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128"/>
  <workbookPr/>
  <mc:AlternateContent xmlns:mc="http://schemas.openxmlformats.org/markup-compatibility/2006">
    <mc:Choice Requires="x15">
      <x15ac:absPath xmlns:x15ac="http://schemas.microsoft.com/office/spreadsheetml/2010/11/ac" url="D:\UEA\InfoViz\CW 2\Data\"/>
    </mc:Choice>
  </mc:AlternateContent>
  <xr:revisionPtr revIDLastSave="0" documentId="13_ncr:1_{EDAE33CE-56A6-4EDB-B799-5F8309205F2A}" xr6:coauthVersionLast="47" xr6:coauthVersionMax="47" xr10:uidLastSave="{00000000-0000-0000-0000-000000000000}"/>
  <bookViews>
    <workbookView xWindow="-120" yWindow="-120" windowWidth="29040" windowHeight="16440" activeTab="2" xr2:uid="{00000000-000D-0000-FFFF-FFFF00000000}"/>
  </bookViews>
  <sheets>
    <sheet name="Food price indices (1990-2022)" sheetId="1" r:id="rId1"/>
    <sheet name="Food security index (2012-2021)" sheetId="4" r:id="rId2"/>
    <sheet name="Undernorished (2001-2017)" sheetId="7" r:id="rId3"/>
    <sheet name="Food security data (2016-2020)" sheetId="11" r:id="rId4"/>
    <sheet name="Sheet1" sheetId="12" r:id="rId5"/>
    <sheet name="Sheet2" sheetId="13" r:id="rId6"/>
    <sheet name="Iso 3 country codes" sheetId="10" r:id="rId7"/>
  </sheets>
  <definedNames>
    <definedName name="_xlchart.v5.0" hidden="1">'Food security index (2012-2021)'!$B$3</definedName>
    <definedName name="_xlchart.v5.1" hidden="1">'Food security index (2012-2021)'!$B$4:$B$116</definedName>
    <definedName name="_xlchart.v5.2" hidden="1">'Food security index (2012-2021)'!$D$2</definedName>
    <definedName name="_xlchart.v5.3" hidden="1">'Food security index (2012-2021)'!$D$3</definedName>
    <definedName name="_xlchart.v5.4" hidden="1">'Food security index (2012-2021)'!$D$4:$D$116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F27" i="13" l="1"/>
  <c r="AH27" i="13"/>
  <c r="AF28" i="13"/>
  <c r="AH28" i="13"/>
  <c r="AF29" i="13"/>
  <c r="AH29" i="13"/>
  <c r="AF30" i="13"/>
  <c r="AH30" i="13"/>
  <c r="AF31" i="13"/>
  <c r="AH31" i="13"/>
  <c r="F27" i="13"/>
  <c r="G27" i="13"/>
  <c r="H27" i="13"/>
  <c r="J27" i="13"/>
  <c r="K27" i="13"/>
  <c r="L27" i="13"/>
  <c r="M27" i="13"/>
  <c r="N27" i="13"/>
  <c r="O27" i="13"/>
  <c r="Q27" i="13"/>
  <c r="V27" i="13"/>
  <c r="X27" i="13"/>
  <c r="Y27" i="13"/>
  <c r="Z27" i="13"/>
  <c r="AB27" i="13"/>
  <c r="F28" i="13"/>
  <c r="G28" i="13"/>
  <c r="H28" i="13"/>
  <c r="I28" i="13"/>
  <c r="K28" i="13"/>
  <c r="L28" i="13"/>
  <c r="M28" i="13"/>
  <c r="N28" i="13"/>
  <c r="Q28" i="13"/>
  <c r="V28" i="13"/>
  <c r="X28" i="13"/>
  <c r="Y28" i="13"/>
  <c r="Z28" i="13"/>
  <c r="AB28" i="13"/>
  <c r="F29" i="13"/>
  <c r="G29" i="13"/>
  <c r="H29" i="13"/>
  <c r="I29" i="13"/>
  <c r="K29" i="13"/>
  <c r="L29" i="13"/>
  <c r="M29" i="13"/>
  <c r="N29" i="13"/>
  <c r="Q29" i="13"/>
  <c r="V29" i="13"/>
  <c r="X29" i="13"/>
  <c r="Y29" i="13"/>
  <c r="Z29" i="13"/>
  <c r="AB29" i="13"/>
  <c r="F30" i="13"/>
  <c r="G30" i="13"/>
  <c r="H30" i="13"/>
  <c r="I30" i="13"/>
  <c r="K30" i="13"/>
  <c r="L30" i="13"/>
  <c r="M30" i="13"/>
  <c r="N30" i="13"/>
  <c r="O30" i="13"/>
  <c r="P30" i="13"/>
  <c r="Q30" i="13"/>
  <c r="V30" i="13"/>
  <c r="X30" i="13"/>
  <c r="Y30" i="13"/>
  <c r="Z30" i="13"/>
  <c r="AB30" i="13"/>
  <c r="F31" i="13"/>
  <c r="G31" i="13"/>
  <c r="H31" i="13"/>
  <c r="I31" i="13"/>
  <c r="J31" i="13"/>
  <c r="K31" i="13"/>
  <c r="L31" i="13"/>
  <c r="M31" i="13"/>
  <c r="N31" i="13"/>
  <c r="O31" i="13"/>
  <c r="P31" i="13"/>
  <c r="Q31" i="13"/>
  <c r="S31" i="13"/>
  <c r="V31" i="13"/>
  <c r="X31" i="13"/>
  <c r="Y31" i="13"/>
  <c r="Z31" i="13"/>
  <c r="AB31" i="13"/>
  <c r="E28" i="13"/>
  <c r="E29" i="13"/>
  <c r="E30" i="13"/>
  <c r="E31" i="13"/>
  <c r="E27" i="13"/>
  <c r="H524" i="7"/>
  <c r="H507" i="7"/>
  <c r="H490" i="7"/>
  <c r="H473" i="7"/>
  <c r="H456" i="7"/>
  <c r="H439" i="7"/>
  <c r="H422" i="7"/>
  <c r="H405" i="7"/>
  <c r="H388" i="7"/>
  <c r="H371" i="7"/>
  <c r="H354" i="7"/>
  <c r="H337" i="7"/>
  <c r="H320" i="7"/>
  <c r="H303" i="7"/>
  <c r="H286" i="7"/>
  <c r="H269" i="7"/>
  <c r="H252" i="7"/>
  <c r="H235" i="7"/>
  <c r="H218" i="7"/>
  <c r="H201" i="7"/>
  <c r="H184" i="7"/>
  <c r="H167" i="7"/>
  <c r="H150" i="7"/>
  <c r="H133" i="7"/>
  <c r="H116" i="7"/>
  <c r="H99" i="7"/>
  <c r="H82" i="7"/>
  <c r="H65" i="7"/>
  <c r="H48" i="7"/>
  <c r="H31" i="7"/>
  <c r="H14" i="7"/>
  <c r="J14" i="7"/>
  <c r="I14" i="7"/>
  <c r="H525" i="7"/>
  <c r="H508" i="7"/>
  <c r="H491" i="7"/>
  <c r="H474" i="7"/>
  <c r="H457" i="7"/>
  <c r="H440" i="7"/>
  <c r="H423" i="7"/>
  <c r="H406" i="7"/>
  <c r="H389" i="7"/>
  <c r="H372" i="7"/>
  <c r="H355" i="7"/>
  <c r="H338" i="7"/>
  <c r="H321" i="7"/>
  <c r="H304" i="7"/>
  <c r="H287" i="7"/>
  <c r="H270" i="7"/>
  <c r="H253" i="7"/>
  <c r="H236" i="7"/>
  <c r="H219" i="7"/>
  <c r="H202" i="7"/>
  <c r="H185" i="7"/>
  <c r="H168" i="7"/>
  <c r="H151" i="7"/>
  <c r="H134" i="7"/>
  <c r="H117" i="7"/>
  <c r="H100" i="7"/>
  <c r="H83" i="7"/>
  <c r="H66" i="7"/>
  <c r="H49" i="7"/>
  <c r="H32" i="7"/>
  <c r="H15" i="7"/>
  <c r="J15" i="7"/>
  <c r="I15" i="7"/>
  <c r="H523" i="7"/>
  <c r="H506" i="7"/>
  <c r="H489" i="7"/>
  <c r="H472" i="7"/>
  <c r="H455" i="7"/>
  <c r="H438" i="7"/>
  <c r="H421" i="7"/>
  <c r="H404" i="7"/>
  <c r="H387" i="7"/>
  <c r="H370" i="7"/>
  <c r="H353" i="7"/>
  <c r="H336" i="7"/>
  <c r="H319" i="7"/>
  <c r="H302" i="7"/>
  <c r="H285" i="7"/>
  <c r="H268" i="7"/>
  <c r="H251" i="7"/>
  <c r="H234" i="7"/>
  <c r="H217" i="7"/>
  <c r="H200" i="7"/>
  <c r="H183" i="7"/>
  <c r="H166" i="7"/>
  <c r="H149" i="7"/>
  <c r="H132" i="7"/>
  <c r="H115" i="7"/>
  <c r="H98" i="7"/>
  <c r="H81" i="7"/>
  <c r="H64" i="7"/>
  <c r="H47" i="7"/>
  <c r="H30" i="7"/>
  <c r="H13" i="7"/>
  <c r="J13" i="7"/>
  <c r="I13" i="7"/>
  <c r="H522" i="7"/>
  <c r="H505" i="7"/>
  <c r="H488" i="7"/>
  <c r="H471" i="7"/>
  <c r="H454" i="7"/>
  <c r="H437" i="7"/>
  <c r="H420" i="7"/>
  <c r="H403" i="7"/>
  <c r="H386" i="7"/>
  <c r="H369" i="7"/>
  <c r="H352" i="7"/>
  <c r="H335" i="7"/>
  <c r="H318" i="7"/>
  <c r="H301" i="7"/>
  <c r="H284" i="7"/>
  <c r="H267" i="7"/>
  <c r="H250" i="7"/>
  <c r="H233" i="7"/>
  <c r="H216" i="7"/>
  <c r="H199" i="7"/>
  <c r="H182" i="7"/>
  <c r="H165" i="7"/>
  <c r="H148" i="7"/>
  <c r="H131" i="7"/>
  <c r="H114" i="7"/>
  <c r="H97" i="7"/>
  <c r="H80" i="7"/>
  <c r="H63" i="7"/>
  <c r="H46" i="7"/>
  <c r="H29" i="7"/>
  <c r="H12" i="7"/>
  <c r="J12" i="7"/>
  <c r="I12" i="7"/>
  <c r="H526" i="7"/>
  <c r="H509" i="7"/>
  <c r="H492" i="7"/>
  <c r="H475" i="7"/>
  <c r="H458" i="7"/>
  <c r="H441" i="7"/>
  <c r="H424" i="7"/>
  <c r="H407" i="7"/>
  <c r="H390" i="7"/>
  <c r="H373" i="7"/>
  <c r="H356" i="7"/>
  <c r="H339" i="7"/>
  <c r="H322" i="7"/>
  <c r="H305" i="7"/>
  <c r="H288" i="7"/>
  <c r="H271" i="7"/>
  <c r="H254" i="7"/>
  <c r="H237" i="7"/>
  <c r="H220" i="7"/>
  <c r="H203" i="7"/>
  <c r="H186" i="7"/>
  <c r="H169" i="7"/>
  <c r="H152" i="7"/>
  <c r="H135" i="7"/>
  <c r="H118" i="7"/>
  <c r="H101" i="7"/>
  <c r="H84" i="7"/>
  <c r="H67" i="7"/>
  <c r="H50" i="7"/>
  <c r="H33" i="7"/>
  <c r="H16" i="7"/>
  <c r="J16" i="7"/>
  <c r="I16" i="7"/>
  <c r="H521" i="7"/>
  <c r="H504" i="7"/>
  <c r="H487" i="7"/>
  <c r="H470" i="7"/>
  <c r="H453" i="7"/>
  <c r="H436" i="7"/>
  <c r="H419" i="7"/>
  <c r="H402" i="7"/>
  <c r="H385" i="7"/>
  <c r="H368" i="7"/>
  <c r="H351" i="7"/>
  <c r="H334" i="7"/>
  <c r="H317" i="7"/>
  <c r="H300" i="7"/>
  <c r="H283" i="7"/>
  <c r="H266" i="7"/>
  <c r="H249" i="7"/>
  <c r="H232" i="7"/>
  <c r="H215" i="7"/>
  <c r="H198" i="7"/>
  <c r="H181" i="7"/>
  <c r="H164" i="7"/>
  <c r="H147" i="7"/>
  <c r="H130" i="7"/>
  <c r="H113" i="7"/>
  <c r="H96" i="7"/>
  <c r="H79" i="7"/>
  <c r="H62" i="7"/>
  <c r="H45" i="7"/>
  <c r="H28" i="7"/>
  <c r="H11" i="7"/>
  <c r="J11" i="7"/>
  <c r="I11" i="7"/>
  <c r="H520" i="7"/>
  <c r="H503" i="7"/>
  <c r="H486" i="7"/>
  <c r="H469" i="7"/>
  <c r="H452" i="7"/>
  <c r="H435" i="7"/>
  <c r="H418" i="7"/>
  <c r="H401" i="7"/>
  <c r="H384" i="7"/>
  <c r="H367" i="7"/>
  <c r="H350" i="7"/>
  <c r="H333" i="7"/>
  <c r="H316" i="7"/>
  <c r="H299" i="7"/>
  <c r="H282" i="7"/>
  <c r="H265" i="7"/>
  <c r="H248" i="7"/>
  <c r="H231" i="7"/>
  <c r="H214" i="7"/>
  <c r="H197" i="7"/>
  <c r="H180" i="7"/>
  <c r="H163" i="7"/>
  <c r="H146" i="7"/>
  <c r="H129" i="7"/>
  <c r="H112" i="7"/>
  <c r="H95" i="7"/>
  <c r="H78" i="7"/>
  <c r="H61" i="7"/>
  <c r="H44" i="7"/>
  <c r="H27" i="7"/>
  <c r="H10" i="7"/>
  <c r="J10" i="7"/>
  <c r="I10" i="7"/>
  <c r="H527" i="7"/>
  <c r="H510" i="7"/>
  <c r="H493" i="7"/>
  <c r="H476" i="7"/>
  <c r="H459" i="7"/>
  <c r="H442" i="7"/>
  <c r="H425" i="7"/>
  <c r="H408" i="7"/>
  <c r="H391" i="7"/>
  <c r="H374" i="7"/>
  <c r="H357" i="7"/>
  <c r="H340" i="7"/>
  <c r="H323" i="7"/>
  <c r="H306" i="7"/>
  <c r="H289" i="7"/>
  <c r="H272" i="7"/>
  <c r="H255" i="7"/>
  <c r="H238" i="7"/>
  <c r="H221" i="7"/>
  <c r="H204" i="7"/>
  <c r="H187" i="7"/>
  <c r="H170" i="7"/>
  <c r="H153" i="7"/>
  <c r="H136" i="7"/>
  <c r="H119" i="7"/>
  <c r="H102" i="7"/>
  <c r="H85" i="7"/>
  <c r="H68" i="7"/>
  <c r="H51" i="7"/>
  <c r="H34" i="7"/>
  <c r="H17" i="7"/>
  <c r="J17" i="7"/>
  <c r="I17" i="7"/>
  <c r="H519" i="7"/>
  <c r="H502" i="7"/>
  <c r="H485" i="7"/>
  <c r="H468" i="7"/>
  <c r="H451" i="7"/>
  <c r="H434" i="7"/>
  <c r="H417" i="7"/>
  <c r="H400" i="7"/>
  <c r="H383" i="7"/>
  <c r="H366" i="7"/>
  <c r="H349" i="7"/>
  <c r="H332" i="7"/>
  <c r="H315" i="7"/>
  <c r="H298" i="7"/>
  <c r="H281" i="7"/>
  <c r="H264" i="7"/>
  <c r="H247" i="7"/>
  <c r="H230" i="7"/>
  <c r="H213" i="7"/>
  <c r="H196" i="7"/>
  <c r="H179" i="7"/>
  <c r="H162" i="7"/>
  <c r="H145" i="7"/>
  <c r="H128" i="7"/>
  <c r="H111" i="7"/>
  <c r="H94" i="7"/>
  <c r="H77" i="7"/>
  <c r="H60" i="7"/>
  <c r="H43" i="7"/>
  <c r="H26" i="7"/>
  <c r="H9" i="7"/>
  <c r="J9" i="7"/>
  <c r="I9" i="7"/>
  <c r="H528" i="7"/>
  <c r="H511" i="7"/>
  <c r="H494" i="7"/>
  <c r="H477" i="7"/>
  <c r="H460" i="7"/>
  <c r="H443" i="7"/>
  <c r="H426" i="7"/>
  <c r="H409" i="7"/>
  <c r="H392" i="7"/>
  <c r="H375" i="7"/>
  <c r="H358" i="7"/>
  <c r="H341" i="7"/>
  <c r="H324" i="7"/>
  <c r="H307" i="7"/>
  <c r="H290" i="7"/>
  <c r="H273" i="7"/>
  <c r="H256" i="7"/>
  <c r="H239" i="7"/>
  <c r="H222" i="7"/>
  <c r="H205" i="7"/>
  <c r="H188" i="7"/>
  <c r="H171" i="7"/>
  <c r="H154" i="7"/>
  <c r="H137" i="7"/>
  <c r="H120" i="7"/>
  <c r="H103" i="7"/>
  <c r="H86" i="7"/>
  <c r="H69" i="7"/>
  <c r="H52" i="7"/>
  <c r="H35" i="7"/>
  <c r="H18" i="7"/>
  <c r="J18" i="7"/>
  <c r="I18" i="7"/>
  <c r="H529" i="7"/>
  <c r="H512" i="7"/>
  <c r="H495" i="7"/>
  <c r="H478" i="7"/>
  <c r="H461" i="7"/>
  <c r="H444" i="7"/>
  <c r="H427" i="7"/>
  <c r="H410" i="7"/>
  <c r="H393" i="7"/>
  <c r="H376" i="7"/>
  <c r="H359" i="7"/>
  <c r="H342" i="7"/>
  <c r="H325" i="7"/>
  <c r="H308" i="7"/>
  <c r="H291" i="7"/>
  <c r="H274" i="7"/>
  <c r="H257" i="7"/>
  <c r="H240" i="7"/>
  <c r="H223" i="7"/>
  <c r="H206" i="7"/>
  <c r="H189" i="7"/>
  <c r="H172" i="7"/>
  <c r="H155" i="7"/>
  <c r="H138" i="7"/>
  <c r="H121" i="7"/>
  <c r="H104" i="7"/>
  <c r="H87" i="7"/>
  <c r="H70" i="7"/>
  <c r="H53" i="7"/>
  <c r="H36" i="7"/>
  <c r="H19" i="7"/>
  <c r="J19" i="7"/>
  <c r="I19" i="7"/>
  <c r="H530" i="7"/>
  <c r="H513" i="7"/>
  <c r="H496" i="7"/>
  <c r="H479" i="7"/>
  <c r="H462" i="7"/>
  <c r="H445" i="7"/>
  <c r="H428" i="7"/>
  <c r="H411" i="7"/>
  <c r="H394" i="7"/>
  <c r="H377" i="7"/>
  <c r="H360" i="7"/>
  <c r="H343" i="7"/>
  <c r="H326" i="7"/>
  <c r="H309" i="7"/>
  <c r="H292" i="7"/>
  <c r="H275" i="7"/>
  <c r="H258" i="7"/>
  <c r="H241" i="7"/>
  <c r="H224" i="7"/>
  <c r="H207" i="7"/>
  <c r="H190" i="7"/>
  <c r="H173" i="7"/>
  <c r="H156" i="7"/>
  <c r="H139" i="7"/>
  <c r="H122" i="7"/>
  <c r="H105" i="7"/>
  <c r="H88" i="7"/>
  <c r="H71" i="7"/>
  <c r="H54" i="7"/>
  <c r="H37" i="7"/>
  <c r="H20" i="7"/>
  <c r="J20" i="7"/>
  <c r="I20" i="7"/>
  <c r="H518" i="7"/>
  <c r="H501" i="7"/>
  <c r="H484" i="7"/>
  <c r="H467" i="7"/>
  <c r="H450" i="7"/>
  <c r="H433" i="7"/>
  <c r="H416" i="7"/>
  <c r="H399" i="7"/>
  <c r="H382" i="7"/>
  <c r="H365" i="7"/>
  <c r="H348" i="7"/>
  <c r="H331" i="7"/>
  <c r="H314" i="7"/>
  <c r="H297" i="7"/>
  <c r="H280" i="7"/>
  <c r="H263" i="7"/>
  <c r="H246" i="7"/>
  <c r="H229" i="7"/>
  <c r="H212" i="7"/>
  <c r="H195" i="7"/>
  <c r="H178" i="7"/>
  <c r="H161" i="7"/>
  <c r="H144" i="7"/>
  <c r="H127" i="7"/>
  <c r="H110" i="7"/>
  <c r="H93" i="7"/>
  <c r="H76" i="7"/>
  <c r="H59" i="7"/>
  <c r="H42" i="7"/>
  <c r="H25" i="7"/>
  <c r="H8" i="7"/>
  <c r="J8" i="7"/>
  <c r="I8" i="7"/>
  <c r="J7" i="7"/>
  <c r="I7" i="7"/>
  <c r="H517" i="7"/>
  <c r="H500" i="7"/>
  <c r="H483" i="7"/>
  <c r="H466" i="7"/>
  <c r="H449" i="7"/>
  <c r="H432" i="7"/>
  <c r="H415" i="7"/>
  <c r="H398" i="7"/>
  <c r="H381" i="7"/>
  <c r="H364" i="7"/>
  <c r="H347" i="7"/>
  <c r="H330" i="7"/>
  <c r="H313" i="7"/>
  <c r="H296" i="7"/>
  <c r="H279" i="7"/>
  <c r="H262" i="7"/>
  <c r="H245" i="7"/>
  <c r="H228" i="7"/>
  <c r="H211" i="7"/>
  <c r="H194" i="7"/>
  <c r="H177" i="7"/>
  <c r="H160" i="7"/>
  <c r="H143" i="7"/>
  <c r="H126" i="7"/>
  <c r="H109" i="7"/>
  <c r="H92" i="7"/>
  <c r="H75" i="7"/>
  <c r="H58" i="7"/>
  <c r="H41" i="7"/>
  <c r="H24" i="7"/>
  <c r="H7" i="7"/>
  <c r="G7" i="7"/>
  <c r="J6" i="7"/>
  <c r="I6" i="7"/>
  <c r="H516" i="7"/>
  <c r="H499" i="7"/>
  <c r="H482" i="7"/>
  <c r="H465" i="7"/>
  <c r="H448" i="7"/>
  <c r="H431" i="7"/>
  <c r="H414" i="7"/>
  <c r="H397" i="7"/>
  <c r="H380" i="7"/>
  <c r="H363" i="7"/>
  <c r="H346" i="7"/>
  <c r="H329" i="7"/>
  <c r="H312" i="7"/>
  <c r="H295" i="7"/>
  <c r="H278" i="7"/>
  <c r="H261" i="7"/>
  <c r="H244" i="7"/>
  <c r="H227" i="7"/>
  <c r="H210" i="7"/>
  <c r="H193" i="7"/>
  <c r="H176" i="7"/>
  <c r="H159" i="7"/>
  <c r="H142" i="7"/>
  <c r="H125" i="7"/>
  <c r="H108" i="7"/>
  <c r="H91" i="7"/>
  <c r="H74" i="7"/>
  <c r="H57" i="7"/>
  <c r="H40" i="7"/>
  <c r="H23" i="7"/>
  <c r="H6" i="7"/>
  <c r="G6" i="7"/>
  <c r="H515" i="7"/>
  <c r="H498" i="7"/>
  <c r="H481" i="7"/>
  <c r="H464" i="7"/>
  <c r="H447" i="7"/>
  <c r="H430" i="7"/>
  <c r="H413" i="7"/>
  <c r="H396" i="7"/>
  <c r="H379" i="7"/>
  <c r="H362" i="7"/>
  <c r="H345" i="7"/>
  <c r="H328" i="7"/>
  <c r="H311" i="7"/>
  <c r="H294" i="7"/>
  <c r="H277" i="7"/>
  <c r="H260" i="7"/>
  <c r="H243" i="7"/>
  <c r="H226" i="7"/>
  <c r="H209" i="7"/>
  <c r="H192" i="7"/>
  <c r="H175" i="7"/>
  <c r="H158" i="7"/>
  <c r="H141" i="7"/>
  <c r="H124" i="7"/>
  <c r="H107" i="7"/>
  <c r="H90" i="7"/>
  <c r="H73" i="7"/>
  <c r="H56" i="7"/>
  <c r="H39" i="7"/>
  <c r="H22" i="7"/>
  <c r="H5" i="7"/>
  <c r="G5" i="7"/>
  <c r="J5" i="7"/>
  <c r="I5" i="7"/>
  <c r="I4" i="7"/>
  <c r="J4" i="7"/>
  <c r="H21" i="7"/>
  <c r="H38" i="7"/>
  <c r="H55" i="7"/>
  <c r="H72" i="7"/>
  <c r="H89" i="7"/>
  <c r="H106" i="7"/>
  <c r="H123" i="7"/>
  <c r="H140" i="7"/>
  <c r="H157" i="7"/>
  <c r="H174" i="7"/>
  <c r="H191" i="7"/>
  <c r="H208" i="7"/>
  <c r="H225" i="7"/>
  <c r="H242" i="7"/>
  <c r="H259" i="7"/>
  <c r="H276" i="7"/>
  <c r="H293" i="7"/>
  <c r="H310" i="7"/>
  <c r="H327" i="7"/>
  <c r="H344" i="7"/>
  <c r="H361" i="7"/>
  <c r="H378" i="7"/>
  <c r="H395" i="7"/>
  <c r="H412" i="7"/>
  <c r="H429" i="7"/>
  <c r="H446" i="7"/>
  <c r="H463" i="7"/>
  <c r="H480" i="7"/>
  <c r="H497" i="7"/>
  <c r="H514" i="7"/>
  <c r="H4" i="7"/>
  <c r="Q4" i="13"/>
  <c r="R4" i="13"/>
  <c r="S4" i="13"/>
  <c r="T4" i="13"/>
  <c r="U4" i="13"/>
  <c r="Q5" i="13"/>
  <c r="R5" i="13"/>
  <c r="S5" i="13"/>
  <c r="T5" i="13"/>
  <c r="U5" i="13"/>
  <c r="Q6" i="13"/>
  <c r="R6" i="13"/>
  <c r="S6" i="13"/>
  <c r="T6" i="13"/>
  <c r="U6" i="13"/>
  <c r="Q7" i="13"/>
  <c r="R7" i="13"/>
  <c r="S7" i="13"/>
  <c r="T7" i="13"/>
  <c r="U7" i="13"/>
  <c r="Q8" i="13"/>
  <c r="R8" i="13"/>
  <c r="S8" i="13"/>
  <c r="T8" i="13"/>
  <c r="U8" i="13"/>
  <c r="Q9" i="13"/>
  <c r="R9" i="13"/>
  <c r="S9" i="13"/>
  <c r="T9" i="13"/>
  <c r="U9" i="13"/>
  <c r="R3" i="13"/>
  <c r="S3" i="13"/>
  <c r="T3" i="13"/>
  <c r="U3" i="13"/>
  <c r="Q3" i="13"/>
  <c r="X21" i="4"/>
  <c r="X22" i="4"/>
  <c r="X23" i="4"/>
  <c r="X24" i="4"/>
  <c r="X25" i="4"/>
  <c r="X26" i="4"/>
  <c r="X27" i="4"/>
  <c r="X28" i="4"/>
  <c r="X29" i="4"/>
  <c r="X20" i="4"/>
  <c r="EG19" i="4"/>
  <c r="EF19" i="4"/>
  <c r="EE19" i="4"/>
  <c r="ED19" i="4"/>
  <c r="EC19" i="4"/>
  <c r="EB19" i="4"/>
  <c r="EA19" i="4"/>
  <c r="DZ19" i="4"/>
  <c r="DY19" i="4"/>
  <c r="DX19" i="4"/>
  <c r="DW19" i="4"/>
  <c r="DV19" i="4"/>
  <c r="DU19" i="4"/>
  <c r="DT19" i="4"/>
  <c r="DS19" i="4"/>
  <c r="DR19" i="4"/>
  <c r="DQ19" i="4"/>
  <c r="DP19" i="4"/>
  <c r="DO19" i="4"/>
  <c r="DN19" i="4"/>
  <c r="DM19" i="4"/>
  <c r="DL19" i="4"/>
  <c r="DK19" i="4"/>
  <c r="DJ19" i="4"/>
  <c r="DI19" i="4"/>
  <c r="DH19" i="4"/>
  <c r="DG19" i="4"/>
  <c r="DF19" i="4"/>
  <c r="DE19" i="4"/>
  <c r="DD19" i="4"/>
  <c r="DC19" i="4"/>
  <c r="DB19" i="4"/>
  <c r="DA19" i="4"/>
  <c r="CZ19" i="4"/>
  <c r="CY19" i="4"/>
  <c r="CX19" i="4"/>
  <c r="CW19" i="4"/>
  <c r="CV19" i="4"/>
  <c r="CU19" i="4"/>
  <c r="CT19" i="4"/>
  <c r="CS19" i="4"/>
  <c r="CR19" i="4"/>
  <c r="CQ19" i="4"/>
  <c r="CP19" i="4"/>
  <c r="CO19" i="4"/>
  <c r="CN19" i="4"/>
  <c r="CM19" i="4"/>
  <c r="CL19" i="4"/>
  <c r="CK19" i="4"/>
  <c r="CJ19" i="4"/>
  <c r="CI19" i="4"/>
  <c r="CH19" i="4"/>
  <c r="CG19" i="4"/>
  <c r="CF19" i="4"/>
  <c r="CE19" i="4"/>
  <c r="CD19" i="4"/>
  <c r="CC19" i="4"/>
  <c r="CB19" i="4"/>
  <c r="CA19" i="4"/>
  <c r="BZ19" i="4"/>
  <c r="BY19" i="4"/>
  <c r="BX19" i="4"/>
  <c r="BW19" i="4"/>
  <c r="BV19" i="4"/>
  <c r="BU19" i="4"/>
  <c r="BT19" i="4"/>
  <c r="BS19" i="4"/>
  <c r="BR19" i="4"/>
  <c r="BQ19" i="4"/>
  <c r="BP19" i="4"/>
  <c r="BO19" i="4"/>
  <c r="BN19" i="4"/>
  <c r="BM19" i="4"/>
  <c r="BL19" i="4"/>
  <c r="BK19" i="4"/>
  <c r="BJ19" i="4"/>
  <c r="BI19" i="4"/>
  <c r="BH19" i="4"/>
  <c r="BG19" i="4"/>
  <c r="BF19" i="4"/>
  <c r="BE19" i="4"/>
  <c r="BD19" i="4"/>
  <c r="BC19" i="4"/>
  <c r="BB19" i="4"/>
  <c r="BA19" i="4"/>
  <c r="AZ19" i="4"/>
  <c r="AY19" i="4"/>
  <c r="AX19" i="4"/>
  <c r="AW19" i="4"/>
  <c r="AV19" i="4"/>
  <c r="AU19" i="4"/>
  <c r="AT19" i="4"/>
  <c r="AS19" i="4"/>
  <c r="AR19" i="4"/>
  <c r="AQ19" i="4"/>
  <c r="AP19" i="4"/>
  <c r="AO19" i="4"/>
  <c r="AN19" i="4"/>
  <c r="AM19" i="4"/>
  <c r="AL19" i="4"/>
  <c r="AK19" i="4"/>
  <c r="AJ19" i="4"/>
  <c r="AI19" i="4"/>
  <c r="AH19" i="4"/>
  <c r="AG19" i="4"/>
  <c r="AF19" i="4"/>
  <c r="AE19" i="4"/>
  <c r="AD19" i="4"/>
  <c r="AC19" i="4"/>
  <c r="AB19" i="4"/>
  <c r="AA19" i="4"/>
  <c r="Z19" i="4"/>
  <c r="Y19" i="4"/>
  <c r="C7" i="12"/>
  <c r="C8" i="12"/>
  <c r="C9" i="12"/>
  <c r="C10" i="12"/>
  <c r="C11" i="12"/>
  <c r="C12" i="12"/>
  <c r="C13" i="12"/>
  <c r="C14" i="12"/>
  <c r="C15" i="12"/>
  <c r="C6" i="12"/>
  <c r="AE5" i="4"/>
  <c r="BI5" i="4"/>
  <c r="AZ5" i="4"/>
  <c r="AR5" i="4"/>
  <c r="AL5" i="4"/>
  <c r="AK5" i="4"/>
  <c r="C115" i="4"/>
  <c r="AN5" i="4" s="1"/>
  <c r="AN6" i="4" s="1"/>
  <c r="AN7" i="4" s="1"/>
  <c r="AN8" i="4" s="1"/>
  <c r="AN9" i="4" s="1"/>
  <c r="AN10" i="4" s="1"/>
  <c r="AN11" i="4" s="1"/>
  <c r="AN12" i="4" s="1"/>
  <c r="AN13" i="4" s="1"/>
  <c r="AN14" i="4" s="1"/>
  <c r="AN15" i="4" s="1"/>
  <c r="C52" i="4"/>
  <c r="C68" i="4"/>
  <c r="C9" i="4"/>
  <c r="C48" i="4"/>
  <c r="C71" i="4"/>
  <c r="C30" i="4"/>
  <c r="BD5" i="4" s="1"/>
  <c r="BD6" i="4" s="1"/>
  <c r="BD7" i="4" s="1"/>
  <c r="BD8" i="4" s="1"/>
  <c r="BD9" i="4" s="1"/>
  <c r="BD10" i="4" s="1"/>
  <c r="BD11" i="4" s="1"/>
  <c r="BD12" i="4" s="1"/>
  <c r="BD13" i="4" s="1"/>
  <c r="BD14" i="4" s="1"/>
  <c r="BD15" i="4" s="1"/>
  <c r="C39" i="4"/>
  <c r="C110" i="4"/>
  <c r="BC5" i="4" s="1"/>
  <c r="BC6" i="4" s="1"/>
  <c r="BC7" i="4" s="1"/>
  <c r="BC8" i="4" s="1"/>
  <c r="BC9" i="4" s="1"/>
  <c r="BC10" i="4" s="1"/>
  <c r="BC11" i="4" s="1"/>
  <c r="BC12" i="4" s="1"/>
  <c r="BC13" i="4" s="1"/>
  <c r="BC14" i="4" s="1"/>
  <c r="BC15" i="4" s="1"/>
  <c r="C103" i="4"/>
  <c r="AU5" i="4" s="1"/>
  <c r="AU6" i="4" s="1"/>
  <c r="AU7" i="4" s="1"/>
  <c r="AU8" i="4" s="1"/>
  <c r="AU9" i="4" s="1"/>
  <c r="AU10" i="4" s="1"/>
  <c r="AU11" i="4" s="1"/>
  <c r="AU12" i="4" s="1"/>
  <c r="AU13" i="4" s="1"/>
  <c r="AU14" i="4" s="1"/>
  <c r="AU15" i="4" s="1"/>
  <c r="C102" i="4"/>
  <c r="C53" i="4"/>
  <c r="C59" i="4"/>
  <c r="C11" i="4"/>
  <c r="C81" i="4"/>
  <c r="C79" i="4"/>
  <c r="C91" i="4"/>
  <c r="C97" i="4"/>
  <c r="C75" i="4"/>
  <c r="C46" i="4"/>
  <c r="C51" i="4"/>
  <c r="C15" i="4"/>
  <c r="AS5" i="4" s="1"/>
  <c r="AS6" i="4" s="1"/>
  <c r="AS7" i="4" s="1"/>
  <c r="AS8" i="4" s="1"/>
  <c r="AS9" i="4" s="1"/>
  <c r="AS10" i="4" s="1"/>
  <c r="AS11" i="4" s="1"/>
  <c r="AS12" i="4" s="1"/>
  <c r="AS13" i="4" s="1"/>
  <c r="AS14" i="4" s="1"/>
  <c r="AS15" i="4" s="1"/>
  <c r="C109" i="4"/>
  <c r="C22" i="4"/>
  <c r="AF5" i="4" s="1"/>
  <c r="AF6" i="4" s="1"/>
  <c r="C67" i="4"/>
  <c r="C6" i="4"/>
  <c r="C34" i="4"/>
  <c r="C31" i="4"/>
  <c r="C37" i="4"/>
  <c r="C63" i="4"/>
  <c r="C69" i="4"/>
  <c r="C82" i="4"/>
  <c r="C78" i="4"/>
  <c r="C40" i="4"/>
  <c r="O5" i="11"/>
  <c r="O6" i="11"/>
  <c r="O7" i="11"/>
  <c r="O8" i="11"/>
  <c r="O9" i="11"/>
  <c r="O10" i="11"/>
  <c r="O11" i="11"/>
  <c r="O12" i="11"/>
  <c r="O13" i="11"/>
  <c r="O14" i="11"/>
  <c r="O15" i="11"/>
  <c r="O16" i="11"/>
  <c r="O17" i="11"/>
  <c r="O18" i="11"/>
  <c r="O19" i="11"/>
  <c r="O20" i="11"/>
  <c r="O21" i="11"/>
  <c r="O22" i="11"/>
  <c r="O23" i="11"/>
  <c r="O24" i="11"/>
  <c r="O25" i="11"/>
  <c r="O26" i="11"/>
  <c r="O27" i="11"/>
  <c r="O28" i="11"/>
  <c r="O29" i="11"/>
  <c r="O30" i="11"/>
  <c r="O31" i="11"/>
  <c r="O32" i="11"/>
  <c r="O33" i="11"/>
  <c r="O34" i="11"/>
  <c r="O35" i="11"/>
  <c r="O36" i="11"/>
  <c r="O37" i="11"/>
  <c r="O38" i="11"/>
  <c r="O39" i="11"/>
  <c r="O40" i="11"/>
  <c r="O41" i="11"/>
  <c r="O42" i="11"/>
  <c r="O43" i="11"/>
  <c r="O44" i="11"/>
  <c r="O45" i="11"/>
  <c r="O46" i="11"/>
  <c r="O47" i="11"/>
  <c r="O48" i="11"/>
  <c r="O49" i="11"/>
  <c r="O50" i="11"/>
  <c r="O51" i="11"/>
  <c r="O52" i="11"/>
  <c r="O53" i="11"/>
  <c r="O54" i="11"/>
  <c r="O55" i="11"/>
  <c r="O56" i="11"/>
  <c r="O57" i="11"/>
  <c r="O58" i="11"/>
  <c r="O59" i="11"/>
  <c r="O60" i="11"/>
  <c r="O61" i="11"/>
  <c r="O62" i="11"/>
  <c r="O63" i="11"/>
  <c r="O64" i="11"/>
  <c r="O65" i="11"/>
  <c r="O66" i="11"/>
  <c r="O67" i="11"/>
  <c r="O68" i="11"/>
  <c r="O69" i="11"/>
  <c r="O70" i="11"/>
  <c r="O71" i="11"/>
  <c r="O72" i="11"/>
  <c r="O73" i="11"/>
  <c r="O74" i="11"/>
  <c r="O75" i="11"/>
  <c r="O76" i="11"/>
  <c r="O77" i="11"/>
  <c r="O78" i="11"/>
  <c r="O79" i="11"/>
  <c r="O80" i="11"/>
  <c r="O81" i="11"/>
  <c r="O82" i="11"/>
  <c r="O83" i="11"/>
  <c r="O84" i="11"/>
  <c r="O85" i="11"/>
  <c r="O86" i="11"/>
  <c r="O87" i="11"/>
  <c r="O88" i="11"/>
  <c r="O89" i="11"/>
  <c r="O90" i="11"/>
  <c r="O91" i="11"/>
  <c r="O92" i="11"/>
  <c r="O93" i="11"/>
  <c r="O94" i="11"/>
  <c r="O95" i="11"/>
  <c r="O96" i="11"/>
  <c r="O97" i="11"/>
  <c r="O98" i="11"/>
  <c r="O99" i="11"/>
  <c r="O100" i="11"/>
  <c r="O101" i="11"/>
  <c r="O102" i="11"/>
  <c r="O103" i="11"/>
  <c r="O104" i="11"/>
  <c r="O105" i="11"/>
  <c r="O106" i="11"/>
  <c r="O107" i="11"/>
  <c r="O108" i="11"/>
  <c r="O109" i="11"/>
  <c r="O110" i="11"/>
  <c r="O111" i="11"/>
  <c r="O112" i="11"/>
  <c r="O113" i="11"/>
  <c r="O114" i="11"/>
  <c r="O115" i="11"/>
  <c r="O116" i="11"/>
  <c r="O117" i="11"/>
  <c r="O118" i="11"/>
  <c r="O119" i="11"/>
  <c r="O120" i="11"/>
  <c r="O121" i="11"/>
  <c r="O122" i="11"/>
  <c r="O123" i="11"/>
  <c r="O124" i="11"/>
  <c r="O125" i="11"/>
  <c r="O126" i="11"/>
  <c r="O127" i="11"/>
  <c r="O128" i="11"/>
  <c r="O129" i="11"/>
  <c r="O130" i="11"/>
  <c r="O131" i="11"/>
  <c r="O132" i="11"/>
  <c r="O133" i="11"/>
  <c r="O134" i="11"/>
  <c r="O135" i="11"/>
  <c r="O136" i="11"/>
  <c r="O137" i="11"/>
  <c r="O138" i="11"/>
  <c r="O139" i="11"/>
  <c r="O140" i="11"/>
  <c r="O141" i="11"/>
  <c r="O142" i="11"/>
  <c r="O143" i="11"/>
  <c r="O144" i="11"/>
  <c r="O145" i="11"/>
  <c r="O146" i="11"/>
  <c r="O147" i="11"/>
  <c r="O148" i="11"/>
  <c r="O149" i="11"/>
  <c r="O150" i="11"/>
  <c r="O151" i="11"/>
  <c r="O152" i="11"/>
  <c r="O153" i="11"/>
  <c r="O154" i="11"/>
  <c r="O155" i="11"/>
  <c r="O156" i="11"/>
  <c r="O157" i="11"/>
  <c r="O158" i="11"/>
  <c r="O159" i="11"/>
  <c r="O160" i="11"/>
  <c r="O161" i="11"/>
  <c r="O162" i="11"/>
  <c r="O163" i="11"/>
  <c r="O164" i="11"/>
  <c r="O165" i="11"/>
  <c r="O166" i="11"/>
  <c r="O167" i="11"/>
  <c r="O168" i="11"/>
  <c r="O169" i="11"/>
  <c r="O170" i="11"/>
  <c r="O171" i="11"/>
  <c r="O172" i="11"/>
  <c r="O173" i="11"/>
  <c r="O174" i="11"/>
  <c r="O175" i="11"/>
  <c r="O176" i="11"/>
  <c r="O177" i="11"/>
  <c r="O178" i="11"/>
  <c r="O179" i="11"/>
  <c r="O180" i="11"/>
  <c r="O181" i="11"/>
  <c r="O182" i="11"/>
  <c r="O183" i="11"/>
  <c r="O184" i="11"/>
  <c r="O185" i="11"/>
  <c r="O186" i="11"/>
  <c r="O187" i="11"/>
  <c r="O188" i="11"/>
  <c r="O189" i="11"/>
  <c r="O190" i="11"/>
  <c r="O191" i="11"/>
  <c r="O192" i="11"/>
  <c r="O193" i="11"/>
  <c r="O194" i="11"/>
  <c r="O195" i="11"/>
  <c r="O196" i="11"/>
  <c r="O197" i="11"/>
  <c r="O198" i="11"/>
  <c r="O199" i="11"/>
  <c r="O200" i="11"/>
  <c r="O201" i="11"/>
  <c r="O202" i="11"/>
  <c r="O203" i="11"/>
  <c r="O204" i="11"/>
  <c r="O205" i="11"/>
  <c r="O206" i="11"/>
  <c r="O207" i="11"/>
  <c r="O208" i="11"/>
  <c r="O209" i="11"/>
  <c r="O210" i="11"/>
  <c r="O211" i="11"/>
  <c r="O212" i="11"/>
  <c r="O213" i="11"/>
  <c r="O214" i="11"/>
  <c r="O215" i="11"/>
  <c r="O216" i="11"/>
  <c r="O217" i="11"/>
  <c r="O218" i="11"/>
  <c r="O219" i="11"/>
  <c r="O220" i="11"/>
  <c r="O221" i="11"/>
  <c r="O222" i="11"/>
  <c r="O223" i="11"/>
  <c r="O224" i="11"/>
  <c r="O225" i="11"/>
  <c r="O226" i="11"/>
  <c r="O227" i="11"/>
  <c r="O228" i="11"/>
  <c r="O229" i="11"/>
  <c r="O230" i="11"/>
  <c r="O231" i="11"/>
  <c r="O232" i="11"/>
  <c r="O233" i="11"/>
  <c r="O234" i="11"/>
  <c r="O235" i="11"/>
  <c r="O236" i="11"/>
  <c r="O237" i="11"/>
  <c r="O238" i="11"/>
  <c r="O239" i="11"/>
  <c r="O240" i="11"/>
  <c r="O241" i="11"/>
  <c r="O242" i="11"/>
  <c r="O243" i="11"/>
  <c r="O244" i="11"/>
  <c r="O245" i="11"/>
  <c r="O246" i="11"/>
  <c r="O247" i="11"/>
  <c r="O248" i="11"/>
  <c r="O249" i="11"/>
  <c r="O250" i="11"/>
  <c r="O251" i="11"/>
  <c r="O252" i="11"/>
  <c r="O253" i="11"/>
  <c r="O254" i="11"/>
  <c r="O255" i="11"/>
  <c r="O256" i="11"/>
  <c r="O257" i="11"/>
  <c r="O258" i="11"/>
  <c r="O259" i="11"/>
  <c r="O260" i="11"/>
  <c r="O261" i="11"/>
  <c r="O262" i="11"/>
  <c r="O263" i="11"/>
  <c r="O264" i="11"/>
  <c r="O265" i="11"/>
  <c r="O266" i="11"/>
  <c r="O267" i="11"/>
  <c r="O268" i="11"/>
  <c r="O269" i="11"/>
  <c r="O270" i="11"/>
  <c r="O271" i="11"/>
  <c r="O272" i="11"/>
  <c r="O273" i="11"/>
  <c r="O274" i="11"/>
  <c r="O275" i="11"/>
  <c r="O276" i="11"/>
  <c r="O277" i="11"/>
  <c r="O278" i="11"/>
  <c r="O279" i="11"/>
  <c r="O280" i="11"/>
  <c r="O281" i="11"/>
  <c r="O282" i="11"/>
  <c r="O283" i="11"/>
  <c r="O284" i="11"/>
  <c r="O285" i="11"/>
  <c r="O286" i="11"/>
  <c r="O287" i="11"/>
  <c r="O288" i="11"/>
  <c r="O289" i="11"/>
  <c r="O290" i="11"/>
  <c r="O291" i="11"/>
  <c r="O292" i="11"/>
  <c r="O293" i="11"/>
  <c r="O294" i="11"/>
  <c r="O295" i="11"/>
  <c r="O296" i="11"/>
  <c r="O297" i="11"/>
  <c r="O298" i="11"/>
  <c r="O299" i="11"/>
  <c r="O300" i="11"/>
  <c r="O301" i="11"/>
  <c r="O302" i="11"/>
  <c r="O303" i="11"/>
  <c r="O304" i="11"/>
  <c r="O305" i="11"/>
  <c r="O306" i="11"/>
  <c r="O307" i="11"/>
  <c r="O308" i="11"/>
  <c r="O309" i="11"/>
  <c r="O310" i="11"/>
  <c r="O311" i="11"/>
  <c r="O312" i="11"/>
  <c r="O313" i="11"/>
  <c r="O314" i="11"/>
  <c r="O315" i="11"/>
  <c r="O316" i="11"/>
  <c r="O317" i="11"/>
  <c r="O318" i="11"/>
  <c r="O319" i="11"/>
  <c r="O320" i="11"/>
  <c r="O321" i="11"/>
  <c r="O322" i="11"/>
  <c r="O323" i="11"/>
  <c r="O324" i="11"/>
  <c r="O325" i="11"/>
  <c r="O326" i="11"/>
  <c r="O327" i="11"/>
  <c r="O328" i="11"/>
  <c r="O329" i="11"/>
  <c r="O330" i="11"/>
  <c r="O331" i="11"/>
  <c r="O332" i="11"/>
  <c r="O333" i="11"/>
  <c r="O334" i="11"/>
  <c r="O335" i="11"/>
  <c r="O336" i="11"/>
  <c r="O337" i="11"/>
  <c r="O338" i="11"/>
  <c r="O339" i="11"/>
  <c r="O340" i="11"/>
  <c r="O341" i="11"/>
  <c r="O342" i="11"/>
  <c r="O343" i="11"/>
  <c r="O344" i="11"/>
  <c r="O345" i="11"/>
  <c r="O346" i="11"/>
  <c r="O347" i="11"/>
  <c r="O348" i="11"/>
  <c r="O349" i="11"/>
  <c r="O350" i="11"/>
  <c r="O351" i="11"/>
  <c r="O352" i="11"/>
  <c r="O353" i="11"/>
  <c r="O354" i="11"/>
  <c r="O355" i="11"/>
  <c r="O356" i="11"/>
  <c r="O357" i="11"/>
  <c r="O358" i="11"/>
  <c r="O359" i="11"/>
  <c r="O360" i="11"/>
  <c r="O361" i="11"/>
  <c r="O362" i="11"/>
  <c r="O363" i="11"/>
  <c r="O364" i="11"/>
  <c r="O365" i="11"/>
  <c r="O366" i="11"/>
  <c r="O367" i="11"/>
  <c r="O368" i="11"/>
  <c r="O369" i="11"/>
  <c r="O370" i="11"/>
  <c r="O371" i="11"/>
  <c r="O372" i="11"/>
  <c r="O373" i="11"/>
  <c r="O374" i="11"/>
  <c r="O375" i="11"/>
  <c r="O376" i="11"/>
  <c r="O377" i="11"/>
  <c r="O378" i="11"/>
  <c r="O379" i="11"/>
  <c r="O380" i="11"/>
  <c r="O381" i="11"/>
  <c r="O382" i="11"/>
  <c r="O383" i="11"/>
  <c r="O384" i="11"/>
  <c r="O385" i="11"/>
  <c r="O386" i="11"/>
  <c r="O387" i="11"/>
  <c r="O388" i="11"/>
  <c r="O389" i="11"/>
  <c r="O390" i="11"/>
  <c r="O391" i="11"/>
  <c r="O392" i="11"/>
  <c r="O393" i="11"/>
  <c r="O394" i="11"/>
  <c r="O395" i="11"/>
  <c r="O396" i="11"/>
  <c r="O397" i="11"/>
  <c r="O398" i="11"/>
  <c r="O399" i="11"/>
  <c r="O400" i="11"/>
  <c r="O401" i="11"/>
  <c r="O402" i="11"/>
  <c r="O403" i="11"/>
  <c r="O404" i="11"/>
  <c r="O405" i="11"/>
  <c r="O406" i="11"/>
  <c r="O407" i="11"/>
  <c r="O408" i="11"/>
  <c r="O409" i="11"/>
  <c r="O410" i="11"/>
  <c r="O411" i="11"/>
  <c r="O412" i="11"/>
  <c r="O413" i="11"/>
  <c r="O414" i="11"/>
  <c r="O415" i="11"/>
  <c r="O416" i="11"/>
  <c r="O417" i="11"/>
  <c r="O418" i="11"/>
  <c r="O419" i="11"/>
  <c r="O420" i="11"/>
  <c r="O421" i="11"/>
  <c r="O422" i="11"/>
  <c r="O423" i="11"/>
  <c r="O424" i="11"/>
  <c r="O425" i="11"/>
  <c r="O426" i="11"/>
  <c r="O427" i="11"/>
  <c r="O428" i="11"/>
  <c r="O429" i="11"/>
  <c r="O430" i="11"/>
  <c r="O431" i="11"/>
  <c r="O432" i="11"/>
  <c r="O433" i="11"/>
  <c r="O434" i="11"/>
  <c r="O435" i="11"/>
  <c r="O436" i="11"/>
  <c r="O437" i="11"/>
  <c r="O438" i="11"/>
  <c r="O439" i="11"/>
  <c r="O440" i="11"/>
  <c r="O441" i="11"/>
  <c r="O442" i="11"/>
  <c r="O443" i="11"/>
  <c r="O444" i="11"/>
  <c r="O445" i="11"/>
  <c r="O446" i="11"/>
  <c r="O447" i="11"/>
  <c r="O448" i="11"/>
  <c r="O449" i="11"/>
  <c r="O450" i="11"/>
  <c r="O451" i="11"/>
  <c r="O452" i="11"/>
  <c r="O453" i="11"/>
  <c r="O454" i="11"/>
  <c r="O455" i="11"/>
  <c r="O456" i="11"/>
  <c r="O457" i="11"/>
  <c r="O458" i="11"/>
  <c r="O459" i="11"/>
  <c r="O460" i="11"/>
  <c r="O461" i="11"/>
  <c r="O462" i="11"/>
  <c r="O463" i="11"/>
  <c r="O464" i="11"/>
  <c r="O465" i="11"/>
  <c r="O466" i="11"/>
  <c r="O467" i="11"/>
  <c r="O468" i="11"/>
  <c r="O469" i="11"/>
  <c r="O470" i="11"/>
  <c r="O471" i="11"/>
  <c r="O472" i="11"/>
  <c r="O473" i="11"/>
  <c r="O474" i="11"/>
  <c r="O475" i="11"/>
  <c r="O476" i="11"/>
  <c r="O477" i="11"/>
  <c r="O478" i="11"/>
  <c r="O479" i="11"/>
  <c r="O480" i="11"/>
  <c r="O481" i="11"/>
  <c r="O482" i="11"/>
  <c r="O483" i="11"/>
  <c r="O484" i="11"/>
  <c r="O485" i="11"/>
  <c r="O486" i="11"/>
  <c r="O487" i="11"/>
  <c r="O488" i="11"/>
  <c r="O489" i="11"/>
  <c r="O490" i="11"/>
  <c r="O491" i="11"/>
  <c r="O492" i="11"/>
  <c r="O493" i="11"/>
  <c r="O494" i="11"/>
  <c r="O495" i="11"/>
  <c r="O496" i="11"/>
  <c r="O497" i="11"/>
  <c r="O498" i="11"/>
  <c r="O499" i="11"/>
  <c r="O500" i="11"/>
  <c r="O501" i="11"/>
  <c r="O502" i="11"/>
  <c r="O503" i="11"/>
  <c r="O504" i="11"/>
  <c r="O505" i="11"/>
  <c r="O506" i="11"/>
  <c r="O507" i="11"/>
  <c r="O508" i="11"/>
  <c r="O509" i="11"/>
  <c r="O510" i="11"/>
  <c r="O511" i="11"/>
  <c r="O512" i="11"/>
  <c r="O513" i="11"/>
  <c r="O514" i="11"/>
  <c r="O515" i="11"/>
  <c r="O516" i="11"/>
  <c r="O517" i="11"/>
  <c r="O518" i="11"/>
  <c r="O519" i="11"/>
  <c r="O520" i="11"/>
  <c r="O521" i="11"/>
  <c r="O522" i="11"/>
  <c r="O523" i="11"/>
  <c r="O524" i="11"/>
  <c r="O525" i="11"/>
  <c r="O526" i="11"/>
  <c r="O527" i="11"/>
  <c r="O528" i="11"/>
  <c r="O529" i="11"/>
  <c r="O530" i="11"/>
  <c r="O531" i="11"/>
  <c r="O532" i="11"/>
  <c r="O533" i="11"/>
  <c r="O534" i="11"/>
  <c r="O535" i="11"/>
  <c r="O536" i="11"/>
  <c r="O537" i="11"/>
  <c r="O538" i="11"/>
  <c r="O539" i="11"/>
  <c r="O540" i="11"/>
  <c r="O541" i="11"/>
  <c r="O542" i="11"/>
  <c r="O543" i="11"/>
  <c r="O544" i="11"/>
  <c r="O545" i="11"/>
  <c r="O546" i="11"/>
  <c r="O547" i="11"/>
  <c r="O548" i="11"/>
  <c r="O549" i="11"/>
  <c r="O550" i="11"/>
  <c r="O551" i="11"/>
  <c r="O552" i="11"/>
  <c r="O553" i="11"/>
  <c r="O554" i="11"/>
  <c r="O555" i="11"/>
  <c r="O556" i="11"/>
  <c r="O557" i="11"/>
  <c r="O558" i="11"/>
  <c r="O559" i="11"/>
  <c r="O560" i="11"/>
  <c r="O561" i="11"/>
  <c r="O562" i="11"/>
  <c r="O563" i="11"/>
  <c r="O564" i="11"/>
  <c r="O565" i="11"/>
  <c r="O566" i="11"/>
  <c r="O567" i="11"/>
  <c r="O568" i="11"/>
  <c r="O569" i="11"/>
  <c r="O570" i="11"/>
  <c r="O571" i="11"/>
  <c r="O572" i="11"/>
  <c r="O573" i="11"/>
  <c r="O574" i="11"/>
  <c r="O575" i="11"/>
  <c r="O576" i="11"/>
  <c r="O577" i="11"/>
  <c r="O578" i="11"/>
  <c r="O579" i="11"/>
  <c r="O580" i="11"/>
  <c r="O581" i="11"/>
  <c r="O582" i="11"/>
  <c r="O583" i="11"/>
  <c r="O584" i="11"/>
  <c r="O585" i="11"/>
  <c r="O586" i="11"/>
  <c r="O587" i="11"/>
  <c r="O588" i="11"/>
  <c r="O589" i="11"/>
  <c r="O590" i="11"/>
  <c r="O591" i="11"/>
  <c r="O592" i="11"/>
  <c r="O593" i="11"/>
  <c r="O594" i="11"/>
  <c r="O595" i="11"/>
  <c r="O596" i="11"/>
  <c r="O597" i="11"/>
  <c r="O598" i="11"/>
  <c r="O599" i="11"/>
  <c r="O600" i="11"/>
  <c r="O601" i="11"/>
  <c r="O602" i="11"/>
  <c r="O603" i="11"/>
  <c r="O604" i="11"/>
  <c r="O605" i="11"/>
  <c r="O606" i="11"/>
  <c r="O607" i="11"/>
  <c r="O608" i="11"/>
  <c r="O609" i="11"/>
  <c r="O610" i="11"/>
  <c r="O611" i="11"/>
  <c r="O612" i="11"/>
  <c r="O613" i="11"/>
  <c r="O614" i="11"/>
  <c r="O615" i="11"/>
  <c r="O616" i="11"/>
  <c r="O617" i="11"/>
  <c r="O618" i="11"/>
  <c r="O619" i="11"/>
  <c r="O620" i="11"/>
  <c r="O621" i="11"/>
  <c r="O622" i="11"/>
  <c r="O623" i="11"/>
  <c r="O624" i="11"/>
  <c r="O625" i="11"/>
  <c r="O626" i="11"/>
  <c r="O627" i="11"/>
  <c r="O628" i="11"/>
  <c r="O629" i="11"/>
  <c r="O630" i="11"/>
  <c r="O631" i="11"/>
  <c r="O632" i="11"/>
  <c r="O633" i="11"/>
  <c r="O634" i="11"/>
  <c r="O635" i="11"/>
  <c r="O636" i="11"/>
  <c r="O637" i="11"/>
  <c r="O638" i="11"/>
  <c r="O639" i="11"/>
  <c r="O640" i="11"/>
  <c r="O641" i="11"/>
  <c r="O642" i="11"/>
  <c r="O643" i="11"/>
  <c r="O644" i="11"/>
  <c r="O645" i="11"/>
  <c r="O646" i="11"/>
  <c r="O647" i="11"/>
  <c r="O648" i="11"/>
  <c r="O649" i="11"/>
  <c r="O650" i="11"/>
  <c r="O651" i="11"/>
  <c r="O652" i="11"/>
  <c r="O653" i="11"/>
  <c r="O654" i="11"/>
  <c r="O655" i="11"/>
  <c r="O656" i="11"/>
  <c r="O657" i="11"/>
  <c r="O658" i="11"/>
  <c r="O659" i="11"/>
  <c r="O660" i="11"/>
  <c r="O661" i="11"/>
  <c r="O662" i="11"/>
  <c r="O663" i="11"/>
  <c r="O664" i="11"/>
  <c r="O665" i="11"/>
  <c r="O666" i="11"/>
  <c r="O667" i="11"/>
  <c r="O668" i="11"/>
  <c r="O669" i="11"/>
  <c r="O670" i="11"/>
  <c r="O671" i="11"/>
  <c r="O672" i="11"/>
  <c r="O673" i="11"/>
  <c r="O674" i="11"/>
  <c r="O675" i="11"/>
  <c r="O676" i="11"/>
  <c r="O677" i="11"/>
  <c r="O678" i="11"/>
  <c r="O679" i="11"/>
  <c r="O680" i="11"/>
  <c r="O681" i="11"/>
  <c r="O682" i="11"/>
  <c r="O683" i="11"/>
  <c r="O684" i="11"/>
  <c r="O685" i="11"/>
  <c r="O686" i="11"/>
  <c r="O687" i="11"/>
  <c r="O688" i="11"/>
  <c r="O689" i="11"/>
  <c r="O690" i="11"/>
  <c r="O691" i="11"/>
  <c r="O692" i="11"/>
  <c r="O693" i="11"/>
  <c r="O694" i="11"/>
  <c r="O695" i="11"/>
  <c r="O696" i="11"/>
  <c r="O697" i="11"/>
  <c r="O698" i="11"/>
  <c r="O699" i="11"/>
  <c r="O700" i="11"/>
  <c r="O701" i="11"/>
  <c r="O702" i="11"/>
  <c r="O703" i="11"/>
  <c r="O704" i="11"/>
  <c r="O705" i="11"/>
  <c r="O706" i="11"/>
  <c r="O707" i="11"/>
  <c r="O708" i="11"/>
  <c r="O709" i="11"/>
  <c r="O710" i="11"/>
  <c r="O711" i="11"/>
  <c r="O712" i="11"/>
  <c r="O713" i="11"/>
  <c r="O714" i="11"/>
  <c r="O715" i="11"/>
  <c r="O716" i="11"/>
  <c r="O717" i="11"/>
  <c r="O718" i="11"/>
  <c r="O719" i="11"/>
  <c r="O720" i="11"/>
  <c r="O721" i="11"/>
  <c r="O722" i="11"/>
  <c r="O723" i="11"/>
  <c r="O724" i="11"/>
  <c r="O725" i="11"/>
  <c r="O726" i="11"/>
  <c r="O727" i="11"/>
  <c r="O728" i="11"/>
  <c r="O729" i="11"/>
  <c r="O730" i="11"/>
  <c r="O731" i="11"/>
  <c r="O732" i="11"/>
  <c r="O733" i="11"/>
  <c r="O734" i="11"/>
  <c r="O735" i="11"/>
  <c r="O736" i="11"/>
  <c r="O737" i="11"/>
  <c r="O738" i="11"/>
  <c r="O739" i="11"/>
  <c r="O740" i="11"/>
  <c r="O741" i="11"/>
  <c r="O742" i="11"/>
  <c r="O743" i="11"/>
  <c r="O744" i="11"/>
  <c r="O745" i="11"/>
  <c r="O746" i="11"/>
  <c r="O747" i="11"/>
  <c r="O748" i="11"/>
  <c r="O749" i="11"/>
  <c r="O750" i="11"/>
  <c r="O751" i="11"/>
  <c r="O752" i="11"/>
  <c r="O753" i="11"/>
  <c r="O754" i="11"/>
  <c r="O755" i="11"/>
  <c r="O756" i="11"/>
  <c r="O757" i="11"/>
  <c r="O758" i="11"/>
  <c r="O759" i="11"/>
  <c r="O760" i="11"/>
  <c r="O761" i="11"/>
  <c r="O762" i="11"/>
  <c r="O763" i="11"/>
  <c r="O764" i="11"/>
  <c r="O765" i="11"/>
  <c r="O766" i="11"/>
  <c r="O767" i="11"/>
  <c r="O768" i="11"/>
  <c r="O769" i="11"/>
  <c r="O770" i="11"/>
  <c r="O771" i="11"/>
  <c r="O772" i="11"/>
  <c r="O773" i="11"/>
  <c r="O774" i="11"/>
  <c r="O775" i="11"/>
  <c r="O776" i="11"/>
  <c r="O777" i="11"/>
  <c r="O778" i="11"/>
  <c r="O779" i="11"/>
  <c r="O780" i="11"/>
  <c r="O781" i="11"/>
  <c r="O782" i="11"/>
  <c r="O783" i="11"/>
  <c r="O784" i="11"/>
  <c r="O785" i="11"/>
  <c r="O786" i="11"/>
  <c r="O787" i="11"/>
  <c r="O788" i="11"/>
  <c r="O789" i="11"/>
  <c r="O790" i="11"/>
  <c r="O791" i="11"/>
  <c r="O792" i="11"/>
  <c r="O793" i="11"/>
  <c r="O794" i="11"/>
  <c r="O795" i="11"/>
  <c r="O796" i="11"/>
  <c r="O797" i="11"/>
  <c r="O798" i="11"/>
  <c r="O799" i="11"/>
  <c r="O800" i="11"/>
  <c r="O801" i="11"/>
  <c r="O802" i="11"/>
  <c r="O803" i="11"/>
  <c r="O804" i="11"/>
  <c r="O805" i="11"/>
  <c r="O806" i="11"/>
  <c r="O807" i="11"/>
  <c r="O808" i="11"/>
  <c r="O809" i="11"/>
  <c r="O810" i="11"/>
  <c r="O811" i="11"/>
  <c r="O812" i="11"/>
  <c r="O813" i="11"/>
  <c r="O814" i="11"/>
  <c r="O815" i="11"/>
  <c r="O816" i="11"/>
  <c r="O817" i="11"/>
  <c r="O818" i="11"/>
  <c r="O819" i="11"/>
  <c r="O820" i="11"/>
  <c r="O821" i="11"/>
  <c r="O822" i="11"/>
  <c r="O823" i="11"/>
  <c r="O824" i="11"/>
  <c r="O825" i="11"/>
  <c r="O826" i="11"/>
  <c r="O827" i="11"/>
  <c r="O828" i="11"/>
  <c r="O829" i="11"/>
  <c r="O830" i="11"/>
  <c r="O831" i="11"/>
  <c r="O832" i="11"/>
  <c r="O833" i="11"/>
  <c r="O834" i="11"/>
  <c r="O835" i="11"/>
  <c r="O836" i="11"/>
  <c r="O837" i="11"/>
  <c r="O838" i="11"/>
  <c r="O839" i="11"/>
  <c r="O840" i="11"/>
  <c r="O841" i="11"/>
  <c r="O842" i="11"/>
  <c r="O843" i="11"/>
  <c r="O844" i="11"/>
  <c r="O845" i="11"/>
  <c r="O846" i="11"/>
  <c r="O847" i="11"/>
  <c r="O848" i="11"/>
  <c r="O849" i="11"/>
  <c r="O850" i="11"/>
  <c r="O851" i="11"/>
  <c r="O852" i="11"/>
  <c r="O853" i="11"/>
  <c r="O854" i="11"/>
  <c r="O855" i="11"/>
  <c r="O856" i="11"/>
  <c r="O857" i="11"/>
  <c r="O858" i="11"/>
  <c r="O859" i="11"/>
  <c r="O860" i="11"/>
  <c r="O861" i="11"/>
  <c r="O862" i="11"/>
  <c r="O863" i="11"/>
  <c r="O864" i="11"/>
  <c r="O865" i="11"/>
  <c r="O866" i="11"/>
  <c r="O867" i="11"/>
  <c r="O868" i="11"/>
  <c r="O869" i="11"/>
  <c r="O870" i="11"/>
  <c r="O871" i="11"/>
  <c r="O872" i="11"/>
  <c r="O873" i="11"/>
  <c r="O874" i="11"/>
  <c r="O875" i="11"/>
  <c r="O876" i="11"/>
  <c r="O877" i="11"/>
  <c r="O878" i="11"/>
  <c r="O879" i="11"/>
  <c r="O880" i="11"/>
  <c r="O881" i="11"/>
  <c r="O882" i="11"/>
  <c r="O883" i="11"/>
  <c r="O884" i="11"/>
  <c r="O885" i="11"/>
  <c r="O886" i="11"/>
  <c r="O887" i="11"/>
  <c r="O888" i="11"/>
  <c r="O889" i="11"/>
  <c r="O890" i="11"/>
  <c r="O891" i="11"/>
  <c r="O892" i="11"/>
  <c r="O893" i="11"/>
  <c r="O894" i="11"/>
  <c r="O895" i="11"/>
  <c r="O896" i="11"/>
  <c r="O897" i="11"/>
  <c r="O898" i="11"/>
  <c r="O899" i="11"/>
  <c r="O900" i="11"/>
  <c r="O901" i="11"/>
  <c r="O902" i="11"/>
  <c r="O903" i="11"/>
  <c r="O904" i="11"/>
  <c r="O905" i="11"/>
  <c r="O906" i="11"/>
  <c r="O907" i="11"/>
  <c r="O908" i="11"/>
  <c r="O909" i="11"/>
  <c r="O910" i="11"/>
  <c r="O911" i="11"/>
  <c r="O912" i="11"/>
  <c r="O913" i="11"/>
  <c r="O914" i="11"/>
  <c r="O915" i="11"/>
  <c r="O916" i="11"/>
  <c r="O917" i="11"/>
  <c r="O918" i="11"/>
  <c r="O919" i="11"/>
  <c r="O920" i="11"/>
  <c r="O921" i="11"/>
  <c r="O922" i="11"/>
  <c r="O923" i="11"/>
  <c r="O924" i="11"/>
  <c r="O925" i="11"/>
  <c r="O926" i="11"/>
  <c r="O927" i="11"/>
  <c r="O928" i="11"/>
  <c r="O929" i="11"/>
  <c r="O930" i="11"/>
  <c r="O931" i="11"/>
  <c r="O932" i="11"/>
  <c r="O933" i="11"/>
  <c r="O934" i="11"/>
  <c r="O935" i="11"/>
  <c r="O936" i="11"/>
  <c r="O937" i="11"/>
  <c r="O938" i="11"/>
  <c r="O939" i="11"/>
  <c r="O940" i="11"/>
  <c r="O941" i="11"/>
  <c r="O942" i="11"/>
  <c r="O943" i="11"/>
  <c r="O944" i="11"/>
  <c r="O945" i="11"/>
  <c r="O946" i="11"/>
  <c r="O947" i="11"/>
  <c r="O948" i="11"/>
  <c r="O949" i="11"/>
  <c r="O950" i="11"/>
  <c r="O951" i="11"/>
  <c r="O952" i="11"/>
  <c r="O953" i="11"/>
  <c r="O954" i="11"/>
  <c r="O955" i="11"/>
  <c r="O956" i="11"/>
  <c r="O957" i="11"/>
  <c r="O958" i="11"/>
  <c r="O959" i="11"/>
  <c r="O960" i="11"/>
  <c r="O961" i="11"/>
  <c r="O962" i="11"/>
  <c r="O963" i="11"/>
  <c r="O964" i="11"/>
  <c r="O965" i="11"/>
  <c r="O966" i="11"/>
  <c r="O967" i="11"/>
  <c r="O968" i="11"/>
  <c r="O969" i="11"/>
  <c r="O970" i="11"/>
  <c r="O971" i="11"/>
  <c r="O972" i="11"/>
  <c r="O973" i="11"/>
  <c r="O974" i="11"/>
  <c r="O975" i="11"/>
  <c r="O976" i="11"/>
  <c r="O977" i="11"/>
  <c r="O978" i="11"/>
  <c r="O979" i="11"/>
  <c r="O980" i="11"/>
  <c r="O981" i="11"/>
  <c r="O982" i="11"/>
  <c r="O983" i="11"/>
  <c r="O984" i="11"/>
  <c r="O985" i="11"/>
  <c r="O986" i="11"/>
  <c r="O987" i="11"/>
  <c r="O988" i="11"/>
  <c r="O989" i="11"/>
  <c r="O990" i="11"/>
  <c r="O991" i="11"/>
  <c r="O992" i="11"/>
  <c r="O993" i="11"/>
  <c r="O994" i="11"/>
  <c r="O995" i="11"/>
  <c r="O996" i="11"/>
  <c r="O997" i="11"/>
  <c r="O998" i="11"/>
  <c r="O999" i="11"/>
  <c r="O1000" i="11"/>
  <c r="O1001" i="11"/>
  <c r="O1002" i="11"/>
  <c r="O1003" i="11"/>
  <c r="O1004" i="11"/>
  <c r="O1005" i="11"/>
  <c r="O1006" i="11"/>
  <c r="O1007" i="11"/>
  <c r="O1008" i="11"/>
  <c r="O1009" i="11"/>
  <c r="O1010" i="11"/>
  <c r="O1011" i="11"/>
  <c r="O1012" i="11"/>
  <c r="O1013" i="11"/>
  <c r="O1014" i="11"/>
  <c r="O1015" i="11"/>
  <c r="O1016" i="11"/>
  <c r="O1017" i="11"/>
  <c r="O1018" i="11"/>
  <c r="O1019" i="11"/>
  <c r="O1020" i="11"/>
  <c r="O1021" i="11"/>
  <c r="O1022" i="11"/>
  <c r="O1023" i="11"/>
  <c r="O1024" i="11"/>
  <c r="O1025" i="11"/>
  <c r="O1026" i="11"/>
  <c r="O1027" i="11"/>
  <c r="O1028" i="11"/>
  <c r="O4" i="11"/>
  <c r="F4" i="11"/>
  <c r="F5" i="11"/>
  <c r="F6" i="11"/>
  <c r="F7" i="11"/>
  <c r="F8" i="11"/>
  <c r="F9" i="11"/>
  <c r="F10" i="11"/>
  <c r="F11" i="11"/>
  <c r="F12" i="11"/>
  <c r="F13" i="11"/>
  <c r="F14" i="11"/>
  <c r="F15" i="11"/>
  <c r="F16" i="11"/>
  <c r="F17" i="11"/>
  <c r="F18" i="11"/>
  <c r="F19" i="11"/>
  <c r="F20" i="11"/>
  <c r="F21" i="11"/>
  <c r="F22" i="11"/>
  <c r="F23" i="11"/>
  <c r="F24" i="11"/>
  <c r="F25" i="11"/>
  <c r="F26" i="11"/>
  <c r="F27" i="11"/>
  <c r="F28" i="11"/>
  <c r="F29" i="11"/>
  <c r="F30" i="11"/>
  <c r="F31" i="11"/>
  <c r="F32" i="11"/>
  <c r="F33" i="11"/>
  <c r="F34" i="11"/>
  <c r="F35" i="11"/>
  <c r="F36" i="11"/>
  <c r="F37" i="11"/>
  <c r="F38" i="11"/>
  <c r="F39" i="11"/>
  <c r="F40" i="11"/>
  <c r="F41" i="11"/>
  <c r="F42" i="11"/>
  <c r="F43" i="11"/>
  <c r="F44" i="11"/>
  <c r="F45" i="11"/>
  <c r="F46" i="11"/>
  <c r="F47" i="11"/>
  <c r="F48" i="11"/>
  <c r="F49" i="11"/>
  <c r="F50" i="11"/>
  <c r="F51" i="11"/>
  <c r="F52" i="11"/>
  <c r="F53" i="11"/>
  <c r="F54" i="11"/>
  <c r="F55" i="11"/>
  <c r="F56" i="11"/>
  <c r="F57" i="11"/>
  <c r="F58" i="11"/>
  <c r="F59" i="11"/>
  <c r="F60" i="11"/>
  <c r="F61" i="11"/>
  <c r="F62" i="11"/>
  <c r="F63" i="11"/>
  <c r="F64" i="11"/>
  <c r="F65" i="11"/>
  <c r="F66" i="11"/>
  <c r="F67" i="11"/>
  <c r="F68" i="11"/>
  <c r="F69" i="11"/>
  <c r="F70" i="11"/>
  <c r="F71" i="11"/>
  <c r="F72" i="11"/>
  <c r="F73" i="11"/>
  <c r="F74" i="11"/>
  <c r="F75" i="11"/>
  <c r="F76" i="11"/>
  <c r="F77" i="11"/>
  <c r="F78" i="11"/>
  <c r="F79" i="11"/>
  <c r="F80" i="11"/>
  <c r="F81" i="11"/>
  <c r="F82" i="11"/>
  <c r="F83" i="11"/>
  <c r="F84" i="11"/>
  <c r="F85" i="11"/>
  <c r="F86" i="11"/>
  <c r="F87" i="11"/>
  <c r="F88" i="11"/>
  <c r="F89" i="11"/>
  <c r="F90" i="11"/>
  <c r="F91" i="11"/>
  <c r="F92" i="11"/>
  <c r="F93" i="11"/>
  <c r="F94" i="11"/>
  <c r="F95" i="11"/>
  <c r="F96" i="11"/>
  <c r="F97" i="11"/>
  <c r="F98" i="11"/>
  <c r="F99" i="11"/>
  <c r="F100" i="11"/>
  <c r="F101" i="11"/>
  <c r="F102" i="11"/>
  <c r="F103" i="11"/>
  <c r="F104" i="11"/>
  <c r="F105" i="11"/>
  <c r="F106" i="11"/>
  <c r="F107" i="11"/>
  <c r="F108" i="11"/>
  <c r="F109" i="11"/>
  <c r="F110" i="11"/>
  <c r="F111" i="11"/>
  <c r="F112" i="11"/>
  <c r="F113" i="11"/>
  <c r="F114" i="11"/>
  <c r="F115" i="11"/>
  <c r="F116" i="11"/>
  <c r="F117" i="11"/>
  <c r="F118" i="11"/>
  <c r="F119" i="11"/>
  <c r="F120" i="11"/>
  <c r="F121" i="11"/>
  <c r="F122" i="11"/>
  <c r="F123" i="11"/>
  <c r="F124" i="11"/>
  <c r="F125" i="11"/>
  <c r="F126" i="11"/>
  <c r="F127" i="11"/>
  <c r="F128" i="11"/>
  <c r="F129" i="11"/>
  <c r="F130" i="11"/>
  <c r="F131" i="11"/>
  <c r="F132" i="11"/>
  <c r="F133" i="11"/>
  <c r="F134" i="11"/>
  <c r="F135" i="11"/>
  <c r="F136" i="11"/>
  <c r="F137" i="11"/>
  <c r="F138" i="11"/>
  <c r="F139" i="11"/>
  <c r="F140" i="11"/>
  <c r="F141" i="11"/>
  <c r="F142" i="11"/>
  <c r="F143" i="11"/>
  <c r="F144" i="11"/>
  <c r="F145" i="11"/>
  <c r="F146" i="11"/>
  <c r="F147" i="11"/>
  <c r="F148" i="11"/>
  <c r="F149" i="11"/>
  <c r="F150" i="11"/>
  <c r="F151" i="11"/>
  <c r="F152" i="11"/>
  <c r="F153" i="11"/>
  <c r="F154" i="11"/>
  <c r="F155" i="11"/>
  <c r="F156" i="11"/>
  <c r="F157" i="11"/>
  <c r="F158" i="11"/>
  <c r="F159" i="11"/>
  <c r="F160" i="11"/>
  <c r="F161" i="11"/>
  <c r="F162" i="11"/>
  <c r="F163" i="11"/>
  <c r="F164" i="11"/>
  <c r="F165" i="11"/>
  <c r="F166" i="11"/>
  <c r="F167" i="11"/>
  <c r="F168" i="11"/>
  <c r="F169" i="11"/>
  <c r="F170" i="11"/>
  <c r="F171" i="11"/>
  <c r="F172" i="11"/>
  <c r="F173" i="11"/>
  <c r="F174" i="11"/>
  <c r="F175" i="11"/>
  <c r="F176" i="11"/>
  <c r="F177" i="11"/>
  <c r="F178" i="11"/>
  <c r="F179" i="11"/>
  <c r="F180" i="11"/>
  <c r="F181" i="11"/>
  <c r="F182" i="11"/>
  <c r="F183" i="11"/>
  <c r="F184" i="11"/>
  <c r="F185" i="11"/>
  <c r="F186" i="11"/>
  <c r="F187" i="11"/>
  <c r="F188" i="11"/>
  <c r="F189" i="11"/>
  <c r="F190" i="11"/>
  <c r="F191" i="11"/>
  <c r="F192" i="11"/>
  <c r="F193" i="11"/>
  <c r="F194" i="11"/>
  <c r="F195" i="11"/>
  <c r="F196" i="11"/>
  <c r="F197" i="11"/>
  <c r="F198" i="11"/>
  <c r="F199" i="11"/>
  <c r="F200" i="11"/>
  <c r="F201" i="11"/>
  <c r="F202" i="11"/>
  <c r="F203" i="11"/>
  <c r="F204" i="11"/>
  <c r="F205" i="11"/>
  <c r="F206" i="11"/>
  <c r="F207" i="11"/>
  <c r="F208" i="11"/>
  <c r="F209" i="11"/>
  <c r="F210" i="11"/>
  <c r="F211" i="11"/>
  <c r="F212" i="11"/>
  <c r="F213" i="11"/>
  <c r="F214" i="11"/>
  <c r="F215" i="11"/>
  <c r="F216" i="11"/>
  <c r="F217" i="11"/>
  <c r="F218" i="11"/>
  <c r="F219" i="11"/>
  <c r="F220" i="11"/>
  <c r="F221" i="11"/>
  <c r="F222" i="11"/>
  <c r="F223" i="11"/>
  <c r="F224" i="11"/>
  <c r="F225" i="11"/>
  <c r="F226" i="11"/>
  <c r="F227" i="11"/>
  <c r="F228" i="11"/>
  <c r="F229" i="11"/>
  <c r="F230" i="11"/>
  <c r="F231" i="11"/>
  <c r="F232" i="11"/>
  <c r="F233" i="11"/>
  <c r="F234" i="11"/>
  <c r="F235" i="11"/>
  <c r="F236" i="11"/>
  <c r="F237" i="11"/>
  <c r="F238" i="11"/>
  <c r="F239" i="11"/>
  <c r="F240" i="11"/>
  <c r="F241" i="11"/>
  <c r="F242" i="11"/>
  <c r="F243" i="11"/>
  <c r="F244" i="11"/>
  <c r="F245" i="11"/>
  <c r="F246" i="11"/>
  <c r="F247" i="11"/>
  <c r="F248" i="11"/>
  <c r="F249" i="11"/>
  <c r="F250" i="11"/>
  <c r="F251" i="11"/>
  <c r="F252" i="11"/>
  <c r="F253" i="11"/>
  <c r="F254" i="11"/>
  <c r="F255" i="11"/>
  <c r="F256" i="11"/>
  <c r="F257" i="11"/>
  <c r="F258" i="11"/>
  <c r="F259" i="11"/>
  <c r="F260" i="11"/>
  <c r="F261" i="11"/>
  <c r="F262" i="11"/>
  <c r="F263" i="11"/>
  <c r="F264" i="11"/>
  <c r="F265" i="11"/>
  <c r="F266" i="11"/>
  <c r="F267" i="11"/>
  <c r="F268" i="11"/>
  <c r="F269" i="11"/>
  <c r="F270" i="11"/>
  <c r="F271" i="11"/>
  <c r="F272" i="11"/>
  <c r="F273" i="11"/>
  <c r="F274" i="11"/>
  <c r="F275" i="11"/>
  <c r="F276" i="11"/>
  <c r="F277" i="11"/>
  <c r="F278" i="11"/>
  <c r="F279" i="11"/>
  <c r="F280" i="11"/>
  <c r="F281" i="11"/>
  <c r="F282" i="11"/>
  <c r="F283" i="11"/>
  <c r="F284" i="11"/>
  <c r="F285" i="11"/>
  <c r="F286" i="11"/>
  <c r="F287" i="11"/>
  <c r="F288" i="11"/>
  <c r="F289" i="11"/>
  <c r="F290" i="11"/>
  <c r="F291" i="11"/>
  <c r="F292" i="11"/>
  <c r="F293" i="11"/>
  <c r="F294" i="11"/>
  <c r="F295" i="11"/>
  <c r="F296" i="11"/>
  <c r="F297" i="11"/>
  <c r="F298" i="11"/>
  <c r="F299" i="11"/>
  <c r="F300" i="11"/>
  <c r="F301" i="11"/>
  <c r="F302" i="11"/>
  <c r="F303" i="11"/>
  <c r="F304" i="11"/>
  <c r="F305" i="11"/>
  <c r="F306" i="11"/>
  <c r="F307" i="11"/>
  <c r="F308" i="11"/>
  <c r="F309" i="11"/>
  <c r="F310" i="11"/>
  <c r="F311" i="11"/>
  <c r="F312" i="11"/>
  <c r="F313" i="11"/>
  <c r="F314" i="11"/>
  <c r="F315" i="11"/>
  <c r="F316" i="11"/>
  <c r="F317" i="11"/>
  <c r="F318" i="11"/>
  <c r="F319" i="11"/>
  <c r="F320" i="11"/>
  <c r="F321" i="11"/>
  <c r="F322" i="11"/>
  <c r="F323" i="11"/>
  <c r="F324" i="11"/>
  <c r="F325" i="11"/>
  <c r="F326" i="11"/>
  <c r="F327" i="11"/>
  <c r="F328" i="11"/>
  <c r="F329" i="11"/>
  <c r="F330" i="11"/>
  <c r="F331" i="11"/>
  <c r="F332" i="11"/>
  <c r="F333" i="11"/>
  <c r="F334" i="11"/>
  <c r="F335" i="11"/>
  <c r="F336" i="11"/>
  <c r="F337" i="11"/>
  <c r="F338" i="11"/>
  <c r="F339" i="11"/>
  <c r="F340" i="11"/>
  <c r="F341" i="11"/>
  <c r="F342" i="11"/>
  <c r="F343" i="11"/>
  <c r="F344" i="11"/>
  <c r="F345" i="11"/>
  <c r="F346" i="11"/>
  <c r="F347" i="11"/>
  <c r="F348" i="11"/>
  <c r="F349" i="11"/>
  <c r="F350" i="11"/>
  <c r="F351" i="11"/>
  <c r="F352" i="11"/>
  <c r="F353" i="11"/>
  <c r="F354" i="11"/>
  <c r="F355" i="11"/>
  <c r="F356" i="11"/>
  <c r="F357" i="11"/>
  <c r="F358" i="11"/>
  <c r="F359" i="11"/>
  <c r="F360" i="11"/>
  <c r="F361" i="11"/>
  <c r="F362" i="11"/>
  <c r="F363" i="11"/>
  <c r="F364" i="11"/>
  <c r="F365" i="11"/>
  <c r="F366" i="11"/>
  <c r="F367" i="11"/>
  <c r="F368" i="11"/>
  <c r="F369" i="11"/>
  <c r="F370" i="11"/>
  <c r="F371" i="11"/>
  <c r="F372" i="11"/>
  <c r="F373" i="11"/>
  <c r="F374" i="11"/>
  <c r="F375" i="11"/>
  <c r="F376" i="11"/>
  <c r="F377" i="11"/>
  <c r="F378" i="11"/>
  <c r="F379" i="11"/>
  <c r="F380" i="11"/>
  <c r="F381" i="11"/>
  <c r="F382" i="11"/>
  <c r="F383" i="11"/>
  <c r="F384" i="11"/>
  <c r="F385" i="11"/>
  <c r="F386" i="11"/>
  <c r="F387" i="11"/>
  <c r="F388" i="11"/>
  <c r="F389" i="11"/>
  <c r="F390" i="11"/>
  <c r="F391" i="11"/>
  <c r="F392" i="11"/>
  <c r="F393" i="11"/>
  <c r="F394" i="11"/>
  <c r="F395" i="11"/>
  <c r="F396" i="11"/>
  <c r="F397" i="11"/>
  <c r="F398" i="11"/>
  <c r="F399" i="11"/>
  <c r="F400" i="11"/>
  <c r="F401" i="11"/>
  <c r="F402" i="11"/>
  <c r="F403" i="11"/>
  <c r="F404" i="11"/>
  <c r="F405" i="11"/>
  <c r="F406" i="11"/>
  <c r="F407" i="11"/>
  <c r="F408" i="11"/>
  <c r="F409" i="11"/>
  <c r="F410" i="11"/>
  <c r="F411" i="11"/>
  <c r="F412" i="11"/>
  <c r="F413" i="11"/>
  <c r="F414" i="11"/>
  <c r="F415" i="11"/>
  <c r="F416" i="11"/>
  <c r="F417" i="11"/>
  <c r="F418" i="11"/>
  <c r="F419" i="11"/>
  <c r="F420" i="11"/>
  <c r="F421" i="11"/>
  <c r="F422" i="11"/>
  <c r="F423" i="11"/>
  <c r="F424" i="11"/>
  <c r="F425" i="11"/>
  <c r="F426" i="11"/>
  <c r="F427" i="11"/>
  <c r="F428" i="11"/>
  <c r="F429" i="11"/>
  <c r="F430" i="11"/>
  <c r="F431" i="11"/>
  <c r="F432" i="11"/>
  <c r="F433" i="11"/>
  <c r="F434" i="11"/>
  <c r="F435" i="11"/>
  <c r="F436" i="11"/>
  <c r="F437" i="11"/>
  <c r="F438" i="11"/>
  <c r="F439" i="11"/>
  <c r="F440" i="11"/>
  <c r="F441" i="11"/>
  <c r="F442" i="11"/>
  <c r="F443" i="11"/>
  <c r="F444" i="11"/>
  <c r="F445" i="11"/>
  <c r="F446" i="11"/>
  <c r="F447" i="11"/>
  <c r="F448" i="11"/>
  <c r="F449" i="11"/>
  <c r="F450" i="11"/>
  <c r="F451" i="11"/>
  <c r="F452" i="11"/>
  <c r="F453" i="11"/>
  <c r="F454" i="11"/>
  <c r="F455" i="11"/>
  <c r="F456" i="11"/>
  <c r="F457" i="11"/>
  <c r="F458" i="11"/>
  <c r="F459" i="11"/>
  <c r="F460" i="11"/>
  <c r="F461" i="11"/>
  <c r="F462" i="11"/>
  <c r="F463" i="11"/>
  <c r="F464" i="11"/>
  <c r="F465" i="11"/>
  <c r="F466" i="11"/>
  <c r="F467" i="11"/>
  <c r="F468" i="11"/>
  <c r="F469" i="11"/>
  <c r="F470" i="11"/>
  <c r="F471" i="11"/>
  <c r="F472" i="11"/>
  <c r="F473" i="11"/>
  <c r="F474" i="11"/>
  <c r="F475" i="11"/>
  <c r="F476" i="11"/>
  <c r="F477" i="11"/>
  <c r="F478" i="11"/>
  <c r="F479" i="11"/>
  <c r="F480" i="11"/>
  <c r="F481" i="11"/>
  <c r="F482" i="11"/>
  <c r="F483" i="11"/>
  <c r="F484" i="11"/>
  <c r="F485" i="11"/>
  <c r="F486" i="11"/>
  <c r="F487" i="11"/>
  <c r="F488" i="11"/>
  <c r="F489" i="11"/>
  <c r="F490" i="11"/>
  <c r="F491" i="11"/>
  <c r="F492" i="11"/>
  <c r="F493" i="11"/>
  <c r="F494" i="11"/>
  <c r="F495" i="11"/>
  <c r="F496" i="11"/>
  <c r="F497" i="11"/>
  <c r="F498" i="11"/>
  <c r="F499" i="11"/>
  <c r="F500" i="11"/>
  <c r="F501" i="11"/>
  <c r="F502" i="11"/>
  <c r="F503" i="11"/>
  <c r="F504" i="11"/>
  <c r="F505" i="11"/>
  <c r="F506" i="11"/>
  <c r="F507" i="11"/>
  <c r="F508" i="11"/>
  <c r="F509" i="11"/>
  <c r="F510" i="11"/>
  <c r="F511" i="11"/>
  <c r="F512" i="11"/>
  <c r="F513" i="11"/>
  <c r="F514" i="11"/>
  <c r="F515" i="11"/>
  <c r="F516" i="11"/>
  <c r="F517" i="11"/>
  <c r="F518" i="11"/>
  <c r="F519" i="11"/>
  <c r="F520" i="11"/>
  <c r="F521" i="11"/>
  <c r="F522" i="11"/>
  <c r="F523" i="11"/>
  <c r="F524" i="11"/>
  <c r="F525" i="11"/>
  <c r="F526" i="11"/>
  <c r="F527" i="11"/>
  <c r="F528" i="11"/>
  <c r="F529" i="11"/>
  <c r="F530" i="11"/>
  <c r="F531" i="11"/>
  <c r="F532" i="11"/>
  <c r="F533" i="11"/>
  <c r="F534" i="11"/>
  <c r="F535" i="11"/>
  <c r="F536" i="11"/>
  <c r="F537" i="11"/>
  <c r="F538" i="11"/>
  <c r="F539" i="11"/>
  <c r="F540" i="11"/>
  <c r="F541" i="11"/>
  <c r="F542" i="11"/>
  <c r="F543" i="11"/>
  <c r="F544" i="11"/>
  <c r="F545" i="11"/>
  <c r="F546" i="11"/>
  <c r="F547" i="11"/>
  <c r="F548" i="11"/>
  <c r="F549" i="11"/>
  <c r="F550" i="11"/>
  <c r="F551" i="11"/>
  <c r="F552" i="11"/>
  <c r="F553" i="11"/>
  <c r="F554" i="11"/>
  <c r="F555" i="11"/>
  <c r="F556" i="11"/>
  <c r="F557" i="11"/>
  <c r="F558" i="11"/>
  <c r="F559" i="11"/>
  <c r="F560" i="11"/>
  <c r="F561" i="11"/>
  <c r="F562" i="11"/>
  <c r="F563" i="11"/>
  <c r="F564" i="11"/>
  <c r="F565" i="11"/>
  <c r="F566" i="11"/>
  <c r="F567" i="11"/>
  <c r="F568" i="11"/>
  <c r="F569" i="11"/>
  <c r="F570" i="11"/>
  <c r="F571" i="11"/>
  <c r="F572" i="11"/>
  <c r="F573" i="11"/>
  <c r="F574" i="11"/>
  <c r="F575" i="11"/>
  <c r="F576" i="11"/>
  <c r="F577" i="11"/>
  <c r="F578" i="11"/>
  <c r="F579" i="11"/>
  <c r="F580" i="11"/>
  <c r="F581" i="11"/>
  <c r="F582" i="11"/>
  <c r="F583" i="11"/>
  <c r="F584" i="11"/>
  <c r="F585" i="11"/>
  <c r="F586" i="11"/>
  <c r="F587" i="11"/>
  <c r="F588" i="11"/>
  <c r="F589" i="11"/>
  <c r="F590" i="11"/>
  <c r="F591" i="11"/>
  <c r="F592" i="11"/>
  <c r="F593" i="11"/>
  <c r="F594" i="11"/>
  <c r="F595" i="11"/>
  <c r="F596" i="11"/>
  <c r="F597" i="11"/>
  <c r="F598" i="11"/>
  <c r="F599" i="11"/>
  <c r="F600" i="11"/>
  <c r="F601" i="11"/>
  <c r="F602" i="11"/>
  <c r="F603" i="11"/>
  <c r="F604" i="11"/>
  <c r="F605" i="11"/>
  <c r="F606" i="11"/>
  <c r="F607" i="11"/>
  <c r="F608" i="11"/>
  <c r="F609" i="11"/>
  <c r="F610" i="11"/>
  <c r="F611" i="11"/>
  <c r="F612" i="11"/>
  <c r="F613" i="11"/>
  <c r="F614" i="11"/>
  <c r="F615" i="11"/>
  <c r="F616" i="11"/>
  <c r="F617" i="11"/>
  <c r="F618" i="11"/>
  <c r="F619" i="11"/>
  <c r="F620" i="11"/>
  <c r="F621" i="11"/>
  <c r="F622" i="11"/>
  <c r="F623" i="11"/>
  <c r="F624" i="11"/>
  <c r="F625" i="11"/>
  <c r="F626" i="11"/>
  <c r="F627" i="11"/>
  <c r="F628" i="11"/>
  <c r="F629" i="11"/>
  <c r="F630" i="11"/>
  <c r="F631" i="11"/>
  <c r="F632" i="11"/>
  <c r="F633" i="11"/>
  <c r="F634" i="11"/>
  <c r="F635" i="11"/>
  <c r="F636" i="11"/>
  <c r="F637" i="11"/>
  <c r="F638" i="11"/>
  <c r="F639" i="11"/>
  <c r="F640" i="11"/>
  <c r="F641" i="11"/>
  <c r="F642" i="11"/>
  <c r="F643" i="11"/>
  <c r="F644" i="11"/>
  <c r="F645" i="11"/>
  <c r="F646" i="11"/>
  <c r="F647" i="11"/>
  <c r="F648" i="11"/>
  <c r="F649" i="11"/>
  <c r="F650" i="11"/>
  <c r="F651" i="11"/>
  <c r="F652" i="11"/>
  <c r="F653" i="11"/>
  <c r="F654" i="11"/>
  <c r="F655" i="11"/>
  <c r="F656" i="11"/>
  <c r="F657" i="11"/>
  <c r="F658" i="11"/>
  <c r="F659" i="11"/>
  <c r="F660" i="11"/>
  <c r="F661" i="11"/>
  <c r="F662" i="11"/>
  <c r="F663" i="11"/>
  <c r="F664" i="11"/>
  <c r="F665" i="11"/>
  <c r="F666" i="11"/>
  <c r="F667" i="11"/>
  <c r="F668" i="11"/>
  <c r="F669" i="11"/>
  <c r="F670" i="11"/>
  <c r="F671" i="11"/>
  <c r="F672" i="11"/>
  <c r="F673" i="11"/>
  <c r="F674" i="11"/>
  <c r="F675" i="11"/>
  <c r="F676" i="11"/>
  <c r="F677" i="11"/>
  <c r="F678" i="11"/>
  <c r="F679" i="11"/>
  <c r="F680" i="11"/>
  <c r="F681" i="11"/>
  <c r="F682" i="11"/>
  <c r="F683" i="11"/>
  <c r="F684" i="11"/>
  <c r="F685" i="11"/>
  <c r="F686" i="11"/>
  <c r="F687" i="11"/>
  <c r="F688" i="11"/>
  <c r="F689" i="11"/>
  <c r="F690" i="11"/>
  <c r="F691" i="11"/>
  <c r="F692" i="11"/>
  <c r="F693" i="11"/>
  <c r="F694" i="11"/>
  <c r="F695" i="11"/>
  <c r="F696" i="11"/>
  <c r="F697" i="11"/>
  <c r="F698" i="11"/>
  <c r="F699" i="11"/>
  <c r="F700" i="11"/>
  <c r="F701" i="11"/>
  <c r="F702" i="11"/>
  <c r="F703" i="11"/>
  <c r="F704" i="11"/>
  <c r="F705" i="11"/>
  <c r="F706" i="11"/>
  <c r="F707" i="11"/>
  <c r="F708" i="11"/>
  <c r="F709" i="11"/>
  <c r="F710" i="11"/>
  <c r="F711" i="11"/>
  <c r="F712" i="11"/>
  <c r="F713" i="11"/>
  <c r="F714" i="11"/>
  <c r="F715" i="11"/>
  <c r="F716" i="11"/>
  <c r="F717" i="11"/>
  <c r="F718" i="11"/>
  <c r="F719" i="11"/>
  <c r="F720" i="11"/>
  <c r="F721" i="11"/>
  <c r="F722" i="11"/>
  <c r="F723" i="11"/>
  <c r="F724" i="11"/>
  <c r="F725" i="11"/>
  <c r="F726" i="11"/>
  <c r="F727" i="11"/>
  <c r="F728" i="11"/>
  <c r="F729" i="11"/>
  <c r="F730" i="11"/>
  <c r="F731" i="11"/>
  <c r="F732" i="11"/>
  <c r="F733" i="11"/>
  <c r="F734" i="11"/>
  <c r="F735" i="11"/>
  <c r="F736" i="11"/>
  <c r="F737" i="11"/>
  <c r="F738" i="11"/>
  <c r="F739" i="11"/>
  <c r="F740" i="11"/>
  <c r="F741" i="11"/>
  <c r="F742" i="11"/>
  <c r="F743" i="11"/>
  <c r="F744" i="11"/>
  <c r="F745" i="11"/>
  <c r="F746" i="11"/>
  <c r="F747" i="11"/>
  <c r="F748" i="11"/>
  <c r="F749" i="11"/>
  <c r="F750" i="11"/>
  <c r="F751" i="11"/>
  <c r="F752" i="11"/>
  <c r="F753" i="11"/>
  <c r="F754" i="11"/>
  <c r="F755" i="11"/>
  <c r="F756" i="11"/>
  <c r="F757" i="11"/>
  <c r="F758" i="11"/>
  <c r="F759" i="11"/>
  <c r="F760" i="11"/>
  <c r="F761" i="11"/>
  <c r="F762" i="11"/>
  <c r="F763" i="11"/>
  <c r="F764" i="11"/>
  <c r="F765" i="11"/>
  <c r="F766" i="11"/>
  <c r="F767" i="11"/>
  <c r="F768" i="11"/>
  <c r="F769" i="11"/>
  <c r="F770" i="11"/>
  <c r="F771" i="11"/>
  <c r="F772" i="11"/>
  <c r="F773" i="11"/>
  <c r="F774" i="11"/>
  <c r="F775" i="11"/>
  <c r="F776" i="11"/>
  <c r="F777" i="11"/>
  <c r="F778" i="11"/>
  <c r="F779" i="11"/>
  <c r="F780" i="11"/>
  <c r="F781" i="11"/>
  <c r="F782" i="11"/>
  <c r="F783" i="11"/>
  <c r="F784" i="11"/>
  <c r="F785" i="11"/>
  <c r="F786" i="11"/>
  <c r="F787" i="11"/>
  <c r="F788" i="11"/>
  <c r="F789" i="11"/>
  <c r="F790" i="11"/>
  <c r="F791" i="11"/>
  <c r="F792" i="11"/>
  <c r="F793" i="11"/>
  <c r="F794" i="11"/>
  <c r="F795" i="11"/>
  <c r="F796" i="11"/>
  <c r="F797" i="11"/>
  <c r="F798" i="11"/>
  <c r="F799" i="11"/>
  <c r="F800" i="11"/>
  <c r="F801" i="11"/>
  <c r="F802" i="11"/>
  <c r="F803" i="11"/>
  <c r="F804" i="11"/>
  <c r="F805" i="11"/>
  <c r="F806" i="11"/>
  <c r="F807" i="11"/>
  <c r="F808" i="11"/>
  <c r="F809" i="11"/>
  <c r="F810" i="11"/>
  <c r="F811" i="11"/>
  <c r="F812" i="11"/>
  <c r="F813" i="11"/>
  <c r="F814" i="11"/>
  <c r="F815" i="11"/>
  <c r="F816" i="11"/>
  <c r="F817" i="11"/>
  <c r="F818" i="11"/>
  <c r="F819" i="11"/>
  <c r="F820" i="11"/>
  <c r="F821" i="11"/>
  <c r="F822" i="11"/>
  <c r="F823" i="11"/>
  <c r="F824" i="11"/>
  <c r="F825" i="11"/>
  <c r="F826" i="11"/>
  <c r="F827" i="11"/>
  <c r="F828" i="11"/>
  <c r="F829" i="11"/>
  <c r="F830" i="11"/>
  <c r="F831" i="11"/>
  <c r="F832" i="11"/>
  <c r="F833" i="11"/>
  <c r="F834" i="11"/>
  <c r="F835" i="11"/>
  <c r="F836" i="11"/>
  <c r="F837" i="11"/>
  <c r="F838" i="11"/>
  <c r="F839" i="11"/>
  <c r="F840" i="11"/>
  <c r="F841" i="11"/>
  <c r="F842" i="11"/>
  <c r="F843" i="11"/>
  <c r="F844" i="11"/>
  <c r="F845" i="11"/>
  <c r="F846" i="11"/>
  <c r="F847" i="11"/>
  <c r="F848" i="11"/>
  <c r="F849" i="11"/>
  <c r="F850" i="11"/>
  <c r="F851" i="11"/>
  <c r="F852" i="11"/>
  <c r="F853" i="11"/>
  <c r="F854" i="11"/>
  <c r="F855" i="11"/>
  <c r="F856" i="11"/>
  <c r="F857" i="11"/>
  <c r="F858" i="11"/>
  <c r="F859" i="11"/>
  <c r="F860" i="11"/>
  <c r="F861" i="11"/>
  <c r="F862" i="11"/>
  <c r="F863" i="11"/>
  <c r="F864" i="11"/>
  <c r="F865" i="11"/>
  <c r="F866" i="11"/>
  <c r="F867" i="11"/>
  <c r="F868" i="11"/>
  <c r="F869" i="11"/>
  <c r="F870" i="11"/>
  <c r="F871" i="11"/>
  <c r="F872" i="11"/>
  <c r="F873" i="11"/>
  <c r="F874" i="11"/>
  <c r="F875" i="11"/>
  <c r="F876" i="11"/>
  <c r="F877" i="11"/>
  <c r="F878" i="11"/>
  <c r="F879" i="11"/>
  <c r="F880" i="11"/>
  <c r="F881" i="11"/>
  <c r="F882" i="11"/>
  <c r="F883" i="11"/>
  <c r="F884" i="11"/>
  <c r="F885" i="11"/>
  <c r="F886" i="11"/>
  <c r="F887" i="11"/>
  <c r="F888" i="11"/>
  <c r="F889" i="11"/>
  <c r="F890" i="11"/>
  <c r="F891" i="11"/>
  <c r="F892" i="11"/>
  <c r="F893" i="11"/>
  <c r="F894" i="11"/>
  <c r="F895" i="11"/>
  <c r="F896" i="11"/>
  <c r="F897" i="11"/>
  <c r="F898" i="11"/>
  <c r="F899" i="11"/>
  <c r="F900" i="11"/>
  <c r="F901" i="11"/>
  <c r="F902" i="11"/>
  <c r="F903" i="11"/>
  <c r="F904" i="11"/>
  <c r="F905" i="11"/>
  <c r="F906" i="11"/>
  <c r="F907" i="11"/>
  <c r="F908" i="11"/>
  <c r="F909" i="11"/>
  <c r="F910" i="11"/>
  <c r="F911" i="11"/>
  <c r="F912" i="11"/>
  <c r="F913" i="11"/>
  <c r="F914" i="11"/>
  <c r="F915" i="11"/>
  <c r="F916" i="11"/>
  <c r="F917" i="11"/>
  <c r="F918" i="11"/>
  <c r="F919" i="11"/>
  <c r="F920" i="11"/>
  <c r="F921" i="11"/>
  <c r="F922" i="11"/>
  <c r="F923" i="11"/>
  <c r="F924" i="11"/>
  <c r="F925" i="11"/>
  <c r="F926" i="11"/>
  <c r="F927" i="11"/>
  <c r="F928" i="11"/>
  <c r="F929" i="11"/>
  <c r="F930" i="11"/>
  <c r="F931" i="11"/>
  <c r="F932" i="11"/>
  <c r="F933" i="11"/>
  <c r="F934" i="11"/>
  <c r="F935" i="11"/>
  <c r="F936" i="11"/>
  <c r="F937" i="11"/>
  <c r="F938" i="11"/>
  <c r="F939" i="11"/>
  <c r="F940" i="11"/>
  <c r="F941" i="11"/>
  <c r="F942" i="11"/>
  <c r="F943" i="11"/>
  <c r="F944" i="11"/>
  <c r="F945" i="11"/>
  <c r="F946" i="11"/>
  <c r="F947" i="11"/>
  <c r="F948" i="11"/>
  <c r="F949" i="11"/>
  <c r="F950" i="11"/>
  <c r="F951" i="11"/>
  <c r="F952" i="11"/>
  <c r="F953" i="11"/>
  <c r="F954" i="11"/>
  <c r="F955" i="11"/>
  <c r="F956" i="11"/>
  <c r="F957" i="11"/>
  <c r="F958" i="11"/>
  <c r="F959" i="11"/>
  <c r="F960" i="11"/>
  <c r="F961" i="11"/>
  <c r="F962" i="11"/>
  <c r="F963" i="11"/>
  <c r="F964" i="11"/>
  <c r="F965" i="11"/>
  <c r="F966" i="11"/>
  <c r="F967" i="11"/>
  <c r="F968" i="11"/>
  <c r="F969" i="11"/>
  <c r="F970" i="11"/>
  <c r="F971" i="11"/>
  <c r="F972" i="11"/>
  <c r="F973" i="11"/>
  <c r="F974" i="11"/>
  <c r="F975" i="11"/>
  <c r="F976" i="11"/>
  <c r="F977" i="11"/>
  <c r="F978" i="11"/>
  <c r="F979" i="11"/>
  <c r="F980" i="11"/>
  <c r="F981" i="11"/>
  <c r="F982" i="11"/>
  <c r="F983" i="11"/>
  <c r="F984" i="11"/>
  <c r="F985" i="11"/>
  <c r="F986" i="11"/>
  <c r="F987" i="11"/>
  <c r="F988" i="11"/>
  <c r="F989" i="11"/>
  <c r="F990" i="11"/>
  <c r="F991" i="11"/>
  <c r="F992" i="11"/>
  <c r="F993" i="11"/>
  <c r="F994" i="11"/>
  <c r="F995" i="11"/>
  <c r="F996" i="11"/>
  <c r="F997" i="11"/>
  <c r="F998" i="11"/>
  <c r="F999" i="11"/>
  <c r="F1000" i="11"/>
  <c r="F1001" i="11"/>
  <c r="F1002" i="11"/>
  <c r="F1003" i="11"/>
  <c r="F1004" i="11"/>
  <c r="F1005" i="11"/>
  <c r="F1006" i="11"/>
  <c r="F1007" i="11"/>
  <c r="F1008" i="11"/>
  <c r="F1009" i="11"/>
  <c r="F1010" i="11"/>
  <c r="F1011" i="11"/>
  <c r="F1012" i="11"/>
  <c r="F1013" i="11"/>
  <c r="F1014" i="11"/>
  <c r="F1015" i="11"/>
  <c r="F1016" i="11"/>
  <c r="F1017" i="11"/>
  <c r="F1018" i="11"/>
  <c r="F1019" i="11"/>
  <c r="F1020" i="11"/>
  <c r="F1021" i="11"/>
  <c r="F1022" i="11"/>
  <c r="F1023" i="11"/>
  <c r="F1024" i="11"/>
  <c r="F1025" i="11"/>
  <c r="F1026" i="11"/>
  <c r="F1027" i="11"/>
  <c r="F1028" i="11"/>
  <c r="C55" i="4"/>
  <c r="C65" i="4"/>
  <c r="C86" i="4"/>
  <c r="C106" i="4"/>
  <c r="C17" i="4"/>
  <c r="C18" i="4"/>
  <c r="C32" i="4"/>
  <c r="C33" i="4"/>
  <c r="C35" i="4"/>
  <c r="C36" i="4"/>
  <c r="C38" i="4"/>
  <c r="C41" i="4"/>
  <c r="C42" i="4"/>
  <c r="C43" i="4"/>
  <c r="C44" i="4"/>
  <c r="C8" i="4"/>
  <c r="C7" i="4"/>
  <c r="C45" i="4"/>
  <c r="C47" i="4"/>
  <c r="C49" i="4"/>
  <c r="C50" i="4"/>
  <c r="C10" i="4"/>
  <c r="C12" i="4"/>
  <c r="C54" i="4"/>
  <c r="C56" i="4"/>
  <c r="C57" i="4"/>
  <c r="C58" i="4"/>
  <c r="C60" i="4"/>
  <c r="C61" i="4"/>
  <c r="C62" i="4"/>
  <c r="C64" i="4"/>
  <c r="C13" i="4"/>
  <c r="C14" i="4"/>
  <c r="C66" i="4"/>
  <c r="C70" i="4"/>
  <c r="BE5" i="4" s="1"/>
  <c r="BE6" i="4" s="1"/>
  <c r="BE7" i="4" s="1"/>
  <c r="BE8" i="4" s="1"/>
  <c r="BE9" i="4" s="1"/>
  <c r="BE10" i="4" s="1"/>
  <c r="BE11" i="4" s="1"/>
  <c r="BE12" i="4" s="1"/>
  <c r="BE13" i="4" s="1"/>
  <c r="BE14" i="4" s="1"/>
  <c r="BE15" i="4" s="1"/>
  <c r="C72" i="4"/>
  <c r="AM5" i="4" s="1"/>
  <c r="AM6" i="4" s="1"/>
  <c r="AM7" i="4" s="1"/>
  <c r="AM8" i="4" s="1"/>
  <c r="AM9" i="4" s="1"/>
  <c r="AM10" i="4" s="1"/>
  <c r="AM11" i="4" s="1"/>
  <c r="AM12" i="4" s="1"/>
  <c r="AM13" i="4" s="1"/>
  <c r="AM14" i="4" s="1"/>
  <c r="AM15" i="4" s="1"/>
  <c r="C73" i="4"/>
  <c r="C74" i="4"/>
  <c r="C76" i="4"/>
  <c r="C77" i="4"/>
  <c r="C80" i="4"/>
  <c r="C83" i="4"/>
  <c r="C84" i="4"/>
  <c r="C85" i="4"/>
  <c r="C87" i="4"/>
  <c r="AH5" i="4" s="1"/>
  <c r="AH6" i="4" s="1"/>
  <c r="AH7" i="4" s="1"/>
  <c r="AH8" i="4" s="1"/>
  <c r="AH9" i="4" s="1"/>
  <c r="AH10" i="4" s="1"/>
  <c r="AH11" i="4" s="1"/>
  <c r="AH12" i="4" s="1"/>
  <c r="AH13" i="4" s="1"/>
  <c r="AH14" i="4" s="1"/>
  <c r="AH15" i="4" s="1"/>
  <c r="C88" i="4"/>
  <c r="C89" i="4"/>
  <c r="C90" i="4"/>
  <c r="C92" i="4"/>
  <c r="C93" i="4"/>
  <c r="AV5" i="4" s="1"/>
  <c r="AV6" i="4" s="1"/>
  <c r="AV7" i="4" s="1"/>
  <c r="AV8" i="4" s="1"/>
  <c r="AV9" i="4" s="1"/>
  <c r="AV10" i="4" s="1"/>
  <c r="AV11" i="4" s="1"/>
  <c r="AV12" i="4" s="1"/>
  <c r="AV13" i="4" s="1"/>
  <c r="AV14" i="4" s="1"/>
  <c r="AV15" i="4" s="1"/>
  <c r="C94" i="4"/>
  <c r="C95" i="4"/>
  <c r="C96" i="4"/>
  <c r="C98" i="4"/>
  <c r="C99" i="4"/>
  <c r="C100" i="4"/>
  <c r="AP5" i="4" s="1"/>
  <c r="AP6" i="4" s="1"/>
  <c r="AP7" i="4" s="1"/>
  <c r="AP8" i="4" s="1"/>
  <c r="AP9" i="4" s="1"/>
  <c r="AP10" i="4" s="1"/>
  <c r="AP11" i="4" s="1"/>
  <c r="AP12" i="4" s="1"/>
  <c r="AP13" i="4" s="1"/>
  <c r="AP14" i="4" s="1"/>
  <c r="AP15" i="4" s="1"/>
  <c r="C101" i="4"/>
  <c r="C16" i="4"/>
  <c r="AG5" i="4" s="1"/>
  <c r="AG6" i="4" s="1"/>
  <c r="AG7" i="4" s="1"/>
  <c r="AG8" i="4" s="1"/>
  <c r="AG9" i="4" s="1"/>
  <c r="AG10" i="4" s="1"/>
  <c r="AG11" i="4" s="1"/>
  <c r="AG12" i="4" s="1"/>
  <c r="AG13" i="4" s="1"/>
  <c r="AG14" i="4" s="1"/>
  <c r="AG15" i="4" s="1"/>
  <c r="C104" i="4"/>
  <c r="AT5" i="4" s="1"/>
  <c r="AT6" i="4" s="1"/>
  <c r="AT7" i="4" s="1"/>
  <c r="AT8" i="4" s="1"/>
  <c r="AT9" i="4" s="1"/>
  <c r="AT10" i="4" s="1"/>
  <c r="AT11" i="4" s="1"/>
  <c r="AT12" i="4" s="1"/>
  <c r="AT13" i="4" s="1"/>
  <c r="AT14" i="4" s="1"/>
  <c r="AT15" i="4" s="1"/>
  <c r="C105" i="4"/>
  <c r="AY5" i="4" s="1"/>
  <c r="AY6" i="4" s="1"/>
  <c r="AY7" i="4" s="1"/>
  <c r="AY8" i="4" s="1"/>
  <c r="AY9" i="4" s="1"/>
  <c r="AY10" i="4" s="1"/>
  <c r="AY11" i="4" s="1"/>
  <c r="AY12" i="4" s="1"/>
  <c r="AY13" i="4" s="1"/>
  <c r="AY14" i="4" s="1"/>
  <c r="AY15" i="4" s="1"/>
  <c r="C107" i="4"/>
  <c r="AI5" i="4" s="1"/>
  <c r="AI6" i="4" s="1"/>
  <c r="AI7" i="4" s="1"/>
  <c r="AI8" i="4" s="1"/>
  <c r="AI9" i="4" s="1"/>
  <c r="AI10" i="4" s="1"/>
  <c r="AI11" i="4" s="1"/>
  <c r="AI12" i="4" s="1"/>
  <c r="AI13" i="4" s="1"/>
  <c r="AI14" i="4" s="1"/>
  <c r="AI15" i="4" s="1"/>
  <c r="C108" i="4"/>
  <c r="C111" i="4"/>
  <c r="BG5" i="4" s="1"/>
  <c r="BG6" i="4" s="1"/>
  <c r="BG7" i="4" s="1"/>
  <c r="BG8" i="4" s="1"/>
  <c r="BG9" i="4" s="1"/>
  <c r="BG10" i="4" s="1"/>
  <c r="BG11" i="4" s="1"/>
  <c r="BG12" i="4" s="1"/>
  <c r="BG13" i="4" s="1"/>
  <c r="BG14" i="4" s="1"/>
  <c r="BG15" i="4" s="1"/>
  <c r="C112" i="4"/>
  <c r="AJ5" i="4" s="1"/>
  <c r="AJ6" i="4" s="1"/>
  <c r="AJ7" i="4" s="1"/>
  <c r="AJ8" i="4" s="1"/>
  <c r="AJ9" i="4" s="1"/>
  <c r="AJ10" i="4" s="1"/>
  <c r="AJ11" i="4" s="1"/>
  <c r="AJ12" i="4" s="1"/>
  <c r="AJ13" i="4" s="1"/>
  <c r="AJ14" i="4" s="1"/>
  <c r="AJ15" i="4" s="1"/>
  <c r="C113" i="4"/>
  <c r="BA5" i="4" s="1"/>
  <c r="BA6" i="4" s="1"/>
  <c r="BA7" i="4" s="1"/>
  <c r="BA8" i="4" s="1"/>
  <c r="BA9" i="4" s="1"/>
  <c r="BA10" i="4" s="1"/>
  <c r="BA11" i="4" s="1"/>
  <c r="BA12" i="4" s="1"/>
  <c r="BA13" i="4" s="1"/>
  <c r="BA14" i="4" s="1"/>
  <c r="BA15" i="4" s="1"/>
  <c r="C114" i="4"/>
  <c r="AC5" i="4" s="1"/>
  <c r="AC6" i="4" s="1"/>
  <c r="AC7" i="4" s="1"/>
  <c r="AC8" i="4" s="1"/>
  <c r="AC9" i="4" s="1"/>
  <c r="AC10" i="4" s="1"/>
  <c r="AC11" i="4" s="1"/>
  <c r="AC12" i="4" s="1"/>
  <c r="AC13" i="4" s="1"/>
  <c r="AC14" i="4" s="1"/>
  <c r="AC15" i="4" s="1"/>
  <c r="C116" i="4"/>
  <c r="C19" i="4"/>
  <c r="AQ5" i="4" s="1"/>
  <c r="AQ6" i="4" s="1"/>
  <c r="AQ7" i="4" s="1"/>
  <c r="AQ8" i="4" s="1"/>
  <c r="AQ9" i="4" s="1"/>
  <c r="AQ10" i="4" s="1"/>
  <c r="AQ11" i="4" s="1"/>
  <c r="AQ12" i="4" s="1"/>
  <c r="AQ13" i="4" s="1"/>
  <c r="AQ14" i="4" s="1"/>
  <c r="AQ15" i="4" s="1"/>
  <c r="C20" i="4"/>
  <c r="BB5" i="4" s="1"/>
  <c r="BB6" i="4" s="1"/>
  <c r="BB7" i="4" s="1"/>
  <c r="BB8" i="4" s="1"/>
  <c r="BB9" i="4" s="1"/>
  <c r="BB10" i="4" s="1"/>
  <c r="BB11" i="4" s="1"/>
  <c r="BB12" i="4" s="1"/>
  <c r="BB13" i="4" s="1"/>
  <c r="BB14" i="4" s="1"/>
  <c r="BB15" i="4" s="1"/>
  <c r="C21" i="4"/>
  <c r="C23" i="4"/>
  <c r="BH5" i="4" s="1"/>
  <c r="BH6" i="4" s="1"/>
  <c r="BH7" i="4" s="1"/>
  <c r="BH8" i="4" s="1"/>
  <c r="BH9" i="4" s="1"/>
  <c r="BH10" i="4" s="1"/>
  <c r="BH11" i="4" s="1"/>
  <c r="BH12" i="4" s="1"/>
  <c r="BH13" i="4" s="1"/>
  <c r="BH14" i="4" s="1"/>
  <c r="BH15" i="4" s="1"/>
  <c r="C24" i="4"/>
  <c r="AX5" i="4" s="1"/>
  <c r="AX6" i="4" s="1"/>
  <c r="AX7" i="4" s="1"/>
  <c r="AX8" i="4" s="1"/>
  <c r="AX9" i="4" s="1"/>
  <c r="AX10" i="4" s="1"/>
  <c r="AX11" i="4" s="1"/>
  <c r="AX12" i="4" s="1"/>
  <c r="AX13" i="4" s="1"/>
  <c r="AX14" i="4" s="1"/>
  <c r="AX15" i="4" s="1"/>
  <c r="C4" i="4"/>
  <c r="C5" i="4"/>
  <c r="C25" i="4"/>
  <c r="AD5" i="4" s="1"/>
  <c r="AD6" i="4" s="1"/>
  <c r="AD7" i="4" s="1"/>
  <c r="AD8" i="4" s="1"/>
  <c r="AD9" i="4" s="1"/>
  <c r="AD10" i="4" s="1"/>
  <c r="AD11" i="4" s="1"/>
  <c r="AD12" i="4" s="1"/>
  <c r="AD13" i="4" s="1"/>
  <c r="AD14" i="4" s="1"/>
  <c r="AD15" i="4" s="1"/>
  <c r="C26" i="4"/>
  <c r="AW5" i="4" s="1"/>
  <c r="AW6" i="4" s="1"/>
  <c r="AW7" i="4" s="1"/>
  <c r="AW8" i="4" s="1"/>
  <c r="AW9" i="4" s="1"/>
  <c r="AW10" i="4" s="1"/>
  <c r="AW11" i="4" s="1"/>
  <c r="AW12" i="4" s="1"/>
  <c r="AW13" i="4" s="1"/>
  <c r="AW14" i="4" s="1"/>
  <c r="AW15" i="4" s="1"/>
  <c r="C27" i="4"/>
  <c r="BF5" i="4" s="1"/>
  <c r="BF6" i="4" s="1"/>
  <c r="BF7" i="4" s="1"/>
  <c r="BF8" i="4" s="1"/>
  <c r="BF9" i="4" s="1"/>
  <c r="BF10" i="4" s="1"/>
  <c r="BF11" i="4" s="1"/>
  <c r="BF12" i="4" s="1"/>
  <c r="BF13" i="4" s="1"/>
  <c r="BF14" i="4" s="1"/>
  <c r="BF15" i="4" s="1"/>
  <c r="C28" i="4"/>
  <c r="AO5" i="4" s="1"/>
  <c r="AO6" i="4" s="1"/>
  <c r="AO7" i="4" s="1"/>
  <c r="AO8" i="4" s="1"/>
  <c r="AO9" i="4" s="1"/>
  <c r="AO10" i="4" s="1"/>
  <c r="AO11" i="4" s="1"/>
  <c r="AO12" i="4" s="1"/>
  <c r="AO13" i="4" s="1"/>
  <c r="AO14" i="4" s="1"/>
  <c r="AO15" i="4" s="1"/>
  <c r="C29" i="4"/>
  <c r="AR6" i="4" l="1"/>
  <c r="AR7" i="4" s="1"/>
  <c r="AR8" i="4" s="1"/>
  <c r="AR9" i="4" s="1"/>
  <c r="AR10" i="4" s="1"/>
  <c r="AR11" i="4" s="1"/>
  <c r="AR12" i="4" s="1"/>
  <c r="AR13" i="4" s="1"/>
  <c r="AR14" i="4" s="1"/>
  <c r="AR15" i="4" s="1"/>
  <c r="AZ6" i="4"/>
  <c r="AZ7" i="4" s="1"/>
  <c r="AZ8" i="4" s="1"/>
  <c r="AZ9" i="4" s="1"/>
  <c r="AZ10" i="4" s="1"/>
  <c r="AZ11" i="4" s="1"/>
  <c r="AZ12" i="4" s="1"/>
  <c r="AZ13" i="4" s="1"/>
  <c r="AZ14" i="4" s="1"/>
  <c r="AZ15" i="4" s="1"/>
  <c r="AK6" i="4"/>
  <c r="AK7" i="4" s="1"/>
  <c r="AK8" i="4" s="1"/>
  <c r="AK9" i="4" s="1"/>
  <c r="AK10" i="4" s="1"/>
  <c r="AK11" i="4" s="1"/>
  <c r="AK12" i="4" s="1"/>
  <c r="AK13" i="4" s="1"/>
  <c r="AK14" i="4" s="1"/>
  <c r="AK15" i="4" s="1"/>
  <c r="AL6" i="4"/>
  <c r="AL7" i="4" s="1"/>
  <c r="AL8" i="4" s="1"/>
  <c r="AL9" i="4" s="1"/>
  <c r="AL10" i="4" s="1"/>
  <c r="AL11" i="4" s="1"/>
  <c r="AL12" i="4" s="1"/>
  <c r="AL13" i="4" s="1"/>
  <c r="AL14" i="4" s="1"/>
  <c r="AL15" i="4" s="1"/>
  <c r="BI6" i="4"/>
  <c r="BI7" i="4" s="1"/>
  <c r="BI8" i="4" s="1"/>
  <c r="BI9" i="4" s="1"/>
  <c r="BI10" i="4" s="1"/>
  <c r="BI11" i="4" s="1"/>
  <c r="BI12" i="4" s="1"/>
  <c r="BI13" i="4" s="1"/>
  <c r="BI14" i="4" s="1"/>
  <c r="BI15" i="4" s="1"/>
  <c r="AE6" i="4"/>
  <c r="AE7" i="4" s="1"/>
  <c r="AE8" i="4" s="1"/>
  <c r="AE9" i="4" s="1"/>
  <c r="AE10" i="4" s="1"/>
  <c r="AE11" i="4" s="1"/>
  <c r="AE12" i="4" s="1"/>
  <c r="AE13" i="4" s="1"/>
  <c r="AE14" i="4" s="1"/>
  <c r="AE15" i="4" s="1"/>
  <c r="AF7" i="4"/>
  <c r="AB6" i="4" l="1"/>
  <c r="AF8" i="4"/>
  <c r="AB7" i="4"/>
  <c r="AF9" i="4" l="1"/>
  <c r="AB8" i="4"/>
  <c r="AF10" i="4" l="1"/>
  <c r="AB9" i="4"/>
  <c r="AF11" i="4" l="1"/>
  <c r="AB10" i="4"/>
  <c r="AF12" i="4" l="1"/>
  <c r="AB11" i="4"/>
  <c r="AF13" i="4" l="1"/>
  <c r="AB12" i="4"/>
  <c r="AF14" i="4" l="1"/>
  <c r="AB13" i="4"/>
  <c r="AF15" i="4" l="1"/>
  <c r="AB15" i="4" s="1"/>
  <c r="AB14" i="4"/>
  <c r="C341" i="11"/>
  <c r="C639" i="11"/>
  <c r="C296" i="11"/>
  <c r="C907" i="11"/>
  <c r="C713" i="11"/>
  <c r="C307" i="11"/>
  <c r="C293" i="11"/>
  <c r="C399" i="11"/>
  <c r="C472" i="11"/>
  <c r="C124" i="11"/>
  <c r="C783" i="11"/>
  <c r="C128" i="11"/>
  <c r="C936" i="11"/>
  <c r="C673" i="11"/>
  <c r="C559" i="11"/>
  <c r="C322" i="11"/>
  <c r="C24" i="11"/>
  <c r="C20" i="11"/>
  <c r="C686" i="11"/>
  <c r="C852" i="11"/>
  <c r="C703" i="11"/>
  <c r="C621" i="11"/>
  <c r="C238" i="11"/>
  <c r="C586" i="11"/>
  <c r="C607" i="11"/>
  <c r="C141" i="11"/>
  <c r="C959" i="11"/>
  <c r="C471" i="11"/>
  <c r="C159" i="11"/>
  <c r="C328" i="11"/>
  <c r="C191" i="11"/>
  <c r="C108" i="11"/>
  <c r="C344" i="11"/>
  <c r="C493" i="11"/>
  <c r="C684" i="11"/>
  <c r="C978" i="11"/>
  <c r="C362" i="11"/>
  <c r="C910" i="11"/>
  <c r="C121" i="11"/>
  <c r="C833" i="11"/>
  <c r="C545" i="11"/>
  <c r="C424" i="11"/>
  <c r="C98" i="11"/>
  <c r="C390" i="11"/>
  <c r="C915" i="11"/>
  <c r="C388" i="11"/>
  <c r="C958" i="11"/>
  <c r="C1018" i="11"/>
  <c r="C96" i="11"/>
  <c r="C389" i="11"/>
  <c r="C955" i="11"/>
  <c r="C113" i="11"/>
  <c r="C196" i="11"/>
  <c r="C551" i="11"/>
  <c r="C200" i="11"/>
  <c r="C984" i="11"/>
  <c r="C169" i="11"/>
  <c r="C487" i="11"/>
  <c r="C67" i="11"/>
  <c r="C382" i="11"/>
  <c r="C350" i="11"/>
  <c r="C324" i="11"/>
  <c r="C694" i="11"/>
  <c r="C42" i="11"/>
  <c r="C106" i="11"/>
  <c r="C77" i="11"/>
  <c r="C288" i="11"/>
  <c r="C426" i="11"/>
  <c r="C637" i="11"/>
  <c r="C484" i="11"/>
  <c r="C64" i="11"/>
  <c r="C419" i="11"/>
  <c r="C989" i="11"/>
  <c r="C836" i="11"/>
  <c r="C753" i="11"/>
  <c r="C912" i="11"/>
  <c r="C269" i="11"/>
  <c r="C137" i="11"/>
  <c r="C540" i="11"/>
  <c r="C876" i="11"/>
  <c r="C92" i="11"/>
  <c r="C602" i="11"/>
  <c r="C878" i="11"/>
  <c r="C1015" i="11"/>
  <c r="C933" i="11"/>
  <c r="C215" i="11"/>
  <c r="C663" i="11"/>
  <c r="C846" i="11"/>
  <c r="C165" i="11"/>
  <c r="C506" i="11"/>
  <c r="C898" i="11"/>
  <c r="C641" i="11"/>
  <c r="C948" i="11"/>
  <c r="C746" i="11"/>
  <c r="C968" i="11"/>
  <c r="C282" i="11"/>
  <c r="C821" i="11"/>
  <c r="C255" i="11"/>
  <c r="C723" i="11"/>
  <c r="C23" i="11"/>
  <c r="C647" i="11"/>
  <c r="C884" i="11"/>
  <c r="C614" i="11"/>
  <c r="C109" i="11"/>
  <c r="C304" i="11"/>
  <c r="C380" i="11"/>
  <c r="C176" i="11"/>
  <c r="C52" i="11"/>
  <c r="C260" i="11"/>
  <c r="C32" i="11"/>
  <c r="C667" i="11"/>
  <c r="C902" i="11"/>
  <c r="C671" i="11"/>
  <c r="C211" i="11"/>
  <c r="C709" i="11"/>
  <c r="C94" i="11"/>
  <c r="C739" i="11"/>
  <c r="C144" i="11"/>
  <c r="C911" i="11"/>
  <c r="C91" i="11"/>
  <c r="C505" i="11"/>
  <c r="C563" i="11"/>
  <c r="C741" i="11"/>
  <c r="C541" i="11"/>
  <c r="C969" i="11"/>
  <c r="C110" i="11"/>
  <c r="C579" i="11"/>
  <c r="C468" i="11"/>
  <c r="C47" i="11"/>
  <c r="C231" i="11"/>
  <c r="C666" i="11"/>
  <c r="C672" i="11"/>
  <c r="C724" i="11"/>
  <c r="C789" i="11"/>
  <c r="C116" i="11"/>
  <c r="C346" i="11"/>
  <c r="C712" i="11"/>
  <c r="C632" i="11"/>
  <c r="C407" i="11"/>
  <c r="C571" i="11"/>
  <c r="C262" i="11"/>
  <c r="C19" i="11"/>
  <c r="C375" i="11"/>
  <c r="C72" i="11"/>
  <c r="C578" i="11"/>
  <c r="C778" i="11"/>
  <c r="C4" i="11"/>
  <c r="C261" i="11"/>
  <c r="C644" i="11"/>
  <c r="C520" i="11"/>
  <c r="C648" i="11"/>
  <c r="C991" i="11"/>
  <c r="C62" i="11"/>
  <c r="C977" i="11"/>
  <c r="C75" i="11"/>
  <c r="C953" i="11"/>
  <c r="C557" i="11"/>
  <c r="C691" i="11"/>
  <c r="C164" i="11"/>
  <c r="C448" i="11"/>
  <c r="C174" i="11"/>
  <c r="C410" i="11"/>
  <c r="C132" i="11"/>
  <c r="C872" i="11"/>
  <c r="C81" i="11"/>
  <c r="C732" i="11"/>
  <c r="C526" i="11"/>
  <c r="C867" i="11"/>
  <c r="C259" i="11"/>
  <c r="C446" i="11"/>
  <c r="C333" i="11"/>
  <c r="C502" i="11"/>
  <c r="C880" i="11"/>
  <c r="C797" i="11"/>
  <c r="C25" i="11"/>
  <c r="C56" i="11"/>
  <c r="C65" i="11"/>
  <c r="C1006" i="11"/>
  <c r="C516" i="11"/>
  <c r="C466" i="11"/>
  <c r="C555" i="11"/>
  <c r="C584" i="11"/>
  <c r="C768" i="11"/>
  <c r="C815" i="11"/>
  <c r="C1025" i="11"/>
  <c r="C240" i="11"/>
  <c r="C908" i="11"/>
  <c r="C348" i="11"/>
  <c r="C517" i="11"/>
  <c r="C868" i="11"/>
  <c r="C829" i="11"/>
  <c r="C214" i="11"/>
  <c r="C1019" i="11"/>
  <c r="C234" i="11"/>
  <c r="C589" i="11"/>
  <c r="C657" i="11"/>
  <c r="C254" i="11"/>
  <c r="C498" i="11"/>
  <c r="C649" i="11"/>
  <c r="C360" i="11"/>
  <c r="C904" i="11"/>
  <c r="C428" i="11"/>
  <c r="C893" i="11"/>
  <c r="C707" i="11"/>
  <c r="C394" i="11"/>
  <c r="C415" i="11"/>
  <c r="C973" i="11"/>
  <c r="C662" i="11"/>
  <c r="C29" i="11"/>
  <c r="C125" i="11"/>
  <c r="C379" i="11"/>
  <c r="C206" i="11"/>
  <c r="C763" i="11"/>
  <c r="C542" i="11"/>
  <c r="C28" i="11"/>
  <c r="C971" i="11"/>
  <c r="C245" i="11"/>
  <c r="C582" i="11"/>
  <c r="C695" i="11"/>
  <c r="C711" i="11"/>
  <c r="C825" i="11"/>
  <c r="C285" i="11"/>
  <c r="C693" i="11"/>
  <c r="C405" i="11"/>
  <c r="C16" i="11"/>
  <c r="C277" i="11"/>
  <c r="C674" i="11"/>
  <c r="C580" i="11"/>
  <c r="C258" i="11"/>
  <c r="C203" i="11"/>
  <c r="C393" i="11"/>
  <c r="C197" i="11"/>
  <c r="C273" i="11"/>
  <c r="C689" i="11"/>
  <c r="C51" i="11"/>
  <c r="C608" i="11"/>
  <c r="C967" i="11"/>
  <c r="C337" i="11"/>
  <c r="C569" i="11"/>
  <c r="C68" i="11"/>
  <c r="C404" i="11"/>
  <c r="C794" i="11"/>
  <c r="C167" i="11"/>
  <c r="C135" i="11"/>
  <c r="C530" i="11"/>
  <c r="C781" i="11"/>
  <c r="C998" i="11"/>
  <c r="C700" i="11"/>
  <c r="C336" i="11"/>
  <c r="C913" i="11"/>
  <c r="C473" i="11"/>
  <c r="C566" i="11"/>
  <c r="C408" i="11"/>
  <c r="C875" i="11"/>
  <c r="C190" i="11"/>
  <c r="C683" i="11"/>
  <c r="C323" i="11"/>
  <c r="C365" i="11"/>
  <c r="C17" i="11"/>
  <c r="C558" i="11"/>
  <c r="C708" i="11"/>
  <c r="C567" i="11"/>
  <c r="C680" i="11"/>
  <c r="C71" i="11"/>
  <c r="C319" i="11"/>
  <c r="C529" i="11"/>
  <c r="C398" i="11"/>
  <c r="C353" i="11"/>
  <c r="C556" i="11"/>
  <c r="C889" i="11"/>
  <c r="C747" i="11"/>
  <c r="C414" i="11"/>
  <c r="C982" i="11"/>
  <c r="C974" i="11"/>
  <c r="C253" i="11"/>
  <c r="C770" i="11"/>
  <c r="C859" i="11"/>
  <c r="C225" i="11"/>
  <c r="C606" i="11"/>
  <c r="C651" i="11"/>
  <c r="C827" i="11"/>
  <c r="C381" i="11"/>
  <c r="C317" i="11"/>
  <c r="C306" i="11"/>
  <c r="C767" i="11"/>
  <c r="C728" i="11"/>
  <c r="C937" i="11"/>
  <c r="C7" i="11"/>
  <c r="C573" i="11"/>
  <c r="C756" i="11"/>
  <c r="C538" i="11"/>
  <c r="C869" i="11"/>
  <c r="C403" i="11"/>
  <c r="C10" i="11"/>
  <c r="C532" i="11"/>
  <c r="C501" i="11"/>
  <c r="C604" i="11"/>
  <c r="C161" i="11"/>
  <c r="C855" i="11"/>
  <c r="C463" i="11"/>
  <c r="C887" i="11"/>
  <c r="C274" i="11"/>
  <c r="C826" i="11"/>
  <c r="C853" i="11"/>
  <c r="C61" i="11"/>
  <c r="C645" i="11"/>
  <c r="C710" i="11"/>
  <c r="C385" i="11"/>
  <c r="C330" i="11"/>
  <c r="C352" i="11"/>
  <c r="C670" i="11"/>
  <c r="C987" i="11"/>
  <c r="C818" i="11"/>
  <c r="C400" i="11"/>
  <c r="C60" i="11"/>
  <c r="C422" i="11"/>
  <c r="C877" i="11"/>
  <c r="C618" i="11"/>
  <c r="C658" i="11"/>
  <c r="C79" i="11"/>
  <c r="C224" i="11"/>
  <c r="C15" i="11"/>
  <c r="C55" i="11"/>
  <c r="C848" i="11"/>
  <c r="C256" i="11"/>
  <c r="C816" i="11"/>
  <c r="C147" i="11"/>
  <c r="C39" i="11"/>
  <c r="C962" i="11"/>
  <c r="C325" i="11"/>
  <c r="C35" i="11"/>
  <c r="C185" i="11"/>
  <c r="C896" i="11"/>
  <c r="C130" i="11"/>
  <c r="C793" i="11"/>
  <c r="C475" i="11"/>
  <c r="C84" i="11"/>
  <c r="C119" i="11"/>
  <c r="C699" i="11"/>
  <c r="C481" i="11"/>
  <c r="C97" i="11"/>
  <c r="C460" i="11"/>
  <c r="C696" i="11"/>
  <c r="C742" i="11"/>
  <c r="C378" i="11"/>
  <c r="C409" i="11"/>
  <c r="C744" i="11"/>
  <c r="C69" i="11"/>
  <c r="C716" i="11"/>
  <c r="C972" i="11"/>
  <c r="C678" i="11"/>
  <c r="C785" i="11"/>
  <c r="C508" i="11"/>
  <c r="C441" i="11"/>
  <c r="C919" i="11"/>
  <c r="C213" i="11"/>
  <c r="C638" i="11"/>
  <c r="C359" i="11"/>
  <c r="C629" i="11"/>
  <c r="C194" i="11"/>
  <c r="C533" i="11"/>
  <c r="C38" i="11"/>
  <c r="C776" i="11"/>
  <c r="C771" i="11"/>
  <c r="C1026" i="11"/>
  <c r="C48" i="11"/>
  <c r="C166" i="11"/>
  <c r="C418" i="11"/>
  <c r="C819" i="11"/>
  <c r="C986" i="11"/>
  <c r="C368" i="11"/>
  <c r="C633" i="11"/>
  <c r="C302" i="11"/>
  <c r="C377" i="11"/>
  <c r="C364" i="11"/>
  <c r="C918" i="11"/>
  <c r="C928" i="11"/>
  <c r="C748" i="11"/>
  <c r="C21" i="11"/>
  <c r="C1024" i="11"/>
  <c r="C338" i="11"/>
  <c r="C575" i="11"/>
  <c r="C837" i="11"/>
  <c r="C714" i="11"/>
  <c r="C615" i="11"/>
  <c r="C451" i="11"/>
  <c r="C423" i="11"/>
  <c r="C427" i="11"/>
  <c r="C1028" i="11"/>
  <c r="C1009" i="11"/>
  <c r="C690" i="11"/>
  <c r="C650" i="11"/>
  <c r="C1023" i="11"/>
  <c r="C951" i="11"/>
  <c r="C181" i="11"/>
  <c r="C675" i="11"/>
  <c r="C881" i="11"/>
  <c r="C590" i="11"/>
  <c r="C598" i="11"/>
  <c r="C804" i="11"/>
  <c r="C58" i="11"/>
  <c r="C272" i="11"/>
  <c r="C416" i="11"/>
  <c r="C539" i="11"/>
  <c r="C202" i="11"/>
  <c r="C721" i="11"/>
  <c r="C1002" i="11"/>
  <c r="C63" i="11"/>
  <c r="C548" i="11"/>
  <c r="C754" i="11"/>
  <c r="C980" i="11"/>
  <c r="C692" i="11"/>
  <c r="C222" i="11"/>
  <c r="C105" i="11"/>
  <c r="C917" i="11"/>
  <c r="C585" i="11"/>
  <c r="C643" i="11"/>
  <c r="C677" i="11"/>
  <c r="C148" i="11"/>
  <c r="C990" i="11"/>
  <c r="C715" i="11"/>
  <c r="C145" i="11"/>
  <c r="C314" i="11"/>
  <c r="C488" i="11"/>
  <c r="C527" i="11"/>
  <c r="C814" i="11"/>
  <c r="C452" i="11"/>
  <c r="C583" i="11"/>
  <c r="C100" i="11"/>
  <c r="C979" i="11"/>
  <c r="C31" i="11"/>
  <c r="C313" i="11"/>
  <c r="C513" i="11"/>
  <c r="C706" i="11"/>
  <c r="C331" i="11"/>
  <c r="C669" i="11"/>
  <c r="C923" i="11"/>
  <c r="C349" i="11"/>
  <c r="C961" i="11"/>
  <c r="C838" i="11"/>
  <c r="C524" i="11"/>
  <c r="C438" i="11"/>
  <c r="C53" i="11"/>
  <c r="C796" i="11"/>
  <c r="C134" i="11"/>
  <c r="C799" i="11"/>
  <c r="C750" i="11"/>
  <c r="C568" i="11"/>
  <c r="C343" i="11"/>
  <c r="C297" i="11"/>
  <c r="C397" i="11"/>
  <c r="C366" i="11"/>
  <c r="C8" i="11"/>
  <c r="C284" i="11"/>
  <c r="C9" i="11"/>
  <c r="C242" i="11"/>
  <c r="C143" i="11"/>
  <c r="C531" i="11"/>
  <c r="C129" i="11"/>
  <c r="C832" i="11"/>
  <c r="C757" i="11"/>
  <c r="C810" i="11"/>
  <c r="C251" i="11"/>
  <c r="C246" i="11"/>
  <c r="C459" i="11"/>
  <c r="C294" i="11"/>
  <c r="C495" i="11"/>
  <c r="C33" i="11"/>
  <c r="C890" i="11"/>
  <c r="C440" i="11"/>
  <c r="C817" i="11"/>
  <c r="C178" i="11"/>
  <c r="C49" i="11"/>
  <c r="C941" i="11"/>
  <c r="C561" i="11"/>
  <c r="C554" i="11"/>
  <c r="C133" i="11"/>
  <c r="C779" i="11"/>
  <c r="C798" i="11"/>
  <c r="C927" i="11"/>
  <c r="C866" i="11"/>
  <c r="C342" i="11"/>
  <c r="C900" i="11"/>
  <c r="C726" i="11"/>
  <c r="C436" i="11"/>
  <c r="C765" i="11"/>
  <c r="C572" i="11"/>
  <c r="C447" i="11"/>
  <c r="C367" i="11"/>
  <c r="C988" i="11"/>
  <c r="C425" i="11"/>
  <c r="C280" i="11"/>
  <c r="C725" i="11"/>
  <c r="C808" i="11"/>
  <c r="C784" i="11"/>
  <c r="C435" i="11"/>
  <c r="C158" i="11"/>
  <c r="C13" i="11"/>
  <c r="C192" i="11"/>
  <c r="C897" i="11"/>
  <c r="C601" i="11"/>
  <c r="C681" i="11"/>
  <c r="C922" i="11"/>
  <c r="C464" i="11"/>
  <c r="C631" i="11"/>
  <c r="C619" i="11"/>
  <c r="C373" i="11"/>
  <c r="C718" i="11"/>
  <c r="C44" i="11"/>
  <c r="C303" i="11"/>
  <c r="C762" i="11"/>
  <c r="C854" i="11"/>
  <c r="C806" i="11"/>
  <c r="C30" i="11"/>
  <c r="C184" i="11"/>
  <c r="C813" i="11"/>
  <c r="C920" i="11"/>
  <c r="C926" i="11"/>
  <c r="C514" i="11"/>
  <c r="C888" i="11"/>
  <c r="C291" i="11"/>
  <c r="C1004" i="11"/>
  <c r="C729" i="11"/>
  <c r="C276" i="11"/>
  <c r="C209" i="11"/>
  <c r="C588" i="11"/>
  <c r="C823" i="11"/>
  <c r="C736" i="11"/>
  <c r="C679" i="11"/>
  <c r="C370" i="11"/>
  <c r="C1020" i="11"/>
  <c r="C630" i="11"/>
  <c r="C300" i="11"/>
  <c r="C205" i="11"/>
  <c r="C241" i="11"/>
  <c r="C433" i="11"/>
  <c r="C263" i="11"/>
  <c r="C774" i="11"/>
  <c r="C934" i="11"/>
  <c r="C701" i="11"/>
  <c r="C609" i="11"/>
  <c r="C521" i="11"/>
  <c r="C792" i="11"/>
  <c r="C93" i="11"/>
  <c r="C737" i="11"/>
  <c r="C841" i="11"/>
  <c r="C654" i="11"/>
  <c r="C480" i="11"/>
  <c r="C842" i="11"/>
  <c r="C139" i="11"/>
  <c r="C858" i="11"/>
  <c r="C751" i="11"/>
  <c r="C458" i="11"/>
  <c r="C444" i="11"/>
  <c r="C525" i="11"/>
  <c r="C546" i="11"/>
  <c r="C660" i="11"/>
  <c r="C850" i="11"/>
  <c r="C1005" i="11"/>
  <c r="C952" i="11"/>
  <c r="C843" i="11"/>
  <c r="C355" i="11"/>
  <c r="C687" i="11"/>
  <c r="C942" i="11"/>
  <c r="C596" i="11"/>
  <c r="C622" i="11"/>
  <c r="C940" i="11"/>
  <c r="C964" i="11"/>
  <c r="C499" i="11"/>
  <c r="C199" i="11"/>
  <c r="C155" i="11"/>
  <c r="C226" i="11"/>
  <c r="C417" i="11"/>
  <c r="C780" i="11"/>
  <c r="C80" i="11"/>
  <c r="C486" i="11"/>
  <c r="C809" i="11"/>
  <c r="C59" i="11"/>
  <c r="C156" i="11"/>
  <c r="C12" i="11"/>
  <c r="C616" i="11"/>
  <c r="C719" i="11"/>
  <c r="C186" i="11"/>
  <c r="C587" i="11"/>
  <c r="C503" i="11"/>
  <c r="C963" i="11"/>
  <c r="C1000" i="11"/>
  <c r="C786" i="11"/>
  <c r="C275" i="11"/>
  <c r="C536" i="11"/>
  <c r="C321" i="11"/>
  <c r="C101" i="11"/>
  <c r="C861" i="11"/>
  <c r="C999" i="11"/>
  <c r="C140" i="11"/>
  <c r="C510" i="11"/>
  <c r="C221" i="11"/>
  <c r="C11" i="11"/>
  <c r="C535" i="11"/>
  <c r="C151" i="11"/>
  <c r="C544" i="11"/>
  <c r="C86" i="11"/>
  <c r="C543" i="11"/>
  <c r="C983" i="11"/>
  <c r="C175" i="11"/>
  <c r="C994" i="11"/>
  <c r="C496" i="11"/>
  <c r="C216" i="11"/>
  <c r="C188" i="11"/>
  <c r="C759" i="11"/>
  <c r="C356" i="11"/>
  <c r="C45" i="11"/>
  <c r="C812" i="11"/>
  <c r="C943" i="11"/>
  <c r="C676" i="11"/>
  <c r="C788" i="11"/>
  <c r="C107" i="11"/>
  <c r="C992" i="11"/>
  <c r="C981" i="11"/>
  <c r="C1001" i="11"/>
  <c r="C871" i="11"/>
  <c r="C494" i="11"/>
  <c r="C311" i="11"/>
  <c r="C860" i="11"/>
  <c r="C439" i="11"/>
  <c r="C340" i="11"/>
  <c r="C758" i="11"/>
  <c r="C504" i="11"/>
  <c r="C656" i="11"/>
  <c r="C286" i="11"/>
  <c r="C491" i="11"/>
  <c r="C453" i="11"/>
  <c r="C1014" i="11"/>
  <c r="C702" i="11"/>
  <c r="C122" i="11"/>
  <c r="C146" i="11"/>
  <c r="C949" i="11"/>
  <c r="C610" i="11"/>
  <c r="C976" i="11"/>
  <c r="C592" i="11"/>
  <c r="C661" i="11"/>
  <c r="C914" i="11"/>
  <c r="C111" i="11"/>
  <c r="C862" i="11"/>
  <c r="C599" i="11"/>
  <c r="C218" i="11"/>
  <c r="C717" i="11"/>
  <c r="C885" i="11"/>
  <c r="C564" i="11"/>
  <c r="C624" i="11"/>
  <c r="C114" i="11"/>
  <c r="C560" i="11"/>
  <c r="C688" i="11"/>
  <c r="C454" i="11"/>
  <c r="C903" i="11"/>
  <c r="C570" i="11"/>
  <c r="C187" i="11"/>
  <c r="C807" i="11"/>
  <c r="C655" i="11"/>
  <c r="C6" i="11"/>
  <c r="C396" i="11"/>
  <c r="C429" i="11"/>
  <c r="C970" i="11"/>
  <c r="C76" i="11"/>
  <c r="C252" i="11"/>
  <c r="C168" i="11"/>
  <c r="C371" i="11"/>
  <c r="C766" i="11"/>
  <c r="C722" i="11"/>
  <c r="C312" i="11"/>
  <c r="C467" i="11"/>
  <c r="C727" i="11"/>
  <c r="C831" i="11"/>
  <c r="C257" i="11"/>
  <c r="C421" i="11"/>
  <c r="C931" i="11"/>
  <c r="C537" i="11"/>
  <c r="C57" i="11"/>
  <c r="C597" i="11"/>
  <c r="C534" i="11"/>
  <c r="C90" i="11"/>
  <c r="C316" i="11"/>
  <c r="C384" i="11"/>
  <c r="C329" i="11"/>
  <c r="C1010" i="11"/>
  <c r="C844" i="11"/>
  <c r="C659" i="11"/>
  <c r="C279" i="11"/>
  <c r="C1021" i="11"/>
  <c r="C518" i="11"/>
  <c r="C1027" i="11"/>
  <c r="C909" i="11"/>
  <c r="C118" i="11"/>
  <c r="C802" i="11"/>
  <c r="C950" i="11"/>
  <c r="C646" i="11"/>
  <c r="C85" i="11"/>
  <c r="C873" i="11"/>
  <c r="C553" i="11"/>
  <c r="C652" i="11"/>
  <c r="C88" i="11"/>
  <c r="C665" i="11"/>
  <c r="C152" i="11"/>
  <c r="C112" i="11"/>
  <c r="C600" i="11"/>
  <c r="C227" i="11"/>
  <c r="C891" i="11"/>
  <c r="C760" i="11"/>
  <c r="C985" i="11"/>
  <c r="C924" i="11"/>
  <c r="C603" i="11"/>
  <c r="C457" i="11"/>
  <c r="C369" i="11"/>
  <c r="C309" i="11"/>
  <c r="C249" i="11"/>
  <c r="C511" i="11"/>
  <c r="C528" i="11"/>
  <c r="C845" i="11"/>
  <c r="C268" i="11"/>
  <c r="C492" i="11"/>
  <c r="C237" i="11"/>
  <c r="C318" i="11"/>
  <c r="C239" i="11"/>
  <c r="C136" i="11"/>
  <c r="C574" i="11"/>
  <c r="C207" i="11"/>
  <c r="C803" i="11"/>
  <c r="C83" i="11"/>
  <c r="C930" i="11"/>
  <c r="C954" i="11"/>
  <c r="C223" i="11"/>
  <c r="C27" i="11"/>
  <c r="C565" i="11"/>
  <c r="C372" i="11"/>
  <c r="C743" i="11"/>
  <c r="C720" i="11"/>
  <c r="C865" i="11"/>
  <c r="C595" i="11"/>
  <c r="C478" i="11"/>
  <c r="C620" i="11"/>
  <c r="C870" i="11"/>
  <c r="C217" i="11"/>
  <c r="C308" i="11"/>
  <c r="C482" i="11"/>
  <c r="C354" i="11"/>
  <c r="C183" i="11"/>
  <c r="C921" i="11"/>
  <c r="C154" i="11"/>
  <c r="C834" i="11"/>
  <c r="C283" i="11"/>
  <c r="C162" i="11"/>
  <c r="C515" i="11"/>
  <c r="C78" i="11"/>
  <c r="C740" i="11"/>
  <c r="C705" i="11"/>
  <c r="C395" i="11"/>
  <c r="C281" i="11"/>
  <c r="C479" i="11"/>
  <c r="C617" i="11"/>
  <c r="C334" i="11"/>
  <c r="C944" i="11"/>
  <c r="C289" i="11"/>
  <c r="C305" i="11"/>
  <c r="C247" i="11"/>
  <c r="C1007" i="11"/>
  <c r="C326" i="11"/>
  <c r="C50" i="11"/>
  <c r="C925" i="11"/>
  <c r="C957" i="11"/>
  <c r="C795" i="11"/>
  <c r="C195" i="11"/>
  <c r="C581" i="11"/>
  <c r="C104" i="11"/>
  <c r="C150" i="11"/>
  <c r="C777" i="11"/>
  <c r="C1016" i="11"/>
  <c r="C856" i="11"/>
  <c r="C939" i="11"/>
  <c r="C935" i="11"/>
  <c r="C773" i="11"/>
  <c r="C298" i="11"/>
  <c r="C54" i="11"/>
  <c r="C376" i="11"/>
  <c r="C287" i="11"/>
  <c r="C476" i="11"/>
  <c r="C345" i="11"/>
  <c r="C462" i="11"/>
  <c r="C509" i="11"/>
  <c r="C411" i="11"/>
  <c r="C138" i="11"/>
  <c r="C593" i="11"/>
  <c r="C210" i="11"/>
  <c r="C749" i="11"/>
  <c r="C851" i="11"/>
  <c r="C764" i="11"/>
  <c r="C857" i="11"/>
  <c r="C791" i="11"/>
  <c r="C401" i="11"/>
  <c r="C34" i="11"/>
  <c r="C5" i="11"/>
  <c r="C965" i="11"/>
  <c r="C443" i="11"/>
  <c r="C761" i="11"/>
  <c r="C864" i="11"/>
  <c r="C1011" i="11"/>
  <c r="C437" i="11"/>
  <c r="C1022" i="11"/>
  <c r="C357" i="11"/>
  <c r="C801" i="11"/>
  <c r="C236" i="11"/>
  <c r="C271" i="11"/>
  <c r="C477" i="11"/>
  <c r="C635" i="11"/>
  <c r="C507" i="11"/>
  <c r="C465" i="11"/>
  <c r="C993" i="11"/>
  <c r="C295" i="11"/>
  <c r="C95" i="11"/>
  <c r="C204" i="11"/>
  <c r="C219" i="11"/>
  <c r="C847" i="11"/>
  <c r="C772" i="11"/>
  <c r="C882" i="11"/>
  <c r="C905" i="11"/>
  <c r="C577" i="11"/>
  <c r="C835" i="11"/>
  <c r="C163" i="11"/>
  <c r="C267" i="11"/>
  <c r="C391" i="11"/>
  <c r="C960" i="11"/>
  <c r="C787" i="11"/>
  <c r="C892" i="11"/>
  <c r="C235" i="11"/>
  <c r="C131" i="11"/>
  <c r="C634" i="11"/>
  <c r="C455" i="11"/>
  <c r="C611" i="11"/>
  <c r="C996" i="11"/>
  <c r="C883" i="11"/>
  <c r="C591" i="11"/>
  <c r="C41" i="11"/>
  <c r="C916" i="11"/>
  <c r="C549" i="11"/>
  <c r="C894" i="11"/>
  <c r="C320" i="11"/>
  <c r="C358" i="11"/>
  <c r="C485" i="11"/>
  <c r="C932" i="11"/>
  <c r="C775" i="11"/>
  <c r="C179" i="11"/>
  <c r="C839" i="11"/>
  <c r="C292" i="11"/>
  <c r="C642" i="11"/>
  <c r="C315" i="11"/>
  <c r="C278" i="11"/>
  <c r="C734" i="11"/>
  <c r="C82" i="11"/>
  <c r="C805" i="11"/>
  <c r="C733" i="11"/>
  <c r="C738" i="11"/>
  <c r="C461" i="11"/>
  <c r="C613" i="11"/>
  <c r="C874" i="11"/>
  <c r="C102" i="11"/>
  <c r="C250" i="11"/>
  <c r="C248" i="11"/>
  <c r="C782" i="11"/>
  <c r="C434" i="11"/>
  <c r="C512" i="11"/>
  <c r="C830" i="11"/>
  <c r="C270" i="11"/>
  <c r="C120" i="11"/>
  <c r="C594" i="11"/>
  <c r="C945" i="11"/>
  <c r="C752" i="11"/>
  <c r="C347" i="11"/>
  <c r="C628" i="11"/>
  <c r="C1017" i="11"/>
  <c r="C946" i="11"/>
  <c r="C383" i="11"/>
  <c r="C299" i="11"/>
  <c r="C811" i="11"/>
  <c r="C233" i="11"/>
  <c r="C822" i="11"/>
  <c r="C625" i="11"/>
  <c r="C386" i="11"/>
  <c r="C636" i="11"/>
  <c r="C470" i="11"/>
  <c r="C46" i="11"/>
  <c r="C664" i="11"/>
  <c r="C402" i="11"/>
  <c r="C489" i="11"/>
  <c r="C450" i="11"/>
  <c r="C1012" i="11"/>
  <c r="C431" i="11"/>
  <c r="C929" i="11"/>
  <c r="C445" i="11"/>
  <c r="C612" i="11"/>
  <c r="C420" i="11"/>
  <c r="C735" i="11"/>
  <c r="C640" i="11"/>
  <c r="C790" i="11"/>
  <c r="C626" i="11"/>
  <c r="C547" i="11"/>
  <c r="C99" i="11"/>
  <c r="C198" i="11"/>
  <c r="C74" i="11"/>
  <c r="C1003" i="11"/>
  <c r="C230" i="11"/>
  <c r="C361" i="11"/>
  <c r="C332" i="11"/>
  <c r="C387" i="11"/>
  <c r="C413" i="11"/>
  <c r="C22" i="11"/>
  <c r="C243" i="11"/>
  <c r="C374" i="11"/>
  <c r="C115" i="11"/>
  <c r="C290" i="11"/>
  <c r="C310" i="11"/>
  <c r="C605" i="11"/>
  <c r="C406" i="11"/>
  <c r="C523" i="11"/>
  <c r="C182" i="11"/>
  <c r="C201" i="11"/>
  <c r="C820" i="11"/>
  <c r="C228" i="11"/>
  <c r="C1008" i="11"/>
  <c r="C127" i="11"/>
  <c r="C87" i="11"/>
  <c r="C474" i="11"/>
  <c r="C193" i="11"/>
  <c r="C170" i="11"/>
  <c r="C177" i="11"/>
  <c r="C117" i="11"/>
  <c r="C363" i="11"/>
  <c r="C997" i="11"/>
  <c r="C947" i="11"/>
  <c r="C265" i="11"/>
  <c r="C456" i="11"/>
  <c r="C392" i="11"/>
  <c r="C522" i="11"/>
  <c r="C800" i="11"/>
  <c r="C627" i="11"/>
  <c r="C412" i="11"/>
  <c r="C769" i="11"/>
  <c r="C995" i="11"/>
  <c r="C500" i="11"/>
  <c r="C828" i="11"/>
  <c r="C232" i="11"/>
  <c r="C730" i="11"/>
  <c r="C755" i="11"/>
  <c r="C901" i="11"/>
  <c r="C40" i="11"/>
  <c r="C171" i="11"/>
  <c r="C1013" i="11"/>
  <c r="C149" i="11"/>
  <c r="C189" i="11"/>
  <c r="C212" i="11"/>
  <c r="C208" i="11"/>
  <c r="C14" i="11"/>
  <c r="C956" i="11"/>
  <c r="C895" i="11"/>
  <c r="C73" i="11"/>
  <c r="C301" i="11"/>
  <c r="C173" i="11"/>
  <c r="C172" i="11"/>
  <c r="C863" i="11"/>
  <c r="C668" i="11"/>
  <c r="C469" i="11"/>
  <c r="C576" i="11"/>
  <c r="C745" i="11"/>
  <c r="C623" i="11"/>
  <c r="C160" i="11"/>
  <c r="C849" i="11"/>
  <c r="C89" i="11"/>
  <c r="C442" i="11"/>
  <c r="C43" i="11"/>
  <c r="C550" i="11"/>
  <c r="C966" i="11"/>
  <c r="C220" i="11"/>
  <c r="C327" i="11"/>
  <c r="C153" i="11"/>
  <c r="C180" i="11"/>
  <c r="C432" i="11"/>
  <c r="C335" i="11"/>
  <c r="C351" i="11"/>
  <c r="C66" i="11"/>
  <c r="C886" i="11"/>
  <c r="C126" i="11"/>
  <c r="C906" i="11"/>
  <c r="C697" i="11"/>
  <c r="C685" i="11"/>
  <c r="C37" i="11"/>
  <c r="C840" i="11"/>
  <c r="C264" i="11"/>
  <c r="C682" i="11"/>
  <c r="C879" i="11"/>
  <c r="C70" i="11"/>
  <c r="C157" i="11"/>
  <c r="C824" i="11"/>
  <c r="C103" i="11"/>
  <c r="C142" i="11"/>
  <c r="C938" i="11"/>
  <c r="C490" i="11"/>
  <c r="C244" i="11"/>
  <c r="C266" i="11"/>
  <c r="C552" i="11"/>
  <c r="C704" i="11"/>
  <c r="C653" i="11"/>
  <c r="C975" i="11"/>
  <c r="C18" i="11"/>
  <c r="C899" i="11"/>
  <c r="C26" i="11"/>
  <c r="C698" i="11"/>
  <c r="C497" i="11"/>
  <c r="C449" i="11"/>
  <c r="C519" i="11"/>
  <c r="C229" i="11"/>
  <c r="C339" i="11"/>
  <c r="C36" i="11"/>
  <c r="C562" i="11"/>
  <c r="C731" i="11"/>
  <c r="C430" i="11"/>
  <c r="C123" i="11"/>
  <c r="C483" i="11"/>
</calcChain>
</file>

<file path=xl/sharedStrings.xml><?xml version="1.0" encoding="utf-8"?>
<sst xmlns="http://schemas.openxmlformats.org/spreadsheetml/2006/main" count="9229" uniqueCount="672">
  <si>
    <t>Source: https://www.fao.org/worldfoodsituation/foodpricesindex/en/</t>
  </si>
  <si>
    <t>Annual Real FAO Food Price Indices</t>
  </si>
  <si>
    <t>2014-2016=100</t>
  </si>
  <si>
    <t>Year</t>
  </si>
  <si>
    <t>Food Price Index</t>
  </si>
  <si>
    <t>Meat Price Index</t>
  </si>
  <si>
    <t>Dairy Price Index</t>
  </si>
  <si>
    <t>Cereals Price Index</t>
  </si>
  <si>
    <t>Oils Price Index</t>
  </si>
  <si>
    <t>Sugar Price Index</t>
  </si>
  <si>
    <t>FAO Monthly Real Food Price Indices</t>
  </si>
  <si>
    <t>Month</t>
  </si>
  <si>
    <t>Code</t>
  </si>
  <si>
    <t>Afghanistan</t>
  </si>
  <si>
    <t>AFG</t>
  </si>
  <si>
    <t>Albania</t>
  </si>
  <si>
    <t>ALB</t>
  </si>
  <si>
    <t>Algeria</t>
  </si>
  <si>
    <t>DZA</t>
  </si>
  <si>
    <t>Angola</t>
  </si>
  <si>
    <t>AGO</t>
  </si>
  <si>
    <t>Argentina</t>
  </si>
  <si>
    <t>ARG</t>
  </si>
  <si>
    <t>Armenia</t>
  </si>
  <si>
    <t>ARM</t>
  </si>
  <si>
    <t>Azerbaijan</t>
  </si>
  <si>
    <t>AZE</t>
  </si>
  <si>
    <t>Bangladesh</t>
  </si>
  <si>
    <t>BGD</t>
  </si>
  <si>
    <t>Belarus</t>
  </si>
  <si>
    <t>BLR</t>
  </si>
  <si>
    <t>Benin</t>
  </si>
  <si>
    <t>BEN</t>
  </si>
  <si>
    <t>Bolivia</t>
  </si>
  <si>
    <t>BOL</t>
  </si>
  <si>
    <t>Bosnia and Herzegovina</t>
  </si>
  <si>
    <t>BIH</t>
  </si>
  <si>
    <t>Botswana</t>
  </si>
  <si>
    <t>BWA</t>
  </si>
  <si>
    <t>Brazil</t>
  </si>
  <si>
    <t>BRA</t>
  </si>
  <si>
    <t>Bulgaria</t>
  </si>
  <si>
    <t>BGR</t>
  </si>
  <si>
    <t>Burkina Faso</t>
  </si>
  <si>
    <t>BFA</t>
  </si>
  <si>
    <t>Burundi</t>
  </si>
  <si>
    <t>BDI</t>
  </si>
  <si>
    <t>Cambodia</t>
  </si>
  <si>
    <t>KHM</t>
  </si>
  <si>
    <t>Cameroon</t>
  </si>
  <si>
    <t>CMR</t>
  </si>
  <si>
    <t>CPV</t>
  </si>
  <si>
    <t>Central African Republic</t>
  </si>
  <si>
    <t>CAF</t>
  </si>
  <si>
    <t>Chad</t>
  </si>
  <si>
    <t>TCD</t>
  </si>
  <si>
    <t>Chile</t>
  </si>
  <si>
    <t>CHL</t>
  </si>
  <si>
    <t>China</t>
  </si>
  <si>
    <t>CHN</t>
  </si>
  <si>
    <t>Colombia</t>
  </si>
  <si>
    <t>COL</t>
  </si>
  <si>
    <t>Comoros</t>
  </si>
  <si>
    <t>COM</t>
  </si>
  <si>
    <t>Congo</t>
  </si>
  <si>
    <t>COG</t>
  </si>
  <si>
    <t>Costa Rica</t>
  </si>
  <si>
    <t>CRI</t>
  </si>
  <si>
    <t>CIV</t>
  </si>
  <si>
    <t>Croatia</t>
  </si>
  <si>
    <t>HRV</t>
  </si>
  <si>
    <t>Cuba</t>
  </si>
  <si>
    <t>CUB</t>
  </si>
  <si>
    <t>COD</t>
  </si>
  <si>
    <t>Djibouti</t>
  </si>
  <si>
    <t>DJI</t>
  </si>
  <si>
    <t>DOM</t>
  </si>
  <si>
    <t>Ecuador</t>
  </si>
  <si>
    <t>ECU</t>
  </si>
  <si>
    <t>Egypt</t>
  </si>
  <si>
    <t>EGY</t>
  </si>
  <si>
    <t>El Salvador</t>
  </si>
  <si>
    <t>SLV</t>
  </si>
  <si>
    <t>Estonia</t>
  </si>
  <si>
    <t>EST</t>
  </si>
  <si>
    <t>Eswatini</t>
  </si>
  <si>
    <t>SWZ</t>
  </si>
  <si>
    <t>Ethiopia</t>
  </si>
  <si>
    <t>ETH</t>
  </si>
  <si>
    <t>Fiji</t>
  </si>
  <si>
    <t>FJI</t>
  </si>
  <si>
    <t>Gabon</t>
  </si>
  <si>
    <t>GAB</t>
  </si>
  <si>
    <t>GMB</t>
  </si>
  <si>
    <t>Georgia</t>
  </si>
  <si>
    <t>GEO</t>
  </si>
  <si>
    <t>Ghana</t>
  </si>
  <si>
    <t>GHA</t>
  </si>
  <si>
    <t>Guatemala</t>
  </si>
  <si>
    <t>GTM</t>
  </si>
  <si>
    <t>Guinea</t>
  </si>
  <si>
    <t>GIN</t>
  </si>
  <si>
    <t>Guinea-Bissau</t>
  </si>
  <si>
    <t>GNB</t>
  </si>
  <si>
    <t>Guyana</t>
  </si>
  <si>
    <t>GUY</t>
  </si>
  <si>
    <t>Haiti</t>
  </si>
  <si>
    <t>HTI</t>
  </si>
  <si>
    <t>Honduras</t>
  </si>
  <si>
    <t>HND</t>
  </si>
  <si>
    <t>India</t>
  </si>
  <si>
    <t>IND</t>
  </si>
  <si>
    <t>Indonesia</t>
  </si>
  <si>
    <t>IDN</t>
  </si>
  <si>
    <t>IRN</t>
  </si>
  <si>
    <t>Iraq</t>
  </si>
  <si>
    <t>IRQ</t>
  </si>
  <si>
    <t>Jamaica</t>
  </si>
  <si>
    <t>JAM</t>
  </si>
  <si>
    <t>Jordan</t>
  </si>
  <si>
    <t>JOR</t>
  </si>
  <si>
    <t>Kazakhstan</t>
  </si>
  <si>
    <t>KAZ</t>
  </si>
  <si>
    <t>Kenya</t>
  </si>
  <si>
    <t>KEN</t>
  </si>
  <si>
    <t>Kuwait</t>
  </si>
  <si>
    <t>KWT</t>
  </si>
  <si>
    <t>Kyrgyzstan</t>
  </si>
  <si>
    <t>KGZ</t>
  </si>
  <si>
    <t>LAO</t>
  </si>
  <si>
    <t>Latvia</t>
  </si>
  <si>
    <t>LVA</t>
  </si>
  <si>
    <t>Lebanon</t>
  </si>
  <si>
    <t>LBN</t>
  </si>
  <si>
    <t>Lesotho</t>
  </si>
  <si>
    <t>LSO</t>
  </si>
  <si>
    <t>Liberia</t>
  </si>
  <si>
    <t>LBR</t>
  </si>
  <si>
    <t>Lithuania</t>
  </si>
  <si>
    <t>LTU</t>
  </si>
  <si>
    <t>Madagascar</t>
  </si>
  <si>
    <t>MDG</t>
  </si>
  <si>
    <t>Malawi</t>
  </si>
  <si>
    <t>MWI</t>
  </si>
  <si>
    <t>Malaysia</t>
  </si>
  <si>
    <t>MYS</t>
  </si>
  <si>
    <t>Mali</t>
  </si>
  <si>
    <t>MLI</t>
  </si>
  <si>
    <t>Mauritania</t>
  </si>
  <si>
    <t>MRT</t>
  </si>
  <si>
    <t>Mauritius</t>
  </si>
  <si>
    <t>MUS</t>
  </si>
  <si>
    <t>Mexico</t>
  </si>
  <si>
    <t>MEX</t>
  </si>
  <si>
    <t>Moldova</t>
  </si>
  <si>
    <t>MDA</t>
  </si>
  <si>
    <t>Mongolia</t>
  </si>
  <si>
    <t>MNG</t>
  </si>
  <si>
    <t>Montenegro</t>
  </si>
  <si>
    <t>MNE</t>
  </si>
  <si>
    <t>Morocco</t>
  </si>
  <si>
    <t>MAR</t>
  </si>
  <si>
    <t>Mozambique</t>
  </si>
  <si>
    <t>MOZ</t>
  </si>
  <si>
    <t>Myanmar</t>
  </si>
  <si>
    <t>MMR</t>
  </si>
  <si>
    <t>Namibia</t>
  </si>
  <si>
    <t>NAM</t>
  </si>
  <si>
    <t>Nepal</t>
  </si>
  <si>
    <t>NPL</t>
  </si>
  <si>
    <t>Nicaragua</t>
  </si>
  <si>
    <t>NIC</t>
  </si>
  <si>
    <t>Niger</t>
  </si>
  <si>
    <t>NER</t>
  </si>
  <si>
    <t>Nigeria</t>
  </si>
  <si>
    <t>NGA</t>
  </si>
  <si>
    <t>PRK</t>
  </si>
  <si>
    <t>MKD</t>
  </si>
  <si>
    <t>Oman</t>
  </si>
  <si>
    <t>OMN</t>
  </si>
  <si>
    <t>Pakistan</t>
  </si>
  <si>
    <t>PAK</t>
  </si>
  <si>
    <t>Panama</t>
  </si>
  <si>
    <t>PAN</t>
  </si>
  <si>
    <t>Papua New Guinea</t>
  </si>
  <si>
    <t>PNG</t>
  </si>
  <si>
    <t>Paraguay</t>
  </si>
  <si>
    <t>PRY</t>
  </si>
  <si>
    <t>Peru</t>
  </si>
  <si>
    <t>PER</t>
  </si>
  <si>
    <t>PHL</t>
  </si>
  <si>
    <t>Romania</t>
  </si>
  <si>
    <t>ROU</t>
  </si>
  <si>
    <t>Russia</t>
  </si>
  <si>
    <t>RUS</t>
  </si>
  <si>
    <t>Rwanda</t>
  </si>
  <si>
    <t>RWA</t>
  </si>
  <si>
    <t>Saudi Arabia</t>
  </si>
  <si>
    <t>SAU</t>
  </si>
  <si>
    <t>Senegal</t>
  </si>
  <si>
    <t>SEN</t>
  </si>
  <si>
    <t>Serbia</t>
  </si>
  <si>
    <t>SRB</t>
  </si>
  <si>
    <t>Sierra Leone</t>
  </si>
  <si>
    <t>SLE</t>
  </si>
  <si>
    <t>Slovakia</t>
  </si>
  <si>
    <t>SVK</t>
  </si>
  <si>
    <t>Solomon Islands</t>
  </si>
  <si>
    <t>SLB</t>
  </si>
  <si>
    <t>Somalia</t>
  </si>
  <si>
    <t>SOM</t>
  </si>
  <si>
    <t>South Africa</t>
  </si>
  <si>
    <t>ZAF</t>
  </si>
  <si>
    <t>South Sudan</t>
  </si>
  <si>
    <t>SSD</t>
  </si>
  <si>
    <t>Sri Lanka</t>
  </si>
  <si>
    <t>LKA</t>
  </si>
  <si>
    <t>Sudan</t>
  </si>
  <si>
    <t>SDN</t>
  </si>
  <si>
    <t>Suriname</t>
  </si>
  <si>
    <t>SUR</t>
  </si>
  <si>
    <t>SYR</t>
  </si>
  <si>
    <t>Tajikistan</t>
  </si>
  <si>
    <t>TJK</t>
  </si>
  <si>
    <t>TZA</t>
  </si>
  <si>
    <t>Thailand</t>
  </si>
  <si>
    <t>THA</t>
  </si>
  <si>
    <t>TLS</t>
  </si>
  <si>
    <t>Togo</t>
  </si>
  <si>
    <t>TGO</t>
  </si>
  <si>
    <t>Trinidad and Tobago</t>
  </si>
  <si>
    <t>TTO</t>
  </si>
  <si>
    <t>Tunisia</t>
  </si>
  <si>
    <t>TUN</t>
  </si>
  <si>
    <t>Turkey</t>
  </si>
  <si>
    <t>TUR</t>
  </si>
  <si>
    <t>Turkmenistan</t>
  </si>
  <si>
    <t>TKM</t>
  </si>
  <si>
    <t>Uganda</t>
  </si>
  <si>
    <t>UGA</t>
  </si>
  <si>
    <t>Ukraine</t>
  </si>
  <si>
    <t>UKR</t>
  </si>
  <si>
    <t>Uruguay</t>
  </si>
  <si>
    <t>URY</t>
  </si>
  <si>
    <t>Uzbekistan</t>
  </si>
  <si>
    <t>UZB</t>
  </si>
  <si>
    <t>Venezuela</t>
  </si>
  <si>
    <t>VEN</t>
  </si>
  <si>
    <t>Vietnam</t>
  </si>
  <si>
    <t>VNM</t>
  </si>
  <si>
    <t>Yemen</t>
  </si>
  <si>
    <t>YEM</t>
  </si>
  <si>
    <t>Zambia</t>
  </si>
  <si>
    <t>ZMB</t>
  </si>
  <si>
    <t>Zimbabwe</t>
  </si>
  <si>
    <t>ZWE</t>
  </si>
  <si>
    <t xml:space="preserve">Source: https://impact.economist.com/sustainability/project/food-security-index/Index </t>
  </si>
  <si>
    <t>Ireland</t>
  </si>
  <si>
    <t>Austria</t>
  </si>
  <si>
    <t>United Kingdom</t>
  </si>
  <si>
    <t>Finland</t>
  </si>
  <si>
    <t>Switzerland</t>
  </si>
  <si>
    <t>Netherlands</t>
  </si>
  <si>
    <t>Canada</t>
  </si>
  <si>
    <t>Japan</t>
  </si>
  <si>
    <t>France</t>
  </si>
  <si>
    <t>United States</t>
  </si>
  <si>
    <t>Germany</t>
  </si>
  <si>
    <t>Israel</t>
  </si>
  <si>
    <t>Sweden</t>
  </si>
  <si>
    <t>Singapore</t>
  </si>
  <si>
    <t>New Zealand</t>
  </si>
  <si>
    <t>Denmark</t>
  </si>
  <si>
    <t>Italy</t>
  </si>
  <si>
    <t>Belgium</t>
  </si>
  <si>
    <t>Norway</t>
  </si>
  <si>
    <t>Portugal</t>
  </si>
  <si>
    <t>Poland</t>
  </si>
  <si>
    <t>Qatar</t>
  </si>
  <si>
    <t>Spain</t>
  </si>
  <si>
    <t>Greece</t>
  </si>
  <si>
    <t>Hungary</t>
  </si>
  <si>
    <t>Australia</t>
  </si>
  <si>
    <t>United Arab Emirates</t>
  </si>
  <si>
    <t>Bahrain</t>
  </si>
  <si>
    <t>Côte d'Ivoire</t>
  </si>
  <si>
    <t>1st</t>
  </si>
  <si>
    <t>2nd</t>
  </si>
  <si>
    <t>3rd</t>
  </si>
  <si>
    <t>4th</t>
  </si>
  <si>
    <t>5th</t>
  </si>
  <si>
    <t>6th</t>
  </si>
  <si>
    <t>7th</t>
  </si>
  <si>
    <t>8th</t>
  </si>
  <si>
    <t>=9th</t>
  </si>
  <si>
    <t>11th</t>
  </si>
  <si>
    <t>12th</t>
  </si>
  <si>
    <t>13th</t>
  </si>
  <si>
    <t>14th</t>
  </si>
  <si>
    <t>15th</t>
  </si>
  <si>
    <t>16th</t>
  </si>
  <si>
    <t>17th</t>
  </si>
  <si>
    <t>18th</t>
  </si>
  <si>
    <t>19th</t>
  </si>
  <si>
    <t>20th</t>
  </si>
  <si>
    <t>21st</t>
  </si>
  <si>
    <t>22nd</t>
  </si>
  <si>
    <t>23rd</t>
  </si>
  <si>
    <t>=24th</t>
  </si>
  <si>
    <t>27th</t>
  </si>
  <si>
    <t>28th</t>
  </si>
  <si>
    <t>29th</t>
  </si>
  <si>
    <t>30th</t>
  </si>
  <si>
    <t>31st</t>
  </si>
  <si>
    <t>=32nd</t>
  </si>
  <si>
    <t>34th</t>
  </si>
  <si>
    <t>35th</t>
  </si>
  <si>
    <t>=36th</t>
  </si>
  <si>
    <t>38th</t>
  </si>
  <si>
    <t>39th</t>
  </si>
  <si>
    <t>40th</t>
  </si>
  <si>
    <t>41st</t>
  </si>
  <si>
    <t>42nd</t>
  </si>
  <si>
    <t>43rd</t>
  </si>
  <si>
    <t>44th</t>
  </si>
  <si>
    <t>45th</t>
  </si>
  <si>
    <t>46th</t>
  </si>
  <si>
    <t>47th</t>
  </si>
  <si>
    <t>48th</t>
  </si>
  <si>
    <t>=49th</t>
  </si>
  <si>
    <t>51st</t>
  </si>
  <si>
    <t>52nd</t>
  </si>
  <si>
    <t>53rd</t>
  </si>
  <si>
    <t>54th</t>
  </si>
  <si>
    <t>55th</t>
  </si>
  <si>
    <t>56th</t>
  </si>
  <si>
    <t>57th</t>
  </si>
  <si>
    <t>58th</t>
  </si>
  <si>
    <t>59th</t>
  </si>
  <si>
    <t>60th</t>
  </si>
  <si>
    <t>61st</t>
  </si>
  <si>
    <t>62nd</t>
  </si>
  <si>
    <t>63rd</t>
  </si>
  <si>
    <t>64th</t>
  </si>
  <si>
    <t>65th</t>
  </si>
  <si>
    <t>66th</t>
  </si>
  <si>
    <t>67th</t>
  </si>
  <si>
    <t>68th</t>
  </si>
  <si>
    <t>69th</t>
  </si>
  <si>
    <t>70th</t>
  </si>
  <si>
    <t>71st</t>
  </si>
  <si>
    <t>72nd</t>
  </si>
  <si>
    <t>73rd</t>
  </si>
  <si>
    <t>74th</t>
  </si>
  <si>
    <t>75th</t>
  </si>
  <si>
    <t>76th</t>
  </si>
  <si>
    <t>77th</t>
  </si>
  <si>
    <t>78th</t>
  </si>
  <si>
    <t>79th</t>
  </si>
  <si>
    <t>80th</t>
  </si>
  <si>
    <t>81st</t>
  </si>
  <si>
    <t>82nd</t>
  </si>
  <si>
    <t>83rd</t>
  </si>
  <si>
    <t>84th</t>
  </si>
  <si>
    <t>85th</t>
  </si>
  <si>
    <t>=86th</t>
  </si>
  <si>
    <t>88th</t>
  </si>
  <si>
    <t>89th</t>
  </si>
  <si>
    <t>90th</t>
  </si>
  <si>
    <t>91st</t>
  </si>
  <si>
    <t>92nd</t>
  </si>
  <si>
    <t>93rd</t>
  </si>
  <si>
    <t>94th</t>
  </si>
  <si>
    <t>95th</t>
  </si>
  <si>
    <t>96th</t>
  </si>
  <si>
    <t>97th</t>
  </si>
  <si>
    <t>98th</t>
  </si>
  <si>
    <t>99th</t>
  </si>
  <si>
    <t>100th</t>
  </si>
  <si>
    <t>101st</t>
  </si>
  <si>
    <t>102nd</t>
  </si>
  <si>
    <t>103rd</t>
  </si>
  <si>
    <t>104th</t>
  </si>
  <si>
    <t>105th</t>
  </si>
  <si>
    <t>=106th</t>
  </si>
  <si>
    <t>108th</t>
  </si>
  <si>
    <t>109th</t>
  </si>
  <si>
    <t>110th</t>
  </si>
  <si>
    <t>111th</t>
  </si>
  <si>
    <t>112th</t>
  </si>
  <si>
    <t>113th</t>
  </si>
  <si>
    <t>Source: https://www.fao.org/faostat/en/#data/FS</t>
  </si>
  <si>
    <t>Area</t>
  </si>
  <si>
    <t>Item</t>
  </si>
  <si>
    <t>Unit</t>
  </si>
  <si>
    <t>Value</t>
  </si>
  <si>
    <t>%</t>
  </si>
  <si>
    <t>Prevalence of severe food insecurity in the total population (percent) (3-year average)</t>
  </si>
  <si>
    <t>Prevalence of moderate or severe food insecurity in the total population (percent) (3-year average)</t>
  </si>
  <si>
    <t>American Samoa</t>
  </si>
  <si>
    <t>Andorra</t>
  </si>
  <si>
    <t>Antigua and Barbuda</t>
  </si>
  <si>
    <t>&lt;0.5</t>
  </si>
  <si>
    <t>Bahamas</t>
  </si>
  <si>
    <t>Barbados</t>
  </si>
  <si>
    <t>Belize</t>
  </si>
  <si>
    <t>Bermuda</t>
  </si>
  <si>
    <t>Bhutan</t>
  </si>
  <si>
    <t>Brunei Darussalam</t>
  </si>
  <si>
    <t>Cabo Verde</t>
  </si>
  <si>
    <t>Cyprus</t>
  </si>
  <si>
    <t>Czechia</t>
  </si>
  <si>
    <t>Dominica</t>
  </si>
  <si>
    <t>Equatorial Guinea</t>
  </si>
  <si>
    <t>Eritrea</t>
  </si>
  <si>
    <t>French Polynesia</t>
  </si>
  <si>
    <t>Greenland</t>
  </si>
  <si>
    <t>Grenada</t>
  </si>
  <si>
    <t>Iceland</t>
  </si>
  <si>
    <t>Iran (Islamic Republic of)</t>
  </si>
  <si>
    <t>Kiribati</t>
  </si>
  <si>
    <t>Libya</t>
  </si>
  <si>
    <t>Luxembourg</t>
  </si>
  <si>
    <t>Maldives</t>
  </si>
  <si>
    <t>Malta</t>
  </si>
  <si>
    <t>Marshall Islands</t>
  </si>
  <si>
    <t>Nauru</t>
  </si>
  <si>
    <t>New Caledonia</t>
  </si>
  <si>
    <t>Niue</t>
  </si>
  <si>
    <t>Palau</t>
  </si>
  <si>
    <t>Puerto Rico</t>
  </si>
  <si>
    <t>Saint Kitts and Nevis</t>
  </si>
  <si>
    <t>Saint Lucia</t>
  </si>
  <si>
    <t>Saint Vincent and the Grenadines</t>
  </si>
  <si>
    <t>Samoa</t>
  </si>
  <si>
    <t>Sao Tome and Principe</t>
  </si>
  <si>
    <t>Seychelles</t>
  </si>
  <si>
    <t>Slovenia</t>
  </si>
  <si>
    <t>Syrian Arab Republic</t>
  </si>
  <si>
    <t>Timor-Leste</t>
  </si>
  <si>
    <t>Tokelau</t>
  </si>
  <si>
    <t>Tonga</t>
  </si>
  <si>
    <t>Tuvalu</t>
  </si>
  <si>
    <t>United Kingdom of Great Britain and Northern Ireland</t>
  </si>
  <si>
    <t>Vanuatu</t>
  </si>
  <si>
    <t>Venezuela (Bolivarian Republic of)</t>
  </si>
  <si>
    <t>World</t>
  </si>
  <si>
    <t>Africa</t>
  </si>
  <si>
    <t>Northern America and Europe</t>
  </si>
  <si>
    <t>Latin America and the Caribbean</t>
  </si>
  <si>
    <t>Asia</t>
  </si>
  <si>
    <t>Micronesia</t>
  </si>
  <si>
    <t>Polynesia</t>
  </si>
  <si>
    <t>Year Code</t>
  </si>
  <si>
    <t>Note</t>
  </si>
  <si>
    <t>2014-2016</t>
  </si>
  <si>
    <t>2015-2017</t>
  </si>
  <si>
    <t>2016-2018</t>
  </si>
  <si>
    <t>2017-2019</t>
  </si>
  <si>
    <t>2018-2020</t>
  </si>
  <si>
    <t>https://www.fao.org/state-of-food-security-nutrition</t>
  </si>
  <si>
    <t>AND</t>
  </si>
  <si>
    <t>ATG</t>
  </si>
  <si>
    <t>AUS</t>
  </si>
  <si>
    <t>AUT</t>
  </si>
  <si>
    <t>BHS</t>
  </si>
  <si>
    <t>BHR</t>
  </si>
  <si>
    <t>BRB</t>
  </si>
  <si>
    <t>BEL</t>
  </si>
  <si>
    <t>BLZ</t>
  </si>
  <si>
    <t>BTN</t>
  </si>
  <si>
    <t>BRN</t>
  </si>
  <si>
    <t>CAN</t>
  </si>
  <si>
    <t>COK</t>
  </si>
  <si>
    <t>CYP</t>
  </si>
  <si>
    <t>CZE</t>
  </si>
  <si>
    <t>DNK</t>
  </si>
  <si>
    <t>DMA</t>
  </si>
  <si>
    <t>GNQ</t>
  </si>
  <si>
    <t>ERI</t>
  </si>
  <si>
    <t>FIN</t>
  </si>
  <si>
    <t>FRA</t>
  </si>
  <si>
    <t>DEU</t>
  </si>
  <si>
    <t>GRC</t>
  </si>
  <si>
    <t>GRD</t>
  </si>
  <si>
    <t>HUN</t>
  </si>
  <si>
    <t>ISL</t>
  </si>
  <si>
    <t>IRL</t>
  </si>
  <si>
    <t>ISR</t>
  </si>
  <si>
    <t>ITA</t>
  </si>
  <si>
    <t>JPN</t>
  </si>
  <si>
    <t>KIR</t>
  </si>
  <si>
    <t>LBY</t>
  </si>
  <si>
    <t>LUX</t>
  </si>
  <si>
    <t>MDV</t>
  </si>
  <si>
    <t>MLT</t>
  </si>
  <si>
    <t>MHL</t>
  </si>
  <si>
    <t>FSM</t>
  </si>
  <si>
    <t>NRU</t>
  </si>
  <si>
    <t>NLD</t>
  </si>
  <si>
    <t>NZL</t>
  </si>
  <si>
    <t>NIU</t>
  </si>
  <si>
    <t>NOR</t>
  </si>
  <si>
    <t>PLW</t>
  </si>
  <si>
    <t>POL</t>
  </si>
  <si>
    <t>PRT</t>
  </si>
  <si>
    <t>QAT</t>
  </si>
  <si>
    <t>KNA</t>
  </si>
  <si>
    <t>LCA</t>
  </si>
  <si>
    <t>VCT</t>
  </si>
  <si>
    <t>WSM</t>
  </si>
  <si>
    <t>STP</t>
  </si>
  <si>
    <t>SYC</t>
  </si>
  <si>
    <t>SGP</t>
  </si>
  <si>
    <t>SVN</t>
  </si>
  <si>
    <t>KOR</t>
  </si>
  <si>
    <t>ESP</t>
  </si>
  <si>
    <t>SWE</t>
  </si>
  <si>
    <t>CHE</t>
  </si>
  <si>
    <t>TON</t>
  </si>
  <si>
    <t>TUV</t>
  </si>
  <si>
    <t>ARE</t>
  </si>
  <si>
    <t>GBR</t>
  </si>
  <si>
    <t>USA</t>
  </si>
  <si>
    <t>VUT</t>
  </si>
  <si>
    <t>Country</t>
  </si>
  <si>
    <t>Alpha-3 code</t>
  </si>
  <si>
    <t>ASM</t>
  </si>
  <si>
    <t>Anguilla</t>
  </si>
  <si>
    <t>AIA</t>
  </si>
  <si>
    <t>Antarctica</t>
  </si>
  <si>
    <t>ATA</t>
  </si>
  <si>
    <t>Aruba</t>
  </si>
  <si>
    <t>ABW</t>
  </si>
  <si>
    <t>BMU</t>
  </si>
  <si>
    <t>Bonaire, Sint Eustatius and Saba</t>
  </si>
  <si>
    <t>BES</t>
  </si>
  <si>
    <t>Bouvet Island</t>
  </si>
  <si>
    <t>BVT</t>
  </si>
  <si>
    <t>IOT</t>
  </si>
  <si>
    <t>CYM</t>
  </si>
  <si>
    <t>Christmas Island</t>
  </si>
  <si>
    <t>CXR</t>
  </si>
  <si>
    <t>CCK</t>
  </si>
  <si>
    <t>Congo (the)</t>
  </si>
  <si>
    <t>Cook Islands (the)</t>
  </si>
  <si>
    <t>Curaçao</t>
  </si>
  <si>
    <t>CUW</t>
  </si>
  <si>
    <t>Dominican Republic (the)</t>
  </si>
  <si>
    <t>Falkland Islands (the) [Malvinas]</t>
  </si>
  <si>
    <t>FLK</t>
  </si>
  <si>
    <t>Faroe Islands (the)</t>
  </si>
  <si>
    <t>FRO</t>
  </si>
  <si>
    <t>French Guiana</t>
  </si>
  <si>
    <t>GUF</t>
  </si>
  <si>
    <t>PYF</t>
  </si>
  <si>
    <t>French Southern Territories (the)</t>
  </si>
  <si>
    <t>ATF</t>
  </si>
  <si>
    <t>Gambia (the)</t>
  </si>
  <si>
    <t>Gibraltar</t>
  </si>
  <si>
    <t>GIB</t>
  </si>
  <si>
    <t>GRL</t>
  </si>
  <si>
    <t>Guadeloupe</t>
  </si>
  <si>
    <t>GLP</t>
  </si>
  <si>
    <t>Guam</t>
  </si>
  <si>
    <t>GUM</t>
  </si>
  <si>
    <t>Guernsey</t>
  </si>
  <si>
    <t>GGY</t>
  </si>
  <si>
    <t>Heard Island and McDonald Islands</t>
  </si>
  <si>
    <t>HMD</t>
  </si>
  <si>
    <t>Holy See (the)</t>
  </si>
  <si>
    <t>VAT</t>
  </si>
  <si>
    <t>Hong Kong</t>
  </si>
  <si>
    <t>HKG</t>
  </si>
  <si>
    <t>Isle of Man</t>
  </si>
  <si>
    <t>IMN</t>
  </si>
  <si>
    <t>Jersey</t>
  </si>
  <si>
    <t>JEY</t>
  </si>
  <si>
    <t>Korea (the Democratic People's Republic of)</t>
  </si>
  <si>
    <t>Korea (the Republic of)</t>
  </si>
  <si>
    <t>Lao People's Democratic Republic (the)</t>
  </si>
  <si>
    <t>Liechtenstein</t>
  </si>
  <si>
    <t>LIE</t>
  </si>
  <si>
    <t>Macao</t>
  </si>
  <si>
    <t>MAC</t>
  </si>
  <si>
    <t>Martinique</t>
  </si>
  <si>
    <t>MTQ</t>
  </si>
  <si>
    <t>Mayotte</t>
  </si>
  <si>
    <t>MYT</t>
  </si>
  <si>
    <t>Monaco</t>
  </si>
  <si>
    <t>MCO</t>
  </si>
  <si>
    <t>Montserrat</t>
  </si>
  <si>
    <t>MSR</t>
  </si>
  <si>
    <t>NCL</t>
  </si>
  <si>
    <t>Norfolk Island</t>
  </si>
  <si>
    <t>NFK</t>
  </si>
  <si>
    <t>MNP</t>
  </si>
  <si>
    <t>Palestine, State of</t>
  </si>
  <si>
    <t>PSE</t>
  </si>
  <si>
    <t>Philippines (the)</t>
  </si>
  <si>
    <t>Pitcairn</t>
  </si>
  <si>
    <t>PCN</t>
  </si>
  <si>
    <t>PRI</t>
  </si>
  <si>
    <t>Republic of North Macedonia</t>
  </si>
  <si>
    <t>Réunion</t>
  </si>
  <si>
    <t>REU</t>
  </si>
  <si>
    <t>Saint Barthélemy</t>
  </si>
  <si>
    <t>BLM</t>
  </si>
  <si>
    <t>Saint Helena, Ascension and Tristan da Cunha</t>
  </si>
  <si>
    <t>SHN</t>
  </si>
  <si>
    <t>MAF</t>
  </si>
  <si>
    <t>Saint Pierre and Miquelon</t>
  </si>
  <si>
    <t>SPM</t>
  </si>
  <si>
    <t>San Marino</t>
  </si>
  <si>
    <t>SMR</t>
  </si>
  <si>
    <t>SXM</t>
  </si>
  <si>
    <t>South Georgia and the South Sandwich Islands</t>
  </si>
  <si>
    <t>SGS</t>
  </si>
  <si>
    <t>Svalbard and Jan Mayen</t>
  </si>
  <si>
    <t>SJM</t>
  </si>
  <si>
    <t>TWN</t>
  </si>
  <si>
    <t>Tanzania, United Republic of</t>
  </si>
  <si>
    <t>TKL</t>
  </si>
  <si>
    <t>TCA</t>
  </si>
  <si>
    <t>UMI</t>
  </si>
  <si>
    <t>Virgin Islands (British)</t>
  </si>
  <si>
    <t>VGB</t>
  </si>
  <si>
    <t>Virgin Islands (U.S.)</t>
  </si>
  <si>
    <t>VIR</t>
  </si>
  <si>
    <t>Wallis and Futuna</t>
  </si>
  <si>
    <t>WLF</t>
  </si>
  <si>
    <t>Western Sahara</t>
  </si>
  <si>
    <t>ESH</t>
  </si>
  <si>
    <t>Åland Islands</t>
  </si>
  <si>
    <t>ALA</t>
  </si>
  <si>
    <t>https://www.iban.com/country-codes</t>
  </si>
  <si>
    <t>Northern Mariana Islands</t>
  </si>
  <si>
    <t>Saint Martin</t>
  </si>
  <si>
    <t>Sint Maarten</t>
  </si>
  <si>
    <t>Taiwan</t>
  </si>
  <si>
    <t>Turks and Caicos Islands</t>
  </si>
  <si>
    <t>United States Minor Outlying Islands</t>
  </si>
  <si>
    <t>British Indian Ocean Territory</t>
  </si>
  <si>
    <t>Cayman Islands</t>
  </si>
  <si>
    <t>Cocos (Keeling) Islands</t>
  </si>
  <si>
    <t>Column1</t>
  </si>
  <si>
    <t>https://jsfiddle.net/gh/get/library/pure/highcharts/highcharts/tree/master/samples/highcharts/demo/column-drilldown</t>
  </si>
  <si>
    <t>https://jsfiddle.net/gh/get/library/pure/highcharts/highcharts/tree/master/samples/highcharts/demo/dynamic-master-detail</t>
  </si>
  <si>
    <t>https://jsfiddle.net/gh/get/library/pure/highcharts/highcharts/tree/master/samples/highcharts/demo/line-time-series</t>
  </si>
  <si>
    <t>Column2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</si>
  <si>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</si>
  <si>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</si>
  <si>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</si>
  <si>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</si>
  <si>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</si>
  <si>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</si>
  <si>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</si>
  <si>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</si>
  <si>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</si>
  <si>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</si>
  <si>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Tanzania</t>
  </si>
  <si>
    <t>Average</t>
  </si>
  <si>
    <t>Entity</t>
  </si>
  <si>
    <t>undernourishment_prevalence</t>
  </si>
  <si>
    <t>GDP per capita, PPP (constant 2017 international $)</t>
  </si>
  <si>
    <t>Continent</t>
  </si>
  <si>
    <t>Cote d'Ivoire</t>
  </si>
  <si>
    <t>https://ourworldindata.org/hunger-and-undernourishment#undernourishment</t>
  </si>
  <si>
    <t>World gdp</t>
  </si>
  <si>
    <t>World under</t>
  </si>
  <si>
    <t>gdp average</t>
  </si>
  <si>
    <t>https://datacatalog.worldbank.org/dataset/world-development-indicators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</si>
</sst>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"/>
    <numFmt numFmtId="165" formatCode="mm/yyyy"/>
    <numFmt numFmtId="166" formatCode="m/yyyy"/>
    <numFmt numFmtId="167" formatCode="yyyy\-mm"/>
  </numFmts>
  <fonts count="17"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27"/>
      <color indexed="8"/>
      <name val="Century"/>
      <family val="1"/>
    </font>
    <font>
      <b/>
      <sz val="12"/>
      <color indexed="8"/>
      <name val="Century"/>
      <family val="1"/>
    </font>
    <font>
      <b/>
      <sz val="10"/>
      <color indexed="9"/>
      <name val="Century"/>
      <family val="1"/>
    </font>
    <font>
      <sz val="9"/>
      <color indexed="8"/>
      <name val="Century"/>
      <family val="1"/>
    </font>
    <font>
      <sz val="10"/>
      <name val="Century"/>
      <family val="1"/>
    </font>
    <font>
      <b/>
      <sz val="18.7"/>
      <color theme="1"/>
      <name val="Calibri"/>
      <family val="2"/>
      <scheme val="minor"/>
    </font>
    <font>
      <sz val="18.7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rgb="FF313F50"/>
      <name val="Inherit"/>
    </font>
    <font>
      <sz val="12"/>
      <color rgb="FF212529"/>
      <name val="Inherit"/>
    </font>
    <font>
      <sz val="8"/>
      <name val="Calibri"/>
      <family val="2"/>
      <scheme val="minor"/>
    </font>
    <font>
      <sz val="15"/>
      <color theme="1"/>
      <name val="Calibri"/>
      <family val="2"/>
      <scheme val="minor"/>
    </font>
    <font>
      <sz val="11"/>
      <color rgb="FF202122"/>
      <name val="Arial"/>
      <family val="2"/>
    </font>
  </fonts>
  <fills count="13">
    <fill>
      <patternFill patternType="none"/>
    </fill>
    <fill>
      <patternFill patternType="gray125"/>
    </fill>
    <fill>
      <patternFill patternType="solid">
        <fgColor indexed="3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CEEE3"/>
        <bgColor indexed="64"/>
      </patternFill>
    </fill>
    <fill>
      <patternFill patternType="solid">
        <fgColor rgb="FFF9F9F9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CF8DF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ECEDF1"/>
        <bgColor indexed="64"/>
      </patternFill>
    </fill>
    <fill>
      <patternFill patternType="solid">
        <fgColor rgb="FFF8F9FA"/>
        <bgColor indexed="64"/>
      </patternFill>
    </fill>
  </fills>
  <borders count="25">
    <border>
      <left/>
      <right/>
      <top/>
      <bottom/>
      <diagonal/>
    </border>
    <border>
      <left/>
      <right/>
      <top/>
      <bottom style="thin">
        <color indexed="8"/>
      </bottom>
      <diagonal/>
    </border>
    <border>
      <left style="thin">
        <color rgb="FF3366CC"/>
      </left>
      <right/>
      <top style="thin">
        <color rgb="FF3366CC"/>
      </top>
      <bottom/>
      <diagonal/>
    </border>
    <border>
      <left/>
      <right/>
      <top style="thin">
        <color rgb="FF3366CC"/>
      </top>
      <bottom/>
      <diagonal/>
    </border>
    <border>
      <left/>
      <right style="thin">
        <color rgb="FF3366CC"/>
      </right>
      <top style="thin">
        <color rgb="FF3366CC"/>
      </top>
      <bottom/>
      <diagonal/>
    </border>
    <border>
      <left style="thin">
        <color rgb="FF3366CC"/>
      </left>
      <right/>
      <top/>
      <bottom style="thin">
        <color rgb="FF3366CC"/>
      </bottom>
      <diagonal/>
    </border>
    <border>
      <left/>
      <right/>
      <top/>
      <bottom style="thin">
        <color rgb="FF3366CC"/>
      </bottom>
      <diagonal/>
    </border>
    <border>
      <left/>
      <right style="thin">
        <color rgb="FF3366CC"/>
      </right>
      <top/>
      <bottom style="thin">
        <color rgb="FF3366CC"/>
      </bottom>
      <diagonal/>
    </border>
    <border>
      <left/>
      <right/>
      <top style="medium">
        <color rgb="FFDDDDDD"/>
      </top>
      <bottom/>
      <diagonal/>
    </border>
    <border>
      <left/>
      <right/>
      <top style="medium">
        <color rgb="FFDDDDDD"/>
      </top>
      <bottom style="medium">
        <color rgb="FFDDDDDD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  <border>
      <left style="medium">
        <color rgb="FFDEE2E6"/>
      </left>
      <right style="medium">
        <color rgb="FFDEE2E6"/>
      </right>
      <top style="medium">
        <color rgb="FFDEE2E6"/>
      </top>
      <bottom style="medium">
        <color rgb="FFDEE2E6"/>
      </bottom>
      <diagonal/>
    </border>
    <border>
      <left/>
      <right style="medium">
        <color rgb="FFDEE2E6"/>
      </right>
      <top style="medium">
        <color rgb="FFDEE2E6"/>
      </top>
      <bottom style="medium">
        <color rgb="FFDEE2E6"/>
      </bottom>
      <diagonal/>
    </border>
    <border>
      <left/>
      <right style="medium">
        <color rgb="FFD0D4D8"/>
      </right>
      <top/>
      <bottom style="medium">
        <color rgb="FFD0D4D8"/>
      </bottom>
      <diagonal/>
    </border>
    <border>
      <left style="medium">
        <color rgb="FFD0D4D8"/>
      </left>
      <right style="medium">
        <color rgb="FFD0D4D8"/>
      </right>
      <top/>
      <bottom style="medium">
        <color rgb="FFD0D4D8"/>
      </bottom>
      <diagonal/>
    </border>
    <border>
      <left/>
      <right style="medium">
        <color rgb="FFDEE2E6"/>
      </right>
      <top style="medium">
        <color rgb="FFDEE2E6"/>
      </top>
      <bottom/>
      <diagonal/>
    </border>
    <border>
      <left style="medium">
        <color rgb="FFDEE2E6"/>
      </left>
      <right style="medium">
        <color rgb="FFDEE2E6"/>
      </right>
      <top style="medium">
        <color rgb="FFDEE2E6"/>
      </top>
      <bottom/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medium">
        <color rgb="FFDDDDDD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medium">
        <color rgb="FFDDDDDD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medium">
        <color rgb="FFDDDDDD"/>
      </top>
      <bottom style="medium">
        <color rgb="FFDDDDDD"/>
      </bottom>
      <diagonal/>
    </border>
    <border>
      <left style="medium">
        <color rgb="FFA2A9B1"/>
      </left>
      <right style="medium">
        <color rgb="FFA2A9B1"/>
      </right>
      <top style="medium">
        <color rgb="FFA2A9B1"/>
      </top>
      <bottom style="medium">
        <color rgb="FFA2A9B1"/>
      </bottom>
      <diagonal/>
    </border>
  </borders>
  <cellStyleXfs count="4">
    <xf numFmtId="0" fontId="0" fillId="0" borderId="0"/>
    <xf numFmtId="0" fontId="1" fillId="0" borderId="0"/>
    <xf numFmtId="0" fontId="1" fillId="0" borderId="0"/>
    <xf numFmtId="0" fontId="11" fillId="0" borderId="0" applyNumberFormat="0" applyFill="0" applyBorder="0" applyAlignment="0" applyProtection="0"/>
  </cellStyleXfs>
  <cellXfs count="68">
    <xf numFmtId="0" fontId="0" fillId="0" borderId="0" xfId="0"/>
    <xf numFmtId="0" fontId="2" fillId="0" borderId="0" xfId="1" applyFont="1" applyAlignment="1">
      <alignment horizontal="left" vertical="top"/>
    </xf>
    <xf numFmtId="0" fontId="3" fillId="0" borderId="0" xfId="1" applyFont="1" applyAlignment="1">
      <alignment horizontal="left" vertical="top" indent="1"/>
    </xf>
    <xf numFmtId="2" fontId="4" fillId="2" borderId="0" xfId="2" applyNumberFormat="1" applyFont="1" applyFill="1" applyAlignment="1">
      <alignment horizontal="center" vertical="center" wrapText="1" readingOrder="1"/>
    </xf>
    <xf numFmtId="0" fontId="5" fillId="0" borderId="1" xfId="1" applyFont="1" applyBorder="1" applyAlignment="1" applyProtection="1">
      <alignment horizontal="center" vertical="top" wrapText="1"/>
      <protection hidden="1"/>
    </xf>
    <xf numFmtId="164" fontId="5" fillId="3" borderId="1" xfId="1" applyNumberFormat="1" applyFont="1" applyFill="1" applyBorder="1" applyAlignment="1" applyProtection="1">
      <alignment horizontal="center" vertical="top" wrapText="1"/>
      <protection hidden="1"/>
    </xf>
    <xf numFmtId="164" fontId="5" fillId="0" borderId="1" xfId="1" applyNumberFormat="1" applyFont="1" applyBorder="1" applyAlignment="1" applyProtection="1">
      <alignment horizontal="center" vertical="top" wrapText="1"/>
      <protection hidden="1"/>
    </xf>
    <xf numFmtId="0" fontId="6" fillId="0" borderId="0" xfId="1" applyFont="1"/>
    <xf numFmtId="165" fontId="1" fillId="0" borderId="0" xfId="1" applyNumberFormat="1"/>
    <xf numFmtId="0" fontId="1" fillId="0" borderId="0" xfId="1"/>
    <xf numFmtId="167" fontId="5" fillId="4" borderId="1" xfId="1" applyNumberFormat="1" applyFont="1" applyFill="1" applyBorder="1" applyAlignment="1">
      <alignment horizontal="left" vertical="top" wrapText="1"/>
    </xf>
    <xf numFmtId="0" fontId="8" fillId="6" borderId="0" xfId="0" applyFont="1" applyFill="1" applyAlignment="1">
      <alignment horizontal="left" vertical="center" wrapText="1" indent="1"/>
    </xf>
    <xf numFmtId="0" fontId="7" fillId="5" borderId="8" xfId="0" applyFont="1" applyFill="1" applyBorder="1" applyAlignment="1">
      <alignment horizontal="left" vertical="center" wrapText="1" indent="1"/>
    </xf>
    <xf numFmtId="0" fontId="8" fillId="7" borderId="8" xfId="0" applyFont="1" applyFill="1" applyBorder="1" applyAlignment="1">
      <alignment horizontal="left" vertical="center" wrapText="1" indent="1"/>
    </xf>
    <xf numFmtId="0" fontId="8" fillId="6" borderId="8" xfId="0" applyFont="1" applyFill="1" applyBorder="1" applyAlignment="1">
      <alignment horizontal="left" vertical="center" wrapText="1" indent="1"/>
    </xf>
    <xf numFmtId="0" fontId="7" fillId="8" borderId="8" xfId="0" applyFont="1" applyFill="1" applyBorder="1" applyAlignment="1">
      <alignment horizontal="left" vertical="center" wrapText="1" indent="1"/>
    </xf>
    <xf numFmtId="0" fontId="8" fillId="8" borderId="8" xfId="0" applyFont="1" applyFill="1" applyBorder="1" applyAlignment="1">
      <alignment horizontal="left" vertical="center" wrapText="1" indent="1"/>
    </xf>
    <xf numFmtId="0" fontId="7" fillId="5" borderId="9" xfId="0" applyFont="1" applyFill="1" applyBorder="1" applyAlignment="1">
      <alignment horizontal="left" vertical="center" wrapText="1" indent="1"/>
    </xf>
    <xf numFmtId="0" fontId="8" fillId="6" borderId="9" xfId="0" applyFont="1" applyFill="1" applyBorder="1" applyAlignment="1">
      <alignment horizontal="left" vertical="center" wrapText="1" indent="1"/>
    </xf>
    <xf numFmtId="0" fontId="9" fillId="0" borderId="0" xfId="0" applyFont="1"/>
    <xf numFmtId="0" fontId="0" fillId="0" borderId="10" xfId="0" applyFont="1" applyBorder="1"/>
    <xf numFmtId="0" fontId="0" fillId="10" borderId="10" xfId="0" applyFont="1" applyFill="1" applyBorder="1"/>
    <xf numFmtId="0" fontId="11" fillId="0" borderId="0" xfId="3"/>
    <xf numFmtId="0" fontId="10" fillId="9" borderId="11" xfId="0" applyFont="1" applyFill="1" applyBorder="1"/>
    <xf numFmtId="0" fontId="0" fillId="0" borderId="12" xfId="0" applyFont="1" applyBorder="1"/>
    <xf numFmtId="0" fontId="13" fillId="7" borderId="13" xfId="0" applyFont="1" applyFill="1" applyBorder="1" applyAlignment="1">
      <alignment vertical="center" wrapText="1"/>
    </xf>
    <xf numFmtId="0" fontId="13" fillId="7" borderId="14" xfId="0" applyFont="1" applyFill="1" applyBorder="1" applyAlignment="1">
      <alignment vertical="center" wrapText="1"/>
    </xf>
    <xf numFmtId="0" fontId="12" fillId="11" borderId="15" xfId="0" applyFont="1" applyFill="1" applyBorder="1" applyAlignment="1">
      <alignment horizontal="left" wrapText="1" indent="1"/>
    </xf>
    <xf numFmtId="0" fontId="12" fillId="11" borderId="16" xfId="0" applyFont="1" applyFill="1" applyBorder="1" applyAlignment="1">
      <alignment horizontal="left" wrapText="1" indent="1"/>
    </xf>
    <xf numFmtId="0" fontId="13" fillId="7" borderId="17" xfId="0" applyFont="1" applyFill="1" applyBorder="1" applyAlignment="1">
      <alignment vertical="center" wrapText="1"/>
    </xf>
    <xf numFmtId="0" fontId="13" fillId="7" borderId="18" xfId="0" applyFont="1" applyFill="1" applyBorder="1" applyAlignment="1">
      <alignment vertical="center" wrapText="1"/>
    </xf>
    <xf numFmtId="0" fontId="0" fillId="10" borderId="19" xfId="0" applyFont="1" applyFill="1" applyBorder="1"/>
    <xf numFmtId="0" fontId="0" fillId="0" borderId="19" xfId="0" applyFont="1" applyBorder="1"/>
    <xf numFmtId="0" fontId="0" fillId="10" borderId="20" xfId="0" applyFont="1" applyFill="1" applyBorder="1"/>
    <xf numFmtId="2" fontId="4" fillId="2" borderId="3" xfId="1" applyNumberFormat="1" applyFont="1" applyFill="1" applyBorder="1" applyAlignment="1">
      <alignment horizontal="center" vertical="center" wrapText="1" readingOrder="1"/>
    </xf>
    <xf numFmtId="2" fontId="4" fillId="2" borderId="6" xfId="1" applyNumberFormat="1" applyFont="1" applyFill="1" applyBorder="1" applyAlignment="1">
      <alignment horizontal="center" vertical="center" wrapText="1" readingOrder="1"/>
    </xf>
    <xf numFmtId="166" fontId="4" fillId="2" borderId="2" xfId="1" applyNumberFormat="1" applyFont="1" applyFill="1" applyBorder="1" applyAlignment="1">
      <alignment horizontal="left" vertical="center" wrapText="1"/>
    </xf>
    <xf numFmtId="166" fontId="4" fillId="2" borderId="5" xfId="1" applyNumberFormat="1" applyFont="1" applyFill="1" applyBorder="1" applyAlignment="1">
      <alignment horizontal="left" vertical="center" wrapText="1"/>
    </xf>
    <xf numFmtId="2" fontId="4" fillId="2" borderId="4" xfId="1" applyNumberFormat="1" applyFont="1" applyFill="1" applyBorder="1" applyAlignment="1">
      <alignment horizontal="center" vertical="center" wrapText="1" readingOrder="1"/>
    </xf>
    <xf numFmtId="2" fontId="4" fillId="2" borderId="7" xfId="1" applyNumberFormat="1" applyFont="1" applyFill="1" applyBorder="1" applyAlignment="1">
      <alignment horizontal="center" vertical="center" wrapText="1" readingOrder="1"/>
    </xf>
    <xf numFmtId="0" fontId="0" fillId="0" borderId="20" xfId="0" applyFont="1" applyBorder="1"/>
    <xf numFmtId="0" fontId="7" fillId="5" borderId="0" xfId="0" applyFont="1" applyFill="1" applyBorder="1" applyAlignment="1">
      <alignment horizontal="left" vertical="center" wrapText="1" indent="1"/>
    </xf>
    <xf numFmtId="0" fontId="8" fillId="7" borderId="0" xfId="0" applyFont="1" applyFill="1" applyBorder="1" applyAlignment="1">
      <alignment horizontal="left" vertical="center" wrapText="1" indent="1"/>
    </xf>
    <xf numFmtId="0" fontId="8" fillId="7" borderId="10" xfId="0" applyFont="1" applyFill="1" applyBorder="1" applyAlignment="1">
      <alignment horizontal="left" vertical="center" wrapText="1" indent="1"/>
    </xf>
    <xf numFmtId="0" fontId="8" fillId="6" borderId="21" xfId="0" applyFont="1" applyFill="1" applyBorder="1" applyAlignment="1">
      <alignment horizontal="left" vertical="center" wrapText="1" indent="1"/>
    </xf>
    <xf numFmtId="0" fontId="8" fillId="7" borderId="21" xfId="0" applyFont="1" applyFill="1" applyBorder="1" applyAlignment="1">
      <alignment horizontal="left" vertical="center" wrapText="1" indent="1"/>
    </xf>
    <xf numFmtId="0" fontId="8" fillId="8" borderId="21" xfId="0" applyFont="1" applyFill="1" applyBorder="1" applyAlignment="1">
      <alignment horizontal="left" vertical="center" wrapText="1" indent="1"/>
    </xf>
    <xf numFmtId="0" fontId="8" fillId="7" borderId="20" xfId="0" applyFont="1" applyFill="1" applyBorder="1" applyAlignment="1">
      <alignment horizontal="left" vertical="center" wrapText="1" indent="1"/>
    </xf>
    <xf numFmtId="0" fontId="8" fillId="6" borderId="22" xfId="0" applyFont="1" applyFill="1" applyBorder="1" applyAlignment="1">
      <alignment horizontal="left" vertical="center" wrapText="1" indent="1"/>
    </xf>
    <xf numFmtId="0" fontId="8" fillId="7" borderId="22" xfId="0" applyFont="1" applyFill="1" applyBorder="1" applyAlignment="1">
      <alignment horizontal="left" vertical="center" wrapText="1" indent="1"/>
    </xf>
    <xf numFmtId="0" fontId="8" fillId="8" borderId="22" xfId="0" applyFont="1" applyFill="1" applyBorder="1" applyAlignment="1">
      <alignment horizontal="left" vertical="center" wrapText="1" indent="1"/>
    </xf>
    <xf numFmtId="0" fontId="8" fillId="6" borderId="23" xfId="0" applyFont="1" applyFill="1" applyBorder="1" applyAlignment="1">
      <alignment horizontal="left" vertical="center" wrapText="1" indent="1"/>
    </xf>
    <xf numFmtId="0" fontId="8" fillId="6" borderId="10" xfId="0" applyFont="1" applyFill="1" applyBorder="1" applyAlignment="1">
      <alignment horizontal="left" vertical="center" wrapText="1" indent="1"/>
    </xf>
    <xf numFmtId="0" fontId="15" fillId="6" borderId="21" xfId="0" applyFont="1" applyFill="1" applyBorder="1" applyAlignment="1">
      <alignment horizontal="left" vertical="center" wrapText="1" indent="1"/>
    </xf>
    <xf numFmtId="0" fontId="15" fillId="6" borderId="22" xfId="0" applyFont="1" applyFill="1" applyBorder="1" applyAlignment="1">
      <alignment horizontal="left" vertical="center" wrapText="1" indent="1"/>
    </xf>
    <xf numFmtId="0" fontId="15" fillId="0" borderId="0" xfId="0" applyFont="1"/>
    <xf numFmtId="0" fontId="16" fillId="12" borderId="24" xfId="0" applyFont="1" applyFill="1" applyBorder="1" applyAlignment="1">
      <alignment vertical="center" wrapText="1"/>
    </xf>
    <xf numFmtId="0" fontId="0" fillId="0" borderId="10" xfId="0" applyBorder="1"/>
    <xf numFmtId="2" fontId="0" fillId="0" borderId="10" xfId="0" applyNumberFormat="1" applyBorder="1"/>
    <xf numFmtId="0" fontId="0" fillId="10" borderId="10" xfId="0" applyFill="1" applyBorder="1"/>
    <xf numFmtId="2" fontId="0" fillId="10" borderId="10" xfId="0" applyNumberFormat="1" applyFill="1" applyBorder="1"/>
    <xf numFmtId="2" fontId="0" fillId="0" borderId="0" xfId="0" applyNumberFormat="1"/>
    <xf numFmtId="0" fontId="0" fillId="10" borderId="12" xfId="0" applyFill="1" applyBorder="1"/>
    <xf numFmtId="2" fontId="0" fillId="10" borderId="12" xfId="0" applyNumberFormat="1" applyFill="1" applyBorder="1"/>
    <xf numFmtId="2" fontId="0" fillId="10" borderId="10" xfId="0" applyNumberFormat="1" applyFont="1" applyFill="1" applyBorder="1"/>
    <xf numFmtId="2" fontId="0" fillId="10" borderId="11" xfId="0" applyNumberFormat="1" applyFont="1" applyFill="1" applyBorder="1"/>
    <xf numFmtId="0" fontId="0" fillId="10" borderId="12" xfId="0" applyFont="1" applyFill="1" applyBorder="1"/>
    <xf numFmtId="0" fontId="0" fillId="10" borderId="0" xfId="0" applyFont="1" applyFill="1" applyBorder="1"/>
  </cellXfs>
  <cellStyles count="4">
    <cellStyle name="Hyperlink" xfId="3" builtinId="8"/>
    <cellStyle name="Normal" xfId="0" builtinId="0"/>
    <cellStyle name="Normal 2" xfId="1" xr:uid="{2F0F6B14-C693-44A4-9F8A-FFE44E6E0286}"/>
    <cellStyle name="Normal 4 2" xfId="2" xr:uid="{004D4BD7-8B26-451B-984C-536CEB4AC3E0}"/>
  </cellStyles>
  <dxfs count="59"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theme="4"/>
          <bgColor theme="4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top style="thin">
          <color theme="4" tint="0.39997558519241921"/>
        </top>
      </border>
    </dxf>
    <dxf>
      <border outline="0">
        <bottom style="thin">
          <color theme="4" tint="0.39997558519241921"/>
        </bottom>
      </border>
    </dxf>
    <dxf>
      <border outline="0"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2" formatCode="0.00"/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top style="thin">
          <color theme="4" tint="0.39997558519241921"/>
        </top>
      </border>
    </dxf>
    <dxf>
      <border outline="0">
        <bottom style="thin">
          <color theme="4" tint="0.39997558519241921"/>
        </bottom>
      </border>
    </dxf>
    <dxf>
      <border outline="0">
        <left style="thin">
          <color theme="4" tint="0.39997558519241921"/>
        </left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theme="4"/>
          <bgColor theme="4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CEEE3"/>
        </patternFill>
      </fill>
      <alignment horizontal="left" vertical="center" textRotation="0" wrapText="1" indent="1" justifyLastLine="0" shrinkToFit="0" readingOrder="0"/>
      <border diagonalUp="0" diagonalDown="0">
        <left/>
        <right/>
        <top style="medium">
          <color rgb="FFDDDDDD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.7"/>
        <color theme="1"/>
        <name val="Calibri"/>
        <family val="2"/>
        <scheme val="minor"/>
      </font>
      <fill>
        <patternFill patternType="solid">
          <fgColor indexed="64"/>
          <bgColor rgb="FFF9F9F9"/>
        </patternFill>
      </fill>
      <alignment horizontal="left" vertical="center" textRotation="0" wrapText="1" indent="1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2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212529"/>
        <name val="Inherit"/>
        <scheme val="none"/>
      </font>
      <fill>
        <patternFill patternType="solid">
          <fgColor indexed="64"/>
          <bgColor rgb="FFFFFFFF"/>
        </patternFill>
      </fill>
      <alignment horizontal="general" vertical="center" textRotation="0" wrapText="1" indent="0" justifyLastLine="0" shrinkToFit="0" readingOrder="0"/>
      <border diagonalUp="0" diagonalDown="0">
        <left style="medium">
          <color rgb="FFDEE2E6"/>
        </left>
        <right style="medium">
          <color rgb="FFDEE2E6"/>
        </right>
        <top style="medium">
          <color rgb="FFDEE2E6"/>
        </top>
        <bottom style="medium">
          <color rgb="FFDEE2E6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212529"/>
        <name val="Inherit"/>
        <scheme val="none"/>
      </font>
      <fill>
        <patternFill patternType="solid">
          <fgColor indexed="64"/>
          <bgColor rgb="FFFFFFFF"/>
        </patternFill>
      </fill>
      <alignment horizontal="general" vertical="center" textRotation="0" wrapText="1" indent="0" justifyLastLine="0" shrinkToFit="0" readingOrder="0"/>
      <border diagonalUp="0" diagonalDown="0">
        <left/>
        <right style="medium">
          <color rgb="FFDEE2E6"/>
        </right>
        <top style="medium">
          <color rgb="FFDEE2E6"/>
        </top>
        <bottom style="medium">
          <color rgb="FFDEE2E6"/>
        </bottom>
        <vertical/>
        <horizontal/>
      </border>
    </dxf>
    <dxf>
      <border outline="0">
        <top style="medium">
          <color rgb="FFDEE2E6"/>
        </top>
      </border>
    </dxf>
    <dxf>
      <border outline="0">
        <left style="medium">
          <color rgb="FFDEE2E6"/>
        </left>
        <right style="medium">
          <color rgb="FFDEE2E6"/>
        </right>
        <top style="medium">
          <color rgb="FFDEE2E6"/>
        </top>
        <bottom style="medium">
          <color rgb="FFDEE2E6"/>
        </bottom>
      </border>
    </dxf>
    <dxf>
      <border outline="0">
        <bottom style="medium">
          <color rgb="FFD0D4D8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rgb="FF313F50"/>
        <name val="Inherit"/>
        <scheme val="none"/>
      </font>
      <fill>
        <patternFill patternType="solid">
          <fgColor indexed="64"/>
          <bgColor rgb="FFECEDF1"/>
        </patternFill>
      </fill>
      <alignment horizontal="left" vertical="bottom" textRotation="0" wrapText="1" indent="1" justifyLastLine="0" shrinkToFit="0" readingOrder="0"/>
      <border diagonalUp="0" diagonalDown="0" outline="0">
        <left style="medium">
          <color rgb="FFD0D4D8"/>
        </left>
        <right style="medium">
          <color rgb="FFD0D4D8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top style="thin">
          <color theme="4" tint="0.39997558519241921"/>
        </top>
      </border>
    </dxf>
    <dxf>
      <border outline="0">
        <left style="thin">
          <color theme="4" tint="0.39997558519241921"/>
        </left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theme="4"/>
          <bgColor theme="4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_xlchart.v5.4</cx:f>
        <cx:nf>_xlchart.v5.3</cx:nf>
      </cx:numDim>
    </cx:data>
  </cx:chartData>
  <cx:chart>
    <cx:title pos="t" align="ctr" overlay="0"/>
    <cx:plotArea>
      <cx:plotAreaRegion>
        <cx:series layoutId="regionMap" uniqueId="{C772D8CA-5A93-424E-85FA-5A8C1720B226}">
          <cx:tx>
            <cx:txData>
              <cx:f>_xlchart.v5.3</cx:f>
              <cx:v>2012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7F3ZcuPIlf0VRb3MOGLAxr44uh1RAEiKWlgqLVWtekFQEgv7vvNpfmP+Y/5g/mS+ZA5IggJSkMmO
okN8GNthuzOZ1OW5mTfvnr8/V39/9paL5KzyvSD9+3P1xycry6K///Zb+mwt/UU68u3nJEzDn9no
OfR/C3/+tJ+Xv70ki9IOzN9YmuF/e7YWSbasPv3jd3ybuQyvwudFZofB13yZ1LfLNPey9J/MDU6d
PYd5kDXLTXzTH58uwuRlEXw6WwaZndX3dbT841PvI5/OfiO/6M0fPfNAV5a/YC3HjFhe4RSJlSSZ
Y2mO+XTmhYHZTosjSRYZnuZ5RlZ4oZne/On5wsfy/eSsiVm8vCTLND3b/u/ruh7pr8N2Gmqb362F
DZUXX9Y/67c+rv/4nRjADyVGOtCTqOybIpG/DJPl4uzfM2t5druM8ifPfj4Lf/6txeM9VvzrCLoJ
kyw3F94+Cvqg/dPNoIxEmWUUSZBomaYlub8ZKGmkYF7BnCAzoijQfPu3N7vhEIqG98PrSmJHvE6Q
e+Lm/uP3xE3oLYKXFoT3tsDhDBDYEcPyoigzLMNxkqz0GcAoI56meVaURV5keZrl2j/d4r+PnPfQ
36x7g/1m+A3yVx+P/PnCzuz21/868ECW4RRFEQSJVwSGkdieGKQkdsThUCiczDA0JzCC2P7tDfJ7
yRkGfruMwH07SsJ+fgIbXl16iyRP2x//68AL3EjgGYXjFVGieYZmAGzn/mHlEc0rvMixEksrPG6p
9k9vcD+AnmHkdwsJ7HfjJPrq48dvehBn2rnfQnAE9OmRyNOKIMq45UWWoZUe+vxIFBlWFmRJYjf6
Qfund+jvo+dd9DcL36K/GX+D/vjj0b+rE3sRnH1OFk87DaDF49dZwQkjmoWqRbOswissI8s9VnDy
SGCgn7GiKLEczgOmu4rYmrh2aIiaYUZslxFs2I6STLg7gSPwOU+zZOHZi3/2W/+aCkyxwkhiZch1
kZNEBTpuX/gzHD/iFRocERS5QZ7QgQ8iaRj+zlKCBZ0Zkg2fHz7+LHxeLZOnhe0c0xTh6eaOlWFk
0CKniLwM7bJzFfDSSBQEWVFoXpKbGxhc6p6Aw0h6hw+dn0MyojP1hhM/Pp4TD0lu5ou6xWLo6P/F
48CxI1kSBJwDbqPs9K9kShAhqWgGbOIFUeBZhbiTD6BomAu7hQQLduMk/g8nIJDurYW9T+v+awxg
BOiiDJR/lpZ4QYZm1DsH0JFGEEachEuC4VmcmJb3m0v5EIKG8X9dSTDgdYLkwP35x5+AWQKl9KhW
GDdiGm8IB2sA6o9C9xlAySOGl3FEcA/DVGA5Wuhz4ACChhmwW0jgvxsn4Z+dgFqkhWm2OLu1n494
JSsjRYKcZ2mBY1lWXMv6zlVAyfyIgZnGwnHV+KRYggGHkTTMg+5agg3dKZIT2u3HH4S7aGEf0TXY
3MdQe2gRwp6RGGz4nhyiYLkJPMSQAp8ExyoCbIfufbyXmmH8t8sI6LejJOrju49H/esiWyTtT//1
6xfKKDRMtvG6bk2BHuoCg53Piowg0ArNNQ7b9k9vpP9eaoZR3y4jUN+Okqh//fzxqE/s4LhCX+Rh
YCmSJGDPi41A6cgbVgRPWEnkeY6XGR4ipw/6AcQMw75bSAC/Gyehn8w+HvrpMvEXwRE1TuxpeNbg
+OTktdrP9U1fBnJIhsYpQ+dchyEIaX8APcPo7xYS6O/GSfT18cejf1faGUyS425+XhwBXbYR95z4
VtTLIyg5Cq5hhudgBvMSofEfSNMwF3qLCU705khuaCege94sgoV/RMWn8fIgFifgVhVEWuBFXKod
QUTJ9IiGHwL3rsxyLI9YTV8S7adnmAntOgL/dpiE/uYEboBvy2C5yqH6twj8+t0LZzMsKwlWr0LT
cIkS4RdKFEfNHAzjjZxqNKKuynMQScMM6CwleNCZIdnw7QTk0c0yyVsUfp0DFASRqCiiIvO4aRFs
Efq+OEqCmxRGsQA/KAN/KDSl9o9v9J995Ayjv1lFAL8ZJDG/OQHMtf/572x59vJvsyK0k2ULwK+j
Dw8btByZRagF+QxwQBCGrwCNX4BqCuOYlkTYBIT02dL1v//5X/spG2bE228gmPL2AySDtNkJXNJN
qOB4fPn/2MB6t5ApNWSGxv0iWC0Ce/EfZw+BnS1fdlEa5GnsY8a/Lk1jkiyC5yMeUuhqiP3LDEdL
CnxUkJQ9FYEdQTxySqOvKSy0BDJasZ+c4ZPZriPOYztMnsLJCfhD1jGUY55DhCAQC6URqEbuy1v9
gIFXCtFUWUY0W2F4QWDaXbe5mw6gZxj73UIC/N04if7nE0gV2J7Bu2yRLdMWiF+/ozhlJCADA/eQ
sgsDdTVkRVl7x2lWYSReBqeIO+pgsoZZQSwnGELMkmx5OAF31c3CteGwPaKfkFXgJ1QUoI3QtQLI
YR12OCLKIxnBImTOcLzUuHKFdjNsNbYDCBrmxetPIdjwOkFy4Oby45WD6zAJn5/DFoUjHAlmJMMU
xH9oAU5DeLB6DIBOzSJjTwAHJGQ3IWsMN0bXbDmAoGEG7BYS+O/GSfivT8BuvFysFq513CPAIyQk
IWcSdy7DvM2jESVEtml4DmVkOnECssj6DDiMpGEedNcSbOhOkZy4PIHQ9fXiZWEu0udjus8pZPKt
EycRFxUluKvEvnrUaE/IJ5MYkaORz8GRJvxhNA2zoruWYEV3imTF9fTjZdI3e5nBk9Vuy1+XSQw3
4llop4jhwWUo4sbuySSGhk9RQMoZy6396aQZfwA9wzzYLSQYsBsn0f82/3j0b0vEr49oL1LMCBey
2GROIqeS51m5fyXjxlZYARENpJOt/b2EPNpPzzD47ToC+3aYhP72+8dDr6HW4YhXMdXkzkgMrmGE
M1ga6TEIFXWUIZZDEhM8K5BOLN9YEkQkaU3O2b/rt9rf/tlZHIa/t5jgQW+OZISmfzwjbkMElY5q
rAkj2MESLoGNJ51IqGT5EUxnJDBJiOkNZPUdQM8wF3YLCQ7sxkn0b0+guOXOXibJ4uxqGQZHdFUg
moHLVtiUkhAxVYphUFrEKDyC2AwLBZVM7T6UpGEu9FcTrOhPkvy4O4HyBg3VVUkYHtFKE6D3iEil
gXNXhGSSFSLIyo4k5OFDaCHdW4bqRPjVDyFomBOvKwkuvE6QHNCuP14ezdJksTxmbRWNJGOoPTI8
RNCM4JjrXQzIMUZcDyGPbYIBqRDtJ2cY/XYdgX07TCI/O4G9/2PhPx3zIqAaXbSpaAPuPMqqOBp+
ue6dLI0kJJM1hhmNwBOOQHv1bhwU++kZhr5dR0DfDpPQ/ziBTT/OLDuMjgm+PGruVtSXoG5Bbirb
etDDmYdpMEfiOCR3vEklPoSeYfBfVxLwv06QDBifgNP0euGhoLjdf79uhjV7H6WEDDY43NJIKpb6
ex9iB8dBhnm2FvrrqpOea2gvPcPwt7+DAL8dJqG/PgFL4DIvUVN4POgbtyiSmpC0BOcnvyld60id
JpYgYd/jKhYR6BZ5MKaL/H5yhpFv1xHIt8Mk8pcngLy+DPxF4ra//9d3fVOhAK2ehjOOhbVF3rVg
DANRj6RVeKNZ1JQgzN2F/gB6hrHfLSTA342T6Osn4I6eJsvlMeOTqFSDoxO5qXBIN2om33fAwQJW
BBajYlNnTitkLtl+coaxb9cR0LfDJPLTE4hP3uVHbeXArOtymiYOSM0QUcPfv2sbpw9MMXAE6Cso
MCcEzl5qhnHfLiNg346SqN+dgKPhOlw1CmacH9HQpRhpxIpIysOuh9sN+fD9EAwSOJqcPWx4mVv3
VSBUzMNoGmZAdy3Bhe4UyYrrEwgAPC795RFNXBROoZCclhuXM+FtaG5bDiXOqBqBHiqtC527In8v
JcPYb5cRsG9HScQfxx9v1aq5Zy6OmpvEw3EAu1VQUDzLv+2c0JQzIPaFnEpEhwfE/SEEDWP/upKA
/3WC5IA6/XgObFME1lXkY99Ojpsd0dyuNAdDS+Jp1Owj3N6ztwSo+5yMtGIUryksmrngiugeg79K
3DBnhr+F4NLwh0iOfT6BM6NZdrBocfp15ZQTcRcg8AjXZ+NrIAv9UYaOAwWLASlccMgpLHFV7KVm
mCfbZQQTtqMk6toJxMTUPMmDl2OawtwIsS7kDAFYEc4enu/f0dCPUOpJI79VQUcSmG2EVXAAQcPQ
7xYS4O/GSfjV2ceLqbty+XLMu1lEYAwXsPJ6QfcEE3RXBOsBOsptwZ431vB+coaxb9cR0LfDJPJ3
pyBuVstn65guOF4ZSVyTC4r/Xtf3QKJ0HBHQmqC1StBNkcOFAABxJWj7yRmGfreQwH43ToKvnYBG
Ojbr6Jg+IMh6VHFC1ECcN5ppD/lG4iDoghsAkfomU4WwyPYSMwz8dhkB+3aUBH18AirRHTooLiK0
1zveJcsg4UpEOSFqRRCNR4ixB3xzx8ISbrxAyBJ9qwYdRNAw+J2lBAM6MyQT7k6ACfNlefZjCXfv
MTspUDz0UYS1WETiUT/YWGZ9Rkj0qPHTQVXF1dtU3rZbYBN6OZCoYVb0FhPM6M2R7JifgCCaZQuv
bsH4daUTfBDg6UTKCQtr7U1lG4O+gxD/yN7lIZA2fcC6dsFeaoY5sF1GYL8dJVGf3X+81jMPk/KY
vXSg9TAIOQqcCAu48fb3faGIfqHhHSwxAd3tkMDblHJ0Yd9PzjDu7ToC+HaYRH5+Agkot3maHlPp
ERn0rmvy29qiftytHaWnqRKAYMKVy0vrdmuwBbrI7ydnGPl2HYF8O0wif/vw8XteD307QPeW4LVc
qmly+7cWkPeEz7+uYgpWqXdEXYBCj2NUK6Kf6jrLiIObtrcXKAnaAsp+JdS+o86df+MV2UvP8F7Y
LiO2wnaU3AnaCSRe3OeJuzzipYNIkAIVDL4OlB8wbwIScIo3yV88DO5dJU/3DO4nZxj3dh0BfDtM
In9/+/FnsJeducHgvWN3eDPh/89FHWjAvt4y+wpJz3MYJMkRTwLCDwxS7zYN1onQRNPUGSoXspNk
Dpl5b/q5HUDM8DnYLSQOwm6cPAnnJ3AbNRki9VE1AWRc00gxQhJq0zUPJVJCT/qjh94IBZ2oi0J0
aFu605VChxA0jP/rSoIBrxMkB64fP14WzZfRMXvKo4MzK9LoVYiunay00XE7ipgMA5EToR5DRYaR
uM4W6MK/l5ph7LfLCOC3oyTq85uPR30bDrmEK+QlPGIdDvpr4/5Ftwb0eG6qcIj+2rgjBKR/IWgN
449F8WbTbLKL/+F0DTOCXE9whJwmWTNVP541X1CY0ILy67cySyMpHuJ+F/9ReuKoSV2SUdgPVux6
T3b5sY+YYS5sVhHYbwZJxL+cQBrqnRcWqAo+YtANBZo4BGhchYKETT1CD/XmDkbmNXLCIImUTRf6
LuqHEDSM/OtKAv3XCZIDdyeQFKYurOSozSTRQo9GHQ60nKYyqskT6DFAwKlALJTBRYymw+isSnhC
DqBnGP/dQgL+3TiJvnr+8RLnbpG/2OtG88c8A6h4YlgRDUGkdVsQQg3l0f8QAWm0toJ/sHlahODA
oTQNs6G/muBFf5JkyN3nj2fI9bKyj1mx36RpNPUGKPdoPFSIS/dOA4UqfgSOUE2Ofze6KZkEsJ+e
YTa06wgGtMMk9Nd/fjz09wvHPnbHiuYxBbRJQJIF4kNvHx2BPwhtb5HMhw58qNRcv4nVvQ0OI2mY
A921BBe6UyQn7i8+nhNa6IXHrczh4YRFpxxx9/xL/xTg0R28NfVe35BDyBnmwetKggOvEyT+2gm4
yD8nZrMLj5mLRKH+A4E5XsHrF2u9h8gXo9AVFw/zoCaweW8BhnP3GBxEzzAHOksJFnRmSB58PgFH
3WfPXB41fRLmMYMQNSJvyKBk0DWqH6dg8SAbWh3hFEhIr4SPGtZCjwf76XmHA+1CEv92nERfP4Gg
6H0e2Mf1DUElQlsiOH8URIs2iQAd5wRaTcFqkJtek02jc1RQ9dE/gJ5h9HcLCfR34yT69yeQkffg
NibBEQMzSEzCPYs7Frka4vp1yZ78R9gGfVbRLIdDY2KJh4uij/4B9Ayjv1tIoL8bJ9F/OAEV9GaR
LI780Au0UGQdAX5GggeoCUX38KcEyKbmbka71c1DGJBNXeFzCEnDHHhdSbDgdYLkwc0JuEbv8OjR
MS0y2FwIOMI9jdoRqKLr8teO+IGrSMILF4hPw3GHT5Bt5/eTM4x+u47Avh0mkb+9+3jdU00WK/uI
1fiwsJD12Pyr01S+Az0FvymLiAGKdZCfsX5lpL/39xM0jH27jsC+HSaxV09A57lBON6OIoj+dP38
7d9aJN5zhv7rMgPU0LOLY57ApnALfikkJgu0KG9bs3X3QaMAo1gOL26ge0bzFBDb/vpNhtoBFL2z
EdqfQu6EdvzNVjgBE2T8nC9ewqSF4L0N8Bdi1LjjmyY9YpN6jBQBnLX+HSShWFfEdPMiItmr7QBq
hrHfLSSw342T2I+1jxeBY+/sbuEVx8Uf7QFQgt4AjG7BSM4nVQAZzTth/+HlBxH9bDcvQndVgAOJ
eocN3V9EsqI7R7Lj7tvHs+M8DF7yZJEe7ywgEI0aOdz0SBiHUgC9uH8UZCSTN89irfNkSWP8EHKG
ufC6kmDB6wSJ//kJWCOz4AW9qo5qDVI03laCuwMql4DGkCgSYvv5mk2uAA2X1bpMYiBR7CCahrnQ
WUqwoTND8mGmf/w5mC+RLLh+juaIRwHvoCNIhOc+cQjaB5c6tzJ6WbHNlYCKUjyEjuxxuM+7UulA
moY50VtM8KI3R3JjfgIpfHdhnllnn38mR32Oj4KXCgcDnQUk1LLAFdW8eNjhB4p8EbRGvwcF4buB
/raHUjXMkP5qgiP9SZIlP07AcMf5PabGyjYv0bN4+xA4DzgM1/oSB6fhNpBNVjHupWaYB9tlBPjb
URL12QlcD9f1omkq08qFX9dUWTy8h/QBCSkCMBXQyrwfslNwOcNZgvYOry9WdkXSAfQMI79bSGC/
GyfRvz6BBI45xM/aXXU8/FGiguQwbH3UCjGNr5bUjiCDUNCFdP/GkYKGY0S04iCShlnQWUowoTND
smE++/i7WQ2zFK2FF8fjAgXx0+QuIYUAkh6PEMt9NsCliPu6eRoIiTZNefsbc3k/RcNMeP0tBA9e
J0gWqN8/ngXI9bSPBz+8FVxTyYA28jgAEgy33j3cPMnatFJFNOn1KYaeFNpDzTD0m99AwL4ZJCG/
PgUdKLHPrhaBe8Rtj+4xKJ5rQhHoG88LLNPXf/AqH4pH8GI0/LhIpXzTOuDuEIqGse8sJRjQmSG5
cHUCGWQPq6flsfM2eBTycHhiAS3b1qKHeJhbbN7tbiyDgSehDyNnmAfdtQQTulMkFx5OIGKqQfof
s7M8ChoFCX3dGhMAuRlkPS8FNahRPPEICdsErt+8vrOfnmEWtOsI+NthEnrtBPT+aY7WPj7KGY4o
/psmzk2XWhGl0o1bmumLfwVBjSZijXT7bcpG+7c3zuqDSBpmQGcpwYPODMmG6f3HX8DoMv0UHtUC
gyaKdlYCciQHNVHksI7QVQCeCTTdWDdA7DPhEIKGefC6kmDB6wTJgcsTyGadWkdVQSVkJKFoFynE
TV0JWvcTEQMGgTuk7dEoqEZLGbx4RCSy7iVnGPztMgL57SgJ+/QEYFcXgektXpap1e6/IxjBUO+b
Pj24YeEE3eSldvxAkD9NS1UYBU1SH0I2MA666udhJA3j311LMKE7RXJCPQEXKRo9uUjbO5ss0rAF
5Nd5ATEEIY/QDR4jRO8elnBI4A2YprcMzAREDNABGiHM9m9vI5cHUvUOO3qrSYb0Jt+wZPLxt8Lc
Rh5fi8cReCGhhhOd+5tW2mDIOkrcPRcjtARFUzeIJIR2kFpPiKS91AzzYLuMAH87SqI+H3886nd4
sts8ZnEh4jFwgzZviKBgqmmjIfcVIsw3r+wgkoDXUhuvBCGQDiBoGPrdQgL83TgJ/90J+EQvFtEx
K9nQyBBvGcEYk9ZtzpnmyZDOpodBPEJk/23e8F4yhiHfLiMA346ScF+cQEnn5TKoj6j8o0IKuj28
EE2+Nh7ZxBvoPbwBN3xyTXASDeehmja+oe7lu5ecYdi3ywjYt6Mk7JcnIGSuFuHZzTKMvOW/pWf6
0g+f0WPVfj6Z7ibqMrCDljW/fvWgh1Bja6OXPZpsrO+e3q5AtAitLmk8Q9C4bdEDhZCAe6kZ3hXb
ZcSu2I6Su0I9geKV+/CYz7yhfghpS2gngCpdDr4Q4slbuhF8aMNOI0cAIQlEhQjU91EzDPpmFYH5
ZpCE/H768bf9g3ncVw1h2OFNT7yfhMTM5iUfBVpU577hsNUhF5uXfjbuD0L+7SdnGPV2HYF7O0wi
/3ACyE9zJGse8epBsmzTvF6CPw/e1yZTv4d8k0zbRP55tC9BFRHqVFrx1rqd9pEzjHz7Mwjk22ES
+ekJqFhr5fuY4X6UoKD+BOY2kvPwjhIkeA96GRV0PLyB6GsMfQt+2T7yB5AzDP1uIYH9bpwEf34C
2/4znvI8pruVgonNIZcCT8mjZzraWPYFDoJxeMEH1VnvNIzeT84w9u06Avp2mET+8wnkBWvW4qXd
eb+u0jQdiWE4oDYI72msa9F7e57Bm2Lo0cY2rcPeJgXvI2UY880qAvHNIIn3vf7xV6v2P/+dLc9e
/vc//2tWhPYxG+dKSK2TsOVZGr2i8VBt4zXqXLJU85AJdjwqEaH6DFjUf4Wyd1jx5reRbHnzAZJF
2uwYLHq/jCFdU44uYvoiW4xRk5vVX/NlUt8u09zL/vnsO0u3ptrg4dlYcbOXPz41BYi/db+hZ+Gp
C3eZnM3Sbg/fdtVykWZ/fEK5gzhCUG79/uT6jZRy+TreVEFAmxXQJahJGwvCJLP++ASfLiIdEi4g
1KjiwNHN9Z42eYbNHJpXN6GoxveCiIcAzaAl7yb0ajMMdmhs//ksyP2b0A6y9I9PIvSIaPOxhs7G
tMVjXI20xVMigsDwNOafF7doioRPM//BZ5FPSzXL3QrulbG6TqQHWkDLpJ+r6q6QzuncVd1swiiu
mgYXMTe1669ldV4Kd2n64F465c3EMa9WRqB6rKvaaaAq0YUT38XSLAsusvqJTr/YlKWWlqvS7F0W
3Xn5gx9d8/ySdgPVoX8ooaUqbK5q5ZUU26ps5WpdX6bRl6R6KOtLM/0qyLocXUTemM40z9V9SsP/
pxRXU/JxLVFqIXljduVpsa2oRpCoHB2r3c3aQ+05jOrENq3tltr94z+u7eckTMOf2e/NJn0d/733
T+9+qrcIDNru9GY39/7hzdZueTu479+ZPGxnN86j93f2QJlBs2GaRduNLUNwKWiZtO2XsX5VY7u3
EZXAVocZjFrGJjm1yQzb7u3GP8gjnQ+FDzDiNuUP262NyoimDw0SwmlkNEEc/pWNDW87dIXO1m7S
R6BGYEvjS+nmscVmvrO1JX5V1dxKFCZOYdxnvPcUWqylpt9lSpyHvmxrtZBwqiyx86wyZoXBz/3C
dDTDlhiNXkWq63i+FvjeWIl9XqUrbqy4njJNS0nzrJJWcypO1cKJMtWzzEkgisFUSqxatUo317zE
N9Rk5eSaYucXpShRY8dmqbGBY8Jgz4tOpbqe8IIunqmKdt3zijJsLeKUe0o2HgPxZcWnjpomKaca
hXTf/AQuZJ4DRlRtO9B809aK0L2QmRgfiPBfjCvNTItL1VXA/YzyeVJMcsZ6Ws+xsflQldLMNiJO
DQ3JVl3XneRCqWiZlKtSXjq654hjP10VWuxVimYG+CYnYvQiDPXCU+7lqnBUh/NXkywBjWV+wYru
oiGryiJHdRlhtlrJ914RK5rIxlpl1TMukO/Z0H1ymNVKleioVGkzeslX1g/aWCnaKk9lnTF9NXbT
WuXMcuxYQqXxtvtk5YFmrnxOTRUmVamkNrXY/yGKiaMmkvXkRxl+Ned8YePi3gf4CZ3GWiisno2g
uoqqQssVXS70jE/u48j8Lpa+rSZeYauB7/ygbP7neiRW7GcqfIwL11dDjv4zxl7xzeLWXLEXdWyE
09znZwmVllqce/O6CEw1s+ZCLnETykl4LXPiGZ9k2RiPTdZqabgT0aL/9BXfO+eV21AI5pXEFaqV
MxMhMWk1daVxDIGsRonxUhvUlZkG7pimjRspfMYGXqmJz9/Lq/xPxo9nrOdnquOUD4lbylriPMZy
Uml+ygQqp5RPkoI/mUOulrKVqKxv6JEXu2qtVLemV9LaJGO9ZC4DO5Uqs5ldnzOxTE0ZrpxxFFvN
XMObBYW7ujSk0NSEyKbVMGYjtXYTf177AMyg+JtkdcnaiaFKFJNoNmXelryglsKKVY0wvVBqulDp
NHrymn3vIolCLW1enoRhLqqSeys6jnRZOLXuK7yhroTMVOOc9VQrdSyNNyWcMVOZMYI5sZ3oJ+0w
seqFZjLGZfVYCGmtmwrz6DFMMPaDkNUdL4nVqCj4mzDl7ug6mCWRYqqRs3LG3oq5EejqJqutRAM/
GC1PlKskkUXNSs1SjWlThdvoq5DGwtjHEdXE8rusiN+rzPb0ina/OtGLQ9nVF4saK8E5S1sv6LAY
6CG/mmWp81hZsqFyuTGzxRRwuP6M4Y3bqlaefcmbFJGLLWwrWiAZ4LgfzQwcIHaVjGPLY3Xac8JZ
lGkmY5XXkvFIB+VX9ACx7kSmrK/TiDdBjhldge+JplQCNU1Nk8fur1TbUOyLYhX7l0HBzWw75C8M
w7auE8HWwXVeTQLP1fyiug8giaqI/pNZeeG5LLuBZhT+S2mXxYRKQxnvlaa6ZSrmQ5kJapJbvO7z
knleCIXKGHypcUKwmkpZkZ6HsY9NJrgTpVy5quWEj1lR+3pupveV6JUXfozd4Ipa0jBEsFnpLqCj
XA0k4TIyuWoSF3diEUY6XZTfU9f4IXHTKHe+2JxnagoFoZuFAatKq/AxcK8Vp/pRC96jUpumHps6
bVeZnq3qSUn5pV5WuNotMVDl0rhnq3BShYauKJOVtUrU+oGLU0H1+OLJNsNCFygIMdkxmYmSWxpd
RDN0oLNUQ65kNY4rX+VtXtCUqDrn5OQW3WF9jSsMSqUsTsA65TxHvqFeUit5LBu0oPJV/DWQCknP
GEnlWf+FLjJfDZj4PpM9fJtlYysX3AVvBA9OEZUaI2dfZfvGpIVML9CEWQ85v5jl5rIQ7UA1vAlf
e+NC4OYpa2eaz/I/qXSVqoxPTfgytyeut5pFKRdiBH9dTlSTyVYqLwXfRIs1rkTbSHU3th/TQPiR
ZkKgR0IVa1mUe3oWMrWqePbXSLB8XbQCRYuUIj+PPDrU8tq3buyaMlS69iAkrBybEzfUhFqGfjWl
0Row0yjWpVSULGITybUaWYoNsaCEWowWunruYY+aqu1X39Db1bwoa2/KhM3n2LzQkEJ7Ywl2pqds
zqtyZN4kCqVyDndRxralrkT5p1Skmc57cnAh+GKgWXIRTQXsIpr+UvP1XRwHz2J5XrJsrFJZdE7J
gXghW4Exdm1D98psNedXsqcmSpjOV7ILiBT3i5AotQYPZT5J/fLKjAJDdyLz0orqYCKWWuL6En5R
eOGVLxF7m5VUNhMsl76SLWdmlm59F6bKn05FybrkF9Y0z6uJm9vs7aouDc0p4lATazG8dU16QkeW
rOeGj9swm9d0+SAysalaHjWpIo7TbNPxNDGjoAwI6awQfO+bUhljWdAkXGiqnMR3vB0Wqk1Lpgq/
UnpZ5+4PlMUF5wmd/EzMKJyJuNQFv6rUdLXyQYwyZgvFOo/lypm68riovGBiyPFj4qSXSqIVBn0n
RNSEypjgouSr85SCkMtzeVoIuChF0b66T0R7nobuTe0717RtyqroW4+ZJMfjFRtOhZJhLnLLnqUR
9ZW102lNiS8RnbnaWklIeZ2qVrlWRaU9Dg3GVZVVlar2fTHmnVDQ+Vg250HiqRld+qpN4S6qai1l
+HFhMBcME3+h01CvKZ23bupA/uIyyVzwM2gugl2MjYq78/g6gZQTrjIcZL3KzVkt5FeCwaR6kVg/
XKtcaUU8KRxbOVeiZLJilXEdWtaVYQVTj2W1SCpUk9dC/rlKS2bqwaSI5oUf3bJiHOE6Fpmp7WSz
kPW1MGRMPZnkfkpNbNv3VSNd6WVhXppi8d3lrZWeMMqfq4Sr1Og2SWNcwpWte2x9HRgBr5plWupG
oCgPggslrsBVLFepLpXmOCuKy5itKY25kOlkpTqSYGkWF2azyCgTjTItayJRbKwXbFhqUspTemj6
hSr7j2xWWaqXUbRuRbSr0YkRnNd57E4rIR1XtT3xslD6GdDnYmplmlKm8U0pGrRqQG3Ubdd09KSo
U9WnRPpKcKTz3HiQqbK69GnI1yy8Lh2rnDFSXKsZN2Fz+cVxwCYzh1QR5lVU35sBr2iIOF/aBf2T
tg1Zg2RShcAxLozAEr74FTPPndUMB+02j4yfTlh8p/zwcVXBJHSE26osE9UpAkmzPfZlJTDnFJQz
3UigcgjJUraNyypP0knuVeGY4Xm9FHwb96CoFjkTqpnrhKrC17dswfs6xVCqjcuptP0nRS4g2Tm7
nMZ8MXaz+DKU7O+lZ8bQOBQI9Ui+TUJPqxL8/nTi8nypmxT3g/e854S+T5Ti3GDLF0aGui4bYQkt
SLRUmrmTauHGsvx7x+enBStammyDB5aXmpC2/nnJP5hBlWmc73sQw4mjOQmrlQ6Vq7mdYEMk3Lgu
lEmUra5dk10q7rcivAwrSY+QKK1SFHa+y8tjhccXGlKpOVZk6aYfmuOAdQqVSr25L8bffC9QV/i0
qpjy9/xLlNuPEhWEKufJd6vKeeJl96o0pHPFm0dm/QVRAHtm/RDEZE7JxZfcl+ZFFMozR3YfEtmb
eatQ9ajQV1Mz588DA8Sbxk/JyG4TOjsPI6hWYWooahpb/oXv0ddSLhbziqlK1cRVfcFksaA7THHF
WEUO3Tu+Yr3cvXBjccF4ln8NZuq56H0t/DK5NzglmtIChKsgRn8qN4GUGBemLDUbp6rxFdS0SNJv
UWqJ1xXHl6ohhvTUtR5TMzV0ji8oyHHWvaCK5FK08q+FxE4oJpf1CjzW7BQaVmRLM8+V7w0eVoDl
1IqWwu5QUmhVOGOOShXXpVFOCq8+zxX/0q9hz+GgORpfct9Dfyo1tgJb2o4mc/Uzb4rQzyFiBAtW
lmxW0NlN+okxLbDNx2HwRAuqRinrLgJiuBrNsWEItuZLVKH5FHcfG5Q8lWVRN8yK1vzMV8Y4NA8h
xwZTPszmvBE2Mj5UfYcrNL5R/rDhU53P4KHgSmmSlJmjFhFPjW3xgvYsS2dz9yk02ERlxOKLleYK
Llq7wg+zznk+UaBc5QpggnTFD3cYNoW+AdWJzuR7V4kdlYmFQqNj5RJa6lKep1CHKJPX6TpeVNa3
9Wf9Cp9bI1HEWaUywcSm7KeVkTyWYXkZWfaTacKsEyNc4ZJx66UwD9drCo8CH/BZXxRS1ax93G2x
qEamW81pqtJsdPS9iEvhOQpuvUBafU0Y40JwOe7CZrRMLixtRXn1JZNRNbQXlh6LjPsk2HyuBXWR
j60iZSZZydeXeVZqVmMSGLGZ3eb4+oKuubFB867uydSNV/H+2IusZErl14nvslqauh6Yt3rgA1n+
Wvr8la+ACTSbgC3Ugqf84suKEnRWyLiHqKBVJYs02vXq6zzIxnER4quygNFzaLa0ST3DXojVrPae
1vZmLkuzVWNUKezPHe5iLX8rrdzVMsY6rzOankk89kyRJ9k4YQJLlRTrLkpqPYrr8iKt46soCFzY
odPcyqt5LVzYtLWaOXl4WwVaWcvJdQnVIciUK8FLrrkSprsT+DB3DEPU+JoNLxKJnSU5zknNGNLE
ixNRFwobl2nJ1fOwdGFjKKI7XYmmeW4ausRUGU6J+adY08aFJF4JK4OCg6AuNNFZXVQrCMz/Y+7L
liTVtSW/CDNGAS/9wBBjZmRGzlUvWFVWJUhCIDFIgq+/TtTts88+9/Tt4anNyqgkQhHBIC35cvcl
pJscU4qLUy/XKkKGXJUdsi9ojMd2YHM2+LZsWvaTjhajt3lqQVn0afpS1/1974+/DPvlTYaUcqNO
tO8/RCb+3gt0GSRvY7HEd81EsqVH6o55W+fSRdcZCQ6hMq7IFXEKutY75kwF7cHVaVxqUWOob9c5
cWeVcaWHfMS9KJrK8ruah2gZl33SPACivQQVRkXdOC8tsg/QLpe1A/MQmi7IhhrH5CUEG5ZcfDbX
+fTWzT8qbwC92MyPUSXcDOlBgLmqeonmbebeIgTzsOf7aeYm0Q7XbM420oJRcnHAGFT2/jYcXB9x
ZB7bn/FIjr7CDEoVO9IOoWm2Ege14DQAgQLhRvl2Xtu1TtBWNOTT0WFmBpXuuQV7kohQ523SfDa2
P85VvGRYlPzdZfNYmDC8LKun8yaOjqI7tgt7bwFcts659UvXx5lO9fTI+KGru90WEB22XmrOdqqn
666ukGT4yAKjGtxRpMEsbV9V1dO9IzDGXJf/dAFw/hxOtRKkIVtUAr0jtVOKDSQhwoKw6HJnSWzR
TjrM5yjIbIwsjIVgh+QWEIY1dzqgjqFjuZ4RsmfR/gQXizlnXA+JQs7d9ZhwmmQ9ODVioVw+hNfH
t2vjBAh1fvihmIhzt0XMvd2OcDvmjr6Ec/BDJTis7Uaokbx4xskJr0vVe2nee20AxpdnUxx/3Cgz
JvB1t+u7bIzZakIQVyHfiWm+2Mg+sbbOWiFOIQ/Ljr2niv8I1uHaUtsWWLt5PbSJrYs+XeMyMtbN
TOi0CGFAKy7XJHOdUZers9zFFp2Y2GHdjanzIhb0tS1A3gK3rRUgmf4kMcigwbo007vt9t+mAEsm
hUk+2t2awj6PGSwZHwFHD6E/xsclqJfCqQw/hSMSo95lVdaHXBU87OoDwvmIeRm85DZMbFPton6I
8rABZRbGBQmOCqE26yI9FoNNX9xK/5AS5LzEPPRPBPC/0Qq2Rzj+C6GKlcJRho2CO3ejcLf3/4lQ
JUM8yroKo50Totcs7GBmcY75mvGqhGc0J930SdHhQhtfGobRdSMNW1m9bEfmdBK8Y/2xBYHt3oZp
+yuZTv1ysp16VCw6KnRCOqNXSqfc6MxUujo3GPlRHV5Y4D/5VfbfnxJMQf/1jGDjwnKHkPyx3uTf
zyh04OWesCTGbuOEhRHA72DGIvpzir19b+cPwkEmGj/+I3/9WYXp31xK/9/9MB7ODh0buh9qe6Ey
/fOl9LuOLkiCcCkHteurGiEhumw08MSc0pnIJURY3qKIXNOLt03588wysdKfWEscCX/6LQB8WNwz
oeNbM0/Z7Ivf4QZuZozmpqaHZOiLGQcOLe3nhhkWaDKsJ38cHf/LEwmgUv2XK4h1KLCkNgRicO3/
ciIBgw+7WWi0Mz4G3nbkW/wz3F5HpyQJ+yn18IA+f1QUwzfmCGEKuIMsFMQeoEeI6EBxWCNo3dgO
O9ZfthDPEYHnANzvFuQW73ONMGf2fZDFCz4Q/E8gFIaIphuOGYPkeelWULJOud3LBkPz1lX+U4j5
z3v2Rzr7h7rzL7v/46UX+Pf/pgD9TSfa/+43o874r1/1/6NM9N8KoOXU0F7+Zb+5aUT4xB+NCA9h
QrkQnvcKffNm00f13B+JCNaxTd2EfeYv69hfClEC+EhSPKMJahDUon+InwFc/ZsNDb5LODAxasL/
G4kIMtDfey8eDgkODo5qlHZjkYltEf6/D0M7RNqE9Zb+ze26C5JXNTSPEVUqH/rAZAuVyMBrtfeB
n48RYRdwcvYRMOWDz0pnjJh5L+300fdRjPiBZBHC6msU/Qqszz8xbg+k6Z0vFboF9xrkn034hbzL
B2w5pchgWWbTV9dMYNtJVeUO5821bsFAMH+aS98T065rrfey6pQfPUl0nqzce6FWOfd+Kt9vexNC
/SVl9FjPEsRnlwItsCGrRLdrhImOcfWqI0hSQs/Nbp2W9RLb6NvEdPKKrLEgQ+SdO5P8Ji1NXrXp
23vHn9ss3HaDYdR3QYuBuH3m9uF05uTs9qP7p8XAQf2HYVztPNWd1Vdt1Fx0vaiOgBzxyfqTA/mX
epkyXYqFD/XVbcPcJPO094UoTODYe7f1ysrzp4ceaOI+SpFutr73ZHvlPcW0e9e0+urUWO+TvjbP
bijtxmiPmBLbguoEDMKMGV7305eP7y1NpDahZHhuu4nIfKrpl3Coc56ieH4map4ObO103juBfejp
dBi210X3W9GhfvrTCFaNwu+ot4t5f4oraS4p93eRDsze1elDNZAUzKcOSp6uv4PVQ8JTp+HBT/Hz
MnJy1q7BvjUAo7QN7/RQfU/ZCNhoLH1oEx98hrfsBKGk9DwHMDRmbhkknUSueIibwJ6ErOleB8gr
vOjeAI8XY7zSLB79Nud6Kn1HPPVJSyFURCpPpPMpLGlOxl2OzBy6FUyAphfRLvTMI/MxrOtYMta5
hcMsySMWFqCypnwyblCwTp9q437GNQd29JpnZMpprtnZsys9pWvyECemPW7sYWTmTIT197mP71su
uhypZx2HoHrfwnhsz0MKCsPx6zG3fnrnN43arWv4ICrl7P2V3neTlQeu/auls8lrQp+iYIPoAc1E
6/xg3Fsz6XW/6qU5Tg4B2W53C18eMVPXme5KDErLBb/nYJuzanoEb21zkKdjOafKy0LWvANgf2Ck
e2UwL2UwsZI6qZ+RZgJJHA0ia3pc5oQg/TOkB0OjgZnbECw7nqWSeaPI4RAoIYt6+WpYDdrI+fJV
SVQCzmn1HxjpHrs1dU/9+EVCOiMIjC89aV/HyDzbuj8h84bYqVQphLsWVMy/sBLzwWPxo6/1s1pF
kSZIxtveyUYX0s0SP7O0uwsITBcNFTuPDCfGln0gHCev1ulUC9z9OHCeh/Eh7YaTBcOXhVKduG1b
6BoShGWQHCPKX/okmsAZRDibKtjZSuWLHL9z8HXDnDOV4bHRL9snuxXIoWsPldcdWB5x8tL3Ji0B
Vn7Xqi/4bLMliIrJid+4zKLqE484PnhI90Ed525lvJ0aHHQCgbwOcaZMdPqc0gIYIUIWtxajE8is
S9oulx1EyUi4r6OrPiZHgs5o3TdSD5lQLAHsYW22io1c8xNkD973WlNe9EP3IIZoyjvdI0GSLpLN
6rFJkTG2A911kfDKZfbzIdYl1vu989LGzQeQDZIxZMPUBFB/0rQkdSiznk0lmPF7rZY5m6j+MHFV
Z97KHwZdP81mRbZvHpc2vp8s+yVZADSILF3rw0z5Xg7Jb7WGz34rzwufzl6n9smS/qzdezLN+9qh
Rd12oGM8ynNmkk+h6NPQ0dcpXp59R58XW31q0HEa+oGwK5QssparxC9PEC9pZB8N6I22/jna9Sep
00dNVJzVCOPUgXo8Va/SsQWqL758sbyZUY/7KliQ+jd85xgF40F9dkZ+L+PmzBt5dBNTLqE+DX1M
9l0drrlwyfcm+pJr9MLCZH5erPlOvWMvVIieGtb7buzyUDRzToYJ+Y2qqwdfbs2e0dVKLCgOV01P
VV5HZsmdBFRL0q7TLk2W76COMEZ8aX8nBh4Dp4ihxn2kti3XePnejXOfm95hJauSsNDRVDaiz5op
NXkVW5q3Mc9phBjLqmU9hHrNZTgFbWYWjGZTVVACSdCd23CABUh9rO4qzvMmhiYCuR4S1UMnG3x5
oFS2aE9mrA3iMgBsR8KGqFzBWFc0AdgrN9oTVn3IdRjveqPKaJpwaCuSLUZYqZleD0vvQxjtBEg0
lpxGb1RFFbYT2Ev1wZK0ySnmqNyl83vQ4Irpib7XEhRE0EAymozyS2ZHW1L1OdEmeZLNkzPiRRfc
VgEWNle2wVwYcjfjLn22xF7m/lMlvbPT9tL6VhUqXqYMY02e/NaVJ0eErJy48nEpQEjObs46Mx7r
XhyjWka5IVDQKHVHkIXImeZpnnI2mrownrRFBZfhoV6mNo8lqy5d311kNdDSZ0JBBE14ORo64Mg0
y715hc9lAOioo8Y7hkASMRW/UmGms4ToJRMYCBSFhDr56avhJh/7Ns4Ch2M+IKPM1RMZnfXSzWQ4
N7zd86pDnIOUvwYfPGnWjGztK41xMPorfor5MKH0M2LvsPeXbK769YvSqmRiDU5JJd1ioQpJeBOx
kzMl5BBV8VAQkMTbM9c/bDiKoxu6Rz4qmvtBMLxL6dHC8iY+DlEynrvVYTjK9VdStc0F3Hj6WnXz
u99Q5yKDcbzrNljjw1yDlZe2hGuVr73CtJAsltzddpPKXIWMLymRojSEfnqRSq5k4XE2j6tE/t5n
NtDBg4Rf6LrOiTimDULbsqiSjlJcMGjAYY6eA3W0/k2ipD0hpvBH/Ppcp/GDcJZ6P5nWyfoULHF2
e5G4y5LZSId7m0I1k2EZhH518cNhfogW726ZNUYEmLEoi40/Pxg/2kWtM97d9sIeccDy5S616iJl
T0o1ebuWiY5g1Mb1mWyb21+3jeyWGu15AyOIZkUqIBJP1G/Oc+Ngw6bmfNuNxgQjdwm96yBWZ/en
yfburd1fu52zaJL/6+du7w/b1/7V8s83/rV/+8ub4iAPJ3C2f33F7a8/h9NCNJgAOOvZhZ7Yrrac
kopdKYS5Yq276WnqK1mMnhc8T4Mf5lL47BU4tM8HHZs3cD0kC2dSf2gaTAAFzH7TKfiaDnTFj75v
vkvu+z877VxFW0+/bDWdezOzL2vtrqUVtFsytjB5zB7NJL/T8ZACw0M7CKIef4AGnKFGQ2dy+9JU
vfdVg6Exsap+gTJ/gAGs+9RD915r7v6gvvqCuwNgimNqpmtrPmB58GGUZPX71k3yBqf6CjS75q5j
2hdpLaZGI8iTXGK/EFFrr4mGlttXTv9opa53glH20KF+YUeSurrvrDJ7EC3xnXIWdSCDjM5aTgLS
ColOocbYGocIRNUS0LPivDqATmV3Y2zogXdrez/iJPaCpv0FvcPsmEfnh2SsYRXjxH2sRp+XC9Mp
CGUEHNevxLOZuQPDxrC8zAGZc6BT59XUxMlqKmfod+sCia9KPyjMZJlTr/p7zddPakG6YMZ+aVMb
AG2E9zG6+28X8ngqQ1B4q4dMRXY1zfzpJ8hywjJQyLfLT5x3NWI9gEwTBw5RWK2y3pJ9MobL75Z3
98g0k89+bV+SdOx+TpX3s/Mq9ztAXwsPX0+/gb6G5t7r5d3vlwqU7sjeBq6mXPY0eOEJvGq1G6hn
sNq6qFzWwBCQ0nKavfCxG5OgrHlkHxYXCHOBl+3ihEbsDfP7e/haYLCZtLhrQfUd4sW255hM4ZEz
LU4pM/5p1VV/ZKnnQyftkJnQOLjDxLrsIw1EgtW7o11sJufiEfhDGlggHlebjmVjuunq9EtYBCL2
n3pStbC/9M0Lhr+Xp6qZX5VF6HccG781iFGZ58zDBwmRGQaGJt+IhT4Zc65/JKbBhI3oxrrhEYpC
9GuMxMljRH+NyiujGvpLNi+w8LUNY/A3lH+uO+VH7fgwE9I4yahvGgghsLi4M2y0qZOe8IgF+2tu
JLC+TH4yBxafKO5+4OFsDahj7X3DKAKJPNL2I6n7CMbFyHuDNATyufO612DuEAmkiZ8jB5g0pNI+
KdrGhTd3/TWsA12OUVM/etJrd0pphHBwX7soZP49eoy/D4J1vRNTbA4Vi+x5Fc10bFpvOXmdUad4
6N0jMKY8R7QKDqDq1J0xME/YdpjumZ3ZHnoA8r56GHbBFPsPZqw9hPUqfYSluS61WMUTDesJLjVA
fycY4tzTS/IySD4gJ1HqzdVrkk0yCt/dOtTZbDr5rbEAxOvaxd+nYfwhp17/HET7XLUz+yWG6Q7I
ivxmYwcHAFmQ8+gl7xI+UQTlJ45VGFnWg8COFqibEPcQFeFpXZHENTSsvjbGIbaL+O037iWqK/PJ
Y+e1NnP8w3rxL2YG+R2d+lT7AtD5uYkIbDJW7AyE0qduk2FXRzXF3Ov0YIxAlqJT+thDh5lTsp/V
SjLAX7C3ydVfTXLFJAewBLIGDmzsalf5p2QYf446DDKejPvBr2B85VBsAcXGOWtZMh6Z9ck1rvh0
nw64ETz8NiHFsFPnl2KBguYxb8pk69xVIljvEucYadd/kLrv9onu+nyKVHXt424PbazBiLcfUQjP
ysoI3AcKGWrE783gRw8j9A6naq6TM0Mpj70mm5Si1wZq8rqs8T5kBrpNFaoSC6wIuG1q/cir38hG
89666qJ5H13hIUl3JtQV5FsLryqf7uKenWHYmfamqX5XkXPkidtdKeQR+Erog4PK2OvShPBjgTrZ
jQBfxN2FFIeepJiQHTsAB3aiKYaQ/45SdbDwWN7NdrhUpO3uxok7j7dNPEwIl8Y3hymZF2jl7E15
S1W63TIVLfJTIAaYdDxOD/D/A4N5nnzyRj/zQvWDknU8xs68wiM/2DsL+yt+PTzTpPeu9bZJBlOK
0A0ui2QEjtDhE9aOA5civWerQfAh9t5q8hCrWd1hpfT2Gi1r3sukujTGdy/uWOW1HgzMEHyE0A7V
hnpNh3sHQzHIg7wOU3JRwqgrj+1ckKPGXSgpRt3Vg8RxjSpDChXhBtx2e2vkgwIcjVfdloatkAy3
tk0fgglYZnMAzoK3dhj3yQwJtY/d8aogNxfWX+TOaklPS48yAggV49WpoVT7ajJ7LKdAcmDl65wY
AgfidkkGYNGTG9pfi+/4lzBWxWD4UDjjNghgaNorSXg+BpLD/KHsvp1nfnUDOhwbuRn02ra9Oki0
wTEm955f8wNfkP3qg23d5tpxZzeQSuZrqHDr/ee16dPdNK1h7tokvN42ZMRdZHAA7QZZeroJHict
u6sX+BomRDAYt902CMZzbIPXOGWyXLcrFs3kwdYNfGxAGzu34gANpr3rDOREYojMfKjSOVqwaxME
7NoNFhq3tN8VsGsZ/WP4+gSFHQ7xN+tfvK9DXz9i6Y/q3iRpYWswVN0WDTyHJ9cl9l7ggehOwwFD
uNr3gX2f++F+7EmTZpiW4KTverkXNdgs3uorkgB99WqdHP3YPPWtW4CexHAdECNPtgKoDu8HD4OZ
zv0jU6rJVCRhzO/0odXkR0T74aOhyN4tXLlZzy99Q2pYl659qyT+NyUVlGV1MJG7FpEpi4m5jyJY
5AhmrONowWVpwJqPEQwaZNNqfWtk3KFqRIDMDNbmzkkcL29N3LzMfIanvyqmxn44gsrLNPMKFS+0
fxthuco9njavgUhPJoxhdFNx8owLI4oKjtlHC/+Rho0sYuMOeAV0CZ7qZXyq95PA/djY2dNUD1Wh
dIV5FAQTeUz6OXiuOPyATSz9Q6MRjBZf31WJ84wpddhsEuZoI78+NXP4LU7gTR7k+hDD3lBgkqN+
6Lx7wn/0g0bndqqQI+lHNVv+LAbfK4cg9DbtHFjSZ6eVK0wG01KotrNFAw/zmLoWKrEcL01l9hbX
eOseSGY8GFOY7eLC556/S1lbEsp+dAYS4zI7XxwLEe4DWEYkxJuc8sUtm9WFH3KUfjGlIsmXFvhY
rvFYIt6F97C9hve3vzqXbpIqMuy5hvq/JOlQ9iiLytFVf0gR9plEvLpvPAEvR8QOYubeG1TeKoPV
djkz27N7SlULX7L2s8WENOcynYpGgRZFlcAVJR2/RhXG4A7CktfeqxDjIZxgcAKm/c0tACIJJqTj
jdV735hibflz4H6mWFn3iVcyeqI1/7Ktd6c8mBFci2O7vdwsKzs4qzPmGurnk7O1l0HzHm7Hmgpc
u9T0cH41cYcwfa3ZOOU28UHireJkATgTeFTYbPbQR+tLfZpjy3egWOlTTSc3b0PlvFMbINmg7V5D
DD0MtvvO1+AX9+Jh56tZwpXTKZhl+JKvOpBQy/waZua0OnIDPSytyfR020xkOQ69z3KHMl24ULof
HJCbhanhkRVV7xR6lnDXUt9/AiO3l1LofAjp92Za3NwZ5PRAWgnKaF6rcln9u0ZXD7UajsvYBXs9
1gcodu2+H2DSWMjFr0bE7wVm5b4JLgE64nXu4PteHR/UiYJ/uYbkS5YD3AeUtO5+SG2RoBseB9p6
xVI1Nlt5zB4ZGLzMi4T45rg0hRGmjQ5t/CkGXr8YF0jVDFWbwxkJXgZJC4pZabYwt94PZo1Ajml2
QB9U+7ayEGoG8Eh9D/SUVI6CaB8sdz64xonYbEa2o1WVlGDHDIyG0XRGjILePIXzg26bn3Prn9FX
u2+cVSBWq+4rYJVzquC/vEfqCQ8/jSBKgCxEboHLXwX3c7XmFXeiAyqCulPfPLocQqx16K+min5M
S/DGNhg0NvxRw01xLxWGU4Q81YnkxYoxzEi3ruBYpjFbcGvLWkjkeXrIUldU9yjr8PdSjH2+OODX
KObWSsZ0l8Q/gS/X3F+iumB+eIiS6MxGVh8rVj/CQkkZafZeAt/qoCA5zQu4Vj113wPdvk3rBqGU
yXrfY7AaoPwDa9CJTCRJafoBhJwPrA/nl84CbkNEOHCmIuoddO3FPFqQr8F4l65e+6DCNEHVhP4u
OshhtKJX3KsiqUX1GUgwP84UwLwcNzZHwdNR+zIBRjx66OCZkgDDtl3pQa39jg0BsvOhf+eV64CV
bmAb5Y4DfrgSMJX33+OGsyLpXdwyKEaIep9dA+BBN5YNXj448RKw+opQKFjaYhlrSHfNMk2oXIS+
EGoDe9467Qe77IJmYkCM37SDAqfE6VlOqAYNADcPrUgCQmzarxoORwI6Pe/na9CiJgdTESpQYCKe
BBQOIu961Y5l5ezMXIsDjBNNBsPag5oinuvYGfcO1ZAN0jXKV1gPT3UcFU3DflXLzHIRyL1EiDC9
cvNujGU593fGZ0VXG4RFxzVwQTpBLrz0dUExV6JLV0x1btLuddYiX7sUXpjVihyZJ8x5rb33uap2
tTTFNMK+NianYfwSNqUXN169B5X2y5HX9VNqRHKg8JL0ob6THjJ3rg5+Es9FWCueD+bNmhak4tw8
wH6ROSH8HuDN7oc2+UhR74F0GDqKgAgSx4t3tulmkrApaFazbF5YyEk66A+RRdTKCI3tmTLRYNb3
s1HPyyn1Kn6UMNQtTgw8ZlzkS344n2pkKqcIQX11pT456xjfiZ4UvKnIOVGjvwev1UGJtBfcaczG
MOU+LNtGTPYYSTPu/Gl54ITKEmh32YSh7sy4+BaDAUXHoRCXquQudGSeIMV8XOopOYqgfudxR08D
nY5kZpjg67Y+zvMcFUFfjSVx9XAlVBQ9DWFsdcSbPzpQDTHD805WxYICGoyYehelUj5yM+zaxQW1
AOo4l8d4CtN7SZyrE1BkT9Fn4LL1Ja7EPdFTlC8oMNj1RNu7oXEP6KxhprAi9l4uK/qD59oCilp1
Fv4eIdffdYskBZnMxYMDN1gTHxN7C7o2CU4cpRvwKlfg9mj67K9sMzUraHfym4lDdVo9MBAiQLES
YTFMe9api8bQ+ZzWvgMmMTlYgYIIvsyPvCW/yQr2BhWQh5Wzp7AzX5Ev0Kzx47wDl1GGQICZD/Uu
Q3mxV/TVZXLX+IH37ZfU5B14lH0De/wtSuD3lp2DMszhVkqlLfCrQNI6k+4kG/SkNZ66I1IdLwuG
jmOuGtM9SxLz5KjARWyEnwyFfixzvQ5JOYIVJpaoqrojlsM0R8WwKs4Q7xLktOB63KzTAAHoSvE9
SoPppXWFly/Q+goIL/2J+LKIO4yZ0ey506/7Fa5OVCylMsdwZ8XSk6Twl3V4hOINS7hI5bdZDVHh
TQ1q1VK3+Ra8I8NX39LNF6+jyCmGbbdZ9K8QS7U8Noiffz58e70jbVSQWKZHlLM03/h3v5/Tt07M
35RM75p4spfbRvShvVQTg8O2rUnRxho82vbu7Q0XAsJRignIidKzF7PgEVy+fiWDex2rVUOSxh5w
3zc+TiiBaLV+ZVBcs2qI+f1ttyeoTkEnae6EE+tX0JognBuvPt/eDd1Y5rGe4G4HTZ3VK1zNQ1ix
XRc67qOCr7JIGSrWcMJR3gD7vMZdmkAXItNHG0QtKlqJ+uEb9tos0DwHWx34ykMIbUJl8YBSwGyr
gVvhBUBtUVjWyeT/DhDdIffuHLKMX3Ey5zC5LiDy5gsNBxhrk7VFbg3tuTcoA+ezbo5pWkOOsIl6
g32i2hk5hKVZ5fDGSMjLYHU9ODLwrgtjSp6OyD8izx/eRADRlIEWgy0X71Ji37tByIfZMpXrbjEw
JS/J3h9RAjDTWr00Lvkxr0R81o36cIY1foFMl+wDJ/k/aBAhT31piPMjWIZ/+w1m+4lKpH818EMR
v/x1DAhmf47h79/wv21wO8hq4d1fZzGFXX8eGRFgcZJp51qYif2gHp8b122fAu/1tnPbxJGOkKCC
67ntRq7m93Nk/rQI4nF8Nh2Qp6BjcL61cNrOOaDKAKUr2zf++VRSFY0zaCQneMnToHXo6Ojt3gyw
X6TkcWzr4vZttxaUmj6H5Bwcbi2GyqnvkiD5dXvztlm99L2TPlSZeSsB08l8nkiKyqEePJk3ww7K
Xdw7CoCV+FP1nKw9PMRLvO7JthugEPw0BxZ8TE2q53RsqudwLiKYWjNVJ+Zc1/FW8PEfJJ3HcqTI
GkafiAi82RaUr1IZeW2IVquFSWwCiXn6e2ruZmKMRq0SkPnnZw42x+uipnJpDMauzsuO1tsg14E3
4JSNL55maRuDfP9aE+1LG/TPRsK2mWrfuorfxnLpyUxI1v1/onTmTT339d679cr/pGVRc9ygz5vk
mH92+Ufzu3OVLp994ul0CBOHVJyBym03A+0oZv5gXuOKX2ePSlcbtK8qJk9bkNiYze7e1ZRkysR7
JPLL8VhlaeS0Y7MWGpLdYsTFzjf4nfbCWc0xStygGcaqGjrOtOLNCqpg4ycELfouuw7LEJH8vmVl
TLjOUn9a5dwxaqwjdrGxGgp9n7HLiAzDkn+p0iLAfJkS8oW+t/WLet0NOiJ04WfslmOwX5xyP/Xs
PTpyXVNzMKrs8kVb3Hk9DXrK+bvv9zzJTxSR/un2MK2VISTH/K1aGFI5mXShzhrh92MaenKx9nUz
Gk89gvehKLyn//7JK/326M/MJh6GidU3/xJN5F/KytZFbGoHCn1UbCOHs1/Zj5+TYyAndVxn7Tt9
TIaSdANuDbfQUqEWkWQ5dTKl5rO4YVGbRGIkV5Zmdqh5PRfIk2Nk5l67mnz1J61L/WaUInSSPL4v
4jbUm0pv/zFIk2QpNs6Y/eqLeIud+rPJ1pR9VNiN+7FM0hBNOmaqm34ZDnflpF5hz6sot7EdUBCl
aNSqadErKkRxk+ACFdRZRhWAjh1nmoCWyUKhRCM20vuJuQqCeArzufgjcnHtxdiGFsGM1WCtKl3v
CU+amFwFsWhfzuEUL11YBfT14nF4alyDOcsN9oiZwUqzvDfyzsVq4v6KssTkkzv86s2o8oK/PDbz
qtNSEvSDx4lhtvd9O7cMtqd0CH4ZUOK1/KSus8I2Gb6XhzddeHnFx66PmcWX+ynHmn7JyMG1TVRl
vX90gmVdjQtpVrev11NQGhtSdmc6QdVqTKdPfaR9q/LkgsiLT1t3XtgMeC1lLCnX6TxHwaOi66oN
aQO5KoaUlneOJq6V6c5Ixk+PTj9EkPlQZtp2hBKxTpJ1ph5GRku3oefAuMY8iVcwVVak83rGDyqC
SzJsGGVe0rRZN6kVTblIN7Xv4raUtPdSC5NJZqFe6XVERAfZ49GdbtsLlvG2CxrCHUb+t5HhAugi
8hf5SqzFIzuR0kA4UBrMT/1cfvS5cG4GkzTpLbgM0dimdNIVhfq55lLTl3updfR2d9C3RZFuTX9u
UL1QMdpcv3sWVTK9jkPaA+gtIy3nCVn+uQmeqGyLdV0lPFilT4nPKFeG5IbpUu9mMz9YRGkOlhZD
isilvwqUsfaD/A78hPUxbuTK10o2bD5U1udmKLRWW0s/+DMo/6uyGpoVioqUkxnatvXqkzt5+dry
+jwijvY9T5g7XqWJbeU4mynHvehyr9m1iiPa1Jen3uQ2mszuqhstzJYOeUZzBjIxaGZDeyzkpK0K
yhV5N883MuaH3uycSNmNxkEip7LCs7rOuRcWp4hwzQ5dSblRJMzNep1cW3c40x8jlGC1n8Kca9I/
NLQUp7PJDq5SM3aOlZ09Hd1zBsmgezU3f2Ul3LkFcJChfO5i6g9GOWb4HOY/u2TbSCezZO8wV8qB
AeGkfrml5LSXYzKsNN2i5hOg5AlpM9mwPg7Fd5n1XjToyymuSbNk6SPR07fwLFaQIyYiEwAtFv0X
gY2wWOryJfWA+2F6m1pvVovq+LgcQ6Oic68McOY2X9S7ag7Sn1AFCDcY2VO2pG00SU/bpDr0AQ8N
05652vmzauZh62nTV5zsHFXrIUustvKtasIJsB9hOK7+qBDKNU9Yoela4ymfT8KOj1qfNZvRit9S
j6WlLQSdi/Ra+PaP68S/+kkN7HTlghc7bcpl5pCd3p2lps5mGmfZU10wAwoOkzM9+YF3RZ/IngJk
3uAJzUYc/TGg2EVnW+naOk1QpL3ucT9Y/o4lgvW3uCSDALuSMlYXWvveFfLXSqawctlSsyxZlwZN
OGkFFJZ67dRp+bsW9xrly9yMioZNcgwWGALJrZzGz8wtWeKLZWt5+jdD5sfi7J2q2kNxP7Y4bTsz
UV8xrJfUF/+AB/lhigzT/FSx3MZl8x0Xf+eyRWBTjh+61rST1piu5qn7sQq5VsO1NLKcfJE+k/mY
aAUbtrP3TXqMpoZkXo53ZH+1kwMdmSruErRfYxxX5uyb+yDx1F0jsXVlbQvnRaRl+Ig/byidIq79
98+6WL4aDVnnvy82FwNF1fdP//9Wk2nWa2lKtf7vv/73x80tOY5ECGxLvvtkjeqI6fB3fPwo//2r
YLQ1cpd9sv3/n2DoxN+m0rj+9yVeQ86ZlKi+Kv77aTsPio0zoy39992tzJhvpqLPH/jnOecmcpIy
3SQESmY/ITSduz/wEn6aOHjOCnHNSdMEczQ080/nU+UmW5uuEo3HM7G8Q4BLveqrul/VkIK2XhaM
K1Ga2HdJ4gCmqe5JJd7jKvtMXFmFE+8IxOkMxSi+ctc7GQZXvCm1b7hZKlzKOiIRLSLS1PmRzu0K
SkZx6V0ROVXxiYf/kSXTnTNGFLt7HBB6vXoFYEWAOVCTyYYZ9R75DR2n5q3xmqO9BNqrrRHtAwJ8
862N3tc/FjnpqoHuUOvlR1OTPMn7e5NlL4HwX6Es6JGVJJ9T1+yULA6p7VKlDYxNk8t7Q4O6p2AX
OnL803fv9WSgpTF9WWqvFsdZdcYjL6URRdWFu0+sbB+MY0+VKmZgHqdVnNkBp6whnKu+XD/+xqM+
vQl0PEKXds2q7dTOwzxIDfGZEKdF0eP3ZnUF63rfh/7gkD318Au7jJjXsqkBEhAd9u+I8V9mZ0JG
GsAKoPx2k6kj+Ld/7UGe/ET+0OLCMKjk1xIXbUj1EnUYIMfAF28DxGe3IDFpum9uselbfQq7Jb92
i2c/ezgQUTeYnO+zYl1PWbsdKvXaOP635jAm8n95a91t1mnuyEufiG9Ng3rSBfJPVo3xltxhjHRn
nIRlDbtY51ThJM9xhekqK+MrLxyeOsW8GPs0EesunTe2OyPY9XPoWQ/MAPKm1i6fzaT9xOPEkKvr
FourX4bOI8hVU6d+xEC60Ekxa73U/iRDqLg7Zlwnkxwj2loQ5N5Ws9qT9zCjCse4yLLK1w91NE1I
QnolIgHbMkKOWrVTs9JLJ1vPRZCExIeKaCgrbTUtYjw6bsmYgsMQdrbxtLiNipLZGDcWfAmytBNR
Wt0M1ZxduJm9Fd9Bj9TRQhZcZ6xBWfnQescvP+DkLFLxMhgAB3yzerEtmuz1Y18uIrfIkcelrKJS
j99z2Yko05x316xuKEI6Xk9a0Oxwjs7Z6Zu70zV7sxxIFOXZDbHyuFjitTK3XUNmsilDYRnFdpmK
M8X74jSY3R/qCe1VG8fNADTmHCfLqvREd43V3NyZYHLHza50dPEWc3lVsFlOzL0npN2NsjTv4jlV
+UzIo+Dm77cFzKJwsO1fam7tzUMQoq57oUHLs8ifknrDThvrf75r9/RfF7A4QynAJEV650JMkEzU
7bNZ5csxWag0cNAI3EwLvYR0oZVz+xl0FVXSiE3l000IZv+ZgnKqE31ORIMvX3brgqMJLKeb6CeA
HnPlIHwGb2Pj/c2b/G9em/XR8al+AJmgR4ltuk/ojVxtQwVh4NYKREUaADOZ/E1p+u2ZHXVfd+Kj
XigdN4m2KR2kyGxWN22ayCs7xQu2h3hyfK19wZBmE+ENnNspm22AF629Fd3ZEMVrLme5y5Y2Krtz
nPnBrbeq+Jb7U3WUVvxH4wi3TRrPiHih8CMAyqQckHIEzUCkqQBuu6vj6Xmo/GzTU/plDbIemvUc
CWG4UaN0tveiJZULVmERiX+pKQRsa8JPHAni+qkUf+QAoqEdrXzXOLF5NWbnj9MXGdZHBV1mLL8E
mjScLp78Iqca3uXZxpOOzSmjlE+CBaJWrDPS1rXdWBXdSwb5IM7Yd9y5KkI4UuRwuXpciMbdwVE6
Zp1uE1zKHrCIN/xThIFcfDaDTQb4v7/QNdoYQ3fzkI1CScsycqTUo3KSJaVnzlOEx/ZjwIm2b41k
V84qC92Ak2hu4be5M6dQp5pDgTJNHnnOwhbYkiNrM5wmDfhJRr+6cVo2tvoeZBhaBLQnRMsnPSuO
ZkW6npNjpjAN/Imtw3Lr16VAoFTsGSvTGzjOuj63U66HUyUKHBqx73tDQP8aCF2lfClZp1/GYE4g
Djm6UaH9psFtcTI/hL1RPJLAzKW5OLotJWRYPXtX1hfixtW9hUu8NhMON6MZHAaoA+dx8TlsqSrf
zK6izTq6HWmdmeK7tCXJ2eC8ZLkIWyvwIR7B9JosiuYxuA3hiO1g0uFEeUzZHdInnUJL6Y6nQcr3
rPScNZ2P9z6zzksyHorAwEIsXJ3cFj6IE0+XoPNeW1agqCq14GOirrRK9IQQSKeaqFREg9o0eNcn
/Ti2uh4OcWzuIFwFh6lknOPAxn2b1eYWfNhCHQolO9HfE+TlVRvb6akO6q+HcXGjR5tcip7alSGa
Jz8mfeU6k79WlUX6qZgvnQq6l9a1jnHzqciuvNcFHgA+MggWOXoRtJSR6KbPgCE1GaWLTVA+Tsww
DwJYcV79Eyuen8p2LmIJ/LX9YmmyJiBTYqdChLArt9+IWU0f8diigcnljcOse1rWnOoBJ3SW99qJ
qtjaATN5NmbXzKq0MLMG1v6a4zhnwe5oEB6pp+dZmwbmXkFdUcznuGBZWYCwbaRMGK5FQue5qTiJ
F+4YYSe9idQ3L1VeYIIa5Zsx9mSKPPcbksW+H3NOzA2Kg8oeHY+l/qBrieQ3tecJeBeiha4TMfeI
1CqCP2QLbQ2bLxAJZE9VrpPW0zlfemId0NjZjt34F4niGgtjujMpG6TO43zX9t2/Mif777RtvE0d
bC7TcR+rRnwYE/hXxbTurJhPlTxu4sqYOax56ba04ouy9N9uFB195aXbur74AfsxhWkzv3cJT9DB
p9TDKRPgkuEN756YLYhOnnswJx+MU4VFJSpNO9RL/mJUU8ZcZpz0MkcEsuOtnw3awRIy5axpd9ve
KHC4IUlFMUGfUJ/T9mRXy63UhP5WCQdXsXPqVVdygun739FMI8txjHU10c0ZkM/PsR282hsbyfEd
ElO97waP3kr54A02O6mNGNSuDCcLTVxr5vSNGCISZOx884XM/cS1yknXVmls25R5nY3wcJ47cndy
jM+Ia+gxltaCtJjxgTlsXVjH4guUVnnwSpdue3nR0UJCY2LTojdGMQAcSWSOennXsZ3SadEPY1Hs
mTJeUyV1ZKwUtlRlhHEgv91puQU9cpHzNFftbaGGv/eFPoSxlPfWf7QbNe1Yaktz7h1MKi+bX50B
3I6Z1jGzKo9lChqOqLx25YL+600ucV2R9UoRb9ohJ8RE/nLl1ON2WTQVeX7nM0jWp6X1vMjT3lPN
SW5xnW1rTiGCkcyxuNHLXuEYDSqyNNVsZotw2WJYoeNJ7WoMPM4FIJa8eHwQ1dLT4oCfBPUpj2/9
NJQ7o4yXqOrABE3Tb1lWfwfpyVdpT7/zaLpn3hMeg0Q6WnFufwQ13o1W1FEvlX3N0/Z1nuv7MlGe
lgx2wdTYO5hP5tpf8j4c2/6lBSa68nrHfVGV8eyX0/9PK6WzNFEi5m7jFkn+nsriyYfFRJz1ChsL
puM0p2cxGXy8oi64abOD1cLLI354LYz0SZqCX9Sy9J8MsaEo1a0bnOVaWMhNGEzuOjG0OuyG1DzF
DPGrfByf/CZ7s8lBX6zOXt7M0l91elqSKwrMZ73JfovBd75qv/olvZEdygr/CrHgCGLyKdED9yN0
5/mUuf3eh4K0teYALF/bRxSGyptuYlcNqBip4eOCP+bSweqvVtL82m4DYmVmPG38dq+wmQKbIExj
Vwyk6fjRGe25XohA9zF2K0hhM2TvbtZ5jYHT5A0hK3oPfluFhYOX5ABa2lZuldyLBeWTLl22oSx0
mYglEBic7rpdYCBlpqiufa+jAfWy3uk1fLDJ9VMmxYlk+2gEK6dJDlYGiUdIbWfJVkMsD/It8ViO
iWb+ky1Nv841/xo8DidKd9O1EJMVjXmpjpmuhkgB1vpKJv0QmPHdUHI+9nTiQ8s4qwG52nS8Q+EX
+RO5tGGjtyQySrkYwJJmbItOG445wLaEHv+u/hz49W25tJybO5UdurF6t72R3LXlR2oZ2sgK5g3p
M/WUlSPAzdZoADEyGC9+mWxLnT0QirMdeRYZcpYP2HMtf2qZyCcb3N8pidnZRQ9Difbu8+JY6uRw
g9/Lhgyt44ZWUZdnFKJunYFHi2xaL5Cf3Gzb3zurLE52HzcnSg3NyQuWhA4fM1JV+fAj//tLMnFK
0NzOgxeFXLpu24JaR11U///vRDC7zTIX73FDVHLEAAxN31yOHiDCo5VTQZoy5YUpwwD5Os8+ct71
ti5hh4Nq0QVtouaR7vtJaFa2H9WUePguroR9ViYn1S2wKhOLpWRS0oDkTDhuRC4oVn7LAQYNlCma
YPURCkez9mbuqknVw1pKZDQeAucw564ZLQGhu3EY1IGErQIOzbexRA+FRk4emISpxdv1tstMfTDh
GZmkciMCk+RbeN0TT3be3XuZ7R7cyd6C+Fk9eJMADOqhPTuTqj7nhUZbe2agLo9tmn7mlfXCRgsc
MYDQMpJVDDt2tLABBNrZf/3MnLdzU73kpfFF53LbZfBZjUz/a8UtfLqcCyGPZsq2bNTZ1xRrT9Us
bqVyitC22hJJmSusT+56gjaWDPZ6sOZf7taeqdsBhhv6bvnG8WU3tPyE8GITlw9i9MGfuR1ugutP
Y3OcV61WHeI6QIej7mJnMbGfGJCYZf/OtRaHWWo+5YFV7WqKESKTt8oZ9ppBEZGJPATj8jf3Rnz4
NF6TS+oQ5VLKNnRc+npZEz6RXI70jk7gbsagRr4qbyY/tCPvBANeGuulyXzatWlPJztzbmPuf1Mo
vkFvRb8o0R+Dqqfd17bsGcTOZ7Vl6vnLey+J/wVYMYtbyKh8tEQ9uJhLazzHwwg9KjagW+kXe66+
GyejK10iG5kjfppvoWwn11rKp8nK+m0u62zt6aBmA+vS1SR3FXE74ZCjlpQRXZ2IkMptY2eZ3a1Q
yYHKrMf5x3/K3dtQjPFKdGhWFtSbqs15yH2DFkz/RdeClcis/8mMlBKouMbl+j7cI/OR/xjyzZhM
u4Ya5VojuGST4VqhntSRJd/MIayB1mxGcturvHPvj2RRSOJfbInaHv24QkEwxlWvKz9s7fGNwOnW
CMy3mWFvbQcXOL3tTgzZa4WvQDrtkorspWuHLGKsP8u5uekDhl5tEWK0+MEqDzwpUtpzYhucjm3g
cApSll7wq6iK1FoTiP7QmI19AhW5TQzFNv76i7ltE+1Gb3rzH7HDBiYIwWTd+Qr4WOxeiS1lh7TV
YIUmkNgrhPmmfhX2fOpyrT+jixvbyfiTL8uLpqtdXXt/E5tRSwxi6zitHbml9xfAzQj3I91bMUhE
vWTOYTzciWL8U+QMeqzDDGA+WKOC3MuwYnYgz849CtaHkLBtszhr2XPhMG7AEmtNe28nGfo8F4Oh
fsHxwq2qq3GfdVwKVqM6KPEypqNAmaZQop5nRiAmDBbCuLLqcJq9t5i2nNAsO5xJwkloKozj0z3z
+meXIrRvFq9Sq87F6Nx9ZwEy26ILii5nNU45gjpMX5O0L0XDg2HapNUH2EFaar5pRbDPdKLfLBub
uvM/RkfokV3CY7BMfYgI+zwT0Qbk7b63o03KPqV/MBwHnX0w6OJN2mtv2oxQ4wJudVp9784oyLK8
5m72qdm6v8m97hXTEkI2BbcqrcK8F4jUgTBwB5yZDo38NtDztIkAe8DhFDeFfKT1V8uHlmleNaiK
4xuoiAdTf0pWXSrFUcXuU1N0AEeHZ214GkQyrTh31yupeSWW8fIM8dagy9WssxE/SOO0qRnkOYdh
JLTTU0uRXRUVRlU9SvCMU41OsanD89P+mcT4uyk+PH7HjFyAwSsCdaMWr2lRcwD3cjhw2ToOqPDF
EyCLLt+kU/K6LEN2JLINfJizqzdxUEYsr8PG+CxzmkgOCW/axf2L458GazxK3aW2oT0pxXSdOWEl
4OFZ8GFkmz93M/6277GkJcbV9Ykf6QaTfW2s0odlm7bzNxrIeBFla21wBYy1aRc7KLrlueisbWB6
7+z3+xFpNsBlXuktV9h4pdT6WScC+nktwripd3kB6NqPu129cPgm52rbpAg1zfvb+zMXYLrVGd5T
k1Q7P29/gxjytF5tnVgrQ+CQUQHgDQzQS6sbl0A6cEC6F8dR11HT3gZJYp2ERhRN7vIxSx1Jjbme
R6X4YYcnIY+QZZ5MoslW1e/hODg7XWr07chdev45IRjGLXqm9YwNM9PQiX3rHAfNfsi0c1Hnr0la
fMd2dyRB/DYE/qEWZ24ZN+wXSvsBTkCI47wBE9NizebUxYrhYGTTfujNlWlTV3INevwJrb0MQDvO
ECV9jS7/SIeVZIhhcq9nFVfNFXdLrIeF3zKhskxjLpMdDSPF3Pc4ArRIGll85qj0BQqW/tXSX/Q5
u2czkQ3l++fFnMPUFF/AMr5LTX70EBsa1/oAR0GzyjpJJc/0F9FIh+Kia8TfnMaEn+2jWBIRWk20
qIJef1VkmKomOFNde+qqeGUkRZjk+S6W6iShttkPUyVVu8rSdq4wroHZfZX9Fy23XZ/KV6dN7pnp
/lOt8zYHULZFzdLMYn/3PAK4o4WmH/vzu4PTRURtgoxe2Pwck5H8aHP1KwztzWk9AgzmqzFr+VZB
7Q/j9VhR/K6fW4eztm+fyb5/+UV/FAVuijMceogCKPYXY/iMCeAsKRcUkhLCT3UwbRjnuDgcLwbx
ZM3Fnqw62mmFm+/W7aV1p2u5/K2THOxHa7wBs61C2DKYevqpr/jSh4KmZPYy9uIqYMREls0PNQuz
3FhM4jmYaACurwkCfDjLOIg08qPT+IhBcofOY4ohBca5D86PxzjJjZMXj8e8mDfA6hnR8h+rrvfz
8EjttjwMSe5ESNyRw5Sup/Z7QsoeUsym7xCJ2FfOVgoHfzTpcvAugfceJAh9tY5KOZJ8o3/mqjvC
zDyl0FMqSPxwl7O7q3vRQgwkrrlPlzy5e0nUIKJobvqNLp6vqTj9quxcatjDUpiPgUj71KXprSQ1
J3Duam8Hxm5gB4acQhehCQAcj/U1nS0suv4+L84bIeAflQ6HzLX5JWrTbeKWm7p235uAhJLqzno2
RiCCCcQl3mfijVsaOVaIaFlFs6Hd3HR6Lnr7nxEMX9VYkSFJka9zzLZRDOdWWpGtL3fMZr3jsU5T
WjAm7yUYhvI3UDTxpVyNjGwhscyTpldhNmXgi2fzq/CsPx0fDcG22RKQXHWzE1/ZTkKtUTs/HrYL
YXFsBbWiy4QbrlxFoZ7ZS4BQYJOjkLCEvtdW3DV0/Of4Fqh6TxSmAr1LTmaBZbMtGVgZj+yQoA16
Dz2WYuD2Lh7Nn2DnjbxOJgcN6iXGdh6WSKmu2ARLRdafwKv3z2cXMkzhHpqaxZrTs715pVFdnbXH
OBqIn1o0mICFA8/jOiPB5g6+aRbwSg/wHkQOsw2SYQQLFtplTIetf5ZsuRs3w5n3ydl0I5lABLfT
0qsvC5DBY1YyugnTxSAZJIdu9XgeBsf/tfhuj/yitwpabPm8JihCvmjtWPF0UkLoYeMmW3fJgeRP
wYe4+F7hr6in/vRa81UTJuam3RW8AQDsg/YxLwRd3Inn3zHep0w8kd344RUH+do0aZFWPCgzRU8t
YAFnYEWxtP6UMQhhv9B3iwQ2YJstSTH8qbBs9DVYeytKfsbeRqB06r0F0nCiXCS6X5iABTGXBG8n
iEa6H2NvIHFblOZB8rR5BjeipO6mU/4qZ2AtPc3naNLql0nhtps+E8SYz0x83Gf+kB+V6X/1RQMM
I4ji1PsXp8azGSS/qIk4pdUlC8rfWqavMk6eKNlRLURIbwmlbWd7gRzfLNyp+Wosdeeg0/zWu2Q5
1CwncDUpwDkzb0SwTXOJPLs21lgnItJmbV43cYEVRsLEHvV1kzWRrwJ3X7djsbZVyYG9zY5OUdPa
buVFKX4BA3cfusiqzmijdeqiwexaqWD56ImOchoqEA99PKH5I67HDfWdS64HH4MhDkunLwTxc2dr
Nb957FyQ9eQ+5hCCMLYZU/21GDCxxZtvevcUFZSdbLkO03wcM3vdV8EfG5LJkEzHJGPiHmzv4rSU
gcyM7FOdvM7SfFhkpzI9zRpiKNrRaWZhKLrpmi7NpenHiKLc+5CoqKnJFo8mrvivNPK3QfCGgkKg
ndqPykzwyza9sTJWhtZqFl4TYmjQw/I/eOrfQEe4MTX9WGK0N2r2cFObPa71eQg07AtihqKPoWOr
lQRUrffSOBYNq0jcoN6SrEPy11wJlpD6fuXPq3gCa+BBLZ882pC1CfxY0tWKeA1IaIoYYTub/H1S
xTS1UZesLD8NrvsvtVENfWOt6jvKXftbO3Sel/msRkOjvKLz2R3u7dI7M6qSwPKCVW/DtCirH0M3
YWfQH0H2mpXOLpWityQmvNOsO8RzUqwbs4K34+N7JLzNIFIpQJ2yex7ViOvnAGqwB+PZCKrIM/aL
qxZCfMNHlTME5iNwiSVL6Sy3B5KUb0V7Uka5Eb2AJaXjSJLtFJHKWN+hhgDjfBwb3XidBlTcZa6e
nUH/sjAAQzSQoDlW9VxFgqy1088Hv//jFpzu6mC6kl5stgUCIAJisRn54zgW9pyj4Rj5BM84Qpur
skrfdHrP4VJMZLbMc9s6r5ZkVfY5IYU5VNZS1B+JizcxoqThjjqn3gAPOTK5j619H8cOnHvPlFkU
8d/ABCkSCO/WQFbu/H39kKQzeRqXZWvYqLUUcP5Yg/niCutiZJZ4tIlu3oSy64K+gVSOqhkPG7OB
TKnKnSJ2sudNNf3Wsatvi5cZLI3/1yDPZwUUvwZ90HhUySx2FPt3gC0hrmnWczIHevhgmugJrxkC
0qTTsHHH7ehZUJjwdiWrXLrkapuQrzNyG+KBDM5MqRt0iS+LSonbLse+cE+G5zyWeYanSe//TUSU
F6/6kX2zd4006ss6hYXuXDldnbVAbZqhD9ZD0kaVWk6JNCJjZA3DeN+bo7bTYt+D2OERDf2IHXFJ
bcZH663K3I8lM5atSpJu2/oc4ezvxX2E59KcBG3DSbt/DhLrtULfDeNy+fLMYm/qhs8EknWfwmHM
tYKiJyLlZmufV/ts+YUSw9LlJ2D6alu6Iqasy9d6CS86mHLzxe+EeyJW/DDvLPejbWB0a+zfOp53
/KBYl0n7WWSHbPSSNR/jg/cr2U9NWj918zB8mZONaT8O1sG1+H8BHaZHJ9G/cqLxIK9MeRgnXiij
13Zw4v2Ccs9Nek+7fpNKPlg/mNnNr92fwIe1VNmbtnytKu2eJlbF2NZD9I+9h13OC3/+x955LUeu
ZFn2i1AGwOEQrxEIrcig5gssBRNaOvTX9wKrxqrqzkyX9XubXQsj8zKZIQD34+fsvXZ9HEX7Nrug
7Jni7a3QgqaXVniDvWgHM4B1czSZ+1aNPNVODBPLWoQSff7UmrEH+rYSvmzSfZM8FK5p+5GGZDSA
p64jRwV4fbXjZlgAQyxYSGXlOOy0KTA2WR6utRldWigDnKJh6Qf49FUz7YKG43BViqdZJ1EJy2q9
rlvX2Xa6fbe97N4k0WnI2j26imJrJdZP5E/k3yQarZCBZRyZGX1QzXkUima5tVxC5c2tAoX1H3+Q
NoKSz0kewjl0722TGTEqAkhQiqldDNHYSz8xkpIiAffM7a1nU7HwmCEhDm7bv6fzvYgaBGtS9wv5
BCjlUY/5AaaWwTrQvA2V8iWudHs/AKiyg5GSavxJszz3o1G/2eElV7QnekqDjCLd0e14Cyd8baik
3HhdzxlVwGZuG81X0GObbH5q7BKYSEJhyOKXG+zpPSzztkCel7wQEfJL1vbBI4trlevesEln38s4
mqfFrc6ju0Mld4qCO2Fj+d6swr2ZNzeR2a9jj9IiHg0HBx5Lkir3WsvvYFDdk9ZDa1EfjrLnLm4G
yx+VxgI+wybGl8ZUHypb6zYAjAPtJQ4Ncy0FUgfbAOQbfgRjFWxJL/r0ssEGpRCunYojmK7X8NIh
G9KN6db7POTYmjPUD3skOyPyWtXSs5nNnB03FQeVAvtWTGk2jSUOrk4vNc/FY4JZFkM8/pMITv1q
TMVLC4JxlRplCvchuaJqM49Grr8jQbc3MRPTad21OCCbGFR4YefvuSy8FfI0OsdFTRAI66sQAegI
VsZjr9k1OUhoh9AuDD5LlDhOrVZQHFWMNxLPBP4yzRu9S8TT4Cl8O4hbNfMzGZsLaJ2ZLLH6pRtE
9Md2wh+citJ3BtjWGqYPnvpTkES/pqr6BGdSIEjBRai3Wba3DToQBTK1kZQOrUefbUMXwiqrfckI
5zUO1DtSfGDdUq6QGnJzoV15TyIyviI4ES86NFcsiF86dcAjLXPoEjG0gWx6aHLvfW66PzRcMaRq
jjoioOEAx6Rq8ltUTMyRPZLvzPb4/WBzjPOyUza+QxsjnYP1w8pRPy7iCoaBabXBauTQJWxGX3Hj
gvyiBjSEOk5axwPA/+P3t/98ABj7u8GysfnnH+nLj33/LEPgvVKmjvOgkAhgB3n6/gpFbLon2a9n
J03BgQxhtGF++Iu273zM9VblFNPOdAzrFhL+8ofF0Lzx2STb7+/iGZAN0BRKzRFIQWI+ehMOGcGM
aevW1MhdIoNL108HDXb8nlYsnZLYeoiDjEFAnDBzjfvfkXka2pF73faOApgzctxHkoDuY9uHGEMN
bsZ02vdW944uFxLMFxVisG9NQuNiy+YNB6NXZQ1HnNL+oZUvuE0FB1kKW/x3wRtjGARvdentInrH
fpMgjONEIh3pHUbqIhaQ/qh7Eee1uEm2oUhYFEJhoVy96HnvvAA73SRoHz5jzeIrHOaHonO7Nx3v
CHsNggNEA1mzLyzD3qgcpmjTFzTRnOqqJZ72pGjYnKdFLRzkafRJxA0aFmeYHtzCtLdTgs9Dk1is
vGaKPgMRpGsHGZ5tQzDA2r2p+GUHi6YsTVPA3s6413QkwnWYfcH0g/6Y1q+mowFaUnTXawuLVhrQ
4SsN8W7VZAmaRf+7hOLPSZxhIoEI2aYjsMDp9HJVpIBkg1C3r4NF27WLB/MzyFDhhUnYPUjugms6
KCT7GlgP+Bj1blwOzantZo90I/tLPrFLfv81TUS/nUIgsZoqdyXtqdygPSNMbvmdrV2991GJP4bs
hXMfw+e0K7O6ZnMHN+AH/SOEmBnoVKBQOyfC66DmiAoZzWefZvo2ipahBAQJlod2a0VdvTVN9ZRV
59RjbIAj3gIX298Sc4ze7MGiJE1Ta1UENt7EIMGX7QQ3mbshXp7BTxa8ZtzAimuBc5DvQ78tZIsZ
x5jAwkZ+OUrcOm4J5CZLRMS5R2lysmM4MtbAmVNvux8RLfJIldFCtydmw02QTi1tVMyFZCGcnKTq
T99f/fPBLLsX/B7VVlbSWSFLP+tSHiO92SSDOJFVxXXMe3oWjXZrkqz1dfQYGAYdwcQzajYFCWit
5X7lQdj47WyzvjCWma1lmGMGMcpJVonYAfXKYcPnHIsheCCLIRE4NvBdNPqGW2YcfXpmOziN1W1I
yqcp6n+nJgu90dEOniMaD6OFHtL1g4CZRMgJhsWZ0pqIinkwzvac90fm+MCrih5RuW7sWV5ZqBZU
Yd13z2ycMFHBpsRhGCBnrY+u2U98qrb+JrV9uCXXD5QnQs4jpVhDWInyGJRUw1F4IbwGmAqkdLrB
pcwZZHV5fCf+GTzOxGGp/M0u5afx2O1F7RlPgxqt4ySJzynCZqujfjvoXVYfQu2NwcZOeuZDlNoN
pSvgvpADOWLrDQbPbmN13q86p7MzMxrhggKXqYN7mRcrB961VclJUiafuvB+a9Xsbrvi6HbRxdVM
52hMGJ70SX41QXNTcbezQ/xwPRWy2xmrJNLy7TzGkuRIbNNB0W8GL3pOCme82MM8vcwl3ZZE+KY9
PIXxmO2ajoZwRjutyKZij/pL3+Xx+BkHc3Ci3VLvvRRJ1jTII4mdnd8uEo9+YiVXzC5NuzoZcbwe
JIzrvNuk9bRpSD6JI/lRRvrHkCGcS9D4EWIUbIMi0XG28ADxxoLS0blrZbDpzM16CpIDjczQtxhz
HAWsg5Wuzem2d+qHuWZh1jp8XKhuijUg635VzCnD0BzbloinbSRLnsRc/XLIPMMUvQMecflfkPx3
IPd/StImf/f/nze8bX4Uv77+T6L9d4Y2P/93jLz3N4byzIBJuyavWvcEMQ1/x8hr8m+IHV3TIxtd
ksxkCNjz/+DIS+NvOsI2DHRQZAxhO8RVKHTfhGhbxt8EOQm2a9nCANBk2/8Tjrzx7xna0nIsi3aF
sE3b0vnO/UuKRFrLoAmqAtNEPrDHC+rJoCXcrOnN6DzEbXTOZCO2Zef0T6W7GQcQHMnA+cht6Uw7
8zxdx6kaziVU4P8QcPF/PzcOfaYhpGk6Ni4Kz/l3wr2eE8eGTZbrfEnqCbuu8GXQPrCl6pCUyL2N
JxIXWbqTXWHOztkjhGNfNI225uC3CGda1287wsHDRBj+v3zC/48UDMkn8K/hEbzxpsX7b1gmn5Ln
2H9JaCbrw0mihhPZ1MMupJjqPPrS5SWsrJnMocbaVpyOat0lMmji0Jsjk9z00hhRGKXDdsyY4NUZ
p8dkZkGdlWj9cWR/K9JJPsHS/uk19i2z0Gk3cLuIsHMuUsseRJoZd09Eu3CALATTsKBvHKrbEIyk
g+IrS1SmM0oqQubac3qlNyZegA8cZ3whcAtaE/X33JyNkcYmhLefdTS/qKjoby1TMBdI2DYQtDIr
TyZ3D3YU52V8XhV+FSW6/Fl083z7799K4y9JBqbuChMQHTFw6A2E/Z3T8S/ZLI0xOHpR0SJCt5Q/
uzh+MaRZzsYVQp4miKIrx6Ycdb2w2Cj0qZx1LP1MCfgEPuYnvHbXjMXj9zNmY/pPKSHLHVB+h9Ev
dzL3BDH1pINI7uPlP+cvKSFlDc4r0GEFY48cV5YSuMznHtxd4crN9DG0ekTACwi+tBonP6w06yml
+1HIlx7s37VrflQkgW3x3hvnRh6RQQmKEPKwHKOuD6JmHwqUCg9jhahIkdWFkXtwuWh0tVuCSx3C
/45iRMatgRPs58Ld2P3S6DJAMAhjiG7fDzSIYWshJFzh8Jb/4Wo3llvt398EJi6eDr3KsgRqMMIw
/jXzRZSdHbThAsz4/qf1UD+I0h+HuXyLnNK5Nuw4WUYnYekyuYlxYvLgHgBpzIfvV5MrPb6ATsWl
kAS0zCPj/t9fROQd//sdSRKbjeqAVA7bQb8ndPsvgRhEe9keqsSUs2My+4CQydZqves4mo81o5iV
ZlDN5JM0d6Wr/ABB0wbqc5DS0Q/bM+HEQKQMW5ynyvh0c28tgz6/VPJX41jxJYhycw2f2AHfNROH
7pEhoBgNdQa4KMQEP5vQjJiHAzW1I/MPCZr+OJvBBzCajePM3WkmLGEVoVhPOcLRFJmUz6C2OdsQ
skU0T+sgwQHIT51L0ZgnKqBn+JiYWcEJzdTtbuK+9InOVEn7rDHX7qvSJHSwSV6aVsdHUR8FpUeO
flBKE/2PzK9dhf6dWmRpAsZRc8c5egHuTefLck6WMtO1hivNUnfEetw+xGRNS3airTIfBP9GpO7P
LEleUBc+pVGIV3H00etFqNtWpKBUHGcMROPNk2M8zRUFve05wZrIa1qjHTgMM3nM7f5HOd1V3u66
mWtZIcu+5dGfnqHDqwHDFukQygVLnnCaPbialhwgGpP+izD+MGASXfWlbJnwt+M2ygRNc6gJj0Vx
YU1J7nRAyRNoZwYTLod1A4bNKu/xYxkFT4KlDmuJFqOatVHcL1bADdbq8sEEvVW52g/mOd6Wdtwt
TSeyEariHw/ShBlfSOdWVma5d2ClvuPOOzp1B6uRyv3IUGiR91rhXUXJsOm8qLo5U8i5tjbk2SCX
d1/UxQO6bHc3dDLeSdJHH1wX97XhZOoN/eWfKHPd3wOTTrwnMrfNq0KAcvt+8NoAfPbEuxzSHhNG
H5x7ThwYv4Ajb/gFdImqIORtXvaVEut4NabWl5W+VSVxrSuTBO90nEKsjNlH4nXlZywZjaIotl4D
ytq1a8F8dfvAJyXEPndWoa7QNLB7sPoqbMbMoDyTIffRyCy4Hnr/YXXVeDVoJb7k0l2RD3Jy4CY9
tFrbPcd9ujHt2nrDULCNQyD8dSzqXa2F6kVzvFc1DdBKG+LEK8SIDzOL6BJc9djIdr71mLrbcCyv
dVfQEpTCI9MFFIow3YMHIYxjCCoggOHjenZFtO2mynxqCEpfR1xDL1YQ/hgds/wMavOxnIzkgS1D
rUOt9xB9d8bGaps/398pTlvy7/+jpvFJd+046xGiZeLY0eZ/P5jatRaYQlk7pAWUlnu8JkXnmDkF
nIT4wSQ05Baa8EQJxcErV+AN8YIrwjRvo1dtsAk95oIwoG6M+m1yiMthbY0FUmVl9lzYY1it435o
1kR8uOe/P0h4XQyoazL6ekLm2rprL/98UPRY9n3J1ujVfDg98MrQTIf3QNF9TXgqZPZE5lGDCocD
OhJbjwSDk2NiOYwi/THReYFmWHUHOrHBwfGs19h41OL2y0Gyu2WMSw9hIuMqr+2TTC0itCPjjOrX
/AGaoBwjsslrouPNdsZ5YHED7Bqhkw5ZWRC46Uh+f1dAZfQra2LuDPCZRpPCcRob56SXl5Jfj/zF
OqkYdEacAtFI0ilE04gvDE2juTe85I/KTXPZNWDM1vKtjKOnasKIWVjWROiBbqzNYILKsCSxQifv
1A7YcHvEGN4eIYtNe50eSqEp8FdyHu4qGV0/pETYjR1aDhhIejt8GaB9AT2rWyQoyQzJzEAz9exY
u1x4QZWbj8yJjtXYtHcCvOqd3ey8EV5JquHVa717Flb3QkB7BSjePvSh3j7QLuLtDcxgTwiKdwQ5
EG6r0N04VkKQblwWkHpzlClDeh6TwGSEA/22POoIIzGVdz0zhjh+lxLYhEbi9wigM+DcFkaMSrzp
c4vBsHiWfatvZlECfVi+xWtC4Tu7zt2b4i+AZM0tX4Zj+RjSvrSe9L6aTt8PneOYxJzX2atosZUD
bSrPY4Nlounoaocwo3eWx/CvH0VZM+PvyV+II29nucEPKrbyMmuEMIc2VjZNK6yNPRDlzKccIpKx
+rvpTER9Wi1KUfoRdy0J83PoZW+9tLt7qXXd3QE/4MfWgivoyQnqrag+zETTE0XCHJcIRU63VNin
oenH3RSxXRMAlZxo8immG8uX399/f+UWGANdXGhj2YUP2cCU5vulBSSqnhvrrRF1/8OAXrmBvbVV
fKRD2JhniabVr+IUt0wvSMRwDZO2BUU1dwftSEa3KDtwTVZipiRnMwJCjzM8yKbh3ExpswvtiVSY
pcCeAbm7JGrDNVwmnbN5ceym2c1d/loHhYM3cnYePbqny073+/t16iFStMTNH+CklmtHNfrai53m
ce7T3KczuCOSo9igMxAvUVlxBCu6jQgydfOGo0lcwzbOEBhBbC3O/dSy6M+A5eq8PCOxY4GdhpwR
alQ8BzUzLCOGPRy2gPGwtHtrKN9I6BitPYUj8ilh3DWUOj5kHtZ2dLxNzK0dPc9NeWZL6+/oXttd
DtiUebz7WI3gXhMd2VZUF5xTZtHtBm++NpVePUJvOSm7685xbi9SpOoj71PmKBth9i9TASLRGt1m
27oy35ZlvQgVRXZ1Zkcyk64I9mqnJ48z0YW7scQn/9VWCEhTlBi+OY7ZQ2NWlT/nunrSZBT7xRj+
1iVkuu8fBxELAtxeqg81/EQ4HJ/r2qyf4tT4RLDfn702bp66nJxG18N2ZBnltnPLRx04qd8NyZc7
6yWO3RuE0xHYoQ3bkwMmu0o15erXnJj45EHRQxrpN5FlrcO6k7TJ+isSPGBgRuVeYO6U5yZl6+KU
lWEs2oaD88GMFfK3OZDvWfQPBb2A01zpxmqGJZSJ5m6xkdIPrIarSddy1fbpWfdQoUp0hlEVm8uc
B7nFEw6lJLI+rREY5oAfd+XElIjV3Mbb3r2JgcjQ0uE8ORIbkYDsvugepSlZvEOUpC9T219UXz6S
28HNsgzXy3lJUwL4UtbpKzZlCaMb5Eobp+BAlPlkJ+IVTKg68d71M4S9EbMtzc9TbU3xsQJVnWyd
vtJ3wTRdRIIMyJVMYMe5/wlQDlgdDAdsPh1iSz41LQeVhKYSESqoW+wR2mWytY2nc/B1urw/k8SJ
HbxlZjFX0812KZgtWNmFnth7q7O2ndMWe4UzHiJQsB2VpCkJdsXrPCJnUCd2RrA1PY0ilmnzqjC1
UyXccVeWNz3TmfOp8DFzgN3ImhR6I2w2oiPaqoewMP7REl1sQWcHenQ2hMG4lOLOnxA1ezNOhyDt
4Q5M06ee6sld5DvyzlcWNlriTo6mLlCMlDwVYD2P9ay2YyWqU4sLm0mIe8TEQs2m70jsdVYMHG4c
RZaITHP0m1ONkwcPvN9wRvILs1+EbcGTXWgecF4D6mWJxQnJHFM7Zy3z7Kubwqtll/F1pDBrSFdA
mR0SxcrQkzE1inB93o/Z79kDxBoC0y4E0J9Qlvu6ZLY5onnH5zQi+MXzPsHPybksyeexsTeM9ipI
hmc8yCWiwQ+HvYW5YWWuI8dySdUq35IsGta9R4x2GlHGpA1c4uYTbgncahkk7IdQwXBdZAN09ljR
a82mL29CgTIMBIzrxivx6oTHo9Q6RVp16XSQ+4Ou+aYIqj1xLpcw9S5BY7w4rSDwh9nIrlZomZhE
bpCf/ulYRDYRPWv+Xaq1yfgoBDQodvh3JMwWn4kkrqKaj8LVgq0VoB0rrPlY2yRyd9yr5ykbHlT6
a7Cba+xl+W0CzUC/fUddN5KWp3/qLx3X/d4bRvr7M1FwngKSwYxjqOr5fAl6OChB7fqdo+IV5tlb
J8fyDMaoIKdt/um6017ZNZLvWjECj0N5HJm3T1U2cQzmCJW266ySdG6jGpt2K+7GxAEtjdrVlIml
fi8ky2V7GOBdrDFGOGsnK/RrkroXZVTP0uvrrV2Lq6y6+kigOZp8LmfRjIqz0bTJCiZd4KGggrXj
GVrASrdrJMvMTIdp+krI/jJDOR6s1grWepWziXjNSQnmcjXFZCK08kCP7CXOrYeJufS27wTD/tL7
SvDQdVMtaeXj+CqeEYqIddSan+EyswN1Tox8wnIaTjSTFBmnk+EeAX4S7Nc7IO4HTOQ2CMiQI2YG
SDAEiJMHWbiuhHLPXo47HcQUlipsTJT6xzzvO2SXqJY1wCteH6Pn1xXmnHCAL4oYxs1/DnMBOCFE
Z2pH9ELGCQWOl3aEQxOJTb7GatAdPnyGzRyOSW1BojW40ZJUwSXssRythBEgT2HztsPgnvTxjDUd
CZysoOIgFCVCUy93jqf9IJt6iciZV54kqAupPHIED/oLvcc/Mb0Fv9JleWpHEA2pey61bGY3wLUd
WsFjUdmPFFW4FMsfruU+jpzgzDJ7m0vnEeNMuBJAOSH3NcVucqlGYBr5GFiKi8poY+YK/18xcJia
JWBPUBcH0RowrOtfpTewNXKg4prEmNUxcwLyU+EhQEIaO10KOpTgNMogUQKgdfOuoljOxn3Ujr9q
3bJZEOpD6oTKnytkUsq9yiRHV9sXv3WA4OFEggkuMrm2UYbBmiUVj85khtST4o40yVHUCAwEWV2I
s4guQ9pllOW5VDNLBL4E303yAwN9JlZ21PgpNqm4RD3u2kiV4OhejCRABZqmp7RPrcM08JnJZsLH
pEvmGdJcWU1YHEUrP2gKlIiVP5UxprtMy+CZhdoBAQNpfcyLQxXkePLmDtdbvkAd0ntBKkXVvaXE
ya/zoVRbd5aPbkCZDIkbcpyJ1cc1IXAT08NRuSa3JVjw6AsAa/qOol4aEeaI1bFgpET4Zk7bGDbS
xiSnLStZS4uIqN7MiTeFRojc4I57A4UdHkeO6Byf/cadmMHqJFI0U/zeAN3r+wp4Og6rTjO3dm8A
t4sIUQAe+jRi1T5oQh1cbwDhjLVffk0xsWYSpxUUPia7h7JBtxfYTw4xcb42gKYwepLNRD4Bi3KZ
3w3moZNvmZnGa1nmvBryShKd+rWLZhx+4KDdyQug5Vo7k8bC3akm4O4Yy9zUwP0EGWUFdUT6c8Ba
NsSbqEsWPwW29m9N5EDfEh3/WrpkQYUJaRhtKQQDbvZuSKwEl3FmqUpE4tT3ZBqPXeoblU22Bxgq
GzT63gwwe4zFzbYjG/gjYGK3Do7JohSAVfMyGM62UYy8CF+odnpUg86Nys7HAWXoA15etTMNQ22H
nHd9zNHkW0qdaA3hleYQ2rOQgoEvtzKl5W0RN4dhAuucMb5NHht8VfDedYRzCri1XIuxP0Ed912d
BCf81ueZ9BRfFwSeNgaVUdqZ00ZS1g4IjUO3crfICbCUWyVCpBjXMHFLJe2XHMSN1X+aWHMtM/ss
YuRoZaHxDJYEray2Lijy4EbQyHXtp3YyMOK7GKVwmEN6YZyu5k0klwWNyYBlKqK3XOgieavWyZst
o5+6Bsc6jlsy2p2ntqtfo6ILgAIXKIQW9vDEJyxnx9iHJZAR9AmZFhAYpAFUD8a92w7O3ioQdk2y
KDeJ1H+atL78GjTgRtlLWafTyw+t9KntMcvrhr1KbE+7YPgFKE4dtCoyF+kG8XrNgAl/EUqhF5l8
EATYM1E8YCIhnM9055Vy4A22Y0EYZlGf3cR80aIA6E81A+YYnOKS65gsugKEjYaJAHM9LlugznSf
DO6hqTuhnYYaGCIwJ72HuFDBnrpgNVyoAWuuU32b6vwdrX8RXoLeBuRdJGdjMxgwgVTOUXfhaYTY
ih3+/l6BqI4Bu/ABJ/0R+DVaYcrqs8pRHOrgmjzsyHTI+dfnUps3csQVqodXKn3agRZLO9madA0Z
ouYsfMyJMTXKfSVo4FQVElM7UvwLrc1RNsK6PH3U7vCgV3RXQnq6dGLko5rGGzi2I9I55Msa2avU
m1Og7TIzcghdA4EWdCfDsiVLGopoN66wRlhIB23a/VvDnq1r6kQbjrPPnuHO9NPYS7iUajJomVA0
sFXoknDeU0dN4Paam6Ri+QntY5HZCzU1tNaqcYuTUc3FScLBozBnAWwGbx/O8FSGrm0oYTqf/CGO
YibUpqR04RPrjUdc9Ii2NcmOVlt/wDeMLqPoDqmMDoFWlDuio8wLIiTcBnlybBRwAaP+aMeGWKpW
SzEsoaEy9Bx6gUGChDu9isaSvlMtoASOlwFKFIwZofbA8ZKQNllGW0vhOuidjaOFxhVZ9KH0JrTd
NroaBmYPo/2QziNKXdX+CW2wI60dXYkW8Ts5/NRkc+Vw4OvVhrL36rlLpEZf4hMxcF274kqhgTGs
3Hr4OzvrXdXVD2eJfB639hAQ2kWscOT8goIwrUDk710CKMjmOXQTK7VdPne1/EU1dk85e7Kxg475
wgkHK0l+4NW7KGFt3LB/VTKAjhmSU7f4QbvlRdZj8axnuPIchf6bQFAIcDOBLYHzkSzgrsbgfCyT
ry5P7lNtngkksYMl4pJ8simjrewljId6UpvoTdq/qsH6qXqDWVAIEsWAbaTrxX365YzcT3k2vhn5
ZK8pGZ5bbPQ7ieRoynCoUy6gccj9hLpsZee8zNQzfkfWSD/ReKYFxnXHOt7n+N+GoFgPWpRvgDl9
kOGLWFaxCbW17U8TgcK9Ay6epkmd6i9tOdLfxxC8reKb9UC4VXUMgCGt+iwgcyHJnlunvWn5Y4I8
e+0MqIIRMEJRd3uJJ0F/In7iFd0freSxujYpwtXGRalhJxwrOq0RK91SyLmD9hc0p1cnhmhBk2nZ
/CzWlR6GWtpcpKmhycO0KhAwspH0zFCQ6G07LQP6IMvjgLmaI57xx4ttY2m4QKcD8QEkILXVXjWL
bqhOGbpZTkf3G+7PgJ6m9dDkxqP1k1pn3OLHY5y0gZ1n3ZxfSi6dFpsQvIi2vD/F0EoZv6wRkNpH
cLvsr8m1o4o9JIMSm4LdBdN9wGqfUZqTDxgAVii/CLA4kGF30fRxmwxwouif83zgl2YCPypZhi5L
9cKKRZc95mV4DSJ4iToL2GNVQ1OJHia97C5Z2EmE2vW+ncwtrzY/F6UBQLL+HAIN3pirbrqCeT1a
2deg007Q0x8Bx1OK8/G94ny6chVh4FCD5CZQVr4f6JX7Xpxjw43HS0MvHN4ih/JSzMw6zemUq0B7
C0S6dYSiBgu0+Cjt4W2xFXoOkFdS/Ej6S2kB1wJLmQmQUzNgbCWyi1ctc+az6l/Yy8O9Kl2COFep
0/4EBPZij1Z6Zwpc0FBIX2s1gGcxXws30W96BGoGDxubpOI9yaJxQe+NKLbRULBKdK+gXcyFU3Gj
mx3v5uiH1dBP7RrsuBOJ1oIphEOW884MhthnKs5FZqr6zCiaIMocbB1JQe3wUwcZC2GKDyr0bL9o
oqeAaLiVqhLAtnrpPjlO9lu5DGjrbH5PsHjbKSF5znByy6NJWxGdq3MezeR9nATt4OapzdBQm0YK
rrDWHqw5Bt3TUYbDTL4rs+tPTVncS5MBgKdwg8CSbrhLcSzmwzEax51lEIPYKEGLoCxzSCWIo4p5
4CSYdke0FwkBZFxYwrHyNW/90bPJOcWNf+0d/Wh3L06JTYi0koU17LJ4hh6dBZdiqUdt1YTgJuo2
2da0VNyOUXZfs8Gw/FpB9WOZMwbWO3CVeG9aMlhNIXANoptqrMsr4IJYZwbTR/Xyh3CBElCZ9mIW
zjXryJNCWTCsioIjQpGJW6NdRNcd607fhr0LogWtqmocRKvutsihbS0ppiiJLT93wuegC95hLy0V
c/AnpC0zEKBA9gvGcY2VRVKp6sZCn3gvrZm9KLVANrakn3WyogBIqNRpnwWe3E5Gg04Flo9HurHB
IsSHe5/AC1O8JB+2g9SbZ4xtNCh4I+5lCqcDPcy7pehb2vhtLfz4NSLEVtDFmrE418STDMjAaEkM
W7N131K9/YWg8zVFv+VXSu0UraMlQUnthrh6KLIEUWsLvZ4Yx3XeU52MA/70Pnm2A3WnJsUiTrJB
rctg2zKv2/bVpljOTyK1IxSWPVWcYNI3DOamSAq0acIFF9Cg8TCFgx8mgZ2ZW125KVHEr2SLCSms
kOJguhpArhV0xwBBpNCEGaDRkylYdEdMf2ehEgLLyB/WJ2c9Or1AfFkhFQdSn9JaxThVlWtce0PQ
r0Onz7aZXvuT9xZFGG4CnKQlLQnaEsAjzKGkyEywwntDcGoM88kzRHjMNSaVpFk+exzGfCltcLbE
03sWQz4CKcx1XCaHGPzJKkTdwP0LPlBXjs/LzGAr6P3FoLGnRbRxUyBC0CzK8aEq1C4cQZc7gDaA
j2yTCp9jRrsak/z8BqxQIaeh52comLwcR+5Kcz7RZf9haQDSq6IMzB43Gszu94y+8loixd8kCa5O
5soA4ERs0krSnxGm7iKNVoA9WenWzbqPDMGozOrgBqskTybvTCO0YKuaA6R9tDHTVRwE8zH+aRIx
tqtk+cful+wiTQ829Rg+diyJKmO+ShqhtWrhV/mWrR8il+qViSgZUgyM7TRm3STDVJv3mYz/IIQu
ye2mBRcYAyQiVqeYo9gYtfZ+XsJfMdJwNs77bC3mquPUwSwleBjM4GffMC9zStpohY0kIAvnaReq
4RN47AahPFRlWSOIn9OTmjKorFwOx7EbIZVZJIABYNklQboqJ3vnOCFFCsTkOTJ/oJXkRtOz18AO
jDUdvwGFvN2rQw0tfz21v9CPkSa50Dc8vXuJuDNg2LNOmpN5MUV2jvwylZ8Zk+nXKK8fapV3q8HQ
rV1C43JTJ6Pnd6Jv4Ivbu3SMGRGSGCxTx7yG+CupjT9AchWH/oHshmRH7EywGtvmmYqfuOkB32+p
QJzZFiKVCu0uA6aRX1ZoC2HqRtytIn3m7PwXU+exHDmSNtsnghlEIABsU2smNVkbGFkCWkRA4+nv
Adt+m7uYnKqZ6i6SmYj4hPtxeklc/wE6lvhfxWapsQNGBo4Beb4Vz6VQZ89DJ7789zgrqpiGzEut
3w2F1tYV2EkxpqyNvmhPLqL7fVDmzxijH7Fxe5RMbEfZsmyHhb1gBa2xA03KSN4vfJZiVYrWImWV
3lXEqwfkQMmogksQJhlQ8HcqqPLcDf2JgEt8yCxReXjT3TwYuEfnL7ciDSoyKdrnFUscLOii+Mga
9sCZfaOjV31wJVbwzZLR77iGzxwb4zaUyA8S7r1Np61kxxY7XAUxbM2wFnwi8Y2M2LYtnJ0WE3xG
IZXxqORHGsHaZMzCXdbNLsmNOTZOfuhmEu4AOjA0k89xwUCIlBjyFBBHBW3ZHMyOm3xCDtL4xksb
hvnWD6p+O/kEI9Chlps613/rXDFKUx06ZbaKARNp/vgHObDVFub3vO/83tjWFSKINBkwKlnZUb/U
UKevNok0Wa6RLnfAB/k0cZh89Xl590fY72WPdQ81lUAmz9PGCHMbuDwpGUaAbVeSr+zG6or4zbgM
/odqVHSxM83sI4SWQAjAQw5x/xLIP0VTeoTtNl9R8BxXSxQB1+gp19K8umbxNms+l4nrD+gz4v4m
gugx1kw4GrMzP1K7eDNc+5DXdbUPMPqt67ug7loP1YAmOaz+4DyPlXxvyL+2WyoP4bsnu57PeCQx
odKnx9135EYUciEqvyTmV02Y/CkmoI+afDMpaxrz/sz9c8nhO5KExVmdNFAOJ/FPx35MZPAcbdl6
rFWALcxN+hto+8OoqnwbdcNdmzCWPFnMO2+ELh8QwFR3gz6KcmSViQLAcR/KdjK+powRmQ+bG8AV
dLwx2Cc+xz0LYvOU6aQ/xToKtw4e0K71zrYXnIrOWlW9jTBCNO+yZHZMKA92uPZGmtGuLipnV3aJ
swG9bTKTBtMAAbTZWD5Nrylg3P7E0uJxClaWLBelPdbzuiKZ1KDtyHIn3oo4uLYeR7lDFDeclmLV
NJ7Cwm4kQLI/FSvGM/aCo+PSXtV2PG4qDGhyNv6BGIYFCy2SD/aCTDukM3u2alA8G3O+ZXwGfZU8
ydVsu+rIvn49D3jCFGDNfCYsCxxWnY3YoUAe9bn9WAZgBUwMD7u8cp1NBlL02jTZLcsxhPKfjkzI
wcWTqyVlgGMy7pUhV3tKTdu0OdiJMbukhT3umCSEm+YVUNjLFBBJYEXNSnbu1WGSt0HmhFqKGfG6
X6ay2LAJVwcy5vmEQ7vTq1ntJs1qLosS5uJ+AA9l25QVsLTU+C5J+FjX4PpvHi1drAKqggmkTczq
IktQREB64UEfH2OjvbM3tve2Sr+S2X8IGDsxoomY1trsnrvqqRLdtekyUlPwuxl9zuRUmt/jmAI1
MMzNQMeHLJd20MTJF6dTQvJ4d50FdWgU6BtelrOZdid41ayvAru4GG54Qyn15MQRAF/wgvBUPzre
aPTz5ir4ID5jDPW2U8j0heF411L2CQB1W28AMuCjJRsGVvxN5WoD6ADcxaBfjfkEm/CNYwKov8bG
zgrxVDaYgN0WSNlocliRKrQe9FWI4JRjQ7o3qeYam66tVX+SX3dJ8gKyQzy84E4sT0LpczelwVFm
3h8lUvRwFoVuwawcRpVHEp4jGpRh3bskZ+RaKO7fNMFVVukRSR6mINC3/bE0GYsnGY6jWMKO92H9
GoZ4ct1L7pFUOM0hw9+6O1RNcTCzmjMJ2daB/ncdojUD1+A022EBLpoTEQFsSdRKJNXdNcnO0cEX
xRnoL1kHbEkKxEYUXatIcQ9YRNPtCgGBKDZ24JfkRpckinTC/ptDnT7gvoIfFXxCB2GwvUxO0U2X
W0H31CHKK9HBcBkRi+cBpj01nnHX0sJlgAwyngPqRu4xJAQnhzES40bj3Aj9HgGJ4AtZfCWef5xm
oDuEeLBInDD6ZeExiQZCA9myTRH1WRG0MVpL94Ad28+RKhbK+F3FHmgVu96PqXtmuBPSCXCjKTTp
q2GoHizGnmFSBuuucutdynCAnOjkjTcfL3BkYpbvMZrDewW/aq6Zkgt46S8z7QcOG07etMrTlTUS
VMJyNNywDF+nowpYn8NgT0VxLoYr6E8mI/PfIrGunMfk0SLO5Bn4hSfsvXUJ0fQj5xiDmqIsSLdR
oxRVe0EFGD/7IoL9UJe//cK9J7UQm75h6aQmhEiZc1NG+ti3c73DK8TaUTCFzHF97BnxFKbxL2xK
eWciaylvX7AuhZfIOIWJsNVXbKfWcxO6N9/Ezl5k7JoLbg6iPouVkYZ6P2H8tUf0UHYIRoAS6pK6
ZHC2MtrRwb1Yhf81d/lfVjBg8oyyQ0ECliq3TvRRoP8Gx1vDQ/6jtHzBZc8O2eEDyNJzH8dfEDYJ
nOxMNvm533IMRd0hlc7WtxjLzeSTMQbHJKP2Oi/Q9gAEoKsZ2+3fzrF3XtmIfSthsgx+J9adD4fE
ZorI7odhRGBqrpqgJC2Fx1UooBAmIzVCqcnBQQs49CEhC3zNImleZTTorRdzeiu268aAAc62UFst
xanwv7UzXuKlXQ0ytAteNx8qU5+zOf+XKMfbwcfbze2ZXK1bXGOlQ+Lyp+yqPfvMTwozJErE7fai
hNUA05hBzeOYpt/RMivgOsKjiqJpE2rF5iW42Ql9K7If9j7ZXGwDeKFM/uv3jDGjGYpy52rG41HU
bTtIm+uyFWgU7Ko4iP6dEDxASRmUsqwauIOC8pA71XmETkJLr/h+SVsKcYKuwN1fMkkwNVb7bd1q
iHGd+pwC1lE1bOaVE7QXA0E6SY/X2HAofHr5pliSsyL7yOJ/dksG1jBwpffx99TMJJh5KNYdL/zN
g+juwwTYXIDjF1fnYjSfsn+q9oxNXMk9SaQPlQ81AaSmQTzhDrb4E1cGB122vF1kN8va+T15AFNo
bOh5M0llOaL2OBr9snvu5teijbvF20woUxx/TELU61rDaIitLVv6x9aO/3axcZ5xgKBE8f6V3srV
fBC6tkNgLCq0Cjbt/MjlsGHtG6zEMkQ2y9+CHKq3QvxFzPSqB/MiB2YcY0nCn+dHX6z08IGho027
X1OL05fwJYdPF9gdqQM4HEPGRiMNV3EAWSJ1JJpaYl9ScxuF2Atb7X4FMaUmZp5DOkkyCwyAS8tA
vC1Taze0JFC03vgv62NUcWH24ROGeNh5M1+wO+qARslfVVBOfGF+Njoy9qUzUl7UwZbcah43Kb8z
lke7Xs7vs0IngB9yZxDIhgQkhVJVWl/d2D6ESBEt+MHEhqK6YgwEPMOK38JO70ARRxuD57MJWb90
0/iG355s78hstk9InD9KKwwIgQDoqEa0e97I2HUyxYlZPKk8qfFkjwlwFH6ec9CF7z/78MaYnq12
/JV3ZMpaqZfjDNd/2f6/8VPLNy36m7WkgOb/IynRxfi7bRKCK9fjW+0EEHCsW+xl3q4MGN+VtXus
HMtmKcgHECcw8QyShnbxqG84dk9GxJKLutWmmKlYBxCUVcx9fLSzFAI2n4g4IHgi8UW3MqlM9jCQ
0Ca2GGsn+RHkoHvIaqL2NF9KXf3pucA3UeQ/aps2vQuGt+WoXU1X38mWZQRhtTO7HUKg3m1Rx1vL
b+94HQEYPNkt8zXSLz6NqkMy3Hd/Zk3TNdt5tYc8K66Vqs7zkmk2GGLc1E7HxTrbq7DqxhUxkKkf
/ZOR/mZa+DSQp8Rzj7ZYLylqRgFbSV3NhcKt8jAjh1WOLHzTrTciS8pakvPaSsAffSGem5vbIyM8
bDrshcNT4kMzkeQM+nIX0pMjxaa9y4icDIfy1fPGO7FT8d5vw7XWyRlgxIjNGEuvhLCXezNRe+9F
WT77leUxdZ7peyae/lCd03lCI+Nshcd3AJJRQ9i9lFG0iC0Bm2UNybFRdg40RXHt2Ae7VlB/FD1l
E6hgFdjlGinB3ZyQ1rB+Ppn87OdCnkw5RjsQqUzZLWa+jlKvjXa+UYFxtMYBd78u2b8WbI0ku4hw
SS0kdRd+R8/o1IC/OjakNxcJsBvUcm2fAH4N8AvjOt762nocM9zz+JDTvUkfYqU4QiPK/3UXyae4
HJlbhPQQlfTuBBf+E4KgYhGYdBWBemUAz8x05rHu5bdqyWd1Ro0sT1kvOAWoMtKUkNT0CZ/LU8Kn
iPpdM0WcX0Lb2cJuibhgmZ5gxboS9Bmt+pD6Yq4YNags+lBzDG52nG9Jnb5VGUZlYkE7Ig5mtm5n
7dsnKCwEkOJToFbhcpW+Ohckkk3GTBzWaKWLSyxZN91cb2wv1+eqRB7bGf1Djax/h2ic4884NYrq
yTWnF5v3xfRGxLyjstZVVEa3RQ9deShftQoeZt+giOEe7OmgphhBP9d2IwDbWBnrILzq56Dsvi1n
hmvhZ2QXTcjie6pQrvbcRHdN9tgaV+EvFXXJOjVKxt5Z5ZI2iBwgtboj4SnTSbrmVYCogzzLeRQU
AK3jb+kgb6mXxkrb7b21aLp81pOQRYhgKBq2Vm198Zzx0/bG4dBhHuqjdjqWrvpQYXGTJMoQaYMR
P95R7BHffK1F3+18YKArTpktaYLZGqnIiElF/6oXUT8a33UXE5GBg6zeVQQPxX63yYmotOdiOs3l
m3DKgQgUftBYDe5SS6KRvb7ZOOWfBncPbJPi1fXn52ZQCADBSHQzmc81TRyCRu/YT8OBDvqlFfbz
POtoPWcUOlXbvrdTsIdo8JCQBbHnStiGg/UWu/07ISms7YDsj5FRH5Vkv9STfOHF3ptnF/9iMX8y
I4/XSdbe8mp48CEocFIUOyxE4RqiGTmBI2+CQvnuWjAcKNrW5kAhq/Qp1N07aIX+iioC3kfL3MP3
+rUlqgN2bmdrE/mHMgqkQNwkT0Rz8h54EwR4kzoVh6VPCbGaiBiVnPSrmuqAkmx8p5ICwMJFVkfc
pr2JeJv4qXhfjhMySesfizeOqQTLfyPeR0uD6XZSRFLDk5Uw7GRcVF4KJzgMwY1AiyUaEIuh+Y0R
/VFmkE4EGBWvJ1Gd0JhpbbAy3IZVZax0brxL3E074VXfQUx57fgptF51VJUjLgHDFLK6Wf0vLvKR
y5gREshcT4EjccV1CJHZt7pDJFjINTkqVBqSD1BNFeulkC0aWtXO5QHrK5EwJyV4V3r4H1ukRJSr
sF5LhASRMbB9QmMCetb57bQAlzs+0lIsU8Yzo0WAg8s/MCA9BYlOoVw1kdzny62NdTJbIwplBuEP
VO8EXXL3MHOfAasksr+zvSECitnd2g+CXWDYZPVZBbPX7veIMXBXGvW3U8DLysGtCNJqGyte6zAG
kEHGOmSMmLDrktJpKZ8Lg17JGNlkdGly8uuAPVg+MfcVv7GxGKB5xutE/35Ar//K4obFkrdt2wxx
Yg7YtLnFrUsVCIStGG+YU/JHuEuPU5mKk1OTzmfcSEx/8rqpogNKznE2FZupDPf0DN6xrpKPAXHL
ccz0ttDZdcoIPVM6NnfoLbyzWaUhTL3GWFWLpMdw3jM7LveUm/uarKGyx3zHTjkHBpPV7i1H2Lh1
s/i1l1nAucpMxn1zcYURKsl5HSTR2o+GCOfc+JAg7eQwqr97FJptxOMo5w10AA5FmR7g9/QbwBxo
OQtSNv2keCpil11wipUt9ojicg4iKyYGQci9Jn++jgM5Wt04fnv1njDD/kyuOo79ik2UWTyJJEoe
mQTx/PnHciSwoNvnXqp3YcDApkvfxhk6hU9qsy18cE3+hUAAnL9+dex7ZDYsLbdx3HcXv2j2Rlqk
ew8nG0JTD0pRwi+sPHqO0JNPctqYYUwUJ0KROY6L01S9JjOZIYGUG78kHmThSFpd7GwM/WN3fqhD
i9hIl++1Nc/oe8qtlKSxEmFIlnFIBUoO2nasi2MsygN/hiYyhRBKCABzmkVdrEYldrnFZQ+j7qqo
1hdZjDjVy1qg7rvHDFBzyTJ12ZZCmeAMgL2AUcJp1smEFwdxxRJHZMEe68JfJfqftTDkJ6aXANH4
GPzz3MJ5a1mvOam3UQNhC3mHfCCBsGd0yb0wBdMdDc2ax/BhoSKODkE2vd+au8CLnos8k0enpr6p
nK8s8Rk3WCb5xkIoJEfJscArSjrP1h7barPX2Awg0KqA564DXkyPAVOziNITgZH3fAaCBbR52Vfy
hvmSHzR2MIuw3i9zcP/kDs7slBGpEYr8zNeEttK1ywOpcfAPFYYUn0HAaB4aG+AIypN9GZS/FRZg
GMBEvgrrZ4L5G+fEU0uFtwM1x9iOAts1uq8aqisBettJe/C9idXb9gGIcoKI4IYzI1lNxQt7NFzu
yy5TTfpbFxVi0ABtiaOoTkhN2LZJWq+t6du3aboSvFErhSqBbcL06dYk0pa5VgzwslPYkcPAzXxw
ubSrFmdHxRB827iBXqcze8a0ojxz8wR4OZUmPmckwLGxqayWDixgAouY0NmXg7XDrg8QpiEjOLaE
uSOMfjc33Aw1EXrbuSEIRU5yoWHzlzmUVDZ6U9usvvjbRJRSl0DoDaPxYAaEotTTQLfI37aynOSK
tyWv0TTamf3HiBQJI+Gp5NDhszbvTedeMe1jvgRAHg3FADIvfu20/Bdn6o4AwxxTRPIk8d5mojRq
TgVjQGAajGc10EMkC0JcAI5hrUGoiMlepyUbzv6sez48Jn9sTruLFXZgLm39kBumYABNKZa1+sOq
fGerg+TKSNlDN9VN3OkoG8cXi1pvjZw/Xhm+erJZN+zDhWWGMfMFd97f1AEaL/BN0Qvb+8lmuM4w
FffhMPgPaQaBl/H/AcfDp4F0DDmRb6c3QoIRSE6W2prE5d0ii5XtmMV3y4hccSCDrmIajmt0FoRX
BJKpSkYS9EMpuWqyKNgTn8r7GmTl49DjFWl787un0WR4FJ9Qm9Rr0YUIeIV6HEIylVAmPVaCBKFx
Uuc6bJuaC2Z66YQy2O4zH1mSKrhiFTAXA08JOqHJas8E/FanoDTYIEX2XOLQa4kO1GPhbss2/Vtk
XnIkL3lcOsrs4LjIC8q2f6Lr0cgChnIdCCv5pTJ4lPMgxgc5OO0ta51fgrV4mV/4LOdEAOnf6AJB
D7rjhUww484O47uWI5aa5Xe9268n1w7OC2H3SoBFtOuZbIcsVg5tOFzUOCCadGukWZoxTozgdssE
ZMFApxM4bpIn2qpqbJScUX5AEh/s2GJMaytT1c1ZXn5+1VtmdNJ9eP3f/64NUYBHDPJDeqXLap6V
xOIzo+AHUxCtLUQ4T2JESUTA3r7pF7QgmUR75snNiti08Ji3Ot6rgOoBFToWVXz2G4JiuzuCQh/r
K38O5xEbFxCpTeDaMEk9a2swJF1ht/FxKSbhwQROehr98QgGYsPzXHyj+uesQwCXGaV8mQpo76Ct
6L8bz32xy+CXhhtH/WPPb07OwsC0suRGbNT8VnK6DUnRPkFulK+2v/+R8rHeTB4dWAc//whsVP8y
TAH5p7aenmLoBHbtlifPRYVo6dJ5/f9+y7V3M5T3pju7fyz00YksyH7LC4KO6ojY59tEKOFMnbiF
pl+dnWnYg/JFpkbWbWfI6NYVrXfrHQfSwBjuyOCGMlcG4gjo+qXIZkeuYgKjh7hEiz97+TVoxTpR
lnu25tA988Tzgx05d5Pc887/exn7zD/3qY+oy0ugt0ecFI4v2iOmPPFUZp28WZ48BKqw12UB5TGR
Zf5a427PwtF5WiDhr+BIbiIbnIfAz+ObtPs3NfHGS1ItDro1xicXjsljGb5n5LI8ga0mNaUYmx1g
C+9q2BWW3gVb1vtPtVuENZV++Mfi6fVFXpwEcBbIlxlMNjJ/d7P02q10/ZBcPKRMHrqRbUt1ckjz
TH3WKRehr4t3DGanqg/cfYbRY1PEifWZYBYnWAIkZYnNlISFJS5gQTsiYn7MHf/3DygEgd5i831N
sgqjKpACDyMxo/8JMOsms93yoGIrPfzwN35eWj5El//91mIFsEqAyRPy1pFjFhCqB4YsDYr+NZji
6OoHbLtcpA+bTjQu8j0z22GNMBHTyOHNVjpBE92pI3mZ27iru3PhuOr6vxcv5ENdquX7JQnZdyw0
Iv/3Ei3y1CEwrxrdMMzgxSKPMrahNYJmIAGMrjFSEei1WCzzoW0vaJa2HdKSW5Z0y7dbn2XEynFl
VhiJAKonG6RReXyRRXPAkh4dhKPck9HElr/9+WW/gLLw066bAGCENVRkWUc2F4QL46Kpm8cpR35X
1lNxGhb4hSHDbxg89d4SvkWg9GydU+PDriEnbIN+CF+52I0Vz3L7SMOGjiVdUDtIqmpylM5TSB6F
aTCcNUcA76DhswfPYXY2s3OwuG1+NgkqaU8FbuWdCZwNYX3313bcq1cI+Ugo+0dlT/WakY4JT4V8
Dd/0t8U4G3vbvXn4h9745ggZdMfh4jLLLVLxbmWdiWcVJNcP/JBuHkYiwOhxiOFXYxtnuTCxKgzt
XV8m07HHQkDZENPGFDVk79Y6wk9Bbjda4qGuSx8+J5V4ga1v7ZUF+rvl5/DzEplIcDo17hphUn4s
ZuHellcU9fZRLB7wKGRGmyTY8yxrbtY5fpVd1n7+d1jkuAfmJclapPkbGxjmBAvqRqEo2Jhz3ZMa
yTtvzk0HnDSRvIUOAn+sROrM7gp+oa2ttwxnEssvp7izaBTbkkeSikiqDalceMSJHkqNNN76Yzye
TXw362GZuBLet0FqEpzR+oZny8b1OqfluEltE4tw1j0hII8RmblQzQOwh2PEBR7MxbWCbLkODC85
g5+fBsK2V5He1/ImtaUf/3sZqvoh8Srkw8D3m1DdB2Yg91TPJvPsJNg38/wpa+kcWjcs9zalH5My
716A2Eee0w0ohuf6MsOa4yQbj2nt5DCDp/gUEWi/wxNQHHJlnQbHMd+Id2ldGOCKuIsqTC9jpRVy
RfGZ1QMDQukM7J3ki5YRQcieBog6U1e2wnm34LJXGVeqKN1+D1KgerZc1kZsFpLW6N68jHHv0BMv
gx3kwxkduWmaOj+6bfqWODMIiMl+1taQ3Ii+PEbwXr7nXNxTxrXHyGK745Oe/S6osbbEgpU7ZHIE
VM/52Zn9nEbUx9ZbkPvlLr/1iQo8zEN7EKOzroCtHAfC8jDrL6d2hUemK3tMVJO9yTwP/LISzISH
RjO8VXrfoQS/5Yg8b5hI+Fo68w9coHmLDQGhCy0CyQJJcdFxjS7Ja2xi2iH2ZLkf3Rnr4Shl0EU4
1OS+6GSUa9/HtlVMRXZRRhHsdeJRKhXjWYCv2vI4stRK2+mW+W+YF4drabrGGhRosykyoiJ5Cpsg
fmvNyrgu6L8XxyDJTNWPPUnsWwZG1CYyBrdMuE52GDtgcj8fewu0I8u19ss1WvdZpH+GjuLXZTBd
I7q4RxqvnI0QknMixiZXpDS6VXpVC+ABH6pNYtpy+GTgF0Cptk8MDl8YujJKDIcGNU5cPcDbXDOG
Icw1qqZfEsmHDUV6CzrcWo0dMKyZ0u7ERzOHFx51oAuH4RgXmXkvjfaPlSPLqiPHuuikMqkYtfts
q+wa47xGmAW2QWBd9ZSL2yMYsxPYgPI+p8Q/GyhsUPpjNHCt9p9XO2ix+C6vE1E81w5ixEEXzlNv
YztqdIlfqOrDczw4x0TmPzZkBnk9MBPpm9BhKpcyvgww0cK+HhKs/xUakxUWMsLaljc29Psnxxzw
watiPodyIkBn8guqNM/ZcmCHGIgCWuC4My6xM5XL4cAY1ATOPAoqsFSGSCaa+ndjc8lHNAE/J1TH
WbijAv5nW0kA3RncvJg9vAatHx6tmPhVHEczRfGAAWJqMGLHySfZ58NzFTHApvjzjh79ydrsHQvm
Ay9GASwLNeAC7+oRJT34C9lRcPQZhM3hFLdchB65eRpzJuQ1qKoxBlxhMRL8OfynmIw7t+E58HOk
FlHQWeefl9Ge6L+DgkiZNqBMzqyEPb023H0shg80HJjDdMwZErjQkeIWLbNvW6eYVeJ2ItPzMiwv
Y+s3J6Cy6EygM9BHe9MpXUZ6mZPeJLM7aVATRWyGHrjoAQWbUp/qtPjIAbFdcZeUpxKtz6pxpMlD
GhfM6lTPJYuCwsXtt8+bZr5N1VJGD9Ed2E+wryJL/Nf7NLyXryXwi8XU+AbcgBgOSzYgJw9aUv39
HDlj3JzcrlVbEr4fwilsj64D2wog9ngzB6LJfY6ifdv6/t5A92qulukx4zBWMcBliWC1pkMX1ReF
HuAJCbixrvlT+wh86EqTRrMvlVzlxDwhhE/bSzDKgV4sfy44eDYYmoY3Chq1yzUcUI+wSbRI0wWz
i7EH7+3uMIB4T73PATFnS0/vJjSbEmQolO+9nctNG/YHocm5K0PqhwZ3cZV661kB0W+0iHfOQr/4
7yuHtfprXE5A5Lv32bWpMScaHNARMaCdVpgXA3mwSjG5lboeN+byyJDalx7y5bdO3sf7yUgUINkg
PPMLhWY922jixcBeoGq23Kaj4qsOhD+EaDdbhoKJaSPTiOa9rBF943zOLqw902OkyvdKMKgcY985
pYVML/wbaX9VLW6mlwOBzdsRM1Dx5uOUO+AWzGn9weD4E8r5OpyjawrBK5D5pR8+h7nzHtyK+YXJ
pDLCqPfw88x5dm3BiW29aziIEvSr/apT+zQYo/k+IKjatZ14xkSrHwSTaltKMF9UpeQogLeReUG4
taoWFS9ekSXqzyqiXwWRkzs3yOcDBG+eVB5YBoLpePn5VRNfRvm9eIFmGSUPuL7k3aIsvcsMVZ8q
z2MeWsh8/u9/Rh4HmMmtwAoVtPGju00zXZy6vM/IX3KrzWQaezORzk22LMboFJxD2gfO3WrUbqI5
uzJF2zcqrS/pwi3BghCePd0dhKcpeWBbbMpeZzAEo+xqoBHkONvMziRfzKr3z5h+5Dphjv059d6G
u25bBKV8hLpq77sWs4CWNWzbKQkvk9upsz3r/u6nVXH0qeVXVh/1958XZTnXyCz+mvn8KAqPnTfF
ZWCN93yBqvYToTW+i9ImmOozea/nKnXLs0674NGVw+7nMhhmshb/+6x2lfiAbfZgG3wcrDbLXpTr
8WZEtr9BCyz20DOJLQtcdzMCgELXPEEn0h1cVVjbdpdD1hl5qme8T+eqtliZE3+EKBGPAKSy8imt
ZuOT6Sc7C3fJxSlnEksLzFRKQ8kGCxTdfl6kY0W3NhLTSZOvwtIVrGutobukA9TMxBmX7MLUeOTJ
o5bIwqfAQqJndWh9K29WLAzxTKfKmjdGFBhbo0+yJ0e8kGvI9iCU3IfQglq2pHublFxzVauMEjoT
1rmzWPmkFne1Zug0gUUnYG8y5M7j0F7Fy2caDyzgBhAYJPVIGNq6Oc3gbS/j8iK7/JNDYeTKIWm4
9iq1C+oZczc6jJeJqqFzge7K0W929dAFB2w3j7KxwjNRC8FaIL0+gar3VsnyNzmLCE956lcJaO7s
Ol38nOA2Xyu7iA99D96XU7PfIxlCmWt6+NgZNe08EEBIX538Pkhx66OctJaYxFkdNvk9sOTtBwSV
9WO3S3pzOicdoq0qEd6+zdgJwKeGsabLN9WpITq6bu2jq+irddHm1RmRWLQhK4dEKHqnVd21/a5m
ckp+Z3ErCrd/xPZU7xc0DNIh+xqS8cmIp3l2ZmYZSZr/pfQdPjO8SQMJRADxAm5WaEqGRU4QIzt1
sobgXzo5+tLGysNxwd6K/e58LEOUZoUm0MOafHUXjentTfyZJy1jYBdT5DB5J+QmLYuHMnRJ3k5t
gF3a91c/XzrZpbD4hjze/PwWgw0nGmmIG0oBrN8DPY9b0hiSTENX1NdXPMeM2+1gUw2uOGeWV+Gf
dpDCSgPtdOgAo/RC58axC/pBdRECZWy26Wg0976FKOZEOD3qNnhzBGVFS7e3sWYfdcKiqF87tpYX
yjV5cZ0wOY5x8SxVdciIi7jPpRW9OEPMBdSkJATnSAbJiNNnM24VlHCXfTzRGJ1pJx+oSAFTINC8
TaPxlcrG2BYEwt4HktV/DlSjrXeZJQcGEI91FJln6c3ZxYjldR6MZZ66fJcJphOXO2VjWAhD5s5p
Xn7oSio/DsEobpCSxAUtGJwJT0RXYSfs9gO2xahSWzXdxZIVk/mfoWtQvehh7dmGPORJd7OsgolV
y9+BgZClC90LIxXHOU3NuS5SCTrS7DBZEFBKFq+9TLXoWlZMTIyb1ZGoUocZB6b70chpPpKjear4
N5L94hzpa8PNf42WXer1zKAA90sQ7bWfL5rNoBgOFnvL82j7XGqc0wyTwTU6869pBqvxg4Hq7OBe
O2Z0LkI3PsmcUj1q5NEGPK9IIo/cFJ00XM6G4MKsZ2FbBQ9gyNNrkBAGsLS+2u4BM4j50ASochDG
k/hG63L64bZJx/tUMxkmHW7sbaP89lJnzVuMAfKWLi+ykQ+j0OVJwRNxomHveLn7wAMwgBhaBpn4
+IqTaiQjRyX/NHYFbiEb4ufpu8POsctL/qRhdvPZkt3W67ljajicU2sZb8phRgbzKWIPar2FbRHd
gSQl72uHefNZaTvf2YgOdkUKOuvHilxOZXwl72Kdl18edA9ihPj2GyvxH/4fZWe23DyaZddX6fC1
UcY8ONodYUwkwZnUfIPQrwEAMc/D03tRWa6qzGpXtiMyGaJ+SSRB8MP5ztl77b/fzWt1CFTQTL+R
z1JxsFYVY1ycPFm4inWn6LvqUZLR3pL3NHs9kBbeULV1VGjBK9ni4tumyJLLe0ExpHUEiuCG6zWp
HkVSv4T4hiosu94VqwcM/snp54aIJEJQ0krZ4kkWHhEHEVRyEjoj/mXd8Ibj+fuSU7yJg5Bqa6mc
aLOpq3iM6B/BuIIigO3PDX8yDQWL6HBhCHlfKhruy9wPQfhVj+UQNHXXvTCh5rNqvhgtxtMqC/Or
ZVY7XYzZhzfF4oeppaL8rpu1Jg7NmZyUyZDu+5RZfC1FhffLSi5mzpDfaIeHNCUMchGA2dVIAsxY
a4PerCOuO9q8Z9sV+ZEKHi7U+zBAFI4Zx4BqqBBR2UT9sAnRVx0TNsdOllnQ0yZ12aZJ+E2nCs24
RY5UzKLJYoz+TBpiE+1QXxyEKdBGsQbLAr1WEDJmQ1TDgi2o8k4VYHrkkv5eGPVy0RLlAGZVPUoo
+yUiyn67l2GQVaSs9EXoBC9LcaGFarwWmkgzdcpGX5la47WnNwR7Unukn4ZNVX0Ggzd45Wwo1/wG
1VBgfE42eAQGlplnn2SvijDXG7ICb27B+l5A+bkK+KDcn6+SG4PCn69GWn74c0dP7ZAp37REPv/c
qEmDYtBAxXT/Vj+Z2eE+l210kyFl3W0pFvNLly/iKeGK3d9agKZcwamWmxngwCCiE7vfLBaAAXrR
nUNNcR71XPTVlPk/HLsSiQ6WfBPNwA6JESEGKogGfYytTR4vRNpG7Ai6UWH+K4z70px20oKgU5Up
h6Z+w+b0tlXv1UQ9su2xmvRBh3j0CoPkGZ8xKWk1iArCNLp9OlN9j8zn1xksX1+rUbArUFKwQhhf
NRab00ApXUWftB6T888NY1t1Hd+fkFEo1kn8noi48BMhGs6agicxpmN/RrXM7vJelaUTfJWS3MJb
dMs/UrSw9Njb9FhjJnDZ136MpV49DELvoZaDsJ2FFvQwXffxNp40lGdGNvSImkt3Ea2vqc2LnWJE
1bOr9hRTCFbNi95xEKsJpEN5/5CUaX1mexX9GgbqsQYOFPqEdmVoVf5Y35jcoziQkFEniArBVYhL
500TqUBRa5gSfUYVAsyicZ5G4Au6GflHNoAbHFAOepBXtd1UoT9Pjfolxd3mKPFXg5p521AhaC15
5SL+3586eCjbg4U6pIBzaKmIt8i9FiU2XKL5jm0Z2a6B6pTeW+gNk3jb1pN1Q01vIDQeWaWHKt9S
c2wZCfkwYi0iUemWSUtcrn8uHG2CxCWk8vYyoQyGbJxfVLHonDa3GHdQXKSC0F7aRSR/Q0Ont6gW
wnOM5QEWLJnH/xJrQCHjZDUPGmpJyCb5VpZyAeC4p9fRaGfkcgXzXEoPBuYk79a1kv9zd5ALGGqN
dAXDBQ/RZJquxZP5q66GY6IM5dPYVs2qFUxk2E13e4jN+V1pJe3QpuQX4T9TD/mMu4kwr5jQYSR7
bl9OmZfO4p5ZMM6Qe1+0Ltv2fAfJsG/ke4IWtedJ1rMANtE9Dt7gR6JOWA85b2cu9DvZmmbAgvRC
86zT3sXb/Iv6tL50qJqtpT2y3FVrAJ4kp2VVe2wNFhhhuacwyvTGaUThWL6T1NWWDRkwZFyIM53n
cTGfboKy7xc9/2ihZkWq7IMEEi/U7dIFMQUyfxHltWoxUTBgDJyJeEcGWVvpu1T2q6GmaBQVpg9m
ky67QTUwHd0Pa25M24EwJOIcyxk5bC/7lVL/whaCM7CMNiw9ZhAz5nWjxRiuIn2bBhPvM0NcBCwS
FvmovclbWiy5t+DGPU3Vl8kIzIETMj5TBMCmNoxaXZkTb3BSlr3fy2WyB3CU7M2wZFL69/sEX10b
mhbrn2/9/fs/X5Vxx0xFAKtk5SGhlF2r4W4Sl8Pfb4wW0Lahh583IerWP9+P9WFiSCB9iXKXCuuZ
JvR2Qr28nfVW3oS9Kl1gkA6P/XtD7izpBApOzaabTxxppnUm4U6sas2RJA2sv52VvAzgkdwoVtON
dIeQN127xvS1FidKC4go2iUMwz0Xh/llYBBKnSEBHyuta3lDyiMrn6WCryISe/VRvnGBT8Z2rUug
v372q0jy1U0/GaQK3lo+bqjmWouW4U9Tohbhfsx4Yi61InTnNFxJT/Cp+49qlgZHvtFNkPQy2yKl
4HTQ4UIO9Op+bkZxgrOBwJYD/khbYGOVvbU37jfCIFaiO7XyN+elSraAXIrub/+CQ3rVjiJG8L/9
NLivBVzAQhkytNVpMpZPGh7y5ufez03NPGzN5ZDcxaGUKuxQaLkafdrqUlO6qoLrcsD5i3ygUQLa
5uc2DdXjz7d+brIylvjwg9v5wz8YYfco6fWxqUBvm10c74VFiSCuZM/mUvfBIA6qx9FdKLTkb5JZ
61fcS3T/l0jf1Fqev85udp9flqoubYymOlGs0hk2ZPXSKgO770VSn1DMcIYJYvWYGMVlaUy/7Kv5
bdSt1sOqzWAbXt8GNp0/4+i9LmPJNTqcFf+nur4VW1TSTplEStBlBLSYXSbYGXHPEk5RlnR6VZ+q
GbMDk4tuHc3IJODIfcOxuhvvmhK6jdI8i6K4EUhoRW9UXiGytI5ScQ/kKENvQE2M0BcsY6S9qKeU
GKtaVL4n/ZnWP1tT2bitsg4XIPUl0mT1piCYH26BIiOdFsQmMO7uY0ZaFjrC7L6molE1aCM08Svb
ChFLPiHki9obqAIUlCAhEYstaXT60vjC7ZfCJHitJCagOybjiFbc2ICkqt9wn1uUmyaaOYbbGDoq
YIqgWcqtqLSncOyQNLVx5ZQz2uqOD0g5hndiIJJgTVDsubYmmyGy4qCWJNq2v9vT6NIhe+/Oelgz
DL//YgHykxZF6lmC+VHcu59qjyifEb/TSw3cDjaGXt1Ss8Uxe+Qx+pzof2vUmQ7+YKY0QIrJ7aoP
OK5gGtPeC63jrAg3gJimuRH1dJOoIEsYgFZBpikrE6aKYzY1iJJpRw9zOOaY18qbWtt1tXQYUw0Z
HSHpVIvG1rpHjmZJLUBMDC86idWg96P3KKRtE9GPRQpxt36qM9l+NcFVolTt5wqpcqR2w7rDjpyN
2EJpQAZTq+bnpWO5SJjnViqtsLsF3lJvmyHMd21f7OqoHR2yBhG9KAoUjIRrJP03d+6JLCLGgZoa
wG4ZnXpBsXYiqQ2V2QNUGdjlJxVObaoZOpbiZCc9Nt7YQHbel5ubJK7KiTQJ1WwFv9REsD7JVLPg
Y+rSoNE7XV6/icTt2dlA9HMkV0RVqhU/QWtTkA6JkRKtGqFh1VFJT7qivgni4IRWe3Pa5QY8WGo3
OUqOdZng0ByUU8zs9tGMdXwXc0+vDem6YiBa1LrwhFaY5vedKLqEwl16xRWNTZAvpqO1qQf5SA8m
I0mJmT1I/k1YJslmqInZZU/jmuQMYPQCv7ZkQEDm0HyNm9zpVKXzxkU11gQmE/YX4hu/hBAux75K
NksPK0A1eckd9sCg6PAoRDeJhG7ZyPHKaB32KSC07lAY6W6EyNhEHe1STEf13IN7iYwJcCvj59lu
yqlBPZFeoBswucqHTzB2b0A4ZhCKSudX9XScKkxyGESzO8dSQpnlzsb0aqoxZMTUMO8q54DU70cE
e6oH8Yy1aKBwHbUvNlGeLGufOpoI1yJn2y4mX11SyVeGtrsPSVNXZxNsy32lYiXLfVEZwiCsEU1m
AOOY9IFbBEHIqG+hiFPyx1RgdFwo0SsOVVqN5RehM6pvjHJ/VNCRGiq0xKXqvnCca08VC2VpKatl
CZ9vOWbRZmZQqWHEDKZEfhUMbHSlrp2iRMoxzWHAFmL1KzEMjnQsvFk0Sv2ClC8jHs4VVGHK4sxP
G3wWgWRY6dFih1Qt1k5i2/+mxN3q1t0MT2LtBRXF+abWX605fIUpU0hjxhszRGRiVHO9Ai3wHhvF
r0nL7iCQOxgJ6roTo+bal/ePgikqkqfBk0X0MjQbYMDPC5flgZAJrzceKvoHR+UGgT+SQS1AsffJ
uFZ3SRIinG4mACrE8nABYKmSK8g2CryvGp22PuOIEAfSxduSzAiiIiF6OK1e/SL/5pAoenWCrE7P
+AbgiK4GoMgm/WzvYB+dOSJdXKl2pcZAgq1tOlHog37Uj3Oh7ioJGTwzopMpwylXrSXZdDLRYMi7
735lSg6goCgNhn1PshPZY0i/xSG/EBOE5z2s3oYaHcZcYwINl6F2Y1n2lqZQA+iHiJ5v2wL0+F3N
c5iM4mT1XeKR3r5Na+lboPXjFWO1TsdMCJrZDAOdjx5NnWVxMfCPdHYayo5yRPjdo0YGvP4tAH8E
/WVt685M0KSLz5xJz3UCtxDtnG/qcFDUltxU1RwJ/2XQ0bZS45YyKj61RJEmaPBE+pz4XQtWYeIU
dYSZWpLB7T61FUDZLO+vaS1YQRce6wanNT6RykFVigpJY4JhpSAHp9E4ZjVEmjka0cCx7vjKSWi5
dtBjiogqRCspM5Cn3pM3SitkG0yGuPjjZidmhXUgRSchiZewBvXSRyRAQFbfLzKfNamZb3thEsg2
7I4V7rNVJRIfMY/Sd1UUz3Re0EWF6XfVD49Fs7w0i3xQYrzsWHQqFfkzFeGddKrAvbHYZKeQjJv6
depA0/Ti+FLPuhFILd60ke9jrIVrm1ExLhKfnbicg7O1EL0Yd2Kxzg0+H0a3ZsLuGWMibfloXQH6
sMvIiMWeZgwFEOIQz69uszAGNyRh5q3QN+Cnd7oxHnTU/wE6BbjgYRLk1kRCRYTTpBPqIuiTpPfz
gnMpxY06zewzwjonNFL3MTJ8LpF46obqKEWlvDfbNKibaK0nhfRs3uUhyHQy5NLJm2UlPKlEcG/8
23UMIyLmACiGaOZkWrh2KSRkjiqheJDnx1maEZfGO80QESeWrMGygkVJVtGLwE8XxAs+PLzruKHX
U1L8suD43Miu87Qud0RRptssl93KlKk8amEUHVLR0Zd1mtfjbt6rFfv3AhyU3sjIRZCMDGX+RYtw
OAwd2laVDAUaWI51t+MjsnThs54XnfiLxbidB0xg4bRbul9FRYhErqt+m4urKoveQrH6LLQJNRNY
BFrvcCGk26EQ1XTNQMFOhZUg9DR4BTLaZfwXKyYt50GQn6DU3czyl3yr3pJp+KgmDWUNlhyfZu2I
mHnejw2IWCOrvnHkfd+U4owbCicCM4G1OVERDp3FeN9KqkCamiqgZmKEvP8JYqwsCD9KQ74AQkTN
N5lVPFST/CxBF8bKXTQu3eUsBLxdpGSqqslyQVyLgzot1mkCmDQezPMtQxRtlRZIJmAUnmyOiMA0
FGQaQcRdNW3yge6sIZEPE1IIXhqV2YEkwrOc3PSGrZzR1TmRwCH0tE8dTYu2XdOqm1EYVnprOHpj
LrsmT1FXkSB61Cq6t8sxRiT7OYzCGQO4NxJH89ixcjV3AKWsP3Bat4camf2SQfnVB9Mfv7tI6jxZ
BerQoSIpUQp3g1VtKhmzijrFu1tLouetjlYG9tgFv9beoriyu3Qg34J04kbLATQK4rsZVdKxykPx
CL67M4VobcGQDKQi9VFTUfrMy1O8QBht1PQNy49wVaW220SIXewp1J87xnZuGkoXGgg6YjQtW6M0
0dZza4JTIBLH4FOyZlAL3biCTBIq03jMcbXmeacEbJf/ezwyGFLTO0KlK3ywluOmxot6i0j1mUW6
YDDmSIeUBBoi2ohQnZiYPCKTNjGUB72stoMBDWtSXNQ9soKcd5KOUxHf1kVCzGwe+mVmMVxhlLmO
UlIUyuVCCjsbeZWe4+z/SX7WP8Wc6bKG0lrVVVO2JEW5p2v9QwibOqE3ZPbM2RQ3n3QhGXJrSYeR
N8IwMkvBXGmnsJCKU9PEmKbTMjoyLfgW63A89uAUM9z1UKxpdxNvbl2I/232yKLf+F191c8zydF0
w8ulaPfSBBuRyxxQJvzudmmqwr4EhDT9LRMPCbiM3SyDQ11P8XViocCi3e9UVThmyLmVOKFyaaCx
MCjXJhV7d/iAfah+Xag1HGRUTFsm4C4jWx3fxPjjoxcVFbpeht6cB8Igjk2eXxM6h7Y+JdUhbotP
OnKEXU1SEGmMzP718ZX/KZ3MVDTR0DVJwdCpM0T+/fEFdsPube6YSkdc+dIbEa/ghsJzr/nYIzkZ
WiPxtVz08lSdL5LSoc1InjUp3nPhFPy2ggtI/3CH+UECLsNaWMj0xnNhTYCJ+LzgRMJNXf3J0+YE
4HmVf4u/o29omaJuyoahK6Jo0Aj8/fNuWh14UdYDD/wZ+UDSTQ841lHQWbO+Q2mWX1he3zHDFuuF
GvE3VQ/EHwhngkr2Ef4/Ru/aSCexmX1hbvRgNK02aKbBQ0+VPqhy+hBZc+5HKJ8Zu/U+16EexWYu
XjBpipcea5rQQtFbsJuTwwHbQaxNMJPZ0yBqw64nxRw3dCtDr9BiV+uAmmK3AmepEshQlgASQjPZ
IVnPt1G5TG6ND4RST/H6sC5PXS+1Vw6ACnqMDAuB8GSjvVVM8yV6rJlYJFtythnxA8HE/DkmXHQm
PijdLWFdhze3bgGLQcHDvVVXpsm7q8GVqzHSs1vstkMBWylNpPuIGnJoafWc1TCBFzm1gghLI8xc
oLz8DRmnliysbqXS7he9jFdqPJN9nqmdjyOgDrRKIEXgfvNzFxD80w0lpv/3b2VxEft0/56gTTDZ
61IagVzmUu/nR35+/+dXyQImiYHkGzVc4qN+v6kLTMyy3O+WpsJEUrK5lgCNu+ZcMKBlUMYqJn/U
Y2uesCzY9b0d2kSjeaW/RTyJBK5dZv+WDt0M5p2brIWc0WsRjiL9dvhp3lWSMm+kATFMRCvGm4Qi
YxPRE6aSyPRFStzFPze6pD+iqFZXuL1uHn6kElZMbaytVvhob0OOkxpWCVmIZfBzV02T48xAyWzF
KVjy/NJ3Wr2m20wnWDgsHcleiyLvBwsxKwy0F4lqdjPHCsx5qbqRyUBQwNTO+lluKsQnJlkVgDPC
3c9NUWdgNowWMKsaC7tcLKnqxY7sGyrFczNWymMCEtISbst1KQoZSeQiuxHVoBRHxltkySPOMyAu
SkTKkDwxLOvq0dETsncyevZMafEozLwX1qKe5GqfmpZ57ORSPbXzwUhVwdf6zgrMCUnE2HSgdxV9
oimgKQF5OnDqq2benSbOyh0u6wadthZBQGibzmeIE/b2YiTqrmNnKdzHvZjVsuBHSUq5QA9p2U5C
VByIRKsZgDZfYFOJuDTyDldJ5cj1KAWTYuGGlWfhQr+HwS79XIcm641WO4EQRS1NTnr/nHT3T0fh
WZGerckiLJ+HqkjtiAGd0uTVRQWMCOljIQzijkJgJmbtNCwc3giKlUywGrY/KWmggcUXUwLdoQ4y
BjNI3Kcswu9QFqXhxvp9F5Zk8AZbAynekreOYUxNIGMYtsmOaPMWPm5jYgW/oRBhoJwEpE5/toiL
0dfMu2VR0SJD25flmqgPvdx05q3ZyFbF5oL+3VqYk/aQhC1u2BItXFhbzHzu37ux3pDAhnmmaU02
W2wC0LCadc37KihbQuAPROWlPNsq3qEC+Qi1dGIcv6fsUXehqiHAzYpXlATa1gjHCF5Tg6UxbXOv
UTF1zuyew3tQqFKpbLDEovUScsRWU14gIRGkL/Qg80t8B75bZa5CRxwZQUE5brUJszR69hwxGEpV
04q/8R3Layav1SaHg+mOLDdOOwtQSUexOt2UJVpj+t0amdUelaTRKLer9LGP+YgIXVCqebZDHnnz
h9YUD4JBo8ZsrCxQDHTIajnuFXzsropakbrzBptnDlLzdnvt7wjqOe0NghhIT5dRbGCoR40ih/2v
HycTOaALgLJnAhMmKFuBOSNrgoCr9U/olbe0DK21lU/GKhG77yEe8nOSTfWhkETD7hSlP6DBVL25
U5KdNqbzepCH13KgdzOM2J0nY3JzrKVzqLfPbfGSqIiOI4VdUjNmJRUWDM9sOHRaf58PCeUKw8lw
NHUrCGNpnxACcwxDVdjMhdkQiRLbYqigqoX7daAaZKa4sG+SxkLAwdcMfl729wN6H7YqWOsE4iCY
YOifFXSk3W2Ee9VF0Rg09xuVHqDTD7LmwWPhCmrU0ppxYf6wwBdfG2yZSDei2FVC4FKZDCUJuOcm
IeHDFWh4/BKGNZCgYku3qV7lWrg40YzeiikFWvE836sched8DEGyhuEUMGqWfwuC/R8f0/+MvsrT
bxf+9j/+nfsfZUUmPa3PP9z9j4cy579/v//O337m97/xH/vkoynb8rv7lz+1+ioP7/lX+8cf+t1f
5tH/+uzc9+79d3fwDybdfKZlOl++2j7rfp4Fr+P+k//Vf/y3r/9KALhE2fP/DgD/3z2A4fcsef/H
DPD7r/yWAY724C8WZZQicd2SJdGixvotA1yS5L9YsiQxGFckSZMV/uWvEeCC9RdJlWmlqWSpKpqh
3itKVIz3DHBBVf5iqKImWiKFOn9X1v5/QsDle4Tx32s8alLZMk1TMzVNJPuTLcDva7yZiNyoIq3k
eSAgLnOjc+Ym29aJXYihDnjd8bV2aUA706rZwyvtXN90ppv9D4fsr2fWvxV9fiqTomv/13+T7hnC
//QsLA4RhaYu6sYfgpa7ykBHLOTJc3oogFzt8QSHPm1+3zzUpEZ5//rh5PuL+lcP94cXXQl5P1h0
5p9pCO/YBLvZHlypFwbEfbjCIf9CwPVL3PQugA07W/dX3PHO8Pqvn4Vk/cmzuOez/8O2C8ZnHVo5
L7rY0aPwmzXK6M9yL7xDqw1wOnpMIaDKH7I9gzvhTzZ9f9iU/PWN/4dD/odNCVeIRJjkOHm+bV6K
TSO7YGw/orXkFj55SJ5BYp9HLen2R+0b8/fzd+H8yev/T0+9f3gGf8h4V6GazqZ+S56Tp/hV/AJc
DNzkK9qNkZcumJHwn6C0/rNT7fdx1v/8uv+Qeq8DEhHUhqPe7cKg+lS9KOi2TW4rb+2OccE620e/
0Gpv2/W/frk/u+g/nnT33bUqm4Ymc/v7tzubaXKbwsjG7kq4y2v6VP8SD/qZ1LRL/hZfZcEON9bh
YnnKoVhre+kMucTtAuK1Tpi96WJ+GSfhwfyTz4Il39/of3pesoL3H2CvoUl/yM4upSTis8fzwlnv
KR9luRU+6gPyOpsq3eDDSAbgVnWajXUkiTF8k7Q7DsrXEZBsgKIEkYeWRdpqa8tPQSMgi7UXN10T
0wtEkpZvMK7ydXspfObeQCL31iV2Mz92FL/3tGN0Wdz7I4UsOKmDgM+F1neI/cwdV4ULbPBKQPTO
eGk2/Vly+/fi1J0WZihO/y5+yyviIhzFjbbY7RK7ckHbfyBTdPRL70hu7YAT4K+DvnLbA91wT3Nv
K3inp+WIZsXDQEEteFB8yTW/G/7k0/2RVCf3+j21p284PKc9KRZeeCL7jKgre/wSvd6RV8MGlf5D
596l2x6JIy4YGLR+fEEz+aQ/w7xye4esM38mpcluD2R7Pff7O/3VsV7yy+iF59Yrt6ETr+AxXppg
2KdHCNIcW5+0PN9iBXSELcKrY3LJPeUobHunftbwR9hVgMvpK3sUTo1qaxsKa+1YbeantrVh1m3K
S3/IThyo47QxNtNRBJgo2Nqp5ePUomy31zWaR/iqNqE/HomMbojR1JN/JVfLrZ+lTf6sPos76ywE
xmt2vtn56eYJn+PZugJY/lCOapBQLb/HD3qQXiLGWHsgqAJSv13+nl+aXf6EEHtLs82EC3LUJFs8
mBfDVffDR7wL38Yn5o/tfn5HoPMon5RDtybcFODQGq70IQmYdATpnjPoFd2fT2H03rimY5wsV7ZT
l/yXNfr8Q8FxE3bq3nBbdol2/cT5dKj84lo/lo/Ts37iQsJgMvH6AxztlXVN38stqm1QXb9ub+qF
lukV6evTvGe5QdhwmAnQ43N5H+1euk8KuuqBaPEeXNNl2WAGgJWzTh9pyzHce+0/5A1NWV/02MEA
puJsGz1etQvo2DVc9AqIFAAWotk+TMf0CQbAQeKnMfRxUpYrwbvHnfQ286TCiVHWIehwyg9BDOSj
yRtzXAIacDBOeze9FKfKrxhl2JOdPjJFL7Y3smgd9TXRHfGkvop7Euh6x7q2T9PG3A2QCF008gdc
TK5+om2OUfIMFwfW2Iu8Kw6dpxDwYctH62zaE95JNzsMzuiGdukqzqtpM0Jy9U/rAtIJNb/PMGzF
gH7DaOdU8NmFK+0UaD1twjPcdBceATrV/JVqcRZP+r7BYXWVS7bVd5Wn73TXYk07A2ELr9YbjwNg
rQiiV2OvP+ApME/hCUiGj2HtZFzyR4KtWE6eb8d6FaHPBen3DDZ+gyUtA3hKqoAHUet+xnPtdplc
OrDgBpKoVjVHJ3hgSKkcS4j/zuLHG/PM2fpm7pE0IXEtXsdL9EZ/moljviLCQFkZZwENwjW8Mgs4
UL+ctKd3sle2wj47mjtGdZoXP2sX6ZI80NQiwfrbvCYnmGbzDtzTTJbdOdrVrnEh5ueBteOMMv1J
+VWe0zOq9Qtux5i3yHyIQBIjkrLVEwlH62Rl7lSO3uDJkHxdlMReto1W4QMrTHIuv5JH6aB/YJZe
d6pdHuN1/kCGCnuFp+7QBOgpzvMDfLO1SPfEvl3yjXyMduJJ35SPxRE46J5V85foFQ/VQ3vAKn3N
V8YFxDJ6Cp6SfNXOhOLcDkiM9sVZ3CZXaOM4GY/Sef5UOSuqBKaM94G5KtxNgf5SXyeKP1aO9Pre
PHGGuuErZloQFfZYcKMf0weIm9uidOKgvvLuIk7YlsfEbZ+lE5GNFwynxkm9lOt73MeVMSy9LW94
DR26s5yrccaBRGJAKocveQQJVZfZvV3Gl8ZTgsWrfeVLdM1rvVN92eavrltIrnbkxwFxNF+aagvp
NnfLa3XuHtlFxV/RFT2NVdloGzJkNF6xt9yQwGFb5hPaHIggepr2umgDI8G6fIwf4WceabacUh/X
y+BUQX5UTmzbzuV7uCpO6bp7iC6kCrA8sG448qFcS6ccwc2JWZ956fbqTt1Wb9Vj8XhjYQ6fS36f
B183e2FDIbdpN8w7KKPjtf4xusu7xD1Eaw4AMAipnjS58WWqqTdR6W7lrfkLqJu6Hmq7+QKPQrwa
Q81dg4PHRjK+tT77NV34LxwwYJg6ALo2QyRp36x4TeCHwT4iZBnvgwgnJSEVlUT2Z/Ubm5D/pHAg
aUc3DFrM1r2+/Yf6NZHHmznmbfIcfokE14DzBeEG1wmT5gdj4whEL9fy8U8KOOU/2ytY8v99WFQi
v39Y7HLDyFQmeVZezFV+UUKurjMLOS6Q7KE80LG1k7f8kZAGnZhqR3/J6cnYTcB4cC+s8gfhW16n
V7ivl39d4Bk/e6V/qqTIRZRETWFjpfxhF4PXOReRyybPL5sjZin75br/9eQnB4bE3preoDNtS/vX
Zv/LsLcI2mw47o4n2971hAPdPl2oPJyj7IiOts7tbbF5A0e1ylcPtgT18OKlznonOEcY5vy9zbNt
sEsb7GNuO5Z7ze0jPBlXdLbs0qh5FHsPpMlu7f12r3rbcvV2Tu3jYuf8tk8wGauoaJ8nF4eYvz8O
XL0oDVxHtdcnxfn48k+vlw8uEyxZmk8Wne3+4mnZslPaW+wmwZE/+kbcAUXPaBN+Yu+f9jzqwxNM
MPuDsaVz5PH1DcVGaT9ktr99CSnWXvxwk66m7a/cfpF8nRdwFB0EOGAsvo5vFJv2uXSf1sFsf+7f
Fl6Cu01cb+Pb7ztsytQ6rv8ZPFFz2Xtezvf7vA7Wn5HPusYJXtnrx8q13KcX/n8jAdkunROkHD9y
10+EYTtHG8HY+V6D/rJbBzgHF1QiJBzB3mj2eX91B3e/6eyHVe68Weu3rfOJ1ZVvvRGjzruiOp37
1m0R7rvS+vhGp83lEDt+7qwA3/jDtrMvhodW6KBvCBJ0VHczOT5/v7M9ABS2cP/i5GmetzJtZwpe
b/bVCw70llebD3+yX9ePoXNVnFXtblr7lPAGD97q+XDdjvbBPu1gDdu7dUDAu1N5TrALvMvOtAPL
fant7bq3r4230bwdP+RoG662XuR8v5tu7FwSh76rvaIfZbeuff2g3F6b9mPh7Hv7UNjemjQw3lns
uc7hKttr7/Fz8TUOpxJ8xO6q8+adErA0v9uHx/m+TtlvlPe+znHzvla6XdnXiLftZj8RPOBAHXMY
NdurL8Pxgmq17L1Acnhe3lfp+JyiAodD2B92h8B2Qqdy9rxD3re3dlZfp9DOfe9zr9hB71n24yH0
KHsuXAFWkFwd06+9fR+cZ2c/UPcNLuhlx03t9T61tzj7g6e96cxsXfacsoNL8T1Tkj8+7fnqZW1w
viI+W3X+gZ2CYT/tt+fKDmLPvdkeljE7tre9d3xKXcrhb8W+vpz3ie3FDmcme2Bv/fjkeCdOzsw5
rF4fYTXZ39v/Q9iZ9iiuJF//EyFhdr/NTO8Y4wUwfoOKYjFm3zGf/vllj/Toqmf0v5rpvl3dVYBz
iThxIuKEm78Fy4u7Gv0MaW8Q/nwr57X9YWvRi1eUAeLnGQPJg1QB5p3VYi/wROLguCz2wKXQUPmI
jPN6T37vKk60sCbWhE/3sPyDTON8+RbTFhyFyTXQsRPJRC8KmuxYzwEcqxjIl1LM6VKugAnw/y18
7fyvaN38h3H7izPpNAa9XeeKcTty5/NWmH/VMjyoM6t4UdzWpJTKUHxE8RXLjDNz9H6HT/vqzQZi
uCDUIOVntznf/+IPuv+LzIFF6FAA2hyY3d5f/qC+3YzGZ7HbzabMTffL+c66OnTFe6jGiezsV2rr
I9ABSkFzFxvKVRX9wBAP/x6W9jb8xKflzP9lMKG1s5lLIAlentZ1VsJtK/zoMzjP+lmfAXpiF72D
5798/P/JApm9QduAfuuhdv0XD8PMeUZck22cmW41ZJomNnv68p7OwEPAkFCgMpydZ/i3Uel3ksaw
bv6LG+/9z/j/Hx/gLxqmpD2DVBnrhzSUPky1IOQ4J50fNMIZJqIGak1n83UymO98cH3Ymw9WDYtB
6N63EzYN+xYYo1baVMRNqp4BEy34QUAYC2cNJs1R24O7X6wr2Zgj2w2hVSMhYbn0mGTPVZWgjSDe
QS1+qF/Zjn+QYfyXB2xrHu2/3PI/HvAv4gWhTJKsZaOc6Y0ldFfPkEOKgbgi4U9E9k4aTQiMbdzD
+F9rm4EOwMSj/ViT2lJlgSaQrMRnslNIDRPV/9+wQXPD//3x4F3MZqfZaTf/rr6gzrhff5qtcrad
vsCCqOk/BHhW3H7K4rhEL/FfiKiOft7/Wo8BOpgtUIrZH/y14Y/z+9V70Hwyu6j+b+nc3dJjlvTB
Owy/NleHSvEhM+D3gAzDPfyhA982Q5evCqmu3wFiBv7T7oPLKTVStV1Na7uXX5KtTYsSeMBFH8uB
tHV2pbii4eL9y3L9z+P6j0//1252GsdblwbXcoZGtRaRF237Rnx8tNAnsOgWnz5+ED9uKfNfyiFa
fxOHcNNmz2waJpXRA8P4g0v/AXefDAJ4o+nVmSDGINEIwxBzjl7jLEs859cSZFmlj+PbpCqe/t8P
/V+Y9+/31mfoH+/NuL/tY7HlvYMA19fym/KriiK6SmJttRg7iUMtJyBfnD3cTFO4Gzoy32J1DP7v
D9L6G3z32kaz1eq1moNWr9frtv/C/Jddh0aO17U7OQqFDzKE7SXO2JGjyYTHdv/lubuDv3f7r/fr
/GXcm5cS/Q4KECZ36yhCcrsoKPto9pX500E9axdnOxHt3KLAd1YypkZa0nvRQOf3rJ5BexxjzQNw
JWQVoueto+r4t2FfvEA3PWsak+oLSlyv6fUVBSJTBvF53/m0p/fYZyTcqG6MGXwD1my4K15/c3N8
ikOJHtzABKS/ZYe9YCIZ0Zu8CvsQRUcrrK0iv1qq7fF5nqJypg33kR/FrQVXeP9hXOmVrnAcZecK
zhRBGEBpuQHO32Lag1qtTiEaAJLRLMwgWG4uE3ruwtUKetZvObzMsCl3CTGF5lkfD++NMWvJusjO
xTk8T76A3KgZXkXTKmiF9PLgkDMghklrWBY5ZRXDwUAtz7xCh95IXktcojbOjepeueyti4XfgEY8
xxlTBTJEnsB62VvGvdG0LVRoX2wb1JtUdobUvSpaG0YaqyB+C+YDyM0qDvJ8lwAD73ZJkDHtfm36
T3fB9iaa62N8oINTNPr+FXlNWV9seteek0OUDN54mjO6jeJ1D+4EapDBe7lmbNbm6zhJk+Y9SWdP
YKiotTHFVUT23dn5jH9aMhxAdlHFYm6XaF1phecajFF6ToCpW5Epyq3lYVhEW3FcJ106Y27ptwPE
z7yuXYRh0CcOF3lL2kv9LTJxtsjwCYcSc4HO7cP95bUeoiOq6dCQqTLH72UNUvyp1cvqpDtTJIuT
fZ+/x92eaiFSL/fZW837PnUytu9uBoDE2MelDOdGx66OYF8EZNRosBMGf7KYHzA8iX7XvlxGb9Xo
q1ZL/XROwu8tj6VIsbKTi9iPn+q8deYQRvbdG9Xpo3jIH5S+/Yekm2SnSlp1rMektFKDgWGC9uEI
mfO3dY06w0nHtvjJ+W1zEqYzZ+YXI2rkPq2sm/RH4FM5POdEEtaIazMQPXs0yOdojZSjpyIN9xCH
2diy9uNRGexzJrb76ebtrqall4e7nSSWnQYr06vi1LiKdJ/WYtNFUZmZOaJac/jpxZLuQW5okDbt
Y9RyFy/7A2lu2hcaA2RT9NzRkJZiwsWhM2RlRmclayKKdPU8q5jXSm9xVzI8DYzultbJicFm3IkY
B2PTIiYuTa/O+5T9HcTo6f08YhB1GRNDMpIByAFtJRbkb/9/knf8H2/5z4xlu8X4ub/8qLZNqOD0
yOf0mv1B+y/b1L4eHos+zVCTThjkH2WfVAYFgw6hqEOvVPTvOE2Ic7ngi2zvf//Azhdl70/RDhii
KvfoG1PDd/JEtlCefZem3dAg436E9+9ZFIshJm8d8hyUHWFZ4iiqxlz8IKv49uVVnInw8xIITmSD
/jJKrj4TU8Rgz2/hBaLhAso5O1shHsFWeFcnOroR1qkn0eUIr3uRfYNE0CHAXHvB0CuXsm9hF5dh
jq58fqY4irfIqyF/NEUUHq3sklLSdVfZjUPHEB4cwJVA8LvkPlPOLp6TjIcVh+AlEs+zbaRTIZWF
vezBvqrIWJ6pyfXOxMuHFMt9F4UqiCY0Qxg/3SD4Rnne88nHdF3P21qJvsdrZ6GSe8hU9JnBT/Az
xzsG4GiRp/QSdHJKDIcXRWfeiMq9B4t1FmF0+C1amNffMD8M6S72YsWJeHKYISy+D7VyN6UF1HXD
sCWj5Tu88pHgWP3sLD8uXqYh1i/BEDC9MN5ZZrZdvK0w7+L0D0SczYqguZbHn7yf28bwKrJ6vbva
t/kn6w6zO4TG1+UBnB5xrye8ZVScERHEhckoagceuTGC8AplfEzOSzx5t4/IbAYBISZntxHnhsYI
m7KgskdlnB7vKxIHFMbCLjyvzC+R920KbydseM6H2x5GJWyE05COdwy1D3hCAT7xjdoI2lGDiDgg
aGMngUqeh50rB/aaeQ9MGhLe3mr5+bRZrHYXCxEYcfoNYIb64sQenlSStOgsUKXi7drQKstTW7Dc
/d8ijJqTnSjOo8gQGXMuSYnQ1/5VXmk7yQ3rKZI1Z2p5UORN8BvspCkTMideVsqQSn8IIv2/50VO
az8vwiWsxzLzzGR9c39/57DynF0fQOxV0Rl6oKPgymdO0xvrBUNJnbO97qx4k3Igsow7EeZ98T3N
azkNEIfH3x3FJwcdIM+aK+5EFGWvWcIKwU+VNgSU/UkBMQbW3to75ugjyEfwIF/t/IoCyTY7WmbM
76vsnU/v2DrqUCiwdfP8NHwoWKwiPPE4Z5nc+OCRGSxNzgUaJXaweoqnm7pv8VzGA4tkTyVXfUUq
4iE2KxwmZVUYSoeGLpXyTbNVPCCgh+hlOoGaYgqm3f+4/RDecJuE8IEZcxMs7ZJXW/dF6YJhgzTg
5Yo8ZBpDDg3ylAFVAyu3oeJAheGbDOhXeE5ijBIuyTEplqX0EMQWZxYAi0AOFxByJg8kICbtKyyQ
YYch2wHU+IyqIRlVcd4whBiagSebMtdSlA5w5C2nCKGosMi8hhQaiGWlSnT4kmSclKtfkBuMTEwQ
pkKAE53h3hPOb4Ipyui+N+1l8RgCjE78yjWftl4u/LPo8YsNm3aVIv6auCcZVDLIQ87YjoiehBDv
tXeL62hpBrwlPBx7FH7U1DBEqGw721k74dFbxHGdbWMev6cPmz7ivcnhQQhH747EZLfZ2ipf1mjs
0xJhdcnNSaYBy2XelByj6RRDOouD8JaFKgwW67YI9KXXZCBXOVouMQyJZ3LnhG0zOjzqyFtkF0X5
sPoiz1/2lvPHlYMM/tGG+ZBPITHpdxX5he05yTg2xjQa4M2eApuvSZWCKVZR1l0yecQiW8ml1uvX
spbhC+DXN7kzTX8RTrvptEc+exV359BtTMwS79lmH21cU5knCeqIEcqpRfycuQHtTKs3bZKyGg5C
/QS3nFW42V3tu4FuPb47boXqz6a3SXqJfjolk0ZySb65nTjQLzwzh0QZwwH6715HMueMy9aUIdY7
iON0H6UHJ4YfyUODU9S0bDaH5Um+ieOdQw7E2wEZ57xzENphW+FIAoYY85AIgnOPsbFREbJo2KFr
HwK7nQZhEbWZryIKJr7zqdpReHZVbKrNztacAaDRWa3O1vRqUWn+x15GNaUL5Cn1oufhYBLwafRO
cdax0bS2cXvOR78L+dwd9mSGKvbBbna030u2zlqfzbabgc2tqODh1NWCWe168ZU7e2KUBe962FLZ
SE+3zaU9kL9v1cpoi1VcB2kpWsEt3HBeQ9wwJq6oR3cRffBJecsJBlLFJ3mbkOYKJk9Yff63Mb24
M2Lz6ziHk2SIBA2Mv/hvjXLpCKb0oqgtFdYJu/W0Bk7etvPyAm9etAYKL8DSJQPMIhD1svm9258E
h2MvlxRIyMVbXUdbktFODrHUZwft6M7VGL1EmXpJx8O32vqmHAxBlyODvq7SfqVZdoSqvYYY6aXe
4qlJJ5OYPhGKYMUX1qamRVBuDpPVKji7U46UaYj8WHPEVbF1w7fV/20Rp1pF+6YIi/7jVYMkGbcy
qsrkzU0SzEJFUCIwHkAFbk2Uhy/SBI/5HgpoP6DsXa7KMHjHWDTSJi3iH9ajeE4jfjTru1EU6p+A
2H2pAlxzy95OxImLoqa1zO4Odto8ysGaojY6afT/EYzhIIvkYUD+24lHsllEy4jU/H9AwvQzDggH
SC/GwWfMctNgdRQ9J2eqNX76IDhklA7faOcdsV/IcC/kynVrd0OoHT8FMgfxikRq3+sgT9slHFV9
5PqYcaXovMZdyZiuMy92XT+V89GP7+7smL/iiiGfCLsC7c0EkO5eX8xmMR1YbnpUqTblvPrdh+rO
v3Ze3NnZsC8++o8klyg8GGh7ZIjIG6gEoHIcLW7M6yQZgyQZAwhvZGwKriyzdRgOir/WRqiAvRh0
BNCAaBXAg9Ileyh2G9aTV7uPCjh2vjMKCpgOfOHC0Zx53giC8GsTYO74Zi61rq/B6y/rsCCgKuXX
i4rXEG+CAQ9c+MCzSlP3WwWDZLPZqdea4RNYRvv+VZutWi2aIFwiS20f2xm25L4JgmDTcdP0QBxc
68KzVXeM44xd3zIdS7oXmZrjzZNUAzUx03bDNp9iwLQfcfCuhnPw+qKgbCS6pFmT2eIPYsV8N2XB
KLUi2UJwaqhHW3V2roZWVUNm/QeXCAnXLX4K10XOHQBw/MisTLNoxwlD54En6ooFj0rC7Itz2CPX
IHfTZhdDfzrKxm89XfgdGXkZ6qwAgXA30j/Rixn0erNr/Xicobt98BQNAHAPd7dyArIh5VgbCm2h
zpPMjvp2pCPWcHozFLbyzKgxML5nbFXt362Tx8JfqZkCmuc5n+tsBcRE2HmXD5SfXQ7XPXJl/Ili
t8PZFKsVHjtUixijbNoRTa3quLYhbuwgxLTRsYKdtEPvBPolNl+SCwy5cXgFgrAuC+G3eBVIldNE
SjkckkCyLL+ykMciyDs47yBw25kb13yXml5+p1hqUwBVGEzC+Pblyc5QQSDvAsHxelKjFZOic4kS
B4F/cA1LnmCsbqH/LbZSApaCgzQzl/opb7Pn2sjPSMbM13ClW7kLAb8Gy7x0465nrg7SRZUBr5lH
wGqKirjygHTMaAr1TNj51B6iB+Cnn6US8cXZHKzJefxxUpI4zVnqlwHVFDeZ7infDkvh93v2ZMDJ
O4UN5XP1iKdLJqZhpkEi8daWrt8S6ZMMl2WEW1kPf04vNWlT9gBWkunJSvEJ11ns8z7+qOuP5Nm+
RzvyMZ0gxT8gOConIxJpVDLlbmM/3itaSJXLNYnvfn5THKw2C6iMyIU+2rTACLyvmrbOQMK+oiEK
x9gJYVz6Av4tDK/TLW26tOrsZ3lO+JPn3Sduy5Ubi9E7BuGv8q9MXCWthuoebUknWllYXjd4zae6
KODA7aKuTZA8Sldt+Cr9V4vRJm66m4MDMmBfayEnhjUhYVjPHuGGnX9r5oFFbHib15pnJljvbaE+
LzGDmz4E9acty76lcDZm5UGjLH/coW6Lv6VpM+ZCB8ASjoSdT4+ByzNuYsxuNZzSqipwUnayDz2b
e7RPiveIcOM+zRUCCQBD120Kn5TaRIKtYc5udpgv4nAaYGgqQb2I1GaHx4BYkxrHHn8UyLjCxskW
DwRb4j9G5VFMdrlPmwszesWmJVimT9jkYS8hoyhmPHfL9dvWyGz588mIFrQrSUloFfcScmo4rdZj
ehKTm2Cd3uI805HlKdSHbb8cWLFZWUyIGAjq7IAEbzeunE1DuX4lRmJovpRD1dJwfof8+VqTsuWe
VXdKy8DN58JdnJQtSFvBZtNLXOiM6qVctA5m7iaOp3iHWupjQiPBH6RlZ0RCOrFVT5YYdwMLTuna
KSueI1uD+VZMghdcgZjfBrudIEXG8E6+rHEflI8MqwwPS0P3sjFbTIFb4R7g2nSmebFkMhjgADiv
ecCiGKwhEEIMj1LswjXd26R+t/bqutwq7pHGNNj3JpfETeM+u950OfoQVJCDzPxd82tvpZutzYIM
IFBFzOm5vuzNYc2CbxofHQ6lb5eCF3pfbVN/bRImYetxuc7TD2K0T/madDGX5yK2q6/1cyVhGruB
AVMmbqjTtDy2m2ykU9dQ9W3RHx4pb60/VsBnTVld3hcfPXV5RnJbG6oc+s7VysPzT05w/xQx16J2
ci0UJfC5ILCCbEOOiBbh5E19ber1nhj0/kHmQaADGBDbbQg9jenmX3R03Pil+9e6w1RcIXsHU+Iu
8DCmylCHfbJwqpdj2OyTKZZvB9bS9sp0vT6hiww8IVYrgIBt8AYvfeNOF49VlFE765j30Tphfo50
mNOFoPxW6KIy0FUZZbeUusCTvXXoN5Z78I0WyePlNK/Zo+aMQFqHE3WxzDxScfPMWCb8Yfw6/uFL
gYdNK8o0HH+gw4HuO1PWKVw4yt365W63/lr/U5bQxuo0RuvFjjbFKRF9TZ0ms/h4t511iIjOLN45
qGwYXYpxutBDKLwz5NeO9qi6us+jbzLxTbR34ms6nZPztl5b53yytm6B4ga4N+9Mi/0OauYK1kH8
nEXYu+jY3tmqvkBtjdzd7c6yw2wfHSDZtKL+lG5wQh8ibTA1Pd9MYeKAAcYreZwtrPacgDwMplOF
uW5PuPNbDtJTBA03AOoUf/IIgG87DPSVg3qAEGWmL1o0GIX9QGzIamo6HnOF9TRd8gdEhGcXUij/
poEGGTklSFRLxpOJHASY1IumZLVrMZU2C2j9YJIedh40qBD6/PbRj9Jhil9cxveTT9It6oDampQd
EMFCqAAkGAbqLqHeWE32M1m3Rw40nJcll7u0s4aIniA/7GWhwy4d/WjAu2XOsKjSj7CxonzJzAQF
bGbmObtHd9zqF9lJJ8FoOGta/pL1wEuIqu/S85IEAt2ZH0ZDy7m4jgdbRSb9+oaI0xRTQyYnlxqT
l38Q31EyhjjZhUYCG3P58s/wjRTuwEGxjVS68umXBffHjmzPaXJOAf4en2F5aZM6chZDjf157MsD
8pMcgY5nSpie595iZCATdRk8I8aMrrtRX00k0aOuSAcyfcrgqOQAk+oFP4rWn3Qcm0fpDlFd9hHO
d7Qe753Ey46wAWR4s8U0s9d9tIr61vuh1mC+IWUY3RIWfnaxHA+AjqGFpeqR8eXTeSBZerJdFpjo
cQ07oEsLvuIGiwVfm7TGia4x6Hjj35M7dmCoylSsb4H5Fb8XaP6DaMG7EMPb2Zdn1luakZNI1j0Y
NW74o8HF/LqvgA2pxy0Gwz/F2EIDmdjg7f2M2htGZ4kaKQlKfeb3Us1HvbMYNe2BuD+drnMceIO7
RY3FtsXUOqsbanEo8cyH5egNtUZ6YceQ0py5k9Zw/pKUIGW/R6Swwx004RdAYSruMZNAKvE07P7o
e7HoYTzbia6V6hIFw8P1BRvi7fYWf4kpQcVLop0DdX2xP0FGJ1qYVRHMmHXeplfpIROVQT1O7o6B
XqT9XFOFcwof0Qm5duLhtB+0VXe4r0KGByLn0rTomz0ZY6r2GK4NIYDdotcU/Mh/8G/4gBv7/FIN
hMQsIljmzIfVvEJ24Zkiw4f30tRVTmjGdz+G/ZsqwoOmqyFooK+tni5r4kuaP6ti+u4K0EUj5dbd
NA/xBFLR7w1nfgXjSGIH3qdCwhSeA4XaYRTq7NaC8AfhtL4LstT8eivGBC3otLYvqnZWNRi8D8om
4R1t7f9EJdPpQ73JhMAU5UUDe6azfqbo+GH+sftpPogJj8ITULyeXCFQsxB+aTf7Rm/9Ez2nKL5D
/PiLyySKvdug1ieEUOhSG0T6r2Gi8DNpAImARl+2WJcxHLK3tW8S+pjYcBabD91ksK2oWsSJ75uu
2ju1uCjMfQIM4L30M+VEGgCC8JoUf8htbhXdQPicPCf0her+E+fphKChCVjOLLQI79tqWGQxfd3M
QGsHddHiwe5DxVJdLDzuCZ/BvOHYABG+Xr2weIf6/BTRm7Dyppe43gxqS+9RH7tELy6U9M7ZU+JW
r5zkFayZjEzKD4sCWbx8J6cVapn6A1+8HaOvQS89/wPtjnXENQg86/YjjgCcuZfRN5LoanU2/rmh
vDs0t3/qvVDzIX1CKmJ7cCpkTyATyY2sBxm3MaqLboOTC5/Iq5SqIpeb7a2nc4+XTQwPKIpu5imw
+6G5WBCUv7zhaOzGjDQIjZ/wxnul/d451LyCR3OD//GWxQdgCcvwirp75oHY7ccfQ2C/jhRpf49i
fDxIh6h9MNcmCyEa+R2JWU/Mh5M9of8G3WoApPQvxJ42xWqMAdvK7sR/OJ91ZU2Ov6Pr0W44vZt6
K6pd7wzWEI2QSojwqu5bNXtJKjXaA0nRnnXOJsf5BLG/CAjv9BuCSMccn9Z71XQp+3sja4i8FQby
YTEegYSS6DwxjkPn6/w6LY/UWtmiiLAJmOPffj6b+YxKbubvJcej/e3pQp7UT1uGrNbgKySa37jf
t+umhJFN0aEmMDCnE2vEk7ysZ6mQy5PbmxpS+P1WPbFjPAWZ0fkiH00YPn5LKMk3nf5jiJTEnJZ6
s6/aPhlQhEyFRZq3g2oPBq/ZVm8oVBPYhG6STBifbHv4ClhdTDbmmkkKINWXe6EhhJzzhG6PxThZ
68X/3cmhU+ez8W9rtV3vHOM1Ren045ujMwmhiH0f+Gzgmbx7smvQm+g29TwxGe2C5dWHOkia8456
XkR/TwMZKjqSvPEO8JVsvznpsK3LoOAWtYbJy+1TuKcS40wRFSNNzp1Z8gne55+6o7JF30rWDbp3
JN5uu27jurtOB/KPR1zvcISLoGH1F5KTufW3om/IvU+LEof/my2rMXaluYBZpQI6ZOqegs/Croni
QzQJb29huwbb8HFTACjsX9+7QZ4SZWHtoCRQfcEMtpGvk6Wn0RF7p0OMohGR3sW5Tjsdu2Z0n6Dt
4k5xj26tMEmCxE/rleeDUOVvi5b8HXGDTkoQV0ypAcAoyXDghEtNshiu1w0yPnkl8YA3amjbTQl2
LDqKwz8mXaQfDSvDZYeDtbKTbXe3o6bVtbskEeGuOhJeMYTveUKqDffEP+JNOp3GpSE2FQDAXG6v
Gz2PMO9IEHWcHjqbPFID5T3KRXsnnrj7+7EHcT+a7jbBC8qOigHqSTV0x1DuRgX2+KCgRgqb5umF
82AGlOpSHvH0kemr4b5VCJXWYtGI0F9/wOcZ32GVOiqo+bUbwaKRHNOZTYqWOR7bWEArM90IkNAN
m/ZoIYyDOHqz41kMybg/vRHe+WGNKV/oKNNCHMK0TMCCNFGeG44H6rQcXERCYQQ2ZYGROOC7v6R0
jJl9LS42SU5jh3+g3uLQs1AUwgT6FzDR9UfjIuQob7T1QTN9ALigSGzlFZP5aVsEAiTkKk2Kkyu8
O94VmP9yxVg3ojKcA65nRvfKmMLbXsVvCZJZgKaWd7Oe8H6Ayb6qRkPdyCLfkyhElvfi4bdBoXnY
cijOx3Uxr3B9F4C9Nlp3TkMMrvhBbpQJmps+yNw2vS7TshfW9/e0gOCE2rDb3kG25yhQiBcgvX5A
M/XnNDwgLa6zWy+DAvfpom1P22D32gmube8tNs0l3wZexxef1gyPxOCwIQ8REyZSQIAFGIgntcQ7
GB3NYyByNnuL9rivdNR4ck30HT8k3Bv2dQEn1u7x55tu3+Iu5GHjj6P5BnYUPKl9wA/1NpyFqD3M
zjFQHel7lPcVXwA9cURMcgMlkalFxmsAAvyKV0AGu8Kj7S6ERUY36pMVbW1l9nW/oketeFba2Z0R
e6RFYC6z5NEUX0MeJxiNP3nfHsXALvPVed0q2vnI0pIJlCQEkf90mXRJSiXDf32p2qFximqD2b3o
MEiXx6DGQ3xnunts3E1+mR34u2bOCr6Pt2RsNh9Cw37u4vC7mQ0XJ2DofH5JaGwRi8gaotIoemrr
APVR6TjbDXmjHHD9dYEOZNL8nAjjIWZPe7zOnsWLFkbAv2/azR67zLQD7vV9cl83DMtrddSawZuV
ZaLQSybAtG58rrIkQ9nWwc1WN5Nm+/gQEU/c5bo7InF5R731xARrOmPLp30JOIx714tw0BQjEbnl
uc6zERcU2ETOtCJUFRmohBKbAMPyAmO/gj5ZkgHqgwQ/PDjAgoY68u2MBt8cd/C3x6a7e//sRuHl
F7b2c3N75qx5UEZ6+YU6YM66Dv3tTrjaPsTqOkOCN97AT14k8lYU37+DTWXB1PcSeMK0pYPGTwGF
uKUPUDfg4MXhM1IoV7BsX1JN5r5nNXHmZ4IX5gSbGeViMbQYPYBE+2/nTWGUDqWc7Ez6lMjLOs3W
XuLp7GbWEB8u21OXw2EBkGlX5kAsUdAdU86gqzw+1DN8g9eMuHxF79nNPWj3R2M7bWkUThACiKY3
o16dwAIOin5zd0A7ScMqldGjqZeQZ6JvPqcZ9WY2iO1JDssd3RvenhAP0BaTIawZSG4h2AraIbnC
95QoMLZoqXhkX3UcUQgWA2jp3sMiH50mfn5h9cxRGyvQRi0neCO8ebKaiAq0ERBUR4POhX3TLUzx
0JUjulhP3ZvOG+AdQn5HrUkrCQL6fDWlDCuzmIJHrw3rMSz6hHkcDJqV1wDn+IFuOytzOWnApR9i
77NOHEX+ElfrUjWa3SjrZkhKyTs9KHigqpPKKTxdJ0alijCgtsuBV0JNIP8s2+mCzHydE6AhE+X/
tNRksUyfDzhav0VSS7Re8qfHmdPI6TH6OdOrtmXib3D7iM0ziBeSjK1usoa7+NiQSKk+C6ai4qPL
8BnROC+ZPCIMagdoHkBZ94cC7Gxmhm9l0SqyT49MvaTST1TFjjbYLvhtZ3cCTe++YBhGrykp2dKy
rvgYSr3aHOK3emHHfdPv2Z0hPCRVYyA73WXW47NR1ybPsGoviYR6ATfKaaRb7hYaE7/N93wOwvJZ
HJ96vZcY0aL8vqj2FvbkAnVL7cVFMRYDlt55G3Lzumr7ulcU/e5SlLBMdZmklwKqhXoB6PX0Ajdq
NNwYw051JvWqrv/4mVCERojC0BSaML5Xu+ZKqnfUp4jzqe5dj3ksF1l9dInEgz4PpHs7dEuAitGk
O57heS9Mhdl6buNC7Zq9KicHLU/x4BCuqp5rXElzM74HGHRqD/t0XCOyqBPggyYw5mlVWb/8eQ3N
Nql1YkuTG2U10oe61lbTP/4sYjKZB/tDZEpDB64VoJFXD+t7jgbx23BOwxcniBCkR3hVtghUwQF+
16DjNTyRtGemaCnJ1KBmVFtld9VIc/I4NFEPjdp+UpByubsfu0vYBwyp5avhMLK387ShAIe9i/Nk
Dqd1X96X2wj+3KXQ72D1oAOO6Jxb1SDo7iSjNSZH29x6t0OQbmAtn2Kqi9Gwy5Aq6uwuaryO6E+u
XWnQjEiHL7KwN7kIKJf7+emU6ucmKipO1rePBWsfM2F1TlWsmLBrC1F++c2wjsovxR098S/Xl/1Y
MJZevOJR/27v5xVC6XZr2Ox5h9uwpe3ZGw3ri7s1xKlIG3M0OqmityaP+MgpJlMFFQYxWlPhEnT5
L+VfPzBojZLgnD5ewk6TXNbRsErnxSzwi6j61qEre02rrsNb32tLVKQs8yotq7rKGSWX9SDqXm0I
FKTNmcvHYCR0eFFfVNa9tOadqBrNT19ruD0CaY65My+TN5HGrGeIGfwPCyGHO+BYNTI2tJ/KJqqY
QtK/0vq9t7jKjKwrrPvwx3rFj9FzTMGZqCxOfVjRqaPIgcndbEVm8xB/whbU4cI6GxZ5fnJkLjlP
9+W47srQKhuwhWnH5Qfi80y5VVyFMIpvnRYajWobtrFHbpMCgzWNtx3HTbe/8sNjpp/Qn+h94BBw
4lfGauVekdEcuyTPqEWefuZX90lyhY01p35KtWV3pZnNVOdJhkMooaGmjn4mPah4e8NdIa/g8ihQ
9gcIdp2fEHHDpnEo/ZDl4QtdPPU1BFVzhG5NQW90l3vfhNjXtawj0lgV9ZfyOXb9uFnJjex87dEk
5dbLlDmPmuF/unGq84Rj/6yIOisLS9KJrD9LjkFiQprwX46cfzaW3wv8EbXrbdmoxeh6sn2rGnGj
jzRepPH1acckeipr4E6Oq8mmpvVXdefpQ7pp6cQXuXGNubnTmUO1jajNvrpdNfGvDGZT8v+RdF47
jutAEP0iA46S/SqKyrKCs18E5xzl/PV7ehYXuJtmPDZFNrurq6q719mseyf/MaxvVPot9+18nxbp
tnuI21FlCATIXHX+pAx7kXITQoSt2gN1jXuEeUrqycCcdSk5rcsCdmqEKm90wFKVXTMIWGma+TNF
Qjw584b5tasCtgsfphuc6P3RJqo6o/eE1Epdb6pb+kFgeLZdAllnXq8LJQoJuCNtRXWZZ/BeJ8eh
6U6KEGkYfc8sePe3Fu2xJwQUFhChmR6dQ01kFpczK4NCAPVJ4BybTgSSYrVuTbJDL0AFQBMm6z3c
ngflppLQbwu9KrJs4sgGJIHkmrbggn7U13YXED7yURQFsIcHgfDbhY70HAKfDYcZSPndPfUehmL/
BiqquVxQ8WCyz1twbs0hL3V3Qbtd2ovcDTA5JSOzuU96H7cb3PzoBaF9zfoVCcMfrRpjn1HVTJ6R
pol4cnqDjXr27xZEAdqI2Xu+LvnWDpRNt+qW9JuYIiyAlL0+D0ihiCJradDcVejRgZLjU/JKF6d7
/qkJJygYMKHYoz+nAi7WoKvfjqu5UWuqqzh+p9GShbi6F/tuHY/+ueF+fQPfP/pZwaD0PxXdbTu9
7EktodTEdNs4HGwZ0+Ncre6RD6UqqUmvT1XDDzgDv9nfrIyKY+0Fd1qLswZt3vfyy9XHBGjCJhL/
xcOtxQ/mmiPSlluSQ0bnktF23Fawp9ccQrfNT7DEdMDtdgf8DG56/YsHXNWkFKIcJLpu1DWne9zb
Zr1BEHxti/j9cTkQdy1S/i0itnt8npa0qIMedY7VmdDOZbqc1QS+sAkLFa7eY9AERRaUuK0mRMDJ
fVbF/uEAOkvotvZe8I745QcOBFkJKrYXtEN163OZ4PEq74TrqKboAFZYAD6P81rRNx0YI+7eHE9I
/lIjhnR4A6eOE9SaFiuzhwFpzWCjg03X3PuwIz/YEnNTG3spxf3WuzB5mLjV4VUfyijda8Dwcz72
bEY6omlzW8fZQ2M9MYn0TJgDdY9OqcS607wBB2fUw3SQdOHuHrPBL2YXMT5vq09Xu2Kf3bO6kDIc
1PqS0J7fpeBpdSuQ3Y188uZVux3SJuv67XLNA4k0qPQBVL0KjMf1lTjJBuuaXwIxp74Ml5sRnAbk
09OGYHz36Ng/MpDLNdxLGwKe3gO4NFTjRtg/UtHWerSogAo2J/t20qfhzwGx/ekpQOI7nz8H/gvi
ZBXdgvTrnPnLn7ZdjEWe+sJR+izCX+8xqZ2dU4tzcLx72P8z5PLujT/JkyKk7lWJI6RZHA2G/Hg0
ZGuTWrrj8qLq1s824VievdA02nPPM+mQYvisGrDZ4M5sfTD0JhLvfmOb1rbpdeeetqo5/SJ92dJY
ekcPpqK9oWIEqqb072uZmUkQGEDS4WWj7ILO9sKG9c0e4LI3DDfOlXl/7PTeQGl4U85pPNIB2d/G
Wq7Pbq9HujQL2kJRoZ1mRmSrC3hm8h57n1UPWuyGYc3WL0X9LHqLQHN4Bx5SHU9NdHUR3fzC4mYh
fijvL9y87KppAwbJLet1u+2FVmptS9QbVxK7GoThcI3oOuepyx3pbl34Ibyb7IgMmrNuTtYUafhs
wnFrK7ife5Gve0A2x26XrCNT2QGGWrYZPdWu0HXDfvPGl4caEWXIgDioGX6WHQ6KLQjbi0j7dmqS
LT+vdnOEScWHyv+mn01//1G0Szg/vUBz7/P+W/aF8XSCO8g7wcW+HC17CGp6HkweqtBitdyjhq9M
1tnFOy/Im8Sv6bkR6iUH9GLr1roLteARk3gsv6YFG3HN7ZFVXza8B72EPkQ0eXDM9nq9bp0VcbY2
gcSbXe3DGpzj5N63+Qs58d25UvWhJ2i7d8bHWtOqrlNx3lyf6WGfkbSUhWfzs2E1zmoUdzeTtsT1
qX716ELBsWgf7RYsojsVmZOALgEO0Fd0mKzRNaoYAI+M6U3DpNpHTZwD5i0Sv/YnaTU0dvsAe/Ce
4ckeowO9mvuYQQsUScRcJgHMuBDVkm9Cf8dPBDeKywBr3RhCNYHOv6pNwsJf1ZsRCh91ZYgEBjnh
/UaY08K57G3D7g5zD2Ry1bbf3XoDIulVYYEDVxaece2iXjEhvcfWrVCLM2MWHHQsogMHvAVIH/ao
wwaB4jAi6pFr3Ap8RZo1/Q7Z6W0SbNBrwxvwIttsR9CR49FIh1T8mU0mNdt6z3s8ofbn5uq+I+I8
18CXm+6svLpUfK+1pAmovnVZUcHeI6uYjKRxeh9BNO6S0hFoY3ZVVxsLNKkIYtQjC9ZCioDA+BZ+
InQ6Tw0q8Kv4PaemMfDI82iFMydBZ54KdGE9IxVQL/yuFjtj7ZkvvZ2eCSOfAYqcsEaFfOV7G6o9
3uZ7lECY68L/InmXqCEBaUOULPWQn1SESOgKNPI9OF0zk4zquyCZVd7azppwGjnUvdaqdxI5077m
64s/ud+tUdviaEEj6vXWy7CKO0SImwNF9V1B+bvBDiTfQeWETQ1tAO4zsA5rO5sc+t3uy4W3c4D0
QZ41GbWm0dcprA2XyaawzuCNkutdN86sDtK4HvTWpr2uW4MJF57mzrhDVOG9PHuS+rfwL3AXO7rM
UfTSeCZ0Kxl2RSNsUCG4deyUFseoeiF1YG8bVnlS5AbknVo4KND0P8lFN78eA3gpvWh3QBDeVO3j
9Oyu7UpkQ129DCF2PQmdt97gbqpvnzpocM64qdgfXos2SVgTTkyHvjQoEF1Fgv44OYRcgvo93KbJ
fgyxMGwP3iy8PXVMmlHjsAyG9lGw/+GZ8mkvaO/wQvnhHfWM6QHHnWJ3C3erKFT9hakYSUqHaRnQ
pSD8dbBJgbUJuu1MaagD4b+JPn9U9HLDBsoab0XSCRx6d+qZPS6Hz6oP5G3AN+S6+bh1soRPFwaY
3e5CU3Wg33BrMimE86Kl+qxEACM9csy7RTlgTrwse39zZuuFoXMIEkM5dP/4QFxxFkhyXGva26bV
zjnMFFOw77rYYZPwsqa8mqHxGAOJxQaNP28cIWe9C4ckl4Xm4ueFaDaq9xCC/MuaQh/52C0Ykm9W
ac1WuU8D2GVqOD51oakyMQAePa3eU/eNCz3/7fu4lq1NQguo8ajFAWXXepRne87Nmu1yjj0AHMiS
RUbzUr+i3wuih6BQcbh+xefAIH2zmqMyYXvBcOP5nOCS0HiZHpd0k7f2FNNWYzY/L7lmWcn/gJMx
qMABfo+yB2MuhbdCptaxy7kUYcsOdnVvFmfIaEDG+Byh2jeoihjr4vL+WPQjNSlANuuDdueFUxvP
oGWVbMEZEoFXjQcpshoneUGwRtNwA38ydAZ8sgOOOa6utBWc9ZDsyULy0CGLadE+HJ08kN3xZwFU
IgzT7IHGCGzpqksWRcqvNcU7l67Q1rk6ITXjb8GbwzV4IaJY3jj9Oxd+VveCvw1UGOiWQidcDl/O
YRaOa/6eVFgBYZEh9HqgTV/7CsmwJwS5utU9NIlapJbAOLNZa80wADLKqEsOCksRnQPA//MPqCsy
PudR8j8peMP6HLzBMS7IIt6s0x+5VXrdoLpEmOEFZeESYmC8oQRameic1DNcnxJOCZWQTRFsX+2w
HQPF2Nv0Y7+Y7JJun8E+3cOeXm6gMRzx2etwWkg28CALIfKCsJxGjwkPdDFsKyTF66sKNmR9syqV
2yumUvFoW8R3RBPth4PvIH0sY5At394uIeEATzDVL34/1K6hzRXcStDYt9MxVA1k3OJOuk/BBBRS
5oBGxN0Gl3Ljq9NgNKiFUmG6TZH/6Ztm2lpIKSiBQChsW66gAcynAncQPlnvYAfiy8UHTdjLy28+
RjBY3/sHlG/+EXSMHbkj1XyT8h3mlQjnATAGsuaqF2yUheGbap/p9UQa5yqq3h0EqiMfA/ZmiPpj
zc97W8y8AePEw0dghZ6a1YHOAizWtkNcA5hxiV+9IvArXAIY7tqARPVWex/K1N3ZdN8KkpRHWR+A
O31m0FKWgw39ZgsRAKAZTS5UPEX2EXqH7Nb3rIGEo1RP9wGrFXHWLiSWFS65O+1HuMhLCJ9tBYIP
Eb0HqUdd0oEUj+T7HrpU4iwY3G9jw2/nhDoQlV62mZig3v4ZdL2+JveJS2xiqNbRc9lFNxuP8UoA
GWa2oPfAfOZYgDV8SB18BljuaF6x9iQIUGo39pDydVxw7qp4ZQINVpmCNLTHrT7JeadF1iiP5hIi
JEA/49X+iui//HdNDLyNlu8R1ad2y4nWMwA4rvinp3Y+LvXDSdHjstLgJwA6B24jj9Dxt0yiiKiu
49oJamhNKDQNa8jZeJCM75zekc6MlP2d1QsHGevYUagQ2B0Zb69lwRDp9PgNs+DmhvhMSQa8Pakn
+bsegsTCqjWw5Omk4JH4xtkHp+mRmMXBsW13W0PquVawJXlpezr6HmWrkJOSWP2V3JLo7f2v2hgE
TWmYkruu4Y+y34kVXFBH3CyxgPWVERqAX/RSulcYkrqV1vaERNzU1LAe32n633Me8Fh8EDY/q5Kw
v+p80nFr/NXOt4soFWlr6+WUAyFdPXNRyooz0BYXODjJydtbL0/zJY7hJMslLRnqPtEz00QSjR2C
QlF/+3Qyq1DsoGdxEOGDxVNbeLGGGztb5TATyWpx1FZ7++b2heUj1eJ4WH8h3axtuE/D7Ox6QTXy
iJpGlxMZ8d1yS8HRKa39uIK/G+hTGou4AC4RKg/YIcimr1xvlYfNifoWiGDcvSoD9t+Yy55vxOZr
DxwLMQR/RAeOg9Bzk+mBfEweInkU+T7qr78M5UZpcXfsJ5fR+KmbwW1GmzVnUeA30BXZUIlIh7Jf
0rK50zsSXg01VLiNnuDXyhjQaxlDUpQGCTuJdPEKgL2PGMfdgGZsMLZrLAUqYsD6kV46w5WgEE2n
9H7nIrLsFKoNvxB7T2kpOWWWVM92ZfScPlr+cwXTzH15OxpN1yI09aKJ4W21DG72w1r8MVihHO5t
Gks/iA+VnE4TjNTCc2+lxlrSTj8W4iH+eZ/kFf5cOG4Jsnu/Adft/DS9h6uWHn0X6RF6yHHeUfzm
p/Y7pa3R6kC7+6DQtwcmjcWb/VGR1IanSbfragi181Z3UTg6IgEPur8Y5yc3R9qR76b8/zpapS9l
Rc1xxDup1iz2C/U7rkPslNooz9NF5AYaaXuX1qi7aVrNFrPw7BKhbzuCMIKYiCWFgknfGOrQEivP
Cv+d4kcVP7BjjdGGuunn255QaG8Zwp4XbvIWGQuTc7x6xWq1nUrXT94u3eeXlW4qtGihtKxoPruF
//FyUbg5UBj/yJBGJCt3DzEEJc1yYKlUe24Utb6WGIYB/jVt4Qu3OrYx6TCTgR9ELUSxV5tvgp1u
kxYdbOagcEmw8BPpceM8SNPv1YPsgBMDbVd/dXqrVc6mEooBvWnUN6ho6X6OABf7BbzMN9hGBueU
yfMVXaMtYu8iRvnQiUxzXtvcWOVtCtV45CcNO6ExQxFqLgifYwikEClGZrxI8xx5gOnN+eCrEp2x
358nD8L1c0gL9wM/A067vJ+/Fq8Dq4f1TSGFvZkf42Lihhr0ldx535f4MCjssuasYFsLNQxqNl0k
9ukv/HntvbBRvvuQ2YV0kIWMU9i3c46+lc9pUEGD1TRZ+2qPS1HhTaYjF+7n2Yus8yyiJ2aNqC0a
dzzXTuOOusIJZVcP6rTaPyNTNGifUb7A3WnUtBc0/tjZpV1PV8yQqnF2/t5Iv+2buclj5elbhMfM
xYYUq0DWk7Z9gwsawba9pZNCScaMxVFFWNvsId85rCrqGnZmyAIJ9JZo8iGkfPAd6PfJB1GpQ8np
nzh7qyZpYsNaLFqUztCT9aiySneui5SfPi9eHVvFZK8/+sZqT3DdKBr8zY3XhxcKc04klcj8izXi
L2EuC10WD18k8vJA3eMVclPHtHKosvaZID56oJ6CGgPIhfCIQgHmBeHphQehg8cAitDs4tKsZ7/y
7SflzyuW01lMp8Kf7SBddDmWP/UZ6ihNi6jur+CRsOFqFOjHBXan8HhyDBOhKxBOYfpSPCPR35Ip
0MQ2fCxLGVp7ifdt2LrsQZxyC/6h2iSa0h8maS4cGI9R0m+Ezz/yAn1l6oVCtPYisjNS3tSPz+nn
D1zSXYJnf2PxlFiMBCrnZY0bI21Jewe+wcmn82ETB2HsM332BbH5tNpI8cU2ThDzXRCbzh24Hn2n
gBhKGuXe1AvDhpXxDkjx5IjtNMGUfc2/lO5bDBdLVvrkCdum2SKnfJ4pSR7RvfQeEdxMt+zWd/TU
qca2kIG41Th9lw2nEO5x0Tc1Fgx9+G0bT3ikmxnni6PK4wjrGGSTQz78KUsRfrwV/Gawc2UkEd8F
r+Lj33LTQYcpsIiwg7FPD3PsK1gjCLzT7+zw97nQPMATziBDZkizoP9yXNq2b9hG/wWbVDwOaca6
JgTbm4ZuStrScuKf/cwvGbyOn10/AzttF1vFO7y2NJndenqZkZ25n/H5R9K7fYlgkco7jMesDVbe
1/Qe0cE9kEwik2aeipqe2U9UezszhGjc2LhGPevAl4JdIFylzQeZTB33Zy4mdra7y469vf10O6Fw
kEkl4zGNMIhiggVLNtVc08/FbNu0r5WgbtpydZ+4xshCaJW0EvnlOcMp4jDEbCyIGcjHAGAyyamQ
JBqjvvgE/QmCDXcz+4yP/mFISQl1r4Cmdo5gtO2+OJXH3/Wpa251FcI1xA/CsRXehh/+Yd/HwwC+
q/FGZ48q568IheL88w3XhFaxg718/lFcF3XBo2uwYIULfJFsH4z4drKZ61nbuAzCXtNsv2i2+wZm
T17Ojmk520un5W2wnO2P3b64+7OQOfz2l6dtDKfPWcVqzqB9iAdH80ilPYsRGONK4k1plcPI2E9I
wpEtHnmflyDBG4J3JDISnjqMWnjNYxKJJ1lXfUpSEh9T5EY81oYD5wM9JgT8ZE5Rg+sCHJ0RF5pY
o4jB0/8nsUDxh5DceboQkvGEwAE6tbAMeaQN6HsUDtCksOxIWIHNLE7uE1hB3cPQtCqlRhfKilrz
+U+4Imz5nKAa7ZQPZ3SXJWdHRN+UF1tFiTdOji81TUr1me8xcNGiPIBo+KPR9peJETNW7aUlxygm
7RnfDJTmR7svJEdEuBA60MzvtgrrAnFZ4t32c0NuVn7DsSVha4iCk2b4eFwh7b7baKrQJg2g+OMN
6q0LhCu7AtRZ0EHQvTPJZUat0lmMkWgiUqqk3vIK+APxoIOg92fvPLEk6HAXkCccVCqKAl+W88tJ
4CBB0UcSveTydvtIMxzESg/sZRxC605IggBV7JV6ICx+Mhnk5UC4l+7LtsldnzQtTOwh7PEWJz1K
Qyb8dPlwsL39AzG/35/H42Ht7bb6wDkizSXXJbAD6+IQVEMiDw3wAcqULZ+USDfwlBBRWw8FtKga
qy68G2iDgjmMyXYRyIJaaopnq0XR7nmqailwtEZDn9lBy3bXlqy47ooiyFywzdvQXuU8omiWU8ZK
+Gh6sJvpN3XrxSP4DviDb3Z5ctwlL4+PiESGhyj5iSDdUpuA7kDUluQXUIE29voPMKthVMMOKEll
lZ/vAj+/VlllDD/YjcP7AipDB/OaEoDl+nEqXPk8TzAVSqdH9DbDafJ0N1OfpAzKLtAb5HIPYitS
+THOAKJeuQ1DTMM8iC4DRG9OA8gz0r2MbDvkfFDTYlrFMtW5MccPUnTaBHwVO3F/ck4ddi0if+MK
Yi1w1vOnBMABMJOwldzTPgYHceEiRcCeWVCej8++NaHmizyGUwNljjfHVv7zdGIlf3z3TWe29OZ3
DtBIdtN/yu+N97OhkuJCgzxzi+85kqMFvvD2uYeGrYIsA7CEorxPfSE6IHijJxJbqH2JqNrYc6CY
oe3VQYWgg2TDkLI+uQ36gBmJE2+6oj+26cpkAFvzzDvDSBCu5i0Efot5Z+xWHMP2sj/lmiZd8/rY
sHQWcY0rWht9N4fGT3rYQRhKmImpf/dN2ufusYnxz3baW5o+hCwaelCZMOx/h8vvawhvLwOOht5w
cygM5QdyxobNGDXHmBtkB+gwDoX3y4NDSv3GmDyf2/HeHw6lq0j5psKQB8rbBG8wRlVhEtBrAmzS
g3se9HAK2CPwpMttL2VXcc0K9xoh/3j6iaZYjPABxWeDv/6qenb1z32ON89wk09L8YcWbRc+POki
BUUf4X+UJ/cajN9nzqbC/p5L1aElc8Ko5EaYEnpnnj8Q97Hp/biJ9NDvI03AZ0NaTWa0dQEEebuc
Uhq2Ah09nKfB5sX06TSDUUnARHFg1bwP2VO/wy0/fdJH33GjvEp2MDuIdANeEa5ANgH1WkECT6RB
m3yTS6QWIeJrfq3p1Bj+bHKoOlPoeNoZlZI0OjEwTIw3HlIfirhdZqSHgY9fvph3w5ILTnsYGdWt
jUvyS92xLyu3uhbo7hWQf6ajxX6eWhPoazOtqX9aOqWKA8af/WGHswk0DSZktxVsa3enSCfBsHxW
ANdG/zBg4rxnUtadLQM+L3Z89kgDYEgfDQjXxRwtoub7jIgjX+HavtoUNnvn5F4flAJ4Qz1I7c/D
F9VkI4b56PSdVz/B4NqFSosnfpGYB2+2haxh1fvUswZEbjartNL4ok1MQeG5P0UNSX7u+2Xm9z9e
kzSJB1bLUWdCySjj5Mt69QufXF3zzmFytvuLBYvzBV8JeKMQVXRU/zi0SGhsRfDnaJfhawj+hiEm
3YoPUXRC91SsVgVv7FXnNGUj+rejRoaAwnd9GMP+YlX7WS5/rQJIShYjf2GFHq7xKeujQrA40L8H
FOKTSt9P7L0wTbjciKPcKXwqK5VEGJ8qF+M/eINRbR0tNnA29ItFJ1au3Ie1HcpHvnoI58Kc0Jz4
q84sX51i0ezQCOfKRGnIXmoIZi22ab6IZ3MxU5tvPLb4XjzFYgwNOhZXLdnniSWCiHGm8KTVSDRG
CJ70/f281uVm72SR5UpR9LIaqFxPiBgJRRKM+NKQfh7EfK5rpDdbyMbUidwZ+6vdx6jEXzlOWQIp
9pG2+s1+hbKpguPivP8JiWitfJWmjfiqRzluJpRyoY+/0S2KXFORJctbhwm6lUuoQzmkzW7R3wh6
oKp3/fqq1GIL+fND6PAVkJJLhxEZ1udMUX4VdtprCA8JGcARxWHBCojVWns2ba9lgsi8RfdmI3JF
+UkHVesAmOyikU8y4vt+4a2g+ObflOf5fLC9FQyZL+N9O6oLn5viP7ecF4mBiAJx7/B9ocClLW02
EPpc7v5kBiUtMJjUIOeQnSvDWd0HTmaLdPK02ffbEZ95Y823qk9GL5zkC6uIWeIjSHFkMuGtiXcX
AA34xkl9Jyw91Dw3rQzT6ORzRlU5rkyjydfu7j3DmdC4g2vyhulRqcUfGCKTgw9jashadGtq0NDB
rU8LbsuOZpkCtLkDHLlxo5j82NhBbaB2JS2EP+jnPYZsdWHiQrcZ8cHHHIy8KzQXMQv8zGabn1N3
8K+14JFwyQa/C90sfBZPafeMKUBLzaCiFSHdyX3dheq7VREe52C4J10uTuDCDX14h62GG31k6slN
/rlpwYXsUA0i5visRyO0pR2923iPswe01frmB2a7epuV0N3Ni01lPSKqMsOyVCdKxJfG7zlsFKoG
K35QMrxe8pML3HxmY9sbTQ7z16ojqUV+PsZDzm6FCe6bVQm1+JdR//ti2tPnj5vwOEHEHZxQGyQV
ip24v5myxzl4ZcfaQ809WIvdoEmz2aoDTA8qPEv8c/lugRKf2csnPTUCw8RkVoyaGnPueLyXROZM
7v4Y0xRnIMwVpQGYguCkbZebIXGYmA1uCiIw5+ICB6Q9Vrdop1C2mNTGV7x5FJmqyDbnX/w6JFNL
zz6V0lbtZk333tTHaB8VcA/xXUFqKVzdvW9MT0hbq1xrKImJkaQRJF3FYEiCdQXh2mjHcchdY7mB
5vMGqyTCplbCGxDqGL5cj6sFptIoyQKBHZ50UnC2o+TDl8/a9rnwihW+NlXccog/gc+Zzf05blwt
b7tzzvM/rGYz4MB6CDYeI6I1khaJR4kxnPcvcf+ZzXFThBvxzAldQJVp+ghc33JuQUK+iUvu19GL
lOivniQwfAURAakTYqcDChC+AibB5B7eiVaFjSRCpWyw2pcdCuRDq0JA0WMtiAxoQXfnATCJRgxe
DdaZgBqvEc6THymy2UFSbtdYhFKXb7gZbRcM/2MXNOHUC3r/Vr9QClonCYIEW1JUKdf8Un8WD7sD
Az5r2adDDAO5ZX8fA4gP9FzxusEUstG76Q+U5VrE/x9OsQ828KF635d9MPtPhj0LC4ZO3C+HpD34
7lUdgg2Mjic+9/kS0fY7wMwHTg5Ee7RTrQadGBTy9Dr5O1D4rU+68+GpiT/vJVyeqR3imOynqseQ
nl44Q/Jo7wA+Ft47mM3WD5BnqLNMywHY1iRTT7RiYu0jTnY3KYepxOpD2ulz35TBhoIL5X5MH3jK
EAjRVcEuD/pIeZrDZI6Q1Tou/3AGumonXQyAp55oSEv9WMRjKjaIKuM4vqbbdBw3EnsKbqHY/M5N
zdndlM/xBe5Tg3vsOUOLfjyreceqlf4fhTEWdyI+6oXUcvnXkBfaYPAorUFBVLXgGxN56fmJU8a7
5cP28LfWoOphvpJvVNDbT3tB95BCDwnW3pL0+OkNO1AaHF4QHi6+BFm7G5KqPxaoJ6i8HcaQOTAl
qzQg7ExYmiUcEor6SbZ8se6Qxejbtfxh/PIlK5TWYcGxqljhepNkQ5kuJh0ycB1KHTvcbHnFbc02
kCwnpxOlLP6fLOIc+ARWkkrcHPcNkfn507p2+gIT05KKY4cSmuDwfUuqI0hckfJHHg5x5Y3ghWst
huzG8SRNa3L1yYYHFSVOEvvEclLqFAKAxCjfSpknAbV375F9cZ3dGFx5yJ7u3s6hWDj8K4jtgB+Q
/KJnlhwCIGOcTfvtoHBlsgQgjG8VfdB0jXdKvqomud8cnLi6GaPkNuuKGZA+BQk4GDw8CYPTBOQn
hu4X0wpCEptGh5elXTwMSJ/IvJkIAoJBOQZGj6BcP+xKj0ZPAtJF7pmicuWLAR6/lN/gA1e6nrRN
hPEu3jYAXpa/W4mFYDHESfYjn91pIIil5vzRR05KNtOOaGQXawghu6OuxgCjX4NYukNmp7BSNNAr
8GJ/dOAZdYq0giBH8kgVCX40bixiQQH6gh0mAEfO8JfQ3wFQo7rNKQqkg8VTLgaUWY7EcOTiPDvn
miZT6PWEUwSxyUEzxqUAakFbkwPmvUwu+vwo5PuUT3ofycVTkjIWQx5A801L5OTuNMZynXDeNKQ+
x7PpXLMBCFhTc8HjMMjrnl14LWI7yl+OpdotDXt8F+QNIC3eA8bco5hI0LDPdms0n38YI8Ih7xxZ
94olqfeqkafp2Sov1uhhAbL698QHZH8Byo8Iv4btOgxhM6V959fmbCuq4Kf7XVEKYykCFwZEqPBp
+NWvZIpuXkQkoS8w01bX4qVEN4XPGCNcANU91zxhuFpKTi9emsaS1F1+Ejt3DEaPdC2N2pb7yRou
YrsFX9bCvFMA2HY0AhZgO3DP4Y8igrUKVzxod/m2dh2LhpUEc98HpOecTBKi1zlJHPBI6SNfZoJK
AdkECOAkfOWr7cmHPUo0K3ge1CtTYs7Ybk9NhvKRKoNsyQtRPRT9N4rOIIoO/Ra5TdsaFV5zZ0cu
LHX3u8Rp42UBF4FKGHiKsi+QBjY40S56CDgYtrSL8tXuSbvopGha/LUi8JelVGwO5zuuN25AF2ve
nHFMc9K/eMVJobNG+tdRVptzT+JKvKTXUljTK1YAbDgMjfPVeUTfiuKIK7zxn9AOWdJ6VDghdBrF
VQxvmmfmd5jW4NH64BPtnRc/g8ZQS++iejJqlpo7kV3AfUhB2bvf3ZIaJTgn3zd1LFZgnJRZB/dD
dHOsEHXWU8prAUZiKQi+RH/nhz0dq8orjUaNgLrlr3dZQ29JUu9aeTJtOKRc15qm5iPyJU4l2W9t
O3xBpqsCtE1geAzBxkDmamQmnx5i2ZHUB9EkoBsOIKBR2164p3PXnVwt/VBiGEB5DjCU5662yshK
V3U4LOkmlm2wVVMR175nyRxXX2JuLyfJdqOWKxXG6UsHjp7caCO4ZzyuZyeAkmTu58bkbxDijsfB
9uon85gsQILAD2tmyV/q7KML7HYsacz+EiASbHr6SHlM7QmvlpMtvqyVaLKJTx3Aw+F9InUge3XH
z/+sIwsTF2xAYgcpuIBN8VwSUno9q3aKfpM9ntMgebpPF/Sb40B55HIE9gDoUnitai44AXVTS7uP
kLoJzHh6MEhaeCQ43OR+4YxGJx9r8AaVBKdIzGs3X9U/yd3NdtumU7BiWmu0ujDyRMkB0NxUznOA
TJlXgXH18HfeeWd/Iio6+kAc+ydvk/RAas4HJ6RTauNujdH+3cgwOl4GPxPc0aolrwUx0MWPyMFg
DFbRLhFLtpBhi1yrqo0IHtV7U9Vnzy5utgCgng2zsIdOB66CNFKIZyFkG1kagPJOnVCL7z/Ppk3P
Uz/fVkpwsh5HLHVwwAAk93EefOEDwTk22WKUjHqigyLU3YjbxjH81QpBPScNSE2uN+kPPdv62qZf
KY+NOy2WduFlcRkTTCjvpZdG0nPSoJA/phn95ZvGxN9EzR4bCELhg8v1iD088ISUw6IC3W1UQbea
oLZ6ATbYNRDNeSGNrItqllNGlJdx/9bR3+OiFZZMYd2qE6MJiYH+H73upOjFbLKdd/Aa3i2uMOZz
f/ZM0txTXKup2vyO97+hNq/k0kSKEJ2Ttm1i4vAJGYHYCC+G2vc2RrfNr4uaI7yGrftwDPfgvYm2
phpded6nwSn4+c3hO67t4Nr1dujbKzunhMrIKNLLTGoPrthz2qhhhAC5QZ12nhSrJpUbwVlXyEmY
O8vPbaeohEfMkRz87u7ZqevCfaHyR/lrnx06kM018Cje4DvGBpXq7kOW4bK+TWXoUT3ANTRod3eU
eD8YsheNVW/YiO69z9a6fLESEPBIInzbNiKwH70L5KqAWeId3Kb/CY9QxYk5Bp1WvNka9iXon9zj
fDPFuIHOB06UJkJvHJQgrB7zitvKTCZWzY7htrDvtQFZzJN4RzRVNXdDswyGMpuhxkedHrI2TIg7
h0Y6urAUOt2DyyBIKEr6/QGqvQLY7QLsMyKKDHQkP3XXTfvgGmSGsC+K/HMJDtBRkjb8zK13obpv
y6Aas/vCTpRFaQeMfEio4b535zY8wm5o0ISqH+1P0oYmVyY1JjHSCagkBz4k6eOk5nyDSnggdaSR
YP365S44GJhaMr6P1LkV1vUF+8xOgnlml6k0IuBkcC49nz13P6Ia9/K13l/PBMLhOVPBxFVNWyps
u2/6BlehzsG79n/jS056eb72r/7cbx1Y4bp66+Mt3l261a9ufJ1mRePsxiAXRClc3W1/de+9PGIN
iauIR0nqHDry5bTtN/13CqT1JW8lm6QyHW4rhP5OWLwt4xM0J3UGcRqskxkyuNhu5fs5xqDcWuCf
8D93G6uDDt1YnsOf2+5d9eqeIBbo2I3uRs9/APpV9460xsWqWTMvmKoOKW3Fugoa+CmwAoByRNfw
EzvtYVX/SMEM8OuwkpfcmQfvmVPsbB75qTMyHvOqftH2+KIrhYXaiBjYiy+NdJU7GjuB4z64f4n6
mLemty5rgUaAEcDUBTe4iXdj8Fg0xqC7aMJb1b+0HV3sGbM7eE7K1H+bCTteRmntNIwuttbLKwKT
4Aq4uad5QEJGCvfoCCGoGSRlvMKUo2fypd/4FR68s/9wfojLsUjkiFb0PcWK4omTNU+3GhwfLjNc
dZXkNrz8ALGZcvOG63PHoocpuzp5U6r/IP81agKvbViunf6QfUE26X2sRWl/9JE5t/9IOrPlVrEl
iH4REYhBwKuY0YDmwS8Ky8cGhBjEJODr76LvS3eciG4fC21qV2VmZe7pJZ5bct3pSRBMMR3LPEwD
8OU+m0QwpZfMCHZ+RPsOJjrsYxzi2ULvttGXYVZ86zNnOt8zDP9mhzRdF3zYEW/ZuMEPZPIir5aR
L7O6QsuYneZUvOJPCFUHfhQbBKydgIVYQyQ9dBVXlkC4o3IaUADgLsuC8z5CXc2Az4yOkmpBsqoj
Wt2+d5+y0+1UgXUJqwgH9uhR+VMLeKqoFqz0l9dufhjRpycJtjqnuP9C4lGIf9vSu9QCTjqs/HPU
aP60dpFjC2ucn0wePMInyTevdZpuAfMq2QOvqbRJWFWBiSJJGZdq7jN68Jw/SP65UF6Fl6ab+uO/
4+DDNCtYMmttsSudkEq0H1/nC6SRSVnbcCLZqb/U1XsatXKwINg1Il5aDRkb9rEdbFAQJV6hb8fa
fYtwdWgD0DJIhRsbwCnvUKNnrFkg9+N6PZePY+caIMiDg5VxQzwuz6k1u+cp+S6oDuW5Hn0Ibm36
0rjmmlWp+ym1l/3bb8ls/rW4D2iyWUo0kOg1mU/wVlvcEwSbLCHF69Z7nXQlzFSXZajSptEUVLMX
WMDhd0Z1jUraaKwy8pYv5IelGyNfQRsBC138wem3Z9pAKXJk5fEk1zjm0yEnI2QjYxnAjGhNNjhz
dauZE98XFuYH2PxqAvFDJUwLstgZFM+8OIsKq6Tj9i66AlVtik/32uCzi8SFTMi4OKWAr4rWaTCA
JlmN7aa533IZhnwePvKM5eNNe262NDNr+sUO1QNFMZmmQtQPrxvP9tJ70jeXbYUywtRXzd8dP4xo
WU3iZsQPwcj4debMgrQr297LvPLYGqaAzRJ9BWPRn0Y+jaVt2e2krMKcmVpY3qagdP5CkiguEQIW
HVEGvse6VU43zdSquTw+7F0H1/Cq3MzZLdmfp/BabkuzBC1hvQ7LmLtbZk4aOepE26oelz/uh8N3
lAfIeFDx3Vf1F33+peRTZDYB84ERIv77iV0EjncbpOqzGwKjuGnLKCjDHF2qTRlUxnVZEyzKmiPS
XRJAXh4aimSDCZDVHrwYs894i53YVfort/JyLizyg/x0Pqk1GdI3OIFwEwBrLIm17bbvtXgbPYHd
Eqt28cJ4n2hmMZlXrz11RXWeR+7sFu8Hs1ft8u7e3WwzQ9XBZhTudT9p4rNEKDr5T/v0tJ/XUdT5
rz84G605WfPmlLVOnpy11r+rga7dZvLGOBL84k+2BMtY+n3HZmRs2NAT3WJZOPcrwcEOeFmIukQK
0NwjWEejcksIWe/BwBD/9thLFLrT8o7LXryebaNLcn5JKAQq32rPvEiCRGEWPA156LK2xb/ewocR
93lzdnk6ueqWEEdLbJ8StAUWlvwcukPyHT3NR4cQuLg813Kxah8yiAaViVg4boySLc3VzHoHtTmc
JhO1+IdFMGfOhelBM45Ok1h0v7iST9/RwMqn2UyuxcO+l6lHK7XyuC/0LwapuLPJTjKVVRoKvrjh
kOL7VureuCo7So7NEaclgSpicaoOXkdVsrhmWUDjCUiZ+8lw2XIZdoa/WRgBtlXWs9r1nHl2yq/N
Ujpk6AFoPTa9N/rMB+1KPNOwhcWpSSAjkyDzcM5aNui0wbGD6Ou+BcQ4pa5gFuvpsrlvu5kNcv7E
FOa3IxCA5wUr2Ntv3M6maDRkomQc+SN6korD7XTJgsNIyt4/Za9ZKJ1xPVJNITdr1BNOvtYbVhAB
4kA/eNZHzOXv39SMIsMgvcQXyqOBerGsaelrzK+WON6y9MvF8KvbeukqL1s4ssnKW5piOnO3s0tC
XBMNsDY4QL6qalf+W/QMvPx/tSUZGchE7r5++wAabGuOH1dM/FkKVcCtPeDJCl8Lf3vEcEpeZd98
AfiI4RWWEaJmHEZWx/rJeD3ZPI/vbz3IsLj9fn+NS6RT6RfOxPNvsTeZvrPUlSAyytUgnOW3PUcU
tkxGezL9PJZYl0g2jBu+RhhSSr6xEVmsvkhHJbKmdxAaPvJqynZFqGDilssSeew6c0c8kuZn4Ci4
bnZR2dvg/FPc/RijJ7Rg8w0GothcQBkfKJesFc7+0ZnPnm4CU8a3MLCHkoAwmeoldtDpjUthY7Dc
RkuCXAFlhIeq4ViRg7ieA3T9PI/RcrrV5IZbeJqR773dE8CS++oRL3J6fmktBpPsaraS5gsGDorX
y412wqZwmwO9zPRY2ekg+8moaQNqWPQrAXN/mvPQt0MozR8JwWHvNihu8+VADvAbBrwJOo/uJ4yd
VJj2tU+vjR6y3RYyN0oqk9hQOElh6la/VNew3ZU9bjJc4+X9+FkpfrkcgcY3xdOt2i1PGKZd7Ha9
7jAFxOFIvKO6bOStTh2mD4GpPSss6Rh+bE+oYf4j7vA0XnNtUxenSZkpxUmXL/bbkL+j68OLZa3a
w3WwcBQ4NL+RwzYAabiJOd+i/p28qThlw9OePkW3FSZ1IyMAISKU4VP6pSMtQ0/8j9nL40pEDADb
j4IE7Qywu0Rg7EHZpXToZzB1nmj2q+4b+r0Tuh19YWhr/hLt8nbvN3AZuWdqjQJwFNUCoegv/HRR
NRmB1V1v10fNZRBGyazh6oYxme7qWJd8LMgEFC2THfJRv71deTGyNpNQXCqSQIQNUmavoKXycgBP
jU5oka0f77OgnV4wcpGb7KtpSZsuQ/+DEVOxO/2nBHP6RIC4by76mnAGwXmOG4z3uE5lxpF/99eC
m6qGvJPMfhXRKHBRvM+Z5BrCayFQh/qlmNmf/y4phLGm6DaTQopBSMdwKrY+8ENvRiyVsdGtEA8i
+IxEF3AVaQ8n18p2gAEf+x0Uufv+HiH2gBQUm2dry0xVTGJeyqn9b+D444JUZn4TM1tYyctLsili
sdsmtgyKphCRWm4TA4AZReUa86Lc5w3GIkqyBYN6n2fkhcqWNBmSFWyx4eTlxrfp1Wa6cZT3EsTW
uatOfkt35F6xRYyV4XB6Hj9/2WgCaI+ICDJLVew6dyOkJ4As3jAuxBMa2XEePPVFx1sfvCJaQ8zx
EJVWHQjYjPhD2p7enOAoNN0sAf++I19AnNGFcmc2pNXSKK/k3SAtouOHfdYi6D3mjNFLdqRUJa9t
k62z1K5wOoMZZjYy7Og0+WOBJvSPGj4146vc5Y5WsQ8f9M8wTbnVms/vm1mzDWedcy9P/HaKYo2y
p77dj8I8AdMr0XKzpNGbBlYENCKs32rb4WTMse+2GMvJZeIAP3of8SjupjH+4Ii4nm0gI8qbZ/i3
L8Xeel6jU3+psTefPCPLg0BU2Gn0C/zKOHxhxJS7Vk7y6NRIctEIlJ7wHQ/2k77DNiP/WS3UCXKY
5tcTaxiApuBuMnhpsxBD2Y3uHsBOhAg4un1asM3qQn1FBIEVIZ5A1VKSLf0I4HFoNy8FHL5rzXcQ
O8wSL40NCy1DhfQtmxlbIRwixiB04ljEqU7i9RfV/pHYCjf5kgCKK3xHaeaDObdgqBzvK51Wa/Sm
r2zRMa9xuK5DoGA5W3wzYjD/4nk5jTu04vAoTLbwkF+/it0zl4z+F2Z9YjCphtfzmc//kOwqNqmc
IXXu2LBqka2VOwO2+9/9PFvmZLFxTNMvxst/E8Y+94T1c9nZc0BB1qdXW+SSbvynBi80gLfmOzsq
YbLSDLPIAeXUPWB8S1rfvufX6a3mEC24MxBM8ICDpyPiDzhptfigS9C3aU2hGcIxEJ1vajQVxZSu
H6fBeQGv/H/dgHMWtG6vmTI52aQl+FKO7evwwzivDpTyiTfJTO1L+O4p0R+bix9L+e+KN9LdA3Ga
yT+yJxERfNzUxjnZvc8mf5Ly/ARKvSqgfYaNIIC6C/MCMicCR2E3wVLRVbwJ52fqqQMmVsuPlWH7
eh2D4R/3RONh414+Iq4TsJMS5CBIdtuckz+4vFcNKm1A87c93ndV7nwM8JFEdiuDoTq2G0JIqqml
k+deNtE1CmkpJ6M5Gt5cc0AJ6sHS0QkzfCFp1XFIWMV+QWb0HwPN/IuCq+yqyprnBBBbn+LXGDfF
6M1PWPXg+uhVDutZIHkYYjROUC/Zhs19jW+1AUNjzOJQOA0tiRMf76U5Z28aFygDk1lTx6PHLLF/
0F31yiEu9oVJjpGVmI9sgx6NJkSyqN/HNwmN9BvwEg42zK5EU/vvYyb7PBQ20bpg0DIWkY+yePTi
a39oIdDp8hzxr1qR3Jw7T2kh//SofnpehrvDGgY2twfWkCN6uL/p2FAjbzlc1fhxe1hMVkjikHFI
WUN8aw3U8Oi3QFSCNUOOOe7ni4wxgy/8LEtWCujdsrXAVUOa7IQSsV0MiQCeVAIPRav8LOMbdPeO
GeiXVeNqdic5nFsrc2kdGAimsC1vMtEZAswVnWZJNrpqnjVUJv0jWQPtr15L6WfGbvfm7hQCap18
X4QYhk2gM/JOmMgRPObtGmZ7jUdgIP+1LSfmAyvcg36cuWlmlhzycPy+JWxWqfvsNwlm9KsKU0ao
buor61YLxGLM01CQVCTKkbrKztHjhU7vR3HRFkYIgPdzxiquKrH6GVcZZeIn/u6EbW1FLtFcf0ZI
U53XvvZzD6B9zc9ttmuvKJz4xOhrI5u+x+0ogMa6ov7gfaksAFp++KQrbUlzzyfS1gwAGt2xO1QW
6qulYlXFVr8H+AxouEssVJcfOL/ipjeAMEyEE5gz+qJ0VaPvxdRjUeom29KZPV/YheDGo62Bb0kw
17S400ut2J/KM1BrILVAXLlssDtfZMwpTB7YGbuCS4tki/FCgyCsr4xc393ceRV2//I+q/exw5EO
dQWoqiX+ZKtoRcHZ3zlhw4lWZP+0uIDtxMRUGudlh3nVVRHfbVqOqoQSUFo8T3+3IUz8AXCfjIeF
Qps0Fx1UfSuGJFban26Gl9MzJus1q+3W6jYeq+yL1KdaPy+kO9zA5iONFaNniaNmQAmTA5RV29je
/RNIvjFLmusvOFFX2HXcDe33g8T4lezehN2QYfP847ZfwM83ZJMYb8aa9YLacZ7u7IPay/oYazcm
J4fzv07ABvXf2BIPxhqHqN/5YsWVjetnSydh3kmXNXGhmbxINfrL549gMqZxIb4Icez3teG+/QED
SZ9Nv2UNtt+uZlDNdFMz1DyOVDOuurNhkRW48SzkXcVS02xhnPLE7zBk2GqZJ7XHHMyY+Tn3ni2/
DWpr4Z88OxWEV3Eg+pX0gZbJZ6Za2i8lbC5ka/QsGwCyiA+9CT9NCALCzoQAuuJAJkhLBgoohnTj
CuNeEsi+ZXtOvZss1YlX5JP36e5dUGPx9M1fu4aBquzPOSkR6Vbt/xmqKwPAfRGI8DtApHeKp+H1
NLsKb95TYYrUKAC32PiZB62t/mA3yIL66DPeU7hidA7z7zmaSxfXZr5xPA//c62WuA+6W8ToEX1N
nr9sKjGgzhyU+iTHuNGSC4CD7k3bOWx8Ij0PsBk9oTCawFbuZsAPaqmVw8uKa/GX31oKSkff8lli
gR/IBbRniAoZgLmi3aykaE0IPr88Fe4DbIRw/L2ZrFxsR0flSMV7yAZMymTDC52S34Ai9+Sabox+
UYMJbadEzo9LKV3QIBVnyX3vmaYfCc8zQtzRva2E7ItoJ0ueYExosdIibIS5It2WnxuCirVU4ZKt
UJppibciuUV+JMP9TNe8sHgyR1ZOW9vjzK1XNWEC+DRnfm0lWBSzOvkuJkize0SRj+Tleah/UaCi
AaMVmH6TubCSCZaUrIgOoloM+CxPNEF3BGf7/CHak3A6/Z4DSdhPIYjmS+Me4IYTVACKxMD6pDH+
e7otYiLUHtwVkaUE0D+KryEv6mE59ZCwGfyBrYmnfrtc068H8bjc1hATxnd6mi1ZI/Wz1W38A3Ze
RLtQcV+rHJ1JWVvzv9e//t/d/wmfhcUKlysqlgK5XKv4w/rvzTAte6tkC35M4u8O4gp3UBbU97Nt
8igwF1APOAIp3wJ7wjb9bhQMJDwvZIVLbr7V7NJD4CmclRQZ6zgLksjddINdllsJhOaP/vsOR8/i
FHWztkjZKjNEn+wRblnGbc56O10dtaVkocJCqHYQ7ld+/oet03X2m8OFCrzw7GEhN9w4jwr9UO/x
lfHKBh93+HCFKSwsamwWE3gCCrSAjXTAlH0KMvuCP2+XJd2r5Iudj1RuoWHeROdAnDi6RgQYdAnD
ov/3DBEE/b7uznu9/ym2cjCEVK+7L/o6AwSSItFPIC9ITkbgPYQzFJ78TpakWd2BQI6ZCXWNXg1e
zhS897e6AsB8lGQm9Gj6JHyz5SD7hzAJtfiIxQEiV5XM5RiYVLuO+PwObwvpdOpPtWusnXfnVoGI
Vit43wZUNqP5xtDFgSwlCepIfxcX/t0vP86oO/mDKynvnhOj8ZyoWvrIWRxute6nna/oXIxnYJyG
7IYkOEWTgJ66Yn++CyObfv31TTvPE/yN0Dz0GKa2ZupDSOABFaJ+LaEygzZBSk8wwOiJHFJHR2bH
chleteuMVvZznLP77QrbvHAiq6Ay3fRNdsh+GrMZMf50DL4iqvhsi1OAKu2eqW/s5IA3Ww+LZFFl
f3OugFZw5o05siaoIY+U6HJo1X8ZYZr2L79AWBnm70S/Fu4UR1Q+YDjgmmphcpWobC6nyMfvdhbQ
B4WFn26TrX6tuSFoCmgRoVfUYPYn/3Hmyu/5Ndmy/lydo+34d2clEEQ6QIWcHTH76e0ZdFjmlG5i
ifgTVutuLSHOk3HYrLC/YI/YKxxcZdbZIQ7ESxqS8YMmT7+UQREmmCWmznCRQZVB9lKHQuxr1twm
6WSJf8JG842tsX2t9T15aE9MINgewY/shAVOS39EgGSCs14yURKzwiklp0ytWgcgdV7KModh1Fgr
3sww93Z6m6eKxZgjo08OBm5cvALfYDJoOzYpV75iz1u4FafDgJFV5Ft7m7HsHq2kQ/w328k7LkE2
K+zKFr66AGHwa1l53Lv1DeGyJ/FWIUc9SrdXbUo3oTK1/dyvLtpGuSnbsrA6wBxg8tV8RUCE9K/G
vQQWVDPFUAqVMF1pXyqBtogRhFMfTLv5hltuyg3jJsk+qzv6o8wXr8auXv3X5qDRlnGLxE7rGHsK
bNhoD6vRZojCslDwVR+bDZhKrIXd2K7Dxs0gyGK7cKpddG12bVh9KUtl2azTMArLtbiULtkh31WB
suo2s+/sZlZ7QNtACMbv+jieKwjfq34t54s+s3hk6REGelu9AunK8wSPQ01HQz8snt/DVQIW/YnP
CW2YYd5XTB5rbQ/CUNI9S1sByCs9cUNEdEy/0pZic8AphK46v2jAEFv4dsV/XZ6P+NHxZ7QOXTDu
2H5H4z5yrjhrDr/yosOMsrBESwgomJKT/MuO8b5dza96CDEGi3XW8Yhfv5Zzq5rkFEd5I/lTDAe7
nf7c0Z142WzmjkGfZuye3ypqrxmmp3wL4y5FnU5DfC6OCeUt3jw3OHKyFdKwvT5Ysvn0TgJaeGzi
3Gpd/hrb5++dd+wk/Hu5Aqbn6j9jNfNf19nhdU3+8mt5FV39BDxbXu8n0Z2vwYfrv5jC8JOeE7YV
o/PsgM6XAUcF6WoX1bX7KfnfXte3N960f8VjQHGI1eQ6PklM+mx64ZKufqaM7Ojw+o0OuTKZ6SXh
8IjwFXsISB6Xxi2ZjN5ywKZHe3mdtK3mM6+plkQgbLaMCEdWwyEggoMGdZV+C2F+nP9Jb1Qb5MKQ
6lDDQBW7KakosUvy2GHH6jWmIfWp1Oln8wNKPURjrMohFlLwUUDucYStUoJmpV4Z+CbJge7m/ueP
lApeq7+nn5yj87B7XXM2NcW9Uk+dkwIcWi4kvu59gdD/bn2wq5ocSKLw6aq398WwVHw1IK2e3HH/
ue0IfmLhAZKFWYgiODuISwF4udPIen66hp9QTAavfUw/gpIBUO3j7rkVkZwupb0ATZ1fqyvTr0RJ
/GnrVZJTMbxMDVTBn+EFSp1WCkvJfR6nBtlZ2qq4fNcb3Rw1W0vYNkFG6H5ooehrh8U9s+nulAyz
G9gl3bCvDVORiznfblrgxEqY8D693XBM+CYpWEa+EpzkoWeewC9Ue/9EpPj1lCiJ/8xIeYK1fmB5
c7dRHLjCrcGOurV4Osbda0XWmHHZEZ42vDVjmJmBNSI4wncUxKQw8x3u4ik0HZbbPlvePE/dlE/z
hk5kMXwAht5ObCyF3urUXduh9wtT5fHG1YOXw3nx1MHyZwDlDCxAH8LuDaAGjNLSfFQvi5so9dPY
EuZLwa195oeZ3b+d2m8t6fpiLbdeZXcGstavwW3sZvNJLFIwMMuDu2FQpoyMNiNKa41/cPkrGQOQ
+KumdPYohToHy93IxETX0O1qCNrCH/TFp/QMqPbfBrcrzCLR49jExZ9epyp7wK4pF1zW2yjCPBj0
DUjX4Z/DApPdLl0ynCVfgKQc3yH2ZjMz+diRSrLlrkc43rvgkRi8dA8Sb55h/fHGR4xknxyX9ate
3mFMYHg+69GLdgTEoVXo4GDY8sbU3SNSGP0HnMOev2TaJ6CyIQUjuWEAR0QxCUR0uZOmJIZNyUTw
1AK0kyJ0zzorABeY/Hfzllgk8/2yk3TLSMNJugNP+7/pmhWq3O8653VA0FLHAXTArN3EIeYjRKTa
U726/6SowY/yDtOpYdsjPltC/JjNUuy8ipko9nAk4QMa/Q8pZvfoLOL8Xi3e1AFtl2je85xyjw9e
hjsq+gkGA3eY/GWQCGbNTd08OZMQ7CekDf18bSghHDD2J0my6ZqNNHMo4/WMNOiNXB1ijvhtJi7c
EcMNyWaNoF33h4Gv2ydnYcq5A3tlqiubBSquJLJRGs0ZRx50J1q2ZN7MVoAJeW4P4kayyqBsrRa/
yz3un5A2+Ar3ViZe9DsWrItUWJanp40PN8pVKiYXQha++3N/avYlmhbdN0A81n3hCTBznkqcEKth
GNcOZqZ5rXVRefmvQme9EK6A9oSld1/FF1BBM8HV3+uQ0LifZCPHDkPtpJMfF8QNpW7ebETNBpEB
aaXfxvLuwLcGg6fO7KLzs/lqemb+pBubZCNOySLiHZL8i7a3DHukTfo/xRcY3CXn/a+AjEoPvIVW
0rpKu8gEt1NcDdaP6wak3RQ20Eew7chCTnlB2wdENrO5So2/t2oqwNEqKgoMpv86k864p2lWlx3y
NuHl9oP/ln+0k/AMaPqrDLxzVrpZdwAMm0Jy9MIhM2kSBsWW3nmc17ArbYfxvWN4R0/HfIv7rst4
uBd/YsY7cH7ZVKC1qjP9Ld9XWttv9qs/Vil6XJKxxUtNesXil4GFEVOdBqBKW8DDJABeux41KGzK
sJi/zGFmVQP4sykCyzJVUYmBOq7tE7nuPMxW2pqb3xX9+fF+VLaKr/+bb+c3yHZINflRxXg/geuD
eDPcodl+NGzh3SRsXizgYOSTLC0O2wGp/ST2A2eihyD2CJo4YSfXmZ1rOkfoE1YGI7P+V/VWLVmz
apH/Rf6419gJvAE0S8d5hWh6xEp2ZglrbdfQSTIQ++qXyo3CGjnpUAaUAf+0ZvvnnxJi4rbrgg5w
zEbIyfhZLZN12wG2w6xYUDDChtOTUc15ViyKeG9l8RQAOcepUhW/NQnWANZHhqTBnrsKAW7wV1zG
qpcG6L49mLjTfYvOECPbi6FNDDpnsTjN0I8mXNf8319tSdWIICF0gL8Kxd7PuItWTZDTD5U2s8aV
r8T4Rqe30CXzhThNYAGW2myBi02tsCusG9v4GgO2BJ7nF/deIBCrp+MW4moufoU6KQqTC857Fef8
45VBphAqoPxoroTNaPUdbXXQQSr1mVrCzud71a4i85s9HUhUhj9jq26fYDsbDYXCKT7N6Wc9wa9O
WUhnCaY02WfSd0kOoD3S3gP5uJNHWuwmF7Aupl4sWNneuGk+VyBTBPentpU1+76pL/r+/aiXz9/n
Sb09f19rKhyIC03Sl1E4iAkkWpaJRth9aLqPJZkCc0vAGe4NFaAuJHRxRHe97CFAOoUjRnzM0CLg
9KnB4vASIbKd743Or5nxqQAc7kVV7NHaGN060b7yYs8tVWhBOTcbLvCXZFYnxXBmzOBAfCEjWIia
6mEcNUviisIlDtvXbnD1mQncmFoKpFxqd5h6exEroXvJATlFMOTLoIRsKLObSVNeA/ujNDvpTDEM
g1hJJdZcshtg3NhLtTUfUCHS0OVR6mXA5Ts0l776TtEcxIuo2E3pFR238lVymFs/P7BCOH+d9AUH
XwkFcc26gzB6fWIOB9HLf1WM/PrA2BbOFLvZ+lKCQ66wm9EEqs6ndRkRoFm6hxA0pFZiPWl9nB7w
Bb4FJkUulslRRwZj5+py3EQnyouq+C33oeSkAFAcE1geCN+nK7F1bxvfeoMc61s7Kf5AIMtOy1wN
z0EmIyzp3aeLVmYXB9oQiIU3pu5k/Iep4ueB4fzJ4LzCYyd8FnsUWZIVJdSO/Fk9dRFfomX4Cr0w
pf1X59++8qVkLlC6KyzxzHhyYAoyARoXZc3t09j5RkegshIN9zvfpP/EFfNPblP3lBVO0c3uDk7M
FsCaOSS2Xvbzl+/zg+oi1G61Tnwx9g52DRP724pW+dtgqfcTITyrrB5MBbpG0s1aW2oSgxQE4mil
ktvzIzsTe5lJDewjS+u2Eu5ikTmsSx810OtzQbNRB/1nSv+azBAno8Q+NLw7G0DoSaE9pEUsU9Rw
C5qxY6F/sYYo7o32qInL6r5H7wDPKR3aR37q6YDmm2qOXxf4A6eQcw1MZd+kF6E4ZUx0yoa/RpYX
erJDfQTOhXaWDrHllmRFgGUY1hEkdRFH9r3elI1Fh4/aRsQsixfKRQaAbG+ArYe4wP/5q6GL3Gvs
tFXuzL5fX99MjfwMH30tKWHeZ/6VI7J/7gqG/vkGRBrYnLdsNxyybcSa3hFCbQJJHQlzQBP3XAVO
8bVvupXiRG0wB1GVTa6T2/0fYnx20amUID7SUVvL+oZmg6oSwB3QWfC+vLj3+4C4Nlpfudu/G+/j
87oTkOb+o2Naz8wG1ckqVW0JmPUobJ9mpFk8c9Hreuxo5gSZYRhaL/8v1YWoS2unh0CYLGcIzhL/
ZAQWMoZo7lfnzzpWKogZ5Ougb+dxPQunvtDgP4PmvZchRpBPob+gsPDI/TmI3dt76W6qOK9VO4TP
z0FDUyQF77fZoP6Cb9D84a8+F5uR2+G7Vhy+iXsaaOin5Jn1wVDybpMSxbLZ7p74SEAbzdd3jC1I
PmdBfRZwUKsh/f1KMbEwfvOV5vaMc1k5uR9vh/O4GuMNL3FLy2MLlT8EQMXlVdm1qSdyq7cnhlo0
m1+dZImzHWVTvja6z5+a0Wkzq792zpP0RKSFvUO9xZjdLzHkspgXKKcL4V/2JqaEFJ5UXwh90KjY
PvPbV3ixsPupnYmE371ccTkzzCh1erSBK/CoHMEh5gdMrG/8MJXS5h3Ykp21p663MKgbDmz+w8J0
bd/XMru7WHUPLOmKgC9QoVP10k1uM26u6oxrxjxys3+ztfFZ3Pd3ORwwzvr8CCvdri+Ix5AxcV7T
pQqWjo8xM7Ky0Ho3p8qv3yEP7FxAIVJ3491zCPCv199u7tKeTtl89ZIygJHP5n6IIj440AnIkghK
kkueSjoUnsjL36llojrw20eBjODvacr0+gUzJ46ul5SODNALxcIc7HtylogCGAT8x3BogBxnoYGe
RINtii2jchL5zDUNuAUoE8XTLc2ehHQc6b8I6UIM7QM8v4mURXMwz75k0ZtBz31nB+2zKB6Rvvjb
lHtMBfhjjeHm4D9f9uv06c5yFNzTnQAK/oZ4YEFYpxyB4F/K3zTsTulVkIPxS6FBYwj/MPTu31BO
K0xEnfYnocdXcXu871+PT+7cYTXGMPNzvg0s2xJAGsEvW0fbK7mpbuaWckzvXN/EVZlSTsLCcZJB
qzvlyC0x7ezIiqujPgBgi2yZVWvp3P6Img+hc9DHbSx68H1kv147G45W82dD+BLsN2o95dySWIni
T1sSdsRv9aan2Ca05ODcJo3Q5W1Jwi5ZRQkNUWsBLGejIwuXHJewF9o9VrknMHC+ijp/CBsWncjr
wjdvtpT3ifvZTg2nSd8tbxBIfH7obwekyS7/oYEq4zrpaIC5E7/fPyWobDiMWmHxkTEzfyjAPYoz
lOu+NNH0za0J53dZN1I9TT2hjYGeQOlOEhKhgWXhJU2YiUtYyGbJxNZhQcvzobp7NVs6h/oHM1Co
XB3mactHpR3zx/NwUCr33dpBm5rFx1UexbBKJbtTN9Il7+nHfVm85mvtaSVaUJTB/EVw3yt12mop
ONg58/2L09dfc52Cacp+lDidssExdlBDkcgEdIJvU1q9fj93a7h0qZ2G8wenj4bEu19SK3Pe4uoO
AyR5Lbq7u1knzutE/AOxxg590ZgEItHbJFbZqDWN7V3yKj4czIEWcpGgY1c1LyfKhbZcCOSUI7cS
aVXet4oGPE395vV13xlkG4eE1dGFOSnaMDYTEOgVqBGHGK3t9r0cP4SuLrizs5ZtIOKB2gt/z4su
la6NXyf/pSlLwxbV2GAOeoB3/eRJ7fU0d4RMhsCpDL8NkGAKL9XsRCi689x5bpTQwH2cgwGjvRjP
6RW1E+I93GinJAH9AUxNfgW5AHvE7AAWOLEjd0TcQf2uLDThgAlIGDAQzz0RXRa+n6/1nbni/YVN
fNGvknqpKltpr5Tu/Q6n2q7vFZANy+70qn3qaPGmalz5xdLFPVqjQkjxhERcccgUN30G85O0Ea/t
zJKJSqdlg3cXf5jxeogGevP7QmSOUm08UcrETLYfiymwrr3nRkKX/l7T9b9bXExawmBY/R/YOzhE
eWh8sa0BZx5Auderahp1W18+5QE0CM4IvwDADo6hJmVJCeur9j+SzmtJVSUKw09ElQiK3NI0WQyY
mBtLZ0yYMBF8+vP1PnVqn9phZlRoutf61x8YuurL6vq3NmQJmVRHUcSDN/xCR09vm+6KBv3cE605
Zt94k48IZFxas87YfsblLdSJ/AJSSLkqPyxxpvpvzhvmRq8QGpW+eJP2y8aCsqyMbCbLtkvh2BuM
rt/gvKh+tYAV+2fnNbFAJIPtvn1yfJ03aWxnlyA+YFc7JA3IK8H8I5MULHbCH42kIKxARuQrZMXZ
/4L9rACd9zUzpEklD5eE99A9wOOdUWq8mIkwlx8ZDCaHz+gze3dG1g1/JoKuNH/9+90XTM+oN25e
I/KnADWqI84gVpTWzngnTh1bY5zLX0Xw0iMG0CbClVsCinhp/kXQmF4d3X6vHDDbLyeNa9Da57Qe
PdMlFetZxI9ttxDHeUlSZ8f/ksYAqYGaBaQG6nbr8wC8gDynGJKzRcgChV2AaT7EaWNcBxzCYKkd
h2qEegXs6OTqGMDUSHEhX1AYcdBDhDj/PL8jfV9THlqcIV/xIvM2tBbWhvxF7L12L05kIjNOgHSQ
S27U7e55e+74cJ0+3+H34WJ8twYShuXJDBooDXbRv4xC3TWf8Q36mIImnKofcGDEA0q1GZGA+xPI
VdKMuqk2s4EbGPQ86+gCS+uxqugXKXbcAxKv+7geXNwOQEPvMXytU/Mw5Ll4PVG8NI+gCNdrWX4E
JM8zQo6Wou6Aaz9Vdes+gZsZNTVRW4yIMim14LZmPrZ41gjB9J7omr59nfYYZNVBVYOIiu52AAXr
H0exy1wkPIadSffh9Vw7+WBcm1M5Hn+uvTkI5Trt9bBmCl/LpoAz7jZaeH2nNDMxxUa95M6olEjQ
Zhs6mTG6nkbmeUjAwfrOUpa2IY1jiktAV+Xi3GXMGujZf0p4QD1p54EKsrKYgs8hlaB2QRtRRFiT
jGrUq+E1JhIu55oN78CYTN8w5JAU6denByvwtWcAocvWN3+U3A5IWx/MH3vimk5p7wvS7Vhb5Q6s
Im75gkmT4/hEehfH28E1QgJ+MECnAlhekdKtYOi/87cG0Ucy28B+TyU8QUgDhbcslCbVdXT+DqkR
Ic2zmc6L5MvcpC8hw80YfM7RSFKP+mgdndhlroGV+335RnrkHiFoftgkJQyzbvIkhMiYPtZkcNMk
jQdQ2vrI/eiy4GW41yJ6EHiIR5xjjcBoqOaPYv3TRYpXY1Pgoqkzr+P2lr6i7k9znZKaQAtz+216
Ati+05F6lbWD9PHemIAmL4+HMFD3ikCjF20TyIhKpKEu/NCkPRPtK76b/u/S6LsDUEroYDcJBoyd
jO28KW0+8sBYbtnPd7asOXzgjHbHAIinofmHA6+q91ZPSL3NT4/oIdjItCCig4y2JyAfgb69vG6o
CX3aGxpXH1spwC2a48AWJs4wK5JYkg4qZ/ZQY9LPXg+XgQw5p8nJdC9bi7ipwq26YXGisnOg/VRS
o+enVQa8qeM7LjgtGhQlCTWP6X1lDQHteq2odRdZLlyG77R6jzsMHXhccVy4EJCUf4tAR1sxCG9X
12/2JpvVb/8lTzNdXGfN4vR3mn2+494P4/Z63EMDBhruN9kjvaZ9jLKRyKCt5pJCRAYUbkZPit2H
+41IXX5cfsr9wcScNLgmNvSRf1A1DRxO09Rgzvrh1k2KGFQvJqoYHPY+3Ne+26nj71ryWYyL++Jl
2zES3jsSihhGIPUml/El7fkVeOm8sgzfml7gABO+BxPiWixeFXFUrg0bqGB2IG4tLfWUZrUL9SOj
ru6bf4AltA4nvP5P8nOecnwWjVsnXVz/MCnTyXHbaNGVmtAU5zfFv6o2Ny/OVu+FHVc/uxOf50Em
YRryBTdZv2AIux+qcpuSrXVpOg9j09o25eLUxID1xoQqGlNrYu1u0cdjJAOiWsJz+3t4ardWA7Bu
DL8NAO0wBpKEmgh5wFx9mda8nPYZnei6Bu6aJkuAYPkcaO95k64N8Z62js38kIZWuwsg5zX8hWLO
jqy5r5k+JIVnPaUVeWT99LajB+eWayk5QgTRPaeMh0+gGnJjBuTIYd/tHVk88dsHZUXqSMAdziKQ
23qLokTUFjxxZ/5KqC3Xq4cT4PC47/ni7Z/gq25RTtEMdraqtbIWN7iVs4M4iE+F/pFcVkCmBm5L
L7hA8ojLVBEXvrRbSOqx4aWugg91iWuy5JCxvHiOv2NGWVh6QFZkC8svwd29Z9S7GZFfk6672Rji
stF+MI3SJyznEoUXdg4ebK6zfxU6MDY2jPzaXmLo9BAcjscMSig2UA3+cPcGuk0feiG/AqTdt7zP
rWzcxlxgBHkJ1zjqfD07q9YIYAB31vveGtiRU9R54591FmD8vS1gDxZIuFeUZVACcrkNsWJRAx5f
zF4Hcv7cSzFiyNJiR+5VVVRAd4P/Pyt6kugPSr9r434H2yfA7J2nCnHHaXKgCRmh+yGmtlbOLSDl
Dfycalb7H4aBJ7f9YSRmdj2MQPDh6fX8++6O7sMxpnRVLy00TymbUWcdIICivzkphUh+ZSSGpwxs
7gFkeCoxqGuYnYLnMUiDBv7M0HehIFBT/O19UkFv1Lb3yFqHVwtdsLjg+QN0//y6rSV3JhyvOtFO
gYW7QSneF/T60RG2Brz3yIg4pJ3BWTzGXWXWwEu9MFgu529qEmVpBDZmwI85ylvrcd5CYG7NvLdC
UdJBAQ8kvjlzAAzQL2GBHgG8wzliLNcDZkYUDSQ71ON6iutXBTJzhAtOzUBvByoKC6fCEZKpEc3o
FAHb7oNap04O+DGC6A9c35x9UFLTAG8oBBKYL74CsY8ysndgtNTS6wwA9IFj0e8j0e5j9ilq0wY6
xtnjOetosCZxdiP/K0BS4zO656Ah2I8cxc7MNIWmQSeCjXAyd1BsP4xLDyNOozvhJ1hywtvphA3R
fymFeIdhXvUNS1ChxQ0C/iOFKnKj3xqB0kMqYxfFtjXruJJ5Gf47TBBB9+l3sLMkv5iILZAkCZGG
EBg+yM4up8y/NcOFe+Ndzm4Hb4H+UDsEh3to5Z/t4OM1uBtVuvcCpUqJBsQzG5sUeSw9mjkdrfAt
AUg8Mh92+kyYV7U17J+8bhl1jaBQCkBhn7ICgs4zvVni9vOc2+ApPPv3/F75BG6rhoFq9NSV5rIe
6VwoeeKxwe4IeZoxsxCB3aH6f6Mz6UiQJB04TOxxcJaaxoWxUofllI8Twv/xTEeaFWFtuU52hj1X
6I8VAfipLLSHAC6srq4GbCfV7swovYZJOG7fbmH6+nu8W4/PqukWIcZGuH/B9nYgXz0OAQb/sOMY
5zJxHBebQ/LA/VV8Q1otm/EaBgSarya9ShVZjxnudRhMGb/tiCP80vGrp0hKmAR9CY/o9ooBfDje
QQDxKwiZGhoIySBpoiSCCp9d4PmxYZswuHnITCL4kBN56Md05WyyNt2aHVk5CrWjtHl7c2lHj+SE
RvkwtU5LiC0gBqNzI2DbQDPf35BD4VvnvtMBfBQJ4D/vjAYzc9ZMQN/XoGsY6B3YEmGIdYD4mRRy
Wq6uxMpR137DenVVtQOvHXxCk44XUOSR9ETRc6qNyhfBb6hWYfDExdqwu37tH+vnoCePXzwFurMP
rU76YAZPWwm5m1G4KL5e+5UNZLLZvTt6jy6XUX2R8P2BHeAO4r84COH4M4Jva6fZXieId9WorqVy
m12rgOmsKmws2eDPFpt3D6Up5o0SO9PI3B25L1R/DH+atY93fh83EfSGsVZGBlNlnC/g35bRY8h+
efMqzV0vsBP+QnJmLK88O3ADHV8YMkIkh8t96QxruKmrA0X2Vxj/xmM8iDWyOVoLOC8wAa2fh00+
kM9oNoVOOkNBZbFaMLKAFUnH2waKpQQPsc01GB94apBJYkVnFC1QfNCKXUaPLwpHRaIKlCYH9vEH
zj3LFuz7UIZWPbyzB2/XoDiGq8FQ4DoOaADPo7NHlZ3DfyUrzvSgj66RyByniWF6ULz7FFfbQQXS
xCiNuhLYdUk3XS01yBcebZo2Zd5/HmpTA3YG6Ztzzigb0VeMwp2cMwyVWOdNYlvQqwoKhHl/pE2o
fIzP9vVZMSUBwO3PKHFabXsJbDh3eOmAxgm2TqyW5GliEuCHh8hUG96P0mS4DI3B7EMbuw67c+SM
9fTFaxEp8nNDZUpxMWnIHOF5A3B2wUvbEXr7iN33KwENbJ8xzYAYH/u3rJIB2rGud/3tv5FIDItp
fpo5DMCQwDLCPS5IkNZ5/DF7FGfsgrnft7HU1NkDKoFMA8qCgXL2safchuh94OrrPptUbMtuXsXP
rtTvwWfIBjizUbN1JfQGyLJbgoe6ogM2R30CDJPCI1cOByV7RmQ94VU9swd+4g/cIPsKK+xUQ84U
NYMdDsYDYmR3nDBQXhqaXraXIYpTi7UHv4gTn74Rf1bFVek9cdKStxfUURR/bmMNHxOTcevLp0PO
7jg8fSODxsu9jTq15KAnCKkESNKDCm94Hae2upZVGeq9OWKYLwyxY3y6hP0dfrwWQzNIy++wfwlP
DG7ZZTBiwuwjoKoy0Y6CR420QfpBiQ797ve2WaNEnlH8Xcq0IS6yjF90FaB8E2QjWkKyL34Is34K
U9UDahinxyngsyGSFuIJOJwVABUxEqegIKYK5ADFFROcFcwjNLMEJpvwrIkp86CqIeFK29vsDp2P
k5c21V2+kjeoX7mHMg3/fXaMWXL6sJo8KffQforvQheQZmC3FoG967qte06+rBplqEvPh0c8I1yY
L8wWJghAWcjd7La3MC7uTZ0xY2O4KW+/v/bodSxAyvh2JrMJDdlx+yCZgDYcVcusHxa3sG9AC8Gh
LINXskSoaxlB13Spgkja6pvI1pQlle68a+/gTDXZxwZ0roJfjCWisTuPV/yha2PSAU/vPP4M2x9S
EtY4L4ekrv12I9p8xLbrtMX5A+wZ54WBotgfs6L3A4PjXM8syAvYplLwNhEqRR/9ZFAxyBC7o2f0
Rq+BvI1e/kswtQDHmb2J8ujFrFTetAHC4r//CDeGStAHekQwR7HOthZ1cXX4Of9gY2LJAyEnTXyf
Y8xL8BHmDHfx1h13pL3CW29/VoR/cMqQDKtB1zOW3wCajBFYHgazRCX0guKNQXjhvnZfolNI4EE7
YmSMg9kItieOx673PgsOPPo6DPRg7FPs7bqLw5nFKk+D+JnrqpRFTnre9bWgsJGh4nF1dj8Njb1k
lWOKgscWBjTnSINwF1zh2jZwP0DnXknX0wcrxhXXV9ji8MSms4LINn6F69az+azOBsJngXJt3NuT
XZUvQRU7bx+9KENSXJeA9dh1DuOU0CsUdlfXkb/cdIwM5WbgkRM/cJo9G22lBsS0cixi2GeN28Nt
IYXexEi1w2GGPlCynJDZiCO6QgEToB1GB/jDHKdnqA8FPNQlS2/ZzSqBtXvt4tic5MxkoS7KV7I2
oaky7DlcPCbUToHbCiwflyeofkkw0+dpaTo+ebSkSrbLNgAX4xkaw01uCx9Zg698d1wcS0bFZ8On
ww7lhVnzKaSM7NlLVpe2GBAEHNRayBh/DTtQd3/rbnKKsIGrXKZ/AF86GM5LgtDuEXP0HEjx2AiE
PPEqdwLtYg1D+TVd/zARiB4qK5gZjrsmxYKamhkdqgm8aF7S7Pj6qHOXtVgMhk+3LQVOENQCpPRh
kXx2FkGr5twTy43jzoQQnGYFHsWvN8B6QoaKF+Kh1+aH3fjtLJ8SGpYn/cR0x7bcNctwRsuB3KN1
t+VIR/z9Hn9do/LPuhqjNLP/F6ddjjry/eYCSLDNI4iGRE+/7qrEI/hkZ2iwM9iCEUWd4k+pR735
Z2o+bcdjqxftGAE4TgKNniYEuvkb7cLuGdBJ6mLtVkuefVHPXwLxHbEoLMp8/L1LH+s4SGYww/ih
/h37dbyzcOCfIhQiwGxK8w8d6Bx/8ed7VpjAciJgBJO5q8YdMR91vBmOnGEI85BjdT6FkWsvUZid
f2ajonC2+OAhSNnOcGJCv+/70NCVCxS/D/FI9WxQMjJhZQHLU9qZlbF+KAhdRgWgovrqsaBJGFPA
i+2sR9fBSXifr3siXP9hwKmmby5KQQ5WCuwKQzWcC3eMHxE5kUrH4d4Es+ZL9hQMRkiAHEID3qa9
nBnJSHM4CImmQIROMSD15awvRpcxNmDHcS1bsRo+ZOdHRVmvsKK+KalSwNt++HiMHoZTfQq7rgtV
Td42PHMS482ImRP+RJsNx0TOC80S2NzQFtCiLL8Re5kpl8ny81vsK546n73dBhNyk2q/ZH/ASNZN
LgtynJzexcW+VMKFpDZT1p7YjOHbo6OIsae2wWJ714sqhgOJkpqUQUUFZAtTyi/wcWaynAqmm6N0
uDnzfgBTJlmPksR0xq98zD40NEd063cMJM77wwKv5FZylPHfbHT3Z/xErp+nEgfeoIFnfub9ZwYD
7w+zxxCiKz4MswqXbSfsM26QpDVod/fWH37BEDD7o0568PvRCLfY3mrVrLin4oFWi1esmhj7KkYS
qGrhBvC1ROe1JpYTVDyXzGyJ6rIT/jJicVXPSYPfRwhBBaUcZsnhK6VxThj6iXZ35pVaDCTprrdv
U+DqXY3xVXLeULPlEaviVh6mA7/bSkqZIa/JxP4P7qzNCXmNqMOD0X3aka3UfuF2rrMnGr2fLxpI
BGz4iqjro/9isLRq1GbCfhSfloWY/FnjOt6/aQvxznH2UOBFWUmmCRNwE5chHw7ZK+AIdBJHl8Cf
LR4SP33EcFzenuaOZtbbYZJKMgDnDFcViSusYM5L0YdNqt59v/X5E6SojtQwVBxfb24LJ0zwsBxp
BdAKYoh+TqonTqbKQ/w9+7HJG1LpS1LZbON8BTruoLIGa2Zws+iFry2k7v1nyZBxtJ9Afyd+ZGit
ftBld18efQX6M08pDN9AiNND0B+I45tLg03W98Utn7w748fitWfs8UCR48FxmHA7O6EWHEYLTGCj
QmiQvcsfa0xcFbNEYDEYevBKfRTiUOezKz40yr9XEShBQMJtvSnzzp4aL6UORN7IUa7cebXUrzjY
EdBRxHiPp8AXFq60WobgReGARCwcjh4CQ9qH/zPCFaX+eXyl3WW2g20ROzwGfDxCT3cdHcffkfaH
Dgof81UHwBxjYJX3dN4bReLFcANwsnstDn3X3p5/wHDHykRVadSAwmBtswsDFSAEP01gpRbeE3H4
MfOvw3N0dBWxFsI0ztDwm48w9BhW6CVkdVFePOMjtivuj0HqKV0BkWSS3bAJDe+6YRDKG2RQhdQw
6uw7pDgg6IIUhGsytMqZtSqpPDFz+O0ILLDgSMPWsQGB8DtR0RunlGkI5mLq9Ps1WNWmEgBUpJcW
RCNLZm2wHo4+wzIoRz1GCbB9vhA6fRhndesS8tq+knZ/J2UB3WNXDPYPuJ16cGZOwN6xJarD4Cw8
SFpHHeXKjmjL81wB3Rj7T2lMkpKr0FM2BI0D/0O5KEFZtfyrgchg0TNj6lAQPI4ois4DhkPrkI49
4dZX7CDVFt3tjKpzxDUtu9IGeR9VOOhyQnAWkXf46cYwu/z3rLP/3kf4tXfRa477i8eXPaOzv7Nb
wX4gx3zI1U8REo6trJhVlV+9QqL2vrjtQ6whrGA1RG7L9g8DzfZwuLtHIJTmvAk53vVncJhCkVq9
Qx17sMoQxoogHM4vmFo9Sbv3ZUbLsnw6OC/YKaOCkE5EE6N1GFKJavcAPWG/9NYEEKoVwwK/UXzq
tXf5BIp0foZxwaqm2CQPAQOnHeFl67wmPWZALkkLTwWVquXZv5CJnxiQHLxHZC0hsOOQ+qX1cPHg
A3CAMQgXEwTbY/qcw4e+Op2MqTnzGYJKQSQB2a7gGfawO9LMyLF+1jCwxJNzDq1YK48YAE0A6Ts2
nIXwjhWOoVqcge1XWL2tgJvp9BqvPf0YuCVAGo8BnK9DshDZnjEWkvr2uD0lIDX8hAMaGwGHR9E5
fpknfZmi+eXwhkOLuPxobok788TEDuYBjNhdFlIIpNtQPD7janHsO2cInDfsF+jONkrmgCpeZWZS
SPIOD8cpDRHPlj7hlPp4R43xzHF+rqPuMbWvCAWGaw/PuYD6ARaNsLe2TlV0kIO8F9/9ugYrpzFn
hDPtZ9qC1MMtU44xplE15kW7Pj7qeErqMO2qZf+tjn6Wo8fyLUbWsk5xKb9RGDzS48HtNG4/cslk
eyzwXs3ZyrvUD0+qMBA/EFQs8AY70H/Motw1dmkzM/qSzAZX+gixmpPx3cWYBgtJom/fkFpxNPXO
8waLCPxeuTMOK8+DiupMufNnSc5n8duy/0/wmTlJfGVH9QMvq3NQqPbtM8Rshe9FemFPobnSUOnJ
CzNY+LkMliwHqP2piX7jEK/18o2nf+KC7mb8tQeXnqYJmYg3+L0FgIbVkvBETI95qIIeqq/gG9Sm
M9tixpuOpsbQiKkg6Lqv7HyoCEY0cE+I1JeNpNm1QMUxV6fAKpftCLytoH5GaWvxYJhjjEhP5J+L
7hhXVRvD8FIXCPC9EHMhUcL7VZ60GkrIo0dYFYSl05DnYk5FO/aoKGxusqNx8RQ2AX7LLgYsxl2l
E6tAz6kcr3NzPOhDptJxNGjdKeARnuWcqMkDYwEfrstT+p0/Y2rhpIgnwujK6eFMAfID1OFsStc5
8DrOjewKYJWCUsVn07t5ABn1rmepA4gPgpC/uQUofnzOJHQt1txZKrYmuJUeKcX54BijNWkxMuBx
NFq3/wm0HeQU2qwnsXTJZf9Na41oP4pigqew6BGMiPYIVw12r6GGl0JJtDT3lEcdxDQajF/eV8jD
HyPHDqkNAAHmCEry3UmOi8HTzZ3Pqhc1+69Y4ipaKgtH7UeAUwwaleZkwdKbcJJDqgSIoItjxHZ6
MYCrFgdogRM01awSCEDMeFfPff+XR+/GwQNv7ip6EIYOYPJ/698m7STm091AH09BQ5lNaYwqkWeu
4UduynZ+HXd49D2SX4KshYClrPzDS3TP6q6An3T6fd7FA0pl2MP6tQ4/VByq0nHKiIMaanfSTeh+
nxMoGUMycZ01ZEh/0Z83hWMbDpx8WF16FXzezqJnJSeY6UAn80Eh+G2xU78R4DGRUcm5VTvRGk3z
PCt2Ed85v/jM5zyBI6pAXeq22zruwunqxrDh4WQePMFEQSBXPGVdYmF9rPQ0vMSotAIkwowtI1H3
h4LRMk4JJ68Tm1jpkMoLoVJ8/tAZiSM7/IIB4PsLD9VZ/xZ9Z0lkEsDoE+bvK4L/0/mI+zOgo01P
XdearDmzi+SBMARPG+Miibzq/IL1A1eBGkJ4PfjNov7r4KdxDBT1k6E012zZQXcMVstE22mXpfq7
uyTYLjbylh7ECA/7D23sxb8uDx50MKW47KfYwk0uO4ZkcINKHw4EdGZX2aHbeUxA+z6e2AyWeNz9
Cn/CgM26jQV0kDjg27sWMNcngPPMHePCIBFnRGQgMFVT1OUxukxgN6HePfyeRmC+l8lptB9YgHry
UkiIPjvuwcfJPgH0PUa3dXY9uOzPVC4nt6Sl9vUdUX7jd265AE/sPAz5dnBO8N+AbkOwDzLCEhcW
cXKhZ/qfADJMZwKd+X4lOuW11GFjfCTGsEbt4NOq1IwFglFGHDlboIWeJgQURzFyGHedC56GtnfO
qnJ6WnvGKZhH3MoCTYx6J13Gxe3wjNEKji+2O2AybgcdVz/gKzuFOWSD8zkd196fwaeZhQxcBInl
I7Uio9xzcsLajLDxvLpl2j8rxeEb/GONzVhA2/ecHextc4mMvfEdWeVfkVZdBkmX6NN/gFryatIi
Cpbahcm5In4ibsTR4nrskIx3PvhvCYHB8G96rikQhVkHe2BP4izOJA9rrfdSddqqtGBbY1ljcMMw
yEX/PcAgjGQMGrf2M+mlA3f61iX241Ow/WvjAxSmuycdaQOTdXIVu27et0EC+Fcmswx/aQHoNS4M
JlDfzu47mvQK+IqgKmY4E0JVABacZe2SaiARpWF5iLPTFLOeouTPV2Gn7LR4dEudL+coNJx3x9ta
Syplssq3qvHX726JgJQRxg5SA5hn478KMG0QDY2P4g+SJb0yk/fHsD5OOxBxorq7o8Txfcaxtnhg
10pCnYkpkwM1lukPQwUF3V++w1PIPBCmwQfDRZBTWufxwO3zwYiJmWxDEA2uD2/VSGkTCGouiBtR
JgVs+7z8TNnSdAz397hFrImwgeODJI3xN7V4dJsO2RCJ3iG+nicZ8PjOADfpdUKMFpA0cipiGvYG
5NPmX9XUDwhj7rvJb0MDM1pybhz7MdRalhXq/7WTc+9vzvIA1HyQ2hzN4zFupruKm+eOLUWg0a5B
M+1mjeLromQ6/w9Ke+sDFg+4UECH18DLOkAXCDfc5pyBD7bO8oPTdhcG8Zlrwc6//v0kRTqgWEuk
vCeX7oRv+qd2fE5BHNR/gBTQjU0nv4cYJjGQ7UmiCIlUUrJzljZfJol++NUE6AH3X4jsJpAWB0KU
DkRjxKetWKaDFcKpaE8OrJb8HdkQtjDYAKzh77xL8SuT0onmWWATafALnPFeix3ywHHSkorIfC//
ypTyvnXyNJ134+gGg8KBd8vKH09OLjyRKOLqqgy83zcns+Mvb5sKazZmKkyQ++iI2spJB3EWnNzL
LoikSLR5kiiGfypLEWRsqBSOlI4n4QPR5YR6RFEnFo60hlyEWb5R2LxyZJDL48LP7zNJyuSfOZ3U
wZ73UgS8wWSpFwFvQ2XTJfyUJGfaC/cKNLY6iZzBMC8HO+MKvfjsruHrObnfGZF4Y0Q5Bwi7CjZe
3A5sj51LcHUjXItY7muHq5eBJZzciQEuQxhQGF+dBTsdr/vmyogNe9F6FdHH104MEJGlG45GFZi3
SeefEZfWJacX5D1+iiKOGGP68xtbdgZhw9njDN9z4n/BXSoB9wlSwRncddJbCvvlMdvwVvbQ2i4i
T/Hbo86QNW2jvE3Juo2yvTZTXMCOm2JvMkqQVkdQvbgryn+DjKrJ4c3/NHcSyZwn2GB6YQ2TlFc/
uLExjqMuXB94WKmIglqRDOBGzmuH25QDGctKPkJ64CSSh66bIzLDARLij6ShGGbp4DfdlFF24xtQ
q1d5EERpwwMi5ebpRFkpJmUhLyIQqZSaBUzuSMDtlGuSdTqsugvj4W7CM8r7Ja87aKj4FcWYP6GO
gALeOhnOtHEQkCY7mBvOUPeGxErdwidtE/4/V+cax5N9M/+X2SlBvj9ewkfJTl4g5ukjFFGkudBb
C/G3rwlFfnIvRbxY9Ai3gwLn9kCPUFUNQip3bAAu4u5FBt46Dy8KgK5hT/hnR3BGpd/9afwV+Xk8
IPV6RlNEyKQ+RAK3vwx5e5oXg31jBE2WlMq5Ld1FEASsU1IjU7hIkYRCC396Yk8GDjNwO9qIi8yC
iUrKbZCBO4QZW+4dGmMsIn2jwm4Wi5WLpApW5E32fq/OSkETQ4slOyuQHoE1irNOMefsWyfgah0n
pxJOMuW8Di7BVbVZnl+BthXBPVGLjNAofx7Y4wLlryW9HSRs2k6qIWYKpxkb0ztK4LeoGUaS52oC
kiuG1vV3jsINpw0FWmasgiMWygXJ2ipd+DMg51kL96xyvElhYGaCq/cI0xsf7wQtBtXMlWpPxH+v
aMGVQfvElVcXfBLALpvLgY2UkzJzEckE6W9Su7pQRCoHDOvPchGeYtzOFZ5kLCnBhSSrdorO/dtz
lnntbt4im/DqAZ5jT2GM/x66uAgeuQ8VSVg7E5QrYj+/yDRNknWQ+JIVsi/O6nklB47xQZDBIKv/
5gHFZUblnD28zesvlbafWyqpEt9I/5CUkFMQzt5/lZFawtRFbWEGzkyKJCnTTeVHezLIzS0GxGRm
+svl8t5H3OJDnkkPYn52s8k65bUGHve9GGJDvMwCKcn0zI0Jmzk7UbNQm/vGYhz5+Espzt64TsAW
nTebiLnVwy2czfcrtAfONW50jNHScdTH2XtO6i7aIzBA/A64LxT18ZsZpdTGJx51aKh2bpmKAQBM
QHeqlo36KtwdosPHic6jbOIu2NlwM4JDSXIk4xUtiCeTv0l2J9SZtUJXyebK1MpJo0wEf2Sk9f1b
smKtL9hrWLFZyvbbY4smH8Jh7MWjz/Wf8JXYZBB/14xeOPen6vQAm+cSbVpHpRJi5OEMoAUWGL4O
LXBzG2u+vFzIKM2wyrDd+M7eWIS1+PcbY/xh9WCvzuoImGB9h92kM3tOC4fFkZDMu8xfCZJ95Jcb
/GlpuMIBE5gjPoZABBzGyyOQfg91Q94A/0Pn7v7LPhakSWVYjFwm6lw5e3vW95voP6w6SDQKq7xb
J0bGuJzrR0pR6xQw2AcBe5qm+6nsMkpT3H/U63ClyF7N1Shu8hUijQbB/BVy3l949jkZZX6cihSY
2h5nEWcIga897KFWlp/LY7zJ5ZLNHO+NWc7c3FcOBay4/mgpCFrNodL49zBnz+d9UQdccFH897x8
KM+caOBFvC7evRy/6emvJL6SC8FNszb474/wVRmiSpO0i7j4OKZXfR1+EEfncMxinKVVeso3nF4f
N8ee2F+ya6TG1a2Z5S8HOu/jvWATV4dP67g8dMR/1k42nzN8lOp9BBwkXJof3OWhZX8I9q5WUKoX
tfiLUetxv4JUWX3IeeGw6OBqs18y+7uq5cek0OGsCwpqi/3Rmacp/RwR4BGH4DiIe+7r38ZxlEEk
0g+XCAcgQWnAVVVBzb095UPrOZf9Mj+mQt74OkJIRbC44+HHQcKOLFMELcU0hebK5y6RXJje5jNi
pZao9NSpKhPFsoXrJ9X5zyG76E7/JtxbQWouFvPDWzDuzxijylym/MSgDSZUB4TQP5AyjgqSJCgR
oFA6c3aPl5vOsScJUk5yOrOIp4mdJZWETWecwU78c5h2heeu3NZ3J0Sp30TZOBklgEyWvUnOt0aC
a8pG2JeTvRlv0DhSppKKKA+CxB51rMmPJzGFIggYkjLbymAaZJFMc8OXCf9Khy9EvpkHgTYWZpCq
ilf3lxKV13iOYWXEy4q9iMoofSVpVPkib5gqp2zLAUXKvpiz+RJs3afW5lAg/1oeQrYCfkAUTNhd
KELOiDMDNlKq1ChPuPQZre78+BP040hNupJScvF5brKMkjF5raRUeeFcVcoTY1xj8UupEi+MkTp0
e1QYMDu9TmayNnnCaOsZsH/3VPXhfbw5/NGZy3KaXiS9b8LPcTQ4I6yGz9GloKtHQBRn1xVx6zNS
weaaXc2ifos/EXbI4V/wHkYCblsesbgmE5r6SRBUPs9kSx3DTXJdVVycENqws0sHUj7+pKcwYZaf
ctfvLnsuXjyTp8gkwFfeXBzB92WdJSXBvsM6Z7YezTuuWr3B2XOJV5osyBSl6uCNaHL1kgsKNHcv
qKmOyECDgKVP2xT/7cv5fqJEDdhE2mj+BLF4MXsd3AsY1/wY97Sgfs/jCe8hokTlPV1SmWNXwRNs
4rXQdeYsykmsBapoxRuaHzRSBZNjB4sFyrCBRLnDk1vsOLUuIqvm83pEebfJS9VkPxI4AnUgMiR4
2A1exxuWucMn03gLTzGHR9Uv3ay6yAM3krqB6iDKOHJ42K7eG58GthDysKgklldWTcfjbT2nG0pU
kQj2TfoY9++vg/fIsp9OJus1p9YncLPgn1bWabfBX+nyMVWGHCqcZ6KGJs7qP8LOrElhJMnWf6Wt
ny92EQiExu7MgyK0oA2EQCwvGJlKiR2xSvDr7xfZDz3VU1NtVWWWlQsIKcLD/Zzjx7ujgH58Zy+4
dICJ3vh2cXQ+lMTSyfLMccGZYLZh+xo6OdRNyjJc+dN3cHaTLNiGC6jrV2gyy1BRNgy5WZkWNJ3u
Lx50OoW45xPSbyEQTaLIOqYjCIbOtmPV/6Mx+BUJ6JoEyqcDvK5sBiPQXWTKQxtiZ2BrWBSEd1PS
nDNVRyzboq3ZADH11eVX1u9J3ocAXNOtgebp/FNsnzJP3hwo2E+I1PPWEyAXhLsDMuzXIcYU0NUo
j03Jmc7nIyiA1yezmOesziqVJnuM2xNIHpinslhgNGWEFCfHKN85jx8CUEM8L4WPIV+koDaZ9/LL
V15/VT8c69qs71zGsRt2hoT5R8bc7njGtt03w73tkc+hAoVPfJgsG5RXUDjOom9nuFySZrz5CImX
7fc2FlrJ/as4jMixMbcN+isvN5bebtSS76tdVJHqViOuttwZZ8YBVMzSv1RYThM1CvduQQkvgsyA
1Rvi1DVuEUloDOw7tgYkRamGTmaDkZ1IKWMnSadteZRS1tn2j5P7dLYO6IWbc3cY/8QisTytcrjZ
gR/HGmZSto+zxUxDWMzpeF0iOIwrn6v3YkEEi1uuAAI9EC17VIIKY/KBXmfPMdymLOgAJRFIgwup
UG/Jg3bauKyZw3xg75nz2xutZ4vzkLmVX6+xIr3riRNdmB/ajNiaKZ1OOWnbN9dWcPJ5Z8RhUd/u
TjUm8ZhefvdYW10Gm2RJ3qjV8pxTs9Eja3XinCFKPIGLTeLPND6VjT2JxGmHukIC0AZSpcbZ4hHC
yN+emAcwj/uJJg2euxlhyObdqTzRew6sNzu3Bo8kR8vo0aXINNTcIkYhKbnNPQPiY7HjZSHWB08v
nE62WqAMVuQku6VPlriBRqlKHFb14nLnrdBCdyhW3vwplB1GN3iQ0zilOMxqTcTZqg3kHp8iexPL
jxzqqrteebQ8FQVK1ImwdeEZguxy0MU9glj/qwD9LV6ztCgSJusEEVOdLIYEyoWqvOVLBllPSrAH
j/CxuY7bcsOdeMm128iIg5R7ro3zfB0faUGkBDDGRGEi8oYkUPlaErW92YCak8PC94MFtvmdBEkA
6UczUpFxx/DcBUGmhj8I32qIEx+xuKHBkm9MR9Af7G/ydWee2/sSr1dZP+qvzKvsuAe2MLO/zfDK
Uxn3URJiLSWay+yNsxUjMgirz+galLT47rGc+7w8rYW5egV6y2g1kBmaSY+cw+UjGFzk+y5OADFM
EEf/X3lt7JO5T6SISoh1YhryGYPK6xCAAstvlGnYWiyPYCBvh9lsFj9/ZfZNnYs/1Ay9GQTHcokg
nkPRr9NNDDgRi458jg/MlBLJbhLAAVmb3sbjnFgtZMChMfaSYN2Qk+fvIKXBXyQLwmR5s0ZSquCb
JD2GDLUwkasDxpWv0vThbuISOAXshckGgoyFJcr8jeL3/mYyAe7Ys/2wruKS24gF1LYTMnm7uSTd
Ptqb+5DscZbuZCk5ogLesc4OcUPyb7GSDGzrr5v9GJETy5YH0ThIKu7OOlkcKCv3Q+QELDOUEJ0J
eEQAUH/9YkchSUErSstj4BF+WR1JkFxATEpuruWJGynI3lNwWkkCdAYcYGwrewSHjO2Qqj5phQwK
p9NXXZvdK2idAiqhpALseS2vXk57Q3FzfQ2X081uibQtJ4bMlH2rf4yFoAROKbKgCUasvU3HUR+b
SGjPBgGxRyVY8p0AFpCskveDUSVkVLmMUHbyDg57vGFyoJfv5l46ow4bjJCo+lSQGGxMguAYRs3O
iiLVGt7yEkKz8O9DchoGJwmGHtD8Nw/xLCe0z9gLXqIGWr9k08wXknKKnEdQUNjsv0Tu5hnDxgx5
mBM50jTF7pMtSvBKUKZowxsiCCeAve9iW/Ldr5FRcEA6gIY/wMsj9mrESOzqO4uUUIJObQcx4OvI
+xEQIDpFELVFJKn1UMtMSfHgUwhWeN4QhHACluvkQMMfw3KGHMrbsdIEPntBsKhtSa6kjqBnxnLK
LogJR+zaF+jtCVt/gigMytCjHzcB9/ltVgGbIiHx8mBBCjXwo0znFqkQh/KJx9tDa2SpQdmUH+RT
3t5PpRew0iqHTByz7+LlZFv16Hn2nLO1taD3wFlEA8ZCVcpJR1RLByEQq3TAyzzwLhNve4gkA1R7
NWJqkeA2nccmb2pY0QLz1Rm3pmdlKrR5XhFvFLSXvjlOYFK/ElVQtq0HzK0ATlEYbRDsSXr6HMAU
WRsVoFD5MpDN4g5yR92kgAACeckBVrjx3ZbztLd0ZNCyKUu4sG4YdYq2aGdMkQlx43mF0W7DXf7h
sLC5X+85obKDOuitjHQzCnDEifcRpnvowgYvydwv08rfKFPk1uSkWfdlBoQDQhghW8doNTBpA0+a
DypY0TBOqLFSTHaTAv4qVUc+fYBwjK7SHIhdChtGkvt9Zvew8UBKu/lpnuecsF7KTQBoOMzJVbci
M1IyZNXw+3nQYvwsSNxLyWMkxeFQ+v6MMobXFcZQJsBmCkqiLZzEHulNgM6Uo8+uMB6QC+Q70YfJ
hRJLFGJ8js2adZl8bXviC2siWksRfz8Zgi76SWSkQK/fW01mWHqp19wrPWWXg45OcdZZHkXZmyLV
WkeLoJwHKpJ4PMtoTfcJx8ZDBsy5ZDODweeZlFEdr2jW4BS8ye6UZnbUXqVDSZs+R+e2DQwcE80p
9zepKFjA57vCMwsFwNAETS8bHQYsVyDBq1iciILR6MQkqAO94UOY8jkEE3SON8WFRI6crvPrJKQ2
j57B9gEy75TbUKdY9e9IrEu4SfSaXKg6+49uurXTdQDySsPMlBbT12bzyNoOOhDoiV8EcEO65atn
Rv4A1l/jKcvjSvqzrDkKLi1jC/iHyXmMMmmHBQqhoJVyrRonZDfcm26zVdNhmXmkbibTsJy735PA
dOLok5SqqjlJcJ1VbdfW+bubv5kfdbUXi7ftOEgeUbQCRLWeCJmtQ3vaRUrOgU33CfPFkIzLE5GW
aYp7DH+ESVQU/UkOfA6NvlJFuDWImPumNl+EVPiF3TFfrHa8VddakcZelAzvjRipRtqLdqTZyjsd
Y3SLcNJ84gcIAfMdB0mnlk+gp1MPKMLC9wRBqQorR+p0cEKP47t9x57bYSccqDhJbQMyrZEHDFlQ
6Xol4U+me8ZRWZeU3kXiqXeAToDcpewS93zG2UFcnQB3Xjgia8soFd1cW9tZSz7bVk49ePYGeBgp
xPC1J9gZ9G0BBVScQWKwwqfyRh2XZIevhsYphe3R1jzOtRSu4jd+oO6U+kDQzu+fgncHsMg3M7Ux
D0jq2aYnFAJgH/ct+TESoZtbj3z7GS7nLxF+d2McYwVgAz+AxnG0aMaaOFsFpHJriXq3Y78rSasQ
E6t86NSTg435zX/ji2at54MtzY8v6ie4QI7/+8MDcgH5A5KgWuYU/SyJ2NwhKh9qX/00XCsLv5Kx
rrbAlS/d+pXwm5Xfv9oHehfRdVI25Nzd1lBltVgs1Y5vciSzotVdozgQL/UFrZDGixOemptQ88af
EMBs85j0dxYCp4bDQZQ56PaWKRKCf6/Oer6HodF+dtxFVFMvPLCxIudN9j9UcgkjRBkK5J7xY8CB
SfLib6RU/sOlhwoLR8z996Npm10my2SCSehA1i1aQeHAidvCqmgQx7cIB/kW85Ia66BbE71l4cZu
4ct+oMMEu5L+lL70it5YfTiZtFtM4/Im7rUWisM9/EALYwOl/pgOq7VsiXstOHjVbOxbio779KMG
0DKhy7+sygTB1Ud2XsMbrXoWE7Ou7rRKP9b0Gd0RSX2tWphaiC2oCaKnJwb5V0YA6Vtxty+/Qajj
RzTkWdN6Nh1OTlE17w+/v/tKX1YVdPqQvNoV7Xxw3N59/3U5TVAn6rvgBzdOy8QIzcdpHpxFwx26
+3VGesecZyWjZbn5ZzXGSzUbXaKXpjwwB4QXi47JE4LqZNSV+1+BOm2ShK1qNtkPHMTBExr7n/iE
2e22o8ufXvxDIwvuvEPXsFHX14s+Kbfop7ebdUB2Nxq/TUC8+hrdinWdHtnIi7PmP4A8LXjizs17
2Gvc7Nz1dbh/I5bqW8ds/niTLuF8hYnNchxqFzrxhHtEASfnN3Rp/rzCE4HpVLaAdvBtwDX0BYDe
9TWhUyKBCxgISmhVzdsALPZuPK/spQob6wVmA9AquiPEjHQ0QRMqVK65QBxbzrEIh8JpyaIzF7As
eys+jJcAm8iNQMDON3jVpU+Hr9MnYyPlVBxhnabkLCCIgBGACteP9IrLqCCTSE6BMdKc1S4YrRa4
Wi+CN1XcwTMsTEvXXLL9ch4DV+/h8G8xlpJjFRDBSJFRoXlwbhwUl4JfdV+UmO24Nw3WAiPtRL3Z
lfURvCdZAimn0uBtUsh8hxpznCcJTA9Tl+uvjj48VzQzUyMgSfEVpgMxQtlWQRHY6gaBrBcpOvjK
bUlTl6SYVMfwWfvozDa/wZaUuP7gUaJ/sdGECZOTneacuOVWbMnTFtc32I6WZqQuimPaRxQl1IqL
CM05+ZbNOaeU9EaHjCCjgLjznd43B3W1yO4UwF6+/SGXeeKaDTaTDwRT1a2n+3GIqELlqNn7BCDZ
ZmCNMC5OoQiT3c3lPFwz3PRA9NzaWLVcTfjabTN8Ku4tLZ+B3sf5b2dtO94MB0XWmjxWbgd7AVoD
3TPQ2Z4JfhBVDJ71O9Vo83y5+Ca1sBPskKUcptWm6fg0r90dowb96LfHLaRp6A8ZpdixrqjLv0/V
dK9hSd/UlHC9YL4bPoDVaPCk7+EjpztIO/raUaVYA4ZD6UQEJBa0sYItMa+nfI9f6AOZtISzq+Y0
1rlt0Zyx5WOM6LaypqXVmyPkXmeocS01IX2PAxZSjMtsckBafHLZdhInSepQlHxoETVkgCc9fgR0
k5kMSbGmZCkN/h8eHrZtupF/Ssxr0dtaN5pO8PNElYLkxHAaJCGixKmjnCGuwM0NV9r7aRQ+F+xX
Zi2giJUMRTGjBiMTEOCbfcc6xDodyVXF+EDHTGjoizczO93vpo1gxmYCKnO1xXuXvQxrbMzmOwwW
aWqdIxk+AEHv6e84o+rmm/eFbildSWvGd844kqxHnHpws9G8ugQ6XBH9WiFmIP5eiwaU/x/nuI1I
h//hJPUp7jhn6Wza16akM0jgYH4fkrPQKtqxell9lxroKOzdGxfK5VKj63a4QVp2Hsgz7BAqGueD
ewuqaMiLxv/QEqk+9EWT+FmpgPZSzScvG5C9A+SMe1Y3UyuisdFl8Jo6TC3tYp8Mj4oameBL+Eww
b6NGuksSu81uzKyspZksHzZcGguCXpiK7zOvsWWri4K+LFgffOCztWTi3lvuOU7oQHLo536oEV2o
neiTv0odt3M0I3rO6AYUm+cQ/QijQfsSMpS4FyFaRILMdAQdrQXhcDmnfca2YVl+pQUpm+f4o6IH
c34sld4HefKcFxSj3WmWJM+gxQgxQSOEMU5Qw0MtAxSmkpzzSIy8gigNZibJFEUuGXjCJr7AmyMB
gbuloPAUIkHUM+Ru4NAIoopuMKKjpwIt6RXCz6UAEX9F6uifeS9ymGtF7AIUPszzZA9SiqLjaZ2+
0KkMAmhrPKOtgVK6qNrdRublkjal5QhyYNaRArAQCTUpgHfkjUBsV+A5hBGVfu1/wAaoO8H53y7e
mOQOcUCwXyyqMKLMyuFyFLSvSlnodwWykvEwFaWGb6hk0HzrwHHbKQgAsFTNHWuvsvvT8bg/wJB3
ShlyIApOuq3h/3FecCRrB5kWEIu4eMWH6XBxDo7Cshb7GScD+AoqUJ/70r8L/xP52BnRCdf43UjZ
p6mNp6fmKqRB/Qa5DRTxVDbLpOndsyQtpUwF+lYgjofyBgiFzt4BzC4HPWCy5e1ICA+jz9WqRzPG
BQFjdEJFkcqc0eXkbDV8BzQPiW0poXlYDumLs/pLSWBIJj1GkVgl3jB5DAmON9rd7mPgQJoY2vOX
D6j5RELIRD/O6KuYG2i+2ljaoGsAuCKZpQ+R/t8NSCILfYm//ZAXJ12PbZ66QAvgIpJ3H0R2jxSh
HGqQNhTOYCI+qlQBIEVSLyirFd8SAFR4wjd8ZS+NuMIAokd6Aqj/tGR05SsEnlHgNT/Mlb4h2Fbg
SwCK0Jlz2DGQmXZsuxAwagkMy8C+YXzAiFWZk5IiMKn8AjxowHSVYhBQ8P+U33iZckieE7JkOVsD
N7pLboKWhPC55FvWbEabI5Ap2A6Y99YLK5RFFBJMvsmA+2UUGd8rGVAGBbRKwH9Acols7z6S1Du6
hXgAPRusdpYBKzPpDRXeoZ7BGYz66CankcfxC7zKaQr3epCx/fGXL9hNyNzkouCKCyl6kQMMSW/L
zeHvMADy4/4CLUVaeHvPB8yISbL7SLPQOHDbJSsdsEQdqiJAfOpjhoC3AvRsGPZW83krUs/4MrQL
thKM9TJEchfyRRw3Ma9p06lJLzj5OsYeyJ6W6Lxjf8YYTEg5LsjuIGPBysT6+MZqR+0Qzu/fc2bf
3UPuHionCo0lm1NzXWLcLZsrBu9WLJGmgOmo5O0SKoLzhbJYxkshcmzmlBaECmnDHL7x+PI95+XV
Th94l6XvQ8tufZyiaeCHKds8hzQTmgnvR+duuOmEDxbUEl8M08XgRH4MGeqjpU3sZpkux0Y01x9i
jveFQvrecoMoDibjYOV5AYULvcNTBp/z8qun5ZInGPiKbAdEJJzR4qp62BQqKKXuaDwacJ6o8BCM
9e1AeBvd8eNbEsdI05X+qqPKVJEQoYh/TXYfzfwUwRyKCcW+XojO/hoS5k1RxrLksac3AX+/EcmZ
8MBjtnht0DHFomUB8hoENOS7HG5sSsX66jTuM5sXAZ7tFYHSmXl5erY5PWz2kkcwCgaEL1x8WS09
HGAs/z2shz2T9DcNkqdhFQzHYVMdvpScA+rsRqPvepO1wlLpCs+cUUpHcoT8MXGlIegyBYLDTVAH
aw6D8ybeL+bL8oSc7trUk45KnGF0PC+ovm8y27LxgZN/L3JmM6BIxLxyUkAFsnXP3wPOjV+eXmxQ
K0bMmnBuGee+KAh6alHaM5HWJL/gN4GREraLXYrf6X0OyhUxncBl/STQ6sRA2J6NQEXIfAxWHu4m
MQIPUA6p2D2ViFpH1buIyMG8Ke7XYPLfAhQT+YyE8lBbBiIVXYTdxHF8mm5Q8pExvwmZwCYZOTgb
V3k1woUAclKS8wwLFgygEwwwIjl1FW1Eoe7L+jEEu8feKKS64C6DjWjD8yIjPf7IBVvSwncxZ0RO
WhB2v3p0X2Nb+AG8gl5SV4KmhI1iXREZqILfqWiKHRbKb/FFJiA7HytTgMyKaYQrmFZwWN1vfZtW
1N7Q0gai0gerW2xD6oeC+IMPkkDIqrIFwOjtRMHofDwkZMS2M6tI5s1D/t5GqFSOLUr5oIaTx0vx
KhHCMe0wOnmEX6qaFj0wDogYTSmwhtxf8M9ooYH1yDfkfgZPBgcNS57JlRNNd/Zo9PXLjSncZwFj
o6Bk5Uuthqo3sHcAYwo9rBlLgcaIyR0K8zy91SFbYIVGgo+8zZM4KXI+MB2YqbRASg/n3U6e/j/6
T1nOV+/xolZA0M9p7t3c9fyRPPDBtZTB0E5sEKJeGOPCIK1n3n8k5Gqfq1OVFvcXztU7gu+cSURI
9IkLV5RopqPPMUvx6UqdHMbIgZTOJdRLcv0dlog+cedOw5hVExgJ10iyL+E8VrKf2BdF3s2DXxlC
2zpjoA78otkwYTgltZgfdxpqvo6otO3g70ej2TDWQ1/J9mZnjHbBgxqRzi4O1ttShT3CiY5HrWoP
II/yUYAsfZ2YRwq6OZ6UgGgLGmMhZX+iZhyAY7SyMbINKFoiCVQxryjSI0GHREpp4uINVA/yH8XD
FErWQGwZn73Q6nyH7t1xSdjK5QamFvrV1878gtBVvwWHJTIE/IoJWkDkVGm4NqK2ObKoAfKhYgju
aElOrAEq4bRQH2YT+9Aqto0Y8z4MGfzqDptggm9LSIoqNl2bfXZGBJF0YshV/z6Gi2eXc+ZpM+gj
Mss9TSkFRgloan61QfP5VRUiKIXwNbqn7NxGIMBf2uhvZqSiYE5yUQLak895UnHGR/dOygqbJDhf
8cLre2g83YKcFXOkPcYIXevlQGxgWQUiyudCk2IVfrp/EQXsndNa7pMtCOdFMPKOBAP8rTjug2dw
3S6fcL1Y9BsExc+emhUyngMeGMGP+XxYRzjxsv9NPg4Lj73sBi7eu0VQ0omG8lXBpYhL+JTJNkqg
1n0NkHNG6pBweC+CgRs5bD0InoASCy4EuUG2iqo1yFHLesYgQO50X8kpjfqwIbR4WguFlHOy8RG2
CQdE+iZ1EUlgehK6PMK7iDZ0IKuyxsRAt1eY4XQAd7UpXLaC3KG7NcXQRHR+RhefzjxYdUBxu/mG
Dt+O+0XbXtOhS0OBC8qlhg20cNFRVHT3zZwnAbq70Oh7NrmTCIBeyEtDslWh49JpPT3GdCBlyfHT
b6PHEPuGcwJtGtyjgNlHxkRGubBnLzdlyBbkn1srFXeypaMW837+ggka5G4Ud30eJ4sHb7QfjCix
UaHdsml+DxVUHL9iyzzXP1auWO81xYuSgrdCQIsbGiKOrlyH/frKc8hhJC01//XGgKBITWkhA65Z
r4z0fPx10zjjffpiRJgyzIClTgYrpa7b3UXOq3expRO0s3T5IQlBwg5AnaHfeRMqEBSqvwYlJjgN
Nk/DmokIs/cwxkUuVjoSoNWd034QeM0xxQWL/cgpTdvNF5Mv8s84M28s0O7ohFeDMoNoYcdI/k2T
LQZSEmfKTtg4O5oDbgAJPRtXQ8qbjISabFIAJqNBKYkGHFOQxnMElOy2PO+QOZ+KDJPCnuLPmB7A
I4fgBYRkVTLUfhFRziRCIMpGqke6iIdAuAx7BySEwLjUYyS0e6xF4KouihAAD5EDZELAmasVOoZG
HuKFMTLTD6NCedsQJy3wo/D1gq7Jg9pD2cEaByJv+Uq1t46apRJhBcVOImbqePTAEIFvljh/rAdN
yiBkAiE3Y82+5ztm21l9TZIG/nb1YafHtAyHyfaMkWiO5AYzElc8jHayE6470jz612O4gQVoot4x
wzSTRLZ4wiWxRAOUtNdfp5PGSvL9T7JNIACUQMvNShbEPAtaWEi52pJEqjXeJvXNxS3TPWJb5R+x
PaCrgfY6muS6tRIMURbK/M0M2zb0GHfblMyGK53fcX86g9OfNuFzG2ZKjN0FOXV2kEx4pnfEJ6zG
bU7ax9Rpd92vx9Zt2yXDW2CHdqqTv5VSftNoSOOPzcQtieoaYSLh4zQnu9zPwPY4C+F4vevb4ud1
8qBfbW/nZLABt7pTkPVQG0NLokMncHWtWzugVaA7VK1rxxmV5l54pqdKX+hm6NOoDNiqdGRtOpiS
INZ6CxJTnjxCts/4Kd7JriBhRlhF6xVTmQVoXiem7OL2CdSLJDl03gkMi2iFwdabJGbYatzk+ER7
sJY4CZbOWgDrU6hWvirgtzoURwPFoToWt0yTEpWaz/pbQvUqK99HJr4IAvZfnUTXC8KeX5k1Rw8x
3Np9oUd5wv+1vMqYnWuyvg5BLdPGjJUpLep2XB0BDMvR2QXq7DAuAVeg4PxDJc3jG8O1ZbcXB8Zn
SXj6KQr1S9YgYOBFQcKu3hNE4eYAoNChHnGzwyzvT5LWUiUQrxXklpUiV/pMkMldMY7cKe7xJAfB
7NEg+T5C+L/6FM9NZP6Qm3W89PCddr7AQZTu6cHSBGiFzULiCCephgiq5JDsxiCo5cRTPmRGMW/g
vD1m+CaJhTyulFayMklluR/WlazX2Tl7KBZ0UwQZYyOkYPximgJ1F3wL5TrYhdqA5FUoijg2OOEc
VZ3X9uzzsRCj0dX0w9+aLts+CqlB0GvwuhCYPDhcqtlLvt9z3fnagftejtfyNlfEwfQ2mq7lzxrr
xhvi/FX8W6zSOhOhC16GpjjTL+TGlynyMmALH/84mR5nxT24c0HBdtizmgUM/D+MKYilaN7tc8Ze
F1QHkjvBSMjkjOA/MH9mGJJh42sTBlCSxFADtKCk6k4fkZmdLZLyyc37OXsuBRSpWrXZHD2f1IpF
cHS7SwpAzuXY58S2l60ezVaCr1Odblg+oTrHEaeFdyZz7SkNxjC2pdCVpm6zfqp6mVDzO0QAfNhp
S+YrvOmRBGjnoSihDd2pqsCjpCFHpBgux766RqwjuZcbehiQGrdmlB7cChABUnJoLaPY6GHc/00w
ZRgileVTsQbyHJaPCAsDfJ4epxeI2YHIPJgwj1Z9a3PRAAbi9lai/+doWRX9iluLanVG8hTenXfu
WthtKfobFC0OqTQgBKhTz1HytChU2m8eAOaiXhfKj6XbYr+CWVEXkMoRFPNAGzao5gSiSWMI8sUQ
j+HjBUFA2D7IGYp/cmGMGEObRhLgH44xmFMrl2d3nxw4I5PiqXzri+SINCHaoypvCUhIciulbU3R
6zZn+3InLhLYfW6b11OyTH7qK5UukuJFY3JWIUHSbeQl6NTMp8uY1pPAYTVskSpR5f2eZk4vXP3K
G9ku/d+sjZ5muAKq97XtARupChsS6LZFAqm0KDOV1oNGoN1VYCcigBfcf3lTQlVcgFdfoy122BaX
Si8K8xOnJ9sZqdk7TwBiQz5ookA22mMyxWHUnt/nJpzU+LjAE3XOwfslwgkTRoDSDHfLPKOHe07g
W4zxNtLG6x9aoKKiYtVUEC4Dm9gCh0LPUXi3rjgdMVklwOhospYfGlL7Ll6Pc4a3j/FyR+GKTglW
WpbzQXyO2h5hyqD55EkI2XSjcrgOHuKYKLQUc1RBUU30zCgWWjiVPkbMSVP07j65g8Qj7b4SrGhJ
JYyRQ+bIYcSiFtu1ShgslGnZnQT9DlCrTHERmKTlgoU9oDC+OL+lBtUw+R6dCCUh5Uo385gVQAFd
kiioe/v3v/3f//p/381/lD+X8eX4Li/nv52fp/Fld37c//Pvuvb3v1X/+PYw/8+/93v9rtYetPuD
gTHQe21Da/Pz782EjIff1v5Pp/kc+1qFeT/LF+O9oZKQGSiDRqhbzYE1wrhuaMQTffhdUf7oIxZ9
dRV0gWwqS8xUsxNlcKQ+JwfWzfk3V9f7s6vTDM3sGf1+b6Dpf7y687bu9x/6tjdrtVH1HMOACU+b
VeToNgMvMXnyoXweX1Ay+IFAENHWCjqnfBDbNIEqdsBmS4FNntimtNFdAzLCrvXXF9lVF/E/bmFX
7xrcTK6z9y8XeW3tzPflxEVe0O4wHSXBL4juteFi5Hw9FQv9M2kPx3p6LkJMO+n70sTs6oAqYyc+
++tr0Tt/ei3GQNP6bbPf7qif/7fH2W89q77+MfSZSlSUXg5gY3RrO9OjhNrCQEOf2i9/R+xybXT/
oNBKFQJKrnqqHhFZAbCLIZGDduK/vrQ/v0263h90ez2jYxjmHy/tWlfH5+De1Wcyo61htRXPpE/l
hK0u/0y3zkSV4cv1aG2BYGNVh3Yf82UlqqSCUTXzv3twf772/3lFg39Z+6/Da1u9Xh19llEH6Hbw
KCVZJYmBxKOSbs7K2uerAwPQaWPX6FzHoHU83mf1ossRS7Buf2K6jDfQwoLxxGlr+Nd3rPOnq7+v
DfpdvdPX+9q/3LH+7vW56IO3zt4MnNcUD1O5s4fW+Qu3w7lLe1Y7RK5KWIBhNr2/fnOto179fyzr
f75751/uzpN9d760P9wdxEfDkXNNRs5uEkXnb0La015hS776Wq36Nwrfry606rS7llPnnkypqqfT
m4ZXH9wrvYwT+v61L+xuBNbwPWWxztcR8Q1HfjH5ueyl64aDBXmCnA9QJAIW3YHvbh9xMt19DL6F
gMM1ofRCzkZwo3gDqu2lBjJ1pQgk901Tc68C6g88Rv9LqfZ+mwaOM07mijicDyZ5bYD0euosVj2f
yd3/6zv2v9ywgdHtdQ1d65rGHxf4wNQ6h+ORG6badhCr6DPGnOLDI+Gw6Xdvp6oS3GCm/vaKB6Ya
5lACi/6bi/jzNfPPixj88SLuxqlzqq5cBJhfNFpNr9xijGmwwpqM7ZC0ZabwdTAY6s9/89aDvnrx
/75kWEQDczAwWa+m2e+1+39883d525/ahrmdByWJ++ZWugeMXZExYhn8GQNUHqvk9W1q6YPZtv5x
eu0mrSeoLMNElH8W/S/Wh7K2FE/MF5FvHe1DsKXD0n3Td4RUi4K5Bu19gSgyClMp+JWMFoEInZ8c
BHvJo9bSN7wj/zJvbCtArnHsOkz24HyoQ22NkdQVMIWJxdZLdsRboVcoiRiBuGUAN4hswMQPatGc
EhBNKpZk+OjLGnY8oEBk7ZxtBeTpnpKDod6Eh0B0P90vKD0Fg3EAm5nJKslayPOQCrN1Sq/NFbTF
PW4t0OWgKIGdJDum4lgx0Bx/Jv7gGdCMQqMHZy8n8arLoCZuTIWbg9IG8v4NWj9U8QrFvoETmtPa
fy1gB0E+GD2LtBVKEzmbwhtqbAc4ZPi32sCK0okNrUjjXYOgfHwHzWHgyIAxVvRFIJpryX109UxY
Z0xosedrcVcjchxj2L8xvx4bvuPQXOiCKRXWI7gyZDNucGvCGbqDA6V/t1XTEOgdhrJPqxm3J5C8
DLRVhLkSlW2dXdhjXgGlTS32TL0b3i6+RlUJsoWBfM19zA8ZqIdhGX37WIPzBobC1Kk4jxNo8c6E
sV/bWjRLPW56NIYzStbR9jDvW0VrtXGknpMLR+a0/DK97ugc1liW8mybIZZcbmt+CtqM+MC2L7jS
kjprz8FHKFCQED7cQXAdNxvTrYL11GA2BRoCNU6lnDIRdMllK3XbB5p1ANFEgkbehpwOwprhPWPm
z2QXXAIX5vjpMdKyh5SzwReMbqXK1qkHMV8oLucYIQ8/AxjDObJui8HNudRk6M6a0/lu47HXf9u7
D7N4BO6Xj4cARerd7fqsvvkBfHljh83vpxd8Ze325rx1e1vZWjAVQ6MqxNqSMYdMWd1NUMP1Dakr
GTUY7w2U8yFxC+hHXdo00AT1aPlAf8T4MEUJq/40dHPG93742P1Kyht5HHZcY/RA/n5l4lBNEtMD
Ddm3rL1hn8A7kHfv9/LuKVsdfInJgaeGaiv+qBJG9ZNtI7DDBXp2Y7j+0NMNl2oMDQW9XpQKmYYd
EmH+yRFtz9Vl9ha622a61BVMBScbYEhE2uAgFOX85o4pOsp1EVtFxOsPBH8CIqc3vDk9BiCN3n4P
oUHbNam7esudZPO6jXMlN5ywm5h7y3bGHwTaE5y55T3QjnOl5++33wx3/muObKkdmfMjjgPxK/w4
a7S3+srsok9FXhuao7tv8MBLp4rWIFwv7M4RzYrW6DZT7ZC4K4PNHLjSE0Ak0ka2Qin14DnClois
hc8+Uo6ax3GLYSyy6zypRiafcT+qUeh+aMucPDc6x2JpI3oMqmAnbpkyZm3FF9cImDRPQkls6wDv
4z6ZfKQW8p9jjLZT/hrASzJhQB6iW1AvW+LoMC6W1zowGY8TFrSQ0ICOCfCJbSir4Hiz7t/oBb+Z
CxntZrj8lHaFTATqf3wkkKTPeng0E1zpW8rHHgvqaykeQBgB+WSJII0hEt5hcmEceo/OQGxKkVLv
p6y0jl9hG6pPuqXspq+r3O2RSTh6dJ4xtBSDprUond3IlF2sDuKS2kf13Orxxd7FJQzxAN1+6eix
gpfBfkYPmuigX/CAqlAx9wukRxLfOoMR6Viyygtzs2i/YLzH8BE9gLxsXRGZLV7HpBGyVlCg3NLV
QASgFUOPFA2KjxpjntCq0Tu0Y6FBltnmaO9+0mZvJTz4ukCVDJQG80HbFAUGGcwuYDQF//O08Rgn
qjBqDFdadOnNsO9eCoYAY0k5e/r8ZYLMX5ZBbZdxy7tTXGMTixsc7ratSRkxCeD74beXZryze57p
4D4pyoDl7zxC9p9DuCi/GM2oGj2YuueohXaN4fUcIMHSSluy7VbDK/b7dYT4dnLlATfJY/5hzeD0
NGRcPAOocIKZ1hiNfN1/cNII1m43xDF/a32hhWNv04cUY3zuduXOw1Q0vf9qaOu49B60vdF5JN44
iZQx3XKo5W7exQU012efsM1N4FTgD3begW4w/o4CuyNfIS+FYTWwuhzML6medHxd1D8XnHTxmHZO
ycXvYjLKVmI2zQdrTxMO6/3/CTuvJcetZYl+ESPgzSs8QAd688Kg6YajAUEDAl9/F+Y+nFFLMROh
c0YKtRpu79pVlVmZHok1OV45rn31cMPz8zzmmRgLkGHIpxyOb4T+efuIPnFvrOO4+datJqoRhRU3
4CCG+3GWxVQ5O1DIGdFncsRAWgjnk9NrKwcIrTJlAGM5H5P6wPZ7YJxAMb1N+mnmAuHU2/qL1Y8x
7YM2eQgT3JWWhELytUM9VCCGke3mxzO8P0QsVyiSRvfFM6jgm/PVEJh2FegErkh3oYUf6d1MNEx7
N4s3cw6T6VXiC5UDw89GjOKhKz6U/Izx+3Ex6lby3bpF+vyNRQW4x9tXcdrRbc2YVY8w14ctNLQH
nrn27RwgCZr31ooeGNfJa4xMX3qoRcsY9PBtSJ+WtOEgNknwOE7RrBzC+Scbx59JRYVviyZuNiwY
HDleBvTdil/yJDcafSDmdC8S7zLA3mL6cnS4imBLR+VkTgVkomcs0b4+Sh1zKrOiP94nxtjOlVxs
oZDHJkgxNv2BN3gb3z28pCMcAaDaayGpRTL4Umba+IytBGFolqHJbrUHyJgsWOp1dLfjFjYr00wv
T/8V9XojoYe4Nocm9sMjKebQ5XEMPJie/QwpqP5zdrP5ovev3ebsPAGvcNPQ4mQo0iW3VAYKSHg6
z5VRejDdJobtXB3e/Vbgd9yPdB6xi0m/cwRGUHlPLAlmPdg5gg2bN8Ofp2kFGa17jxWSWSeu8zii
PQvb9I47lIvSJ7RBngseszZIkbucCeRcOnRY6wHyAzDTr1hIK7LY45n0qt9OhI+Fv5qCi7X92OjX
iMwH2S/44gb6+L8eTvv4b57j7j8aXPpsFIdFhG0xkZeyEV3qp3UjFaGPRI+vjBJo1DWyZ5ZIhOY1
sCNR2bt3zHhit0ITmKX+QQHJwSyAZc9VdljWftUgkeibo8j9wVvGNQ/y02o4+h+MjLBGvIo0dI2H
dr0tzG7Mys4CLcK4cfkMM9I23X7i8Y528xnojJd1P/KqhZuHpf21/4Bxit9btjiiwmaVfDs2t8Dk
mHhk9e84Fdi6/h3d0EAi6sYGrW/yqBH6auSjzYBh5sWLpD/QYilmWdMQ9F/+eY62rpUENXMrjU3y
TXL/HqCc7n4GEuqsXCsoO8+OHcTDDs5C627E+Ci0eYygFFtent1dX+lfYjEq6VJ6Spge/HJlTomO
sPvZ+oszQnEb5G8RJ3Y5/dPT+20/5+X8sa9itGnCI3wdj8oe5tZEGl+DKvhgBMZ5yuFXnnbfMrQ2
6pTjdcyrlsIPacGmvVh32CWUBvBN3DuuY2iqki20zgVCL4sHlzpa6bJt+opzwFpxwbSCre3rDyKi
ZH/OCtaXn07vc5FeVWPd0AaCBBheDzQiXR4j7lyC0hlCyeT3RGU84pc12xmPd375rHv9B4Sfe24a
M0ctkamzHvDaQZwemlq5fKAyYVjFSbOO6ojcNzROJmML1mX7DhD1C4WNPlJCWsA00kpkfUy/ZRT2
xZD5yzv3Dfxr9CnTHhrfBMng3ZwtiqhqsUgiU7dkVALhQTMKFFQHkgp7x+2G8qpYYFo2Yrtp8Pd4
DzzDpuUCmepkny49cR4LQjyjYVlkHjqJbNMTLbV/XxAIcMqOjyLnEEuD/Vu6iOOjVf/sl4Z1wTSH
hR02c/3rDN6PjELXOG36H//j1k4RZoP8WzKtozQug2eQ+VX/ba12lC3mQh8mMJyHH8jh+Zh3oI8q
FKkoZogkruwfiRGgK9/pIQkToL/pM+oh8D6Ayf6x2ok8ejjC5ut9yGdGRHNU+tjdLnLu6PCyXxNm
2HDrBWm0NaJh5ZpkEdMiNLeXUMKVnY9LQetVe41id3GfdVcy1p2OfzG49uWt6IvTh/elIuvu7lhK
TKq8UD53IbriViGEVSCEivV1PpT4wk/FhA/Jpx+WfZXRuy/2B6KoM7FfuLUvr3BagvfOHCoSXTZn
D2NLF/58XTGgtjEMYywlWRDpjBCnR98IseWZHo1QNLx2tYsvfrvSVw86X5DWplennmpL5ufL1isv
nrCkjnFLbw6HggO89pEnxCfvCxlCFBJFv3wFkuFUp3IjLdTVzd/Rv6YABHUgUiq+zrU15/oNSRxG
Stpzz/t8ScA1R/XmdcQomVD9LdIwkUrreF2lnTf8UQuJOuBkPHXyJU6zIRGJHgGWFAnB6cyqZ56Q
TtwHiV3rZnp0f4D/gBDAVbtOOmcOHQ+T5vr37kn2ocPItjRoxeAp9GEX99CwUrjtZL9wauG1M5y3
lDmembHGc9FqwL7AiKg43btnRuUyn6JIRSvAwGCU7Z32dcgnz/0ddhLRZ8kAAydI99q/+SPZZEfE
U9MFdwOzLJTdXYc0Fo4RwOwOCmQtRyrs4TmcLUhsSiD1UxXJLAfowX/7GkGN4csojwpkdoOEcyRj
SNfFbRxyfyi6b+j1ug+8ZiteRylmaa5F8iy586yWJ+3oqzmxnFYmPAk29YaT6vzNXEGtuOwuyJ29
vUTRE7/pXiNArSLBi+lLOaIfseI1gsTTl0gEgGFLnlFewefgQThgqNdwy+VQO+1YfDyo5EtDJkmm
AORzbJlfAOwvBGKb/puEEmGMu/eGayp4Mh3eByzIHPERbVh55sAAZQYZSwLg6kbxhCJSdnHWDovn
VB6TSA0AiCjCm8NjhRUS0vVTIjKvf9d1ZHaoZqhfRn9vfmn8bqgkNl+4S/W1zgQH8kM1kpwSOgS2
3ZPs+OuTBbgNwWrj19AHuXnZCcLmK2y3jMWFxlpwDOsW61Ee1AMwwc/yFWaMs2UWi9YgS77Yd1T0
T3l/N6VNQykszxvNoSVZDiv/NtYYW+gASuOo+gonAGsp7ohsVzofg2pC8jdgsM7lWvNy9B4+ZteR
dnw5gpfNiV3Gejfm4fgbGvQQkDq8kJfPgAj1ETEBdkBoDJVhZ+ousIovMGvZAYvcfbFiNE6w2wAF
ri7P/tZGGNhQp0pBPb5tPuA2t5O2foR3HO5ISiyiEWMVxjidSkcsrkkMSOlUt3RNOxsYsxeVLiAB
HEgG8ZW+HsqnTifm6vN3inUn9H4Zo67Wx4uBzyFBcOaUWmDOQ3MMnBflXGZJKnYHDQ2HvizFPS19
yrVNNawmneu4EhgriVbOi0HOoNoC1XBaee9JJ3iB5aEN/a+cXqfkP1+5i5O1d5vde84ef+Xg7nH6
xxJSg/NCdS9zVsO+2rdsjVcsu8pA89579FE7W8WGWbZsrnZ+xQal2LpZVwGyqsSBbE141qPeNz0z
QMcl1owfiwmpbCx1rWSnXDDZOe6GuQqHVCyFGgR+v9h1Cg0VlDazcJt+HvHhh1f7Ofw1XUVHoGVr
IJ4LBXFwde+zvRG0S66Dz4IvRyS7KWaaclRx128kZOwk7iQrr2417M2LVXUUtuagnRl0t0CvUIrJ
DGjTIuTW57KF5Zqu5G2BDyRpaOff+hgQeqAYdGtFGwnTB/2UJqo82j41uJcadtTZ0t5/hnwRZEW+
hU56yj4TlQIyxnERCw4QvHXeQqbqhbsRJA0GGb5vJ3mfrD9fTYDAj0baLAeyex+Xvtxd6+wrI7o7
kt9MJN9YSOA0xUwufDjzX++hxPGE9/hljCdmcXyOavrPnQYWHYVItZ/7cq8c4aBXobAuws8Ssf6Q
ka8x82fozdMRxZaR6Yja6Q1Zs93gBJT2bnNAnDfoahrWI1yJ9pEjPRmYQ5xVfQOPxvM3UwpoCOk7
t1FcNmzvg1ayVS4rTl2UOvETbEiTWao8beF3x8T8Zb+PNcwg6kifFO/6cKr4NqVw9S6rB2xHvK3o
O7PrYNSWQ2N6g7+ZBGdKOcXtDGQSIO+uiUFHbfQZy2E66PTF7SviCaCBdLjgMUkrBsrCnAw7lehR
HB5oPNE1pMRP6Wfd6eHRGKSR1QuMTg2SGb/EZponJ0YmdEsMHEk/4/JIvnK88UXvh+LQxreDnPmw
mH0a1nQp3l7HJpuIJ/NEE7tZVV9PX6RP0nTzGAw3H3q0uzeNTfcojaG5pBNzo9K7o+uMhhU0tIEY
dx0vNBZoqFSO5P7qp8IwU4bZko5LBcCZDhooxHL8wOTVoFS1cyaVWjY5pxFaKIsGNhVTOz6dtKDq
sGs4pPzU8yvzLjMEthAcyYm99fzKaPTVZ1GlW1pNMwVqASEgdTVOmoS4DJZOXKS5swcXGD63PeRH
KBZi/BYoWWinL+/rxhO/zW/Gv4qj/HWbaU/MzazX0zJP8owRUfr/WKLX1z78OuzNn17l9eISzUxh
APzZie/pQ3HbdtrbRCjJyY63MZkYZMO9/AU8f11we2oJtmBpW5TDUwl4HwY4KR5w/dVXN4/g/2kn
ifdcwEaAZHQ51IRxD6b5nwEW8SdW/wteMU1JkSTpF8D7T3hFSPPspVViuiqBDwZtvxjej9rsMThH
j37vL9C7+BNI4mKmIEgaWLKpCoL4A8vJUuN61vNnuhKPUOfgqN+2YCErHSuRKSWbOcyhLbgPMrDT
Xx7zJ57+88o/cLRKNlvzrNXpqlqLR5OR5g15bFc5U3PP6/izKA6PA+HnL5f9CZ3/vOwP5Kw16vNF
l9/pih5KQnK9J1ui2iV0cOEug+BA6DH7+pfrSv/xVUEGTUMwJUkDNZP/+VV3amW8PucmXb0iza8k
h5r8MYG1uHjgXA0tHTs8sjmaj/tHLPU77mT+sf/y7D+x3u7Zf7+HHxQGTayEi65zD+dBEeDLNr8E
7SCD37u9zoqhGElUsvHN2xnkT3mUjP98efm/1trvl+/+/W+shfLxaISr/ElXveAywkSnmwS1imAX
NW03fS8RZkM5UiNaTWFvehuU0eXEYLLhFWEZ3IfQDUOOa+hQQr/u38hRzLj4yz2K/7U8fr/HH/vh
86keaZKzKusIF7DI9OQgwRhHX97nGiDDn9/Ir931A0k1RVVQJEBU0zR+LZrf3sj9/JTVl3pPV8a2
Na0qZo51dKfz4dQc6zH5+2UOQ7fh6G3BKv9y8f+Acf9x8e5V/HZx6fxqdpLJxZuJtq0nwhSZmnau
H5msJwFYG8ToZW+rnITTZ0+o/cvVhX8tRkMUBEUFRIf5oOty9+9/u3zbJOdaVApx0XpjRg++e8E1
bC2wHxffxeMzhKPtSN/0ovHUW4q42l/pOIhYAOje02HpLk1Pd64h+DB6OKqHvx44GNZWFv7cHMg+
nQbkdaDl8+ONvaXh7mkTGs/8DLxgkt8rgClTQ9toBuW8qjHiFZfCmq7T4zoGE6D/yXAnxfRjcBmI
5LnIkE3hpHLEPitmFhU6o17iSQfkh4Lc76dgUrcDjIk86ubFxL+sFflfn+uf70v5QdRo37tHbZ55
X93MbYZZQh6/nXN8mWhufsJOKoJaHOAYKA5wbbQZmHU2uD4sGaMZMD8XLCazVyhQGZ+HUrBz//w1
pX8Fc25OMjVJEExVNrRf//63j1n1pFotd6W4oEDMlk/adt5tevXuw0Kxdied1Ci+ms6bcVTe8/Ax
YGCx6LCgnGO0SD09+9sNmerfbunHTk6a9iqWDbdUrT+idUU1BY0PwGpSIDq4ZOXfctfPJfYbp4o0
bZjSRli8TzskgdbC/jyr5tgATW8L6Xt3QXUEOQr7NpGWVeulO+ujTj8OfiPm0qBwvZ68JnqoLEvg
kuY+EvZNn6tAhejN2uCsTAF+SPdnvc2gGagnYSJ907IV9vVyN5Sips9PrXdXtwYuBVJZP1IbFQz+
G/P0gIZgI0lZrbMlV/+Czxle54/RMzYwPAlkr+65Ncjw+nwhWWi+pTZ405PdG6qn9/ZPFZDUsLM9
oqLz5yC5RPVeTUbkvlqEGNJlSe6U1E4yMqKsbx7y9W1SAtDurIvex5XsGp4HqmMwJaSgMvPoP7GL
8tqZMG0BjwEq1yWSXuWhPQA0naBp4MP5iDp+KeDy4PWd7W9LHNLC26heEu6RK5y+RuimjTUqxdS6
gXEx8EYTDfuzhEzfgij2wFuMQxC4m1yeobhvEB+A82Z5gVM6qjJIGU809UpUFVvkvXueah1+KcV4
xpvHPb323exOHudGUDws+CCygpqpl8JZOGFKRvLbkstVjjY5vcB6q8E51iIJKFFxjcnhbmt+HitL
PVAZeAXtBf9jdClCBwgVYt88rXkd06FBzKkY8ZfQm7rDHidFjOgvzdBF+Sq8F8PMjY+0+eC8NaCS
6HFXQ8G5d2AF54XrUD9Bxu+F0XmI7DOVNHppDkMCwfo8WN8YcFKmoDcjBBZt1D3e0EY6IF8ajcj/
Ak8OlckHhTeQUgyNcXX59O8+uG5sjCXwDJhY+PFR7qIuhHPzedz98zu8uOw3a5t7+Aah0aMOUw9T
N/S4aMMDs7EMMHZRMVwMKlpHOHUHJXHFaa8sP9znnS+UMPxBNvwEcQclfYLHUFOsR+k9RudQDndD
3Xs7B9/0PsEOUJMYTH8aDQ4MQTEtpcIg5o6MUzPeje/4EGAZA/0VFgJa1JjpIk2Nrspge9lq4TOk
eYVpPAZ9CWYw5xlL1b4NP2GFlSyuzQ1EuFHrlIP2yCTNAzGp2QXqLo03pNipzUYt6nb3wu5tYNRe
1y3c6mHURDt3N6R4O4M0CKj1gqiBVcpHRip85Og6PuDdlxYGCKDgflE+cu4AWI2lXaAhrZ9M6oXs
AAdKqAMBoEaKO6Vvar8hziZ+Qri33iGQHEmlOZP8q/2JDToYKnWYcwvOdDcYBlmkvs6Sar3508l9
Rg73GROuTXCqbTy4XQ2d0FcE8QF8nIoPX3hvBvualnc3/QoPw1NQZ4AZhQ7Zvc+0frlAWpqhjzqE
Z4x+ixoy8IuqPIIU5G82nRYIz8ygUXkClLsPl/+6/5rlL6ZHs+Xr4rCB2eOfdesQscdXh4ce1Fj3
dOaHPMyO5sJ50DK8JGL8rYIh4kPkCsDyvSNkAuZXlhWKAxRYO6td9zATQIOYom1sekmf0G8fpFgp
cThJbewDTdbfZyA0Ln/JawlpVuIUKncP+xU17iGdidG5M/iR8JQHm4JOzmf8llQPlq3p5XERaTFB
U2ZX8MOXYY4L3GYF/DkkRNyGqZ356Qib3M4DYYAkmAtm5t7nb1twZrS5PtgRmFED4ydH4YqmO52i
lEk1bNPgHzSoh2AI3hl33PFgYTpYAeFXgKIeNjQRegx8uhZ2Ak6ToDWABk5vNk7H75XZ148QEOCM
yIEBnUMOXguZQUkZvXbfQEX2zIqmzxqiEBlotAiYHuymBLPpEjx9DToIW+3m0zd1K7CJbHBAGWnG
JHBEbC5jcVzNnmDMOZ8PEgLSNr9SIP6/coopVEvmxmi/cN+1v5uYXslNoQiH7V8V3hYtvxeQ2El4
Pa0HRtv/WCvSbrIaHVWBjGbfG/QHVxZxijsV3Ap04kLFyb/PSxra0tjEoWf0/F7oKDY6mCkynGEQ
aQgyCkPB/NGpw0Bis9/24TFVhECicOyrPpuHa6Bc5ekjayP2r31mtCar3aYMeYczJqR5g9cZWoE+
dFKdOQGZg8t+nq3Fg3LeVcKOt1YHjUfWBf6jENAAf3wZls55SZ90ors0vt34C7cJyDHW8RKqdBJd
3U5pATO67D59uoT2G2l3+EExMZRiVp7kq2vpdgMQ9Dbj+0SJd1GxLwIp6gEWEfGnYHvySHTaAJmv
2W26lpDAEgcMOLK+dgAq11gOLqwUDNWjZKtORmeP8wupDzymbOA1ejYkqyGqu4Z/yJ0p9gRYQj7H
4WUJ15jtexnl3sP7EDGgXkH1Sj2U1azEv6I22O83BMXGxT7eo1tGHSQ6QMxBMQHk7AD76WVNSx5N
URYPzXl0lvHAHoPpBfF5rMS5J4/USRWEit0djMTvUTl+Yljf0SBLqM258/Jezm39seVRhhgo0kP4
H053bD0mxyOKnX4dQcJw1Y5qBo2kO4QuLl5fffFX6+tBBKxHEj7IOnEQv0VC/YsVrOOZOsx9AlYx
Zt4GaUrnMYFJQPNIgK6lM+QhRQTkc0jbaazxP1ppfpF4Ii1PmpbuHUW4l9f2k0H+68R4zsTVeZVB
rj0yz3EHvRodocgFEE4QQzNC+vP05hHbaQcf5z3m3dtTeOb9DpJ68QpfaD3B6gmS4cdPQDul0Bgz
1jG8bopotyl8nC6C3oSRAt4JcBNcIsgQb5e2aeeS8bSxACPFdsgcxx+wNQOrAnUY3slQpgBhbDoA
UWqMs8P1gzcnJDeaRAVnMVGUD6dO8fhT/bawVdxlUF5ZXKLXl9R1baNm/3LJSfWj4t+C3riYVrSs
GgqYD5Svcp2GxSihfzyWZ01kjuGfuBzfQdu/2zrnrviwZc6rLQ2DK3qWdm+LmEPmM9vPDOEUOT2/
h/tBz2cDy34dPkKmiAr2kTZW+Hn7uUjs6/cdqugIOUwEsjQr96oA5guNsi7A6UMOse0dCPM7HTFv
wefRTs/xh1drUgq3qDDG9RfOtuBQYb4vGMEM1MkOpFrD2xvnXnb+l7lnVsMz7TLOJs3ivlDCbE7g
oXtIMvIJVuVqd3rAMWgtrk2HC+baGygTABCWSOLj/9ndG1uLyUq+ODnJsXA1XnxG4NeoBHdzuAJP
wvPF106fNw1AzX7hum6iDIUHNASJRZl1dqF37JLoLJC18PmpDl9OOUsrF59ctenD5zqK3aiUOE6+
FWKzvrNq2v+tfz6y63kbLRN2kvuF07QL4E6QL+Nr55U6gDzhkYL7m05BQGfwKg3oXzKZDfaEepr/
dVnUH5v67AKWn2J6D+PviWNv8AHgRS6MJ1EgjdOZL8aca8nHlYByORUX90g8dnXvBWE01UsdhSOo
mzju3OYJ4mfEVDlKERfUA7qWHM3iYP5A4BghNArhHNlfsb/uqGNlzGAqfGVbt9J1Igb6efBB/oVR
MNovV1huEvvwFpVhg9oYUoXn8NDChICVNmToFA3hB243Jp8zi8uAAvygToZQFnlGqGhBOiMw+Xig
EjZ1W+xXwYY8wG7W2lz0d/hwJP4Fz4/EfdtNiI4XwAYrjM7XhL3pXCZJ9LSwYiNRH+OmGNxC8IbO
5uzJDHVHOHk4SD/wp+kzzdwpeYEoWnenAKhdtJYMd6Djr5CgDnAQjGr8UHpD3dU2gMw7ZQVx5tmz
S5JLJGlVkvVzDOAdaEzn3oclrJTL5MxU3aSe/mKSFYXPlrhv30x80p8bFx1zAFNxWgHwaHgC+4Z4
L69k5zyDdnT1FChwn8OLYN7uYABJbglQkCw0WOIlx0Xbv6IVACm9Is5FWXDrGCL61txLY2FInodu
cguREyFI4ne6ITukmOGT7eDUJYzq3QhhpGsUJSnNCMmteP+Gw5TanCUGQv4BEWYEGovswpajnEp7
t5GDrQQhEUzOgayJrntI7OpfMEkDGGwcaDlgKCmpjq/aKEvSxV4gWeW0sFTIKm92wW/D9nBw5w3H
ZnRdqmzn2pY2WUcrJ6Zd5itlDYNt+uGroetjdl5BCHOZLna+JpRlnBA/IJ/krDmvM1JQGK2tlJ47
CnwQywQn33mZaolsMuI037PnqkQprjemGrBJDsg8cefOyNHZJm7uNZQNDeSfkzzgJ82uTlG9zN1R
E/RIcziVXTgw9k32doV75cvxZZ9BA2w0EXBE+EUbokvzgGRqTBqW9WtBY2jdZxIwhJS4TUZdVUji
HhLPeY/A7bbc/8IXOGzt42BfQZgora93VFrx1YoHN+cGXBkgoiepbnbpnHR74GvvRaU7x+401Ycq
55MSy77Ir6vjCi3BmiOeIYOw6yqRf1q72XMiAl+jumlpcIaJw1Fve6lXEECU2heYTid77rQM75gA
dnZTaOd/Pa0vIa7AKIcQ3DwhZvp7T75DOWe/I/Ig4wnKYdobnEC5D3gpRM3CHutMmXbGysr8TQCh
JcSWgjD/RsDq3Aexhlp17kMpZ7fp+Meobo6kLtTKCLm9/Rl0q19SO8LL6d/XQIXu050ORE6alwf1
8o1HQ/yJAJ8MPcwQvIJ1+eJgRhZx1JtW1Ci5bcRVX4Po0vMU2YWCp4/yu4s2KpHyUMAL2EjUxnwB
xj1CA9dJ4HhSUfgbEqclrrKMIDdEA1rDVBHGoF1hkP2BiUbtmdgqz4roqJOO9YdFrKG5tDEsAyvL
YT1uvCQs+ziSk9ewlXqWuGL2pHrMdPgl0WVb9XdjY+2aE21WhC0u5iMygWKbRMYr0GgyutK4mdP7
cPqX0mkAVzW/rOy7SEbJhPpljMcxHoEO1MD7sfZ6fsoESBjr3LJVMEDhn0eEM0nqBDZzweU2V/gE
t4WfdGMEEIkCsGOILGkBDvqGUc/pBDY+FwZZnGze0x0bfYhmBbPF/W70QZp+MFWI1Y4aLw2rxoN4
8QYPrtxP7VdHCV+ipXqkFUouZPjtke76bvlh+oWSd6+jybhEAhs5PbBSkl24iXLrFF/JV8tDD8/j
ZpHhADK4iMNOZ5rnK4Jr46V60KioH1j5ArD7xQF2s6thRvkhMBpOykIettJoMrTW/RnDkXgdUJhr
cpSYm3k34QoHZCvQzsDUGXi7owHs68OHyt+VrF68m74nJuG9sU6V/32fXWZA7YtFLwSVgDyZnd6v
MYO0DX8d3l9s5D4dJgeqMMToCmby7eqgJn6nwj4PBAzVsS5tg5xt1XN3VEeM3C+Z6wGxZTxDyIdn
SmnK/4+f5n34LtrOhtlyRUMFSHnzJKrK7I43SlxEaMqz/sV7xSYnVkN2gjyl6XQqHi/3IEPgfnvQ
bEGMlEExq+eMaBsrfVkwUqx4ZVDMNY90yirG1B0TRulvlPzj0kFmxdVGyKRBI2eSmfGGGYybXniN
SsrdHbw2zWtA05kd9hg0IEwgKRZCH55JVKG9CGyWxaJNc2sDSZWGeWELY6Bu2E0aPBFl8lghbB8L
kcRg1MW/k9nEed49bnUbvG/7QiOzmzekgSjDtIPLs/8QILC/R7fdRqAVa90eqzb92l3W6Qf6bkml
VpMSo33s0fhO+/excshmDCPeH/0LdKZeUL9GZxXfMZUkC2C6OLYAyNot0D8TNQ0eL0LO/PiJ9t8L
lN8WzF07TzuHHObmEDg0uuoJaG1OWImQT5ob6D2pdpSESG1bcsX+EtaXcJ/NG+e6lLw7bmEIUB0x
GOW8p5yICmhWsEJCpL/h+YBgDLGgdegf+cWcPHai9UfnQPJoBkAUgofjcdjMoFhPMFoG1md8gaET
ncyOkRbMCiXIpgyT2RPtMDBp0N09BasOIjb0PeI1xTGYNsNWAdSMX0ZS9/63ZGHzYUGqCbU+/YQa
WsU5pJXriI3/urtlGiAXXMHPBccJCCfoAsyQDSg9jIAMyX2dx/VJ/6Di4fbQ8uIXqMF7+srcFNrl
/jotZTgr6v59CcDnCrJk6NlB1UbPMxoAvva2L09bmH+S+X0DGUOwck5n6IkI4SxfA7F2qtHucI93
RwG+eubcM8dc4tS4O5wnWhmRKGHOBf5IfZw56kl72NVEI2ujqPelmBI6Upea6vbOEb7vMAxepn/7
9EHVb0YAVQ5xref2xaDStgDCpeRHJdF/4UOteq980cLVvfJi65WdaX5R2HruSyvsQpHDe4Rqp8sG
x9prySKO9SDto+ffi6T1LmE065JNIWAVL3IR/fs9eVSRxApsE1tWnVeBJ5mLPbsh2pcNnDqFiSEU
wi9u1njUPZU0QTmoiHfU+Qw7tSvljXV5dJaGuAnyhg3mZSAEtf2c/QEJqLKzY8KUO+VGzyEG98B0
0jAn3bo5PWhfkG2AxCBBKKNSs99fOJGBwqS+1HpJ5vBi3+hGQBvb3GDfbNHPvH4JUyG67xW/RHA1
lGl/za5rJiCZJbn3YmPYG7wqvzJc2Bli4RBZqwRtiDy6+ga2WnlQ7lftxZHAqBi9nyZ/g9/+E02S
FV1XBFUTFcCbH+ibWBtZulOEBfdEoL/sn4MbmTDtNBPSGd2tFbXN8HbEiAfH9PFjjUiGDSN15/UU
/O0dCDcXaswWcrbbHHbUzDevlZFGcl4vr5N1+jPAJHfw+D+QUgAmWRVFBu9lVVL0H/D5+3bZ5W+5
BaA5QvZIllin9bOgxab78tVG5uiJR7k63QUw6GW/8HsRhSsdVAfahJ9PoTAtCsQwN5+NeBLjP9+b
8S9cu7s33qKhKKqma/oPJLP3Vu9i292bRgOThmzlvanYGRvL7LzGQ97L0kjCzT368P66tuWTfj6s
Mddg3XeTV0mkd+CKLbmP/QN/G0hZg7VOJfTE1skq4clQfmCgvItkuzfER7AXTZOK1KYF3dRXa6qc
V2vh1H4r+Dzep3ZQZfvg9wYiVbhiPVwb9MMLr8CPvp9VblIGIn0PqS9VWEzkvjjEp7Oe3w/nm61u
eqH6JQTmnGQD/wh9w+TKn1+Y3C2uf33M/72wnxP5eWPeb8+mERa9QJs0y90SeYAKfAI5JXrMkWDa
6cUDMpho+FiyndNpjdzvOiNz5vx1ik4Bv5FsmZIFglZFOQvz957/5Talv91mR+n4DdQ03j3xfjX4
rvIx2wu1A8TW2Bmp46Q3ZeAG2anLJPMZM8joEMP89M6c3ihgYrphOn9+ZeJ/rv/fXtmP/ZqZr7cu
vHhlxqLYA0TiVYLQiOiZ9K3pm9LTYz4X0/E/X1bqQNI/fakf206/JYpwfwnCIllqecCc47eEkcQJ
qFSkpN0NRD+hXTPI3vQWXNG/Ue+bzAhR5vcFTqKFOkdb7s/3pPwXceC37WZ0wO9vn+WTpvVLUWth
cV9egQLpdow/tESuc9n7eAntilDwm6ikbyNEtDSPcv+xeGzyPuM6ntq/MM+Q0Ie4DITwvVScB3kG
TE2bgK6ktCEuDsJt1+09fo+0v7xN4+dH1GTUOgxZlhQF6oPyiw7y253fHuJ7l+YaWgsq8d5F6a2/
3m7bcJ5rfnhAI3C9pQiBemohBg/9bGgaNIrz8YuzzmaOgT6oPOu514Ope3Ed4zzaY/DNXsFZgFm6
6bxfJMBIKExsjW/qhFmnlFNObKS2GPWenAIbNnq1QI7tzAnnonFuOrXopotTp7vxaBySBod89PTn
T/avZfTzwX9wvc5NeRYrkQdHktrC+oGBXHtIXyP022lMBtLZ+sjI6GHJe/or8+onceKX9o32P62E
H+FZ0F+XR5YKnb6Gs9aPW8kmqXXHZ28eGwMLfvxggykpYrizq492Ejf456f/1/nwzxvg0/9zwSqP
y8WQOrEGOlHbi7UWvrtm3rYqrUPPat/Wdq6umBWhpXdgeJIAwuf/PG3+4VaHRaetkVh0fDuDkUGM
UX2eh1iW+qMrhs0X3hzihRvjBQ2c7mqfLBpkMXOoqtR4MoMwNeu07/Aw/SUtBLfc6MpXx8Bz/gQj
lMmdbmVofyNg/DwUfz20KekGsj6Caco/guet3r0FU7gqC8F3ENUbPux56kzjHaNGlFLImaOoNdFD
Prfxl7itd+/z96D189I/YmV7v3BXby6NXvgQcpH9oJFih7St/SlA+LxAlMSnZbkaABjCIaXj2I5u
a9P2pxZqR9DAUVc047oT5VoCTQvbNZKg1tZBmxpZDXTJvjsVzMQ7sV/+vFZ+0QB/3rspECfIdWCF
yd1r/S1EJK9PT5PVTFmsHUDU7brTgUYvssFvKrVFi2ZmYn1lw+m8RtMUhpb39X+cndeO4kq0hp8I
CUfMrbONjcnpBhFtgsnG4Kc/X/WWzplhWt3S0ZZma6JT1aoV/kBzqNN5OLTf37YAKQG99SgT6bmi
SSsE8rAHKfnMW2Hm+fPd6v8GNImP+H93+4GxkS6S1JTeuQpPXtiaPSatens3JpKEx9R5FD7qJHL3
MZlM2OvJPuHzRwjaRMCqxswRvRvfoQo70QG2pmKuemLUgkKny6ehJIjAXLVxhkXev4uMyS8xSRXH
xL9vmnRSqgNAU4yPVVLUy1pxPs2VIVNFkGNYGcbMAa0ZEFg4vMwnmW3PVGcQnONekC1XUnccOeiT
YtOZoyBXIUdn9elvCBnan1+r9F3EakqKypvlBzRm/l4ETV1K66muKwQM9ESsdPYeMtYwvUaIEGC/
8JHUXjf9ny/a+ASoil3zx0U/8WXaO02rA4tvSBH/FOqZK6GjAjKTgTqQGoiDcNQA3uP2Q43MZEN4
pEBGhICvexCgXyu4PYA2GLZkrs5mx+YFw6Sd14TcSL3F7PSJpnaGrAADBG0K/CHrkfu6a0DjuJAA
gWlpg2urvjzGnI+gT36JC8p3cQGcGDpLDYBqmvKROHAy55ejwd4aEePdZ4dGc6JABTZnuVDoTbRo
MKZH2tmj6K4wlzGvfSQQMdr++U3L3648zag3AH0qRvOz9ro8D+ljXhyFghCwi2RgBpuOZ44dVPUw
Xmx1fz0BxVL+Z6nzeA1DlzS1Ln8cv3UjP8+V3dd6EgrhsziRN1y1HniUTaMwxAoCLMcvT/ntevrj
omKR/xHJ0E66FcVbU3hKNhaHWWoGD5QPDRNtx77Q6lz/sm9U8RwfzwmmVJcaqiI39PoXJPCPSxba
cV5TnrLylWZQsIMewc2acT/zABen3mzCoV+1mGa3YQgjo8Ck8e4y3gogcBXIgafWc7b3X6PbCJl8
Ktv2biqb/T7YWLn9y81+rbZ/blZXNUMzDNlg8/39fqr5fa/tb4UyzCLtlDSudmPFIJJhnm/YSMT2
D947uSJesdB6abc6xUDzMqydzBfUkNQsgXv04e/aryw8XaK0ihogXPBp3PxWA3wXjaQ6KF3Wal1F
AO/jSKpXz/pDmZ+UITHyOiIcOdBLGd3Sd4yEEBJO7WP73ftll0jf7JK/LvtxtpSynp6byhmOmVsA
nYivIRxW+FQebDZIGfNfosM/FRbxj+sZitxsQIYw6uKs+2Px7Obp/i3veExUvL9SsHnAOfS2aQny
jL9d7Zv06K+riaf/42q38+uo6jJXq5LWYVs6JzvpSTMVANY5GG5/e7jvQg7HnABagzPXm18p0x+X
e9wz+a2nNwURE4L1tELR4+QyNiUkz5OSLZBbWGMhEu/AogKNeF9e4YdNfw4J0rf784+7+MgJq8Nt
d7pdr8qwHqbQBJmEP1opIyuBAwD3Dw0MRFvq/kZykb85T/96+o+jvnzmxeXW4LpY7C6YfVi4XXua
/3YYhSSHLuRipp9Nh+Ex82sV9ir0AmYS0uaF3gFjDcRffn4TX9nvP5v/jzfxsdiU8lbqeuOiUM4j
vAESph7WvVdHpcbD/rBdhPtg9o6vYIdwubYl2KCQkxmTeYen816fRowdiVaTPcOLvffzvUnfLs0/
7u1jaaa5XD3TI29rokTZ3E272fgpeCnwucwmQtXD0s+QVv35qvI3h7MkqBCGJstGQ9M+vtGlprzL
ucGGEML8T5sOwxMSlo9JH2P0AWIoCzWhhzZCOmHZRCkceMkve/LXW/j4KM1T0yj2OrfwcCUcBaqz
fZWY4AIOPMHqTPsajQUVBLkDCdpGU/Y8Pjs/v4VvY+2fb+Hj3Rfv5zHNVW7hhXs2fW5r4tJpsvQ1
iFgSznlC8fFbXvTtc8syFYesQ01qNj4uqr5S+XJ8HuVhmnsFcvBHE1uDXeuG0Uynvu5IVJrmofBq
XfyooMNfzf/HQ8vkA0ZdRmywoX+Ehcv1vjfKA+lJ3UP/ygNuLJkHTG1VRABQsmDi/ujC6NRpKHXZ
Ic3Bz9fXvgsPMj1cVp6iajBS/o7Fivzcy7VmpdCOHI1oSDLgA5JwCmYXN5k9hY8LRdiI/xneLUgk
Owl6ckcYm54pJHsvs3cgGYZOIrCRuFc4RR8DjTkY8hAZaSpGq48stf3zTavfpFfSnzf9kV7t9ofa
M73WOZVRBRpNjO4E1CqKlJMYfY0gYMhsYrjaM6IId0EcnUi7hL9aX1SwPuPH9c/3889AQRyff97P
R83yzGqP8/5F7iWM48rcnlSrhsCrIkxL7ocTtDQIgLfYPeCzkTnGkaUCocs4K/OpWStz4du/ZKDf
poPocxJN+KyQHD++69wolWYzbcqsq1aLZH820A92susONk2+Gn1LgHq8JasHNHnvrDzcu9CzRGXd
Ss9YtTyGyPJv+0eKaVCMa9wLfln43xX7QkD0f2/w4xumRzV/qUdNHtpxfFtfKTzz9szNrORLjzlZ
yosBQC9zg/zQGAq/AzAR9jk3aSlD4ebkRXMU2x0cA/vI1/FRi1/u8OsVfZ5Tap10SJF1XZM+uzi1
srl7nKqXPLzYEzu+RfGsGrhAjnCMjFdP3CetcN5CFMbri3z+5yUli3j708U/joSGfCjPO4WLy3TN
4tgN3Pxq9nog56IIlyYHiXjf7iq/hIN/Rk1iJauyRO9KErq49Y9lcyhOWvlKn/KwFG4ywn8Cz47u
y24gBS4kcANvc1XMziHqRADejneT8DjGj5ld3ur+soa/kut/3sEfN/OxRBry49yoa4XMsaiKQGSm
7bPpJoMeyET0eaBynCRro7RXyPgcBs60GLStPra7d8H1bj5/OyLFs/9zOwpxUqvTx9aNj6S8JpXv
+ftQyuxyrDtMd6laYPUPbKMMoklurUT/7NpXhn3UeH+pmL4a+/9cvFGnK9JoIi79Wb9nL7l4HPaK
LMZG914K27uBJX1NcR4u4pBYnQyzp/9AxKwOAu48asp2LTHial2Bzse+jV4DY8P6Vg1jdOhab1pp
oQTiQrfLeO/mhZ3HabwDJ7sjKUUQqCqjXRk+3oz7hf9pYWeL0ghk1Et0W7u6GQ03OAp3R4g63O0r
mDw49X2Ur+ooiFYzBv7AKRCb9RvoGkDjmbxkU+tLwR0KHgcZlsr+zxvmqy/0zwuiclFoujZI9z9K
ymZtnt6zJhvm5qpeNeEgb0wyxZwUC3hOkd6roZua0Wl2T9MT7ZjxFZ7eDIAlsjk9QGO1BQP857m1
64Q3q1w+YsMAr3Ma/taP+DbLUf+4z48D/5FeFGOPJPdQUPdRAQTpYT/GuHJFh2CeaOE9YFyzB/lS
+K9fCL7fR7Q/rv0RVM6X9+FpvLm2kpQjZCaFTtwcFSVwrx7Wv500uqPKUkSK1X/GGbGf5qksVEYP
WKGcf/li31ZEmszgWOyoBlT8j9Sjdr5lZZkTXxkDFEKxytWcoGrJtNmmx/bZlc/2uhH9vE6+1sHn
OqHviRkAoyjayZ9BpZ7eD9ohk4dnFIJ0HACe8MCuFutFK3Cyvape/vY1ZLtSR1OsOiIOvaPuXd/e
RfOksSG5AM+zzMrR/cG4p8sIUE4eUEJw1kHW4hQpOMUsGYreAX+iSKkGiN09M7e6OBnGMuMSoYW3
ZbHYNG/eNOu2GjGywoyOgS96MKiwwisBP7dWdCBR1hN8IfBhy38gr7l3zzi1lkjT2qe39zxj2fBE
PizZIjWDS2A1rfo/vyzpnzGwOA80ranoOv9XlM923V4zLoqiqBL7oA5b5wGzL7lz7+A3QaQ2hzh7
PcACI+X4Ck6yoxjuSshy9SXY9ERtRupz+2gbo9Oa5s26eCZHYEYB1Zw+vTCWr1nN8R40Ey89Ti8u
gx4FGKF3GEKWOQc1w003jfZJwp0bFsQjaSAmBZPxgKrUweHH2qOdqmb1igrNuiLBdIVF0YzfcOhx
F985Bh6CmfNkaH73aV4fIbCc7HyVVV0JoNrFvmVoQoeVLNJ6Shqj4R70UEHo1HCLsdGbtzHmaWz2
aIOtJfymWmoV3egAk43frcd1eN25EiJMU1AxdZRcm+CvOvOGBXV1n/cyKCOYKdYAdQO777zKX7KT
r8Lgn3WMmAIoFs4itf5xGkmFck6v7ydfRrak5DnZP8IbMuTAJygdd1aFfDOg3grm0pSvBusVVuxp
/Rrw3QAR+9lKQR5nCmUKtcvaRpnd7XfnPT213iDqcnDbUHQUoAi2tg8KydY8Y1XL4hsQdxAoik2L
+NbL7zYm8O1TD5RnWJvyFgEmpcnu8YuvgiTi0uez6rIkS4quqkrzqx74o4OT7Yx3Udde0rDsCh7R
ExKSagO3xqTDQc3250X/FXc+riZTgys6PzKn/uykPl77+TzXM2mo9feQO0/RYbHHTKe2KkfG9t5+
RVoEz5ZuJcLKrUN4H+7Jq1GAu43lDozqw/Cw2Q0hV613G6GjByfNO4Bhr8EJ2Xm7+LjkfG320MEO
zxOpC5zjRM/1tZ2vUElanDvVgvl7DzvWwaVXRpwF3UMffedap1hexygGgYlaXoZCqggNpAojm1aF
ZHjQGIBT1S7mfax1lOCEgM7Pr+W7ni1SKZTJkq5gpPKZgRxeF+V+Od2kIZDSiTvbT5JLf58EwQZS
xPi2RWWLtgzeSEKeKXWb6OPI7bXffbd+SYW+y1HlRlPmiG/IonRW/z43XqfL/GgcHhITIkFdZdXT
1m/AEXAD6AOc4uHdFbW756AkBRfAWmBCvsHMUe79kqFK3423KfwUFVETHWOUr/j5x8o8357N9Jjz
UrIgLp244Segghn5Ns35FtAq8rgTvONm1/bsEvw3fTAOLTR4fSlSQzL7THVkbxLXrUndIa5YGEtA
/OHoICgiFwjOBV4MWPh6rSfXRLGdxnV+176c/QH8RnARVYsktPY1YughyxqkqGVbMkvhbG/ElEoe
rMZaV7jzqZP50V208a7q1zrbMLQQ4Wx7qIFiGI6uA6jMzHKG+EotnqOFpZD3wSIEIj7sw3fFx1df
+r7WGd1cojRGA7By4ZGPQRIf0YmyRDsOtjnz9Su6fIqPhWbZqnXAdXebAVJoA1CEzGOFvFgx7o5s
m4zwbDJhhiHX9S9xH0888ubaL6vluzpT9NQUYCdN1eDI/3u13J61ev4opTpjWgqpEj9LtDXikz0I
nmNQixaod4YhU3MDXt8ZK0wWGl7UY2CD6og56DkeS3r7bqF6x33a6XiExfrcOt8ZLf9yq/9Awzhs
WdUIH+lfqiifXfjHIW+SmoBzgvtvQaSJ8Ng4m/cFt3wHHwdR0uzcmOoAI17MV0zMhngg0rAG4YJ9
1c/b/bsR8V8387HLbsY8Oz9fr/rQZgDP0r1WjAkZFCYDWN+ANE7uoIftD0vSGTvjux3hDk9/hbE8
KAy4TCyEDPGrC4ZOP9/Zd90W2QBV0dSakqTzvv7+oll9l12q2lx8UcZrmDi5pWD+v8ZCKbp3ALzP
hvGY+lOb0ri1hBZfgIXyco3RGS4GyI1ZvzUvvwtKjFYVGdSCKjOC+0hma4369a5qlWgWnCYP+6LC
Wa6HTcWS6/4L2l9mQU1AQzUuXL2Bxu9h1rAYo7eznh4hNIDsMmZiOxB29gV9hOqX6QOaMt/0zGSD
29MNWhnk3B91R005G49aLRdRE14YPDf3bgWDalzxLZdNBELwit61dmYDxCX+ghBv0ZtAI+ERxYQw
sFHQEHEyxKarLgl/iPWaX2nZh60+9NdHLDaK5dHSgob9rHn5vV12RwY1O8haE8qGf0n2sNsRssEH
SRCQcNsFgSP8I2ACeFv9bG9vm1OcugjQQeH/8gcxjTimH7mIY3LtmzU6rdBXQaDEflvXkbt89pfg
UoicGAiY8tmBnlC5/I341B+8kBJ0XgCLrrOk6FLx+leCzYH2weQxgV5KJMBcgF5vLKwa1jdiEpas
e28tDhThdz7hJ3TA8FrBne9iA+29I/bIbyKHwgXRXghHGpqTGEo/ng46dMKbDTMGbPSkcCpEKRln
d+1RyWgDm48Lke1yJk3sN/lLKLUVxM+GeYlARDXxOTWVSdx6JcJs8WzOZndrJoEb2UFGjgeI+wiJ
hUdSYJth31bp+GDGrhLNZqXqFaZmtyaVi1jfiPSM0CyHEKMPeCJuT5tuV1sjpOI3+0U4KvdWq+r7
2HiK5+Iuus0MBBbAGKxjTViWsITQ0D9U8IF573d2PSxnsVJi/vUzXUTEQvj5f+8vZ6h84cB97i3I
nvBfGNjcD2Yy9xrRWpl2twYe5nc+ZM7tTABtMTZotawCiivyglSW09KkN9FKbXC3Vh+4joNzCfmD
tYWIb2p0HzOZ1dBagz+qjbHKNVkG23lbTc11Uyyg7s6FfHoK+9tu99Xpdg9ud3RAC/Zidotl378K
IBgWGx6auOsS895mIDwVSd1Zb92R+CLd/tkN2zrqK8LZXXed6QN9zDZqfPxdlEfmbUyXWxib3C/W
SCxx5AzrYbzrzZYIBaMie/G1hzkwzm6Arne9vT5C1S8QMnzqQMIBeeHQuyYlQ0w0xtD15grT1AnW
GoEk2/e6j/4LfRSrWtWRLp3hyVCaquqh5bun3Xps0jhJR3IXODXrTnhhqKNsmixRJb4P58EAiYJN
MWxCLg6zh0VnIzMTjCAoGvVh6x1OZnBqwFlf6YqPWj6Wtcfh0WO94mXud7VX+ICOwDbvIMDCahb7
gK2aKKs4Rpis5ZKNhMAGcDAsYy41ZCISYEBUJ6UYNKAqQs+riLiPO+iWDDNPfme3Qcmh5T1Cb5rp
ZmRuiobzMudTzOEucP1Mc/W0Ok4o2w6pSw6b9jnW9w6JSpH6agefgtoI86vCHkN8INpE0bjCGWt6
yK1xTosPPRuYM44Di9MLas5GhWVLAWp1ji2867HceFsearOLfM82xKrVnTZupjN+hGNs18djDX5c
BIwQ/Oiclgtk7TmvdMARJqISHGK65PvcEj1oHvR8NQdHtziYwqj0TUYbizRXyqwxss3eRofdaffm
jYgMbIOyPvvGo5lUmT3ewXl46CpQ65XlebMzAyQUGn7wQtD9K7NDSAM6cVLhtkbXjNeZ9QMk8nXV
BO/axF4FkjPeEIYw/mvQ8zSDJLnQb0yWSRMAAgkhhGebBQU2nfXYtifgaOmbH5MAuNHThF+9c04C
t0Sl3M1cJrybJwadNq1+6jwgp6MCLgmMOzuaXicRU+8iaEfTh4a7oBHQVgVb68kDmAQQoZlDCR4r
tFam5H2YvDHmCYx/lOW8M5DoxrJM8UwxZ0xesES7uDOmlzPSgwRWo0U2/JDNmc7NvC9RoDoutnNx
MgjmtpghYblWuTMzuPgoDgS9oBxKrTOdFtnBOXPJbJiPoPmJKx5fHvGM4unndnCyl4SsdzeeJAG/
gn6G2ekBRTcv/TJuurFLU0+28PVtiCNh+Vjf+knNMJOGbC4fHdRV0t7k5bYaD0Kxw0kwWwI7Pq4a
42rJEDqAVgsdzqwaJhguTm4AGOT27F/0TunVCEgnEl9mkmMisUT6Bxv2d1xkli78CA1vFiMjL6gN
A8WevR1En9MlUYnNJu3Fj/CfOYQnzN9FndDg8khJEDqTZyQu0i1N44z6LrI3Ghy5097BDltgZ3GF
RpANzQ90dJb6y0zKHTX+TjftClgKSnGUHqmnG9yvIpvJFbUeRQgIsL/2fEqtTUtKwxD+YW9eZxBA
qW71UljjYvuoCeSX0nbGZnBwBloEzVhAxQ+t5bWtOmImA790owavm9CPof6uq7ZCH16Ji6Y55i1p
d74xVcuzVbO82qhzt6dNr521LkgS79teRwBMX/5/aUXRk0ekbSLD0C4hfSRwBizsxxKhi9U76RxR
v63e5vgVvnrehkpaqD3xd18+t3GTLL71nrt+WqpkerD3EQCCRhxFe9WtDXUTlr83XZD5hXnSR4JD
svpnjM5p8uac3HXMhTu6OUX2JVZ9FdNpQEQ4q29xcDIAjbupYVIcTRkA+2P2RrTaj3lXm17leWOo
yE+zg3D/eAwLALj8bnKzwn1bvdnTBzS+aWHTDlksjBYWQeb2Pcb3+43I79MLT23+ydvcrlMLiU3u
AdY3Pa0bwQzkFHCjaIWFZs2ioQW9uy3mc5C6iLKFZmOLYC9neW+m1BH2devxkg0s/pNwFtid+dcE
wuwFbQmGDaGMjRe89zYTo8xlmCxcZ4D+7g3I35OJFAD5rIF1p+XVILuhoBvF2Bj6gYt4lM2HoSd0
dAk36nZGDMS1xtyvCk/x2bVGJw3Zm8EZRXyIbw6hiDwgEOtDnWZ2gINjXPVFgvLsBD36ok+CD3sp
GHBk2pP5kBHtMhjgskH3sh9giXlky+GmkCSz02DGxYKgnLJYTJiIDmsmqJYCrZbGtF03tRF4xSpz
3NeA8HIn5cgMHh3BpBnKQqI1tHzTD+TfyzMLmWByubagFRTgSiCOCBAxxxX+NCmKEV4+rKGxwBCk
e+skg8bDZLz9ipb3LjFN7G8KdGQlSgsz3Tr0/Fnu3ONBMtPY/rl5HMxmwcnlb5E+n0ks1TfbWexC
+E+7GmIVCn8MGTCTOy3I4kr4qjky1hyT5i15TgtrlLYnjNnckdYpxoDWyUharcl7O6EzLTZzovku
n9d8D5dps5XMytHZnKfxDe0DyTx3oaudu8IF6R1X9mtAkCKcJLN41/qC8aIPho5NwqjqdkdobN7N
UTYm7Y7mloR0y1BNza7BmA90NQmNATXPfHQGWmsHu5wjRhddhmsjkl9MBnC6sRpDtd9hldVScZTs
0E7IS1otKw42VmlqDXRrFotUfPTG9l0TCSWRjQQCy5SnuZSgrAdfC199ebkFsAX4wMHyjq3aTDra
5cTzOhydhN9OkOiEsOakaepyKBEeqCAu7vLc7eUYXWzkwbmGQwc7ha6tNfc7UrdprS6+PsCBw4xr
Eik1kHtQu3u3pwdABpFl6NT7mGVUYWS6qKib2pgq9r+1K3PIVCTZL6y3eXBAA8rZ6YAgGHzZGDGT
JiBmNt13c3VdeSVjrwnaWei/uR0WGoaMnIcBjZpDnDPDAGtfGw/Qq0iFmIiZD3urBya1CJ7kwkGk
OWdyYO9KhwHZcKM543kSRe/E2xiKqcypW2t4EWwG+UzeUGDzitC2Me9TLWbnIurOJyY94dcfpF65
5NYscbrndCA5pTvBde8EbP6drzpITQXeq7dDKt+MjpU1XfVqvYPX6XQIYp5qBtw7tVid3E7xUQpi
VTZaR7vXa9ys3uAwugXLl533qi9bGiQ2sF5D0c5PZtfFjNwlBZqFevaS6aunzcYwIsVF5AyShrym
RgsNmkqyOca4x3o0zI4R9AaDpetCfXmHPKLYFQGeOZnrHSw+qUd+d1pMIzovAT5W4kuQegTJbX0g
Lp2tgTAf4aWVqHuZL8Sdjoxfhxx0rvE2XZfd/MLQAi5vb5CHPRM7gqSydgNvvOESvZ1FdIat+eZg
wWaETtAdhQuTBQcMr8L8yJHA19ja8kThK2LWYw7929tclqzUjQZjB+/gjodBOxIN+gRb6GfXcTqv
Xq8+Ja8lMzRJMRfN0Ik6ZL+0lDq8Yq4prxTPK1K7M54yJjDlgj/IeMseO9CGQaW0tZeQDEJqxG0L
P2e5MDsqwju9r4XAGrx18N5uyVO6BLQz0YByopsTvd125jsPs6fUuV0WpwosIXKK6NBxuHCPeGmi
lvbyV3hAcsUm4JzTwgIxS2Vz6A9zu61sa10tnJuL+84OEWQYPuIDxGzknzkIcxfCsU9Au3kpsPfE
D8Nh5kOotpCFrW0gDcFGfgrTyPN12lbCKFchUSthW1ospqcFnxIxPA0zFO+yHb8xQ0OSpIkUmgXY
nQaRuWXIsn2bF4AotGkgEazPWCrcMF8Uxdgbih2BGWevYcpcy0RiJ98IM92EFEvExRtdO5sa/zim
2blfQtLlHwKZERYemihYKpr7h3VnC8+nvZrjsfeBJ13ubjRWbcRAjM6OlxSNjwu+BwOMHhVJSP7X
VevmPcFuaVvYldWgBC5b6i5qHm1w21F4tkNjLMWhLtsQjo5t/nIVToH0n3olpjmMQm6jZ6BEOY6S
7n1BoTyPyS6NmwnriiEZSqV1J2m4A3QoxV6/MtcbF3qkKma+b+kcGHtkXVj1c5vgu7fn0+CGvJvA
ABIqyMU2dHZTkWX1KbNIZrzUcAbEglqPvU5BsuGkfXfG3hspBFPDEBdJ4MJdKXfzoboneMz2CrLJ
q3sAUsfsDWsaBFSFvhToHmuPqJcrM/TBhtrG868LxG9Sdqq3XWVuhkASeXzxnuxqvpROpUP3vw6z
8QoHyBUtsUkSOQ1hjxD3iuYDuRacTwu53sqRdNxoZydT40Lq6+kIo6OXU3/2rzZM6jOcXlwjc4eX
+XTIhJ6jt13mllIPgBXs4RAffejtOc5uVXsPCC5KB83uq4lLkfzw7kii4Kek2/Su83rnkcankzeG
qn9H5TS3n9sxMQBxLHTkUnE19eaUmBEQCUrFYlpRBbubrdWiEikEFPgY5VwGxZtt+HRI785o19j1
d38hyd6dwSPCnTtrwdSrIy3wql3A8EBVhoWFBuTicEnShyPGjp0ikHOhErWqST4KAdjs3MBkYJx+
N2/8AyfkmxBSht28C7H7mMnjN7160E1XA2mdQDTBNSEFdELstIkzuBjD753sRkvpAWR5h+8LDHyB
OhJ5a6O0/L0zrNuLohY/ua+K9SHYnGZRd2tS0MQ2ozDv/SIZMrVrbiD6QYjrPgtzdG91dxAmT+hz
3OL+1u8eJGve6742+y50OYVMkmEt3RMa+0iFMG+a56YvL8MqZrPIYx85g7zWepTTjCzpqvopnc8X
Lf5r3fSBA908X/ReDGdEYw5IIVkuDfgH/g+ju7/NDk4twIJBWH6QI3MnAvBQYOWyFz+hR9QNt2XL
Z2/gDdpCHZB8xHAKP+Pgbb2eQXV2SV5lF0bfDoU6zTvUkHHy0apB5y0NC3psMgMHOi4M3J9BYarS
Qte7d6QlqayM3FzvPc3Gxxdb8REqhxi14XNqUGhhKJvZhwaaN+Z8U3V4e5LDSFPC4fNm0wCMYfq3
5nzPmqlMGRXTo6KL94qQal1U7gRb2y/OGpLAXD8qLQldwGp9p5iUnOoZ1LDHuWOWhrFIf97b2b7y
dNYH3L5EfnakIYjmoNBqPtAzYzZjPSFGmLer/SwGwlhWvMQTtqGLtEEXsnJrNx8Jg5vCL1PyvnGf
zX2oew3UWdqtF1625I/Wffu2EERBeRV9Cs0lP0LB4W0itjc6TmC/MrghJNEFKq2jYvEEJbCve+U3
xKUuOzNd4CBiXut0Ue+0B6n2r1cSRw3vEbQw2HzmxKWulrc8NLYbMpecA1Ty/VtXRfemZm9bhujV
ixnXlShNJU93ipKW6Y9fmt1D8l5uu9TIWY3bXp+f7k1t7+MKKSE0QpdbndmM4iqIHsmO3+wglnOM
u3B9WYhdo9fvv4Nh7mbOVr84OInA4dr4TZvSb79BoALJvnHIFjyG4m76FmCJPk5F89bNwnojDNEw
XhvOdi9IT34dMzBGqMaNyrvbZ3HRBM53aNFutiTP+Je25hbLiURdQMAIa4hKmmyXEzaOKoChgwxY
Y7v3DlXvyhKs0MNFQk+k4vW22lvfVndnLnQrtaOrPcKL5tzojNKgxUyloMkoGn/Xoz2a6CFDQW+E
Cwpt1NRlmzN0En3xImxBnWHGRj6fRetapJg+66AJQm5Ee2BCroJvjXM7u4j4AAuj8cMElPiQrzCH
GcH0vTFuU9nKw7BtcDSPCsrnG+WzRcXc75+G25tlWfXJySQySyCiJx3c2RpWDRhEh0ekizbWwkVN
N4Gx5iQQbG0b0vvC2KHpO8nZyLgUI8Rz9LZN9szcGlHVZJ24NVKCtTYdrVE7Q4vIuwBWs4wGT0wB
2hgcrWs5uiNxNCaECJ8U+sLbA3dh74drBXVIutWPM0+NYQ0YeVAOzb5oRWvmccKseYu2ldV+LNAN
RgoZNcKjY6GIS8oH0EvDPraG5gkaBjuzjSeUbi40rNQIMzPc7Wj+KvEDN0u3UUcoyew1KM1FskMN
irvUxYMzfrjYe9X0uQYmaia2YSwW1jUyRV6x5yGPQ9Lhp9M1UqjUSLoxGrViIt+hR0VmWBNmVdsm
HfAWmy857s2EdP66nbgXSl4GFu+h4rPUaUKWtHtL3R4VNP9xfdbpnycNql5R2L+sckhyczLptnxx
o+nAUWvQ4cncIz1r9FuLXYjyotIaiHZwgjtf52nPZ7SVbjZcw4xHZlUQ9bt1XrHfePpbtJbI/m1+
6J7HWHjrb7v7OrtPYgFrIc7MUAi+AeTe9X377Iyu26Zvt/xshqyVaGd1WTDtCJ90Sjxh/NTmwELu
ryMD0RycJae7fTN/dw79LpcoTV9d9rvNDvbX+Ew3TKVG69Ysx2G/TQZLH77uXswQFw5W1zR64o8W
4AWZs0ZxKSEPI2elCiYDzRYRjNAiCMPtKe4qnTV9bTPkq4NCBxwroMy4bLdenYwdNgMfwEN2r1bi
TiYaJSI63OzfuxnTDxmlNi/Ihhk4olsuZh6UscB4RhkaExEHj269no7Mum0zzEhHhDvQwJeBvOOP
5u34SSRukIiQW5tgMRqaZZDF+NsHyDIOxDlGQemS7Rp84UYlO0bKOnU5V994bvGKt6ld3PrbFPNs
RBtpDznd5iDz8ibQzTZBkPxM+oVsoX5DdPlrHPgxRJVvp51WP+EQMMp4D0e7FSs0MnKfQnLXzb33
05GwktJDhFmm3tMSu4akx8P9z1oM+/P23CnGVl9mF5BQ4A5uDBootf+Cr/j1Lj9YKY9MO2iPM3c5
mVSiESBE/1UrKTeDQnS9zuT4h7PVY8/SSAAmfgsiJginlm7Xg4iix0JxjX3BWcC4yBjIStD6FWGg
fIML/utVfkzKj7pyzsrzTRrubqjlxRNtRfieFb2rNRAkCbpiXmd1yc1xI8bhS3bJHMVxhQzXViAj
Wr/ACPRv70eHP69LDUUBrfP3fPwFwFOfl2iEHMzWxICFoG9R+LrIMOkdl64CCft4MDj454aLOSLd
QWqInHYkkHaMyKgNzwGWPMwIxlHVJcFFj7bTvibMMyfsmZTNT4DtX2ZM2PDvujC8Q35enFw/z/ll
wZr4xGEZfzzHx3s19k11ftd5jgd7UyA3lsRK0Z46W+KjQxom2HCgHVzhDyh6uK3fME/fvkoh4mBI
cr0J6ODvV/luHOdlegMEEY9Kh2HGgBafJ/xGXGY1wYbehmlEjJk34ZjxFFOIm2eM95Z/duFR9Buc
S7+8E/Ht/nkn/3tDuFf9fUPHe4WzhwpEpBUvn8lAKNaiq+nx4ayQkuDNrJFh52j982V/RTd8gAf2
r12KrstbHk5UC2315SuRQwyC0LS9ABIgtuqgPOn+X8arCykyk7pYXj1or3o3WIR2HXy+YRaIb/Ch
suHOcC/2z3eofxPP/sJffMSz901SymMB/uL4amuT3c2qBgcHPWdrr5vzCHHWDkOqZ20B6gjNPjsf
oqEbPVFM31JwkypRCL5NarzSltFB9l79M5rcKl4GZn3NegtRAGg9sHDBKK+tRmewSzQhrEubEc3O
PkxwLfWeMeZoXjXNNfPCXKdPHUBmgxzSUXJ/eVqx9D+WAU+LCgLENXhrXyHgD9hZen2p5fz8wLNh
uI+aTTNtmNh+BDv8ZuFk6N36NlZHtBKZ+bgl4ipgzOVt7rs0Memm0ETHcwG97sq877w0PqNlXXZA
NN8ZYb6sYikLHT9k6dCHOd9RD1f3NAdEIED0ET+74QmeLDWsPa6llpjWp9tqndd/2//frPW/HvID
qQ3yJ33nJQ/Je7Sb/bpHU+l/CDuvnnW1LIx/IhJB6q30IvZ6Qyyvoiig0vTTz4//3SSTTHJy5szb
VNjsvdaznkImgIgRE5fXw4caeAhiCnDCduCYB52YOuX/rCtF/l/OCZivwTvtxZkyupj/fuTEIlPy
gaqL5GM8x/JOnWGVOzHmP48mh5yTZKzamv8MtcWNSVlBvrgaC8trLI0/4Ssk99AV/YLfRLQBWRSo
ZJ8uIKL0wTl321hqi+ySIPrcKdPudLs8ttjJaWRgGHihS7OUfulyXfym2dFwKucR9PJYfSaTCLoW
Fx+YAq4EaCAHeWR4Mh2DPNMm6liaPWPsgB0dOwXsRxd9xoF/IzTqh7IyJW5DIEZsaA+83+Lh6nuJ
EBJt8qZ9dGktCA9c0ddvX4cuIqXAucL7UO2UCB3Nb3Am+xzgoTMUwOU07EKStv3UV5ZCJLsvjFQ1
5xYnq24qjbXJ0MOOl30C+rCde6rZ54f0iQ+K8/Bbt4gzMnLqCy3kjzzJfkN5zsUtX5i368HssSxi
aaZs+cMB+o0xflqAfVSOOSb5OkbImEv6pI34HXDba97OalyZf5PHSg0rJCaCp5DdISEf5XVdwX9t
hAjnTn1mAIn6HUeXP8RVXY/wcl9hRb757YxldZKDJixRIDw2SSQFQiiPs2MJh0kPBnivsxGMxZh4
BEdfib5CPgtXopqoQXjN3RtPGWFez1AlcQXNia8QJwfeMW8gfBa6KZEclPcjmiR42ZpHNNfXgc6E
ewimftJFxQ+PnIeztn0zMDomcxiTK8X7HfuBi3OPuukt1D52Q7UmzXjk5dmARtK7R/hrj9tVOn0e
hNMAEue2wBp1MKVLb4j8rmlXAV8XOMMShiRf1IvU+xVbguYl2ImeVRotxrjpgfAk0kw03LuhiqdQ
jcgq6dNChRMvqZJnNNTJsXTfoJ7sN19Coaq6V000EuQlnB35aEMm2/vbxVh+Z+8tfCk+Gt8gnPK2
Js6Ij/W5kAo1wIISZ+kTv8AOqb2xrRy1sgORDGhhz1dlzGcJsJAdvs1f876zaifN1XnrCbTwj0AK
FbMhqxii9JJY4SUixc03pBORcGgdHFWyKUf5H7R++fha0IVI8+s6uRihsv2uDaivaWcONsJ56GQz
ItSIpNIiZXH9WUMCa8B07gCnsRqkY3Gnx2r8mAk+caOL2xozWeAcfayOe2wHw/lzPRaPr1k9Bt4S
Tj9fiSAivlaf1W1GiNBUg3nUY0TCNMPl9pz/VTtxh6Nm9acD21P/7QfaqNvJ1LCL998HoHvV/BUT
cceqKA7kRGlEXj6PKj72zeK+FKOMZ5ffoymGZy9HzVw5FAs+tzrPV3Jp6vt89ZwA2D+2Sj1qafdJ
mvnsi+AV3Kc/S5iLsBocGi6E7LyN5ySfJzCT5Rl4keiXPjTEAWQF3vZtcKwET1sUa0KbbL5HQndy
ys46+MfnCyNV2MpMnbJAmKQL+uvEM4jMM5UNH1y2Wtb/a14uBk9Gq6zezx956xFyj27DWO8sY0z3
mulr2liVOY5FI5twhLAjwt/8jYR1S1jvGT69uBxuPliwW4MNaUI2x9mPF2g4v2bD4335WQub7O9F
nE/A2/G14OXoIU65+Ls898QoMf3GeycxmRzVq9e+X+WL16YC0nselR3Db2F5941NEypzI+42jwUW
+av74rZ6T6BmoH78MoXa3ZgJbLoJd0qcCkt5/11/V59uxNYz/x2+x4/9Cl6XhNZTDzBWCKDq8Ynb
Ve3e/rjc1fJ3Kmx8vvnakah2NhT6K4ZijjgFEN88/u7jQUy8NFaswxFnGyPVVx/vWsU1S1Tvou+M
rymNVzC2hTJIlUs29pjQ9LXqqQhjiBc51yAGkAlB9eavdbbh0OCfBNfywjGW7+2TGITioF/6pJf7
TPc0Qk6jz0HjOf9Tx89J95cjthqwngalJeGz5xUHQlFORue+eTNwjiY4B+NPDdBaPMbJoWH9nAmB
DkhN1mzCmOSxcsIgsrY/8BvIu64nn41xhuJH3EAawRc1JtRdjaOdQWgnV0bgIVG7R4H9+zH+TTjL
omZTkPcwcK9U1LMh+UErMKrhMvkr4F2yaVy0h4nwyNhWUVs79+VzrnhVVJ4QNcb3GZocODOQBn/t
CA4g4FC9bshpq9f51CAB8Pw+g4c8kNbvpfPP72CUJKbhVaf6wPgWMprXRcaJ8fST0c2XDY29r77c
oyTOOdyzgzq7j6uY1KeptuBeYSz6o3s//v4UWIzTx5bmCoI4V4LB1k+zK8Ysp2pS0KEeAeN4REHC
oELOhzjAfdxy+fLE09XTx8YidVF2ca/UWGZTBjmdpbth+AyU8+djCtHAfa2lOYmhKKL6KgyFAQVA
TDUEEAY/jRgN5sXGj3Gb+16Ix/fmMflF9ynu8L/jcFNNRAgFKB5h9wDmQvPd/obW45xHpWSCGPUC
ICG+W4IzINemWxBsFryXSLwCXNdXEDDRTBIJzlweCqqXT6tFC2kE4757CN4uKCZrmiEAoLw0fs3F
Tbl4w/UUF4R0gUQ5yeoTixsiULg9mO9bGREEgXL8JRZvmzy6cQLClUdw6YKcULTrqtuwFdw4WKMf
bu9hc2yaS0fZuXke+d2hLx7Lj9kUOBWP3ji+sejx5Xpa97kSsz1ox19EJbOEAsCRms3vLAOONPwt
oyfeJrNkTDj1n7HMLtxt7lhi/RQQdjLBBEiQYMwouCavGHDnMRVP+pyaCc9w8zYbAESvVLgahpVT
UZcLZrSJKcMbRfnDBB6uzdclU3Yw0qLseCNW4ZctB8gndu+euheXBBTdvPrC3pVPPwdKZf5LitUZ
fKAU7/Tx4G7KK3kP2XM9mA937yhbl0sccEuGGgoNi77sjq0Is0Dc4AxRx8MNu5vEnBzjsL8H4fKC
lxGXM2/xCMp9/vPzWkGqZHSIYHGwu0XJtPoRO8J7zUMh0EOiAsaD8ZVOxcZ5egpBm7e2Y6oIlfNF
OTR/Y4/NCmXSL5rXebXlIv6l0dArWK1Bt1ExXIr42G3jl0xP2Ig40kAstZ5a1D/gbxNU8tpMjG6t
QULF9L0KOsIa6AQPQFoiAyLqEth0i6Ib1fh9UqaBpe/fssnIglkSQwl5z0YgxW8w6w3hrJE8MFuG
jBOCbVT6rj/ioTNLrTFSYK82YVCw4w71f2UHw/59vUl3JWRcweyGHgpC1hxoO8INZteo2h+jlCko
W23u07FJM5ik/SDrYWer9i+b9eE0Ciynj/3Aky85vzeKd1shESzMHDUcB2P8dIcu16M6/tx03gV6
1G6vkMFa4i6CJ8884puOGEKuztNuwAqw95W2tz2qPK+0NcII7GqSQi8HhibxorYGWCAB5ypu4Yiu
sWIU3JdeQIhIKRDsfsYpDy17od35DURnNNn6BHPghwxbsyPTkAnOqnCz/ps9jeSkkCRxi4R78OI4
anD6duiVFIqqbDWsovwTab0HkvqZFH2l+NheCTvvgkaf5VWofSNRC+RuNuw4BrWx9N2RpqB+KfSu
6wY6PKfe66+sPK7j4yew//Ap2HXqtcpkthriTT7wkhZqcI/Ak+wAcyOjFx/kcLA72aqyD2mG5y8P
x9C8Pi2UAHdmWyDZd7dlK088+Wth0Zz9xrCvv1+Lh5M9rzll2NM5v865C6NcGDXsP6INtf16/BHr
AtO2CfXVcMksjPOQMui55n8RxXNsws5m124H1gubSPgrR1aZuKDcUc6zPui9BNkgq510gpq5s4OE
Qxq4oNTQMKvK6mDCT58hpd6zdwrPwOIv6ep7lAvr3RACbxfMC6kF3z5/kThDn6Ejs/naTMaP2aui
Py8dziWF2jQSorcPfUamZHLe/mBG7Z9PJc18i84HUIGlM2O2PPv2syb7VVj6qupt1s3fQjvrezpE
OgnFfCMyVhgme7f1eynNANOzNcGmRo9v6xt99vNf82+QMoxeIpIcqkAhJjb0nN5JTHY8g4TIWD7j
IhhebRGD1G0W/8Lbvi5tgsU+ZlfaQ0dcMAfgUcw2w4kxIWmVzMtuSyXS6w+PzNuY2Mib9yFblkH5
1244vrsTZ8BfwnwGGp7uvF4utdYbHvHAkvgIh44MDQeitcZWi0hjTDnLNJgq5x41VOA1Y5pRSytA
qMuPlFYM5T8TCv/9nZH2SDyUQbaQjx+Ir4t0VhylWARquxCb/LKGrGCrOCgQ/7hZJ6af16PGtHZ3
39/nMAUHi+6SpZY6uU6ZA5VrdVuxnNkDD/p2+B5Ji/vmfqnBGsYppLGLmXP6NwQrCYEcFpEY9wyn
Sb5OD4Pom5mPnkFgqo7m3uMvSrIonzPMBuTKoTb+XU91mBBkFYOmxNl6OCEt9QhOgPRok01+Owgv
OnlXAWJBm6qOqbJVHgfTff21kj+Dsu/uPyisYRSPX6v7cjgtGBVCSi/YgoyI2kjdQ6SKrxCY06WK
jd+VA5UUJ2yeI3bUDwbdd7/ZVe4gZCDf7XJccti4uQiuRCdVOEz3x/8m/hzhbyed1gwb4e1Nn46x
ltg47OeuW7+cu6s6patujOVv9Qq7k3K1cKCYE58VlJOGvFealYTkPxTWcJUtDpgk5TgXPbacIGHt
OJ1fkrMFo/UvP1ahEJYM6M+PiPRe3I4q+n4mHWHlCNHzUFworz6jL0Nwt4yE7QBcQ6R1v/+9QvJ6
JeREtfv84xEfv2JyMRdiaMzlaTYWTI08WMKtydGug+woTtMIl4eYWNNLinNVHoEBOPgMaMaIoF/c
xrgMpA72QbDdMt89rBvJds2AaQ4hfWMCVh5TBn59iTaMXmPGQItvnMWl9QleYRmB47AUrWxlxAzc
5/30Pmz8weoZ9igGZwd8pOWbGr9P7jRG8EeCt1MwMu5C4B8CCsk9pj1bdH2d7Cs3Sw7SKbdbtdmW
cTc7MXxCuUOLAg3l2FFvTWnHzunf4OUOGqeRCFxw2s1nQ6bQHz4AYms3K2VK22XzdJUzRJcs+n/R
CpKTByjT+fB+Yv7kERhIEaaED8vR0E6vJj/F1EkeU6Mmc0JpXI1LowL3c66My5lOEEtB8IwMloMk
hqhC4leHO1WD6cM8+k64KvqkWbPkvCM0EhzsseJPvr/BrXE+doo9PRwL9u78ZOAhltuGPwTJS/1u
RyjQ7EmMRwjydbfAsthh2daJXmXt89eZFgqRMiHFXDqUyEFgS958cYbvSOehn90Us9bu73UasSre
I+Jweoq8spTdoaXuOk9DY1esyD66YW2SLMnS2z039AdPknJnqVuEPGEOShZM0emWUDix57jVstsI
do+EiUh64M7yM0hcOManSD75qtX1jnhALyQPx9KFrpKHTwxvYRPVY3w8yNXEWoIAs9eYk1GRLICC
l3fDBoIE3xQJJ9Z2Ag/kUWfRpa7QT/AnsOf+rvvbjIL9qGn4X1Po58skgK8SGEt+BjiQU38iB5zr
ItfySRJQDjQmTHk4otx5TKicp+pOm0PVJDtNN9MzYcTT5MLle9Iofd3nBucV6nQgwh6gEh2eWgjq
xb/6+xaQKABniacM4j8W/637hWtHnDUjyyxmS/SG/p043IJMxtrVyAfMz1ccVQraEWlOR6tYeJZQ
dIyFuB2L3iDunCosl7eZERbz0mmWd0psMjazIwqStA+f8X4RdGlXjpM5R5c4ee1R6cH+mwkEl0zr
+WMBWhgrxHNkXp+9m45JM2E9tSH4naNmI3kPlNQhMw9e8ZO+F1gDqxv2D86/QaDuhws95j/r1mo1
a+iQx92M7svB7LqRLvTJcbdQFszcM7sE6suAMIjKhmieWwn750x1yVKCf3ql0fJrQtdY3JvPigjj
Gi4HH5Xu7fSMP8FtQ8zJeyvHt/gd0aLe1lIMa+PdC4YViEfS+OncvXsohdlE23GG1Z7goWPriU3F
4TtOLfIV118bQcSGAM0jjQJPGY+MOIXekJrvJe0DYGNNiSJDWgELIZMYK74NOs41ad7xi8ZemveF
jM+GoS1pGWRzuK3xj6awcoRlaRE76j6Cxh1s0KDIY5m4UsGT1v0WjvZrwq084ftsg/11BO4iCPNA
m82eYvQ61BfuP393p5Otg3mEPv242Sxb3Va1xESub+stYSlgXYm0DcaqEWJcyD15BV14W+X0bdDY
H5DLpvLuB5158Jf4yfRhqdhwGryg9yE+sgtLZM0Dh63UGsaZbwQpc8j7/B1rgWYCvBM59SN+CB4c
e7WIfp4YN/v+s459iLZqw6Mdf5wGoano4qVJpp0G7bdEJapPGvu9Eeav8dPLFwZCxOOAn1iTGV2a
yUk/P46llzhkpXGjK28YU2sipCK7jq/iJxLrfhKpVG/ZqlzCGOBpKy0wA+IodZMqSvNAk+Esp4tq
cZ3RdNFAVEFFJQWhMyn4NXmqEJV4p0NyazKBh8RUEtpGbMvD/tliQC1ySmnDS2+AFwdNyc89fCZl
X/D1NHlaui56o0xvI4Wr9w7ByVBdSkuizzj0aQL315UC0cavXRwD5ikblNXufkGLSGRW+Bi8sSER
1hxr8w8R5c+gv/wqUddX3CgoWClGU6fyiMAj9k4hkzeLDPsXFBTYZBfTtoEDkyXDG6nCX/igNoiK
GeIhY87dPV5XLWFQ9gfkk7Af1f540owFiaWqVo2Y0j/HjBA4eO0sQICSAQfyjuMHJppqoHnppIKB
y37QvyVOCayQlHkW4ajx19Jdmpmd7EQv/QPaEXevDTQ13RU9uR1xCwWbO/xwMncAKrvLAvbyd6QH
GnwLRg/80WqT7ZMpRixAJzY7vDIfztntV2+bzdfR921AzPoVeuZI0EbtIZ2oU4Ir6bpCddp4zMp0
3hffZV5CR/ex2JZdzFLMBwHHZK+Oq1CcoyKM9Klhk2Mc02gjanza/DW9NdVdMe6j3Qk0tN6bckMX
DElv4PI4+riCQPYmOcVJptmqWDVhZ2m+FBdjDS7XToP8bAALByXxhXy4JdXuurM+5ov0tMKDU8bk
PpsVf2Bz4LeSS1FiDa2PK/FVLUzw/erhRAsNmrBpLBhTQFzYlX3JbxJCVeGaEDHPFOZ2uV4Kr3Fv
RFBCgj+2pHUynEDlDQHRuy94lWzE5cOkotjc4h89Hviz910/pm9uUaPNJM3GfOfq3zJSxt+BMLv5
2ey20qO39/ck1TSLnlsxZh0jiJ+34+bI9WwWRowEU2Vb/c7VmWxzuSk/WL/Zivv6MQfBcKItVYK7
b1dPiX92G2a+hHjL+46HNIHHcoHcFOL0fcM0aUt+7fxeWFmg76qJvEoCqueI5OCxFDAN2+lL1gKN
vtiwTGRmQMDrf0/kyiCsTH0mn1g6MMLuF5wyL1a8nn+bP9EsirYWynMAvOucONEFlkUAG7zdF7M3
0AhQ7M+cfi7Z804nIoDQD5wVhEJG8BupO/V8/fuM7+chwzVGI/2pQhRJiQYXVXk3Ge7KKQm0G7C5
b+HITuJ0R5HDHwMkgrvPAgOGkojsZPk486zEWj9TtJFrjwuo264W95M2caG6GkmHTB2FSOdTw4Dn
NQvIk/3cikTmVQ4mAuYsWxkx5NrZAPT+weVd1XblkxjtS5yfKYRRmzEh1+g5urZm9bVQFPQKwL/8
IGP6IaBK6CG7P67kh07tqLnXCKMbmIWtfb2bKWq424hftEDXWCg8Vyua5MbvpjUtM2X1HenRQoo/
AwCdlAwwTmpGL5MOEdnbuq41P6cmfcZtQJqhAzs8SKbv42My3CQ+vS/TxOVdtjhKQ/ooDOtnv7fL
AIGd+Oe/I0Yc4wTermCK5ajlLC8XhOBw0DGI7CrMtGTSa9d3/zNiL+8fDBDzHmzG6RbIJVCnHbma
bG0b4jmtd5heEhHICcDvZ2t/OXVU+rJZEMlZ2Qt7DcL66r1m9Y5/jD+Jz0QxRKU3kigj1/pUDFTa
muueZ3kDqkUlR1Uo5F7BlhBp2VhiBo/CqbHoLXzItQo58Jmd+l/7GQoTxUd6JhNSCgMNcFQPvrr5
UWHN/kLuDXGf5JD9Zmg4USXK1m11fAUAV/fGGcbvi3xSnjaaz/CHOVFDyqj7PmYzMFhKJqhTYQNH
QAo+1G/gcEj5sHyPwNWvN7NWwXcZ95ds/KCAPOI/04hFuC7lmVgC98XpJLqDccKwtYiHUfpXRYwr
v2t5/YmzEt9AHloOc41qKSflNIvk6ZVxqf+7kHMffYgIRTvdzW50QztpBhAi2GywqgsN+RPifGsL
DjkUb79De1ebRdzapI6y/PE3Mt8hf1YgEkhkPberByLDngT0JS4VB4ay9x1owt8snX/ISJdtHQAf
uGSZePqiZjvkPhZ/b0+fDGcZTbFOydf3GjzbO6RPUT0benSU0RBkxivXH0QIwSe1itrK5rmj5+Zn
lTGtTVE1gYA/HFQKLLuv/YsM59v20UTStAmSdT0rwsYxtvTCN9pwUEQ3PefUm8/DKy72+k7BSW96
x6QBrLQKOLhZugQndgBCj92dObZs52ETyNbPTbx0fY2SyXDMJx9+SEYGK2c9c0pmkeq1mOTT3jqG
A+Ejbg8ZgwVkoVysL0cgwVDsPDecISE+ouW3CYFBQMq03iNsF/6c3mfFF2PijgPBHlJyImulXbd/
6HqbkTzFpmR2d6AOmLmDJ4DfH8N8LaiZ+PfPSe2AfG5u4bPfjn2FiQanBLjebU91xUWdV5vc08bC
XqHgeEY8RGNkkgTO1E5raTTaKQXUqtxkLplsY3GuT+WpZNHqjivv6ksndcJREhLmPjM4sWm/ZEsL
iKBHH5N71DxDfkebI2IBlr/HuSdb+YbCkq2x5IX7U5jEbkyg2MNWg50Ylxvdh6fkvTdstNfXSAMF
P6bHwflx+eClilD56co+p8NCOqXzysXLjeJPiY04D1N4Eth5LB6HK0fa/WiMO/f1tr6TKxSE6oTR
A6vMwPItvKV2e/qeDV7yfazJ1/SZbcYC2dg9ibWwRPtzEjDZUDYf4tf5AJkPX4VKdSTOeZQpTTA8
58fc5xgK0jhFO/ovipIYrDGplpyOj7oXWlZIf5jhxjqM06ednaubqQVdUFJTVuYrkhbde6SiKdSH
mO/ZJMipCCj39dW+E2+V2kRVdvNP5+i1TS724OVNjcZSAWWHlrZqvn4NuZzd5eY/DBxbzAG1oRJR
U3L8FuxcKLl8TvOEC3bz+8hmXxjjFh/UiLB49j5xwXeuEeU+KHlfHeZWsSKqm2KysMoy0F7uQ3H/
vl0Afl/aDTXijjNUBYQiwdRwakjPAFEMYxon6VhYdoVR3/kuWD9W+9VUOzMBqmUTX97Jl2dOxxZK
2UhV4OvnFod4zlKRyVHvgccu83SasxAb4+uqQltl6tvX+RG/kf110dWrmbcIqf3FzYNybDeMn5Fc
Ao+7PK7oL69ILdgSsc1jgIWd6n3UuiUi6h78sN7soNEQaB9K5PgdSsv7BZCBBqJo+TZFeYmhB0OH
clQSMlb2mi6O4k8XAA7VncnhZTwwf3PIALB/PDaDUF0Oxx272RbcXj+1VxusX9rec7v7eobkGx/u
u2uoSHM237eHLb0B5TYsDVNN7df5rVva02qH0U09fT++jK4mrP4EvLC3z6kGKb/aNm/0A4wrD6IO
til5sExkl9mdUVnCpV1cgQ4MBArKEjPJBAZ9Z+YcLW9TNfwbjh6OfHXvGFdjlokYay5jXpeK7uvr
PKj7M0dvQuYJn540xqdIan/A8ObMey8Ykmt+mYcv0SqZPiwbHeLctyZ5d6RCpJNNdt3XckAQAKAK
etTWUi6fp0NY402yhyDHCBQY2KRODaW74ER0Xr3611OIC/ZB8tPSfCZu1rYj4bevaO1TW3I691uO
8kuiuRrmE0gxYpjB959ZcwIxAUPQvP+tBw2KjVHj9nOm1H5XUZoFCkDgxSBgnWBmRhNmk9laEeog
P33EOwBMNlNmD7aQIO1GUpS64NbRZy3P0YA0bEUAame+U4iE1ZrVXsvtYsuh0o0htOAn5Co8CuMh
lXLD9GvFDEIiSOQsqDaYl3rEdq33FuvMr/+SsRh1Bm+r7UJSZaXhOmGYOJVx/08RguPXAI0/VUam
djVxBSx/QQKmH4jrMpZOIoqNFZmwCOr8wfYePENjSdqrsspIlBUvTyh+si2sRPAvhs4R4gohygEI
CDWlb4TIn2JBiMrzkY5plM0sSnP7+vFSqJzvL9eVLS9tSb7V2ZOIDkzHz+GagAL+7JaJXLstD+8y
bp0ktfLDT3RJs00Epz4NFq8t+9OADLYpvIt9VUXZx79mqy8Ey4d9fQfN3wPwhhIEAkYv3ZEEM13p
G2WdkLp9G70MV7v7pRRUavjVXU0Jk8yRqa5BnZdUufXpyg399moBY/XY5MeXYvJ45Ucey8cm3WT+
y1cxIYa5OaPB975eNeYnXDxBZ5KFX92+DCTEvORs+sA8QbNL5s34tu0OCjjf0yqWySmNaa4d1J7r
zm0O5frHyx04lNx+WKBODPex/oKADWZpdP+Tj9XqM/nxgsPZJ7qdk5PCr9338vx1rDhM1BMwB0o+
ZiTeVxodfusqbsbVoZplsvk43L1mBQYCRQocVHdvSNPoCW6RCqtznvjqlMPk3evnu7UQZOfWHxzT
FRjy7XA93NbK+XVE2HRnFiqcSyBYwCHBZBugU7t8t+ryF1ewwGJS4RkKI78dI83pZ9jl6Xm5MqqB
R8G/BrOKrR+hEPMHCngyumFeTl7Uo3a51SFxnWCj9ZgYdJCS12vLQChr/1X4w9bjKZDp+bAXuJof
SKTQfY4avJJlxla7g0bbXVgxV9H6YJr4MNnXunX1Vxxrhu2a3ex+Z6C0nn/1ucDTdZsWSFykIecZ
0JgcjQp9NMy0kcTgvPWfoEiqW+OeeDVbGpD+8WXwF96/fjkIdKyqcyeredKdV2NKwqSovIyt48w6
VdrDVV4/y90Q8/DBWGsOyWt2E4JEtFoMyK5s4mtV9djBtHl5fKyBFTl5JHf4cWqmWTDlss3j44ga
m7B5426JcJkeLOGltmc8fEAr9dX9l+7/QCO/dpcFX8F5fBHIsz5bDBtJSOycaxfm0lLLFmmzekDJ
S+dvpiSpaRzeqdPILla5SevWO/S6gmEP9y8IOC1K6xHtGaAU7N48NJgcTtBCKBC0lPDbMoFeCnRu
DyVsByGHduF/o9ckry2kKvXAVBn2EGaqm/XX1Ae2QK5r7n9L+yHHX23G9A/0j8aNoOakYq7OHJWt
5wv2ABEU/w1AQGLXS8yTEUAgjLxtqiEY9UOzP11UHJMDMbrYwOyUJd3ZbXPF3WJO+wdoXAw9w6An
/h2ZUbHncd9aNrLZ7yBHDP38zxEdzNDskKNSMi3EE0nw43KLMaIvzfrHS4sqLjQkM5v/j179cl3/
Tu8onb7hG25fvBKp2C+zc36PPtjN6JzB05Z1kyGveqnZUiDagZAXa2FRXMCT6bJ5j6BMCgXGjsHL
P9vKz/GzURErhsqZl5zAbKwc5gxxL5qsLJiDDGrh78TS3lj07rD3UzP5HEp82B88P7+n+dgpJzDn
QNtCxNw/D4+IKYczmNAIpIMepakWA/bm43dVz8rde6pe8mYknnjzcCHBV5FoipYKPNt/JH2fXYQw
a63nE55GDqwe3k+f+ReXwYlSYqtpN/wzKacKy/MM6LL/kAebWMYRhuI2U0ffC5So8jWGmIm1P2B7
asGwEsQoXf4+3hUnM1qagTk8J4Y57ONArJfkvQVXad2u9pWhVdDFMYt/Ht+a/Rpqo3PGCKtB19qy
uZDARGY4n6rF2YoL3Ja1m3/vlINx+XV16KKEnejP8eO7TPfIJUumOLhMMBu6Be87arO8nQhcOLX0
SsAucmB/rlr5d8nPB6b8dLrnpnhEWeV9U7Z1Ie6Gs2awRzNuoEMVJtUjuL5nnFT3zFMFR3m6v5/X
GhMxW+TFtIUcmk90fSIydnmGV3o9APV2BhqVsXXVziP3csAP64r+FRLasTrS0tCDMQxvQP9f+6cn
Z5ZESSD7FKkMD5oNMI1Q2MjkDTBP6gK6O1hJpU2F/RuY6bHYYqA8HF+j7xafoCdlBZUTVmd4vGwf
G5yAvST6zaUFBPxS47rBzaVTzsPh/HNHrm8chnu+JZNH2FrXqcSCR6xwkaIyFtefae0n2weHGByL
oj9mKE3MvOsrCJ5N9t6Wf+/RZrJBFQnFslmk1mBI6oipww1mXMHBC1vmIPx8zrFm/dI9mas3r7cN
k/G+DtCB/58WhUE9qdx2MojKA79E2faN2skjeC2EwqwXSEAVeQQ9bLDJZwa7/byz+bGhLYXvcQNj
kZhtTrQviw1v8GT0Ak/NUVhQjVmJQLljqCDeo2yXbDF8E1x1oozzlIE7tXtq19tfQplsU0gJs15s
USzriA5nwHOCbbze/wenZ07JUTgplk7QGu07c2SfUwbaSaWbHJ3V19YX6qI+UbcsSiLmqe+SUXLq
BFujJsWuBcrVPJ8TgqXjGNiM26g/SjBgyMw3jDp4cAt5o/QdpKnwwOJWMe9e8OBGRaRur42p4ao0
pW6jULgZLnUod+2OjdMlm8r4v4D0NeZv/A66g/gzqxgLNo6WvLXuraVXmNHlYBKA7mt+55VaDe9w
K+yBLZbX3TcqsPF+WNXlhaGSrbFMUGnrJgSg6+53KOcazzDt/MfJmLG2FgfWO7El7QBgL98so7Ov
Na5d9u9L5Vs88Fq37wNffo15Pt4Xajr5BNCv96qdOzac+ug97u3Kxs3d1nYZ4+YSpz6nbhyOjX4G
nVkEhCnDWffYfA23qINE6m/oa6pcIJgaAF9YYuhU7fbjveZclOCuK/0k4JHbOX3/mTsmh8lcFU3c
k4EaZsPD8IpfQ3+ZutZ7tB417mNWzru/N6JYyawzU1m/lrB3CraXzDIyK8EACI0u+rXzc/le615N
o9+MATgldEfAo/mp293/KsW6Qgw1PMUwcUR4RpQiNVwqZZRjLDmt/kPaefU4irXt+r/s441EDgf7
BAw4u2yXK/gEVcRgjAGTf/2+qHk/TbW7VJbeb3o06pmebhaLFZ5wh82BE3/HsFswHUui/uM9ibCX
vuizYpdRQOEWp+nyHNM/qx45zH6n82gDOemazmNIOEBh7AHB5Nqh7lykEHpqFG1zl3OHtnHlHInf
zH3iE/scfIlO5QVsRAuaMHuqvfNnTkQAHteleEwRlmYCNd7uTgZ5BExGGMIJqxiozKBdN+fBMp7w
kUz1WQIwIAcIQpQfAb2FscJaJiBb3iCMyT+ozeK4ifMxPxBRN65IM+c6O13ySBF3FulS+Sgs8x2a
DSMamhd7EtUT0mKU/gNPn+XUpsJxT+347GmT3ydW/oG/98cwhl9/e9lEaXj5f/9H+r9xlp8qDF3E
HdGjTeHkFcdW5zJt0XulYusg3HCBXNGn4xB+b+Or+sRX3G4GInToeGo4oNz0//jxW3+bmStWU6oc
6trKGFLprboQE8C0H8moEQUzh/C6VG5o5ys/TgF+PqqFxa2siVfEuPYQRsXlIouYKrejyqf6gFqM
ZOebFEFH/FxIFcbCY75rURlCOzmnABWhNPsgwrnHwEAiMaEyNmt3pQkl2JPlHVzo/LELZsYNa46f
mFZ4bDJG1ZJZN+bVUOMiLI9yYfZYmGr2AjnO1apanNYQVjcb+813w7vMzifLaenARNc3aJj8vlyU
H2h1qooLmqkOT9e+GKnfl0t67mpBb/vd0351dl5XxNhoYBj2K//W2m931CDhFKKi5T9Sr0I5EC/x
cEVoOsFD9sZYhh1ydSZ8H8vXZH0bi3Gsy1hTun4Hu2orTlvPsnMY/i1IZHNCZ9N/s9BL1VzKZ+4b
gFQUPR08SGxQgaaLPLuNzK0Flh/0mX1jaD8s4T+GdsUGzc+12J3ivt894BLNXkYP5BUtsbNv0w71
H20X9j6aSkTyzrRHPb6xb1Cc1R8W9R8juFopJym0hLPK5EhbaQU3yjNWNTpumNO9qXbyYC3UlWq/
vQ367oM8INhi9zQ+OBOEBhFAW4IWWgyCTTWl3YO9pW40z/F1vDFK+dY8DQTHb5/QNArpklsspxHJ
g/16Qdg1BnbDxW77g5wtRAVUokFiTELAFr9/pJ/Y039M0bDWvz38cCq1MI2Yogfkp2DtIYgVDaCb
GaggRF59d4oM2NEr/AK4MeUFfuholwij9Y2B/DQLGn8pmiJyx0lXHOrTyTrraat1u5k3LBNOnUEr
d2wh2DkHF4xAAoor4AeRiPnfPflak73SzP88uQDFPVqg7ibRAUFMzvef8T6ogKN9rt9vPVYdTvDr
nYsXhKRJsEZR8r+6dMLTpVRjU+1QwBF9jYVpIaxAb0Z6BJwLgRJS3z2alKEzWJyenQ805hxgBR/S
xr+bU3pqUR3NWKMAnm0x8k6rws/2tb/7bGB3k3fdss6SzJ/Ove8jvrqTgnN/bupC6XaH+VfJJ3+x
AB4ZNINayt86PVm6S9NQh3QINhrUlWWtyB7RSSqLSaZt6MDissXPxSl+QGCTmk/tqURtxT3TOady
OkrpO8aTbsrv9nNXW42UFc4qFBrRrX4LFiChB5wf6zTxaurmWIy69aRexasESc5onK7I8J/pkzhf
CMrVBfyFdULoEHQ5CAHPBEelzbjb9OfTBy07fRIP9bTDI4XfIzjwxWVEwE9fH9bHvhrKsRlI4bm1
rhGMzo6T8uUyEQNbovbkd3OFOPgpugvv5dVj+0lWpBwcZcoHcTOfcvP5vaWCp46TtbQgQn+k7zOm
aTS+IC331NHwErfGwlqrZNYbJXfkCA5u7lWrfldtwWO1zskLdT9CJxycgE8skqNYg+4/omE05m2Z
yuJL4RRsRZQ1buwJ44fATNWwkMMlTTJMU7oKzMLyrOtdJ3Y74Op1S4vFzhAUA1G+NXdnSoG40UDR
1ccnYPt8YXqdqKftSw/G/+IM3rJZgzw3IGNgBTACdIL+DunR9OTD5RuaNaVNwmw+x9sz4Fio5fQO
UXihGTmVV8JeXVVeMO6XkUP9MrAWqGlSf+zelDUKksVn2VHJctMHq3PUN/mJDMoLR78fCpL08/b8
dwautmduYmQjHVnsZAfzkpWJx/Cy3YRzQFvTIxYmYDRsFO9oosa+RWICI+35sIq30MNo7Jx3iMja
cApcgH5rak8zqErnceeHj6WHyR5tfDtqRglNbHtDw+TzMjA8aP2r7+pz9BHc5fDckom1CpfUrqIX
UM0IZkEEg/VCi9myizchHeZe31PsCXFRaD0PRSJ5dQldsjjKd+aBGN8byujIS2K+SpJOxR8eFKrr
dDiGzhD7yRHWuPMlL4O3OyTGcQwldeAFIkSD4inCr9B1UCc+T4H+gkAfciZSBvGG0Iw8XHJ/n4b/
TvfV2ZLIiRmXvdQR1Im0Spop2CmUYVfgfQGdUC7YEmBOB/3p5+VnAnL1xvfWBkmMvwZgYl2miJZE
djUM8NtFaEWy0OOT1aGUEGSOuta2/RZVoKGqHfMPH04nCCoVJrkE4H4NJgm+OZH/W9c5zdTYRi/5
J+VEbaWsem91V3ndGzMOQkREwwiInX/xDFdzUWij+l/TdUE7ZXSitfUWTlASHR+dNxpZk+opfzo8
5COT3n0wgjxPVBLNZLe914Y+PrBBBPXHZySwS7T/wRekE4gMacBBbI5oem7De2Et0bBHhwu8iEY4
81rOey9YH5exPKK6aazCl+NDsL98QrN1h8LJZagCnOchmXlCT4a6tL4qP639AduRdEO15XyXezK9
3QvZF7jx1EXeSLJ3gathliR4lzHOrxYsEeVGYvZjAKd9+yhX0YkUH+QsUPgoJQDZvTXOSNBH4toA
t2NsjVWwl8HN7xFWYeWDr1kD1dRccaKPVESVXW2tLPI3nTgqHEALfjYup9bCWhiL3hEJZCgRjsPX
2w6gPy0lHTNdUbZ00RLlQYTk21Iym3OuRce+Qza59GIE4OjmewvCiTtj0TpDEP6CIt0tq7cft9D3
x16d2VHRHZIm4bGyT9U1d0RncR8iP6Mt7ubYYmPE6hbO1lnfOCqtn07K78+9Oil19aIowYHnPjwt
DC+3B8msYt454UPnPO1xJrJX2Am7wWiwJHBe+S8N0Plywk9UDieEKrDnGQIuZJU3H2/DPtls6FDE
q3Z85EMSX7BB0K9BAQK8IciPC5RW4GD30b3oUZgDd1o4qDfRInARxfRRh5sZk8HAgu5PM4OpxZXp
NIAgB+X92fuaQsatGxNT4r8OEBm3IcI5rIZE3bpOS7vSDOq6i0h8V9FL9QBnlswmG+WZZ8ECOSIq
vl+06Jqn+DoMCVoAxmWwwxCcTeQjFx94Nv1oxaEA+pLZru3BdvCz0im3aDN+HPeAeO275BGldPSe
vXQ1aPsD/huhrPGRYadhu3NiCX7ndEqTafTJ8f25RqTPpeOERlP5kNkv7RIxUWe9rXdb5HXD1XY4
SRV0UyI8SzR7jYN7tkAUURTt7SDJGLdwC+l9O7CvEEudg19WPyiATIX7hmbdcQTB6bRNURQ4LH4/
kP+eTUUUVdUSSQgMBbPhP/dQJORZGzSoZdHVOEM7HWkQftBzWXej/FYC9neayLN009IMCZ844ysU
+LZfT2JZqmKGdMsBXc2V/MIiFS3nvtprj74L0c4cNfenZ8RU7qYvDrMDmmzy/vvrKn8HXIzBkBVW
ELavonm1ecWstS5Rg5iauVfgfKfNQwTS+jyNNV87g9FO7I0go9xtn9IV/T+9mQGLqOb18ryN+tFZ
Xxv5SBdd6zCXSkckDqBGTXEzpD1366CRpL8v62GwmilbkkyaoF3laoUqHPsgDzCVtMs3NDue6ENB
+Rz8bu4pw5w+eHBuF+fR5ux7HobruKQCncY1AHEPH7o7cuIYZtxPCNRtZLBNAO3IX88b7/kyd5bQ
yWw0Gl9whhsfbOQZ280byoGD5F/GL2Bp/f7+NMsmWGpgoTV6eB8NJmLTNKSecJksd7k3HqPUh3kG
4zrZT5C6xqgwbqUjvu6IeP7+6dThEvozcvhjNvQrsS01PAh6lTEbHSzxYPG06E7kchLu0/SRbYyS
wJM+0Fl5VV6BLz9voDZM3k4Y2Ax1han2UN3H3Uj3kPolm6vuOLKI3cbTbTj6vFUu+uGOGMZqyeil
Wdrfpmi9otR9d7SGL/cULfG1Gne7ycf9PMudZ2e620IeeX+/tbb/Tu15qKVTZ+Afpq4PE/htf2V1
eVQPZitRt8ZRC9X9VxZJPQP4A3eZ6eDswgdkKHVw9MmjLYeXMarsUkMRsfB+/1qK8bcEGEGehFk7
xpA4/BpXo4nEMjXiMpN3D4MfKtjHxYSqVLXxYCHlTrbas2Bxu+r80cJbebAHVsbbwBMdlFz3lw1m
YmoH5pEQmfsItU9nkEuoR/2buX5a3UdTikfexX6tXgR7TyfXhn18D+sB4yVWQ/eyN310YWj4vQvt
bK9nM8+CP+Ak1ZjUn8JHPpgD1FuVzsOihk4ymQw8drj2dBFn98M1EDT2pFOhFnP8G6+wzrZHF4FQ
8WLXd6gfUj4YnHEiTmoK2pxnFb83xg5doKqPSIIjPeKBea89fiUoHuvzFT1HPkPm+o/0FDE4qO3n
i+XT+rMG7irtRCfn8nCfO6/zXJm2wG7IQem+9XBn+GzRHVrzg0Cs6C0xCUqWAb4c86VOoGzTo28v
tsz7TA69vdzV+6X7SB8JDc95yv+4c9I9tl6Xu+nxHpV05LsHTU/UO9Gv3mGK5S8luoLTJfQXd4ll
U7p3xrt6Ez2/jEPvc1vjv7bYhqXDkLTIuaCb44xRNGy9xRqF6PYj86HdlCTNgxz2eGQ6Y8eZBk+O
s65wGsEGDbitM0vxGiv8abVaNvOp4u44dz6rx3C0PXmIoXAR2svWtefR5I4LgSkAB8UE7JoJYuCD
hqz6Ks5wHQuhWdHDBh3HsUMxw2lenh4AwAB99xEGhST9DrX3ASXgT/lx+BO2NJfqDeW98Y1l/tOe
k8ngh9tTk8ir/txzeSZYstg00s6i9WOj74jDEH1RfFOAZU5YTAsKjNRh0UqtcwoSHD0IJCN37fTP
N5sZf0eIiqgqui7qiqEaGGz+OZhaSi5RZmoixrwDoj5dNc0a4oL4DlTYyaYYjaHnPa1KBEOGXX9j
KpTh7rw+oCmxUWNTVFNT9atY4tILUSMfDHGXzFFPaQ6Le64s0WHrHjfnHptuH5e1unSPy0FIYXrW
AbanXvEsvuCQk/sTywsP60M3Q52fMhW6BGPTdFOvgQNYbLPnw3M/qXYFK+9AFjbI6/QINr+jvQQz
YEYvBXMmzxiXkRtDn5q0mA447WvEN8CsG+ZWbnsCRks+YhV06GD/7GDJBrSG0Sx+r9/jEX9OQSKM
yAdK7tCiJpblBPeRG32ckLhClPOyiNxXA2T36gIDidqxJyWIrEFgHoMEDhono/YwzZ3IFVxdHXUf
2GmPPpBgwtFAWhT+gTjRfQx92Ndr2GlurYyBXau28tq+GqqvQe8dWwuTrfUMBJgos4Hnt3fc0z3H
Q/cOM1/3LGg97QMWUZjM3ekK50JFBAIy7D3r3WAcAlqnswhaDqG5ZIkoEkZsRFSKe0H5h6xT9Kp5
NTFnGEXbMWI+lFzsdFNhN03TFQlCw3kUvRiq/FAQV8fr2rc+u8llFtu40Yve5d6fmm/hEwjUzknG
bPZpuqgQWrk8RBu8IH3aUlgHUO7bd68oR/CpBgtiP1uor+fny+APYH9+Frvg6BzWtJWnKPY0Nv+b
PMNzYozrbDWWF5DXYSCzhjK3ovTDvUV0ujJp9qxSV5nuuvvTSn6VdsJdsUihZyHLTw/xYKOX1z9D
Jy5G5lp6I0Kr2Af6nFDyPAfoKQClXQ2AOF79C94ELE37QHqccKCk5c1JgSTVDqHf2E4WMHChZ4OR
K/do+utjLMvJaEw3aFb5uDTcfvv7BsLB/acNpGGjjOmsYXB9/rl/zWPBfuuRWOWw5GB7eB8kKxdE
dDB5ZrP9gu20WsEZhCzlrFaL2Sj11+sZJ9togRQ8VbDV/cHD14XbVkRaGdSCv5Jo23Epki/qA+tg
OJMGx9jBSGqSs2fQkFlscLpzT85GWCICc393l9h3EVVwxFjsR+6awaxl+bKlKDre7hAvn/JFT+DB
RG6G6jFdZI44RnYO/xFctIm1lkPDabddzx6GVGe8fH6O+U+4IexEm6p54rxzPcCgtW/1Nn5KMGjX
0yrUiLrw7f1z/jo9j1NVrcVd+HJ41ux4J6yO62xcvyuPLTC7FgJM8FxPgncRsv3Souy5PBu2ugHK
UL6oOYXj4OX3b/rTifx9REM68i0kM+Va1PIExVroOHB5KcaCc8TL7MbZ+1MW9/0xVwvHaJKmjy48
xsAzDNSZtGkdXi/Z3QrCpeEKuT7jDVanRfI9iBlf3XdiGwjHjrtnZ66RNCyJbXaoAW2gMRi+QBEB
3O8G7HRo/z6Pyg91QwXZXwMAIn+6Zl0nqmdTabJI5Nu2FjXxEYSzDF0VBA9X8XN6jz9HPTFQO0F6
ZopdIwL+yhbWK1VUkBkQKBy0pqa7ywiDZuB7UMHvUgnCf7a4TI+9W6AIdex88SOdKBOkw4RZtzAf
9Kk2hmKOYsu8uDNezdpV4PVic/VijDjhMsRNkrv+XkYCCtyG6YWD10vk40Lvyy8ybRcC793lI6Su
+krxGOoYG1fyQPwAMWxsQCS2HM3QZAvsBJ+XBUWKEkhJvj8/qGfXUlzjTYFCBWBerwkpzODO4sUR
2jjY7X0P4bUfgeF46JZ8cbjfSKete3UVUfqCPUgZ/R7mmon9il88WoMbFiKhUAokB85mmo0jtEAu
Izgc9Gl6mFeCI5rugRgZWvmkYOLWOUI2AmUhkLKL5sNMJsTMST5FWKrA+bxdhIYzCJsRo50GkWGQ
TdFOACa2MuEkLIQPqLcpGI9RXHk5hw9SZcGoUH3hQ7R4mWkF5QBJgmxRcdVkTkVkXmO6+pan81P9
KKB+ELoXdk26FNqVcXYZlcpZlKYuIO37C73L9w76K7qJ4dOFug+9DZTGQPGLrkJyDMzWRowoXBkf
OYIIMNhCB2qFiEQGuu4QiseHsbCz/LgdN7WnZUB2ySh9+REXnLM8wqOH0nw7sRBHkmdq93aIZ8pA
WwK5l2Ef5lnPqgiWzYFh0MgvU0xS9acEEtIy3oNY2gXj86TY07sSX9VN9Bbhl2H3hZtRJP2EZTGJ
nk643VE9RuTLR6nUrUFde0TfvWofXmga8CZh+Jw0HK7FA4ioGh7MKJzA7kXj97GBIwzPLocI57ay
p+26dDLI7lE4Rz8O/6PDRjHdKJuG5aBnh3iJjFygaMPcRvoOASeUkDBYgfIwpSidAn/bkXsM4iWr
SN+rwJecbhPy6/MAbDxb4sZ+/rt2y3aWJWR8SVdVVbqq3Vrx4Zj3lzNS3oa9Xw3VS3e/Sibea2/7
/vyFIir1CNxml5hk3aqkSj/dE98fflUEspLykCUVDx/sDxMcYLno3F1KwrMdv/8vX/SqaltVpmQp
4gk1mkEOBYsVJHGQR1C8dGJxZw+mqspotZk/Di5X8uj5TUGKBol3yZ1+/j6Ur9b+9dn9/bWvzu5M
qqyo0RjK055aEcXgyeaO7JOaAEAVrHd+f9xX+f23x11Vr46NUVVtziwrBDALz8Ol0nvFIWNjb+bz
KWhpZ4rP0Y0i41fH9JenXqMMijLMy1T5mu99A60XvV38Uv2OYJon9g4uGb+/J6WMP+5E06DSY5Bt
maDrKCmK5tVaDrPAyIM+rhZHufNbYS+k2sTKrJF64DyC+2ockPcEuFkYumuVnLSvLQK/FrEnSmnx
GSi1+lbnMNC0w6ggSolzfE/QEulit55Ls6zTvaMWzEO68wnw0gjdTMQVzuKem9gupIdW3hbE/A2N
y4LwWpfkadUh0ZM10FnnSQmo93j00zr3TTPy0PWtClRLobyZR6gyETcAXiunygfQfEBXrMJyN/qM
UsnTL0TWZ6gEZER8L60bUf0sEU/uI2khVZ3bydieifC5yBdiydVJy2rLPp8hwZUKDPgqqMcivmh1
dBkdT/VCghxt1iU3Iwpu4eWOyYopeWtNNDUU2e+P5sTsnENP/yEBS4QqV8WxGYQRZJvDqClgDDYw
/LkoE2FkGp1/ZIRCCW4Ywbo6k70QZowVviamPq2hUufquuoLj2jCVvKFjM51o5L5le9dBM5VA5N8
EG0YAbWFfCb6YAFSwJ2uua32IDMbSajZF8EWzZ3R7s4C1P1TNKaB6uicnn3qBvnqEMIOBCGdkEjJ
IRkaDWFBX+fmLrc+4ubFMGZitTyE9w3Ch03w2mbhoxmEM7V4asP8/hyOuvqjDDdiCLGioXIEnDVM
nNKABv58LCfCGRZpnC6MI8R5XX6OL/pKMhs/yuSRBV2Q/niDHzFamtrIuqtJrIuDglDZRwsLpIBa
rVsRGrioAYBTBv6v5JNTevZSeHZCLY315OzJApKa6AUrKkMAKt4QYSVcQMWF1y87yxERUiuTo3MZ
lKsuH0Z+V2iAX9qRaq6OCMLJ5KIyXNmyptd+4iiRIs+Sn87Rmw6PIgZkBUIWllOAHE5ZoZGXTY4J
jNxgSLM/ZalwrXPA8oJzLjw23JAnpvpokc9niWdhERzBzhbFgTGDZshpqeTR6JyvsIcriTnyyJXP
l1ERKW6oE/y+gfchDt2o/YdcghpNHrLs80xbVYs/BUufmRaRwKgRRpq8PsYi+tn0KNP7DspagbZg
HmbjtmrdY+IFyeaYVbBrTFc8BN4pmWncncUB/YyX6Lg8nEH2tQ8X41GPUDwz3w5gBCR0r6DII/+D
CpFymhppPTpYbmONdFhSQvp8jKF1QKwZcBn9ts8fOhg0x7MrE69f8CQ/a5gqhvs8K+4rMnch+4CB
QQeosFoFpuo8xxSpre7D+DCO8Rr+/Sy7Cu//Ocq4kAx9QH4CSLm6GU/01tSL1R7nabE+pDuEyBuk
FJWPU6SPKnin6SIv14ZwN1DK9J2q7W88/8+w4Ov5lmHQ9DNUUxZNY8iQv+VLQl+kQpgNn4PC75CV
vgF6ta1bZTvpzzbQ8BxTlCQJbKlpcf9el6pOVdWUXVOlc3QyC6F3cmmhsXENr1UWMVo+xM8wi2+V
yKQ/E/z/eaxKDoOTiqFfv56u9GWWy3p6/9AO8o6E70hc2agxNGjjTm6kw1cp03+epluWQYPPkEiI
/5zM0BT6Q6+fTvOCIvWDONjBUWLXbVSSICPxd/x82Qe6032gkw2WpnlW76094eDlKfDkN8Ba0Dap
EBcP4gpK/xo+46r/KD8odj5028tWf7XQcCufxM8Dfak1WLj4A2lt6127/31ZXIUSvAkNBNUyTcMw
RV0y9atQIu3Oang69ed5hIJwHL8IQT45or2GctFzX05OyV1rUeiTlMJRrewpk1KvN0j/jtasgRqr
qi1XDpq05XFrhObsbBROUJuQhMABNcfnoruMfh/x3xuJEWuSrJMqixR6vko93xZynh11kNXZcV5d
DMD/6/AwjY6vZYY3dPUg9lgL9H5EBn0E/dms43hZJJvfh/Bn6eFrzjRFHbARoD0pJl3NmdWkaphW
OKZeqEebg2bKsfXZutJhakQ3Yr2/Q6DhFf99mHRVeSn7OJVgGWjrCrUDxDgQsPXip5N7ym1kDdIx
ukMhilkZMCPcpEl5rBtRmPxnYeJ/XlchTAAorv3V/Iqltq7FKuvuZ6DF09FkMnn7wNHdp1Hv7MbO
2sTW8dYz/wr8NIXDCoQ6+0u3cH75c4O1ViU0Rq8ckEL2Tw2EH/1B4tMq6brVUcOL5kpt3p9h82Xn
x2CcX3I4XyRf2VQSP8MSvtskIES8nBYmNFw9mMgNdeXLMjdDT9Y55pvsxvl+hYH+mqXvI1auQtVj
V2VHwxQQyoROjhRBOa+RQwR0J021dqYl8yR6FlDDTqJ7E4GX8wzH1Th47M/L/jQ9IGsSL4VydVH9
39fqV7r3b9T+n3EpJp0L2VJMWvN/zuSxihOFiCpcafmkNt5C5rOfyohYMElzLR1Fx72I6YEwOmbj
8/Fe16a/D+DHL6lyF6gyu5Xy4Z/Pj1ShNeS2iuZZPS0LH2Zvqay55LpbD7rKT/7zphrlM3qjuqle
r5mmbtSsjKvD6gwxt809UVpb8sdFVzxRnyUUNE4qEhhADIg6ioSWkfoencKlKcDSzP+rBaxbQMFF
4F8cE3++dqrmQnpQCgiwFMrbg4YOO+p8wRnOqeoINVYO53Ykx2C9akJc1rSs4/ELLNaAJi0uzHDf
9DkVEGwNc0TBToiIotYL3dlIyvWhCu8MqiVaCLRbC24lesMn+WvJEKiA/xJ1Os3DgfDthJWUUDiK
xjFaNTDfLvFnmCh+HlqTypAWeohINc6dkmuWiMEH65M66fpNVOHlEmLl21CIC5Vp0wQEWCfv97Wk
yD+OzDIVwzKsgUT258jIQcIoKC1heSo2hfYmxmPOBz1/6GVgWGdq79Cpjyg/znuCrH4rictI9wzJ
IScwhX0KlI4+0kXUnQMtIA1Tp7ThrgOXePaTs9sCbY6dTN0G6uRU3Rj7j8vTlFVN1HSCMOUanglq
Uz5X7fGwChTPUN8DrBOFetodZzoU9yZ97bDMiykSRu6J4p7W76JwJrULKfz4fRL/jtA4W78P5Prz
UjTJNQlG8TkehMvROKfBXtLgJekxRhqO1BK23ZsbT/0rQPt6qmGpkg5Tjmz+z0936Llg6oMWroLT
JxvUQBI/PqIe2vjJkbsNfz35OSLFTYwnDiPx8N9N/7/PvwrZcC40+0vdmsu88BTQpPkuQbY8Eyn1
1e8M4ZQ6vHpAp59TsE5fIKgJuEeI/83mMgmO9WE+oIlcnce9ejpYWXASlgGGp/lEUkdx7AoF4oJP
rFvkCUw8NwByVXdNhS/6PDOXMt5H4SzQ/VS+MSs/7fQhXv663IcI8M+PUsqd0B7aKJrH6HQVd2aQ
jzR2xgGxenVmCB/n8+Pvy+Cn2+D7A6+OxUqpQl2qJWFZAPbqVyX0pWhkWqusfv79QVcluX9uA9Pg
MocSqKgEUX++2lEurSZWh6hlsVrdh7a/gVjnONvtGDjl78/6qnxdH5jfn3X1TYuwK/KjkkRzWV5H
suilmeAd6LVL9WdJEaiKkP2VOZB2RpP7BcUeJfENi/IGklZltAwzjGxAvERW6PGvvw/uh2DVMA1d
VDVZNWTrC/v17TA/VHUPg40Zl+l99CtkDE2YWejafOTCrbU9zOnf8/Dvs66+7qWQxWNEgraUEWrB
ziM+jTRrJyeufunsQB6IAJ+1Cpyo/NTZ/4fEL0/SJt79/sY/rjFTJ2yWdJMNfzUKsTR7OYplYamR
a+mzFu09fZ4aT/rlxvteEaC+1hhbmHRDUy3q7ddd0T7QJanRUlrX3SLP6Lk8JBAhmpmOrlm27upd
R/+7hlgNjEhbH5QNv9aGPsGgpD2c6Zvo6FzP5HqmILNkIEOmz/k4Z6gR8biCTqOdSB1Pq9JEecC1
tKmMZJ624KSiNtdpY0pcgrjo0d4g46zLuYwKa7Fvqk8F04bf51T6KQswJY23BDHJQWFdXb26SSM0
MC7JPA1fmrN7kUT3IxCQW60KB3I/4TWGjPVhU5uoMV0coxJcC52ys9sUkI/zeV7shhxNPCOIgipM
Epje6egLMqoTeDn0MqRgySZi8lszGYvxw1H+bHvNGRLMQbqiXasYDR6QvqCMST121CZrBVhwSkO0
pzQraYs2+dTI+3IKlbkdqztCzfoMw2nYc0nnSGdXQTolhgdCJlFfTn5sYQaEToiBsIwZL3XzpQLs
pi5MHlHXuzr+yJrSM6LFIZdc9bLoTLpxdBK1bCy3Dz3WkSZmGzmibC2CEOZaBVlRlsprmvmiDH+1
nEo0BCnrEO5ykoao2yTHj6BYK9GHAqHrKIGCKQGGRA9n88M87kgg2f+NktgKdljWPATvmSIXx7HS
h/tCfDeh8WsRNbZYHpsSUeygCvSRXU4ThheeKVTGkVPgBUNVLKXM9/si+GFjUcHStMElVgVTe7Wx
JEEvdCvtUKUppzrW3mXzWUt7pon3+/1JV7T6f3aWTORsUaiivGJenaiafhYoHSTon+CUhb1q6Aeh
F2G2E12on6PTsgqqkQyq4DKyIF8JC7HDvhp6F+VdVXk5YneU+1p6g7j9FbVfHXAUzywFu04wYJp5
FUQkMHErI2YGwuJDC6KnvtEeZQ2HopaEM6a9dECftnnAu3ZqpQ9DftoC+FH48IR6l/Nnj1BeGkNC
EZChaBdZj1YJmhTH7k4b1k6W+UL1GZ02QpJNShDcQ/YanRBQNydyuj7W1WWktIshM9APxVyINPeU
HCcNKhemfJy2Ma3cCH2P+Lh2NOFuWN8n5aM9u/qwxRJ8Y3RumpTS8ofOTgn7YPz7d5N+CNAhu3Ae
DpVOqkpXt25/kNO+1trDvJJ8qfb5sF7Mk/TD7ILsnHnXxw+ScZeeX05s/N+f/dPqpPNJkZPCNVWZ
q9VZl2ktWIeOekgy5UxqEBVEsI3pSpsb5b8hKrpeBd+e9BVgf7tSs8SqL20VHOdBMqlFTxTpQBO+
u7+/z497gFKXSXnOMlXxa66/PSbOjEo+i1SMI5T1Mn9YTSl9fFPeE0IfUIwv11XXjIpqaVR3ejMN
8nvQagGkikp4Vs4w6AoUrTgQpINxY66vuIX/7M9vY/sa+7exdVqpV1rXHLhzHCNdnM8vcTosQgv0
HLjESkd1YicbD5k4kQQkTkA/pYs67RHsINTVUWIAfXZjvn5cALqoSQbFZ9m4TrCsPlSCoyx+BbMi
hlUo3bRHRO8klM70PX3xiQRo9zzTgcrOUlpngYACEB4oi4BLRDU/k2an4bamnqdh3O+Gm0XJRDdB
i5IL4ZhU/u8D/iEyMxUq1dA2gN1oXyXtb3PYFH0jtGcqIz2qadUUAw/oo5G1IyzK6huL6ce5McAF
aCqpM7Hqn9FwbqVC3ZxF8B/JNK7WJo6H/Z6J4F1/f6mfskvS83+fdBUn5FGYAWBNDqtae81LgvvL
wxE/BdStURm7YJRAVpu4mfj0+3OvILL/rEhV0w2Z9gY0GPUqlYnUIg+NULNoIWGeEGlOSvRBef7U
vWTaUPmqaqCy/j/OZ+nx+QD/lir8lGRTOI5DeU6j4BSsE6gbhaNc5hRhTqe9CShWVedWjeI5Kpvx
XVT1GBysE1WztXx9ILL//T2+8r/rw0UleLV0cIoU7K7eIwli/Wj0jblE/VxAsL55Ph1np9S3uM67
dn6UfPoMXbJMIlCiBUBSBIrpxrNWL3MSWBUvNoTtkZluRn3vt8cZ/TIamU7W3FON/H2wPxUXcYoW
VeJsWRI14+qaluqLHKhlg+RxvMmMfacgmV48XqoAFTTkVJtpL09VBOASvKO4xrII2pi81ctbkclP
bYw/BjIkut/2kiFo1lG4HIJlW7iJiSTwggIsDQss8+hoYlmDKQlpNkLJsdsEn0k7lyG4X4IXPjOM
AT0cSdGkKJcKNFllLkvNVBWUG3vwh2T7/3N2XsttI2u7viJUIYdTglkkJVrBtk5QskdCzhlX/z+t
tWuNBHGLVetkSmPPqIFGhy+8gWfUHKaLLtUXnJ2jFXWiOWlwqyJR2JQPVuf66o04JNXfVbaXlCvp
yaWStE3ia+HnDS3L0GZbUUtGFp5XGqcRoe6mdUcdMF372vduu/GQDa5De5lhzi2l5wip2lprl4bx
TE9S0/pVH2BHmI5PVgG2Ep6I9E90hSB38ajgLKDGSKVfN+c8FnuUJ3NUm+TQqDVAOaqdz4SudvgU
Dc8iRo8z17WGK6euLkKQ+Qb7OKr4+w9LxayLwdZa27kJcV0qt7JVuPkArLekc1Uhs98SotnWbaSU
62RIEMrT17Uxkt1V7SqRCa+z/s5sh0UzjStVPdn+Dy3ZFx7Cx/S5NVJALuCxkxdV5T3YpAvJcGob
vCzqgzPAXFe9RZrmm6wAijRhrRV5ZH+62+dHvcAgutI8rP3yx7wnd5ayY3K1U3ExRhMJq0N26sD4
nJ0weuXnWqCk3inEnQPLMhTFkRoz23PvvdgLs95kOBQeY6pj358Wl8Im09bo0YLocbgjPk983yfI
EcWETZJWiTQrr44se697+n6Yi7GJSScTpKulWpYxez8na/2giEpugvrFkJemSyDd9zv2mge9PH8M
rW1trIiV1fyX9ycL3yTatg36WGA5vn+US4UhHoQ7iWnWUT2bPQoz7eeT0YWHvHnpIgwNsJDRsWgN
qr2vF1srMzfUQnzjvhGWtfSoNG0z+GePLboN23MDBXwyB4qk17bepU3w8cFEvPBhEyhFNeZBKEsn
DCYz/8c4bW3vfnK2ynSArJnXtxyHTn6XafuS6oR+P05XamYXgx+bJJLepoJezqwIPdqx2mmtnh+q
AFtAcndrQ5pvGL8HpDT1TLkSHF4qB9oaTSgEr1TqF/PFN6p+PcSJ4p3kZz/4RZ8gVnZZ4yolLBEK
LfLGUnc92kj4DAw3vb7r5T+ycWy1ra/jgXpl+i9FYzoMWZUNqDjswc+zX0aRnyYVkV8jHXl5wzrz
0Qn7yI6+X4CXZllXSKSRg6ANNU+j9Sny+6b38AhsRToGSJmiSDE9k7A70pWD9VKnmg3872Czt7Ly
th+Sig7oCMYn2/jKsaTFRbUv3pvlLsIUUNtaxp6CL7qeBCnUH/327n+b3H8fw5kfM/JYqonWBgep
wm74ybeemNw+OYdk2N/PLuuUDzW/S9BxA/ECeAIi5iz+AWXoOGGthdgujzda/pxhdai9gQkY1f2E
CQ4flNpNPz2gEn0nTe3vZuyWQ9Eeaguwu+G7qe6cDSNw2+6lpHmvIew6kN3THLW9/j4ViqukIX31
ZNjGX5YNUodPdpc/NNojFYUu7296f8srBhRYZdR7dBHZG8pKmv62VYtP8ICcLvWDOF2JyltZnDAk
FS3J0joXw97jjxWgbuPCNEF0OYRryZTcVKhjGPFtijSylN6jYBhqBy/HVSdHOp9ylvncFPI6T89h
Q5W37Z+y0gFKZrspd582JZvoJgcOXY6vPr/a1tEwf6PDIMX1apDW06gs2VvaaC+LHq92qnhtgG0Y
1PxGUQ+ygYw9suf0itPyke0x4kXWNccIh+eyeGoAWzbhXoBPuKpkFbk+hHqrN39kdWXHsOzXclht
mTIqjoCPevms+Bh7SdjUyuaLb8FNCTHQlFAvwF2iekUCvUMvQCGdl5bmNdzVxbqpDleXioRsE//N
Tto2bg2z0uKCkhGWVymgSNQWvRbrOz+8B6F3IwUp0saduTW64VTTnoaAuM2cfg1nyJf+FlK9V2zl
KTQpnMrF0Zf/jKb1w8mGVZnm8S7005cry/riqUHACNvZMAkeZ488JoVuTgMgC4r3caUvyy50Q6pV
eN94iHf7BEOy9WimL7rwbn60+egitS8UE0TfuegRMx+upJUXiyE616hN9U0mO5o9k2RERmtOZXgY
RoCP+krfy9OzZOwoDEf2OtR+JtQckrIAjPvk10edxUgZtk8LN643Uv6CC2FlHczrZ8Clm/Rj3jm7
yIBOhUVa9tGhsR51SAPDBmJB/hbdClEl6Vcp/WNlS2RyASHa3dp2rlxs+sUj6EPeOwtn01LV27Ez
cury7ArApWop7wxdVModdxyMm8rW12oZbcameDC16CloxjvgDzttGG6ssnhuMZ1VCorJTFFXtQ9e
bx+9DHUnOC6S6qzK2MIEXlo1z74WQSpJloUU7gZzOhIwbUNlOvfYTDv+XTKi2qN4ryGdzSnEdIfC
3xT+ubI4RYn1y5FLaqzLJlknuPDPd2cl+0GpKlMoVCIkRFdPtBji59HDMhA4K56bmAbTR/t+VLG6
vhl0Dn1Ps0lWQruFfUs5Wn4uyn0bnjwQR1T9vx/pHc/1ZSgCFAugFYUMc/Z+fiRUQ4BTHES86KtH
BedOTriyOnKHcZTm0kNpXtldFzPTf8ecB0e259Wqr5CIUYliOlOR7xl7CmOh+WqBSzKvhCWXQ4UP
A4qP/CH8DJzAiD0RAAkEXelqaIhNxN93XJaZ9MjR76UvCIvn3H3D+Fw3GRJ8e4ilvXat3nIJlmHr
oIVAFCqmjnTs50fh9Ev6sazDQxtTbweLTX+Lx+DGKnsK9M/W8NwP+yQ7ZshI8S8TfDONJUDV//sv
/36sfv3y/32SOdJPtysj1j0fP2gL32DKLduB7mBug2dWGhPTPdFUbSlfyss2q9alE7uqhr41lRaF
ZhhXM3ppdRu4uZGsYpumo85OHNIAmXSskPnfI99bJogxRK/fP/olTObHSZyXqrOIXZn1AXZv6akw
0LnxATOMWIv1Sz3N94MW3iTJKRBuZSa2HNGdnD+X8cP3TyGSqa/zB27JpkOlAhz8/CW13LakyQfM
4IM7bxUcMXQafxUciGul5v/PJv13qNkmLZOyh35KqZlyU9eheLGs0eiecIpG8qZ4Cz0obsmV9XHx
VkbbGLUaoFn0Yj+/njekrR/Ftn/bIq3X4/aurKLhR4ufkLm7OpcXM1d0PYFz6yRLlIw/j2blJr3e
uglubQ/b4MHvfwSVvgBIx5kfKDidRQa2Neth2jbdD27aAD8jvzqXOur82ivVDDW6Ndorh+PXKdBl
jRDA4KnI7uXZsVE4eaaUUxaKBmRjgJ/AVQbgSvbIHe+Xq++X00zQSFSUdZSw+Kcm8jTtHYz24ZBK
ZK91oklvH349devbYPkQocMGGXPx54e02D38XiIIpiHL8atwD/fnEWhJu73yCBdeWIwsQh6h+2DP
Knjj5Ft9ZfIIz9HtD0imt/YO32sXKh+aAouXfrE9hQvEZZfbxN1ULjIf1s79GywXj1q0LFfbK+f2
Oxr88xajsQdYyDTJoqlkzrZYG0XTYBh9e2pd+1nCSw00KXcFPpPOqcX5nZ+Xww58rbNI38xNepIn
HHLTVf8ITxzzwVISBuTFT5m++du4hte0kP/i0HUYl87KXBp7FB6RcFyb6B5sfDdewkE6dlgoouRy
o7hwfXIoUa5xtp6zp/5Auxfv7k19e+pWiMOvwivXPnCsL2fK5xeebYMs9xUzMykM4/yFU3hyuLnp
V+MKxg12JRQPMUzH8mLZQfoMdqDKNre/0Nh5eFgfZWQxxY/82RGR72mJQJyQTbs93vabNYoZQi8O
SD+uy/HmNXYxHV7gBrgaEIlDL8o9JIu/B+U8bVLsEfulus53ikvlH0GHZK+v5TUOcEt7QcHuJr31
b8ctttk3OhbZ+ZVFeOGGZA6IvVEK5zhAUPXzURCNlezEU0bw0zSb+Kfmo5llbeR0r3Y4Fta34eS7
ipy7pYVNmL2rfjjNXwoMWexfqRm9Y7Zmy49SmkIhw9Q0zTJnR6Bd1iZJSBQffMgKVVMt/MbcRDWV
0sw6FjbV7AYZ2xRVBe1uVO7HACMQp6Jt2oVrH0Rblr4N1MA7ydvYQ4xnCqwqwPtImJAhVIL7ZkiI
bNQuTnD4K2dri8vSkKKbpLUXPXLwVYDsXxxfmeGv0SWRnmnCwwDpj/rebJEpUZFbTWw5N1VLQeBc
pccKRbH4sdYevz9PLpR+xUho6RiGLHqPs2RFD3U/T4MS0+DGdbTXrNtX5h6kTbD2kPaUNyH8OMjP
pnLlLL3QKPo08Pwgqzo77GI/fj+5e7tfcICH8ibh8KAuoNRnrxncodinGlob4JcyY2+ar75aXCm8
XegTgQtnjiEVaLSIDbHfP5zpciCXmqVSHAIxvE39bql2CWt43Yw0Jn+Owb1Vb2MEAbCYS+4oF2ft
zxZfEO231b6kFgz1Wym8n3w8FkIoamHgRhDhs6s1evHF5wudh5N127a56uYwiiZuvDGAHXcK4oOC
jI0RrlppWyboaPkn8KlXloW4Rr4MZ6ogbahksQhnO7wf/Kgx+tw+AUiNrV+R9dY5IIrAMS7DZ+p1
E6p9Uoytb725CqL7mnvwRYCgAtO0+OdcWSnzp9QsGk4XRJn9MIOoiDlPcwQHI0o8ttrsEKm58r5f
c+bPY87OkXiwkiruokTo5HKOTTU3Tr+Hpys3GN2/jjVocvXK3jO/hqefBxV//2HpeWkMJ1IC0sSK
Z2nugHRQKwQKQ+0vj811IulupFKYwyxI3tTmcZxQHaDDC3Qs0fEMIvfpVMovdeVa/mmUj9pE9ch8
KvS3Fv9cID7kbo1ibH2c2iMaxDs5l5YB+ixp2qynYkPbVaBisDFQwSqFyWaofqYyPdJieDQAjyly
uuU8yDJYc4nx2+ofzVjbkzy48LSXdo/Pm4Ir4jQtNPzvQrVFWqI5CmzRSPOMms9Uv3KQ2vi+efBL
v/9ol7YE14+CAg3gM2AMn6evNDo58TrQMGJytPPoC5wUaAkvPaft2/djXTwnLcpMFOxAkILP+DxY
2+aqr5o1WCL84Me9TOF8DMpnOhQekM4wXHltvhXJaFCYW5E0XhlfBLLzDflx/FncF/h27bcxF11I
XZd0WBS3tHxptznWjHunQ0J93NMggt32/ciXriIURDUSYuaaHuHnF5cMI0vCFh+1LjM2SS16MkFh
I8a1yvwrRYevlE0DIqwBlY+ankDQzr5o25RV0la6feqKc8PFU9ym1B6CbS9tVO+YYpVAMJEtI3sF
Qv7717y0Fz8OPbtxIyOUpNahFZlgLCc9pgNA5HrBnvt+mAvFOfGK9P2oVsG+mhd/QV6nUuGp+aEc
7Puxip98+oydhjOrb661MVqn+c86eDByCeJHJMssLWzCE5ASkrZJ0V0RgOmaOGRU1IUNOFUbkZFF
Tsx4lrF20svopAYvFLH14hyaIdhjHLkdPEet/taI3wKk7GNErBAhCDuTU8Neap63MZPmCAn8SnT2
flJ/WbQfXnY2qb3qyZxhVOZoZ3tcjSHyOnDuurLak7fujL5z60g+ZnLpsrJi8O8cQRxeshe/Afpd
UG3uKSPb0P3Yc0XzUtj9ElyvXbzp2UoA6WmXpQIyzxWRGfGhkADUVsky9Tw34mrKyhUVYtezNw2+
7iQJ441v4GUgF0u5O8KzUp0RKMxmVE34PWDB2l/FA8dJJw5FLBEq5Lm76nZUtlX6ACXMIM+tc/PJ
U/+x0p2N3UIexgut+wG1VC+Q/RmfuaZiiFg9ZmN0OzpHXeXt2UTibsLWOK7kVcC15sX+qUj3Zvoc
NPUu73+hXpC95IPy0wdfluIopr+qnbqLPIx1aQxx9+ja5vuleOmafUdk0m9E0XseUSRtP4ZSUHkn
2EcA08NC4OIb8xyh1Nd4JzEF3w94oSbE2hcY0P834uy+k6tW0fPKtoAZ7GC2yBI3BmaFt4Z+q0Yb
EErqtPZh/4xbqd9J106XC1Sxz8PPTrLc06QwTnPrNCIDHVOd32r+IwnEJuiw3412jroAlyZHf2h2
R/mdPN15JbpPt7m/aqNTGT/V7W3fbCRMFeudXe9Kf9XTtPGO2KQWcOCGf6Zo05b338/ahT7Hp8ee
I4wNKvWxpbWSyAVAsTZJttPBJAZsWQ95KFiWrq8M27S+lduHXlo74U+uI8ffR2WPKGuRHSZ2uN+N
mxHsee9d2eQXKl88H4GaTlFCnGuzm4mlbHm1SMGKirMFq3XhjbdRVSgteAYq0V3b1ldW0sU7ycLS
wIF6gM/MLFpLB61UQkumiV2d2eYVStHIJCTnq1zZiyGGTR1Y0LNId2flpdrUi7xJp0C05QcdYpgp
bnzNeODuxgThyuXwjkf9cl7S/Gckyv2Awj7ftfYQZFNaKtYpqvZxAV8yeoGR1w2b3n6gN65Hvytp
pyG5gadZXt6M1T9a/UBogrEg+oNhtBh7Gtw3+GbLKDiaP5CwTJtbz8ncIdtr7Z1Q2Oj7fW0/ySFs
43VjLWPvjYY8BJLW2ejZo95vrPhGUR8C69zQMMs2enc3tEstvEsApOX/RC/6sTK3LX7UthIu6/LJ
a98852fAFRb0D177VONj61ztQIpV9HVq4HgCXhNY8tnUTEYUa2VjeSfFeszaXw6HcW8Ft9CVrRHK
/b50fsP+Qcdza0lP01WG5KXhIfYoMimy6aj2bHijrgF69aolGJKyfRqZFxndoSX8m//UPGHkgWGA
qhkY1zaY+N3zV0fvyNBQF2BZzFtNTRvFbWfI0SFwHiFYgJOqEixWwydH36cSWBS8HJWzoAmDc0J9
9ZjoaKxx9wOkigntlZKo/Zo44bWHmqXNPh+k6yIdP0lrA7KfgymNV4H6kiX7KtzL5ZXL6mJoCPTV
AbylAhCc6z6FfmJV8Ib4AMkytG4GZ1uDFBPS8S4V59Hf1OEqS5ZZQmh47QNcOm4+jj27tzq/SghX
KksQNDXlTkcit1/buyRcl/JNHtzBlLUwYsIwHhPuHdFp2ZwgfH1/D1wAsYEXowCAkgrgf4Lkz4eD
Eg62ag+qdONVPxRlWlr6HxKsKFxx6FIhCWEd2d4bcDE6rQQMYCG2VEys+hm7hivB8qVj8eOjzCZk
zIbUlBzFPMW4z06rQf4BQiMkN8F8z3648t4Xt96H9xZf50OWjOiDkupxbELT1RYjApImZt+UP0zf
XIJUrJzfjbW2Ahzlphbz1XZ5tRpy8ftzJuvccnT/7NnMN4PheFVEQ594FHYyoShBOFB5ZMauvOul
MgR4SLRydIrq9hypZA+dBYXCr05+/pRI1JBRvPJwvGlfIZcsC3lA9dhN+9fvh724lykpAYbjdIMg
+3mGo77I6zBQTUHBJRJMMrdxfoPPV8wbvmjt/P5+uIsRg40QoSneFBXt2fVd+LFKakDpL1fAy4v1
GyLOxlHG4eHhhp2/kCRcGfPiKvow5mzJqnHfpUNGK9BGAdTrHwv7FaWYEct26ZXTs1KOY4AURSbY
VECRroyuXzrCqVCgtoQQBTL9n2fYU7TYN4PJgYCKNhbSZTl2bOycSropkKZwfhfKi1aj5zrZrm/9
rUFxSe3/NO3/PoQ1+8x6VjZVmNWOCPj1+mCT9tCFKVdqcJJaBGwnl9vz+xe/eFB8GHK2c9SqhIAV
MqSGsUCN0Ok47ZV2raNqkI0v1+nG4vd9uSqh+sD2An+H7+vneQZa2uhTnwaHkRaSelbpSKBWbcj4
N+8nk25ldratZyBJ17fuxQWGN5KMagO43vc684djyglzNZPbxDzZAOCUDfU4LbqleN2YS02/6Uxs
o1eIBEJzQfjs+1m+dD4RFyE2T+3EQRfx81t7nSqhYtG+BwiWde4mxPgqnKCfyvFaofRiNsIlzFvS
dqE7NvuinacnFtLA4Ttadmz3ivoYQtxWp+w40XpxrHs5Jquf8vWEdYHnv9SC4pv5WxXCzBgKARN/
KVL2ePyjqy+Ebd/PxaUV9/H5xGf68BkGSUoMdPK8UzPcNJzVBMXEiJxkvbnxqZl9P5o4NWbrDaSy
Q+8HjTN4hrOZ5+8Kz25jLNDRlstdJt90HuXu7X8YBbAgtAhQDEhFfH6nNK1xYwkApFAnLqR0iYWO
lE2rbLxSf7swd7SV/x1H3BMf5k636yEztCgXBVW41epwJtmpxsfR2qt/vn8l8au+TBzbkUgeWp46
b3BNctVJTdBnGLTtpPZeVo8lFDBQufXZCV+j6cqbXdghvBnoMMEEVYx51S1CTaRtlTg6SPWqDfcg
AgtwoPYZ4OX373XpbhO+EHhOwzsVDbXPc1gmaVFTvIuF8EMg/wjC310OwBXCLUjUARR5+3QlPL0A
zNA1AUd4B7IjJzP7bI2BdqHVNeEBHdO+1w6F8pRJz6qWLZPa2FlDGSO8E2ytKtz2A2JoGJWo5fAy
FehzwwoXvQ1YF3AlnxyC96vEgkt75MPjzZXxJG1wxshpaGvrLQzLxI2LgsD5V+85a0dD05TlrOMG
MPhwoqvpmON0L93ISbI27XQVZs21IOtCKV17V4sDgwvUfs6yjNu4lGN29cmq0D1EbplgkouYclua
YKk2rjkqUG/WrxkVXVqEH8cVQcKH7eX3IwGfBFZFpyYrxixWA6E6EQ9H9ffL8NL2+jjULMIyc9ls
i9bGHlo2UaB1d7H06mW4EeE748aUhb4f7lJ3BNFAIhtHURAVm3eRlbAylVwHDQlMO/AfZVxMU5Bl
yGf27VH0JyoceOR4KRDdg3/leLy459jUyA8AitHNefwKnNUcmikID3TAwMCD8gYTTzipZG/gwgcf
FsnVfX5xEX0YcxZp2LXj9RlFiYPkUKdGFrV5Rtul4sLNHQr21Sby3ujWN/aVL2uITzc/OT++7OwC
zvW0CBQjjg+D+aceB1fzjpxoEgamMABQVBP7vo9eU+vOTrBWRmQ/cRZ+Ky2iokNOChcS42ct/2qM
bDVmL2WMN6pQ0nek5WjaboViMbJxi0HJlqkU0VfQNm06nnoZRmmKkgIIXp/2T+HsYW4tOhr3AtfW
+kjrmccqBwTi8vJGUCxpwxHPo8anFa/MRFYMa9+od/5Yrqi1uTFNwu9X4czS4x2eRQsfPiXMC5t6
5OybSOgwdPEYRIdW3gsKhYQnSlLcdhxwfZ8e1PCnRN8DOt8iRjTWpIOgPcrjvjNUrKpUhDo4DX6T
A7rapOxC1Hn15CbEvsI2TlZWUbyHppXyovxSZmyUlklvEeKcrBFrKSa4OdR+cCNHGC+b/TqkGEND
Tm9Gt1go4E7ojJbtsDTwJJWCkx4EbgPTadikKerH8M+u3ufARa4sltk54OMWH8nZAK0IVn6RAtke
sRyYjgAHhYSIaeEIY4yHXgMxjZAImVeE8JkSJa4lR66K3U4Lm8MQvApVaJXQIuHWTFJ1RUfClJHd
YL2QxTlYv8IV9dvJ9ZKIri/cpQj1GxCz1qrPPDgK48LyUYIzj0b6orYvdmWv80Z656MIDZPRrna/
0gChF8C/obfH+fNGgQfSJZoGAGRYwC9QqPPxyUTPJmjPCXeXkp1Dj5ZoADLDXhqdixbeqoH67BfZ
csyogyjJLvVfuhQoWbYJMsqgabyUpb0fpm6DXt64VO9IQI3oBehgm6irJjFxDAhk9N9C/BP4tehL
TsHJ7FIUNziua0doz6S+cehU4Gn1hnNvUTTOssMGaxpeTQ5CEI8/xrhbazkOCDl+LyjkUE61mDEA
xBotXHIQc/xTRPZfi2I+7aO2PI9ht6eFLX6StMeaqR3z4eQVSEEreJEb5TpUg3XIyjZgDErx3iqr
WuhdWuxKIRMwPSq+f0jMfGPaz04MRAOth1b33DzNIfIGSI47P0L/cZIp+RrmClbk5vs9eIH/xL5D
cuGd3KLa89s+6zS9bU09OWgFLJunIEFevX/q3tVN4i0n9VKFe0M8VMscQGa5rHUgMzw/by3Ec8QS
VN+yeGWl7Frzue7AOEQrpXlOqldOlqre5yVcn+h6b/YSrI1nx1QLdQ3Q33MSHhpdaZD72E1K9tEc
jx6y8MiV29sIsDlOHpE74EVS/woC1Powli6PfMRUv1YrEDnDlwMeIJbg2sD5n7u+eHlfopcrw4EO
X5jBdy2kfMXyh7QGrBbV5uVVDsXFcwKJBpIYlRr7vO6Ul4Wf957u36JI1RER9TQf2hak785jP0q4
6FwtDSgXb1BxSpsOobk2h+7lsqTa/UQVyFPOSo5zkPRbKiS3AFSPNNo96lKLRkvXQvvo+zV6MQ6D
aAqSComNL6XkhC4WxCqbz9zfqzjKcqQk1X2DfnieX4k1L8gD8YKs6ncNCiKk2W0txYk8+ZJFulxU
bh7DqznaFMpVU/phKE9BCyl8RPkbZCGYHLJiw3wdM3JWalN9djKtMwvfDqM1grV1FruW6ruS/+JV
b2bYrpOuwuJtwKLH2Gkh/ttF5Lbjo2Tlrg69r9eMYxjU56lO0FpBSIg2ugA15H637mx/lXbOuo7+
tJ66FXJWWtQgJxwtzCp8SYvULZDtp5Goe8+SpS+Ac66GWrvXuqOHavX3X+Q/bltfFj3Lz8TIk8Rp
zkBv1KnQsqihxBrJCFxp5wYX8fF3P4RuGbzJwwviXhbyzWq1qtEzlvS3Gs8e8tQilvEDSFai7kEQ
EhCUiPhEwGNSv94FKZcXqoUxRKTY2ljBhH+y9NRSLI99f1HyLbI42emlnVPDmPB0gDLVJtvKjm9G
Vcb0aDNKhoQzmbJL0CyymuBvmcdoCeVLcB6LeqzdWsdfqEalDXZZby9NQqmIa6hNZXpTKI6l3Srh
67dBs3Cgb/oDdt99/qAqa9Xr7nIU0U3EXBX5pS20fxIUwBAk4zT3bZsgo8TC6pyov4M4W7VcWJOn
b63pxnSxdV9MVuuqEaWOdTfB9AQGhnBDLJsPA6KVChwaVuZiin3QWI+oEa9MCxWsenIT6ziUx5bE
1OhYWz0Qi2ZYKeGdYz76gpt5bJreHaMl3hSmlb2WA7gu+8ngopO7Zh0AkrPhnEhedyx9b2cZ6cJs
1jXeBy/W9Mu5a/xV4xx9kN84bQylvdAwMgejaxpo/sFGyV8o+w6Az4R0W9uObjMgvoMxjvh8gp0q
4ZiJMJqgZsbV2avkBVBQne8z1q+ZFiPoDQgKBbdWhszBRRFJd6go979DzwH70e9GiJtt/04FALkK
Z0ki1GinaSn0USDHDj5M3HyVJHt/ehUBLP+9MHBoRsoPT5rypPoHJ9gKZs8I+zxoXxL5r55gO0S5
Wn+z01+qg3pG8ljwoFJcrcT/bKhHM1a3cA0pD65K4zXj9nVQNQpktHVoVGbw2rFiyK21QMjp9Ql1
9U7jCw1EMtZTmSPFJfCH6mNlDstOOusWDlXj69R2G1X+B46RWEN5K9iuIS+CsvUg1RuUbx3/ZQi0
hand+ohMWhIUfuc4FYRS3lH2y7sJMlVn3mkoMWmmtMrM9pdZMagEYh6Qs6k/KnBvZUqzhRah9p6s
QtabFh7NbiO0KN9jlNG5SUhq+jfBvtKnbmnwfjp84k79qeLip1Z7MWE9Xk6pujQtiX7kwdZK931y
wCjJ+mvLceURfNbaXZHDLpT2YMRdLTtowARYGSBtJ+sOhE1u/xNUA6/yOumvBFmBinHA+NiwTeM9
GmKmUr4WSYeVyinXsJe9RoC7hAvWKKaiiUHLFZG7WVXFyFs9Q3Q4Pyit1LpDOOw7nwM6KONdgGOi
4d9pLFYWUWAVe3NEgpB9ZunyirznlNAXjuwB61ZppfWsqyjf+Jq/BbGIr7V5O1rnmnvu+1P0gqIB
l81/H1l9py58KDDoYxSOqhVmIg8mJY1gvPYZomAJvBxzQcNYcYqboF9b6kqTwRGsbYxQRstfizUg
dUSvNYfvNW20C9Q++DIyZWkADfw0L5JWgyKF5RT+B+Zqpiu7d33zjngvx4pjQMtaU49I4C5jNraE
KXB9L8wk2aEsS0Ad30/SpRonsR1lCgHq0JzZheyXGtS+khzRy54UDx3HlY19GtJzlEa0dLrySS6F
GrATRL8WAScoWp9LPtMo6aOqmMjAtrgSsbxXoIrhSI/XSKIXi4CI+gDSBKyNO+5sJNMprGjQ2/gw
1gVHx+9weiwI+kXmVEJMVKEwKPjODIn+QFZOd84luO45goW6Rt0EBBOyayJ7KYW4bVK/+X7aL4Gv
IAj9+3yzeVcmJeyanOdTghfZuhu5nFA4G7LkNQnNcxXE96lhu2aGD0b7NmTpQWTlcsNRnqwV5aGy
RqHLRQS7LnN/K4oupWOviRl+jlw+BYr/UNL9Lt2Mw2sOLmDkghbh1dVO4sUFBETHEZV4WZ0j4z09
SKfSr6KDnQklB3JOxDr04KQUr1e/6sUYWdVF6RpEkGbO+1lV2hqB4tBt4TjXmtUAdJPwcUH+SWUe
PceRM2coH4fs5fvPdbGkBs4CfWBM48Ru+bxwLXUM5D5ExkJFCqsSGa/njupT6BubgLipxykJK40c
e6zvB764YT6MO2vfTEqR4AwgBQcT4SWCZdSf/MhaESRfxQNeqkurQnrIpv8Ar2J2wOe+XOnJxIdE
DyJLfiTAHlUMePUr5fnLb/TfYeapVRFO+LLF6OrQdQ39do2YdxEj8GKsk2D7/eRdyuJURL10VgzZ
zVyQV4IF3yhWRIEZBKv3CAELrCwFPO89Yrh6lBriTJkH7R/HmxW04RJEpj2OGDkEK3M4UrJZKgh2
aS+SdtCrxziv1x3iAJTybzqo1CDjqZ85aFZ0a8wE3DbGzTFGAiPAJblNUP+ubgTct2/q95ChoX4J
kxPSqav+cqhcJv25im6gSICFTXJ9KYpKFAuM9EfuaNhDYj7gLfXOd3suj0jCzyF7MqhDDd7fsbkb
m1MrydRrkfaQr+yXix/5w8zP6mxZkBv0HafoUKarAB3fzBc4wdhJlxiOfP+RL+GAMM0w0WYnwUDF
Z75FDLOrnKaLDnq0h3PuFlm/QDdsX6fSjaQ+Kn06odCQrBxQYMRSGdJJuKS0lP1P4t1zvcNloF6V
V6lk4iW/LAfhDkG2i1TIPGJq0kJxsKdA+ka0d/sXp70JvBRs4rEnSlWRHOWOheY9psbSrzbZuEm5
8a8uy8tXIQ69NlEb59dcL7H15GYqOuA6bGwOTUqFBRFiZFkbT0Vk/cHqs7XDI47ak9IcfGg+yNYQ
11PpAL9HfVP2f8tWe+Vks8Vu+Do9/z6WuFg+RGf+qGZDnKjlCXGb1ehW6iLbjfI2ezB+iTpwvWqC
peJvSOkk6Ti+1C/ZLpS3Wi4ceINsnZRbJ30Yy5tBdaPYRdyYwkjduRV80/YgHwqMz+79tXEXbExM
Y4/NGfEVhKxadWmRwZyGvXOUztoKAPMuvYcw9FY8RT/sRfhg3hvP4z8GKbTL9bwZ1/g3yvlColV4
wr79pr/PzuV9ez+hYoedMo6CyGSuss01bjOUu0tTBMta1RVLgWQ+a6d3dTLQT4eEoSn/SAXRa4Ii
o/UQZUI7FH2SBEtzmwOjuUcpAy3fZcoj4cuupQ8mCd5onTCZsirn16STxMmrpv8l6tBtk2ydOv2J
Tm6JypSGTasoiCJ0KBpDov855Bt++cqzKK3CtyDrUGNQ8FJC5iOvUA4XdKbJHrBIPKpxCNbxNScn
zkd+zAK3J7xXdIwRixNAYZG1elTKc1P/lRbDj2oEyTv+H2nntRs5kq3rJyJAb27p0ilTXiXphiip
VPQ26Z9+f9QAe0qphBLnbKBnugc93ZEkI1Ys85sU/ynqKoYA5F+LfgQlYHUM1nlziwryIqgIR9Ev
or9sRXhniHwsrYClGEYtC+Spnxmtu+gyQVlVKIYWiXL+NZH4SuXnU1plcAXqqNb4dogZIf4t6zZO
UbSURCdqkSRs3LgfcG/RPFRyJiHytfamSzDFRRiXZ5BGhhFECpfINZnx1mzdPkNnOMY88bPWIXWl
eU0xrR89I9wnCqk8pjTmbd002Kbcol9moDvhoeKXx08BxFlRTBDWvCuU2bNIsZcuU0UvKQwfSR4i
Ho1a6Rj/lsPHZZgUy78jA5vCFsdiLuP4uOp69XXoaPAQJyrhLsx7V0cnyYjxSSwTv697N0bS1Cjv
BXQbl+EKJUNIX2AKW1enpaMeHxUuQm1v8D9mWfVRJ5/7vY7hWoH+BHZrVJ/SoGLS+3EhTJ9r41Lr
/O9ePgnT8iwgioDc2kIYA4iy4JBgVDCVBJqzqFXprwvZ+MKiZ5PT/07ATq1EKkVWpj7PwTnkMKUg
nZBjg+T4T90R0b45ZncRIncUX3mBcMmfmeyZb2HuQ0RNqAZ+/j2nN4IFKMGgu/vpcbNYm3wNeXGm
VcNRkZoDqgC8g6DaI8vw8xKnN+/pEieveW6DUkeb+XOJIn2EPxQpi4wxQ4KfF/qGQD5d6eSOT0fc
i0rVaA5JdZsgrFZmW43zVCHIDowQPSRbUYEAdY8zluedppALXTJBO/+w0GcgLCP/cMp4NPrxOOqC
NBwyFeS++befBdpJAGgGN70o23y6gZfnxZQHdA78jgUq8fXj9QPiM7pYFw/Pkpu5od140vYx8C5B
BIGCnET9/ywEH26RNMc68WQhDY1uK2q69jAePX0vZL5xpOMk4ZaLfbfUwUQX8feUJK4elSD8Gz17
Q/rIE8yorjrL6RS/q3b9fXB8PSaele0bnNb1nSH50FTj35SRRDw5Zgx1q8AayKyHelolHfQdzH4w
bI108pN32drKw20qPytx4nYN8ynLGTX1bjTeJsHLjiVD9T+LsHo/ejNGlgkh2Jyw+p65E+NQ2OpK
7wx1eoNxfIUK7NUx2PcdGXgBgjeQ9uE2CFNPMfNdK+YrJUU+HD+QSXONUdwM7eDGjbRNitie8umK
btTtIPdXDXcLoCF/wgzpqKPYLOvg3FG/YDBvpKl3DGsUNhSShki81ZDzUZTJUf4IGXmWEBy0fvpI
8ZQNJSzaEYmjm6gJSNKmCO6gMGeOf9v2cYFkWHO3CdLHuaq4rAwyxwHhtMF+qh6NF21z4RydVg0n
n/u0HTRZpRQkcVEfAo1e3grL2rJ0AAlq/HSmlYkPiypXLpRG32Z7p6suv+qf7CszTbnp47g9xNVH
H2Z232PX8BIJ9WIP36wFbSf/quIrvX9l9miOAxnC7Sj8X5/9pGJqQrE7BkMyHWYsyDo+cAfXGlv7
HJmmqsQV7tkcDgX9mnK6UIZ+01v4zwsAufkJTrPEk/AVCUXaxWM3HKBMO3OHH8riQqpBlVY/EKLe
lUB0tKCyhQhUXLYpBWll0X1RGATqtz9vgW+6Vqe/ZckD//kYxRQrDa6d5sHKg1U/AgrddKARWvx/
a8AqC0pUAZyWfsyxgik2+LTuMYdmrY+Fo0xoNMpg25jjV/WfUWJIk75YxVuFEkyGsJNoPJTGgxpe
cr08F3y5wywEhxBhoKP59UdbVmscxaRpQMnX8FTx6G02ZgQcZmmamZfSh9Nq4fMVSfiBMYaG9nPq
FtjR22ZKJhYPiq3ZOCReoVvvqO7N5IMat28vfJFvPdqT5U4hVLmKKixWetJhRHX3uA4KXJifS7ZA
bCuCq+Iqg5QVHulB9prE99LxSTKfu/tCvZAwQOs4dxn897lPB6ZVJ2hi1yrp4WjdTH2HoFD/ulyx
bdp5ZIKzGDm9/GF0mitXwHtTRm/hx0xGXw/vIPydOI0rFOcnpxwerWYrq1xdY4qoNqOn5LbM4Dzn
SLjUg/WuzvtCtiep9tQM6m+N97qFONovOk3DRKE6O61IYk4ZIsgvUkGrPLomOOhNfhVLYMlvg0je
avVrm74GKrzkCS1W9EO0Zt4cu8qXQv0wLGMhXdyW+sQc8DFJEGBDGqfL13kZ2VX4ZjaK1zzjvpJD
YJFUHHQ6wz2WH02cbbEvwcvnvu9aRGkG5N2SAjolOujywnbLtOJQ6D0MvH7BTiKdouANZTT7tPkz
zF7bDS8Zzd/gxWhD3JOY7cbqs67lv4p0P03itTaMTp/V4FlWsdJ7lhDg0FL+FUxth1/2SxzeNRIe
9MKN3A4M5KVVZTFH7kcoKEepQ2dHsqueSc8RtItcmirsp+pRHjBNUpRrI7A8ERllWIXFIZ+ObypD
IRnglZrxzwuqbRWKn+Erl0i3WgF5ke75ChE3GyThbwG9FtAd0oOYHa/ENt5kjS8G9I+U6u5XURhP
oTWv2qatcaOPwZOvGT75siw+CUaFaLxpJ0zRJb5QiK1jmQubRr6V1cFJi85lY2jNVZ12eOyNXj70
txO0zqPRb4xiAPupfQbApi1ssd3VQ7oCoekiDHDVje96Pj+1cXnoddlLA6BICy8y+BCVBjsQDknp
LZ9CDVVfQw+JcUqej6gCzptgSFGDSzZlmW4L6epIH2wMIvc2UQ/q+A4beYGKKWHjp1m6XTbxz+H2
tKr+PNvMPLDBACBJF/lr4ALTUoGPLKfDkd3YQ9wUsXMWA7Z+9/TzSt9woP9ZSl28VoF2Q3f5uhT2
AdPRwODo0E2IFj2nw1pCBCzHeiOz7ekBImpjSPtxuFAEnL9QmNIx82LOhBbI13WtpJw6EgvxgJ0k
MlA0xWfNrmoMHHP/WD8Kne7rx2anm3+FEvEa0iqL2nESyQDDxp5aL57e8yJ3BRkpEW0licFj2B9S
+TFMby3Dq2f5ursoJXb2QvnnRy9//59bUFbmsANqJ6OHcNsEe1lFwmAFKiAI7iI/nHBMxRV912C4
Oj2FMkOZJ8Qv60s1o3I24i4a/DTuSL4/E4d/fkZcRrJJH3E6tP4EiGBwhcZNFrMynZzkybruntJ1
us33serxh8zo94EKm2PZBx5win4iIgKL8gZaabaANP2KuW2CccQf8zHPN6DML2yypaT7t5H2uckQ
4kObEzqVdtpnLJIISHs/V4fQSNfHNvf6dgWjKxc+lIOOw2zfTeuZUMC8qG7wtY8v7LazlSAZABol
QKUU/vj64TrjuMwTJFwcxG1aP4Xx32QCh5ffwqRasBvHPaPwAEG68jez/J+f/psG4efTm3g0QBCn
mXja3Sy50SbLTIaDPjlWhBKzO4BiL5bPZYCIMdBN3QNgENratpRNVbq6/liHazSb6nhVU3NU9qTc
zI3f3GEPfiQhVikg3QHJOsW3qH0uNQHOb7B/fvHJPlfFfFD0qO0PebETrmNp324m3VcdZQ2GJPKr
epUKq6Nfh+gku8JvHZYA07zrvL9eqitbXx/1a7I5RNBpZ241mmJvk/VgeoGyR1z059d77kzSsDAk
cIDUvafwxV4aUG82k+aQkWgMRwAI5bZGgTx7BOT781Jnt9G/a50ELYxWBwvFYONQ/AkGjBJXfexp
ga0Pdkhns7puaUp+5LFvXGy0Ln2X0xP078ontcDQC1WtRIMBrHs11TdpcxNgH4TxbT78EuQtiICg
PRjZjaHc//zM37TPl90LQkFEUwzPY3Qsvx4dEbmmTo9E4yDl10be+3TljOuM5EyfHsaYUCfcjI1l
d4i0RsDYxloHwiLYNfiFKIq8kMqbNqmT491dqfWqVLhY6ntLfGY4c+Ha/DZH+PytMmBQiXE6rrEn
36cwpKaRWlOCeAyYytERvc4dE2PJ1EHbNRzthjlVaJcNTUnkDjftb7H16GPmKAMmjnlJr+XbMPg/
v2dBUCzKn6p6UoBIYqO0YzMbhzxubGO6mrtdLl53E1hmFQHiNUJw1fiSSxcijnwu3jLt/t91Ty51
aTSqlunNeKCxMqtr1ZgcAWButK6Q/6pcpb7OWmfq12SDAcmZ5h1V7t9tFKynxCkbOuvvkUYRQ/Ml
BLX08446m3IgPCJC/+C/kOn4uqOiuqp1gTbkAfWaMlxMAkbzIUn3g3Q1t7483uno+LTttZlfaimc
/yBQmGGbYh8kn07iml5pmkQ4Dof2KntH6Ke1/KF0tHKNZFXf+9KRimHbmTQVXsJoW0brcDv2f7X5
Tqs8UfLjYaNvDPwbliOfl3503fAN3fK4TjR/llZi5nfNmv5RI68pzBH9Q8VY+BWvaWaNvT2b+FLb
ypo/x53LJEJV0a60xfs5cLLAbVFAwnQrX5nSvRkf6vfmKVm3KzV5UJHbAc7c/NZju1Q9Hd9z1W5A
uyWrfqMIDtBLaEk6l6gEUQKtqAOCzcle+5PtNfoilVcUDhjuatgFr1KzCV5r62ZGW5OBCXq4yI9Q
VUhgNNSDPGKkgkIGRqgSQEVESYvxtvpIK4j7lzhIn+jsb0FNMxfjMbj60uc2/iePaVsjKeO6i69r
Zma9/t6Jz336GFacFbCOwkHpazs1AMm+aDBT4KwGTI/y/ClqvATYqyo7mIZK1U2LT1rXyqusdiT5
2ex+RRiuWZkT1L0dRBcugU8098mv1uBckjAD+UZi4ORwTRXaeprcjAcoK8+IWk3Im2lXw7wyTU/Z
Rc9YbmWNV1XrWaQ+XNWJR2ERxjYAdAT9ZQXO+C+6VbW6EqtfJQyWZGf1a72k++wheM04p2r9ETCs
6rSvaWRLmwvn78yNqYkwbrgrP4FyJ1Eyz0IrT+P4swGP/KDd4Zejhw4A5gi9yDF4rLvXwNfrVwyx
bcnENWtqrgZy21kJqcUudRA+YePfXigCfVjpELaRaz6JB31Yj8GMhEJR7a1olUSZa9HWKF7m8dBG
vzVxpxnrPNiZsESsZDdRJ8qrLnkQ53dJWkZqqivQbygxMpZmoDbxh1FGTsMdoFHRiZaXcCdNaenQ
pB5kHxmxmlmkLOukxvgBGhi8yndl/iKgY6/fteJaAAuo8K8Ip/UCXc2LOywmNcMdV+NkLENosyFe
Kf5Qb7N2EX3bBoSEedJsNANwXQEEodxFUWhnyT5St0b6/vMXPFc8cWdqSDEs2jr0+k/eGG5UoREp
hLHxkEV3aHq0sGTlrYCfSOagLFjnd6PC9PU57b2x2BSEWO03xim3cgb4ydUZB6M/BSg6AmnMNhXW
pVlciPPqmZwFUj1pPzxrBb2pk4MS54FilvkQX6O/+LQwbpC/m+hNuhpsGwR98VYPF1Eeeh9FYMer
48JiIKzh/+ubiKV2kLv8Dqlpwx5exD/olzIem2Rb8bRHFXbic9yBwHd4BKwRy/ia0Y5o2OF1+vbz
6z6XwPOSmYvpJO8LH/nr67amOowirGsOYGUt3FFNJ3oA+gqK2cQJ6Bl4tjl7BCo0NxVScw3rDZqe
LjWrmjmM5oPMR61CEjwd7fxFeNM+prC0VyWiP/iAX0rfz24PZdE0QHaHzOM0DTo2XZZqvSEdrNpl
/MztwHBWR4i0dApghrYCrQhDoIIWHXcZanpQGuwGBWYaMxFOi46uOpSFvNsCRfzFQdWOhAu741x7
X8PMCiHoRTH5W642x1puVAooq0q6SpWVhUdQuLGUx7b1ynCjB3ed5AbtVhvdPPGngcPE2EO9BBo+
l9KzRQHn4PykSuJpipagnccmRknFoqkOE/QQtn8yGcw3100pHQz6csy5JdvSGcr8/nljnUtHFmNs
BV85UUSr5iS37kfEcvMkEw5C6MqUR4NjaXsLdUnED67rxEESThAvOEqeDpzJSUnk4VBzLNHd+Mz3
/7l0ESpRhUUjjRyZ4fJCbRs5V7dCDmg9XXAUPz/j2cODCBSQRESQDCq0r4cnt4ShHrRSPsDr6Gtk
iDF68pPM1xp3GFwF9Ghkg5GvQJclLn4hIUS33msl0NmeEDjC7IKICNnCkSfnDAbtWsbl0jNR8qpw
sWGS6/78iz+P8+l9BJLFJLYawLZO3UQEpVbzvKumQ3L0pke5u246xMOxdD/UABHi99b0286H8diF
2ym/k9Ubc8ZS4M3MHHJAObxDYboLd6hnFKCqjuuy3RrZ1hrWzbCW4VgmG+7U+njVAtcYfcX8rTXr
EEYmBVLiJf1aEf2wWCNujsL2PjI8wEEIf4rM2y45Cn/Kvn97VBn9Ig28qoyG0dePIxwlWcAXojnw
gTaR0lwpuOl20bShLXk91B+5UPojo0wDLzhVvgWosUnb4r4VXgK0Ty0EbWPxWo0QFw5xYnxNut7N
SnE/JOlDIlI5BHGB+iJcpBoBKAotPQIzsrf0YA2zSTYNN4lTWBarEPQbFTtdB6cMUYerEncK0QYT
ICuT6mJFUeCAGxkzEQLT3lx1g+MIN310xOxvPCp+EbyW6t4KPpIVUALIy/Bf0/A1hOQABdE6vopk
BlIg+yB36ijD1anzkki8mut3RXnhzbh9tC+aD5Ex2zJiFIVxHbaVc8w79ziUfscFnzFWXpAn4pSt
R9x8IZcEeHn/vPvOTf10mqJkaHi+GjTMvn4SzZzjMCrn6NooCM3FalpYvkcSr+N+DBakDw1+kJVq
5lfZtqSOLOLcnS5hFs+V0vwMyrT/2IectlVaq8aZvlLC68odVS+863ApEx1jvgINi4xa9ZYmrvzA
7C8R1wHoSd/s6Yra6EBgcPzzK1mi4Mkm1QEnalAlAKRA7/j6RrpSKSezkIuHp/YKkJs92qPTXaWX
XvwZ9AQJPZp9CiEZ1eSTs5D3TcUiCsvQZ85YhyvHnvzg+WI7dPmEpw9kqbT3+c/iP3OyEoqmQ14e
jeKhcxg+2cABbWo4W2RQOF26ZpfwerKWsWDeSQQs0rBTtw9GlbWgJry83A7Xr7FNmYlFhWmDC9Ev
dOLOwUKwmVmacEjEoBV2snVlkTQYhLF5UNP7NNsB77Dih3ApfWj1xAPQfl1b4S1ZNw9S/m4m1+SM
tlaT52UCvtxuCc7JCi6VmeduWeI4Fb+CEiNSCCc30DAw/hlmXrd++6q4o30Dn2aV2LF7CezzTS6X
u9VgA6E5yd0ho3H+dadSSvSY/32upLwbtmVnfu7Mt+NW9FW/cdB0vtDxks7UcqjxIJ2wpKYLN/br
ihLss1HgdDw07rO8DW7N7eiSV9urX1XtJAfVv99emhgtx+10Ry0WwPiwsrR1igbJFtnLJmdJzZZ8
cys7syt7D5hA/B4YVNl/SNidvz9HgLMv1lBIlPAuMZDNWpKaf5KWaAaWxsiyeDDsgMm67Bhr7H7t
wceK1NfXsXsJ+3uuSYX0ELO3pesp6adcA9VspynV+JREg8jZH+3QU23uOyf1L4luy2fiAXkwuHAA
VRRzp/zxPpzVvFGa5YzqTnorf6QetvQ+Za0jOL9+F1vAxq7lFq91ZE+7/49HpbtLjFCXl4vY0kkW
mqE+OQtCVTwAPnSZhL+WzvvsdBtk9dbWpSj7/VkXyBjzYAPO8PJXX7+kJIWxpNNDYcNatuW/hvbH
6AxE8+zS0VgO29d9yko4PnE8GCVDsPq60tiIZhMref7AlNgTn15zb17fYH3wm5R+Jbh//p+3KMuB
gdaWcgYOzslJ7Lo+V6cqztmigl2uHqDKrshc3NQtVsnq6fbCct9vK5az6CoD9FPhNp1cinLSqUkl
JKh+697iKFHusXoUeaXRNh78+3Z4ubDgude5vEs6Xwhq0j79+jqbYvE5UT53iegcHfxt1oGPgIhT
OU+tq9jRhSb2N/4ZNiIi429uL3oHbMuTIdR07HQhChr9AFYTRrnAYFDpPvpYs2fLui/w+4hgtJpC
sYJhuZLShwIUt1TnVKzYX7wG46oiT4piuNihUzTpOgme4q7AAQlASgAEtBH3UM+iRa0/33em4RyH
dBsZF/vd32M0ACR6NQZALkreT+bWP8FLZD6VLvKwBwOpb2Q1Ig2RjcehfpITes3eNG6N46GZrvv2
SqxfyvxKN2NgFevw0vz6E0x8eiT+w0ShBiSWnnzDzNJGtQwig0ZGQannD0VoC8Jt2V4pwu8SkdYO
VnbT21l23Y4027rnCfqzMdKyFP7UknuMK+AA2LEfO7pH12U8AXbUgCPfCfjLUT6msd/Izxd23vcU
hve36FSRJuAGfyqW2OWWOrbLzkOf34b1QVAM/NnBesA1NtPqwmrnAhS1sb4kgsjzns67CiOa8rbL
8ofGX04ywko2gjhoBVfOpRD1Wfuefg8yfK40djkN8JOpXmoIbT+kEUwzLd+O7TaqMFwOEDuqD/Ww
b6c7pNLjEa77SEYa243+J0DBIAp8SfloEFRpdHqXmK35R2RulOBBLe+H9k+ipG49Pyvi9kgbXWo3
jZU7U4UV52RuTHriBdp2suHW2ashkoJmUAvgSmQtsIrI/vl1Yuh1JgxDI0YjQsZjGyjj17hRGGmQ
zyPHc3DULQ0mZ/aTqwzALNlDsLVkGyHTQPML9ICYVTlH1Hv6VfZSobc0utkfPedZnBCRBgRnDtOj
9nbUDqPKpMMJkh14bRlID4bMb/GjzlYl6j5m16FmK2/IaOwyd1wnvrLuDhBp19bdTbGDcRL7IBKr
1lZvIt/CSfM63qs3o606qiftejvdKHt+0wvoL7feSnbGPQyuzhFBGjkzODAn9XIvd37hGmVbjhTA
0/XzfcVscadfMeuU0Wx/zntbWcE4sR5n5+g23uTmLmg8m5nQXtniVuXRVbPNQ+X8dpSttZLtwC5l
pKosp//Vro8uXW7/MfZb1O5exLtkVTlYjT9kh8LGrNKJ+Ps0cCY/Wksf1cpw2a73Gc1Ru9ulbrQr
vOV0CA8RIst2+pwdArv2/5Y7y2Whd+W290jVjts/tAedmdSmWatuuhHfA5tL/0V40F6wW3ONP8m+
+Ej9btOS+Bg3yibwaAjmvuZAZFrGdA6e5YY92S/MvexD9tjvI89yq3fTG3aRra4FV9tYbrtqSmf4
lZo2UjXVY+rLLv+wbOOebceqgzGeH4JyxopR2XbP823n1puen7xI79rzanoWr5u/5QbT1Ou/OsmQ
Ti3hA290JJ+7fdW45krxORkrav1NvZ5u41/zi3mX3w88THqvMkbjYVx9L90rm9BnTz1Ah3UrN9p0
Nqpg22g3e8lBamzh1piYzTjjSnOsFakC9xszBV/eIahh04nZjGBU7PJJe0bs2Qm8nlyC7mTrDl7v
7mTCBHBAD5gi2LvqqvGjPXEWDJtr/QG8NNwmq/thA27JxSfnjUPo4bKCeNemu5D/GN/LZnwW/jl4
JznzoCrzLGaVcuiQtK1wIPIC04Gn39NldNPZ7fuN2WHVheO6fwQbO7iQQqMOMy3b6LywdI9IK9On
ruDleFDhjRYjed8cvFT2aTtUvMDWs/RVVq1z4a6UGX06ou5XOkDUzWyhXLeimVLI2KesmwiM+Bbh
oHqtWvsM9fkEqzovL67jZj/qJsif/QyQO5TsmgQfHKfmIyQj9g7i/Hq1rbUVr4uKSrEbk2n1Wg/Q
Olt+LYLqHecbr7lL4gzq2chlkMxpUBJRujmJzn2a5qI0Jvl10t235ms99HjEGFyHT8n0LsfAe40r
o+xp5rvB4pz4a5hyv9K26XhflSuwTLmxUsTrAi+w3Mn6qyze1/V6qDZytxqFG7RTx9GGHt8I69Ha
NuqdIfqivo30Q9E8htiia9cVg0HdDZWNFb/jJyJaF5rB37QJlyRrUf4C/4cAM1KMX6Nz3ghCPTcx
SZbTMp7ZVjeKK/wy3rRf8Wu9aq7FfbxrH8y/Smzr2+FJ9sb75QYG9roynHkr3I6e4hSexm0s+5is
JHfF3eKnmpP3YkJocPaNF4Hpswv3zqQ8RLTvaMtus7qUEJ+7t5kgSoaMjjQqZifbvSmpzNN2Wooo
tMlkR/M/AJpcWdtqe2mpcwndkunTU8H2TjrtjXV1k9ZSS+5dmcC1JLtwj7fNwKxgpyKPWwEdsAsL
HTzHehHhnTRXqrau8kvCzjimnbla//0dJ+mcgaEMDptM7S0cHXJPVP0ZGZ8GTKQTHdeRtbYWixdX
/FWt8uv5HhYkFBjA4QiKhKDOaMm+ZT7a8SJafTSYafM2KxWxoD9j7jSNZ1SwNR24yKLmBqkndiDN
6ASDxMY5mNEQWkVufgU67RjbBrYCnd0gSGKAKWAub+NjPQ3OTBk7QLHyuwL5AZcx7TjbrbS2dL8U
/WpcZ6NXQAZfNTISF15juJHgCZDhqdYMp8uchJW4X9DTe6hvjTciyvGDsVXPfABnLcMGJUF+RNhA
Zkaxw9zJP4eCVerCvgFx85um5PgRogdF157fkGDD48VvEoDHzAXWkAuOfHS6ZoX46UwQh+SB01Ts
pe8IIaGHNEz2+DAcEd/zp2QzN5tU3wnVfk79vnBYJZYRDEJXx84WZKqDzmLTXeCPf+IgTtNEwDJI
sVCiq0Sjr4dUUfositqcb0hHyXxsJyxVNhbWvWUJoHEttL8KuBfAsYqdKrcYdK3Eei2MryakVNFT
LfsoHoj6c3zQi/WF/O5ckGQwChcMLAHz6JMgqXcQ2ctY1w9CioISglBWjg0i8++iYqB4RJTJVPxR
Ahc46tdVyrGoxDdBlxnmxmYLYyzd6L3yJw6ie6vTgf2kMPE+4hFjjrq8j5iqVmZ/pfN/6+dB87qw
8KwSfkkUcT2gt8is051p9puJzqVrAqlpbypRu5DGnjvx8I2Ik+ATAA6dtEgMLYoDquL0urHwxH1M
LRdPl05mmmFeQveemcngDP7ftU5benJPh6Q39eYwchqaBAGvOF8lE2yIeN8IDyWDEFmMNxU/4Ijh
sMAbQoZqAFbaa/Aq6DjIWJswtRwUbNceU0jgCytNkB4njvBIr6BrU1eG73C0KkcQ/1RwSavRSaWP
2NxEkAN+V/DwGksD7MHsc8D0iwlRBo2uIwVWILEngz+Dn4UzcK8yEEHTM4uUnTT2bgIGE8aoAd/d
0I+O1RKIe5nA4RVAn+RE30Xxx7HS3DTTdyLOz7DD78Np9Biv77NcvB2AztRw5xV4f32JJC1UiQLG
L/ClplaB+RC1rBENAgT7q8VddypqP38vjq+amG7kTPVb3srPm/zcAcRJiHkUKtSkA6eZwCxOaWNJ
Zf7wBAzfuUaky33YbJAjJUHV7Sv7BR6JfQ8UxVYv9dTPtF2YeiB5gmk6bcjPO+Cf5oHclFiwTXP6
oO5hVyZXlj3c3fVOcB0dir8m1+mfn5/1zHkGg0MTS14sy6lMv8YacwgTS5Hi4GDILtucwVMe7Ri2
/rzKchmfRDRaf5jjYJDDKFE7WcWqBF0dhwaA8byn+NPlV9w5kefM6pt+fvh5rTM9cmrsfxY7yQyi
qQwCq6Si3+2Tm2vJlmybKsw76H5i3/+98GTfdHjIqEhC6B1bANsWw+SvL9CaRskIanHJQwYPoVQ3
d3RbcxJvuLArP/se317iPyudBKXkGFtI20baQXpWn/Kn6rm9wrOjiFdVBYTe7u6YQVNU3WpX3d34
RowIX6e9tBNru3vsH/Sn+vXIsDOCZWWjJgYc842/ot7S7+UHHXgziMPQ7l7U++xpupJ3BWLzdvU7
mm3+PKjLcFt8MEV4tT6iD/NHQxH5UQDGaTnnjnRfPgn3bFn5YB5qv7qtbsO3ilAEhwkBzzuA4XJr
R6rdvY3XFz74md7ov5/glBq36KfojU7DaJmt+aVDQwvPddG+VGKdmSzxrenbYDKryoyYlgTtn8Mp
0WA0+gjCNXmIV9r5NnegOO1NCnvr0i6WzxwZ1gAEjoaVpOgn+0qpzGCSYtrZaIJvJ3YWVGkHrZQ7
RD8c5cLe+mzDn+4tOm0Y5yK2tCgifH2yUpnH2KgIA6H53DLDAv/5mkpPueQ20mao9sfAlmO/Ey6p
SZ09rACX6JcudQlduK8L054ss14eU2aj8qq6IvVzygOCjD6mLFAOytJuvccKBYgLT6wu/+LvT/zf
hdWvC0tFB6AujDL6VKAdn0SYc5t2M/viavY1eKo34Dp8ydZvNG/cAlByoT3vmjeNTp0dtytwf059
DfNho0xcoCsCKCCFu2hb3Qpu+gtGXuNf2OZLavXtF+NjoplEa3QrTn5xUKqRlsN0OwQUb8YrPldh
/rTMAo7ibrLWTfoLDG8Tuq28s7rXGpjtfHfhJ5x7aZhnWDBrsNHhEHx9aYjjRLOQsylrr/ebjeEj
PcytSP3uGFtCwYWPxM135pmZQLD9mXnKxNmvCypFI6lZRckzXwfkE41d/83+oPaovAdP41u6g0l5
ZygOjlHm63gdvOKwfDD31k3xCPOVztV8k12Nz+nvYF8fcK09EsjsIrLnwp5+g5PrS7t+GhuXOBq9
zJuitfOPRHJUwSZUonRHr7LGnoEKlooAZ/M/+n1AOyf7Kz3Fm3aX79XN/HS8qV/q++pRZq5td71t
vquNKz/TopUG1wKZKnjJ7FQsAVAU17eH4m28S5mdPtcP4dXxATfG5hXF2ua1PxhP/b55lPbFLcTa
/J7QSbVCpKUrON1JNz9/znO38sLOwocJ2Mc317QulsRRUFLrkJhrTQR9R0PWF9L1UKM9tfl5rfNf
8p/FTuJZ3mVSKeWYjNTztSbd4BkOfXyH8GJUPYlhZ4viOyKjFxY9k8cTOtFbQ98EZNfpVHc+gvga
Ui7niTk5PVyPuLIJ1uJmum48volz/HVcQ1n/839b1zqpkpTWyMyw4M3qxnMJiVY9UriscyCtJXoQ
ISbv+1Cnn7qPj17e3grlTas8g0SOLtnqnIEXLc7gYC5x/sC0wTo5QELeh2MSqs2hPQL02idI3bfa
hwovDZgkDn1PfZXQBIgcaV6V+kajK0D76aKEyPJ1T2MXUukW7A8Dsvypxp4qFIGS6Y140OlbF6D/
gaVGYK2TcKFJoKqdecoMNnDCq2qfjCLQedGu47egZk7i/vx1PoPG6Y8B/ynj9gY6AwH3r0FlqLW4
q4ZUOUQZrVrE621N8JPAbmIPyGwOoQmp79EVOb0zaoBuaSJ3BSDPCUH+dr6AErHioL+9TDBSaOzr
IVzTcR2OvqR5SFHX6Q7Rybz2NVzYIVvOoOk3KAjDxSzHe3381bdvavKYlLtQvNHrh4R2MxbBsWuZ
bg9tA4ih0/ylGrTElaYy9nRi5X84e6/dxrEtXPeJCDCTumVSlixZlmXfEI4ixSDm9PT7Yy2cs8sq
owVsNLpRq3p1TZOcYcx//MEqTav27eAJQxnpMoVTTO4B8Kg64c7omqLb9/u02oKNSuGy7FaTehbd
u/z/qTn+68XdnEDjPYF2mRhtc1dDYP6WrXA/3uDDvW6wphiNWsGaNkwhocQGBv9967q47iK3XSsY
1JB58IBS1xmElfSaLgtXf0SNULixtWpol2C0vi6m1SvojWQ1a860d/E5eG2fLxiyW+0y+wJgRJMP
TsNlt/pS3/kf4jN5Lpen4OvefqX8dtoyRTDDQcMJ3eam2q6Niaqnah5t/aKC43/oed9pgZ+4sq3T
HRFpheRhjmwoq6tGgyYDwOo/sWjWu0PTfVwRg1T9hxZPDZLMS7ogsXlSujfJWKpnFBbKcejmJrPH
1PdnYxtJ752Au2WyNJTn/57tvwj60HlDcKOnihoXVPTnbA+xzp1EVdhuJpivPzRz1TWem2X8PtnA
wS1MS784cIe0abqZwMyYmwXdG3GmzWW47i/h3Yil3070v3+cmzmEkkGII6lPVuI3uC289PpN/m5C
ayCjhymFiL+wJh/CR/AZ+FOQ9Zfgs6IVeur32kv9Ldrnff/WPBjvXGSKd/lFP8gvwyY/Ca/Drj8h
YpN8N30zvsMXW1oT7QVY+NEfql34kuLgYHFuf5qnCX5yb9Wu2JsH+TF7Mw7tTqYzfrHyZ+nlv18/
r/iXre+vB77dbcwg0Ao90mmBSk7yXZ0I3OOf1+f8ffw1FUh3qr+bEzvxx/ko7ilagtfre3byXxVe
A4oV8zs4Cc/yU7PFnXvXPBApHnyIT9wBS15e+tk8oDqjMxqj8sD9DzBetcwXWqNnoJrRtsBKn+WX
9D19Nz8lA0MHWybuZh8/p886OQbP2Xtl+V55qj/kQwfr9g0Jw/BdvJmn6HN4E76Tl3bbPprv+BO9
ZyBPW2LIjmQEtY/S0T8Nb+LBf4apJL+rlYV+KYTfHVni+4gpfQWv6VfxNfKY7pSiv53spHCDQ8L2
gMh0szyLnF5N0TGNysQFDSUlgJzhMoBVfA+N/WXCws8dq14ElrLx54T969KXXxuCkGDd7Ua/9Q8j
B2ifpvNoXz3KF9ybP5tidS6cTfZqvtdEIDiD6aqbu8X/L7Pox09xA2qQbK1mfUG7w9xdVhVcKskr
ra8ckx3Hpx17l9r421MDQEHJoWjgfnZTwfj6JAykSZseKke2YW2pDuWSldr39oM/l/ObMwWux/8d
6OZDBjF0blOPq3WSbrDidqoUw6EmJsqidFotQoNJD7DLphd0vUM9LVt6gMXBv9KVVkcvdKxTOUXU
YSr7X0E26+kepDpes0picUkSzMcSo/f4lKvuFUlbdFFJFNrVw2PGMcUNkEwn+p/ymVhd0NdKnzc9
db4mzuLAasxgl03iaa7VGB3OCv+pItimv9DieMA8kDT13RBA0Iatbwryspu0K6NbC4H6cE0IHEje
cv31zm7yy6nE2wJDN3Xcpv9RkMjp0Jlngc8CPDg/cQdjJhzMebqUMnugDxfb9xDJ8f3/830Ycmwc
jljoTQF50ZLy2otZsorNaR6je2qutpIjfqRLTp87jVA3FdM7j/nL7OPpaMNy7QOWvOVmF1UnN0UJ
hFfBbg2h5DQ8HXYodyGdX9SdowwI6E4jmZVU2pt5Ll+MhHgRv9yoyB3Kpy4BV/7Wwif4mQhp6UvZ
XTWlYiaNGH64Xs7lcDeqD/FsTFLNk4Xc6yvNCU3lq1VdfKlwdI0dlY5gT2hyiT020ga6H7XwgkEy
jXdoZ/xdTDo3KzM7kDHPuT51cXqnyP2fjPLmw/HBUP0gYFMp5m8+3FWAbS0S77HSwFREW7Zz6E10
r0C0oTU42hYXB0fYjjQGjPic4IFq1gFHzK3++7yJNhOrWEnI/0FgnCU2QsCbo/rNnEZ77dS7klcf
izmM4Knk6T3bUbT3+eX4G9c3yuZpPI/nuC99FCE2uinIiuQpp3Tu7xrm7PgzGPzRr9sD8WQ2bTxg
BKyCZhWf2liPbJjJGrdUB53MmkjM3hMgiWCs1zoNGBjGQA+YoU4rF7ctu3M7d/z99Eimi1M6NXtV
C+Gm9TK3cDu7h7c4/n5jN/ZI6qWK529CVoCFYQWBFkKrYvzx14MN0QhqjjKyb16wV5t3m8vyspRc
0RFXAYSPimVW2IF72YVOaqe2ubmsL+tyebm7N/6GN44qCNpsKhRMXEN/lm4CQUhiqXVX4iJ2sRbY
fkFOjktsioJkRWif4BwEHUExT/+9/H5Z8hp9bsQRtPiwMbgZtizMLkiFyZ+zVUwWiMZIpyFXZRDX
CqLNprizq/1G/WRAmviGPrZcbhmTZdHHupARSXb9Dt+Ej/oteFG/1ZGEIB+7x/6JMoWO8Fi/BG/d
t3nyPyLBwtghfktecD3+GisTnHeETzCSy729aCxIb9cRXi4j85YLLMSQnx+BveNs1H6SrOi6I2Od
fJQENL3ywwBdvPXb7rtPbLF3tMN/f4TfPv64x8M4YA/Utdu6fciMqxbEbPXK49U6CHY4Haath9jc
Fu4hi788oi6BBNH0Ik6FTf7nI3ap7wcK2+AKjo0s78ZmoqZ2lo6I9xp8G9Xi2u7O6pcWoZRJiL/R
5yis7j3ub/0NfgrsRwBqTIMH//lTGF1XTXQhrtcNxbiaTIsiXghQBgQYBTJ3E5PbSuek6CVjILOL
Ri8uU0jsA4zvTas5X2yQ7em5Rz7cKNN+gHL7GaqaLRG4O8+vkq3DqaTduza6iBgmlHm0/ruinCql
PI2klGx3WBKCa1b7q9E6eStMu+S69Hss3Pxd0mkrDQAnBx6XoW/h+aJCi4o0Yh5yZIki+5d+senm
2pMmXxaS7ubNBJbNsR6it2KlayTZh2wXMX6BdDUr4l+MmRkTN1g6ZhViCP09SMNSjsiIIsuyvX5G
+ccQwNJMkQtipLeQ+fPOjekkfbhU+S9Cn15TyUVbDti/m3RDVxGHNMHS9HqqVCcdapff9o5hfNVq
5FZnBlIW0fUzLBkH02mOnU1JQKHckyxShLP8nFv69SEebYciUqySizNIIj4hjZtfv8ILEWRaa4cj
hQTyMO4attdpNKxb08oL34o6A8tzfs3u5A/g5tJlM4S1O0kRIGvnGSxcJ4v3mbC+1l8oJHh56UwU
nktZmhkGXOy+c0qBwMFOodvQvlZOYShLX6j2BWgL8sT8OhXO2GBIgt3QuDoPKPgl3wnIR9MxZq2y
FBvv2AlT3dYvp64EJ1cLV2kfO7m16u+iDRyxQav5geK8kYnxEnYF3n8iGUqlolP+PQajC2E0juJl
inNpc48cb/SIs7Kb2ALSTYPmHjLlQq69tD1q4aHKjzHszmKVgPOUIrScBt6I+KCCMQcpoA2hpW0q
TXM/nppQ5lJcOLooQ+UOK0dvPD1Q3DD2PRVblmhapbuB0JVVQ50at9RYGr+QOuw6kjeoadh5wffw
vb4LvBx7BPlSLv0GeAVqQjykdnBpHbk8Vj5XRL9wDEiboS5MlcFT49n5kkD5uzildJnLwbyNjvrg
GsTXXWIVL3l69GdYihdU0VXjFunbxFybBVrJrQTsARZiC+F5LcMtTqN9TsEitpgQmMLUECbHSnjC
XNHov9Rr5VxxBpqPE2iQBS8roYRhaVuPwWpMlhbkr7ocxforFq72RTmGyabEvxx2Nt+oxxcL5W8c
Bc64oOt8MlVgAl8EJDIl0PplehZPo4OfVUJaGg2Rwu5dZT0UDveHjtXSXjdheWx1rGvzJXm4YsdD
w3+cVcas65bSKepdOCQYJKJFJni3N70w2kaQGrfZbkAXOln1CJCfr63TEwOX2zkKK4ivzeLMh6tc
CMpN4QwKi8dGw6b2TtXSnrKvFxu38uQIzV7qmDX0f87Yr2d2Vi0usjMpmF52ITrt2hic4pFlQtRb
PPFactWI4qUqmZ9TZyJ4+Wx4VPHIK/AKtuFCd1dEHm9qu0pginfAHjA9reB6uMRHQS6dajS1pHsl
KA0+VJgrvF7G0rXFVuSSrqPmzcT9QYq7ZdWmbpucymzuTxBViqk9kVgPGlvn8CiXXF0CSL5Ol8QO
wSUQMUm9a/DRnMdRaQMxEy221XyvDVqEAvNalB2lE91Gki0xBVXK9DlGxSv/QsqrOruCazRAEIr+
qrMJNhB1wmPVnlDkwzxfGfIXRDY7CFKQs29DhWGRz9kx1GzfFZBA43guEB5QdPj575vzMYGhqzYY
cRZX7zL5HPSrfZ4oKyl5PU9aR+/hLsdoGy7cBs/GUm7eo8h3RfCe8JJMk7YgaKjcEp4MmEAS7rs5
NPiNSFh4yNbkzHwU+ezs40VjqSBGZWBnLCjF6BZDIG/8azOHQsFRIVq++BolExxKSXnl/3m54jeV
LWssMcN4HnTphhhHiIG5lxeQk7vWThKEZHnkCca6To5Db0BvJbKX//BFj9RNVZ/SRiLc76PLrl6Z
b+qGdjp7aVigeJg3ojZPWgMnH7h+UbsNeJFcy8no872cg28yxG4bzmIDEmTzCgat5NClm2OchFbj
L1OV26le2KXRchBQ4J67aYDPQIw0O/dnErhRrZUW/XMLg0HnzAW5hb/ejccg547/GfSV45NNXK8a
1cQS6PlszFbzjmAErhZukOFhEHbLawmPW3hkwuB98CymL3r43kevmulkEIj0Af34EdzEQA1eXx+u
6bFvvrjeAxdn0zzFBa+bh8LZDTO28YuA3/aToHpGgDHeWXda1nRenPwC59BuGyo5R8y87cEKcRoz
xIEuH8S9zhauuq32YAXEPMgx0S7sqeHlOKSnNp/J2Qr6ca4eqTP/ZBU37EZKuZKBrPQ+d+h8Aw1s
dP5InVC/5InW51TO5gKza1LFtiS9xtcvpX/KcRhXrHyy6LSXs4hjxaeZri5UhEmCdet60EmvhD0j
qtwzRM1redEagDX+6V4hrWD41sALmh9sr/2sUeWZXLByKy46fjs1StlJkRMUJSxy8+KYl5c2PrXJ
evz3WFFVBT5UtcT0UPcizlGqX7lJwPHKgaBd0oVWaovOpdvl6go3OQlQM9pwGrQGvczHuuW3Nwqv
u+h8C0kr9tKm1zVH4VWiSDKUdcQCuUx0jgBpLRvTEleTYcCpIYB+Jez6aBVERCS9FgIpKHRKBx02
HGGf/i7Lv3hX2PuWYHC6ie1uv83SEjvXaRUcgZhIWEYrJE5zdduJxZpMirpN7XoC0APjPz6qNdPE
X/qKT4LghxR8RxR4FC44HlsNPvBw3iTKojYhq1I+xRPRuRrhMxc0JfcIwZoaQ7MsKi7goRVJnjoH
zMOIYSuxARRN55wzzQrp2vRYLkRX+UCq6oSIRfVFpLRL9cdeyVyfgMOyYhf/CCrT6ev5deA805W1
qGDs0npjfaeRf9ZIj9E5IEzgbOGUZ+v1Nz55meqKtCeUfavRkcF5oMGOueI8kyUoVdWJ8IMhnHex
xFEUsOt98zKxyk1gGxhPQzmsqmQz6GgcoDnEJcHR+CjrbeMMnWhHGpa0WHSJ5TpSzFVtbisq37Zx
Mw1HT02yavqXERmO49Hglw8osgF+GwoGcmkmtC6Kxwm+2yY9FLgrO/Miz7CmgL4nsK3Fl6+s0exG
XQjnxClk4+inyi6TqTkM/DqM96ouCHGaWFhFJGznGQRBlQzbwgBuikg6iSEElyY5SpODEqszgnBt
fP4A1OYESn9U5dmddAOR5QhcCjCE8GxFdb/mymknWYIa7uzU0VFNBGiiH5K+U+huFcN7VHEaKGen
9ZH1ccdVSTKldqyjM5QHAlKMaSHgt6Ph15RUM0E/9WLgVBTniRi4Uej2dWOnfj/q1jZSZz6Kl3ae
YitS1hjjacTUQusLzwvx+p6LWHZkb9LkkFSnS+qqmksdsjpf0H9xwJeG7tIit69GtlYIJSgRYSU0
5aOssbJmWEnsb/0yxCARZ9tWkDbqJJ23E/zbMx8yC+aqqvhdtV/UiejyrcLYVaS1UbUYHDm6gaQi
MF1Zy5dRkz7oAmbGCUbXZVl8hsZ377MH98+SUm5K4mf7IHmRcdUmowhnFNCMcFbzJxXhpu04ULBG
CZN8KdTvWaVY/iR7DHDNopDI8fIJNdwZE9NpuTxVNYZKJF5e00N2eYgVj/g6Ok+mdVYqm1AC7htf
abbSjc8MqxZReU5FyCSdZ5azCGa/Ji2yyRUJJaTtZj9ucLjT2nICTzfExyV702p2DyKAOhEaz3D9
jIFptZgbV/0VsekbqDA5Z8Iwmwnhohyn2mVD+ItX7KQKgIrUZylPHy9m9Kwk+NzSzmmBX4QnEWOB
qKTOVZ78TnMqSfOu5eVhKMldR7/D7M+Mt5zlrvor4Rp5rSouQ1HGaehkUqgxfDw8lT3h67C293GX
uOfzpqRSzrPiE5Gvd72sjPKDyFxbNL/wIVmL5AAX6WuannzzK1K+en+miw+JnrnaGZ/k+jUhledq
jucBxPEu9y4SkXhytx7oCBKdOabVET1rcZucN+M3Op9Qa9qAz+PWkegYDnIAZ8qDWBEC428J3yqU
ySxoiukFZnUivBo54h2lXWeQizDKqfPSjVG/yQEEQ/CPKvzW5adkpJto23ETDQHJBVG1AlGgICwJ
Ra1GsZUcrM5RYl0ux7Jit0OgEhxK/XUyCpSwBi6F0B1PQk3JnBomYKW+5wGxG+lMKB9CqMJFtOuH
YZYHCSbzvlVOZnF8zLpoQxL6U/MkqkioQA4lqSb3Y0v9ETUnqcGXQNHsnhJFQ040DsA7onWeW2Kw
0aIj1WrT7y7XD6y/iZzFm4rye+zi0DduSmVVC9OIRXMOOINrx4i8ql/EieRNGn4zokWZfeDahk9U
CCErp3rJnSbngnwlYHiYnhvSCOQn2adjVX/7qm8X+FoN6YsqcwnDPrygSBARCQw08g1xdZGpB43A
69qWUOTr/A688Uv/Rh+jajVk3Cicb9FYRb8Wg5SD5jAfKo98bFv9jOxuL+1065u27z306F9Ih2j6
kasIkAL141boI2p5MEnV6gp9sFh1/LWuN4oTgXmmXIj2onWPq/UvaMiASNOBm2lL6LcU3zJDC5rp
DIhlwyJc5M4LfpnuPQntLzQiHLTYP0aJ/0hZHp/7r26cMETZub3W18PgDU7ojp4t9DMdOgP3uGcj
l+0n7oenB0ZdAKAYWf+Dv6VmowxmzEiZk8J0S+EvfFTuSHND/+XemR6/DYbcQ4XvCdlTuhUciKFM
NythsFPnyG88mTV/FqbCovh/EDMZYK2qrk9kXD3w1vj5Ao2LJiB45jslePhaxkm2wxn10IlOsjMH
z1JtUUOiU9l3VFS/NPool0bSDbZgwHt/8M6/vpwsZwPoRdrARJr54iIkFSk/pdSzNRkCZsnOEU1x
xroiWpTSuQJmEda+o0flHJmxE05I87iMWujMLC2di6geztrwWwxiOwpjO59OxoDrmmOsaaxewIQm
B/oDmFWDJ/96eC4j0VLMxzGBAAZOq35Odr5agDsBGxoU00bsDbj2pooMC+4QVnDuCwg9GHb22TwV
cXGlLR5nA4FdcyPZCu3Cx/Lznk3eH7n5zazTmXGkKSCBxzv95vM0fDGc467NRrk80Z4pdnX8qCu7
vnxVkZnlkaOexxwlhB4JuQeq8iz4IKPaQ4LAsnrKsim6D+zddHWjcbuAZxd8XYoaz0roqjUhbC2w
w7PBHlwnmBsW2/ay0K5PFWdrfH5Muq/L9U4z4Rdw3+CJTBFFE7YI4Og/J1wfXZhyyNA3RjmVEq9L
uI1I73nxJJdPmIOdSULSlkQsENpV6bNanhHb1ZkzSX661F9S4LXZU5i9VpPnifDgQ2ZIkteL9hIp
D1H1jJ9Dn3cwyZ7vh1TeqO1gzKCRlPFNwH5Gh3p6i/v7Q2Be87Q/OJF1As1YrcW1N5/qzsp9cReT
42J2R5wp35wR/xtxVEjgDoEdweSm75L6nV6JmtYcWpTOA0pnCs3FxUtsqEEgqHS4wAWcbJ3aY+eJ
LhR/3TNsIfH55773v5+CLQKPXrq9vIKf3yvuIrkhEb07lK64yObi0fAMLI3PeyAdZPSeaE+2+qK0
pOfUIbcE7eUC2o5TWtos35smNYcVay7+xMEhOhbedaY95t9Ea7jXpbS9zMujvMBV3O0XOPaqu9x1
BM/4LGe6Wzm1y+7nFlvN8wMKeCs76FN9V7uqDXvsCVFlSH2A9rt2M0d7IEX7JH0c08qFOYS1gJe/
XryPB25Cjxmq1Wgq7XXCvuItqohhbi4a2RKATqYqfLT2Ce7yRqKz7HsAyNwrl9XyPA1XpYO36AsY
ttPtc+eNc2X5VFnmAd/mYlZ6tZf1lrZL5sEsmTeEVHA3pgN5tvX3BW3Fx+ggM1Xein1Pv5F9dDks
CKKTvcmiOqof6YZIBKZ2THtRcgeQc2iYi+won93Lm3rqV9WmHVuc15XogAp/+jWa9BZUYJ8tkm27
1KjqXvIIcUk9LzbGAkDMPnvDS21l027dHi5LeZYBHC/KB9WLN8M3gL0rL9ulcDD3k8OQWf99bP06
Y03o4HiocWfjuPw5V7RkUuq6ce0PR2Hm0Nxdv27nU839cF3cDhap5dq2899D3obr/pmefw95s0HC
LqUh0DNkbS9ft96hs/bT+crdvKHHujfWb1vA32PddKRU9dzVdadfD/QjpifDKq2PdEZEzd3i6fen
QntOo57y5h9+bGc2pN00PNVy3dveOnYO09xZvSwWj9/L4503+Ns2Q0vx/x/rRuuhdKinglq5HlT6
9fmuYW+J7GhOBIwbehPnnrZE/vUt/jXezYZStsM5NsdnUyx4BFdr/fru8dFi6xnHTMte2Gywdx7x
hj/yv0ny15A3O6lZ1ddLWfCIwJdTxcFySltAIrhLk7qlj/xvIMooQI0xu8e8eZeTS5PIg4YW9+Tg
BlE4Rx5vu30frO12cLaxs51+WNaLfrUyy4L66rpPj9+z1oIs8N9P/KdA/Ktu+N8PAkeHDqqINunW
1CtRRi++RugODmeV1823h+4ZA6X9R2VZK3eh2bNH351l08czzmKz5T0bnVuroT/jYzhIcIQmTajM
x+vBX9VdZ5Jpm6Z8ZM1aXqGKXK1tNPMO0mz/ENoP9BjcjYtCIvEed7PdPVu83/YhSC6weFBt6mOq
9M/R9UFq6ngcvbZPztrzMGt2vf3Hc+VWLhNsfPbdndP61v1wfOK/x5RvmuamlMV+Ef954vVasrbz
/SiFsVx3s1jg+vH53x9YGek6Nx9Yw6WIiC2SZfjMN+VIGopD0gbZuENsmVzWXnDn0iq3vPmeF4xu
36Is2TzasxmOcTMndHb182723z+E/OsPMabaKWRuqKJxwynSmjwpW5ma6Lh+za3tQbLe/cXWw8z7
geE3m2a/eJzt0M3cW9B/dAr/PD40DNYawLl5q2PIoouUikNxhY7txVjtGFMJlkDJ/d9v96VcWyGF
e4WORNA/VeHY5MDP/ZnWmg9kmDty9TbgZyoHp3T4Gg69tkuNrxK6cE8jWyYoIzuJNJAMc5tpOHbp
jwLWv+VUjXKyuEpLuL5oNMFVbiBSQ/rLVV4kk40ipMsKO8tae43j2m17rM4VwFiktIMpAzAIbp71
2x7Kon9OCBg+FOa0a5edWQEA2mWPP7f5fc5dXO7xtM2CxUR3SzmzO9nhoGCrLLQB2136HOGVgp2k
P1Wy2urr2q+U6+oczwJQxwkmWZfPONz6pOaJo3NSlLtSQFanYnrDZIO5MVhT4hCfPc37yJbDh0kf
OV9NPjgmOJmM5t5MVmZ1ylB3DsW7IhKSS3e8wxyBCxR8n2UPwyuH6pjHz40/0I5dCrSc6u5RrZeD
tGu6B3JeLMH3raDUrJqKUf9SiOcsnqWwxdYd5ijEIRVIeoJKvCOE23gp+5OufgU0pauwpHUH+6o+
iZgPq+He1CRb6BW3NlDd8XH7oXPa6C0NsIy3VOonUyas29xNBs32+8dAnBXZw8Ukf5FOd4GvtHo6
B3s1P0xyMuZXPvquaML2T15f3i1NGlEJnKJY2QKTit2jgGNcrz5l9Nzi+glzOrrVex8SXxY9SuL2
mtWOjInVBJdTb0KszLWnGoQ2XR0LgFQ9p22o0k7F41ho30zBmcTLdlhW95TNv5Xm1Fiqhi8BN0Oc
T35ucyqY5ySQ/iy/08Ra0zV1POtj2p6eJdudzXasvLvpEeO+crvwRmtTLIqJ1ORW+nPMwPDLi18x
5vIkkgLau15lrRDBm0hsGfPerjqWVP813M3JnaphGQQqw7W243nAII31pbmr3WT+ufvvzewGsPqz
f8uGLML4geOMXe7PBxstTVG/Z92hn4ZgH18G7l7FMbt3MP+2Zf41zC23aoK3wkXpz9etoO7zyQpL
ajnbm8KMjKJYduDyM3OC96qfXQwivix8U+itXEpLafdD6kIunKwr/MVYzpXTqeh9oBeId7bXPyzX
f946gBBCOXAh07w5y4zKD+K+5a0XTnd2OMIZ7oNjHKsJiJ98+NdtyQkH1ze3rfnHdOWuNouegmpm
u1PcLwX7q7KeX4zFyrWiFeJKz31Acm+92bvPieM8LuzN6rn10PnYtj27U6b/djQalBygnDCIkC/f
lOltcy3qWr8ohzVK84fQOjSDMyAoofuV2/NpNpu6q97ZaE+PixkgyndvxbtZ6M2Ww8OnU8/uzKvf
CgO8a1ky4JPgebfFyLkQ0y7wu/Zwdc0nYphmvEyvtLqZPu/2XWKxDa8edC/0yuXdWnu8/dx8SHAD
wBa0jqB8/1A3a1lrBiMeDksPD9v3+cXhhusQFzT9+Jja9iJdn51vc7O7X+X/u3ChD0KS1Kn9lJG4
+HM5xWpiGkkYDlTC5vT1dQsTw/06T6fPFCbuwg4s3vg3le+90kD+95GxigQzhZ45pv7+MST8u/Ls
lDBFxiWzQXGzCOzDHLsga+pa7ttiYT8+zmJ7eWeX+kNF/Pmaf455UwdFaZAQZvznYSn4jeV+vp8+
PLAsXmycQexvFKXO7t6t5peLFKMCoo2moqYI1v7zFcvl2TcHNR24SCUWHxiWnr3dz6dTNuONe/Xu
IlK/XEt/jHi7eZ0JuW26CdMpstYe5hH2HJL01OW0sXmtuzsL+d4DajfnW5vw3F2WKGxD3BSp4739
w8TmCrN6XtmzkWB9d/aMf+Q/X1IDcSM/DmuS29kjQWq8KFKkUFZ7GL2Qt2VP9+AXf9QGj7PP5d2v
+NtCYWdQMTdVQPrFm7nTxP/fiImFh+DVCmfbzJt7/tyahjZ3NcnebAobX0UypO9dlBT1l8f9e/Cb
W4RhDql07f98UKbQiWeez8nYstGS2l+8aNXJHdV6dq1xn95Ra21q6/Oo38GEf7ktTsasA3OMoBhD
Mscf868160cRbCaf9dNtl2tUAKrt1VOm8pdKD3P63H6suLbB8V18z8Yg47v39t8WMDoazn5TpiUH
v/rnDxCez2eRyDAFu2+vt09cqeYB4C4muNKGbxAdNvbMpitn2u2d4+G3Sc4mNfbmaIZwobkBsML4
0qq5eZYOy2UDVdLbHvY4zj5Y2GnKFkXc8fjfdc5v3/zHgDfP2p/1sNK7i4RmiCnHHnnIvw7t2R4d
jaaRrbkPnNjG9MV2fSw8x86g8PAIPfLlck8X/++zk6QmY18PrM6rxxH852sXzCK5+hqv/eRsx4vr
lKprqlqcTBBf7JyPfXX/++n/XMN/LPCfQ96WNqkv5EkN6fpQeWyZ2/nX3l89f2zeuCg7ONh5/z3c
HzXg7XCjPzcdLtyEpdso58nQF6qIeRj7CSYS9sDa2mcYIFJ63D8Qxtr7ZjBuA8ACo6XSSJ3/+Tor
UqmxWmPzIrTMWssuGMS+mHH42dbVe3zcfR/vTd5xrtyMqJOOhAEJ5r5ksN6M2HIGaxdtrC+WJ7bn
s7W/Yk07//qarqb2YsHBd3Z2n/f2zD8eaLfDYrxIa2R0scYD8eeDRnHbKZN6fKvydLk2pyevmW/b
KaZc0v5h1XusnZeFObuwfgRnd7/G+OeUIGphtJnER8LgDLrNIyA4qMjpkQ2HtcMxOD9c7f1F5CA8
24vHszfbac7w8N8T6Zd5y5AjVYBmEL1u/WanHpqJGuH4MhycEdETAFsosVcA3fYTm8S9N3yrEsdS
5udwNyszjVItkESGW65Pr9y7+LTd8mxNPx4eAPNpOGGse3/Ufycw9hzsBFwuaQtjXvvzu4q6YDAm
tZvD2mTUUQvGmK7tYtXFffYuMvzrc9L9lsdwXZEYsJuZJCYGSQ9aNByO4+HnHeb4X82/ntl9XzaP
vFjDOd47dP89bHi3Og13kTYiN4LbAFQxaeRLXZ2HsaxZe5Iz3859Z/5Am/ph5brUi7P0z/4XTGd3
9v5/EYOboW+Kjb66Kr2UM7Q6bhEgs4fLuGitbCltOGM3iydske9Bo3/Kwp/L9ecD38xdNbmEqV+y
S9SL3KV7euI97x++9l/zbka/BtUKRw8FBwY81n6sm0Go3cfF91g3G3NjHuOQPIKIWBfeuen+uqyM
ESXG8k4i9efmhbTB9YoeXxphVNbUnJYfFl4PI6ABgnLE6+rejjlOqJt3oZNLge0JHRfpH/NYiKp6
eVX4AusTN7L52Z3uKzCbF5fD3t7txDsGgv9C4WzMAESwcIBngTfGJfdXaTW0cRw1vigdjgDhMPqt
w/zLmlLT2AvWlE1Nd69qH/f8n0/ISccaJnIDfxlSaX6OiCNUrcelKR6Wx7H9QUFDSTnl6veyWYyz
6+5e9c+NDzObvwe8ecRCNSe9XI0DsmVcvOt0Hu08S3dciwFlK3Afv+uxyaLfqSX+hUluBr45/bJJ
3w5xUItPfjiDeUn1BoXGJ9XsIC5OKuaayn75mr+94qZzQNc6T6bYtCSWcHwoHbdxV+XpQdoIg/WF
ILhvXF2zCRU20hm5pftIt1ka5mo1bZ2NZC/gtMRuuW2eAmtxfXhqH/kFxiHO7LwVfef/cHZmzakj
Wxb+RUQIkIT0mqmRebQxLwpjYwkhEEJIDL++v/Tt7jjmOA7RHRVRt+qWj1MpZe5h7b3X0szBV+Zf
ROpf4OyTT3zPX5gf/Hb0ISliKBsE4zHRPBTn+lyUkYaRJEVZKTsZwwI95R33macdDt8JzNEwltGz
8u7f2TxL42MpL2j4e0gwfx4m62A0jMOl+s7mPW9ObTLk+4ZjHxChC+TUcIKnBvrvNJdFuTM6uGqL
Wt73nfrjzrST9jGODYVxgtPMqawQlQpACzuMsEPPbPIv94XVmODHBtEq90j4erwfknOqZbzdXkcs
AdbmscA8jl2Gjzm+XeeLw/XvL2r+uiazvDBwqhrhYyJ/zu2IaT615lL36w9q2dGkN2BGaoVPWA7W
pfQYMQVp7cjX7MUUajBa+HPPWy0NMRiEIeXaj9daviJiYIo3WFvCYeBARdHDSz/zH7/ZMJ0MgbFn
FENbnb8UvFo7PbbAOuY9xxvsJ/O9H45PAU4CT1mQFn8++yR/h7WU+aEcUxRVbfLRB69Qx0nMbGnV
JJA2SZIMRt6X5KVkheHHpvTU0HiFXILbnQS9z39/mr8rtxw+BEFJg2k4Qm/2wZpVWUM3C2QAQXXM
gcqGvTVBSTIy9kCG9Nwnjg8BrFAIZu7IIHbutXsRxTNI628/BWRJUQEeOO4dXXo/L945Nc/b6EQ5
Ez+lhvIZrxQfO6kgLTor7PB5UP3bivCyKexO4VnfDYN/3DrtoGu7SmPFnrV4GQyIOTlmOOMThUxw
4mcb/DuGt6BNtGlosgH9O82H95wZaQdKCYUTwjWNmwq9a0D2Mt2MTarTbnB5fXqO1bF58IwGeQNz
46QO1MYf4iBoaO0SJVhSfXIWvP91Pi8HuQxzufE/+nc5PHUX18EMmnLn6+n7/RuHplj8x+qPd94y
o93xeD63sDO2oBuB6GMqXJNWhCG+5Fl/5y+RlVquQ/3dJMfvPOZI9E53Orej+pxLCCVWcGeGoTgG
h0DQtsY4T9B5Kof32C1J1mJ9twNjtmHQxqr+PLQMDJv7800FO43ghTG5PmdXd8PtTszno7anvXij
ratKSLozriWJzHtbsdguYG++BV+fT47YY6vjX4/zAGshtLu9Z5l6HKzmMvL/04nR6WHg4aF3pjuJ
Gf2u0+8+0h5oPCDEsyDlF4yFd2Jx2MhTbQhNlK3741rdz7fOtZHwHZYq2RAjdZGnpuMTAHa3Ht0X
zwzYb/cY6JSxfbqlAdofdl0d4/TaaZ9VD8yAvhNW8zsu8PsimE0mz7gKft3en6s9wGf3xim/RJam
0erhDNZeuB8g1aM2J7lHXxPniWv49ZvSPk9bC4EJFvLBNaRpAvBwY3fO0iE6oCJJSBIvSI/FtDOc
EikQy5O8TGIkChCOmXx2nP/PG7YNar6E1ya58sMbbu3rS6XtS97w8tRfrUoZTjuy3wf2fwdZcibP
ykjtX8IF8iPwOTh56X/9DoT/OEOt5o5wn/lG/KExM+CYJnmkGzmTA++AlVb3evzatyfxHEWkwdvF
eXsfAr5I50n2pP9itDlWNOEaSp8ZYbifh/mYoSXVSHYaTfgnRyHF6xE55IgrFfIdyNzN+ccYZ6GK
353PyUF2W6LV7wazTD4rTf9m4DgGNjGJbXHMHztwtrEWJ/d9feNZqIkORsRMHHQf8LS/AN37f+Tu
FjUJuM1U1Pa3Vsu2yorTvjxpgCPsfMld5m6Bjsj+23uX/Oapu/rlIqN+3VYN+io1frzI9rUZRUet
IEgk7DqSs4fjD5Wa82Un0TMs+DuueXCOTMSQZNBn3KYM8hhwdHaJpSUdbY5jnKPhJUbaIKRs22NW
SyNRFo2OmKZO6E/7/Te5OHWl9LnqV9jc+0exGLpjtxugfuhkG0XDM+s1+gF5XybN4WTGlIbsOpPl
BTGn3kU8u5Dqwj0+exsyRWZ5dIirv4/KH/cDboX40IxSDR5ksuy2A5DAl+lI960vFxJj4Eye2KFf
QCSmUDRqRia9tvS5PcQSzficZ2c6dFSL2+AYDihZqFr8lpfy9npx3JPoquS+9+QG/paQKcQXXh7a
ClWF9ecN3Op1tbPO9nWOh40my9Ga2FCIYb/d7ft1l2BCXb0nmzVULPb4fv9c9OFsGMb5aBTbnAw/
6eNKKzkg1x41nZERzM+WmBK09VXnaKLqdDxEMJ3GOzGtxavfH2IOICsUx8ENc3z57od79lLU+v94
PlvdpD++v93Ks0tTvRRcLGFVPrgzYZ06onobq/qdPMvga8J0XSqDqvdVPYNcHslJVaABVToZsuIk
UsWkn+vrbTNq31ECBFF0vuv80+nxdTptBuHUdkldxUISU85mX4fFZEKh9uVZQvlbikZnt0rVwXxo
GXkwzLCaxJnWiL+jvUEiabn0AH1qav0SciyB6396En+Jpn8s+RDYxJ1aq4wOSVqcyN7A+U4Yph8G
fR45TngbqiDACZLBJ7TC8ilx6d+9j7zzP3f8EAjcy21e6TY7BtCkRxsvjM2aR6EfngUYOTMheyeY
JW7QM5x/p4i/xSA/ln64g4e6ah6aVnT9BpCZv4CjDXlbL4waqrxEcBcrgM8dHgCTD5NvGLXodZ45
49/fgEVarik6bdt6yKAu9/rMXDGP0SPvB0IwuyswVAVqCsZixv19+PbG0IY4S/LkJ1eu+evX/2Px
h1D/WtP3jyQ0zkkl5oRhofjA9brvQfDsfauD9Hi7ocymlVlFtBR3ft6ubaHXV63Sq7mXON3e178/
5m9pGYxe1EGBTGFZ+w55/rAd0Cdc06Oh3PpyZYu16nHz+03ZJoiRT126Ohl/beWPxR4+GWw8+una
PJOBEj6NLoNRqtQzQd8pJmHFCdpmM/gdZjvvJr6efrNfzGQHFA+oC+AUQfaHuLVzaNAfrSWqKXyZ
yHUYkgG5Pr554Xw93aqyeQ9bxS2S4ANwIbr7COJVEJlbRkl+T/Qygo1ZpT3+2Mcjyxmooaop/PtL
/lJLsmgBJwUlgmFYr/mwPaPVNBsHjVoStdARYCXa1u3K2xCPEp4RoBnjdkornf/vZX+zBlSXaQAF
WGCrj4GTUXFmOw2WpU+vo7pkwjlL12sSEkq/dAOpZAjeITwAFAqU83vPMKvfzjAQLeUM5X9Arx5N
cVyZRbNVt+id5BSPUmr5UZ8vq/zel/MkrX662sN9bN5Nq9TPF1ajJ3RFfx94aSi+Lz+eJn623m/Z
jwXqDdspeIZNp8rP+5+dq1arBB/Hu9P6SKCvyjZbVHSoYn1n0sLVvCajHFtv7wUUG8Tns4/8W7JB
66D2bYQUJvlwcekNN9P7hV4v5em+s3j6vBiqPtGZ40ye8vP/YidsWmDxb0xPgFU9uPObBa0Nr0Ql
fIMBEQUp5lm4/QVh9Ozp+/3bvqopZ5PVAIpMzvHP95t2DqmRRyflSV+WRJTraqDYbqj9hsdRLsH7
px/075F2MN0/oMWf+N7vliMqwhzmf9+mX+JbHgYT1eY7Ix//+DBGfks754aCrRSaQL/GAK8ecpOY
W/H77ydCGXPYQWT288nCfxvHnws/xHAHI7LiKxYNkJsywOrqrOiCX4JXzf3/dNmpxGtRMEdHYfTl
yeK/foI/dv1wvJiXqalQqGkSh0xirVBmnPg48oRCM7rUIFQz+dPi5N82+ueeH5x41t4nt06Ll/3S
Y1nuFesZbtP3h5JeO3Qk3Sf7VPv46RRYkBo4s1mg2tSTfh61Ris5Na5Xykm0ky+5R7gg1UZBmBpo
ZLXPYtT2bxtEGZEWp29FFf3haFfn5kVrp9wj2HaE5ySymBxndzGn06ojfUFhz13QY9XLPfkVgKuT
xVdPj/Qvm0YIWOe60uqHTs/DQ7Qb0IZEMR+Xiv9gwLEKR9Mpg2iEiGSJqkHn//6WgdUxH9A/MAr3
WD5p3+24ZXxD6zgkZaHXoeeHrwTktLRRc3aerPfL6WU9apQaE2ftv9qBEAoszETVuHs6GOuA/GO9
73Jpecs+qEC39tsu7YPkIE8WVmbw4Th9c3hYMFPDYPDo99KkPuudy/27uD6gKjqfTltvqjaJLDbw
I6lWDzoC8e9Vf/FHoDFgQSj1aDZn+eF7npMMZoI2QL7yBQNv3QyIb3CCwnKmmcDfk/Euvg4+yYdq
Gn36eVUc87BrqKIpm7RQwzA42D8v0a6TaJFh3snGVROwKb3SV00kBFcSqTfwDsIr5+muf/nIdGjY
9BRwm0h1HzCAYpfwomNbhTmQOwpvsOZtU03nI08jJ+7iLaYAVBs1cUcvxW6UuAdivP26Es8U5n4B
nZXkVpMjp2Y9eRE/38C9XcbXolAx++DgzJuvFFLGNIxwuBkq8i6CmbsnweW3g3986X8u+Wi5duk2
NzqAcXAIiuuHsie1szqFK6gtGrVAyTcWJN000OiOXzrChdO6YApQ88yRGmQZdt9nO+erWldESEY4
+feZ/LuDV0lG/vFG1Jn5I4tRZRcrro53wNDlcjDYBZDwUDqfgsXTztN/G55BAQAgaOl8dgl/cZw/
ln6IVSJIFGNjW9y/zRviBCWFQ0xsNN4Q/tJSpWBxRj4nnTebWVeLCv6/9/49RPH4aUgPwT0AYpjC
ergPepmgoncHiMjRok9C8ADoBYU+QbqOdl6aMOmq3ckPpWwDLGAzfYLujaI2992hcnQqYHxiEn+J
kW3Y3mEMQc6IwcxHmO54OFpWCWKkHDqSpaYcAcb4bb/ffe8SNRlP1vsFC2C9b92+VpOZdevheDav
cVTlar2XQY1n3U+hjR969LzAmvAqIEFAYsRdLNgsIdvTjrpf3KzCH4jPdXB4lAN/nr68WdFPF/EF
aN8u3aW3alOTET6NVWowDUywhUX691f/dcd8cDDYNs6184i5bfdRapoQ1M5PHnlB5Ksp4yaHftcF
icDV3cLh0PbfF3RwP1n5F69DARlHTsKF7vLjUE8BpdTZ2HPg9QFnDSsQM1kdiiktVtvwzW/KN04V
tY9nF03d4R/nnMY1GzdHr6/N4K32ADtF8LmmnQqU84R178DnUavZas/XQjUpAMr4tlAdCc9wpm8m
oD/WVQ1HGp1rzKJBhKMA759fN25EsD2S5g4qF2LA0b6bOmdReSh9w8L35DLjt3/s0qSsxs5UCk9b
AENTj7b9etO3O7OK7ouTU33BNM4l1v3yy/JLYDYof0JbHEN2fXRFODDI88lOxD3w9uIlkwgEUx4L
0UFkvGsc9c+9qbc8ewxH00WENVDFQYCIdbgJmTPwxE4qOpk8uEhrcnTOznqeD7Y+f8msZy/UHM/e
675dJXNEkZwt3vp9ytZHkb3Ysj8k47UEXHhgRYu6m71Ys5sHB4w8TDTcnwomK2HhLQbKK3BUelfv
6+bTv5NJQ0xcAf/A11f3ItRvp2aoNB1qx+n9X7nA/vNKuZ4MFLaaTIRp6pX/4RzKbeugxfnhvjj0
z+h6yp17DK54ynH6JL5/OCr/s5KyxOBMEGg9OOZ2o9ZLo7mH6x2qmubr9irz1QdsA4hzCBjl/n0R
f1uNGTf6ZIBf0KyxH/ZVbS9bsxOdWotKmsgOjVeFNB3tI3lvLRE++vdi+s9b/721H4s92Dhra+ed
TsxirZtM59XBvXvl3oEGvro4jbQPPQ5EYZDqtQ3/lg1vK2vnH+CxgTE1lfoM0bjTe6X1FJ0kpPXL
9OXwvj+KGGk1XWjIVi6SZFCXSLcLSCNu9fCOTNtZNMKIqXBmFN86hycbesCt/t7Qgzm5GsUVvuKy
tbgcYQP09O6ud5xdpvbS+Gj07BASebTsamndXPNlh7Ba0Jo3buyo4+R7r0S8rHuEt3qZjmucugZd
odwmz87TT5P3388IC7RBWzqp01/Y2vl6Q6GMZ7Q0v/W+XSsacfjOZXMIF6QFgbfZS9Gbu5yeHS3V
Cf63IcK8/+/aj5MqjdNxZ9xaeWuxPYzheK4htJ9D6l0NdhATzMrau6fD9gzy8SOz10N91QIvmBtO
6pvMq68TqFWdHIUq1OPPbXHQXcsUaUve+52wcfM5nwbkxn7xepHVi01Q3dGcHQScl2AfpJVMarHv
RUdZRC5N0LD7bhoIp7wm17DsHVIXzSmGEOAw/4QY2nrfTXecrM0uluUqGxsoJIqKJ23IS3Duo/MH
f1UOGcFEP4n90HoxXqEmuF1E20GUQGZH14JrsXSKWGxdY9VB71AY8CH16tGx5ezNpRWNkz1K04mT
VdJoSR02XWjVS7fd3vltqNdbTjMf1f16617poj/4N/dgh/o9qO5Beeiltt+Ync31HX7mm0xiWCuv
kC742Rw91xtUACVpQjZrXL0CIvhigKrH+aO8wVbdS2p+46TQ/fYWvvOvrXce3iBhOolqvs/D86Kx
c7RXY3zZu8hA7DR5mu0MJ0odo3cMrx92S3JgoxTqhCDVh8VLXbmGJcrB6dbPJ0Ua7mOveIF/0ura
sFvLopBo211W90pAWpdUIlJSh7boYOIda1AzDPceGyIfVm7ulqVsBID3DUWvclqWwdaiYdAIcl1c
Ixl3E3n7giqisp3WCaailht2oJmAcUE07t6tizrAFo1iaRhhOa0v8uxRtSzc49Yzu3BkmMJuObeB
wdftIpOhu81X+0gfrFmhFC6a7P0Y7DJkAZS6nJE728nBCLQkOLTdw9Gxj91qG8Buv83XV4QtIpG9
QXSdtJ0cuZBFHcO6Gh7sgDN3Prv3ftZyr2epL876AmbYrBrSsVU1Wp4dvd2LrnmBddkzsrl1m2TN
j8Ia77eT3aXfzvrZ1kf4olP10gu09chMQNN9l3blm+d+An/tLUVZI6ItOyyTszxoHLwjUgGOYQXZ
G3+mdZvEd1/bbDtim7v61w2yj8qPiyGqCznUYu/mzmnp3SYSn42Fkk1IBhfz7bj3EExtwjIGbbQ1
Rf8CVVBtByep3E+14/jah4ab+wo9CSKg+W2hDYqLm30oKQ96xN26QiGgV8AX/1kenB3WY7+VLbNX
NoPD/bVk+JJjfvP2lrxd3RjVdbhUK4kwokxkGwy0EjTo6m4pOh4lo3suNL6wG0Omlo8bNAvXEATY
DjzyWKuJ+hd56d5k/H6TLYjXiFGo3cdr7n+CONPe1f0luiYEko0mIcDZ25O82E7j89ZLN9bUCCNm
Nhoe2gipvI+ao6y/XN6ZzSHimQSt9SX4PDoXiQQopB4u2WlCdNEeaUqEOZp0+I3L1uoygfD95NQf
N7lnKMAzpWpDOzVp3/ComK8GZhcBqNlSARn3Xlj3NvGgVoVcevU2V+RuiLwU9QC/WZwOUh+cHAqO
g1HlE+dT6PjQPlGDcKaYjauoaVbuSPHW8iDAfz8M73IO42kIqQdngAkBKvPh9PA6JWHesnROYNTx
d+LWVWxUNGa2wem4K3dA0I2tIUUFAjxfDVYJDFkrs2uLUbrzDm9QQkLMr91dxTLAcD2/FXIB93U7
R9jZH2/CecnlOTRGa9tDk226iQJr5o+n0/mcDpGoa8DWszrCFZKGN2nM4IA605ly4rXuXpJ5Y3S2
F8n43FdUC+QV7pQ+My0cb/vMUvBsc1PeQ0aw31ryGPJoMCzbAvmYPTohTPI6QUXkh3anU3ypPJTB
hNVK8S+FJ3jFBYzAxJ5pB7rUztU1ri5MEiMzhvIiHifTMrw4SgyLZxvDNUi1wyvlysr4VgxEL3LZ
LHtwq0BtI6HR30n1rereMQ/COywwEBEGG7qVtwvS/6abXl8ywlQYnEXBH8W+DSBJ6axhNS50cSkU
McO63XDW7R41OoJh2clhKUi81Mtmu+68Wp3ewE2n+TQbd2L/7qDGfgz1ckecvTT3Pmff9C9Nv9X0
oXOpMr5PB+jnKDp6vw5PTA25GKJSuUipvdR9WHRaxLnqYN6kiQIN3HsfuBYdqkwRHYYnWIKuyrF6
dhFi+k7Il5QBV/Z+6dELXr7YItNl9llgVGsKz3cMusw+2Acvoc83QDD+TkdAOrextZikLn5tZPSw
Fi9r6MWxuXXpbNuDAW6LD7h1j/PVqc854xyOXnDEguaWXBioVJTOfsrnv0JYKGzDhxs1lnPkQZAs
Tx1sZPSG1hRBEP85c9YjXUm2we+7gq8DC1Kpu8e8xnXOY54TeDkSx6InUayTTK4Ps3IBY0xwJBEp
Gm7dbywLxOokgggtNB5t/iS6n97Vu39cIhebYfTzIPiSw8PwXSPNk3BokVMMYC0hQ5rcfLuP1D3q
W7CAUP96uXs4phc8XIKpYqI9hngiPPW+dTXkpkG7AjUOJCti/vh2yK8o5Arh8RyhuXy61uVhy8WC
o5GDjdVI+9ubMBemm+lOexy5jTmk7RGM1K1ZPKLD6jKHw4ckv32QTV4IBNLuZxdCZyftzY7yQs/X
hJ7ggXPtW34H9j7lVo0lUjKa2yyd1otK7XZDB73Y2Q0SYVkFX6QMMxg5qFUPkvFuqOwdilg+9yrx
On0FM3igzMUic3bcD9i0xQriorZ39ziH5RcSHPysJcuexdbdTwgtScfUmNAFOjK2hUk/tZzV5V1B
JQdvPg2jo+qdCL2VMnXVSSxRzLuRvimulegtHHBKIawfeR1v7qHrWvf4aXiXaMzXCA3khnXeNmMt
vPtRsInoy9TcERox2FtKeIoBJRynr/40TGZhuC5gpwqalJhMPnkLRcCLFhJ9cJ2u6FR0v9eqnRP3
5drPcJpbiOrDMgv4PC0//dxaznZ6c9Na7qCcdFJcYsUv2R/HuNJ3Hp/i7JK4hmuhnB4kr3OrpfhD
CUtusnRf7OAikg0h1awY7ZyddxxMbGeCNR4U0xPKC7zaQZNbk8jBub8Xh34SvqBZLhr9z4vQ1lpw
JqAA3v5U7zKbr4xbb5XfMXXGaIeX6MyrcniAvwBJKRqv/NgJFl34ZlqOCplkzDwhBUSmlu5jyF8c
KDvvLuK2Xat01GCVIrOZxM7nJxQ8MlcurdMUPJyKnyxEgPgHVHxQOMQgCjgae07Z7U2MtxfNd9hz
37OJxvgxTMWKweRC5lJvBJFzfDUq78zUI0xi/G3nGGtqjIHOWUdhXA4uXYaHVQVwMN9OGIHwzIka
rC78+R4vBKn9XF+sATnzd1sQTUMX5Gf9+uOlLY70FnSc9kU2PjufjYNXsWleriaaC0QKEvaz9TLZ
eVOjlBfS/VMma4409mEFNd+ImHvOU0y3QRxEPvarF707vcrF4bU9Na6w5DBrEHjbzlfimghJ2BMY
g2NqskH1CoXOosVPkgwhFAIxh1GFV6aCZMZy3YhTj1UWu7tc6oZozL5thr2MA13Od5O78NYQ5wvd
gAj9HK7YYeYcZlD7FpxtChs7QoArNO4MafA4OZrO3UEb/9+Snu56tNIjvcvbRHkGz0RIEUHegN+C
D25zB5E7j0ZnpC0EE57ZeLVs9HpV0MuD3qWrpDAVBSyYsfWyntNnupsA3Yh4AQcmLwTDPSjeGwLf
tBXxJBbG6zyR9ZkPq7nmTVD+oESLM27kTo5gDprRfGhljEfrld5d9s5vzHGUvQLFpFS0D31O/Ysx
WhYvK/OLcSvVuwVJUSKJY1JnoyvjnHnr2xD0HC7ziPY9ubkPGwt/ihaEANZuB0R/bdB1pMTAGt31
SoPi8AYzSE8BzlCuDvTFaHD1yFKIBBF1S2VrpUKb1eoAjTjCKzRvK8tqBWQ/JPc+2iL+iYvPs1jd
ddEtUXBlTjTaEm2uSN9EsfdLF+an/MX0V53lNlg1502BzlSybDv7oOnkxGBzXogMVRViOoX7KXl/
bYWbyGFkDK/SJa7+T7Wihom3s8Z/VQv24OREHrLlpls8Yb4Xo2TrQJOAwpqfjQp/5K10i4MxOkDv
5xTTu4NlhEl4wCGCRIk5eNWa0PaLbm3xjZwRnpRYq6Kwm1iCy7JHBdupBrqbHmRbl2k2VZJaEiKo
1Ajpn0Y8iMczeQW0tC/bkKipjzHKvPnp2L0G20k42vbUXY+nRAGhqYamobXFoLad+fT8Ot2q8pej
YrY9YuqcRm46GeA14Bc4c7wYIR6YYc1c33cLkjvd7BtEXp0pB9vbB4PdkKtWuNx31cc/Cu8R8eYh
D3I5NzQe/oBOkKgGGl76KguEZd1E7uDf47zS7wvXdYgyEFFV5aCIV7vTM7KDbnGd8/9uJ7k813wQ
/nLnVhxA18UFESvOXMu/GWovvME9rSwplSPYAQ/HLm+FJhefarzqAdDf4g03oVA34ULMTmqxBlOz
U3nRidH2g5CDSuUNeyqsizy/Ng4BQX2CmWsgnwVRtQeDOyd/ioYUBYjtYGpPr98Hl+dYKcVX3bex
fCtFYckiYxNo91UX2/7RNftj3hKdNm7lr0ej1RJ59FZXk9tpIdZ1ME0PgTU/9rANIcHwai/as2hh
EaIxccznZxqjQYAatR2tLT46izQT49tos5nexWk2ajvcTzSTCSIWA+KS2VaMbBwux2CwakfCI/Ls
dGhE97xNrLZ3f1UDaTxE7vZwKGp4iUCdwUC7IMTm12yw0/OwsVe3dB5XzuYcRFuf2fa36bTuxe5p
jWYpAfNdHI0urppXR+KjPMqtC5A+UMLG+cJ8ayCilsqS4NEQ1vo+yIJWLd6LsGyhfzOCrZ6QVOQR
fzO9ekog6MZNcZ7A/SxakEy+75jBKJlFDt9SlB3QREWG62u79yzxlveTPVq4ESp3Tjo9Dvefulfs
ZX9rL85uNDvdw7KSZxeVvvZtpOtT4+QZvr13T8exBa7ogXvw40MUELsn02n169g77MW7fezRlXKM
aY3hB1SQIw+ZA79jLYYlGHbGUHTsXvNhZslt66tsy7uBWDayct3jYdjJ3NunTQbca5diDBLUt1Dx
NDwkjBo+OTsnjyzLWWRof43ov8lQ+z2WXiTs7kkszpM9sYuIekPcd45vBwQoHL/m7TDFlyNKdxK7
EEH2uzUUadk3Bv6lcpv5a2R/6mHecS9RgPZU5wjoTk7Uqbyi/RrnyIzLuH/KX0pvPD71zLNTB5er
r0eJsEuh0WZvF159gsn2ALgO3tLci/Fl7FeeCXVE5ySGBTdjTg32fXgU0ci93bwmyWGGcLXXmCGx
jFCxh8bAiscVnG+u5mCzw/WQ5XmjZbToLUcDaCGQ1Qx2PIspmmMc6wQ72nHPqONwv89jOpuLcCeY
+f7M6iBtBDHg/aTsGjOuAWlOB0FlpinmqUNEylPdASXYRufaP7SDCzo7CeaB6cNoOz5WY4saAEJF
DpGd/noCoWONzfSgM76fy/2CK8fTlNwFuguDDVJO6fc/Q1XFadYhIHXTnUTwKPVa9eA70WBQ9yo2
u5x9pfSD17SRzUPuZu4XSFjWwCk8T7E4WuI4KySU/q/gGouEzLYOSa8NsiuOIyi3AKiCq1MMwEEJ
0kmVUmlOjXHB/+qtEP7RoD1aKuuQq4Sru1W/0J8TJJtvvNPd5KgpHLxNrEhYkfbwAUMYPxuuerZ1
LjMPf7vtXnZOu4U93GHolH9lY/vFVRhYt7fwMJtf13E3GyWz9vm7L6xNXFBQXH1viuOoGZC+rnRu
HGdkHeu9E0OO1ehK12XjBUFKtL0EAZTxcfErSkOXoAE8uiir0Z4ixTWwlvHcHh5G+CbITk2cV6mr
h9VD6vfDAhrDzCkmeKv2x/2zpm13h17sOKVM9IYuaoQ4ubxaCHCN0Gy8t8Zp3SOvySIIXBG7HF2R
7cJLx7nKkbV3vtNlcdec5nqbdEHcDqNWFsLY2kqCNorlcfc4q67BHVfdQnFJgDFfoNmldKPN845z
vb12sDRv7V7H8Pk9J0e7yWyeT+6RA5CWXV4g0L/pwhob2H0v3xxG5dQkMV9e3nU0lyzkieZRIVpE
UTtXb0zLoxdfEbNAw885jeJ7cG2BOKaj6LNGY4x3jhZmcC0GFAp27wl6kPqmTSr0jtTFZefrd1/p
YIwvZmD3yBLT+zDqXoVpukn8bkLzPSToqZWXuS14p0cExI5cWW/rH8lr/XwK1t3a3N6ua0zvrRG2
K9CRXhuRM4fk6pCK8iJTp/mh3YS+OeqhTozg4dyKq3+Z5rY8jc+Fe8t6lFriTdlC0UKUBP4fF4bm
R9uDm42BFHe9i+Fk4F1nAZ0ur3pnq/Neby67XuM1TrtxFqIweyqdvBmSpKKxZfWiHKABe5Ml/tlw
rb1jW8EdYVEjnTYbg91h73dOk1s1TXKifK8uwyh71cniSiRAEyDHrdxe30EHL23vYGyMyhClFtZt
Ux6tIN7f3SQH5T+TJbOLejtNTqiXoSYWb3HthxKdquUlnjQBTK6gnVHDa2x1cTOROoMKN49m+/fT
rn/lGunkXXf0ScyPHDliRZx85gOe+7ddkO5z2Ip1eExRHsvJ5s5Li6wnMc9u0v5KjIa818YwKteX
2yrPx3U+qgAk8+HycqfsABrR3gpEUHd71CBuK0TpYCUONVRWT2fbM6Avtg69/c1wbxdHz49ecvMu
MZ/r8FafcYzxSVjNbgGoW0R+rX/k0evl1IbkOYxqmjVuLnAxiKdNAYJagojfU4TyZi2cXYh4a3Z2
416+KE2QAXPQIg+xhPEGqhy/77KAUpCZOUniVAcEbAV4nXf0rPFxfNeEp2HwxmnlW2lQkKUh73sJ
gPLzzLnc3I6XzFPdbcQOKeQp8zJUtN1jkxvq3LXe/kid5uyXZ8iP3J01y85dPZ3HxPx5124LZBy1
2jtAi6xNa9KPDIE7v/3V2DvG+wnu6jN79YxFRTnl5Opo3HwlmaP1bvfp4RLk6GQglbt1dsBieN/3
6uSm8estHe2W9W68L2XuEZF/bkNEDCvn7Oohtk/3jpsmzKGpuM+yeVR5De9E7QUSZ002qJUsmmTy
pHgeIONtcu6D5HSOb7cve5a79OvC2AecNIaaGvyZMBmbWomCA+hXqHpc+ZW6kzloyEWfhYy+ruF+
R90PvUShnSlUUM9a36gTXMJrigCY3zh1o8H+XfOPfk2P8D1sRN04aA9NmbcmneVp7xXv6du9Zx3k
rUIgU1xvTjYzbLSCBvrNPYXJBzhnKhvTfUAuYXvxpnn0yRga3XO/3TO1XmdxO/up09KC4uucuNXC
Cg/eBRjeBpndDy8AckjTuo1pIs9LiKcxrNXiYIawQF+2XXMSAz+P9K+knh0jVIUl91DnaLxvX8xY
3HxA2ot7aBNIOAmFuUjEmixMFAjltvTaIaGKKmfxH/zGEB9iw0G4F/pih6Y3quCtoFgVVL3MLk99
P8o6SJa3F316caurzNg8H6JfGsKeoxIduW1IWQ5uvoonnfV2deglPK5/pIa5de5vgBdVIVPPWNXB
vksASvg2tHu3i9zRQZMaCs2fUmm+bQC2yi8QyaNnAFwF0aDSoCtG9c/Jh6psSynlZsros90DS/2o
TIncZ1UocMrGHsp4L8hxwgJxxZdGKU1eEmYc+zGmrFsNqG/wagGPulgea/NfJJ3HcuPYEkS/CBHw
ALeEp3dNStogZOE9CPf173DeZqKnW92igHursjKzqgj0p5kQNLFdRpHXM7zlYD2pSCO3voFR8y31
4/QQA+2DHUzRXvFZyWjqbjt6CQ+YdKpb4mjlEKYMpXGpXMcJZEcZKupMB4JDHYBJBaVb7vaZNf+Q
ZiN4C68CWP8Vn9Wybj7i42w42Ua3OxUlklw5/jKSR/Mh73gxpp8oLpKB7obvxmN1YYhP5bEWZyJF
TDeiX7ZRlWs6uOM7WXALJMic+Cay7PFs/vGKIBwhffID+xDYmFMjvUZWUlm1EpS23roSzGJ+ElLX
OBSZxxx55S0/DUcGxEc0cmQWjDIQhBqvNt8NDB/9uhOgV1Ms2u+p+zygYJJEZ9hO5Tu7sAJ9gU03
ZD9mIT0opDxN8wl+cXbqE7t+l8c4AopOuauEVmKwfZR1jGscA2y91/by8538GbrxvfrVzyRHbdft
h68VW+uitRyox5k4A+vmcdvq+8QuHC2322rba2tqnVbi9FCupi7oXuZtyWxX3j/lHUXZCvhq2ER2
/dTW/sz+dWgSW3k8v1ds/LaQLZGD+daMHS0tRDyB0mpbo4q+i5Gtv+fufIAolEd7PEQfo3aaWcuS
ro1LUn4CUxEdOmL8WXLr9+7fJK7bbfPWIzH/RpnNUmt+cHQIRHGOGMvhOcwe30nxu0OBguhSpW9U
YY1KrVvs6GsVawT5qFat7pgeLy02MEASvkJAAfUIdUZjr+JtGqCeTlb3r1xsffRWh+m2ihwulbGe
4JpPfKgEe4bVY8dw8mNm7ESB6+hTFX+xc0u41EdI4MZ0mrO+UQ0rO+S2fMsc4cny1qA/aYcuQYDN
OrYxWsq2QBHbDz4rNFdr+dRy3Lx83uY7NbYEmY1M9VY/Rntqr2uKHgK5lvxbSVa+2B0EnWUceZvS
XVybLLB05gW+J4cB+xh2lBv6TODY4gEAbgSqVzdISU/QWPACCZ81yZIqyh42zD0MKThTEPJzr98h
ejTOUefEHtlJStf9+2B3h8YbNYsliwv1rp976QfKNKN75PMEl8hO87dxK5J12TeH9KZY/akHGAQp
jxuy8pVWV1YSQAJ5ZqB8kdXjn5a4yjllgTxXfjNcYZ+p9GOfpaxfqdWU9rBldD+f8E8qHc2ZEjv+
wTgh+XoJ4te+886eHjX+2GO/BTbCFZ6TjGLeycVvtbfn03IQTxgUdgST6FBss/tMFbDXXG5qy8Ct
a7TvE1dibTTyPSXfYS7dZVtsCgfRns0SNZRx/+gXe+Z9WrWMqKFfkN13YG+BNdx8Ri/cxIF5YKsd
K+wGJPZdhumGMyhSrDlchnBjXJ+10xkv9tsaMosXwGvqj0RXQ2Txgct5al9lqYW2gFPNM394+EdK
A6LDaS7ZGQrJJnvGt3zoWohOZLn+6QJPSyzTlct7ddOHlOJoQK612e9qMr+TkLjnyfVHGfsbdNzg
dPO6PT7HdfvVePUJTs5YTqXxT5HZ7otQjPlyrf/KjfXcE0FUBIWDUD9elgYYKCDIlgsk7RY/2UMF
MFMKIETmZpYEy3GldSb8aDXS7FpC5jMMu5k2jeFMSjCqJx2jrI2uba0+RmWdnEMIB/uZW+ZuVQQ6
e7/6Q068EyXkBfG9ZVe721L5YhFfAv3WpJ64+utU/FEYWg7qL+V3s7Ly65TvF7/yhpJbtVFYmw1N
fNHABx+5sO7fMv/pJDEY5XXI/hK+skaoYl+6X84UwhoY6yj+SD53EPzHE+Cvb5MDPcbNp5Q4QBnx
c2ZF6aN/C8/xN7cM/JCuIzADOtpshydpi/xSCxBnJVeQhbjZeUxtiAgo7+oscmAoQnGmOBFrP8Al
euggxy28DmflKqC5dbQJr5i9tlmxBYLIs6Pye5+gy/KWS2vxbxqxIpMXQWrVp/qCo5RCU8cfj4eR
nRYecYZaD0UVHhu3yXzofnkxwqd+Ks515y0GCw0vrRqUnVe+NqK/tmv+ZpsBJ8oGGkGS76OwS3GE
fLD7+S5AV7rSe4MgtF5Ux9hyAqUXBSHjxvlbJIjWZC9fO80eSkKIFf0rYp86hXpppZJU/ZZF7ygz
BJTGLoExm/oFAtjjwcWhVGnxGqGX4XKYHVM+4kT61zUOKGT+axbnuUKIXlf6mk30vWbB0yIJA9Nq
6lp/9cb27QjPFhcRDqnyVKbtwaP9PG0W3vcb1K95LWs4kDYit8wMknQj5159nL50m62Q74DgD/NI
VsOfM8BuSBcFgEyvtY+dqJZ3I1vrrYYy6USJ2MNQID/Ufi95T28WnNCbHnysKaAoVi75X/SvGwMK
VEh7Soq6t9NdhGIQdC9Bi3P5elSdNx4It9YL4FvyZJc7fgQ+ElcBzFY2Ry0GoCqlH1vdplodloDT
uXyFXPrFoRpd6v87LHUbLZ07L4kW71b+HB7x3zJ/JyP1ko+DJxbexVN8XX1J8ro5C6UdSxbch/LW
fxf3CExINIrdfMsTe+6+iVxmQD1HvCcnWl9P4vJygctjf4q0abEOFm9Z5Dx7L9qBL3CZN4+49TQ1
kPR9OO57SKr1krndQdnGrBZOnX6ruXrp8djCf6T7RXP0CU7Ay/7V2wUvFv/i6AiP5oBR7Q9agQGi
1Vbfx/vwrOwSBJc9BEFPyrCmbenqd+UNE0SxXSCueBOMQ5TZdFteJyR+mSMQrLYN9SzGpHUR+j3P
7czycsmDUl3YMWOFgo+hSVjdQPJkcaLG+G+6FnsjBG5qZHQ4EcgOnAdXo/GU0H5W1vgRf68KS/LN
Uy9aSv0gfE2PUtiWoZV5/TW99eO263cSq/1Ui0Jb6SwzdZae5FfhpWOhYgRCc5ZiD+BMbTx3ojM9
nryF2DE6R5JsRGP1EpEQqWjOauFFJbht+IL1xVR/ZCH22TjV2HfK3gqPqz1cVunwz/BlIpriPhcs
+S30q81wG77SxV9QCnMx0OPLs3MgNDnJZvHZCL7OG+dna53GBFK+/ILZb+lT3eAj7behr6Bby4A1
UbGGzRMx7RpzzrIXq8ay1EsFTRk53VtMUUWQtrvy2MfuPPgJzc9UEsQ6wWpaC+EIS+ce+5OCzo10
tE1IMlZ9w+EZSH+IDOKTUT7Tud8q8r8s89prT9SSghIFB9yxvCxv6ib5azZ8YXiXXPUiXVkI5LVf
issuyU9eNhEKugMXT4gdzm8dEfxod/vxkJS2CCwVbiXrWgEhBbBhqcj3L8h7lKkJNF8wCR0bXkF2
qfbVWdppl+5DAUEcy4ECC9/WQx7btWZY7Wgn6DVrU9hEHdY7ZHFv6i4RaBH1c/WHTDIPjHjTTFdM
v6fiTfrKi3NM0gMdsNNItMLeJvDCw1gGuiv/NmZJZd1/8SaKac+hI2WovxLuJsFJjG2mrykPMYGZ
phOtbOT3AuUeKodkpTvpO7BGe2NnbgQqxsJzNnbpb3oLXyTffCDSd/e58FajFe/hdNKf8gbRjs+2
OP7cRwdvjUslx35xN3JOFPO4gEKbvL3BR/lRXKoS6hJmtTCsWLaiySngjbrA3BNwRYozCpO7+lnv
4n32WR2qcwmRaTGdw7i23xnUp092q93e7XtWKA/iy8PQ3zjd+sdsSW+iU2wMxFMghpvs+PCMSOus
twl/SmuvrnnAhnb8YHqg3owDoBrLG6RkAC1jGfvaGd+HbbIhaIAILSDUkLji7Cmrmzg4UTVZ0rQL
JVeWiQUru5+/uRYh5+7S+7yqjukh1V1xi9+niuyq/hRse18/qQRN0A8ytHodjd0ztZf4YSp2ovti
dSsFx7zWK7tcvgBAAleHevEJcWEZm/ZDwB7FlCTlROpBfu89LfFhx2Jf8LqgurFbysj8DJWArTr6
NoMJKh2YGW7PeOs1XIFvLBdeMFSJ8podZM1u2UjW5genHS8GA4Wy3vxr79Uuvwj4Gup7eEwPqmw/
UACFku6/1I8veU3l7hfvq/RVjSiDI/pQd5IO0WuXIcpE02/YvlWr6qs2E/4++03R7AfTqlnJVXo6
VkgScLTypr8Jgml+FTGr0Y5O3c6QGEwbHqv4UyLUUkd+LpI36W8CCOnpCarbrfZi5wjVT9TsjSSQ
ryCgsLTqL2qFULQnrIzzWlztSwly8w3yNklfE3Djhz65wMNZWLeE/w7Paf+8A46a8LLSN08MuXBI
sVtA0ZDsL7TEz+IaYgUyqB03T20jFnghnHLwJ8FvEjfUvOeyk1QmobCh+XltuS+QY7fx+RbN2+Wp
4GeBJbSVj5Atqn4EkdpaFP3ym741U4t197EPsZnvFHwuJpDh2J30LyH15mAAb/5Ek9sepn0L380h
cNu9tF9587e401l1y4/aMv1n+UctTr0NMJTturFUaW2clU8xWTfxhccKe9fi8vud/Vw/1f9iw0pF
H3iOyu6mzaHTnEFza/aNndT0M1PWwkZCPpNxkdrCnwap9Wfc1Q4RymaLp+aED42GEksu181J2yiy
N6zYRbvypLvyx/vPEoc/CplmSzy2a6pdbwgPChDyuwc/ZpuYDdzKOuQekAsEV0a8TIKZY9M3CB/L
tFZwhWuu0brjblnWcLnaPz5vRfqwNMktn4HYHYTE6dLNtPrt6C6oLHM7fJhvTWxPd2mvgwr+sT+u
YrsIf/lvvCm12wGr92pOWXnTJHv5MfM3TYc1SkC8gdy4XfXdY1tRnQxzjrhZZW7be8roVX9a19ji
H6RHzjI9+feZ+pDISYLrdXo6imZN74kO5Y+vCb7sLZyPernV52CeYb5Pi4tpgVO4lm7z7DAh6hhe
BpfUBK+ru1HAcZNvlMX9ugVGussRbg/2x04xxVZuzcP4neCmsEm0e5UsM5BTbEF+78XGMeu9Flvx
gd9UFiSydfHT5Zzui/FZUtckfhfk4z84VI7yc77Wd/FonjoWCIuxI+9kP/dHhJv3AWhveMU70WLl
6Q92d5v+bEOfZK6g2m0UGIMzqwHnT5Ss/kUYfTwxXsqu9g4I4rnWKmrbq44M8QzDVc8bDcGMNBP6
T+ZUr2RMBfK7bFqZ/hZdSDbZtrxW8jbbItZofSA8N6Lol5FtctpwChxBzFqYrVfKX724NTaHlRX1
blO9/PdL5MELxoCdyqM0eTH/mMVUwxZK3EaUZPgC6vVYYtheq74J6X01jqs34SoWHtAkZJy28Kad
JOL/pobuUtzo2jwKY12It/7pt9VNvkCEw0+/HisS/L29LKbVnlNKroziYZ3j9vTzX70IDLij9J/g
ZeNJRVj7bE7dkcqugIQ4JzBJmM31dahYSegZpsXrK7N1EwyvKdqDcllaRxGCbtPCbsxWbwT1W7wv
f2XRaWgHmf0n1yHKfH5ajI7QV/N2xTLpztXZssj1W6yuW4+i0w27EpucshHVWzh+gTooDk2E30+K
Gen7xYngeIn9HjKL4Fhptwiv43/UyMvvbRtb7WJCHXqJspkLdN8d/6d8j1D5IJ1R3iMc5afiM28D
hOvYTk7SfjF30Nf1esg347ytYRXZnGjiVnfS9kN2s534nmM7wprB2fp9lfwjz2Ed7VSsPp8zmKa4
NsTF3JIjj1+UB3SfqfC1yKr3sM1EqOLSPoP6POFSN3y9DbKQavJsfhmfxCtJ3qh+txXgTVv3Jc7k
Nn7zhWrnVx7uU+XG5g7+euIf7j/1o/kdxk6mOM2J1zCq9xzbqMj1CXhJy9MeIrRg65UIDTt8MzHa
/mNxm2y6ZuoWxxCkPW5MwR2KK2Mq16q8U9/6e0aDVLhG3iLY9ZG1eieaxByq3/Q8fSz36BT1tnKe
nLRyVvQUDZ7a2iHjlOeX4aArrI69mJtmG4VW9ajP9aW/V4ZPelN/uIfPnZhdVBB64ZgUpdTS5aPQ
WcNJlB8cySB1Q0EKtrZDxF6Fa+SAMHidCJPao7Q16dTuwg9T3Jgfo+DkZgA/HV1oHGDt8nNb0PGQ
elX4K1B9uTVQ8oIHaCRFX/JHBitZ73vuU4FqXzjOzI4XjF59t4sjmlfYlH5Kl2NP6XkF1NY97LRf
DGvhI0qdSXV78s3iC9p2lXsS51iyqd/UK2YPyloj9XXV0d8S6DGEx9weoAIXN3yrlVsTnQTRz2WP
SW9rfXrA1wg4RNttLX0qHyoWzqc7fIGWmF8/ntL7MAV5sY3joKZBBe/3dSh8gmq37EA2heZ0wUy7
SmentfU08Q/de5xnMK/xxkAGWFEw28U7i1A1nkZghJA+wgcHAIfJyjvwMJ4t9MA3gKxyy8YRJAfv
Qv5CP3SMwASszactTsG02PxaTb1JsozWS86CeYurIKc/CZYp2z/xQ5DGYFkYlkaEWjxsgNOWmkAA
VGbfsnIVmmsEO5t/pVTjo1VljvKVK06NCoHwFIN/gtA89LHN3W9/kO6zjfStYvB//quTdxXhF488
fUHkoNmOU18G3mo1eMGu2kA+loBGQw746BzjHu+PbvXUPrtZ9LWQRfX4IvV4n+uOFG8zLIDKvcD6
lVjleG0kbwjovaGaRDxmH9q4kYgNIWfCnso/fXaNfQ9yE3gUpLlXGS/MH7UB+QfvxsIROCko+Vze
4MoxuVJ0FqGUa2+h7k/lNuI5hI7IvtwOF7u9PPE5dUQ+V16tdeNLxPGBZAfjYVBwbJ+CByZJw2v2
k+mOWLz+JK0O0+yMnFCSrXrBgQM/JyHf8i9RLFItnWG48eo8zF2Cw2PA+oMLHVNUZCsQ3XSiyZsW
eynWd3uhfYxljuvpN6PqvOtvsWFnra8BuIWTzl57jZnplfM0yIP/kgedM8lorzo8vZgvbFna0MWn
6jZ6yjB6LNJEAiGSTgoelOs820V7kQ1kB4t2qJW0XWaMrEjD2rH8rdJbE1oGnCDeydTKBAvpmcTG
yW5S4ptbgZTCQFhYFaZGXtRvWhMmyqVkNrvN9Ff81CCW32Tltx8kjXK4FSGPx6JGrbF/94f+vf1W
VW8TfrWZI+0l056h8d/iA080Ni0FAgGuiRR11KrNdHlC7GnbER0VWxtEii4jC/DZ9QBE3Row9Q4v
p6+9UnKyaUORKcQjZMqa/k+l8Mw2AIsKAFz9QrDOOzrfXAxm2U/XYXy9p9K+ET5pbiwwkkWeZJLb
UHiIBcQRo8RycWiaGyUBULJv3NrCjRJeTKQsfbXNyqAxuJyXpgYIBMUXnmS6qHb5Jzz5ah8ykbWx
zW/e16O7RqYv7NmHPvWuijHV9KXP1W94EBQ70lzzz1i9oEYmXFv8txIReo0E03x2OULl8IUJo3+g
rakO1J9gBLHhJ3dkXpo34H6sSmMKRmqhM7A9DwGzfwNwp8tawoEYumBSgFRMDoWkpgNLRhfx0szu
BVoR3M48oPeYH9EfyjFeyUhwAB6EF1sstoL0i01+iPG9UKQ4aEND6arauRK9FBZpYOUyiy2frgSf
m1p0LCyRX32lVDSjNX3LL/USvQaFDpVbtst36CaMMCs3Vywtt0iVA+3LrEOWnEbCR7HublL+Qkt6
tuvRngBZ9nh9+eNGm/c1fQz6QW6ckNV1dZAx9EQK4u5Xy/FMY8zr2n2m/43DelR2z9VXRTIpAYS4
q+gZWAI5u071eYjsuNwN+UVKdqPGcEADl4Ny1BRHFD0jsnPzX/smF76CTm74iDc8CEwLXAjN/ISi
Wo7wvnDJcXPmRhUI/aJX7nh1dX0TkS9lCIszv+iZbQ9D9WLhjk+nTf+Z8K6RneRXEXOIuIlfPp1q
3XVuHTsipSzqs9kS8uL1IGx4I3hBeO6V5IU4d4AK6WOYWMOMr8RTJFtrAhCkCcCEVo9HMvCL9a24
L0yn1G3M6Mub9o0/QaCv9JPcmcEJCt9K8tIiLt1jLN8yiiY85KCh3wr5s3No+QPLml5aWNq4xRMy
b8yLuBsQ3eiPctuLqVrAC55r9jMAydUj5776owditJskeHkeVWf4E2+adojQj69zeOyfrxeZGH5p
IsTBukP5xvewsbVoL2jY4mw+DVPyZ7vTPXjVRDwMhycfgAAI91Ude7g5Dg+FEC3/lIIxvZWBVPh6
5mqFh3cn/A5x3trhoRTW0XUVuauN+kbtAXTJk95GmaW2UwwyQIo/9LdU141xXU1usZUqVxnP5WpH
/s8KDJuouoQW85hlu5SPchVuEo2VfGhhLX2Oj5j7or6FBDLOFwIEyrpNKVZ/rxKbVzI0N/NDrBxN
CGgBrrJzWPiU56kRqBrVL1rYxix/ubx9ecSXJdZWkZ2rxB2/wATZ/M2XJ38zygpsGdrMZD3jnfg1
pCcK7gGKpbPoB5T/OwzUbNVd3XM6EzAb7vrwodMVjWzHsBWBVAQXVhGcJOyUmILs+js0rA4cxWWW
DB+TgVRYKR+XR/EkhZaHrAGwvdFWJaI/wsaVa/U+LI+JncZmQPMQ/TIk5IqnbPrFBVEUzxrOxfLl
xquKawHycqE7afKccIqf891Wa7T1mP8Kgj2kXwb9yozviUEgNDjiSzvTuyF8S8mBn6n/prUjGHAX
k/0iLx2tgf2Egk/5BLkr/UShvdopCuyIRR4rsRwsvoFnd/To3+wDLgHlS/s2/mXypqfopAHUDMLr
aAbyG0UE5Vd6qqfIK4oVoxGoZ+dNjxGh1Wyp++iOL3x2G9FktYMyreeO674vUFxab2DItvy1mr1a
2Yf0n8E3M5DpZq68JgGdN++8JG5RAj1Bc+s1b1w4gjh6tExFUFUrLrbVz0Cly/fynqfpM28s+bjy
EsLRKYtfyAD4ho9SOTOxoLMVJ75kvbe6qLf0LngTBdpDuRUzO9+D1amTnNwzx0MlEiEivPzA7Z57
y0iBE/87wQ5+JDuYSlflDB1r7HqMaCDyOtBy/Fbmhts5OgxeL+/zlyX6m0ehcDd7x+C/r/EDVz0j
TEHAb7h7oKB8vsxYYyWDkGwn+xqDMXIY35Ovly299Jt5R1KXpqDFWgemQTYcdil6H6/kTm9oKW9S
4M9jcfLPaXWtSSELdkgzdHnm48Yw3D65SZIj5ecY/YkIJtafCgawj7IOEE4mlT0wu+bfKjsm+Tbl
tFHSVWd9vKrkUKP5rkH/fyUkdb9hb72MAmSjq/byBhICjbQVdmC/pd1ikiEPIqGHL4bROBOo8vTR
YQzTNhmtwSg+55wEhhxf2XniastFpbOqpGyCy2gP4YOuFnJ9s532yqY9zIjKX+3ERwYOHurfbPxV
CD+SRVDmoubLpvuSxx1knUyv85piYoZE4KQNIYLK9zDa8KioCeOpvHfvqb5JVQ+XZUpPOoKdWeEB
p6vJuBlklJeO8CN8EpnCqySfO9OXw8/snWyZaPsX/5dbyWN8mRNwM7uyaD3Bb+matrF/5iWTnCp2
oXTS5KdR/YrCO94RwaNvGpua3hr7q7Ry1FVA7O1x7uBvcGMH/nSm45CaOSW5BIkON4szT0cTJUKD
LN6mkzFuS/E01De+P4FdpsVhvJt0RmUnDQ0vZSRMB/8QHzS2djXsw2uOlLtlBRTMXUPxnoILStKw
nMtXTfGq1O6mzVj9u/C7lU3Rq72fZyVIdZpZPEgcFespFxMPvPE3tSfKfQ3ztFMFw4cqrp8Stask
nMmqfXIJz+0Tr4ADc5bWH4LoltMmSdxJtfv0bgh/anYbRpxdZFCTtvgfI/vJhc6uCXtS+2eml2zp
vHneyquvuv0RxMKJAWayx90lkGXwT5jtimslKXbD+IL2Hk92tLitcmOwSDJgfHMlplEs1bZLPklv
Cfy4YtgaooNBplt5Gso8ca403sT8owZe68rfLJiO8rykxnbO3RI3yk6mIlbemUK1zvRLw/HXxVP7
sqsS9Quu/+DkpSNAiDd7cUYq099kPKrj9FgtwbTqrDFcvPr5tCKJlNJ9mbQ9jVu1l9Z6fe5DJ6TL
VMed+J/JiPsc3elQSI2XxaX9QgFCM7o2v68uMcG5dR4HlsgkMtjBq+/tfUa6KNu1gDvqczxR4Qln
Y6O78vqMcHhBJT+VzPHZ/uj72cOug7LB7BhHC2LPsP82DgDall/acu2ggSHAtIw95Tt6LHfzW6JV
Zidsik/c0vp3QKpkzsPgh+/TdmDckPkT/cv2gJI109ZUv7imTmvt6OKWtvNv7eJXcFVbP7Z3UjJA
GOXtsKDJU9ku8Ny0hWc2jQ4ok9R7qILW5Gmb7tTvkUdF/Ka0LtebDHQXvi0whIlVr4Lks/9mTS+N
cbTYNRF96jwrjFT3SjisXOILLEi3vMmcSPWA8tn8mpGbt56IktJ4Cz+HgMOWXknEzgTYRlnpLYE5
Bkridi2qKh6b8grxqH1V82ZM/OZifmLSefJ0Zk8U7mpk9bE3vfzM6G27CQysYuXE3+hOX1gB+Zni
ZTfLLkI0huwKUYcE8rQlmhAu3RkD0FhfVnSBfqn/9E33133iB39LjwgO1T8MHD/FoXCkLRmWXL/E
TtRaL4UsBje/Im+r+sroSvrr92eIvzMQMzNp1HoRhsBGlMrlFguEfuZ14DfzMxM516cRsvmbImoJ
J+pcNLVcc+p5G7bYJaUvzBlytQvpRVB9ETejRtc2jAOPMhZtXXlU/57Y5g2nUElCbqLjLkVq91YM
kBrWADHGt0SXIg/4aviibou/pPmgA44hEzQPdlQ82f7l62nWxe9CfahB2jvy7El10IvUnU5cupN0
oRNw3VywzGhoU/V6xZuhnSqi/UV/vAIBTRxVD6zGju6mDHUqaQ2j48ajqiGbSWrAk9ZLR/9U4w19
DaObEhdoNzkn/6rpMIVOzmK9zK9LT4DulNfPoBKORnNXOtfAPngZNDump+mlkdhP/KFk0gCH3UZR
7exoTNbyaf6HSNvJj6MXpSxX/upX3IktqfihrwKzsAqeO+LP3vjL1F16iNgRY6dHnLY/FEHGSabj
J/Lr8R2qe3KHzDF4RNQfUmbDlcQ03bdrcXp0hl9MW+0s/sQaLelu/QFBNe/axoo1t4D2AXvwYcnp
6U56CTEtePuOViZ17rAvMYWaUHYINpf2Ajnb75AIV2D3warbzzlx5p1G6ss43+uRxncaWLcKjVqF
DcyvCqv/S5D7Yot+ro78Z8Ia2eXfs7HhG/lxvgpUcJIq/IXNkxTwh6+pDAX4WDn5SNJd+vlSk3K3
UJ2p/ua693/8XG1iddmHFjoGVRp34ofBSgVtYCsqxkDnv53PZ1yaE3qTgmtkrW2kjMk5n4XGt7V0
aqKaLhQKD2/8iRn8+CvGbkdfdneSaF9DdHNXwnXFtLbaCtWjRIf8S3WIIyguiJ+1TDPEh/m9pAGv
mCc4f9UYYFf3+QHVa/wBWOg4GOcTb78I/+FP161icCnZnxQ7ia8prrFYM1MVcDh/w0y0miuIHsxR
CQxgBBpl8jtUv0EzoUgB7iI0NcNWXLbgOtLTqz+LJ4EP9NPoXPlNYVZKY8emXVbYKi0o6WGLtYXK
aoB0WHxR9yF1RQOTsF/S4OLk/Q4a1cQPK8PZyn4HufLALpxun6zpXG2jIRB/VGwC5vjGMx+pJNOd
fp0MgIvT5FY7HzFSkDb75UMR6dx6iIAhTjxjkx4pDone0s5tf1HNY0g7PEMvulP1tLCl5FfAKpxJ
mW8EaV93rrnr6UA7o2P2+SYbcCC4q3Mxu2tl09D4156fwwZpedXeyziYuk9OagdfxU+ZOE25WQ5q
GCg4Iw+LasmfL57+FP/m9LDAjPzSUKdDXa+T+DAkVtpaOT4gDY1o1gOa5SMYw96vCqxk8uYZedBF
iKnhVyLDyG4rGsJ+y8pjDJKROTmWYLjT1G738QbeiKpifGSxUzMb77bCEbW4eucLZx4XlSdJe3hI
l4ifGQropBdWdVPuol2cVpvoudHO0kei2tW3kvr14sOF8deKt5ek8fEiyvBRhQ4S8qRtkp2ELXM+
jauX59jEVslTnq8vbS2gQlh9vIRYUDY9/aNdYU74I6IOf7wBifuOP2mH+n6uHzouHoZPfRTM9WEm
koYrDf+G09Gcprw/Q/g1r1DvQvYYVYg0h4+Apq0hHegrd/56uZKO6rakPWPldCdN9EM6dmiPPBdY
C4tL3h/12plJeKNjmE5OK0XsG5UlM92I5uzFqocv+j5TLAFlFiz4c4+o2hFMUuFCgSp/MChAj7Dz
nz/Dv/IfnUwlbzh4dS+Xu6jwZhyo45eAyelXUrZIb6INfylEm+Z5GKWv+BfWbXx9GFCWcJP/R9h5
7TiOduv5Vjb2sQkzB8P2gZiVQ0kq1QlRUlUxU6QoipSu3g/HgHe70ZjGDwzwY7qHlPSFtd60luiD
EW960qW3jhhPQpVl83IAtah/KzIYJtEyPWM9SpLp4xubx713E+pdc1LuFGqXZHKj6FhQanQ7aLUk
CXrBNrf4RmgAso/8nZIwvmS1p3P99nBiXkyalDx2aQuwKQ6MW7OsP+WOwrc56hj+0HCzKAPWufWT
uehx1dmDOCzg9dFVksgb+cIPbprIBdAheqbUTNJ4i7pIruY5TFY0WinTeqNF78LrRJ8DRioCzkCE
ITMGmztTWpjKrsDiPfiv5licLSZMPZ0YjiRzS2wmC/Xm5xdIQ0DEEQLeQwaiOART4GTiGDXxlV/t
9nznBmEqZxQ2TCqb4pgtans8zckTAY5UJ+UKMuT2fEOdUHODojZXVyNLu0hPGVhng90L4dekRBO+
4acXUdmUniC4sc0VldSzZ+Lr1I5vI3gJ7kv3zzayllGy7UHJa2S2ONqVcnTAdhpImquWXv6w22jx
AvwHQ4Xi0g6aGHIJX+X5VbGT4qeVDmm9kGmlYwNzGKJRZYUOw7QO6MKLfJGYb48y7JHE44d9fJWZ
X+6rlVhQwj3TA7Ly8htR3NC4+NuetVeKbgRxpwYxjo0TcVDtp8bydy0VWwn1o6C66TkLCYwLqEU6
n6QfnElATFi5yabL6bYcZHMv7Sf/FDDCrAyEKIVnXZpqp0urutg82V4U/QNYLKlerkWkkO5Q1t+O
wqE6QInIa8ojknPQERM5V2ajmko+ZZLdED1EyxBPYzgnbj/qEmIfWGPT8lBdxMq/r0eRdYTKCYGY
OcUdVLZjPI6ENBYpHlIpohqOnIjtdYKEAUlZ7UfFNq62+Td1krVt3kXIi6MyttLgNCGWcJyI2/vq
cZ9I23QPbt1x5sTOzXK0jTaNOFGs6YMMTiTUCK/pXalZm3xt5q6sH0tUtqqt/him/yjtXFqUB2vO
hpE/DLouyjpYfrjj4/2SoH6bl7DgaxRgWKwwDIob8bkaeeYiuLVvyM8SfN4r3ggtIr7RcIJxBVfg
3GID0owjzfS7Ba2Uh+y3/cb/eF0U912fsGEQu5X3sM6hq876CmCmvnkDGl+0AaSHvTw0MWVhYy0e
nJNJ/pQ8vZqh9oRf3sE19db0SbopgO3tPhkEO92wsrKxuuA+gw2WEAX33pOwaPbx6NuZUYOo0jrh
LZHhPC+6McmkGQI2g6IHun4b3cKCu1z1oiP44gOzyjUA3HqRrGK5yc2uYwjF8GltlMGWj1c1UGEY
Y7sxtybpNJBU/EmwGbohg4M1a2aFNMKzkXl+atsSSJCQDFo951HvI5RpPiVjStXT5vZNfNfyZZcJ
zstY5+aU0Mz43frWOKi7M4w7WgRgILikh2arBkkBtFTXeN622MYgvweuDjaqn9/I35qUt9NVmwvT
gSub0KViqubgm9rTT1CCJ2bnDtayL/AqESKArD07W3v2MqVJnYa30gf9jR5vyjIO0ZAkxF04VREg
Z7g1FGEuWMs1deCydCvQcV1HnpG8PwawWW+Uvt7nnAaZiBN3anyLNQ2/A++QDEH7ZZW7kf/nYsnC
Y9S8N3MptoclF6l+gWZqLP/+A7NXNGdjyfVG+fPc0K9EAXUH9NDdf0WHfmVRLQku9H16O/UP/5WE
MddeErzQZsoeshpULM25vrzo+0d23ERlgQIMAQ/of+lHDeilc82w1+FUSGd3RI0ICRfa6PRaCS8/
dXT0lbOqcAEFlDQQg2wfny1nePm96IHu5BBOYFJMWoi8uxRyCidXV0jth+XKZpBtbwLKfB/QEBby
MoC8PSkDA/UUzaWtQIDiuoQbmWhUWqDh22GpzuTUewwobzm8pThACBSjVqaTCHp9BWwftZvrCrxa
iXdXC50jwXk9zDo2D0yUkhcZG7OjPeYevdBaGmwYRBpf2IqrgGY0tubyMCLLSGk09E5QCGiW/Ouy
UpzHnA4vxxIBGNH5+MThi4BnD9UbVkptJxPl4qO5mGXDVI1mUazhey6dyKA+dsQ6EHRP+o5JEGMj
0zjOBMLrnn7Dcdt7bc33OG2+9MRVW1/QjwJU+3VlGEeyLhPu0gQlVYG1Zy5fWd1u9U0s7A29Nz10
oHBWYxMp0Gqj/H52NlES3CrG/tUuXyRIHV+b0QGG2avyzK/sthMrzNte2my6amQlRnAGFZK+pSoA
jASmvOISQsaFdS3ejE3Aa51Gqy6b1+W3oL2/smDI4fkcgR6RRneKXhFxRgXpAlrwISzANdNT/l7A
ysEfTarvWGCRjTYCjkdpB3bRTI1+QjmDrxRijk+HgCYFAKJfu83unDJXL5Jcy4RZWw/FYfhoU/TS
bqe4bend3Vu7Ba6uPyvdM8/CyaI3hxBetHeKLvgX2GxL9JF/Xbm1DEetTiX1+WvFgSahHpER/TEc
LQ8sEmr6SYpEoQ8QI8pGAE7/snXFfso/rwN4d1a5N/gHJluWS2owaVc2F6uwhZmBEhBWFyDb8qpv
8YVmXEVl4HbaAqhzWKM3a2kJtrG5oxS8Dbb+nOc7vfHL3kv2ytcLJYXEn1NQ+XMEaWEMCgqn/IWi
rxLdvjlFhYcEqGkp3adrissc3MbiiLQ114JGRhdrF0HDuebAUMqc7zGlK9Xj41OQNh0/wsuG/VbL
1rGqtYmNQDOX6XOpoYOD9DfGvR3GlHP88i0iA7e4XiLzpzA5Ad9RcyS2ckzB8yIqi6KagCw9aDe2
8MHgRU+obP0c64S0cvPIvoha7oO0wY66BfphEXlU/RWdlpoipYAIaLEXgtrn9yvAIngOIR/8DfGg
vdZQR4O8bg0by9HIwk2ahalCKfP9fmvnLj6m2XupH7vC7YEK/OrYn1oO8LX+pRw15jGIaARRB4NX
y++0oGCFDb6fbXSyuMdCqhtSAoXIUUzKlEnuEzh7m6HwJqu1DlBeGIWvJJ7FV45Dy85GdYHTgfIQ
79gvWBq4O1qc2YFsugJjpNEsWN5Ddwmalfjue+pbm0L1fsablnARQUARdol3GCv67TkXs4N69UgW
UhCMX8zIfbzddxpyuBGSd1B64pAa0OkAyMKW6LEd5a6IveWKDZgYjKeJDGZizHpCFhDVNn72cprv
dgEGEFMe4at2JLReSSDCYVDVPTx9sLPauQpjgUOAJsWXRVlzRdAxqVb1+kofwS0SYTmJHlAfSAzs
HqgONvLlErn6KZyN+/jd0AFalsPfvX6/zs3mSYxDNSY7mSqIGNkjA5QEPmOeBgapsY3C5zdCzqIj
5IAF/KUdDYAFnWkMFnJfJzZsYTjcHmsgThXCLVvWr7merXP4KooAChvMJ7Un7vNpOo3dQfMpUlBz
UULyuDHfKPVkqKkvOoruSiDTFFl/3C94DT3zI8MVqZpbm28RMgZzI6/TjXAq5k9eWjmzMJlqNWaQ
GJ7wLZcnpC5sm+45o/9ERndHlQUgOApxlrI4G0Qi48KnjAhYWWJJlJVlNNST77qdPYyJ9nDAEfKW
1NXrekQusgAQOkOlSp3LpaRiD8XVhxyM9cX9Vgs7ul5hoX0AG5oJHhn0VIgwu9ntcjMPxiMUHi64
WmwDx1gcpC3n7kQHLp8Jjze6NPoWOo2rFdTxO+qiQsSl7VUOUOuKrymaZ6jDpc0tsfHK5ZJHVcs/
O4JVQ0AaLA0KsvdmBXsww6uMe46DcS6OpVi1tTYDaOmSTxrLjjE1AySGmX3f1J9ohGAfy3OEmB+D
F78bpLT09nrvN+ATt48yRLeYk239z8e8OtbaoO1M93npyEv5jGzvoCyotOU1RPlroQIA+Lkn7ajB
nkfd03fI6JChy8Eo7ry0xz58GE7dza9Oj09msi+obMdieeSYg/tnjYHiSeoSaN+I5KUh5bo0jS+C
oy45kdOf8ljsbxt+VD4evQnWCJo5AvBcysboTNLqh34ZNiqBh5kv7UibUt64gzB+GQhd95Ubw4ca
tjG7H9FhQNWDwEZetL0jhrpk62GVIBFH4THmGA2h6afT5zp+A5Z7/Kgzcxufa86SNfbY0kXWl67F
dR52bxGlECXTG4mmmW/MH++kQGvk6kxlyiy/2NcbyJgb81GSIPlBvPhNwETiU3K+Zf5IIn21KzH1
zGX1fsfB6N1tZaqQkBjmNBoY70LOU9Ot/TuiATvCAbgwVskXBVw954jC4hlyHz7P2hptgTVRF8W3
6WkgQVPl8PDzY+ohajjRqkLVLLoprQvMq52sszkzuvQxNgA3PE6Ag+7yo1IMs7N84dLOBFJFju00
/7xDILbT4v1KDKULa2SdlHXV2QjXkQQuEOKzg97br7FD6ole8fLVw61+YMHX6hwhOpLjfl7F7vWM
Suv76l3nLywC71cP9zIog1drBDihm7rb3UwZLadOtFc3yqU4IcMr1vGS8uwi0Ni/0YnFW3B+YRUf
jXeLPFb3+hMjm1fsprZNUI/ckT5xcF9XQCiRe39/nCpySTavBdS/Z1BVf5gbQPwBSd3O9G/v5EBk
QFHzaHE95qsunutbcpibGWhItCdhdWnqwJtB4hLOkXPFEPySeslCCIzV04eKWZrH7hj/jBqqTbWW
Hw7qgWaG7YE6DPpcCJujOHY17Rr4CjuAhXEkRfnoyA7108B52C2zACALScpte9tQGR5v+noUIGH2
WeXmAp3UrqHles0pRSQiE47aCdwF6KoJ0Y5YB+whzY4btvDUReabjQtApPBmACiqV77XH7fcF+IA
uwoywQkUMgHSQOjcH4ds3q76N/5g8Q2ci44LWc7oUXdQ3BB24CQLDECqDW7wJpMwcUgW0ns7QzIs
npU1TjOFII6Zsmq4tEbZOwqmPagIBG4VCuSS+3AG92Yi1CPiVqFkJRhi83KRRg1cGblTfPBH21mE
bEmx4zbEwYErem8gBXIGAFjYars/t6zmE+AK8O9BPao1xd5zAq7hZhgLs3nz1nx1FHvS1PILmnJ6
GfjdtTkT/ReBqUihxww5MLqlPCUWxm9mrwfSKVb540J9l005uxFUpEBnbvqZkemEU/QKdYS6upui
lnm7I1Z08oAohGiPUj0dZfE55kAdSMetCOOPx7MzWyB2wNuslq721jy3eG0pusj1gZwMDA4q5izc
3jBNtD/VgndjuIu+FDqbvKimdwxtLqFSQZNs+f0DK/rkGZbhA9hCPGJLLJ3HCGmTDBAMy3ilhVeS
lXbCLCFPTMDkgIA8X9NAf5JeQtBCGJ3pxeiDQHUqzuV+o3LXfhAnpwo0rmsKXiWfcinGJ+7v2x7R
OTpFgm5Ln1iebGp6OJnA81DV7hDYqefEZdvSmunEIoCdXZIPUMZnu8RDPn8ma20TATVRgtLwkM4d
3BbgjZViC3NASVDqZg2Ibk2HvViFpVccXi5ny8hqT8zZkfKq9/jsayh+iDzdqz5J5quC+PuBP46o
G/bHpXsT1s9RHDtvZvRDTFcwA6VeK/UyQgKFc9j0DfSbWxnLdljMX52fhBgcsG7El6saGnGIcIHb
2FzRedNu96HBAkDWhjJwhqhDI+KRRY9caiN7QImosEggln/AuSlq3fxLYctt7x+P/qSex6SJr/6C
Lhka6AWzZBPDSKZfKKzbWYxIjyINVINzNqOtO4w3sRnctsa6mt63dTNiqfRM6rmtKVvHpnHA5rrS
EYZO+tP1u8zm1y85UJfG3Ii2dKK4oI4JmnpMMe3749CshND0OkdAFvIjr5o3xH/8P7v/phTyrcPd
N04i39EToa49gI0EL5Tm3+zMp7p64WkTQ8xxFl4GgfPGIA33iZliATtU+dKiuq01zGmkxf1EkEgm
RNCUvWZLnR/9SO2iqVwZwiZiQ0mndjp46k+0kCDUO4fvjcwgBUMBYDTFaECSeCyN/6SlRs1IzG9U
8FKeNh4nFe88jm3gsNYJUw1Z84DRoO2UXiEJrYE4Bag7druU3h/9JGZ4t78Uy8x9UPUKHpI60LYD
jgJol2/aUOJR6MAiCglSKjwJRPUTCkGZDqXPrX2CHLGK4PVDhdl75tGaAiTsjLPhKptuxX2Jx8BY
IvU79kELa2XZht+t5Pf78YXV1+YHowVmBV6kTxNt3k8Eoo0W9X34jlubZtDWttd3nNkQ3uSdwD0o
c26/ReHrG11+YzQGDmL2B+m8b+BVYmQTzadSeIBlU8I8OUnDq1sjLvhOP2CyMcqf+MUyDsYl5Rei
kjGzKaFm5yAgIMTitqRuP4vdGtisbKavYikMG26Gbq1yBOxAZwjlAQ1Z3O6eFHbrYtMdHwqFr50g
jvSEVUakRedcOZFGKghH9qLf4vjD2OQBLJNju+wHwrf8O2MZaAVRI4b5Qd7rB4nEHvxTpAGCgXH7
SP54SdzWFcwYKam9k9EAbvGU+XFA19N+DxwajQduXOEkRP1C6y/ZJGEMHKlIo6PlEM+E1s2Ug4IP
/IYKFuzx2L7oGHLUXrZmLfRR8OcLIBePx+4FxIIzX0EiMUwdBee0gfuTx3p3xjXtIbjHzJUrDKfN
auWz+hb726TW49s0vsYv8q085ndmNkuFDeuAqYEQwvEAkwN2d0EuUpizxV4nDnw8bZ+UwOUcHf8C
jWBzo3rLnZaMsQmxIOoWwk2cj3aQs/VVLwloP2sn8zkhSyBUA8xnzzM3Vnzp6ymKpugftKQPBvij
YvRvqfECh/9RX9DA9yQEt67FV73L2bPz7JJ+UrxGbuu2GFAYWhArLqFDqYM9OV0y+MQpNzJ6McGJ
fthk8tOm8ja50HtczjQDsYNWrIA3IuuQ9JWQtXNfcpYH1s3J9siwyaANDAdvuq8TihHSoMIK4kGe
pqvHyUIeQjo5GnUoYX94v57HdcmpRfQb9fbd65pdZ3pPaVTr89/X/NaEYuGv00i8A6KcJFzc039U
ranp6d6IWYUJgZqkJfUT7q9PEEwbYcIqNv/xmJ46VNjT26Y/A74vm6mKoY3EjiPQW+0SWGNR5EQc
HDV5+nwWYXbnInmLb94d8Akkh6DLlXSxvuRh1YAZACKzA4sQESjRHPi5H5g3szCtKDWFWUs/GGBW
5z9I5a85L93moAUnH7v+Ycb32hDmpvg06LRUQPj1qiS7c9kNbvSj7uvQWik7ibbVSz+pnJTVA0WU
QNCPK+pkD3d7y0OcUocPPvPFIC3US5fmJy77J6jR7U3Np+x8aUUohk5o7QdauPFqY/xxMic4rWbs
0havxsvOFvUHd5RI5K9TyBNxr6Onfat38kn/BiWBcun3pKaM7m+GDnzIh8dYUUbrosY2BgzmmeDA
AKIEpQHhjW0jZQnxRB6CIdIHpBlZ3iNUWs1y4mzOcjZLaHli6FKOBe49kxqJ5dSSzIAJZzJ83b40
yy/zUJenkDxwegrXwYt43CkpQdbd7eolvBJ/RmThtLTv5nVdPj7xblmip+z6KZ8CT33+qTShQbVW
f9wxPPExxhbUpmAmRpBfD4lScDNCwjfZTeMtSFlwc56USUTHXEsufQfpHCrGubi1SJCifEhPj03m
ysv4k0Te2364EPZFQOBrHe/oE8RPnemJjW/O9W9Ysdc4nycqXdG1zvwqNbEuup0GNTeQYLfQAcSI
xTe86+onxE5FyODbQms2zOUL+Vq83hXpsta9C4gKLmRbZtipb+RMCiafzmbkhJ9HS3yLiOSqx2wo
vVLZPE6AgeriodgVX4+bL3pustmtccfUtg6MPIbWRwtM8gDKYQ56ISimuHbgDG8LijpxK2/y+xwc
n75Fwg10Kj8e4XCJuUBQST7nDaYGwJ3nvJK9ZiYi8TyQknetdkVy7vDukDQnxHORoULYRXluwfc+
nslRgDC4QaCqefeptBURAdVzQVvp1jxV3jtzTM0bY+VLt6QfQ8ZDeieXfNOSPiW99d8EnmRes38C
vinYcuBHyaQfkx6YW/QgbYZ2hqzB240K3WXpsgPimYHiXlhcb/PktiIliFgelV1Wde8QkF17yQtH
aTcC95SWug9OHALozBwHMsbYka8rorAVp1q7uFUfcfMj3RYEMJTRqCqv8EHjXiOsKcdsNs7oagEE
weql+ePuGOnaSs+xaT8od/XnRw4nkKKU4v9k0ydVCpApR2mmbZn1ou/xQ2PR6HpgtSfH30J8LZ60
m2VQYq1vwnv9EaUb0eADQltNjdxrSoQ91jQ/14/wqvo5BOETc+Ikx82sqz7Nobxo62MP8Z14KWC8
6VcXa27SZNJPAHAnQdkGFKQx9T03GB4W/JpkZC/EM6SM9ZXMSeqh0wuGwR81OJ90evcAFvohhbBp
GkGOiBeVcVARVgF+rR5vkP8gcrOzcc6+OmYOZOzT/HjVvMfTu/N5kWzQf1FsP22m6jDfQD0ZaLww
hwBDvFmGb4hhL5K7TMTVEsvna4CCqUF0Vb9DWuNU5Kfzlcqaf98DEjRWWF5g4PLH+rHP+nn9IY6q
yBKlKGR5PEO+FF/KE3QakBRhGmTEgoVTKl5kZpHI8waxFVNu4VTlnaX4o7Hq3n3m0MSoXA2nNS5V
ukBIhGwtlwkGkN4SBnOwgQZXilzMbA8sy9KiQC8rO4l8Ss3zw1pm2EIKo7Wp6YyGSSNG2BHk+wwI
TEgoFqTP2wNkuPcf/UfNVSS0OhlP5PJWEB8H8gkZ/mdRW52bAdA8zKUXaX3lB8sHGl/X5uCERrtV
Cf+kDgQhAmJC4p5wJEihBHxOC97h8pqZTy/q/AGcZdTA7+SHnz33mu490cOeqaQZ+2B1CAVssZpG
iWX314PUhC8BQ22ytzjwY4q/FpudqE+GJiiVjxdOouQo3x5OZhykG/7isf0EC43JK07wSJixTubX
skFC/o6SfmzlnmEW9KGk+HQ/xb48D+sAtLJz6K66cwauBuKIJpi0zOyz/8wf21cbNJrHj8x9lVWf
CYmUwoyE1ClefYriRFmyIleWssSakjKPzo84BjF/Z7v6nwmOt8vVmPAS1/v6hUBwxkw9kahQ5xnZ
YgBN2QhO2TjDyB6TZf2RP+cdll5FPda15kXP+cBcnYJeFR9r17gq03maaVyHfUYCW3UeABZesAf4
HlCJat9VNS1FL2cOSrzmmLqDyr2Yl+O7hAPGzWog7auzMw4zLPXGDPH0QG7XK8g16MojWr8XVw4s
WESYJzF3qHYX5ctnNiFAtYJovyaNe4o/t3o6Yvem4u6CFZL3T6LTjrewrNDZqric4i0WThHOPURP
UhTHDroiWgj+6+OGXMUjW4NsikN+Ip7ri0vqnMPfMCEmZge5vRpAvdGBtkd5qSEBNe1hLazTt3bO
+vaxC/sgL6/WY14jdMMEBOy26N6ybV96kO2IDGl6kLkKE2RrJEofMIpQkQk/ww8WVYIpUhyyX8XC
kHZaeON7tTsS17j2aIU2GY4+sJOFNaWpAJLFcA46SX9ZQ+ROrp8l3w4CP4idJqTRJ15X9/JD8cWJ
ciVPjB6bxhkdJLEWQNslGbMuJFJ2H2cMAsOY5AehyVZ7J8JeyvGP8MZnIXDHjREfOWee6TRakGD2
Wj2Dq8QSwb1I6+nqR84XXI3JspbezJVxIKXbnMmeHMaoFxkE44jvxpRzUDzGajAsINtyWw9zsr3A
k17fhmZn03oJegbMWmHmaRD3FXIg76DcxcAK4wfZZuks2sozdR6/af185DwzsH1gVCQWyVLPbXxP
1YL27TGpfXCYhEEWZ5LWbVYFZxISQMPnhq18JEaJ+8AZx5wJAt05cwL0pQQ4fL8W3VkNujm/JGcP
FXoyyUjiwe7HHxc6UgW7afZwe6522BQPqrNAm3Td0eneTScqCVIj4CFdiYxw+mBnqdt0he50gtc0
VzHK8GLkt5t+CSPrEorJ5IJNH95lH4FJ1NkY2AYSmj1qPbbA9W24+lQZ2NNu32NnQ+KbXVZ2/GDx
4MYQnw69Nc4IejOXUaD0pmj2L1AsKBYX0np8eRCxmfUxkhfug3M+UELjRAquCwPQvrEIMnDfmUxW
4LRfgeE3O26pJ93mDML88YAdhb53kmF0dcTqIuWMqxltFU0kMoWQTaxf74jnqrlIaNMXCUgiF9Xr
Qv1ky1siEGipPxKQ3HRwirn1pW9oZwybuBRaPOydOME38lIlP5nQsVD7J7KM2+3GHv1oPwmqZvPE
fMABnDhMCUwksURkApFGyDGzRUpy021iMaRsVjJh6A5muR1hyy35UI+5dpE3IuMp31nhMKe0PAxl
HGc8EaBZYbyZtAFQE3EiUzV2jE0D/Ps5akCm7fEOc8gpPel+pB1NEfZkhnSRfzwHw0EHLDK0QPHA
tXLLG1BZrZnlEn3L1pIuFu1PgJkSlYHmITVZRvv2zF/B6VW46lLHocfTGUOETgoZCmjFlmSKEJmA
sMmgj1ZsqhfqUxINpvC3rDt5wVRChP4En9/BsBzB799fmocVujLA/gXc4ykhCBhGWGQTfIPEJzCT
GlkzXk1CmyBe5AnANkq4/utekDfkRt0OlqWN5+bs6YwvSS4AkQcSmX5OvqUkIROAGzb5KuBJD/2U
Mo+rg5fgDG9m+IJ6WogvqiC1I7AhJL4J+bXyjcSPQ6C9B/m7HGQL8kSa6zEGVld+IMOR5KL65Jjq
yZUMB2yzQKjZYuCQimb6vsxCjV9nTS3JbJpPeaPef4zWh1xaINN9Prw0W9GElzvOoYddbRjTmAXt
lBbR+O5nYM+MvJugGIZvL2ZozRVSm3ivAIVKCmYaebjyvl+F/dMyH80Xok+0JUGzQzwuH9VtpdkA
8cJR9hvWOamg0y7hYFW+VU4cJmqljoqpBzpLW0O8kwZRrQTu+Bn/aXLUAIM8Y/3kzLm9d+iqxqPG
Y2thRJY/mCUAmVbGC+Cb++lVMnqDEwhRD6QaXVRj94vs9JxWowfIxTPO3NBojkoIaqEL+K81Bu6J
KXUgu4K6koVUH14tBA8rQfsRL1duCbwAiLNQ6UD0dcj7RgSJJuc2Z5MR2PqpcVxw+CkzNPGRrS8z
VESrCr/gMe2/YQQqKH5QNmNNclO8KvEhjmpN6AHVg6PNwHlaZ4RP8X8s9B/zhUOQpYW7egr5DbcG
FLGHKIUfSb8e3+JGWOkvovcw363N2qV8ofEnnGqknUht2DY/lkLZxsFz9WSPMKwn5BxUWOGOyAjd
M1hAaD3DazjK4qdRwL6HGs/3qkJIcqBf6iVAGp84WpoJPiOxwSzhI77FxIvq7D//47//7/95Gf5H
/H1d/9+Z6/9RdeX6mlb39n/9pzSOWv+vUey6xnB0SfxlJrHEv798kqgcj3/6vyXmI830qpL3V5cA
uHKG2UY9Pabxmwl8jRxvU3+TRfTvD1XG/+i/PfS3od6SHBXSIDP5mlUjcLeEBmNe5kAHzJ463kOO
D4LTa7Q7n7VXrJ4rmqkPsqvWar3gt0KSgmoaJaDBrEvgkffmnN7/8r3I4yv82yv+NqI+Mq8vzRp4
RbJkqhWuWovgFZDIox7ye5Dgv1MwAlwSnAZUczk1yWTwpQZZGDB69re3+dvk6HGq9S+/UndXpftw
a+R9ETK5DzN1SgRIxlYFv5UQbm+Iv1Y7p1QnNJ3v0lQ6EAOpr8DVBoBwR3mB5krrf/8VJesPX5Ek
G7JiSJJmidpvw9KL3Gir11OTRgqOji+6+gxN09c9xOmHeiGWoduVK2GABicjNh053vnz+Jd3+NPy
/fUdfpuhblxfvTIYvAPDxstphyVFdgdmWdg4U9f6nHBL7PZD+Jenin/55L8NOk/ubdlpV54ap2Cf
NjbtljAN0emorWU7df7yuD9tF4aV64YimpahSr/9+nGjSEMXidI+G2ddBqq6jL5EJnngy+A6JSX0
Lw/84/6UZd00RUUzJEP+7fNltyYTdEEQ9x0hACS174u3PmYk12MNkI5pTbBVynDmi0lbLArKj3Rg
VtRtYRI7CfCOU6reP9+eQG4E51heC5fTT6zgL9/K+BK/79BfX3Jcnr/siTR6SoX0jKV9eRB/ECl+
3wD2CDY6YFryXj/IjxHBAk+QR7I25trpL4//05b85fHKuEZ+ebxlPqRnX/L4xloWkBDLVxAvWiD9
u4fxQFhQ5FYfiALQIgrzvzz7TwtCVkRF+uf0Fq3fDu30aiVic6/56E86mednT2hNZ2OQpfLfcvEt
//K8Px2Gvz5v/Pe/fNZXpopWKfG82zsB1IbmoqHXlgnpbgeyALjkkGJ5f3nmH79fRTE0Hqyaqvbb
zysYlnhL60rat5o34CQmKtYzkGra6Zuy39ef7c5U7Hxn/GXtS3/+rP/vufpvv6uU6JYu6ldpL/rs
buaZ6FiAxrEIxJA69YdJ/mT9l/vwj5fweIyapmyYOv/4/7/fWn5przvf8D41beiBYoU/n1SAGflY
41GO7hQQ9y8PVf78Qf/rob9tcuGlP6pCyqQ9AaRbRBMk9o4TDQuHFCebAnpbE38vbDHHzY6iJ1Lp
3v09/WmQQJaIpIZiZO7/tqn/+KurhmrpsihKlvzbnVLpZq2nhS7urRVEAdk5xgU+ovw0PGOpqJiL
XY4VumrxjPT631ecMq6o3w8UtpQsabqhW/LvuyoxyuQlSDyb7FtbxiRiEESfMz01W0dTBqUyUpHo
40XiMWTZkZkXo8yiUHfAdmiI1LM8uy8yWkn+14Rw5PPofF1t/v0d9XEl/Ns7/rYT1TqzVHV8x5sz
jqt+BZWHVJZ3kd3qKw0IgWCMAxlfMwL8bMbVklhN0DC9NWLTD8aD2Z1DJAUp9WgkFvGUWVvOzbV8
YGDfWhOVCY1au6jjF1EIMOVjMOBvPxEc5J5xyvZA9yXR/af+iMGJwPa//fzinxalKsvjTadrpm79
dtUlal13Q9OJKEQQR9vlAZa1unqZRY/m9YfbGpWqwOgXDwWxFDkC3XnxeVuheoWJSxQXwafev+EP
Gvo1HBJCzR7t+nWuazaJBAPIQWsjeWaUEARb8kRGhmuWrMJdUs2ea/6UvDZBw5lbVWDxJjpnzNMG
VwUwvh1o8gxWJe0gxXz1rZ0e5bZREBiOErLREIIGC2qcxE44XIZ9j5Et6XEgDhg8TMBUA0TiEKZV
RQEZneD3Q4emBM0bKD26lxldYj+K29NVtSHgNyMnmhG94FqkzJZehQ6vKf+y6I0/FVCqpuiaqnPO
iuJvG66oEznrn+aLRc8cw+A9W8y+xnF8H5DU84ZZlviTF4Ct/ri01vFkcYhsZ+EVDkqtd2uGADZE
p4waIbXjRbrwJ0v3vtiTdvCIJ2v/4d4n7tOB13bVyek0pnVk7iZZ/Dg4whA29X/5ONKfzg9NoXSR
RdnUVWv897/cVH3/krInsQV7DElNHqhiUJvMYs68dG8awSljcBOu4TaAGw3/fWv+6fT49cm/f5FW
YxV1l1ATLiWCc6bliMOBimkIPP/9SdKfys9fH/XbdZFdNbm56nxIrBsgfiXNZWBkowf2NWXx+v/+
OONP1cavj/vtohDTV58NVz6ZYoQAUwQexFs6exg99VN5pw3RTTQF/4ezM1tSHNm69BNhhiQkoVt3
zQMCMXODBRHBPIkZnr4/j7+tO5LCgra2KquqczIj5ZK773GttcWMtlJ6OsfVjxLAOWsZzqYUCyiC
Aw+/m67erTwaW7ugPVza/v6r1jULjRrwzDOXMacF6iZNkTqoCtzPLVpkFw38qVvpnqbnQ4tralYa
a8fbWm5lOK8gCin3o8ctcG4BY9a2cIYIVJmwUqDnUJg3cYCvRdUh3LXLuTd/4zzfbsFTdLKqX1fV
+Z1v8mjTbs+vO8ZP3vObJE2nIPD3Buh/H2qz+hSS6FfjXlYueOpFQ8d4MwEapDBkdMYgM7XIY2ad
f0nmiIMh2JMCXpTV9FDgnJM363jlfExOgmPXbc2y6k/r2Kzn55OlY5zhWriUYUh8UGrwLSagblNg
wQWkTadhZ7UI1eN8l4MLLXMm1SX7DI2QN8dSnbpnT/h7MU8x8OM0XjqHC4uxAqAFhyZ4guvAYjzb
m3v9MjgzbdsgJqnXof4/PUh/3Mtytzvx1g4w0/LIPy7uLg5WcvmBMuQ8efdmuqG83PO7WaRelqbX
iES1Z1tSbm9L41FWu9dW7x7bYgxPy3UczPI2vcveFtUY+P7MdaZhBJFcbApd5vTaUUn+fqgZpweo
ppBmiehkFegM6qdoI7o0Q8PRyPCZHfK5pN0RHacEnPbMA0E12Ee6vKUjM83L0drdZWqIKoM+Ft5u
EVOF+cyz2pTJjwK5oaP38OcdCp2Dkoq0e6SgK1bFtoOARG8cj+64h1wBG0Q1G42nqjV4jGj1Yy50
eUFmwEMIMh4hwsbYZwbfaFsx6SziEv6HUxT460cg0mMKrWqv1CkxcJTYdXd4V9ysj+tGlpET7GBU
zbfBLk3X65iuLK0mFK/FEOAJGhIpsDWU1odj0b0EcyV9Q1YUHtt6SD2CpNRth9fk67ZEukCQmlbE
dNWGBX+VYa2gMF2GNB/49xRKQql7NAqB2wo9pRAZ7anyxXXQrw0L3qXorpqHj9qgNqDATvB8cWcO
XSp57qAhsIHfJoZ1B9CnpKqYq0nCje4+boMhYpSssIdwvSZfb26p/speUyswTcsxTYcK378+0Lrd
t/rWnlW71a4/ylxDJGUfUoRIBpuGPYBCJsANJHr2dU+SkEGwsgQzhaefd8qPEshKpvm2AGnCKDKx
El/HEIra18HtQQoIsjynD6OCLZUpFMUss/H+q7T5bTVXMtoEN5HrzI3vzEQxTiORA+AejebSL26t
IOpo/ahgPBytzc+gIi2qvaH66TVB5nkh+qrnALrPPVWD0tUurg2NP9SKPpgbhDWm9Vy7i+GSCny3
lpR53OAsNOKlYOvOwmg6btLr2Wqi8CxEgvUo/FEvCcP2KWi3qkHLjTXZnScyDrdB2HoMgfb3exd/
IzKGrOXZOnL4BqPcTCf+wBY9223J82SaWN6jXW0lIDDbGzFYHETSqjSv4ssqWu0yn4uQxjvlR9zg
3/toqEv+HyPwaxufQmHHnJ8q61Pl0b2C0OudPd4sz8p4BPJ9MNJELqC6thcRjACR3geU3cXw7n50
5fQqWmW46P+9HN1+Zf1t06rqVUOnMOQ8Wf+7fdxXbwv90eVolFO6MUzd9tW1v7nLYa334KYO91+O
j1RA9fsa8L9XxawYMD2Ck4TIHCJs/Oc6uks+pnlCKMvOZ70NBs4KBic3GV290T51/aPIdoL4MMtA
OJCAmwmFp+j+o82IluN0NvPvjF68ubXevYc5vmZaCBFrPrgqtrmwPrTUircdriGcgLweMKeqccBH
z9H/Gd69U3suQZQc4bmkhNbZnTQINcdwkewaFdSaoNDRhxCPpKh4NzUh7NEwRzYDe3LUSCrZmboX
iB0PHieUhwVwa1kZge/eRF5DRZefXso5jgEZpqnW2IZ6s5n2IQeLITBen75No2F92i2dXlMKeanS
MgI72H5Q0J51gIdjwggb0QdiOoM4Ak1YM9mQ4TwXOiSeGVBzBtx9eIR3JpDR9BIwGM7+JoVuj5wn
JvGycesDpqgfWhBaM+zMro0KZYASiLtsTY+JSfMRLe8JyZ57TNbdsVdxacu4jxE9zY1ooUbmnhOn
SfOqdQlAPLXm8S4HbMNPHcNZvg4qCVzrqHcMuTvJbVh/iB4AM8gsiqGB+hKQ40aZjB/gN2HPHidm
BJeeLOLcR8LzTRhmVF8eSsviROoE+7XnfNGYm+vq5njkkkgjRyvaQyqKREYbnKfgi6g6MyU4rXyC
EuQA1QMUjNrYNqlyZzJntzKYIQeyIdtHzAJqDrO84avT+/mR40brS2Nnj5yb0d0r0QUV5gDNLcMf
Vzy9t/0y/H1EEHaIAPOmINSRw4rPxXnEsFEwHNQPRttIG1Cf5Ecmp+a54QhMy8EdZL4fIQx3EUWH
2W9Xb+HN3VVr2SafLVtwM48tSI/+rAVGT84S8ghmZgGERNFi3T4G9+6YPi5joYi83LLBAFuPEvw6
UqQg9E2nJTK63tm7ylpAEZRXZVz8nIehkxkBKAlXgOcTRz5oBnZXXdiamQY/DT3kcJzacu9Bv2Qy
dWa0Dh5d08+jA6Nccvrt7P4JaM6/TJeNqm/Hm6aGHt0hqPdJs+Ta05GzQGVzal3IV+kHIOYAF8U/
pjUSWITvhnC7W1Va2Bt5k5v07APUCFYd2IQUa1VztdOVl+7GvUfVdPV1KJhmEwEu8AFeDm/ZMrGS
0qffKmHgRAQGBAEdzaumBPv8cFVp0I8HyAZWYmIb75xfI5NBPBB7bl09jAEneLYaDAaomkMPDzPc
B/sMXZ2AiAbp6m0Wwy4DKoCY1RcYBziEEFBay5heaRRew3Fhc5O+uEpf88xswr/G7If3wgnRIQ35
b1qmS/m31TVehf51misOh9vQCAb/9eUPfWcdTsvKvbv/RFdTaDPXrYIwyPJJtHaRFRuqfSX0/a65
0J6kJdJdpwF3Jm5V3NYx/Nq/yUVeVg1/L+gpGbTLy+pS1sd36gWmiig+lH032oMsO8oO+8oSxTeT
m6TwxoJQi+8s4kMRytb/x5dxKJdqDnXCuv3fTL/cGXo5r/JlTunm5iLWD4JdZ5ynlt01oks1LYD0
RPMuqNkoVjUK6IHdOl5QFwMfcgAAMY42aJf4K3jc4LL7p2LlRHfYuhOKXG+W+yooc2qUFqkrmvQN
VOHrV2FicTgsxvsLdZYTJ9hQyi/bzjIiZ97rwqpG26YGPDvZfds21Fb95kMNRiC1AxYoPo4D5qZf
iCGnFnPpaHqjV6Aj54PE+f9PaYEKouPU63WnSkno32Uez+OVM7sSO8LWE2u4zckqA1fbIPdsv/ki
6o96im90zapT4qfuXTOtp7xqZlbsmX3W7109I6Kgy26hLtgyNXDCYNmNFvUAWPWltII6qGffVrTn
emfBgsb+Ld5PddzoGp1fWk7Wm4aH/iIB+2dtT7tVro6VrX5hbVUsKGwb98SYpED58xWzpght/YN3
651AalRwb61FnwHQxbs2z6s0UNdoCNRMDQNg2co4/Dozmr2d3Wt17d4l8PQ7wEYJp7OzSBKfICmK
oiJYSE/gdqQTyxhpdHQa/L936fWX+LWGp1T0dKpYY3PPl2CO76x3oZjTmH8p4gNKpSsXvWSI8DZI
zCPlv71XpogoxpebwjnAMYNVjZYFUJk3i3p5dH4t6skq3vXl6ULjWX0YA4earVMfh1o8AqamAVKX
su2+uRg/LZj/nNZfj3yye2PzfHacBd8h8UeHId4ZNdFb+H0TjgxOIvA8L27fxZxpA902xFHZe/PK
L8qLep0ahGZpGuH3cw3Iso7m5rD/qdNCW5BUIIROlyZnGJWcREXxeRKffURIIy025EnG4GvUwIQ3
AZejXvP5M/xextOltcbHw+G8diD1uYRUDK0j0GDAfO1jS49E95BBGDAfMzV8ZrQQNu0ap84kAkcF
sX3pll3UCeU1sBNo1i6yYN533V0nMN8LpOKis6uSGBJ7j2YTeKSqD/J8tOxtotQi7oCCH3hk9Nec
1grOX5M68K5TsNnjzJdZK2yDVhfTqeOC4uqDofPQRXO3MgS+puYsG03Gt71xh7YyBH99jydDsT/W
Zrv1mm3pqV058dLQ+MdT2oa+HcK1ER2qZIz27ewC7BaFukfIO9vyQiOGSY+QfoJgFpAAe+Lh6aJN
rOEiO4YEeouJE1ly9iBICXLRrgUTke8itnE3dFzaBsvAcRkNLr/+Pmm1V5fLMThlhlGv/tdTGda9
Zh9r20d3BwyqRLvEd85Qi9WYCK7/dlihAcTEa9UH9XffYJNR4Vh4duOIbkMAMP0RLgGhQV2nK4CI
yt7bpUCddmo0lPX4geYuR6gRHUYUC91b8+/Vvyp+6I6p2Yaj6wY5wVPxozZ3DjvjOnt0b379A3Tu
hQHSzSBtSHkVZMbxKdjKi28l4zcuQ9NffrdfT1Y+5Ze1XleX9blpzjkKR+8sOA93mWVXORo5/h68
HErHjBCRPQd/smYEZ9GcSaa5RzuZL918lD9EIPqBn9PUE/5M5GUgmt8dqi0TxuOICC4HHUh+9+Kn
R9v0uohZ9Kl8KGLyXh5kO4aM5LZka/pFGsBB0fgl4KWUZz4MSRksjvlNJ5kifh4mvbAN59h1Q4JE
OIBvop2fNu3ztaBc6hCcOZQwf8rnv75FbUMldX1iF67y7F1cijqio+p7voiCT2IZefWHjUa88tkS
Zhy9ebz5Imo2dLOmVWuOXiWQeXJazv0+n2/QWsM/+PcGgelkUs3yDbVzRrpHK2+y9TtqrihM6xCV
qyTvbAX1wTZ1wTng47j0L8ElaCPfwX/GGzfeuW3+RhFa3CkFvgP4vDCq/yz3yZ3ddH2uL0qWC2HO
M4k0SNubqE++7a7XX0Sh/zzpyYvVznftcTvzJJVMZFk91iCVkSl68+bDHU3U2esUkQhQGiKT5Awn
MEIoC1dhxJI2T5iVJKpe7mPQOvzuIzW2fJlPch+753eiwJYFh3XJ+S2CO+mbuxap9VWBdVbbi8/N
IOBXg6gmREUGQXMWVSOKhsUkitScdwq3fqOxFDINvqM+QNCTZ+UptH9f7Y4bD2/So9fOKd7LMI4b
y8KQ3kN6jZ37cXcbH7qo+5zxhQ/PtXs8ia97wLyn4GcKB8zXc2jvQawj4SKrjd7Y+0oGZDDU+ZIp
N4LRgZ4JLVWVKv42SdpPuf7pNhgGprRaN2mzVp/hHaf5+jabnff37iCLOnU11TbbdCveZdI5IMR/
6pRFdd9kCOB40T9WW1lN+vs686eghhuNrZktIZS15lVRUI4ybJKC5hylEc3jA1cXyXVTfB5myPUg
VWaCBRf+cugXVnSB0G8Ui3GG8jDKwYgcG7bc3BvDM5DSi7QOwRQ14AqoXAPqeKZKmHWm1NhQF3y0
I1pQK3XhWiMG/Lj7bgt2QmvWlqTxOOKUZL/1hUJuvzWbAHoL4eAfy/YOZqQSP2Vg0S4lPQGSr2/D
cYM5Tt/o9+VvPNWrZu8/3/XpNFu7tXOg2H3v4nZVGffS7Cy+YR6AZIcB8TYpeHVNDc0xyFYA69Rr
T1ZlW+5063DbkRS0DJy9nlHUxMg/aIVNOhHDWyTK1NHBQ2Gac/vBZxh7rXen6VUgahi6qncZjm3p
PxWDX6Z1f51dTtqcw4SyXGDkWVKXPcpJpCRBdEsoqruXeOx/DoFu00qlXPfmNL/8Cr+e//QVakd9
dbzN+OiABSo55hTux/f3st9s1kRa76NbtnTfRFnGi2eCCTLRcjMtC6Dpk4Fc3qrWYb1dX7vztDe4
AD8oJU2uVVbUO4+DLG6is2rRezglejNQpoJA3KM4H4YzP6FAudt7X8abW80b/zf0+2dR6td/bURt
Pddvtdrm2oWSD2N+dPYyH3f9SBiFKJEFK4Ix7npnewBwKNUwEgZ/MzH8kTqs259/0HIwcEOXupgg
2VHkytVDW0W8zCtLset2bhR2hqjzCJiAxfd6chEd/zjqLEl2FkFgpZ91xbnqe4GqJV7Cb0DjfhP2
UW+RRt8zC5zPKgMBhMOtfnoY530/qHwTbEpTdhkdWQo8W3yci9hL05Nogse/yqaReelHHFaGuMO6
LxEQJGgA7R9dO9jZofdJeft73zeQFuiAiZeoMQiYKkGMGqK8ZDW6OKRATrMFwaXaQFcau3uA5H8V
Bx/t5MGgfnGTk1v20FnIe8k9nJ4y4pAYykiP6nIE1WNioxYqpgg8tqdnAhRtaEaQItEtgPPuju9e
VQ6IpUzXcafL0TUkCi5tQTCsKtDI3Pw/bPeb3X5q+M9r17J6WXIEHzl6BGeZ5YbrRyY0+pBP7qV3
1+u6U9t9k/f9wByffMfvU2arqPPXKStt01lfnNWV6w7Ke0q2W53qsiIIYSgIiTlpVJl1Du1O8Zmm
DYMsFAZ8W4e0dugNA/TMgEB8buQ3zMBAj4IzvnTWdIJUypCm1lTB1ev3d6t+Ff/VME410MoGAM7n
4txxvC0XTp1V6xnMDCIHBtB3VKlyETBDZSv6aWMswhDBUOEaX8kxWb25nkDeXm3YryU82anxuXq1
Dzs2zBCArcZZNbY17ilcopUYDLbRCBZ7KUYJ/y++Y5RRJS8zKiyDevdrGVA4dbPdx4jQvROhzyvI
9Gci4gA6c4oxjvCjG70hip2wpYrAalrRlQZoiWTgF3GNla8F94i5LcvGMLW7KVXzj0r8P/eUdjxx
1pp2PEM1AFG1kVURNLs4UI7XZFI6mW6LWnnV/WCA7ccHQT6h59aT7Xab0vN26YWt6S2QIr3CnaB9
CuY6TWWjvUc3d+YSwpQkiKKFfFPX/Tqj0fvm4+oqifrPobRMxzAA/lbr9lOqo53q1cd1tVTfdnAA
JVYRfI2HMEKfVN0NUt2Pb0F7HhNV/e193j75qSS2qI4fy2WNg8XEGNobA5cWCBtDM+CjGYAUiBoe
peYpI8/ewEBe+V2O9P9956fzNDPWF6Oc8841kjqmYdKPHY0sSd4WfRf7sI98vzKsMbvlRJygN4bg
VWL7z/OffKD22J81U31z5QBzlcng94J1PzUodxEQV5qt1rvyRu3tU5+cnGbcd9W9rZ6KwZ5S5bf9
nEaVW5LbzgrUlj6oCCLhNuIGwxQg7/1ZiKpd7D50Se47mYwqOUdkITIXwbJ+K5SyURs04nMOJRUW
GIY/Sm4+PCD6XnFSb7SSe5F8tSWd/UYfZ9SvC496VgnbjkwXb1AJKYguGlWJbhEyYCIf3XR3dCST
qA9RlmBAIuFoTJPtGnSO349w7fokKJAYs+TaG2BtEhJxdekq4IvF0dvw5DNaalWIiALsJqInKFOF
cRdiYQMPOffie0SbfSvEeqqwCnFVqOiusCNyZ69a0N0Uy+6XE9azZNEYm/TiMnC5OV6yoAbR2S7l
dxRNslqstOFshI5Gvu5Fy0lRKGTOQkR5np1ctD7cwUDzRzWvU1Rk0zyKoIg2XoRCl8uIDhrpSvG1
IovOpY05/V4EhZX2g+G88OLuMGZZm/xxpRCMRI4f9G2JbP1BBtWvVAzpZ8GEm/FVvcNNdLvzEMuU
pvU0KKjEif1cdMgiwNfexC7YSFCd9RTLQv51+4AyN726DJVl7rZHsYr6lRAdjGN0JbtH4Ug4n3kZ
dyDCwP8XK8IhtzAa/MGzuAi+18ln/0c0lG4hdYfvaxiGpHlev8IET+GBW5QfHxSYvFalE4aNhtdX
fsuakz/WiCzOaElZfgNpA69BKnQUMV0TeQ6/qkWt+Arlx0E0wvCszkb47ta9qCT8c+ue3P7iMq4c
DXXrKqEpSDOsmC7xyF95O/ltNoK0f3XB+HwQRVGU43z/be5eUax+P/4ZcXc6HHfzzZ7HI55D7zlf
JH7x2T94ascp8hLevgm1fyozf5j2nwrCr3jDutbu1/2aJ5beFrYRNN9sHFr5EhTf3+/2On7+vwa1
rv8b2Wzq4/3+4PCke5Dspuo6+qPcX7dnQIqLb/ReRL3dd4KG5sXTFpc+fbe3ymL/9arKy/161flm
V1vuZviSHjLbuUJAcfXmMsedhN/7pBo102EdA/DI2oCg3jzdVD7yr6c/+dBD5XSZbWq8/mJq5g9E
h9yBARjLw5oispnfXArJRAgt7vlMCOsLlmHVayJ5gsFN03kjaCCo0UC6sjdv9BkoDSIuXnvg2oSz
F60pNUCE4ShDvg+tXoEu/jmVT0744tyOOwfYeDehEz1IzoTnX9khzfMtS0UHR9Sa33OX1ec0z3pE
Vpl78we+4T5EMfuOdozYy1HriWZYNtT0zGLp7iNf60zQhxRNotR01YG5KM3MCzzy2DYapnfR1d0l
IeN3i2EJGYlBrX8XvK3RrAAjVy34s2ypBgJGC6PSkO1lPL0m4dtUwFEH86+dU+fq17kxy/3ucqvw
+m6mS5X4C38CbJKM9BTWmx0z3OGJHo1modrhCkZZZjs0PET0qcxdWmkhcK/W2BR8onuX1kBnASPa
28ha1BfL4gOZtHZ7Pbqr+DhZBvO6pyOB4zO5DsWNFnq8WPgQcELjGOEOkVzbMVZZtHRyqB5Z1rty
6rvQp/4UetScMwDYLRfFCQeDmwpbEXuQPm9+SuaAAE22yYmZOCGu7Tb9l9Y7U/HGCtefopBx7XS6
bC588d4jT9RJA3TjRzy6+Sj6XqXlqQItqnLvws1XRMh/TvqT+d9V7jPD2vFgOtBnkV1J8Sd6lwio
YyaRn5rqQoJO3EWkM+gQPER7xmFM3sVh73bgGXtnHqHFnPfsgJtlJrCfaNYiQAD3MftuzgLaG7Dk
0XZAM6o/TSi7WY13h8B4E/M/s6Oq5nW7W5zVHpQETEBR/NGoRAUNwT48IojPJduhR+ki4gIiJ0Eh
t6qQmS0GXYo3XupVV/r3vvxc0V9X0F7ca7uTOhDu4Orlez8vZYdoI2gKFMi3jYbEG1MU2IVvfJY6
6X9c/efu0rhib7b3FfuwHST2J+B7Sb+Giz/3b4LJ281+LT+71EqU0dp/U/xr/b2AH7zPXwt48hrX
Y3k+rJTpZVIt0EA+PVPMEeFPUebgXq4oPl0SSBdev9k/M26q4TUIr1KcRl8BRRkjGrYV/PXNst5c
0Od8v6wYjnVRh4OkGZgqE5r665x48pyBBtqGaxEoHpkXx+gNtuKY4Y7BR5vkXxnu2eTNYtSl/Osb
Pdnn23F+L/Wfw7EToP7Oa0CAaqtuXwz+DLEa2/4qYGpn9G0D1kyRMqNvEP5gsttgRBMDddVTtu+C
oHpbNXxdlfg/WaTzZErXded8c9QBKj3Ghnsqnfqpy6Qqcz3IuIUX+/tzvAo0zKpVq1uGBkzSfk7W
j+fz9nw+VS7dAXlOo+whDVJHlRTRP/2K+pXSIwSDNO9on9Uf+a0SuOL5lDKm5uET2ItcNXaCVWqY
YtmromgOjp25LHN4j6uUiVh7GntNyFVzS5wVQl+TTMGGuMYlfHPta//dWROOmkNrV4ebrjtP5rg2
q5e30gB9cA/IohyR7ZuWPLdyc9KZt6EOVEiQVt2LiAqmWKjG+5ZosihAyaTHqEFRDC7A8hEgLt1u
35MFMr9OxAQNCVrV8t7t9Quo3O/VGs+Qje25vnLK2VhhJWox+k4JKsyQmMtgRknYE8X3942b4XgP
hMRRaI9Cb0lfbsB8jOjYvwd/H4MX8G1WoxmGWdctrW5Xn74dnPH92dmzGq1dzwZVpFdBH2O5dyLZ
hcl0252COEDEVY7yTQtMyaVzi/LISKIVsrmMxXY30pHfY7/f30W67x3dgPjGUbWs5iPoDzWkTNIg
2E4CYpurm8quFVIBAk85i0BoTJ2l+Kq99Uo1Ze/+vev/vNVPOvPLESxP1uphb3mrXi3YcCK2YzFi
xFlezkBetHBN2U/4DL3sIsyi+Xmh9FgnlESbIlYyh/QOYxhKCM+4c9JKG0E68Q40Y/830fh3kU+g
mfP4sjD2V0AiCAEJ+6fc9wARy96Lo9DcqLO4yZnH3B4wqnMROY3KkUIpFLaxW9V8BvrexvJq/m8u
T3ZYkn0jzTihT7v3iD28xhWYLMQWptGjyyO68eZrnMRgScgCHPfLurtfyPGikZ2hR/y1DqBur1Zy
6jTnGRCZRWfzJl57uytPqd39sT5Uzid2BW3bq3Ry+ApuZxV3wNeLdQfWT61b/6jQO0AKlr7N9+et
uPr/EzYgBBczM2YjN1/oqyRLMd130TVS4B3njYxC7b+BvNoXy3bo55l2VXtypmV9XtPsHRBSGt1Z
lmtg6ipeMfM6LNE/XagrdTpRFCD4EozbqSaHj17cbTO1ibllqmPce3dSXnA+WJFRNY26BmgCm/1v
avE4HM3dzjAf3cHK61Fto6VJAVod4yhwqOY06W7X/PbVbZqBhIpCO2DNsAdoRO4alu7fJuNFlMVq
0P+wnLqGwfgpxv6+XKgH1WfG5UH0e/bucicWQNEve5eUFI+Qeo2Z/NCyx2gvp8gfvjP2/421/n36
0+6sdov6on7i6RSZq9KHVkQ6+fAHk3MLYm/MDKWk0wGUiSa1GBODwXaKCluZ+nT98IYy3sddJKWg
b6PuRa7oQBAay3dQlxdxsVnFv2qgjn66+09VhKNpL/eng4EFeuS9gRWMbq7h5zUvjyoszGwAdwnO
bjosowYEkBBx+ZA+1Zsbx9l4YQh/L+Ppa+mb7ZYKNewcfZQcvcFg9zHo9YA8uIkeKB166p0IzJpt
BEMcmtZnmoxHiqLMg7i58yH632JxcVdJ2RjxS7pk9LI47UVOB5Jgspne/b6ZNR1PudUyiBgb0ISm
S6BJe+nAoHd3T2bb3H0GHgMKmE0E8uhjWSwfXknVUQm+wdz6GP+w33Y5fqF9+26HdVtM6VHHDNP9
OULT3rvdqf033mJ3FD7cqJnVevUnOPp1hHfa/baub+GHIO6majzUmfNLqvc4PeJhgGsZGS6Zexw1
Ta+/xSJnzO80bYmcysU7piTjh4ZktIfi61FsQJc7pNH45p69Cmtoa9u2boPy1Z/hStZtOd/ah82d
oHAj3AFVaW7+qENPJULDqGm1h8MhxO52m5QGw/P3019+ot9PfwpJrfW2dDarw53sHi4WzKi6PKPS
eHXvdyaw1Ex/FGEZi/UkYCDq0f806KaVHOgZKa//4am6Mnq74eazqzwOiJs3AewP5vzZx/9e4FP2
f7dvV73cssBenW4igtykGGTBeRTsw89viFrAoFXMsYf9qYsutXlam28+0qvrhYdwQN5aoPif1WjK
0jpXtPoM+G8vyUxVBMlzRVqlwi2ata8iiqA2AgRuDhHWu7vITUpKAS2Npky7vY0lHYV35vkFN8Ss
2hxpep+GTVD85CxgeZpjXavcmF1EET6s4B+Yx8E4e6IK3fu0cpuVNFCiECVhXSmK5jcTSLmg6Ol7
6PTTCH0w6Pyt5TZf+VVbI0a3nTpgjWeIyrG+t/fbo3nrOuSnWancvJi57TOd4Id7lzf/Dh/qIZC6
ZymflhhBv5IVz5F7oUMTuotvFW2umZphBnefWS2sFvVIzNaYv1SfCMNBY/PvPf4pojyfs9/Lfvqe
5XW2qpCg3bqqI8VIFA+Z/QZKmKiraD6Km/4ivGZ23wxXHkSnRg01deQdEXrYBQzb6FjBPKgCqBsH
FjvBBFe6uUdfC5gIwluYsc5Ampo/kxwZr99BR8FbxIhZu7f47pcRvyO4f5oB89yCMlKaK5YPYzLf
AUXcIberJ/vgnny1tsE6YOhSg3m+KDQ64cH/+ysgnvbCk/z+DE/24KSt7a11Ht+6ewbSOK4Vz/0V
KM6te8ihXjOqCuB3rAc1eQnvMUPp6GgpROuNuu+RVzu75IFdPkHrrGYJXsIju4UoGo6DHCgc7bxq
zEytDySaPTxR9zGxoLpdJnxEGm+AmuSmW+90HKjFswgNcKl4j+p7XJjdxVg6SI4MwIHKtabcfZL3
hDPB0an6Sr9mRnz0w9+mauoxEoFDVAs1rw5qbeOf3X3MpKVIcVmY3+YyfspsWh4SNwDj0I+PrnLe
1Thrh7fIyxcIJu7qryvxZMO22nJHUYKPysgMOR2MUJiniQSWlwxwDBoYUM5etjd8JjQ3M+4FdwEE
fCL3koOeXKHCf30wAuUNatlUz/3Pma9ZVg3nU6sa9aewobYpd4/DCTRZQnR3hP68Cjvrijtb01ZF
Swf0+mVSdDqXfpFHtwlYE1mOIPh2gCIXzWbDk1p2Ge0A6ezj6Q7FXBgxbWMlyPuW4LuvzFYQMRj8
5I3TMl8e0l/rfm5B7K/a2bbB4sFLH2T6dCd69xY9Z6G45p01PZxi7tdNhQ0DOh2p+BCmZbSRIqBJ
3y010a5CDCAHmrLEhtw2PrrgZjDZb0pj2ouSHVv/a6lPZuVeq+zGt7JU3n2QcOK9syVmVbnQwly/
UbObWFPSjY4W3hhiJBbxQ+SOz3AczEgUNRVVoF8E0SLuALbNqLYO8lE1OwdEmEuAXWBYYLmqtnKW
nSLEwzrHDCh5YXuWW0S+P0sQdTDcToeucRoMG1pWiT/Q+/W3LZracUOT/dPUa8RtcIRhC7jzMvwg
cAZ+srfQVxaNhwcAmrOJFjMByHUyDWuEKS5qK7DDdkF5ihQDv/X1txmy1Ff5z8E0DWI3iwyEmg+/
/itwu2ura7nW1+qrrUi0lCP5CaqXOA5Qdnl2SUd5p6MlndwM2W4yJL9SQKh9FKhHXH241QtgeKLB
IAABMzQO47Wkd9LLmE8A8Bf02FKGCEjTL+vU5Ztdf73p/2f52nPtx9K22my+JaQjXMho26K68QAo
EykQfDTLKFQPY9Dk7S7rixtwXucqFAaX//dnNF7WHpBrwRUDh6/aPwbg13e8zmf1/WGrK1+8BjG2
8q4BZ4tHAxKAGn8k1h9jy0sAFbRPDL8mNXdQxQc/gNZs/a3P8INwFY9spk5ThSAOnnsQ0TRXoX4Q
GBOKgbBQitgTZlImzFEloWCYIP8+uQ/30D5K5ALExQ0Nycw4HzKOV3on94yd7TJzkj+2QjtJl5Tv
URUhECjlNzrbeINZvBaf6U9qAnJf9RzWkvKjpD6plM2YakOzVKOtqH6ciWzU1uaAIxzkHxhl5KN3
4hHwqL+uvkEB+gHqESCXBvObVhv9RSvG2eCdbqK/hqNw/RE2UYj4hw/gHY2rMgDcGvPH+pZ7RoAE
SJapRnMRpMjOBKq1ZLCsp37XLFaPruCsCLGwkgrr1lfCWBcPqQwZIG5wc3klZElCxVC7yeaGozCc
7kUAjt79RDTB9fp9BhtBcJ7B4Jqx1ktg8DBw7fwEdZ0qHRVmzbgBqmeCWdAw3zIXswB41EzUB1hR
WESmGvBfXSwbqEGoF15hf6kC7d3WXfRk/KAyB2MQ9jLNSAXfPLrDg+gDHUdX/YMaku5yHPfs4Jg/
p/vB/EG/ivu5gB0xWdcKY7Byu+rnYULwS4qy5LgszpUsM5YtFfWdXK7XAmmBJaUJGLZgkSuUWusE
FCDvK65HOXCKAVZLg/ZEk5amAELl7t/nX3+VWtkOxRRKKoaj1Z6CGWOjP1aH8vE/oehVDHToDLT7
QWzfyBmiEeVtgPPkq0Rfbjf01qL7xpK9jqd+LeHJ9e/Wq93qf3F2ps2JomG//0RUyS5vZd/ct+QN
ZUwCgoCiIvrpz488T53qzqQ6p07NTCad2Mpyc93X8l/EdEBaOYofNI76x6HPAnpaD/hckCSsRgsP
s9FqF/AwMbmqzF8O4gc0JOXvEDFNSVNFWfnqYvwRBmrjLhJmO9ItZoQaGgl4dZHUXZOdU4zvt/nD
Ph9Maf30344ObsGCmTPaviksWIEtNBdZ2qfEfM4voClHxusmbWZsDnT9UeN8YKEyDrDCxFkWDl6g
8VSuG2bBq+r1FN9HF6hiJiPq96F93P77/n7dv+/bBJq4Q3pmyNSq3+cpeZs+zo1BnA0fMxyd46pH
c0GR32KzRqtjhD7Dq0448Cmm2R0+Ur2nTWDJgmxGFD2Rj7nOgjFHHMgorKem93vtqP13csq1/+MY
vy2AstAaKDccY+OUI3rvFLG92My2x01xfG/AHo6TN8DaOFG2LvsWMiJBEz232MECrTuMaANw3S+p
dYhwMg02rX2LbFtKnGCMsHg5pfBFDuGFR7Uxr6Rd5jt0yF8qYPmnTsqfZ/FtQ27UUtIvR87igAAP
CNrXXsNi6auAx1buc77vzB5b/D/l5a7P+Wb5b6v4h1HWn1dS+76rtsk5V5Kyv9uHhy2g/LA40Lrt
rMn86n0snVft0ecJ4XpGRiKwm7LJo3cUv+EGEtQmI6IPHLgQt8BQ0ibibVrVealLk07qwvslQ/3C
JHxfmWBjRXJqQ5G1r4rgjyfu2D2Ek1JRnWO9wdbVJ25oyXOwhzn6Wxeb6TkKNe0CwX0TrRzkwxeT
5S32R/TQTqMxWMONsdvQZVUck3nFbqwHnU38NWfWOtwWY4R1GuvqWBD/AO/TPrfH44Y4nbCxE7pf
hM/z1d7tCK7kPb+kN/p/570qqsPqgD6kIg2U71mFlD7qu6gVpDe3INYxBKA5HHOpExTqLaPB4PmV
yeYSHhit4nkPkYYdklCzfQqvGyNBYQSKOPA+OoYfjeceQ/cC+ZdsLVicVoCdF58023o5UtDLb+GV
fE2Kb1RCnvXZbyU9blyZ/9Ys1Po5zH9u2R9n9W2Jw6u5orWNMdIloMkkBoWOr0e9fjqvpe2MkPoc
fcz9ydvrq7AHbdqDleq+wGg8AssxnHYDt8uDKF+DksTyitugbTEuCTwoDDO0R23Zf5+dVqlDsxzf
w98OXxR/Kor+uCtfm8AfS04/HDoUPrkrjaOOWi4admiOtoJnobg4cOsY/NywlchMXL+vlqjYF+SQ
4JH3edSg8MRtQ9dzS358jdAsI7frOX9MGPx18bmOAfFf/VcMp1GYeZjChGVrUYkMa3YyeQPqc1Wy
SwwP47lRWfebLceDiatpfN4QRiO3XG/JODoTjx+GUSeEYPAjxbvZw7cWxAhaK+QbA5Rb4B5OFqsm
kLEkHA0JzdAwlc1nunjX0f7HQo5WkDLHbAw7WMO6qia6PxVTXMzM/h/Yez9uMX9e1X7V/HFVs7TL
pGvCVeXNcafWvYdI+6NonEewbfskDEcYlCCQGtIs5PSOsnk/7fXOuXJ+2+fFjgs6XLrz9jjay3LG
E0G+3F8q0PruXiZTHd0MLgtSU5qFbp0Rg2jKkPYgVVSgEdz2ZHve/olj4p3qBswp2LGdjVDP430a
ubYavKyYXKaLBSmjTQLznG34W9uNewr3g8XUQL8jJ5xgsDPaX+lWPkmr0YuqyDobu4gSEHOIU30O
SYEY7MekxYvqwYdvLvC2xyRqivf8wM4UyRRK5BSSi4yHDnPElbdgJzj9krIpP22Xf17vvrv4x/U+
3NNG0GuCfD8txbvlU0fkAabG02dY6gEqQdQFJGFf44+Y96gYj4wE3ZnuRz3Lwhw3gdDL65kz5Pwy
9OsAdP82p/sinP0nUki9XrfMnih+HzsX5+vl1vXt4IF7oJys1ynQvO5ryBKsM0bqW5wLB1RWzKPb
0qSrMjlaPoDHDiVU8+MLEiMNubuYSo1OJRrSV3uYWoymu9J64WmoORlm6uOes23Nnu9rYYn1DbPb
WeH82t1GTeS/kQ+SjoHCBOAAQvq3aw5z9VB1wuOG2wUpigrY8Axrx4WRNUCnRneAiOA/Yj2wGvXu
GPSdLW2Gzh6ZIqw27s0porax3+jO7zuSloSGKCNtJmAZ4KyrfwuejmRCtDGhwrWBYn1QO7FZ5Ddi
CBpXWDfDItsjBWkNqEynb0Nf8W83tDXajW5/1OZXvkbGvj6h1rQ3PnVXmhBTjJkcIAY1TSQLWxd1
jVFNb5eeEnzlGR1VVKsF65GOjq+pI0/55t/Zpyz9EHFhYcLt1XvRcMQ5/l6rSaPeB1T5N3ju6tex
T3KnoiyCJE2Ja+qQl93cl/q0pLJK90kh+ZLTjOk1OFkukosX0wQvMsZyA/fKZpeNao+fOYceyEVn
MIMR/sDC2dPpFabWubQqxE4VE2bhGx6ytJTwjh21m8R6YIC+6bxeup0J5F4yr1ODvGMALGJtUGG/
nd0l5qNwi6h9wtMAVWmzWz6d2/pMwYw/Xpg5Ml6tK9lDKY/SJF7SlEogA8B+auyksfZyE6ljYW4M
wJkh/zrS3Ls5CIj01UjfZM7tJZlWHkM03N4J845gXjfZHrP6diLdrNtcB8KMPfHJKuwUkaPH5IWU
+4HDOB1dSAUaiCzMJZJpi8iObp9pjFe7ynvQaKp8+WifOw7qYneKczmsHgYmZD3kCHTb01S2AxwC
jLGI5Bu1MCDpPb6DSNSjIxK07nEmf+SxRMB17vQHfOm0YTdUTZG3jlPr4WGIRw0DBaHX0+hFdAbu
8LVvPL2rLwKq2I9q3Cm2kiENaCOGUX4O6dW5g/GVtf6wG0rxO3/t3oOQO3E07OAm1SHVDprEo0Y3
yes7C2eqhnp519h3h0w9pRYezntuI6/9FMLBPPngLUYK8zQW8NnHRn3TubaySMjqk/nBkhCaVd+r
GOvUlj7DFUlPWFYnU4AwZgfJBFfFGaDL2WB+xNnNei7OzO/AlD2sh7PrC09GBtjTtHtwMvz3fkSk
FAT1b2nIT7AnLEq+UEaSpCDw9Pcz0Ur3q/xohtc+er8bIYkt/aAHOoU2RvQEAWRALPoiCKBA7J+X
y17+EEEsk81ljVw7cOa1OP33g6r/sKf8dUzK38d0K43qkHXatcfxTu6Buicov67fF9qmxLlCJ6Fo
CNeAouAzoyGJ2ebNBV6Jxu/FyXu+CzL/DLH0AyOOC/nONRBWGqooryVStEagIjYbtbZKWR08LNGm
KLM+1d5F7mKHHi0z1jvtsV4x5zzvUFztEdwPNnxu+C8dP/WH1JyJILW+riHqDtDr71MVW2EgZZ18
BYqp0YrTCT2vSLb2dCSGNc7bhImVOfSXseTGb4n/caGz1YJBQy4Y+q5EN6bv56WT1DKjvoF17bvj
EAuHdhnSvo5Jwv99c37qlSqSIVHA4yWEvNG3+vhyeGT6pS6vAD2OCFsnLp7X1XvnV1bf00ropGEB
t+4HaYf45J2YMBVTyaqt+yLd5jai+jaFkCUFn8pb3138Dccn9Yvj22YPJgf4pAZwzuAA/76i0qCV
86NhXFZCKLDnPUe6QrlDNt0QAesAV1Z3MLWbT2rw04MWGIyVblxsb+Rdq39fqh84M8gA/nEo3/Zp
GMgD5vXJZSVPtNkNazFT+uzVLBU7Y1U2IWoaVZgu7xIkX1K+SRLd6G8zS7r7+AoYeHz81hb4oWYC
piShGYdakCoNvu2AXZIll04oLzCUcp+pxhq/Zth4ONGuDtwotzOsKhTdJ8KlQzPbJNiaU/mpgeIN
ho5S+ikKTqKNsvLnb/ftJ2SOykhLxClGwU5E/1bO6arQDor03qyO2yFFqsRlQmr28qD3dQgv8bx2
K5EHu8UVzj2QRSJFjC0tLm7Rpej1J4NTfNswaaXT/X57Ws+XX27mD+vqz+P7Tu5K77LaVsalWd2C
mi2afEp3zq9PTEWG1uNdWZxQxXuVXYPrgxO3cwuVub5UNfuXw/ihsfPXYXxb3vX9fNGO2bVZwWx+
prYCXGAsW9VEe3mOEZLQX7EMMatANemUwDn7TWGuf7q/PV1/ffy3JV3kpVRecVqjaMWqC4sfpHOv
7r/P8Sfg8F8f8m1Pkq9XhDQVlkJ79rft8kma5WbXESopYXocK7a6r951x9gopgGGdIooueyd3XpV
xlciIKoabW6y6x6Gbo3fVca0+W4ZQ1NcDzAt9ttZ83pYUBblOZpX+BE4DT1TvIrtxPyVh9w/UP+6
Xt+2srbNq+IhcLtOnTM8WppbeEcyrWnuI8Z2MuOO/m0ZtDXUKus5vu8RKD7gllmaN+w2Jk08+/el
/anpAE5vSBBgUqcP9G/ReygO8k5SG1bx59kW8KMRxgK+pIORON6A+KqtyyJ1tLJXgPj3J38VJd+v
BOPWYY8GZ8D6Hz2WIXSM00A7U5jDicKXqt+cR9wyT0/AX1BqpExKTrtHJNuFU8XK/Le84seTR5GP
j6cTBrq+34z/qFUfw/YhXPQ7LvQz1NGDnsOvX0eXuJac7E13Ne8hmGRjSGIwWf736X/VFv85/T8+
+1vk1XNBqtr+s4VqdFuX3qSwB4qFRiVdE9Vc4UP8IVi/bdY/X/Q/PvXbQCXXhEJqEvG8uqLC/Vwq
tUl7Pc5rD2/fuTZKJqcxoV1g9mP4wzHtGnEK3Pg3TJjYR4V/nfy3VfeoyvyaPzh5zaU9EHVUmg4O
Ps4gkpBjz0bd5P/jagMlBA6rQD1AzOnvO31+1OdBlR7OVHpI/mQWXEfkJF41X6Fx+bxbu9phj/gt
mRZ/yObU/x3a4MQ3/J5Md3p3etRH5cQa720/Bih/IFTRmyLooEoRtK/Mf5/oTxDkvz7xW3y5dUl6
OAnyaUVxapW7dHxjcvmlONJj6PcEQfMDVrcyAR9pGWgurOANzGYsO/oVfXM2+V2E9If2hC7RcVYw
KgULoH1b6tKgPmBj2laUFHBYSpJa8oxRvPRbT7DTeHoMo8Ifw/EYkveMA3ifI0v/BS3+U8+bg0Bw
eEiHBLjMtz2kGQjoDmp1teLjY9ECLi7D3c8cHwPwxJfyabMBSEqDR7Eyq0FjMLdVfVTmYQ0Dvv0o
s/cc9Buz6TTIFV/v9q3XDIrRB6//+Dh5U7exI5p5DHxX9zeMhYfOqY6a7F3rooPiS883uXPLY6zB
9jLWlzPQkbejqdTUL7nwAZUqRHn9YnpDEuPRb7vOTzn6Xyf/bVWcDXU4LA63inVI27OH8/cQPXrf
zMKhIVYKvH8caR5bsbY6NcYPEY6BOfDdzYiphDkTxZA2qtmShFWtn0Euydkcjei351T9oSOjoygs
kYt+zV6+xafsrBWqnBfVSl4AZQVDiKnsSBsE5dPPGov85mo1fbmA9zRu1SbYGZFA9jrYvT3iZS8l
8kBw1HzW1u3eTzxFTK9qNEbhz9GL3j+smzhNePbuQ//l3o7GHRW3BtA7pnfgfRr+Jz3+fz+QPw29
DNLr3hNvqDLB/hbqoChozxSu/OpkjFC4LhEa7YlcbSRDaSkQrqcf4j0Ku+TWYGxMxMW5l28aUwah
fTHxLkjeVbpCOMG+l6gFM7FDAi46VqPEM/DrFtg3zOF1NJBsumgNjtza232Lj1ButbWJh6e0aRUa
8ZZWebdNd7Xub40wwmr53yf6w4RRI0mTFUkzZNS+vmb5f2ym+VAsnql8rpFY+rIo2TrYXKDUyInl
E39+HW1G4BrATqyfTMjMzl2RWfw259R+2OFAwwGsJdxIgPqVb9f73mlqc4QXshJxbOtFxKvl7aOA
GcIS9iuncy6h+MLvPEysSL80MmLMEW6Ynlz95xILpNaqOmYSACYxJH1jwDK0Hx5zafthZx/FuFkW
Hp5R/gAIy4cUMIrxm8kQh596ZESHhbq8B22U1m57sc6ihwGBoZinl0ucxtoehf7C0gpQp4Un7I97
5P7kkBUhAeVlbPKqyaPzR35xjxOmDI9hdGX0FqHkKHoI/tejEwKIlT2Itabv4GX9n5+5WdHuG1hF
Z0snB63BetbiQY9uqK9QrIUtawPjGthDiX9/mjdkj0TzApbGK2JwAfmifB1gJ0jJd+UloyMK8H4S
yxEvZFdOew5ovaqW2V6xrrvn2+OdHJ+B9yLx9LlojPJ3QNQrzF+un7QEPyBFJS8dhLjCR4EhAGeN
k5ikmdi6W/KW2vvw2oQGZ3vmR9ghaBoyaUb49AazZins0YALjngi+TgxaF+GDuQio/NWMbNmJtj5
ZzMx+KhFscoQzGsJsd5tpTCJjG8PLB6r6PjRFFZtP6Or3xF56QSNTpvb1Pi8us1am9I27ZBseWjY
i42StTTtdsxheg7iEdlOt/HTMFm1Tu0+XpKJ+qn5l5UxH24PvvhaOUO36PGw+kxbJlP8U+SQPFV5
T7H2WLY0ClX3TiNBflPHZcx1006j66QNMp4BJkDvciRbfDzXogsJrtc30cUMtQBrMS5eBy8Yke/E
eTFD3tRs6OTYDOaH3O7TaHNzTpsUh2h2qQN9y93FkYxR4rBnIWOY2vQsKg/e8uzKved6O8Ctl4ON
DLxW2qvj49OUtgKzL6BdrvYCC1Sh0JAo4YE2HU1+fSr7EUZquKVqt+5dHwGwnSqymRxGQ5zQsY5g
WVyc56v4mUwKtGRI1KSoNlzh8xhIyMwDulWbUUZyM1Mmh20zxkPp1Jg1UNhnDzQcgv7C9iy8oDO+
wt1dY1wZ6T6uWCnFvH3Hy6iBfY9PCp4+ZPxbKtlBcCBf4XR28ouOLvPnjV74YNQ83LrBP7Jn38lo
5fT9VnGav9Ia0S2YwrcHykGY0983V45oh5uEGOs39jiTvkHfxAyEaf7BgQzYvcCCfRmepIzFtlTH
jx7gRhmLSZaTcoyoX3g8/oJTs0O8drsCS/tin7xBNa4hLAR3bxBdPG1GK5mClAHoWNy1sUyLezR8
AsEK9ah0NAeu3unhXt4U7xwRvy8XKy2d0/yKMvRUBspCUrRvT47w2cTUWaCanwWtZVrP+KM/6bny
xFa9A3NKWZ88PAOqIcqhuck5n4qRaEse/ckLWSwe3tKocYWgmT38W4t20AhLBP/wglBguX8Qa1bF
RJqnk9OrsJLtatZN8+V53cU8vgmDWee8SD601+Hsua/wE+NySuPz7gRHfcrGpW4RkT6uMPgIBx71
ESgoU0pH5eaxeHjaG/fkMknNdnwJyZ2emM3m4/ZDx6bGwz4OVezxMU4HFr5Qdu6ivYlMk2IVVOZI
72/06RB/Gj2Q6fGc7XvERbj4x7EQcOTcTSnMQqk36MjZC3+BUNNK+k8twoYhY5qgS6Lc7x3fSoM0
bWsNoaxV8vGwqXiY+2btqHwtZ8VYhuIZ5PFxlowfgD96wawCty3knN4YJGiv9wFcA9Xn++vL8SVB
LGEAxt1tpxfvMCb+MFYehEMnD5TZaXmfdwbRlTmDzMINMcTyyiGJX0m79rQnK5AYQr5UMOVUUoDX
ipgSod79op5GwuQxFieNYp2irqX5oay7EEOZgQvJp3+zACrw3aNtIXj1rvAaCAzxY4I/BhFrqgVs
A5SyoPWvGQ/9SH84KdkVnQXNaVGr2ajjqTQ9hYJglvPn8gJNanV3MyJR2B2cGwZNsjIpAjlqHVYj
uSIDrm50G7NJiWRc+2yBi9wn+FSAojYD6TK+j9O5HGUT0QKduj45be3p9iEybMJ36zEMV1W3HnfT
J55MTr5lDOlf6bdiEn0zsde4l5a26+oJ85ohmwUXcSyfRvW6jsu5qnus4S1lubhv6CmnIz3MJjI2
UI3/mOmT4a7zUp8reMEhxJUHo/TZZ5FdVLF8p6foMH5WwFo6b/AC9/BSmeV5xPW6aCadj8oanGne
NcjfdzSNnANTLTaL1lQwsniMEoHAH2RCoIhu+3AKLXxu89RVIMTkkTZwoegxfc0zuzs6BqOzWUW4
fEtvVklIkBzt4QqSbYC/9oR2JJ3m4tOqFF+eqwMujDe9Iy0MloA+cG2eJhVRh1lP/HjXyQXRBptm
c2U/zEDAWclbFrfxQzGboaUOPKWIhsmkO42HXVg+nXuCN8ro2KyPciCms65cHPXwcPFLDqzw5LuV
0XRqnIGvTStHYpgljMoPlR0F+VBaYNeL2SwUzDfD4fsN79fagtfiaw67xH3/iNJtOyPwSBvWgriq
0GJYiHa5ETx5L/o9e+Ningvz+ap/3v2hNLqeTQYl2kaYVuzHIEzy2RNpacV9gKq6k9aahDppwz19
w2r3/va8e4JEKBJuVj2wDiJOcK54dfKUh8m8vV+iszN4SybP9T1ibgPOgq3qXJl08k4f4AXO77d3
pJPbUTYThtb5YPUQu2R0BcZK09+94sIiWcZjJE2yxGJMiS0SZJSssDPvAiLefKiuuMsCIzjvu8Ad
7omt9wWeXurrnS0hHCxPrv5yJkBfX4ttLrktUycO42B14HdBzE5IydXdcKO/1Fapug3yqSi6xYfP
Q21B327QbPY4f858AJclYfg7/60lTNTS/ltHEcmY4imAG4bUH9/6HYb8uIt1JtW4z0Eps6TxIzBw
Gb05N5AnpS17EpbTV9gHnSP7zNbdJK49xa2c1G28U8Q0G+Uw4OTYb52cLjrbWqB71/A5dIbTZtN6
kqnFmavM4VN6tcck2T1NQKeGpJ5OMcsoobtN4fFwdr4YPaP85Q5qmWbr+rxTmJxxPfcpDxYphtp/
5V/V6L/eP/lBfY34tns48r6S+JG8z6WRvL9/8id5r+7zlv+lp/daml2vgVYE6dMcwHiI2qNzKzyj
8US6WjqjAZ/9+0g5D/N4y8Z52D17fFSxe/AMLPnusMM+8+tLDgCcAf5Ogtm1GzDq3Qn9bzD/YkKN
BxgvBiJgLIwF33WofvKeCHGQBwL03PJhvK7jdfzPWAj9iwromOEx6vbFmj30uW+3hKF0l7zibZwO
TSSEE0REdYteyNN/nmIJVzkLhyhplsnmYHbv6b7tfjATJ8qr9PW1AT7Pt6etNNPi0/YSKOQ3/jlE
mMHrTXKDl+gA++zB7LrxKzzDjy5ZkZnZvUpjbd9hnKVe4t7Da397GbulVufSaIST1tvN1ezflXsJ
y1Dws6Do6aqHOT6STj7T/YHXxBkpj2jrTMAVTBgvHjlVbYeYYKMeDK699y1Azssx/OOM7T8Qg6d7
tZM3jb90tHu5RfLFjRRK4XmB4zpfpfAwub3V4R1KWTY974r5wTtNddxHUvyy6Yx4BUVaucunna9G
ZSBvSozThtMnS7RY59OLe4kR0h3rGJLm06M/cNXJ1S+8Yq5RhFGGsWmqfhVXuIQBZB4waT87XSyF
TXxKzWNQL6r4sjmHgpNFyPOSYmGDa+YeMunuwy3H9bgOupB6bCpMTlHJ0SmBvtDi+8yIlLH4oozl
qfwCC218frvgSaG/PMIc677K5oyxyh46vRjNKe7pakP4gEebKwA/LQcXVDi10+DaXhJdq7VoX90H
MRZ3KahuGMROrq7wcpiAGsDIL/eyUHABVKAQLNt5SBGI7nLNPRuQaJWT2+LgK3xqG4vwnnN+k2OA
MOyTT8SC1YCmwFSYposLd75cCm4TVEzwjoCRGupwCXHACqO0QdjG2Sx7TScwJ5mw4ULvHGOytQ3H
GzOxiG9hOr4zseD2VrPD4hjfCev69MJulMWXQLUaJ51LgTo1pslcWGZx7mPd6FyjG+soX11ChmBj
nVm0BHcAl1Y3j5LXJBYWt89sevAocOyLm+LkeJjfdudxr2Fyd43JYXxh9V3dwrn1tbVXjKUg9dSw
sCs/Y6GfAvhQ9inIg8MkY5RTrU4fOMCFLOjJLby9VStjetlgGxfwnPj64r0muTw4mi36AtItxpTD
tjJP8JOxOM3gZ+KJZzPJhjLBOnaJ1WcW3GV88AxHd0i3vBN484qn4RxKc9E3PA1VM93pwqE7dLFV
cYlrpLmZLwKKKRlDtaE27bFWveJmE+U+5rJB4pJju4WdMMXSgIzf4gqhmcPuMMZ40+uxBf1CADAF
45amjXdBZfXg6dihy7A6U4fMjMejcavoylJHywvLmoKonnowNHldZ5WsdRzbA8078vBD24mOk8pR
dhBi4Sk4slcGcFjDwsuRfuO4i9BwyoAJyDkuP4S5BneHKy65qaV5Bz7v3L+/qc0StxirXutluJwU
turpJjuok3onckUEXb3bOHEP42t08rXZPaiicic7V1wJdK6eDubmCiV2aB/WB67o0+/PpwgQHfAf
6MDVzsnt9Y0GAe4WkfF2mGOswHc65F0DMu/VT61j0ACdMT7ODvDUCU+0W0/uYR1m02x62T2jNLyP
uRrhaWE4N7eZyBiSqf11i0qv8NSILcJ5xOe48Op56/eP9YnzviHRcbagHXkpCz/1jDGwuansUa+7
DdV7MePPzmHewp1i1rvHndHjTtqAZ4NrSEvCzPx6TUeItdBFN0KH6jGO7mgPXazEqhbwj8eFRzuY
fofo1Qyze0by3b255YxU3W9pwsM7trJJNun9ljIY154BKoFH4430LGiWZ5Bpd/e6uW6Oi3ZynFbL
BAVTHpbeyJWa+Li8rKXPwzyfap8160j6HAYHvsr9tleus6XU72bPbfy1b5VrttnnVtz2bdRttqTi
q9fCgj2zYONTsClFX2ZOgnteJzi481Kcpu+6pQ5dftnd+k33UnjZkr//teXVa3HL3n5e5/175ctk
NvhMcZHlDxd+BqhS2P/fP5/X/LV8mU0lHv50jpTFcTn4vKzbjDM674785rJro3zKy7JltpT3+kSY
HOa91BWdp9snAKnklVU1ASs9yfsNIbr3zJgUVPvx6j7FEf/SLkhWGgAheSSjlFOH+pLn+fkiTk93
U5wq8+eLEQmR/q5OdRSO2L++vj5flLkyTnDnjso3eUq5F+mR0ph6JC+HsqvEGmYG6UYao79OQ3aR
zY4fCSWu8ILh5IzUztIokwehFmIzTaTFjNLrEQn8szL864o9KS6RuNTsegxqBp6OX7ltXLMpDEK4
zTwJja3D56SDgKaYYZWscJRivJqthHm+y6YFMQuvVtxfxLDETVRis8/ikqc+c1mFwXncRFRTvoJt
6sB7eEObwpQtX3FJ0IFH5UzAEquH7Z0BjObQuzDUhJIA5NFtiDAntGvo3KG4kfuYcU2xASEvVIIk
ULFepdhxC7B39xkXvPcwBVxwdW+40XypzgJbSj2eLfsQKnblXGLNKm2d54zKg/eVeR5LWqpPXMsp
lR1YcqHEE5+GNx4H1et/b4TUjb64f07OZBs5Fp65T5HhCG99jIGs7B4WMr3K1u/fr920IfV54+tw
/a/0Z+EUusaW5k2o8Zb1qnBxWLU7dBaWOp9yCNpN7kjBYXzyT9JI4vHX7ZRD7A+ggZRaBwZhoPPy
BViyqUJglSeyn8UiFwIU30rlYDrAaOl4GFR+5RPKQsWV/Tp8MsyXOaRD0DkVgePiyt7RodELQTEP
EvuE6WvRfw7hj//zlayD9xAmN7CCaDvAtDzFun9Bj/p/CJ4iXEgCb09XdBPHwDlEIvj0/BHUxKGg
IWVwBJIqo+VCe8W72lSrjLYEW3NbB9QncfMQSrzuDChugF7e+An0t7IklBFk0vuezF4SrhS7INgR
0rjBit2Hwf4myN6d7OngHIMDmVl/U0FcgMwtnOdHDglVdaoXmuA+oxm/5LbKVseV5qNp4x65gi2L
qXIOPXXVvdhSoEEP5Zy/lNTg00DvwpiIZJtThBxcEbKfm3xijIEzB/lEnVdh5enxjexIB9f3DEV0
GEAIW7KFGpvZeEx3otS/OMpEdQ2bvYvBFvcyPqDQcMCeTZk2Hl/9Y4ieA5oDd0uP8dENH1NeE1/f
nptihmm0TExNKEg3ali/prNzbIQlAiHwZ9kTwUFKJmn3TJg0S42VWs4OseR3yBzI3iAuvXqWYynR
E7/aqJ6fx5dx9lLOL+MhrVUc47bGVmKatZZ7D2IAVvf1fc1s4E491HC3M7vtQtoyhDrKosdnLdj6
vmqJyuc+RjcOluB9plGH9dstSIl0Al3TW8DzNatdYdxhjXfx9OjhHtZa3H93D5L4SOtHZ5mSE4yT
4MSelpJppNyAQXCBn56xaIUx3FiX9UHD6h6eQy2Wgqd33dRxZylz2c+XJ/ZslczAcKqFGA5xqSE3
cVGRn+SLvuB7btGD6I+SQOy0VhN9FUsUQeRUGRWTvqDxWqyLvoTqtlRFjPTWlEpoOxA76k9j8b+b
UbHmZ/0Lj8gorNu9NIMe9klIrz+lmTLTXuWJvlAJYDTDCfN9KYR0yl5dSDhrDHgxDUqIG+fMbPc3
6JFBKPKi58S4mkoshKftc4KMkBJLcbWVYonf6JGGxUU3vb6UmSPNnz3GvCQWgTSR38Vp2U/LjGUB
sGxTb2jBCu9Awvvv6bllH8YL0AgC/woIr+LprgzTJQ+GHhVVLFmdfYpz0MsMkNkBYEx5hXujjKqC
vt+nvkhhFfRs/sO0meczzTtPq3EyEXGGwA/FNSJ1OqT7Q4lhcCR6NFwhabKjZxYJ29Pyth5yFXfG
QnvVYnVx+RQm4p7FuVDZ3M/rYg6GJagWJSH4a0vFrgYL+outLwSP/gMJ/sOVr2YW9Y5ZXCGMfqNe
muQzd62LLTjoFgd9udDgWyG5QKopKmt6AEfyJBHPtTySXNHPZ2TlcbqoImGib6W+iecIU1rJKNXh
zjwIm49qdX47DEbCVGKfVmbGRPAMTr2Jpbd0IUQNqbbsH6dSIM2A0YXGguPyO9CRfRlnUMwNA2q7
ikGz4bGUpxUfSIoYayioNG69GFBS6HhB38IETaGW7ZIDd7RYC+ghRCSRY0oN/m5FGaKwAbKtLfHs
8dreZH5qOCplRDXps7E3QqBNcjI2FsNXhseWgD26PM2Y5tNP6m9pyMeGN0qHekkwChlo+PUUS+sw
f31QImmh4h/iIx9XAmeZJfP8o4mNF8GH91S8DeMD79xESayQGKAUuZGn4gIUKIfbe2mnfuq3gRx3
7PxVYPjyRPAlT1iKXNOaO8I/oUCzRZ1AYoJcmsXdZBiz8+4k9ldprE9V3i/HVroO9HEVau8qsUmc
n9jrqkgURznBQZ5gYeBlHxhg+1StUCqZGdun/8PTmTWnCmVR+BdRJSDTqziBDKIo6gulSWQQZHLC
X98ft7u6bm5iEqMM5+xxrbWd+5SOltugJPmh3FPP7/7DkYIRt1giIueuMGx9OaSEWQAFyvtaWaAs
e1dZxfb7qqzH3vcHJ4LH7lw5+hCyfQ5Pu0WjIqeq9F03TAW6efd5PaMz5hWOYg2lieGWSsHLQi3D
U+ap9bz0dODqLdR/Pwkq2GrkVSTZ1aqDCofsl+JggtZfRxwEwLznXvuh2r3sgzh4Ofe1/CSqe9p0
PoswXws/Couo2gw7oDl/HObCC9vYJbsi/hgRcHKiazJM/vBh4U5XdxdriMEf/g8Wf8gImj9xpZEv
EArMBxuvYekre3DYOMFT4Rd+hX4VadQsscd0k7goVVC6YwAVpOsdF5IuKxxx+3OpV/WqP9YrbROH
8bKIjI2w0TbSMRme/YiUjUL1YSetR1Yc6tboKHvS+kErUXe+QbwUh9k/mA+msaNFt1an42nuPUBS
9/xENM/luvC+dmLF88QRXMgHdmbFfko40KFXLrHA0iWaepQ/keAReUHJUsDLr99H1ZG9EXPe1nU1
jcMeQ3YcH2vwbrtk1z+myoZfJjt9PH1FwqZcMKBj+K16bCO+yOjxIXepHh+X12PCZLwLI+4+F8C4
ySk78bj8+1z090QdTzMEG3C01No/EQnx7nXhYZxPvw+UMLOh19Htut3gfi+fC6DN4Yshzrrb7Bt9
LzQWqMczl+Ib8TA7/e+LGDXKNDuBhMhO/HmDCxcj4AbdjtfDWUX8SIzk4cstuJ2ef/ctvwIfz7P/
Pe3fX5bDa3yjezMDioiGKg24FYWI+1YhFnpjcL8kc+UyWb6vaagH8oFh1qzDD0medmAs6OJGpAGu
asGyWeJGlxpLQp4SNJBOysseq0OwucwQThIwu3cH9YvFIJk/iHPEzF9L7Pu0twtLtQ2/mA2ZgzIl
IxpeC7crU3alNW8my0G3nSWFVnVD/ERPh7992ZXTOMU+Y3kYNAgL64M7vs9fF9o9i4T0tqFYUlOE
ZTiY9XS+k4tM2NdQriVeoRrSLyiiUrtoApE2irIRF81vyoKjF2wpTCElih1TyCiJ3sRpuuBaeXAg
MM4Mb0lWXwekwF8dVl6/f8ObKHi7xuuH3HclX8qAd6HS4CXgu2TCB3kwITtCjnWt0alWt7JdryA0
elTzyQ9GWBTBS3Yx4ai2lFe3QFwi93u+eyxfF2s4l7cVxbkyFHfk/Fyo8VJd6ivN1v3+Rw4SRz6N
/JHP+PgwjURPdd7H0Vr00ou4kTdf+twRvfjxUYDHxa67aBorlCYWi5PvDVgeQK82EmMIibC7/eAn
mj8aQ7lfuTGZ/IU2zuOiHv/t1UELOCPxee4/mLBh5X0j1tPwxUCVZDO6s/GpYyzQCfh5sVhqipiV
/d7VCPRqEVJkl9pv/ebU5vPWr4cHfnfq3bfbnaqg9WMom+5oR53CFqJCnAhR70q7kUvycgLO8Tzd
Vr2bHowV/y6tL0StXwXQ/JJTwhXXfwtUvf75G2VLp/wnDanib+TphRvN2J6goTQfykMtIhxe6LXl
dQPoPvZnCx7D+mxlx1ipe2ALjoquRHF8euA0t2Xw0Bn83LCFM8RqffKtbeEI28+c9D68r19htvrw
n17h2lihZx6+cRdPVky2epBVsSvml8FDDOSWoW713FdeHfazyxjESgWr0P5Yr1Ck2kZ43BBEP72v
0zOfmhSTz22oX+t1tRnxeAgO6KoOcXRKh64Ah1Fu4msbwlkbyMkAdJDlCtuQL+99BiuFP2/HpkJA
zTNbWPtnvAjC62fa3MN3dZgfZWe8x8SvXus3l/4ZfKzGrrEF5ZLFPs/X1fkeCgccAD8dtpLBfis9
0WkWunVzP2wizMsCc+TyDP/Lgr5HkqV56VakwCmRi6hrARkDyVctAYS+MYQdhOOwlewvZcIX2U68
hXJBFYSCGrPJEopr0qBZR6Kfbl/T3LrZlStsxODt9NbDkxdv3ndEP3riPeeZNTo0lkCdmYLpVlo2
89s28VFPpTb9tD5X6CVoha0pKQfPuRAkx9q7rR97fdLutR7p79sLSAKtk0m6z/eQp9RtdyDDeh6E
Uzp8l1/VbX+ICeHygH6bts58yhkUlM+yImLpSreNNK/Ad9G2lNZMB7nI3psG3fq+kj0Fv6b/Jjtt
A44t2f3bSViEfqptcCh1BJqyjdpIpjcYqUcA0Rrwv2N7kSFRXFREbY6fqBqcCMYdc06IC4wiwNzj
Egar3+zESAB8Qz8bDI/DG0Fji247ti8eDOAd17KNikvsxM445Hg2w9OguARj9P3AHNmZM9rS+XSG
o+RAwMwBCP1OU5qijJIi/62msAkwFjkCAVQL3SIaWXfG+3jJn4SGyfQtoPzMmUvrNCpWsptfFRdQ
kxEMDlv6ibCtrraDXs+FkDf32JQ3g4m6M/2S4Wt59F187Xxzp1PRhYzlONzW2XpAaHDV6UOqW3Wb
UYoLxEA5ff/9j1HF8XW6C6skmRWrYgX1tvcHU8jcgGI/Orx/FPdhR+Ot5mruo5i89iWd9o1yTVe9
JbqwEO12c/dUX9gRfyzf68TpDqn3WknHF6ZVZJW2y5HfOXQUDrpf75+Hh52f7/tiz4kpgeKyNpbq
/LtIrMqRDtJytCzno7nm3tzHbMxsp2YpWyU132RLcDIbAGLDVWimmWky3lJzYxyZ7o/m4+3DvjkK
V0DfsuigjQXFVXMFtziX3KWS0tXgUd+2sM08IjwaaGdKmqTJ5xJFR8By7AwSeSyNsRpKTA2lEei1
1oCpG3ZZsyPOdemmpz7L5E1lRo6+K8aBiKt8AN2VO6AnZJ/pupWmBYKJoNEocpKmD6VkVq0ruwJH
Bd4AqzPsDzHIHGVDb2Y5WndzogBAqJzSDHihZfhoXVE8/hxSou9+o7tEEKex10UttNT6MHbHrg4v
beyK27FbwYCwhx+qrhZq63rX/mXbZCse0YFYFg5aFtcvEiRkKD9UsTGnX+e2efkMahdEU4yef59o
WOYXwMuPSPBui/LhF/Dv3vv7l5rtfCxvn/mPJu20ZpEa8xtsSSPspLn0pmFblpdUmnVIkX/pmv+W
0vy7SuiJS/Namr3Gy/I9q++HUluLLaoQ5sMI+hsDjsHALQBavF4DepH09hXEsleQaylrRXFh44Aa
vpOqMsf9PYHjzL1B4e6dz9AlwgPVtlIeADqMmp3e7Gpx86wdAUuaz57JUqxn3yaSaGUpCxVqSnbM
74ePYg3x5ce+0fOplgm3ilI/a0lcvW7mjTlwAFp29zOsZ9wwLX0YxU+mn75cUPfRM0F7kvyaGu07
GojDxTJdKqxlJZCwuVJhclulAVlHfKw77YwQBcQcltek8ITpWElWAcPKmBTvKSUPYVt0yI2Jc4WZ
LZI7Cj4/8XhOg1fZfv1+g6SF7hlrCNcoalEZdY3tR2Qos7roaSWQqj2n2R9GM58++g2Ii0bYVA//
Sefq6RKQC1p4S5bP1wzr971bRh6+mWNWz1S4qvJyYBU8+UOniffJe5bDzdaDktOJp+N4/wZ0cltU
tOSMQCxCWfGbPlRho3/MnGI+k16RmxU3OtCMYq2//Mfd/byRx3B7qq71EgJSuSsuWtAcIMQT1xTw
D0/pzSp1S7xtx9btXGuXlzC03o3RVIKxc3l0M3pkmimPl7nmMgn3XXjd15YFU2vsjlK2vBDSRfEj
kRLd9qq4+j48oiRl7DbjqaiHMq24zbdZfOuZMMuEjUzlWvbFLGxeIVY3lqNMmn9ec7m2tWzeJdaj
mSX0LcRLAaSmX9zS5eez53MdQ6GcV/S7SYma3SsOOVMOQ6IGfHffoM2IVVv7pk7fmV0ZswJku+Ya
yHYCT3nPbhRHo5c4e5XDoIzX1+zbZQXhF2370pJBh4B8Gvvjp6vdl8NhUg6s5srd0gEXcNU/YTz2
MCXsr7LaqNX8iwoGYrl/iurePu5DmpFOPeJj3cwy8VC+fI0yBNOAGkeV58ksoc8AL0ILDbq/n0V3
VNJ5vL3TdaqsJ2qob/chr0ZoBDV2RoMIlb+PpdbTLkbzYWHQmoKg2ZptN6kNE0ggCBz53DLZS/M7
TBNjaEEk96gXTJGr5al7oJ3aXr7eb0sJ5tnP95wnhziZxR+vlZZJSEjcavNstEZ7pOr8+Lfaf5oB
atkVxG+U0H6zM+hA9XR/TGXkE3K2vNvM09eSNITC0eZG3X+tuuWFlvxvcjZgji+E72S0jbvZqLFe
z3lL4G1ssBNPhpnQ+MT598BtYQHp24SxwYTuLTywRLd6MBc/jTW6mcVjntYmirw+0q+vU6ktsh/w
Ptp1lDujVclptssmnTU/ms2OBmOJbE2u0zNQvmbqsYV1ekQc9s/I0g/AZruj+sv6I71yOysBb/lX
j0zxM72f1XIuF7bhFs8NuvRful+ZVQqLtzgvF9yiDpBlPv2taFyj4Ow2s0D1HiA9VrlVunLnfYIv
xVZQxIL1ouTUciAO4DFpUd9neHU8evY0hb+m80ukabQF2AoKGV7scBVu7kCw1/2x89o9fZHgmCD1
9wEW89pe47lEjk9o4IzCx3dAf4qZCTz3Aeu7mwABA40E/hUQKW/TO9op3xPlRVSswm/Q2tlvS+2c
WK7D4P2g+pCuRozVeE1UfAHzwejfvMwExQnQVRj30vTeKfbexJIzNEZC2BCsKTA9CqrGpEynPZhf
ACAM5qR7SCvv+l4/mG90GG957bVh5lNueh4N6m0XoNH9EbNCRoZZSf4AOmOrwS9nKQYdcDmuebzW
YERH8ZHKPF2jxfOYRmnEMoTor643N5fqiTDREYcZ43q6nTUCffSIKFeIQ0FDX2u44ZUe6o4cEMxy
VJIlnzgk3ve26/6SoIgQQ1kMfl+zO0s6GIF0KPaSXx1KZ+yne6r7q4+desm6Pv+LwMZ+7+v+6wqC
7PCh97hVgoQbwqUwJou2n4xFLt4Et0asGFZ/xuaGmON25FfyoHKjIAPx2zLpDUDIFQEfpTfFIaLu
2qmjockCHbUcgGmabkJNLQ1LKafMD+YjRdovnWoourfTXJ1w7dkPuDXieO4Xf8gVjlDzExEbaq/c
DuDdA8ItncZA3gj3GvNOWG9K0kRDZbObNGCDAeDTJAKNiVodY0nZFaRmX7MwzC6ejKWpiFQw4Q/B
WmPywcHckRc66TDo44mK6AWkVHR8kN7o5iwL9et9ZipAIModDO5qpz0r4TX5pGb/nORfk+vFsul5
XfohEL3AxYwsVjrIdDWZNUC01MlNnrzU4bWldsphC1wLbcoyU1lgHBNZWzfpRxNZmHw0pz4NlJcL
IkEflgErbZgeLG/i3wEjf6e7BXifHo5uPf/wXvFR9PJLDsQUr7etjykOPpsAJ/vKJnngh3kl3eRL
G7BEXnGSQ6MBocEuAlfWQ5KaaCIZJGWpuJ7k/QTcfOk0UywUwENhr3WTHJ4OMFNw6UiJYxHKiVKz
u8QF2qVvmRvNt9+zSAOEl/NGv6x4afuuJ7c/i5pbo9FIKhFYRdX9YcL1GbFLwKaCHUS2oh92zjuf
ytF7V1Xm86+DUCNO4IP0Hvwg6aAQowI4oXkIWOs9qQSePSHXSX94phJ9UgDkKLzIDtWBMuB37D+R
Ygiapbv3piA4Or134D71X+H8UCaJNOwWDK9xbrCjv0yzwYTywh80E/5aXuNE9oN54va9bKotGzZv
HHIGa8ElC60OsFDU3+5YoSorT77ahPk3MvOetMlLNJs/kDDs+4jz1lBc+UNknBIo9UNxNOk29Pwq
s0QBCEQ9TXt9QnSr8e6b3iPMBLhnK04POvYIkJhqwTesj5/f8RUmzGerRMT1VB2VCIRv7zU7zvx1
IT17Mvc3vVS2cFIQUrFeLojNIjMF4Hgv8/E1WbdwHHAuEKvgDdwvowO4UqmasPD5/N8HGspGiNCy
fJmUqAIpnor9IIoQY/hg6GhTVL9StNPbqQDxH7IWIq20s6qJ7HG9PwGrRfrt/RbnhuAZnaoT148L
Lezj8LYQ9s0P0+j13/bCbQeTyw3ilvRMjwC3SmzqsaZUsmkuKsbkvc4v3I77BSrJiKiaVAb9IGwp
fF7mC6FBUKNwh1nUmdlDnA2kZwwQcgIsutpRktMTsxWm+aHbpAfuKB9aVDAINIz3LbCJkKKIxlyI
rXHR4oGTxn5R96yUB43weK/vv052joPnTlt13nifrPSjshRInO5h6WkRxbTcv/19NvpWvn4D0mVC
9n7HDOncl46soahfc+ZDdietOcv80v2ojnLKwvyE0ZFJ6DBwPdJbM62YtugN1ib8FxWHxrAvxA1i
fNJyzDHxcXxvbieyfGn38D9hd0JDG85NdaKWnJxY49B8VyBpWGDSXy5Mh4uwkXA4DI1F9I6e3p7y
3/tvKAsn5ieSPQDso1+eXl9g37RAYqQJZto4cxepZbfNrDoUOpSOSUsigMmiEnBBcU1GdA02jwv+
t8cMo3UVVBThJh0nZVzvf4/gOAY5nTLpBgeTAetxm4tRT7IIzovEqgjic/eP/9H4DULBfzmtM+MY
exBF4G6IfH5gEhYd9PDCelGQpqZCQSlePO5TtPbw/jzo6CEhxU/jWp7AyCEYeFMae+EoTOJBQgIe
f5EyZj7rQBeZ9vGEz///lrAhJmCsVx1hWrwwkHYamzzmRVS60ShTYaAJE8ZmNgik1CfF/tjtXjQf
nk5Rgj0F7IemIQPZ/j0Li83jLCM8RSA5O45QTa4nKZEptCSuq2Fq0IFxIhyP6JagRZHHYrTUUn+a
fBBwGV8fOQ+98o0nNRZhnY2vAnXV1n23rljYOKiRYOvdrBruJu6SyijCY8Sm+/b6Is6lrXKiIiOx
uJm++l1z6+J+LTDs4G2qgjUkiL0J6p7wz8EOSaCr+sFhiV8zkycxjR90oWH+pMvsPde7Fa7qUS3f
3UluF6lgjv32+ICfEUH5KKwWjGxpdoY3hq6qzJ4ISeeTbjypUedRJjfG6HQrYOfPz0JexWdofO26
PXwtNuQHOjJ7EySOVbxmLbuaTTcMOOCr8gsK9dLRSEbqS2Ns37DNISMriFrcB64rQRRG4FNNIcsZ
I5NiWwY8biANmI/c1Pop7qb6o7HR76CndSaVK0ITgyLVewLPjGoxUyAi9qgYUUK7BVhexWFmdm6O
sS0MaCDz2dwWODmCF+xQjxQcfBPMlzHso5zoBcWN70QKB5d1Sq9pVKKo5sme6ElWeSgP38A4tdfC
KzYZgyeE2Wuf/Bo2Xqtcd+GrsDumbOjm5+tX+oVoHBeoIpiGe8gXn9Hss+Ehu/SBE7lPOSVuKCUE
3EyvcIVN0nFG2jSIFd/mmIpKnH6LaYcSiI7IIhEnaQaWIsZY3IciHg4yjQgeLMuYDV4I/B9UxC9O
K58mJ0oo2AKDhgH3Y3GPknWSzShz3WhO0r78Gx8yC/WobTv7QzASJq+bDVZ/0l0hgbYU3NB9g3lC
y2b3PJWnZofNFS5c189ogjUmiKAaAxnH8G4uKX/K1o5A94GGc8TDE2xmeaIDgqUXAkStnxPM0Z2J
9DjPf0439b/0SOkKBM0GJ3k70T67YdQ/FFyrfApbmOu+uQGfJ8fZarAAm9/b72N/v1KWpWQsWa89
OFlH+h2H/S9Bw+vKk6m+bfF/7f6fs8G3q1SAMFT3/YRiFhEBU4OEP4xWRY6GfHxvVrQKiVIAykPa
4K7H5sPHPLJUBpbjc0gGCFFfxZQop0aREHOJjQ4lNC2xrXReqPkS13DI3I7PhVj+qcBinsrUVnMq
EybP+qBIcJt+Lrmvvs1XPFBUNQTyhvIBSQKrtDy9UWo56H+9p18hmzIaynzuO/p0sTJBx5Fd9Trc
fyEQGTjR/fNcESYzPMArjuhlV+f3uTu/j+OtsVGp8Gmks0nAGSgnZU+59sI6yP3RfuxjH1+nGOO8
E3acMinTxx4T4t9DYyVHwukTPKEJ/3wCLiXLt47qNVza9PcWEAxy1YjUB13fH5IELmR+hQDFNXvY
8iabWZ+gOpBcs5FwMyhHjlB2O/Q/0oFoJGUS5+QNCe0nv/Dz93q4KrlJxsx2u1+H6qtd/SS/zfaO
fke8xpxx34m6CUA+i3zHMmwieEA8r51UYe6Rb5aI4hP4XrklHC5WUdjlV9I0bbihT4HUbPybRx8A
2xBrf9g+BCswFpB9/a1OX8KSC09SWCIg6iuT0IFeC7gl+LuEhMCa6vDh37c15Wb1pzm0V5IV6qWB
5kK52Yu1SVkFG4LnZFmMft+H4i8jxaNA4nfh6KdFnYcEmAEqQwhgcj2GORA/HObrSg7Pi8UEuvsv
tJErUYL6k3Z8254hdGzu1KLAt+rm4zry+zVruTrE3EMYsnvVJxTTygXlL5pCqOMaQ8Q8Dh/XwcUT
mdAjQn35yM7E6DVonlyIXPOILA/JyqadIht0V1ci8DYFtuSUS8qhYugMwrrHRV/LQe4ZLq90B+bZ
TfMtzaDgeUwcqhTCaYgDv8PVHbrokI31I8F4tmoBBiiBsSCtIE8jNIAtS364He/BPK/Kw4D0fE9N
U7Hp1aDkBLr/fu2OKSStCIcHDGNFUhDEx8bt3WJLL9zn7+mhUjvoFjXDzPFnfhZwagoMC0aoYO7q
VcIA+i8EYA/Es8PxeoL79GGnWgKV+Cf/QeEv8g16MHPDHSoHSYiuLbUta7y9OYlTYRjudJLETXfo
16Itepy3cdK3w+I/V2ESKm7yS1OX6/o16SiRChrBaMiasSW5br5YdWd8c/bX2LEz+nk7Oi+Zbkhb
qavuiawfpLvGsJLv72nRTzp1yQYZ7Arrkh1oDDkJlRPSlDvDp4iI+RVZF4aBVjnM3SOnnAgTNWS8
FykP74VvYukZ7BtEjWCV50On5v02B69PgABZnkrC3z8U4JF4UlNt/AEmjbrEmOoFhXd0HVUTd06a
oYjM4CNlMIt5MZqOEELG6lF8i9AcEP6lXLRRhYPht1t6vIv4V/CYi7TV/WFW7NhByfDK8qt+xI1y
0kPRa1kKcvDYN2sqmCRglJZ39+hlS5axyxz15wVNlzb45n0QgsaiJApaXGe21Bhkx+S5IojcC6t8
+QSgmm1Rcr+MYAyA4Iq0sBq09W0oKpFg1Tv9Eq/KY7eWHBLqWyj5HT0d2e6d2xaKrmESsSbHnrJG
OD48zskx+yUi56nalXgtPqg/X8gWbFT2/P7FHhg0cN/zdA/ABQTueE5Wv4YvHxRu4T68z3dS+qNo
BGv+Zauheiyim9VNldkNgOlWOI1wqTQ4/2ayS+IVb7PQOA2tuCxKZ2Nf8kmKH3uIsr5wokZ26A6j
n9yrHKAmq9pKtwnomMf1FuqreHNb53v2/AzWyiaGB1U6bTBa5avSkaw6apcDIib233CQ4knyOz7U
+8R5rYygCdWDOn9u5X2xada989gPpcI9hf8TPTrYDZVThsXZcLPjOHquxFkVNvMY80yl6B9myyC2
EQLBjlcwsRcQha1nSPlCP5AOdI7hJgtyiaXKo0H38EvJUgKhcLNGcwRAZ9/ZGJLQIPLZg+0ZVDWx
eMcRUvyn7/lupy4tmijeEGEj0aT7IDhgnF3r8/fKJhkfKOIxtdlIaXtMqc1oqFTIJlVrIZ49n2aW
TpV4NoS86MHBG1cm7CalmOrN9IHx6mdYQYpXXTIjPDWIiZOp3E2IqODGeoUvXz4RgWVKeIlk+78I
E1TBvWPLTEmv2BvfS7WQI2NFh72kgquAMwSJbRV4TSAs2ha2hJWc6zVoWDCCsV2eaad7Hytdj2Z6
kHlwGHxGU2wp1Ky7IyyK5feQbXCp+5SucXcA1xSvRvNFvfy78Ymgg4iI9idWBIdW9zOiFIpSWxzr
Z5P9oXQMsvq7VC36bCHqUg6WAau0iy1xEfv3Ffl/Gb72KvIO+FdGjY7Rsb0vcehUwM/chal4HR8k
bDpFLBIaohYiv/WL0FVyMktfw3cebQlhMEEHg2sWvIfaKSHRaIubkUJ8l7rVdtghskM+qI9yuBh3
dXgKU9H+ist4zbEGQGfnEq3d2B/D3vpc2d1eR3GVEsRZuGahtNWC+hov+wNdRRdPDVWV3u3nTLPa
o9BHorXRo/TMwCdh3a0hxyrIjnczKkh8ZB2Sz2bOTeZm/uJLORUyuxz3XZvyDXkiJONNugqiywhY
FFHvU8pvPVuTTFLFSpokcBQJZSYewSaG6gFwmWEWFIcJAqmXsEoJqQozQtCXq3o7VjyNn6BpkU5p
Jqg/4/msX/POROTctC+00/fgYslOyCIwwEDAAqCX/9q077/bSRlNiJKff2C3XxfWFs5SX2fO+9CY
NeM9vzY70xkfyt/0jOnsjxRUsAabev927z6X+nHF3ZCFs4G4w0uuFTskPlA9pQAuhQ/2N3ZtUHUg
0KUueRyyn2W9rX4ovxKkcdyUUOOlk4T6QV/e1pwv64wAgnYNCu9Un5F4ueZnlbNZqQ4hltzO2Xo1
yIchMKFQIMBGeNkt1kJwIXVka/lalkMx/fb7libFxrg+JeKw0YEICK/G0niv6z3l+88++yVHzpdU
QJVFEmr2jf+oodr/OpAaTYvGKsOnI9uCi67UfniUhQqV65bffGwxuDnSjxEk4eeae9qisih+zXs7
NnFWs5bLN/zrKEUHOJdh/U5rqv+IxV/FoPebw8gvVlJYrPKIkjn4DQ2EYhVAKYOjdHP1PWAxuIkM
NrIHxBvIxHUFq6LcyRALQPi4hf+hORr7j5U6/diNM8acFTNlpoD2olrv3RhCS2Di1qhuPWdjDvk9
v7ntEhUIk3jSF1Y94Pl6Hq9vizt4/Q/4OaQkJ2PLQCuGRbNMpiDapg+3RPGX7JzXFL1/pXpPWNwX
zOAC7SvOkEtZZShRPujrKjZLfqZCSRmDqKaoMozpUyxxXcCSiCf0JgP81tJwBysMkndSWXDTrPe8
3gOhBFKnEQfVs8pqwCSA0XWHZTiolnOFU9MIbpaCn3kCfNBm46nuf1Gw/9oM1EU4XYAm2zkyfNxB
7JYGPdduZ3sfs4Izl2PtSdenn7M5DJNC/xztOTBnEBqF6ZehAAP49+EWMwAg4C4SrES7b5xsDavU
I3GeFp4SiIsxrQviAYfQdzZaouh2pHO7JMhFPBEAFDwLolymWqLIYT5WicUyWGRHCcxRPB/cNkkO
xJqHKdsDzzZfGBbq3lDFq4GDMlVsEINWttZogqhzPOcSgRR4rLQCYKveIBXRZ/HVYe8R7kGvqJfA
ZkJEjkLVaqPSHc4UU086voQy5Q/ooGyjBmAU5wPfJbMF3B8wEXQmsoXqs7Q5lwx+KttnAfkJHOvT
qRHTzqybQ9uMPdFYjCX2CFXZHdSeZrPSSjcVv7yFoq0FBhCpwn/ORX7Zz4lGQMoKmAZTR18bSXOX
Xrr5tbk/3BscCNEmuN15tURYGi3bf/Rgu14Kf1ToLPjLrJ+e86Xcx1qm0ALvFtLVlDqAfac5pKAn
UDPOhHV+Kth0Gneb4QXbBApF5oIbQcC8Rw489hKA8YbVLAW4ztKiAeEfA+oWIU5KQGXgm6J2Xw/k
LavYC+7XvrkgRi0Wpq1bg53yFNah4ZbWoPGcz+pFspZh8hAOzFKgXrINKMcx7HQFZAMAWGely7fF
iNh9w8guATmmygIAMi+BgOqQYBp+lpOnQMV98v5cqDlM2GUChkZ1ZV8PWicNxwGh41JHehNCb9gM
bArCOjrvTmMhqgB/tl8UbgrXDYazFw8zTe07MM0Rr6EGvPUSMgCMuow4lRQjYO4GWyybJ3OY64Gw
3A8Ye8CDoLxzt53DZ1kpVrqTYaxUxH8KQ1zBDR31DeyBKA/yoL88gP+PL0WgRzWIM9GtoVu8aDzk
GwLSfJP91t7oEC9j57sQhnvDpZHg4L2tt9WteytdKVfmLXnitQyTo354DAKw+SbdiNcKdY2E/9Cw
4crBw1vn3vOAftO+JCQc2MU1N3hgVzWWEYCGc9t97CeE608g190hAZ6khuN1Erw9oCiRakmWsEFR
aolYoM14U0+0ueYIyST+165nDPbpVl00mhro2zO2A0NOh3im+xlB5RhV5Yerck8eNpZlzltSLWoc
SBh+Cz8k9jivaYr1i+eTGzCVdoEUkdWDvgI9FaSEEpIfI4PCvCT0roRNPP9GgBLnVSjPKoBuD/BO
KXmCPiHbNAcCuAwhoAcsyHWFy13vIFZYY34KCAH2cGeP7IdVo+fiA53/Ef0+SC7SRk0m8Uaxgltq
SjAiGWjrSJ7ya4Ra+KWtFTVRNRQgaM8Vu9z+uMMs3HRXcXlrO95AHJlJK/IOF6bIrgfeK2yxPZAj
BMBPkHvnvfVZMAZ2jfm1m/XTeuP/K0d1PhhgSolYpmKDbKVq9Q4GAymDkrXdO/dZvxLWivWEKC9z
54bzAx1jDSxI5GZgrcNv2aVQMPsotdtF4cmIFWBSzfH87UgApXsLcol1o2DSOVTsyQoWA3c/Q70I
ljgIIn1zX2iIuoB6K/mbD2VwfZvSA83xtXiUoFoPZCCIggzGaxGUEhEYSWGMpMveGt59tEr8PpKW
ItB2zrRzSqLRwYnHlE0EF21wjFdnyayLh4eUSEylhwURlNg6AcNEHcL5khJka0x4wEQ/goxkXYEY
BIWFRgqpIdRTDDWqDSwmLv+Yd+cV1gh2zBHVtlOyRZw0byMgd0CTZW6wqG5szgZKDfIp1pdTThfc
bMDpgwDMwHlvLHkmniWUBLuVcsxdgVWSE6YgDDJThvgZg44rXjxNphXgqIGADN+B2s4RUoJA6egz
bYr6F+T7F04ndeglLI3t8Oxm1S4UC30pGKjKZB+bL0QeC3z/C9k+hhiimSBMYXTOSGg8VCbcSoTf
mkOoVedJCAqJ+/xcPcxqiJIWHJUlBS3GtYRBiojTYsRQZhrPMIxaXrD0QDpNRx4EUXeESf74nV2u
3nDStK2+G6jAN/I9tIe5wvcdNCtfckVLxEIJGMpyPyDyHgD7Psg/DLSuDnLxF665NBvtMk/eir5+
En3RL8+wo2CgDzzVp3uDS6L/tT69yc/vDTLKwASFdAKLlAEVb93Mww8xNJjxW2ZSpLx183JzgzTT
2ZINxhHRLgHD2MJxLffGFsUh+Pin1MmhSA1m93lV/NRBIyXMB4ETDu+o//txGhqMW0v/Q9iZNanO
Juv1r5zoaysMiEFy+PhCE5qFJOYbAqgCIRBiHvTrvbLaEQ63He7ojtq1v10UaHrfzCefXMnvuc5U
b5B8d+W4IdOFAPbcKXnBn8Wolt67u6+H4lV8zeWgnzuQC9nTF0TM48DUl9P4RRMArQUhHcZ0+Ouu
Sgc2nTfJZ1uGKi9QoKQ0W+nYayetYZPzCzm7OhCSVqzQx9sePX1teE7wZ/hybqgf0sJTc576/n2q
JNLj1PGv7p0J1ce4xljdJYRUaZWtAJLtswsthoiItL92h1q0ohObpj7a+WQNYhRH/Fi0oAnRcRau
1s2oGfV+utkV2SWjoQ9b4LgtSK16NvhnLx+1N3Xxt1Kpiz3QbSrtpU1h7sqejEwkQv591ntYq6wD
Q+LBABK6MN0fWqL5GXrC2AL950bHB33mKdv9rAxZqO+BypN2A0ESvNjaPoCgFqeoFevhmz367Jfu
CRuiwk2sOCePhmU4PPQVcn+pGLUrZ5XxnNDwJhjmbqbzHatoj8Rp9pzpTMnJlQWUNGVRH5wjrTSH
12iAIfL3O6soX84uE6BKl8mJ+U6Tzuzxe2GedpU/Jq/fOq+Rc9Mjo7exfC8/Efi3vE604Jnf/Iv/
HME/JxFk4b34+/nRyoshbWfTctEOz2PcsODF1uBs9uvX/Cs4m2qnYl29sSUorhWIw7FLsjmv17fC
Xt2DQfrZHUZH8ZyT9MDomepL6gLoqUWmbSmZ/xHOHxAq4/5Wj7B6+YTwIX4jbbsfUWRHp+iyrR58
WIzCWegjddaTR9CzL9Obbf9eLZ2NcT/qbsl/PA1n4vVoUFiQBOUQEVZCxSefOAX8cqhOEtOiFLEw
7xMWPmDjjH51xmyyiWBTzilAXnOPnR7zM9JYQ+OxSg2lJkySJedhDmKkJfrXdI8id0zgFAq0pctr
W+4bkF0RgRDA63xABSPp+T0w8wKLMAEsxUKj4BWQF/0n7aEdgi5MPxIUWoQW8G7IBBgqjmWaoA58
yDO48QODkTT9t1IIPoHKo6QRn51CaaQ8e3dflQYegieGPdGcX4BDoe47lE3tTo8jHRVTutXtflBG
evhqsxzo4c250s9YOx12ojPubHbEsCDSoosTk7IW3eYaKxxO26Q/6VO8BXLQHnXw8kePxYBV5rFQ
aHHf85+PmzZP12HTiTvZhdoZ7o6ZNmAQuakx2RLqVenXszcPcgf2D7lbLNik7b0H4vGApAuhoo4x
0dJWzQLWpaFRuvVbrHE9lk7xRvcnA7AL6k8bNsOdX7xp8U68X9bJjptuRk+uRBn1rJKHtMvoq+w+
A+84e27Kq/Hc8FS+aaGFo4NUMDtPTvLA8P139p7xfBAGbP6eIWXxeFq3CU7CKu9vsIf4qxnghqA9
0diznyNq7+2oDFohwlxYBO3pNyRuLOJBWq615OM/56jkKX7KlDCO8JOxGczKkpapgtD6RICMtmlJ
u9eF9O0UVyPpm22wST69S/YOT2iGXzoJ7tC2Kozk4qEvieEKunCBCgm2YiaXWgcu0Y+1+Mvv6YcX
9xhJO0kzPNKFqv+qXGY2C8b20WzF9xQ6vX0ELdTRXIlfXxnNDcMXiSpdVW6LiIRRyBGj1f3ViLnH
1sPVbSW6gAUnknSOXjto/7XvX+yhoRNdKSn9mz7V4QgXMGkTjf3QBi6+RFWQJ4hPHqZ088Jedr+G
DxuLfjTN/6FInz9QpStAT+y887evpWAUp28ftCimaT1se4OxHBcb04iCL8waBmblK5Jf3sF8EcjD
r+FeJT3zGL5O1MCEqmGPRv4r57cAZNW2GKVC9EfTsSPB4pkoV+ISnsOcMd2X6EjuhobHowqHidDo
QsBDoGsjKPILr/aJ/qKbdwdRI6AEDBIQGUpoSF8OlJSDX70CFLGPzygNgDhpUFPd+1C2IIFqQAId
sh6SOrSCgrlRSliQSysMZ+pZHyA+wC1c2gm4DKqpgfhgSlJO2AkNq8UG0qNT58RpJJHjVqn5hF0+
58m9mYT+facGUvSFJPqgbwLAwRCqHnEd+CySGklIFRYIDfYtZna7jOjs9mEP2Vp8psuqXmtpMT5q
BBT6/DQm2RqvshcWV6LK4ZVgCTAcn/Y+O8Gb6KRfH8oF7d238JBxJugNL3xFcEV+32c9MjswFoEx
ERTqkE/hXpK8dQDDyaDxdkC/HM3CLCLp0wyw8FnXnCic/lHoKJ1Z5Qw1q+Xt0VEG3CkPIsfKUVhb
kRHSJ6eH4hKMIU4FEJUD5CaCEP9C8+URLEXtf5FG7jFqMhHAjcjr+Td9GnSKfx536Vw/RXh7rVXa
8enGbxwdGANWNnYv3eoGBWyrE2imA/mt7h2TU/SlcVAZNrQsch/QSY6vwbwmj0iD00KykNF6nIrb
7EkwSpDj11k70OflqMqkC40PMsao4bEyegS1NBZDcx6dxloE/wvEbGt4IhB6QwRjMyB/hisFm3IV
adF1KrQPwi2PsKP0RUph1hTKloFLkMsm2XGHfLokrb/RlozJBLWnJxIiSLKgIcLQPeJpqTWwNjzS
t3cgcjiAeestUPyiPgOY+DKw4v1Pe80wPQtML1mr4K5ODMmmLoRE8WCNMUYz+P+kjqVPjrKtKTR+
A3QgWrafPmHU8OYUbBZfvzRafKoabsmNTnGAVfzE2+0Eugd4x5SLSS4KBxUGHuCphmXp4d2nBfd/
xWBFWD7AaLTfBvLKCsqKEE+AEq0BOND7IkiLPpgJLVYoVLG3bTWwFhStXFEcdPQShQCeQ/dL7isl
XMVFSlgfEY3G/awMidRAcWGcDWHP2fvkNaE9xS7HUCi4UfqkETi0JiwM9NvSbmhx/RPprC1HpBvw
8L7DVlqGWvRgxlA/2gPWIEjN+rESEgxyn5CLeodc5t7ThuJAD83oOXQ+3sXrpvIKNS9DOVtwiV1o
iME7OCZyUZmfYT0NqpFMau9ZIDnp+CC296+wVfjUXMqWTI0kMaI5gAUUu+9ila3i6ya9y6FLMswi
0rd1twS++ZC7GzmDtXBYwAIZ0FNfuyqtl+ewS6N+OTwmolvQZMHacDMRfRVmaRWQ5+4uYCx+4C5q
nQmH1Sv5m9RZ8Y/5A1Yw6eDkOlml8eRtX6xogHYALfUc/n30ZE0C92xhiDQq5Bra/2Wl86/TLlwG
ggeu8xM9iweRvuhrLHf5TZqYTrZE40ogX7k8Mw2P0KJPANxeFBFVOEjBnayYDBYYKwYUlKjNjrjR
OYXEvE5BPtVbULdMBaz33lxqU+d1dXCc9ZFQimVFznzkGq7MHFHbk6EAeOLcDiIUaD2WZDmxzP6D
1UTrMRScm1cP6TTzYGrRVk3uQsOqOn8gUB7We5awI6QiEbubgAaxgJQHbu0bNFcbggINmzTsXMZd
HzPkwZXC+ifoZYOYjX54zoWJdx4NHKH1tJ1jTAiMAUXdEn39IRybBCfKgZZKxhHXcYFNipWqC+uq
HIOjdbS0BlFQxwpZW3veoZIwVfI34dE1W0FGfO9KnNg7yUvJzvQcZW3XBQh5JdG67sCdaEJCAQgJ
5US1i3A16UZN/qAgPuc9X09jevc/IzjG4ZWhdrkSyF+fPnCHiGzMP0zxijiAc5dy868mJwqCJMLH
GWsbKiDJ3mYQKi/zC+mUfGije+aexR2ANqR1rj6oGZ6zv668Xi4wPEWxdCqhOu8hq/WFW6aVfofy
Ti02EPxLbC2X8T4jnQQxQK91yUpCb1zYznVXdwUYQaCXclDLD0kd6VwsSZyEmYMfgr+9oYy1rPi9
Bxrxg+TYBZ4xEu7bVs1b6XEnyEyJlxn2wKS+gQVanHuTBnO7DY1Tzp6AY9oM7uwv5XR8s4p9q59d
Sf91t+01cIKh14dk5u5xrXFHyym+gqo54i6SZPnyz0z4Cm1u5R9R00ALADyS4QAv7wkkkampQNOE
WsYP03tdjlr4ZIVk92Ahkvwc3tqOMfcrkBiDnGiDd+wPy7GSA42WELjeoUPwtquomYOTstrcny/v
PNL4YIJRO405fyWKzZqWnK2ek8cDgFsJRVXAOmRoTMEG+Sb5uJJAuUNEGLDxsKlRaEF4QOiX5fUi
80Y46/mAy3+GKtrkBQnB/msIn6MBd8huKDcGXYqJ3D6D8DAT/JA2acVv8pL2qEeIKq9e2bVLH1Bv
3KiQrHWSjWrWBZFWbboxDPZuXG8Al3dxL4042SCaZwru800xOTAqdfKcqYyAxtcIdOWjT/UX8Duv
d84aItSVOeha5L2nib7Y53xznvyvP74bTKF5cbSUkaAryZhHqONccpnC8uYF+/w9O4NioSeVRYwi
ENOkJB/+knfJnETUOPjo+XdzcM6T7wYa/Bfj9UZZ0N0M+wVE87BVu4e8tSnSctmVLhXe/ZDcfo/J
MWltquSDIf3DlNoy7c5O/iNiwwHcWedVckSr786OSYOpPTkv4aJGj98yPaXdzQo8hkPMISTO4xPG
ueQDfee0Ruyl4HINSTXI0y4AbCgIRtQ0WM61CX/zB8iDNCGNixgzxPjufHwUf4pD97EI3cA9aemt
QWJp4SO4kcEeiN5v2EW6jha/SBUrcr9+xsZPBqiMQOfEKOxIsK8hMFDqA0/vNmW68XSPH0icD4Oo
mzeAx1CUKcuRPrsMU2D57eMwGPW3Gp3sOgUKMloApYBHW8OWb71J5GmTIhVBbjSnTx5rCapboGtr
KtPsuQLIfehGRR0UMQ2YzfRFdwnrBYiw9GPt4b1B40/B0+A215NjXIzobIUwiqbOMQjP8jptA2Go
10J+5F73StBrJ2i0JbHOGVn5T88Gw8rxsWXBOwT7o4Eg+Pz9CZIAUFyd0nRns8KjNEGqmz4AdHyg
jNKtxSMpRMeOX8OjXEXMozkBnNuzqv9T8lJYK8DxeLCQmVDbt587AKBpAaKyY90sTjUURyY0eGQI
9oPRAhINDUDg7V1+D5Gnwl7BqGGvYh/pDXtD7HiOcIukCtPhMVeJHJr5Kt1nEBhZJ8qRoDqgmdmr
HZhPW0CoXTa8FlHNivh2xR6sWmoAQsdpw2pTLZI1Wpzomub3Hu02JLHGYZqGSVMPKK8q1bfMyqBC
nF2jR3Jh/iTdAi94aIPN1e9Mz8lx0qUmPMjuv83sM3sAwmD+c65HvahDa1U9x8h13qmpll92nQRX
qcwev8578NVOGFJBEP2C2aOXY9Id9cd6Vk3oDaC/K/vQjgEoBIFyfOUz5WAUM0Rpbvgr4NbzpPhl
DU+JQTAFFMZ90ttAZfNVqtKHidSmV4sjotekPzrhE2nHyrQfVnP0eBoZcH2cgmJW41fJ+PJd9Bu3
gBcJpD2B3szmUISXucpXem6zLsu6ErC58D0bSw8lsJhQdhoRj276mT66Jhql4Q8EXdJTvHXh388x
GYH9GYY023I3/ixgnq3Ln30AL2X6NQtPz8GNsS52iFLvLCcocp1NBfb4M+kWxjv5MpbhG1K6H/FY
Ioi2k04Kf/pys950lWz59rg+rFs4q7fq9tRBLPnMIUbTIsnkoz1AKXLfyubpOQFq6iXyABGsJZ2h
7OwSlN7mtzl03ckNEVeazO+s9eq47X1GhLf0UWWEY/Lx5MPL1wOEyyNuMaYTCNcY6ZVMVnEqWDRH
6qIXZK36r963Q8+PSrDAN6fHf+pw83XiimqAVOo4QRRWJh+MyIhsD4Z+MPnBQMeEXUWwJ0BANKYL
sY4wbKFJRiQMFIOFuyWVeX4bAL8VtzTDkhmlRemeQiEhuWGCKANG+wq/9gCZ+BAzTc3Hb0xaeB0y
GCOtYjbWiu30gsLQoMkXkUKeyEYf7v03e/MgOa4fvPN5DF0MAY0wbEpanNRTlG/vRhemK/GLZHNs
leOuDduIJ+wQt+er6EtcgD84/+eOpnrEruhUPJEhGW8AX5T0mYkGIFjhqSZkR2k57ths+lyMHoDM
VXpxbt4nfNEiB+NWcbqUgYkMeFUrkzPPLQBKuprJhqn/VBuuw8B7skwD3hwL6G5fAQmSbZfNetxy
7zMogQQMCPPZnTNEA6pPkkRSWowJ9AoifY3SXNvrRtw3+HcI+C9QO2lWD84kL/fdESZgRfpPEu+0
MmLBUCWwoenDeK5XrHjK9ho/Et25x280+Wp9A/ozYAhNlVLFSGkuwoMuoExACwBjOLzRPjiNcGGX
nFhQnGBl8QP5Bc0nOyoRagL5nEClR+tazno9BuIH5W/O3JcDzL9VSjTDBcJmlKy4o/tm291HXxqi
a+hg17jKpD6AAL26mARI4GZpkiSU0/PVstnu11IF2U/lqQalwB7z4AmHyjzXXQlNWpxASUuk/PEZ
1XAOPyOioaSZs8anEtIQoHAfHqWriQrKgOMVGlzNFnWM7/gAQYszHhyPZUh9iivWRzagwIyCJcs5
KVEqV0ZIbSpP4CrS5xo7zRvyMxgRdz95sHweoUZWfi3jOJAUnu1hW7ErBHeCAkqefZS+e6AshMev
e/fNd3agRKyOPoS/8Bz5/YNQntgPRDQ0QZ5Vqq2gTnh49R+K5D9ke9mAfoa/peu60WJIfARBSfmr
e8D2SO82LEV0lcDDpuz7u8//BFGiHWVxJIKCZYjgtaGQ/3tIoE9A3C4NgiTEPIqdHvU9Khqq180o
CaDZ8Xkt0jmqNFpGdG8yjMQ/Cd9u2B/u8g7MaDMlCkMqIB4DQUOAhRX0qBnFskgJnGaEUg/GoBr4
XKCPS1RE8DShrfMx+fAh+dsL5Y0QCHourHYipdpSe2jt3QuP0BcmgS/RFv2lJoxssO1nW5TOfsDL
gpy+URjzbB/2JX0B73sQlN2iLrOIEsSo5JyC5UX8kLnYbD4xGMER9n7qnlKOLjhiJVSoeq6yNxmp
ghhAbLkgugRNr3hko2iKCdMcdofkiJObGJMi0UJY6M/NewO3gyrLVcJVKdn0ZfJRMaGCo8WHl6Nl
XJlVdpqc+iZnGkhiCQgiL5bfQKTpgXe12cd8vD6cD0LHMhUWyGXCHI0qOS3/SP1vp1xWCTVdtqcB
/oRXtgouOMHEk6phffbO+IXoofsA4ddC2muIIK/hG+sGQ5zGeJzQh+kAHBej7pDVgJUFccUkbO4R
7zJKxiwz1ccbC4O/FZY0QSNbU1a9xBccVnieKLJX6FSMlUBaujo3zkbLPfKBMFcThJ6J/a7eGtgg
AwV4ZlimG+p6yA8jOXFcIyD0ogK+ELiK30GC35KNkFI4m8w73C90b8UVbcSeMv2TGSaynrcREJqF
+AxORMJ3d7+Gc0p54jxU5VrGPVZRMn568GGVQ0fGbMCT/icpUeFAiOVOZUujSqMghpK8jklAugDN
0TjRlNjSUEeoK1ugKUkSniwUNVUYqqDo2ZS2gSsjv1EVPcRPhGluF9QzKtG2gnAtExbuPCB3sPAs
50SGV1F20JKvdpf0t2DyQgthXRcHBwoR+he7FrwL0kKJGsG+sLgozELrkbDdp/c1tWBaTUJQUIwI
v1I5FiTvkUF0CFJJM0IkcyvG/RypRrPrJyKqDRKY4Kx+cFdBgsL6pBuOKLUFiOw4VecIDFtCato1
MNGuBwl/sBNoJpMuzkPtaAD1rghvod1P+7Jicg4h6AdPl0oXFTBoyQsAvO6V72BtpVfS4WpK5Vdm
canonhIRn8P3kDk0EHBeFgV2RIDV8ul3sis3gzo/ExU3cyWhGE78xJJOIeAuYo8nP4X4Qyag+U0I
PN87EozX8Zt+Wviid2rOeFioG5/zMn9Bh/syp+7gtuHLf3ck0fOGivSLMqU6Z/JGbZN88+ovjVXH
dXuLzh08mHJOvZ5InrAN0S8EucL9IXdpg7EFaZBWTFQ8+ZyoOH/4NugNzJe4oT5yFqljXUSOCwHg
gyr9UxgAR77REPvUy7mTOAYWcGw/D0+d90m0z8hMWvqYy6v/1MX0GnAHkfFf7SeXdDWs0GdWkmDw
0182GWJAX2YiC+OIgvyYzx93mOhBsAIN8IlAxWbJ771PO/CQiTmJOG4ORBWmH5EQbTVij8Zr2eQN
0AtRO7PP/DNnQNfXbxNN9ij94y+Yt3ancc0gwHkxehMIYThYiwkAaPi0Sz2E2VPg1tGexm+EKoXC
xZC50CIpoOpmdwSrQ6YjQ7BZz0X/qjNuxOBDYCWC2SFr7UBTc8mKERoWcGHEjnkfNzBdOFgEijF3
nr49ZG8CZ5k41qYFM72RNfV5Jr6EAx/uUwieVJynFR+spZky40Mm2vbmNbHeFXX+TUqHxZXnETVK
rBdmyyRQbFEPOVHXusI11rdEeOtydI1bu4rxL9fdYdpOzpyyftSeC1e+mbcgiZ+oGcGnosiDBMOB
33d8Ih4j97pReCpVHieCoinqlhBH4Ti9GG8gHKqOX44HXBeOeNjHmiA3oJJo/pfrBHI5EKrbkW1f
tZ5A2pn7SHjz3cmjw1NIbEvsUcJhFn0G2x3WSKJdENqiHsl56f9F96TLSwlPxYlzyIgDHdIK5NMB
vL+pxugY68zOK7mrCmuQ0gdaUZ0dMI7USNpoyQHRb9zb8pb7+CVXnGdOJRJzmZqzGkpIzP2X0tbt
XlmJJNJnUSHwabun5LWpo2Zzn1zyo3v1yxz0H8XAl78fYgHvxcdJjdp1So5g6DrQ2ND374irB8iR
A5DeSl6OGfazRg2tGOUCIhMtJKU5KRFKoDywvTkomyVcro85IDL6A7tCLqQkB6eUah5V1S4QdQJx
tIunsWtYjwl4pehInnVYt2kDop6oJNxazmHyHTXwb5v4MhDEZIJ9z+/TZnKNKGgK1R22eYI6L1Uh
kWl0Vm7uKVIoubKfP4XrnbYoLndpOgWgB9i+CN5wVFUMpm/2wsr74Es+IMFA3lwzkisp1+UaNy6Y
MxKxwiJKfe/+eX2ZbPJkfpFGVMkDsFXy9vYSnjzR5Ihirzu+oNzt6t1qSYg/AKFDRrnnj37KbYaz
pVrBB6TiRC8ea9ZqeZjedCYa3OafrYp++Rl9EglI3/iCJJQvmG8mekAf4LX4AtqQfPcZuRKLtxJS
rKdsLyDxT/IZMdIAo14L7PUz0BdvLCznX2XxnYm6/iaMWWX6oo8fAuXrwGZYLlszUcCKJSWO/PYx
q7xKymXJXxHeCHd+iZEgb5ACEloSiBLk8FUiU4qACrJgCTQbV/xpoizEgHZC3OLcxVRmJxTnMceg
UWO8+g4HuWzsbfjcTSLSsT4mWWfaVJcxMHXw4CEmj0D/BjLOWqIm7BOSbxxYlnSe6wcLcQ8PUj39
yxT+xlzUU6Y0iWA+Jc/AXyBeJp2k+0J+3N7KEn1lHZJ0jk5DANJfTiGPBos7N5n7zaAgE4M/pSKZ
FJ5sKQXWhIaT+GaZYtFaCwIfdNSFUSUXuPl/1qZtxd7BkBE0nb/sRPIu1P5Mqg6wn+IBa5NMM2jz
iU/cxleT26dBCz+9KbboIXMq8MPVM13SzDH5MSkdIclMw7XWJg/Q3QezL5Rc3ZIAr18hE26hjH7o
JCZji5mDMtSdN/BaQScz82RaQhIcf4aMUAtfw+O2xN1bMJ9QZDJ8uwGWieA600fHpL3QUC5QarWM
8hzIEAwXoueK3vv2P4yHhGOGzAZdktZAvOTeJUI3IYhWF+roPgMIplvXGZ6M3kJfDGgQpuoE8Xcv
nZ4i3/4qdHggsNzZ6iiIMVYDlxjuUeZqDCmCIuG0vCY742444FmFz5zeIu4uuT/JVLj/Jpibqpzp
SL+PySnF1MS4QATWU3pGhz3mBOVHfqi7YQYyU+dexyH/r0gcoDS9nYaZr1cbltYKByGoMEZ0YpxW
zC8nidEFs1dEbL35S0mWNd8Rdqd93MckEJvXxamSKmEk+N8/lOnjF2tVdP6Ly/uzBujPEqTGsEuW
QXye9wG9N5HGlJoCP6oMeGJuBuEJN2DjnIl2bnPRzkWGYR4Jbf9kCpwqUg4kDw6XsyUjjfjb5fdG
BsABgCQYMcCKhnfjp+1olAkVa6ZIiwGJjphpKSwyApIPLSejSr5ovaRcH8kf5GPV1Ek5GKqArwm2
JSOiFwif9Eymcsm/YBplQOXZf026gcjZ5GTi4aC6PKvJBzX+sQ1K7mjiXqWZaM+M2yXM0OiG7ZKx
fcxXqLGIXHAYoHMO7/BRucUpROD83VAZZYTYka6Iwj2lvcnAYwVeAoRHMO9S1v5wqkr/i2guCw02
3KRHe1zhX3BeQPbChPr19mYcw+9jBVfBoxNXjqXaLJYRBilQqWa7I+P9bs7YTqQ+QEq3YazKjBlX
LlkgnntZ+1tBd7Y3MewOpUNAejCkDlvyLjhvMdPToCE2KbTcbtgNud0wbVzJ4DC22X2GJVBRJVlk
1ZyIxbaPFfgwx6mbdCiyv/DvYmdIsKDgPtknq4w11jtHmNuox4rjAP8zw6kkTRezNci/5IUVOJex
AOSmAa4ZEt5r8hmefVo//T5p8DP/A61SLUBHZFYb/9GUGU+8tVCQf5/8NHiQi//1+IN88GKeZLob
jeu0a1McbqKvtwo+yPzy9Z/fn0Ar8zNum/KD/DfppyavrhOxRMikboXmBMEdFVM5pDPVVdwWGOkO
dF6QpeF9ZRBZTJoeFUsO4UyNg0xdxsGKh7Ab9vkI96SP5/HJEeGTzfvuLeXmGr6We/OAc0j6GD60
V3w3JJJSmRG7DE+8nAU5OpYnhqBNzI/9whrH9ktyeQ8v9s3FRWdRLbafbNIr841BGIgAGgwOStFa
h214/Bi2GKkhDcaUS75zjE5Bw0y0w0jFHM5KiGlZ/DkYtfM7Y2XwvYan8QXziVQQLca8jHH+UVu6
IEYc/5xS0rV5M9Z096GMEtQwq+2EvRpTjiPzbQ/Oig/yYogzvXwcjjzumq3TX/Lm2XjzGqZsv2e4
MVxGjxGA4XrFh1dx7DIcgjaRQNp/OmRdzFwgbWKVJLFEQpREMlZIUp/c/KB9OcOdsHRpFEMjpzzz
4NMgLno9/BSQH2XwC0xxxoxRo7tTo8fkT/b6lkJWyqKKNU1k3Cr4p91AjAZ9ZhjhAuGePfMsd5gw
9yC1Po7QAZAYWu5lgjMlflucr/SQYHmVTT95bwYjGRZCq0mkUmzi99NE0EYeBuFoHQ33IkFU9GWI
zooF58hsgxUpM/OGUNUw73HARGY9fBnd9Obc3XOEG4YdSeEpfpIP6d7XYNoRb0SvyJkOahYLPOud
jMEOnL0+rVN/U8vpYRD7DnqzIzoAJhtav5iN4+H95mf5gOOC96xnTwZGcIE5fLxmOGiYnkC62UID
xIZNpf/NcngiGPnSOnWekJSOygkboujcpBxn5iGdJt+98Y//+K//479vP/9t/1uP6tN3X5//4/ys
RvXh/Lj/5z96/6+hnVpH1dROT1W7Le1fJhHflUtHv56ftKtiiLqT1g/QEB7MOxBfTYuMizHAjI0b
qy6oaQ8EJOWdl4mr37rTp98M7Q9+pr7V96i/YCPsei1a2b4O6Jp8j+nqxninUhrc6Pq5oFK8nDbZ
7N39N0eh/eM/Lv88OO/nP//R7/XVPoNH//dR/Mvo0WNbq1qv26OeEIFi3kWbxpKwJJuio4xnPUYs
J0dFGj34KKAxnfkUoNpE5XezMZh6xtgiBrfSePfCzrgfX0NzYDISoloz3NMRggbQna+zuHsfUQc3
0mbRme8pSrawvOne//9o2t127/8+nl6ro7bbeqvdY5Kq/Pt2zQDuPdew/V/278u+f9Va9WTqXOh9
NSpjfp7PrTbZ5vJt8zfGk9N5y7/UxiZ5DsdFPh57q9FH6lNekXjjsWKU2/EdSgnkmcUejuObwp6C
VPq14bqcnIFuvKz6PVGxXtj9ixlBAp6+LI3KGDKT9bnbeK1vX+duU/25MkARFzGsA6e4uTrVpI+t
jmtgFSZbTJ6flrmOW+nqPqFAGE2PhbGIfpB2ktMcnAxlhUOS66OT6baYm2le2jxwA4//lUb+dneF
nw8KHtj6YuUyVfz3OAdlF+2eRu9lY6bg3v887WBg0Y+ZIxO6HwL4m5nvj+YOyW4ICpNzos4r42lg
QZK+in4Uzdu1MUf4cZYHdyOjn0qncDzvQZKFVXZYDzEag+pSma231KkgtMx5Z0iQ9K6MKcUVg75a
BlaYHKQ3VQJGPLhTVbWnKOXWFPPVnGlFS8VovKTtRNOL9ZMyN7Ey3Dx/Bj8n4pAjqe480I2IKTCb
g88MmI5ZZUnXbDyHIRGONVeN4Id6Upb+NAlAHaZkG0FgVhasopURtwxft6yexWENtnM1Zz/1Kb79
JCrDJ6COO20jEXlj9eUuwH7HXVJ4q19s/z/kE7wK/1nyHiZRy4ysb3Ye2Fdm8Zrk3+DnDWf8cduG
QwJrzTnctJqlgxHNv8azMn44y3gX3kb6Yj6xoQRzZp8aF4szw1FFvJh5k07EoQVTquzpgwrAxQjm
UdsYV8OK3kqII43hUS/1NtE8eH8RJHnt0+Y1G33Fx1eD67A2x05C6YcbMtnAfoai5gCludgQpIEP
epTuouV8sI0AadyMt710Ei/zLoLqzeqh51j4tIEhhj/4jh6w6OYRRZPICt6GlfeYgDxMpzdr7kRY
fvLGOKbjDVMouKxhgthkwdIABMTzT/kZPBy/j/PJeEmjY24EqF3zusoej5HNvf0kKyyvDRW0YXLd
ymdqmD78WH2CWdSj4XPXAJalCj19MH+KYqFOLZXKi/E1YYdiXbA+gDIB0AR4b2Ia/D9YgLsvHH77
ZAdtC2ycleLOTeGxTSmGlgb31x6PFA9lkhwMDwSPB6LRXCJLAsKilHo0Dg+cfnvHPE9yl8DOgleX
s+a6KeOtT3RA7dCXvoZ7NgNSyCjgFmfewdUcKxleGJeYP8mczTJSmafbaZlXrKHmtTSnnYiijDfn
CLidwuncWVb2c0KGaHzoxv7tjxSbAWVjHq2oB/mo57euDufdRFplabLmqZVXTg70jnvqGeyCiyVz
o7ixp33b2qWBLFqN1R6Ps3PgMYw0yX5XIR+pcWtmqHnADkYDM3zZjJ/JPsY+9cYambx9oDUFNnI2
Bn9ieTVcU8PjkF4WnTQ8O62YrfFpWlHiVb9eEi1ZD9redCB3DRMtnOXHovBPm48RcEby2nJdYoTK
wKend4wmTJ7p3VhK7ZADQwZ+GvMB34wgBi42rK/cqh5zAAyhthvg/kTRWTo01kbR5m44GalphIk0
chC7jNr8vXBsiWIcs2XfTMYvzhwYANXIoKhVQFf5IZhfNPm9ba7rZZHwTO2z+dfsMc+sMpzb+GMh
urNgJYyuZ97LmHv4whyVl7Hpm56XKQAkjRdd9vSCs2DubDhEkAPXi8qDpjZe+M0yNkK4NM3Lmj3n
ZwPEAkgi/njOu3DL5q8behJkJTiZHzY+47dwfjnRTLeLksLkzHZ2EARcx2u4VbyXMTq7oQF7oJgW
u5anrIHr3MxWaXPlyhxaQtJwOENQvlYTD+2HbdvAMjRj3ZvgJaaaYxT4usl7CMpaVkyTNWMFBNj1
dmBMAJYo4qP3uDmAzww1OgWvgZGtvMzhHDKqz8tguYMvM3UYiNaJcZrGnSac9WF4cwGH0fcgJ6iy
vaE+GUGKsBdfizcyFxdjBoBkxsY9eZg4w78wd4BXmyWPD0W13H0Hbp6qiuv67mpg+NQNo91laT5h
1ZyIDHTzM321XB333Cm/FmsIgluQC2rbvw9cJh3oFOzq6bEZVZTyJ9f56K4ajKAgs+VeoWPbOFlX
mhcOEfQt0BcBZh7YITM6DCZm/g5ypFRzcTYWDYbKj3MjrMaDYL85Ljovf47D/QR0Il6DvZFpi0yz
7g8B77VLdlDzRBc/79EY92jcblksvV7XG+lrcFN3YRLOQvIxfj/NH4y9exphyJJlx6YKEWA/Whzp
/G38leLcLZqjytumGeJc+b0F7I6/fc4w/VE0q/vxzfffVsjccrOJYfRgqfNaPKIA4u4UniP4KEez
1TO3B3NEhvLOS6NH+ZBEbm8+x3clUaXjXjVf6x4NBzR7rPf0aN4MewYnhYYYK64wrJ1sPw7P6zC8
W9vPzYQ54o/Ukz3r8rFtsh7fZD3ZTT7swigsioWQgxarW+SgJJ+shXZnTp5lFDsWkJ49Mhb0+Psm
AnteUDV305Wp0ARCRgQUeINyQ7WXLgz8yPSuSdJ+ogUrT+tZ7xxCP2PpMn60AcGJQU/R1djhkN+c
zd0tOg87Mw6RrtsFFc6TEWrGYr3uM7Vud3B+3IdipHvraKWuv2oZk7O9Vk9GTMeQw7XeDbz0NA+s
3Wvo56k1VXhUsZUe/01M39H/TfTY/z+jx8erOHz2vS/RsGvNWybP8zh70SE0ei64rJAaeU7lKeXc
E3+R4RA2XbvR9N+EsR15n3+JynstsopOX1cH3Z76L7nF91vWWlmSW2gfG8ttLyAm0YbRshlvThdv
8xjdjdfKSAZMfSjNDWv2umU285J6T+POUSqXepCojOX8BAc7g9DXWwVshG2XSIp5VmyH5XgZEdFx
wYuv0ZC4thyAXPREfRVn1pi1d1nHewBzfW5M7WBMIDfSmDP0Cy5JDO7IhyrZzfF35GjIw7heTC7I
aK2xr/i9HcsWDTFK1+DKPX65Ewgp9gdntyPIW8XdAbsvTzB0xyHoRi+tVZedm0fufxJ2X0uNLVnX
hq9IEbJL0qmWvDdIQJ0ogAJ573X1/5Psk/46OvYf3U1TBQUya2XOnHOMd3z8+8sYZTL/6/1MpYuR
VzKZLRRS/3W6yRbzq9k12qDoNgry9GzeA/q2SN7VFsuI4Y5Efj1ajRNDf33ozAPLXMSzMQevmxA7
w63OKcbYleO4GSa+snDfX4S7tDK7iS7/6eeptZ0ZPfsERlZGwgLNaIfOYl13v5brb1pMpa15X9M0
zpRCNr3Bkc5hor74yPImBBHj2QyPOLImdalrljhZCOQOht280jR0zYM1tyCCiE7m+uW8cf8iwfFA
yJuXQUntQ/j89k9uZ1FOy2TnzD9YhGAL6RbAThOfq4pGm5/wcR5cfEF1nRyQ2oU++dTxj56NZukq
UTJoayKmmI1ZMnqFrvo5aEG7xt2eFKGHczizjMGpFt+IlCCcvo3J1xp6D5olzcYwRKxHNDdniejm
etqeU+mUeJfVh2GQcRDDCGOD5kbojhgvBPxXZ2OCw+cvkWarG6VNJ115VqbargEK6yKorFsbroll
40ZqcoyDi+Je3ff1Bf4KaKhbFLAATpUgxsyTIAajkz5/PT0u9g6e110CeAgNXgpsC4+Kq7w87ciX
Mgw1EBXThlZrOBhU4WGkJgdRSnKY5e8puTfNY09MZW1TP9cZqNpXefcHDRQ+O0OEp99zgpY5iZDZ
cfxvERi2jV3dZEL2AqcP5TlEXenSEbkLesHN1xRNRddkHFk/jVOt6l7QuVziRqZlCNDKUXbuVmXK
LXJOzNAzLmZZjle2P20jciNRrULyz6QwWnb3H/cJ8FlXAsLXcSJuEO4i3Su0/axu4WUm9mj7me4X
H+Vsf/+5F/l0/NyMsWnvr89n+f55+F4MBHP0/G8kzIQ9kEwsOZ5DpI8PzfPo1kkVSofm0WrXzN5L
Gd6lfgjdevIHXIbhYzTZ1EWO/YaJ3V9S7XWmFP4ofNK35Vu3zmUAgdAI/yT804XcsW1//7L8+4Cg
xKQM0WCFn92QYv5nNTy+iAm7TaKfx0SaszlLf1qILx+XMBr+SP+E0HSCt+Gtu1LRdy9mJ6Y0ssNO
MlcpC4JR/mYnJJcIWet9R5fsYAlS/Gf3wwQ9SZqT+yLB5mxy5HUOwk14eTBYwjnGmQD7led7CvW3
gTdiTjgRG/KGz/Yo/o5WDi00fR/+avfhr6S9fvie3UfxS7lsyD5Z/t16itEPhQPMJFuBp7SVBZsx
hn3LWaRT1QeccqHhRxw+aBEDjNO3Xia5Nw8i95X8yToYfeTf/Iv8W6C1rczRRbBtK/M+X3blFB5Q
8ctvz72d3Xqa+NeSj78PWLYszLy4gReWu5/bZDOcv6/7p4kHSVjSzypSs2xBnsZucpkchqfJ4sMS
cg9G8Qv9aiZb8bqwt5AELj58WPrZ0GHhU//V5fBl3/vPVzLh9fBp+Cebyj/fIsH+GlZKA9bVh76J
F/UQpIaLj6Ag0fW3shV0PLWEO2JROb1OVBb677TX6/gEUbCZJEad8kE6dZA90V2bPkf0KIw4w8Rb
AjKWIjPdFFMYFEtt9BzT+TSJAU16M1NPafvQGJoJJkbZZmA9rNvUBATbxfbZdJrNRDPhrHlcNKsn
Bu+EUXpW5zZN5h1skoyUjJYJhrpEOahdoa5Dui5LFhOqmKo7Y9Gqoi+hQ9QJ3pNMb8MIwuR1BM4U
u6P96F3oiBeqrZKl4NVbxvGqNO3YkAY5QpUgPHrUTAU1+3bdFFcv5T4n77q6Lafa9/q+khuAPtrd
tRbre6z4afle2ramfUGbnVMn97oXR3gapGwz4KKksMlJsbr8m3/bvnirTevDFR2uztmzYnzp7f44
JSr5r3C0/Cp+ucwfP/mvm7/JvHUyb0DY+7TprKTaY2ljDMvEtKH4DP4Wc26MCGbvQVGI8dJjd2HY
0GhUjBmzQVpDG2xHfbECC908kUvNpNZYA54WzByFhaQubqxbbT+y6b+ErPXCILyF0PSSzDGMhFGm
mHSKNuatEEby/94Ug8bLzvxE+jHs3Ql6BCi/WcV7OZKE9cvjJwjb0l0vP73jGb0jOJeKX4QdA0ok
YoLkZNtf9w9DkggZtst+TvTYtO9Y2tx1jqNA+1jQflrWVp3d4FZ7th8EeNfWYbx3ist1z63rp7an
zLtj/fi6QLjawmdt6AmmPXEC2+62e9D6LGLIJhsP0Xm1m1o+hObtX49yKN4hX8kLR+vR6Xs3no8Q
DftLCQgXEZqgiv1gN8q07p+BM+jwehKOcqltxr78K9QpvM9H6x58acY6+scKXEm1DoMCFcdpEJbS
qynyonWm6M1b8RQr1xcy4I/9y2qY/UnGdyz46tFoL1Xd6svdxMFfG1kBjhTFw7usy2BcO/oZe69R
RGeUJIf4nbx7a9/2L8LIvVvhm+Uo1sOEPCFFkabGlRGYAL2V2/hERkJWxG5IQNdKyo4uDIhZhbwt
e2tXstu895hseatmrWSnWE280ZTdGw+pjTkZrEHCdqaCWpZXg0wrPM+d0wg3sdYzAVPOaH7ZX9Sf
jRxQwmUSTeQmByVvO1sJ0XG32k6cL7x0GKCv6kHcvOOhLjRnLRp0eN59nznQ8wj2eZbBcVCw7DpU
LQPzJfGE99did9O5jDMey9VGvghRwq3raNvbeHxHzcCMbM1Z6+Sw3jq+HOw59wam92+48bN9W8RH
sapZL55V1/U/mf/1mr4cWQG7aQEMW+9wMiqd7Qjz91N3209bkJMTiBj7g39CahM2HfIx8T8/mTcS
g00l92VHmlN0/eqqMm+2LDc1yXbfan+fl3019Zb74l/UOvOvF7xlaB/3dezjJiiWLEM0ZsGkmPny
wSLCmYy4+JZXCq4meDTPryDz/n13vOsnypb7m9teD/tR8RlSaKgcf0vJxYQ2PVgkI4XjkyqLg7H1
W0AGCtn5LTGikPxAH1Fckfa4IBUHmMf0Q9+hrDgNVnUyotMwJcj00d32duO8W0DlDQ/e/KcqCNmh
s9ZlHLI585a2ZyM7cYv/JS8aRj/FSxz2UgtLWurntv/4kBk9/K0ewsYp/0V+koss6d/MWsv3Q3c1
tA33w1Z8CTvfXpJo+MNt8ujehLMmxx5P96q++X0ci8FjHI4Gqz9L73xqFR+a19GhKVIU/ffPZrAS
onH73vfyn3nZq9fRs5Fpn4YhmnqBxatyEWwtUSBcHC/LDGJ0JIOkHd7of1zod/fPbpDAPi0OzyHg
col2KucmLBCzu8a0s8gv13+EEv981VWadTATW3MD2EMf0aKf+LNoC6T8k+0BnuYf8fJj1o960cuq
DQr/sq2fm+nR1AzpUIWa+sl1Cm092oUx30MjSUjaBLiqGmGvpLrFrhUEZhBqpZNtbOuPXsh1RLhs
iXHqZVr5LjJWN+MBPDEzpvXMcIaCeyMrZhVrZprQLC8ZbYJ5a9rLYaxlZKoXqlomH4FoFrWPBrdL
XjVaDOwqhWkv27t95WVbilDBxbq8UYs0sm8LQdgojZWFqO0L3sqY3gR/DoHSQ0HWCr+wFo388t7K
5wkZyrlKvnuqHvWvkNwKQMHLCbAd7OK1+ezOGhuS5lyTzKWfxnXDiwPqDTwGEOF+cSDZYDIdZb+Q
P+nOnrWkpky2EaFSOXsMuM+AXJM9j//Vst9KCT+TIADOVtshmB3pqUMk2La5qNYrQS3SPX4shyc+
Ps+xcp8QgWOFXBrz+rUrXb5/8/yKnSz/XVqBWQcQaeyZ/fNyKFPwOWlWQE+9/PdvvrwNiJGXW3vf
xSF9OX+s+jDFb8iig+TXto5zOEABbwoi7Z/G93qukoZOzJakIaMXC36s4HZW8lSLCZY68+t4paEJ
kGeGPK+lc4qP2yfmSAMhk3Ti2NSJq6KiCEAhf8GkAaonzkBzaqeHx1/21wH4AmZlRwD+LJRlbIil
OnevH2I/1ndVZtkneI2ZQvwAgIYZyoqvKM2HEqGOH/O7lMB4bcxuaC6Vz7I1TBm/v+zSZfk7mVs5
oT1u3aLy3VZOpCDUY7j88MpK7Xn4HkEhiWJXiNsCD2lezvh+1eRRKlVl/jFjeBrs2vl4bSwXAnoh
8af1xB/p1Z3pS9KLfvxZZeLMIAuqkI9T63JyRusnYi9+IDo/B6k/j96ze3m/yZwOMPe+V/Zvcai7
bAOqy0QfJLpbqPjN+PgZ4t+FVY010mfm1+9C/ghEkx3Ry42zM0/ImjffsB/QjFqJFGa3Tq69qW+a
z89pH2iQFEUY7umbsktFsh0Frw70wueSHR1VvZHrTv/KWpqV4AhbgmYJqoInL8kylxZOG3pz3emL
/8sMc677EIzqtxWrYueHK2LPTcfXsu+LcShSXs+vJ9G8gcv7fN2Ca8gd7B3Guz/5+s3SSP8ZXMe8
6h+b4bb3+Gaq/JMRI289LLbyrc0fV35TLtv0ZR9WqakA+WOydP0U1XV/vdalBbpzp20eXw3bqL/5
DnLNwHlS7rTQv74zWq2vS+bbkGOy14a60KYue4V3FNrYt3ZZ/Ft3EeDhnyDcD9ajqdc/azxhL4y1
bwf31qyznBT6xWF2lO4BS131+DvFsTWhPh9h17aziOLr1n0Y9RAZrRe3KjbrKDV4GoAUu+q1WVtP
PDvKVVKWMpZY/MVMDXbPrW6Bik3VNd0LUPrubSPVG6lDBEYqCNch5eVRDWSpqcM4frA1Im1A/+jl
O3nioXl3Wk91F53i8OjGnFnN0lbGLU9N0erDedu+8/IigCoRD4Sn0SgYCeToVtA8Wuf6pdwWSoW5
a6Dgy5sGRrKf2Dyaloc/FgczQNNsPbiYjL0YTQKs4tj9haJbaYvoeFa1amqQ79xIWjPNynqS8RpY
kmF0CvCW03phhMZngRPLjJz167uzSihVWSuKHWJdeLtCP/nu9QcKKvQLaK6ZJkQPZgdEZd1SYeVI
VBfVQvXRfrCjzP6u+pmfxKA4uE7CQwQqLevnntQ/Yh3ctFv/l36DD9tP9lKYOosGHHbt3Mo5CWhF
DLSWoWNn9p1+SeionIRUbQaaWgi4WE144j4GRh0gFB3+F3Zk558OcYk3LMVnvdLpEVhgy7vHr9+F
ctgi0qMF0fCFVWPn3+c7EXKEVQO5Zl/NQ+hq0ZfT9reoNxdLfGnzYDeW3RQ2oy0mxf86aycx593o
zdV41lm055iuhnO9E4buuivTItvLDHKdYK3VQjFAWigJFQj1p5/h8Y5kJqM5R36Wsx6SZ5K3did6
GRwW7fw3Z2E6mo7wo5M9yVgcuuMQfC9LQDqDmDPvxfp15uNS6Euxm4hPFPp7rEFlcnejxbSwad9L
dy9Z0ZBjWc5RXeRswbZStrtta+UKXiEE20n4U4Rzxbl42TrTrd0ZvMPmm3ehPPq+mxE9UxPeTAaW
/ZqOMgOPGcSyt7Y/L+Asp+D903MtNxCqCHLckyxyKPeF7faK48xvEnaATi8Q4OdV6OetLo+Uq87s
j7pptJDhtx1poTXzw4I6ez7a17f1wsu5nhnsvD2Pr8j9GSzIuUES4D29jXcJh9ltC9cdjxrNuvGo
LDwrmzdfcsb9Pmsf3jKDdC9vZQ/vk+2a1DTZsH44L52+U2Szi+Y15sh2la9Ar0TPeMWArcAlAzs4
ER+Z8knygmYO7jMjv2FfDz9p1sh35LcrO9S57YPwyZVD3HKyw8NGhvYovDrZ3vkn7wHLRFIP3V9z
AguSrrl85yIa7OzJpisrYdWz5mxgRQdWurrZCv3wS+56oJlq1l3g+xBd86wh7Cg+v6kIlDCVSyOl
ZjXCTzc2ZnJpOLBnTX/9iVEaCMLYqNTcLkMCzWU9VYmqEfkh2dZwhSsAQFrNANI+m/KmqqHiWXg0
SLZW4Yf3M+oVm49yxvKXFEOBSNVdv1oG+1F7hRp2rbTj19d7fAysquG07sL/mE9ytYw0kcBLEzfq
sYvE9Cz32pKRuzRTubK+h4qN6859uuwmsfwW7fsgvI1qRLDxcLwNT8WS62VON27uhdmLbf3xBnc7
gZ5ueW/DrR3KvtEct4Z0H4dnPlTGVUF0Go42EUPP5jW8acthUcZ6lp7RN6DxWaQaRwpFKjWS6H0n
38xYWxGHW/c4N9zX85XUwKtv5Zg173UprvNA3G4FbBo3F+xuopN8UyP3hLa3MaRaWwazoI87ji8s
dyRh1eQrE+RoZdm+NtcTxVt5Q4GYbO0RXgvVHfYUpas3ad3SOKhnQK+yFXcB78KCxO/ZCSpSKllq
1AMkL3zkMMGNd5/MhxsJFrDOX260wYasdrj/UCf28iTc67G2IzNg1Ngjxl2bwjDEHYCu96eNVa1W
jBNyJfLdEMmeGez99cLLH7VlZ9acVVtZ5jivSx6Oe9VwNzeEx9QVhpZ0ER7jbMPD7RZKAjnwIdxK
ukluhfqyunPNbPQUsmUqF1wv+OVGqobJKFM1MWSICU5YZMTncO+WDgXKznVudIQJKmO7v1eMZuTQ
pPtTuAONnsq0sRhkbW2FUFMj+FI/ekR5Ju1V7ftanzZ2nbk/Lsw8tiFFuVTo08F1A4nbw/oArmjl
K04z9ULfOEPA/Mm75jTju1coDU83VobAFM63vLVJnnEYaV9cSxsbyLFz9IsOYiTS1QeMyLFzMTZ4
vFJ31kXjUNQterlGHuAzFPxZsNt0I5T6UxvvyQbhShwafUoHztYAdWHzEnVMtQqBIfBZ0jYPQUAx
bSsBi3604aetNRd65XQ18rhEDwRGHJeswcYgQIQpdqkyE34/HAeQ990le2onaWaALIY5Csy16+Xi
DZq6iR2CKskePHv//OpCUBAID+injZsDdy54+x+1gysRaMRXlvWote7cWnfbpMLeTmC4KvgkuGiX
xirzAFUuBdq5wsTqEtye5O0dIT6jWW3mehUPjmVs29K6KkBiO5AuBpvvRUQqcmhfGoHx4KJ8Ob/O
xutXnP9S3hVvcZtD/Z8bkQ0t8gIWxD5AovWoNevQLPSxKMaN9HuuG2gSmW6um7EuFQhXNg4qKxzs
EyBYksQ2gWJoYzN8n8LLI/mH5beiPeOciYZs3Qwy1SwQPjZKJx8fyqvGqzNh79DwaGgjMuaJSX7N
8O276h5zn4j/+9QQm4Bv379jRJ1sDh6NnSyHjGhtdX4NKSM5n50794ot4wWJmG3IKQ4mPaoWSISL
zRPTEZOAtFrl3rF1aq9p0XmV/WB7Ui1ExLjcXb3cUy5/D1UgzrYiZclZMd/NYv+76qrXIXI9YQXk
V48Pt7UfB5BLUJtfjMAWvbSP63F2aHzVuSpz5kMyj1BoZUdHi2XOMz+T+LrUCNbzlePnkQKZ57y3
/qairmxfo/5ivGUKAUp9Jb+vRDZA0mEd2TSuyh1RJjGIqtuPtXGR49ClTfnsCB5Y5vfPmWe20XvM
d+UwO2pO6Gk7+Zet8/tapzlqLCcnZao7vbVy85yqTk5Nt3G7Xwpk1KkDOVz/0OVUy/ZPbLeLUQKO
jomkEkwCwZ9+kJ/DPsSZitdpttNK1gPZMFOJmIxzjWhoqGgHVnk5PG81EXBqesmvmWVqZb04tqzM
3C/yjBrribrHYqO2aGlQ1Fc2J6D3KkeD/4QyMURvzLsO8bbDeY8uusb3bX+xDNk+tzIpEoPwp6JW
BlVNndG+yCAIl1eXV4ryq+KGK8s31sycy0aqP+sxPVUupp2Ae+WFIwQN7yAHbJ4brCxPt/aJjFdo
gzng2eloqkVgr5QCkDDDTHoFgvn41ooqaICI3ZkGtw2b/FyP9Hf+CVji/WwtB8eaDehFskjN9uSg
cnCfKOBxup0GypdS8xkDAv2mdZDkx08bX3Ax8Cbws22qGHgD+U0NRORiP2irkYM8D7gsaLnwvHDV
2ZqXflZarx5syzXuyGDpCVfXXLWw0SHQPLC07ujpsyTHYYGbY5mmTUimXJpIFvGD+/Ia1PA8flcA
Q7ZhlY4mceVQ+yRi3/JX7bq+WudUN/u88iFYiE2Uw2PJUIbeiTqvvTzj4bPOCWlCDCHYeHhVMEoR
mRPoQWEWnK6ZftjsvjsUj0DTPCMRjo4Bzu/HYHteVS9eWkNrHjY8Xxj7hx/Ft00AmyKBneP9zS01
UJyuhIP7MVjVuU4sVijltQxjw0PGRVouiVB3bz0in8wMxs3OtpErF2DfcmUTiJAHYY0pwnbMNJ0N
nFgqjuW0vR/ivYyX+IsrStfWjFHBnBr2q3z15NFtPKWla47ofQCO2UpVc1Wp0fAeF2/NoXLyvG4c
wlcGCW+E3zutCafneAFjMWw6ezmy3bPvmXvGCEGtVWyAIvHHFQhda+fkHwhCeqOsQaAKr8dG184D
PjJpGJyjam7KMFhVen+YNwYFb9CSuY3zADJiy8VNw9vi1eGxPCK2LAqx+Y4CO1Pf9rQ0aglCTjjv
XBmsifkl8R5YMwnPoWDoHajBgWvsEnu1fEBjzLrGP8AvpIHJeMYJW6wzmDFusit7isFWzXbApMtk
27TJMlsfUNkRqRh/goc9855oJ7uUAhSCuKld9Hauv/xLeFP3yLVrNhBvf3lrqz2wUGYa+f7udRnS
fNKtxRc2Uce+7K/Jk8gVCqhPG5k0TBowjDuea6D5TpLDstjecVTmAQnc4KOQsxJQvzM5gTno/Ycs
ljRELYAFW9hc8+yqA3hsSqeuXV49gG54vS10L5HMr4pMg+7uJW9xgWEspy1cp5eV4fx6mHdyT1f1
+YeRTlYICILkFdIr7n7WEEwR1vzEYPoV0i3OHzLYJSZ2VRCK+x1hcVGCwqEaEL1HFeaROWM3WvQM
vbgwvTyBdqAMzqo3Q/7Co52a4Od2l7ioEnic1jeOAM9wTnPkRoVqrnr1B67ZAn8xi8XB4jVUEDsB
BorYDLO4l6oXJkfN4Nlg8b30JwmmLUC/4eZ7PjJ0al5b53/6sUpDnQa9Z3SxYVZ35g6zl+iepXsl
MLIvrld+m7CtV7F/DwVJcwFituqlU/F8cIRZO3aWqzKgB48KwAf8yKp39nWMtxWYJCWKVsQR3HbW
ouooT5trl3whuK8lIVAkHuokJvhdz2r0S/UiROknXCoRI8juszBcjtkZQ1Gf/HRZiNKJ5Abhn6mX
Q/7MenjxZl6hLjFKmN5+uwgoF5bUypVcsDmMNGsiC++uoeCkZSEeCAWscJ2lIovJ+Ddy5lLOx95U
apeim20fZ8uO48pR2R0oSVeAW5y09ok2P6w55CuP1mJ0lhQZzvbp8kKMA6qwxkWK+rMYiwIJl1Hr
YQswkMwz1wkxUrBNyyeyYpWM4KCDIsSlo4ViTXzI2dlgXDxMS+GGSu+y5Txel7JyWfO8GpQ2nkFr
2WPTGB/rbBseabjjMp6v3crbFFJE0Eccl/VqKiEOJ+1sEGYHM7udy66ss6rE3PsPjI1lw77GiTOP
923oKZV/9DYlLQJC3ti4orKwUw0aGyc3y9IPcLfovYXa/g7tt5O9k49DPFZx4BcpYzZW6qg3tc2u
Bs5XrqU8oGog7s6tiVtMW/sDsmpbJ9uCfSiHvJSbk6EQpOoUfS+tUFYsuyk3zrnyRus62fNmrs/j
SORUoFkMfOlQrxe9qIFHe7M1rnqn1oyP6lBOV5eDWyv9u2nNOEjV2Wo3P663FUWSz5TS+VLOqFP1
6ZbOl29evDUzLMY0Cfm93FrGO9VwvmZQHM/lCDsIk1dQ+Oe65KCea6RwOziIb2UUJRUQK3fnrBNB
BDLQB9SWQ9PSvewop7kMOlA7Ueqm6lMnJqQ6wWIzBiryhlo22Poa+8nKsc6Io7lTTJxEhR6cZ9aT
hd+06zF69K7KiHepNoxHR3UvAfTrVE23tUwsZa7YHj1lr6h9Ol1mPIZ243nrrF42DWc5kwwVT33h
/L95YaW0FE6Hx5p6vRFg3ZEFsmCTXf8Wv1yA7lf0lmbehWhTwOiZd3avO7N5M+Iqv5uB9Nus+/jJ
Ve9ligmTAyDgaYyyjkIDgcQ5F2kFB7BtmkLi0VSPjYNPLOGYd+3kAroEmmHK5BwORE7QQ6ye7tb6
sm5yHGNWP1pTl1cA7mHZ27ajrosNGWntLaRCg/mbxn9D4RPB+/PfilC5dxY9FVbbbt2k5pPrdR0v
B4zI0+6FkztRzcNo79y2t/rZFo6vUrL9VY6SIoKQYW1zEV6GqfgPChDRs77UdAUYd/SbjXLO+bPe
jmqu2A/LNrr/cEo6EnzhXpu6s4adq1cI2MRmfkR+oj/xEGyytFdFVoN19+aWzMQEqOE9yyqjr5Wr
fqQDNHC29wwoXaqLYRUyJXPsTm/e4uvHkGIoBIrKHCY9CRkSh1/Z/OVFCZDIq8VvknMKWrmSdnI6
zEzMnMyj7TeHH4ZyDpByJhtxqGjqEi00gkUWDwiN6OjyNGHoJIZnqpTcb/YHCqS04f5BWZvwsIRl
9GdVrnV1VhYewpjJ+qTmqhSIDTcnkvnABs9UT0HBYK6rnlroDOyaJ5Qj4CctZPl2zivytjRgT/gq
t9rRXJk2oQEO9Dnvb9FLsqJ2QlGZqpuwXDRPQf505vYV57/KNPziBcVT6o2hG953UkyVYVISI8Ny
MSVhZl4cBVBvQZLZD9rZ/Yv8crADoQWRxG0Nf/6H9FqgxpwDyWQAWBnCe3w6rUAeCEBa0Ji20NwR
fVRgnjyaUedUDyc2Sx237hZlSvnTxy/0uuw+A+Bor1ubQqKJYs8tPOjBWp93oYb1dtYDmnReWRDb
ujtmBPA392awVCddh5ZL3cG54ka7o/dwBaB9ObMgqXZmcYJ9e60ECHSysPcsX/ZlkVUTFjzlQ2A3
b8eFkpaL0i8a3lzJRRk67qHBDgo/14dttlUjj7KNLpEWKBvLgbVV6IYS7/4Gd4PEtuiCO5CxYsCS
8mw619dCbf2isPxti9mpLHNi1gaL5rK67S3LqM2umGdAEyuemMAD166pZAYlCkVuuDySNSIwCM/M
26wOghn0m5qDoE12X4Uq1dUBwJkgEsj5IkSwyHU69yzyymuHStf4jSlNgV2bNuax08Q36qzzzFED
aW3R2Y65S0n1HfnOBDFbMdDz6mQpbGDxGoHjBuFZitaU9BAYPGGP1FbXsV380kyTXodD7REDXpQK
jUVlapNb1D4ZRwjPss4Gz6pMD3v8rBcAtgGu+OR2T+pIz3snh5piVVQ9cRreB/rS1B0WeadBnCx3
QSB2JGhjea2RNtVQNnpRLV0LZBu6KNeKEgPaDVSqPBDY7nW8SPZhrKp5Jcoa7pgyoC5DpyeswYvg
gnnYdH+HAutBoi+HAGxOy1OtvbRSsuUPbGuOSwV+OPdbujunRyYQsjdGdT3MQRGs9xCu1X7oVuha
zNnr4XYU+8HAem7eB7oSHa3/RmgliEPDytNJKOkJ2nyCR3fTW5SnrdnbeXyUbaGZykKA33QQRzXX
lQoXAj6euVO+oUr4PW7jmwwe9RD0Fi78ROPSujuL+dyrClPnRpiNlhahwPYKDuRH/ebiCMfUvELR
JVbflAiaK+G+wuBspEAEH815/+iyUEh6wHccIxcb3rSJIO6780s9OpcCmeHmddv/Otth7eAWDpq6
KsRx8PD/4/jXjYnXPQO0WqZ11UqkSq7kjd7PFTnhDpvabdoNe1txONk+WrmQX1b5xVKxg8gVrq/4
OPcY3Nfw9NelbftOgk0JxbEa0J3Rb+aBrewVlwB3NWyCmGf1rE06xNPJIejMvqbdxN8CHn3OpsIa
mscnTCh97YH2352Gig3ODNFxcxxwCiH04KEPQfFdX45PwlIg+mBl9CjUTT9pwFCvOSZr/5ko5V+U
AyZhWhoVDxaAsJ6NG6lPwJ3qo1SouAXVRrIZ+AzwqqVb1DyE81j0YXPmtQ2xEt4StEHuHQWNRq2x
f8U6nBe18kDWP5XDhmjqyHeZ0uTQ9NdKvPhNkpUQK6pHqLsdFebZAWJTVuqjBhQtjc8YJABXLeXo
mWgtrGvhq2JElZjLppZ+VV5hZ5xqLj8eIZJE77VQARRV1Dux1RaKaRtDc9Y4qilZx90SWWSotdsA
aR+d1xkfLf3QicA3738zapZ5zTLvarrDU0I7vocWBQqLiemj4c0Hbg7pm48WpIgusa8FwpVpeWnV
w2yLyR2bNOeV1WcuTno2zTgejWMUj/kgND+MizCctoTpU4VPOM1t77giOnqOQsrmwcwK5wxjLwEq
8OJfvF+/dZEtQnRFOBXb4xnG0BF1f3RuHEv7KjayiDCeyNc8EgfFh58FVqRyyZX1mOI5kIYDmZX1
JDTTVV4JoAuYGXvIHR4vJJXT82k0L701gb0IMeCCcAD+/Vdo0jWHaa2UqFr0UZikCyPvhT1aXZT0
oXliVV6JZvF7TXmXur4ZJw+NCmt2mHQHR8jUecptvIqngUCnc+9J12SXWKDCwUQASfVgC3RnVGyy
/jkUmNwHtCFYhrynXGwrBa0gln4IrnwbdKASxEaazYK/ptIiArTVcdKiNK3MJgFkM/8Ox5+E9/Nh
5ieet5mm8dzbj+WmvLOLRkPokdAwMpoqggArEC07IMgm/GmD82drg+Ft2uZVlNjhq3tnvXWTZeZh
E9MZkdWR75Nsuyw96o+8VX6PJJOC/dOJeUsgFy6/DwEs+1uQGYj9uxkmk/0flqJUlMzl8sWomE1l
w9f/wxh/ymSi/Sn13I6DlDpHG0vhzA60BiAQnxrPnHILZTb+evK9GMvUjcNdSfb8AD27VxSrjOey
0dzN//7AouDB+W+v038+sP9y7O/Pi0J6GqW34ye63q223jKXuhbcaLZkR6qDJpZ8QsbF+v09VU5U
PlEVf+dRh/hUOqOD64KpNwKmZta22pErQCWZQIXcTHrT5vFVLLHdSPUdp5wWQ7gQZdMpFsCDNTPT
Pfz355QO/qx/e07/5SMrRPn5/Hr3nCyzJoOP7+rSngwbWgtByvdKorFyB6RLc5V4evjvvzwV/S8G
QjobZXP5TAqbIp35v291Mb8+ZTfReQsjrS4ebcvPVuG3PMRLcbQKhybCdnvijSg+p7u4+3OvP0tH
eTEnS+uhuyVuWjQZQaiZbuTT03eVUe98cnjlGckyXdfJZrtU90qYVedZn5ZftAec1gti1MzrBDut
f0xnZNRJ9nb/a9Xq6Vr76esh+BbV9bBQBXuyQKhjQijo3mn38ZdIr3uomqup6mR6YSXUFjHQSOVZ
iuKTzK0TX3gK2diYr3SNrzrwpgmb6lyCz8fZ4iD97fWmQLJNQVfFe07NvEGxRoajeFhLdIlruuQM
IYneFY16ySXOXaex7B5IXDi4MwClizcoDA3zaxVHq4H7o4f7729T9n+QN3L/+S791w05u2dW58v8
sh0fgg3ljLq6IoNaDNTHaAtgfuVlb2ef+QwlldencjC7zKIthZhBd2IplGt5h46oU2y8H4SPFgdP
/mHmYqMARWVJ4xBy6d8fdjr3v67tdDGbi5LFbDGZzf3X455Hp/niOc1txnOl4hYQYANoKoyldhqf
ViVWIKcW/Ttkg3Wj+Gp+oHPrNkvF9bdLBa2HjPv2hydE7W2vtrdbaLaR7PfKeigPtp5pbMgF6dYD
XtF6rg+26S8ZClAtlWqBB4dKfYqvrc14+XEl7tgnS6SytLbHhlNd9kc0J5vJqVRsIYzX75/nfZk1
opPgp1p8Z1qFn+m6dOb9btGIrTqb7xSpWBRzE9RvH5I7DF4jyVdFE+1sP999mgkZMnF2FcrgCeZR
1ZsS40ZSmvVzMe/Pra91KaklJoxtrI8Vz/+Y9AEf7VRAvPJVrFrglyV88QzFZV4xpGCDC0Bm0o6Q
tl2qTENCXcU6plZIDBbUT9nSqqaVIw8OsMpb7MXTqA/lFFoayVHvwovLWkNuJjXgtfBOTKLVOINg
3A8TtcTBQ2I26O1eprtSuEnK8z+mTKZXagc9Mnax4XGw717/7H6nWjfb6fQDsVlV8mT4LFSgCCqZ
fvbPrrL7nA52ScvycvybnBAvQXyWgthDGsm/X2Cp/3VfRIV0IZ0rFtNRKpn6v6tXoXA65rLF7Wbs
xDNcfETmJ/seQU05+wY52bVNtTIhplfr5P/zm/8H0Sf3n7/5v9yiy0xieT0u9pvxLb5XBSi/Fz/N
dYSol4+VR/na3Tdngjhb/NTr+N9/dSH6X886XcwXbc7pdKGQ/u/f/Zyl5pdidjOedg5PATjcpBdr
cbBnsRI5A2a+RGVuGL/bofZZ11Jfm5/0IRYV/5ccokH+//yi53/kStN1hW346h4xX4I+6Yg++1Ns
39nNiTgPJdGCjhkOpFNmBm6pJ/fBEmmFPwU0eeSmWAu+eo2K8e4Y5zQCya11ZU+l26k0/8q7DHbx
7Hv7KBeLWArlB3WB/rnov1O84miVBbUqnfW7YfVa+SdNSgoGl6w253xQKG177ISH0v1vEG6lfdJI
O4k7eDlN6yQ8Kod7aQfygpGKvdhJvXj0lc2f1XdQEp2bmXyc+FiqyF6y8jJycaIY50+ErzlKloeD
T7GcmsazzrVQPaRayWs9Tfaeqhw9CPHvFB0VPj+DN+50WTaLOJXmcS5t3X3PqlUMTRVtCXR+jor4
qJh1jLfO50y0lrp96fnp6X5Py4dvQqpy9BM1DSLel9XcKUZVxZVPx7kqVJIOKUUM4f3gJR8377Vk
jzipveEozMRJuZ6X6oMyt5Wt5VsR5wzuxvlV9NIoakoUvZeWNGYbI/nHpUStTMz5mXZYhuEhjkCm
lVZXzY7zOkms23A7NbTEZoYaNJmpFE+lxLz6WJYzu3JxmOwLgLnEN0/1FvubNRPnLJ6/WcycbzmS
UASsb9kXr9LtQ9tup+Iq/Nyd5Y+VY4tr7M+ic3vnCNJh1GX52f3JhoA9GXON25CJNVXWLry9ZbrG
x6fSWnIJhWuCljrHxjDMDRERprd445Kwp2cvMdEIg/VbdCstP6lEuRYmasxqaqJKuDT0pD4kV5av
72eT6eObdvoXycwmnnE4dpZcS4Uyumw1+7n6m7TjyEngGq9u0qXZurrIVu5ReeNkfo5JMS/M62Qm
8+FC3lhUvuYIgSmqLvEjE097qVrxI8tmuCgnX7LVxxsZAL4H4bbe0A1bACMNZJ30vXX9Ljad3kYk
wTtFZKFKo56hifxCih4pSyTYz16y8hUZH8vUROGyJ/S80eFuV1zv4ZtzzUf1PCudf1JuUqfje4gY
P/8c/5zqgtclS5SWcpFFpj4kFBjuz9el1D7eG1vNqeZrxxLNpBDtEo5Z5zzRlyiWNoNHRQx3Xdhm
tmTH/JnX/CLD+55Xcv+RqGQ+/bJEbQEoLrdwj1AdEHLCadnfhcYIe328AmRf4uOo8INYps1lrdGv
vN1i5lY/tHp/SXwd+yyl8/f7C//aucF1/v8IO69lV7GkWz8RESD8LU7ee90olqQlEAgJ757+fNR/
U7FPxe6Iru6ubZYQTObMHDmMyI1EZf1ySI7SH2+egDsg52dD40RYTT7BftETCUuCmzeRV8W9xRzr
Y2HO+57h1t5Y+TT7FZkDl6JlIk8obQ5rpKn7qCUdJD0XvYVOvlDcEO0LY9HW/vCmCJSQTF9QxdgK
uyFWnLKFx0R4MQ9ZuYyw5dYtHwOzCyPei0zaJycx4DWxg/D6O6e84Tjn5cdm3J2xsgDXU2kQMc/2
0kP8ssupAtIA2MEnPWAPeGnotVvlSPZCsTd/y37xsTbe2JcNIAN77P/aPrHrHZaCGJoRj7dTE4Kq
IDjmODjBzO335/SIAhn57YSKBQ1VuKrnRkIR+941HqHmNRZBSHohfyDGd7gS3KiG2fmzi6Daxi7E
OrxBzspvmhNt3d/1lsG3uuwSvlUxhn6FrTIO8Llkf3NbINsanf8J107CsRjAILdrTOS6dk6w3bi6
xBHQzLW/UHzohlfN+dxpsaVH9AzJd0kp4QaXNrRBfOiKPvOcGOYVXRKlTu5yh9gBSYbHlBA9fwoE
3e19A+wB972hfgL7RSMzQRA2/J7jfl7JgBJfSvVXZwhdI7S2EzbtM4HVqdUHL0PPAGYPGbyNdZwQ
4aeieTuKazm1wI2ItvlYDhAwYJo4vheHntjHPL8YYh5gcTHGUZxlP/gtEj0xLx/FRfpVzf7NnV8v
OuFN1IG9h6LKdhKMWE/CWN53SO8u0ZlSCrAcL+aQC/GJGwVyRaN5wQuJCHKYAFMRBvvL1nHCW77Q
WMDfAcGvGMnkSAJ+4U+fC6SZ1SjHvMrrsCMBRtpFdJzfbc7iRPbQu8/svsyu9K3OULHZM28asw71
SXWACMCTws6mIW452HMZr232C/vo79XEPyX4n+2nMjAw9zMHlBriH+3nS9GVLpYjGsCrq/obbf9h
+ycNcKSwc1EmZ8TQ4fZ3Xde6o7T299mL4DHS4ZdgC2VOzlk89+LfZtSvp68dSNQNrgF5Djb84CET
7jwmDSWAfclGhvAF4xFUG+OZ2S0LvRf2tLQnvtfgnQREF1viDXuXv39J87+qNUVW+Y+ha/zvHxWT
qkiSL1R8ST11MgJVT6jTWfEtg2JOIN3WWjvqla7BrRUs4P5ewlKqdneUp4hvFlcRCt9LsdJfo3Be
hNHqLsKaUsbmZZZByEZNg/nMPGQIeSgYZCGKpiDvbP/xsluokY6M8goTne6XTUHCriy0o1/h9sVT
nX2DshyX1J8ocDP2dNSYsp2gFgxs03DkX2kvwreglPZvMTHciSP9gjXf5BpLsozrsUzFKSSv1j1p
S4IO3oEhufO62yj9+Bx1RW0H/+t+qv9pnagAGiiybuqGpvyxauqsKXP543/2mJqHs8/H1oZm7lak
3fXa+UMJ70T13gz5UqcgJ21gscXENK5g6XjjLVGuFrlLlFLhFKUl00nDfvkuDEaYzwxN5wHteYW7
e3rP495SrPzpMEXQBYdymsxbUuRecPI+pF1hTyQ5dTQZdHNfmqT0UOKwgUBHFuCNLkTDUaR61i8q
3etUTy8ZlsPmFNWrsKAmbFonNDwVV21laX4/dt2Ftoluqyu2g89NN9d5sP102OYyxIhSyrkCRzKc
piHCQYb62OZNj+cvaOYsjc8tGyDERM+rOq/GrtShLrlf+6seFWMWgQxoOL2p4y+kB2aN0NRenkoi
ojxqMKrO7OvHkhYitU7lfSUfs/DECsyBXX8/Th0ezO9EwXPQ2JnXaQq3rLZfr/srvWhQ8PHpggWC
IcIVSXNFvIxkD/boT0kT4TUOrcy9bkvYIrkTTjniWUGvnUD6vOHUV+tN4cm4aojXcwTT8cnpxuQF
EdgXu2Yg/J2JX6Rg+bC6c29wUgK4DjIDkPs3H5ma5Z/Y8/TUTgv3eoIjzQ/MrUFlZRrPycqxuljR
eYpQjz8qcDvjL0c0h2/6dfZ8mKgdcIYCMvNeiFRER40VbGU39ahmlvi2O8qTFiMcaRhsokfxjClr
BlZ0Ju0IvJ6zgt0ipkswbQD7dbVpmn63NPC+o965usA6JTYGgPXuFfZGciaY7RifE2aIrx9g3aMw
Cvv0bThVHDG/Lycx7XT2SiyD8dE/w6NVndvl8msMLK6ncCNlVu74tKLaRN02gNuMiitwky/dD4Jv
c6/odDMACptm7K/rxr7OGF9u498roZk384aHzFyHqhHevnY9j4cVBfAOpZuTPTMCxNmSXhaSAC94
tPCgEZdR7uB0N8QE4GsLN1Q7eLBdLXlCOoPeoQOzocDGDv06Lt8B8Syuf35t1ZRIsKzEVUk7SapH
/2aQXA7gKe74bvmRHnEwFxSXODoGrRB3EZtmGwU/WfR5GIDful98pdFm3ZqLatrVvM1tAsd25pYi
J/lVCBMzbIU9jXod3ES2PobLgaHSVGQX9Me/dJMfBPcHbQ9aDmxXMbBlmzWAcCQ3NZ0i8sipIxX5
alNwSav6+TlzJfAMWu9LblipMLv9QstgK2QfLGwZY6DKMWVH2L0jt4ZqSuIV/SrjBjKTmr5V5ex+
eeYux3CxwTeq3Mqr7vQ6KpiPei2uCiTc0if6tgh6N9NO1fDVQuOlFiJuYZkhjydQDxfOEmJJ4RBL
o0Gspwem2p69ju/Ypusze0W9OMGOEeuT6w9/NE4Z6CahI4X9ldG7UKwIm0/o5O95yTAlgGILtCXz
Exn+4lvFHyHbWfIiZdxULsauuOh3kqVl/wMi+Aeg//NQBzDUdbxtNUmS/vAE69Q0l4Kgi/fGniL4
XUIxYc9rTq8Nav2S/iCw2XGx+yTzefbCIAxqnnwRgdKZqdwwnXspjtDip4kfU0yOAVx4qFUYVWiY
Qfr2ILaNyH7deeHUH/qFAaDY9qoM/35qczb/BzSuypKmyBIHjfHnKfMRMtlvxQLm2Q5PpD2VMw8D
zkmHItMEeggsQpvL2Onuxb0/Rz521TscoK2nsfrN9+ZNRlHfUmzGTnOXsO72nVxzdNlhPSb+pIVT
8MO07NhW7MQuAEipTj6CNaAFwUxpbKKxcWuyW6CKU0TDIjiLC2Fb9hk94ILySFMdHw/8YgVO0VnC
MTy9EwvvBiFx8jUFBdAfnsACpTz3PVgF+L7OfdXRW8pVpgsnKsehQQN+bABVuuHnrD05Gt8kapl3
ceEvXtOc4NRNserttVXmmoiIUmoJ+JWtbJk4JyjYbWrYWvIQzqAxqOQa0brOfMWS8In+2vm+j/Ap
580sQ85jTLPz9YK/pb4duNmoQxHb3Np9s9OPFOYdrubTCEjRnFf/eDdn7itjZs2UvplULy95nVH4
Bhgdw3pULzTvIezqys36SE4F/Z6/jyNX3UA0d8NlcpQX4YHoeewMMXP8rmSMTHCB84zdy7QQ/EYX
3Yv3hLlo48BLLwiQB4lF813jMwv9EpOVb19voS2mXtJm8lwKbNwK5U2whbMA5zTiiFgn0XZA+qnO
PXejS73BFifvoZAvh88uH9A5TnOFbp32E2+2hUqXt5dvQEzaTuOB6lYWzROohmN0yDi6gW5keIeh
Ktx0om3scIGEXQPvVLQo8769LLPbCGtUmXSAPEFUZb6Dv9aDuJzUyhXMmy2hs1TK42V7l0DgPw6l
xCYUbExAQFy2L24TEM4imivO5wAXU79Qh5itPTi9DyUAx6WsWUO2dBz8fOefQ3ehq3zHjuJgJJqV
Ty45CvlIPUH+otwF5qO9m0FrKw9/KJPO3p+bpWIbo2rftcPPulnowwH474+4C9fCLhRwAiVXh61Q
eAbMKvtT0ypX0lyJehdGfUanFR1x2tNQM+1ezMyO9ISvBw6dIyKrz0rnsHV3gAti4HFCtjAtugKB
nPA08EDrcKlZkwQIvMEPJ08xcZJJiX2P33c0A4XTqT22W1VwQaTzEhm24ihQJLks2IXxCoX025Po
wnHLOmcb7Sbs5MT6MKV/7zGxHKmosVHIV1ayfnn4RtrFicQrf0Eu8GQRAlA6V7Y6PEBhShg0LESq
JXR3ZNPPzK2ByYyRguplhFf+BA+VHyNZGJYZ/jzW+iqVYhS49Kc+VEBQKxX3DvpIsbPfhVvsYOgt
sIbZFXS/X3wDmqlBt02li18YCNSVzml4hf8SDhVlWGFtwpHSOUAZaC6w0B0brKYbxwexbOjzfjGo
P2KVdV0DH33GL+wRynkGY5Cg9k878RGxokdNeX1svm4qOiEjbatBnEvdBCmcY3Hzuau0JNCDGWTz
RMMhT/Q9h01nxK6x6fbC6rvq5nRfRuII53RUgXUB2nxWNGkt3DgMiLFMg3X8/Iwb32FxcIq1+O8N
gWJMbIDX0jn5bXuXYmGLu7mP1CO1o1usjCSiTHBIv1XNpKjXcTtr4CJz+I2uv/r570eB3AP5/9+B
hrmloYuyKcn/DAL+NZFugij0B00d71XfMbcmnnPyMd3LLMsJMiTpVs4Rcl9gqu/VC1wSmIdejR2V
rRiWuWs34ozj+XtM2SVG4e/fr20g/+cxpXJZoikrim7+cdq+OlWrIvEV74tTGDhG7USDYRdQcXvA
ZNiugbfDKDo2jjgpZipDKQzSVrlh4z2XXK3i0c5pRzE/y92EWlx2FCgWAMGlV5fIL2DmsblDjKa2
yZcmcRiEAczofyjganbEu/C2WVywLcmRQt12wMJYv+sMa1+TN8u1HjF26v2gSZpG6XNsALue+MLV
lVP+ys7goI/0W7/5laurumKf0uzsailgXbDZI/vbsCcOmWx8ljVR6NuGgKw5w9e2N1nISCl9cCaU
QMucpTEC6HqJXjFwzLmI8QK7qT8c5BO/tK9aL3qjTV4Hkd3OOaWC+xVeC+gcRvGzkJojAf18H+JH
Y4uPF/5w9BGT+GFyxFg+KqvAaUBJAru9D2hj7rQlEt1v4gIJ0Uvvi8ICNBMR1YHcpjsVL1QyL3Gh
g+pjWAXdwkLu/W3jc7SVn1mHxU2/xDWrB17iLYhezGGwF57pDMRdY4RUkNA+uPgSyhveKvWQ9Ry0
LyUyUfOMKmlB9lIAZK/+0DYZ8HlMiITGnJzNSfpQrvy1kqCRAiPzBZljaMFAfXiR9gLhncPu17jr
B3kfjiJGzhf2iMQOrAUwSATx7cO0++/L9P9G+X++Q/8eWf0x6i996SvFEsOy2sYOL0GzgxFbRzMA
xgmTqub6RhGT7fdEC8fUOH1wFjVHSOokFXEUgAEyF0KfuP/YwQx0fMQG3zMyFTbVYkXZgwHXk+p2
RBrbXICKgYUI3GSwTRVvDGmTn8MbYDUIfeb6Q4TdvhVjV1lNmdFEeyar72UIkQ2x5yZ4ufVCHSWP
aFNevo3dMaG2xcNrmmCFhpFjmYIEG4ymHqYnzqNN4n0MNA4EocMvYNSKKAJmIeRY/qLJuCdxw4Nw
oIil5J3JSFIYkOGYe2bw0q6aTTTjolJH2YlL8QHxCdnKHm+9HVqB0g4OzQasR58b23ZVuAkuHcHh
c4CI4AmNjb0RrAUYyIaNswXnTrhQkCsPzr1Mp+Mnp46KqfxYcN+e4bwB6FucBvw9JRPayvZRTKgz
ZJMCpDsq+MW4zJjyQ0clFsLswg/zCDnliDC2xJ9CHgLZN7a5oFVbloBveIZhGk+orLJ4T1hXcWK9
L/CsHtjtiN7Aqi7hCHIh7GSHNwtePrCEDTH6+Orp/8wqACwNfL7I7hFvRMk8c/TJPZS7JIUKkaSl
r4NNvcN8qGfss0ngsAk/HwvR3ELzMMb/gx7d6yIvCy0GFOLV1nTwE4d5ospvURduQIVet57lbgyJ
klzgNyaMCL8482dBlPkT8L5CotlA9wfr7ATXfgrk3bMWNUJy0GRh1QLMQlVYeKT86mdJd98KsQTp
E7f/BJwLv/Oztof3TRb2OpjRnvbakb+/P4P/IkX9+/X5g8tQSW/FV5NvDEh7vZBRrS79Dku09+Pj
9UpY2jvg4engjL8QPMhNZEOUPqs/FXxlp6r+1/z5v3g7nIWKIhmyqg3+PHPyWLpKnzqK9xV9+1CC
QYxmHyd01uLwDTUPRjN3FledI7VA878AQKnfK/7cS/798X8M3uW3bOq1wcdfsUvGF5J5pGDVAuka
XnN4eWymyC82f38Ckvk/PvQPFDd7h+/3O3jT1TLwfpoYQBFCyOiXVMzSC54MCcWReJHPSj/bYf2F
Q5XA+79fxH8uA11RNF1WB5KmGX/solrWKfFHzt/7ek0GPX30CljH/o1mjN3yE2YXbjfCflGa+iiJ
egk3CFV9TI/67O8X8p8341/X8cdyVFQjkeu4eO91ffgu3SACxABMJJYXIIQI1e/k75/3nyWYQXaR
IeqGKZraH5Cv/26M4puW3P2hcJoHig1Ke6gjTF3gIhnW/Rcnpl27Spmzb4jCGqUzVEGPdMd/Hwes
TJSbELLs/H+8CaDO/7EsDB24Q1QHuqJpfXn2r9pQKsK3lqQGd2KLkfXPYPLZGXMUApyyJpEV+oPl
zz6i25XZDwM/J5jTg0vtM8QbStsUodW9Y4jYm/Z2njxLZsUYf9C9uQVqaKHol9YH0ISZmeDVeMy1
Fr7a8NrXUWcX5VDAqnsSMxDSZ5nv9hba7aKT0UT3Ntp4ZhEgiaCSZmfgzPV7/oQcCyOBLA3VEp8l
2V7/TOwGczNzBdEpGcO9HdJBOmYGDvJW5JkHZdM94sD+3t6SI+duHxj5wXjRaN3ygJEhV0RLAZiD
pnVHQS9WDu7u0Db7VMcJ0fOkTNMKucW9u0PzXSR3AQscBqTj4tSteFXZiL+Ja1Zj7VaPpfNnr8Fh
oq/rsRWLCuHNJDOzOfvD3xTTxyJwYtXLiV6jf2OvfQ5+IHqU+/AEEAFdo26c94NhkI/9aIGrLx0u
PtqwA6ORmo39YmaWfb4KfpMCaQwQGxW7/WkXON2sK98KMfeClnxubvxQ6ab4o486ZKIMD+CF/09r
1xRnDMP2OuqI5xfEGbDmGbeISQe7gFttWsBWb8FWSai8XJHYywsSOt43fyIwBcSUhLO8ByDwT8Jh
ZZXEjg9KoNsKibb79sxfKxFu7jMkNQsdKAGxvrGjXG2mJvNsFBo6RspzE+XtayfOimiEeHdx3SLr
3w5m10FfxpprY2bAFM0WIbEMGExV+wydHeROiosEA8u4wZ81lOw+sILvtU4v0ClgA8T4R5IVYmwz
ch9AsyQbqoS0SJuhnLh4AG6EhbSAZpbxjqUkuoRgl5ahUdVTJNzCm46RgfpPkQydUqdIBiQgVW9K
HZ7TipKZ8Gb01lIXT943iaJ98sEMvIYaWC7x1GAWv6woXxMbwJxW2iTUOBo1git10CCYiQ1AsX4E
lVSbuhfWxP0g74ukBVz5nJ/o3jOnxNRk07VuhVrnDu3CWDbPAb5RuxbnsZ4a7M/yu4lZYzDS1/5v
PFch8Q75v2769tjC0QLvKP4xV3qiMEF9CAsBdBX7tWXZepQ14P6SfaapB2uBUtYD2ySmGvMawr4+
M9z2lu3ZaZBSoE4ndyJHY0V/npzUx/tXvKW195KshlLsZackOgXE4KpDXKVY1cTS/n3T5DA2+1Pp
z6PSMAzTUBTYWtKfrasaGG+zbrv3now0XmCOyzHp4U7JGFrwkhmd4AKPQsd40DRNv/+gcI1Tedm9
JJK2wNe4G7e+/UIe/MMMzRosYCZNog1NZAfDz4ecgwIIA4XeKnVjLpW3oy+hNg7IEiGzlvcPIZGJ
QgomN07ZvaW4dIJnIGHJCAZ+koPeCZyUZN0RY7fDNRUtNH8QxKB2mOm94IlCETDm7RrU3ieLUT/r
2uxduSmAm74Ow2mduCLL/fjyyJU8IH1fo2VF5wv/Z1YTJVI+mn3ymxMFmD65CfqWSI7+NtC4SZQO
H88UsEMgsvUAnNsrPNkgOo8c3TvbKZcarIRThrAaj2K2nGhTPBJPnoqucO8lgSIQUDt6QZQgtv0Z
tB7GA+zQ4jq7A/cOGrdhd4x0S385r6+jiHZEugV5YAuSkLdoXT9IfYM1YpnH6yb0GQ+4UXxWnQeO
x/g1wKUPekBoKRe4JBo7ADIUWu1Fb82rsb8HOwgKAzxumcBqAH8P/RHuP3NjFFHTziNkEBx8c6Dc
DT4MDiG4Y76dsFSeOlgif79mekboJDJvtCx7DDI86BnhrqXXwUAZiiqbLBaIPix2WlYP63WOVryL
KwaGDsgCfRy4lWJfn8oz+mnCWQAAwzg7tckjJ3zFh+naZz624/cGPNvnlQ2cQBxDUlDeZDGWGOjo
vp0/BIyDlDu0k0XmOzqxqSKAOBfr+tcpx4P+8BmGIUAPJ82CSUoxF4B6tj906enDPIAdooPSRuoh
tJ4cYjhdD8AZoK1gPkzmex919R6w7zvAFvwWX1swGaxa76uFTfHg4yYVFrqNo4Pbfl1au5qAZeMz
jBsHGoLGXdoIbMLj94rYd7D31GEVcTYzTYpRHn6nr2M+kQn/QsezQt40AsXkQP62vYkxi+j1sllv
HJgsbFAZAJdxeEo3eFpjaDGY04cgrIKsXjOie42SHd74Dd6kXOkBnSeoH60pyKHykyl2UNn628v8
oVY7A6MnBnZX4rauRA2wPMj+C5FxP8S5hL8A6iSQM85MYetjZJLMo9rhugjUIN0H/QomXmAUcJeE
IeBbAi7t8p6xRkmSI7RMIl17BSnajs4DaNCsa8QxmO0NGShoENOzE4SsBaNfaakuG6aLJyZaJ4zQ
Sb4FZoJrpNjgkFPVU/BGfdnRBnwJX29wy54wBbFGmn1B0zCt2FRnksnnsEKhhGKvj+Hig+vRd0E4
HKCzOBKayrWmyvCLaXfcMleyeap9+ADp2FHOza3UjQptkSIIU9a+oIo35QKLVDhTIm92MWtOiGUb
LKsbRzqxEuQ71/T9Ue8aoksHiw/PmLzcYCssBvg1mfPsoN2L1qLVxQ+QsmEtYvB3vI5MuKKIt0M3
6ZzPd5TVvznz7ojD1vv6do3pCEC2x+pj8MeAeRbBY9tKgXVFokjLDw5/0pB/YVPbOEHu1BBdrlYz
sHiab3yaTp3kIPAdk0tPPOMYZDjcBSzMp7m8xi6XXPSbxDic/V8mBCETqmcedQ83fTSicNjcePMi
maJ2Ce5LpzCUbFYc+6FD/Unsqu8UTpKPYrJMIAzRRJCACUmPjMOvbaKUCL1mCq9/gSv4rLZLiubv
jcnA3f/RNOxzCl6tQ/nD6fWsf5QfLzgzuhHufdgMamjt0EstklEW99OU7Okze7R6rAWlMLsGVZAC
62S7S0H/dE4DpgvnFjNTMgNQf2/rDZbZ/esHi/S33Kf7DMRvImP8WU3LX39Ns1sRBE2YRs3cEL98
BqsoIwsrgFo/xiHu4jeWehz8Eu2h2DnK7feEy5P8Ia+6jLMhROQJB5REMgfVUTEx4buMUxt1HT6N
GMi19vvXIP6lct79TScjIsxHZA1QSLZp71DP6I27yY/6/vDLQjgTmfc1zbaCWvTD+YGNPe9W6/j5
kp4c0JMcr5B6lhC+moHYG+gOndK5KCHKxU92CDh3aOpleNBOCb649o//l5b7drsDN3YFpJGi8u1z
HJgLzN6cpnGfSIMm+hk/hS2pwrt60e41cOefaikyPWgY3C9ayIvNuSbVgCySxklWyUOqbHTnTzYI
ZrAD1gTrC6gGd+6cEd+L3ar3XS9M641FCc+ar5p6tPC9F784kbfXPc2InrkxU0JCRYlru2WrorIB
zCp4nShjKf9OeLxDz/w+r/vBJp3CPPmgT+uW2YmwVmFJEY7wNX+WyAooZ8dMJREpguF2ISu4mnHT
dd/FBV5nhm2DNT/hSilVT9XhBKVxIgwD62fVQjQ9im8+NJuFQsCeo1uN852IUNLFtXiheeC3EIAm
9qe0uc3thCYLQXXqwEGgBcpJsUbLxzzrFskQPof+zWis5swcgyZ+wXxcfkBfgmXAuIWBv7jB5GbI
MkhmjK/W/rMOkEi0a2FLepBH/KWs2lP/KJ27VXysmPcUZP11qCdgCXI2jOnS2OXvuF9RihDs52Bb
TwkVQWRl0fmLcJbwfgZDWiIZmbS/IKWCKml9m3Pxp56xXa1al0UZIy758gAoqazIqm121Hlrl27h
sOtAGSAY6Qj04kDngUjSktLGoQhm7YJZueFYm3PCOmwB4Y7385Td5R37m93MTtzjk3jhR0LL4bR1
XwuShEYVEvGedAEp1oYTQclxUtbKRSp63IyOFnpF6LxDx9xFtzJxIdAGexwb5tTATx1fLrQabsCw
poaOiQz6hvUPEbakzg8FJ0AlAKkKzu/Wt+PdT4wt4Wg0LchNw5FmYrOXWQvw6KGPiBT+hEeB4BmW
ZrkJwWtW6bQe7jZv124tNKKlRXDsmYrFs+ynqwOBMU5FDb9XhyiZUxgqlFrYBLDghGUSo9ZCQ+PI
zult892BzRhOoQSy+ts4LTesDFbVA22JPSUj0p7X9kVyOM6s0ppf5h/7ZOIveDtdwZpeR/rV+IgS
ZRZgmKeunrQJferTk3A2smdjro+JZ9/f/kYOIndbcie9auXpzL25aj1ou9hn22OG+k+cxc7odJmP
RrbiQXjeDqxFBzJtsxuMiZhjZ3UenIrzJwlzA/tUwH31nUewHpkP1vWEQ/l0yReqdzGtnUeYKTGx
5D4QmsKfBnwnsKUYo/ifibbCvIXLm+fseP2/cUMsmEUe5giebh1Mojcp+u0YowDj2S86WrCxuiw8
amOYhMQXMf6Ywu+mwyknB2GGXJX4sLddWuuB9VxzQDNbzFnpGjLuL0pYkACv8pznF7dmAvgOIaGx
9aRwHvgNwbOdTk/ZGPwENviICqH/TX6azFXMoR15rw2Uany3xwg8bO9Uk2JcON6ls7xLMr4MeKTa
pGR7Iv+B0sUyLRxv3QHeC9+fbFxzGZBgnpV3uKKeNzBaeB2kZT5Zi9boQNwYpPC1sWYWzlFJ2+LQ
jvDx+JrB/AuhyfblObrmdMS0hlVByWyPeAkPUKR7RzGMXvC9wM2Cq+1Tm/vzFpb4XMXAM4BFe7UR
Dve84mpBVznGQMbujR/Yde3nIXcRYq8TZ0QSo+1j+8Oj1J18csV96cewJqOpzBHeBy3H3ha7YGd7
hgFsrac8BschBJa6frTGNZ5vhRZweyWlJh3mwx1rIMS48kbFvTa5a30Eq+rG9i4l7CgZs4djhvT2
MGli6y7dhm+dUJZSIxGT60bTbgwuQKIutCi4uePDdah7b4d/mxc7CWcpXJ0WqbUkGBaONSdEx4wU
30t2/4RAtBp6c3WOsX8SrIe26M7f2/cmCRYDKqjSJuItMPb8BkUaUzNYpRoZjnZNgg2zY/5Bu73H
bcp6Eqq75zWZ/Li4S1vY/lnjMVbZs59tiDFiZtcjhCHOhG7soA37tWyy5skveo89qm8ohHxLjKjm
jwej6vLYPxjMI8opcdiiTf61J2HOoUzmLPo3dS7mkU7veHK11zUFg3wvIfWZfN1DAjVGGkdH4QGd
PdirIVUMAaEemxq+TcykSJlkl0FlfsGhaqqSV0S9s6Y9UThHSesUvd5e80lzyM6cLURn6zs0CyRc
fqzJFt3nKLOT+Ra6jbvmiHJ7C3Vr+5wU0PV/tqNHaI+ea53llVqndriG14Z77IRt2t9chy3B2zOG
mkzG2EOcE01FH/9b8nprG/biyZqRSa90zN3LhteIaOj+ECo5qLDvqOzBRZ997MnHwifAcHm/KA/Y
22zimlj/3TJWOSHLad05vUlGplgfZofjSJxllSNzB+4CnONxvmLuEEw1yqeZeLUM6PPEqUtj8DIy
bF8PBdiNGBI6ykO++nKuIx86Nr+y6rzTGWxC7pgPVMR1r7JNwzRKdIvMlg5wPVuGwzO2wmuMy9Z3
+x4G+4wM3t6Aobp/YzdHlvVMThpvbwsrMFzgi/02FwQxgN80qOXlDWuRnRSlz1HYxdNIgSj10CsC
rO0COb7gRa010JxX2As6OP2DrxfBX9LdDN6rPNbo+BFwXyGRLjOR6mZU4Vbju6U4zMx5CRFYT6xY
Wif1saDd5K5+1yl4Gqw+Cipp2Ckb6m1FmryZvd3T2tFQyjJLYyLOAZGO83jYUP6Ycw1FdmBH5rZq
F2I8rHEpyEZfXGGXeTTRmosCob1dMN+F5UwzhUqh4Ohoodb+9PsahSuEecDThh2Ge70aXN0qd1OC
pQB+N2ns6mgrxWGkO5X5YwIb4yjyXVHPatEEjpvizwvcS4m5wgZi9hKOr+/vlwQySpB0VxdwUJeD
aCLpN0Nal9IwiS5J4GjxUAgvbfy8KhB1wbghMNJEa6ecHMTWNT5TJCKh/ET0Gonj9L0VxTkkDr1v
R3x50uCCq7lGR3If5eV60A31dFKyXaGV/41IbyWvsR7p6nJQz011aIZLuVpFjS1VXgzjvfLATkMU
gYgHsyGYpgTFeUDyAzRhU11KGK2IIN9OZUzK9RUWDxEHtMjR1Hyd39ddLPu2rPzUmi1Gi/xrJ8xq
9UmpOjs9t02qzmTyzoYoDuvk50ujTpgf83e83qAcaKtCJWDLVTUY2dvMn32S0atBemCLDWzpUc+M
xoMT9vNrZKZug5s+uLi+KgawLiz55uM7hOsO+ZGlkwzsAtJy6HVkiiWoREgCAah3P7WnVcvqvTTQ
lELQ9p3q6r1Il+iG1VYvjtTPSTLm7hUYYtG+ZO4HQAeEBiExzuX6RBt4fPBbG5ILBFP8vWhwVcEz
R7Pl1OVSs+0VMZMWuY06lvJjrq/iZNOqPJ9V3Iy/2pE7KHOOg9e8VwPhAC9YYi8/DyKHhCHB1otp
E9mFtmwbO7h6rTlT+bl8XGEj9Ymg5fGqpzPjfQ+wQeKDDajRU7+Z8xRqcxY3cz7mjQPga6LgIBts
w/bX1OZcszRApRevTbzB8JcSnbwZo/TgS34E5xPvGNpHFHPpRBfsmittRgPFuvJwoDz8CvidRI6o
IAyZyOQMcIUAfr7NzQ4Kpua/Ms8Az02AzdIRcjvGei3xxN+QnDcMel4TnmDE7sazYcKgfG4YCYS/
frzQeHwyiAS8wZJ/1HIawBhpz68Xowuo2LhjUR2lppstEyBFOJbNOBdhc9GEep/MDXmA6sgwZ20D
MHbQB+6L2YnsivuBb2u/cepJn3mnz/nKL82JdJaS1RDBpFgv5hAbmGN9M41Ah+z0yirwmvmRCe30
e9GHitD2+iSZrMCxkUhww+W+hichJrPG1ZpReI+RaKpWtQQ4iaz2Ajl00NhFe2u+x6t+wLBb2+pU
PYpX4gPd2kLlwIMhFsw8NYGbcshijfWCPC9lVgC7ZSN3LnR+iYEB7ynmq75dIbHdNtT6VE9oVjeU
fteNcDYQ34Ye9C2ZVQIOhIsA3iMvJ1vzC3li+bKlaj1rP7WrwbymiX9ITU8yyxU7PouaK/2IM2ne
HTAL+ofuz2nSmHbMvL8DDMwflWaph2od+87PEc4QuWgkqo1aPtDJdsaTNeyE52IZ3MmEqC+ohfnN
vXz7TqArbbIBwDSQDfvV5ASp1lVZFtb7oNxTMjd3nw0qg1Z2M1KML37kceZxUuWlK9NVUDzPE5xr
8VX6VSHOLStk69la4HVdI6Hsb0ovg63WFauZ2U4w0zlANactbDDQEMSJcGuUY7DiZLf4fySd15Kq
2haGn4gqlXxLRjFnbyzttkkKAhLk6ffH2lWn1lm7l23AyZxj/OMPfK1au9LfTkvdgNuObJWEYP3w
XzmafXjp+5QHMsmilkT08dNFfr3ldxOFCPGBepbzgusCRlXspMC1tXW982tN4VxnkYrbKjMH4U+H
qrhJhuyQ6qd5myVp8V8rV7wvOWKQTwozhz0rO+Kf+ge1PzxD9y+FRSlOESDEV4OYIzSiOpFFmOZA
cMLzOZAVq3u5SDcKzMjG7nD5gDwRdaL/ZYaA0CUziWlAxcXCjK26sEaQIAnOqE5fwh5tCStDLOng
SjExXfdfsApIa1ajmv3EVxQ/AX3hyXUy0rdveRZmy3d+0JD6EOxROmFlf3CCQbN2Yby5RRri9OSB
KcvkVgFc4RE2QA6gfXAVtgowfXZiBkYgCSEqva18neTWTfW9tiTBAUrF4noi9wmerL7mYoT+0zjD
nrLLwhw+PfLZQcHJMAR8Ucb7pTBB/YiBHR0u0S/oN7GqEJQAHjAw8Yv7QUdQAkAlmWWQHrT5yLwn
WMnzcb8/eXBddiCDIV7wuKmfCK75i+DuoA5BsLxBnaHx2zKCNYvzrCT6GjCdkTH648nAeUO0+7KF
rzniUQQqcppvBYxLRe4MkysptEtGj5DoX+1Ae1O5/uF7P/4snpxsdJSih+xawzCp3ygysiU7bT1C
npA078vEpDZh8vk+fuFIY15tlWD8EAbx1R+5qGSUmurGA9TniuitRZ0nMztBh0/lh9iHt5u5+ppk
rMlJOaE2ib+zFx4opTX+GiOMmMi401H7WhMGa3RtiCoEmP4GC4W3WtPleXQuAdR1vrqvKeKWSATO
jLyj+/UM7ZKC7oyW+s7Cgb6EFWlqPnqj2Uk3LOaWGFVgv5U7HSc+AEJmPGGlOB+NS2cIiyelLLE7
VLq99ZKMb7qI2SyFGVeDEam6AW0kifhqSoKfIU8aI9sLPmPzI/kvbKzThUDs28Am79D2ajb0Rolg
1Nwl9FyUbVgijBomo/lX3yqyEW70U8G8DXKA/INlJv08DDcYUrAYejvpHY0rxUQMmZFiRJhfPD3S
USfDWo1+wfljbAxGvgSchlmayAm2kPBHS49MuBnzK0hCP6Saj1Ysw4au4WU1laeSKcC/wfdUNspf
qFkFFqU00RIlDavXjfFdYMNsXCIKWcUThrRInr0rw9evQ1mm9Z6SPSjy3pODqPox7IU32NBlyQX2
diQpQhhY4zS6Q09Hbsp6vKJ/wjBlTM4NQn+fQTmkjPFispTdPRaAonFQ5t+N2bKo4Aix3+AfOrbR
6WS11aR2ih4VGj9VWke1C8MSC6uEE+rOhNAdw3z/YnepMzsiMhaA/SAHceGQLa+KpSFgvIRNwoF5
FPckBSS7GgPYgxIb0OSuS3Udk0wyJJmXK6U3+YK4qBMoM+EaONScyydYFfoy/VOfpkp2ael/e0//
uACI1z0ohInzSfZQ+HHtMs1CVWvfQgu4f4pyyJKZIGtm90WX6mnJURAcRT6N2P1RIqbfi0hmMp5k
3fFJOMiHQqE2UpSZMB+BOz/I/xG/f52q98rSF0KLDqGcBJMekujH7bKljrTyOqXKf48tGoQIGBoU
nw+Y+JW+0NtZzUOFATjVf6qMjcDREDx+QLrAX0bzLABqwwk5XKlk1lROLUwnTzqf6WTAfx3ZfZEp
Ev5mN+j7eYDf7u3N2AFlP0o7F4McemQuukx8Go4L8SYS5k/o5R/tfpKU2VjzBZwAcXY8KH9CORdw
wYOqSCJ6bAK7h7k7DNEgqgPLMKF5fYIUG9UOYwTsDbbM+Ag1//L+sGkSjR7345/uY2okIokD2g6/
iIpKjWzYJlK/jMkj01A2OmiIQMbTqc7lo6NSToVgMzXOx0g17IFEjGFNOJOYr/W2xpYMX45pLvAj
JQX6TX5SLHRCdW6Tylh+b9yrcO2bDhKKRi1kULPBQa4b63pIfkKg1sYqOnvM90FH+/Tlq8tfFNHJ
R5BXDLWZSgxDaljHupnhf92YoW69cX2ITQbM6tXI32bV2Q7PwSMU5DYoNzDZ7HcCPne61cfWuII/
b311W0BRT83EwAgIBpUT9gyM3kJT5TB5VFh+60N7IIUmBSL1JVW/KJhfLtJT4cUr9/qFxGBRQ1MP
TkiQhrtfM+00M21KLV48Z1TAn9ZhoFhm8zfmO+u3Ni3HP7RalLjVut1HPy1x5p2ZlHahbPUwoN4d
DS8QBUVj9W//KbLLmTxi0k87gEzRFgcNH/Uo8zufWdcbu4vO7iEV8QZLe/z2c0YJvJ+HBuR4aX71
YzjjGQvOu8biK2gmZgkLaRBDOBlGb8gJgIxxXCLc+jZczoQuwopwPwgPI0ZoksljlVtUew3t+7Qj
q4EfcdtPVmLlclGT2pY/HmYoOrEPFK+qU4eOcnifsxrbGavbTbjnq408sr49dZfJA6p2w2MyFFqK
/anoBtbSa1qFjoxl+nAUw9mgiQZwl6udrvvJuaxgvM2ZgWP88GGc5KOYFXHRXBG/e33TWL5YN0H/
Qm3rJFjjNG5K6rNufq6cb4vyGfAEn2pXg2pTOpC2gk62stif61sTzpJimSCusEds2Qiyxt6kN2X0
6o35rNDjmMylXy/Ce5+4szEXjm1Z9yXC1q5ugiGxtGa4phN1F4GHYvHKBFGzlmrljwpW0qaeuEJk
1b2dKk5H6OhOnsXTz5EK4RqtNKIYcIeqFk/dypLt+Otz1lfqXmOKXZVexOS5GOjEur7q3+YHH9fS
OOaq1xExgFIR7GFZ/2gfFujiiunA2GhV/zoO+tgfUTRnCz01dFzciE+NvXhs9V+2VMPN+Td5XVAE
PK3XlWSp6Fi3rtaY38kC/54nWilpnn+ICetJ7GYqk5kvBg+qE303amk2sM1as2hNvTQLpCDf0xDb
hrEMCgIUDYySEs5lNNY7WE7PkSE2hx44Fd0Ivx45X5Vo0D0/j5Tp9Zf/R4OYjx3+PU/cDDoYu00e
IJulZBv8GMzBD+QdMOEeNAmcZZhE9tiKc09s29MEuAmGyxy17DdFUGpGOFH9Tsgug60mmzrOkNh3
N96zcJ/tr4hrheResWgf25HsVtg3tr8UGxK2vLwt2OZvI2Vudt3wCb8f60UOeONTxsTJrIpXFfRX
StqPhXrsWy3r6wZVtlAi0VIYO0KWSdGTWy0iJwqZzNR+E/qQ1/UvTFY88bj7KfEZ7y1NtYV8Ctmr
zTYxZN6imfPGJIEynxr1Uooe//vg+wkPOp9ySSbcoZ9VhQSnv7eJpWSmjPIIA7hkMVHBalAQf7gP
V21j8zs8UU49JuIPry6uJGJizEBYB4vlaeCQnZE6nuOG+9zqm01KGOQGQzOiETvjkTm4Fs2y48gX
3db6+rg+o3mYQTIys3voJgcZPeHg2y+sK7z6CRAiYJfwHyfEEP5rMTsxUOo+L1Iw+JF2WBdkoN+E
B5QF2i5Cr4byGsE9xxM9ceLLIGbJER+Edmw9r6tQsjWy3vO5QgBNtxBpVURjjBzr6vW6NcKGl45m
uFAud08O/b5atgRGwRMUt0Xo5WrQqcO1QnFC6pk52PDjRvRPIChjQUh93db+BAfXFgMXca39KEt5
Tp5RQO3NxyIFeFmRbUxSYwPLt8ebYd7g9SNZCgGCKcfgvHf5uvp1fS5OqkobD3hqJgfe92QnWd8f
0o7wk6CgbrzwNjDBgoH1AnVjhBk0BhRbLcRTwi5OlEIe5I2QNGjIcxSXXGLvQ/4Cy6Sbquu6Ziea
i6QsxkbzJ7dW1SDWGaqrljBP6F4VrD6a4rLzBj0fMtZ71k0rWDa1w1MMnOnxIDQAiIve/vdB6w3D
86yQnI3tToy1ek7IzmuuQ6zQjIY/v4Ga+dl72h8LF2CMIhAyCJQAxDxXGC5n5ZwgMAKR5b4AhKkM
cdElJmP3/m03zIYTt78/mWDZ1ciGxgZ4pXOecLyKxwaquNfcwe4C+bRmY8DI4viHiL/IDFr0Fq01
vXVtaWDNEOBmuAXpwywLgF1BBn6GiyILPszUWjWysYM9WXU1ccPoW2Ot0DCN4BL5GegNLk2oE3Sa
l9G0uqXVsIPXC077JdGIswgmQGeQW1BZqfkiBkdkPNfhsijP8BX1iz+8hM9o3ENcTjOGTk+fOgXO
C7flgnJEezsKDWHa2niuvbdQQKra6o+aYDj0dJY0jQ+CxxOc09y7qjgJDDZHT8ZYJEvcAABBnR2J
wRO4z4aZC+f/UQbRmqVbDIFviNkyL1W8wQt0YjWg0oMuHfeCHaRcCnhZCTK6M08cZLPD2L9x0mPT
ojZHA2igpECez7iyvsFpYpqmrlBfDmKyX4i/iZlIRn4XoQlx5UP832SGr/aE3Dgcwy/VFrOmYMRA
xn8tKNSvf7jqr+OLriKvZpOEVMIOmeFm/kEuviGTOPMimMv9fSIe+fsrmemin41NtrGCwL50LcIl
C6cK2WLynCf4Ch7eZCJrlr23nNw+mZ9DmptPxjOtI4h61T7vXb3i76P8Jk72srTUkpWOBZe27sXb
q7YmcEBQzFyTRSZhNmY1oztJILQrOpphaRFjooT6FGWqGuQS2uLkR5jc5LGtq+uuPUiCF2uBWK/6
fiMXbgpECU+J0IFsE6FIa74/78bB71GsZq2EeygEYpriGoCtbs6TZj5q5gjQ6NMbyY/rpcieeIXT
qjDCJdMPdaK86PTdC9bUC/QwUeZv2MEfLCKS0abH3hsK7vh1uuLZV+GWOsMTJFdW4Oc9yz4S9wrv
OGSt9NjPAlnzr48CY9hoilEavxGhCk9mtbR95rggH/DUiyVDt3HNMCZejWu6Zkt37Zie3psJXkvy
fLTqX8OO+I/Y3HKvbvRNtOSc4FD58oXD/+WAEHCAG7jWAzhEQAXlZFCTpuK2Z9CAJp+ilr62qhPi
x4df1neK04hCfg8QgUTy+xdxsDfBDQKFzpedGXjR1n77f4chrz5BLQMTlkrC+ZYmQxy8Y15HVEdQ
DCdfC5S29ln8z8T9cGI1NnfxqHBpT8cQwSWMRczEPJHDsJWDiLoS3iwM9K8R3zqUxJxW7O6CU33B
QO1y6JbgeXQrkXmjIFkvTPpBl+uZCn9Ugss62HMx4MQZPwlEBreXChYHO/ovpIp+WTCivpSYuaqr
0bFYMhKL8NgHKMJtlCvPpb6PsKPAeDHEA0teZlhuyW4n+e+CyYJsFfmmJvA6/anegvFlTbS092XJ
xqhq8OWiR/dcp+/bl90+nz+v57F4KwAty8EK5j1NZWSkTpxaRTsya3o2FUrRZ7BhW2Rg7DU/n395
4S/kpYzcFLxBOh32xGfWtI+c/ae3ntzRKcvnVS+b8nhNMFAbhnqMMhLIkE/MBa9A5fSQgG/16jWf
CBtF3LLfj8strgSSsIFXV36DScK2mVFCQV1Azn9W2vWnXvCn+qGI5574BnE6GyuXlKou6xjYsXpf
c6YyMd4hWVka/FI8Ok3ksaEq3P1U5v0pVVZSyx7GKktW3Dxh67+TZYiPQHlU5XlJ9pB0/L5emJ8E
bxEz9mbewXfnZn+NTkr4uCYrJKuRvGQkVNaL+OvC+wctLrcSpoC513Buje7htQBTW4Vcx+rSC7NG
mHG78QxMshSJr7Q7hB3NndPUC+644XJ9oOTn0Jps7mFuSrl9RMBFecWc9RDarxY9D3TiSgvaYq8y
CJDTXSu1mEO1w1fxmqfpLO3WNUS1RIAPkVp8WZwN/aydzMrXXBBaJ5Fu/fWsMEXtZTZncT+6HhQS
XmNm4mwc2H7l6c+br69hr3h2h4xtI1Fp5cV98bpn/E1Hhf3uf2IY9mG3bl4nNgOcJfTBk2KlfRgY
BHn4iOrFh++S+EVKWHErwpcuL1G6Y9+6dm4l/KXsoFTNoldgP8g2mXCFZRWvE5wIiarBkiH5uWab
r0DJ2lOAwBhJJEtu/rLyyNemltt84jTMgetl3O1y/B8OWve0+hL0AMeTEVekfnMLpz8aI5WsdPOO
zwRqyARPSiEHlK6G0wLgB4urPVxzBCE2j2FGxGhMZlCBOwG8KQZ/6oXr+CTfC6jqNZQxFSwhWghG
CPsaf0qNA3iuQ2oYAkOoLjjUk+zUaOywvCDL38XO6y7fxXvxYDfFPKRvVsyZijlVpWTlczKoE4fP
D2Ee9wy4xjmt0ixP3bYA4v/DP+O5ZCcWvYq9I3U7RpLkDj92ObOeSJtWJMBzGmI1/Kgm0BgZG2xE
DyUpHfb+vZQeDdPBzJA5DYkuh6KAEIkyKmff5BYaTH058tErMCA4oCQVXDII7MH0IB8EyDCvnf0V
L7UUr+DCKeCmY+4BGTu0hngDuC9DfKKVAK5KWyVCJIo+lewyHvW0kbhAZ8F9Ca9LlP3RBT5WPQgx
HGULCEcIkkDMALP/QFLNJ7wHGBqhc9Mo7uN5jakXaWZbeY0hzIWJtS1i/2h1HB87rNBMJgvQwQpA
9NF5DIPpl8xhs7YYSkHRyZflpblQiMqMV8CVyc4SnfG83hZjg6FLAYGnsdrtEx7cuoaDsU+txYc3
nxkdDJ3rTHzURCEdpLUAFwkCseUxP54B2Zr6Fq7wH8Td5BeAN/qVXlZ1E0/VXymaFhippcDIKk3k
3XNpKJwvWClhD0qyXmXsQfWbW3o1CmByk7BsaCrXy4j4E6gBmBy5uG2QpvnCnf96hCBjPMYGHj92
BM6OiiUnsbO0F4mtHtrlKJCCySyDF/Q+ZZwhe13xi8hU5mnpqJCuIMHtFVv+HSGlosAaOGrfDQlA
y8IebboW6uTwNsn7JdtXxDgaoJu2sSH5hEgdX78lf9yZhQbwyuxjMnidoIFCd9+u6IEYABw+h/gX
EzNwKoCb4+Q+GhkJOPsit7sf5OiLCTEg0R4OFIQqyo0VDDEoTKJPDw7zCDSfhhStemUqVIMPKfNV
ycIms5A88nlJ4JQIDqGODgIMYclxLDvjK5hvkklSC38IqvT+YYEXC6H/hQEacXD5qnxsR5vvxxCl
45X3lqA+q2xH37z24zuY/SM6KSA5wKcH5mLRI3bguzxnIDkODqyM4KY6xemdJuAKtY0KI3HYlxVS
uSYOT9+zaVHdoAp/OwlKMQLtQdwI0ShdjvXX2yOB61NbNdlFxP5oIIPw5pjhk77JFJmcJIwoaa8g
2oWIt+fxWiQiUCDmgAFB3nuwMsa4xaxRmU4uFQajrKKvVbJ/wDzEq4QTKG+xQcQ61iyuO+asKRgb
F/8DLAqrIqgn5ggFZAem7FPIqYi99hMcuqgsGLhiny8ZozcKaYdZOKxewPiZoqKyo4Bhg6MCsgT4
nHvsolRrjQEP7hGv6XiGuN1Buk85uNTs+k4bUaZudinpOfbfO2fGiB1JMFjAiPeGLFeajuC9a3bX
Q05g74OU25Obm8B9JGkvB9KD11vwQCAaTyvCnNLDhYHyJbYHmRFcThpEPFjfVplauUC5sVCxLYM2
QBxLT7/gycjYdQacnzkOuHedagwJ2Ywh/lpwhB1ky+jCJflcwp/86n8uPSxI8HGfqKUGj3raYWR8
SbXlyKJEb6oZxT/1A/DQm129mkmYqFCEUD3iY8qf8YBhhAkQkIp6j/UTEts4UM7DB3HC7Pfwy6Kh
lhnO2on9SQF7If3X62z5ugyx5d9FnVnaYXTAwfQPm1KsDOiS8BIh+QN7EGg3uKV+VmRPHXGQvtfQ
2XDg1DeI9iCrtZgB8f8jgs/xAx3SgmXcrWECYMO8/nBH8NpLWUDXlzJD3Ggrko6Z5iyGcm+we4zD
wZmpmD+Xo8dk/2aoVhm5efVVBsEUz8KieEwmDqfYm7H+hK/RkXwREw0t+GDaYutM/uGuwV+XDFgu
xaO5WrwQM3Ug39RLztLg6UFbqoHnfxzxXB3Hv1jSDBw3tDiL0PSaU7xo8Z5xq7V6RK65fe2xiQJD
apEVqXaIT1tmPVUDi+cd5b/0y1vX6RdcshPsaaKYGF7AnAXnnoCP2z35hHAsOKv3Cv4ajdUtNO+L
smvG6bPQTh3hc7C7SQbZjUnf2LVLou4v4z1d/J2oVYLeEhKEuFUhJEORzxlnbidcIY1BqddxtUAB
hF1DPBm17r/FHWLrnFqf+b/bHNYC8/zxnKODcui9SSNXfS8YdHZ/zxTrO0UEOTBLLD3uMuqlDb1L
Oi8ewgJQKLuLwARgCchNt+M7ZS++FtPChVtMIgLRziWeczbNRVUH4C/6KSQdgrh4vDkYfTBkAZgb
itx6L78MihG2NcmHlkQHRrFSP9q97oSzQSHG+KAgmJPafMZxPZf2+qxYALbpp+HJNiC6rgZJssMX
rLpAezKpu3z9HLKeUptNkLdpFfRSg4lYwuAsH8obCiambYuCRm3sdJwrhsQiW/A1YmfREzXJl7Yf
sMFB9QkYDopoa+domcUOIljeMacnDxzc6kxuHP5s99JDDJiYfqCnFBSXRrbjVGXeNLz/mB0lxcFQ
ARNdUnK9IVFxv7HXdUYB0kRB/KBGqjifNLudd4UNu+j6dhg9KDcK5Hqd/EBrQiM1hl7O1B/PRMlU
033FrFhBpAJq7iqQcAHL0bRM5SVGppqbrDDB8rjMAnnwYHqDlkM2eScALMKmOypogTjrnDexgOCq
oJuYP1AN1gPVCLtygfOME4S5cswghDk5LC9+AEOtnT+hRQfV5koBkJ0nCOgaMzl/sUwk0R2UflNp
1vuX0QFzJf5VbMwPVoHbK1Ub7dIOVL/YICQUUGLGmI7knLPdmpqufsA6U+/5RWdxHeGPgK19tlTg
6QKhLltutX4v4WklpzcJEt0O85JHMjZE7O37hpdBjjof/cW3MoDuuYJ7fUAgasXTivw6EiztZpcv
siALsJuHHi6Bi/7lHilA/WqEGwEcGKcColMYhsrL5gfZIV7G8ENOn5M0v94oAJkSD/bMpPPEB4Re
2OG+S2/8I5/K3YeYZ8Qal/APSiSrAq/ObjkEaJK2jZHoPLGiLTgTpZ34hw2OqXpU2IOXB8XWUMvQ
Sjv4bUL1xRtyw74MkmnrtrTKXSgyB6i6sJW6aTdVAgnglPnS7st0GkwUtgpG0Mkd2N5hf5oRj+F+
V2xNBmajdnKB/u1iSlca8Q4DtutQAQ0K7s9oiBTQMkdehHNNCRg7cB+8j7jJAEyhVmapx+vq8lxG
Fj9rZiHHAAvKmZx1gO12kQKPcXGbI70AOwC3ywCP7Okhwr1uN8fKrS+jfUOzLx6hL9sjn3fK5eaT
pGCkw5gWx5otqQJ72DQ4n/jCBoQ9ngMnf2afu7opPUpxklbxekHfzuzMAmuewWLgPOCUgBSLKiue
3hun3z4RBEgmkw1r8quc1Q0jKhwk9Omb+3tyfh8BtL6CAdI2OV+DrwAaH86vXn0isGxTo5TGjQBi
dnMkx8NBkB4wPpmstF/SqaD/4Y0jbIYBwCojch45o0tqrM3eIW6w/OMEAXSjhkMrgAX1UBG4MP3R
4fVUHaqjkmrWea06nELxXNyI82w2Ipc9t5CG4URDtBfiDk4aUok144vJzKBVJDiMvcbPqFuv21tM
ggmxiEZ/iPDDYAcwRieZIHlh/rWGkKxFHjDSMlIIyJCBFj/c7UTWT4V1EcQ+5GKcfRhQMIrA/cwg
+sli72JCkQds+SqVM8ETi8zDcRUYD0LQcwHqQLVBPhlw2OhHZCBBVyWvk7/iBGGKhTS8XIyIgFKY
4hI/IK86EirOe0b5wvDc5ukcea38vMgJ1gKAsH5KN0kqNfahDhz7HZByNSQ/rtXlgaQXIgAiAZqh
IeNJrq0HpLzfyrt/9hdDc4ZJQ4DknCN+w07gtD9CZ4guXfU8pk6P7Al9VM6k3+hxFfoSRcxbN1u8
+CjBIah/f4YHR1D4Ipu8bS2oLMBEepUJYxb6r4BixH8e0hKdM06HrK2J30x7VzArc4PJ/ep9o4LY
CNb5dYp9hmOH7sDkFXw4QsrGyetjOesymvBw6vWK+9vNaOtK++tEQy4aCU20Pwsi37A10Yz/WWED
JR7HIP+1m5DzXro24IA7NscPGlOUkHNGBNvo8Lz10+gYzuXNmwQbleGL/kgd0mJ5NfRES25tNnaa
1NFGD8arf+luJteFRJ7krsVsD4Q1D1/YQICD259vSc0zKB7ugPLg3NE0QNPNYl4w4mMGw/WQkCvp
lkCQQOiUc6DrpeCm27HNBSXnl9o4qL1sztVbJTRenykJFLStWJuSLlezrPUN3BzYa8Md2JM+h5Wc
NfGpHWiF4aThS+iYGUfZ5bmoOUMIm36a5QmpN58j8bKN7nbmDzexrSIX5SYpPToFD6WphZR3SYMm
DDmCLPHkHkGWNr9DNEWD8tuI1iqfyD6Plgq/Ibohgsfle6GTFEA7bz4P+p7vt1297TekJMKUk9lr
eTvXp2tj6vtXEC1iFNfLeJUsWOdwcq5LTIPD1ctvSJFEVUp4aWf86PMnkqZVOB9vxgtuH5KZ1fno
t+IGnhikO05HhjrtD8DGJAu9Fx9oYicW73gq/uEwhG8traewlqcjq/WVH+jhq+tsbGunsWa+IGOs
u2m7GnbklTgMC0BmvTtlxKK3MDImO4m5rcMICdsroDN2TDqOgLqlnL2Cko1191koaPoZ7S0q8t2Y
JvujQPsR2DA+pM+xhx4ZOjJz8aNbZwMrwTP2uIs26ZL2CYvab2QU52gmBSkxLAH8vRaZa4cVozVi
77mdYe/JDM+ZCEi2tKWxFzlEUJQ+zedxssxm4kJcwIVYw1+cXgPsQC/N9OpJvmzH/rDdRH88Zs18
PTq+Z4qfeeyre6yflvI68hKPgcVRZ+LTrz6Mi3CD6UjAnsCMCsoDy6bEe9l+Hq+/H+95p5h7ewzd
OajRtbtoCVYhq+f6I53CXUtOLNu3hC0mFhq0BcdoWJwS5l1UtcwOqcH4z5Xk7yp67AgEVPK/q+/q
PCUX2iI8XOMegyn1j69Z2qMV5DTnCEBrI16yleBN4DOuRXM6B7iZDMcXbJcGwd4s/zFvo/Kh2zq0
1SZ0Uy+ddnzON/YdDPUDbXnW8TniJRECgklU1lRnm9+yu1mwP2zkODnuZIBeeKhzRoA08Y1dDZhc
hFq5T/MmTt+H3hxvhqN/1Xh86mHLYyNhejjNhvcwQruKz0eM+BCuOADX2x2CwNg3YIBClYp/q4DF
GSGPnH9oXqzRj07J6XR/n+yhyqhpVym+IRRZMf2UFqib6y9lgrop3HIpkJjDoRlhuxbadKTDle+R
f00Y9UEusYmhJkwZsIs5vrzBes0mM413iFIOd4inuT/qNzbJ3wSxC+gOOjHGM+axJJoFaxJQksHe
HCda3qqE0LTy39BzOc1wDjCG9MvWGlV2P3ZVyn6qMbIQmOQK9kL9gzCHSTs2qJCwW9IOWRwpmQDz
8cuCDRtSGpQYIMwwvMlSLwb/fCNsyWYymA6E05AJjhD7NaEzLzsUAwGMsxvaWXaOjgnG2NDIyAxh
7rufbPEcnTsyZJDhoJdkR2g8/HbQ7EvTyqjm6br7je0Hdj/sfLpJ+UOXHu/7WbFv7rwwBn6swhBa
H0vonM+LfXcvmKECHlMMjVoznK8i/KE5GjgRUMLCdcScjyEHBQukoHW4poVSfHzKjdYP8Lhndb8J
UIv3b2+0Renfb+BMktvIZBY49UZphd/0Jb0g1T7AhhGWXVBMc+aSvOTTwqKfNoU0J26CgatwNVzU
d8fx7DrFPnlZbJj6OixaA+sHX8E/eeCz+sXxQEHvEWi8BEumUBswWZUTkCC5gbFoklwxFxYqfHvc
3l2WXkC0JLJ4dfZ91Ivvrfe7be8Lx0GzSi4iUjzQIg/aBLpF1M8GiCO3ChO2QCHFljXPhgtDk7sO
6YSZ7uO9YD6XnYbbx9OhjSGCnAp6PsISQXUS9hlnsE1M3QTjJmOyHzuZz5Rp/cCWfkexrZvRDcx8
NuRK08uDSWOQ/ni5ABCQIKjZYLDZ2CFaQEwMciQfg0SmIkDTJd8WwPb9C6o9pd9HKS/UTrpHWmL1
Qe3CpPWGYmxGJ0Z6MWL/fJ5yPQYpqvlqbZyW0DLma2QGgWRBb1F2u481CBo/M76Ds7pI7ZfNiZMH
oxPkbm6cMkE4Pu1NHBct6FachXlPzcU9Qe1GjTlMMCvO/305TZfRgjEiZoPcWiuNO7ENYH65VfBe
iAcou7fQFxGIvyioxuu2JjFqhP9mj18QYO9GMwyXxWMNlSbP6kEfP4xN8HAckHqQay/2mW/6PzWA
b+Qh8T2MIFIHT+a4FgelMz5eV6BqznN59VOCxa8u2m6an89sWUFxjVkgC8kTTU4gnzhJsHkSwcwR
m0DocjkGY+v5m4r+DFOEpQRFSyVcPp5nlfmcoQ4YZmpc5wFcBihm46S8w62HhAI0ig0eKevQTxbp
qp+u4JYFeGAS9gy6yU2EI+PgqDSFO0ZtIpjpmqiIg2hBb7cJ8dU5NJmT817SIenJPPPCY5OCJKY6
Zlg7k3YfFI3DYJiC+klj85lplNqNrbvRTZ1jFsWurfLFQcojpNnUFyvqBWGhmyyUVWWRRUBVk3Fh
SIKdAsmyUYfbG0JZ5gI4SkVuZp4rqz5jjUgj4i/JLPIBbKkocSsZ7Ff40KHbOrmP4sB6EGOPDRM7
5h7QhhloT03C12Kp7u1Ps/stQ1RKa+rk6R4HTO4Yzt3dFawqnOenkvaHyb2JbIIkPNLIt4UHREHz
EdlQfjAGHEBwgTfJ97wgdNhV9820HDaJszhXL+o68yDd+piXgLnAc4SilF2eZIVX3pNQMuwMQdS9
QZKc4nL0JdCRasseyFSE/GDHvVKC45VKnmhgK3WPGmdouH1ZY75Uanbjl3EFxH1sqkq8Xcs5egri
GmPo9HznP+9Zz4EwjHJ2x8xTdjIFJ8cMvuQUuwH3PcuRwnD7Q6VqDgHmwi+ovWJvmTfOoOQ6rd9f
Six+pCGU2M+3WLMS3oqp9AI0zv5Dz/vFXRjgahZBCAK2viP/H8pMtBRTtgsmaYMW5GNPlQ3lLwav
qEUvTwYj9bTcU0g4QLc43GIYMFwd4pbwA3YVvCUwqvP4p111pq1hFkTZNRNh52Dk5FPfFuz5QzVx
ZOOfV8fYCrIjG/0Q7joDNca46zmnzoJERtU5mUWXq00pxuwKcplFsg4bJLUAEazJnGodkwpvBNcI
SGgFgIOcmfaOoh1qs5XuV9AeIPL+e2MvZg9n7HNyZkVwIWa6tQVPmAEEOLHrgiQ4lODE9TDbiGlm
IANxH6j2v3uUUHcdkYaGE4RqqQMUAnMbmesaHQVRZyNbZWGR47DqYQQto8sTp3O351tGYj5h16U+
w8iHsE7CO0kRg9tDbhZS0g2DjANB4CpAkAmbZJHt4+11MRncOfAMZ2kRsvFb8Mlx9hF94bf9Z8RK
neE+AQtWDDNqkIMlqOt39iTj+8PMx0uXNSDXcTKrfBDWfbmPLvVd2Yjs+ry360ZejXhibC0eytu+
0shuoFRgLkH2BVwkmrR0qXiNOwF1mThD3YP76gr+1EAcWpBFxYLhvraSuczdpcFhxXDFoPFCROQh
HcRuEH5E+YCKrn8sHl8+asUt96P7cIF50F0FwFjQbLkwGBk+3mg8beoBazA3Sqy3m/5wqd+XgihR
fSq6+3Cpn0dev4fld2i3zA0RdqWnAgqgKZEKTFCKS5Mc3Sq/XNRB//fGTJ0hCVmqcyIDiVdhHUQM
HzI60VVivVSzBswIjeA7uPOFv0gSKLfUeUz4qU5v0xL3Hf8mjOIvCLmKXzh07bZ75Nt6+2bpo48g
C8dRz4P/keBhvhO0N3RFvAJMLla8hkW7Jf/ShjILBacLZ4wo7GFaOUJdhEPbHzM3S0bNOh8c3yTi
5YTT6ICA8DD7bDoswmpIKoMAnsGUURIiDEziPee4G5D7hPP++8JFiPlGgEqJv4RyAdcPhPYQcupz
fiAKVNkwctD2lzMtyabXhFm4HcbGsTOqKOwQ85gZ43dg0cswZYXtHdR+vkN1FrDzWGPc0WzEqmyg
4oMhDkzHMKBHIdCRmyPibpHP7/l/JJ3ZkqJYEIafyAhBEbhl3xd368ZwxwUBUVGffr7TE9Ex0z3T
VaUIJzP//BfZqpNhNMSxLTmVJpFVc/a8jgrjlkKK/f4rpFfnDKH+Ehh6E55ReALkQ6/JmuktGX2d
LkJK3kwZR9m90sY+UBHgAPYzEbEBuNCG70/gjM8JPjTgLwgbx/RCjsAciRXnjOgFGDXgeGus3/x+
RZQHjywsaZvbE0Tg5cP+BZK58/B10ydbadyNW/v7MgFFCBQSGRW3LV7MMyhNMDZoDJgxULZ9naAe
mTM6PiYqSHxVrFOaRJnSwSBqT58hhnvaM1LujTczwMA8s79G/PBhc7hstmhg/4R5G+ruOR5kHtkx
ZMqDat1jfcVRwHYfEgtOFjq7Xn3e8TFzAEMAtKH/BX00R1SFHgnyenRz++H9j/CGpOd+nbsHOO4W
HJFrh+aAx6bHo2xrIe5ypF9Pq/1oqeYM7r6SKOB+PK9Ua0ywqJANMKpOkUKXxwvGu8SjTGyA7yki
Oo0LAehgd3RO1e5NLaf5MxmRcuoJwW2MPXdMXsEjPjBHzCEeeztMpHt/gqGb93dtpCOhculzYL7+
gr7zSAA84Di5qJLo40RJH4wBxeETdoyDcIYjhLIQZ+0zU9gCjAR4SsGqiZfMqQb74he+Pd7F+B/w
yz2Ht5CjWqMx4+CscbApmD7nCsuohwcwaNp4V7LguTZGdUD4TD8q0bOd4DWs08PJwEjF+VFD5D1z
6Qm8hM0y1Yl1mcEwbP7couCLJDoMEl9xieEous8YPbnRSL2I4dGGZ0DAk8mwl+EKjwkgU88EISll
TgBUaEHo4N9zdjnmAzBiZOA7Nim8ykeixGt8kdrZRgdsPXfsWT2d1v9zZL6Nzu6unovO9+QnpJOh
UGQGkJD78qOUFaMuYW/8PMohnQpzNF1p5V8zyChLpqH4oVo73W5Zgc7xwI/wAxepzpwuZHByLLEy
Ca8xgDN5Fi5JyD5EVeR55A/NECTEpIXSIz3yBWsizKr4eO/u3b3YSFKXwwja3ArLQFPRzNtGDfD5
zl9ZnaOU4Gl8Bi+d9BYxvRRem8FhiZolIAydeyiI39wkfKYII0L0KNzw4gYCnwQ/gq/vbRT7ZbVT
klMp6vcEMmuObbg9jGBnWkoOZDRKGfqmoFpHhlTAkEEMoRp1XFRs5KXIx8aj4h5sFg+eP3gZoRay
03HVLyIwujmisFgTG7SacQ//DD63ec9t6LBa74ytI80oQGk7vXFWDR3UzuGMACYEndwNBUQRbDQB
am2sZhg92GbyWazt/6kZEGCxMQLY+GVcHwCKG+1PJAg797yP9Ye4kwWjvO+UU87n93wwh9QXQeAA
gLxav/jqoGyx2n9t0Zg+QQMsZAJhp0xlVVfwaYQb5nIdP6P1UYm6uJ2RLx4S0ONjA7Psu+q02gq8
5Jct7xYbvDHibUtzofo+ljEbIM7ahyvFd5w/GxYERpMVoUZiHQ6jGGHbr23nieJ0888JvYYwrnly
fVzATj59lQSuE2X4/Xf/+4ZKBmfWQQXDdyT0UlCRvwuSMukmWODYifDIvy9aKxqYRBRYhKV7+ARw
dH1DbYydB6CmuHYqrcx3PMhe+Cnh4pph68NGz+SZngyAeri1K1/aoFZvsytqXjJEnwfY39NbXMeV
s+ZpRWW7qrllZADq1ez4cDBP6WgkFTFTAL0x2P8bOJwRLa+W/DslYg3TrVQFARGgkciwBUpUAjSe
FjmA2F/BryB588lI0xgXrOPv1g/dEJb8vDQ+zo/1KuFXuCPhYhvpwpjZJnSY44yppElH6LB/uJF5
QImlOhbqeJJhpOzB1/2cEefiLdBAZWgaZVgwmKPSE+nJF1KuUs9rxekq+AzLxi+Byi8xNkFLJHuQ
TwdZC2w21jPYktiRvmNM1lL9gJRjileZ/aWwcdeiFjT+moTdMz6aWLk+rOMDi5kK0wvqLFJ3YqNB
GFEbOc8MpmnrVjH4Kp8cznroTx2CevqR7HBitNgezXpzdObMfJDoad0ggwDM5u+QYgsjEbvn/M4J
yEewkkGsqVzkfLL75IRRokvh4NEMnEQoQcEt1nMfeBqfuaPZ3eBNEReScc1/CzawRDhlHZNb2B2+
IASBhmJi7XQcbUJ4ad4XWtQXVZbt1pVYbNDM0oUcYuA8SpoqChXwc1bCEpw+NAkMybc58Cu3GEk3
bA/wVbu5M6xOOHz+4W2qWS/WDvjsuPUHGwjF1ltMuWejGD+phKUpkU18oZUEgYk+fANkqh8O4OdP
nE8MB3h426+8DArSGvoYHGUS4z4rPigERDYwZ3K7uHUIYhvDKHthesykTV1WrNGfZh6rKScfh0X/
b21OcGafX1im+gMa2253jiTsVkfOO8cd3FnhBGi06fNK6IfZZ6AuEhTS7sdFfDXDgMjgJzL3gaDK
wrRqgRI7okGFaDTRHITx3zVdzr/RC8geYd9hMERdTTpJ2u7ugLof7z4RbwKgec6SkR6KsQdTJShv
ZD88wjMulRhCehmfKt0ASKp7nf0WHY9GCjwn2cMVOFeAuxK9B+jk/ViCfMM8hTpsMZ9XO8RofCy3
ScgdDyGiiYFunrSAEpuUK5tMIRz6BMDqB/wjvUd2z0CFUtWIMVU3ABMUM7j6UF1d0CUm7AlMyXUm
PY0qUDxQxAVb186+Wd85/D5atduc3iPDi8Yjj49DevzORIET1WeYMsa6NJUCq4NdPL85h12RXDYP
u9qhIELQB9y0wLcsWPsi+p3k0Ex/mACP/HqEpMWz6xvJAPHgblB9YKyJuwFJEhQdgjk6U149vAfY
CGEVM/onvt3VfC8eYY2G6jah7FroQZhEWcTOqhTtK/eKJjZbhSdbzaRvrdAivI1F3+lH7Afo6mob
kLNw7ukHQAgvEAL5WDOybVxnI3Y1kJmB32uKdh+XbxPT7v7uIDDAUXrAzPLv4hxENX8Er1RA7Od4
yOoY7WMkPgQkM9wMRIOx2VxwDPEXvtiRf7mIUk5grHcaGgfusgNy5a3La/UUqCY0VtBHwwqE+gMw
S3vB/6HhAe5XeTwH8YtzWU24NBaLKNs+ReLlt4cizZIqJQQaepsRgeoABn7MKfaKEKAYOVkWaWnL
3IcvvnX76xurQcIWDUYeXdFgTA/wCFWx8gC8Kl3RwyENidZAAuxoqLET3Z93xG+pxpwjjGhXAwel
fxWsAc97hjS0j1in9gzMjM/zzT1YOvJ2uD05L2+mGWChHy9DNMwVYeNLtOktZ+S1qAQ4s7tXblYD
3BtFMAcKnPGeucH/xEB908uKA0xgFyw7mbV8fASuuE8jEsUFVyqaaCyktUQbszCdfGL4blgAXIIB
ICOctgSFA4AnW4pezvpN2OKaj9Li1/PY+6vZUEtWPyU5zj1j4kYPR9eouGLFIbT7n0DBM8x64Kzq
jHwcmy1gePwRHNLobMzrbM3pWz3eBrpsaBga8JpselxVVpEV+Mpo8UoZZ5dXxPj0/4pTE9yF6BxU
WnFGunGVkendKZSdxSDWb5dNA33iNjmTOMpn+AmF33oX1rSZ6nbI3V/PZez8lipDGAUnRHZFoVUR
Z4J47PG+xkPIxj1UZiRutsz7PSHj6rxh0h9j5DXIkFoE96A28QCTbZaQngrSf6Eh5/6vZpL3ZG8k
zGSpkmzcCQYfs/RddBhcmhB/YE2cbFgTa3+9X/PE87z8hARVi6hLKtr1Y1kZZIA1PDsVMz/ZbPv3
Vlow1diHzYAmOrs5N4dDBi6ECaOKnQMu8JP1SvTmWqbiYBEjHKrdFYNBABrvQBdhSPEHKW7AXPoU
Rn8qVvZczfD/JpEr7U1AFWL7TLe3ehoZp0HKpyQ28+A/49LFV97t2dnb/tkfdumzDiiSy7J8K8al
MKXSh9pUIkI7hYIX+/Pfk8vyO4NSTmXitBuE2Y41jrET1IMIyDVVtt9Y8l4ugKlQOYkT9xJi8OQT
cmsA8xtQzzgwpfEJs4UyEiPyGoNDPCtM/IXowPmLycUZ4PNvQDKjMNTJphQfiChvnMqs1zh7yFnG
yeOJ3K3xIGp6Q44V4eDJNpMmciXG8QEN82nLJlHMTLx/9rGYbqCnpKQjxEF9YuPX5J69Kj8FSeO8
OTPhmwc8bSQiWlvaJHinfVsMjdHX2kHzSMrZgLd+QIdn8nReWC7Qcxmry4SLnwi69qoPqiP0RrQT
7EMoL7jny34Z4S3DuSqxrpc5nqATTOYhfHNwwr55fOZFoPpygoMsVcYMRELUimxWtwCRhwXlsetJ
Mj50Rt8P31pdFPwz+9lsVYb+oggzVjc2wxpn2SBG7MrSdGRs+lTgm0EUnZwReWzsfjY+iShLjxiM
cjU/ZkY/5oHtMrPzaL48ZYWLCTfVb8yhANvGJ5+XZny2Uhhr7om/xQOFlc/2XTLAosF2d/w9zlF2
0jTLt+DpqoHu7kSBgB9yNtU5gA797Xj2imQGnxfwLMbYVjF+iVGNGv+BWQ2HjCXnI2vGpQmLCRsl
5BcQTMYsAkxSW1iwrLDnEKwSC1IB9qrXLUZ7NtczU5KIXsDDwRkdQekLXLtKsXjhCCox2nxhRwgu
PxEV73Vnt0DFcaaQYt0FGLIhFtMfiyHdrGnaoSSIZRonKFHvAJ4np7CfnflhAilp+yk+XBjY/5sI
nMhAjKED3NXhw74xqo4rdkRrdhLR05rAHFz9xqte0KYrWjluwXM6QHq+rWfsb+n/uQbIJM+pkBS0
Xt9lRmAv8HHIJ5sISJlVam0cJRMSIS9NcpPahUlw445eJ4qF5VHAfs/4rfbndGRDmfNLqM0n1tG4
/CGxu/C0rB3BlqjxhyWVInst4EzD3zz+E1yobJto/Y2ECjZw2c+DRiLxsFuMZ7HIm8tEu9DJvGZr
K0sEPbThQYYP9E3LCCWFj+pTsCu0tO+QMMaBj+7Vw0LZgooYMLR8QSpXIKjhbgTKv6AsYF4BsC6K
G75uTKQwJcwPQwQGymPw5rDIL+zVHzyQ256P/9pEPXwSnCJfBtZf3VSmao5l2eJ+7LlSUMy19OfK
/g6yFUjCaeZqC0JUHuFO1Ej6UVv2arZZ5k4fixOocZiSKcp9fKr5jgSlFH8Roa2cleqcgc/7+g9W
Er9MzMS9YL2Ey2TvbvYo7NjwnKc0mMSLA80GYHaEirAwtRQwOM0imbhF0/L0IPi0PLVDH+k3HSka
IKu//+S//DbHuqB34P9esX7CRlQyMB8q8L0Xe0dxaUg75JowJIgd+O5Kt0VzxujP1kZ8TlIA/JVf
zVXlgFrA/7py1HmKDw2M82oIxj3gxbRIvf9hWfCuwhFoFsR/iFKIPygXD2PG3AIMBWFCnWG7Y42Q
Cqswmkw1VyCqjTLpT5/VdgD3Gcq1OXT3A1gthMhP13YAoru6LFrGYlQvzDbf7RM5gEV8uk/W2hFl
BIYGCEaP7VL94+Jg/wBwdo5EU9871NQVYG1WacvLArukFneDDVXVIO8ZYvBlATeAQxS8G5wn6nNW
An5EgN/sb81BrMfYdAaNc3PB/SePAB8uMehBVbTv7ATBeHkHYG7k6EnuIFlgL2e9AfW8YDGccsxw
GjSOAo6DGN05g6E9Nq8IYOaeiGWbYEz0LEH9Y2agGaLJoiF2bkkDLUEbQguheTXurNxxPXBAhQmi
4LJ5MttNYC6NC/3GGkwgR/WcU48PduAMj9sd45dgZ9EHfIKapgs0Cc9iU+NoPNMsCRbXiIYGYFsh
Mwdf7B0CamApBVDAfbOnn418hZUQ67v1Ss6In/DlSBDToDqBCt4JeCx/OGkJbp7oEXsrIXbqfPZg
R9moPwYz/Bh5qaWfDcAedi85VBWOsio9AVz2WRaPTL4EepZARwoMfAvj99ezyqnC86hac6xr5mev
5eQNZFx6m8XNfbuoihfsu8h2rRZftybOF2BTZIf3Ii47V+8Kiic7XXoza6vAQVrlDO68mrCz0+SK
fQfLbSAxiIPY51Dz9NXDXW9lCzbX8Z2stx8bfNB6/928p/vKPjDgeOIoPdUZ609Gbig6wLhTWgks
iPBZM28uqiiaGQzv6HJeoN5X740P84Up/OHmyFOCX4RdA8l8l/F9rDkynFeoWIT7WXhfHufgIC2w
/LajW8zeT8xrWL2BgYm/vuE8U4zFcPU2E+A1IB5QyX+N2VGbcM0poTXHDRWm8Xredc67A/j5bB48
JGuzPlzihjAKdFZuBYwHlR6RD37HTgEdCo9+9obDl9NuGTpCjUCo7LRFysmokt22cKQUNA3tolrU
eFhzOV1epgCgLmSUit52uOC4rCbDqFrVCd3/CB7hEhLMTI3L5RXKFNlDwsTC+UJ7xuWC3cg6bFaa
g3MZ9eqV3s3myTticGe9iIne3es6mB0d64Elp4dT5Ouk2ja2xu9hSnUiM1GC07/q7SH/s+wMH/GX
V7z4rkb+OYbSK6gRNFwz8TTdve9KylH62dTSVbVVsZG/+UWGy6qzfLF+vAQ3d+DLcbnVPR1VhnPL
MJ2PYElhOh6+KB+obq0nVl4TWJeLyr4tadS5eJzUR55yZDwIC6PvGLbkdp08oPOMh/mIDZbu/BEe
Ou7tpey8HcDC/pfhSCmXWY6S29ivzQq2xOFV8jPAuBaKjwx70hzV9L4cpENI/NSlDfzM6W+l1qhr
Td2n5+QFgynSwTxnVPAxGymXRRVOGSC5a7zLK24hwdQ29b14+fvfRNjUoxfn8Gdks56uhIpCJGLa
KKS8d3yzT2ygPeJzOSXEDrsH3nl8+X0H+/SMMuKWU7HFI6aHnCR5PHqgYSLlx0QVUYukhORFsOdR
hz82uZJaEEt7lifQcXIgOxvbA3C21oUulepp4S6Hs5ct5yyOs8obxc2WbY5wDoQCyLNKYySoY6hy
nA+U1ODm3TiQ+JjoXVhZ5VVtlRaDEvcgwz6PL1IO5+N3fx/nyYHCOw24oQCDODBZXiz4ev74cF58
j8KlSzc9MCxrc0T653S0cUgdiarDRpuPQcn0TI/OW9W/zVDF+2omeh3SGHh0clsyo4I7a2TM8lHe
YbCBIJKQO81+L3kSwpe5f5j7n9PPVTZ8FtYll2k5J2sorrAzAYi+E/JmkVzNtVKM86LEJeBiy4XD
A32isavn0HZt8gvskcP5urgDqSEuyoipMN49nm98LqAVe99A2fPn78WkOVvPQLD5aYgVDdkN9HiD
mw+AszRR0w6mI2/cmzUZPQ8zyhM2oQy54px8LMzNDG//RR8Xt5N3olJd4UqC0l2CV3g7vNHVrQbZ
aVHgAAOnb1n7S06IA58NrGt2mhE+8f1xQ/av7hU+4Li5ulIxWToHBbxfUkGonmArTpNxi7ncqjHh
g1Y5UQi9Im2CoAvQMDLbcek1lhydOCxTC87m+IOaBn9WPjF1dTX+UBFg/V15jdcSLRI+8OTgNOdm
ZJra33zh9T+im6ojkQLTYHgNFKdbEnaKPBbokBsG9TELQUUi3Qe/Bu9OHyfZA4RVBBK+sEdGbn7y
zvyTIIremBTj9W/cKm6Pu+HkEU1eg7DjF5JWZA7DXWJA0a3Nz6whgR5rax1zE3BPqqv+AszCPAmC
AbMIFTzEZBpcJ+6HH+ZKWKQrcP+8PtxcnLZtcZOiAOeMElvOtT1ja2KXKd4klHgBaf7jfhkJnzvj
WBGgE5u+LP3DjrXjyhZc4Saiy2a9mANfe1QlX3T5RM3z+CD6o9dheUmf8ooa58smHt5Pg2N7WKUF
nmnsz9QMmgjC1kfMstS5VCYFYNFBDrrwn06TFzPtG15DC1+mJR04ptcD08NM8BU+yHoWFRpvFf+0
xX6dVAXxF/pkNzchVhEGuw6PUKZ4sKKmBQtB7BbNfQ+dqz5hWAC6x3RimOCwiHpGsRRjSbaao6Qc
p17BPQOe5BbTAYVKDoBngluGyyKS8affS9uj9jf8kyHj2vDmr5Ek9jRmiSabAwrbqz4ynnU8DMoE
w4kU1TY/lyUMBAKRZ1LvBr4IICPAC4oc3JiU8dKEnApjxDhP6Etc8YRjkBKN4hewE7JoQ1lhgBSo
qcrBPh+savLnRMSFkKP0zPEIRL8xt6VdT39R/CG24iKL/MpyIaJOJOvq3VZ3PmHCTfDA9+6WtNAy
GK/2N8Z3cYZ4ieCHM7t8+rxyjPlO+bPfIivZOf3S5wsHMf9DCggXjorn3vxmI6KVLiyg/skxTnMV
ptzZWJNHTV4R/oaILo2/PcU65KCyZZ6iofvNzzeDUCqNPglD8/nLe7L6YDIrje17oVlxG8BeN27O
dPBXxlMpJAEaYZVxh9DTS89Co+/8sEcz8OWel7z6r/kCBTpHDac3jycAElR6cE14ibi4wveNbxF+
mzWBoRx72FYOUX3j03987P4JGAx4dBCDNAIysLnjyqDfYbH4jFlRcRL3vDpau1tctjh2V8UE60r3
O9d3+qReigvRC5+7LzsK1g/wBs7WHKe8XDLGaKjgkmJxtOM+8K6LgV+FVHcmAuPnDxzClIiUIkIO
ioskrkfJ92znyk7DtZM/He+7KkRREo/It8RtRRBeB6QxM28dB8b+iSnqIH0u56xELRh3X/dMbAcs
h1j42O+wVPmkeRvN8vZhsAyvY9aa0zb4um/4qEPzmapbnFvgSUB7XWKsRJOyQIHkn2lJhHeUoBJV
djlHZe48J/DxidiSQewhE8KJqAxr639ocPuk7PxLbcM/gl10/HVbW919eI4IN+GqMHx/V9xUZCGk
4syHp8xlvkd7dYUNaGOiVvNxncRz6sPelOoA1H2jQ1S5dLcJYgRrCAFYn1CxvODtspDjGmNbz26W
dePb3NQmV8E6M0Cqnp7CYbbY/VuQSIIHzyz5BGTBhk3YLjoYPyq72hpwEdTIng6cUVDOh/EP30ai
RAuHX/Bdzxhh8RtUnHzbRUVPxw6MtuA71mbfgHvNLhPCbCBmU8SGCZq+Iirnp+SE/zMKzDHWYPgu
NN4wPm1Q93gkhFklaoo7mUX4LqZ1VCYqY9QKyH18s97TU4v00cKUtp1jcYug8hmJTLLrvGEl8WCt
CBprqikx3rxubEqS04bQs1EbaQyxKS6ykzOoeQY9nesJ09XGcS9qO4t8yVNpS7R8A/cNPArJAsFs
xcl33vKGSWOorT43u7hpgrtf+EOMo8ljgHNNQeb9m+hvcAdFHsbZ623ec8BGSxOvELNpAzaTTbAr
UV/ug/MSefoIb4jox3Ik6U1Ios9rIPqEZ71eFgjVuZS0nFCNCMobAgmA0M2EjN711EyxePWOg6BV
2DnOn9Ewv0fSknuqiEYQhMldp5n+BHw8T6hQEuESHFFUjW0xEHDJbAC16IA4uYZ/ShbGowhGb4eQ
ADDtMkZyUpX5+TlRZGf0mQ+h6VxdMqclyLiQXimvlLl/k0uHkAzI/GKeBX8uH35xFDSu+P9Vkq3s
4QNiQz7pB5zs9tBmzwGIgXhs9PeGntRz7myWIBv1cfJ2GlglRFHGHBJ+sYLuIQGtiIBI0OCwh0Oj
UcKyZ2GQtrNn+uH9t14dP2ZdSNDGlo5ZjfQpPFj/zWZ/cvMEg461RL/CDgMesY3LdvTBqQ/XI134
f/9YAo/8ErXSWEErvb2zBoSP0DLFg9/AsPhtmIvMLn3+PWKPdUiP4eUS9iCXD7wXJEOkBHDQdPAh
+mFaEi3vtl8Jo89AH1pnQuev06o/ll9J9c5kLX8I8e0zrNpJyR6njz1Wc8WIfH1KPnDqCX+tB7BT
Woyu78s+71ZCS/ME1P6Yj4/51THcRYUcfSqsvzwdXRJL4ZH5wagKmrocvuntNExvxa+B7PSH3u8a
qlokb+XtAzYEYCO4GMWvs4dDDzcJlTVHE2DwMABnBhNlLsadJQHbu9id1wLY0UQMjV9na4vv1fwO
Zz/EP0HDpDmC/F7ma86VkQtXrGNZCIfznV7XDt9m3QQFK2xIt9qfjrC+dS8DB3sFBWPWC1GAbNmv
xMgLG/k79rRAajT/H49X/7xaNfzPKz5LGFW4pRpD+Cje1uPvdg6kw4BJ5GoVTFF//FurvQt5TLiv
fOI70E/nNIzwdyRsDGDD62o9cnVEWZjpqwjXnR+5l8xt3EQk1Lzd3hF/oP0VYBapyotUEyHsUnLc
EBdntzc/R5c5aFymRQBbYLrtAV0A2KYmdtYRZFH4dWyj2SWM31tw5qA3G7hotVhFMEoLdSZuVVT1
WFTL2Td6svgi3AMekIIgI2igM1bI+NCzapnAT2UafIdRlxGxWSiZlFH/eGoUrCrOKbad5nMOQOy+
8WWhH+KofJHrdIJc2ffa9Lpjdc6vCl+9aWe9orVu4H3jAvYFq4LZhTlGmPsdSvDry3wQdBHBG4DS
RcBR/LyDNlzy8t8HMox+gplY+SPn6TKeAzIImkvLLnBHko4CLqx4/EY/BwWPUumd7s4A0nwb60zw
+N25nxs5PH759LQlklQJSfQpQn2H2glBKmQuqFIoD3/mQbMWcG1T1iumkv/YvWMLklbxGwYCKmzz
MwP0DRgFW4x1BLb2osDSOzhtdM3OqNlO/tMup0IewDaRvTFv3J99nbPPh+AO4SA0Wzrz/haxFZ34
EMcdMgvoNwf2L6ZPcS5mY08Kti74yoALCempgETPDtXs6sDEnV90UzkOgofg2UjzK4P4GDSJTSVU
B0ikPsoyKH5Q+4Qmt0huCRYN8+vyc+Cs6DBzZ8UTw7lfIn6UUZnxa6d1YUsS37EjvHXJag9nT2zq
qpisiArYYNKjW9ed5qD5QJmTF/hY8EaFKhj9Q19PUKmcedLYa6i5cNZGR3FOof0XQMCEnE4GOYAj
INXbxWUG76Sa9LhQ3JG94G4L8cD/WVAwNYB/5yN3zscPzrtSYBwdNbOIjlDpUWBlL9Yi+LtCPTnt
9Rx5WwBJEsXXP/7aCK0avEueY0vI3wWL5BeWudBm01fAiXTFErJFh0SThA6ictUx4nMUn0C5rV/R
1MOBh3hRor9RQnJVtjeWIQh3wLER5AE2oeAmFhi3UBRQ5mC8uKQM1exg8aVlIQY1IIC9BDQig2Bh
VeTf3AnsBJc1Hrvr8x7EOXtz5bDvAttb2505chlVjH3l5NCNRmw69qolEhseLLx+gNF4sMArIAPw
H5zLhi2jqcqpoMC8w4iMlxD/DyZ0EeH3ttQJwzwNTsFOhRexBCK7ZnwWtMGUMFoPsYknKBqaODNi
9kh0xMjcO/iWZV+rczqWcTQ+xPja60BkpmG8yiHk/uZ3mocaDgb8PoxXXRyZuLkFgv1lkSl2HEdI
14kwWBrmE02QvSEZd9GDbTycK5rzvhi7p4ITGJeTR4775HujER0hG/z8N7sCWMNLftvnv0FSpsz1
MDgzTstLKMGj4fJr3gf9NqQUQk3pLsirw1MJeA8G64/cF4XEsybO0HlCOWinkHnodlAT2pcx1/On
WkP8nL4poR3oEoeqT5DDHaCwxHKOmOYLQgR2FHgJwBiGf8vGDMIf31pDTgQ9idtGm65X0zsNcMFy
G4qAjQYS9mvFoqkCKKaN0q21Ly2uQTPrIXijYBMX14er6sh07Sm0DX4cm9NUdkkRxmqDDDkosYLA
NcxuWyr++Q/zU5byxURNIIzwhJXT8dkYzZtc4tZFo8uPZilNhcr7nhZSM75RDzLKnWle8H/OwYP5
R2aNfs4xvY1HUzIw4IxCmPwkYwn51ErjsBVeX2StmBHEazcKoKpkINT7CrhrbUv+y7tO+t4mov2o
YnZPLHkRc5ThmpKBq9OYLR/nGMFucKkwV4A4GBTsmoAEeGJV/gzny9eDMntuCo+bwZw+/TtEmUGy
ds/GQUulMV9nznSfZ+EXjCbMfBSingUQguE0rO/xw+7zSLJdwE8BogDbCw4Krohqrqfng4z8CZWX
AAGBAX9LHHHF+thsl2vnskUZmbPJdUku+RyRCcTiCCZnBKXQMHzmeOhcJ+Q5210JhQw3NG41ppHa
pY+tzZ9d+tRQ2A58pYt0GOINJBes3zIwTwiq0orHKbjNwFDYQwF/svOD93ZLTlOJRPvdN4X7wpoK
aQAsf6GrlKdCIr6ejNsYbvS03YGusMRT3FM2BIEebsu0snBVpHQq/n0HhM/eSEtLvqdC9DQGuv5t
yaKfF7le0jZKwTAlatCFVSE4TD2qC87KDhIVifP2E1CXhKJUHyv4LmKuO3Al1GUd+5/CEyDsy7mH
5IahK35MmCSmOJS6eqzndzRvgwACcHGUfW5sXq2gmcMHGYkXw0548YPoIiRJcKhj8uI4ToQ1gbhv
yL8Etbta7HP5kqVg3p8Fv3IqeLed/4kf5kZLEVBTxbkfn8k96HObcZY1lKMCAYNYqEOLNpWU1w+2
SE4qihwFeYgHgWDccc6ZQM2xxIkK87h1fglXNRULJPh7go10nykrqk8wyi+RxrQ6FqMIhjKVsUQs
EOO1xi6ItVafvqd291+coM9jHTgB1K8Lbr58/DH6NwdaR3uwG9IEQ7RtbS3vi6mrCtfJOX3Obvk3
FEIoJEXZ2/8xokcnQDa8XABkLxFJ6ZuGcVFNGfV7YG1AfDusrvRph6+gjPFb8nCk3ecFfF3xsH0y
xiJereT3InyCIa6J+60DIJr3g3OC+1XCVmVTJcP5siPIlrmFeaIjXyTkooAYa2QY8zIXcjKY3qMB
o726O29+O4VvybQHlLvEMwYsZIRvju7grkhi4oceSATaokEkyx1vXBgUGHW1Rh+QSMftQsWAGmvq
rHhzJj8TNnI38MundYUmXTlK7/j67DUsziscYifFNWxxw/y6l2vS4On5dQf6XCr2T5brKm0jvRC0
j5OHngrossWkcMIOyftkMGoPpKtABOdyArbYgL8uuNkLM2W/KDzkVzXGHhqLb2SIhkZiojETEbqQ
nOrDCQ4Zb53ObvPatPMrVCviTPt/DL2nu49aT98rKwIJ2SelFXo9TgCsA4SoGkKFA8YRjbBNo4Fg
e9E4aPwoq//2pj4nHuCz+oeIgRSnq9/RGzxoOQU+/VvJMTaXVJnBgY17zoTFC4cYmgE2kiRPLUix
c4Gzw1cYT2rA6PiMXvhS3lhvOKQ1CJSaJGrm4rQK5THmQOW2F/GVAZ8I0zbaq+3alheX2Whcz9oQ
azfvsYT5jYxAZrcR6/wWztkYMjs9uMxai9WL915d1zRX+GHEEo0A2BABs8ItkqbSuE61lB1tTMoS
a2U6J+Beev8YX2P0MCAT/Pybv867AKOzEEg85Unkv6/z335k9yaC5/YF/hfAWpNjl+6uCQehbvPf
WnCdJn+nGDf15/Lxiy2ATuNv9uD9EhtLOC8WRdfwYwnYfx0oaxBJHLns/uEPcafxl/JXt218Fkl5
17CAxAOftzQ11g3gcCw6kBMRWiGkWkKy9eZxfUTnsWSlavj0O8jZ2Xejpj/iWkr7vetyeTxMVCg6
OGKp5lfBJtdbz1CMgQPpa+KrVV+4zjwc0qQDwiicIcmaQDfQtTgiol7EOqT3sntkL+CWxvWPhNnn
dSsDzEnLL+qPcX8jTd8+pNkQnkQAunGFckwHx20Eqkce11xjm7PR+naJCODjsv9gLYProhiWDQ55
87fnNq0WI/IP6gVohd4Pn5WDG2lBtYWxxNpIg6yJphBc0teSxpN80hPcL4nCb+ffrZtyedClJ5/s
l4pU8Uv8yzASD8CpL/7DKWJUp6VkdpQFJmQq+FazgVdA6SvMmYdMLdv6wFrGZ1XVi45ieyUsYW4x
WbGAYwNHC8j3QXUHCvtLR7PHsmNLF6tTFoGLM7MXvyw143nlEubfgLyghB4I95CfONQUGC+I6kyQ
zh0Mg72M2zQ8yauNPu556GHkDu9KtqXGQCz7sTRxx+Yg0Gkdr7c41mHw2eP1pD8EFlumVGG2uqJI
96aczHRVNaHwsFLMwv1kLI7RGvS3k4pyI4KL2ZDzsHH78OMVknYmVAgODSwh+2Ev48KgsRzxOhRL
wo4AlaiyUQsPF7w3bpBDeB7gG4ADMlGWAgDY3wZOx/g0ci+63W8CAIDRcDY4Hx5UNmGPs04GLPvO
ABLb1gP0wYxxfGEslXAbtlRpeZUZHXWcUOmXrimemmKng9iq18V1jtYJLZq8PVF9QEOQH9JXS3Ca
ivyEFnCGDqQL+d5IPVnDMsONwP7gJ+AXjiQB62C2p3turb5YOeLlxOYJRu2k4OxogUqFwAk/0P72
FgA9fOivMBUpomFtgd1wUdY0u8QnaNlby6p+dFbdCm/Pnslf1mDssEXCokhN3qRZnqwbiqlbeAes
HTj8rz7EqR5ush/Mu/560FfURC4Y1ozrbs3GKAUI+cBxiTXF69IrczR5mM8Z26xOgaxoDu4W/2QI
AIuFbY5KdWS9idoBTIEMg6xNTT4sbGVTKfzbjU7jA9SMMA/2fS/va2OtNC+l1/B8onNikcWYzmxw
JJzhrlnrm7Pe9fIXeBx76miEpg2dF94tfgmYceLxIR3Cr1jS/3W04bvh9rsAihwJ8bRuwTJxyqST
3fJu3cm+gblLuzcvET8yXDM74xE4H1EvWOXrhrQD91dOgNW93R31yo4jEKC/d7LVSRec/iPsvJrc
VtI0/Vc6+noRC28mduYCHqADvblh0BQB0ICeIPjr90nNRaurK6Q40X1OqCQVCgQyv3ztlAjR047i
qtfTI/otJ0oEh4uXd/eMeg1ReHh9XHkHh5AP1BTSAJ6+xTzxaKvBsyvNnCfW1dOqHNQr/gQI86cJ
L3fYSG+Jd1tEq8IYUBOIVLXa3qhgc58Swl2fxQr8WYYkoOWGIDDO4PGLKGg0v/XYzj0bAeGgmO05
Hc7pr9IQwLYBnwfS9OiPSLbYmlmeVkNCUr5uc5wynAifPl6d/RGUyysJ1tsdV0TB1MvUJHGOwb+t
/QpAOt38y47t84kja5VHKnID4KTX6GWTZt06gLmNr4vnWOFFRDpCngUZwxgFdfe+UEa3OfUbUF6m
V/UkxdMNXx3rEwBlUXz2GJ7TmjvBHkSgbPLsvtsmO0XSTM6rwwrAOfi0X22TEZKHoHRv+G5woSJ1
46Z22BWIHwreW3D7evJ+Ria62YhPohgZM4guok3K+NqVSDjFdHwltPTWfs2uEz1S02VUnET5+2F1
zBTsmik+fd/YlOQFcpvzrhmxZrLxS8RfSW15cNoBNMfl5BxoGcdvsnfaTQprhUv+3DoHwtwVMQYq
iTZXCGyIaurj5k68fLGJ31s5BzneDxUG9YATGuNrWhN3UcFE8YgiTP7ioIScCC353IQaLUlW8nmW
WVf4DZpNGKtvHLLlK6xJbas6LECqKd5qXfaJkqKg7YJusAzO288ba/IhdDK0Ma3Xwgw/Ew6HAuEV
a4XOcbHDKSSzkmagduCZA2tEDwaqXmlI+dlisKnFmWTAstOD0oI6oO9MXWijHDkF9BPVggOzr/Ws
NlUhOX0JHwJmqeGL99wNJVDryVNqYZZmTHtimcYEIc15Bffv+ARaQ5FOR+EH1DKVGnUOXRWjdKz2
76kK31QwceBgptnbGJ3X+SXFLb/EyfUKHwcEO0IqoUDvQDVbNCOt4fxFlxyDOWiLvVDY40GuJuW0
TpnJt1ywNWIU950Ygqjx4D+bdPllceBrGz0d6m85fm+Wq5u/KMK1nBLmWCALbJ8IVUCajyF8bQOy
kBeLwfI2Ld6u/Qr31ZpKWPs+ROvB5golxfICrNe4O9b/Hp4JDjbyWiY5gn2LBDUEp0ztrPeCuBvm
iHAurP67XRXVOMxRG/PdjlB6DRpIocLoz0pdOGRSO0bhhw773RljUfMNUEPqbxYnZlfja9m6pXp7
3yJUDnQYu4OHo4DM66hKEajyb3LNA+D6sT7V1+LC1PUFVzT/EIjALt7f8/tI7U736YFj3gPH1Kl3
IE2Z6LXgEoGPk78Ocluk/LH41hFmRuHzEF+UW/hgvmA3UfkVGDGRvpLtYCFrQ2xCRDpJlvzv5k9s
DyE1czcMDltbsAXQJcbb56W9zB4hbCjMVsShbWVGkJns8U1qMZ7sRw6KQHi5TOH8Q+RxdzFyMwb4
qeLNsY1vSdkj7G2OqvGDLgXt+CAS8UJutIk4ow/K9mYZqqNiN81EZo/tfw14Ct2kF3Y6djSbGRzV
kJgMZzQ7ubNPaG1Ur5cQTAmG6I1GCyIhvAMcsQ+079IixrQU0njMP1d3ofiLBYnNCb9qE2TDngJ3
FJx3E7bsp9sSUnne+JsvOEhz8ekJ8pymK1RCTtyPh2nupcxQfRYMocy5tgr0IbAFLWuk0GGVvYVg
wuH4xwnruoZPu6+ZbTmtRUwOklBSOvOaUQKDd1SxUK0JJGB0wzV0uYTFAkLtxgwDWCY+532qTkvJ
f1B86bF84IsUZekkiotVRV9fh9VCXT+wbBcpkwNfPvbfX6AXvSEjG2mAZPR8sfhA3kh18kK9Idgp
nhaedhhT4O+WOkXAARk0Jh6HM+/Z04hbMbtQY9hj+Sa1jYxRbSkUcfhkWkD5MGPCqYcIX/aBPuXv
InmcmgyPlPuIX4Ro4tfjE/mlJC309fVrDNPERdtTqCeGWTwANhQGgkaUVvBGkbMI5tfeMdrJ7m67
FTcbsjl48s/J3W5rLpjz0uLiHXlBJDughzO49njeocy/HEySVHS6ZsuMz5wZ0zlHyiCI/dbJbbV4
rHnAMUy/OfaeCYbAys1ZFz1zh2tsIZfiSt/5ry9YJmJ8EDMDbHiBPxeH0mKJdjMVvLi5huXwTNbt
mbwH83Q5GAz1GKFk/67y1jb8LHV2uAU1MBXB55ekQsXqBDaM15Ge7XjJUfeAm2pWil6rJzo81GwK
DFPXSIC9nJiJfvkFtqLM5QFCxOS0Fmge5arBySeI5dIRmj9v3xMxHro3IPGmX1I1hbqjLY3J5BNa
5cYAjPvgeUCGnDiTz0qCISFx5BUpJGNRJw27VfdKMiCf8TKHZMozEhQOM5NILFziMzRdC9NODygi
uKNMt+LqA5qh2XIg4eDHJIJOGU/xwlf+yUnhMMCrIE9GTIblMzgSRvuifDc4zO1HfBt8FpRRY3A+
VCEskLl0FS2SlOTMMo9RBDEErGnp2+DdoPWw1/DwcgC6zBBpvH3IZi0P+cUnRtonbFKwbzzr60z8
A/F07J4HcSCgwIbnEQzxsuCQcujZp/4T9+UVy9/ddnO5XRSJQ0MNrg49ZhOtCIch9PHpN9r4dZiw
LR2NbnlOSJuvQNRJwGBnqglAYlGnmNCR4toBGmKQXRJA/poXOm6rF3ot/P/aSgLdy9O9PCsJBgWC
BTNemum+3FrH9Z0Et0OwPM0ATWjg4riwu11oPIPNKuc6SkdqP6jvfXVrLBIOY1ZBdAPut0OPlxUG
9CNe3SOlVb/8rhfKleHpE94qqgd4UUvYFRKWkAcT33AQLwGAI18VLygXjEY4F68lj/T9V0/GCfUm
8YGsGweYzBbMu6wSw6GRTozjMXdtnRiK0KHuVPYc2LZJgTPcar1xTd+EKJrFbacyXxFXQuXjMVTv
8eseVjJaM785tE8QLefW40r5dnA6Ecck+jbMQOXwKbXfc/Eyo1NA9QtE9Jxy9kYb7SGleSETE3RO
TOg6nmIkchd2InJxOFgRn+9ULIUScpHoZofmg4gbMNZbS7Bpr7VhuUD4+BCgZEjXfBFSYmYFJX24
JwjiK9bSl0zrD+vMAxKAARMw8pZ8eOG0PXbWVrnsmEMoC5vDBkItgkNOs2Y+wt7ovSGQbjHxW33s
OkGz0Yd5UoMfTpSBNXhN80U9Js2N9AbvS2lZ6zI9dKgd1Plsv47DC6ZInxAyMHD+Dk7GOT5ikzR5
yaXZknmJnwsUWPR1y3CHMdnDwjuLaW2cpwf4jPvqOqCrtWQg7BazerwPHzEkmmeRb8EJ4YIpSvg7
9fY7boBp7OzZAZ4B4eVLNFF6MkYpOCvSDYzUKND05/PKJVpyc020CR3L7HHgpBC66BkGeKaQDqJE
5beLcKt7CxeBhbJBkHC7fbQVkb2V4wnIWAveWMQenIQfJBOds338GFQo/s1Bl7Yl7McE02X49tNm
9OzZ030qZY/xErkhJRAsf8sWOxgR9GRacKSGyYfG4kzZf0R33LRIyefX8IlvGI6SVatKefmXuvfs
qexlb6EtRDssmG0BbPNcheNqIqrU6bjaAjtgkJsY0R17Htvh4DDENI7DAkkHhgKdSYwOUxB5hMYM
PqeQVrdEDEhLBnktUDjx2x44wZbEz77UwabL3qBiZzrHN1zU8gbPsn9AzI6LihYzAGHmh57WYDmU
IjBAwjwP7lAEx5lMkADp0S+s/IXK1Y/3KyIHcHDYvcPoA8+zh7IpSMzjesimgC+MhD0HS1EXmzIf
QI5y+T6Cho8IlUB7CnXmU1nI71wyYI5v8BA7hjV+HrQVMeM4PxPSIQB/AVqinTwFaPGe/B6IgIBO
qT5gfGTPnF3dFudumZhY5F0XoVAKUfd22ZTsfpEISBOXCccFIyhQSwbEtIVDSFDIRLTJok5bRN+k
rIZaYLeKVg1Li5cALXZoA+PCsmD7oDPOVycnt8+GCiOzT4Wc+w0OXkcOwvZI0DwschSzcZgI4KwI
0kBk0BcQdD4VTTGAf7sHVCXSMM9GGLZH2ExDbI+KFoRRSMTah7XAC2l5aD+SF7AjqIpLylKxsBKa
0VQMoLBchzhHysFQe2ubuxKWmIEPvxEoTpGCLAyfgL0PxKcNh0n2vfjN0kmAIRjVmnNYp9g0E8TL
hGEyW7XkiATLuIbMOKzAP/s6p0thrnKI3GtRyaTFwBEUPXO5x/bx6YE+Xjl582EThMZy57S0baX7
F4y9KBsIBrECjaQDgFHq4cxUf2ZVHcvg6zRZsV+RbF7DcIE93Y1EafqUTVBA8iYlASMwSYu4V94d
gyOlgY2FpZ4RxI67UdN7+qesIbfrnj1Hp9F+5fTLTJuYTJPCMNH4lwn6bdZbwWa/+pdIOP3uaQ3U
5jJNnUNSJ6GYjV/BUPnLfZDEjaY0s3mAb5N9DFIk9mmi2oTPspwA0jIAiZIi3tCqj1eEUmsRnR0j
hBsz5m8cRANCxWyLQIAYoQV8PPHXPJgN6dPMdQEAu7GhQHwEpwipKUfLzk6EP6gzyklHaE3EgHdc
8NZyuKg8CjhQvLcwUA0PPWtuA/Htv6QQqkdUO+V+yroiJAg18hBGWGA2PjpgZfK1wh1vaJ/wGzxJ
FN71yQJMP+Mmtsi4QxuDIv1E3rIz2rfL2p8Qa7Gwe8Q783rzrgB3oHiBZGcUFsfgc/DY8IUJzD9p
W2XI24qamS6dXuOTyBeemNRdGs9pMbi17zt1cQEHAVmyebFHOqJYftQYEAwbvrx+RzyPRF8JQQ+o
NpQ71b5Gi/BRFgnmQEoGHBdo/f30tJmBs2mHbH/fhgRG+LKF+2PRQKUDhi3DYWPlsXonkA6prdG3
DuNGpT3t8oKw4qTeZf8lUcojmdHNbvzZZmrMz1MhiT39QrVA8buHFomIrj7Yj4vAnIIRL7uYVEqG
LBwg5aoYnbpVNrqmxLGsPrM90VAWEUkRUCm3k5giAiLpqoGpLSL6ESaniUTUy3LstHE2NMStfj2n
gOk4lwYGrqqeDZW7Oe3M/oO7dOUVY84jO0d8LsJevDrbBIVQdCKDgKLlo4Rw9Eyb9NaG1vK3UEbt
4wBLL1lUggNXM8hyCNk9836fbvG3CISa1+iWWdxFENhh2GixUY8UuofrCfpG7RzaFviqAMRz0h+Q
O1JZx3Y4vHJgoJKQMJ03yn0hJxGSFxFbho0IL8ZhyMCFoKtXj86j16SIRTQA0G/dYjHJqi42Jfqv
EHz2X2MgXIbo1xhr5EyIaxBcxea4nIrt60RhOeIO9n1fmxfBpQ9wxU9P6BVnxSK6hddgW/LJ2qls
+w1B1xIoh5WRPgQWBJBK/UATNu2pE7w9zK8o+YVZ+B4rmZMMG5Q6BJTxthrZMjgiVFmyEn4Q2ysh
Dp62oO0A4MJ8WnXuMSVRULaREzxndYhfHdyTzw930ERFeK+TGAJXhqq6Zy808Jyx1ZYJnCdNCKvL
jhpVOjQiY4MgPVIH91bVYQ9oWbS4UFuXSbpfkHDAcrM9CdX2lrcGfisB+cdlTEcXuA0LrtHh/5dd
MCTiwRrHvxLCtO9QkylWHPBWwiQ+QlaDR/DKk1uCr+y58yA0WJsfmPYAXkgOqXExgqXBuulgi49H
YKc1JNk1Pq8V7C+ox4X/Rdu8aNT1wTfDx/Y2qiMyEwMW9QvC+LJrn3gpH/5kufhsy+lFcpH6vue8
eKhR30Ju1q0vFM97zylkkfyLMYrhpBHXMC/TU2UPbmRL4m7i2765+yI0EkNwjIyxw4wrjaAIDpyn
xyR2NvFpCDVOxUDdwrt9/OIdYWnpX8b50Gl/hneGKUapcN8VTzG2rlAEeYItHPA4EFNCOr6Vqu1P
R42Bzp98mpANb0x1ZNHipEEF80SiAUvonyY8tcg8EBuFemvfenUAnTCrUJiHFWusxqhaJsbuNHII
8UBUMbFYfY64wj5E9Yro3WuGup+v3FK1RbiL20w5CSfnXi2adflh0DgfsZg3EWdNwMbAyU5rY4t0
+TKDKNrUlaAsS0hidoduNXriAKThHNuGDfYkHBBQ3ce5StTwQgJDes/sDgfjlhodOFuYADtYsA6r
887uSMO7CMFWQO1lL89DrV1sAJ9Y9bqsTizcR2zgw3WzKjkxYDVIxXddsSE8CR5TQBy5jpMPyi83
TKoIzGltJCEBshBt+3N3hory7128CSiDxo+M2OuZ09snkKnt2yqf3wYVt0Ben3v7ljbJtyDxrx0q
uAdLK4ANcQl9jhhLxma43WC/a7b7NT2BROdJOKJE44GJoho8NzIX8qejCTWDdI1f12QJp0NY2foO
ulR2DS69CBsapc/h9SrwaV4ohYG4an+UEFY/d0bwSiS/DX/Ftoggszf6qZsYbJfjcwwzqHbwr5GK
uBGNZyPL7S0xhchAuU/sYUQXTOFEqbJEyF0nCJn1emsoLe2dnsuQ7FRHG9bExlC/ibP4C0Ev7A3n
UpIa+w/GLB4U9ra+HToRxy2hDv2MiTvBImwkcheVYQcr4eSoM9ZtIfD7wqlypz+IbTHkU2Kg+gAe
KhvBUi+7H+lXrQ9Kha3JxSN2tUS9Tqp3kH54GnYdCXUCYBUjLJUFHct/NagHTFKijJCWFB84mKeQ
PMERJOnwMDEXsD6cNlmapzyu7eWmHB0SoTTEFNIaIjJALyu1P718ku/eIa4MPBrCXIB0gBMt7VqN
8HDlsAH//Mf//Z//t3n/V/51zs7HJj9X/6iep+xcVo/7f/9TkbV//uPyv7+ebP/7n6Zhaqbh6Jpj
yrKsq7Js8vXNalBWufjt/6doXqZlXD/H8WmXr/bpPUCxwPSowJn51i2WOEeSR0WnBEJROcHdYkfX
bkNHtKuQ5xYxGDg5gSBO/8OH3TnYEDVNR2jWYdf6JjHq2vqyfkBHolFCw0W5b2ytP5T8fO2pjjlF
IEkFWafYLlBSZvKImggOxmf2UzBsXDWc9fIlSV/8IhJBygUQntUsHA5GisV+9AIpCY8qkmNw886N
UAUVvfRGysZNosEKZe8vcya3mQ7hi52hvjAIaqJCmQPyRl3s2/l63/nzLdUs66dbasi2pjiGYlum
uOW/3dLqdl5eD6Z+HCPiIMdkwxuN7Xaj05/Q+Qydnhroi9esYqPFZtWkqAyQDgE1dQ2C1tg2ejcM
7sdQ2xzU6LZVMQK0DjER1Jch20P2at0KmvWOmdG2pss5RcL77a0IbBJvdybTc1ejz27KtHdFK37y
CsSDOVXfnMsCGMtrFTlWfN0nzS1k+TMJVagilD6QjtqmRFvdvo0OfFpEc6yU1lPE+s/PdeAgHvgq
NvbkWAbopCAhrQ0taovbSOfvtP3b6Di3JzmLGJ0zuReqZJlRT69N8YpdIPdJ5U/q2XtgDDAlnSG8
URZjNCYX6wOgRQogx7vwHr6Q43Rs0CH8If5+KM8vNCARhl9y4rWHVCcN+E9zmydFiayONK1utYJQ
JHeWmT17p8cJWAT9xPwnK/UQsJhWFK3TbBnomQk/49eK08aLzJ2o6tfrcnoHvs2HkG3t4suc6tgZ
l08q+Jaj56bM1A2FERVVmTN1xnn7CZFphM+RPjNYJS+EdF8m9ew647c7xFKiQ21w126rCcwTZc89
jZmKJA+k9MlhooEYEM+Tjwg7Bj94zODs8sxYVCtjZ/aKQdE6g/cnF5JnL92arbRTTS0R4lN07ba+
IaPaFQ9+E6JZJ1Lq2ZYQVE8YO0En4n2XJvTI6kiL8zhvgzggBugCMcBwrDhJ3XYEPdx1NtWr4752
lK+gGLc6NeRtH5rKQT5O3kB2Gt0B6MiGRVm4xyk7ZPKmax3bvTpl1dVSXCD1BxZhTyCMV3XKLq2O
AyMre872MuMhB1F7PrPl2EY8efOLkcSye+zcoA+G0qg8kNTC2nzHzUdUP1gQ+hCMOQZl3zOz85g1
aKdv1BawA8Pdz5rBIbae0PLCRfXcaaqL9Gj2Ar1/BUstcZRWc0nrc3LN2MXuI0ydCePANJ9zi3vQ
DKND78/vtaIaP73XpqJojm1pmq1/WyqVUr40N1nhve6ofcwTjh7s0eWPjGE+wNie2H0y6hEAMa30
LKTDneW4XO1JOGSDWX0KiB21g+2S/caYnY2wuLhNFRgzZAN3I8xJs2wQOMXGhuGEHxgh/xj5vn5x
r/tARolI3RZ/aUsj6mutBZeWrtI6QfRo8OTvNKlnuyfKxNxwAkXL/mkZsTqk0wCaOTyubhPaHzY6
lqOC3qBDYlMdY2f7Yd6mgKlTrIW8jWS5S1zTOKsFADHv2ge8GoBY99VeuSUdPuVVgOwXLzSBoQ9g
pvtagYh2MoyPPYuGKsDce8yNsQd/ufWK89Ott21TtUxTl21F+fcllV+r9sf9DfO84T5mBcdkdsqB
slEjlswJ8xSDGNJhOdI/ib7jK3rwmOG7wlGg9B7zvFuFNh7BW8j1tT+zc9cRMa78+9g7BTYkZIII
LVD6D8RwVVeJSffC8PwguIWIPhDVM/aPA3O6FCiDGgyPyGLSE/XeqcPn82hhfehgA4jIyyFEEd0w
4toH+cZEzvCmpSyRSR2SsRwRQXexfHYxicAutXdOAApF6ldwm6ChDZ+JhBCaQreIPKWswLByGVNF
u3f/fD/1H5/k326n+u+386EWx3p/vR7Hz5vIMy0HyCMOA7A4QXTv7No/7z5bh2Mud5IHnDmspw0f
SQnh4ywOGSVNwyswbkjMGIIL79Cuw2ZTEtnGS4ECbHMWhg6C+DLOEFL454vX5P98FkxVNSzZsQ3b
VuxvF58/C+Vo6dV5PGGmbusRkZYLxaXQIk8TGm061t2NOP6nNFihdR8Cdmy39/TPF6H/eBEGO7xl
6uzypv3vd1DWL3fZeegVFzGUb67sdequzKPSS8Djk420J5/EnWNXI4yQeKy0H/eLdqucTKQWzKLA
xLwWhRZ/vipN/+nW/HZV4jX6bfLQckl6XSytGrfCBS6I0XstykUuPW06ikqQhBYFhGz6JEACVY1T
b3fsnNePV3CEk7fh1/98OapYEL/Nlqb6r8uxxE387XLs1+euNGdukt7p9DrJcv7UiWB4tyJU+1l7
TnfdUJ7WrSGaEnDKv9wM/YfJ1lQZa03HcCwm22834/1uiv3rolRjzMCTWSccYecRJo6vNzsorD7e
Xq8Yfp28TE2yym13cWDh15RBfEjZd7teHNduX+7Crh/+8gKaP4yIv1+b8u3OSIWq3m+lyuMz67z9
zqu3XtgpXhwv4aqw+QTaw13rwTqnJPpTBAsdMzUDdJq7X8w7J++1Hl0Jbk0Gm6jdpbMTBSFaC6Qf
7EfMuZM7wXB0VCAa4YMdLLu7Q2iu+3kY9yd//oy1H5aSf/tJvq3MhbY8KGbJI1f3JzVGZsddRr1P
subpK/wRG80go2YU49MtmDL6seCl+3iMkBUBoXedKsmfr+enTfrfrufb6nB+qbJWOOIVoOTBcYXr
Bts5dK37Ja2wZE0ZEIGa03HhOvMdYoo/f3/jx4XhX0+d8m34PxTK7WHmPHX22BcwgOKfKQMQVafu
pae0SJrMvRGtWq5zCRKqpU/U83x9Ilpc2ysJ4TnBFyhN6RS5eMMi8MBXcP3rPq1rwk85LNwhJ07v
L8dA+8eF47erFl//7U092wf93GjctQnlKoCvCzmg4Iu5pUPwtNtDR9yZoXlbdHgmzwum0t7HHQyq
KW0dGV62sM1wOtfdiMR9/lA0yt0sywLSSqnac+GXYo7Ey47h+jtkLMf4uT6Oc6Da/vILfSXMWnBx
tR1eGSTPqJy36l/OZKZ4Cv9jJfrt5xNP8W8/n364mifL4FOpoWXCQ8AFErbdBacdPZ9+QvTGGuna
2V1ofpgMBg+g+LuIyfx6Td/uF6KgbNr40I/a00+XreFhSNDk8Wu7tNy4vwP6BlMEbUYfRnwcXTvb
Pz9UP295v13+t8lTK027LK5cvtqZ/cLjy26HjwX5AU928mWOzDavV56xamkeZAu0MhtMDQP4lwdF
/XlR1QzZMCxFVp1vj/dFztXD8sCD8gjpV7HT3ikdvXkUlIGAv98BTQE8oijUwNf33p9vg6KLXfU/
P8Z/ffdvj+nh83nLklg2pRa98YSFcPDaLj4JvX1q0CtbDqMMb53lzpC5+Ej+Z1UiwoCeg5H6xdjd
JpRisLgDHxP/mrxww1juZzh5hX4ddEJWX5jw1Op+mU/CafXsfQlk9OVdUeyxbNEUiQ6A/gv3OX8i
SPtQkjB122iW03hYQ1WC2EGK9ilwTYM8+1CG7mGjPeKFS7srpYOKwm3WQ4hVQjz36RCl7cn15rVv
9gCLu+I8ySu/YM2Od+SPoY/r/Yp4IwEF3NR9UCo17dskQRETuE8ZbnJ/xyw5uvh/vs3Oz0v6v+7y
t5fFeh2Xz5t4WVrkfrjnD8vowgl7FGm4Z7JirdboPh7xogPyeId9NBBTxjtGLyfdXTbXB4SkZ15I
nGltWPIpmGlPLVQRGCM5QLQowCSXhGWBePgsHVb9/YI7k6IvhK0QXBZ8csbPeLbhosnygWCfXPzW
7JiQSUAGD/HACn6sp9fHU3vssCJ6UtLHGvPnu6D+vEX/6y58e+feF+19zAuedESJXjnAkxn3cDgP
ss8gO7SZoXjYb954l/c4ZGxJ9In/fAH6D2cezjsy+BIokumY3y5AsnJtvzzxMTxCAl0ebWCXcK0L
puBMcs4JYSCpkGQlutdF2d8PmWloJHK8KCLSUQ8fi5PIo6Dt45yl6KhOVG2xXNEM7DtZ5Q3VKY67
qM9i++fLNn/aADVNZUKXdcsyjW8rRPOSPyfVFE/PA9r07S9uWwbj0mU/6SnxCGNsPLqEy8n6SBci
6HBiJ/dXomPu/HRpdetM5xTu8nB0Ud3tRM1nnMMWisKncghObrtx2TsNY/SMuyIY7vr9P1//j2vM
79f/bY35KLVVl2Ir/PTgfO9B3e+0PiGKU2+9HuUB28EDS0lCraW2PnuDr2XbWWVtgCKAmDneSfc+
w2oLXcEj/g4I3BY/Azhf0TO2f7nXPw47v1/rtzf19VIaSzqxHl7YXzn0hx3TS8IBgC07s5xkSBIb
3xszPPQPxNL/bT1Wxb34vh7//v2/PaL5410Wt9yoxueg47id9TV6dkpG64HG/97sTsqvooNeEwDV
Aix3Tu4CEid7+T3JHSWfljuQvOy8yebdbnpMgy6lUhv7NJAgQLz3dDTQtwm9tC7rMv2d2HM8DH24
1hr0Ju50Du3oM7Q3YiYStimE9JNT6+a/e+R74mMcHDtAUqhIpO3W2LJjR8N9f8f/px5ncrbMykU2
0/WYT5DN7EjOZaF/+K/5nx+pH6crQ5YNW7wPHBi/vRLLz/lhXuTbaczOg5PkvrunzkjpkfoDGwRI
jRu8b8R5aoQale2G//bvYzoSgjJgjSWCbKJEZK5nj/jdoqrhQDsGdexE4LjMLif6vC+Ld/BofWKD
pkyN1tM7tncwch/lnx5K/cdOJsi4Svdkj9ENg1SJwHaNiFUrA9RJ9akow0P/lOxbZQ/2g/sQV30p
+9uKZv20fRuKrmmKCYwmO99eLSnXnvb+XZ7GUk8nWw4kMLIIkbynB7YZEZbVrFB9lJhd2NBRzVH7
Tf/uMT6g5OQJgDFMm09gmsgRaHiVg2unfHs39h16DNbVyKKXGrDC51Fpy5kaYAwHj1ige3SIymlG
dqwRzADZQGEqwwDCVxy2zcgYUw/oQj/UPYIoUKZddU+B6Df7culS/YsulMrLryua3A5JqH9+Noyf
oC2Le6Iw7ViaqmvfkIR3/sk1S7scxxdmlvaSCmXEpurWcjrnk69jh0W+x4dMw9VqT61Ni3tj3XyF
DjhEeqQ4PkeXjl1FMl5LSBT6W+yhhYCbOcWKTvu+oWVLLXqSVkpnJeIH0gSsds6NeBQxQJ7ODAR2
LgJisUZRffbh7TnhYiZvFTFeryY/rocc9UUUfUFDllz4RbqnXWwGDSA9aXAmIYQ41ciIj3cfHqLa
lMPbLTYHkLYfMMSOOnAAjyTwtd0yAS2ngpislQj0U+kuidQgjW7Za5YUMX/pCOdQOtzc67Vrgkoj
xWgCZfN5BAXReqRDzmqY9jpd3rOSyJ/O/d0+afH1NjxfI6eMAJvoZpkQCc7HiZybWhhIxnrVEA8m
9ZZ48E3UOM88hO/ofHrD2xv1z5W91OC8BaWNmOxNFip9v74mQcFdZoQ6ypfocw9UPgE4w0+vyoMn
/g+K74eStFg2HsYXWPqaOLuBMbwUfknwKqYLixhoF3LqAoVF93QVkBFFptpMVCENCVARMykmMG2u
ze5UNTqJCftR+i8EdVWgE6UPzUMDCSI23LiUqNskTkfyuYuH9XMIdaoNZ9qdTllhSFvunrmnI0wE
z1i6j1eopYxfhjq+NtGFOiG8NCMwdXWfHCuym5VWhX58qNDFhCmK7FxyO3onsebYDfUJlFQ82Gfb
72ZBdmrtXh4D+IicBqBPt3mkIJ739Eq9oH+ZEqHRjMplLD9JGPMNUgmGagJjbUG5O96NgCx6mQ9D
DS6PyGTkkjx2TXYyo5z4WQppPli9ehVn4Ow0vPPMlMHHEGE6971PQdznFprLEGpI/8UUHZGnoB1A
0QP3k9aGdxoROL4fHlEMEuN5Bxr/NMHp64ha8RiaVhLQL199kgt5B+MKBSFhduTOra4d/UropJsj
42cFnZ3oph6e2FOo9qgIpMKJGN0JOe5jaVtiR/TeJlC5PeG/EBnTyzp4fsLXiRgSDH/uSfVVPuXd
AXMpIRUFymWoaUKp0YZpk0oK6h5aY+kyke/+sXVAauez0rzGj66ChKQJiHZSeTXOPQvtMfrBLH/E
BAhxTIX7YOAl2BIJKoo+cmkhTXWvgA1x3Nv0OHwPFJtX2ueMfcfbRSAGMrKMJUxDap1VpDYyp9hR
ffIOAEbEZS1ytLrE+yA7Dj6DEtsr1vORxVcqv+RJWkM1gk5oqOqyPQ8w3CLyL1+9+g3n/JmD/ZP+
UTs0yG4VEeQfPAFQRIhY8N9gqEOm15CrLLnLjYW6rnIploSx0r6e7ect4WG5rW7QfV0gcznRiJfh
haCxdbxf72EUchd5N7J+/miDJhg6s/1ZmdP6iJ0aCXBZ+DVBMqMbjCp4Kz20w5ruOPBqMqzP0YUQ
LNIRVP9IZ1D3AB/ahWEzJjoAaB6xoOX0r9J2WfmUGdwx53xVVAlHt+egHkGefMZ/XtZ/Gt4toE/Z
NGXNlFXl21Z3k8qHZDbGYWwvsHLu1bZGI8kzOq2u58As0ufg8HYv6piCEkq+yLh78HMHGt2wiUwX
DX1msTwyeHq4ZNyls2J9yGN9S5kSz4IJul4ALV9AdLHOdBqkTDZqojO9V1aJYpqkCGN++6rzv2xW
PwG6lmqatuw4mqKZ9rd5r3ypufFSlcOYiE5pZjbBuXuPLkT8EqrGjkKHBC5c/12ED9IG44aR4nlF
uA0kef+EGC0MMr9KGhGKffDn+/0TDGmplqUolm2otuV8A1SNx/7VPPX7YYxLz0nz1huL61KUpmvx
jZQfbh59adu7FC3vEcFtlJzwOl12rHAJ0Qco5w4tTtnGiMcNMSc+M1LXUTNVXwahz9Zf7qNmiMH8
2+BsqTYgimarpqVY37BpZXmQzkZzgdrmoGCLPrRi1MCIamG1eF1cSW4RB4mPm5RSq8VmUXJ2NlvL
U0t2fGtLet95ylxg9CrccXS3raEgChTKPObc6tz9bF70OFHB/ZpoMQSPcJI+XdWm6E14svimHKwf
MJMzmfSI/iOTTdwXIqLoyLaAoOOBhu2weB5S9RNXTeuqJA1FDaGqRtIGE/EHRQHhy7rHmKBJqcQA
JpORSeO2wuKdPMBhaPRV3ScSUbqYKLvJhDKcCKizd9TcJwKAfPi5+Bpw2YnqxH5DQvApYwfaKgvs
Rsqxb6yNEzoATwFuWSztthUbrFqcgVVfUYPj0r+iBoUzxeh86thElCIxwNIox/hyzXPLQOpjdq+5
d69jTY/0JVGIGx7M69Gr1JHGcEuguRWwRKIXwdNDWPftmOaEvwn+dVCewpx4Xpl9xbevnRfK9cvI
uA8+t/9P2HksuY1lW/SLEAFvpoSh9z4nCKYhYQiC8Obr34Imr0ulKE06qqNUSiYJ3nvM3mt/Nq2n
IAVf9gnJmS9ciLLH91bB2sCxa460OzFNwo0CE9fG4+kli/epoD07gqpDEuzbrNCl5aN02y3GjGmn
Oj3CARwc6FJCR7yGs+b63tVHHUpDDIrTxi2NlqYwp5zaEB0D7DqT3nKFbJN8BSQIXd94xgonQmFr
2TzD7TFYdZv8hKa0G8ay0SSGkqM6KAQRC2C6hglGSBsUtA1Pg5oMRh0BtFrrNMQ2dfArRuoXh+Tz
rh5YDzMm4xXJSCh/EoyMwijNoA8D68ThUR2aPR7Ri/wd3EI+ZAOn1whFa7HRTtjTOM8F7AxIv7RN
ShwHBZHpgITMLbuxMB5Rm3MaIOp+P906noQVJT5xmwHoPMjRKHbO6BDV9xhkJ50djkZrEgpup3n4
v7nehC+eOcsamUQop8sUo3DkROAcv+SzMqU4iqY94VWphzKBu54gGUBDWGCRhxX4t9C9DbiGucDS
c9QZEy6j+Fuftyb+EJzFLdCnITo7QvXMJLGwcZMFsmfdaT1rbfYlHLUb7oPBhqsfEWHGbL+bv/TX
8h+m1oZsiaYuGaopy+ZvfWPh16VumUF8fKy0b3i73H+Jw9cqIv0INDQXrGeiuLwRWsdB5yK7FA/N
ufrrcTUc6/86rf7ndfx2mamRIeiaEBHZcUTh7Xdu8K1b+x6I9Do7Rd8GwtNJnjo6cw6EOyNxYxB1
Bw7g8d0d8ANN42PlcPqbX50CNw6CD37yFQp0HAh/Wf+Yv9qlf79WVbYMQ5ZFXftt/2NJlpVKaRYf
c35Wt3qrLoe5T3qHNn9LEAcmGXZudVeJS9OA4+A8IUqgMI8ncjwzcpAUM3OZ4STP55k2lhGSkrlX
TPgH5YAxDIWkBRKPGmTdv7wGPzBUVIw8KNP8kf4RAjGoJ09xLr0GOnV3j65Ss5FjFI/Z7onqlcHo
3X99Q95+E8Zj4XQJGGNnwzdT9efY4ivA6p2tQ2kWNs1rHvCo0zx0QOFzJ0MnLF0jIJoxJkga30UR
2ppgB0ihIDBDp5Vcy5/HuAQ4+kNHytYd8SGEhqEDe1P7+a5PhK241CD6ThrBQ3uXwzc/mBuZtEjG
950X1bZ6HG4DhCWkGhiegWodmmPgSGAIUK9pbsiFIqjEoRuIp81jRn+w9NVN+KES/EZmteUpiK3a
Oz+Y0EVaqi6Y1vxnmpec6kUBZMF5BqN8U7y95qb3k2x4Fxhv28WvgKDg4p8eJ9DDPjsEGs1zt8JS
3R3Nu5qPOmbsg60bPpVCPswo+cFlp07Tldw4wpk6tL8nX+UkKJGzY9DsOIEiOHVW5wpuwAkB8QCF
LdlPpleu38jsNspnvwqPYeaRdFcSNASljZ9RQqIdmd/cvJhl4KB1bnboEe+SiEEJqwGnmLbbvAeC
NS+abakuI9hmcD5oPLOpXI5V8IonZFgWbQPaOqcmNueeQIXo8L/ZlTBDdFUm5NchCWOAu0l4S1ts
Jc9gQmmLP430Qo7+oWkbKauscPMVB2cL3KMfycCxuqlBa8WYhsf46dWMfhAdHbODTIA3HkwqeOIh
knFEgkvuVbItIZNaoviNTpzg1M8VTABC5wr7ZZEF/aaZ62AVeAIOqWUnTJtwbPhz+frCMFQ65Jzc
M2aK9+xLMMhU4XOBc85EgcFKOgvot9Id4SgB4Z8k15L81HtY6jJS6Eqvi9ftycfuaExBcjZMdWgn
SD0j/bSHZnzLyRUKeeNSpwxGtCJMtFI6AfHSptMUF0DS4lDfVD2C7HBskmHy2D8ZZGugZy7Sa5ZZ
S/29DVg6+U5wzlkeYvExPQ5zDdKWCSf58d5q4TTB1hbOi2KWg8YgSEnHtmRLVB/4r7LDIzrSrDbt
zK+WD2mOevVBziwON267D23Og1gbfMGJ9XspkxLtVbH3ATgM7k4bR24ROGK5rNAE48gq6AMd8Vdh
opGgBnMw3LBOLBQmOqQ5gtLZgKDkV87vQTJraXZxS2ouJtQX1RtrcmvbcbetqI5efEtSkph0bE3T
8paQpFoy0nEUEEdgYqExHdOHXZOQydAvvDIIs+KtcXlf2kOsOW8Rteyo+YbJEd3jTfRBx6acSEZW
JyYM887VmLhdm29lVe7wKb+NRQt0PiBXppgVFIgLHtRn5nGJBxoyfTPwqEe0nwg2KSQ+sIoAtbyS
X4Vubi7wFn0wKDOYVx6UY3hHS9Q3AwmCLdfjEuDW7ohDMBj6HFsKpxXvca7PKW/41ihzg8phRzvz
wtkkj1u8m7fgTElWefUJDfodoDAbDMRZR1mdEI9xl46sgkw+s1mO06H1Mr4NsIxpO5J2p+STWN++
jnxXkJ/TfJhPUnN/DdK8nOESvh6MB3SHfAmwnAsMCyi/W9lpWlvFKSuP6qlyfm9ihsjN6PUjbQzW
WKaLElI8p59qOcKOXJN4xORxjk9OweZULkK2BWuKIwZbmQFuwU6oTkL3Kc0HhPU35Qs2lYC4FXlR
W3ihR5L/g/UnJnSM9Ue3tKCrSt7+/dhjc8+PdbThJEDbPqCe1DHrDhFi73Nego/F0UnyAx06WmyL
X5kBE5E5PFtjhKdSwwRx9fipWMRfqnqiEbS7zQ4vcPgk3NQejIcKG41uY6Ttxi/mzJ9SuhDrDTKz
gndnfpKwE0GW8WqwhngsqWRx6IqrMp50InBLYlMzDa2cejUi2AcBkAUsgKorLyioKHr5b/hhfYbH
rPrMwFEHaEerwn0z3bw8OGKX1dJaFeWM1G+en4QAg6lwENiKWtAb3YQgKfYI3Gm7tr5lm/Ss+m6e
Md1y+oyeaCHpJALwAiVrFGkD5ByO8TDRIEeO79GHckVLbUaz8nGzPiN8LcMMoCKDGUmzZEcw3mcI
Vd9781v+eRmDXQq6LESEvnIt45PWpeWfBY9hakGSKgZk/jAuPvS1oB/iCU2vFdwepOHxFQWBbrNY
UaOlMqg0hpyKuprywXd4DY2TWqz49HwsA8rA2XiB1jfOumQbD6bJ7nD1Q0dsHzyPxShGsA2ccCNs
eOYwNQgTVOHc+BLOqt4uvyPFjbEMcDDJ6Xdn7R/YuuoDVHd1VV60PXth8zVFKKJZ96HJ4KmQbRV2
QLwQ2NMSoF1v+X1eUAa+ywvmdm7Qyp/D1v7vRlxW/7A3NRRdESVDskxTlH4rwLQ2NMQiCZl8YLR4
uK/hjflKcNMNoe5TNdnrLVx5sPIj3HFNs67XQxUDezN3yG4KjnymNYDejL7IUx7j+D3PBHcQuCfw
t/D5b2Xc38ROEPVaTBglJ++VLrimPvCpdUffyxHAUm5qlk8leeiTpBtbkf18T9R2Vul2zAXzgUSe
YWkTz1+PhfJ2OC1LcxSQhN47MrDwl8tAnRHHswA96QaIrrEr04o0S7iEDU4Rk/526pNnQrdAdfb0
VGtwfnKCC8qYa73GfpeBgeabEACazAgcNNy89rKjBoNwW2CM8u3+NS2fW27dcCdLYwb6cWpLn4jv
hc8Xs0X8OqwU35NgHTeuDFbi9J4ziH2TckdG0ZHeH+DJxKSP+8o3wVk4BqqnfcjfGC1EPOJAxidv
GEu8ilW/BGfJg7iHtcK5c9XPdH60VAYN0Fb+wKcVfjE3FOJZdKdd0514kR6UXfIDWPnJsO07IiQv
pdnpOIjQvi98YS6GnlJPAyAfhlvz+/KjwFxsxQMmS/bM/O8LF1zmxSL38EByAhD6aDh2we7pSAmW
9fElA1YYVRvsdu0KV2aMIzeacJ4koA6nIDPa9yJb01XyooF99FQ/o/ew+YbHrr483l2tG8LlHwj0
jElwU4Il5rTnTIumL/3SyzO0qDl1agh7Y/HOGRBSo3lldmzbWZ/sSvEv4phfQ6bfew9VUjWNCZmu
aMpvj34ZvvLu/SqjowVVeW3mHkMXk7x1wXuwkHyc+EYzrecT+NIY+2KtPCCT5/XvMn3Yd/mYCORR
j3lvHz5s6Swu5Zv51QwfzJCZ7i/qgZ7A1Nh5pw7X/+Cq2Qkrn7j0qbgRfkoUJ1h3CPXCabIrvl+3
ARGeTtGio7IPPQYUSPurw3NHWuCBbQmSdfv1817hHx7oPrj7Z7GMv06dRB9QGelL5E9/x7WlTctl
ev7vk0L548xOpcHVTUWXNMMcTpL/EWXFtdCIbd9ERxGjPVPPB4U1UT6jAnsaEWz49cp0vUyZGcBc
0fD+Vc1SPTYWsc12HYzfoXMxePwBfSeeeRLJrXm8aEJnL/oV5qaFY6iuhm8rOrd4vThzHtb+1a2i
17qRpwwLMJ7hBGIYATiqmEUAYIvZE9Ay6UKAMqsVeFuG/Z8pYA9cJDUxEHM2VFp3yUmjI3ZVdSpt
ZtFSCF7/S8U/aPUE9jae2S+fykLWvLqYFtywGJ9MF9WG5erx2IL9t5AO/Zxj6ZHCJx5n+LOZ3ZNW
GfJxu5rhPfy7lUx1LDUDnyNhhlXspcyNYbOTWg+6VXJg9qjb5+GBywRW/zZcsDEwX0Mmtdy4Pi7l
yDYF+lMvey3kBhwj8HGHMtPYvdbvcyKM00V9Yqb4pVIu8VgyuXsMK4iY63pwjYjfDOLUQ6a6+K/8
eQMlnSaGvYflJpfnSiEFGyUKHKVtfOHyZtbfc45v/a8nacOz8k42QDKtvqGy0IXRsyinLnCp0BUE
7zPReWPQ8i/Dgc7kESOETWTCMXax7rBkQXq4fO05csPK0QBYQe5DFXSSv8x2FfOR40A1oEGEnGJr
H6DfkvzzbGLSJGybLZUWW0EMGcMlZ7cAvDYkpzzvbKUKwoPJC4KZjW3sXu05Qgl2Q60PKpBo7MEk
5goay+a5xpQUL7AT8qainQ0YwI0hEDUOO1MeBprObw0xltMMm0MY/rAmm8E93K7UIXye4gtEMScV
vMx+4jN0ZKTHX/hYmXxDQdrhPwzI8wBHgSeeHIIBBCbFlFzbynJCJJW80bskmnCSEHZEsTPL5EUE
5PACB0NEso9g+oLfwrryLaX6TuAHSJtAsV8f0VhgJdK4vNz6SfycV+UT2WtXLMPlSW4NcT2/uGlf
eDjfpfPf3+pf85V/nYGWIcoUAKaq6L/NiqzyHUWy8MS7Py0XijWuYG9NsPBoNZ4Uw5PKeTjgnNDi
Wbt+0ozTpbEyzvlnPaNz7Ff05knsKjtp9txWMEkXwxPDFbQwfuLvJPSE6fsDROnzoyPM6xgc09ck
IgUEKyg+oxem3+wvMixjeMG//0KahIvv1xpH+yX4/Z9TSshLVDZmFB2lNcMvAhuPGMHppVIXyQJ+
HeuieVbjvdcFdU1LTILDEiwZMwKTtgbzGFv/To++h18CAZwOpZyqLKXMXZgA3WGwoONaCiTNotnK
PHWHE3ZKti5jhDBy4wUPGrBSbaougXgsX7FDUOfkF8u8u6fk2g7+n/RAUpJrkkL58OQPefXfn6j8
S4z+r3dANgaXKHM17KD/PKdzPVdqvTBCPlJGMBgP18pBfK3YshfcbahF7pRv7dMOb5iGsy0n6tA/
Dp2+3S0fk9aDZXd/T1toT1R170m/eE9ZQSSzeBzOeiaXPA0X+CiPE2SMId1OWtfsikfhFv/bsxyV
2Tg9SijdQGQg6PhlPywPOTtr1r85UISNVY1zcZOWOwMCvqvAMmH3U3syiY3X5E2sMYljfDxcaZGn
DkAIwutZkWc/eTUqwM7PVDgzB30vbp6GE3UucwxpxleWZXDi6nsNXBJ97F4pCUhA19B5qoPOca0+
psJOnnLqVuSEgwsW7iCryi1j64CAQht2z0W6pfuCphUAC7U3I+XOIabqOSPS1hF++DLTwcPOG0zH
wL7NjycDDQfALZURiDJGR2TS6FN/r3pgHVN0FmxWV+bXy+UPyEhHX1ClO7AEVFr8nx/YAOYHC5Qj
hR0cCq5QLBfAiMjNqH+sU7jJrshFCA9eNoduJG9FY1QruLZQfjBch4aj3KC2YEALRwFTIVhMi/DL
31t3fuBfHiwKoj98tZA4oouSTFVWfq0b/+er5ReN8DY6OTqqKrg1mMLYQe0yGJfNqu4XAlkITGIA
fnez0tqKjCPY0jORk9ziow7dhuJ7Xc8V1IXnflFW4+iLTwnybAut5aiHc9J4VLiX4ogJowFid96w
IELD2jIcRcXaIeJgO8zHea05mdmcnOXULlbKpYtnzC+QcSDuEAlms/kLrAUrVpx84ZadtTlL5C3N
mYDQ74oki2dIsRzECzVLaRZMIwZAw3XNRANBA3V5h5oYaygYJc63bWw6CX9gER4hm7fE0o9T9nia
zW6bqQ07su4WHWCm19Pkh3V9qXodMz+ESZTC087gDbEF+STeKPXbbaW63MIZDfWOoQJDKWqo1zje
Ntfi+CLqmLEAE8v5UCnRntCyDsUV4K8MdsQqwjyL1mHa/KD9eKAT2jLhaykVGUJ+YAIO54H3xj56
Z5OmBGPLpArNUS34MxY6T817T/LP7FJrXoo0B5QeuevkaCOYCm1OPp9BH7YHcDjwXmUGOE7xpRM2
uDDgEDPEOvno+DYBRbITyg7vgf6FHoK1Z/PJVk7HtC/M2He3bHLu/ZOkJsRDyhIw3OOb1qVd9u1o
b3WEDtO/JIAO3W6fVGOxHJdkNKpOt+W48D9kvr0rnvOSt543WPICyaNFzvqJBFkos83PB0npwhSt
JwD++gXJbxoFNKOvH/CAzL/KO2WTCMuMGDzWinMGoOm1w+k3N7R5fX9AxZc9ueNo4icc+mPJUfhc
ZqrXb0KZMCdG1PgrO6JPfkhFa/fVOj2HXGtQEw2P36E5F/AF8lkuYGkX7kA6oRxqbHQtO64R6QmP
sbGWrka5bkLm8eM30lKe5G7e3qRs9Dy9Zs/ILfgLD8l7KF3f0G8+X0t5YTDSBqXMKhah2HWIzFvH
CvSTaJYNdZ0AmXH5MJxuBxRU+Vap9VFJXggWJdU6ctjAyYsn8GyUKLrN66yZ9PzNLyP/QeWMIlI1
dEPUFBVh4D8vlySNe1PrquhYzN6vK0VticIqs+Ufppx+NMc8ntUHxfAaRmU/+kLxXdWY1KdkL1xf
6YKPgmNVPJQ9i9B+QzFcRn+paKQ/qBYNC7GDzA7O0lTzN4He61UGbRz5wZErSgXrSdrsEmXQcx2d
g4ymgDUm2hdEPzz0z5nB+pQvj/QXgYP6p7HK/7yK3wUOqh9IiVpbvApzzKqfj5t1vv4RfHMB+nd2
9PVaJ2uNMWc1FtjKJHv/lByRWbbjFvwsEhO3vKtERqZLASUOCr92jWKG+QBUdB9m+J2ZrsFhcSoA
J7HQZnUjMivo4xWEZnahYe2pxV+EEJb5p+rKUg1J4RqQRDwl//z45UDLxVevBEcdIYI0fkRTkAlB
t5cEKKXuA++sf8kj93Fr4kkPMs5wJaIvkolOHgHnCHo2tBzGpLtX8pjHxuhWqFC48gGKcwmzIR7X
2u4lMmP4hA+NCb1Nt7VM+gtBEMXN/6AIr/guWSvIFdVjOSTh+pOGhCLaPYhM0bislmU3Np4nUVyQ
08zgqPKSxukTjPM5oXT7LLN1+idV8+LSe1Vua42arQDcli90w3h4VhSLAFt34CYcn5k8RsX5eE5q
CEjgj/2VCMvS4zGXOqetZuJzJp6MnqWCxdBrnClbhamggQnQqf2RBl8rcCUEHWTMPI8svx93GF1F
sjfkEZOj+itbaWeLZVLoFf2s5cjy0mYSRqved3yCBUDi4CUBeLRo4bsFs0c7TVroriLFsz7LEcQS
u4GUExoFC45i1NTDbKIyHa7OCrJgTYvpSpPSn4bknYS7fmqiSVzJPREfdgsLaMrly61dmHN+QVWa
YmvXVHeQJVrToPee6k+MdAgW3mOZBC2wU9J8WQKwDZOAnQcESMsOWkRkvi/2LPxnrB8qtzZH5YYI
v8ENH3CMPUboW/xTxReOoLL6s2YSj6bxgP7SCcxp169NOOxoMgvM81OlZ4M2qo4tUDk6Nhg5+0Ka
QiRi+vH8YM5+bN9X/sLhCNVd8pA13h5h5qerQXisj5CiPoYUEQScTBQKPPsPZEyu9RzKUQqF8CQx
NROZzv5K/0h1D4paAhsZitLng3E7QIfrW0abs4TuIjkU0dnK7Ox04PqLd7Q9dPDD7jVeyM+zAMyX
6TLwzK3vu+WU2qJdwA5JdjQb2VZEEV18VmyemzEUk4TrsfUSy8kDcnZOTEV7cVXdJRLFjn0xj55L
v6LypppT10wa6uZei07CjRCOhgGn4gikvFxSQnFqtxz+I65mi6sjXQRYp1D7dFBaGg/ulw7qN3Of
YJ3KRfumr5ulKLv63RPAl/bxBMBcz8JtEIIJ8hjutuiNUhs9SXlTxmwHq+ZQqjcJJFFpd4LG1ryx
KUSQr1ZEaANweU8AJLGBeWwbIlK08RNiIxMWc0HJps7YmdMU30zupG6mAtfnlrgq6lIAqbcq9hTs
ogXNlw/YY/up6I4pOcEJpwbazyul0xsQYUEawnv0XtUGktIR8WBr8YBGFI0lww9WOlyJiG14WBZ5
tUDMgAzRlxxuwBfuDpKkiY+Mpty81Yab8/3cYwKTK8a7jE6RgnCo5G/XPNT3oCGw1qHciJlBuCLg
1En+HMu1/Qz5NGwLVTTf/6P0nexlFaI7I8IjuO0rf0/mKWSKmzsY2BRftER2tmYsQckTzAehF/eb
OkRxGJSnjPJEh+XN/kEpBcJzhrDUX5f9xJCWCbWHb04EvrvYX2GmBE70cl+EMCsMi4hrV9xWnLAa
FBj/sZHoTxRe3F8BkT9w4FnOrQywlL39LL38pvLvpHF+tpih6qQdkjs2HyJlmSD/5Iy3kg/xIM4h
NeurfCwCHEHbiRjzIyRnzwZTIc1qC7IIJVleO7Qg6D6X8clHiY/4YsC36F/Vof1AZcoWpIoWgOcm
qIBQUETj/CgjJhikugoESNkaK7lX9nYYDgP37GCdHpvi2zyHjDxISqIzQ6qajhJsOEzX7BaNh8la
GhkRfYP9OCpLbRxe/QV0F6bSm8JjPpGS/oFTaYb0X2Z1ApXBHGRsI3MvDHE9yZ7bnKWhUnjS0t8J
M5LsYYdutMYJOfcXae4CYgwclVDGanxlxMrP83MXzetrpVI0TwndVFHexiSeofZYQGrPKYXRtqG8
31qL55YBDvgsHiLVQ5tK+/+6PdmI56NopVrjeqfv2jFTh5YQgmxpIDVAixywwjhQrUealx1McmIv
/Qy0yzNxjGNCJAPk1oKFI+NlL5o8DvWtRb7tRlCVHwg9kP8vB3Ewjwkg7NbjHObYlje0AIv8GE/J
OB2kYwBACH7lcJvnK8RsZkS0Geh8/dtaDnG09/4mfoqHmuULO+G5CMbnky2xEdrowZtFQtVweO/y
H5MkBqBZoZP/MJCPyBr3Z4yqM1r9EzAMVsg109l9j2Nhrb03kei+tkiBGe0KhxiW89nsnKJycSjo
c0iVHEkcFZD5SDbGOJwMYTbk5vQAqmdlaKO5z4Ea39R7lbiAoYbxZKN8P1fi3L+woRagOnO8sv6e
xysEMVxRznMmbbiZKJT9j1JzEe+zGusQUPuwgavOK5+z9Ir8thywVDdjVp78kPUMc3vfbQWw4o5+
zRbpPgCGaTpsPdVJfIi/mgWycXFKj6ZA3ZwA9lM3OS3hSkeZ+BPw2CJXcPK7eKH6Ar6NLIAp0pS7
eRzbXyGUl/BAyPC1Rmr20c5YHPlXf4LgQOVjmQq14y/MWcUsBX0LEYjhIjzQMWwRfBvQV5szIDMC
nphW1aRbKmTk4vSw+KgY9v+kkccu35gAkCndkKe0n4CmNqJ9EKxhNw1MJs3mZcWs/SOSf/Pb8y7c
SM58SJsid9BdCNXNJ4shH8qh8Stx2vyLZ5dvjgwz9qe6avduH4jTup8afJoV3UR8rhOaVn/jc6/k
9HXvL8h+krKV1VOOJKjxNGWeGWPxsXhceCOfhDv7EMZQrswzyIb+NCJ1yXd6bgbqu9es0F3OWJPk
FzhtsKeIxkWbGriq5iIJD6W/FKzSn/RlpqhYlqiKqqpr4m9LiyxPrLK3gufRSEnDImxVteVgAv1P
5Th6jrCnNqcnCkWv2enJLF/LNE1jYd9f+wsRIZQgaFkpKBqSwc4iL3/U/IDsupS6K54iemoSrLQV
Yni0/e3A6BOO1O5Z73HZvFoHRHp+a8V1aI3bW0TeXbHFMZXSLAejjYh1jXZp+67cnqMSnVE8t9Qx
xWRDcAIfId4eVAjoSSUXLpeFUgzN7K4gfBbkForyGcqUrN/HXJL6CE2pL8zATQ3t9bfYr3BbKJwb
lD+9LS1jSCI/z4dd7c2dMlSWjDS8Hl1OOy7ZNiNoZUyOOFI8voXxS3UtKuMveZdybKGH36AVbpj1
TKnzY6ZyQ7JHdmZRxeI6XLdMgH+A6Fd7YiOio6HZHYSLv4yfzGEb99tY8x+f5G993cOMpah9xM9j
r7qV4bTCeliuPye0Ue/ee5AHDACX+eBAnjRwHgL3Jd91wtBlUPbmTrdWdv3jKhIN2wxqoaRdxvNo
HYJCTm5mtch+DLf78vGmLMBfB25csDywH1xE2Gw4tFW3fTqZw6QNQb9Or3VUkYukLqcagQ7pFcFu
CemMTG9mMGNjWjK2mPXX55HjfM36iseJCfA52TApH1VPh5sdfE+FrYAx8n/PgNVfY/t/vVm6oViS
yRxPVX7T1z/6tntpqh4f8ZkhYeQEZo6ASarwBMhkbn2hhJdnhBhuM0wgXkT8solf2Vp3aCm3/YYj
fCLxZZbsmDBVw9NdckMIJiPuhfU/YHPpyz/qs3QLpfGaL5BhBN8MwhiwvXAOILA5pc8Lsh3T5xDg
wb7ASrzlxCGl8+dC3fkMbnj2CFBAbLEP98icQXtEjzm4TtKsGvB3E0pe+jD6AX3ZoH5CC+YhBo6G
BnD1SByHTR5nfvKJZOMRrYkTQU+bnklXM/ls4EOzvqGzx0bHeBf5fGp58u6V2umeyW3Ilm0ErVtc
yVvlyriEaeBeHydzfSwtXusKMP8PoY+vdXbjLB1iFQnnZDl1QGeEI7Sn37qhO1GXNKkc54wPXwcJ
X9AKMWiwgclfMgzsmT/E5D8OiYiwSDkFuEtDB3WkegJGTgOxUC4yZd5CkwdOKb1keVCPVol+dJSQ
YIjsHnpmShlLXQfpoHF5B9eIm/Qtn2h06T8R1kVo2uaoBZ6vqcXQjKzsOZgS9RsF6IXOjCKdtowZ
KrLMmT6kUIxEZNYxXvMB3PjYSO62Ot8sZUwVhIRxKRmjXaKO1NLRgY6y2b9S5GHJYQX2IFpZPXCJ
qjf2nyTUz7KBliJoa80cvWMEM0SQ2AjP6TyZSc7LQ3GrKW3oJmB0oebvz9UWzUaa0BVwB5qqY0La
pXm3n/r4ee3nGZLwPTNVGoF2/sDHHXDYEWiApJMuctZSweKGNcgGUFitcluyhl1lXy9Coln8gUNd
qmDs0WWQrfF2+7erVau3idvpVxf52jQ/NZ56r1+0tJ+vSfim+2AiMEq3FiXPY9oN4MNBfoWx+fHc
BOWcLS+WBGv1dnNOUi5Bt5yEzzEjmUkpjTGMIcSv4H8RB1R4HY9u4SjskVHsA5ATHZHK3rKTb+P2
/ug/yh9EyvmWvyljuQJ6ecvBHX9bP73bXN7PYSKNmE66V5uHNeWEL6qZwQACWLGyMz/TmiUJLwsh
DEyWWrfZMO5ibSdRXeXR2URaFgP6JnCOfn0YyI2pElEc9jgsf+JlwL6a6EbEBYYd5w6Q59aNTLyO
cBDtEEM1MNu8WVr1Mn4z37WLzB1aGOIDPARecOQKNqU/HZJoBp4/4VV+T2lupHZinYAbRsMUJj+m
Cmufr2c7aMb581VDwf7DWKj4lNVlwa2wUNVpFXrI5lCJQNB+ziIovqar/uW6kP54XViSyk5TQ1ku
/37xK1bUVx0IOlCurScCj4qX8kb9Fcqe0zj994n7p7koNqv//3G/3U5VVdfpS+DHgaRFhMcuZkq2
qp3uZFSWE4OlBoXFdIgCvzEEJvPLw1GnQ/xE7kzm9pKpjosM8S8vS/nDvM6UDENhEWiZEgL7f87r
2iBqdZOh7bH1WPqV0+rkZ3Z58AF/37ItitWWLNT36TG1TNuAHHLKB9kF44whJGDTQgZxb+jdxpzh
I1jqf1Gf6f+ekhqixJZSs0ACDhCKf768vu+VUBKD8MjFzcSwutP/+D+JsqagZw71PvQHatOa3Nsr
REkVmS5norZS5gUtR22Ly4IUMxPl9xutOdo+7odVfCXxKby+UOqNOKYqxKuVkyuTRl0xiOANN1Sc
SCP0l8KHvuguEuhRPLD3ZN1HcNztEhCCuZD4uOgF0WEMBlD9jGiRUsmol6wiAmluLP7y/Px7as0O
nrvaUge0r6n95h1pZFkNc1V4HFOKmhmDMO4U4/wu9xIV85yplLGLEMHPSuQOzHUNHGKMQpgKfb+Q
Eg53syy5MMYF64dRpyaMm+4vg3X538/SP1/i8O//Z/0ns1hXy8J/HJPbs9qng5X/4MO61Ozq+k5n
Ge4E7N+d6zMlm+v+fAg6bSaofvVmoYmehcqLUeJI+v7vt+4XhuCftc4/X9dv++40gDaJOPNx1HAO
jh8TWMjABiTsC9DCp1zVSySxN2lEgQ0Xm/HFwz6b32dlBqF/ol7FKyOaqwLZorlE925drnGFjzG7
O79AAjbcyAnic+87GodOC7daca0ZRdQ8cYIFNk6+5dEmmppj5ChkEeTLb210x2pMJscIcWBlz7PJ
2zH2hE4u5LHuFpM9Ldwmm2JhHxdz7S8fk/KHk++f78dv33k9qXql0czHkenXwVon8eRZEnMtecRp
tjhf1tKamDtwC5W3k9164R9p7gKooOVB8nSwrsIq+FRH8fgxQ7W3edzArRPZaJ1Ft5+kq3BF2dp/
txdiNnchjWwFupzR6Rnc9B2PgThFyDJmBrm3WhdjRbcBOYBndoAx9YNhg8FFOusdKlCKnnLazmmq
eK9ha0D+1nkbmUWg5B/rLNy8hhUlijJq1vioTsMZVhnDwzd+Eu16au0NgJLlFEH/hglTuAzHaChR
CpRuNQ2XuHDOII+mitshptRc5JGFQ68mk30yJFDooi0scMqNlL2+ehLcpkLIlIfwRdnz59YHuyJ8
6w2v28Ues2YLUYMgkb/zczhFyiQxh1DQYpJ+pDph6gUTtJ4UMCPkPg6Ty/xooXeeJl69fblXfPLM
gHRcFqCiqs+bT2Hm5vdB0/WaCEvqqc1r/piRiYYqq18Wn7FH8X3EU0pyHTdnbls7XLqjdI1ZnB8B
xmF7Dwb/Fj4Ol9PqKrgW6bII6UYi7T6Sd8bbQJfFQSPgxHu6NUrihqyF1Cm6oR2RvrUhiZqx9CCH
5kvS252bk9Q48P45/Caa068xQizILGe8OsbX7WiXZHTPPJsBkrjD5wISmyEZMaPO2wGPQgNgjnmc
TMjXhdtuCHynyCQRsbz0XCtuNG7OOFGZrfTozYkb4DdrZQ/V7vi/TwVF+3cBMHwNADKJlkIfpP12
I8fNU+yDSH0cWwg2ISV84X6yHJ7w9tiZK0Hv57wgv5Jn44MRlXSxUJE76EC8aAkDmTfeqS8lrjRo
NSSwuTijL71DUzIsBKw9Kox5NQT+6lvcRhQXPokf7Dbv1l7ji4+c3i2GkgMHwSdYBEr4z9f8HLra
hC0EwuZ+al10EOwpFFpl/L6xe3fx5Tj1RLzGP4rv/B9h57GsOLZ13SciQkLIdeWRw9uOAjgH4ZGX
4On/ofr+xr15K6oaZbKykgNI2nvtteYcU+FBOKlk4UEz8jNitBftrwT47HpASEx70+MkZKGbpBh+
WFXIq5YGwohfnrwxg/dly76hjK9uulKsp6+57GJT8sHG9CpAU5qAy+fX6DJRcEbx+DaBPE88dHG5
lQWIVEMWRcZV0Ij13mnAo9JiuiAMx7p4so8/ivZinx0yPPU9MpHjbPx1lYmyLQ6EBi2/M9EdWXTm
wZfyYE5U/w10cFpBTpPPFTdqSJLBtF0QaqlOIdlwRIPB1o5Fc3r3OUlg2CJMZ1VPuIFIVCKK1sJx
QmyACKaX6ZI52HHcjl/zbCZ4q/T/B4WRkoG986zxRD4COqs8BDTibO56EqcaF2ivI7uIo7WlHAFV
PnEWWs03qA/IxLA+4FJGBLTW3vYaSM5g0UdiYQsJ3lbBaCAhVEzbXw8c9xR3Rkn+Q8sH6YLJINIf
eARZAzgrnFeYuK3/nVwJE7rCGGTGGCou6kHiFFpfmbeschwJ3coCaje5kSHPM4f8waM62+beJaqD
Fc7C3pWh+nR4aIoXmGHBSWxrvvtfPI1g5uqQYSd80NL756fmbx8aiZk5WkAFT+ZfTZj/2ONfoiqX
zyy9rNSy19QwFKQs65xmeH7QugWNUnJ6lvBCttsX6KPT+wHih+UInxyqPlzIqOFS547hopfMJGsw
J2JlK413RzGDkww5yR0KNp5XCqu0YgYS1rvRhd4RIWf3UE82yB4vAv4os2GxQUb67DBis+++hzbu
+XT0Lw5U5X9NuypBCvQGcT+oEh/8v6ua6lVf3/mzTVdQS8bFWA6FlXJA6+aXCG/LWbHrFnJY7ETv
6Wab4TgjE4IZKAMAm/nC/Osyx9IWl1j1tSvjoMxUpynzHnQOJDzOs2hosJsE3dssEHoqM34Iqbro
uZmRYVVmabzMyuC7G5CG8M+XUlT+V67FJxvBVxD/+oTyH/WaUn9rZravdNWH7GThxcUoaRPeaFRe
NmG5p9qeEogd6ijWjdxWbJ1C2CB1Bizsa0xokUvLHDSMR94sLN58n01pokpeTU7Va0zuCk9EHzxI
823NxJIgAu87TpBzGyl/hGN3s2iOwrQXef1kQUGn0L0QeoS4b/KdfaaUCi8v8ZCTmgjAXW6icUGc
IB5+6/DBh9/YpL0REFa5g+kQfjcJRdYJhSE1G3tiaoacCrzObGzkpgH+Tqjc0hzrpq04H3rNPvlk
Fn5UhLm7L2BwgnGZ3SG59+9Lwj737OXK/B1wOnwHyhz9690ajCmh+5eJ7+Obh/38qMQEh0H44smd
XdnuSBe1RDCHzj9fq79p13GJFF2UVBmFPQL7/74J0+5+16vyna56eOGbOhJ7Z0y7x0qPVR+J97En
bVwBC6M7BTf7HhXg+EhOJwLyzRvOQDXBb2n6iV+f8173eeOc2SpWMdA9/Tn+5dLKsVqHhRi2uWwn
izLUfcLTVrvWwaaSmp9NTZ36zx9MFPvi+8/i/D8/2R83YXd739/JJ2MTctM5ya+mauHy2LZ+XzGn
HsAFU94yyDbZRhYNTaEnyErE0ExU8BfrZkVqQ2HPjyISQOPibvc9WLni0tLf8n6vZhXkkTYtAmEx
WFHsybOKe+JDoNsgatkdWdg1uoHNmp2MNMjcow51yQD0rjYKC2tEgmYS3Wh/aLE6pbthNdylnZkA
XhDQpPePKGGlThpnY4g7i4+9TuxXVO3vywfJUTwtc27L5cNO/uXgPvq7ZYkzMRKiIcUL4ST/fUdU
tfLQ0lxIYXF/Jx2bCEH2bBqlzcGPEwdpLWYRaMQLR/WI9py+Z8Mgb6AFEUFfElHTGOrpljwzt/pl
qDomSo1tUDUyMfi+IDPQ0P2Xtyz/z1se4QmBMisNNU2i4/LHOUwtknZQqDnJo/vRTGBPJLU9IEbe
g4E5hiZI3DuFu00kzQRyEJUM4TtWAqMzXTGG90GEuJktuogmyU/jNia/+Yq3hRiv6M5kmSBAb2hx
kjEqV/2X+/R/d4G/3ju7gKZBqh+Jf+iaipekturl0REOYaEH5WDypSSeXhFx/laT+tABGyNJAefJ
hrVzyZmFMunuV4tu85iSoOdJm3b+WQv4P3nOGICc6OU9p8LyuqUtXXpP4hbyhRZgGl3Lv+lPworF
JOG+lFf3ExSOGnUwVDwuXQkNRvfy4z8/iKO/bpg/H0QwfrI8FLShCKj0v2+oWzVsi5taMVLngMNB
OWIkgf4O2tUHVkbTzAohAKjwLXcZ7A8KLBRdiS/ny9EATpbZ4mjAyMcImsevc/IDw5fn+kZMWmLL
z4nuNeLio+DRITPBaLZv0c1OzDEHN2y4q66Gl8XM0ilZ5algJEvigECUZ0L0Htwv+0lm91aaCpx4
ji3T//uGiI1+qkOlyhDZHRLJcFDfk8fXgUyX4B/kbA5djPP1BsZGfchJJgEG8w5SSN3kWGcUKvZN
CnEyZCJImGCAHohqTXOf1VzD7Pya9MUM5lCMyqKvfKIbOGLSjuDtYNWFm2EjH0qIrX1Q9irk9HDr
GoX0w59CbKrtdW1S3z0N5SOWGtw30RDJEnwZs2vcTvdanCfjcnad4cdPR4vvy/tibY1fmVWNxo/n
bMT5kwxdDpVodJId9hnC85YdvEIZh/ob1hcC9BzLssGwSoHmwylPxjaOjUm0C9mVVR51qx5hHB5N
pTlaXLpDWRVXst/N1GfwmeLnoTRBv4JpvHbv8ACI+QvVfQO9zECVjiZBJn1X/r1WY1V0le8UjBzl
elKDJBy3lo6lckhpAyyuIA+ec27UksrRYsx1MnpgTjGKktYvG0AQjY2wqH6Hz9/rDLl0gHeLNXaT
rCVcoxLTfdrajBZozMMrS1FBYeYO6OCFz/k3KKioeL4XLFqdx2VZjjDNs2I043SWW5oFD88hhQhF
M2wKobHRk98kD9ACZqOmjkc7jvWDCLMggmoPOuEcFjtpP3NWGcms1vb9h4bmwMXfmcVIWVCbaAjD
1khzCTAjx7QtUQYat5fFyzE6RePhoJWo9tiosBLx7jJmPAPifNDdqYA+UHvMARbgs0YvAYwKyITs
DKI+9WXy3ZPzSJgi8cbvsJbQ96iMWXSLuZO4FUFUoB4G1jecALmRMdaQlIaEQb4FzzquvxAEvEK2
COAeeq+HJfJDZ1DKe18dYDf2aHAKIVKZhEvNPJj6gHsvHTfRBQqWZpc/325VNYfi/Gw3o9TOT8is
SrY62R64qF1eMqpnh5YBgYiyMaIPxHUl5P0zzbIFa1Z+0mpbfJKnVKmOcA2/if3BJk7iKrdHakl7
AYJh1UuMs3US3hG30GjBPdriBpwgh1Th38lmiVl+S6NNkEyVr/V8H+u/H+44gNKyodSGwpTi2nuE
rokLq5ESBexGZqIIrkNgH9yB0u/jAL2KlkbqSt9ek4Yb4rL/kJj65CFjuGzxwTMf+/qXJkobIS2g
n4ZX0GcZvcxl4tw8pNOZTzCfdBriGKDsq21VspuXg5KxgQnUb5XLq3MdTe5vj4QxRuEPUCC37T+v
u2BS/67HrUo9M1SGb8MJ478XXiV91K34ogzXUPjZLwLa4MpFyXhoFjS7z90pC/tR5+62Kw/SibZM
wbEgLvFLowU638hXvK1wmCkUn5eUYi5dCwgfCwu/A0oqgqnfPEgdOKRDA6sZ6giWBGgm+YrSNyXF
8hEm+8G4pnOErIZ2hS2QFLdA8lh/rC/58yba9sHk/vBYxoqawxcnNiPDoztv3RIxskEevHNpSJNl
GdS0WKMCkewCHB+71XCsS0hL3Pfbf2dEQfs92rOZZe8QUXq+YcT66Fcc8kd1r5sMr04T4RYm/WJT
xH24cL3NT3Tn/TRxZTqEBj2qMBW52kRGH58nciKPow2J1Ag7sXGY+sDA8BP2ExbZYaO4nhWXPuRl
B1grNr4uQsbLtDVmj2gYC/59XnPuUeLrBMknliJ9UnLix2XSl8OPWF/xzsJ282YcPgjS2cXRfMUd
eO9glBq3PQQBxGf18uKLuFI4vmLLoDVP3u0v3ckAiZMa3kI2FQVJnav/AB64oyqgK//4a4uI+GG6
MtYIOXq61YlftQB9Prbk0T9lxj4hoCGNq5O2GoRa/PoltTp+HlHK5J4IgRV3AIT1FV2FccU6bBMm
MEeCkgLHg6vLqyWrnAgRYUtyrAva4k7CI/bvXmVooljT9q2d7x+Ta9SMESf9DvgV0M0CowRjbiAN
fkcf+DGWALUXDu0dnbMFHkAHayYCMsl5wfyFzfY8Sz8FGcEj/6qzEzbE142RQockiKF8/hJb8DnW
ZhJly9Eaxm9QsTpE3ZQqgZ5i4os93khzm6UcSBaCrctKqDhTwnoVfLjSkHvDu2rKrGmzG9/K/sLq
IdikuMIK+Fjv420E0KOKOoDAeCIxxKCfjZnQ1CFAZIic87sjt2YvjjKr09cZmqnPil15NLo44Pos
udQ0gv+eXxZ3+CffjWjxsGlmGVzC7FeZK34eCevh9HW8evWaU4lkskZXzPiZBdmkO88pAYUIcEw/
V5A3t232wyK5kDnUqvhBs+0FL8YShwFmExaneUXDiWF71t9LURrkbhN0x0trMFkmbxQFBjHxTuJK
T1NYl/OGqJ/b5E63HO3jSsOl2p5Um+6dGANBEWBJPJzrB7cOpb3Uho+3n7CTjdCpgriCJ7oE4kOE
X2lWm+s+Cz500Cd6n1SGqnSfhMMVv19l/mU0vqcw27Wx7Gk7mup4fybJ+h4dFSxI9vco8JJ0lI6Q
oKgvOHiNJq+NeOSln8y7v/5wSv7YjmyRm6XPPzj9QxBQevDxJScFZOsmLl8VmkwUGKtLbeQRYBV4
s8FjoiyRVae/4BfYJoBhR6Jzm2QTFdv4NkN+o0wH84K+fhHg+kuhjQPFjXVGX2Ws7YTVY5EhvzMx
F3uvRSFSRFS0+OhHjnPJuA+cK29oRUOmYy/9EaiCJmWEjYuRzI6bDXQHbqDiOS7W7fEx07YXmuxn
dY8wUDitoMeuRpPhtNSj4mG9zvL8ckZIIXB4IquvcQWIQv2/vz6WtmALQ74ZgbFlDMDyQ5gYpCpu
Nos+Y9d7c8pvDKVnhK74XWwrnaVaOt2E3eu2eHXzK0k7b/vL7f1kEKyzDsv5AlrQiAxpes+s3iw5
2+Jqj9Zft8ZUNaZKQxoKVWXgDyejHRp6ifazdETXjVXiOtOPpKHc97zb74Ye8/gdZKHsoWXAaDn7
hrzS7v2rz9nXm81lqwevser0CP9sTFbx9olIzUo1m0bXXDGVlsad+YwIanO4Mt2cYmMqLYRzswBq
0Qf5Un0xRiL42kYzwWYjAemV4o8zOHe+xJpkqOwNWwKZ3QyAVqRN8h9mOhE8eVf2GVh44hEx9QI7
0yvqtsifmYlENzdfSPPLYeCWE/9hozP5WNW3b3127p1pLG3b9iTQf73ELUJ+ws0F0BBEH8q/nPF5
IvbogFUXNle9oCPdtRZcw2uPwEA/MkDxFKjzQeZSlFz6elogZnaw+3hf2FtnPKLXzi+OOFF7ZMxt
0Fes5OTyk3vR5hPvqYeMEZTjbX47pmNtCq/kOcMSyBfEXVI6VCo4FtH5UUxl88uc/h/qbqUPPL07
6SRbt1YVfXekK1YEJIZDP9/AHllU0SC82ZVNKYrbGoIw3xw9z2qWbxS7i1pyabcf73pk62xYFFwN
I95PQR5JdtCfFp8V/kNQR7ItbNsd+hcKRxdSfXgNYYqxw3MkQgod6BH44oVGf+4o/kIS0qCpUfQF
EqKZzrhOseXfWbLGQuK8f1Bq16JJF2y4YDm7g/IlHfMyV7x0Nzwqx8YnbXLRl1sVKw8ikGz/tJo+
aF3AQoLHJLeo9vToFScckA0F+6kWvPZC4zTu49yhyp18xj2KqYJfpakGWwDa8qd1XwIS5pDx8rG3
4jOmkTG9BdzzYRv0dMlI3dekUbFsr5izSbgzcwPyeb/4qmP6q+WCI/QtoLEhEWj/wlLOTGY4GwTo
Uq7g3/ctvR/FRD173bDFTymdlZj9rWPfp6vgVgSYj1xeulh9/Ne0CPFxEhDc3d33BpIrEKU+fZzw
zIwCAMRz7grzm25cIn2cRWViDX7aGUHK48FCHt9WvTItgGW5FBPvqTkFV6E0oCBZVPhCPJpx0oQl
gukHZ+eRN9wwCldd/i5NZfeFJ/jRKw+nJdm8/J3zwe6fS9G/+i9/dABQgNCjEfXhUNSEP1pxmdrU
tdJ+E6yqTOhBYhewUZvRF9rdURv83q/rqu8RNQDNKWRktrMX3LP3thFmSsl5OEUvREB1xxUWr9ao
Wl1fsS4ftWr9+f5Lu0L7m7ahMhRHCCE0gQbYn8Dd7Hatb4UyeJBUsd4K5mM5EVyu6IBe7GtbMYPc
YqZ60xUwnNZdIozFMqwayc88sVLjuUc8ZvSNPCZVBtPafqQMTp7eaD8m3oSv9QZzqsGnC03S/oCC
nqvG1sczhprMllBsmj6FDSL1BfA1i+u3uVC0+oPx2Zs9zH9pPpFU+jdnhP/8uNofzRnhIT310U3r
P25Aj47GEL4yE9twbajoceICXder72Ggcp3hEsC6AG/feDNXutAFsdZ3I9CtID1zezkRd2LUhPuJ
GozZppeTSCeOZt+gN8ztVvAlujyL++bnwysxOGwPOvSZObAQouxlj6Vo2luYQDCe8oOgWtHHvK/J
NQhnMx7vn5/1JXxiXrOqB2LE9mlvtyp1ZASxvhcXwAbggW7cL1/8+DblabmHH84g1elNfOm5QD+7
GQzNbKuKfID6/DxwJLfBP4UTnEbMMHFtD3rucGlK4bFoXBz3pRFhx+KLKSx9yOy2jzliD2IzWA7e
RoSPkEmlp9zHoIRVC+JXFmqtVQzRgeiGwiS2dPY5fTVrsBUd3tjQhJw8EKYVw3/m3wVVHj7hK5Ko
iYjvbKzcLIoHRr1fY5L7RwDp574XhdKxdstDQeO6ZvxNLjovX2rEf3Aao96ZcqwNODuNJ0fVmQxO
1zntsRctrlMNT4M9c4gBAQqWVccTAQW2oUt4Nj1SnMlbmVT9bGa47mFWfmc9lhHYGnOrnrat4CW+
2iC65Db+QZPrUn9b3YmvI2QpMV4/DHAmfNCPsX9JBm/3s/6CeeNLyfuk+yPmmB6QOACBlhtHNZhc
jTlCAx4ZKiVkL/xiOekakyqC69WELKzGhPHNlyq6C5bL+wrRqDKdN8H4baKK4VR5ZQJM1TnqpVld
CCy+fzeW4HZTTkkDJ2osxykjipHSrGdEC+ZuHznFXzyX/T/ZfP23y9fsYkTjbLBkle5Z2E+m81TQ
n9jZN1YWYnbGSG9EoDaNcn7knPV7HK54+24WzNM9b48hONWgNuYRH5jkVbiOuuFdMq1jsI7l13ry
41PkCxbeG37sbXJxbgyzUHPxyTuOChR4tzUwGd9e+R5HR85O5eZh6rszG7dpPpe3WDM2LkXFw7CR
uYK6wkzMW70ZJjliAX9Gn3oMi1cvqJ/mNzJtAMWOezVvR/Rq4+91vAnBOH6uhh3Lpm/eFwvoDyud
sHAqvKFRRWjpnfg65efX3oygML/wRfvwPdvhVNwjZ+dYZ0yVcE5dkhpjo1Is2gFkcjHgcPxLIHKs
YxItBGdOS/nx5S682KCNPkXii+MyOMFt5v+NOSeIhmDFurubkusV2nFMq4mZpcFG7oSi+/V3NsEy
/A9sVbUR7sAHYHHSnHi3uaw7pvIh0Widay4+hhYn8Yd64xut2vFhRwctZkJnIvKK/JvqFPM4JjoB
JoKJJSHcfGpjCk2s8F78qJ0pH+pxfOt1PwhRPKSoL6NPLJjtcosv+mTXVmw/PHPofQwLtbw6XkDB
tovZ0DJjlAnQ8u7OqXb4GiZhOtWM2H6T8svvAaJzNpK7Q/vSWiAOJRPFATaJZKL06U4xqTpGtVqQ
o8Nb5ZXF6Q/gj0MsnmMYIrJ16Twl4ErKhxESwf41YKzTkAb0b0vn0Kj823Fa7vruvh0jdrBt2++H
jd7K5zuvd/i7kO06pUWFh4/PNuasD/Mp4wTzddgN3HR3n8aox0wS0FhCTMtbLN6W39g7PktuDR9m
CFbeWAlEHcWhnbq/X9X45VqiWkBQIc5dvj/7gGh3ZYvmX5FIZRibqdPvT7wHO2X1Xb8OreWv2NYW
NbFbr9+f5+ab0RUxR8ePMTpyr3DZWZjcdNlamrHjI5A5RSH0iDyMb30vFCUGmhSQHUaBYMZqF4f3
NAnYE5moTRbnBTCchbcyd6Ham9VHS4rhs4Atlpz3w9A67KrcDH1/gR2iv0vIcLr49x5RMOCO99Nd
XMwOh1AzjPBqEi9rjC8LVgYCKYXxtI958s2rtRAM077MbT6lC72WLIDG/K0C9/TyNl+TzA9aWpbp
feaJffv1fHPXPzG9gzCizjvt4sPw4tI12IXgLkPXDp9Dizv6aXlXy+PS61drrcx/PpsFlyOmGG4A
ZRjKNj5U8cfaNXYYck4cFCGEEh8qEiRt3dhsKlxoKXorsrp6B2hqDnLTNDL07OGOTO8GA4QZVsYJ
V4LB0ZfdZuzyDpBqh/cw+0bZGcXWLFb7r3ZHUxodjqkZfmGsPJwMXuxzEwu04dbJ3VFBS09gmcYx
+TCgaCmuvXMy99Ye12omsBu/KGNNVqIy5Fvrb8pmrRmHlHXm/DJn4Bk8z8udBWFaP6IQ/Lw/5s/d
OLNEPK1z6703M76LVWyGkmvEq9UitXz3OmZm0vtrB2ykLA3EW6y4grzaj2cJhu02Pm5Di8fY9p8U
SDonGPP6tSrw0vUSSnVno9H7eVZ9ruQiNX2wyG0Y+1rg98vl+l+q2r8tnUbw6NDOIvUa/jEolZ7P
Yljmt+fqbuBDro3KAoZAT5ACqI6X/U1FuKlskwD4HsPSfy5FM14t/qWEG/2N2EwZ/se7+KO2vl6f
z0fb8i62QKNrND7UA0uOWHERdhKeTwb6b2bc8d5h9yUQeJ446CFQ55XM2EC79Rm3fR4AbsiejyjZ
PCX9yveZ/8vX1VeSfxwCeKPaCOrhSICS9YfcJStvkt6M9Mfquv6OxeNjl+/vfYTDm8pozimuPxy7
HAMStQeP4RCFqQ/M8t/U+X9b3yu6oODYk1TtL2H4f+qM9LKR84630brihsU5TKYkWVz3r4CdpP5R
p6N5e0Q0/M+fXvxL8/LfHx8uPhNqSYBhAcbkjxl1U3d19R2oyrKgpW1cxgyh0HtY34FfLG9CDxDo
Si+bfuxPa6GLLePPXBSNLNIV+yU6WpwjFHsG5RHoK7o1sPPMI5AKQu+Yq6E84TRXf8ycQhxyO9NP
IkA4UYzimub3LRLHIDFuPxI9OAR5Mr3K4QHoGuZ7YAy0jUjzMtXT0GYao2M4GjLmLs+01hZ390uL
tx8FfpAMrum0aa35BV/IIBDao2CKeyhH9xkdodcxjwDuUnqNBiw919/H5sbMgCbClqs7stT74n3C
P8/x7wHeYdww/foaVVA6CObdbJ1P9d6gRggi0wNIOeBDfxtbc/BzaN7r8PLr8QgxnrpOr2yIo2yW
SGcN3nCPbX9PgAFDt/kFsEdASPA8SaRH+JfZMzH/5ULq/WP9x4UcjggJlzUUM7L8J19F0oSnIH8k
EmB6sWleOpefrnUeiwGfdF1khshJ46zMQXjiodfGd2E8PGOEknQDK9+62F0WN2z0pBzTrqJ7KgHq
sPC9PolABKaYeHyv2YeKsuehNcRqGBiZkK+D/Q6+m0o0i8nVVj2uwWjWkI9YrzhSfNYdhZNHMOCM
9kbfF7t6wD5DivfGI3Pls39ZTHC5ki0egyOto+wwsso9IOCN/qUJaSTHOngWy9xjVpNat0DGjWcJ
c+lUm+QvL5MTq+rjFx4QbX4Wiou9ApGEhc7niqKg5sSyRrkreA9/GNVeMdN3sEx7HfEk34irnG4O
fRqc3soOdHZwOTzh0DFJnryi5xjuSk8+7FzGfEioAu5WyWTaFjzY0LETO8n+u6L90Wz5Pjk6OQxl
JCIBazNfg1XwGbytyLl99T6J3poPGpU++7IMHphuzunxscLlRyTGROk7D8YAHWHvF/+XGwOJ7//e
GSJ2ElnTEf8OuT34/f9YWrJr26gPVVeYVVgJNP2vuZfIDSQN71R8FnCzGEyoHej+g0LFrrtAWurz
SKXDE8gMwwRb0Ozq57KQuLY4v7bAfV/TTDQGTyN3QXp1IekLI/w6jMK1Hk8iCVauIZxwmx8dP9rn
l+7/k2kGffKL6t4DEKncn9BAoH2MGqsqJzeeYmX2pr3EJAOGHoNAaSEy8KblcHoP7GrxrU1O62uZ
L9EZEn0DxQJKLuFvQBgYzBfGa3hW0zls1BftyqunX6a83KUj3+fiEWYuT7L7Wrz6Wma9CRho7cEZ
+g0c5MrA0ynE3448YFsg9mDoDGjsvWzG1/vXPiG5JF0MPGoDluOYRLwv0S/OZfqk8XgPq2WjHVUR
dJLbID/gln5bKq1TwFW7whnSIIMtg3rfVOoYpF+Uw7gHhVCCMGHqg/oDqxmUdmI8aitbyoyCvfQg
UFz9ZsM4g8hxcZ/XGdhlhymNqK/K/tNi+GcU2gKn0S0d7cUapUA26DO4vkF7Hu44WfVW6dz9INY6
jRhevE2dYQRaiWNOh3U9OHT9um7KKmdwu05nwoHKjEl3t4TprLl8IBTUCVUsp9reh41EkdCpHtiv
aoYydN+E9CyvlEVD6wrpgYslMboFbDEeMmtODjDihWSDZJbpLZMvMqiUMqDzKK3oYdLHl50bTwgP
mEJLhXdfwPrmwGLze8mhUFewIXOceoZ6ZAGCf3hARPS+2QCsdcW/+sr6Qe2C/uGXVTvn9+/9ffgp
ViKDH7jFnGo1MgdvFbqOHgrEytZIE/wWiWCpwGiGcEt0g1QN6z36mKJqdLjPShPvVMPwFjgHG0AR
FazlD6tE58ygY9GLXAQXXTxPhiYsCTdkX3tYLf9tfuHept0uH99Pu8QbLIDXCZIVSh3uBUWLmW6I
w/XjR1vVHy45ZGwmB6WTfRZtNsXeWkBq9ZM1HZdLzbiPENz3h7m8fV3B6eqksF7RBR/RG02h2hFR
pumLeyCpvZ5FBYR3XeHj+9VCEA2PdZfZGI+gOtwRXTURwYVMfbR7/A2+Y4BIMJpp+GAp5gmF71sT
MmClWBMZXjBYYtD2fJv8+U6mTdhMbpMPwKLGYc6X9Mkj2THTTDliJMZ/v6+u6FyImzxeZ3Ko3P7S
IHn3UJpdCHbnuULerJLV5ZCroGwf9/EQVxm2Fd70nuMowwQ2cR7rQ70b0q3Z5cD0SLyQjQ9Eviea
+e4REUfBfEfp+oQVdLQtbSgMIRC93GJgySXui9GvQrQo+KcJ6TF0Bshd+FqALcVlwvaBkKwDswBF
xmwZa4+zH5x+g3kHzCJMaHJ4FWy7UPvFFH8PCac64R5Wj3iEAVgT+AiJs5ylMw1PTAz0CeUuJYdw
6LYM+VtCSrq+76fRdV29GXkx3mazdbu5MMFPLCpBu5SRECFm9wcrZEECCSAL/KzoZ24MY+LqjF9+
xyGueNrJpIvYZ+FeAT1+HArB07ajIYQR6+uj5foGbJ5tCBSv19lc5hUtDmQgv9iT53l/pGoOoFPo
69sp3YClzJ7GCrGDeEznsNMdkdE52ZAYV3Et23K7khAbZNaQn+WwdGEdOIuH/5tCHSAEf674r22t
cNv3mBgahszyy9a/Xv1kiGfCrBDQwX+CgRC9LRmK7xvpmTr+vJxXwHTj85j3k833IfVLuBLo2nUT
AJN24L4AIQZNWjjkD1tqHb2hPYXF5jZJw/ZiQScc/QwUt/opZzcSgVjA6wDn9GjXcq6DTeoNnrYA
bAWluZ1sMQTD9VxzKCUFjBl4gszVVlcdQOei6w/07x1YWhjrMiLKQSh9xtytCkuM5g4R4KRRhW/e
aQTv9rZV6KrR5W1f9vpaZ4282iV2H+4QzSyEsbymwFCr+eux4IfCylFOdk45vNCSSUNRWkRpScap
p3SAKooI+GN1NeGC6mdu50djvXfpRNyW8/bMwBPBBSODYdzii7EqoKo7YTnYDe42yikRtrLHogEo
93lzNJJgKpONh9rgGylHXTGYaZVkL7mwnFTrjlDyPrLRLA2gqCLc85KBp6JEg/5CD2BgvzjBl7b8
GcuElPEEl0AArMEq/eVZLz899Icb6T59Lwm5x/qcDnlJswCOhFY8YKr0dpLS1GICeHS4akyH5BPp
pQhAoH8iVWUSMPkECjNci5gE6M851FDuYZgChDmK0W3GtcF79U0pDmx1rE4+mpHrTr4Ah9TBNlvc
CHg1LyHUpS64E784FzANDCb04AjQwYwkgbaYVEOCrPgZ35OCoj6UJXMo4UbgvDI800OGdtqwnmJb
8u/5WiCWxvySccVh/UoGsPeE1kOCT6/q6bCOUfYAU38GnOcGjk4tS9u9c987lUEx2wiasz1tDZj7
FRLEHiEPGLjL4QigSnPzOn5uSKWWx3DWiSAZbt8WVV++06iZFs+Fzq0dJnFqZf7n4upDJ3fK65yJ
5eVrvDOvngCIeQ+t0aKIudgE55BrxV5DKTGHPsW5ssZDalRtlKG9m7XHcgG/ZoRlD1nXmnCZK6JH
onKP0u7m1ceRq8QpasLZBQMX/qiBpRy7CdpUbZX1ROBkiIwW16nxnIyg2vnIpO6AiiwhTBejrbjm
InAHvAUHYc1jqZm9TRgEzfaBSIDd4WXSAGLNZiaJtONC/4Z7lzPWY3whj7afqiZPp9g3swRaw7aq
rfs2Ax30Ml4fUONWU/lDhCK5BQfie6MO5Hus7YLkmj5dy5IP3R0qoM9Mt8gINXBeB57B+/ExJmse
DatRU5xN1KuVw+pYqMSgWVJtqT//XB6T+/l31bEuy8SB4vP5H36nIneSnAwKZUkek96LayUMsnCT
F9w9CM/qc/6x8DCJ7kXHleXiQs5hdRZRjq72O32f6VqiCipwdI6cG1x/jSwC6Qa7lV9TPtxLp0vt
kpQwJiRD0n5mWOHxOTEEotwB5D4AAokA0hs8jn0UDBlDRK7RQAV9li6eCPl6gUV9pDF9W+VIPzpX
RgLkJpTeAO7tekGD4q643Xv+f/PgL0MRIM8YaHgiEPxs+32rz10wNB/UfJMt+5M1D9O7H9Xw9oqv
w1hGTkAC+7XfYqkk0QqCC7AlMYmY0CoxkUbV9vZDAJwcpiwTOqhLDnZ+XoXvuMPNv3wfUPryAzlW
ajr5zxOxC3LFuaOtbFdvBjov+/4iV9m9mCIczjUvheuVgqfHZFOFhj2B8bYispucGGk0KYfBW7Y+
qwy2LkqznwSFGQfumyUeO0h9FW67aQ5JiSY2o7Xa1R4AZ+1KjxArXT/Hsj19JxTqsG/ESU4ALQ0C
nKEZGiP9KPCY/eq9mJliIXsxpxrBG9BX6XsuiyZ4Rp2+jyFvnndXuNmNHN0W/JHvEmvXq2TeD7OQ
tJMIC/rwd3CFV2o231gh7/e+kXMscKKFcfLOPAD50wYl6gcQLJbrDVKq5LfBTYwJlvU/UidQEEdz
iTWQRh0IMxygSMdNhtG4M8FcUtrNb7knPEGa9g5HCqAHcjWGKKaIy5rRrj57kH2BeNh9/1LWUZwn
FNM7mWRxdPpDBFqwGYExZuH/I+28lttIsjD9RBVR3tzCWxIgCUrCTQUlgeW9r6ffLzXT2ySEIGJn
52pm1K1EVWWePOY36RaIpfEcdPNAQErtQ+4sApQ18a35NlxsqLa1viLhstpFiu0mFWq0rl/q30HK
3JC7Ymbuo7figaZASd6H3w85bYP+JLIckFjROOq3zUMQrHJ5wbdVwKktL3Mwt/YPn5RtWXYLysXe
eCVZUvlEl6abqCfjm4VC8ETa9NZ3/ZGxAqhsXLL4v+gEARprNoQw9ztJFB7TXC5oGhbaFDnGnNwp
1RcI0svkGNn0UTVm2SnamgdM0GNCTovBBhBq+ZFdltSi46psAowAJwH57zf1MbtQzz6hbeY/y89o
kTnJXEMaTJDYzv0KMG6DN9w5l+bBzmvhYPAToAhBikcZAWGx4Tc80X7mzcmJ/XHmdiBOxLFaknSj
O1eKGQ+JbwvMFujoO+qFeTKTzu03xrb5c7qqmcoiFgjUGk9pJM/O4Db8b/IOYmn1jOE1BaiHTFtb
A+r+ZcAdw6jdxMk1PkUlYiygkI1+Lv/y3zG0xqOQT0fhIBBoHCUQ9ST8CLs7EDmFinVZbQHIg6cn
z7eeStQBZyPDjGd2OtJPsNyKKb7cWj8jo4CbWo2H6IVB0cY5UQIijGJhdLrHIov/pdkLOj7YL2Lb
9Ju/bnxARypdgVk7odwIb5dG+NqsN34xRX+Gb+W8JyjO5gy54UVQP2vmjmMAyC5eB3M8UMBcH/wd
5Ejtt8k9yj+F2xn06xSDSgCL5cI4UESiTwmGVyQk/Xf3Aex4fVFDAPiAGSFjMsyqkJmUetRnVoEy
t4sFU+8OE5ZnSXj3yN9GOHHtzDkATA33zoriGU04oJAJ0POpCauTRiDVHLb3dPcgrmBU/sw9CwPO
Zib6CkGC90omwOhqHjIifUhP4LCb7nuhTDnl/FvegzPrz80qIUJTJCyCWfKNm7w9GuYCjlw8cV7A
OnFgka8GvsZ+tN7SPVkzeqfPAN3lbzqMdn7XT9aFEdL+gArCJVjkG3WbO/P6IUGZYK8HC/BI46tU
LugpQcuiZQtVAMoIsUwkL8lPv5412hooc7eNN+wvU0N6hmRm3AeMyUFpfjOBPifRDlsHGqLPlBPj
0T3YAdahE4lPrS1TbS3xXtQp+5dahfxOViYmrXDquEX4YM3Td0Tv0NWxD7z8Ab2iJYKSZC9IMm5N
MGPbkOm8secyK+GtybMIiaA1uQ4fzK3W9YkcPMCZakp/InzL+oVzRKXIXWG7Pq2O9WaEdA2NeCGZ
27ya9HykaBe96M+Yu1ABE+PBa2yY/Z0zfhlDfWzUq1UrTzkJ3bID908LahXy5V5oP/YrGJdvgP7p
6/wED6pRxa4q4yfH1K3mMYg6FVelU/uEFubwvXrhKAQcUnPi0/D+XZVr2ZtJT+Dn8meoK0kn1Br6
Y/jcrrmYnK3izvxfyk/UkqyfoPGUh0xQUUj10AreGltam9UCmcjiYDzhdDp+c1BY5Z/dhylQ/xn5
ov6rWJAiAyPz/+SkO3NfvFoifPBFER5C/R3rNcHJYMREgfcaLr1uKUHU4LhTxMG+YByxokIw3rhp
AEOXcFDYo/Fe3pmUIy+cPaRGaZk/oKiM4hZbn+2D4wIdpSfzV/SbXgP74pdMef4N5hzB70e0tvi7
HQLy3KLpgHnEq1quGb+hv8nnMZZ2S69/VuPk4HXQp5bU2MaxW1c7jdr+2fzdcfx/udKCMW1yCgFu
4o/MV0Gne1tBiUe2m2Ynik/UVcV3+DjOU3HumCFAwMpAsI5wWMlYViikjMEmqaeRNpN/YnJKgf3D
n3f6VP5JEVUgABZLEzmfM1do+wV2t/MOZH168n4ihRo9D0eaq6jOclU5+V6mm8Bx6TFDgNAGseR5
vCi/BdV1EqGFDmMAAO93/irt15+O3zdg3jiU2E/5pXiMT1+nnsrnyROoMwWWtQqTUZFl+vWGGKF9
6MuOjZ/2sRdHO2wPTMB33bJO9i3dZzC2YEWcY+rdmRJon8Xq/15SJMMfliywdDe7MAyeOmaSb8GD
/p49QBGQoYecVG+DindvPA7h1qUziQ5DtjPTnePM/XgybnbROqhWpbrUXtsjG7d4fnbAmVWoLTAH
6DYKL50x2R+rR8+FUHLHnezzXPOf366rpgn6zdKVq9clV4oy1GWW7AbvqPZHszmSH7QQQvrl1x9G
Ew3xf0cp/13JgNmvW1AfNeNKL8atW9Sj0tB7iBFq0XJGC8uqBsSteEvbxwj+JbPTqcf/CmkdRhQ8
Q43fiYScqLZIxmePmg1aUIm05khnrf4u0rsqp49wcFJjXfaMQLjl4DYaEqg7Z+GGtDS0d49XjzXp
1w9z84s7qmMzADB1fAA+f/GY8abuFGqyk1GxQDK8wKOhfLZr3IrsWeMgcnf+esGb2xopfCopTTUg
WF59JyNX1T7tuGB6FF6gkJKiDWheYLuMBRboboUCN9jIxZ2vdntdzTINyKqmZlzbHKhu2zVq6Ke7
Vjrm7aYYUYUgYAXJ2zicx/osoa+rutadI6XcesGm7KB1xsPyoq+IspGqd3mdRIy1SwTvMV58KBN5
6+fNxkRJMnxt6AERch2SbklB7O+tbU8O6AgHoQg4XCsz39z5AJ/nPf/ZvoyR1f9OtK/jytAWeU4h
ku8C6EdjRUUbMgxr8qlnSOsgUDaZ92YQ5Z2mmkreplaoS7jmdQf1fMSPFddZmMlDF9yZRJmfR9z/
/C7TtBVD0c2/4p2pFK5Vp2O+8yVlbZTF2uheTYhcEklxUJwNdXjMaDNJPd1C3Mq6sKISBN5I59Q7
lbmzlRtr6xXaKtH8tU+nbPAJlrazaNFNVNR1IWfvTA2VUVuGeIf1irJNkcY21XgTM6SkBq4QcGre
g8zYu70yleAMJmhWpwmyQd5EG6JFgn5hJs062jeRswndd1M0IrjQh7pZbMuonyY4F0gpEkJRuR2K
+K0fhDZlB1RPov3iIvqueYUFfVj6kfvDrowaZs33DO1vhUJo8IahIUqi4T30+VBbbaAEfpKGO4tz
bF1kuOD22ikvzJvu7CVxWK9D4ceVruABtiMVg1P74a5zQa+p+3y4KN6rBNNVu0j+cZThsO69vIDo
eEeuQwTZr1a+CsJ+YJhJXZS0XjDOyTfkG0EACOH1zgPee5Xizz/ciI4eG0FsaL54lYHIvVHP9Twc
ECjR+6ZidhCv4sKeGco4t/P9GCY7nf8qV28DDM6RGcIgj3diys0D/OHzXkFSqnxQ2sLy0p2ErXiA
AWldLl3zNULqDvQIzdn5nZfwWajgvyfzw4Iixn18CWiieHEdxDsY7VlMR9XauXhBJ8ylmVjjAyDN
2uRn2N2JCDdD9ofd5VyhvBPJUJqslSLgBCcb1ZxcN1A2p+yLnKVEemqA+iuSfdrld25F5WYs+veJ
r6O2bTm57o1KslPQZHAeBuYxFZAEF7rwQbNelBCP6HJf2Ys+tKZJBCq0fYjdO5vvzhZ3rm7KzBm0
tpNDpCygRPZ7mDm9dxzbOwfpzg6/zgASJ8yVcdCiHT2Eajg1xoEnC6olQe7ONrqzb52rsBRoicQr
zfA/MFG9bWFkP4fWyumOevXO8SpqdTv2l8xxZolzsiykgUB4RYBjQ+OHZjI4cI311z/p5uX84TNf
hS/DUyRTTXoUloMEbHU3bPCfrbRdmT8EGtIUyunr9dSbJ0nT7P/AuBztakfXvqQ6XekOL1vICJPZ
fqFMFk/FbLf78TDfrGbb6N5GvlVEmB8WvEo/xqZUUifTi0ffQmj9zbKe7AuQe4Uukw7vSjrZzp1T
q908Ox+WvNq2Tq0MTtQ4+a6RN13qLTLkdi3KWMX+NtpwsJmdmLWLevC+7ChDE+W5C/OdBQmzJ2Sq
zXow8Dzq6mWJhrXm5+uhzR4VxvTkaZmC6zNaDPlGoZgI3GSdunBckje5wGwgkRa6cfbrdtnS2vr6
02k3Px0QQI3/iPzkKlOWkzhzAtceXjqU3WBizBfnNZ3YSS8oAZcDxf3hoCyXP3LAuJt0+U6XM5+8
1j++/hm380kdIzE2j0HefhWLm8gLei9XhpfXbvp9//g4WS/BOc8naOs8z37fWUycyL8uWbzLWMlC
bOlPvfgh8AeuVoxS2nDT4FUXgm1Q1vS7cwaz3g+wAPW7gxRIfyix4G7OWX9H4/V2/KdWoJjjUS39
6lk73y3VxDYDaDgVdoNyu68EypwRS7t0xmm5t2ZfP/DNWPjvgtdeqE0bJ3ZvOMHOck6phG3SxqTv
D+PVvBN0r0zX/nul2uCuDJlCEljn5ys1SQwj9jV20yvMDyR9LgexbZ5nq9/l4utn+gPo/esjfljq
6jzWTeTWqqINL7Pt/lxNX9Z4hk0uB3X9bfIDNPjkN8O/39qdwHPzTYIlA3HIxqEevno+WTGyUVOC
XeicmnSc8yo7mTlRBrv0zru8kpL+513+37Wug+pgDPYQ6bzLZLKF6BY8fH/8ufDAxktv9g46wgTm
xuZ5hbiStX5d3ZOMFk/y1+uFIIjRt+bIin71Jakpa89Xonjn5Q8ynWrEzltQwIzGpFnAmMbv7z3v
rVMJJ5FjyZoWEO7P7zbzDCsYa9vfaZGMhHGFaVELVQXAY19OGf9kLm0CEoaO8tbS3VmU74P8mHan
0kQbR2nnYYfmJT6waEsx2HcDJLmMi5AjB47x9ea78XIMRdFtx7JUKmD56r7rDa/JCt8OsS+dehVo
vWLT4UjaYJbGhW5Jhyw5fr3ijSTj04pXn8NS3cxMZDnZUWx3ChIslxzEE35MjIqQPvl6MfXG9fpp
tatPETd6Yfh1NL5sv38/B5PFGpw6zIkf0+nqKCyUv15OufHlWY7Wj2ZiKmj/iSof4vEYD4XUxRl8
X4Rd/GqvpEfPBIql2nO5PrPtYkTifefQpgyP6QG3QBSs4P89Lf30I66Otht49ujGNt7NwZPlrhVj
nwxMI++mi9BXbxwtiwIWT2ZZM3TnqtDRukR3rLaDy8nEWYsXtfNuVTYTtXJidBsVeeA4eFXVY8Q8
0jUBwcUAM8IZzdLEykCm0uwH+UhvV0pQOYo3GiRQyXsLLDQAmIPbNDlM95wq0UzHuSTrrHlvH63o
vSvPVrovlL3Bv2DFxhrFOTz8aCiCBvQ3pnWMmUJURwe2e8a1aMnor8FThzcVgXbqQuwJgPB5NmPS
7F1HcDxCwakqkbiANqwf84GF0UXNwd/owUU8j4UwEP3eiZZ5L1Wnryk/YEEgAeedJLSxggZjvGVa
HsGi9EBsuJYi9wg4qTzL8luVv2J5lwOVMCp/kQUwqtINGTWhVgaJOV54R1WGmRK/N8YI3gImzb8j
3o5cgIvpjkkDQw3LvrBDYElYbGgXPcJhQwfLD+xbpkk3RdYh0edKKWx1ejDwQb/Hl1opsscaTAk/
w6ropFgVbjj07ZN4ldqXsN7QQqJdbQNDoK2naTpYiE3RMnYNALZSBKiwOGPG/2K2mR3d4beKBxaC
UihkSga+QLk+Lety21W/WtCiZqHM4+EQuePENBiUA+2PUmvqqcdGxWeNDzEU6HD9aNHGkdAGkcJV
wp9rJmYTxbvaQUyTz1af72mnpwItrIPJRSelir252x49r3lIw2DqEVltkPJDl081WF2EEZoaEaAO
g3FyDRvVtbYRSkoVUwlt1uArxUuh+YwTSPckOKwCH+I1J5gsGWSv4VuUH1KX3wSS28JpWbx3e9yn
HjxQoq54ZZxnrzpJMq7i3vsArppu/NaUcBtnsGlWzCbwqI7eW9A8LiiLLMe2s96Y2caQnbmn8Xcj
qZ08aewmGXC9+OBpBRM044On9GEG0HLHMYP1C+wv1gPR/pxk6sU1D56G0au89pkTV88hMzb82xHa
DRFjL6TXXqZBrZ7gLsg2tVl1jrqNL59dqvE0zbfJSPuwAJsNmMAL7H1oHTWOZtDPK/NZSvOlpJzC
GBt3gDFhhFmyJ4tCM2uGjSPhHQYe13cZ4iWbrDs2BQq+nBufnlERQi/j4Dge9rjxcQTpaSHkAOyW
IWRt9Nsc5SqDfyBm53b1u/ifbr5EGy9nThTxVsQhEyfdYIBXngO6eG5WH6Rga9YH7gcZ+EgEHjKF
7y1N9TSaBy4zbrtc8Hek3karTtQTVYpXE+Z0JofGPJb1sWAdcVA4jhILjThB4Wxq8ohhum+6ZV5s
UMRT0HSXACVpeMiz+TUUrodsSSkvqycMrKXkqHI+OZm+KgN+mYvPoB7FmS+Sk1OdvfQ9JED5Fszx
HpvB6hSXy8TfiFtdY5ZOO6BBVZlT2jJdDPUUp9N6F2JzklYIwBYDPsr5moAjh9gf1BtFRm16+MHe
SqOdp3qzTiFbGKiy2ec8ldtZGy94V8NuYer6qsOmvW+MSTCe+KlS4p+y3FsWEvpivovWn/PcB2w0
xKLLZQoKKLXODnobQ6NuRs/8IWvUYMmMX01uNGksxH2bPTX9i2odSk34eirLyh8mbXcO4nMdxquo
Z3CpT0J0FIsmmMnha+5nRAiGc4DGTeUiB92sx0sQ0G4RRuzFfEoXNeJgWFE2S1BRYmSsgVboknMe
KVMV5CUuZ6fQF7ejN5WLPV9GCrBpS+Idr8LrjwMwKsqKYjy30ME9+cwb4F2JFz/0FzmbR/AVRpXz
56M6YxYLld6fUZhbO3+v9bMbzUXjE+iwhJJlEWNhYmUbxpUxtHwTfCoTM7UA+lMJ7kRrePz7EBJK
oEFSNRshNqroBRUswbegDTPNsgFLIBoxhY7Y5Kbmr7FKUCLiyXArLTYpV4aXDCvJV+mAz438UufJ
dsR6io0nu+jhgR43frgVjImeiWVhzExvmccY5UQbw9MWOeGgsn8r9DH5A461Vb/aKoAS2pRpjJHG
MmJBjrcen1WhE4GOnx1mYnmleg+66QCWoKoQ6wxesxRxV/vS9Rs15CbzXp2IgVa5zL03Dzi+GpJY
Cl0+gB9ZOuvrJecwb7D3e+kQJe8ug7tQwveQg9oPzbqACl8VQAJTdc/JM7tNFiZzUsUsLBaGn6Ny
5U/wNsqqg9I1OPudOtucwlyZ0UJqAW+RadewGcLIXBUCn22ei+ECeEchGuZiA/NyPQzIeFMBkzeX
CX5Z6A90KzAgNaYah5W9aoQb8tI2vARo+Kj+g8TniOije0hUsZb/VKH46LA3zs3gLGrlMUtz3IGP
qabMOTig+4EdE3f566QSIbpzZwEDE1dyMa3Y+RVEsa44il8YcQ+nnbXCurRXGAd6yLMrR52igXzd
Vt8LVIYZNxTA5Br2jkizqmSvA94Z3zQyFl513IYLcZdYnHM6VpGG6iJIVsifk6wlKuYbQ4XJyfrM
n0YdJErDWy6XCpVYUAFhnVcRakWGtq60U6nCwEGviGlBHF3EewFRZBM+GoGeRt49QvOqOjtqsqjc
Y17K54RJlY/yIdqoBvw2rp6wOYoIZRjZNB6f1HYtI/XpKTMrP/XhK6lZdB6ibVC8FlW2JuxpYGyp
EVMSNpFxAAElZarAerkDnVU0OxUI4jXxQ/wcsfdEhCzjp9wJlpYG4XLi5FBBeZNudc5ioIeOseAB
jaidmdVyzDFrq08FaoJwh5QsWRC107xiwL+qkyUhgKw5KY9sXhOwCkOSCEZA7KD1yr3hJXA/rEtv
UTJLwySsEJeEKeChVGTytxAxvJPL3ysSQaNMln6dncS2CvQSIcuJk6y7fQEqMQJK47fqwjKTpdGc
uOc4ahanqveAv6krykcmVb9GeR8WI+d6Zv4mlzXGM92mcRZz0b8BTVfi+Ths5HpaepxmRwABUIZM
kAzlkwIztHEG9oo5T0OLTOHshgm+YxK+3Ah+gsjufsWaiTldtfCAU1ZkypFmHGz2t5REfzZHCtgp
MvdygjqriRVcsPAABVtDuuq1va0DgOKfq47xDzsjs1mN4WMJIyEgGU2419BJbtWNMyItVhPCuNcb
RJ/lPbbAnkBr4vWEt11gIAePxipZLLucjjZbTVzcgnXFXcZ9zHGNYWCkyTFnnneWQYsN3DX23giz
TVitFfDIRUl+mRxj5scJ0asJHkSwUmAzGNAM4vI55ZrgOiaY6xJgdtwkf2vfgtw8pY0OUJdeVoAV
mcVRPecMqoC8iJhJ6Cyd8BFzoYVRvyoWqrSIlzXaXmpf84wWNGwFG2E5DQClAGRoJ8KqOJdNewkh
88XnpsYPQzpE5mXosS3jySi8TQkC2uCtBuoxXNW1iJR2ij8bnwobXA0D6BK/EepxJYv3dkY1wz8U
6wuhT5puVKQAYmF0JIaeFyVQV1yr3OMifFgA9DtezgDstTlxjzXBhj/qDHVlEPqLDcGKCN8O7uTl
IUJ+ENU4wwciCtIs49qO+FKEMrGBO6NHGwS7JPMitSIDu9D/RgX5G1N5dVSXrhzPhz45WCr7Dn4n
xRYFPX5s9dYPnj0Q/WV04Ifn+j61ArLWYJ0Vg0hmc/CxQDJiI34xx53XoY6cvpSnGuQuJY8SRHOl
lR6MUgJOdkTyXRDjNBoo5I70fhdasAmardesRsGtgHOMPt+CmGnUi6476N4ugMsbvxsdIECIOuwq
6n0JXUxyYg70qKE54B8DYrM9dJPU62c1iV9mo4rVPRKU2IBt7O9FvNSpodrEnGkJfq7dIQMuVQGr
ZXsRXULzwv4v8K0jvP0Q2abtolHHX4CRTrexkIxPNagW7Y70bACfXxxFZchFGZHxpzxuC7boT+OD
Mp3kryxHmBzoQwMctzDtgBaSvbIhgxozdKoQTZdmwwBFyD6Q/3RkY/xUEcQNx1kQPaRGnjZjuRTX
LrABc/AeaJvDLBAJcWojshVDZ0jeypgbDhJLhu+cCmzYsfpZIzKOZq+RXnqJt66DNxpXjfy9gTU1
wKGhFOHsSO0PD28RrAfDeMptm9sX59EA9FYsmz55ECU413qUv/u48VklaPH6GKPBRkxx01e2I3W6
k/SvGX7vAyv2xSmK3pIfuf1WYMjKOEDXloZ0EQrSvHLuGJQTbHD22YbbPJQg0Bknh8AjKoRGr5ex
Bdo4f1csdgCAkYiqqEuXQ4S2L8aG+s/SAhNq/BB3YJgsE4q69FzbZGDpUWKPyyBkie+5l01XDwkw
OrfYjOGySp2pi9l6oUIVoeQHQu8F1pIOgihtVYNYwx4bbSCZaDP5lzttHTE6uG4hfuxzXHVU1MZK
RyPLItS39+x7blLapdxLZKwJGG15A4Qx7Y5qPCe8f732Ffv3P83Tf9f+q0PHd+VixdHjEdQnDlPV
U3JO9sTscs61Wj+iZGQ8OSf/KfpdYEGTHMplu4QP8zheujXKJ2S90Ervzl9vdn5oi6O7gNudZl31
1fw8zFUpsfydXrxSK7rq2WmJ4umGC5v0rVMvFqUduaGCsCOOK/o9ZMONxiU0eQYPsm7asqVfzf3d
qBmayKzj3SDvo8GekShzxCPaK9zCZFWlWtzpmN/qJTJqAfJna+QotnHVuTRGO7eUQWY2WM2/L36u
109LRIl2kyluUqv3O0087VaDng6iibi9IVwIxPD5Qyux1YJC71VWQ0HtO1qXjCPN158v6zX66E/W
9NfOOlYzQv/kgOrMfHp0Zsdu+46joXLof9wbU95o2tLOtHW062TxBq7edh+4fpX6fbCzUc1X9r0p
epkd3oVpJSLI11tev3ncHEMzVPQuFOW6rTg2bT403RCyWjNRgY8qq7Ha9NprVj8P5bYp6Z7H6xFv
b7B9hjdPkn2PTYv3oDE5zaVdAK05V59K90edPUAKpijq1e8UiVg8ZSOkKm/peVguexyMZY7DmVrt
g2appkd80yVzI9nPCkeNQC8LRn/yv4zNrA/PdxVO3DwGU2o34a6huC5e6RJweZGtUGFT2WBkNL0L
IhC75TqC8fHIi0D2WRzZz7tJl7Iutsoh3o0eYGsGDRsSXJNC8s6nuxUXPq4j/vzDrlXisiodrwl2
gZVtsw7CYX3szHTlkb95VrKok2SVJc8N/xeeyBrsFxmd10p5KBpk6Ip0KwtCfcs/jKG0VFOl+VAr
GvlcVsasEQwTOTtoNbp8KJ+nhnxsBG0fnSsvxrYq9/Y2ysY9N7814r6ZyvCMbEhxaNgm/UK1IJT3
3QPPPe+8fuql379+/FtByZbBEcqyZZhAjT4/vWyUFcCuNIVfMW3SeR3AYngIuTEpruO5Miy/Xu5m
RLIZMTFycNDAMa/672ZdeQWqksPLfraI5utsiY7cfMekefV8JLmY3hnd3JxUEgVMm3iL7rt5tXFz
XXaHytGJgNpku9//ZJyCEsl0eZjv0Hp7f9/ad8ZTt4Kgo+B1b6kKe1e/CoJxMUay0uKpRfrDrfuf
jBzEGl3Er1+lcivmfFzpKsLlYGwtq07SXYepAl56R+mtfo3VOcXUT7qDuvmKKH9/bwqr3jovzCZx
N1FsQv2fUPjhvPRxOPpgiLCtQAlzv0eifPHizdfLerJbWsv56Q3Qibb+/fXD3kS5fFz16pQaWVWn
TIYZbpezV2uyXzyuuc3Gp8lcaAZyk9xZ7xbi5ON64s8/PGUWyyFQc/ZNOfu+175Dk54sLjj7qGvk
0SZT9NSC5+hxdVxt/eUd1LkqItt15BOmQxjE2IrwRfu8dhLl2dAp4tae7c8LlNmenqLpYYka3XR6
xOxhfmfBm1tWxxeBVE11YKR+Xo9WspOmNb7V9PRpxcMTId+XumPc3Jlt3kRfOB9Wuorpiqyalpc7
rIT6ApMtZFRJ97mYh2Za0UAUvaTF119Sufd04hh9+JKNHZR1o9nJDiU2Mm96sgw6O22v/LQPMbwZ
GnkwVMopzZjkF6hP+FX3wLM3p454CqskJI6NHs7VbqqqzCvltg13o01XRlmG3cZosexAw4G2Cu1D
ek7koPT3FGgG7ppx4Ndv4c+e+WtPffgFV3E36rNqcFzmnmJQyEhqYSElJNEpqDaik+cwEwqMc4Kg
Cs0s0Q+jQBPjCa75yjOWVNwWldNQulNbb2Yg3DOKSd9INiOgftfG1NmnJ0g51KqA3Eisk6nvpJOI
2Wo87vv6vTDosZd7WY3oRtOnUfdd85o0TCK83601Ryrn6ye+lf85pvD8sEUkvrYe1bwMwGXDA4tm
W3xk0oR+Mk0s+nhqfi+JuLnHPix2dcukrhOngz4EuyxfFt0ezASPipF7ot85QXcWur6uE8cZR9PK
gh1fidMqTg8rdWaGnNLy6xd4E7DKmFwxCPLCHPzqsJqALPqgAirlu3uzfo06RDoQnw1eE2Na90xg
oBbnB3o29H15q0w2KCjv/Ibbz/vvb7g6vEM4Br2fuMFuaLF8PbTIgrG9jKV7qeHBpvRbDIjunCCx
O2k61fGqSpDdQMVh9vVP+VMw/H2C/v0pV1E5UppGyppYIAcG0ajr6bFxLEr21NiXaG0d1eA4dKfo
AQiFr8OGLk+GthQ95o6OqVP/dtvviZ4uQnQNxuqiKclcDIUEmh33KQaJX//g28HWkg2SLJA9zp/A
+CHwKV3gyUXACSDw0XchZ6+GeKZapaAv0oBLOa0laodfL3v7pibIg0jVTKgxV9vGH2Wd7Ih4a2GU
YsvVg+c+OAHzWQVrMg/Ced+hcPROV62s3yy6pk5CyMuZSlQTlaZ143QvCtpKCSR6m60WNOadN3Nz
U0GfsXQTIOBfOWiqt5UdKxCUUE0SMzTzXCr7RMI7+U4n5EYJw5VKuwHcAHWxcxX2E9nT2jAhuWYo
QfulwrYbSoz6dueN30IMfVzmKuW0STgrJ4Sx6rubRrSdyksgm6hpnRL17HYnNmtXGwukmbhj0sxb
MKUB0ZPmCK4BeXewJJRppjPc+vqH3QjBnx5ffIcPG7CgweVWBRuQS4bjoRl7oNBiZJpP79JGbnxT
YI8K+CWDHf9X2g01JU5Uo4Cqlz6EKOkEgsHhdaK9+b981A8rXT2VPfaOWXZ8VHk4u+iSYQWqIEw9
3Gkp3CjMPj3Q1YXtGVo3SIPp0y06skl7ynr69iEtKgTd6HDeTRFuJUqfVry+xGq1lww27E5D3kFA
qrXGwyz9zNZQti5CIEVMI7RWGBQfG3TggM5ztSvJZqDo9e33rzfPH7vHq3jLz7ERKNVFZmpd7epU
D4K6N61AoO7omjLnZTf37kxgQthEzHrFkISu8Z11b754DSg05svkxNrVldMPGvjHwPizaz0morLz
TQ++2Xs1hqxWL3PzBaxytYt1a6cp2tobLzx+Fr4B6FWkZmF2l69/0M2d/eH3XN07ah7LclG2yPej
5UZi0e31P1Fy3eXFndh9+53TK9NF7aHB3/x8YpMgV4zIDqIdwiNSuwHplaLIFM3BZAzFibmPB0dJ
olfx9SPejJMG4HNZcRSbPsTnZb2mUe2mgJUSJYhWCrOvI2Osu1QJ8ev/2lFQUqFKmAbas1d1Tpm2
kl0mMcRUa9vgw4isYXv4+kluL+FQOSoaCj/XTxLI+FhHKT1eLlyqf2AMfnsnqt7cn0xj/lniKv5k
oeSlehjGOwO1OYIEADuMwqihJDTytHjpZHful1thnHj3D0L0T0vnQxj3zEoeAttJdtAN9fBbghJL
WohZAo4ki7t35q3HU1SFTg20Te7nqyjkF0DDqhzsswBa8QoJ6ytFfhNpFCCVaYzoQu2/fv3VbjEg
DEWFsKywNajPrhZVKc70bMjpNeIW3iIeIOFt81KhdzcyWQTMaA2zGEx73QTTCBEiaQNsdjPCnLdQ
Ie2YhMcMzGUpWf8vPwwdVYCsQmT3mq5WBoXW+GU+vNSL1/1+8XOyNmfLOar4mBjMVv+fi11lbp2R
kH/5LLbdZhMoBE/mzJrvJvPVFKVzLGPvnPpbfQ5ouf8+3FVkk4oaRkoo+hy0c7oTjY71UnlYolO+
Sqfdyp8ff99z+f4D3L+OAYoBRdzRZezmryk3YwAmjQYtcDVAK9GggsOJDzrpp+xihSEuOMNeeGGy
AeJqCzRG8B4A/iljb1EV2Ybqds6EQ4CZMgGAypZ1oO0F3N1nCCrwIIwkl9TWbUv9d3Rih1OTzu98
qFsJH4RzWVaAMEP3uArTkdpKqSpZ0Z8UW+CMQZGQ7gAntZKHmEkj2R0z5K9XtW/FNjS7NdqavAT5
+tV1gVWZVl/Guxa3ohlOMTCPETtFLNFu6ok8RvMGkT4J6GlVJ5PRxJESl0+a+BRjhwTnbPt3BUM+
R7wJvf6wncYZkA5Evj20cYs4mWcZIpRA+NFhUpN8bY8mo2rBfAiMftYix2Kks5r2QtO+hNWLjWtV
znzdaxg0oW+dvibMrLk9wCcSMKzuYjKxpY0mOitBYx2HXsK8t16mLUjHSFk0pOUQ1n+hXSvVO6M9
hyO4O0N6E4M4v5LXUtVu27F4zBoFIR53Wsgo7JvHohpQRtHmuarzFs4uc2iuVIynWoaWZCoCstTI
m9hL7xzQW6Hx4we4Oi+kg07YuFm68zAfd85IWVMicYspCB13zZZB+Ndf/FbmoWGmqtsqqRCtlM/X
slTbwej6YyjW4zgAHqRwFFPvu2W++OXXp/LjSleRJ5YTsw/dWlh5TkftPUvegVSDxBRAT+jzVfwW
YVJO20jiPIUAX+4l9eqtzU3LXmVOyn+4fD4/q52lTdQZMJpeBzhwyOE+rhfLy6/d8mE+N6anKUTK
O+fpVn1OSP93yauLHBi2HvSxEe2A75BsKe07Wx3MKakP0+DWf1V5+q+/6K2r/OOS4s8/XOVt50VV
a5FTF9lDm5zJ7IA/McADFYNz79dr3awnuLKU/8PZeS3HjWxr+okQAW9ugfJk0bWKoniDkCHhvcfT
z5d1JnaTUA1rzu6ONiEpmEAizTK/4Q4XTehlO9hPmtwsQov6g3MyKRqKE4q+RDkr+1vESuzkBAgl
jWKUDgRKg+VLCakD4Tuj0HDlWc6U4+UK+/gwi8kOTbUqJZsNX8vPIkeOhYtrhll1+DRSBhUn1oiQ
dp+UO3C4Zhkf5MjHaPGXGWzG8pX+tAhH0JTMUCaKpgBRZ5TXblmI8Qw8Nshc/A7c9nfZPeom4sI5
wJxijR5HXBeuPjz1uMtBbShrMtLwG+jSFBnAFAsdf/yjjCmc+8derbFKTpJ9au8UAPNNA7hoK5Dy
+nzfaN+I/038k+GJiFPSnoIHGf1hIz86PbqmKqg/rMWqN1qHdJTJGJFNs9R33kbgbUX1ZTZMukIy
+neaGz6IX5ULrKolJLDid8RtTNN6KeatOSIk3iH9Vj8xligCy1Z5yMmlswQjmepUpU82mpDN3qZy
0HSv9AzU7ImgXWB4p1rdKwhJYvSnauaBwvOqqI5Tsx4BKpEvItWWOY8tPJECjZsyxwAeHsqxMitP
wxygzqpV6dur3N/XEbKLQ7brRhIRjlSBTFLeSxD8vdyvgineIPuC2y64J6fBMzPaKejFxRpq7Q1i
Eei1AjsMvwN6rxSAZSB21DgGawy4H0t6fOnCPkBo3rypaqCmRHg1Kux5/mZMf6hT9H20mVi2QCZL
ifMcv/pSxSO58GogPRKwJxhAAJAhR43KTpfSzZDPj42E12M/vIs8KQzfBwbmRiiEpAeqK5na36hp
vG44t9VR3/8ZETLDt9fUN+QLugVR6E3u33X/JTP91YgswZVtcPGUA52hIxujsCkXua01zJra2ypX
+AsAYAl1fdPLpkMNHwfSCLo5sFfQygGqRMlQ/+58+3r8c/qz3IU0IZB8Qn+KM2Exfqg0oz7VVKqU
UD7j30PE+MUFbvLJ7bQE4L9N4598J8Snbc/H6CIoPT9EUY+sjUp3MEBJNHqXqpJbyolnA6UCzAuX
Jhzxw6zWWtndBsi75yjT0aWITGzY/PQmy+S13kt7BVzz1G6FIEAgQUGRj3nOGwdtfleMIbW58qhp
0ialuOxjHAA8r+RbDWAsbXBvQ39KEwD8aHuqiBE3ORGg1N+KCODribpURDXO3whRHcMAMfT5oO7y
UqsV+APfpN1xdW96376JvuNDdPvw4/bgYbOBrO7XQ1667KlQGrAqUayFB/p5xCKV2nTogVvE/qGs
YdwAmj/A4bTiK74zl+6gjwMt7iDHKqeocpA/oSxNaQdONNcQNx/kAJpfX7/UWflpueAsmRYqYAMq
GssQxgAYFFkgYcVgwK6yhGINsovz1gfhy6DiNCCIpwS6BjtzZfBLYfrHwdXPU+qr9VibeZreZunK
RxfJ99R74wRFY+o3Lc4A83/xCT+Ot9hdfjAkLZsPYRnnpDVH6BVMthem5ChXvuH57v5rXiFRIj5F
wqwsG5p0M6HLKQRsKQYY4ChTX7sBpGOgnKiwMyp/J0PKsE/ODCcAclar/2jl+eF55Kq7MsuXzjTQ
hjJ5kMOpckaAfIhpfEsCapInIB2lf/J6l9CpAm3VwyaU6u9zes81N+rbxkEpuNFWuXObpq07jv1/
M/mq4N7LtD6AnHz+2DHZZqRNMuKtGdwn6SbLgSu/zdbDVH7/+o0vpQEWvQtghIKwrS1CVa2uwfZH
qJ0JI3txz1T0NaHdAO9GzeUdrOzX44mft/zWoltikvkB71tOcJJm5hDMUX5r2duQ0jAcoTNM/No4
F6swGMagpAYWSbftxX4x5SRPcw0iFZFXA9IbNUw4fD/DYBUikA2iW9vlBXKrmzk49grCDV6huZDR
9XLtdLuvX/oSos/4+DCLzZSZcZkjKJPdRoN227faTafL8NT4x6ruCv+uR9B2lFRcV4ByaYCGA1DX
dW8d0GZzC7T4tRfWw6ZETymtgyMrx1VxGo/GBIrruyo91rrvZdCHusjaRIgJ12V1r9f2rc52Kbvu
+4Az8YgSqDzl9MLiu56o1eQ0bskVwietzjdzSkgxOVfunkvn88cXXyxkJbNKJEJ0XhwZKOJQuO4O
8ZJNJx/gc6NfWV3nr7pYXnxxFMVsTcYSeSk9EA+EicFEWaFBlD0efyiobWKxpYGKCx1MLR+hFePc
Kml4pMOHTGkHVkbOSvgp8ibrtWiCJxWWH9UDmH+UxzvlVUWFW7fKvVo8RyoN6qyEq2TewJ8ULCYn
C4+QJtXsIChFZ/L0W2lGKyd5bXPzJjH7TVLrEDwOOtwIlJmTBLzl64Alzbf63ZEPXBpaeTekT0qv
wosCM16+UPop4e3ZYbNy0HwzvlU91MUW63S8cXXzHlZKgmKybe4m+Xk0MXiYEMIeGsiOwEEt+1bW
dyXytYofHgLeUZbzTWe0sEivKRRdUtMxKYEJUCxNDu3c+P9wYmpZppAkWFz1zZq4FvNbuSD0wR7J
g/UexB4eaA0Y+k13N4fb6YSRGS6tEd4H4U8uFBgszgEdPBMpR9zc4ZMhxNquUvKUuykACI80JxY+
66835CV5E9OkJaFina1o2jlk+vDUdmJNUZzLBZIc6R9nM6+0jXqCmO3NqB2dktWwQ7or2yin9MqG
uCQGgloAnQkg1JSml5I1aaNGdt8rxbdypW8xH9rXt/GfEY7Un+pp/lbfK7v4PjoJpU63cdzxAB3G
M04qtrgQDTfBykDiFC3YKxfOpfyafA/RRZ6I43mJcBmcRneiyrAwB3zJu23h23uK517i6GtHerFS
CCnliJ9JPb8EaIiT8MZ+4iWQ9U3sDTOM8bT7r7/RJYwEj0SeaBFq0bhb1NEhM8KWiVAJ9EdS6wTt
//ZoAIVooPtDjFBfVSQlSGgnHR4pGCi6//2ICZmd74AyG+PB7N8K9Dwy0LFAW5LglbKEnRxtOETK
fOgQv/76iYES/327mVymPBhiKzqhzOd7ey7CUsl9Lb2t5wcHZxHZPGrBjfi6zlFHXsTCMSyEEzc5
P6a8vVWipxS2B71f2bZuCtlATmFyB/PHjE/4gEFPH7+q1iZIKAWOPTy7YQ8sRMZ/DAbOnhe+LbP5
3m9Hr567TWLg+1GQLSPwnlFlHPx93NyZ05tDCmODepnxRkFrO0FKszAeAgsuYnPjPNiFi11YzaWB
zHJcPsA/xSHNrFdjoZIzm5ia/YG2o2sPsvEewwueLMxWg2g1JiTSkM6yEcOucD90DrbUq+JtMFG0
UFIvV4x1Wns5P2auMPLMn23uYG1EijZUPAH7BjRS5fd2Ga67WSg1M1aarJQG/coZSWcVjp2y0eVb
2ehI16eVFf4GDPxNDugfm9KVPUBn8srnWwRDct6n+jyR0T5jFea+ohTvotLpif9m7jMsBMd9xXEb
AzX3td9bm36Tuff8Wahq60dpn6zM7zDC3D+D2yH9Xq/Q58TuHZHvdY4DJX1tLLkb7x6T7M03viF/
/6p/tA/GrbX5xf8zi/e4v+NUPqLahV/XynjCSmD7uwcAhzXHDVJeb6P7djbe5k/M7rfRfbi7+7F/
Gt3fQGbxdr17eEJa6Omp5X8xw9rE7lo48kbbp33voqnUbL6b7tY7YBL8E7yTx4pyT6H7/v7MUxMg
ubH7U5hiQ1l1f2KE7P6Dcemde6t4P35goRu+y3t99b2I3YfveEl4+PYK42phAi38mG/X+oqinKvy
g2T8ASjQexO9F2k/uAMGiKkXb5E0cNXtc7Geton78ips3/uVmGBIoCtn9efPzfPjjZhmvOJcDHlc
yqfU8d3n5+fHP++p96qtXtvV6uZP853WyZqcZC3fiIGwWMI6ER+fq+nspQzaPFcdDRIUyg0iOftw
XUQRfJti0LnkEJyAGg6vsHDpZlfVJkw989mQV/kGCzr8FVAD0Y7xhKMenjZsrG3/iNDN1wfNuUu6
DHPAS8M70mncoLbz+XkU35ykdnCkI1jQdVwTJUx3GioIzUPbIBRByhL2d44MGyT6rsfdylQjV9bi
jVQ8D8QjeLPGMm5VtVfY1yBb57GXz+YoSLvaQGg4AxfHdtdPgWz5VXpb2lsHtp+0U8xdb+3gr03q
Lpv2prpRdma0Hf6BFBDEKG3jDwHMvEBjgtZTscotN3qhJmNmT7r+lE54IcWuAuLzn5GSXOlVSDng
2FwcVPNK/HhxYgVqwOYWhHguL7KGfIzkFH0ZPrRzUihSjoAhO4jefRHvwsJZi/NZIR6U6COEaz2G
xd9Bd5x+CLGJoYj28N8V+b3HWW2SyivQ6kuICnSVTNVSLMtwEDn6/NmDyffbPFHRNA+eDP1kGK+t
8rMqTnNEGaD14ClaSBDEmLp8vd4udRfoYtAiNIBwIuq3yF+MAVCibgwkU7Bao3VrHhHEhuFKpT2p
txIeONcMYa0LRzGiXApFJB1Y3bK45ytGmJv9DHXfPnJToIFBGTUJBJL863e7kKGI1i35KO1jpJwW
czoraWtIBkUdKjoMhAIH4uig1lVohNd6YJcqSAxmGTLCxwqdocXyUiRqVU6uRUIxFRwWwiVQBiGU
6fOJxFsIK5TQ8iFqA0j6+jUvFDY+jbz4gnZal1YTKPntVKwdWrucS/nPr4e4kNpTMCLyAR2q83aL
4CcIzTn0wyq/pSk7d4eoPKHTcBWKfWFhsASFxzTdNZK8RcVPK/RYJuqJbuH1wgi2pTeYXGTNV1vU
lyJ1geuBNYG1FsLEi4NMruWOrGfGJBVruqjUXFNHteHXoB59zFP1+KbtNz3pTI7/T7qps5Oq3gy9
K3cQ9l4AnHlt/8swgCcOL77fefN0UtKDrPzjz7jVIOZOuj5CZv76I1xiB1iaLgzB+QjkwMunLodS
rWo1xvcAiwzl2CrWqm7R+0e8ggSXIuaugChfOO2qaPHhMvZCT+V6Ue9CvZLngJ8gn1HzZ8LRhyuz
jNQi01uWepE/C0Gp4g3bkuhuUlYoxLAw7GsCqJdOx08jLmoNo6z5Qeaj5WfDHlDVYot08EpH2EUE
1+e9hcGKTj/dlroTrPOvJ/5MbFnce5+GXyx/e7LLpJS08h6FkHW9wh1hhQcSsQ3uOGttpa2ytfTd
FBZZhEI+vw5dZAUzc4X77komMjRugNWuh7XCn0038QrLAf6uPIyWvMjT+ffoBkSCt6hOubr73cH9
G5mZjY5LHzf5Sl6h2bDK18UmIdBKVhjlreo7FU/JfK3fFpvWc64ttmsfeRGHyIVfBIkqp7f5eDdm
rx04zyB6pDdbUrPS1QcH+Agp2NczffVDiyPiw9JSegCORY3KYItUiDrtM+ellSixpE8CrlJPJwgE
WvLQV1fKeJeOb0o6Nt4MoNGROFzcFdWYZL7vTHzilFJGn7kSlqUysm3lzxSwYQlpNkEqpmoJvwDI
K9OVe/hSeAL0m7jE5LISsLbPb042VIV+BchJ2t0c79NV4GLVc/v9x9o7S7Nea+NcONFtRqGEqiOO
iXPJYjhVCuwopOdAawXhBGq1Di1KXdv/7z8orAKkWIlmYdjoi/BarqdSKfy8uh0U21Wm5F4u+22s
yR5dXU3HeNY6ze/y8Ew18b9YwQBSdF1EGVQ/lpE9NEDLLrMAscgOadLHVMpd5YnQjsjG939gaild
435cOqFtVaNhKlzNLePMifywfJvJkpWsxBlAYVp1vKh8ZRWS8Cexucr7Zz/rVhK1AiWb1+ChEz11
zeRxQnTm61m/cJEKar2tcJWCVFz26LKZjhKETyIC+XFCFVJI7KkkvELk6Brc61KLx1aJWWkGUo93
ljjohNZDODrgoMEyMUDwNASOV3et9z9IM0R4wFEBHIn0U1+sY5si4fCjviZhcCEI4kIC66YYosmj
LQ4OX5OmTmvo/upytBGwU+TLsvkaAPkcGCxuAoZxKFvRG2efLqI8ScuGPtIiujeIsXXluNbqVVwi
bgf/pKm9rjpDukzkdFL13Rf2di3qtxJ6MMojnG8AZOYqy/+Zqgkjx60Or7COsbEGwGNmP+HQGWiZ
NDoVdNqO4Txvyxm/z4JbFRIQfTOKdVsEuEr5aAEyAGI1VDEm2tU2oFhWl/46zN+SkspE8l6Y85aY
+DiMD2k8YtnLEybFRmo1utgvBuT8KNVulDC6KaIcCbaNyv5IcfPEYypDIsg0KpzQf2nl79hazaII
l2m0wxANQwxkNWBrrOD/FSUoBZWjV6g/ZMRt6gyajGN5486HISjEwXrnLR/ylaIgFQuHUUNWTfcR
7rHKa61GcUL/9WkcTeEYJ0Klsvj5RNNMlBVGHfz7pBzYfaGGox1ZMpp49hZEmCyt5BG/sGt9iUs3
BxEZUsiy5uiO4SxWXtHy6709RJxw21nGFG1LPd0D+EIgTrgvgz0x8yMqmOOf//0upzwvNA8swZFf
BEXF5NP661OwibAe0G1JH0PrEV2SiKDv65Euddy4GumZkiFyniz3eKn5jq30aA3D5LbcTePu99K6
x3cSWvU/u+H7zZVXu3iQkgYbGjV8i8bx4mPGkall08z11Lz76mHsD0JbanBRZAy4fd/U33JwIyOO
hO5cYF9720t348fBFxPbDXVbjgJv/CxvV6+/9tv4OzIklKDer7zmuSW6XLNIKnBNWShuMrmf16yU
moUuJYxEqdurXCqHKWVCnJTXD83qdu2pQu5AR7TPvTbDF64IslVyLINaAz3nxUFmZ0VtVDqrFucc
wLON/4YkowASRtcoxZcaMgxFQQtsuqD0LUIAgL0oxCkQIh16Xzlos5HWka/aN0LbseisVYi5DZgd
TkD0BXNjRFgx2WD5B+MRBV9LSEwE71+v6MuvD0nTAleO5MNi046NFcZFA4EFxb9S+qYYRxNYiX97
lZl6vvIXn5i3/3ekRVKbtCBG84h+P8ZVvo5IC63dY2g/acNLNNwXyaqMNlV056rSfkL/SRbawK7G
AS+hHOql06OOTHAn/Qp8dPy0a9fmpY3m2Ah70NMAQUSo9nkFVkUVxKNAWsHjBsVEiG/4VLOph8E6
pxIk/MAQtwZ1mWCU+OZnjyKn/PpjiDH+mqJ/n+EcGn+ImiTHCC15JlCTi+dcQ6oyOggYDNg6XKqL
6e1qsebSgOjlIwtP4GJS0Pz80rNTGbNiYh0FejgMTgCWqXoLgHT0GOXHefC+fr9LBAbn43iLA2XW
G9OulGL6JlwzvmXbpwdz5a5/3Hns7l24feyuDHh+geWMfhxwkbDmhSLbqBTDQVYOfsjFgNl9biAd
g1Kt0u4dLD3jFjZKj1SMpJ9iRX9qQcDZFg7umrSWwLIZyWM9syYCOnBBfoM6nhCdnDEwRa9yHY/v
dnfEFUVoFKKSJVSXTZpVDgcyMHoDyxRx8WUA0DBJ+4ZyOYjtKflHUf8YLOLYscFHtNsMGUEhVwOh
hVoFJQtp1bV3Vm6umi769vVXuLTlP87JIuNRoJUZTY80kaAtIjqJrKSWoyr7drVAcnkkXfSg4fSS
XH1eXqbcKH2kJ8WtqNEMW8IzoNp1dLhKvb820OJsyZ02K7u8SW7t+RFgKDLWFFMFlgvW9teTdyk9
ZQn/+06Lc2Iqm07zB2pPmvwuKbpQNBdk7SnFQxkJIiZzRi3Q0g9qdJJ66h+2hGY8PqoDGnpA2H4K
McGSJSiE8K882+VpsBFBASSvcpku5rvX/NrQc6GDIpRmNsdve/et97ZvCUbfRCjezl/79I/iK9tM
vxByMin/Drw4R5IQUlCnMrCzw/zjFTYACjf09fzddq/tNrO7f1N/JFvnLvOmB/x5buXNHQLHrkc8
6D3OFk/VedGva4SpS1UUKrWiigp4w+J++zwhctJmqBzJZ5oElHL0puG3Ay5ZaxVVK+mZwnthvcrq
6esPcQkw8mncxbHTziTALeJ14tgR5ivwZ/R0x71eNK8U4CcsSijtSlHuWv43QDi0WpTiGUnZZjiS
oaO9JhDXA9IrWnBMYenQ2FfrA7FBWZ+ESKKqrglmXHEFJfnR5+whwhbiCF+/yMVbkVaIaamk8SY6
VJ8n0AxB7psFsEW2FED2jsoelqrdo3U3A5Y/dMmp1SVkTFaomcGx/np0TWzbv05vXHcpXQgptSXL
sGwrq5/hbt4KeFKBamqJmEXqv+dGdRP4ty1qzjhKFKV9KNHY1lAapndTz69NdpKUbRBHez0EXeLs
fbtHIe6Ad6/YiqDnUVCe/FNAoTTIfgpNzGRGI9RaIXRnP4bFD8IftDNHPOAtEtCvX+vyWwkICohl
lO8Wc9pVU2fGGmoKPDtYfkIuqvsSKe5wvOqTe0nzCnrOfwZb8iH1KR1UgHNEXQndvHEl6F7KmyMj
P4JeeSI0TLltske/bF6EKmcCcOTr170Q9tK/lWWyJjrLiEcsDodSLdq2yaX0VmthyG+lTmjm5+YJ
0fqmPeGBavlCTbkG4q88YD/xP+liBlswuFYK+zveERzAszgLRyRh+OflLA95lbVdVVBV3caqUJmn
vcJZnY6vaSrUTr9+9QsuxYzHOLw02EhOoc/jFU4hx7DfsI/GfySgXI9XwUZcF6SpZ2BIX3kdJgps
rRzMc9T9LPMcSJzpZi3a/Ns+sqkunIScufA9gdlFGYWr7cyjbwLPStMdOpwGskJcPOCypbrdpAIx
CSXK9K+8zoW7T7yOSF3gNoOkWtznlhNo81zwOpTCQ1CXRI1yNq4DoJox9ZoifFdD2bUsG8QAktnU
US2YcJG8qVEYNr+nhrSuQMDJxEh+dyWR+XtXfX42cTd+iJ17eTLqcsZCcTZjd1C3Nnqh1bYPj775
VMtXooBrgy3Wka4kvR+aIxOB1HJ/QGQByX8KuZDurjYDz4Cqz6egeDNb02W4jByCi/2T9brZSb55
dpJVitcA+oY5n/jCSk1T8BjL28Det8V75ccu9EpjfuSnXzmzLpwjPAQKNWdqo0Abf57eMJhGI/fn
7DZ0XLTIQIOzhOU3f/BUmvJ450Ct18AShvqV4+NC3vh55MVdapcm68unRRnK70NU7gsz2VT+P/gO
HkTd0VemIzSWTI48Qh+vGtZTt+pp2M8/s+aln3cWrNiEMmumDb/VeH4XOvZ2nuyHbF59vd0vni7C
LZ5/VAfTtc9zRKnENCW0RkW4iyUDPppTt+Zst4NXof58Neq9cDszNYbD3SxTNuGU/zygMY4Q72Vu
Ev0Y967+7qODOaFHuQ0Bdr4gqqk6e9nHMdm9DqYUseRfqxLrcJgvwgZtqUvZybJkmzMCrrnW4HMz
IwfXrxX9LRwOvtFjjvXKfTbZdGCVeF21VyMT8dn/Gp/YjUo7cER9+e76KGGAJcztRNPXhEJgwH9y
+v5e1JDH7jlqDiGOAQWMdCAH0GVdAPTPWvLb79srzbq/w27xGP95lGVdJ+/0uJpi4BVlt8WEBoxU
WG394CeI668X2AWMihgFdV4qrHALlpLMfZjrreSUGbofK011EU9TgPUiL5GiVrUu1c2UXdl+l046
TaFthVk8YPMzDfjjsapJkpQW1IcUQJXlez28Y/sCqxmVjs68wv+5oDVAw+LDYItjtZRbeyxgTtya
TrspcRyZ0myFFuneaA0E2jdRkp5tl6DsbObaXmF6UETVWnxgcm2BY8I7DBYWvTRVf7Mp3GfOrzp4
ESL2vhkdbbyqXbPGhgE0tsTdi7PQlS8krsDlsuT2JdcVO0M9d9A/zFdbVU5eqmyLpv2JzRlaYwe5
oxygw6y0VxZVAeoJGjd1mvprkd+TfKQwZLk2smtX4sVD++PDiD384WEcf06D0OBO1IC/vvT3EVVN
d36ysM76jYln8jLG63q4smKujrq4r1Q1tMKxR0haBD0E5EhHUljCxQVbHvTf6BqT1GCmRoUJx5Qr
83/pWNJEB4JklO71UsAbK/CqcKogux9G9EU6fWVFoLoTbM44Dptk3PsNLJL+YNfzZpibrdHIm68f
4eKO+fAEi0lPMiUBhkhsgPiKVal74gOJWJbXHoPoiJT+18NdOnw+vvBytpVYDwuD6IC4WiOahcTW
aCPVa2AY11w+L39aKP/EIoYlxLs/L6jMLIcpyKnhFsqjkhhbgHziEBIf1q9dPMYqNOkSGx52SIPs
/0M3/EJGzxHx4QkWr5tLcRbOGmdtgbZFnr8aABTWsxdhEsERoIwnCGSZcSURPatE/rWrib7ONFwV
zOfn945xwCjDyEfiqujx9vMS6NlwBivfvMtHcwPADXx7jH1gTcuSjHjdYUs/YVngl3AJfyKrjovR
wVFOhfYmtJpow8UkW1MU7HKsLYjw1oYxrkN5ct1g7CGWIJGBUpGvvSUqyUBygmTrVmS/LCPhjIh4
Y+Qfcx2HDNs59DjudS2oe2Eidhu2v8oI024ASXihhJjCKMoaWed1imlHiKOYDpoT8wVpwk6hnK4E
QZfXiKbTE0ZDEXPCRaQYmF0/G9n/iGCIfJ2iaAciFu8RIlVnOI1B5bYOCFfCVWqB2B5ciVUvRQZ4
GP7nAcTvfzj15B4XhykHOtNLR6MQ6f/VyOviptP5i6oX5YklRiX0tSwwJDURHUdtfuuzU0VLp+VN
r92JPDWP+9faQ/fCsCjo0aBaXIoUkqOm1Mz81ihwaerCtTFVKMLSg6ZO3KEL4XQSxyz7LutwjcpX
M3f1s+Xc61W0TtoGmZN4k+PFNtXWqrHWxjgDMv1HLgovJ3Dnu0iSEmJDbroDPK2MlBPzOxVPkgkT
yq49tlOyG/H9Q7pemDAlencDqLMqcKDL59XkrGVjWslJsgmHTSucJLWG1r1yE8MsT3zA/pkqxNCy
FppfXq2tTnKVV72FQABNXevvZpMo5k9bSevcbyBi2GslhmXRDPvJmbyy/a76ARJWs6vazdYJXoda
WcsCnxwWD6gkoiJAHWz2hI7uYHQvFSJUGO9arKuUCnDpBBsJ40JyajQAQaip36MHwv8y5B5SUdhE
GkHHSAPGWxL5m5SJLJJmzXUFgE90efg53Bm7uVDWyG9YeVe4mllB1JEwi8FNMUbjAI58gy5n/dbI
9P3twSUEAB/q7Grs9cBP4BmS7BO525QO5LrgnYxgCuBMGEe9c1ZMd4rAj+Gj4/KoYbxIdYpwxQu1
aV2p/ffYLHeAateWmVxDW1+8Lj8srkUG0dR5Uza9hspxvTKne6zBdP0A9JljBiWGHH/K9sievbqB
zsIJ/+9VbS0xSaEqtZMZx/M3MIRn6glAKEE8oS307RvWWq7kBSAB37aR9/D77aF1RdXY2uIW59bu
affPzc3Ni+O+UG1O3OfH3T+ed3e33j0+du6fawixyyfafyYJ5NLnAyWkgKakA1KZtAZBNDvWq0UL
3mof6/NEVWgqlQ5MoB3dnWa+iqsQB+ZXU7W4dLUy71TTxteUcLJwp5/Vq8L1kCIT4rgzzkHMoO7q
5aEqdnn3+HV0cTHjQDPr/54+KAIs3n3UqiwGPXZrIOxBmWHY9opnhu7wEjQrYEyDcyV8ujwiwYWg
xaGkLC/OO00OUrN0aLAo9rgK2GlCOthfUfuGrl0ivX2uVl654S8GbWBWYCzSPUGA5/Nrjp2vZJVC
55U0R2nXXOgg5AVDXPA1r6SL4mf99T3/Hes8AR/uJ1vruszuUY/HDbDsyGRaL088itBa5ni0F7F/
/PojWheTkg8jLhawVNumWUiUUMBicVyu28xD5wXPJUI4kb5bpFfBoNDxxog4fw6G8sFGh8AopHWg
F9skOwxU+cP0W2d6Uf8aKJ3nmO8yDsg9hp+YJnJmBeMxDfO91o+rUgX19DuIsl8VKOxKiY9KtPO1
Gh157hYyMsvcIzbn1YV/rOptBb0pqU9CzH5EHBBHQBvseUmh3uS5en/ayvar4J5w1KIDBLouG7Q7
AzQEuZNJkTQ8qkO1jwMonYq6FU8Ql9qaoKk2zgT/JirXmDCtCUqEePTVO/qCVhJB6Yf5XezQNqpj
XWl7DojyuVG79WSYO7upeOeBMwNbVdt/iZuOS1I7Wv6vTPFXgIrdWbutnWSbKRL2wTVdy/ZRrIfR
PzVxuel60cLwcucg2NjG3N3ZtXSHcIuSCTaOg0RLCk8HcndA/1pviD3hh4HLpSaY0tbu6Synjxr1
ugl5pWZTFY8KuwlGC661Eh0jtTnxR5m9sORWL6KDnjXegGFpyrcX0pFjId9purNP/dgLrBajL6p8
SkCoreU2uq03ja971ZSvrZpmEC6KgaKtorh/FGG4oa5sm+tcFpZg/jayjpV2opTg1QjYCWSW31cH
Pixuf5n1WumvExqxGZLptra1I+Tu/PcgfUdc4Up0eEGnQHws7HFQTFAczRCx3YftB5FbGhMZFTEf
k0pheGZN84o6rgjigxqVcoSd52GdwsmKWZpmsAuG/TBsQxqI1D4MktomeQW7UtfHGSkc9JxAAIiU
tnwUajm0MnCbE6QIX8i/bvP2d2Kh7FfvbPw10b+afc0rrDcltbwindfcrVoRb/vxyjFzadPrVCBA
ZwqRmmWBjNdvVV+J49viKXjU7+vD/OPrY+UCeRkos0D5ooADU3lZ9+rzIEdosI3v7Uk62CrugaaJ
M1uJTthPSEgYk5WbNjJW+iBDNc+3v7twui1U7aap8ZzLEShSfnRz7urFLijvbXyBu2MQqTdJfAjV
m1h9DbHQ+/qZL06KACQjw2IAMBe//+Hj26avhLoD9004sXYH0gNKZ1dBApduE9DW+lnaRFOXCEzT
9u1cSzhvaeiwrPwm/om6iXAI7IrxLg/f/4uX+jDcIuPKLEcKZBtBCFaon6yz7hhFayt6/nqUi9Vm
cA94rDhCe8JYzF0hZUWYlLBdSHowP0E4LN0I1guSFzPQWNKDFm2DWjshkRek/QOO87D1rjyEiDeW
lyftNNr5aAtA1Ftc1EZo+lEtEx0g40uKQ1Ycpc/dQExe7AhaY3ioMOD9kF+v1rZypdhyMTj5MPwS
oTUNvt536K6gheyqxo35nBpck4CfPf83PXmzuJZNXwr+dEBzNuV9+qdLjmAeghkMRpimFlJ6SeLD
dTJEExdr7hjWAJ7H9AeN5r2g6EL+UXIYUey8MuniSPxr0j88xGKBDdEwqS0yVEJ3drOHru0Slt+u
Dx7hdr25MtjFzfNhsEX67ttmbmu+GOxls4lQuMU+CDK3txMSXv9NQ5jjgOK2Az0S0avP50E2WSHn
BMUKQIlGcwTq1wlrd4zTgc3TwDCia7Icl18PgxAVtKHQ7v48ot7UzRjUGSX86hmxhxi5xEDDQzZ5
GxCnIU3/ejovf7p/h1tsWhkj70IpWT/cVu2Ixe+AGulJJn+5LgT/N1OK+wCcMg0Z+pTqkhyZOmEX
mpLJzaocGuYvML4ZxrEbN5ZxE5qbWUdE46pT0KUM9uOgixcMir7snDrGtnA+VhBLVR1/yqMNFIZ6
IP5AWAyPyZ0+oaYwvH89t1ykFzaGAR/0rCyFg5k4rT5cJwR9aoqA3rkOlAfWpqpPrfEWAeOlTw/Z
lorvfWihCqA+on+NSKBzAFsaTT+GZrhzRDSlxzsFgxE1f0c4WXgIxMEqltFeG0pPmKvSFIB5rWAB
MqpvwoU5ybfhnK6EsTxHvNBNgpWZU4e1/L3VmxuzxeB7LXzsI3sU4AHwHXDVdzmkAwoNhCrC1IQO
iTH3qyLLVjIlQM5uqh0Btpq2lUM3S/eNjh19T1Gpfq2nN2rL4JXM5iYcwMPG1kbBUj5Dhs5Q0WvM
fyZt5c3gSVr9lebfpsJYHmCSYR5G+ZTMj6X+nmDXksXtA3fvxpCaTTagVEisqjR3GvaNaJtSHUXy
h30AHqpx9sLWdkgCbxpVUJTKFghuKNmIshRb0e3rMAgWnT5Cz2Ob4PqOdOFbOjwLReoQ21glRGZH
6V76Vt9rqeKpNYg7/mvR/dFUdAvqs8ez08YnGZNnYcWsTCVzCVYTc6ayh80ZVDfC8sWK852BrW+c
+neSAXpM+jNHfxotoo9AS6c8mVm6lqZ0C7724esVdmn3flxfi4M3ipLElkw0BqG2eIPyiiOJQyGr
kd+G9FqmfyktRRlbyHxzxSOg/nktN05qFb3JSUES45Co1UW1GmgVwW1V2nHTxPKtqR7DGI24Yt00
ONHr5U/JTm8M7lzQJwLmWiW2Z10zQRM7eHn7fHywxRkNSDlM1A5n3gqVhEQYBAb99qp75kVwi5C+
QDfeUTXQjJ/fX68SBKYsoqiaojUuSp6a96tBKbHjmve59Vrrr3VjbqfM/j+cndmSo1iXpZ9IZmIS
cMusefTxRhYeEY4QIBCzePr+8L+6KoTLnK6OtHSzzIyMw5n22cPaa3nd49B5czn2JRXWGQnSDtRO
NUJ4znLd1q/xgBl/6HhAE0T3vkzlV+i3Keo3LRBKEa2RlFBOlC9GmpI/VGm0gR3tPZu8KpJoXgez
z49M+r/Ddgf0HwMnBXpMd1NKuQW28KhTaMjGV0L0ZdmGZn2OiRHtQcGYh0We7hAyX8S0CDHuR50I
/igJKmr7hf8rgR1e2Y0n+9z35GdcvGOwEyYwqoyNn+/a4yVmhenqgY6QLND9qCepulbayY/WgvpU
XQ+qv8qgE6PMBAG03fqv19FcGcyvPXAHIKbvyPVxq2lC7U01GmVXWjDqC8xFY/IZgZn6v5DDSvy/
agLJLB2RrQgb5Njs+Iox04QroMsbFGbUkaftrpMBM/DgRbv7np7FOfv6aAxjXNQ1ceEQ0Q6rKgNx
48MhaLLoyFNABWq9ixZokdZkZ4YgBiM6Ygj0cX7eywcmQ4As97+H6EUJYX3JTsfjJF503dpw/XNs
bqXSOXQ/j/PAPgucU6Uj1pBodu2tlggdlHAUr7R8Sp2YGbWUjsED/fphYEF3+npW8G6ont/YJCOg
uBWdDNQL4dKivFpxAe38dyMuxdROFyRp/veTo0+J9wCT870z6nRU5CoIeRCAM8FY3bGhjDZkQwdx
Cg+oh6CgQEy347sApC31bt71KEi0PaMGKL3mV/g5BfxhtbVE6pkiRHoTsnjKTrq+AXijl/YiL3XM
jo52QhldVjlFo2x0BWG9valbYQjO8GiLaafFDoF37Jjj7q3CRUiywhfhy8KBptRHqVuB1yR6p4d+
YL0fmQKdVmz6GDue2L7VOzdNHVRnrF5XZlBfeE7xYBPqaSIKQoP9To+uCEkQkc5CKhrkQ+7nlY5O
4zO8z+SEBVY5ssHCwgOZVii8U2JuZmJ6cXNQfmlgxNQ2ySgQn2jQ0QvTn4/Zo4eXbBBRNUk5idih
t8J+3l4hJAP1w1fkCDUIqX0CmJ2HJ6PU21VcKq80p0kQX48SSMWPhZNHRzfVR3O/StYFlcvfksje
hxBhDNWSu7H7t46WUtpoNZT5OJr3q3Tq+O9uqDqSqJ11ThEc3WjsQY6emUqjks2r7EFpha/j3hu0
YxSh6xN3jK7E3lX3A62mTj9pt21mV/4ufK4sNBZG67Cxyl/45k06bePtSaC3ZKa8qKAOyG0nCxkG
vEM7NiESgIjtasbCKooj3Be3qLkxtMa6P+/cI2QqeQkdhhhE5KhN9z50rF8rfxSf45VcdtyiUIlO
6tko/kyyJ1x+tUM4wEN/jVqjCmeV8J4RMWT6UKLzUXlDw0DhGqnsE5Kx95ukj+Qyl+v6tlVVCJyp
HrhAxuAva3K7KZEZeQr2R90uEs28aS+T91tuFD51D8uvdlS4UxhJNXecGTJ8tIV1e9aR1ArtcGLe
8vWkHhttMtN3Po3p6iL0pwJQxvyvJlu3yiuOluTDWXJ7IwNvXxflaFZQXUnmk2x5GU/x1KNkhfZo
3ThIlRO8TdoNGL1p2DjFkyzY4lw+uce56NWB0xJ5AN0df4jz20cNMmMglBAeBMqskk6ygybMrsv2
fpUuUVFlSnaLV6TvKJvnauYUQjgDMUe+DjeSyCtNYrcg/5HQ9vbzUXnQ+Sfdjd6Zo38cyTadnK4j
+aJsSxvDFpxpMxx/jFa0CC3EqQqd3fTmhIdfQYpjbV01owwcZRNL67ZYX4cwjQ+XAh8aCmEIv/jR
sziKql+O0Mae9jW8h9DRvIeNWXb1zb3wdF4miAsMgcIecI9KhFT/d0hoxu7nr1wB4pEsDfdiY7fy
H20miCawDcVUl/LImaxBYgTIUNzs8as2rwRnkg3swAN6ColbSg5DUGlEwPO6/wIUINuSIqe05fmi
Qd/SLhvhdfL3uGHmJ8K9zwtYS82sD5rnWz/vfu8N7TS5u+7qCTUHmrFI3d4PHQYt7hNR3EI/R3ZV
bqrjvlaXiB0ZPgWU/5+xlDH4S1JRmKf7sS7jc5TxMaNVcT0k0W/h5OTNXKJac/5fXqj/zIpsF70Q
HZNeX3V8nIipXiTdSOJC0j9I5uXluhj/Pd9OKEKsS91V0WmqyfIk4eHnSfaepf8M3fGDESOxmX2q
hXNZ51koyqOVhnwV4g7J3Jdnx+ow0lAd86fRAKr10f5xZLksqvRl8O/XVMoRARuVUbJAgwqIYQni
htoW32DQL/XzzPrHtJsa52RMvwwUKiI5/vuxkrhqrl0cti7yKy0FGxpGrKuPzW0/LhVdb8UGpBIM
TE+35mJr1f6SfNQ+jEjX0lDbgY/p9x7852MwESQ0O/UPrWczlfA8PstxeVpfoqdWPhmtOmsV2HOq
TR28TyrKovXEbC+ejCbJ9aVKZg24v+txHYxSiwTUuP4bwjpz0UckuLrsPWRKsQHjr/PzovV8ue4z
WSzadnmM6bPthyG+5GfXQlHzdRDlcGx0/VWB9kk+4udhvnzCfxyTbhzCYswmoQ6kZ1IvEzPK0zRM
InV8mDuOk+4PJ+vgOJYVvsz3p+1+vvUSYDnL1/XyEFmHZu4b6xhuL984Tqcb6C1308Y476/Lg6M6
6ystokb7crLcqWpuFrKx2Fy8rkfVN8/G3vs8L7cXM7D2wt89DJT75mm/j5aReeJvzRyAQX3RdvQn
BuMU/EhQM6ma3F2Af16nJCQlWYvj8cFaNta7k8FFbJQuLBTxMnR947Teua5trxTTK0Jrlm1n+3r+
Of/z/PP69gIAravyQJrY9ap29Ff9MGg8BlZaIt69uqTLqn3WgYABziibOaCFcRIOPQjfbvWXxDJN
PTRwcOW+Xsl/Jq2FjTRKr8WpU3W+omr069rpSkUhjDfwmo+XOGsNzL7ha5BG0wg4xhVJiKT2Ua4b
eB++Ds7d+uNc059L9aBzev9DWvzPp5yFUVqf9DJaRSe7/YMsBWyvsaMlpi7YaebWJLIDR9KcWrag
nVdbo/3UFfRwQHgbKV4WmD3JqGDfkT2BLlHNTkMLMIMk2eOTo5wtks8/b9V3M9V9MdEx9n8sAsrs
vabRSQo0tbqmK2UvhU6kP9ELNwLRGpOfDkKQgchWSWteIvPWzsdnyRLaQ8p/84fkd78Infprx+ZB
vIP4I29ePwdRjZq8ruKGs+s4yjww1oKlG/XFdhwD3NwLmYkSguSbtfLOs8+L6XnanPu1PS2fhzIG
3w7whN3DE8dsEzFRDLq/RhJYy0qt09OaNDD9zmP/b9xuRqHH+3cZygr320rh8+IZJ1LmzvIuTfpO
RVlEehnIabJAEKpObJmiSKGgNvxeBqugOpIjK7wKc6zTXEu7fa1pDkn+SzU2lM0tTO2RNho4xkOf
pPScPDG8XqXshoAbqdJibClzmqdxbi9Tcie5Rs/3eKsEOiz3T/A7+FQvxPNo0QFBfdEOqk1ZDB3T
Rxvyzxp94dr/uVd6qZfnNGxPi1h0/ZvkRTBXwCsihBQ3TyLtUgM2pd/43t+USS+r4DftDRhdnqwy
fdmMpknzPi6RGyvbZV4H3jjQ7FKubYWplyqsojlXE2Ewla5B0BidahRAYdoIAk2zJ0Uwq5sLGJnY
00ppRvgk6Zti0kzrEP6s6r0SqA5V1GuUK8ouresXrUdxnLd8YFaPLjtqjiAfVC4ayKHevvqCGp71
IyhZsvwYRjo60B6EzsPUzu0e78PSuzY/+llgCT4FsDzEWx8ov9wGQ9xencNxf9knZAGpTsC9T0DV
By/J8elWnI6jYHFuN2E4S2+rsnlXqpGFQpNWmYWem0HmVbMozVAb/YwUazxUUe7na9jjCYSxBBOd
ycEt7O1xWYzj20mp6wNsvm7CS0lLs4lCkOHbqh0ZIiRNmn0xzSdICQZ2os9X+23sngdyqk4hQJdR
gweylBbv7/qrA0B08xHah6PluoVhLOynuLRPxlPoeN4QocS3J/Nr6sCd6MLD7vTpv2IF7VhRV+MF
Kog4WbyQbb4jNaYMaX71W+H+a6L/M1LPlOrHknNcnUBBIJ12gzledhEQgYVrDedYO5+6R3SGF292
05orwZ55n96QMZMeHDVykf89157vO07pAg8nzBVBdZO2RlL1/NQ7NtC46zsOR9Rk6SRLxzYUjiQH
B17YR0f93/F7gUCRNJKeHaMahLhqCAuyz06KS6lZv4HeGBmtD8YQ1+ujoy1+6XMRfFB26u/vREki
tGyz+lA5guPPJU/wrsv05TJv3XgqmfsL+EkXL97i52qIrOirl7J3uUVCHxESNOKsSZ85WzkKha4c
9eYwmi/ny+XJxI2+7A+Gm58N1zYbd7ZPO74Uzdz+vNZfhNK9kTvaKwJJRoZwv7fXx1ut+7eSeb/W
dgpR77KThKBnECZe3bnshQLIT2BP3o6L3Ho7G6KHgAWSvzN/XSwj9+eP6Vf/uqPPxygTqTO5yqQf
wataAHz3zMcoiG5+7HSztHILDVFryJoQqn8/45JM4aGjKxzjffdMWS6MkrwIkxo6P80tt8dPBDWL
6cVSPhAMrXdgE/XKSA/hKoTNGNYoA3ciN5PZFc1S6FlM2mC21f4EXqDw6me9NH0vRCpjbPmRla2v
f5Nl9uK7/nT0fnTABZ+ssxXaI1v+c5y2XmW8iK+TPX6LfADKL2z9g7+5BobqPtWGvBS36BZ/Tmhm
Fvinq1fOx94+X4tHo/mF1EFrCjeblFHJ/4lY0/aWGuOzUZ4tfdV8BG7uSO5pBcB8LpNqswVX6DSw
YCICHmeH5sg+OpkdLxiudSsvWQbbmu5Z7zI25Glmg89cJNPT85kkqnmEqEd/oxqJesm0eWs26vSK
etf+ejFqL/eAZ2+PEPkAPltCYbdAxJXfdxVMxaIL9hNaUFd/I4S7Xm1qtic4m6GEhi/am3yILxSt
gPDV0FNynBpDgzXiCTjBlT/1iniG7NLO9ufEdQSb0aRG+NGodo4FgldpyN59C6K7Y0fQRUafVN2k
nx9t41FyPt8UZa4hPgrJI/77M35lOlFZYxIMk+VFjEz5NL9kgTXOt3ENx2s1gZluJje7n+9Anw/x
P3fgfz7mqyXlH8ctvgDcosGuOWTOXDVenaVoq97axQyMtvbq5AGHG4iBv8h0vtkAFUUfMgg09Pf7
zFJNDo9Hn2s33o5noqnMdSRMit9Id6IKa36gh7ShE3FacEDSeTEnvJ/p8DOG04X+C2BZZhM8TqFa
QPmH8NlEAM0p3I5vKrByj5vxqzSPK/9D4abdTLB866OZ2Mzt+bzUvZ+X76EJIUlBLwcQAigXu3v/
z/IBHc1LktmTeU1T5cltFfuWOlGxh44Eh4iGsiVNFgl+48C43avcX0Oyx1REIMrAXezlEcJjXSMT
FijzIzAj4XSaB1U6zdrRi+rDaNs6vJkCdAV6ILvXo2RkGqzpoJ+CoH76+Uv6yLSvA6Ro+IhEY6Rd
+8x+RXid1FrLASIfg6f0ETnrSeKcrJ1L60Rm/v17CN//GovFm7jYnwzYKW4G+otj43MemcImeJnP
91pseHPvf4l//K8PA8HbJd8h5uoFzidVrxqp0JS5AJa1dkeQeibyJ3R36AINeVHf83fc6c5Xphsf
dAUe0/05UGtp3F4hFTgQg2xBDE9vcNJXgSHfDN1YdujS6SZFPGj68nYOpxdjiEH1kUMBUbtKfQyG
RRVOtvsPaGrtSj6+KNZySrfr7SXLD8mJbMXpDyi3KrI0lLsjKTGvJTgjKF6DJ9lfoc9k+JfEKhFR
mOipdZ2UdE4O3JGv4lz/rFLch40Ubge4ontv/rWg6am6sjbzV2q8E/cydYgkjPeji17RBMf+/ePD
MXbHA8/K7rZZuPaTyXdZmzI1kIbA0U6NmWlF7tasXPvtvOJfrhdvv0AFT3ZHE62o7dnMVWPATn03
05BsQ3UC+W5HNtzPdTbFpGyyLFeB5j0lqLddTlt9lBlY4Z9v0NcfdL8+EFxDoUy4B5m29BXq/mND
wuaSxhc1nMxH+uwCyQ1aiK3MPTmPXKXZiRq3+ThlWP+875JiNCepQ3wfD44PlGs0WMCdRQKag3x/
fFCDP2ajWO1u8VJw2BZzOl3YlY0I1uzJG/ICv3vcjNZp0QiIGpGC7HlD6SQ81RNQozw6sTFX9q8k
lA7TaVfh/FuZL+JviHhNzxrCPTy4pffj9oI6NS7OrX4WmkNpopY1TwzHWR8MQ5wu3BfbtFeeVw6d
oq+Mbn93eQaooXRYx2+vfZnGAg4vY6IWrT1/JLPAkD6oU3s75MZuG3LVZ2f3l6TvyLVn+y0h7a40
JvbcM/P13rvNPzvhr08O/0AOWHx0vknH0jSC5Saf3zNZWiSLx/qSC2w5omDKS7qenq3pToW/UbRQ
MYu2Ny9Ac+NzPrT9351htuGfkXu26panRaWfWJLn5Ry1u3iVwPFkKM7acQ28wePvm5UcufKmNWCK
+qzavAUardbQ0IIAInU46c05l+qkhYuvm7OIjIgzne42C6OcEtbqQ4M9iHUYjP4COs/G4Av7rtUo
1tNWkRhsab2309xoT8ZHAtW7zWuwQ2zCfgv/0OptaM7T8WN/Don2tkO+Zr9+J0LZBEEBnhZ4W4Xz
d3+vR3F00rIbr3MITScGd2w70x1zXpWH2VBxo196hjXgfrDe6kZNRzgYMlhqLZeiuZ6G5sY17JVv
en9+tpndn/TvpfoaCZ5GgHDoAhBT3U/L1yaldgSBQMyxL0ZL1Acahbzdc3YbOqvdWfw2EitHyluh
mP2VsfvHOOvA47OqwjCGRgbX6evyY7rL5rtpd1eoJy2MtyfNMc3t51wd8vEe7R0RApxbE6wytZP7
SUaFkMpx+2WT55fpcp2zolPXNd70mSkaAxP94lW7nyhOHI4LPXag4/CZ7kfLR6GUKTWjYZGXyms6
Xc6jxetrsHvPzR0nFkQ8OoXl22JRWiveBIgc1jNzZr+9uGxzNf9L57xtzzIDiuW8MP5Qsvz4edP7
0A7OF88knrYCPYVCS1bP2a6kZBJl3YKEfOJl2lj5r9Zy3MZ8uVCnsTFbuAlDN6hvJrtBVWjHuhoW
96jv4U+0iNJMciNjEXixnZ4MWliJOZ5u88B5qtEFurjKwJhi9/719gIgZEfCB0iN+9ubaN4k1TjS
Et4pgpiTqd+cj9a7bRDE+dOY8Ws+MtrVQvhEsHhRG4jUXT19AHPwLS5k2h3YVIfxTCZK7b8OsVxd
pJM2qg+T2fHzuhPNYgN3R2DvjI3tXiZG4Z6Midfa9SKbFct6MAH6LQH79QHwCxPlyCjX9pMzCTwf
YpLyARD121fjVZk+l7bqSN7J0k2yG7PKKGzfbJ4M2DOmun21+ChSV6ONthIH0Ld9xHZ38riJVEwp
e3H0+tnwLEuqpqaAcFANaVG7reHqrubFvI4/H/E+YOhroK4yrHZsWhPaR+9vYVtFentrldMBrsVd
NaXredVu33zAXGevHnBwH90nRdY7UnbgWjxT8v1g1yS5KPWNWd1MITH0V2FRL8Ot7iSr5rBDt5Tw
YSMvzvOniynjEjqIsf7/TPefL+iFBvlYEdP0+DVdeSZZ7Vx8OzrJdOLAbzFPhl7/rnrSu1bMtyOP
hlQKirne+zSSGj2IKvl0IJEyaxYkEabJVHZi6/S/dem789KpogC4p3QIYPF+ZS8VCkMBUA96i3Gk
chiCbpLVkRdkE4JyuF5GbjJO3VJ8FqXMPqefQeflD4m4fcvtf30GQRdgZ1LMFFHuP0PNsrDUpFrE
0Qo85xDPIuujXTgkTzYL+7QzV0/e+CN2PLIk24HD9f2FxsEaj8lPQOGpgWi4H1qWi7GuxYU6v4kz
Mlp0X6XCkiBmnA9Vqh4YaARSunaaDtCjq50x/eeFHql5AVshZ+jmjryxqy21WTDL5mT67KM3XgfT
eCp6JJd+PrqPLs/dsL2bOqpTyFnzUOoiptQ5JO7UuHiL1rwY5hMOj7cFxzmQa3lkhtBO4LoiYEJ5
ru/NBWFTRgEAx4M8+4D8sd2ie+9oq5MrTH+eHSg9Vq13VwAe4CurPETclp47EMhSPjlPymINr+55
Ws7TRZCaOUIh0JItyVXrJO1/l66KSRYhHJ+dp7k3ngn6VK8d+gORRLSF3D1fDvq8Sr1QBqALdS8F
JdgVoYP4SGvL3o03sKpln/K+mSUINZPgPhlyNyTcgeJ+hNCyT7GvMSVX/zx+tNA0Tk+xcTtZxXgZ
iS7EjNk70PHT2KMt/Hy0f6uzej/2cD/SkSfLT/UtMPSRR1+k+ue2y29eWiMuDa3EqbT83Mw9/c94
Fv1pNaMQTQBu9HwBlaSR0qz4DRrlh+JqoFl2gjhke5vTbiFdBix+nyUCi4/9k9HeREgJtZ+vjfjn
+MZqksLupovEpM/Izszg03+XQNrtnCkpc6Oi3Cl0gbH4B/fq5K1a05xR8fUynM6L6+0Lcz/zaI8+
ms8DZ+C768uXQS3JeQOQhWTd/cUSU9WPU0gsKb+2jmiiH25J83ipmrVT2RLgqdgKnT8lMfPPA3+L
TL+WBElAAGboEUFEej9woSVS1HUukB54tfBAnWo6dXwatFV74aquvVJnZ2NGm/aQ0Xrg9ZDn6VpD
dDC0lF57L4Tmn0eqlHCprXfVc6buX6BiIMUyc+9ZKAcYw4CwbhHv7xm3Gck8ZPN4lzgD93ONI/9a
NVg3lBSW7+tqH7HGrdF47kY33ZeFUaFG+OShCDP/PJMcgG7FHZr1d1MNsLPDXCKkN8HH7T3CI6m8
aMe0JNEV+VRZV62ybLjeAZzl6pAj9d2zxZ+Fqw9lWzoavpH5wh5Tayd6Erp8eaYVy0a7WqXgNrVv
xjwOwstJq7cNUMbRUAdVn0SEyXWPIO1vNMCRfOj317TRZJQ3UiYd2k5l/pUMgPn+Po3IAbi/I+MM
CZmRdrDAz+EV/n6u7sfuE5jo5xgwo87YXRjuvHeprr8g/RZkncz9pzcfzHR9W+eOOhOSKfi6aDOk
yfD+WMlx7OuknTjIsWGVz9VCNJko/AYLOzy8rSJvqLL7Hwmf3kmeQG4kAFdDboAs+P2QZ4g5pRSH
aF7SKEKvlFlUUyXYx+qWjBs98X+O6aYtbmaWBW6qQNgjvlzkv7fTNM/UFVguuH6mgj8/kgg5hXAJ
3VxNvDnJtbJHVWVsATdFlzc/fBm3H5LPT9EImg1Ad/MszHMVd1VE+SY60cc4fo711XFSGUFuxhEM
bwKo3mjfKs/REd6rt+j8RAdSdN7V9dJvt814FUPXqj2NitWpXF3zwDhLi1h2xZuVkSenShepKIS1
f4Vmfhy/HYtFm2+vt4jLMqezwYx3x+bJz8H1K1Ck3U7OuJGcZiEpf5vxQgyO9lWDejM61LfIKOJp
XcGJcC7gCV8G73Ky02+KLdN0eUbzh/xuo0NAKFCx8k/7uCFTGdN2VqvrbJMLgneGi3EU7jJ4OUdV
aE9CpC4VHxKrwHpjuxEkFBsYnSI7CBUk8RrnopxnAs1dWlt3MmCOCgyqbYJlIIoLX/Ru8UsmeaEf
G+0EzjtfnMejjDKskrinJkNFEg7HutrQdW7QCnce6dPzUXH89mI2MkBoLZ3JkTTL5DctUJ2xlBtR
1YkWlpCpBXClo8kX/laH5IG/3yf8PGocOLYACQAI96wm9FJ5NVEn+boVjOBmjFNzdJ1WkVO91jfQ
mrCVIHN2aDCmiJBDQiAYcWlOMlt8RdsEHiDNoZOxHkJ1fBnr3hW4+6zeFRDOQuiPlFw6oFptEDFl
xhgb00zj2PgAhLybutLSWFBEEEzZmUWe/ryn0mF5Ay/3t2w+D+jdd/QDu1AuGnhkv26/aiytkXGg
wPLbNcybNdsPpfO/WsK/TZtkgcrbQYrsW65APKqRpKfUnpq1qK+y88IvPrLJLj4tSwLzkLPgnCbL
U+AcA1pCUDIyZdAGoSNXjhy/3trdSbZAuB6LzOQlMs5XmF/yTZL/yug9lxrQt3FgBpMXIXrV4sUF
dWAhTczjuTK0FKqP5K2KT8Zx3BiVOj9fn+XmRZ78zm8vPrxg2unXZOIlrVO0s3OyqDUrLjEbyyTL
YIHba+f1eRuiCDop9pk/y8vNqDzkItchmI/KgQj0WwHia2P+WameWe4Q75fmVrAxtfksRWbMpTLe
l467ewkTo3QWb8HhjeTe0LjfnoPuQPwzbs+bF+sshKeCeDQKj7jwgPXUFdIEJrtp0HSb1p+VAOS9
PRpZ8LarbjdDSVIc+JVIsyMa0NcSXg51UwCpFIfUCh8vCqkVSI+B4uAD3z8coZwKcitwWuHhuRqC
cZie97vdrmP++aWYFGWOu9p4HkyydWv97dT+M2zPvZWO40wsM/bi5vJGtq/LxLh2RQieSZcs60Lf
ps+a8QYAwrOGLmh3AX8au2coMjnzYz9myvgDjnMhNHd3u9+XObXO1dOMcHzeMOWf3ep+EyUOEIAr
0JTkkmUdq9lb5yRuq2BcYZ2S5xgyv1W1Eax8qa7OrelvaHFJSOrVL/FAIuArWXk3125YICQoBYvk
tJTJ/fYqbSiqjdpKB5WM4TJcRW+3v/oynyZO94BsJ04yMOL31CGAVXjiSDAAMmHg3mnnoEcwGbOz
JLJ/N9QiJubJXLcGuKP5dPd7YTSwqBgr0ZjtR9YnKLeBlf5+ou8/QO0FMP4pKMH4+tIhn5Ed+MjN
aWzuJofx1IVZFofe8j7nvPRDoNFvsHBcXBHlVo3MAG4YOaj7pa7TSg8nEjvcHeZ31QnnxjQwXdO+
vp0MUhI/H6hH06Srm2YlyDOIHvoiR3VwrE4jvD4CxDkDarP3j0O6PuxGJrUt0VkpTzw21tCo38IV
JkkppstJd7g9qXeexlmT0FfDqJIR8776rb1cV5vperozWGB7EU0M+2hA5Gy2S2Y9VBDoKz1+xREA
XbhBuLvgl3ox4jlOZDp8Gf95/q686kw7N9bX9zU9vQjXqvZmAWw0MVYz0uUUJFYTYxERV6xo5TG2
XmpZy+N2aXnmdc2OePOhs9eZjvvrxuwVwjhSjzKo6d4ZaK7VLYia7vNeVUOedUZt6eTmYerK7Eq5
oHgEpGvoyn0LY8mOk7Umj0zjL5ibnkGrIukk5cJVonpkWWuHaD02p+7GfVmZ5ufn/HkoR/ANeMVR
RxaAFiqAVyA3+0ddHJ9rUqdfrlZtC2QIdMffdmI9hjg/DUWtncHorSmwTRKZdOLQ+NavRTSaVMjC
scagOO9o0JiHBpZol+rDzCMFMwSQe2AxCVCpyAsdbRvYvJ75KJvAp/nvWKyr0baWlqPkanSin0df
s9roM4Wiob526iP0dpzEMWz7mvXzzf6eOKbs+O8X9J4KIQ/j2y28SRRfAErQ5fO+vq044VStp3/p
onMXb2PH/HUB/m56NPgM3fHukPYWnPIePbyAUbqL1j/ER2ioJwoLblkYspu9XgaM7bh/ZQsEkNkp
OnpAuf4MHOPOdHwbFrJOjjFoHKI1/vs/ubhbkjf6KCYDKbuSpe7Kxfnp54X97pl3xrmr6Glk+xQy
EfcjjDOiKyljYpLx+h9vx+mK5GCeVmcs9J+BhfwSR+rPiMcA1hP+wl71jFVeqco5O2MN5mMS0vPX
88ku7bEJZ4Hk8ECsP9L9QXvbJRXa4i0Nd9PfcWK8rOjhKhL7qbVns9CZUeRdseae6X1a2+fc5jaD
xpp7VIpfK2v+Cnive14GlurBpevesf/+9N5SXUfnkmwOJgXuNcFQjWyRGOupMzUWl098w/zibOyX
t6OBOevY2JXAGkLqPnIkOvG5r+QYRqZ/Hq5KFGbiuFu9hpYTI1jRcXp7d6T5lOzNgqozaBW5NFe4
TjPbs7grP6/BV4q1v32o+6AAT4JQ59G5Py7ipdAjv+kMT8dejxD8e7NYSxbgA1peneVrYfEAvcu2
AL5wZ3RYi5tFRR6Yof32Bm0ma+LeDACytBSkQ3iPx8szAS0AgL4rwPS+rjrKdE20FVZiq3vPry24
MYeuEZg7N/lbZYJ3bMy3xcwme/pnqIX1G7qGB+Dr/R9TpibH9VVD/+euXq5i1EaaKIOuqe13R+gC
h4q2DWD0nrEglbfqxv0cvfHqWhP75435htnrRmdLqCWSF8ev7UXYkRo1kg/l5TzXVmTarFusPjUE
tdlRNE8RwagomKUGBP0YOcVtqTaVS2/txR/qu/ueK+99SM9SFiAWArDA8heU7vVmLpE2YAs6c+n+
thc2+CIyfoDpBkzl91zH/cD9TuZAOGe6KHI92zU+rmivJ7Ol08EGp2zBX1Cbyraw7YUJkuxk34Bz
bgds28MTIINUgeC0cwPVniN4vgQk9zqfY04jyXsR4HfsuJi5QyfBenWd/lpVrkn/9DYyt89DtuGr
R6Z/NUE7k2dRQRhDU3x/NbOucnJDheRLiVgkhKysdQtJX5dqKUj1TB2cUuflhTuZ7WbE9V/YGJBQ
f5A+4TJzdedzHMAnc/WyENeLibHCRRzyJb6XKbtton6HHqpOIrgPLj0DNz2JVyzI82uXklryfe7u
d2AenZeIt9tTp5FpDcXW33B2X9eDznLoSidck/7lzHxSnVGO4URHyFFo8SHKXbsNZT3NsJ/GPBYD
x/HhPOlkIrIFjo+97N2DUjgqannDFllkvN/XoElDkwKKTYz3/4DqfPiOs6JQONKIjL5uz0XTy2Ph
X+tuuNfX5XLtdAaZXzxHs/1+CMX3LVNBAh81VIE+ONomlC9v7R9TF+uFr5TpNV+XEA0p6RaAMPRW
bqe7hAsYNe7Pxu1RpQQ0PzUh/BOY1L+Egv4Zr5nk43Qk3Yo1EbvYrK+hNy4/JNSl9LNRjCwKNdrY
ObVeHTl6O6UNVPN3t98jxco1QzhNdWFK263o5ZDLQiX9UdVmPXT3u/Xt3T4+EX8GzDS/lN52N/VV
0+Sz3Fl/x4kADycm9RRjVZjUyi7mYEHlgTPSseoooPuRewPScX/bUS3Ry/CMZyjSUzIxBWNiSW5i
Bc7PS/9VhOrPizwNvi8dwDRV9J5UZG/lYBRJMhfn9TVctc6aKlX5nC0Ea71OTMrhOxpj7MXitlhp
xiLEcUymqxSW2s4N8gsaYoeckEdXi0QKLyyHCoBnvxzb6EJ5OxWdMw5iuosnr0bHzY3XCkwbCo2a
IPvnZfjWoIj9AINIQRK0DvCvL6TpPyfwehznRZFg2hWQfhh33hdnSo+ig8D7dOdyq4Pa2JNH+Xnc
B6kFDXkNNlkBCg8Y/36X/SjK4sxnlyHGg4HGJ7hCIzrv1L+HqM4fvZ8a4naENx2sjDzV/ViFiLzx
pGaKz7ViPM9z5OU8hZehIkHAHCsjAeRm1pvfQcB+NzbpKnO73Q69Yw+XmvwNNqyjoiWdc/8dAW1N
uhJ2r+jrK978+1cC9OsBfyONQoTrDeG/v2NL2F0kMcDDUyWE4aU3dV9XczJH9XiuBV4oukgNjyYz
X7Sa0BvBAFlvxGLAkX7kK9wN2bu/gTq66fW1lPEVVAMlM8P3HB1HnqKMbm42b9HKttEg2+y70zwf
WuRH1uPfCfd8heDcJnUrZ2NakWa0Ik2gyBNcgO4jq/bqIdTXo7Rcx6bZgc+hbMI+3u9onbWCcAlq
5rpcBitHNtdnaweChPvqb/AH8YmM7Z+h5OPgsD2X+JahcyoqtTj/L4KF2i5j2dTjyrz4rRFRYUzT
dgqPkVeG9bpoLv+Hs+/abRyJtv0iAszhtZhFUdGWwwthu23mnPn1Z1H34oxFCSZwgGlMA26YqWrX
DisQX4ToTNg68/+7kAEqZ/smyl8BmkfSXslI7LMkrbqV3J1/UOXLkFeAFiVAvUD3Ls7umsqSDLZP
nINkwpKAeWjaweKh/sQzvpb5vU5P8CBqXnkY14lwShITxYz7ryhD7KM3ObQjMjbaKSTW/XBTpD9c
AgabYqQCZQQezMn52pgCwPkYlpSZbLUNAxtoAWKK545w40QK/JKhseFtyzbMRwQ1SZyzEuvG6BsW
ojow//qpt9jU/ju4PdwDiG3Ye+gKgpKy2OlxW0BGTMgnh8obW8AQiOokjfIZlP31VwUDpVmLOqeB
4xo7s4FC3IB9OHSpoyiTy85PM6UR6fD8CN4uoPYl39uCrNOcp9fhp9AYfmy0Hlyexk2Wr3b85mW7
PBp/3/6iHxDSyRhOYU27vTppPhDJPGDALPrb40zS9yDW9Pf7elTjYZ387/tSFuukaVP42soV40Ju
Xhs0D5zq1uUJZH92nIqJs7bKJn24MgFNAcYYnWVl2UUtPd+vKppiHTbgLbH/nOIOJqes6uU7NhJ0
GKAOMVBp9XOLJrcMOfyap9TeexZk2Fexa2/8UdQSgL/GzAbHArdUCZC9uJmyoqOdUt5BKboYLgyt
C25NuYyPoi5eSTvvGQg4Fn5fbxFAIqqn+zZrWKenc0yHZcKzZisBOdj7uqAMZz77ktrUmF9GKall
BKllFuYAkMcYowEyTtVRjtElTQpN4ROt5hg1gIq+ANq3jODjM5fYV9xJAY4NyppQ+M38URMyF1qu
UIduNQAvyZDBXb57h6yzydaUykMQo2A4A/3YQ0of6O6lkEctkgBWAlm7L1miyUWojXVi5PwX3Et0
mtXbWO0CYSVoPfwWoC5hpgM4LzLf25gOawdJSiaOduIRIfXYRYEm++gJMZtRNJVu1AUwi/5e/9fx
zXLDQRydBrMZ6RDom7fXlLPAY/gG5wjoPIZbkqdT/C1rT65xcY6ShvlkaWG2ZtgsEDo4XNANe5nQ
GN7pGPuM6M8yFEmAsVxr0j5K0kTol83OfXgfy1dRD94wBRHT7Itan6VRYNTWm5DM65Jk5Q08TFR+
XWo5xxNiXvSlqmMdD4AWAdJb3XvN7jwcacL4CWHCzrsIUrmW/M65yPK9A54+I28Rq1GF3b73LgOu
fGjRWbgAokZ/YNhgm9CbARVzN5jIt3/WOimPynUMGgCdhvg2SujlfENq6Erwi4B22vwLXuLpbPER
6klhCfykNmOqoU9LJt7ups+gOPfcT+2DTVwq6hR5msDnRlj3a9H3UbiHUBtGIEj/UWTPy+BXCcAy
A1eUlDDOK77g9QwvnS52kFiHlSgJuZ3HwJfWmAZgZnO3i9dQ5Y82HEoArHzMGsH6WByWPj0UmAUw
ozNxOiDs0Nzkhh86S88Vytkub/Sx2sN9j8B7iuatUAO0vRk2sEZouNzoqVAPxTWRyHtyCALk73ua
7/nXK+njCjjStqJdbi/tWx3ZsppZWPWp7aPTu4YBf9R1AP8ZewzJElbh/IF+XS1TkiZM42TAonCk
rzrcNDzc/N49Hz4la2/70Z7Gt4YuxpybgC5wey2ZgrmfmMW04/cUqakOxncvoF1T7YYqN2nnNnJo
SJ1HwkpQqQzBPt8FyqGYPKxAiHf000q4ffTss4owpHlwMzA1ur2fgp/yuiyx+PzMYUt17uqCshGw
7jQcA+7l70C7drHFUoOvuuC3ckmj0OVVX29Ive2hY/H3Ra5F1TKqINtl0I3D97yDYURMRDNFX9KO
IJsBpxUHmBc1DTU7PojNBnZeIUwrC/r178s+rArQMBHwUXFddJVu3yQc1BolyudGmeHubc5Kjzni
GcquA4p4b26XWQ5/gkHoSux+mE3ImCBCSAtNSGbpmMSkVMhTfdQ7KWY341BomfjJJ/wWEHzSS5zd
pme2xTYdM0IjiKAI5SKZxCPOlE+p7pCK4/DijnMuQsPduaUTu68uviATqhY0+JOI0Q4aeyorgLib
MhpwF2TqPa1rRlLnkLzJ3mN410xwQxdbUoYy3AWol7Yrz3Eia2LxwyqRmmMg0AyslnKFXkFwjoOh
U8xB5IxiyJi/CZ1o+hCC7+XjymeZN9Tdavj1dha5VhrzYS93qLZjSMyHZNDYC4eiwPIAeK813yPy
67htTqWBCZIbfnVmvHLKPQhmEJaDBgyQHMAiAZN0uzD8rG06FmJQbnDgSj2zmh80D93G9UH7V7S1
huGDo/z2cot1yHpZVwEUNG3p1JHobc2fIziD1lBDhEghFIFspVl7wvt3DM4wElqM0gGJgL7Z4glD
r2w6mZnmIwT/CsHrQ84/hNIZAZCk9nR27Lu1edB9IL255rK2bem4UiogsWbaFcqFNnRQZrYVjGJX
MBGPL4QZB7Y1+O3ycgGlFU91MhSvA+8D/eig1Pt2JrKtymNc08zbpYpHQqKnAEM2K1EvXmNHyz5P
o3/idCKleux7IdhjWsDXNrXpJN1207AZpG/AxZEMIweUSCL020nMtAjZISvofvIs8gD4g1uhBNr6
WfFwJQMecsV8ASWyTEj7hMsiwU9QmOJIjlAnFlanT3Nr1NeGt5WNO588d28DkAh06zDyQjf2dlFJ
cd4lYx/QbnxpcpLCrAu+aKcBpFTxCXLQqqfNikjhIXCCXfEj7xk1sVjcCL37P9THyA54gBhAXAEZ
bUmKpeJJHLsW9WHDV/rc56FraOnngJ9Xapud0uizDmJnBNdqJnSUYD6i4ZWKa1zLR9sMNoDQo8Xk
515gg+owG8lq+npWF+EJ1ilpjD44+5UkG5g2KwixAswV/v4ODzA6yix5NPuTQtoG3bbb7yB6sGUb
G+G60bD+Qdsls+YTVCBI8tmj5VPABa8Cfw1Jy9BbXbgy8LpvFeD6oHQiQcZjg8V7e30aFAO/E4rB
gfyB30NlVdxQqJVTZeWkeNCnhnbPPOMCwXJuTCw2elA3o4S4yQNTuG93+5DEmwnDZQ8yEorqAyf7
AtY/sCsjgaH4/trRJKvNxfsUaUaWI4FAe34e+izeNgKENzApjHxbCVTlYnaOGX20yLZN8zmM5t/f
9kHOMl8NLTLM21DZLDNfNpLifowjAUMYF8O9T2OAMLd9ashhWxCVJmpm9qQn7SpCd/5oi82NC4Nk
Pqtzz6rPtx+Vaqm2lmm48EWileb/oImpJoHyjkCeMXrJN1hRzU8woT6LVpbT9VffXRqABhYMHXAR
hcV6miVqggANXLcCnGLYMttGgxymJkZqu2n1btvryj46RG/JgeL14sl3+o8Jmi0hgYm9t6neBnvY
dttJ6zhN/hg5Y3STvfikqCEG2wPG/6zW5qB65jm8KbUcGUegTvhvbsSggCM5YBsf1JGGGrrdnDqT
0nhP9TXpAP6GrKIrI+85tXunIcVp1TpjU9v0M6ZJ5A5vlUv986HD0AekcL21tHk+Xf56L3Ox/qsK
onjohk1jKqAJgkGvYXxj8PVtbneApQNQ9ffCexRUkJv/9xEW37/xKF5pRCzz5B/tq4FiCLCxjky8
orYFmUYTPbVjwB1Su2il4Hkw88U3R38JzDgctHdO0nSIVFmhE+Fp5sbRKoD4ovqZbp6QqZsJmbEJ
ymWjngFYXXnmB+H75sKLZ+5zqPR4BRsBhk+bETjqCtrqhDZEQJ7+vtT1QFp+S4guzqKDM0haWlR1
aTxFZSm1iQtKMODKCeDoqHkm32oVLWNJ06hpSdJjuBtPkKbKCFDyMaxKGkKB+0m/wtFUEVyB0aFI
OJCeJ/xz8Bb8E76Cf+Wz4OaK3eDkzUlgsbEqJKTlVerHpzXm2w81MdDFTuUlMvRqERM4FVXP6WfK
WmCuoOG4//tR4eT1YN2iaYuCmkcH+07itRG9BJM9rt0zZ8ppfyqF1BuIpXMMoSD0m16kxoTnfNVo
8acIuaUXQUudCIy2HST69Upjj0Gr0iewqXjA7yBdpIU18eGDlmoYccgub4pm8hRTOp1ooHLSap1A
6FtnwXhCyzQkXU4YAyjDooMQOhl/IIInGNOWQRgAkUxDpzTd+G5mZa1RDuq23QaTzuPeAoQ4q5GN
zkqcQgcnRgKDB5kFh3GoCc3HnniW9O5v5XNttAZGo9IzDNneIUwKH5RX9ITyiHAu9041RuIoz+DA
TSckpuJTf2B2sFgd9zB4PRcVqeC9dA4pUr6O/xqyFRkNTWGYjxERAmwg/EUqe/CMbNTYRms+eW04
DRC6prZlQLL38Owbok+UXqXeLBqE6NTtEImgK6rQWisB+a1ocAuRjey7fEla7Yc5MBBH/YdJCoHt
2iAeIPGWqUFJUOf3RwEYor+//4PqF2jFX59/savGmuka35ciN9j2G2HvHbMnZltuBKc4h0cBbZN8
47WoumCK9NaIm/q5H2zppX1nfbXccE4Lz99dt5H33j5N1X47Ah2qe6+JVRrZhnWKZ5nRw32y6dxk
w9JwxTtxNsKxvx8ZvW124F0qK2pI10bBcvOCnjx7NyBKgV96G4iDShbiHDa1W39SUhKxmdqJtJNO
tMHErEUHdaGNsD1oM/89CZ8GobPgEQ1c3hdQeLBhIu14aI1OgtpquxWpLzYyK8z14wj9D1gox4Oo
0VBfxjlVTLto/vcBaI45PEJYxWaSkVRRrvkhf+hZ6OziCI4gmCsJpzFDw2rk1ISudQ4bO8NJrXSp
2ko9rIcRyHxu1Ghx8tVKCc0pbwKIcWZmGoP4xYeRbHKFrzUerftUhEnHZHNBqvl+poVBrf29KB4l
UZAyQlMZYH2UbYs3OJW1SCETj7c9O0+h8wFi8ooDq2Yh/YzCVS37R4H91+WWlgDsKAxtw6KpHFEc
EetPdnBzKtCRmM/zXmTmIXLmsllpJT5eJ/895ZKe0TNeLdcwX3D8MDiUbayP3ksVnLwMm12iM9Xz
g2MLt+pqzJzcq3dexRwhxhxLNIGOiOsF6WsfJFaTw2HTFbwPT4BlVy7poc411DabTlX74bHbHH1Q
vjvTcgyTWp0duU1G5XoXQgvD+0wgpyOkvpHQoU71viE0sa5kAemZQ5E3hNUyTwZElPiNbAVTocGx
Ls4zu40+fDgPZYBVQisDid4xAa85p9JjhLDTlQdJ0GQpX0lxrgSsu50F/AcLLWzsLmURK5oUkqEc
FFydKEwxavzh60+G2wFLpwe00XmuWBpBP+oVhwSrPKIlTkcs+IG1GhffXffKB4mTYjAKwyFm7LRM
SokyeHZEd0+wkP4cU/GSK/G77FmxZGfZC5dcxAG9MgZhPRZIC/tt5L2EqWu9SUI1AxKmaICQZJ1q
qK04t5VqIjH7JSWjEVaZyjYDxug5YVOjKcwen5SWfvjppBTOqoLOgxkY4uivd7NIGTCPDxgYEw+O
0gV6XHNGj2HkIMRmguFhUtJWPqTvcuOhCG8YnaLcmvP+tXFriHlzHITnRIQ4i6dNlfDSTZkBe82t
OL4GGGCLMB3KJL3ovkaGQYSwW+R7s8wzHzO7Not0v0Xan8ekj2QVUxI9LTewttFapVHByByDdyj7
GdCw0ISE3vUC7MPF+JnCfJKpmy3f/vs7eDxqoGEUPINoYKcLl/JF9BA6iMbXQc+6o9rqg4bBq0q5
4Iuqayn3fcUJ6oUCdhfE6GYVNHnR4ogmvwu5eMT8Cw+/eYVSPK2iCIt1e7By9ftQWDPFijYA8YZ0
onqVf11Lxa+42JtNMd8EKISQWEZvEl6pt8cNhXE4LQ0FGPXAk7oGFFhc9K0NQHz3qIFP/w//Rt4g
zgFTHt2yMrUn/5yVl34PB5wljUQFbwPTZ8iHLpbfVMtsrdR4Fbn+iiHsZD8VZ8iSEIwCc03VTdxI
BEbE11ZVRxto3t76gfDeSop+Xxss7mIxoAiEgQ1SYeDB87u8ukjl9gw6AJExOKevL4DxGHV3Pkeb
0IAK4tqqm6dMi++A3t+VWAYRKayL2+8g9VOTxVI9OfNUSIE6LkVaJtQzcYL/nGLAC7njhF1NYxDW
DZsmHPVkCgwmFCwmpDdpeZKZxkgbxYK+rVNxoQuT1ad6rFUaEj9eLmN6dxy5CJO7aZ+zwP8UMpEH
baY/i0mg8lMPMx19CopdW6EtTetszG4EodLzNrIDvlfR/Jm7+PzUOkPZqIkES7SRB1nLJ6MX6WEL
HnXMEA9OOAMspRR/r8C3VAZXfsfLuRbX+xywTR8JQkj9TCKORK7WPEXQQuUiCS4gqaRkX0bFI/mU
6bSHagT6RmWOrhprsqFs9hSzhZbrc0UXRgAlhLyhDMqPzDF7BSZEEybmuYDdIlNCjSwOv1AEOb2X
WJIUvfAwRxTD8eDR4OhPATTgglBvJc4d4ULLwVMwAZiCToFzpUEDr9e85h8vLIQSgDyvm33xcXlm
oka2aSD7Br+tpHivUYmImz4P9cA/Cc2mCket6wO1qVozEWEFMYiEQ57UcR9MaoUlp9Y4ROUeqtaR
zrK5NtSTKmaSliWAbnExKYdLsoYfu0dMztvh110vzksvLCSPVjr+CUXJCAr/zH2F6Ln6iQBhQ3XM
RJvqNSP6ALeUlbz+yipYbgduhmXPEQGD+kVYqoKiDIc4BXbNpDfdFkmmrwD+4k6pOlBA+8H6sgPk
TNYiCHRsw52c6EmgVTD8tEUYXkNtl6E+vGmPiamYEGrPVwZ+KG+yf3ymtb4q2yllxG7wwmthR6RN
hYRfj3Z04ca2BH0QVADAgbVqMapcr6FsS88whpFZLde6E2YpSI5rSEONBLJr+L2jE9WEu/A4KWor
oPVmIkyswYqzPzdGwxKaNb3n1skhPU5rcFuUa7VdCSH3WiH4XJDSBO0O7tqAFM+TjF8dHLYemR7K
1jwaDBq+lGukuh1ADmMWby3IB5Sk4P+31ta4M5qDvBGYmwAPgAwL5uiSwRgrwchTJcAz8FXAYPcV
Xml7wUm00g3OwRlCPF+Q4IPDyWA+AzD0g9iZqGtImXvE3/UmgJUBEnT2Wlic2QndF1nilWDExuOu
RHXCBB8p+y5SulK8pSWk8bsXWTlC90xUIPskqtwIy2IuITVdazEQRSKFQj9AMYTFMMHtbpaDKJtI
F9Py0sI51s975ITouXcrafw9t+z21pdJQAhfKX7qZtA5CBZ7YbuHVrxsGu+fxADPjdm8wYVE203u
Zt2P6K5Our30UsiIjyeWzsWUdSC4XjenBOjVKj+y04Qa0g2jHQdkmAKPsexNqLdeJ8yK7A2WvNyL
hM7skFpZwffwnPmGMESc5RSR4l1X+K8V7Pls6FcigIjtptGgsKNRcPSFjzKkUHkNaDy1PsyDWl/j
V62C7mEDi2svgl0A89OChm6EA9jdDIMQ+GcqzzX0ZKL+A215HLVHdszVtlNW6pJ7vYrrpdGqAwMF
EIIlKiksgBGf/HSCD4o1IrvmMTkNbFiRe5Oic9RrGD2DIqzn4amm3tKMjGKFxZkYf6cgj+MHEAT/
/zauifGvtx9GbJ3kAqDjl1eoIr9DjtcAoBqILAwDdqy2k62ztZZyPUj85geGvAF0ygDOvw5Ff100
ZuMs93kO6IWKcLwulocgeI6bbdbBjkAt/U3Ivha1licOB9dKIBxbTS4PLb9pofyUWLmnC5IbMGqD
SiMxZO+5Hg4VY83u26DpKKHW/0srV25VAQbz0U6mNpHDXeSgWOm5MndzKh6ACrgjI3nFTIOmF0d8
1zH9lPMj60aHcddBs3keVVJqp6Kq3rZ2adTnGBCDv7/Z46ui1YsojNE0uCu3Mb9t5I4VkolFvHcY
jdkWBoxV9WLXnDareMQr1/P2TMYjAkc+s85AZlji7RvgTLhJGGgnKF+rJjTpuNFAWtUmatBz4L29
ElG1EzqNpSJ14OAjCJhqlbHWBDaVyw+uT2Gexs5IEKh9yRHpq/opmjB+ydBz7QMt7TN16i9cdIah
Y0yPr0kbERnMUoHN7aSDRBKgkCtvcH5Dy4eCBCLsRECvhIbKItHoar9lipDBAkw2fP2cIhGM/OcC
W5+DZmdfYfbMQd8tzk34MKrIlv++/oPzczZIAj4E0L8rx+v2C0JXRBQVQfS2wdbfCb6OVj1IG6c4
xPard7EFleKNgo7jMT7ircocTByCn2nT6TCaSrktFCIt1imnbY1K0fH3axoz91IrWNcsM+s0g6kF
EOri/ShoXilxiKaJnx88CYJubGyVWer0U3QtLfKqIN2EmVkpv6FcR1pbJ1AlyRg1nRgDtYzA7io5
WAlWD8I1bmt2TEZ+Cmu3JSV7TGBIlHY+7TZap/EqrUO2/XWL9E9dA5TNucPdAvnvSksGZBuzvuS3
8eCwdQgM6HOd13DJVofcFMYImBqM9Vad+q7Q17uLXl85OHIsOAe3qyLDiNL3oMXtwvRWE+yS/Lu4
HTkhqxNsUX/3VEarjPOF0f69I8cE7zQkxTbVMXTU6k1m1BbSG0iHc05gdGTv6+hhkUjDQNKcrFL7
xtwCQH9qxx4Y8paqs5etCKTax8tIUOee4UOTGuef57cMWpFbPCDsaV4YwC3wB4KoudbgT2nNwqhf
DRgCa7TaR7EU8lhYcNenX6IkJS9UvJiiJuQBgxZbMMBiV+qL+wnkvKyRKAO3xAMIvExb5brPlFSO
ODdJVYxr8KAysGtQIZWNxPKcet+/rJGj7vmFuKYAbCAER9DsgWzR7UcNyzJixizyXdllMKnIcUwI
TuwKOyWHx1zl+O5kRrtsl21op+JJlqvC25pK1b3SwvUmgC5iQUKY0de3NyF5QU3RcgfFug21L3fe
JdtH++ysQMfR2ySH8FSg7tnljRE6+QaV9J77RJdWxLxwBgfEz9KJclsb+GxLtkSr38uG53AfCOAe
Jjx2n2Hch7nJBh3BTBvM6hmjagSK3Rp24T53xbtEXMRDIN2/2yDRWJdiSNG4QdkEgzHMBow1dzP2
ppIP6XT6O0o/DDcgCktYK1iWYMHevrXWyyI+laThKoPQwJcNOHk4kIk4j3zlwivPLMiNQLOrnHL5
+9IPahuOgTXGDA2DDJCyXKmRkkYsEwOXcoGUK0huIfxhbQJvVqA0ZtVcqD+cFQ3mNSvZ+IN8cL4w
h7eLvTgjlm+fOQ55mpI79OQC2GPs909PJ9Da547crPgEUeI1baVHn/TKu4UsLg/G2qIHiCMoo7BD
QP3Iv0HSYjgkC7FepA7czJjs6+/X+ijE/L7Y/PNfeWcSZwJdMgB9y/kOTr9gOyCg89Lx76s8/nig
sszZLfq8yxIrHdOcmhK8Q00r7FkuSocammPblHpKXShXSCrcPAj2e6jNYzHilGuB7tHxBdEImH8C
oclCI/f2QamQSoekTWkH823FgxjxtGtxKsOKscPIefZhDFkX3UWe21HMsQ4/2pLW51lNgGUOxBSi
4mmVdfCgtcQBqfzfXS3WFqBevcykvfD0irzfnem4bqYBg0HtviGAqb68TT9v6rMKi85/f3+RR4vs
94UX3z3M8mRgU7QIK7gFct7HTDUbT2FWa9BZX8V03utLIdpiMc/yTjzMPZaKoSMnZpMM74knDYCf
ySxVCUzDTwjHBYasCScI2agb+vMsf8av50ivzB/Fxpin0Nc2852nPWZe4Dbws8cIJg6oFm6XQZXR
kRcJ8KKcjMJW9i1Sh1qldtQuBtpgOmI9hha74dXWnBz/vXkJTR6s7EGPLN5iaaIcAMah7OE5gAtd
acTayme5x5bCcIZGkgk3CcRXBNnb+wuZUgySshoxAJCPgtViCBGamGHv+jNGqSsV96NKBmUnPQuv
I3cE9eP2an04Vm3LVKwr7Wcq26a8wJy3BN2SIQKQrdHe0/rYkPfgZ3Ao4DyFDBh8PZWvwwmgcSDj
Yi0AIoAChLs/Mna9Rpq/8v4X+R9ucFZKR8WFhsjidchRL05xBoBU0UApNAWypKJVRmkJ+DnzUN6D
kajPqbDCwo3uWuBwGJhutOKgc+iM8xhNlv5aifvoQMBNQa8Bo3WgBaXFTSmUFPUCwpnLbrKD74zP
IBKCsAQh99xM1QamuP42+oFhzrcH2IA+2hRMSc/8Gsf9QZuIQyE6y1RhToIFvej2pXk7Uf0MVbu8
vkMt3z740KgjZ/X8ryVrWKr7cSAWJtqbyBahlY+/LTYOpA2GpG4A2wrscidrks6ZInlO9HoN3jsn
XnefHJY4sysOKvprIfbrRIpnwVi0Jdlr0guRbK1xCqfaxZqCVfZ3EHzQcZof6r9rLd4glYWYxjFY
XlXOaFJynMJAb4RM74TnUs6NscdQ4eJlpcPQQOIlLYCgStdrlPyzciPzklk+9Ax1B6wcWiN3bzft
a4HuoyLacsNLPR6xbqvplI+vs05C0+qsqI/10a+hMTVumY5W4TxKVm7hQQMAajPomAMNChmtpS6E
HPqCHPkc3jumvbHVI0jPaM7yIFqFupZ+z4Fl+by/L7bII8UWZDOqzVMMx1UASqV2NxU7sV1pKt8z
urFopfnogdsCRonL8pHtwy6LSoF1xRQPBUmiWS4sIexr85PbobFW2TzcJPiGcJ+dMYc412/jqSCl
ZZp12CSDEaPb4xmlBpsBmFav6ZE9yGYQFCGBBVcMXHA5JRUrSOyCGDhvkk7DJjEya4AX1tpo/lG+
zyNhQwhWIDAK0dfbB/KFkKNzPBE4+N2+PkI/Qxc2HulMYOJWIIz3KGx+FoCccQAQeccIYxFWM1/o
0rzho6dwB7h3Cd3NUxWr8bP3lLzgADJiO2xNQZU+zlAlcgfg6wDIIIkLvjck6P/eDVenpMUCBTpm
LnFg5TmnLbcPPmaxME5YVBiBv7r5yXWhMOTAdQ2uK4r1+vr+ngMVjxSBnGKVqwnivm0YCoHmFnt0
3p/2s9mnpH9tBXPLk29FHYjXY4aOqQrcbPt5WghAMaRH+Joc1dzAOx21rf7VpTDV25xBofgnaBfH
nXI4EFrnEp4Rno5TZO0x77ch8jE0nWHahBpHWmzDAXNtJi7bGQTeIQ8KMGgYdAF0rL/f5qMTEwg+
JH6YYcKIc5n+Q7PZiwU5i7Y4zEldtqRgK3MG2Q1AxDqd9C3nJ5o9D3hHSXWuEgaqEzBVRhjsKkfK
d7X4oxSlDib4v6BudYqRjGpcg8vdS+sh6P2+y0U2BFBPJRV8IDwBeVFDwD/czDLd9gFoi7k4gfOe
nZk/x7Wp3X0qPretkd/M5CrstUXQkGuGK+DtEW554HFl6oSmWtOd5HLjiRuRXuO4P+i+4HLw4kXX
Y25eLw/yJFJEf6LkcJuO4DS2nJkFmR0xns2iKx0Ehu5Jk4YDJ0phokBvShr6LQBol11oBl6kTTPW
IQQGN5NRl3og5dYrgeBBXjPfITozKI34GShwu/fKUIEDRVZhDtQCIYy7SaXE9lGdZc4IAh2UtkkD
OECNhorHimYeX4DYqARJn2TF4maQ1CBcAnRC2CJfWckPYEKYxNOAlF9FMDGRv723LsxaLvPaYcuH
NmZVhIYuh8eZRbDjecJCSAq4a4rQ/VGEVm4IMAqooOWJ4l22fIVsZJDaoaBjJCNFZpNvM+mcFq+h
uGmjPYvClOIc3ttzsipIakG7EX/k+JUnuD858AC4+/nkwOtd8twjnqH6TKroPfr8opqze5n6rlsV
8DL02fx0ZTBznYXcxlHAkmFrCIFq7H5lqRpJ9ZASi6J4grCwd4yeaACxt43NPCVGMNt+wYBB9S4T
UVTaDrc0+HPqB6JCT4Q3cKjw8xYtT7xJizJpyLythKX7LARYPxyiQBvNmn7LbtYYT6MkD8X0xBGg
3KotdHI31VPwtv/MjzaptS0Kjl15yE4FwdCvUNd0/h6UN1Btx2KC9BniLyLw7Wry+laRi74ftjVw
8JMeNE/g5kreR98YEaNK/Ki1Bdg0etqY1a4LVahe9MmxQVP07zdxTe4WnwmwN6wLCaMNHh7GtzeC
QqceWJaaZeg08IFcaIi7k4H5ew13BrC3DzjmamNrvr2VNqagEKU44/CaHbJWlue1u7W8E6iSSbP4
LSLA0pxqoiY/EeJs2EPKHILF0VtmN4YQmcNBUAh7yd/5y9gDGMicPJtutdREYmDm33Jnd9Z0kiSS
fo894hgBlJsf1DpXKXC/BXWQDBjDNPSxYzYsNikOXMXoZSJB8OKny1VZb14VWx635WeuJ3bwpthV
rCG3SL77PZDwem/JeiXp44kVSKm3R8FgzcDkIzWkSWvR1sCT2gILwWZ10RQg1QLgt6TTtL5KbX6w
bEHCnAX/kdyy9LJ/3gLeEogUVg0bnzujpc24vEQwQWz3QaQq0JTzzVExAWSrJwMrJi7ATfh7vVwb
A4uvJMwzJ/TvZ7/iJXssxTcqgrDznxsMnUpVPnBahrEKpKAIv6sxf2l3mPpi9vJTbCh7zn+7uafw
WV8ulFZbnonhmSrppQmo7MnfmG89llWFpiA8SsJ3uEf5GPsB0qWB62uh/6LSBtjxJuB1cABUzMSC
DdIAiJoLfz+nhw/sSCK1hBRiYSqYCP39tNem0F9Pu9imXVokXgz88hbyQ00NCgwB4H9Pf5fPaJ71
bxTul1Pj0WCg+9+9PwOyJ2VAjKxsjQcJMmajKLQhFoXulbxMxsfSYzE5zQQo980WF09QeTNp+4DR
lIpWzFn7kbTjZW3sh44G9v5/T4/eJDAoCuYL4Duj8w8xsdvYkIUl6wlURT1xZ8oqQAwMDvmFeY1e
Ax5ir7zZGWVCPLSQZHfQAF1QadVStNaS1c5ooNGNGW31QZPZP1k5CIfoOXie3pQn/5PZC3vuSznn
Cdo6xDvK7yXknNz4wz/lH/xIqDO8iDEe4vXYLSYNKmubyewxbXul95ReHjubMaQ9VKiv66SzwODq
bDAytontbeBsC91dqzY7hzkCjmZDBl3vd72Lptabv0k3wGgdEzd5Do1Z3OqbOXCH0WRN3hyPWKsG
ZxT7CLrONkOguK/lam7KtrLrnFoNrcHON/5GPMzHl/I/pJ1rc6LcFq1/EVWKovKVO3hXjJcvVkwM
AoKCiOKvP89K71M7ITmx6uzOm9290+ms+1xzzTnmGOzyYHYz23ZD39qJc5qercQpxicb23NZZNNw
E3i9dWTly/MuXMSLKyw/sp69NK2tR9LGzcze6EYOiSiaWdm3adKXBpIvDe5nLVvePOyfG8LT0MPo
pfOHEXohOpkHQzYr89LRqHkYlQyzoSvjYFSZD+PhIhfdz/TCbbx2LfSyvHs/HEqj7qw7u1kg/M3u
sHDuu5Zz8uBjxGrlRjCS9aMFnvSgARJbqnp3eJ/K7pa3ZTYMF0RsBw9bGt0Nsf6Jg8rrIjGVWWy3
J12u7ofddu8auS9Aimc3MA/G0doOcjrT8dAW6tlBPx2fFvLkskpCrc2ahbNwVr2cJ7eHlo4vVEuM
VAu9bUfpJ5vY2XonwrHR/GAFw9YodK9W0T+Mz6BJZK9jS6toXY4pWaJr2mGO+ugsXd5aWtHftYxM
vztbITvqpE7oNqxef1k6Ki8vfiOaCYjq6AMlNbeuMoLgyCMErbfNy/A8j+hh14mdNNWicd5no8Ub
VW9P7uhftghUn4aXYeyB7AUL5ISjeIQSqn4xEUs1A6ecBARqO0bT3lpb40QCrL+12ybAOzOxs0Vm
nxZKn5lpOrEZeoneNlKn456d7O3hNNbg8XR2plU4Xf3wUvRD+2Z1kK/JIJ6F+As0iHZ3RTwGBiZb
drNhB/TwVDK3g2KZDGOTTLd9QIaVQm1PGhV9dQQIYVn2JVZIMWO35x7GmQ2Ae9lzO5PzkqOkb8HT
Hc1rUw/mrUl3cOkfF9sRNV5myyyGHNZxa3IyD3YO6+1jqCzO06N3Gt/6F0canByJ092zJHse2Ue7
wkPLUFZG5GzQBhwPDXBfNYR4a8qPOpj8Qysep8PzIpmDK7WIyNKGTb3H8MwH6EIHziVX7vOm3454
Udgt0O1VfwtNDHiUcTlrwdVZOfE8tSMvAAcguQ0nt7M5oVWvYyUWt0GuN03ZknESKQ4b9JzWa9e+
Wk14kkIr8lJT7veceH1xO6vLOIdV626f3pMtzxpN3VzX1TpeHHCFNXUWLKQXaXh4rVbxgBLAaizK
D6umUZrpS++t+RG7GaaoNAHBWNX85nY/on671KCGCiMt6iNyVmivxYeiy0buQVEXaMdpuw8mxSis
/K01iecXt2Gk3p3A+eIVIkgXv0KTibKrdmI0hw2nWG/NCHxBwddxsyJtrQ471DE29cgkEXTxLo5M
uCCwUj3XylFk3pZHHbrYwKD2ZHJZSpObW77c3JNBDl3LBuFEsinWyc2Yf5NZ10E8yWfUT/fP9nHa
wa8eVk7PSlw0qi1IDPrysEkB1/A4yAFQ9EYhitbmcQbAdxC7iX9xK/fs4ZUvEM5ddP3uINy15vI0
CrmKlTmdUNka92FCA1cnM2U7DTX828e8PToMu4PuQHGbYnVNyTmuWm5kP4YsnXbVUX3IV5RYovZx
0bJJiFA3Orwe735umdTNXbjAtHcUh43IDqyeyQZ1wp08Ut3jsNFPhwiaDU/m1TtyAUhE5PFClgfQ
xpV9t4ham+lAnj7eJIz68GVL+XnnCoyDmnI76z/e/3YZPj332qUJTUoXyYI2BMM/8jhlcVHlVt7Z
ouvetovcUMaHQWlUemlkH7krd3BUiCUbwbjrZqIm1AN7+wJ473ZzC/YBHKVdreqZXUx0CUZelyPM
S6h37cOIgwuvqAkaRPFi4xjAzG1eKZDpWPGEictfz6+N3GB3zw/DPNJO+K0cVpP88WMn+dGzR5T8
0z0APgEzhiic6VCe8N09OHUPciIV6dZv211NmKEHWavDKnCoyoBFCEZxBN6FBU3GoBD76vqpzPv3
AMqng/KtB6KHXzIG56II7tWZHpwNGYOJETUPVmuXcWEfBWKT7B2hm2qrK+7fq1zzyP61zNNWyEKg
CkEY7XvL29PlSgKGlgsuuhKm4QvXGE4JphumjFg/O5xZIU31InOMsbf2Ud+af3fi+4P+P30AAAZZ
JGvwI+Ysnc7dZhiXqq+MqcaO3pVRd9p4yyz5CQ5CRF1qOxoejv+2Uxvr8Sr1ELm4qr46LsZczbvH
Xr09eYfWAug/B1ML/QTp7aFKxU318Qnll/b+RgjARm0FrofH6zNxnlp64GdrYmN92TinW6BS2sGQ
qv2F6A2qSzgB91HHbU+Uk15s2tSMJ5CJ/v+MUsjcgCHFp27VoXS9AEbsspOpfnuYvnf70qu0iWap
2Z51nxRR/3YyeKNBG0QChJyy2DtfBghPUXmI0lT1EeN0b6Y0O/YbVvvJxhALX98YXxqpI/cpH2oW
j4RGKi9bdOay8Zj8vcMVEX340QIhUnRfATn9CCJBgJQr+SFS/XyFg9a/LJrjZHd0uzv5JfNw8ynN
pXRpftqHG2XH/z9NCvu+y/a99dnPPPy5EOcgG5Ovn5zGHedoStPML14LQGcd6+x1Vof+dZ6Nj9Pu
QJqfPu78c0r1i+HR/nsgtXTKvw0nqN//70BqG66I81szrQ6qH/ezTEQoQlg/dvG7zBWbaRTU9xpP
zHMNUPCvSSFXIp5vpDHqiYxeNwtPR6Xq+YgYu/m64x2N3MyMrl3OGrx7nsT7fjNGnyTbrBMibfUc
TufeDe7n4N4DXnHijX9aZG6HSoXu+slE/maMvrZTi1elgkM0u916fqKlCH8crHh6d8JF3m/BMXE1
Uq3b0po3rbU+Lf9u+dkAa1aQ2sRHNz0ywBxNppZT9Lfa0amcZzfLr6ZJSCFwp4hyuU/A+5eTG24v
hzbViz3/6BLZcZIRwXh9n5v4c+BO2oOnmb7fTMXXBmuW91S2j5GURD0/fAlfYt4pdyuxAzvtNzXV
vHN+0AolFnuynjkQtSDovx36teXaoYijKlTDhKFG7nFSoD23tVWoQxSri3yhEfuJH/UT4/gEZ1CL
5P+nWai3EfloKQKW9N02tuW71DiV3a5Pel2/DrcTdUbIySYSaDz68UZghEMvs1vLwH3t9U8WBGvo
pcq8Ow7D7SwfXpyKt093gv/1zEz8Zu/IL5AFQVm9o9QL9HtZ0btW220XrIXsEYGkK3CwGKW2HCh6
YZd4v3/v6hoQ4j+T8aXF2nlKgmZ7mwZS14fPFi+V9ywhg2LZmDRNtGcmqnvrP9txvx3hr4Oszf+p
KZ/b8T3o+YRLCAXmWmi13L+H9Zlvr18c3H6U41FZQG6vtql7zaySg+Ol6+N2a2WfUh79CAINKWky
nUeeaTxu12KZvaOVDathYm5BexF10FSbeIYuwwLB+027WbkWW8kYYWpysCVizjdtUcECDMUdGf4K
ILjkttx0eOvzJwOIGKRVwNE1yXqWmf71Dvk6ptpxeaRKeYYJoEtGRRDjw1I/3y9lrYRI8+/Zq5Vk
fG4KSFw/CVXJ2qKv+/2E9B5JVcaNouO3rPa+cG9e9nr0rx+HlTqHXzGenv3SBw3dkbQt/APa/QNS
r2CVvEleOipGqlfYnWWxUNfRdDv7u2uf5VC1hRW6rEj9kshqqfUswbGN9K18v0CBOKTuxiVKaJ+G
CbGi0mwQRTm/VKt1STRjqxdvlfd45qfWEtr/mZov7dc27/HaLS4QwHb8ywf8Rgf8jMsLISAncI5z
nmrtdTVUYy1eQV332HSsqJ/bR/dMhbjz90R8wtR/TEQb7L7CQ1P89n2Niqyh3uND1hFlk0i5WOPx
RR+PIaJColbbwVyAgOLedX22NNwBtr1/A7qMOC3qJ2AuR8i96FOHXzD66QtFXyDfioJvyiY2kJDj
0D9FOP5i3PAL/tvj2tT1rkGZtE7njl/pmf1wM09dXhZtnrf+oZ8NEIompMqb6ZlKyidf0F8zVbMF
7TPqFbl86vjAx/nFTI19pme8sQwiB4bRH66GG2uToC7s7wTnwwP1SU0TPPdE2NfmaES0wOMpyZxR
5+04uqebEyYTzJ0pNHa9KSmxaf8JdPo30/xtvmrn/XQiHd6402+KsNciFjNJG0Zr2Ro8RttV5Bz6
BQ7v/Lj4e2PVCkP+7XAIJ3nxAbuEGLH2qFZaWRSe1GPHb84Pk9KP5vmu8KTpFi+6WhIEfHID/Wps
BNSI9AYai8Aav29kWZXzIoF91O/DN8HW3VFfzxbu6Js3DPDnIqxH/GKjLirt44gFfqZ/UQOA/Bsz
O1NQMlLA/SPTESWXVDrID4XnEpRpWofQjUzJ0NbNncAu+ldrazUmCaVDPffgJOOOCUgXPEL/sFCf
3Fw1DMR/uoLzJ9jrAOSpwg/94v/Bzh61qqva8YWuN7mtm96HheSu3fUuKnejxfzj5cmCiwmun482
0soKRY3o1XZq56N1iLphfu12/HTQeEmch1PCA5ZZpZ0/eZL8YjxFJR+cCmANyWX1alurd5TkuJeX
Db+8anFgXRfXWe9DutqVXYlUt9VMVtJL2HGCrU1oKyxMAsYlZdA3c6tLvUGzgLru78G3f+a4IF1p
s72I4ojprh0yKY9xuA+9h1907QtRlFIr3+QbrN9kifVtplF0G1eweRnhSU88Ms2B1ln3SGydzV50
1LqL9upknFLtSBK4ZxFUv2daNQ/fL+Esfu85x2nQ0x6RcVf0yy7aYOIgAPt7CJ+0Bt/XTxRWcA1Q
qAJQ+kcsKlcvhzDolj78ezlaZntINLfUUsBLaF4/et5jpfbb88O44nqac1MfXh7EiCVvSwQUyPRO
nhGN2D/plDDm9U6hMCGTsKR+jwLn79v41rk2y0eYl35uHN3UPbvlAO4Jv+cVbkdPDclsI6un2orX
IrSJ6tLkynuRID4W+e+e1AqsxYESYElewFR2g+irv0wPVU+Ojwd6cqBwyAxnyRR+rhRNiXm1PxB4
5mF11+K7dmUF9wr1Xu33O27gorFK/HJUTM+bJn9DTn+fjANqTHcHwSKu3xpa52xKk4uzeOrpibTy
j8kDBY3SrhBnrOd7r8mxc0u3YekX0M1BrnHQ74l+mMswIQBgYGtyI7wqL9L7s4AL4PrfmgZSTrUT
+PJeHQ9yRvmp28h6Vy6d0joPRNbthEP7DldoPoAeFoyI+Dy7WzvnM3pvWYEDIoI8VkdPzJiPxnbe
nmXQoBct83aawldFat+Oddk99xkC2GKg8uToSN42gEp2MWyEJfSLceH5Lj4g+qPQ8jbg01A8yOL1
yngdvXqLxSsx8IcoKDdKfTkp9YkybaxuDxw/BZmSYRiMDnsJrr9i1COujtrey0sP2iqJV7P4HVbM
ZxE9sY9/LBXvdHCr8EODqvu+z6XHXS2qc1b6MunwzrA5SNeEnQIvMMP9YcRJvA06uys1L4unkQJF
2KZa2yiTolUPPL9HYUvtjB3VTqFEUnH325scVt2DGTz0y4vKyiV6Neyxt5e999u6RUJh0ztrErhk
KAz3wSZKNTJeCkkUMug3DebqCzDV9VnRLtO7pIdtrXPQwrZZfuQ9PTkYV8nCtw33GGybYGkO06mv
7uBPavPUOekl5YCp3uW9RC5iED209oQWHiNZ1uzQPI/j/WlVvOQPPX2hwlT5UBbliLjuwYTrrrVQ
XpN1vFY+ksmlDyvoYRSD8oX8+eMC5FMrp8WGq1aOdLBPylkIhGOm4XANE0MqQEoZd0lLxAz3NqcO
6FHtOAdMGre12/6+UiQNZdolsDJoXidSV+su5UUL4tZhS9WMzCwXzTfoTpsTdXyaUZL62hvJhXYr
tOZ6Ozt29EemPYYPzDxdejsvUD3NYj0lxztpN3SMwGmXpfDsOK33gCcmucVn+KzPo/7XGtfup/v9
oTTvQXmnLCh1E7A15P4/zgPUIiiMv5gVaBnWpK1RxeBkduzBOjdP+2/EO92tT/6bVPfFOlRaNYle
oyUpQRc+j1HgUyY6bJnlUORi1Ym0Pi/USW5lfdVpUkIvjxTIqJzsaTVerQzr0xqzZ3lTgs4XvDni
kfDFvYni+L5tHjPGA3DnpB1DDXJ7QSlLYrPSuqp26umnaTIjcX/83FaXN956/vGDVBibUl20/Wqd
rFq5xjPr5h5nMHqmGpkx+IT4D0RWaDWegj9/sYq8vOk3uiaYxk9ixS+9zs/3axa2OWnHlt68mMgE
gvKEJzC1yt0tcHIC+srkRv1ad34hr922YLuN411zGs1u88fJSprmhQBbbuaLU4KomtOKzHPpJKFf
XJ2/7ztg87+YBSouuTbgc4AUuPbOOvTacFHc7w2fyW1pcCq8cTCkOeClEGN7Gm6B3LjyPBze+4kD
aOMjHwSQP2jZRb/lWmfB1uY4mArEUEv5I2vA2k0q/W6Dgd8fXZSYrGp23j/eI5A87ekR8dqM7KZS
GPJGGidOPrh491WXsjEYl62gf+G4GK2VciVUrwx605bgplKJ25Id7uTa+f3ycZqdx48DKF4EO8OX
ag8E6DY7vp/HzUE4DRfpuGXJw2B0nT3AeUiqVk62k87gAEYFcipAJqezzp1+fy8HJHbB4FwWvQg7
kGZGOyMd/LAkCBmEWrrMk92/MXDUXE7aBMzZ/b2hX0fNPun/advM/Va/3OXg/IBZbREsUZxkf9Bh
StaOVrIovSYaOmBUzWgM2xUbd6pEOi6hOgupJWwty11zA8lu7zpt2oFPZAu2LLBhHavlnR1cr/L1
+HodFPCdAzW0qRXH1qXDxyrlLD50ed5Ybbk8Si1bNQYPfZ73Ac37ygJqi+0sfLsZ6mv7TUAQKr8E
23PcPbzLQPLOF6vtpEOaSmgvHUZOerFC/d4E7XCYpqZq3yZU8BHRsq8G5vlkHKfbfhRYQsYA7M4q
NeOD1iR7H+nRppq3lz3nMogcEALqWZOXj33l54vmsOtlCGO66TRxMz81t6a8yYfJRHaUcbQpLcwm
XAivqtdRtcc+HxUvBZLFbEM8TRgSwvzJ3fv5XPhuG3uonZPdwMeEwOCTQ+LLqSzT8NzMMvlKNu2a
GgH+ddFxUFtfIeSjgxgiFrJDpLLNDeXHw8Iv4l1VbdJM9RLYNSu6RXKxGse5MUdb6/K2U5N+Ir+o
Xf3tqLV5fHa0mwGnLx+QqFkHJwKukomTQB3D/opv5oRW99bPea3e+gdT5fp9KwjXIunD/Tcdvc6L
iBW5B2zLQS/XS64t0uTuy236uBglMK/g6WPuM4dYmxX0BKi3httByO3UboxEzS/3TJTLx5CndMfb
RfxRrOKX00fzLejpMHZLWgXNf+DdvHzQcgLKvoJRQhUjPno/XUKvOupMtwt5qIC76uHrFYMuLN2w
M9iyLjj5iUhP5IkCXua8pHh0Wk3bw46d4AEq42KAF7TIBz23MSm81gjJ0WY/GeWr8AOk2iQaJwNp
RHLIS+fn8f3t8Z45yuTgy6Ozm81uKAkEdnu9HSij83K77q2pzt2HZnN8Pmlh/wziSXEOk2DUnCS7
9qy5jl/KQeO1NX6sqJ8zkkUwVMfpJJpc7XhxH/SMcMRwQ+fhdvvpvDkLhsHi6KJpPiwHYkDxIlm0
nCawl5sH86MDUNhoQjihznsTyiDcAnGEphNstu+H+XXKQ6E7K72i3yE2Hw1OL9vhY7zdqICebKlf
rnqbAgLTwm86snvsy29EncfZvu21xql7mwH1sboWo3abUF3IINfa7tUIhrdJMrnBIqh4qLhQYtVw
ZCuw1VHgnceB13bJFoamOouHoNIq7+RcPAzw4DxOBM5xWvapkQQDcrLv/cwtl+edQMQdd+kOtoL9
bDazZ8DQdM1NdPgAia0kRLFBZp4JZJeWCHWQ7ojhGEv0klguBkoTf96PhfMM1lnXYdyBOeVls9ns
iCSKb9sHmpVpZOaB2XS1Ff9JbKmL3iRdQQH7nWKnhwZEdTxeKVpuXOGj6enIz/pd47E+gJzumB0m
48RnumLqgJQRYDYvJu4YHk1neuGF0eDs4pd9/tgQ2/uA84ECcptyFP1EnL5nBOaJMe12maZYksbO
hGyem4F/WRqFAaEsIFBtpRLKO+lv4Gd4cwgytZ4bD+E+NuDyANopAIsPbUet1V1gN+BObEDzKCYp
1hozijUMeJj1k9PS0jewOlwEL0K5myowEWP1wcj7jJUSXOz/HhDeZtxlyOKZcdNWyGwrzFD2Ao5H
yz6l0MRkB0M+tRW0PYCbruYNNOcDLHVbv2gHJhG/S9+LeSakzkSCoNJ2El1rgK4lJEQkqESSPta3
VvG5WiA153wa6kykNhK9NRNrKAZ2sA6U0IqvxfqE55GWkQAWv1OZyMdZqyye37yvzlrbgulmWWri
Ry7XkEOCMytHDSPXBoHmX3SfN5UXetCKkUKB2RG4j0imiJfdvx1zMCIAmKyMsbchMMB+HrW3/Sww
/f1k8jZZ2kIzdP1KBcH6roMe5g0oMI0l22X2b5Ai7Lrfv73t0VSC2GMyEOa3IFhNz858yNYWvYWz
tl5O9pPB6PVIQFZ0EGLHyrh9fjT11632Cs8jAE4DORF9AF6WJTdCpjzhubkXqy46yhS/dfj5EFpq
I2/kweeBqo15titghDdHBbjedRUXlqF11qfakHKHivDvaLQecMnx8YYmBENE8UTnzcPPoWOeN/ec
FHSXBEHfx/ygLU7GYpFYB/q07sFUAmMpmsLi3yh2W1tOXL+pofkp5lGsKkyRoX42JzNJ27BvxVTD
CEbHS+2NFpfCzaWKBoAcI9eIYejvomNgVbamaoRGQ5O1yBHF+f8+gNCZKZnKwAJVaHeNrg/MmIPt
XvqKe6WsENpy/lIyJNy7kN///X/xtdQOrcoRE3IwYcPGX2jgy/ADtdf1UVM2YgXFZ2bEg8J7AMXc
Og8vcFOnN+6wdV+kaexeB9H0uH9Mu1MVACmPuJav4ixIE3XSo1py1iCCCsby9BYOMG7C8YHD6eU0
afdT5OhUT/YhPxjkrze/Ac603e84lznQto3Afsr95hB9vXEP7YK7V0LOD9gSAhGuk/VpXFmBWw2i
2WEW9XvjeNIcRh5EPLOIPZOMc2LZhxdUgeHp6cIiAD4yX1RLedyYH1/lAdJ0e3XCRHUS7bIErOkA
EwekcfYOwP13fJXeN9f4ydMSEqAEkGk+jPbn/XYGdgSwGVUrkwOsZF2b3TOXHYF7vCxb63ingoHc
Lq995zGRZ8X6b8e/pgQhnlZwdiuEADuUCYDLqUVXb0V3G6Q9iEiF5XtZAZPBaJyASYjfiSFjOsRZ
I68prPQbu4rPNsSSBVS24sA20X85oDqb6tOt/kFSgw/noyI/+/Fx1d6f1aDK4q1X91RghVGRthKk
rXWoA2QcUvN6vMN5/VGumuNwdF+B+Pdc1crNc7/VJ5W2SXwEkgxQAKOWXfK6JQL3DEfXfNaPehzl
npzih+hHi0qG8PU0agps9QJyX0vmUEheNpGehPl/eQdD2QYdDQUWhN1hcvr+Dr4cz0F0LyPa1G66
uFO4UcYHfScuAGEKDwaX92S9LM2rsSb/sWBh5h8fN236/gyHUSvV+7dxvvSlHm6Mgt75fpfpy8vq
JeGqsXbisvU///eCcRLbhXs/hpE91ehIQ4MKPcZAhNYzbED7Z+jz27x0xEv8i0+fhg0pLC70RVzD
/USjGA13vl/p/JkSl1ibrnw/whXh8hZpEW6aux67d5330no9+DTlz3WT279ukf8uV6d+tpRmECk3
urXakD4ElI8rJIwzfo44TsJK9zhHUP0uSRh688V86nxs9feXjgknxxV57Mieqsb07yP/ORs/TtCX
brW+z9bldmsU8pluKfhrwtkQH+rnB4wHs5nom+sfdC6ao2XbeAELT1hxbLvmjV7Xy8FkwqXI9+HG
+FzSZ83jlzOfKmtxt7z/3d/Pcu+/+luLlsaXMoQ6Uew0tHaoPBf2CS5y/Cax57kGnUCL7VmowQG8
EX9JAaK4bifCURBzngDTYUN6wTSMAceIfuOPiukX12SHJYAJhWThAl3yD85Lpb2/swAvwpZxQwLc
SHUqtNYQs6RDcqpc1P/u6tFicdado/5khX4/W6S8YC4TVH71N2oUPWJZPfVa8DzhnArPkm19Y2T+
fr+fvGFxZ1RYIrBnz7wPgq5g5ubTJ9Pe/pmM4VB96UTtUOWXKD2GMZ3gDMGguBnvoDCAnODThRZ7
BJ9xj/+4n+GX2LY8X79ibCRD2Jsbe/cIgLpnQkygGM9Sr78f+C99q52s5HJsNjIYLv0xfrRYZMpp
Pn/fT8gZ2HseMDI+x2BgixzwaL5glt4d/Pu+cM3fhW9+nzxTVaqRUv/HJHY68BQKQQJFrsXQWkF+
rspti2XrsjnHePlMUeEk+mCANcbnZJGm/RYUcOJ0/31KflktauC5EEmUAi3/BMV+MYEwpV6v23uo
+NVBl97yfuOqd6y/m/glzQMZAyFCwcmAmmajNj5IpluB3KDsV+YxwDumNT25nfFpEFL48Uxe/Lfx
fG2rfr1mZdzt3EVbNqK8bubenoQ8nzVQi3goUtW6N6400PZKd8ujRnqCQxaXcc1sfZut2mWtJNtj
FZzhhxCpLyoEjWTA00N/GtD6u5k6EiLIs+O1ejCOyqs+onnov0XeM73zzx/yYywgz0lXQYjWatTO
W3G83xXoP9o+2RGjuzp5p31OeVPPeebi/ALVEoQfFJW3W2Kj1d2KR37asixd3DssfEaMIBNApJk9
WJPL8zDOL0829S+X9LcGa2YOxGdTyvCNfR7pirabCWti82zidTf/X9uqTWOjU5ZyeqOtPgZV0iiC
RC+Sm59o+bNb8zc/+du4are8eroBCqlEWwQ0udBL7sxQ497eD0bCX++/9Ne4Zc+ujf/HVvnvAtZu
66K8XQopVtv+cUAl/TAnQNDVeZcZ8hO6ptZPCMr3rSJW9ovJe1SouMXRlpUTgacTNyV5bm7G2Yxw
gr20B6Z4py+8OSirZ+5v82e+5Hvjwrx8afyYw2sN/kW4nBvwX0zwnmjF6+IDStEnO1RYop+H778z
WjOFVRAn8o14NlA04fiM/RkblFiMedbeny2fLLbgX43VzGIjf1ylImNSCUThfQjXcMP24V2xXK+J
xLwuntjh327Nbxu1ZiezWI3lNKXFtr1654oWjwkgXTh3n/4dzhwPCPNmjPiPBZ3Pn8zvrxcB4uEw
DFOXhqLU95VsFsn51E46bcCZKGU7J1k7WU9WUOz5H5P6pYn6mUAjuRHAjODzKhGutj/b70mwzPGU
/m7p2VhqR0KtYN+6Q+HEoxSNudSXKr23+ruJX+3ll7HUNn4F38/lCEck+IGUoHM0+/vH/1KB8uld
oAYgA1IAbP99OVrNUtlWcbPtp5PUJ/BNyKxAXZLMkZbOniIxfh8NMKj/tFYbTXxBo/uQ0Bo2ZLPh
GBN5JCbHC+DvYf3qDDCa/9tO7QwHx5YSH0PaKYwtRDqS3qIiONA//m7lV6P0pZXa4U06eXFItnLb
D2cKmPyTf6QC+n9ronZaQyW8Z5HUEG5TMqIG3r1SXP13E0/mql3DdkbN47ZMIuaKgPrsZhJFBkqr
guT835qpXfwJlVdtCTCVH74mTotyCWXT/ehOFOPvZn5dEwUy+h7cK0BFa6M5huG9207hMs7f437X
3KJMSJX0/9ZGbShK9xy0Hi3aQAYaCIQhTZXXZ+yXv67Kl3GIi+PLhZdG6T1HxoI2Xlo8OfXYjwDx
E3Pyqt3fo/mlmgm/r4fUNMogTdjsa4fyCsVy1Cqzti+Nu33Zi/s3sHQLuBLG5FT3Ub8BxuPJDP6C
oP3eZu2A5reo8Yi7J3FAc7dl5BQic04fUGiid6WYTS+eN9fwl7rEEokzr/8esjiYtQvi24hrB/fe
a7YurceZTTIQodY7ogG5/eyJ+JtvzeOUBC93HZpPndq8NreH9NboXmjFuFtXMnEEDkVGZjYRiQlC
YbJFQkPjVnr5e3hPW67N7raQutUpKYS31N/sCBOSwUAZFcs+wAcFaIQf+jRU/Itt/zbc2qQiAhsf
JYXhJq8d6IK0Z/v08z3/Y9W+zGfNFirJqWp2Q0bF00G4ShtIKJlQEZPCzyYhJUJjPRI5YoifCpBP
5vW3IPTXIdZrbloEG0KpZIjCrxDOoYja342HIZEWJF5zfujPmPWfzGq3ZmuaZzm+XySalN4a6/Nr
98lF+ezH18xMozhsUc/7/PGkIjvas1eD2ON/rFm35u0BgKjuj4qf33i590GRepAu/73ZfwuTfFuU
mreXlPH1qoht0floLamtJ+EORniYSaAiNQjBnzTXFl2uDQmKfISF1KZ4rdYjAGdZTbHbasOXHEBS
pax3UM2T0A8fpoPQOc+3kX3y2p6M9NOIIuIWCIfKbq2BcSNybeWhdntp+li7hn6EWoUSJJKOk1OC
0qPe2eQXiAlRFNCC3WHfXadTybv5PUd5afRvO9U/LOTlYZPtblO+q7MJdgUYqlUj12R4cg56zq2K
1DuwzUjrvDYAY1K0DBQqQoZRf5Bc3939lqHI2gM7RG4VDDqpylAPSZYhJwydH9UqBPX5CnR2JEJJ
I/e0611PSKRCso+kBtryCtqYWl4hMq+fUR3sOjC/HrqGyhmEIgzN+dXpJFKF6U5uaudKky+gbtwA
IHn+Vh2QpCCPFeryVQ9PmrS5WkqC1LB2kxEdRjVXByV4aWhlZJDCSwwZvHxHu0zy/akJqtOrntX7
t7q/nAFYs4U+YFeU+9fDv+Ux6p2jRtgUTqn4EAd7B3+RtlkRBe6vNjwjqN66aOOdrIsouJ8NfbLm
oj6JSq4NqWDC8yLd7PrjMd97NXk0zvbgDd4me16Qb4SRRcRUpENEvIMguTZNBDjBP1gucUvoaIVx
tilrDPgyuZSryKuIroxhUUKCgX/P35B/8uH78+GzvWu7u8X88WNnRDUEJAB0wOwzCcR3urOJCFeH
BNxn9gMfxbYHNgVmfIO///wj4ew90eS3qzGYEDQgvijizbwCGeCMwHdmhNxUfD86PAc6Xmh7TpS+
vzuzf4F8QaZOetIGOgCzGj8T4jUtdqtJe14ylDf7bfkPxMA7llgSsY8+/Br6B36451GniwoSCY5F
S1/wdx8fHwc07D+QkBYX4vT9qkGx+/7xToSbGLfD164kFa/adGtyd02BjLeI06OOwNen7wFit2Ry
PuYijDSffgANMK79rrudqQqcHqrRho3ePOqQ0dCFd8I/5BteBLrmps2Jc0UmZ0Y0TCaC1mGT/CDD
qho3+LdEMdP7x/RZJOy3dBVp1Q5+F6oXDZ7D3z28C3jV+CbsyOMNImGpqXUu2jnSzvAGraS31gCh
R1HxwIk8gWfVg7teSVpCjhuAM4jJVL9AYKjoHWiujnoIKRNT5lUuvEv9aJoAPgFreNNJigvNDtLH
iMrum+QKlmGsMx1k9v+2jL/dz2hRUzQkXDuSGbWrqgquRdzsMKCAqhavoioBily0Gi6wuoXDnn+f
qotwIA0nDeviHr2DJ+hW1IkKZ9LfPfktofOtJ7WpbVad7rad0JPz6vJxe6lGl00Xld4A6Xgd9p4z
L5yL3op0KOS3ii419ByyTFTD3rdANVb59Nz+P4SdW5eiWLSl/8oZ593RAirao7sfuKqggnd9cXgJ
UbyLiPjr+1tEnT5ZZnZGWZWVGRmhsNl7XeecyzjVjYx5VCzV1c6q7u5ga7ELNYglrSc/rNwf2O51
mHwUYMnAFTRPPyKb972hXOqLOlsBHNq+vxuWplm36iGu+BWF4NNmi6txLhtap3owKpv4IcYY1B6y
4kAela/DgAG7OrXbxKwx8mqlgtygkgQv64e4makOvzs/kdNpoFaCWDSQzn9v2ld1xxzVs6IMd8PG
VPHTTubeh6d+voRA5Gqok0WONnyu68CXiW3BEDdr3dNERxGk3n/PKt37MOsnc1TkmFH5peBSDlaF
XT16Nd+rqLP3a73KetFTAUXjJBJ4CPthrbdo0lJsQ3sHI8jWv3tKP1nvxieQ5VobiJKHYAeabIkP
IyaorUpu3Tr3MldD1q5uVYzLMPdxI9Xtrnm3Y0e+UXff7mtbAWd5hBQNJAToWDt36/MUKCCT0+xj
cwdat9REes+td/VZskrGtXbcqndLrXzF0mrDH/asPOOPsALNmTJy+HCmf5ed2eva4nBLzooUreQl
DmgFrmwFsoupRoJfc2XS+my2HI0emM7vF6G8/PP3iyly/t8vBlep1Rjsh37Tvx/z8/6OtKfOxYC6
43qmqjsVAanV8GIa2HsXr9IXZNTBfht4nhGT31UL7qcAnn5sjTLq/U9rQ4MCNScoYrRJ/305u2fj
HqmHRBmexpRaprurweTBGl7pZmZEDt33iiN9qFqQXNDy61xX+87pKx0xcHm+h7aw3k8arRPD/4xo
cgBELJ3rN9XrngpFHzevOW9rtWgD4QOs2MMZ36wAVCarfyu6IiueBJ53z3A6sjeG3veDAJ8HrMEF
M9b1XahDrE3eSd0VQcHBbhGcgeYhUnhDDOV/aeeIBCt/2ZP4gXJk/82bgXqUx0pHF2/p2r7rP+xJ
AQACpngz6bVKGBF86aZrSPMA3wZg7TuB43ftO80Mn2bniFZ6eyCAMpUX2IC7yV/fTchY3dmMQnK3
DeCOHxwNRvxWsHSU6RlZsx0sBZUnwD3VabgAwR1YR9S6T60oEEAfnvtujG7BNcwZ3IhxIc6FcnMk
PqUaEZlPZLzRfE1+ZjjXJWz/bQv+8sw/tuAx3yW0JO+ch9WhWTIUn7L/cMXwZk/H8csrBvxQBaQv
PeajuR2gFQqoTyARHqV06unzeYeIiaz70j7YrDuPmj/PayYqoXDg9jYrzC//wDd5/CraGmjTAefF
dMCmauhGNL9UhHzYAHbZg/PwovGRmhBgGnwQi4erg614L+O6TQQJ94p1qJrvMqO3LYhS5YrZrEbm
sa1g73ZGslHGcc1QcvO6JeSlXKxty0/jhKVmOnrv+gWKLbIWIHF17gnPj2bu3akW6KMq8xM5ih1p
0+mAe9FbBk9bNnXAYwJa8EJWAEE3nnIZScA9lFd+U2hiWDn6GIOzSUgD8LElyfHVPIBiILDJGNTw
E2iMqTN/enhoVaukSLU60wQ/Dqyul45R9SX2A3aWxawuk2Qd5GxiVr1774A+bI/YWQUv+wJgoppg
xPmdJNTfr6oBYatIrwVlXCgm8Jg4UyiE2PD2+C8eXNwbE2hQvTf6PsUU2bjAZUHIFLHwWlCvApfd
m25Ah7FuJIhgwvSFsVg3Li359iW9ObFZrE1kpUYiISN7aQH5Iyu+LCvF1jcqTRmndEcv82CppCXP
MGbnc6SIGQW/8nf7W8AHPje/aN+o2LoyKjMfaXN5d7llcW1RBu0ljVnyEbZqZDukBgzR5Wv9Pliq
iRswdHM1dP2JL70aH4TVsr1lLzwsbxAOlnYzlCPxw9V9zIsrgBdIj9REf4Aqq17/CPSOu9vx/l7o
ZcpLcm0eE47Aq+CkvlxXQn6ReAKkBLonRMH270sDbfIPe+vXT/8I7o6M2c2TI8GSVcUIAG2f076a
EvgD10YoviNgEFhEbC2g5r7i5LZglzAeQ0zty2Db3cDFrzDG4mbpQbyMycT3FVqYNL4lW5JcS/DN
fBWErMXeKU8LfF8Xxc4jUNRv7CXApdwYyG7zZ+QHgicLB91DqxtuQ2wQ2aT48HGIMZrz1BZmqCGA
HGKafX/t8672YPvDo1HKsva/7ZwanTUIcMjX6WJWf6kbR9mV0Xi3I9xPzUy28fQ+OT7MI5T2mvmq
CwU0BknOjGfVOsL2xfKTjzs1DunDKI8jOLssxwmVXkkkC0yzgE4LgPesANUsADgLyHuZtOD5RiRz
d37VaBlcu297ee7fDcV8AvcWwPpSaDntEb/6kalygHihM1luAmTQC4izILfrWHD5VeyehtEF9M5v
A6VkVFGkRsC9RGv777vo9wBHB81K2QhJAQ2RmuLvf1mm6/51vSs7JR2W542el9rVQbbdPexn6z68
J9bBq/qVigGcnp1wtEi6FsHR23Vxj93L5j2uUXVcyt1y62iu+mXsEgjYxeqMXQ7+fqmaOLp/PdHi
UisaKQJjzVD8+fcT3ZeOz9f5+UyH3mFc66i4IP9GweFovZoarDbzqpglW+kyoQSlrKlGveVijK7d
6vhibTPgT0+/OsVrYU8REk7byQT9X7/6Uyv0G/L0eZ0McCSARVMQ3MrHzrs9dszJSk/pEPiaQAP5
72nBRm8lEL0r5kGOwwVJ7rN1/OcVY8tjCBCvsvF6GAggF3wPdLkLszIdi3vfbLQAJ1UcJgomK+EF
HCEmok5DYHVEM/qMB5DXBWrDySQ6DQJYBD0+3pM6cQZZhBMolBOxCKvhlxRKjgJX/OpjE7IU/RgF
XCpfTZ0ae11e/GlGYEdZ4wUhgK3Pt0AtuBa2QbzJjLhIxXecrNHA68j9eoDdQkGbTYVvo7Yf1vwJ
z23qeZuuxO3d3JINZBAyTmZMF4E4YZ/nDBK1rgxOyoTO08vb0+lGY97Q2+7CYjWJqpdLH0OUDlQ8
F4KtiMqC996cqZNgZFiW71q4RAJizjZemDRBhcOjty9UkXTkrn7q4lZ/K+qyI3FKZAeIz9Ax+njS
mn7Uz6WYJ73zY9QHlN5DQuPhsEdLF5m/5sIvwfyvYVYpORHPUkNy3Ql3DFNEaj1huI1t8KuDIv7I
jLbELflPjuK3pOHjKsWP/HLElVc1SXYnrrLULJvoARIl0G8mnr7DPWkihRzufvhIvbCuv5+B/16Z
j7Oqv1+PaF+6pPRSq7DRM3NaQk59Pleo/S0C5qqC5iTe7BGG4snZlvjqMdv7aEYOha9972qGzRD4
DEtENHd1AZLfLaTJKc1dkJVnjSVu6uU2ESDJIVQmcTVsOd6OUGB1dvbG2RI2VkJwJI4M0QBLACXD
/oop8UV4JVtGddmXuC8hoDAoV7ARmdGwSjB1F0So8NQlQ1FWBRNHzjPBmdQjqYhOCcIl7Nj1dj1u
h2OoecVRhrQjtdLvPQmAldHMRtY5tc+WXIzQwkhrXHkScoHiZ3X72VZ7KVDxqehWnIyXk7flIAjI
nbeS5MmB+9aPwd3vmbyqEfXzS0guF7NmQvmxxlfLExJZT5EnjPOCo0S9tEdAvwIGzn0whABh/nYC
dzGlDG8p3rFHPI8Ivd6ZkTJJEJgDu4YDtKRayRl1eSfSr4hvpnyFdZG3Fc9IaXMirCJjAqOoezB9
9D7wdTIhjLHcRfI0OVB5JfJ9Oxm05u9cft6n/BosmAkBw2p5JQIIAEb3VsL4A2M8cYkhujOOjLjb
AFKW0e9NCfhJYbgF2FTBxD+ifD7B4vMSopkIVleNKSBbZ2c6hNRmr0WfT+7+QllUnsJ4ugPBMx6j
elwVxz4clgx2o26k4dmhGNxayV7hh2SLyCMU60osDYXKhWjId5Dmy95rHa2eZjU8cim5YtkaUpLg
PBW157UQ0CRHJjaVzAxAPVVWCXsSvgdGDjtxyJnQAwTC9dbbeTkwLXl/+cEVrbOCvZYQzEtAj7I+
ayOp2XUwPHvVzhM5/FEbc6s2VU/FYBZ18pYwDBS+T+gYstVAS1OMXgwoDfAcFH7oyq/v4iWErhpL
mzjCRXjejUliTfzkhA78Kbhslpfg/jbKftK6BbtmtWaYHW8TLrW2D8eODHNUL5mv+R61DqacXMjQ
thsP7FRit99m9wVWhtR7RWzVSuBIooDE30y9MXHgyD61kBMf00Upk9o1IEB2eKbTjjy3MPTaS6Ik
cvMYm0QiYuBZXu7ZJLT1KGYT1FOaLpFx5Ey4vboVEeU3ry4GYoMMHAGolLvRvXCppmYsjqQrjaiZ
V91y2bC2bRHk2DukMF7Uw1BA76efMQXtheHoEBtQSsfsNAlJmWEnZfcQnzn2+CLsfv47opx4hCvX
4BVZkhyFm/F//sf/+D//a/36n9HXJfg2jv9xTlnF/fmR/O//ZBzqbx21D0v90a5u1C+vKBd/4mHD
pOLE2mw6PcnTOdP4e3Yn6TsFgLC4Za4WL3KAPsCVte5+b74SIgwVkwsWJpq/+H7ZqAfkwVCLU9Ag
gMQnxp8qywSOTODjgycvMyisFbG5vHJonrhxzkPxnQEn8m3KmWa2gEDbXZKHHdUhKdpgT6h8fbdL
8Hri/ulGO8AhX81WbzhHG82otxaBkDBl88vho9siZI8ex0Re3x9KqDAee1XnQbS9N1SK1a/Wiqhk
bzPbjsMhd6UYyAZyvsQYFi+pW2AgGH8nx0q+pUAxSF9Iekm0pvjREquBtScW4CFvxvByYA6xuFIC
6V1xE9yo/KBbazUASIlto7uDJYIdM5N5GdwetyG2Znq3pvQlB3uDqpfbTwxJoV5vK3YqBomM1L/I
m4Yr5NioeymGEQ8w9U2FqbeYXpQfD+iz7fhahBE+YoxPMD4ZZrIz3ZKNXgQjMrlDZo1YlZHIyvFv
keQ+LKdhaBY6NXtbs4YrVq7BJ09Z7uk05LY8T9yRkH6xlZ5HwChNnsKfAm/wPNRHqKLQ4hngvRrG
yZZHaFHBo4xX1NlwxcxQMRwp9Ajw7cAcY4NZHZvTFw8Xm0JzrigPoWlRH++Cmnno0nGiNMHTqrUh
OYk5ZGsKY1+uTujJuZliAwC2+BnVGZVRKVx1s3KSk0j1egQonctgDAddJuS9wnx1KpkVKkgdUp3W
vreH7QvRRaV6E5khla3iH71VlBok58wxQ3srDi3IMbTDInil1Cg8ecOcrlo+gSi5KgUSLWYckU3c
YRPI77Z7K9yThDW3Td43HLMtCkeLMWAHS6uRMEH2Qqu3EmuRNjdUD0JvwzKndsd5tXabRciEHNw/
G8iWSEbqNUxOcDxQvxgxKYtgz6iMDLYkxTyGFFckEX0EMnrIsrOy8EikbED8Gqo2tU7ZjKvvA3ES
D7IZU2+kfEA03ZmilykP/MEjZITR3IO0RRBJXVIctVhNqTOE3N+GN0zNzR3zi4n753yxdd8cP3Hc
UguiKNTviQdll9FD7X8RtP7XB4+rFu/A/il4lML4y9uqK05WYB6qeYd4Lk9YIm25a+Gwn8Yv54k7
y0SZt50RazM3Cev/4mu5uSXm52Hykl8lJ16OBttBPfRe1qnb4fBLCQPq/qB5NrG/LEhKXBOyrakT
bMmSS60K7PQmNY0Gn8jOlvAezyM6wG8m0ucEAmeu6zu1YXVx8qylVD9yM28jE83qj0P6lx6H/9Cd
lk0etdNb9QhMOtOaixTHfD6U8hKenJjI4Hj3KOeQuPQIophiA2P9S1g+QzFzcufM/mSPH1vl4u1l
asbLioOXJWvCV1F3kQUWwBOPjTth1+2tEksky/hoNYAZ9mJHkkA6/UVt78076HKhdRM1sDGxn1Q3
peo3nJybjb7mpS73VpTLS7xrjV5ElTFBdL0z5wALnbCJavwECZg6jfW4VWxJyz24UWfNqMBnW6jQ
hxbmqtgKcIS+6q3i9r6ArtdEwXItMYfdP2ELD7xO2Ag+ESobrMFWCZlJWVuxtz1q+NhQikqyGXQu
Rm50ntnzKaJcviuP2+cNgwm7C3vPTUioe+LTL1wqBWNikNThu5YNd8bcn8D3bfJNqUgiv2UI5/3I
M3g7OnWqusvHcNzeVuRe1nUGPcmM5AWWl/ulqNnznzQObibncQiIQJBl7PKvITLdsscL5QOO6YoX
+0ImB4rxvCIZQEQ58wMWgX5Iry+c90lf/tiX87ginFOMs8NPcMLZqP80pFQKZ8Rrc2wAW+RpcSK/
RVzKZPIEYgiSn3JXZur2J3Z3SSDpz1xU4Iz1ScwK0WUrQLmMGExIbIHbwoXxaT3OJGvo0OeMJ9HQ
7a8lCZdseeJ+tVi1jDWr9xZ7JBOqqMobMfD0BbptiikjDwnYKYcKu5SDVjNYbbjlswv6oIqz2jnl
wcKvZeztRbOKG0fdxYgzwBriUFZyns8tORvfZ6jwoEYAA8b3W0wOdikOKm0dt/hA4ZuHpqAjwAeO
oun1S9uic4YXbU2UUOuUvpBjMs9oi6jwPx4n4+oRBICpprrRYAIePjFzr7jRU91umEMWesgDOha+
mEXgn+KEsbMET8bh4EcAmrDpgGVzGBIeccSFyQ4T0ASToDB+gy5NoIlEP/BNSLNnDIAsGyeivnKT
/wxmnIyWpBxihOqGOt11L358sqrupAqNgyip9W5rLgR95rfdc/PRXpAXlZEJKLQA0QNkEBd3kjK9
rVMyy5m576DTtO+8FbvBw6sBCeFkitCHKGugt2QTVWGohy5xAVv0WfDW5f7Yot+Ry4QvTybFz0kU
xeZkm32bbAW79Ea+CuwU2eEKOaqmSMWZX1ePnb7oATiyJg/b/cdqs1Y8Q4K2byfSY1NmbhK+m7vB
WzeU/rt9QpKEn5H9zaxnd85eFmdH5VdCPVwAm/DaXMyS8Nq7k0Q0TzdBWSwsdl3FwjZISahIHahq
B19EVhLDiSk7YYVpMiHY0qkjtMjyc3etgF394nKGEu/hXb5vS+d7Gc+994gb9v1jcGVqHJ0PBKBa
DM2wk5Bzh2sMeIBiQ2qWO1m/WNIOuTY+mkimyX9UCzhyXD2FFsEj3cwem+ftYUuByd6gblDf4JYk
ZSN2Tmc167hMnBxrgaq032fatT/wDRdj00DQU2/vGC2Vt2pNJmkRJm39STLA3ZN2nMMravo10ho0
k8JwTBkL9w4oHN403M6NJwEXqYKQZYkiqHpLfafbVcnpxd/b3gYOKIaw6kLRt3ZdpV22Gq7q02lk
5BUYDEa3llzmY5nb2Syz7CedmG2bD2iPSGjMe5iKWsS983DxytsR6Z9AiErWYLDUzG5OgnCxPRpx
drPZ5dxzAkStI/BvtDXFKZ4g65AiDbYmPc8iQvV9A0DgvpcBMp6ETGMMedvjqPSwivtgz7L1RFFH
iiTkroX7mo7JxOQL1GrEUsynHLfMmu2DF4ySK4gbTtayXcwTg61NE6Y708g8u12uv8oxiVHyItoi
syLOZ83aS7rLmJRDy2SuSZD2JOa7omeyY1pBymUn7fEN6WJBNxEJAG46G5wjKgA4uyvlkhtRnVlJ
CXdx0URRvOeYJOVtXloir45lmjWwEbMXHB5qE06d8maMRlbEEDIkJ5n8Fk0fnZp3G1QtDf8sXlss
X6Wdjr8LC1GfcePjM2n6N8hVklYSWZ0Ote7G3birmA13158tsLqKyZ8Q3ybeY0mF7KtbQvwdj9lH
tNQIaoTgzWRccArM0uKeBLU1liCNPLPWJX7NueuirYnTuZAGSAUAjTeR7enNJTwqEtfifYR9bQ2u
zPmG5HnqgjFp0F58ICwlvo70Wh4agQ+vSrgL3ql59gV9LUUpKYh8vxvFOYaUMaJslniPi5N4Cjgv
74hACM1R5oWI3uLji6IkuirSGzxzOiTEpmlqxbAHpRn4RDqfyHCcsF28jQShiBBLfwPOKUoY9ujO
tqgfTFZlQ9+Vs2COyPIj2iVdv2IRINhN2oliv3OKyHfzYd7bVDh4SaukapYt+sh2GW2znBlZL/tp
i9d8b9VWbVgxNHetTpcX6+lydRmrWhTG0MYCGycLziHlkQjDXqJKYlryv+lms5WknvMl5Sq2Qmsf
SFiqt09Bnf8r9HEi3AVaMtwlChLEB/6kcCcHq8wdnOmLnt1FN/cyL5/IwlCNYFHKgA1Ugv4laL5l
e8ZUrzLj4TiUXxeznframLlGKAHccPqJzzkXPn8oYS+rxFmB50ZR3J8ZeYuyetzNA8lIA+Y6jF83
DtPewpGF4BqW4uqwYS/TtjP62NzL3hksqeX4AN96Ua8ScbdANWQL0eorgl+yX0YOczuyUMT2OlP9
0BUVYl8R0PVW09jdTKedVX8amx7pVDidxtZzgiBXZIyxaNQ8avZ4HJtW5wHEM7a+Sjjlk8sIFhtb
S7bOZ84pE64eRh9Hxx9KxhW93QZVWnFJKSZJyryRA8qR++cwbAi/udB/QsqQv9Qt6sCU9Sn5atKW
lE+vW8hM8RF4HXofolXFoSGtwiCPWQ/yHr6fVC4jfyBR5FY36A2VyVIFNUR3xRJ3taOzIi4B7aux
nE0gjdzv3CEmAna64r3J3mm/lJ3GGrsz9uosA0IY5Ay0EG6MHKga1pRQBeUoeiayqojOiT4X18VI
bGM6psvhodw/RLifMMbB60lgKP0feUlV7OncrYwMiUzSCFkBDPmCyj/llc5WkA7jMaai2LjImfXv
N0PtZY5hzigVwGhN2FFtj9ie7JCdLEZ6o7Q8PrjcPvsVd8GzpUuEqRYr3ZnzjZsB1kKqYziVcfXr
whnjDD7cpCdZqiinCzyCeZRs3gQJoDsOT369Ap6xi/QTb0ORgteI6yocJDjThkVtUyClkUO5nMwG
SEDv6oosVUzLm+Jcc+M1l9Lt6RIudnFKE/tqloJdmOFnGZJJQY+YBf8tEd5K9NAoXuPNEwKZKQZk
NFC5QIrRFwtoKtktovsXnhoXVlxP+IO+uv5TP+cDarMovypvNB7SocbniD+Q1IHLo70mFVkCCnnW
dCA632pX9dlztSMt/O4Rn8w1uRTOgdr58lvUQyyQdBOaW4ausH48iNhmRIsjNyPpXdikARTiBThU
dHd/6MMU3duPNgyqk+hyo12rQjz5gAjc77csrSYUFA/jtHtm0tQ0X2Z7s/qgTpyNE0Zys/GRBI1w
iNPLJvdB2VY9cIQhPMh+ZfCy08Gzj2blSm9lbICw1AMlfxrsp2H89Z79518LoDTlf+/wFuO/BChT
BgIqnaxfOlXxrRqfTtohHT7WT5Vlj4P3lBmueEM7z6yjL/KF4yi8EGe3b/OG6LW6J7RPo3aMEPRF
YvIKfdYdmXBwn709rf+YvBnWS7VqGXnVZoK0p3d4GRojfPeMqv3KMmZiG6AtLdQSV6UvjfpMeB8D
hjyGSmKkpKrJxbx7D2TLdiBia6QsTjbJGKzwRhUer8q1bYBoMjsxV60UJFFi7cHNoFqYtRB0rsRm
mR5T52HdxlXnPdRJMyLKR2V03hoUCG6ru3tuPwkGJwmnYBL1dmHevDJoue68O2nrejWP9oVZIz+M
3KvJk/9tZ6Az/89S1z6ASZUdbNpHylZHOLF9HFYEktGzteHLqbcXHZBkzD29LI9BRi2SvkW3lY8P
/UP71MwY3Kt7i+DcRB47Wb/apE3htXtiLgoTbntVXH6jo4fP8bFLLwGZSnRuxruu6st3INCNqCYg
rNuq+lPTEWmRP90TomJqnVE7OmSzf2+fKE7Uu1Ji+9DcH5fHu82e/sc2n2edKmgKnzmQKpDiN3nQ
WL8Yj0BH5W3QWKt0Q8b3wXOwQ2C8UwufMUCLRb8y2RF5RuaCfsgqhpThXcJ8eww4PDeG+WUyUagG
rnxnHEhGUCm1NPq4NAdgQ6KYQ8GX9k/SBFcB1j4FAAzIzTnOGEhO7FYzeY9sebgbrENtrjs55QrV
uON1FBOp/uPBTulFoWmLw76ZOZK+oN1JhBTztMz6ByY2b970kWZPsAHra0CidoGj4r0XVnK1D4yN
+ordq2bW7kZpks+fNVMbAVYEDR+Nc6ZE6UadieA147Zj8qq2qQBAxttMkP/Vl9rFRCKcAJz25/R9
NlENJ5zIYhNh8fP6HYuyeSMoNy+9ptk0rWYTLLZi61N9zVavTFSwzdFcX6fUEQ7EoKo7FoVJCedi
mzkE3dNYWYkLvSHCj/4o+s3HoL7JR9ep6Dp3tbIMhKhoxvFqQfW8LJ9rZXV6gfs3gOdkXVqx3MVX
HTF18H2sHoOdNGOh0PlThvcWU96Tdq3D/FyE7NrH2Ebs/NaszTXFquOVNiqXMUBz1VucbMAYHu+w
62H2UHutmXnwDtVBejEYdKlbz1ze/Azrc3gKo4iFPm8wJ+FreO6dPeTyawSNJYMN8fZhQOUjaD+v
u3FZR08jXph3RJS6qMKjYP4y8s6FKGb8nFQJQCbxar9nBC73eQHpzf/e3UbIluIxap37V3nNoIkA
jcOgHGjduMC437dgdHhaZ+NeMepNAPpgXEgyV4hJowwbm1xneVCJjfoy+dL8U/uQWkfFhDNBkSKn
JYcu9sN6Y09ghNDEeDgqEw9TS6Xk3oz7h5N5R1TvZGeKXz233w1vkVhH5mddWvGu2bjP62n3uTfv
pFdB4+zeTqaiuipRunUIbk6J/CNuPd+AW7htq3wxKqpxfBvZNCaAaBgH1dLq5rtmnGZpS3+blaPD
VxFSrGlc9JH2Et4Vlfd2w4+2SG2f/VfFgiGH6b8jQ7yskJiVjBfFxuEZ1VCWc3JixM8LpGg2TIY7
WKTwxzbsdgXxXg70HSp6bZTrMjREn0Eui1bpiqYDuNK/O63/j9Gp1wSNjWzV5wicnXbYoeOwS4ev
9aV/Dh7DpKsMz8MbpLGvZMS+TcMTBwrKH0qOZzvtldr72RtNyPeovHoeUHNEpb/+Ixnwj660/l+X
xQibf9vCWvl1Si/lOB0ykiN+mmVkuc1k0YQbUwfeyWjsa+e9rpIEbGKb07tY/rAsfwBr1ZWGih9v
VFAf+HTl58XxkV0VPv86fDDheq5wimLrDHeDo8/ZODdzSOmD19czxL68Z9iWkndZ7dfQcfSpMryd
jFQsEvis+vuHZ/bHsEjV+AfRqka1XP9AlV70c6bwJB/Dp1M2EXMmzmOejzWc1gGZTKuOQsTwtOYL
UrUFYsUHN7FSR3dzQHw3p+wvKB9mxOF5gdYhWenU7b8vX4Ec+nTPv17hB7KolmbHXem6eDBJ4QUt
/GQrlOApLFvPVk/gIUJCkHIF6X0bTPiE6rzLbMiu3s1JW02mKzOzRm8rdsVZZ5ZGhJ96jdaiG1bC
DeKmJ+dhJsHFqiCbmnmlIP0hkv7T0wdVCCi2gvpA+ZOsW9KuqR7rZRaYKU16E7ZO3UsGtR/I8+of
+uX1Xz/mI7y9vNO0cbtWH8Ox0tutNXhiXhRGbSCclxBO59NrNMzL+jquTcqra/98MVVisX7EJI7Y
+vsD+10+RGdC1C93/LGllPx8fe8ZMTx8I7e+zg7Gy7sczRu+qXXv3noZ+eVP4bIc4d/2yC8f+bFH
Svvq5VLP+MjTVluny8NXY3T0SiM+7KepdOpvYNri7irQTjQgosxu+rc12R2YKHvdRekwN2WUTpn+
Nvk4zQxp42TWG4QePHeCH+R7Sdp/WFu5kd9v9P99ev3DlkXKMVduGoeh5B1bpW6ji3z07O6pDEnW
Z41g1zn9sH1/H8P07/v9BHZHBy3Tywn3G21zV3V3LfiVg7tDLmIj5u6SOLm7dcUCHYBzLbeErqW4
6ET7dxvk5R7xhm9wfXdHjityxknz72tSnKC/rcnH1n9Xb3mi56yJ3rv6uQ0PGaF3BMw5zGcE32uj
o6+G+z5a9Gq4mL9oJDwpDp6d6kRrPlZ7TJ452bs7qAO12b6jIcR+bb5QF/YWG3wyEymSdernKNmm
wT2shkfGytWdR2c/KFu1HuU4qjQXKoRHF2dM5Qtt42tm6IOLXfuRTvnnff7fj//jaOX64h7VS9wq
UxvoLpeALyRMt9M7RIDM2qEnQczl3Ho7RpMzYuaHTEn7Ye/XP47Z+Zpfj9EBB1/ePq23vwhOX8Cy
7IiZFuhzD8rB0z4ExzbSyW3V0QO44CYOAYv7QDw+p369MG8/7M8/Gr6awmT2hs4gPCQR/30e62kp
r9T2jYTsLQ6uwYvJGwwHuE4apgZ5SaWASSOjKf9PrdzbdUqWBmPv71uwOASfW/DXi5CF+yVbzypP
RmvXuYjStJYLP3ffVLe1MGXaDT3ro/XIPLVqaL3F0coZ2ZA7+4ixkErz2CMDKulGcjAYqlkxzlfr
rpgRxda3pePWYrTWybEgLNYQzo/aAcxUV2MiVxle/sW4J8Z+ijz17F4zK5NnV6dWsdtqc5DBFOFW
Ki3vCRRH0FJo+ANOKBvvExOFytPz/DommqZBJGOfyNIZ1XeizJW71ae9X/19ddTyn3ygkA8qjQr5
KEOS/708RItvZgjmLA/AbgQrAVUdW4uLmzOQ7NTZPYM9Wt8l7577i5agCyiicir78ts6NaUSqyCQ
g51Toup0wuKQ5dwnKnQcOiV2w67zbbA6gzKRE3q+1W4D0fhGoVWvm09eonkuYD8OaziA3N1uS98P
lSkob2AqtuALgMxSbKQGSYGwHUFAH/BvoaVKx6gZG7Zi2kKTG8k3ULOS2iLhI3XT2AVDx4viXwDD
i7qHKXK1gnAog74rWSTP8gUpB5IhM3pYZeCKVP2RXycZpAVQ5wMenBOKisLEOo8yKulZIeBN9Vaq
wBSd8Cl8atTb9+TvgAfDa+PTYSbBlBCeBEl2zZbGyGkVrd6ZcaUBW+0do1bl0c1S5+9PtQhbP/e8
rirMhW0oyJZ/8kHTRvLcvWtpMhxT3qW4TfbnkCIGBQj5GwKFTwAgUbKlGfyNBt5RfBbQBA8WomK3
TWehPcpao7MtDeoyUHD6K9+rJx0WlpUqdub94DLUP9lRnUgc2rIOIa32gQN/LioMYWuUHsPMLk1I
u30Gi/iLNlFl+GgLSvRCYXKMfXcuEAj/vnDFwvy2cL98+Acg/JXlUZzLhxNwO5c2/V+r6inNqv2g
Z0eu2Ly2a0YZf/6Tp/zxkz9AlefnVVPSCF9+96N+6mqO6hLyJ0bmHr0bcT3dwf6zu0Cx/6fh7Uqh
6vK3uxYb8auJfJ1vi7jCXSv+giKxfzpZ0ctS1nUz8ha0gRoAaTXz8bDVkxVvXv5xoGEx5wyU88vk
3ox6P0KDlN8pslyTvHuwdzs3upuLdrr19KE23Y+Pfhmy9p0DlQOFuix3FXOR20z+Sqj0emj0TKt2
2qDKuaBEsq9bp2ZpcnSOk92EnFAd3psxLYxkWXbL86P/ni7oF+7M9+rNqHvdOHpP3RC1gOYxWJ1c
fmLvviYX9/QFhaqCBkBQis2HV+1juSvB1cbQbmpBwzk7UhbP1nq4pz5rIcUZLtY1Jod4j9L42jm3
HwybYBjp4IEi07TmRFRinT1FH+4ffNCMkcGYiuauXZqh9rozHyX7jKgQvQXK/9SGq26GOG+jnQ8O
dTqON2cRGec2pRGoA1WrfOWdGdDJmlP0Qk88PHcqQKUI44KfJLzUP6TaDYUpcRXon5yvIjX45SGn
71O2KKFvNSydDZWO693IZNg241dXj5UavEKGCH1Rqjl6DftpMn9ivd9QaFM65ZWU31ZpZJDt/v28
Vf7QyvjXRX0ETdejdsv3jIsdaig50JzkEZwNZhC+pju/aj2cV7Dza524FXWzbWOa23DePKZBzh69
ffuxMHd1pwz85WKdzmb9YZbQdoMgAQLkZdUZhJcYj3ESVPznqBTogRao3fdA/yHw+lOW/q9b+HCg
h52uRYdLLWGEfIH8UjCogst/MXNFXB+e0V60wFM1lkwKw9ugmbJa2BX3bjVhf9NqYZAX2u0Rs0AG
0vv9+xJrf7CnDfiXCBOXoYBWlI/rW+iLpFqOnsnwrlgZExXp6QOaW5dYn1nWeQO0BStmZqO4LgXN
eFPtJnsDfex3bjzr5qymmfHeZF7jo7+g4kVUA1a/+sNFKn9K3Roq6gWQ++oNqv0fJqiiZ+f6u3Hm
Kh1OOBOMVDduoUjCq86MLHgPNuFse38APiMQ5RPYpuNKIooSIUbJLtlaEVlUu3WiC4lMBB9dwTkL
KLJVb90nlVk0Orng8Yz1gbgjINcVJml7BOgB4IaAjznVRt2UlxAcq63YPCHeAYj+bILvJLogKhFW
2Uxa2qmTWA9CjwhudhkTwOyG3oBBNxzdBRIU1Zk2u0xOE611a15+FABn6hhG+cNoIzXNjFJiNuoX
tQ+HsU9PauN5Y8WIt6xq0ZUUaF+9LTPaZPKRahPOYuFu7hmLKgyjPb+eB4c5tVjqyRBK9+FhfgEE
MVdWaWrdvmKKtF+lfj2gUBuBwOw8vaf35qV5p/YVXuhIXvnoAZit+Jf2AP/qk2ykT6orrXhVV8mL
NjOEzBoTQ2/+Y9CYyI8xH3hRMVQSMUW0q+rL++z7lYaHKhSXvMug7NZzs/dUW2ewF3NLCoKLxCff
jcxdEXBy2bwk8Nbcu51NM6fKPBx51XvRcCeDOAG0htWdyf9LVUOJW43wfHYr6+e2sn5ta+soOHZJ
Gf0DKD1XsR9EMwKOEMzI/yXtzJbbxpYu/USIwDzcEiNnUdRg6YYhecBAAMRMEE/f39bpv49FucWI
7lBZ5XLZBgjsnTtz5VorG1fQOOqH/L54OD4UD9l9PZdCHQccPegJ5BJDaPKo202PytGbHpsFQ/9m
pd8s7GW1q3b1fnjsHo/b4z7ZpXvnjhJrk6zrJV7PoP3GVgfZ0rY97l87A7EVJfAZHxOF2JQ82vf9
MzyNpWCGn5cgjbQz6JLQFAIKA2V2oKPQZmEkn/quvsvvmARJcxq2aEXydbxt6cLcaSA5Gy4LUSre
x/uU2zhuM8HLWuvLfKH91ml/UWotIJ/XjFzmHCrX5dqZZ7/PUc+QJhgN/LuP2gj7HEhOpn8LtVBN
EXG+W7lXe71P2urU2qzcE1yDKbBDBcFTHMVRGulP2sqhsyu+jFUHIWotrwcWUGwBDnfbUfY6XC/P
64bv9UJ8TfN0Oc4xqWcMNgPqFg2DsTEy4t/2YiRxFL922pw22V2xOW4ashCQiIWM4dF5kcxFVpLP
sX9bVPNmzgHDl+KJscttqETiq15Py3otvpQID5woXRB7NtLGpKhR7xxfu9fg4IvJWyKVQDHH1lPE
fDFBojdglAj6vQOdEj4lPb1QNOnZiKgx/vcX4MbhhT4cidb/fDEUjOsAEUZY4cYza8NgPUjOghMf
/6aSKriSsxk/zhf1zvawGDo8pOt03TG8Ll03kTnvIhyH+K2ptaIme6AHZCBkOCxTfVPuTlvH9rv1
xBG7Fv8lcpltt2Z6eTPCJTwLQuFp2+6rXctop2rnIPLlP8bHem8+x9g/PFrx3Hwffuev3WMFh2p0
m8cTk6RO+wGumr00l8PHX5zvevLmpU1Djd+tv+ev4oc1PrSS2zFmTl3S7qNHx7omgqowPAgPcKX1
2QGLoGXPV7usma11ulFmWP9chBgmqSRERE/lKtPP4k4eyolFKKSfogFogFMLUwtRLYFV81UGWkS3
MkIt+6F+FJNU7gWUKIaUCZrpfyi6FYRVwfUSHGm43FUkIDcOFibnbB5TzvWYOgWNAiGPCpBoEAmV
r8P87CNni6gJb5oufD0b8EPnrHdI82zk3Vc7LLUnqY5VBYfjle6ffg/v6ov02GOvZt8TS25hT/8g
RIjLWVjyYYtG1XaFuxqNxuQlU8a4KcxX1iXIdPfypj1XLXQNBcZ9NUvesmKm0Rp9psfbPn+f4nx0
zD8HlE/X/xjf+Vdq2567omDK+omjcGRG7jzbm3DAq40N9Pf9pcSD++5KV2BSPjhT3et80pNvm0H9
2JDnAdJszzeuc/MjiTf810eyJ7my1YkLSUtjewjFEM8YIi7M0Bsg3T/8Cnh4iMIxCFH4yQfb6K8r
FaexrsZLdnowlvne5lWVs/N98gMDHUFSjl3a+IufzRNd9jB9SF+6dfVaLVjrXukjNqRBl42zthP/
MMWDxllgbvp38147i/Pr+6f/j/bF53u9Wtdtl136g7jXEoum+BE16W7aYAa4i4MUH5Mbj0b9Yl1i
cTkcXXg2zBpyzKvqRLJyO+ur+ERSynm9r//EpL/3+uvkzHIGCjNJfRu/xmt9my+bp4Mzo4s+5DMt
cc+0zRfQb27025Sv1JHPN3SVy1f9werighuCJouE7Wf2IO0TrLMZ4brHO9Kv58cD07pn+YYJqIz4
+/7xf60gScw1BujoWN+Z2kdI/WulnJzzsY/ltqZZCgaobrswvllO/fsajqnDrGI56lfrXscHXtGc
U43Rx3DnUI3iZrK79WL/sYsNcDHZMmXFwPziKvYbejbYBIwaK8fkRdskzymupY/Tr+8fl/IVkud5
0VTG1tx2uNDVZ1HOykW1uqJm3IAG6PYgQzhK7s9ziqlybXnfX+3fn+m/F7taq+VFy7pcyusHzPXW
HYIasIb7040d8c+389cnulp/8nSys4PFReSwuFcibZ0tb0VY7R+bThi8yA5OLxxg16tsyA52UlWJ
OJiPbxJyrPPmuMz2w/JIUjB3/ONaCbvM/Z0vy6e30W+gCSC2PgNQSi/mRuHovjv4lGAoS8cbvcx/
NFls7PUsCAvw/hT87T5H5UGVL+dakpoH9LX1U/6r/GUF6YJyql6P78VvraIOrZaT4NrDAd/Y6IgQ
U+wyX32HqA5d+Eg5eCuV+dqFxz6I8KTjWi7MnvSrqDhkVpLbUp2J4fQI87bJLwTK+xQvPX80olza
TVCoj1s5dpMfFHHm7+MrBJqjXyLxQJBluoidmNxL+Ruqna9D/kdFX/pFYOtgWKmXU40hVFN9NWFA
u3v8obD7QQvUWb81odYbzww5zxdl7zl3FsIliIW3uBAfloGfDt7Pn/H6iK+HqZqSocoekAXAYnOg
cKfuQ39/mNy09JRVFVjLPnYnejP3ybYYZ/I4azCRBF3r5v290+KGwHvq+s3BAipIJhwijE35Z0jc
RvL7YeYU/hSiy9iNAI2a5CrGVmKm9GFvNYTTQxxKcIoGNy7domf7Vh4FWk1jER0I4k74bsFIE8uY
V4/aDEZl8zMGVJnceBN7Pg6vS0FPw1Fum/vH/eHgjhnq0Odf6U+UvyNGlu1TFUovyuNxfyMKqV8g
NhsbIho8zAvR6AhcN+Hqg5axkpXkoYNFYiFZmWbmEwYe03OO3N1FA9m9l3DYw8F3a+oLdC72sqAz
4qute362m1tYz5cNDnkWI26ZqEiKivnK501kJYrVjU4t7bkTufCLCPaRM80w2Ltos3aYmSvJnHWw
x8Qc8PGW8dGXI/Tq6lexX7Kdc9lllbSHAYHeBHJepc5GJtNSIKGy62+EZcX4Epi5IM4zBrEMihHz
4T5/3ATukW0Xg7MXaiGhCftwTUFcK76Y9U7JoboXX9SJ/yk93t/P4Ye1JYKahzkmaLjyhPhG4muE
ckoY49nohIRPBtK63pN/rFabFUTut2rmr55h/AvV6wMFqKhi3rE7cOi6I4/6kBL3EEAdTGP+Mz/s
P9YG72jiKE63KOKQLtzfM1u6nD03Psw61Ib/MzMardSjECXNNACTzqUzBoTkM/4Xpjig5kdPTaAo
ogEmWmDClk/oh9J3m3Hl3x92X5tEcHZE/MWw0HAcy7x6qJIsnQujNOx9759d8s7IiE6hxdBS1ChQ
eytabw9CHbU/Mqj5+2t/FE+fQ5G4tvDUhZplM7nk8wuVxokkKFPtPRL3J4un3OKE8MDY1Bcc1oQe
pqFTdGs6xVcY9+MT//eqVzVWrQ/SQWu4ag9+EUcMyUFgxFByHBwkxNsXUIcTo7kHEK2zl4bgEbw/
VegdFrkvvxsPtxKOrxvp02P4eEV/ZYNKrsmtw9CoPS8AfM6kBn6Dqnlr/3xJoj5/7g/g+K/LZMcR
yUDNZfAECxHo4UiW4goZuyfvVmj4SMi+ebPqVcJWG1pvGLbCM4bAgUj+l72ww3Klhq+5d2RSO4Qa
DnjopT6eNOj1RBOynQtlIbJipCIYRoR69P1yUx1x1au7EhQKrO/IPPQvAbycps7UT4mx91DsSLPX
i6+y5IVmXyg/UO6i3nl9f314CNAeYbLjo/JhZSReOBdgNxs6CJAi40TFKLb3hz4MiCpimP0ccZRA
urDQcPk/wu+TwDFHOU8cAH6iFyxkUx9qkns0I9jormZAUHfh7G4G/LFanb3V6H+EpnOw8jEUNNzN
ywZ9PnZJqRsKhPYcKPAS79oAfW4+o600uxPd/ufj/OUZCShiU4xbxBR7rG5F+z76gzCKZry/kxhq
KYIJCh4kSChP+tmTt8O2cUHT/4+3i+ixC8UopvM4XizREn14H3seySC/5CHAXf7yENihEHPmgkcg
nH5EDD6j7rLdJ8Y8gPefIVP+JyzjnIJYd33x18gbxZBkb+lF3t5NZvwjZEd6JASDf6Jf3o28WhOJ
89U7VjHPNbBb50xkzMbnmFIwZotiyCofrP2R7m+6qVb5CyRBHwrU6bFTXJLf06O21ja1WyyKxzRs
V+WC0RLb7l76oz/v8Y1nEAPagWR9wbnkBsLyFSTAQFTjpJKZt8DwhQ968d+7sOwne4KQyljxaWut
iqWIQpDJ1Sfpuf+tBdBEFvrcua9/c6NDx1E6k570vbU7PYhZEbDoUdDChA6r3ZEGH4Ty9/65fT5b
s2n//X5RRKHz5VH+91Y/Aulftxqr04SRnFaS79iLMwysOMRTGsEtoKbbA33/f17vChLq8qLKW8eE
Sw10rPtMRYqSwCA6aH5OHXKzPvrSz/v8Kq6rSv1SKk1hcL1qTuq0Qw5QuPLcASLusNgQbZP6sVq2
+KarECXSffl4ej648jJ7JGO1N5f3w71xK0j/4yxg7LrsADYyXBdC7eflC7laqeVmLMElxof+9bSO
X4vHc3gOnfsOiac37JpXaDVbiC9d791qbX8Fy8Qj0S1huMmZRL71+fIG28rIrLp8iJ/Sjeqnr9US
A4qNSWfk+5f91Ur3w0gXKIjEQ5bVj372X4uLzqWFt7mcP9Sbbv8flw0xOv0/+DCDOlbPIaJ+5j7/
ONN2kRBe3MTA5H/ECmaf2KQejF9TuODnT1so6qXrMyljwSVzFKYNffIBH74pOIQKyR3QpHuhLklW
JX1zlFLhGGhYgcXe5BMZHXI10OhyDsFrLv3kJFk2gpgHQWJYjs/Z1niGeUO34eCZc3Ouz/U7884W
7m2+Fh0Xljsu0rm0Nrc1ZgFSCOQ018J0bvBD3aarcyBkysbiAn8KimdEfRiemGwPawptYb7GjOmu
prmECBZGJr6yXgIWIgXfvyhFJIBXUQAxIdW6LGofJA+fH5Jmp3ZRX47HB3NRBca22baeQlI0Lvpg
9G0QeJUg2/z+/7zq1UKUHbuMe5mrjoGzrZ+Rvf453cd+FeX4d3RR5yN+wWb1BsXxq7jDJjizJCn/
qTKA5z5/WPWgtfGUZPQrST+n4FJ63bK4r8dZN7dw1ZhpmyGCO0iFVz2N8GBSzAfwxf0N1TAEk6Bs
r7cKyK8++/55fABpX96CCa/Q1k2LSQlXz8Myu1Y7qXr20BIZizX9L/prSE164pTiCTN0Gd9VeE60
puMdvJxzYOO8w5gMCJSzt8IrF+M4o78usWa+vzdOhH8sEdUyBKTJnALlGmiyCys5j8nlCNEsjvSF
FpxDK6Ixc1dBRB2CE5GkX7frFA/Q0yK7o2PoD0v5Lr3L74FYLy/5VovUl2JtPRfr2Kfr/UgxOWzb
e/tNfmz2FR4C9mxIZv1mnNOBX5eRtjHv0G+vD4G1OP2CoSKv0Dcv9V22wl9xPjxmdaAdPVNxoSXG
9szYYcIc4DG21yNqYmehufbPy/xCT6yPZP/IjA2ayl5/mWk0bhk/tU52ze9k4dyI7yC8X5+VgaMx
oK8BFA5X9PMKU7TC1vNzfcScFULGAhw8cVX0g6id0Iwzw4pW5IT3GyW9zjE4Br9yCjOq2nvmbblH
oK8F3OOlEHJAjYQDLmETVkJJ0H/jMkC2fcCoXd9gzYVFFuNxsGxsWJoHlCNQymgOq/40ryAzGLiy
6HN8SKOEC9JvDXXCFHUQphtWSGMfuVzGQDH50QlUZGoRhsUff0WKlw9H40J610eeXelB/noxVuUD
XKgSuh/mo5DPadfej7AnRAs48XR4d5jM4TSVzrDOOHtUxBfoPfhuUQN0foUt0GV7gQcyLLLJbefG
4gDJxkui8em0Nx5be5Y/KfAJFJQHfPdROuLfosIYw3UN1BIHyF22k5fyc+FVsEzpzPt5eIma1yHs
wuYxJXCOjy08ZF76GWZAR32BKmZdhcnucE/vVI3iwPLSZwYceIf7bP39JlH/tUloDTFuy1GxDv4i
VpVzszn2R3bw8FNd6GHtY6e3cOhIdStReuuhGN+uRcIpIA46KqA/yCHndgisERw3Z4YJ4dAj4Ax0
pWTwMAuEN0ccsGpdOex90XM/hPTmZ4cF2B192IvfYcH0EwIPBroHT3hk0RaHSMWLd7O7nsVVzpWg
2BT+CX4KfGRQrCo4zI9uFZne0f8Nakk1LGyjJPrxiXcMHQ60A0wsB0Ly6B4olI7+0bUQQJyDmEpF
tG8PQc37PROoUUi4nQ9Sv0qpqHH49A2fBNJHp2RguSEHIz/Oq2KlcjpWS3qc8IdjiogLfCAgv2rW
PmQ4kVhU4gasenHU0aTiD2cLm6cAJgHliybwOiPKpR7WeDwN2sDeH/HLf/YyTONfwmSkDFkXWEP3
/DhH+eOtIPgBm14FaObSa0IxAzOQAvPzvm77Pj2dDy19pJ9HkoOBsnJi79n+SCJhBaBzPKMW06LR
04L3+y6CsMziT0OFkeUZmd0RWhudtzkU4agLhAIFM2vYjxK0Z0FmGzHdk+Y3p63+I3Z/uu+reulQ
SIWcgeM9mGth5ycDn6Fxdrm6/wedx6xaHWcSFFqZdZlhiGp/uO4dQlTEmB2J+Rayj+Pz6sxqsndT
YGKIdbg7RGJf117ji+9tMFA74Bk/ryCDsAJ/IIcGc4Z4xIQ7PjmEad/EQeyM6C7bgDD7x/nxTg8a
0poTdifYpiA8gfct2v/orSCV3die/8hyDKGrIBW1Cc3O1cGvHxpA8bTIHuxHI9DhmagUAxM3Jqgm
Bi40d5jsknDDVmfQJkC2a2BgFN+4DUOski+r6K/buCqBjqOWZvIlzyi5ONlRNDuRUP+dNiYbU/wK
wbX0SoHICdfop9Gjj0rwZpJDPjPCEfA5e0K66NNUfewDaX2YvVULTj42o0ANgCMrvKSQh0DMR9sT
naNblAntH2Xjp0d5VcI0TWNYscVnEEk0cQP7SoxovXeWFmfDgTDR4jZvEAMq14QGbxMyMBoLSveX
uiNqcWdN+OvG+/0KlePb/9eDFTf9V7lh2E485gnv15odACsgTmNFoovRpeq855ZG94SLHpMZWWAs
eqFRiINbm+0D9vryeul40fo1xCK7OvwPx+Opyo6xeL0XUiLuAM/vHQaqgoM5izGbJLEEkevCY3D5
OOG/fwyK/Y/60kBCaACMMMUTHuvn59BezNI5xVn2wGwdGGMi+v8HAftAzjfIl0jIMA88s7wEwn3m
51pg8CX7hz9x1GHfFi+hdcNYVzxthW52Tucu0klL0W5jKqt5mifMEnF6AQkXUJggH/7G/FRwGWmU
zI5Ri6SL9QwIiPXbz5/PGO9OPmZoA2ZPcvAfNyYBjSMfcSF5I1UYXSUsl1V0xJ1deN4dgQfEV4JV
3G8mHzxvNm+PRNJO2GfwXXPze2EnJVB0ISFB+EzkvRCNrRlGQTFwbsnxcQpU2BeqR+MIuVsWjTDO
mOWmYD81+SLPkD3xt+W08DKW6mUpvLAU9xIUlGkOIiWDLxpR/K7Hxz1mnxzIQq3y/Wv7yji3OVcE
w0qzUHjz8j6/NbsyL2neaekDjr9YFz7F5iz5xcvY4yLB8+Yht27TulNYsvnTMMeO6k+OFPZu2MVg
kr5N4ChvFIb/wtHpkYKnChW8yVCRzzclnU1lhFqTohEdXl7/0JbxKypoIg+vx3Lr0e329SNMaEwO
ZIhcxuvlDpVW+YZ9ivzQYKFReQPUSTXo37WX75/YB7vheqeZFpU902qRJH/AcH/td7jkk9U1QwqX
PN30T5fcp3WbkXuks4p8N1sddj2+Gi0RE9eBMuh/5M/qdlrA2B5mKkn41ljrPysUO3lkMRkeyesO
FzmNsVRhgUHfY4Zh0AoZf3WI4u5GtfcBs1zdPRQwMR2T+ZiMkbqKE43c1YxAl5MHidZagIUPPMkM
u7eZ/JM5W/qPdnt+T9boCHRcO25JCdAH8eY+Xd4B/aFNzJWZzvhluZWxpje6Xqn7tjU9O//THyOr
WMvSazGspRr+91B654IUYYL/LpuBZhx8KwWrOxShVaEvcgJ9esyssBg86zDPtZmKQHrQOKxMSulm
ofPn6bIgzo4DCS6mHGgrdXpzyh3zxwJlvLs0d1BWpaPbt7+7X1YB7N6RKSebNLKEgwiLzCIm9Y2L
gTixfHpII2NwtYhfYUACliVBOLZefaIgPZzvHeHxD1wTqC76mtE7oNjdGOr9MGCU/2Ay/ExLZirU
+Og9S3K81aJhm0b5TzpSmwJjgk3zEou/ug9ZMiH3fZ5oGExzxugJZVEBuH+vg4lwBUk4rPa77lcK
Bfu81rodblIvMueMO9yNnvgzx6WShOInA7+pyIDImxf+phnjJ1BUcqAvL357Px7wayGDT2pPaV7k
015r10iB+LWEYZMgT9SFWqi066GLysNc1YJCW5+mtyLeVmWQlcEpDmQ0wDjeOW7bbDTOvXZ9aTYD
nOvhR0J8zNZmc6d00aV9qvXFcLyvzj8qY6UomyR+stW1qcyPJ4ZE9FGNHGhY9PZSViJnCIvpTVM2
R2OnrZpkOal3WvNyiIOLEsWn/VFf2O1TniwNJxoP88GJOv5ouS+NJ+5wSv0SE7Lx7mzL3ph6iPj5
K3h4vOR4aRVuZf2Oh1WJceZhflDX0yE0i0V8EkSFM/I1/Fjr5VRvpXrba2EFjwUoxGTKQ2h0kaOv
Mnl/YnqcjinAXLWXVr6S0B3pCwvhy7C65POewUFQDaYgLqIsDRuWVbE6KdtxWMj6Li9f9XQtSY/8
8Z7JwEzpYIwHV4mho8UbaQhlZT7yZ5yIO0ursB/ejXbdMlp2rLfDFMjODzthcAde0BJVHY4kUxIO
1h/T+SGPsFjatdLNJ3xudHVdtusx3mTdjktq1n2v7+zhvaU71j7FXVB1UQsbr4jqLtDzOTfE38SH
4UH1vAW8Yp2IFcCvxJf5mcKs9jts2adQTSKtWHdOMGE9lwbDKRqqxTAEarwwh7VmB5WGoqaxA0N2
9c41sIVIUc66h074F5yoiuu7JoPTvEvtdRG/9udNMd61p3XDIkl3Tvyjt34O9vJgPKVCb37GNFba
NsVGPlXhUZ/ncBorTxrdDKNw0zUY1du60sllHmBmYEfi1kFrbHuOVRg/Y9S3ngXIDghA+xexBZVf
G8Sp3xaBOQW67vZ15KRu3O2G30eoIl1kSH4mR620UKVFkkdGGQ4AXHJUGL509ooH5Y+KN12/UOMw
K/2hDI/0Fkv/oLv5xVNpsdfLqvQkDv7hR4vBHqlG455o/ab+AA9q9JUuSHtf7iKZggaxnh3Jhp81
EAVj12RGkRlMxeJNYwRtHh3a6DSE3KyTLyQjaHmil2att9FBWw3aQm13ieXmvM58XuECTpCRgyEO
JttrsSPq5nLnl2ZgyVE5vkkOFiNduZdIzrlM7cpYRH2455xPM/v4GsOZ1H2+J/1KJ8VpA6kJzn1o
dotS8tFYjF7SBrW0KEvci6boNG2GbF5m81xdFGxkfBvANcs/9jGwx2DUg7h3DUjuijXjWH4qDji3
urj+9IWbYmWJgWjp5zTD8dxn2FTpJSe/ApzAZSu7L7r5gQFcjIiZZnjJ1Z6FxT+2u4OX5KFcRZLt
NWlUNwtrCjt+gi/GKezyCOPlpJudlSDLCEviCvxZXkfTuDb+r4TnweMtqKgI8rA9B1rqHhW2eJj+
xA7povm15regBpo/On5XB1wtqXEXCuozP/f11FeJdDhvOX6SbyyMfhVs28tfzY+R/Yhvle7R3yvw
Ybf9FCEhiAE7RQ3ixrcZpNn4iRXkpXdQZr02qyavKWYNnV1YcJKfox1hWTu+SqLHhAb0USTCPBqQ
r9EvLRe2j4EBU+xhgDohFSK/vLjx5Ksb9NIVuma6yViwXhblOcrU5Wnyzqco5rhMA7laJPHcNhel
GmCMqkcdtZkyO4Gd6nPptCocuGNYlIVttcgv4TkNWsQ+SNppVcKaOoieJWs36lWfhyGr/pn0qgqG
dTG4BtpkeB1ZFhk5RyC1dM0ch+gie6rs9RxRDwc2zK9hw1ZYHnAqYnO2dxX5xYAkp7tXA70IajQ+
iOzvhXJtcP+csGMHG2IPYNCHcxWjgLpFqq2kV/POeDcnV6teKlCAbcYnx9kH5XcMEcpnPXdmkF0e
L6w29HDwDqHKoSUdovs2ABxqXnEQtuT5dHmYTgA+0z69+A0Eo2auo26q/QY1be9aO6y3cuQRvrPT
/tQP/YNBxYC+9Ke5PAYYL+H1HPCt9A3qLNzBntjkBiW9g3es9jRuIN6V+TI2yKqW9ZakTsJBRxLz
XbuFxpD4xw49FiiNtTi0DcF/3lOkvZrigYmU0JjCVvLao1sm0YlHvU5ybxpnxiORw2wjO52d7DWW
bX3qHySvZwn3z8P53sDWB3EspMDUL5gVqfhILOMXImDdbCfoWoCfEIKI72x+V7eIyWQB6iu79/5M
SgDg94aiXvJOjDBEe78yprej8qy1gd6HF0411Fe1V9JiN/yp9OVEUPJygh88JaBN1OaH2fGnSdF9
9uvpyTiG1uHXRflp5E/jCIMNp6pRnVn5z6JFXyAfZi0UxKOCtkQCj6wMV1GUW+nuB6/ym4Tzuu0i
03dscbdR9/Yae5PT7HyZN4GDQimwgMdj4WM3Q6WEjn7U3g+VyAZhio4A51qkgV6f7+V0AbZ5YZCH
EKu57aZGvTcBiRIuoxM/58i0VXLCdUqP7wDX5/LWFIH6p0EBfVwWrmmsjvUPidq/8GMUnUsM3cb7
ws2XB5x/62Gnok7BAHDOv4EMzKh9OVKMuaMV4N63NEBjgKpKv1z3Jw+LAg6ROdZWDHE8vlNvti7u
Vv0y/31ZstK6UF6i8kHJAcK3ZF124ZnpJwt7CCq0SM/nPctCxvwPaaHo8SN5TtWP32S8oaxb2M8V
YWgWV/MjOfURlS8el6YrGxG2wjZ2rLnP1kfjZm6SsAnM12xuPFCm6Df6ZR96lC8vzpHhjVGoWHDN
qST+KrNsezoo0iFW9waIFMhmAWHVbTGyYKQt+mHD7WXfybfkBVXnvjfbDuSp9umnXXqPmlWl3I8j
o98U1f0FHVQ8T1G2dFsVW0TmHeCDiFUI2UQWaEkkn++ay87Slkdw43rZal6lBUn9Rg15GO7OBenJ
vrssFOlGf+uDGPX1Q0JThvNpQJK7+pBKUZ3r3pSUPX40WOM3s/7NfEt+Ivwsfpv49cWr4U/5Fr/o
K42XinxiOrvJjf7BR1/o601AW4K4hMPada+a3t/R1M62sp+29VOMJa20UXq3SoVh5JEWkukpCDkv
0aD7hylSq7sLAsCWCcxo7OydrS5r1Dyxl9BPfZ6Y8oEeqwpmnHzg9oyIu+wYJO4wPWFxGqMCunMV
xXloMhJM9fUzPbNFykLVQ00PdSlqgPbfyMUkE4GGF+OqUHkmwZBt9tBzTJgiNPF/ek7ZXXkJ9SZ8
ZDGb58A4euKMtFenehFbazN/uHRuxZiQu+xP/ZOKm2A4LJwnHReXx7H0hnsC7xlCCGNAkEvfgAm+
ykBEpev8n6d67TTlHLuit4+Gsq+IlkBBNDxwgR1diLQnCKEMUULF92LPuycN2ovucvq35dpmAlR1
A075ilhwK1B5UdHpqqYiqPi8ldJc1quS9upeGFpiYPNn0txKemuMpwasSvM12Kpn33q+PHK0a4Gk
+slPm+zLCDMAqcFP9NBRt+R054GmgrW6ANjJvr3kWCLac6rR/CITHR5PemQyG3p7gPcHvyhDYf09
+PKVMnD1Ua5Q7PjQaY6SsWGSOcNF1gP919aFfEXbHvMLd3hlvgHqxMf/p02iYFcG4ONYyn8mKP8V
jlJtLOoRAvF+ZCAWckRaSbZb5WTJ8zZZx/aPLLs/GGCe/dPYaZiFq5M/kKC3YA2mOYOR4xkk+q3X
4KczuD3yLSlEwUUyB+P8VcLjiTSBx917J1qTNDmHl2JcmPLyZCReKa1U7aci71p761QAS35shxOK
Z3uu0b8yEW27BekDcEXn9WWUnAK78jM10LKQTLQ5Ljs6gIzgddwCgBLRpLaQ0FbXL1O8a7BlljdU
ZofU06utbswB+BIwvvrlbEdqyh/0kBDI5uJMNkaoZ1TSz+60M/rIMdymY6HcQCWVL4TSj9f836d9
BQDqcZJ1aI+U/fEp/3WiWH44MKrxeEcvfoMTx/eL6v+yP/57tasGm132Y5uOXE1Y+aIXjd128BBh
9OS2u4rIk0SK6sd1wBnTn30zC2XmXdKrrLz+6ANA2njt/HJAa+6KvS3Pzh1HciDr0XQJu2OokO1U
3ngM09P8mAjPVV4JZUF6DlrVV8bw+4/zlSErHh4eZ4qpyI7A+j5v99KWsyxuZWV/uKCuKSCXtH5c
zCYbuAWnLC+RvXRpv12wEsWD3BYJT+YEJpaauFT+PP6qMTUk+kqU767J96Mn6bNk8Ej+hJ/vLUbv
V/HD1f1eQZIVLt36OeZ+mwfgNcCpiViJxRHuS4NHMLJqP+bYwKkXKgGOYJOo9a2Tq5O6AGKOM/4z
BjIE9GFsQhpgB/H9E/2qMfy4Q3jdYJc8UOuqtWHYx9w5O62yVyB32ELM0qCeBXJ8U98mBkvQDGBW
hDID72idmUKDB/IkPYbUaynBYV3QnRWlkltMXlne2CwCob8+volH/+fmxP//KzI1elUVbdsp+9Of
dEk2C+p8WGWbCpHILa7QR6v5m2tdH2rNeB6PRsuDwKckwQApD+x8YTW7Qd6k0qYGQetXUhsZ6FKY
TIguG3TE8J3GSyhmE9+CxXskEcMp2K9wqoKl0Hgac0smv+x8SfV0VYBOKW7PudfQjU297oCM071M
gEozKLZwVq1XZEBVtYnN+67ajNUGu2CZe2me6nYuHSOp8KkVNbwK6515WB+rbabtJhixJncX4v+T
bTo1BBoCdOcEyxlnZC/6CU/vtXSeEydHTjznxhL698H137dkXx1c41hkRlr3yh7O6wOO9PgLF1H8
aGFnusc1v9o0i/5dfU5/yPc3Fq+Ild+9M/Xz+jgljTUdZd6ZVXuHs4exTMtYdcRlgA66y3Fk2LMj
tYAdnKRIYoZJ7RUYkcRhMuEdPs9j6E4zSv8BCVXrHmtfvXg3blHs8O9u8Spi9SezMBOHJayQ69Oj
RR8LLwQoBcbHGA5GSMg99dsY63LkOD1eV+E4emXlUmlmZx+4RcWHX4uSs1vc4lUpX/q7nze/fRWe
2pNQwRo8PxvNML5Rw+yM28nktZnnMNsic80ferHOY7eo/ZEgeusw/NravboBcYN/bXAE1WrSJjwd
sAJDY1cD9c2kA97uWGq7J6g3tEoxb8h881d6B4Yy/C4ZBnX0RsNTJ6/H36678ca+duKv7unqgI5P
qjnaEvfUxTirMy3BS7DiIzROIhqq+K+1M5FWngKS3SPt0pOYQzcdXDXzzme3ws6BbY+VNxIp5moB
cfcC3lIPJJIzZXRzULNTVGX+9yvtK/H8474diDQyhGPEbZ+f5WXSlPGUNcq+sAlInjFwHy5uiPIv
bqmq3YbBwo2bMz/+5msUf/XXRf7fS1+to74uegw4a2UvH/wJPprtdRwitityQsYqgwUj34edJP5x
08SrkA593NAFMEF3E7AIvmPicesA+coAvXooVwusn5ykPxhi+/UzgrbazBKaJYNrIZUaXLPwktQ3
S59jj36PBrPIcksn6AQ+NetL99R558ZzpP/F2Zktt411WfqJEIF5uCUBgqRISpQtWdYNQrYlzPOM
p68PzuxICWKL1X1RFY78HQYBHJyz99prcMra9gikwSIOEpi4VnDYLVfxrfRNpRmgc6dX6Dcsxyvv
9P+yt/73ZBeLUVQi2QglvlBdW4XTGmsyKVlXss0zZWyiNU6p261mx/AQ+f2sO7AUy63qrYCf9LjR
akerdrm2GTFgZEiLSQJEYHkth/OZlYs7Nd5G/FMIJEAgpvUQOBB4G9nuTbukUibG1rSlbh0TZ0JN
wN9xYPGzmi19HdYMatZ8GPN/xp/rey6u9TmAYE3lWChzqUNB4dONwn3+3v0pK8DdNR8P1RqyEvz6
TUocdAqZa2jMZ+wCxHcjy7aQ7IfgmLWHSrwVq6MszH8OGXN5px5uDrkb+k2BxZVwp3u3tbnlzBRh
K5hrpiF+65SIE8tN3ruhvhvNfQeNU2DOwYhsTSdHpcKKy2W6xCvnoDH3ml99BYtaG593s0gq1lqu
0fQz+dg1sIz+qATKeHbIp9c4hszdu4N88Iy1PMtP3UTl0FnTVmmwF6NdZLm5tc58m6p8sDZWuIng
uZrOKG1Cba4bmVdlkw0u3ACmDit6GdVbGdjGZI4q2yY0IdmGL5BWdo4YRHjmg6uYpYbrgAj4cB7F
MzVgMCT99FDp835JxtiadxPsjGlap9QyhJbpkIrEK2tZvnwS/reUF5Um03GpBxP6+ylaEFx7u2qc
xGNR4i+7ztA+e8xm1ow5MrZQYUU+CtwidR0qNsBvj1PrffvLJJfp2ibx95j79OI0LM6QsCMeMRe/
bJgys22EQvpGEkrPT5FXYrDOiVuYz6KVSaS2su5PFamaps0XEgdHMb+phpsoPlTxoZ8nZWDmbuW7
fEi+uG0pQqzTNJ0SDxDvpJXHWj7L8lxNjrIbw0BPHK3YmgQ5tlA/NoLqCtk2U7Y6XGbcksV1r4CX
O7WFk+Qtr0Wt7Ezec6yUrduOmwLFeOvyZ8NjyuYK420jHrPpVpi2GbNP39ZLR6PYy2xGBZyUTHea
wUkBnKxtpLgJnDKwVgiDJFF4m/58ZdOaq66vHueiau/FabTEIAdP+C33tlxv8GMz+xXlhEpQyZ/4
tyesi2v1+2cq6bzT//cSl3jjYISdZoUsr4DpHNRPWFNP9Uv2R3xMvpvYrmN0H5JzY8mwqNpn6xe+
ccovHc4pSW9Y8f1i3XVEdPqrCJPCo7RXb1GOecQ9Nffxb+ZKR/LAXEwyh4fkLANGz74z4q/ZCC38
lv648gjnreLzI9RlHWqlquvS4kDV9TyNqphtX5HtpDpiR0rvmIS2/tIVduivQ2LUIH4Szg3NF784
ttp51Hnlk4XaduF3oDCWkPAriiGr88H/rj4rdDVW5JQtzWO2gNPbtE3Yu8S9l7hURwm+0+Az8C6S
1UAk7uP0e/IdxbdLmPd8w+Pak7dS56TdJnIHgTCobZFvEuS6OBIziO3miQPK+9ChUhFgXBOKVDod
zS4BjbnTc64ywUYS0e0b5t6YV/2WMeHATjVyMA/QAz6kVfAHdoxlrkYa5HxTcM0BSoWtmGvNsEXY
1dKpgThIqybt9HrnW3NHRYJLE+9LH6dRpdxoueNlB4UY28GNe37jNuy3oOxJfSN3TK1cDjRNcqRw
M1LrCdsw2MIKmL9awtpl1AhgxOdBYQZ5LK2trm1HxrCgeBi/GUe/dgHjcajAn0JiqE9MOKPAyREU
W0IuSYYU/EWf7R/UbaU81t/ZnEkmMoStFDGRvVLd/l05y5Ul86Go0KQQUxiLZk21As/KTPY6lcCf
cC75VeouBAxYrOEZL69M5liYH8COm2GIzZWFLV5a2e+vv2jZsAIVvFKjSi2Q7Y/z+nli61Q1KBhO
57tqDxyPea8dvyWoMuDlobzw94V80xfbwNhapZ0o63x0wHkpdwZoZzVWjjO0Fa6hAoE/Utploc0f
NLjTia2+8MfA2mbWFg6JFjoi9wsmRACafizjExbjfnubtHdqeyzyvRLc9u25DkHxV0FA3I5dE2Lp
OWGy0aDZBvOmCWgYgHECmx2tcAd4bMAJMGC07aOYadRNLOwi0U1SN0dkpNLM2Ea+sSwIx6EriHYv
bzOMwYUbhZwED16JKxGlPPxdMopDZSXA7iarM3JVqCjx/P+j0bVaJ5M2bbr7+o2o+iWQ5f0bWXzj
iTRMkjSxXfei22s3ZriDkOa/1IZtVFuZJCffqaNdmNpq6ngwqLA3lvZh6pqZncvbrr5tDMeXOG2o
sJwsOxS1w7ukB8jSDS/SwHduXAffIzCS8mhaJ1k8TuQeec39hJoJpgk1EXY2hu1jqZ05GAMj7FXf
AlhB8rmkzsPJQdtk1bGVjqV0DI2bUDlL0ESqY16eMvVgta4GPBIwwiFuadVoDrByZW7DfCZNgVCP
xakGBSDVNYFy1j8zcwtYE+BXtU3YXcfxCH1n2hS6Y7awRBzNc/3n5tucCFSuc9PWkc1IO1yk6eco
jO8nbyXNx/NamzdecOeV8Vui35K2hbVVTSg6dq9vIIJBn/PTHZtaCmu72CiTLQ9unR8C7ei1x0g7
1tEpJoSr1tYpJRGzKNj/3no6dE/Y2PCJxqRjcToh2ujXBnSvgH97XeKKgxMbkab6KtY3YXkKrB23
PXJf8HMHu/9lIRKYNlBkqJuHYz3ancagyvYQeFVMam0FZBdHg/sK951ilcKECDbSbzy0VYZfpTNh
UY3oiW1PWNfqiqc63LVvKpa8RPs9C/fEcyneGn8sGt4S+0zVFQmtZUexVj5tkgLW7Jpo6iTbxBEC
5odCX7gNPKdSN9xoE+5yY9fr2yi7adilA1t+yR+kZ7ikqStbx7Lei8OmjDdxvefPfbkzxl1o7GTp
UNr8Q7XMCuEbD+AHAerslOykhbtiOjaoezwbAkmF4AWsCxNdgfALnL7tCWrS4PT0bp7DJ51QjSh2
w9TZ4Cxx8mgl/6ErgQ8cydu5jS/o+RxJcsnq6j1bi1wPFgwHGLIyWn1z4+l7s3QtfyuQJxe5Y7Yb
xxkh4cv1vXVG/i5ZIC0sz7XEaeXmHrmHm56mB5OmfkbNDdwvE8eHf5G70+TkqENg2OHvAC+KNCrI
yqfOAIv/YUnfm2ojTDtYTFPqlGjYfoaAstqMFyfITWCKIr4IXLHe+rz01Ol04GzCIFc6s2S4lfwe
wK8WptFKoZolyQjWg7lTq51uun0NIWjtP2GC2SCeAVIhbALzUNYCs9o/2FlXvZ0jFoQLMa4MbU7C
1KI1GJGB0m60BcZj4zo+lAT3EgmpzFaLkGDoNECu4z+EQcZ/cHSKKVCegmfmaXjsqOVO/k7eEUM4
oJ7hvkxmjlVpi6YL8Flqr5ymZUfg17qbZ+LsCOvWvBdFWwh2+W0AngFHhTlDBifonL02roAdqP8t
e2638q8W60B8A381bkau7Kt3km/imE3bMX6WW/yd2QQY/8PPIOcSdAJuFOTbYSV3blLhBEQoYLDy
flX7kUS5Zn6lXe92xDWQn1kcwuhWCG+C6NSqR68+WeKN19zxX/zgylH52biHgvb9vryoAfNmMvpx
oAb0lM3E1zA6yaHH0BXxD6omelhiLTIHzMLrHGL+TDi7bMHNqrLskDpDga9rw1UE9ow6EKd141Fh
OCaurvm24RO/ZyERPscDjkwbq+3Jczp1MxhQkNZTtI3HjVk7rbbSOzuJNwY8ZNUNkdrpey+DlXbo
9Dvd+s7JLBMz2pyia8Me6XMuwPwEcA/FxQ73cHxEP1af4VBUUt1HIHHM7HegpzVrVNoU9ZYJvvY0
PFHXW3BC9/JzhykWAj3dzuptD6fRWk+NI/J4iE6YNgmhoxVUrE1BeaqwmHHMclpxVf/ChBqufYHn
JNU8WeKc1ojOUjt+KPu5CdVoB8kVKR/SYjPKN814CAT4tjuYbRX41uSYNNrEebBZCzYfooQNLzAG
kafGTIZTnr1s47Ep7I0TZXsLMQW3hBYfaYn89a3xC7fL9thMjORWU7ZNj6MC3xAvtBWIBu4V7D07
EJLJwdqxWQf30wufIiJBjCyOcGuTeqsivFVWGdwJSJbZKr0Vfk6RI80mzrq/wg8XvxguIjxO+CT5
ZJ4bDgSs7Lm/7fbDjwpH4xVZB6gO8LgjTuaVS/sP2JhZDnW2SIxKbsuGAxJLZhrEmkd2AZ4qVmMN
DOmNv9kmIOkIuyCdCTsFaPNbJDyioFUfgvFnZczcuIZyifR0lG/XzAj+MmU+VbPvVsiimsSdKVdH
KaZzH2nO1wGecemMXVlsHPJ6aBi2rTnCKvhgr7G/77ttle3YvKZoXREAGtkVWZp/BM3GipgyDR5l
mK1FakhOUkQCgA/SyoIAScsOYAOdulipCMzQHolX0CP9EhYvK6Yh02jphrq0dsBiZxTL0RO/0UHw
AX7T3QREiEem3uvkRZ0q8ZG0oOFJXkcHw9jmszCH4RHKLxmLLJf5rtbsS9QZfObCyshOXja7gXbp
vt7VLDgVYiURirb3s5ZuZIxt6p8kHQK1CAx3mX22Gw8h0lvxmNzD7jWhuj3g9Y3d3qb+EW/YUxnu
ZrADYvQ8X5egF8cQhmSh7TIkxbT0BcipSknShgU9SWFRX60L2QaqFVISSK1nOl1TWo2/6UzkDtR4
ZV4DWZWPwJQJ5UEhDte0lDkO1xStBUY8DaERR3Ken+I2BR4WV9rvZrJOBS2fUkD57JN9qJlY8YPd
V2xC41kHo9OZdLfKcYCAyksq4BW07DdW9uiJ5cYyCiY86VY2/vQadvWPKSeqx2KbfATcVbSdwvA2
kEEkz2p8beq84Od8vqHF86zapoyCNlPOtFIIRerXhHlDcyJOl/OgmH6X0Z2f3vOSf+TCjakSNAXR
M7JV7P/ip6/f7Qyd/feBfv4pC0y0Utq8KoIiO4kmhYp6lrSjVr9B+lYM9jjtCt9Lmk+ET5dTiCQw
YNZ95geYeeu1gV7nJ4lPXz5X8xEfOkVLtnxF8UzmCN4wpBVX/ZUryx/72n9vVLWQS6qz4kxedFFd
lnpBNIXT2fhN9io6A137od3I4TYSXMM/qOZBK910znidWbpD8EQF3zzTZk/spdaZiFmheKBSLODu
KuhrrrR5H5u8zz9vUUyIQ6KJfWwa6Cb2ARxImAUB/OlfabWN06fpWq7X4pP+ez0IjlA0JFkBZFhO
FnXT7Ic8EYODmD/CMYDPu5/Gg38u/YKCHZMNlSAa48nTdkJ/pnTwK1J40pevF9+itf38KxZfdtzW
sh7FcnCQszcDgnsOXV4UX3r9uUTOI7zF+b4F8YNvsuV3FmhZiFUTUv3GiiU7aR9bv3Gn5jTobEf5
n76joGbxpMprWMOTzlW7CFVmzMjSMTctx301lRD3j0L3aOoPGsttjDDp8cxdGT0P7ctIdkk27hJ2
1TJ9CsQnkaRpVXQH76Eb9on8TES9k2BsVUa2nkOghqpC6jX0gHpADjq+Zrin98XPuMrcou7drK63
KYlGXWbZEhbnXEwd4Y8QCf31g1w4HP3zICnFcI+UyWlTl8LAEEuuvpX74LZCscDIBVVXgcuMchRS
HiJmKehN2ytmRxe2DkwfRHibKG81RV9Uf1GqCVbQpN5pMl8K474UnypjE3nfomhPy/X1DS6GE//e
IJo9blGzFN1c7FNC6FlRUDXeKaOwUt0xP031dmj2sEL5Q544IZEwwqrzHCF3oBTBG1TqlSHtYWUU
+k0OlgCRHQJVcg6uUWmlj4D6vz8O/TEZsaIhqksU1qtiEttFy7+No72FksYsCAzxXKp5mmAR3pA5
6yrzO6rQ5tpbuLBxWERoyHBnTYxC/+647xDgijy00PJE4VQLBzgVI2LPDB5te2wHIDm06dmVQKNL
ezhXpAbiPIa4tiyEikZSJ4v3caLvCYGLylNcHvL4kWtOLEA6YcrzQb/Sbi2stf7PQ/7vsosVkI2W
N3Y9c8UO9rnJV5Uruj2Frubjb2nhkYG9UfHA0Kd7DRCQ+vjyBt2IK32c3Ya+C1paeihl1iFEc/0W
oYkJW7MmB76PiHUvAL2n318v2otfpcKiUBR9juJZbrJZEURJJ8rhQdO3R1PN2ZKMlaI9e4gBwoAi
cGddm5VdOuf4PliEmowHmGQstlQx0w0/SoYA1G8XpOkvU/sRDSALwo08HEcrftHyrRyc4oTsUy0D
z1LWKgwJPXyIGBGk3R4rWkRM+4q8Rx3TlPjcxM+C/7sgeTKP0TVf+bIXtIh/3uv7H7wohgJfrUp1
CoJDyTxHbJFGsEXmYN0ZXEDjLGs1og7d9oSHBiXH4L8l1xrZSxsZbvXYCmD6ruvi4pFpQzWIeaAH
B7b6BE5B7DTSSzLcxzWg7v9jCPG/90ssk6JA52V6tGiJvCJoTDPUrVNk3k7sUWZ+RyU0Gk+6ek4t
4padkD5WdZNiL3iHvv9WjM9W/yCO38TO1bUHPfqZTvdfr9QFlvHPj6KHl3Q+aLb0JTdF62uZY9IP
D7VyrnW8T4Df5GA/gbD03q7lwTcd6yk7N9DqAkZboee5kxfBZYmSlamtzam9GYfhT9yEsyn/aMdU
4rH/LOQvdbpr5W2QYIWiv1a85AqBJEhvK+4HgE81fgsaQN4Uk/HaXFmxE+noBZnJxEhl/ZfiQaRT
KmesVX3okY8VIMZ9jclr/yLEvt15qd0qex3HbJo+DuGBXEFLTA6K8fj1U/rH8mtRvqK7/+8xLaq0
Nq5UKfC75KDLgHiZ5ub0ILGU3fIGI5AEzWtuPIhuLWZ5mcCosvvedbLjVd+66gUNoWe8Mt6szhZx
5wCIMSzfOvEZihwVEE3rGKq5G6T3Kcq7eux2/KuKAiaa0DPTKlqIVgXLFuCAJy0MHcwdkRSLP/hr
vqSuB7PYjtq+CV9Qp+fwtEqINPvOp/bQE5JqsT7GA0p76dt2rdAvqcHPlEmvQrWTesduwJd8Rppx
ZhaOhmweJAOWOFofQ0KIUyDpO1LsiCS5R496izplfFPYUVT/kLKRNlXommykZvizHaFlB2Ag3m2m
geVl6p0h3Pjqo0Dgi+gxX8nstIigW4nxXqkSAhINhkQyxdIgGljIy9XsLgj0lRUhgnnWHQ1cV997
leMZ7lS/6ANSDPNZgQgOBJolWNVjWyeL2l3NgTQxM8tZvwbCjaoNZxCoka2tQXmge8+JV23UBp+Q
0XBzpgf45aHARi/eOnHSABNKq1x89vrOrShBWZRj1Z8UBp49cI1XIZJS36YoRoUwblsY70OquZut
ldxF0asFFBckPybaG0iEDUarQc1Z3BfkN+5ZzSPncWMVTD2dTno2eThqihrQicD44sFVk+cK8N0s
t4Fu3Ydeua+9a7vtx4Hxvx+6wc6jQ2En/XVxihbp1GhRUocH6lG02oJ6nMTjycQbUtuVhXPlg7m0
s7KdMMeUKBO15TAzVzujsoIsPAzyo4LabkIuICBYE6PHEMqZ3CGWMnfacEzq50I6ZurRrM5hOq77
5Kzy0n3Qra9/0uVfZML1ofGRraU76iBNZunpeXiIGUYIyMmDtaE9J5yEUnhmfX99tUudPhlLeC8C
W4Cd/J22vqvO8AM1c0Gok0OjA4Ch/VTLx6Z3G+VBhqgsMdgI+30dmbtOdTNlhGL1rCQuLVdjMC1g
fXAIymDJX/+shV3vP6sAwp+ItM0QSctdqHKUMlWKXMssFGonkchr6hHLv7GyTaccvIQ5xjfReFLp
j0Rm6k0EH6y7N4dd747aaYi+meNd3+4a5bbkvwTArT9iQNrZZES/CfRvXXmKMGTQzyYMmBhfG2Hb
NMm6xtilviLVu1g9vL+TRVvfVMY4v0/rpKeMlshjTHcpRl3qpiSpthr+5A9T/DT453hA+dxc+5ou
wBmWpsjwLmiCeJ6Lq+dTVfS6kQS3dKcd+Hc+ubHwGtSnEEg3MZ5oOHI8Ef0rheUFLOPDZRfHUFYn
Y9sMfXhIqnMQq4xJfxXFuhoTm83o66Vy8XtB14RXqmlAwFpcqvNHL2mEiO9lHqJWZ1XdW+pRE+6y
mZ8D7fDry0kL/sO/SxMFCRGfhK6hS/w4U5DGtihyMwgPU32OUNsnzKmIydnkTPItmCRx/wJCkDM5
UhGZ88ewh7ievfXeuh5wm/IYT1fbKj8qemXLFtOwLLXr9pl9CPV/9c0g3rZG4Rcb5HXjDVEIc68W
zDDU1OPeYyHS92/Cdm9CpIyiYhcB3+a1tWERafinDuI5GVJb8n+Og6uX2zr7JifTAd4B0nEhgPlp
/jazbpu2/Fx8BAVtZyUtpxZ2n9Kx7t/S7LlTuk1MfZmTBSi9FP2RIiL41ZZnI6ycIrSYkp/b5uiL
zHO7B/y1mC899BIiAes41wYidkly9+ZPMATF5wmCyoCrQiK4/FO999BSuWHWuDG0tZzitkADiiuB
ArmrCY6GjyaQuUyKy6vW730AVJm/kBHiWjVIghoAjxE7ipcEWoNhNWi7cFyzjgHWnVfe9UJ988+7
xpxOx5MH2/xPjjyNV5HnVLcsLmkvUdwaFFTMpa3pJBt3UAlSGZtwZppy8+yRJBbAXE6dMcNQRnSj
oaboPCramwX9lXJoVna3KjY2b2oP1cTMwfJCb5Op0Di5wYTZkzdmjjm4mv4aqbEtIUEW4FOijpZp
BwE/vfpZNh6LbHL0FCc6hpJcOQUVrvO3pIInZ6AOQebS5BWzCx9+bLNJcVete7o7fpX0KuD9UNQb
zhK8jqhnTzPIxN7eY9kTU7aKxj5oqz136Q/nFM15zwBPowL2HzKmSIL/MkNIZW5uWpNc2+yN5ZOF
0SYTHuaST+6znU4mSpMeJaCpPPqTDD5Fxik0GDDlN50FM7iB8UuWa++ddSu1tenBRDArWswhxDcl
iA9Z9zgXQINKFZLn2cpr3yzYOiNcRCkRbnpkY6NSHGcUTC/7m9iXn8Z+ejRoyRAWDX3BTn4uy2JV
HgK3VHBvyJrvV5bG3HItC20MgfEF02SDFI3FtuODLenpVCSHIrsd6vaUw5U2uFWvTJkjlviBnHwY
yUqUraMe2MfsVqd+yr+RIXxlR7qEr0BcZNILYj07nH7cj6xYFdJSpjMymn1drcPksa+eJfElwbG2
xPaE3eHre7+042LxpYpAOiJ1+OJsTvskCo2BHZduNIL5gvqasxXyjGD3xRVz+kvXMkXgNI0USMiM
i863g2/re5mUHPjsPUArj/yKwlWytzB0yurKUXLpSfI+ISrO90YF9vFJKknECTVQetFjZubrPKrR
0m2Tv0UMBym9wvzK3V274OJ0LuWuDwOf7SXwjmwvJdQZxhtM1bXpnAPWxlfK3RmpWC5a5oOqqMHd
E8W/cNC7Ys9s69EjgorIWJEzRoPOy3iY+zLOX6+Qi2ekacoUlPyfJi0NF1OkyEYvpNEhsB7G3GGu
SE0519cWDaUf4Gj1WFbHLEM0JEIOKFepde0DvVSCvP8Ji5UTelPYlUMbHSiic4NmEnus/kEPp1Oc
KjugjAFrnELche1ZZ1hLV4+rnVPhpt3gWZXq8pXP9OJZYpKCwqRQIm/9b6H4/uGLUZc3RZ8cTB0g
IXTMDprW0D6C2Lq13j8kDFeHCtJbV69GGF1+gP+pUcDuIwZ8MvY6ab/Tg9FjNe5REZscPQ0VXULM
saDdSD2ze2ssnubt+eu3eWm8ab3/5Yu9LpaLTI/UQsdo6lGiQVKqvV7eCBjMgBKYUEkgEvghzBFz
2xTQUYu3SY7gzKEs6KC5Y+ZjOLoR2Jz8HqHsQoMjcPktsO6i6jd61QxraS3/FU/tKcCvLquGe+A9
UX3FduLrO/mL+H/6AN69g8WiKLRO0NXEiw9GBO2ruh8CdTUp6U1t3gXSoyw8xZ6wE4jc1n2fcUk4
99a2DtzHxCaQwpOp/owxZ+h5PdAAel13EYEM6GJGzdoJydPUvGjyzsj3wUbBaS8JTrK01RC/Cuim
c/01GR/gG2zbTF1prElN+w1YNjfdM57JREiVziIil2FbtJAes9/TXQZFrlAxNhKk7ShjOC4haZjD
xiCDVhWmpXCgegI7I1bI1w/rIoz+/rUvcE9OMjnVEis+8Gh8TpZ5h+qPc7XZhjPDiskNuoB5ZnTl
wvO2t3xL1pzQSRCHqejq4i1Fmdj7VcQBU4T3onE31xUFpouWkqytHLbzQ0rJrWAtKNxQpA5db1/5
AfMFPv0APCyxipdkAmUXC17TK9MrB4lZDlrP6Za9iwGCHp2Y2YTZg2russSRpfsWV3TDgcxXKVe6
xs8bNQcbu7SCEk8h53M+Ft/tFXJTVX6oDuGBGjPB+bA/i/X/ovn/jLWowLt/cyrpn+hoPl4mt/xK
4HjVT5S3YHRiug9gz1dof851vTdmVvUVvMG6dGeqCTsFUQJa8b94xLs7q8SpM+YC4j7uUTRB83Ow
pHsjI/h3+mY8obkQ8z8S9IlwhZWPH2/zF4LfYKIxCX3I3dkEHVoVweANLtADgWkR/8ZN/WTBiG/X
wXb2807s790K6pT1EO+0+8EJj4brynd3jZP/brbtITj5MAq7lYG9dHJvHf2D9LYfVw+YX+Ok9b0H
nDtE22wV/SBlgjraMSP+RnYaSYskguQbfbx5j5HiKsBbryDdqRJWzc8rS/DCaIZ3g+OMNIs3VH3p
PRsERd4PgAfnfh8lm8Z3JGPrRVvo7hMZh7Cp8EfDPPd78IS2CG5xgZfSun6VbApwPITBvF+D6SCV
e6x90geBlq10x7umZ7deCfjap4S4psOufMBU3kCiNBvsFOWRgKRpXRy6jQrw70rfp19jc4umV2fm
8GMMT3VNJiV/81RZKPM21mP/TZQcr8M6HtQ2uI8yNxdW4m3xWCKCstcFuey498WQjjj5f1nYcByk
B31Da2cPj9gm3TScGNMmwjzKd8m+iw23a+3HAE+DlQEgSjClust6px0PrX62hn2Jj4BKi+RceeJz
dffxo//wwJeeSqmXmrFfpiHusie/OaTGjaHTg2ku2ZJae9/5tzoMUyndD+OVuvPCePbjpRffodEU
QddidTnXKgzGxe7YC88ja16pCc1Q9x7S/AFfJzw1SmhzX9/4BaxtvjoJ2kxQCMZaEk+8qcoJEgED
1aTHyBthtY43ipFse0iuvRhvy25YG5gHV4wiwYJz5VWO13WLFH16bgbcL9V032F4YE7WIRlvFahz
Prbz1b1XY7FITzBbFHrF1soP+nBoW/yqdRimarHrhLPVnzWUjS1Sn0jRrtza5/qaUpemyDSxcZaA
lD/ub9IktGaZCvEBCGZDlbSJahe6FSiuoVSbAlGGWF55l5/Lzo+XnP/3d/tbmBi0rUPAq1RkhDHg
K9FJVl+L6sSs9crtXTihP15scUw0uhVbbcoJrUAZDaXvFblqtCodJT0DK0ME/pF3MQlOMqz7r1fN
58bs46XnR//uPr0mHjzR4j4T/96Xj+OIvd6Zc+N/0wReOjMA6XVZpW+xPlErAqlrvT5EKMlATqxf
9fSFnmyuJL++pUUu5oz2zPf033UWj1NPlTnGrhzJpToOG4L0vr+qK7dxHOdhvb1WY1y6KV2FM4iQ
iitri4WSZrGfkokYHwDSfRSDao6PJl+fleC6KJYrv36w2jfwDiz03niwUQ4N1ztYXXGn05heufXP
FQ+R6Bq0N4WGnm9lUfEo8IpzSUvQ3pg7GZ44uMzcIuFgFj5Ks/smjkc0FiHwLcPRvwPMsHRMZlFf
/5AFH/efd0BlwAPBJR9/88W66iUplKWUXVgTY7dB96mlT9ZA1E64qTBCVFZWh0t4Z0/JBu56PT6U
03PScgYPN2hq6C6NjImX5PQTg0OsanUruknGEmJ3esr9l4iDrrXcAl8iz9ogcaWnx8atbzq8ieBB
c+jN4eb+vpEL1Cve7uvbu/DVoIRUsW6ftdzkIX78aoQk6XSjwBw5ATsr1+z1FFwovVprx0Dp62td
aMJVCZ3e/EznULm/0sx3n6ihjhZxOEZ8kG5RRU24LTMtD3Q3+uF/n97Ujvn5IW9+VMEebeHX11Yu
bIMzImVQu1LlfZKfWlGUjGozeKhqCNHl8FDF53qCldwVKyW4ieS3VHYr/cj816vb74YYbYwRofn4
Q1xnMPtMHPan7k3B6rTC06uZRMRj91CJEFbuY85hBcmB2W9Mc1/qKJBE8qYYxVciXuO4n+TZ0QLv
bD3vymd7gebFQyULDBKbqRpsGB/foCH0jRgGfXQw/e9J94h1os+MsFC+95h3dOh/gpCN34jw3JHP
KWcd3Sbi/A38NsXfYoI7evDygfaD+JcS1Hu1gk+ih3utTK781EtrjeYF6qSu8mHLiy7K7LrcaC3W
2pidKO4Neiag5XR+dtr3/w9oSUUSCvFA1ObG6e9ze7fY9MzQPBCleL6aRuWNvR3A8tXLXFzU2JKS
FM8GQY+0gMxCobBy1aytkyrM0Kuc3xj+TRrsDMs2Rty81yXG/eobvq8SqY3XiDiXlvX7qy+2ybSV
q6ztw2SGPpm+N8oD0DnzEqYmX39ACzH6332Qjuy/+1y8PVmsyg5sRT+1CHJCeN4tRVTeEwkK4aeM
HwuIyVQzgBcALYegZr3VR0kqj+pwlE00H3BMYlFYh7Tnk/cUCtq2n0V8dXpkkK8J9TkWMdQz4V2I
6KXCei8EZ8PXD4kk/CyVh7iCt+7351pGcJKPFOHHHkQjB34oxPaIPg8SXyebtzHrqsbPzy9CShDa
DPPFN65NYi4clgBLdKqkBxsMZBZvvazAErUU4JI5D5tmz7X/Nw2xPBfaix6A6+jgv7gVap/cPjtL
q7RCivUTmajf4o5hCvtQBZ1PrR9UPdsWM3xVnfIORIj3kDM2Y8ph8VDq5N6Tm6eygoYdvM0Pp+4w
Iumu7awXStr3v3AJvod9ovtjz6YeM0NqA2HfQoPL+gdvjG8gwIQdhrjVlSnyhaePhF9lAGaoMgys
+X9/920HvWL2cdlAkmD41wroq8Fe9Fekc18v+gtf14frLE5HxriSEQRacAjLR714Mwz8U9/M7NlT
r3DtF64Ef7+uGYSllCTb0SR59eMdVd1ojpNhxocJ+FJHSDCKx6oQ7LQxViHqVR1PHzZKWq95CBDi
oB/PRpNSZ8+MkJisimwGHvArSPf6CI1pMG1QOvyxX4aMbD5KJRPDbQZ/hVwfhI4UjuHKw7qAJ6MT
gCPCCEaR5/nIx3vQOor/XgzSg9KjnK2hnWv+wTShiqe1MyR4blrU/WXiVEmv2QmAtoTnj5i/eMq3
TJRvZXSVCmKSqjj0uUrBGYPwzaPkXILklkjpOs2mn//D2Zktt41l2/aLEIG+eWUviqRESZTTekHI
aQl93+Prz9iquNcUzEPGqYeqynRGJUBgYzdrzTnmmJ8iV74VVnVpGv9285OtdmUDXUsHLTmEzqmt
93IEtLN+xVXvYqvOPxAfcWiiupgU2xglXo7W6vpYu1Rf+XYHk41mKummm459vMNAzhyXDx9uhwhj
Lape6T6x3tr2xoZsgtv+z6gTw84ydOp6bLW/v7HGHZqwUErEeY66VzTvWUVMyhbW6PK1wYdLp6Qr
2eE6b2OornUlAiEsH6qQuhdvQK7xS/OKW7Vb6fCZCu+dZ8R5q/JtuvTdXG0PlJFdG2417tUipjRV
Ei3orkvMB+R9eDqxavqJE3dmHU0TB/xzYYJ68p9b/640Finhd/2LVKKXDw8pWuTrT3xCEv37508W
T10a49Qyxc8n/MqmaQ4fN1J/spP38nu9WsW4qbHKFfmnS6RmupAVbz7a3OmjJw1zOtJlDk4WR3H3
MzKsLc0sDJLtinqlCv5+reYPSQH2GiFP4WJoLD/kPF7a8r/mj27cfdmm5H/x8HrxiwRRKcj7G0Xb
C1MzI+rP650s2WOmRXVpout0yiNVhq7fluYxRRYwrnsw9be8KZdmy/PLTb5/qeuKJLIo27C5q9It
pXkZMKhorP/f25RipvnzwyYfa6O6lh+LMxniBlFBiY8ugaiKSq7nUm/xhN0s3Pwv88OfS06+zrYa
4rbv6N51w3DPq9doi8Y0AyQYpr+8/Bgm7EOUPZJRCy6wJX1k2Y/rw9W+cCTGh4VM/WuFgAz9/Wtt
3VAdZI+inOxiGvaH5yzlgNnBe21fK0BYCeVXXFG0irSV7kikbhCoUm9t2nglhFsBmhjLexkKoWcW
ALbeYg8xZ3caOu+J7QTyRq86JOj6kMna0u8INW5XvioUwswogfJwTCm24QV6VDBs0y21gRDj+ArL
RZUY81FBxoxKx8OdXxiIJeSj4RGbLflE1zyZGKZ8VDL8pajJ2CJR460lkywNfNKTt6yo8ZgtZIP0
I/4hs0IW4+PsjmY3cmL5TNAxhYY+y6y3GqCEhrQG5U6Op8GImZFb/8kcS3ZDb02fHHRwJ1pNggP9
3RB22vX3cKnIxXuwbAdvHGlnljp5D6rWNWxBqAigvPXficSt7tTqhHf8p4Z4dvDXqf9545oXGiPf
rjmZqXOv8HXk0uzzyRbxjiX1GClfJilBDkuZiInRWdrSjV3WBccbJhlyx+AvGipH5smAC6JQqe0a
SQk1fs0HzdAvrf6DGW6QV1a9q+SPSn4yvkj7EeEIHcCDG4apSzPY+R1MphS3KM1AVmm8tfi3R/9J
x6Xau4uBZCwIGmVFc/bWnu/i66XVRVWEOHgYsJNr5pXvGIWT0RbnZwfAIapO2SZGtmpVncycNbpB
oxwWpWPdj8AvbrxoMXgmG36e+Z+rT6Y2xzejMtOY2mL1kw3VTOdTbWlY+xp6W0gGaPg/3PbVStNb
V74gDBWv+8+lJ1NcZ1VRG9eoTTLYb8mC5luR75ghZlX1b0HkVNI1M9Mx1kY0LhIB3wYQ7BsP0YCz
D/vDkxDWmQUSM3IrN/Lwj6tCR3eWRfYj1F4HZd2ae5soigqKutkREhez5qnKzGtJ2wHdZisCEUDq
JgJw3gsqM2Wts3b2cIxwTHTjqVakVWY5zxW9tLR6UToddJw8owjbpk9Zu+1slrlmWcFyQExa420s
M0oNIbUNT1/KEmWQDknmuIjMeRphcXM+DKYfzf2p1q8RTTMJCErQ/NRIraBMP9O0YGF12MRNXJLO
iUiIx0F+HlWV0vmnHf2U/GQBi1GxHwNmuhCpIyowxke86vT+Xvw/m4K5N8QOapT3wZg89ol/kGmh
1BhGAuf3WH0IW0cheYuaXKAxSkkiy5Y6KkVUIH1xcqT19fF1+YP6f+8YFtv3uQuTRzCOphnviuBH
ryEB7N6plIsDeI10IOexLK9f8D91479GNGdX1De65fwlTy0zvxhHfWRfa/5TasUBoaQOuEOjtIym
ydOcpyyH2sKhxQ2BNsCjIueMBnPoM+swgw/kcTkoCdVVEt2nrAOGmQPOhHrl0mS13c9QwxKtWsS7
A9ZKLPaPDoykbitDUcqzcKm5K0VUCiT8hWuhvBEWeFo0qy4gYWL0qc5hivFl66lj6KqCW6SgjXwb
jKOrP8OrHChdiLUqTJxtg0fVP/r9Xi/hqynMvv6hWLVVvBDxOAgDNFw7Tqjd4V9AdhEm5CXqBxZb
XxtgTtzFvvwWSo+hSzCazyqMsUNo4mikiZ+hOwiClkNt/aD8/dzpLtFlMTwmTmzbJAP2ikUvHPcs
vqFEcHZxiBX7ARdMCbDCz82N0MxXDeIL2Ec5WTPCUiRU+tQ7RZlPreNXKkYLydm10hPApDonQkUy
drHFN6lWYFWJW2OL7yjxmg14jqMqCIJ1w3kkjj6MRN7p4hnIzAzKUjJf/Zd0TOcaRFQ2GgOP1EqL
Z1k94YZXslctJpMJisAQxncdyTbsDkjQohqxKSASNVq9iTLvvlXkhzT0nmqn+lGI+qSy6KWYjUPz
cn0oXqg/YmBAlQgwjHTur2SVs6pB6tV56QzsTx177bm7LHsfij1jnj1F39wY9l/2r79G/dnFJmtn
XQH7V/PI3wkDRw/oT5NqtizxUo6Cp2J0VzodcQTbdTzArX2XKS13aHBw22AmVJCd8nmgWWUr7Ybb
UCVxivKxAtPGt4pDUq38Ll+Kf4UWLHvero3s2CyODrhPipEr9vmsnGB0qASwjzLJrkQy68VvNd4h
W2HXJD2KTZrsQY2tyY2CVIS8j8kwo8ZUCIUH/4tmMwE915Wb0dRWYguHzgbNNaLK2O0eXGNp5+0s
kdZO92EboPS1OwMLSg/SIqGgXODyjpGRDTDJY2veadDATegbyraqYbjL20o7aeirtL5b3HQoXmph
C7uKopomB1t0qN9nOrfu7dSpO18opbWa+sMR8xStllfFUgkh20LAarsXS+Sdqe/XB9oktvU/B8vz
a08WcSvznVHyLefQwSitd7HxpLnvuJg40Dfqve6/YvtuglOfHQAG5MWhTBc0oImFvFFxv1hTOL+R
yZKuR7UkqV7oHhpwdyS0ga22lji+oazGGbdGRNaNSxpiJ/rXwKcYDulToR1hTVaY0vPpbdsDgAJT
JmT1UPifYifhf7DUSOpwqLp2XwMv1EmsjKnruJ+ZckzBYXafcJFoO9gIsFuARu+Nzfm7BhomrSOU
thaSEVPS71kcdWLlaSBHMduC9k4K94b/I1I/mZsbWHJuDunHxequbZIE+RrPmnBBv/pEgJyE7Ub4
qBKwhR2aWrRspLgWA+nAdHu0/MZIuDjlnD0MUd49m3KSqPXwI6GnpVCpk/PJtoozlOnhSs3mnBWv
j7uLi7uBgxnpPNv2qaneT7I8DnIt2smOTHkCT8RplC14OQCqieTwPnW0fP/FJSlP2xwSiNqY1i35
kLMW1168A/igM4H5jod/YI8vLw1gfIWvwpBw/ZJfaru/RphJSYq2jsHCPplaEZcrnR0lytE9qdCC
96SrSTtrUWw0nbhcDrrhvzSpI5iYNbyrlfehPtp3/X02Tx8IEmbL8Fpqi/TZmit0EYhvfTPRT86l
blbly1RfOHfWI26XdEuuVfbo3rO0ZjdOVuIOr/2CydxkdVldyzmqTwozRXmixFgOJx7W9Qf1pZO5
dpnJNBQmnZGGYxft1BgIqo8otCeRMzrUMghmq1spUb4cW4KtpHnne9uQLomOhKzw1TlHXPClUj4n
scB4Nm0VBc0p9c27MugfUir812/14sg9e6WTearzrdDF2oD2QNq3hIRlJDP8QNkUOKusUObxrS/l
1qOZdi18FMQ5myNKf8WrrK1t9mBioVZ9i7Lmm6kIwplwpKaIz1jgJNP7kkfbHLsoMvAnOS0WOj7N
2KzqskJVw84FXeONz8vQr48UezKB5EWQd54ZdcegmsmnELlVeE+53JHu5b0OA1j/Gbw37sGlP5Gu
KQ/84vBEXrJTQe5YmYAvMULQAgOt1W51aUZMUukv6of4uZ/FP6p9h3dW3jkF+Ve/FTzm8jat+en+
rAULllpYE1d8IcMzIe1+QY9xlp7C7qf3DBDEV1bXx8DlFduCFibTJZaVqY/NiYbe8DiQIfl4oA3A
1ieISQ75nZlz3QOhrhwxlNnsaBME6dev/dV7/utTEfmFOss/7g7xHs4m6kJNPXtMEb+wQ+TEwbm7
/7J0tZbILF9qAzYpi4JvATkHc9VcIVEk7o6x9yb6mpqtvVD6pt3lQ/8vYSraabQ2BzCUDZw1N7j1
qC5NILS3yWR3bPRxfykpQAPIWSPOVMWrnb6y+dYHUvFm4qRShQkg1GhGxZeh2kPNNMmvK8w7PJDz
9mZGhxiB0yd3fiuTEVrVnqQrLbcSyXeee0jUN3Fow9+VOvkdOsHRDb5c3DflJJfmjPMLi0rK2StT
NdByUUS/pFMEg4L9g05VULNAsW4dvHk4264PkosDFNsd1BhFgLim+B7LN/NWc2k7opDC3yZnGmlH
+CBrqN3BQe2dGTAkTIJxkCzjwtxcv/zX+WT6pC0E2ECuVewPxuQHoznLtELOw52n5TOiGFoZwmt8
Vyg/La/lbNAB+M/JNI9/ORFk4gy0XlcBevAoNaB8YCFW+/hOxhthDT9bU1pKwzEUUeL5a24Tl80c
6CFcElv4IsqWNSdRm06OKNTS6j9Y8HpFRVXgFygT1EgbKggX9Jg9sz3CmFbkdaSobPvB8RbFrFbw
fjGLesFKjT81zrEjZwoKQE7KEPm3UsnTCN4LKA1u8hgnryPpDam0l200SLhku+DHWDXANEAT/y6K
e2EdcyNnNjb/jCAPWqFUwT5tnVT6Lb5NPbhBCFzchTHYC2yiBVE2IxBkId4Jy71C/gBM5pakRHPc
1dWTPP5wDaQuztP113RpywflR+dNsSOS5clSFjixqjl16z8MwocKjfABplRjbTCpx/np+rUu7e8F
4o+lUdUVnDyTsrAa6lXCTEXJLl+L8rpOkUw7uSxYySeNOCvIgVvc2GWKzclkGH675mSqdOFXkb9n
0uaxFpRIhn7r1cvSfLn5vV14kt8uJPohZx+4F0KPjBrX33mzhngxWe5mOvs6aix1t81vYYAu/iyk
BMhz4TXCOfh+NdCGclXLbNVVkP248En37Nch0c+VeaPZb4gb/+sJnl1q8gQTrxrVZtCpDUT5psQ4
kOuftF4qYtx7j527a9xzaDViFmvLhs6K7YqoEyt5y8hVyWCtatIviRpXnXCeU8OV4SEFSD7ZQ9rO
JiBWIbCesvhej5plHbaLfnjjl1GEoCnizdOSeQKjtp88aCWZysEAx50zP2znAcK3GDUctsQyGwF4
pO6U2puiD5YpvZh0L7MnioNXzGkU5ud0CG7VTW48GrHwnb3zNFDtoYhceivOSbi4IE0o6Sd10qpc
3yzSXFLXkA9KGwcIGMjMqaWhcCUlG7s0FEPZ7PcB60cCJFjS443c1uTUxDPUfbjEqCy7JZRi7eSj
s6KGkhgIvMCwJAcHm4cc7y1ib2983BdWVg3cBQUMGacp2r7vz0J2cr8ze+zHKBMJS1bGnTAeiVoO
y6qopMyFDoIq3I3riuH31/CEXSDYbAiCv57a2TsYoz4PwpJ3wLYCHKg35F9dvI76KSZiIXPKCVfu
7jwV5xfFRma2mxyUi98+6MkvYhrT6GStq4rItKtyjPA+0OORqL2/+cj3IAQ20HmQsVz/zRc+fh1M
HjO2DXnFdMTtnP1kq3b1uG57f2d5T2RnMYdyTAeswgu/fqELv4sLAZHkjA4n5wuZe3YhVXf7ihkI
mExN32HPtK0Y2y/V1lZqb3xLl1aHbxebfExxiDIxhDi465wfVf5u6LCxCG5+sLNjMn7AmbrZmL/4
HHGoiWq/xvc0Kf7Yhh7WoZhES/sEHsjrllGzz5RHrnX9OeoXPg74IX+uNPk4VBVaievFgIPFF1n7
uLCzRTh0G4ew9urN1o+2Hj+4aMKFbaUiPEDiVJekDVb8ahlb3dbQKYqHQEACkH9xcO94+wLJrGbO
IR7m7YNcLIW4MIUxRYpiFJOH+cEZfZRoJaknn9QTwU9Q2KqIwjfOvZkq/7Y1d3b9l37xdSaf47df
OvkUlNa3lMbgc3Rr/KtBN2/B0yuZgjlqWyXRivYVRkjYDilfBs7AwftEDtcq8absP2MzZicFLLs8
GRJNMQ8o9pZw20H/GIKZmh4bn1Vc7rbt+MLpymE/ef32L48IFlR2KQojfzIG5UbtQysIwh2U1mpc
W0kxo3tLWbhJyhvj/fKTYqbEOoTG2JEnY8LyPTM1IzbIbkJCRpdBQ3FncqtsPZcE4MZ7QLiGYV+k
+5qPUpNtbKhfhINR2jBS8+T4e9RH8J2MdC2xAf6Cc6kbXa9JVyGON7Sfa/IKdHp9rm4t7N6/k9Nu
wcpUODe7sWK78ddbV8HNAkKkY2FNtpGZlUqq2gTBTtM++mbeZdKcJ4imxkyeVEj/ay87OdpP2hcM
xuuv7JLWBd7A/7/2tDhiVqEkp5kU7gpXXXVStbb0YE4/S5yqWHoUf4uskDm4z96V4HcDyyyoblTI
Lg6bs1uYvMrYMgLqQEUoqvdY0xGfILhhg5Mlx+s/9pLy8tuPnXxeXeF1ui263m29zgNYGb6zCOmH
WGM35yS7yAsYIzNFaU5iIQzDdy+0lohNBQKmDvVn5CwJZd2+H5aNtnHgoVT+ip2SOCrRH7pXSSv8
6gtSdYZ/t2rz5sYMcetZTXauaWbbgChN576LtvTvgDHq3Xaobxs4bl1oskrmpa37VQBoCBs0F5Ip
Npj1trQfxVbo+mu5uE6evf/J8B/9MgoSv4rwg7wzp7U+eRYy+qS9ONoZbIGuX+7ykGfFMkG1m5o1
HfKJlPlpWsAdLRQqpNuG1MBssGYlgHZierRhl5GmHvt3ddEuDG9j6AvYQTfu4YLGB5P1n3uYjHml
rZpa7xjzaH/5zaX0QgG/l+dl/soMNYgu3y3d8cU3enbJyeC34qoaELuEwj7AicfVZcqc2Plpx9+s
ntz6eZNh6hdZ1mZaBf+iOLYS8Y7ovOBBWqAry+atYrMPP8W6day7ZPz59lQnh62AUkbpfFV6R3rt
mK1JdbIryqL2IR6cmZYeO2p04osH5WJF8t7nw/WVFOrQsTff8uyT0LVwPBXSS0aotUfsTwRkQN44
dMCrR+JeSmVpFnccVWeSoS7IShOHJxo+g7kdvU1c3symFQPhr7Xh7K1N11R5SFHqOByS6i3Fa3/8
4MAKCkNyZrCl2cIKmjIwIChgH1kzV3MHHQ5qCxTiHBNR/EXYIkZav7ebM5dqZN8e92SOCOu8VyvL
CCF+78XhgdgciAlZRntfW7J46JBQBW3CJOsHmNZ/8wlBxYKuzSYbQs/3fXxqww6PlUESzOuRrE3e
EdWXEBAbHGwpjGbgpjUaITcuKx74Xy/ky4sAB1aFmvn9smHrq53mlMEuYJ/ppdayzmhQEgdFgxIX
fGNtQ31d9hBD8TktPLARpUElvUH3UN16BBdObzgngSh8YRooDn2/lwphPmTFHtKN8mpX5lrirEhq
mEKoajxjKzbnA0cDjIuBGhHQopsCOvvi0/hzB+bkEBDUltGoUiEdyu55SJ7H6iUo7i1kFwEzmP1S
QaCyW7SiGhFcev2cU8mo3GU00ltKZn1K+k9I2qvc0pplj2EUx7iL5gKRKkkQXdGVK0QpeYq5I/4s
FjF58sNQBVDmyRO2YWlDLq/qk68z9kVks/KkGgQkW9J86IkeI6vZt6p9bDD8y/Dg2tFaDag81mgo
0kOfElenZfsmsX7Z0jvdCC7x0VRAVyySR/ia+uoEjG6vCRpABv+J3s+Tw8owOJRNw52UPlci2NL3
qJ+8ECEPItafDURwaPkriO/KITvNXBjRXVQTkF6sBt+Y+02xSZRfUvxLb15vjM2L4wHHpYl7iHf/
xdI5O3HWVLtcPPpfG3CcSuwOgn4rlSBCTkm/dmpBPl9T3/DImU+d38l/YXkHmfnn+pPxKPte2FYR
S0wrbWWixUyAGfbJSpdEZUQN62h+g7auikXrr6/x7IqTKajs6k5EWmD1pBrcFTPEBd6QwdE9FPEP
ZP51d2jWbtrcmQ0I4mfRtVHvaZDH4T/8bc3Q8Yd71TvBobz+LsSm5cqN/cWxjnTY4WP4xQ5jxkZm
7cbJljIjeq4YxZUoply/4sVt1J9HMVUEtE6Z91U3MjHJa6ily9pHd1UcheoGNVj5fP1qF3cTZ1eb
LLWyx5evaDV0g+LV5axAtYj3jAbjNvLtayb/+1lCYhMUNrhvkw1iEqZoK42RnUuBGHZPvcG3THCb
1YoauOWQEBesZB3WvbmNHe+1MYmY0/MNXaKUfYeNCTGL5EVcEQbotuz4nVXivqIyfjWybW/isTOP
aKSA7CZEuArXnEFAelMni0yZdyHKzOoNiWatyUuND1+s+Pjl0Te91dU2yCJU4FhsC6LkkJiE0geL
LgIr0MtlsubEEABM0jT2lp81YeSUEKBZzRykoKlOhjn+YrbXCQhPi9AjQ/3UKQFDBu/CHshVuxWb
lZ7eB3KZUfP+iyGD2d0WsHXMBlO/e5Y2dR0RGrJjo1av1XHr4a1D6kiF9Ca4T7u0kzm72FQsxPiM
hkxJh5fXf/ar1Z03I6ZzdlfNZy/95unDI710sd7N5ht3mXqblBi7zfHGQfNiIUmBamoROMAw+vrn
Z/Oj6Sf5WJca/mnU5FonLQZC42PDX/c/XMrd1rwGd+qhlkJR6mgvJLorEZxKdC5Q2VDu2TqRuMT/
DYBFcAk9l5XFy+9Adg8H8OvwQzkMtpTE0GEmQ740NEKWggMHJ5X6aYJxsw4souPBKqAliBCK3j7d
XJoRKW9TLyNzDmHWZA52+UM/l6AGOd47bAyPrG4C7uInlTa7UR1Gj6Ss5IgOzmH4XZ8TvhRA0w9V
gZmFPd3GQmBPjhh+LBupUg7hLjHcuUayZc73N9ZA2kDLhNaaIrOBHtfH8hUUFbxx676jSacgzrHx
omjW1mofC/oXqCH1QlnmyBa7uvw6BJpin6sfB82ZBf0+54imym9y52+iOl3yhHVHX/kOJmOMbLAv
x+YXnYQSUUNQ5FQv5DvVe21FOiyt6r74jKVugYXy+gP4kmhcewCTPWlfRuMw+GzIao2IyqXmO8jv
SLKw7FXJ/6p5sPCkf1pAYkwA6zzpXwzPfFWGAwcQNBBNaSyV0Fo0mM8auVx4rbbMu/ZlkHEnoM91
aPt5mNAiPX9Q9G5ljQ9gOqjllUU/Tyr5h1CYc8BypJoJiZFm0SPm39PBfxf6UJxWszyEVpDKMf1d
j72J9RLS4GkDFKbJkwVPW4ifswF/6fhGN0zS2kftsSJEyI2XLUxU33/IW8LapHCZYhyUPgCWL8M+
uLOkfiXcksJvmnrZvqgBPtOX1np7PZKxU9SPCVm4DlkZAAcsedb6H05ir6+/gYtnEmA78BFE6o4y
NWs3qdX1gRsCzaoxxEKLK+ewZOl8kOC3BhfMaPKKZde8lqSSX7/2JaGRfn7tyZoI0Eyzm5EWU67Q
t5T2GumOEScQAH+qfnB/lgQxsfxTRHSSz4H8DPbmVvnW3eso2sWMKw6S8h61bKHjxHy8fnuXVuzz
u5scXKQoSkhViSMBGAXcS90IuDwFnT59v36hiwUWPn+6K2T+cD6bbMoiOcktr4/CXVltm/adDDUC
ZbfsRpWUKhJTnqC5xHK6QDqOVET0GevmluPza7L561s8u4vJrkEb+zFpHKrRsmndC2cbZXPZswlf
EA9a35l4pA09eDTSPeJ9hnuXPhnhuxpXS4OyQDGcuHeXPTMY0dwgYpaSoIvDufEJT+Bl5dmP3Mcp
6/T3cvCYmfadrT8yyOLyg3w22IC0zjrrI0cdg+UghRfN8xZc4qANV+IpBM6JxUEqf1jDThi+AwV8
WRM9u79cjrPxSPIpbqRqqJdJZ1K8D8EBFkvBXrBghoq/ph+YAQWgVgrvWiwvrGv4TwmZJySC1syc
TvN/ulw9LcQkBleC36amUMGmB60j0g6Zosb113/pSHj29qdHwjKzm6DEGLMjagNXO4yKyvgwreP1
q1zSXevnlxHbjbO1XLVbdeg7X4KoiiaUtgcTO3VdkNccfEZ8qFDdUKTE4Kg/6Fr24nAaLHAOqeFD
1984h2gXfzTNPAc5m8naNxlsTuZkSplSU2Q7HFO2hM+RJ8ceGbxAS1uOyxyMaxNotKHkS0fiyNrv
LNllaTgaCvHO+r7yiIkdGtLCfYp/+lznBKVV5LyE+ooIHrYO20imU08bi6xfSmnzEDkzMS41R+Xa
R/+agzLDaHH9QV+cNpiPaUrDt6fk8f05p3qEGdWl0dKl5HSfaEShwXFQPo3tDa3E5Vdq6+h84V/Q
NZ0UE8xGzbveQMbPCQZ2f9dbQthWZj+QadrNvhs0+lvlFidHYFGKhiVDnV3X+NX4XAQO/vov/zou
/zWDwNohL4rgI3valG/jfGzCFoJbTqYO2B3c4d2qoZhgqZ9ZOBehylq+VPXhdQzzDfqAIB1XnAkG
3ppo3wc+AR5Gvi7CX12oLyx0gnhifVYlMFaVrW9kAtbB6oo/GXRnW+DcrbWjcBWprXrXm/aNT/Ni
l5iSFewJSFuoLidrQJg3lL7NNth5IuKeUh27wG1gImf1tmh6UNc51EeuP8aLrxUUlM5u1CLmw5yM
IDULOs+QIKgp9l1IQ83LD2mwbukJlpbxGAbOzOABuDbHn3SN0W/WcxoadWYrtjAeW2iThIDr9/T1
PU5f7fk9TTZqamtX4C3aaGfSaI0z9zHVzQczZOJsVwHurRLWwaA4T01kLRPGnmp6B7LZabqG3Lay
z8rgbcxWhKuFzqOtU2xEnhH5wzzWMK11X/DzSkao2yK+cd5dBHlBZi5DCRlhkxwwz4u52bep2+l3
2MQM36Qg/epIRB4lb3pj3SVDQ0zfo9prswx7T5GMD8IreP05fJGRrj2HyZYFmC+fdsi7YWvePVnV
ovBZOUCed5xixCIlJQklL/bl7twwg3UX20vMFB1u1ZqwJYXiQkkI5aEeD8a/5HC2EnFXzY1he6my
gb/HFDk5MIGnRNygLLNGjmvsPQW2OA7aGd/jcmMQgZ2iX7/+SC6EfenwqgQ7HEIZgtvJ7oXjzSiz
saQbSwzAUID+Tf/REdXDcpyZ4ktFkenrd1H3krXBQkuTfRjrJ8lwmJN/SqW09RNlLfKrVKruopXU
4/UJlJXQ7JG0MaTvLRJJ+FzYG13CqqTmk8xdMp0JNU+2Cqu26htrEZAgOmFCoVlS1OX9B7PCPI6h
uxLUgap27vQxWhylsNmOxHsEpTUb4mzRpO2yyrS91ZCQkWzoGBMhBqVrUwfDrfrzpbXh/FFNVj1D
7n07yCGta9Sb85yMJPLLRPCYOku1hRGuxpS/vSNiihpoHIMTVcw7YUAb4tPNWvSNm5nC0TqzKNTR
4eDLPkfIJaJiSSFDR7Br39SQXzxm4HuyZMsxDQvt0vdVUY18RW99NEtjoa5Vz11YanKHb//YkXGC
N0k4QiUYeywWWRXeJ013Y1m+uMk+v4PJMCWcxfOHgKncQpxH+nPfbHHLszab2PEQDhBclbifrXdU
qb9z3klvyXIumed16gvyV/gNUgyxJzrbgQXAXtxwzNBtKVs+E4mDtccMaWCxYPHOifGQ5qAIOXne
kvBfvjRZol8xOGAEJ0uK67VdiU+DIkd5JMJpnqwpotFgZDUr2q0ElQIniRbdCp+4tMtTzy47WTW6
LM8KSdXDHYpwihCIpsUHjFry+hQEYplH99e0fHahybTsj4HT07sKHlzZW7j5q5uDgsjUbW75275T
9pLBoSBd2429DfBXJwM9PsDIkEvmQfK7ZyoJdGVNLVLTnwth9e4JtssIM8PpQZsCED2VcoIs3egh
18dFg29awledLcpWXxa0Uhob7ibNDCGAgZUv8lvMAva1AnEeXNPgvwm7cTbEq6T/3aTbnBAVKfzl
hSq0H+fk17CMXDRYViJkCqXz0yXN3mn0Xdu8YpBmswAoFqRnPC79BjWVoi0Rme2ijDREd0DxWC3D
jOm3w+7tGAdXgTsn/1Nbq6BNNokfrzWzY9aplmMhtLEAuFXzcQiM9Wj/8BQk42hoCvZcCixEvbiz
rGgVdsTSVdLCKRqiju57DOVx8BO8RWpby8b41arelj9X1T3/3bj/Ds1DXT0TBtrRpqqaBxGR1A0t
yBVzURTJvI+cOYLKuUsnK3SaZTk2sBateZ6pc8nNd2rNYT5cmqQde57/kY3JJjTMl8zM9xlRtF1X
E3Xsb3ztqStqvmD2DzxSOwawxBGGyvVcTpUFGJh7D+w7f6RKv0h6vh0xeqlZfz6qJ5vCsZTbRAuo
iiI6Soljrnv+s5fbfZh/qpTSYDYV2Eevj/GLn5KNvcFBz27SwP0+eSglQ5pDYrAbVLbCjxyD2Pkq
1CivX+bS1gFDsNjvfgEzJ5cB6USIJmNE0IMqY1ignnOpAVDu71SwpLdseBfXBag9pkjmMS2wIt9/
Vpf2ldS7OaEq4ZM4c+e0AZmGTf+eToAW9AurX0MLEpSbXFpd/62aeFHTWUPn8GQAB4VxPw3j6Y2k
9n1F/Njs01bfqjZ75PdiuU2qV1NPVhJNVHklQb4ax1VrLmPppyiGMJOVlP+ck9xRQcD5JEzjVC60
wV44Vjs3S3nJdE54ppu+pjIphMPHgKmYfIho6Qihwa2lRb30S2ySATUiZx0D/tP3x+hVnpP1Thzv
uHxj/ox12FJ0fr1xDvQgLh4w02eoc+IGBhE9bknBmm4FM/H5qQgO2vq3xTmiUItFPpxaBUNB8mIN
70P7mpDlcP2xX0LnUGz8c7OTxYjcu8zVAEQKicZocHBX6FO7r+XB/aGQpEZJde1mM7WZFy8ZHW0H
acKNOxBXmL54ymygKdFB4A2ZHJzdIawt02Qlpuho0K1APtUY+UbCMB25FvpQEMTGW+cY90XWATLy
bp0jLu5Gzu9g8sKIW1FV6m3hLi3VZW+jPmh87ITJQ8AZwsz9VUOBIqhwGCG2RFYuvJY6bxW4yo1n
cWnoOCIbSqYFrtPl+T50BsOz4oYoGzxMq0p7yayVGQQ4Yo+Brs0VdtPa+GDalNL+bcaPAltVrd5j
W7pxF5fmVAdfEO9DhkDxNcDP9kZ95Dk2kgQky/R+/G3LFqhhciN6CMQfe+YlaIfZbVnZpX3D+WXF
rHt2WSvUgjDU8q+sZsQgkNnieivg09TBonTZgGUVbjn/NRRhXYkOpeJGEefip8sIZO6j+ssrmIyE
bpAAG0qIWcVZICGeRJqJLYqVEKpgHxmZRbcxSv8uHn5RC5fpdhDcbEkcm530VQyJWpiwqWrGZTKX
c2krwgcgbMzL+Okm6fYSFlAX/jqR+UqpeupD9VQ2p6XqIyMelpb2afknYQ0Ggjqzop+hl8wi5U0B
ZkizN4cyZlLai9Vn2/YWUFy3VZs8m8NjRVnOo68lW6eYLpXT0PoN3139x5ijTbae/MBcpDbzkenP
U/QuZm1uAp9WVfgROhpJppAiOE+3xTrkK9GxBqEjkyX91jRxcVAKv5oKYxbp42ShlzpVKw3ol7so
/yzSrUtmpMahFKgdg5JOgJRr67Aybn0LF4KPWIx4ypbNfA7jfnLdJorStOqhbLW1vspVvkYGYo5K
TaDduipftBrPu3Ogfh0k3jxGpJi/4yScW0+RFX4oAxXzvHnwUwmzpXGyQm8upHvYhONQ3iWZvBP/
uobWFS+KKqWv+iupA+ldLzvrH6OxNx6UnNLFzIyIO2o3RSNvJU0wvtAD2rCs7BUKBoGykCvpweuz
xSi490LMAI2T7r8uAOGp84WOYKDmvrYfgiepLB4KxcKTakHrhd4Fepe89qWo+Ev91i7WoLflaumM
dyKvuF2Z5TOoY2m8K3ZeHt+5NNrGyJg1hDmpovrVJmRshvO4cjdxnrFW5EtJHqCSJvuCX/c/nH1X
c+NI0OQvQgS8ee2Go7eiRL4gKAfvAcL8+ktw7ouTIB5xtzE7sw/anW4AbaqysjJrBO/IcULne0AT
WpTYPD6F/R0ewqFBuGoQS4vOhQdtOSpQ/MJyGsgZcGt3hC/UN6BsqEMdu497A+zAHC1pHuLNHm+6
TGVbPCh+pVd8vm87xxzqiPh/ZWDXshzDepKjqYRU0+9ozyhbt1VhvMHraT4XYacDlSQfOhd8zF0H
326F7fXhG3JobAP8Dz4Ej61NcdwMLaVu5dgiOqW9ojE8mdkiOEuExED5a1BbQ2OYPoD6gw0aKix0
qCoOnXNOCOhN3UL/678c1j/W5+jU9Lqe6aDT4A8BcMalepYoJpqaEVjIrmJK2TeDrY/A7fmww0U0
urThg6ehewFN6CjXj3ZFGQLvLt1MXSconEYXpElcsBFRIM7OomPCqOv5cA8iYdQnBoV0qPEjPh2d
y2HC16HGJOoatMgmPiD1wVgZP3QVFMH2+ViP8nM0rIOXOHRPAzEbXcKx12eao8bM2g/gd3xsZTSh
5KTREmCLryBeJT280yOIKvATZ9wjYeKfI/8JhRyhr3vNQTLjR18hHEgztP64wSnKka6ilFAn7DfC
A4jxMLidEqP71+IWcXMFdqj+UKjxCiQGZ6GZi5x6jCHrU7jpuuzkTaR9tSi5iMj7n7+vh9/m/7yu
8Z3Zctgm/WA+yocuQU+a484dqHQN5VFHr9TT89Ee2G7jFObR1C5zqAUgXvgdJbShnzecVjBruYPr
G46bEiwk9DYSaDqjmIg4uob4nTlo6PPs2pEd1BVTmL0NJptMwCOGyIgEEtNAsn0+Nf7RpoCME/aF
IAJRGk9NLXuBKyQeJRcBJG24jgB3grhbB3UzKJiBRQLeDAs1I4yetoLd9hL+nVHmdhpm234LgPuG
6LfNDKfYiVmk84JjaFBfY/nkLUs7OMdCA0h1zaHm/nzyDwBIUN54UF94UIugk/P7tcI83s0hVusv
E/Ebdrlps0NONZz27hTuOmSt46MDgjgadjMLdwWJ/z0SyzBqITIQ/4EjboE2yT6jaQzOSwnFuBTa
bK0OsGdwrAVzjWnTwWbz+aM+ynMl9LbD1QglQVblR8/KFUrfBgmqgpnn3MVo+TrTUbPTSpDnLDEu
rcFVOMYNUKqfUrx/Pvyj/fJz9NHxAolAty649I5YyH2ECHLVx9rwmAG6Uyab0x9lN5ARBtILUwRF
wHn9+30Lcsj4YQ9t6qRBmV7DogIOBoxEBLWQwxnmodinYsN6Qjxn5VknNlYL5GqyzPyofge2O2z5
WNCZgC+MHpxPVJmBmIK37NoeJpxWoV2K5hsaJYgdZHghpIhB+mDionpkTfRz1HFdFrWuJowgSbEu
+CW4iL2z0TMJzAP0pS2XfPlWMMsB0BuOjM4YYEb3a4Cy3O79+Wf/vzw+Fh2OBhVLf/T4fhl35a3P
76TawRRyIDjH+6ayEm7lfDBnJphgDD5c54OCJovaN6LmMZuuzFBn9+BOvlR5Fmad3whcoxLydujv
Yuewy0XrMGRch+CgAqY68bgPsjkJ/rUquJmczEH24fey6+qolXs+zZYunGgGuh7XcYBDITVhyFjn
ICn6MAYQxA47D5wWvxhElDv2OjGNIRAZnzbwVBmsVcDfRF79exo+yygOouJwCcXCQruiNQxYP9r1
YdP0j98xJD0AuVxwKGEGmiBIRFfRNCo+RCh/5jFkECjPaTx45r/ngeC/CsvBVPdftQM0b9CpEQ1D
p7eB6CLIVEOxqxLpxPMPp+mzcYef/0iqkb5kwHhcIArtNuZmgrJiPTsLV+UZtIMisp3KLhszrSfy
pkfXCfw3VQ120ODnjrWJe3SrNoXbw2a0oyI0TpoVKFsFxFImD3N2CHD/POHArAZfCyTrPzcXBPz9
zhFreI+l5LiI6EVcLwr9c3PcqBSit7M3PTfgpH5ALk88c+NtdKhIUJg3EkCcRJ3d3uHT5cx82hKG
Fsax1ElEM2Pt6udzQmtj19K1aujbJXwryYkxvyNiHGSjpYm9dOhCpcaS0WVyEGYRjahAbvp3TWzr
Riv01CRktzQ93bXmrml0tkPX37vnn/jRfYLWW20IizQYn47OlaCQkQB0kE7M3CtOVeD/oA+p0MBE
wCOJ/yU4Ru8hRPQGwA4lxN/rqQjbKokHkVx07TSQxIEwAPh4g5xTl6sDKwx8LhDOQB8PJ5bUowMU
oieQqBrYkSjcjS6ynnXzPihhIZTAqAEQsYhMAFohqBqmxQrq/dCa0mGCMqHs/YgBMmQcnCIjLILH
3QBM/NhBERp8g7pGk7EH8pOL1AZ0apzdSGNRCwIJZaATwMEPRdN/lUMoxEOoFfRY8l9EGX5NZXSI
VHkblF2NPB+8OBDUcJTiFB9UE3FvA+R+vq4ebGHoN8FGVWNBaxLHVeIqrFRZTYCFeaiPO05MGeFN
BggKH6S4nDimhjU62sO/xhpFZIonpYUTs+DDgaMAn7lWj7OXYQ3HoEUP7crPH+1RUABMeUgfBo9L
lBx+f9MS1yIScuCsUpYh5Fq1vJ5n25z5TMIN13nQYYKH0SHwXyPOFtQFpwKiD2y+XOfdR/FfUniE
3TxIY2BuDCyR37MRq1ztuiiMhhQeSnKDom3E+ToQOZSVWGk1iB4r8Jx//hIeuZeqHCJDHhZnCoDE
0dXAlkKbKCqaAauBxlm+BWywrzNo7UWxjmaVJFjk4Sy+ReuuVE3HSWwAMBAenHO3b4TJYK1LCbt0
PWGJpvcurjYD4yZIDAgkLsSbS0vY9An1yyB4zUHt9/bdNmAZsIwJ+w3SOuVcvRV2Icurulopzvfz
h3twKILICMoWQHSw8e4L4MemZbBP8yaDJFNavzsS2lN24MjKC6Gd/RcFGAyFC4gVRI3FXvn99QKv
hPKAz3tLUPWddF2rOjpxSJPvQIip1YnD/lFMh2gNySW2JYK6sROOC20M1c8FZe3Ei4LXo3jZQpEb
juqVBXdtVbO0lKa88V8u9MHiFigzXiu46cMt/OOFJrIHIRMWVRrUiUBQASgHkVqcOWq7f/7l7n/T
6CyAd7mAUVD6FEBQ+T2SJlROxfRJMnSXF7dcb7pghlpAXF+EHubNbos+QFgaKpRpT5n/xkI/lo9v
VszUQDD/PyULELYiiB0wJxgPQXJrzMvJqgDqiU3XLksoULU6WjRAOfYHc6qp221YJj8e+99I2Aw8
KoYQluRH10xQxhHPeWwLp1/QgTsDwZoGpLgATBrdvqTB4RHBBZz5oJEMoxxpXU21a9/XzngKeESo
aEHKScLe+f3m61qO2hieAkcoapPArK1IT0lvAmuiKKYaMUVP7qY1gn1CPnxDo7ne04Aoevle00KP
6I7dc9spd+mHs1KANGIxQPEIVNbfs2rr2qmKTpKOi9qIySVcA1i5bDhy3O8bCIUuMpsIFtROT9CV
pHOJzqnN6J9aYOwWU3bT4/rQ8JFkHoUAmZURf/zRXuO8DkZ/Zd4fQ/K2KJaX93cE8se9RvfGMjwa
4C/ZEEmju9quycTOnxx7BLmiN1hSE8eVjvoKqtOEIeYRLWhWsiAGych6bR8Sau90aeKaGO/H4Zkh
kyTcO9VBKbzjCz92fhCHnMfDtHijFbqUwPlcx/UMCk9uMes+mXkehF2WfkAgPgT7r5ukg7ny/EgQ
hrhmtDDh/IU8coBkQWce3VRhEiSupJbtkkNlQttkNbJXGAvRVjZUFXYNW4m3IXQK/oeM+psjrVm4
MsDcKPvysZBVI3UWEOiVO5f08esgfOpTA/9S4TMN62Dx4Gmn5zO+Z7d/Zowpg7+FWwHef78Xbd6j
nblzHPGo2YvLijXe090xpWTvU0LOy6twpQfsl4lRRxHbvy+FfYuiLavClXy0UxRJuXUDaQRuz1YJ
swh3XmpwmzQcbgLyHZPL/40EgFMZ/MEH1sbvx2PgXNCJRdQfCxO1n2/O5Oc50RAlGo0h0xT2FcKe
3dYBSKGEW7tLbSV/SHMknnPfVGbBKvly8fzMIlo1tjo1ueEq+vPuFYlVgTGB4XiHaX8sWC+t2syN
M+kokMXbCqUmnvLfOQnO8EAucWygD55g1W6XRnbNCHwnTteA5ObcYYntm98N0SeAmDvE9ndGUMiD
DBgHpsMoReOd2vUDTRMxI72jq4tHN8cee3d2o5bR6euXA6PrE+fFmNnx7xshpPzfg95//uM1qGrM
waC+aJdsbjaKrvGEU+al+1UpoM+BGAx0E04IkcE3354It+etONXmcm/BHT836FFozgVrHzjA6E7T
HI9Rij7wIVJHGoAuMRUl3X3xrukxO8mfPlIklgJtNaqZG82YctbP6lXYGFpmQLAEbUxmt3WW9VGA
rRAuRTs+yiZbke4sgX1naS8lQwDVJTZU8QW4l4DVhoohrGH0DsY/qd0t0FkTwWWNMl/emvsCaU0E
fr7NVs412DFLcJY3UGgNE0vaVp0lzf7DIYAmVvwznJ5/+mriUkmLSkTwUIkBKXoTHrRtiV4aIqHT
Aky5fI2QIqhm8kAnIYgtRNnGsYTwAr43GpjaPbcRVCQoN6pspYZMTG/Il/98HQgJDfob0FAUR9e9
Jnk3Tei4dunXNZXYbSVQJpVmcTTLW3RerjrhO/X2hXK4KUcoTsDRQC6M6M6QhYI9aA7wTxwYEk4J
v+jJstI4R7uvXzhgQw8CAl+Y4GjxhGmflzdOa48NRQXOEI2vj3wZrm5UJTxBvZwUug2ixUQmej+Z
x28FjiciD6NJ6CuO2bmq4kpsFYfMsTJPnHkx4U1j7Fu7JSE1zrSb8fqLHdHP599iHNbfHxbXhIJ0
DFsWrVi/D9SWLbxa6xDNd3DMY+JGd3Fy3jIXfW8w3bD7voUWEDqI+o4yMHySmImo+/Fji4MTBgg/
A87xewJ8nWZyGbrdESZGNLc1G6f5XDRcI6TJonoNaU8ZC1oYpkpAqtT77cQLeHB3qcDGeUANvKhh
Hr/H58QKyClsN47aAUxU8wITBL0n/krUCyOdKRZrwj+LdBOPPcaUhveuinjcO3aI7p7Re+f5qq8g
hNyChrEtugMiiJZ0aGD2bwYnzL3IRz+M9fxRx1Xef2Oiki2gmQnY/F0I6sfB3OQaW9ZsMtxPlf6m
WgouKAY3U49fs31It+QszfMZq7vUPiymgoRx99C/4RG+Dv2tWGtj6SEfHokw8I3bjWN1kZ2YPX7L
hnDGySkA1SKiGRm1LVoZLCpPt0P55ZyjzAi/RB1yju1ePIjHBC48AUl63XcppKkVo3vrL9FXDHYe
vMluqzImWWs5K3AXVavZw+jbg8ch6eznb1IawozRXh2s5FUQcUUNFeFRGJKGUZ4xTeG/sFblk+KD
QVD4AoMNw18jXTOUNaeX1DmXpFh2+9rgsaa6lW9UCzhMGJKZU39V0mjDrN2XW21CPwJk/BTBdLAo
oIn37preChdGtGIB7wYdabD4EyPfBBcY0msTQe6YdnD/LtKgoouSJNTyldHDyNCrA8+nbZdou4hm
0ke+U2JS4/QXKHBWb1dPackNa3v89n4MOAYusspv8wTqyAuUpt12FTcqWi2MCBq+7SoKK/RsTsVB
w5E9HhENidyQYyJ5GhdeWSFzu7zqxY3b6KysqxCgmDMcGpLAOSeSCuINBE90Ak+9HnjyB8AkBlKf
0NGDKCozcf3dOzyeTGbcG9o0QlBVnsSiodZAIwSwLZQHC4eUHYz5DBncKRgsXBnVFJJZUK/FdJmn
yyyxhcTmVLMTdXiJBjAS4wyXWwQB9a7hjbCzCAX9nEAiXkxIAycljlaoFEDOWtKRgzQ9mvB0hVu0
LTAUq7oZBRwB6omN8SACVn+85zFIJLBJxvEhHg2+qYP1Nnxbbt2KB73g+QYca9bd16yqKdh7CsgY
4hiSV6pbkiH2QTUgdc8M5+8TRDdCypIu22sqmMtRBVPUag73WyVZKFpNo8pdI1aicLgwpFzSJSef
MaDAFZy0yGrO4GHXmqI8/R51BvqzdMgygYJ702vxFfaWxC9QWrhVr1maWlrib6QYWgP+0OaGtlPO
zybO6ke30s/nG92KbBh2choA9fIKmJMhfs1g3thZFbrYM2kCbx/jseOXOS40pJnW1q0WtBtJIy3U
SyGSB2uP99TwCl2+sPubmcx8u2wN7j0x1e8EHJs1mxG4peSBzh60C+dRtHlw39XVPxfrOjbro3Ti
QZSyZKNe/Ke788fLGZOyxNiPvLxF/AgGnNebUmPC/hM5BZ9uQG8savQNTqw3fuJ7jIEAN06drlQC
5ni66at+KZ82R40lgX60ZhVZtjCKIOtye+AXB6Rx3wHlJkJ6sHkeHGFDVKjwiJgH7XH8/MflDSg+
gTYzolKBxKcgJcomP1Umu8/eunm7vZnhGsqpG/HqWP5ext3S+mZ48XfdFzid1DEdPTC9jy+VqGat
f+ECWkh2uIh0MDJMuFbscXKoBlxdMrAilj35ALOrIOxbOgOHyacM6pi1Lhme6ZKttpN2VWHmH/Fb
t+0CIuwZIwEEdqNImj7BTV2n9AMOF9vWSBbAxk79SThBiMnoSxJISIMg8pQfAkMCak3Csy8Q4atf
RUZm1QvVEI5lCgMKwh0A0HdGxZhgnkN/4RIS/9sPaHtG/j6vgTk9P1I44e8Lhv0QeEjIGFF9Gusw
F40aBXXJ+VvuUJ+0VwdeChKtAhq/sR+w35Bh0ojqiDkx6gOECXg6YiK0lqMkJA+z+vFZY95NY+jx
dMeOvqPVCYHADYl5rDf2VD/w4wf8MdTonhfYutPYwkeka990GSsAfSgLl1iQ6wJXzZ6AAe5Z3Oia
01jER4Op6WAoOQKFICwBUBc/P2b6AsDhW7xerRr6xmx4aiqLnAZ6jzXzeowtWLPEgHorIhmv/uzc
6HQdmwiM9AqtDpbNbL8jWpPPKVB1mMCzCY5C8IzNcnTdIeOF6V+MRjI5fg9g+5RaN7aELtBEDPIo
zPrxPhR29D7CqBDSrMOXFghnCgC5UzzxsB8T43tiUT04rTQO/BfUDhSUyscHusdUrCP5yKlSozWB
mW5SsoGpVUzmzWItk946f09FkY/yOI2ToJ4Figkcv8fVE58X3UxCI89x8ZbMMN67aSnG9vXc0/X6
0JCdLkzEUfhbH3xAwMIoSqEJASSb4cj8sXcCVWmSnHPQZKha8F/3Vco7tCuoUlmqlXwOQuRE+pBe
oaT11m7qY6W3H9IhXndX+Rxf2o1/FUh9ZT7Buu52zbX5hsuw0L0yzCpEUOZ3dnzxewu+2ky1hiey
/1Wi/gPNjMqukV30a+/a7tg30BF8El2dD/GjeRMPaFTfZZfmnTuz+2bXnnGPvvbn+F06o1G0S3WI
+OTv8at76j/aTfhavzebYp9cg1O3lY/9Pnvlz+275gJPIrf37D38gnJV8Q7G8WvyKh/VY7cV8bvb
NsOvN+/KXPo1fu34Q7fJXtsdpnVCSfWkXJqteGi2/Q6JE35FC3fpwPfspdmij+bUfdQaqfHf1W+l
alXfoCWBwqpkCxUPms783LqdEYonl+hySyCHSgEN1BBBS+ayYvLBKpLtHE0bPtplJ76r+CBYH0rD
6D3kOTAlpdG+RNXFY3J0BOLgaE1Oj/R+qV6hdrSHyNOqOIdIkgERBCZLNRPytaWunFClm8V6/eos
3Hq4Y7xdaXtGYjTLjpxYu15CXxYZ2vNt9ghr/znRcYEoFiO/QI7ob99q4s0QPGVHh7Vb7UVz12pq
9grYMFZYGTKcwNcA10AeeatKyGXT6uLtHMChwUQu9wgf/zWl0btTxcKBOTpCI2BqwPhS1YH4i7S9
AcFBjpMJBNUJlPSg0VdIpiwsE8h5aocieM2S04ADAlSDzbYP5VZx3khfSW4K0HJvl7d4L5dUDIYA
q4+B6IZohyblRPpwz/zGR/KPTz8OcpxCU12hVtrjBZ5688ZA998iJTKNL40lmdwxnUuvgb5KFxLK
gzyur+zgGoyB9TDTwHiCrdsCCdBVJB+tnedgVbFb37oEs15Hpz1VaD/v54jaPhIyVMvOcLO0EdzQ
LWt6e5lsa1xFS8hV09BsDn1o8L2uNETTM50zd6HpmtInZmRoEzpID6+Gn489KtqgDzH3BLG+1086
GGoEBFw5fCloU7k8VG2s/6eY9kFE+XOtjAHHjA/hBMYp4hGXL1lxOqp6ALv3+72sfywN43oAqGEc
Iss1Hfo5dXrf26Z+f+ohH+eAoAyoH6C/34d31Pae4vfY5Rt4mZNkhq4V7KIPb4tEwq6WiE+M1v4Q
SafLekSukVEZV9nW5s4ru0COvkxNqDrprl5MRGQP0nO4CQmYmQBNKlyj44l1RS8zsewc4SlB0bdg
rS7t4YhQvyQrFm29ZKWBKRTbG8hwIkAkCq1Na8l9nw3K6zirVw2xP8W9baMIdbHtz+eHzoO1AmEl
qBDx0JYSBqe93++N829Qlgij9lgCL31XdYU6y2WoO9gpz0d6UPcdRlIVuGvgZgdc/3ukvAlZp1fS
oSqfAI127Wz5j79YLKBjRRvdAWIFuuL80zVxtBFfl/fpxImgDInueJmIWKY86n0ALcek/VsmKo5U
qO0xXPM7lsa2oItGS5ao34iA52FYb9dX3riBVBkuIN4y/xLmQJDsV4O16YczQ7MmEe2lZqSWb3yw
ZrrkTdTejBb7/Sog9kUeMi/mAYJujqpmPuPJNwThEX9Hq4hCFnyeUElPbWXmHirzZk695QdAMN4y
NHPAT+fuANzvt+yVgexIAVh+N+YqouMikVqrEdeFsMu81BYMSc3hr+lNXLIPinS/hh2HiGojdWLl
QEpTOLCUN7DlbMVo5xmKXYWxbmzuPGXp+yD/AHthkCKGqhX6Ge8//xGuMVJ649kUMudKQjrUFSQF
KEpKaueUaItCfKsFj5TMqlr3rS7WE558DwodMtprQQhWRbh2/QG/Ew/SVU6u3ZYBkon0s4vhTTBD
QNdL0O9dFumiwgo5T1asHx4nYLQMiRAAVmlMr7kFHu/IEDw/ypdVa64u/uK9OW1KYnrmbCNTFOdB
/Sdf+wFGoF1KjPUL7RafmW7r8+sNZGBqF6tiPtcndta4nwmoD17Ij4nxvxceKB1eyYnQ/FSkfRNL
Bgw1PGUVxRopGN9o0KQhAYqsbPEdcR5M9lAXAttT6eA20+6hTkb+01b4OaMR6NX2jZ9FWjhAHCmB
vQhuYxRfcVVPJSsPSnwyq3ISz7EcsiMIv/9+dnSEsGWsuS2uPmhCksZCKyhEl3DRnONZhhFx2fhm
/qodJ87UvykLytIgXIJshXZvbIffA2c32VNatus27iDrRG4bZRt/S1uBZHq2lZa3A/r9vkK0jc3z
lzqwmJcUqfkGkXn9CXaom0Adj9TvzyelDkHh6IzlQVrA2gT3DZXPUR4V8xXv9W2Vv0Q4ZRXbOyQA
aIi6u21ZMNM1099lByGBy7zuXmCcJbxzInI76F6v4OWwLQwFbfqm+CYS9JfBVpnGH5oF/BW8zUIX
qGf0Bm9COn/VWQKyUcdwP257ecFC+490cyCzIVENOJUKuE10TqBQeLOad2FbnOBNgWZjkUD4RTUg
BnLggYz4m5vF6LA7nUcriXB6uOfn8qWBlg3tbG77/N08SEZk0OKwdxWwCOAzOArNbgx6zRMR6gc3
BaH8Moyt0DHygIqgyoLVX+jswAUTT0qeEsGBUm0twvQIeHHc6Xm5YXri1sfUQ+CNp1Vvdn/TG/Wl
HnLB6MJvQOHmVv6hTmaJmtDeSWguzvhII4qqERaJJfrunE7PppzvHiQKOIrBsUYoAVAREsa/F2Ik
yeEtuLkCdsDipl8um5mZvsze25lp7hXqM8RdtrvXZULWV/tQv0JPibYMAceK9lMRzTDUePn9nMpo
20eJk4W+pDTI926oSiLSMHAZURjdLlmQ/J5/0HvAMB4NivhowIO5IGilo9GCNILPmasWL8JGNdQV
yOyraOlcsmU0y5YIRQ1+XixvZoaEwgPiKSPCKU2fino4u37I+o28WuhntwpbRuhV6jfM1aesWVHe
rIhAkeCjjMnbqTHJhxvwuT8zBydBQacktNjF0VIMg1TjYWsD2gSaPGG/9aZALZvJSAj33Mx0uWFF
SYBwi9huElJZ4Ek8f3f3Rrk/MwARUsT7g1nGODNntTqqapVxcEC/lcZbY6y45TG3juJ1k5kA8o6+
cQTJZN+SmUfxg5m7siyRGMt8dl5DHWczpxZ4g/hN8iV5lVav65e5/Zm+7xqSWDtFX/jfu8D63tnz
uTY/2HZNZMO5Pn8K7lHIxYOF/z+PMT6EodXttHlQsxt5BW0JOaMoI1nAZXpg2TVJv28wPYIfvECx
D9uA9J+JD71BEl7ruQzFiZoKxazyjFDG4UiYyGzQweNAp4L0xwBPia4IEYoKVIIlQqozUC0HxsdR
HAURZ6Dci8ZDBcIcHZDldqceB+txURdSXTx77yjt1VDxd2iI+/WNA+59cI+yBw16Uje0Syj+E3/R
azrr2EG1dhm7buegu1VQIjqDweEfHDCU0FR6URfZnpmHb2AzuR/BJXoJVVKHVOVAFWXOSCgDz4Z+
qSPP4c36yeYWn1tKpUOeM5SsDumEYIs41SH3NcX/GTeGDpHHr/c/un3lguM8cL67o7eEDCDq4Zz+
1c41+vEq0Hob0Off+x5h/Vm1MDwcaN3Qo73Lz/+IOz0+KKtazMOt3PTw+OWtWruRd4WD3ktRrth4
3qLn1wM10+2qK9e4uue4lgx1BreNdU5UDrlczlzRdkN2LkLa4vn07gnbaHoC5AzYgZUhIE4cQTY3
L0qQBg/A6Wnl7BD4OOtLcbzNYtRkdHa+2jQrYfmOsvDlfYO9NlCiRd2HRNpyWRiGMT98potP+9s2
jFdhd4Z+7hE95haYhel5Pl8arzEOcVD9QOnoFvbhRTvF57lHvjPrO7Cqhk41o9+rb//35/ljTOuV
SgQPeJcBXVgDa9ouiTq/yF+bWf7VE3Nz6YzVBmWk1Jol5vH4ZfmgIraAGwRjzi8iY27vZMOmMBO9
vvDmy/Vg73JjR2N93pDP56/+QdyDthcIDYEToyAFG8U9jFwp/s39d6AWynuv2WVwUqHB0x1Kx2Sd
iYT6HlWO3wwSDwkAOTQE0M7w+86VGj6C9zTYxNCukDoJ6jafOQBbF/5kZgZ3E56w4QId2RAWgWos
dLmopr1A2KAGEOyAptNs8RdQDasyMoER9eUBdU+XIZ22wZ+BuIGEZldZITRVYytiX5DdRIKd3EwF
RgYdiqQkA4ySdpbiQdccNXGfTZYZO499cE96AmibSxpacnu7EqfSr+Fa/fPsIrJcRUYbHQ6A38/e
Z6rQKbzfolkSVhSGoxf2h7viZwgwXDNEiD+Bqd3VH/4MiAZqiGKDvA2dkt8DSqkWCTDHcY5vq1Zf
Xd4V84Iq1GohvwDsCtcXEwjODFtpO8OhsAC4fIjI65I116wuoZh7Bdj0AkMVX9dRempsPZ5YDWMR
peEUFAbf0v+Z4GjfN4EA8K2RHJyCMXljqWOBJrQth5zAPqKqTEx88uN7ZM4Igg5UWB1yrtZr5ALG
vLXqz5fKgmMd/cT0nm+LR6kyZnZ3embBExsfmLXs8m6WeO2xm3fG+4Cc7ts5iDO4o6dgwAdlI7wF
GQQ4YSB1w1j692dScz7U0gbQ5w3mgJyOUpwSH1Nxl0jLIrpKqV1LENogReYgF33rOAjt7ITS5FqK
qk2pEE3Ioak8pU73CPtCQyt6LlB/AKP7Xo3/cWfwWhJJEhBKhMebnmx0iby9aaDKQXH4zsjMQczC
ucqTQ/OKW9ec+AQP+C3YJhyooMPb+as7I3kiHzPIFQFCVnoDAhlvJKjgOzOI1RLmFFNH9w5fHxUx
rlfU3udnnI7MUtjWSKFkw9ehUwaypIZk6/naeHRkorkABxiyZrAIR1d3w8lemudYGmDfU4gp6K+8
6aMD5/koj6CiQclkuA6Re6Hn9/eq8NpI8CQZ+TmUaGbvni7PZN1ZNjq4f5a38qznw93pX+OzAtsQ
PQUScF8wxH4PxxW3IlJisI0Fgg8Nz7wjTzfq6Ti0bX8Vi36Po8Ew1v3lcFvZzAwh6sRhcOd8PZnB
3YP3x3rrsyKRMx4zWFxEcPTjXYArcu8cQ2vb7l+JS19CU37/XpzeiuVqES9OidVNQsvDx/sziYG1
DwVOCGXcoawfk/Dkyg8hMqdtatwJJU/VfiXnJ0n+aoSV6p/go2DcEC0L2VddG7U8pY4ybqi/n4gw
wYb+H6rIsKIZfQYnKdXILftukxu5aIK3H8+7K/Jo9kWAFJ7Bc6S1ldfQygzuG5m0zbDEi2i3A3Mx
IYmZror3/IvXjCA815LuNDRxhj/3DKo82EUJVRIYB+hSvE1A4xYNHhVQaHsK0PSD4KTNm2pEOegW
0b4dqO+a1X6LppQTzlA/UKW1si83MBOLR/zFm6ydO3qWLUE8Daxu395mzMyBq9letdh9MIN4nWLW
4KfvJeSULgsHClq+M+haqUxHM8JXRUBuk0J3xc6+tJnkW55jIwepUuAhxlRh7VHKI4B6K/GDnBz7
R3mbrRpFuMVBt2EE5aqkZyhPq4m4j1s4nzBnj5/1KDglE3fww1HxOWGVhuagYW/93ldongKJLU/a
I2ASuuntGwmBriV0Smvl4fb5OdAQffxYudktSxzc9c7xJF7esEU0skp0ZKRfPgmNI4kWEHL0ybKn
lM5Bp4VL0Pd3upmivAwhxXj/QAwCnZtDO+Wfe7PpG0/tyoLdFGhrQAul4K5Cbw0hqAaicxPqAHdN
p2eDjQKqtKwFHo7BUC/tBZjXrgMlMnmGteL6XYaqkMOiAyWFemJ+dWEaNsjvyIFj+Lw29LQyYgSu
hErbwO5rDgrLGc3d3O7aK5qzYXCMwooX63KOA9AXbIXPTzULjxVYQ2rYlkKVnnq5pbceul8+YXOU
4FV+JaL2zjIh9hS3ZDR3NrAqM4d9i9yKdkqoy/DPYeDn8vzwvjOk/r4IlMI4tC8AzR1dSWzrh9zN
4e+gRH7qDPR4zzao1AHW8dcp8SoDllzoWpRpDes8Zh9aM1AHxHkMCt3bxpzN4LBJXhnIaX80Awc7
51HY6k8g0fLQCDTWno3GTpSAT/DmMT8X9SJZ2RPH/6MUFZqr/4uyM1tSVNvW8BMRoSiit/SIfWp2
N0S2ID3S8/TnI/eJfSoto4wTe3VVa+0UgTnnGP/4G0pjCcIRYaBX3yGTikuenFkoSKptYYsLoObp
s5fSkVWgBEBU6G5TNGIN46p7SuOf0+36BkKf4QLEBfPYa8n6hN9J0zGoziPxsG+vzDY9ZWv7W/Rq
kw5CmqluEh1rAp1y08Qk/BRq0If26Z3S4oY+YPjqhBIj6yOC7Hr4H88SEk3O3nnX7YFWiP6bPXYQ
Eh8WJEKd/OfLDj+X6VsPWbxVz0ufSkxssS1TppBQSy1cSyTIRsfidT7VArgKmosTuYKTvny2yhAY
Y3BBIfEBIDvUytMCZHmmdU/Za1Rr9elyitzHanbH1/U64Wg40n59p6sd0MMjZuzXTGvlRGkNQvwe
CiYOqBOgEQjb2BFhKg2F1EDRhLn9Iqsz6nwMySxEWPvOmBqF1u1y3siHwiqDe9jD3xvWr6sbEMc/
ts2wuARtPz0vthd/cLnFXETEWxSD2Rnqtsv5Tg94Y/aB3kXE3R2uA/6NV/dCCuX+3Ehlu0onIFsa
GJiXGFmrLv6/Rtj/ueuLCTgp/ggT+fpNuoyTyK87IJVB5fJabM6OfdYPH6b5UokMqlWPY8BqSMq8
Rym8tZbQGJC5Io3h6Y6vNcuEt89n+ZT6GOKAWiH5SBVXjdaCketM+eZ2OwZV/uIJq5l6Qph4AHWE
pxTozXtl3UOMb4H8v67mCuA4l8U0KUe9fIS/9bjOIeWNkfrEawl/VN0kl2a3q4xWXcmmvoy1EwBR
4zwgIJ/2yqer7/+9Ud+gmQ8oPyJ/OhtM+K6JFW6e4GKa8FRS/flZVl63aOkDI9DCqWJ/8U+H2UTZ
TbUPXVFLxPRkDmgL+9sbhLGyMFzQvZ3v5uqcDF4WWPIhRrwefHlJXsz6hTx0WUN7ty6UzDhj1pQy
ggBGhXekShvFDDarzUZUlvvOiQ2Vy9n768IqnpzHf9+hG83VIAnDHYYp+YwR4e/lWIRBJ7ZdCq+9
fEM4WxKgAMdK1ovgFXgGyPbfH3eLAwDLjiWJkmmwXrxakEUi1tmoDtG1L9bktF4mRPT2JwEPIQRX
KZ6dMMcmTK3GiS5JLz2ktUxQhniFf1/HrRkb18FIA7YNKuX51TYkewjvpwUvhlM+xxC72Ce3uWIf
gwd7EK6b+mp8UVb6RtWsLFA0hgO6Qvv9wrH87yu51fZPQTxQdGH8AFZ8tWDGLhKSyheCU7QK30aH
iV3bs5NP1rByoZwCVs+W3sk1eklxqQ9WMQJbpVwLIPah0tKiTe5ZY/yc/FeHM6MWNEtDfUDg5rCp
/rFFz+R0glFwDbfzQ8Tw4C19w1W4vFj1WMuZpAa2PLOqkTp6JU0rpRyTUaoo3lsZE+enFLlK4q7s
KuLZItOgjo0s12A6y2cjrjXsPoLAOIdaJVhMFCZzY4F62bfSxk5SjVw9d7HtZHtemO5EK8na9JUS
6mBiRiJx4Q6K0G6bLhRuxmS8rL8zz/DwajKr8SHDD6vW5Aq2oDMKt6m0bQoHtz8kR3NiIO3+nu5o
fOtskaAq4XqANYD88+//uE1d0sp5OAZevFDboeH8yPS5NmgeMNNVW/XkGVhH5XcoFD871l8PB/8i
uGKYkmHG8/vhZHXfZqmUowp5rh5fQ+edvEvF1QT1aLf20dw9tXN1pbTmw9nweG0DXbU+R4c7u8Yt
CA0qB+sYU1O0w9LV8kmKjhlC2uandoUJwqP/MVWDh4ga0hmbjZYbfa6kNulRChJrAwZy5dwbsfxk
iV3fCBgVFG64SeG9d3UJXpkz/y4JW5uIWomhped4M4I7MQ3X3F7lZSz2EcjeUzq2JVcbv9e5fnG1
Fi5DaM4aq8dAx56HRhtjbtcSfqXEgiV0h46suPAxiJ4D0VrETi+jZDMTV53PhoruLGgjjIhw9D6J
MD1d5TxdncebJGLCvqxFo2YsNnZmwXFR2+PEyDEEr0ZKni6nMfuIJo715rwt5dW8vFPo/KBgf90O
cOchtw8Q8drPZryoxm6UMdHGj+kMaBGukd5R8/mhLtm4UinnJcilNpz4nUqYtpQq6eFoer5Gkqox
Q6FzhrGWkfbr7EIg8nDHwlFlLYX+kKjZnV3vFt6LAPv/LvdqjxH6Sy1Vw+VCdyNyY2mUzuQwVWLb
VUr1ns5m2EL/ujfw+WYLnO0Gnc3vNdMVlevOpb7fuuMlgYaZsMIKgkiUf+/kt6AHhgz//ZifM+eP
DWF8buIe9WCDrmbtmgt9V1FDgzzc6T5vzTJxVZ0Oo0VKzb8IPX4YsyjQs55ENZ6pHo58WgSNbV9a
823+cGlVbyvJ+r1Hdh2391Ph/vmxVzuP2BRtkfSjfosdTWYHLxVe8vStSEArJW9078slMwMmf6QR
vjnvl+krlzYNzCLUvRAzuSX+1aOXMlaS9/GhdXVyJvpvemA3Uv1CwZy3MS5ARAul6QzsSebBMZqv
wsGdXhm/AHyBUYVPBd3h2SGUscksuWE+qo7JjzVl3qOpmb//+4n+eJD/9eKwwYPSUq7BE/v94ngX
/AbLcZGfJsrZGTPPkcinUVg/4P/qmT1EoFyLtsglfA3HKA5mRdD7UplhdvJWb3aBUSu96loc0wzQ
lt17PVPrr+79c2bSZaqNJX+mRqI+5lZzp72f3zqdsMb576VfbY8ToZx6l0AoTgODNLE7fTs3KzSC
F619RoKCrYPWqGMDf6mLLRvjp1yZLBCKl/aESd/zyOwZVl0egMG1qSKZ06OrhXpvp2qtfMlqqY/V
6ap5KOCHcdSRaaZU+/R1QEwLins66WfINBy8ujnaCY/iQ679rAW9WMGjfhrNDe8hWF5MBv9bmuNA
zwlbxiznzk0AT7ix8sm9E2mPYIDipvn7AV7OcRVnXZcjmhcU0sZyDNVIpHiY2e4qZFRpCJk2Kakn
tvO5Lj+P0YErksUTDDcLw1uWvGkmR8N5LZnBwVNHjm9Nd7JZ7WYP5+UYhbyvYBn4MH2uX2fHbqZi
JpJnRmE2m8kgBqhtyQm2rTO3yeg0YKCRqIDW+wIFkEVaTpRcl7XIminRU75qViNnzkGiTmx3PX+a
OenO11NtZI1Wgh041bZzxlscX07jbaktjh32GYhh8DGQ1OSr2obb4j2wu036CmVg02wWD0Gjyruo
VZqHFG9WiA6jI2Hws/e5BcNr5Mh2LSgVwbevk09/uTDxOXia4WmEdqi5s2Xd0LJioDQiZodyAS38
NfWr93p/VF2k8ZHEOBwvntfr9yOeZqXDKF4ZJqA6ShVL3e/vnDM33LT44AGBxvcFZ+br4RHJFCSi
NWV6WjycN8+1VpzAys1gPbKir9pw98Hz2InV8SZ6kl6BbN+zJ2+V7jAM98CNZ46/dg/3dLW3X0po
j8ASOLv+JVvL2Ec7KaGE874zmo/nYTS8TQc26JdwOB4r82gfTNFWTG7MamJu1Gorv8ER/57f10Tc
PIhB4kRCf4d8t2tBWzhL/JEbCQ14OTimGpo17DN46j4DgXtyUMY6N9bjn592dezXURz4hHwKx9H+
kereNF5ldtHqdFZEXSA+10iBT0GC97LyePbVveXvvz+rH76gU6kV265iWdme8Z8Znb6dSln4ynpd
rlLluX52HKtyPj8ndqV8hw97ywlxt5qbwCHL3risiscYD5JBrG2hb19nQ1UDIAvvN0OsI4tKunlN
KJXyGJWDhLPxtLfcBuVPoSBm9GBBwFC9vMhWPdHIo8CJtteazUA2IR8WQ4dj+344+BgjD4dAuD6I
u35TGE+g4PK+VZ8+RnYN+ILmlPE24YTa4nRmN0WGWpVQAlrLLun3tq21AKA58yj8bTuwW1sl/7K/
XEg4h/j0FbyXjrj7Kgy8cHF6MlVQUlV4+X4LrNHcurxlSrzzPt/eNtLpbWpAK35+mSAtWL7kq81y
+e1p+VOjDMDLyDpt9PlWr4x8oUSQnkcDEC0sX1Z+bBfaqnx8E7X+tVNwdKALJ9VNyfjVFOVuzlhM
ZaRhfdJhIQ1/2mv+8pTo+GqZmwFFLOE08496anSIab8xPmNe9Xlnc/+p2q4PZ0x0WNiMPkAUrqCL
ujgLl6qqi1OMp8xYQSeiOILm8LDteAmxPlXdidJQ15sY+6xD0394SjaZ3jNvK02f5JtdZrqbaM0V
pqVSsNZT564C99YLj6XTICykuyfF4/cBlLr1rJCbul6dz/bC02pRmX2NplqN3rqysaqoUAb4Wo8D
iwUxSrrcGdn8x9Tn6i7Ry0P0GvzhmLBeXUA495hhRHG+QwXP/97Xj6HysPx2VdZfqjzig8OiaHTs
PvEYzJVXWRlEPpAQtVbrtan62gxkudVgLhNBW8/BGFub8BNRL9SZKqoTmt9Klx8kJqjyWLnAToT7
hQnDXCV5UG0YRHk0EGcN+ypd5PhzlRMZJtpE2atL2tWB+S5awfCbj88OnGX0T6myH/5iGLZmrJn0
n7UzwFxCvZSsT5EOo/Hg0iRQMSqfiep8soc6n/gnb0ojglzmEELCzwEeMWo+R0Dr1QPG+kZkvIZL
XEKYDE710dfY6Z36iW1XsjLbt/uP8VnxnNnjYluvpoycYJ0L2BDEp8SQmYuXrNrjGP6BpxQIewqz
dbylt08eYONi+jHVskgh1Q+S+njpb8Bp9Fr9YMnruUYBpY3N2J4sSYjVznptLfSZdnFEQQn3vYMa
w0mQEvJT4GS5j0xKq9cYZ6J1sm3MfpXsLvbAWZSMzAAN0wfMkJwBHoWok95sjPTh8QRaiko11snP
5N8JSokaWTaGX51/7Ewj5Sskf5eAKDM3u1NL9aKNNbyDlC8AG+fMyqlXngUXYLA3ZIp1pBZAJTc2
MGjdZPwddaNS8ve52S3HW/fVXcOmXHZ7vCYbQIjTaHmx+RH8qHIrP2W02pRAgko5Fe+7k/+BfUWO
OYw/lE2tYlLwj7DtiKy5Q9RUGCjeS7US9rLZLyU9c0a2a9TMop5E24P7XxiZDvQTXZQMzHArZGQX
KBk7ORT+sQpQJkFbZ/4+VxbUXNPtxaqe410B7ZfeKFQJLyPd6jPHe4e4rVpxP870H77KzBEbuvhT
iBSyGy65Ou5Ub1UuLzoG/kZlhPZ8+9EuJULk9cwqXrLB5DHld1odh0H4Id+Bni37k+9EVreiH+Jl
6wmQlEyfX1MYPua8A0QaHZPl4mWxE8k1xLrzcH7q9vLKPwnH6snfj0rsKRK9NpN1vJ2GastE7OH8
IO8m9nTDf2wQd4vTa2JiVrVhoW3L5+k6tXy72/N6O0MhB229YlK4OKbIyDpGDbmDmlyTVJEhXsRy
OV1U4chOl1ojM6I01Dxj+LNyREewHwgChxENweNB/RqkquCL6uP21fl+HIwQXJazpH2etVAbKfzI
YbmGKA8j/aI2nMwIB3QZk7q52qkNb9z6eWwvVqGyHz4YhxyEesMcL9Af9JeR8vkI3bqz1NP3N7D7
A+C29fmsWZ7GZf/M/B4SFf8FGMnKaRidc5mIAKw9CXiKwCTr313erQHKry3yCoENWndyxgTlchIx
Ly3WHsszXp9P4Wlu068uo0fXyLWCO9k5rj6xUwehnpk7C+vCrc+te2fGT8l1vWVjUU6OyRBQC9L3
+8wQ++mlmI0vwnG6DnK7NDDHY8cCsOGY09gbJBw0/C3+KPrBTQyaCfMM0YDc54/VCvfESI+UqbLK
FF1NdEYayfqTl2Rv8aulRQKH8lm/fO4D3rw7qOAPY+j6whmID9U2bvMw7H5f+DTv2qQbnZuVlFJK
jDVQ4EVFBSPjP9BS3x6ndQjr1I6q2Xsvvc1wY+l8kud03DhHbL4deXQBA2GUnW2pZ7yrfVNbNel7
mGliyCuu/fxzNlbF0Z3+5MYUZEgMIoZ0NJiaX+fxxmJ+Kfu5UK9Kd93T2LYKw0KunCvMZrDyszuv
3E9Ox193SiZ5k8fMDEi+ql36MUNQV3CLUwHPrkB9HFojldVsihemtIE991Wq8eXYOb/KI4UWhXO3
UXor3EPH+5y9eOZ5NbInpmwuZE3U2lNjTWOlQDY3wlJxlyDpYm400Rvg18i8i0AN3IC/Ln8xJuwb
dePgmPD7QfeRUHlwURA25rYv6Ys5J2LRkvSoJhXRQirZjdVYybDvuTec+BkQ/f3Rw8QGiuJ8cZ3z
I7sExmOWkp76Vbkqlr4NVd1ApYW1Lqk2+mVLsFUIXVMt4T+d0rUIEcYp9WAfWAucg9T5RjCl5RhC
V2x/B8QvOJ3D9oz351p4uccvuNVdSfjb/fdqrxjBfbiIfH8+bo5suXauyJuFWhiNwUR2sBK/Z6o1
3PbrezNjrDjoyAfLueGx/QFA+vO2my7cmX+i7DHsnjPV9LfzNxorLAIDjvpQF1Q2B7RFvbobKx+R
0tkhVA8sycz809dle6bnerGcfN6dW9wohJlQD024OGMgf/3cXKllPJ9fxKOIgm6QuIM/K69SrL5G
x2dvszV6drVYNcmZ+elGjBe2gU6rVgWD0OXMUu+0DzdfpD8v6OrRTLqplPRlOgeA0qNErSu9nDFW
kzRhRsgmVnZ1tI9FR+Zwl5cTeen1yzJfhq0NqkkwxEJs9U74HlKTyzgzLzPJcWsyx7p8GUidXswz
O8F2GMGbOqHTRLmY7Dvi+Fz59SI6/FG3S1kYqwvhEI2eF/WdHe0WGP3rfl9h3kW5yJpAYkvzfHw4
BrvwXDSY7YpknvbKBFDv3tL82d7/ev0GA1sUDtKC1/7367eILrOFkAMltEYAm7VHEh8p89X0ATiB
bCHO95xS4d+H9/jW1v3jmvvzociLf39o5DZnL4thu5CuykdKFCGvRBNbEnJikAzMWOYb7vqB4fm9
5XZrFxw8+pmek90gLq428bMo1uPRJRdhUD1ra0HZbj12aRUbFrqFr+rlKX8OG2fXGJ1BYbtZWrnF
RMVXuloLBGVabO5VMrdmYgQkIzEApyd77Tp4a5K5XttVlX+a5kahlyuCj/URhSp+ao85SPvrYjuZ
6s0FC3MopAMxddaAROC4uWkPzdnJnsrgmNZ6FoCvK7OzVloe/QT4RrwXDgSudoHZBFo+WxUvs+0k
tHBle+yO/Tql7nicv3fvUar6S0h5oah7D4XTYd8rP4bj07iyoy93I94bew0A7vU79+c3vnoGU99L
YFFn4vH8neHiCzSt+UfGb2A6QyNDXkENjjb36MryZ1RwYDPw2OnA5U2sipA/4lLbKWzHlJwL9C2C
NQS/03NKNJTCnT3nlpEGShz0W0B/sCCuZ/1+MBeEaOE2x0dBmViMbr969aIQa278e1XcmtXwQeDd
KByGNKerA7rOpXLey5SQuNJSUFEj4CHy2hxe3eX7+AjJZGkDLr3MGZ0HWm0lmI+Bisuu+gFi1V20
+numPOFpIRsruGGdbT0IL5TpPX8m62/hsyjgcWo+jik0AVbP23zwvz77hztf4xbREi3EAqIGmohh
tPZ7dXuXMpDjMdr1hTXYl5VbkAfUzsgc4VkH9Ua6mCIMskrz1sl35qBEJYZYqI0+UeoF0+BVdjEn
giOh2wjNJrSmI+SdibhcKImwThZmNlVZIbjANUifFEDfC8Fp3+4pJB1z55uJPfseYYwHGFDoaK+D
kz8lod7gLZeQTTvysXlEq07722HlprngY2+unTyMkE5uRusRDfMBxnh5DKsVWRKp5T1NniEapt8V
VENSAGMVMLFkn6zNSed43taN7AntNIlIiaeJPoPmYIsVWNYfQqbLDMMEtZrCp9BFz+rJZaY5KtZ1
tBoxRRiukB++8LX5WT3Dygi1PltWtZ7DMZ8bPaz2iSZ8leSA8tArAw5Gya2CmJFC2FClUskYwzR6
j8vrTL1M7a7SfDbtC0pFvS5MOdPO+8KcOAWKVJq6L9r48AtHvTMkw1CdHcWHxaF5yQCGJHWKOTIm
PydvfTbzpXxo1qJePqVm8B7RQU6smBtZ64zMhm16RESi0r/7mF6j7WD7nivYSW3nn3WpNKnBDSDL
sc9NRK5UdrhxTU8i/zh5mwdO+y7Nli2zbVCRB3iZmOriFVC1ZteaibTmq/rvQqG4yFQKRf4iVucc
qjVXvPc+IuRpMOEEvcGCYK6OHrxX5PCXMwyVjRSt+VGo3UY86UT1gKg/ENWaojJZepgOPGT7qZEs
swPOZbv2zd/QocwAuPAEBWYR1TZE0qqNs1UswKlSg1YNH2DaM56VuHQQ4+VsK68FsIznchm8YboA
FKKAdFDsBPTK+TZ9OT9LkjafD03R+NTi07jPjVGowrPOviZ2914ekv3oPb6YyG9nG2knvATM8oGC
WlWQ1JbH11re+DDNlnRN/iv57IEyfb8w/MYPjOV/2QvlSuqJIT+JRFyVq+aiVfAbMGZbTZZTWzh4
7OcXRmBqV+sRnRdwb6NWH8Lefc5AMr4CIFQMu8AZoAp4ZleZ2QiLE5MM4mjmFJGaf6RnRTjNPocn
zAuB0uWwWKbbOFEWL/lWenNdxQXJW/XfTIGbY7ETfa1KKQXnO89s95UROaPnuVWuk0N4BGKb2gQM
zFfj/SRS+nWyT8F28Gkn05V9gb07gGOLy6e2KLXgS7AbJ9OY4vBrwYq7lSBYdbeM2++gtci2TrBD
nrzXr5Kn5oWZ5KsiMBoO7MZoWQf+Ep/wViJGWfVP54cLuRqnFtn4B0iu5GnlS7tQ6s6QKhJUlfg9
ObUTCPDK/NX7rhFRQeqbq1NXvxgSpewTJ78Lr0u22vYhlozLcw6MgN/2xtu4e3GfcBJ7SvAKgP7W
PYzeR64qsyXJag4HulYKLAQFe6bK3aZ/nnfbvnmQzq99dSTG/a0MzIyo0VKpdgwZn0v8AKepgmyP
14vHFH4Ad1eM1J3kLTfQjLx6jwxO5qf2OcbJYnSI9ty2Ypk+ZrFakWBJeTDWJDBXbxusRge0kp6o
x7O1D7eq2kXet8+Yvhad0VhlnT3j0rueAnh59ny2vHjLKYm6/FQP3A92Z3OHAnVrKo+2gz5nhn8/
CqqhLvujzZnkC1e8SIy2c13atj/oJ8W2BgQbYKLCPTS+AEOUrxlIb/sefi0wieWEUMeFon8FBgak
5Dk1BuYaK+gH4UULlp0j0XwH+xwThQLW0hbSwWTHcXevYPk5sa4LFiZgkDcw05IxZfl98U3mB6nv
9vmJwD9qMdFbl6y8Qj+HdnTEYsEFAW2eIUJIr3PeK88UsQdAFeCZdWKmuxZYMVrP7pRRt8RvKGbo
G0laQ05ybRSaTM5NW5yn9Sqeq/3qdQGO2egBg0BJnRVLdjbIoIlvVfLx3yf8LT7onx/808b88Sxp
kLvJIkiaVQjI154ucqlOcv2/GuOs50Ai1Nw5IzOeHYr5kgP635dwq4H446v/tPB/XEEsCxJmeFwB
PEM64bMqv5cywNPwle/aWdysAH8sf38kSn8Fvl2y6SQD+Kv/V3uK/vqSGFMS02VFkJyE03+KmOVO
p3LDNRLxJDmiJJ9glfoXx/QSj6dt3DT5CXvDt+1Uv9gQ1F/7Jw5u/ug37hbCXrumfHkChWa/WeeY
zGl3m7Ub1Tr9P4UcremQ2XTVrE0qnPm8i5+eMjv9piYz0y+POuBldlwsLyefEQ7DmJd/P9+bX/6P
D11cudfNkgxbpLCZDFqTdc7gFnoKeQjKxNjaJoM/bSUvNjRAsyEXyfqWtTskdGn4VldLHiwUa1wC
e6HUXsvC06KQ62Dsx6fRvlNrzdu0EHI8AL/0UWDWUh1gbDA6IzyYARDJK7gnwNxj6KVKB6gqL0P8
BIyaySOtwnP14h0LzCQ3DwMmDpNtJ3ziVR2Bso/QqnIwfboq6D8N952F8oM7//4eRKqTi0inDY0D
4ervratsXSGpx5jzldrFHg9EVx212XpmZ/i3vfDZiSIwblvdhRt/2pV/ffLVe5PlklSc4/l5l+Kp
CwdY1nqyzI3afRVf4/HSnW9SdOL4ZL6lk2U+11qmV0CkMwW/GrXH16CINWGi+wvSr0kgUIJCH0sH
Cb9S1Dqj3eTsqkV5yJvTJDLgRtary2dDL1Gl335sNLJTKPCk/GI9xranMOTpykVQc7Yoiy+hivMS
BXjxlkeUhnwUU66kN/jvODJlNXhBX97hVm5PjOlZTV/jU77ukgNleUWv4S1lhJAeTbiwWVwcudgw
fHnBFrXleWZwsnZTmfW4qZX8Q4S6M9bEHIRKSws9KQ8y/e5MmxQ7avvkPT51n5I5e65nGHqspw+d
+ybHOtwfeZmetYI3zA6me4HrWwibTFx7xfpc7GMyQt5QowrQpIvGSTHHSky5iZVZvxOoss8EVizx
9hEHd/ao+CTPXpCfKJwayS6Fx3K+6kVjWm/mBeJdLcC9axeZBUb1kiY+VUw1U7tjJkfDC2tJsBpG
OGNnhE8NntSZIk/uMH5uCKuHtxTMFZmRiOr0ChEQ827eB/Ucadna+HlNA8ivx3B5PJi59jS4AG2S
wybWIEgLWuMM6+SeH8kP0Pr3+/p/13BVoVzmTTlp5vgswEBhjt3bWywVvmploeqY7Ukq7Ilwu99/
3tnp/t5oZBjheIZhd8h+M7va6Tzfy7PqLDbbxcfkwX9poOTNdM/qTsWGGSxUCNQuA9pDlY/iUMK9
eBcbi5eR6X1HdqpDR7x3vA9yjusbgYaAJNUFQkmY8r+3jKCVp9mlkYJVdLFYmgRoe/1IOfcn1HJS
K6plefLktR+///tO3AB3/9d2kTNmsP64kpmMouTsRbUg/+z502WurKOP9TBE3/IiDO7vXyNbOCWQ
MxHZqIudNcg7Hla1vrwobJ3Yv/+MVO9ZT9xQ/3Bd3Ask/yQgy9dbqNsL6QWMdMSUwmzHKzF2zr3F
3nWplTpQwl6drFpnhCo8cGrvpS53bmUXgtVO15NmVYVG0GjoZrPeClJnHFr5VmiUyLd84ORQb1OD
bDdm1RNtPlkLxZ2V9Xeh9Pvar7CYxQWhvuR5SFASE1Qbr+ACRfxPhNu4JQH5Tpl/o1SSUZKRhYqX
yqCpu/o830uF1M2iZkCwL8GqQFThwz8yUheevk1zE0Dnk+8c1jeWEIksTOaAsBluja7OuHMcTsWk
DGIEg0svvKheuc0hgOTMYKf//6KbFwC1JpbEQ0zQ5GqnEsqmKkaV1BwbFeYEG8VRUKn3beDykSXf
eXo3BgJ82o/9JKINDMqubmcmu17aNXza4HRph2tZN5eCJtn/Xnk35Ey/P+ZqCICHidss0nBgZdU1
+iXId5y6FpjNfAcRQiXbg8CvXW6kAyEaR0bMwx7L1eOyv6ODvTEZ+H0lw/v8R2HvlnIdZZNLcQIb
ori6UJc4hEWT5PsRryMMTCZQGAI9gWfw73twq1D681b/vNl/fHIhoueqU4r8Inhy24kxOPujviQO
qTI++hmpiA/xcTSmNwd/6nVyWat4jbHMvy9Dmv69+dIek69MtT0bkrZ+34DR1K+TSS0Nj4LYHBWW
+ntJXhiDgZfYKXQXjqOB4MUUTZxpqyUZgO4+fuu1XK0tdxW9n1dTLddiOuENLnAhzfBxvO/IZ+ls
dztEreCGbSzsU27z5db+ktkAHlv3MPMfhtrVGcLX4AiRsQ9mL7gq/uC4zzr0/fWqc3VgiZE5H3Va
SFu4aDftotYWxKz3iy0hsBe20TgOgQId5vdZqboj8CnRlNwXqbQEJry+JhR7EjSjXG3xwBhhAO7U
oFCo7aaw/1ptIr4PjvVTvBW9pQ8fHCqRrNfzZUTcDs3xYJXumWFN1ZU/z+tHHIHmcqUQb1UED/75
gMHvtPC0vn/yKNvRxTF7O0+fM3Gi8v+WcN0wZs3W7c1yvk6p8XL8O4Sxng4eq2By56meYhhfqoFX
q3lkdvLTOYwcrJPVPnxLBSp+qF4gyb6reZEjgRT0hjdd+m1hjOYriR5iLJoBJPuzEh8viSZHT2PS
bzDDOFdUmyNj2htV99QVdl76xgRzSZ+nCFZOv6qGE1ojUK6e7DuOo6rApvg1SJdo8djnKyIn6i1U
qmyaKzPwQDkpAZutOB7M/YeRIkHhaamSUTB07GG4FXPdgyNEzg/EjjqPqAIh/ElD/bnL86HBljx7
lNkgllFE4DdUlhpo/Qzzop5gNxVCuslzvVw8QyiYzb5nKdjfdky56SsLoLluYU0np3+vmslQkly/
bmSYjlAN8FfyGX+vmvOoX1SC502Pw5jaQdlXbABzte3r0YO01gIrrcC1cF59VdDoliqhDziV6jhJ
Qgy6Zwr1M0P8x9X8YGF/biXdTKCzj6e4EmnOID1ZG+P/BCd2n4cD5nYT433hbF9rjXv38Tiw9tYB
5l7GOnTS5dE4lBbRWaq+Sm3TPBzCvS3r/tPIfhrvsSZZudZOgVZs7wCcxnsxY1/U9XynIpNXHoL9
t6BBCntcJMZjnkF5YmYs2b7pvn3++6aTMn/jrnPcDoAYieMkAPy+61HRZ8K0iIsTgNxGop2NUMiA
hlQDO+a5eExnyuib6eVz/yw9t0b/XK/Y1jUCN6BqQ+xuV2R2QNesLe80GOCeupcj3nI2/kp2o76O
M320S6xKw7pUe0ie/FTDnqdeeubczplyAr9k0DU743SGswy8jlY+U8StvCSJE9LU7HhWh2PZ0Uf2
QJ4AI9e9wXhVeWvXocHdCpZzK8NNsLHIhcY6WIBknnPSCpas0GWSifMMTQ6osVRTA0oiXL07+/3N
E/7Pe3i1UVazcZNLIcfOeLEsMfITlXNr5/NHN9lyyoyax7tHzM3THlQDK+fBmYtcyt+PbRFcknQ0
CUEsukiH6KzPKdamzFSTaiBQvVUhNC7h3e/idd9PD41nNdV8lc58ZlWNKoj1czz+EsrDLKr2UVRs
ZlMrTzGfj0PufpKoaezfqYN+qqrrFUU8FMmvkL2GLvH3JUtBXY9DjAFOwN8IClYLLPwZU1dLf9ca
3cbfTlUX7aS7m9vxiuKksBOLUBta1Y1n14/Z4NsPGTOwZncKXnH45H9d2dV5PXezUphMQMeITvxa
ODGCnDcXyg6u6KvqLf6aH7PvstXCF3muD4TZhERp5Xyndbp7f672v4ubi4tACooTPiH76Bgf8ATg
vMr36f5/KDuv5caRbU0/ESPgzS086CmScjcMqSTBEp4AiKefDxUzc7rUFa04sWury0hEIpHIXOY3
iZscrv7+5QmmQk0HzXtCKX094Zj1cD+NuMxUNkotv7pX7G+Cn2gzvxP3/5ie71thmiU3uS4ZGOfz
iYarvMse2QvCfgfBcJl72fK60fE5jb13OlMUF/sVap+S/a6upuATJC81lPWe5qjj+xMvoX39KE/5
Nn64fsDf81O/fro8AG/dWjPac3Qpp61S14SQNcCK6p2K4AIeQ4FaJUrHP+Qdf6nAzxpo/39Zqt8z
1la7a/KFl1dtlwWhYaFqbt+4U+WPd/eenvtpV1FgeuvEgGPwv7ffv8hkcHEocjCzUET4F89RjRYM
LZfV02PjOL2TbIWv19cJPr9VZuEutlFYDpVwv6c/SXZCQ+/mjABrrHT7ttXfjo0tY1UHM+eHd/Uv
NPM/x/UtZxlLgchvxhkSSNWTqyYT8uebYdoRHvmVOcunAiwlsE6n3aJQbLOXrYhynzxWjnFbljRp
FSSqD8Qm/z1jf91rZ/oW3RKmjYr2n7tIrqRS26pyvybmS1snafaKMsNFBdEprnTmnrsf4VXzR35f
/zgAg4bQ2HDpff15yahsUqGXs+J882+Npe3Hd4Gm3WzTe06D4qz+cCb/LRPGMZlmhYpGFEoQf15O
H8Z7k5tFcQbz/y6FMR7yPxV25Z+u8W3HM7sCGN0IhWd+xxbWCQkQ23xC6RolYh0Wezi1NpqyZ3UF
UOYJcD4wipf7sXSGMBMhIM1kkQ8QznbjDNTDhYf/fsp/oRjRpJjZ9OasUGh8L0GMIxKy8UUSTteY
Kz1HmvX6Kp5aWgevVbh5b23rAZLCryfw13fCCOt6s9ez3g9hIRxp+xh5B/PjA7jV9MP60/8WL5lk
dgizS0hWfq9yXuqxNKZOm04r9Th6FaYH6FhXBP2tN3mmDLO3Co0v2euQIkObgbpfbb9WRiDhqSPZ
/Z53ZHXyrr4PaMaz1vEDZmyAGtbgset1/LZ47e14cJ7iNxq9LxfZbgrfjcldrCx26zYQvwprmW/B
QWxx1QyI8pH3nQnNdwtQ0Beg/RUYKoAsP1kl/TXi+OeNfyvQiKOcauhFyqdFsNKtG/vya2i6+Ovy
v/1TFrrb4Hg4zEKHxg9pPcjsv7yBJnJv9NBMALbfi0PS5ZaYQzkJp1VMpxCQbR2m8IWtvglBj2Kc
IGzMXxXlfvfyJd+WoOseZ81kxBTcDHMwW7RAL422DAfDJsoJw5m+z99dII83GAKmq6ufeo1xGAE3
7VIH1PdkwZrnC/AdhLzSozSE4GMu2h5cBswai6QkK22D+4cTgNcyPkWkt01nNYY3WsmnqSB2YU2z
toqj7ZvK7WCUFLaWggSWb97iGoo6GvHAv9IibC62ibutcwkT5Fm6rRh7Bb2lReWrIFmvFlKTnfMp
9MjRAtzpa7+9fM526cxFACSL7QgczoSu7mrKN70c8Ln3xYdED/mF1jwxOJqq6SrvvdJ+CJsyAPcj
lkuZRG7xoPVBRkgxPcDbE9sVPEmlDxZbwzmFWrQUizC/MuwXEvqxcmlaQqxP7QiazCxuZZbO6URj
xe4ujsERf3kJE+shGuCr3z7xvMTfASGsiKRxHioW6EQMtRW5l30l2rgePiRWaFbuidm8o0HUP421
j8DvGHC0XBxtEXzys6JbQ9J1KC48JK5KB4+aCh8YnsJm/vyW77mkWxGsRGZxK+gYGjCveqztIhJ7
7ll8guR5ynjmbn4EdsWX2f2MMZb2SMwiQoXlXmErvqrvDbVA2BDOiPnc9VNt5wUDU/YzvOCT4aKa
034uKj6H1lGJeW5ph3IZ1JvSPuEiK0/Y8KFwYV/6DfxRm4UEh4DSV4X2lQkUCODWkg+MnYrLWFfJ
qz+p0HUA1CgnA5i/1VbLkY5kNywfZGFl4X2eI0Zb++X5BDBqVqsaWISk+LCm3N9LtcwQEbwxD4hA
eqdT/xQ7IcXTI3UOXfWZvYkJOV324cnrmSaeoQHf5/cFrpt58pkbCfRsBn9Q9ICkhad+JQHCWqyG
dEW1eaBpNtgSriVkUiDWhnWMLUrmCbWzNzdrw2re4BM6Rueq5zMtbaB3VCWAtListPmP04ZyRw5f
zo1kR9Qs9ba+oLWq51YDyC+C32SG5Qmi/3r4KJ0SVtSb6ybIoajLygJZlG7ebuEd6/P5Gh3OAdNn
9Myt2O2HsNYfA5y75gbyIoxd+2xcLNIYihhvYuTZd+dF9+Pt4vCydBeZs4zsbdtb9tv5yO6ZHuDx
Y6LBR4kWxY3IeysiD06azFq6WdQ7jECuVm8Lfwjvx+P1eNSCrftiHJGEcl7ejsfSmOssd6tHKBEL
QWmGy6ECdDa8llg2gcbiSRLStUyhdUksk2SWu/VH+/biQ0le8UZb6pP3Wbm+a1j9G9F8Y23z0dnK
MPPviUMTUQGPpVnLhEaFeIRn0vk90jlojmq28l7ZCDSqyszS7Kz4UB4TB2vqAtl/PbJ7diVSZGvk
YNQL6oYLzTo3sIo7FeowSkXeDcmFiyOzOlFbyGydvNHuPklxch9okk7j0uJUyT+Fd7wiOWXU0kuO
99+UuK9FSOxZnMGJxF58zv347s/s5MQJysWKH/IBXj2ICzCKLkjVSvTghwtP8KAmCEgu55W6H/j+
2b3T/lIeoI03tSNDar0EVD4ibWnYkeimnWNMZ1n4wu31Kpzx45GaFahyHBStGxJizY5eZscHAXl2
bkQmtT93FjOdL4f2vQc6m34OuKjY7TvMptxnxtTUGSx6oSigaPaHHvI2ZDNhdvdFFY6iAgT4AWby
hzl/H/KpsGInp1dQ8blUSA5bX9xS7uvyNppHYX7oKZTbqVhzbSqNL4N1PLQiLgxBftbDy0PkMAs9
JZJ5lqH1IaQaHRsGFQGgg7VrRR5PkCf3RRXupi2l1K7T00FPrQ/wIGOPQ9vFFs0vI9uUeHiIrqDD
C7exPu9TXymdUWGYulNXbjNASKQPhY8riq+77hcARl440Sqr4+IS5vFZpyNdPinp8ZpCXQryYXm7
Xp3HOzqA3cLP5Nc71CYKpW9A6zqdCvVKvq5rdZlr60sJRPUIwbcn3lH8THRxcVz8kBP9tYiPKB4q
8dQIZLRK/4x/RcVs0xTRIHq4NN1d6Gm0oY6nfSk56XbwOle2g9khYf/fMaf0PSZGpMggoUBSjD6u
Qrn2z+tqeiFoBipfp+JZex3gt/p4uOGR5QEqvhrOa+b2IG43IEIIOHIvDl6gsIr2cis5/aH4sZX9
ry7CPB6iTFMxZ/kOcOt/jkdatGgZjjIyZ1ieUv0eV4AEpcSuD/KCcL2QZ9nULAuHr+mZTmZ9t41X
7QBExMO/HOW1YxXCAxRR+3TrzuNDhNxJVvnufu5jp0emt/UKyYk4YxDiAIBc7MBUcCylo+edPE4j
RGlApW5HfZkclLDKAt2kNqfsIgyC93VIrmxwiCoOp3ClhKZO4Wi0/fFp2ymhQdEv3d7XVwkucohR
xah4muC16aoJ9tWq/HWX7QUKKdrajD2oKtZ2tEtckAk3ivkcfwd0XIzrCIGKzP68nq9sIXP01ope
AuXuZVrt+/fLXr9T2lrGqr+Ovbl8RZWg9qsnAHRy6Ypw7A+Ad/wKrI9VDOECR1gq7Ha9Fs+3gGbG
cSPvl88GuL7LirpZunw+jKO9atiUnTt/fsVnrMm25cUb3s/PwkjKA3n2sTgL2gZo6cIx2C1X6Vkl
HHLqXXOWM6eyJ2n1nH9i37NcdM429Q9njfrFrPW9qt/n0NzBfPxc5C7gUCDOT9urBSlYidhtlcvq
GREZqPSaq22o519XJQ8bHTcLmqH7vET3v/T0xReda2kFE+CqBE1hXx+Fpbrg57N3cx8f3p5v75y/
Gdo6nvhDdgqJgXX3z3T497pEWAEOF/QbUqE/12Uft50QjYse+b18nYYROnjbaq3virD9UvzqWT1p
rkBvS/ObsPLEYAxSSkStf4Uyf9s2ofIFjR051F8aMH/JzVwRdHrtZy4CwBckcpv13c2hzyP24Qt8
vbqpZ4S4hP1ONirSDZOHqGIgP/9NF2jrPgAb5Fa//zw+mGf9NQrvXhmavuAt/Gtvi5vchY+J+Kpq
Ry/RC0RqZ9xcPeEpA5U7BNDI/MSDinc0VsMxdzNPeRIQ/zfDG5DwNhhfNPe/d5sfZ/FbhaWpy6pO
Y2E8gY0ivYVeoa9YwZeIg826eNrNHgsHhQqZv8OEWPz4yTRlvsCfj1GiwgBlWMBdTMQh8c/HiJYh
lrj8xFatDpQZExWKw37x01X+vVgwGpTBn0CPBIonf7uKqt20rqIDtb1MGz16VVUiVw4qk8C7/qmB
NC+873f0z2t928Cl+JbVtX7r6DvrgQjmZ1pdz/274SRnxfkESoYK2qeK8MqbAgne2MZI9WaUcXAW
8OnLBg2IpBb2vvC/xRtoGPgi9srhImu/QQ5/TnVTC7erPin5VsTA+kaXkCC/WPaNL+Jynj5AXoy2
cv8awbAwvP9eZ395ymicwknD10QxaVL8eelMS6J+HI14ndSPub5JBhoUh+InEWZxLoF9m/r5rKZQ
Q36OON631Szeq+guVFq1nTWu6y1ypKI1y1y3Dlbjm3qdBl+oDSz2qW/+ULz/Xo9hblHRxaIO2jPN
dl358wabXDQzXWm17ZQSn3xN40Ou0k9emeq2zH5ANvz9WgDfeWuArn7vUC6m3FBu91TbLhQXOQDA
kSTdD/dpqyeYACg/BCTKvF7/Naka7mkCtOLZquTPW5tys0/LMVVWIn2RUXsyL8lBKzF8uiibpFOC
obquDBGVo2vhCipt8mTqPLF8beVDC/MIAW6nq25+tvBH2aBGSjMj7+HTCE6b0J2n9lAvbyStxuiq
6CqlIAQVZbKr4eGCSR5c2opo1JSJdKd61xU13jNKtxtpFuvtuMtv1Vdr/FRf+xf46Pfz/MdNf4t6
1GaqJjHS1G2XYo8WPRk5ZVAyLIpjl21FbtKd5QITqZ+s2f79olBtNQxeFhQHZ5LDn5OtK8O0GLOu
BJN8HqslNY9G3AjSD3vUv7fDP67yvQdmRkLUXKahXIvkY90yGjfUeCJp3zb+f7/38l/CRw7nWYAP
qTNgXL+Rev9oYA/JokuxDx9Oki98EfdRB7minnPfFuFw9RfHu3TQJ09A2cScsQ195F9zzlpMVjT/
bsvwZiAfhHeqK8TajTN68ezlLPkyv18TfIIF1gD8intzsYsMxxD9RefWD3fMOIbMgjGn4rENJu7m
aS9oEMOHujndU6tQ1fn1aTjNE5a3cNXii00EN1a+AG+NysT774obKo8VDrRkkKJVHHEx0xYPt8FS
MDsS/Sl/MpczEsXJIgcArURaZVJAo571QCLqdO2TQbaNsM8QUZGbySiAhQ0LkQknh5qaS3YqPN5r
qyO7T13AUk/4xezV61wU0ldqvM7RHAx23rteBSX1w0+0bZAp7KmzCdXayFz5ejIGQMBLSkqT7RmP
2RLUCvy+DvuYUHkRlC0flURhofgQk+MdQON2ts/A7XcNz6sO6Waj1iLtr+vJvYBBRFdZs4q3zoXS
5iMcsRRBqr5E4WfzTjMUuRdzD52t+xQVi4D+XQ/rD0Wh6Xdf4SNT2e3ehLxPJRJc8qbDsMbANkxZ
EIL2Q5jn/oJgFU7kHsu3OLIHlNh1ijgu7xXOkPen9mkIDJk2+vTVWO5dduJXqF3GU6YiA6PKloGU
sIVpTO80ediMbr+JNL/22O4VFwsRICf2IT+rnYPoofIE6U7nOgciUuGheYZfBSGpJJHvkd1EE/cW
ol7UWKTsAHjmckFJLbCAow6XLgtQ4DAg6VHFfjRDqIBwRFP60na/rUWr3RMVjZvjeaBWszduH9Q8
Cj+6UTOROy9NSGpcadYu1Z10c9RLtjGn1PypXkv6Ujbd+7uxRennKKwwhfg0oBZC9/u6Pt0x+eEj
G1jBhSMjgPR8hNUWHK4GGAKshheDDZFPDymJoIi1sEh0CgBQe1wEv1ZjtDQetNb67zf4LxEicGIB
7gIvLxmgPu8l/3iBERDLxbrOLifUNXYPmv1gSY5L+YhKEA4lPyJkv9fYNZPL6TMgknxTk78fpPf0
ZpapxuXAQz6KSJAJto5E4gkMtwig4mRZ6A/ZtL4dZIsba5lZICqWP5zmojCf138een8OYw7y/nHX
i7SJxTaBqT1JTiu9dA5GvYxInDH80FRJeTX71RgcEGXm8wV+tbyk65Lux/CZ9+msqmGWb/MLgl3T
XCbtFw51bTl3L5KN/tSIuFSzguwBCnPP40+pJPtpMOzY8U/1r4HSyC5LnSdDcaMT/27TsL7mNise
ogN7QMAG4ZvgERgANcJl0ltvMBdZ6Yv1wfB6QttZ3K6xJ4jKqIyuLm/LZyppigM1T0fvLahK+6PP
VjqL38HP9/ZesVZ/atb8q0s6P0z8NwREqX9bqn07zYSLrCVt2ee7Lns1wOGVgd631l3wLorb3Tf3
9pgmjz+s1789uX9c8zfK4h9PLpuLKkrZp7v7FEzE0bNfyza904/LTopq92plqYXb5VZ72zdKb3f5
T2f47xLN98VDMqPKlI1m/aZv2YYeKfcLZLp0V0x7E7dwsNkD8PrirRFfkuhCPfpERRdVmF77wf7q
3wEwt/ePK3+L1ep6lPpWmq9cbfr6JExks6vEfBhhbQzMdun992z/9Xj/5wW/xUkRMiNadJvyXZbj
Viszl2JbhOOIl2r0Xg2yk2hFQFLgFcY5jp37Up/STTuUvpwUG1RWJECDiwf5qjqjNIVqxMFpoi4M
/jIvik0EQb4C9Z0ii5Q0RpCgJBVF41Mmsp/S7ygyPciNMUQyTlLdXkfMtlK3kswa67AaKTdtk3s1
H36b1LVOlVZq6rAsTyl2Q3HdvSQSQKz2WtGbypGouuzEgb6n1vywh/6OyP9nQYC+JR0h64KuisED
XnPfsgNVbjt1VOaqubLKpXUbbYi6JCHMjUBcLLVqL8vr3AxJXHphq0Te+Fu7QDW9PsMEfmmOa63f
EHuMcjChEMyGMTu6hW20KuJNLy3jLLzSuFhs7uWOObT1/izVh3HhmuhGlQ6tAMXASMEfum1Ge67b
tdSaEKUfflh+33KF/3ujpGAz8poCzffdW8grc2i0UjyaBSchJtfJoyw6GjvdleqwK6O+gJKZaosy
LTJyAGQULOnxmtj5rwVwNd26K9ald++iJ5tOd4dVTocJST5LRcBIW6mHgh6fYReTPRm2FLsKLnrg
2YnObk77E44bWuKfqdb/ux9INbzMgo6I55/HQJzfjMtVWwhH3GyinOqZhVKP2Pnp3aMfUGRedyOS
8WUILkaYR67RrqHzyg2uviFUVpFSWrkdy11X7tpuLZTb1qTzd67NbW0ea7SfYyeTllm11ctdI6/l
bF31pONWm1rXyFVpMSu+mh3oTRKUDtlqkXg99K6+eUrLGRyRmgcjCtsHjMUv1TYX96D0rAGckFES
xK5T2k/Z1534dfTEmMfvxdm5Ud1E3FVXDydxteEAsUXREtEoil1h4RrZ0qRsQWGqcy9ZgDhSBN3j
t66hTHtpYLxO1rl5tVJi17ySlNkDDVeicZyyYrfPbUx+G1xrKHJFbozq9s2VtUC47Id2PdLI0cNq
WEXZceqPY78quQfZrtGN8crTfSerVnnM0SOx0so2UB8/Ntxt6Tf3TS7tpOjcNsu7/tnkgdT7mv6R
R15u2AwDJ5AmCdT7ScOudbKRH8AVDiQQqyO64E5uVW/tM4dAX9qDhBqY9GRy0+FlrttdjtW2eWhA
lcxRvoDT152y9cW/u6xJFmQDZY2+6FsDP5UPCsbGX6i+oWz7ZCfdNrESiih0lMsxdxbFqjTC7LJL
svV42erixgioU9dVkPR7M8bsfXoW7mucvcsPhByu9BUEfmKbFy+qubuU+5KdaZG8atdPzTh2ANHU
pQnBcvHamQoyFPvEONblh1qdNMzj+N4EpggS9CDSwHvoeyHfx+PeyPdFv1p0BxFRrfH9ijKHdrxN
h54NUVlF5j7Tj/K4F6PHofmSmr1WHitpa6pBr7I5HHRPzR6mZqlK+7TbSOLuZqw05TCKW7l5GYWn
8vJ8nd7iZjd2Bzna683LvfkU1FMW7fJ4ZU6eGvtqFyrGaryEmuZd5OVoBpdk0yU4YjoLaZ+kGwm1
U2OVIDIv8K4H8XVNAtgWDn8v52sjgb90iuOVGm0b4ThJ+2x4EJTDYKxu/foihpIYQsZM45VQ+l3x
2mlfAwVfDc2UN6Ffa2LY9hn9QPbAs6w+TsWrcV228OhFZX1l8TPw9hA1+9x4QD+FugIkAO6yX5wT
ZTmiwzB1QYl2lrLspH2TIdHl5dNK7/1oxX8raR9Pq0W0gltgLLbQhLTJrbndLjTygJswf3dICpiV
pFuGw5QIhoMbznAlO/MXkxcLWGOv7iVV4bUc+1oeXDsvycMx9qculDRP7f2SvyndhepCKr0yMY9s
jwYNGMrRpT9dPYQK79dl325Ur6t3w/2N612jnaF5ghgY+iqTNhn4NKRoZdarO/QPt/ggSRsp2fTt
KVFPbXQqitfm8t60J+H+Nia0B9TH9n6eovc7bY3+oay/VFKTZHMbnaJ1+JS7GEZ5yMDN+0qRfNEM
U3OeKeLf3AwYTNf7DXMnbUDFjV3AdxL4dafx6o1AbLvwFs03z68auMPVo6PUK+tWDPmuuF/exCC+
+LoRZMAc6y0gGoGi0khtyY64iHJqiRwA2NTbNF8PYlgrh0rcGotjujhfxI1sBJq+4l9zlq4ZLExf
jt0YOtzkptQceDasuviQGStBnn9zRUX2vtiW4k5bHI3oOU3fsvs575cXYTdGK13YXpMNrSmmvWo3
Y3uQGNN0zKNtUe9GZa03G50Z6Jdp7Es21y1YE5PLgwSxhWCCX7PqUBWtKdU9GnCdAMZWK8bNzTAa
Vdgy3Nmg5vpaRFsNsbvrcuK6BpJKu3u1whlPxFdCZGKdguUzudH93JGPckiwFmWfH8nbzVDvu3XX
W9JbolojDir5mrEu7iv+beQ54Q56X9XYEikHLjbb7Y2OkYF42TGLkXKY7qsb5EykQ/QVn1hHpxQv
EX11ZfT1Xm9DvgqPSectjICnnEUeckOMkw+rumDg7iKfezFu65sYKkKgyEut9VqDas7qJvlD82Ea
QW2gfOSxo7JsdOVR4YjLxF3JfyaoKdfmo7q8V/VLenkXb88XCcbx9PRqNI+D8HqNnwv18Vbvy+aD
exjGc9Ehd/58L4795LXJpoSsLdHj09n0++nIY7UUDfCqDPSq/uRIrZGeGVBCKSNvMBDV+ZQXO5Wa
UexeovmPSfzcR++wdjpON+wbAW9VuzgilDyIl/OUnRdt0DcnnsF1seWfcobIcmtxrV8b1ba4nOt6
Oyxc6faQsAp4ePlTn7z1yiMrIlZs9J+kajs1h0F/vkfPNJPNbH3DVpqi1WLbvg1ZmMgH7XrULtub
fGgUNKAPTXO6Fy7aL4puXe7OYCLF5BUvSEB1phcRUn8ItJ8+6soZ5GDsXRV1pxkAQN0howvKHcOT
fxlAyIwOB/1cLINv9jWB24VcTh3G10uHXw0BRuuLyUqrfHP2PZ89MpLKRqYhhqED7oyaV0oZq3cL
00OHCkQ6kBzaq9H2yij92ljr7WpAl8pXj51h6SxF0Cu9b/Y+X/V+mSNWoCGZ702is4AB+G7cnB6T
WnSKQBTgxZSG6buS+kCapMZtM08sAonO27Dqr+F8xtLi1UJJ3tY6YGj31of16KlXv8L/ovS16G0S
l7diJ4nrSSFICgZzWSfr9Ep7Mrglvj6sZ3W7DDXQpXB5SPR1kezCFImV+nVhvOTDo54/82vKn2UK
RAIIkOkBfJsM7Ks+aomvFo6huXN5EFB5GrRa0As+hKjFvun8YliqWhgZXv5wg412gD610LepsdW7
cxI/Xhe/CmUj6I+dfsrMr7T/oMJroUvVKRttfDaSbaG81qi6pu9jcrpJx0T0+FbN/IrHX3H0kic7
Rptk71fYCP2Mebi9yP2HfH+YDsn+OhyEBJ37VrVTpJCQ07gtQAA9G9U5114VqFoFFaV++FzELyVC
QMOXkm1lPOWiYyWfheSjk8+KcmwQAVJD5MKE+FOJvoz21ey9rvGH8aDU5yj9QDwkht6U8/+qPSq0
mtVSdO7C89VwNc3ONdSyUF9D4F4HoVb0noEDluF12rJgyFN1rO9bQ3koZRJfku+4+Eql5QWM0mJZ
46DQ2dHNN6qTkL724kkYngrxJRZfMBdOdSdb181zJH21xctdIfnBUkch4jtcha0uBACsInE7lf7t
ZNJYvznTFyLcYh4k08qk76vNVcb7SQeycIONYg/QvjOqt9YNPoOylsEfyId78lAIxHu+Bo4WFfdq
PxK7AZxcRRxPvX+pXuToMF2PERsrFXkOqVM0OuzLZb293B4WzYHUrbg9JzWwDF71HPejUNAP3RB2
Dxn99ZgPs8veG2YjvK1hLGOUa8eQaLSIlkW8vBFS1mzxjkQteJrxmqBAr/gqIZACFuHqAVdrKk/P
VoW84gezi1XDSEBJDRbL6HQPuXyS325PUez38eEOnirxJyHoNI+WfZfYqJzdovUldgR6Mb803vMH
kWb36Q56x7RlwyG8b0lDkZ5ovZcCOwXAi4gfU9CFPwoxsHPpzBD6s7H2n5LgdOjo3z105x5wYRIw
jhx8WQwXBkAdB3tmyH9JTVFWz3FuCmXDvv6akJYyg+KBMSUXwrZZhgwtAm6MYnSKBxRALclJaifX
iHjsdLJGjvvUT02H1uTVDEQOTyO4tpSxHBmTB3Ev5kuU03TQUsnMiTEJJwaKX8ITpwFnTiCtgb2Z
n8lL1ELeQUV93TSWudSoSRNNedkl5AMbtJdQY7KFffuh0BhNAJYI7z1IPNnW4FBChRz8FsbszUbK
on+EPariDW9FJ3zZEcr5jDj8Zzuee+c2WCDCtrxj2Zxhw3pYvMWIMrN7XawIINteeu8fESu7hQiM
aSBDTJvxU04vHpKeaziU4NvJQ6a+RJ2inx+cxCljOAvoD3grfd1T63LsHki1EMxnjrOErM1rXqMq
bB5l9GVG+1L7DQKE2ZrqRptwwvkT7QTJb8SAeVZk23jKNW/oUCq14tYzD80rMnAUUAQyVjFoti0+
sl1YGY7Q0iZZ8vzvyEXI3igGPGR650nr1OiW3VcZx+9i05crfQpH1StQTUJap3Em1UPDLX/Ts+Xl
vr3pQRu5SbtcTBsZGgGmkuLanKzLIrik7tjYGOqpmnOpg1FcmnfXJHRPXWn07guvQLnFsMnMqi8x
DzshLJV1ktspYtn4R73cyvD6S0i9msRM83TVUS5efA8UM6iKWeGiNX2An1fovFdby9aq6rE3mJft
ncjytrwrdvTrBgSWpP5tOEUL/37qHiaOy8lWJMc07FIF7g6JLigxsiQxTexbby3udm5SOLTih9vH
jIDV7EXjibqjPpqHm2nJOmsmVEW/4MDDPUN3uCl+wwzdmBvNoS06M3pjO5EcXoBIYTXODgX9zck4
3YHRq/4oeSNygdyR5DYA+U0bNObi6mutq+UeVUzhTp3MFaYgMlA9FSo30pd6tJxGzH+N2wyhBAak
dUuRoWBkuwZnqJWOglii4rR4Jag0nmawi4x2K82nZ2SKNWRksIRosH1249SPYPGKdoP+BHo1SMuV
rPFAqcBxWVK+uTTHm3FAFU41YGWwT2QfGWXvGkM/j8HLFcTkYClyNoyhiB2csRxaFo8v0NIZPPok
Qryuaq/IfTBIE/piyrIn4FTWQhumpA2mdc09NhsaTrxUMsZqmjUsHJaliHmaGGqdKxC/3XyVYLTk
Q0JTgwMR1NB1O69g58evEVDFK+8YO3/cr4foER07Y4EsoqMuCTE1GmvGUrn41fY2eX2yaci5BK9g
/z5fL85Nwzw5yMhiJLs0gyuUZd0WFBtfz2yB812QXbxbFUYE56xYXrnKUYzlTUN5KCzr4Kr519FL
bq4mONw3V2jLULxTOQhZwUgSxrlrkBrqS1QiBXyb8Rnp6P/4qeEgtjbRJ4IY3di8ugnyEBe/xzUk
0NRAUuyicIrS1jD+RFMICN59VU6exPmf25yQKGnRpUoWfnlzBxO7LyoyFERITTk8l1eocVcnLpyJ
bAsN+euyLrxC9/LKZkQMFpdLWOTJL+CeHayPWX8uhlHvj9OyGOeNSye+7iyKsDdY6nRDcIMDzU8v
YbDiq1Vr9K2tEb9x2e4Fu6eTFj+gDFmOq7T1WLx0GrHOvFBWuXMOb6VA0nYagsHqLr7trgYys8tS
8JMvESAM1b/Y7ZCpYVMFarxNzjNAHaH51CLLNh67ffIg/xJVO8mt/0PYeS23rWZZ+IlQhRxuEZmj
JEq6QYm0hEgQgYhPPx88UzV9QrUv2nb7yBIJ/mHvtVcoD81PVLoP5nCrJ8MPk/01x3+wguDfVfRw
vGwvUdwCUKJ2gZZiGuzJi6HW6wDXPqWtWwOgYeQEqqT5Oa08rpKx00JepPAgkuUgEQ8lOzJXL8aB
MPIBjDPXmJxRdKFJy4lbmXb7a1ICWVtywaaikyerhg8tolPgeftPsuZT/3EGTpIS5ysn423IXCCq
O1M9xhRpoF8pGGCZFxRznLThEuliYXmTsq50T1BW3eCOd2eY4GRH8IN1TzmAn+XHAsbaTn1vOkdv
V0W7UTS/IRek8bNf/DAR6hndv7ir4kDlztHtiY3zySMwMEDl9G+DmnnSCeE4QHk7H4Bgr7lyLLNl
BdGUr+fDeKxZna00f4CsJsYYxDeOL6zCCsMylCYqzqj8nmu2CZezdEIoH5SNv8suvAOm3lNoLubK
ag454eVVgsM5hwHnCBjGsObu3l/VM94AYke6sM3O4p9ZNc4A9v0WCUT8uneLW8eRCRi8dq+1DATo
JYS50jJIHuMGC1/Z0uVX/bHg/BTLVWx5TziA4yrZ8/+GcqMxP79vFZkB2JbAYL0OEsWLej8llYdi
UeBDXLXmSu4PT2XdG6suCxRtN96PT9iUWKyqCzPacCrjryqou1ZYP4a3tN+q3YG/l7ID31+1jiIG
ldHyHgaS6crhkrKsSLZld1K4iNPTACDcBiKtM+5geOzi21DutGmrFRjszuhhLRx0wY9NR2daVmBi
vKzlox6uhG383CjWOWRXTbsnpMOPlFSays43RkT/5Ja9O267s/WZkYJL7UrMobxScwi5dmsFU4yb
67DuJjiT20IKWNgYiiVmMNXAw0A3dgjuCNvwsR5zTqdFNO2yx15pTkZ4UARIIkduZEoVTVo8nZJz
Q8eK2eX6UhhINk5c+pDOeWiDuanuRw3u8rgyKwColQZ8Auwj7IZyncFpjGyDGIRmaUnsFq9XuSpQ
Y0iBFjAmjMX5xQMCcyKPCLBdYWV8CtvJnAcgFYKlfGkoq6qjf9i2MYYa5I3senE3FZ70dcfaRuOi
8FpqR4R5mWMiRgJsxn+PeEbZs4ZlyjzCZVBxZyMtAYphErOtGvaxsarJFMUpIXMlrIND9/HEbmmn
PE6iddSto9ofhGRlcVt1KzHfdNKC2oR2I7EWSbNVxD1nqkDQbryO4gPz3k5act9BZ+rVTZevTOXt
Lh4S8aBOh2Lcp5o/lY6SLtp+bQGSP3aZueTpY8mbSktRdPXFoO0E/RBbGw0RzIOl6TcETNKhDc69
XaeEKqWHKHsJu5h0obc4Opv5kWtZL1eduTHNY5rtnsNR17dGdiAjOyYXst9m6tfwoAkADl41+pZL
S6o2ebwUSDcYti1u9e06ZJlXfqVtEuLKBLJXHYKOyCihdYrX4wRksHyExz7aNDle4/v6cSqy3dQf
m+kkJOu5oVGXBWFJGYfdN3IMXqeQHHTkZAbTg1Ov7MP7UlWW5fgedy96vG9xAr7vcTBgaNC/pu+A
qyJ5SrFjwQSvMATAD5mMGydGIIa2Y9VQV+OOS7HJ/fuYJ+nJh/YTX9SX+ES/wsNHrkwlQJuDJJcU
cKv1/vsMlGibv5AF/ndKhFUISkx8EHB9+xu7MVFD6Xk3S/Ecb977lYBLRTsbVmTkSOhU805MhRV7
UgfPHHKc3dLdMPHibMNtl0mWzLCDMOamsUUqHJgBoc3fDZ2dcsbyr9FvUqcCghKB06IDI2bdqZBr
xq5Z++aIQbM7myJSQEN7Ybk2uKfMRuaIQijo+pkOhIkhW4bOBH90fLM4t51Cnv1s6taBOc23mhSM
EbH9CFJGUgJY0vxzebG4iSMEH9CCA4sxOSrO4HohhzRF1e8XDECcgBExQ900pCFiYBOgw98ZpySI
Nup+3IPJYRPIuAIDmocNYzr9wZZ7Yxzr3MbMbKhtII/W6S0GV07eu4S8U+6Esf14j6FK9K4BFKU4
E/kFkq3//ibNh/Bd/7S34s0I+hsdnhi7zJ/SwYVlTXEHgaaHn8TUCh5O7ZKRcwfXw+Owpuln6DUX
J2PtPt/wmpajIOeZT45Yw/TAhcflpuEP1AtgAcY8d7T5g0YDS83CCmO4jHCNVEnG2U9P4ebHBQGT
xMFV6dOx/xb4LIInSbMweV6jvbWc8wT++5qz/kqT+b3kCCtSMDiU8bD4B03m2baPqSDa9qyq63rc
qdilMPctI8hj+avUbO+Gb0LXHn4mlTKx34bauclvUb/HE3+cQMwuard/Wuhkya9LT8Uv8HHxjhnX
MnwjTcOOykCi7n6uTX2gPXBkfZcTTBT7ozkXj4JwHuo3QX7YonZqyw89+aLLqc3OVgpsyonMzFTH
ELcm1iMFtu2bcThQoxP1pI0rigaaKIsouniuO6ZqZ/R0v46qvOUgiK9gF/l7w3DrmfmIe3CcrnXn
GTlxckwJl+bI6/wcqSELQn2DewcxSyX5R1pnuWUbE51gfg2xlc/S6g+DfAQv/7bVoU8TYUPypPpb
l/2f7JIqJKiqGERqHAZZm6Y8aOEerBZ1BgF1VhDePdwO23R5T0mt8gpYZSKDameQ0F26beH12Mwn
Tob5qxKUcIuYr7IcQ0fNF8D+jAygzKkbAHWcIOrtUO4TY63S+4zrpvHjXwaSzWahp8tmIRwAJjpm
rN+UUFa9H1tf6le96puG+yScTPQ7PTCHl2x4ye9HhdrlfiQOoYSs9IqEJyKvKfTHZKVgnq3vCbap
KP6Rh+j7rj/0+k4xV1bmXOP3XHRh7HwYdAWdkyF1Szyd7LgwyEmjI0uCiT5rnLhDmLnI/dZlu2De
PAjwDjzeK0GGeQ1GaOe/dCygyDQ2waedQcbcwq0enhazroKim0t6LCHFLEDq03S0ochcf2WVz+Qz
fASh6cbvdfqhK7YoBHVMJmOK/TgZrpZnNS7agfydDgZgahoWPVFpH8qyoiS8L+vUSxYFfwPfUHBH
WH0gRuri3sFLXqjjKswCQsu7l+t1WGJpNUIU3Mr4miOOLAHZEYZyrTJI94ZxE0M4pMFO/RejQ1pp
q637gOO1HqMlQRSwGabGreVZ841G2boOMSDPMil3o7xq3+CnMshjKMHc59ouStUbxYDUiGWfAUsf
nuXLYAYJq2beVrbSr4eSjnSVhvu7tI3zjQrUPdh1y3rxmZwys4HumtzdbOZH2NMvmTrImSK3Shd0
oxqewCjDAOykII8CPVvlsYfxfLMNz2iMcRjn8Cu8B+M52S2A1ajrwStyX2b9YHcTB1xUrOokX6HU
Mm4aycklpmRuhqU9ngORV8K0VJwCuEDwc81pr1oGhmS71i9Tg887iwnNzyfyG9VrQrgaFHn2YwTw
WdyLdQlqhSgRMCRxpAKH1tZFfy4SAkieNUpephq48PQBLJDxA72vZPgpnZKyxN7puSoWkHxUprIo
RDGiVN0oXoiEP4QLpFk6DUC/rJH1kLE0bAxUg60f6sTMefCAe2SQUGQ+UYpBLRo1N5Ud5o6JuNSE
lTp6msp68kr0i8k+4hsLqGXdBJt/zlceF/W6FGRMQjtI6XZOFkXqSL3dmd6DhTy4OsIgysqnK+cA
pk7K4CWil3TACqhB+v1UuPrkg1/g/BZecoMelQ7Sq53hm5YM2BLUKiI0sQ36KFDTjRXOuCP1MGIV
Dsn8jVqH2p1GoW9WQ3FQ7/uCdPP7wiz8x7BirtBIbvOuibMZMepzJOqEmLNrhG20oRDSbxUC8YtO
OJuPwjwko7zdtWyBeAHJqKIjvyAfB0eC2srFyxGDAM9Th3X8CDq8ciJabUYx3dy11d0eagNzU5NR
o68iQQX9lNzIWIRPCjZHDkG5ge8VrO048fCMVoP4wVpfFA9XqQIU+sTGEbnxKBzDYQggzhcSo2G3
vHuDGEgkWLa/m/4syDEnGKBLeHzNnRAriMkbHgwwUb4u2VLYcSE9M/x76pGKaBLRKoEoutGmhJuL
vzOeWCbjwmVJSDrw23NFAUBVgPkU0JWOO4B0qOqXWg6Kcl0aa1A/+l4sMaylwHVGay/RZbotB6jl
ATIikObGp1kgN+Lh81lO5I/AGxhc6DDmOgUTWN0PRGuULp/xjOrBDI986Tu6JU0AtpNlPjUcmbjx
GnShB0dcIy/Pi5WCnZ8YZOZ2UNeivkxrWtWj3B3k+mK2h4LplxgY1rZsqVh8Zbjk9RG+cpgucTUv
R0JkfHkmp/sPrFnr9cM4Lori1Nzfe/OowZhO9yJjmXjBqmzDl6HbG9YGrA4AksYtuYH9gm2Gdx9y
2RD5DAUehPzyShF5ftY0cc7zjrnA0sAKkrBEcdvXx2g8T/SFoU31pZd7lrHeuCSY1HMfMUonozyZ
YGwzmG0i2uSmB0MD2z6PlpMcx4+mWZl0QvJxko8a2LZ2Su9nzyQZRLifW+kw1i9qcpLrY92eaB6n
GHbHKi7OOSGjIKYsu2ynZ3vxfmyeZ/V5frDQo5Uuem2Ct7Zb+eAYZe3XwO0rziep90rj8GTUadKO
+p0QqBZoHvkmdLvHh3kc60smnpr6gnXQ03obuuMESwiX7edWrDcPIrOv4KLIEJgz52PAMdBXgfw8
GP1qChdPqEzZsVH29/YPbEv5b4Y0/9dpqNhbi4aqmVQhf+WjYWnaxHp3F88PDiNCNkf9JW68anT1
FA+7RTMtnlHQiIsBrW7vwks2MzYBVSzDxllwgOsEF14CxNEvi2mTl1CtMNRYqtMqi5dquWlGnBJo
tPBmYFPVIW/FNnWA4VXziZt5SSte+t1ZZO+bqwYTvPRd0JYmD8F60ftlNb3I5N5sSVuSVVvIHJnA
WN2BgWFCgXVEimL9pd3O18tFBIBkd7KbUU343XMr9H59Fi1PCoMKufNXqzCysLvE1ek1dt20ftZ7
IbEpEx6w78Haxg+m2NW239a/uLwE2a0P42v9wchdcce3XEHMEFAa4AiqEeRcHI3rHbaCHVu+UZ3x
SmmIi/ni1BKw7IMPgGcHg2c08FDDNIsp9Ako9THPcvR3yC+jTbACnYbXCitGNCTX9D4QKD1zGaBt
eA5MBdl0voqhdfVFuAw4ZIoV+plNUAZ3nuoiRkQFaCrRfwVl0O/BJnXCfkF+lO24yafXBlR70X1p
XyP0PJQYOSQ/YpG1L/Hu0G/UK+4Nxkjx81bkbp3MPcsdGoq8oo5Guaxidu9rQb17LIcczh3d93wu
WVCvp+M0HSmWdX0GJoGumHiBbWKNQZc/6U4Fqe2juhTfil1+CxvrsQFAqy4GbeSEmLjJjjVqUF/e
RVjb2+QIybsudUe7utQc/P69/pPv629hwd9Js+REaiLVNlI3629dtZRm2lCJGeyvW8yxZzdPX1Fj
F+pQRnuxhlICSy20648po43FbeVz6H2uvXhvkGRFXnV3oGtdPb4fx77cMGvCmaTdP1D4Zq/tq7Br
EZsscz/6JEoMC1aWtEWHjIeL/fgMU0Q9TvZNSYfbTMDXZA4KmvQMAo8EKFpExwpr2YNOundATK3N
DCq4V6/9EHQXNOPIbuSPaVFeueSk9sd8iY7ojNiIUFAqIsSlq4U9ji9G39jlSPLC+sJRNu1dmTBl
gdHty63dPH+YGt3JE2J8Vv7QtFatIzk3UPTwhlvTxCt5xYVD+pqyeVgoba0saEV3mF668cjAyvwE
9AXElEofAY2OR0u8Gb7voS9O32GDQxXI6hpXzwux1IArahtCw7CNX5gKlvg0Xg3g39f6NUeUj8ft
qjrPYC12rk50lQ3iwW56Dz/HQE/u8+8e97UoOoVFF07m8xAI60ikjYPhTl+aPZgWMx0kmu0PjbA6
r4J/rBID8TAux/IsT/zriZjnozqkcSKem3SlWdvprCAuDBO4B0GqeihdKU8fBiiIpzKi22sJpBZP
XHVYDkB32zMuwr9wfrLNqcexcmsRJ1Fui/I2Zn5DlUsmilsW39096FsntAjpKoNH/IeDXf2rZvj/
zvX/fxfm39a6cRfkSutj8fyMG0KRl4UZqKofs0KYPYy2tdfeR45ChikyPaKfpK6GKVO8hyoi4DAA
owtVGvweQDoSoYld4DK/GI65N0YblJWOm9kQkHtEdribkChHiblE5SusU9UNv0tsQeLDf4coJP1f
35QpyUhUTVWW/557gkxVliuLN3UPOWpdeMcxZCBMZCiAFyPh2QgBU4i84K3OWPyKIcGA75EmHDwY
0+J6eUPwdxeXwFFAfXMk8mH6yUBdqEnPsJTQpHVz2Lo12gbmVHg3zcRfG3+oSXRqYk/xQOXWDz0j
OfZCoFAHFAue2EyVQfbH3UUvt4JfD8k6GVb0C5MJUMaglPT5gQAMeOrQ0K4cBqnkFQCuiqO+6PC+
4WMlXl0GLZO35SOinaGIhZXtFKPLBwg/Sly1Bl5GHjUASWHdlRA5U8HlwjMq/zJ3IJ+wlKqMiczC
gEfxK5bm7zcZvhwuFFwsw0Wf0ZzDU4LjCK0zeGw467kFGBlZRFnhttbxhV6KIaO+enbLAluXYllK
0LLn4Uha+rMJTO0VAvxbEoa2uspkYUOJUj9hhYUJU8FFVK97BTbhtkzXJSd+AfHIMzRHQY0r0uGQ
nCb77UzOxtAGLBFIty8Wer8pwz8orjCt+7eNbEmahvgVtdnfjQCm+1CN0iBMZ5aA9CTnaau1aDlX
VbzNCWpsPOy/0RKEJVHgrA431PxHMXdqcs8d7BqF3w2B+AmgqTLTNjzOHB06xEvxdPp+LmZ0bv5l
Vdvae36bdmDF00V85WMuSlfbaBvKh0E+TBS7jAhhcgNPAJWCGe4pFCmmQFwTAdZRYEFKoP+A0oMC
OSHcEfj+HTUDpYm0QRJGxweYWvUQ7sA+bGv9XCUrDXLI9vE+sVRfaxI5f8EKiU/6NV2bDDlTu+78
MvGn2cnSzQY8kIkDxykL83X2d8kdowD6BKVpxwL3hG0wm2PKSQonS+3hhE/mFAgjbAvvJcYt+KjN
owzQTYhSGelhYB7tjOZCbu8YEuPUR1FGt4L/ReRoGeNpR8LGdRcxL6WGD+cTo/9FPCJUB+a0LepH
bNQG5/nKIcI8BKCF/pcGtXoSLUjuIbiQ099C3DYR1djSCW4e2o0HVnSkyuC0jOyMWj9adCRcuuFP
ETsSWI3iqQw07wtLXRFrkxsusw7ScTbSj8jc/+7rhASSQ2ahnbJTYOHKjUcXHLEzXTMKcLOClYGN
FTSVdHSZtHa87SZI74vu4dFWgwFMM8kF/YjxhoOUntnTmdmDhFLXCBp8aO4uIaCsp5YRZeetLaJQ
W3dkRAhirhHTs/zvZyLWFf+6yrEWxPQCpdZvR8z/wA8twXyIRWVOZ+4nzVymk5/KG87CcPDuD+bS
Tqph9eI3UBtrClxbiQAgPA42YkSHM0doCGsOf0FQGIR/PQJVa4PwEG6uROZQtrhnS5pBDRlQfTSy
TaKsSui7wgEcp+sck9Fcv2SNA74pgqN62gaX6PAtJCqP8a1hs7QkkG3AJ2YQjdePDpDNGNSgXNdh
Dy4Vz5NosrsBrkKsdI4NK6h1hPdkQWctYT9pw/AFpEoyz5hsYi05q9cwTqULY2WyBZpjo9rELwCQ
l167DQeUrraM5CLfiaqrfMqHCi/fKphN7C4gZRyYF22TDUye0D06ymVaMk2JUS03Nhg3e5VeopNx
DdI284DllQoLm1AyRe8u1Xu4b3NHmPlGrnpr66UweGZHrBYHN3qP7vJtOdAIP43MkeRboQAvbBAs
wFAF+dRL8BQb9CBFNkwEF3QfHcSZbHAUl9TwJoPW05Mcltpmx0FV4uewoYBYyh0umdAMkpBQNe0X
ChtGK+lmHJcRnzH2MqqjN5cBt5NqJXOtmHYFurSoV0zPC44YUKLhbQj4A+OEiGHH3YXbhbTuKyYi
EzK3zSSXQFPEpDUz25/4TTl245zjhtoFifCy2ooDjGyOLTo25kBBi+iRD/KXhLkhNmsMRIMrxE1w
Z9wk64sV7QFJqGPXBKhWkROumO0IoW3VW+l3/zQLTDAAelVIlcUdLzmWH0TnitGWz0RmX88LZ4Qv
RjBA6sp0xTyT3cCP3qLJK7tDtWWOskfEbiHYgvBMa+NCgo4Vu3l7vk+/JoQhAdZnpA/ehHWzjgf6
i95jqtT5993AEf7NsrgOP/na2MEvpSWFUhwpPi8y/vVoTxYslNVjIaA5M5di5bdvz9g232RyjWBC
EEBCnzk8L5g33bJv8mvNfm/+WDe/2ET4vcOpA4R/z389nw6vmiUqCA72AfyjiZGGP8XIkGUQLhK9
fABkcEOMNzjw07vPHTPT9GyRWwM1cnSiTwoMu/ewqRdrGzCYT/6OfSY3STNiLWSc0463WUqueefC
gh3BZ49FUsvauA3Y23dLUOXmBM7MC6PDCYNE5FZewMaOzzK48Y+k+QzEVhy7BBGwoKVT9Iov2MW4
dhfhTcfeBeAMVG0IsJMMyOYVs3UK82kpXQf8gnE7WvNRWX7xXA6YCwFwJ68MKXRxxXwVTWYX7WZj
EQs1GFZrDhhA/D40bht00O5n60xwWXqnNVDtzEfsg0nyWBeaCVV9rW3IBSbV3nLZMs8iyN/4RfsZ
vNvcw6iAMnbtGaQlq5AmQ5gwjYvLIZIvSB4s6ke/4iNgrhDv6wVSOHEJFH8NSRcrsfsTT63uthfd
Hxx+eEX95ZsiCdqM41OqrdDGcOmg4y72WCgQZ0/ZFbrtB9QDE8t5JlFknnv5m/rOS2MY2bvWihcF
d5SB302bFjQCsv+02820Eupd/MacMDmkeDHC3ySvZvpuoTr9RpCgqtCgD8E9cYdPBAnI81w6qPkA
gOyB8OyAMUEgz1UbP5qTAwQ3/aq/oMI6DD6hz56EpXrlK+mVXKZbkFtgDjI1btznF5SQRLIR7T4x
KPhJGXs6KO7wcST0KX+jN+R9zweALQV0bejyMK/kIEfugNvUTZ6hWDAvSDzdVxv6iN4EOtkvnrT4
XKCsk9dAuNPnc/wgzXUxKKvfRFyIpGT4ugTKAsQivcIsFI6gE8Oko+Wxp09eXVfB3gqgtPC0pze+
W5czNAykt1Bb5Hyria+wx3Pd80Q97TvvIUt5offs0TGA7C9jnrYAY89ORhgoDj7DPIvlky6HTDKk
C0vWyi3f0f6KN+2nOGJ8jt2C7k5Q9vFWNDBlY7q6RSILbvScc0awHpQAwoCGeWDV4vl06WhTm0N1
9mOg5TlDfBSnj8jtiR82/bDf6+S+ODpcEfvVhBuduSCLPKKXAVfc5eMKMw/40Jr9zzB6wcttwE1x
6rwnW6x1sbPQwKyByWAtaSS9gLV6Se0l04Zgu3JYyXRj9z8MHmX538vj/y8c5sLiPwqHZyw0w9jp
iFs0QvM8uSSm2i5xGMVqGSLLGcTv+cJpjD9B+1W9IdqjPqASswgRMIl8+zFX2RrghEqL6o9hdjHH
leeQXCOvhk9onjBD05KvNHGZ7xkX5Yrmke0XpQZLySN5+76VTsMV0+E1YUUIEVCdBeNHZL1F2a5c
Q2YtFhIuK71ja6Ij7LAhSevzA0rYCmeiCLIv5LBAnm04uaFKFa6vw+fqPBkXO8xF3WJRXwjxKFdc
XNkWcckLwTe/mM/UilcNS6rb1ER34vIrt42FuYpDgVANUENdDns0ssRsXLm9oiMuyWCTDDW4J8xy
wzSOOZH60r6j/ann8JZKdkvuEkrjfAcBQdWX+c/YA6vju3zL0CB/RFvrleqRUb/x1t5nFC2i46yd
UPjQ9T2YSrPPLWYLDOMyt/AqwhAdJVvH2hl6p/WR2v2V/13m3+97QFVwKRLA7XJrepz1hjteBPp1
TjXPouZKfjWLXnIyHwKv6TUq3CSrg1ft8B8B/KHzMtVQ91K8SFCveg0yYL4PT9gbITDBT8cwGmTm
VRT5eRymWEJ75Su0XSi4YDpEN5H+fEJs+4d69p/jcNwhdRyvLAsPN1w7/roqpzwOs8RSx7O2N78y
rAYqotNtlBzdMtmCpKkyPbcNHWF7HyBhedErWEX+luIB27vimQnfjMYBNz9gBviS6DKy5oYhMd1+
sCN3OgcxUUZMVQCfTP7aWBFVfsH6hDMKIFTLVhANihONQnbW19kZR1XMW/MgXFMi9XsexpUNU9TL
mjzQevZafTCCEhal4bUXVdn/9+fxv13q3+EojMEVES4Qbna/kxb+Y5v2YpymYWXRxYaepL8y5Jxu
7ESc2Rnb918Jo39rriTYfpQuIqLHcMmFO6t+r9z2puDNBReIQOU0XgsDb3jVpcVIAAVmZj1ayJ8J
tVriJIsREhallS28j6Q1UdC4ohftRM/ao2MZztw2TzZEhJ826DJ1bAg3wYWNZtlPP+/sWfD3RYcb
7ainUa4RKgUXiUZD/IooMrlp4h3Jptrkqh561YCgKznIeKaYJuMzIG8ZBYRAUEFjOPcTsh/EffQS
SG7DyAdxnbef+3vjcSSt2IctUhbSnhjNfjKVzLxn46hUoBoYNdsWz09qsw6qu+U/5LUSOmRdZUf0
XHykdgXZwVronFteiF8wVH8YqmCO1B7WfP0Bx6dfxi5bUf58QuZ/vNzjgIlk0zps2jncXL2ygLhS
IdhiIFYjrMe+c6G9Tm/oGma6EHzC0c2P95sW3BmIz5wXPikaj2c9C1B5kd2C1pmGZYwXjDzwNLny
8xbaAnlX7vNBQKhqCHOLtxzFD4/hPdwfxbZuNUJJEWK2R2e7laEYY1yd+GYEWR8Acj4ZexjKC45b
jjgdIwz+47KG5LyYVvCOYM0wjwOFvH/2nwOymdIuYO68yC/RAVb2azkgZ7KJip0B7Ww9wETiVkBG
4Y4K4BVEs5207b6FQ9j54Sk732/D6/ztOGUF53r/TsvFHdZ4cVFpEwwv+k4v04ogr18jLt4R2hbl
BII4VT7gE3sqBfyvviuFAKS74iEVKkUOqVfLZCi4SNG6Qlg2Z8/q6ukxo4DW3KtvpNRvKXEwwbkx
A5QgafMR4l7rYN3kq9zbp+GtOVAY9ogbMlQutFs6AlCcMo1qHkZG2Sm2XIYrjPbGdkdvD6vttb1A
2Y04/zztQ3jMRyJaIQ5AYYmEYj4PVc5dIBM6LoPJuvfUzjA6SfRdwwbWNSZgq4TqCCkbWpzos95G
RsBfPKcXsVrNIgOVRO7AmoI2tgvzMrxi0ANoDr6U39+s/BdEJekPqKn82xDtHycIMewqCR+6ivXS
X49UOYrNURvE6Tzsh3f5jqcYsBUbdNq0kwcd/gGvkOheCNQMKwrlrbHzpYm25N24yUGueRygmLBT
YBUup8rIlJdRtB5EA/sn+dQQZpVz12RcR3LNsp/2jetVD3hP5LP1OglI6M6H+yuUHTULQkrcmGYe
9/yn5fZU50vhk+kE4tPcFo601fR6b9Hk46AOAgR77MBxgQZwT2nSHdig3PZU6WjnL/pH9pksHl5z
HS8G29I3zuNot6WT0iK9dAcgOgCJ0S/NQHnnrYOfOtp+gFOKOe2wZ4fRQ2Jcv4ZaKb9BL5qFpPua
pv+kXEsm9biJIPFwzO+egeLDLmAL/lAe0D0Ciw3XEuBHAx4rFjjLC1+AsP0NhQ+D0zfkPrzIlHbl
7fkj+zdMLaZ4C/f+yfs/ZatkoawZDlW35EWFGbjqXtEJoOzmvQsTFi6e8cbf4wnWHeH9MfxmpiC/
zyQBzCcFiI4cWy531GMfdWsm7BqsqL3FPMnj0udWLlZoYW8yZXfuwK6Dj88j5VDjkXL44a0xsmkg
Fj28WncH3hKmFP0RFj1S314LHgRGXas1Zxv7DtdlzIM7PNkXczEPx145vFaKJ161j26w49kRfJzj
z/5QomrzXf+PhUs6uIYfEBFC0t9MboQWY8pmRH6NlPaG8QEE12HP7pR3ZJMUB0YONAdLBfhxdm5c
io7y3syNM2BAyrxWwTPZjRVaheB+5C4YD6f7ixq5tE7JB3AkBMzUfnop9JkYnw3PyJZw0EdriSZi
3uSj09KMnynq75c/3Or/8s4UUSMERiITkGjYv23JJtVTsZ4e05lRDC9YIGnmC/gD2KPHyh4N+8zX
VcE0sBRhucOGfa/P+gtcVbAhzjoEuDDScUCg2qUACBG72TCpgV6RzP731yr/G0MRqxpFx2qVUwSL
0L+eH9oY1ZiL82JhKIYWQZInM8Hui1PbnW5S7T3fDZAX6tbZ2JIB/vNA+ln8mrh5tJjN17ly3qNp
P6DXIdLwC1y6WQi8sfcIAnBnY4swxbPvgwabHXEiUc4Sgm8HfkEyLnLdw+Cgfi4L65NzhyzjFt6M
zakzLTqCJiAZTwur3lh4bhOSAJOi2CSpd8eYrPNMOMRXY9EegQS5DeewErTkoCLchZf6Ut2YaqNj
/Zp2sJmsL7Zr2y6Lr1m1+DVuhh/EQZBE0XzMjQxsIkz99Eu4psNUjo+lyRnOoJcBLxMCOkPUep51
EpccCDvWGIAeMryCBA7kobBeRFc4tu/tZkT3vi4+e4Rn3821JuV+/zizHB/cMg++DXfkLYPouwJL
+K1QQQxG/OYGynB+esI7+dHbRYRkzo1ecYEBumJJgyS5wORQ/k3EseiSHNBMp+KBXaHPkFqxHk50
/ryCF8IVmHIVC8ph1c13rc8RWF/Agc+8L2uLWMuZQ95bp4KxgWiJBcdwIv8NDSCUzt5pjnmlLjF2
1HZgBDL6KBSWAbPffgUZ/pFiRxBY5jd1lsK5znj6xGyMt20LBUo6945lPwxQsKHmZyic/L36w+yH
6c4/jw6o88Q9mxYug4r+t6Oj6nVZ7FRhPHNSDFjGiv7zPTwylNboXHaRPje6ejbfauLXO4ry2oPo
RLWpLYAyB3JCafRtPT+DUx1aY8b0ccNIdupPvRl/uByld3rd6u2xg8tJ/VLDDsFth3HDCnbg7QnE
RpY2ircd+xgODDGbXK3kOcaE5cYQW/2s4Bej2sKpbN8oDJbDewipt6Wj094RFwC+ci9XDqDEjuuM
IRKo3WRCCXBknEEGhd/Sl7jlz5nZwIP5bAxXoaW5c7s+dgJubf2ZGr85WcZry8TSCMSVsFatS59D
QHHq6PTUru24FPxRdFC7ad1ygmX4jYrveWIw0zIKoozECRjyH5N7mPqL6m30EGjuCnIT6PsBM9OP
DmLAF0Pl7pbRQFziZfkSQzZkZLBHWIAsAbVu5grmKvWFC9uaI62NX5LmtdCXWrWalgyOsEi9f1Oq
d2vlMly0Nc+6/mi3BpkXsLtmLm0CrC/Z2ZFi0p24bFl+gi33jrSegBeu8i/9ZnwaDy//yd9MLodF
dwHcfK5v3MLRd77uFuwXeLgdOUaLyqkvECymBQOr+VjgQFgkr2mBHnP5gPD9WW0MfFUp1+cNkK+F
nXKdIEqe1SX72NriS1GuwR3KtcGwTKcB5GfoB2X3vOgkazjygYqcjDH0yGDEF+VSf3C879mXODkC
X1C45NfnNb3w7sp5QyOYapYgXcjCRjRpvattKQ40HN+fP3Sj3bFFy9hzJBSf0dlKUGbS7bMqv/lc
cP0HqphNOYR1ha5onJNWGa4+g97NcWrbMSc/Ruc8DcBFvHydU6W/GUcRYYMN5TFJ1v9D2HntNo5t
afiJCDCHW0lUonKwLd8QlgNzznz6+VgzwHRXN7oAT00fB4kiNzfXWn9i3mQPy/HgffcXIIgYKcZN
OY+HcYvYgSLaES9goLi0LKwV5TQYQU9aXLij4YYOaR7rF8O1GbVp8oafdZ9Akp1xD4gOomIWZyUI
Qbnzn5xsHJt5S1Dtkpun2kb6WjvoVHjjgb3GXcpf9ZqTVDuxE5DcFr5ywWB5VujoK9taMUoFm6em
L27MXKxt/gIzG2TyKUsz6LiR9cUA1v0sba4bT8cbZU7NfdfMmW5e2MDYyYzeTl8ARPYlpngL9q/u
KDzGez0J8IEpm515hRVh4S9NZ78cbtmGxbAxnRo2q7uQDzpeHufKERysV6/Bsrqyv1UGIvxyCxv9
kr43azzQ/b13lU68MMlC1hLxPORleDVMbblUgTTPV/oBYA4NyZFpLf+Ff13noJZm2OKTdAUstACq
gRKF/yzbNfJiR2I5QiD+gB6M+hjqmPqJmf4DLjEBFPE0rshf4Ho5DIBIYujgRKdzYKL4FO9oS9A+
IU1egLMGnwZ9OeDL90CdvJ8UyMgfMGBjXAzrX7iJFwZiNkPwNb0OomKHRpazI6jLhJiJs4CpKGmN
G9ExNgq7EtsXpnr6Ov10QWTJbaBKj2z4RwT3tAv56V2Jyx2o29Kt/pba5uW/q5N/ka1YmCCKTEio
QeAxTg+Cv4xHMjHoi9iS+2uX2GyPQbQOqw26JuyCJtYePPRTewOoxBbLGzaxhnvHSh63cevQpYzi
ohPtULGh31sMvKamjIBKux4XfrBUfKi/U6pvUWwwzjOxZQ5tYkGgh5vSktoCNVJNzWYHsMBFbgp4
BLaEZ55NEHYKbYSrCOfjCzRiLq9daiKiK/DjmYMIY2ThEfz6jf8uzx34nfpefqrBkj5UiWD+QcnY
COje+Mp3Ac58OEWrm7FjILpgcJLfTQZ2WHxMJfkOLZ/V85E28Oj++/RO5eg/n6SaYpHWYigkF8qW
/PcTLESh6apEN177gl38GfZ8NjY4RtRmxF1YggGjiJPeE4z6gupL0oqNVZ2L5FVDMRArjEKTdNlZ
KMRU9CEqDykPenv06L0XhY3zqJnFthS/k8pai5ghSOHDiAhg5LlZbPXgR5GRIrDNVkiqCqq+Evhq
AFsbayc8Ft2jEFvscrCQQTPVMjQqC4iiOpKwAb6BQelhGksrsijrKZ/qyXFH3+buWYFULnoKDCih
XIkYKFcRqq4Id444YD6la+gMFZ6A0qdbfpi+PpfpdimvxeyaAAiEIfymalWN5dwyvkbjJ4m+BywQ
GqNaR72NvIolQtUFY12V2Ge1lCTR9FyUP3HSYcOy0pnpJ+A5kBmYj7sVuW0u/R5zSzINZo2Im0J5
cIePSj2n6BFxAK9x7TXEnVr8iBWFC5Ok3NF71HFiyTBF6PchrbXLqg9WXBDffR9dPNcQabOVC+U8
rG6yeq5FsI/6U253Ynup42amVGd3uAuzUu9R8hJ8Uj7U7BohNkUCqzp9vEsNeMzjdahwmMoQq+kv
AfR2RQ4Z4p0EiDAlFR+PLiZ1THUsayUzHhSv/ejIADk9hpSrhpxv+oWSjhXlePoqseqL4E0z4c46
ZspYYKEwUzMucnI1QTRFjBRKgzmjrdS3EJw+D7CeqpcWMBALSmEMjLtfUKgwKJ9hdCmCc/rLus+K
Vcwn3vwHBnOK/lPnx57jknNHqdeScRmiTSNNokYDiAaDHWzO8CUxgMi7lR+sguwaemwhBGUkB5ln
MiQ0LhLNlfYtgo0ogzZr2ktVsy8H+0TdRgZNULxTdK5YtEmzd0M6qfIeKzEtvoePHqcrieGazJCr
NDGN4UneEF3WYGIQ75LhLmNdp5ZcSR/Vs4ux/PQHge3hO949ZXWrakuc3XLtB3Zy+AjMyetQF98N
7xDgPhYGq0F5JPK+Qx2M14TJR76E7kbsP0RpM6rQgFHgoS+pQI1Pvc/+E9gdok/MldriUSEMyaw3
TNlMyBIjskPEG3efc5tQ/N64gcf4XhnuEq/BHGOzcakrt9j4svJHbOGsE79yi6I6owCmB0wEp6yO
UOH7HBkjhjG4miw6HMF6oipH/+Lh6rMJGGPiTb5QFplgUyMDSkd3ceOhaUGWDdppYd6PSSSMU+BR
CKmAGUCu2D4w7/4ywiPuTjqdsPWspHVYHGULyBYy9C5RrclSQvoov7lzuK3GYz3YsvQaTxMdfPtr
bPvm2WfoLkgm0B9afsUFZjzEBMVN/dNanu6TLcFqeNo8BPbXAJsYm8oFADp4j5tT0ax79cixJwSz
niAEQuGroXk1+P8zZSchwPIuozqHku6RTMCYO1nRlOFMgIXX8Grihjoysg/zk1uRXMbLEj1s+yrs
vhCXI6Egp4YxDUlsCcbyCrHXIcI7izqzhpjvCtq67J9S8lXL4W40xGWTnwXK71JzijSfFYx4Xxkx
tYfo2gsrGYofKK/kM6tMlr60TKS5pJ/acZWES79bt6Ed5jvYAYmwIzstHQ6hsEfHBeUdo1J6lJps
wGvAJUW4puOBN2dMD9EWfElEIKctsJGQTpqBO9MiwhZWmQBRpJHMPV1xhz/LxEJcNqhxfIwZQLrs
ajxC2WSEBI5ZMXZhYMVYblj6e1feAU33P7KxQW0VO6O0oqDzQfo3qook/F65iGlEeS2MD9RDguro
Ho4QzCBY6cGuM0hUkuADsDl2aOUmsuZnhs1pLT+isMIY25y70VL37o1/UXKY/8E9K28jxGia67z+
EKA0c04tzZGtfa07FJuZsRldIgQIRSBwUQ7uxoCoYdcqN7S7QH2B/NPnB5FIXGnLYz5uVkOyasCz
6xS7UtKuDeWHbrOoscO55OHdwzmkzW9VRfd+5gHYRav0UaJvZ9dbqAMa4oXgr4w3LT1ytsFp3KmR
4q27V6gkBllxsFlZvsiHkwUcIqyCA7x7YHNhW+bDukOvuuiPEmnVDE6UCboLXkM4HEeYICqsRCw6
JsOilI4FQXZz0eMt25J/RPeVVJP6DSS1ojWB1SRMskqJ4MEJ6B6/YW6WZINqdrgTvmgtBIhh4MQu
hc0SqDTKX0rMHRlHfXMTNTCshk0Vvkv1h1lt8drpMjAP7cVFGpUe0/Kpj6yNAE0exgsQmOKfVt8i
5s7MZ0U77ZLjWgj7MoEMeMirHRhqVNkKsJd8o2F4SDv5R86/dNphq+uXpXXX6ZnU7p6Rhqb8gDop
dbMNKkx6sp8S/yYZfD7LWRzHsABEgpdkHc1hbdUr1lOeHnXIh1hWzArR0ayTXzqFwvyQblpXMczC
va5DcqjoIuoVBblPTKOHNJ08MxdmoAFFCLS3F9mJJHvAW6LMTvJAw89ZZRDm3xWZSTIqXbJzlSnr
NkBVnZFzSoc7rjXrIDNi9pWHJd9ECG8NyYfu3uudLrgLA4Z3EMUV7DHwlKsEolUfFO2u+NkhyKx9
qDQmCrj6vdE+mkja+fDzBbg7TQ9o9IanUNRuJdI2imVCyxADfggWWycaKshi7bDXi60frzpx59EA
ZCCqzHyyYO4Fz4zCuE6Y+YJ6R8ugPHb4/uSMQ1WJHD4gskJ/kanbdF8gheQlM74jeFUspzpbBdiC
Z/gGJfeAvheWci0du/G1rMmBpK1yqQE6/r+SvFaath5wlXF5KrWmuzSDD52by+gUCgkyONbeL+uI
lh04wqxlcDG2f+3679Ta9ahiEB1g2OBSFurD91iMhFi+tPGL3iB8O1THjMnhZ9hA9YQ4Zph2rDCy
+ywbLHvx+6WaWHcQqvpH473r4SMUyTiBZNMuUpm2ST/kPSXolwJR1ddxOlMcbJdMD0uIHhVjuuzT
q6sSbYXvgFpReKxj4FSNkWFyLbzT6OV7aILqCDTVyhs12nVYsMVrBQLbyC2TU0c1E/0uOHv6HVl/
qsMMXirdnkJekN4UD4hFZy4A39ETP1t8neIwOmNqZAr12soEwJibi+rYY+oXUXIX67AWF+W7ZuDB
5qHHumbcqCHUH2l4ZPJBI1A6h/wq0agkuOHHIaAwCLiQZkBhbAmYraivboBRoTFVWeUs00aYKeap
7B+CgaFDDJuz2w7Q9eqawqyz6wY/Ggwceo7V36r9t1bcDdVYlvlHmD4FZj4I52JYywl7i4f2skC0
ZUFCVVDVjHh31e8mJbnBkSjZM0v3eBiRRD/TeQxzQTMTr1H3rFJWedquNF8l7xW2hGU4BjYCDaR8
DBx4Hh17cKfosy5mJbaDBptsdCqhVyjaFUPNXXMkwEJ8prAfQJxqyCLdvoP+LEM8Nsi3YbhVAIzv
o2KbwB/lydTyf7ReeQJfK32rID+l6RMT8LD8bmPKw01SvLbdRkqHZYnFD4ZB40KBuROfY7I4NFoz
JcJOY9wZqIPgAbn5RNg01yU9IyBO/dpEDzFnC1+b8PckF+HfNRdQniHh9s7sKRA/mDDAjdqVr9mG
AC2b+3VR4RuLj9a15MHJFBEafbnF28c4yMK+cHFi3xvpFT6XfmJWFFbfvAVmdRbqw43gMf08YTQj
q0dMGwdwXYwhR/V1xLN3vFKDQeIf0eZQC8JnHy/kDsw9fV9QefFWHDRoOLGXByaGAgpeYic2IwmG
L1a+E/qH+qdUN0I8/tFuIryxDFRaKk29KP8WDkOGqSHA2u+vcN0bOMs49/m4rofqixi/QkFWf/Ly
lky6WDgD3lutvsTVWVXOPo0BSzLAi1k6Ys2t4I6kbyAKRMlB486yzsJrn69j9Y4DZjJsh+gwNWgu
tufXbtyKnMTG4S/EYGuke/7lT0W0x7EtNU66FIqtYZ3l+JASotQdun6PD4JhPXRGXKhoDZiQIWx7
CQX3UYr2XrAzPXI6NzguoXNt5TMZA73wOiEH+ckUtlKyUIy39sMvTp54yKADEfGm3A6YNxUadJ0X
5acRD9F45RnCHsLv5v1dE49mdC/cO98X1ReM7TSspl20dw08lEvnHsEIEPjK5rYQsYJyKmM/dg8p
fhrdHPa5H3424U1XVxJclfZbN2+tsZMZUXiPSFtJ3latHBfdmrY3iaomgBu5Fq1amF1Q+UTRTcSK
qbjnTK6UK7MMsfpTnqCm/8vVB2uyTEUBHyO98e/DBqnM/dxw8x5C61VIHrnyJYTvKYFKps/IcXwX
y89EhId5STGJsYSPklVKx2Vp3y0FhJ+3GIxoM7LIqDIPcn8Mg10sOnK5C/Q34F5ROBjKfRB8GKcf
CSZj405Ho1ksBwObrWvdf/XmLW2QxjlCh436sQleRuWYomKkguq3ac2123ge9n2EbEl3L7102O8z
Q458XGB4uvT7LD7hNIC81aNLl5ftM9XfmTrX/U52qUAJxUJDNiuGLbHvY3EN1b1q7onPEuGmDnin
UV18xskVc0dD3E+YkvQAi2nVJQ+WEV9/6awhLJMx2me8C56x7YbX3HsLamwIt6V3VoRrQnPMoLpr
nK7cmta6wDWK2LdyrgTbVHUqHhm/ROFNy1aAWeHGiuGxryX9EOHTgRkVDRCOTe3e8tb5nlYBUDFN
nh2E8QyejB8gnQR7m1xSgmPrXpj8SeSIq3spgdmxHnLs1F/zcCFJjqC8hsEhwlhS2rnKSsruufyq
6o8/jKmsaVv4O1RsqYopSgrw5L+xpIRE8uQi7a84yJPwckshya60NwjVtOkHdMAIT2ZEmK/fY3Bi
LIwX6VLGJXiendMNJhv9LHwJ7ObMPGBV7HHnkG7+fBIqoAay40Wx5xECmtaspCcOYOT2asgPYjLr
GQzbDLDwltgXW0rKU7yoT8gylbW7wdR1h8wzXYbs7zO8d6lMt6CCM2vuL5KzBXx5T6/GUphpqGyi
edTtcc2W5lRZpUB3MRGYNCcBmtdWtYPhJR43q1Z32IGpK6VV9/i/UaQy81/NK1K2jfRj0djecXJN
lmwB2ZExRvgCftnbMAE6Cz/+JRrdAM9ZagINMOmz2hBaTqf7EDO6uTUKdBGJWbjQL3SjzSu2YMAN
YGbwY4RZTDmyFx0cG71jk9v+yhlhE8L+l6b8NQw+l8mRiDJqiUniU57ze+MUThQssc2DaIj4F9AT
MS20drrnk0nf+N7vyxWBIisK68FhhKyRy0YF4Phb19a+/nulWNMO8ttC0XRSLhUk75JCmtTfdxiv
jxU/kur62lIQU2GzveIh8B2i2cYkiOnYO22zBfqPvwZewoDrUD/8BV+6OQeix3Mftxmwaa+cM7jg
X1zQgaZ0KJ7NArIIdFG+5GZh4EpKnwzy3FLjYpM1R2mVYuAnMW6eD9as/2GQZv0EX8KPzxwxnjHh
q0GTOSSIfMBa794nBlD0OBWLxsK+EIsf6MHTj3F2jLD4wjUT+QiTaAUHj5kKRgUJwmKULz+ZfUbI
QMC7VTafGaSu0kM1sgAgUJAj1ov/PrHqP3VIZBH95cT+hrjqndqOmpfXV59aEz4sziMTAX+B0gFy
MJKe4Z0ZownA3y84p4Q5MDrW+Z/QstCUY1j7KR0mJwhIb0Ct8Ilegk+mZnMYM3BdJKYl0AU4SWA8
4O3lAi9KHyhnsrzA/kakCwVr4l4hSFD9wxjc+CdfYwpagqohm7om/4NC1UZmrREdVV/NFVwxb7YH
ILY+YU2Cf8DYgOhMKYW5DfKSMJ8CE0hSWC7Dr/ALPV/Lg+eFP2qvSGMCTBURXnmz9AeJzY/72Z71
p/pk9OjM6xdzp12gIgwn613+hBR8aB7eTV3We+s0PEGWlLt0t36yk/Eh3cGSaE1x6mu/23N3jD65
qcL7f19V818eyHxwomhVZLcThezvt4sLvt70WlxflWLRAfXgOGKDBneM6SoqI7JFtkOCEQ9kdduT
V4J48rE1ru0Efi2+dOXkS9UBf49zxuDGU6roUY+wNQtkZuMCCkLIzhnZuPTjhiSr3EDr0GTkCH0X
UHqGyTrdCpU09QjqsgpZ2pwZFu69qFZhU+GeBoGjIT3oQEVV+YzsFj2Gb8zObIHtGRO3wcbfWAF2
GBH4zLRvjYkkIiEcE0wajukuIixCf00gidoFrX44z6XlsmEa/oc75F8I91CaRZkYQEu1NFn7betp
rbhsx66or+IZRKyBjYHRabIQ9/VVOISQSx6wTG/ls3ytsQC/hIf+Xr4D7GGm/Ytx/d+XVvm3Nf3X
w/nthg2Moh2NgMPxkgViT9s31gRP9ZPvIYi+m+DbB8TD5j/thcWkAGFj6hjcLQbSSau15e2Rd2JE
OKnjYGce6bSoDZuvEvnTH87dv3AY/37uJmX4X2A+N+zSXB842GESCKbtNJdUrFnA3kBfDVcqP0HM
g8jvBdfhu8c3LF/I92hV3KtvHBY+jR/vszk1V3mXncb9uK/Pxje7Z7mF8p093GpN3xjjObQNrn84
zX8P0JuE+H8/8t/uIK+1XGM02Bfd74aCAEkvhms+KPs8YaiazXiCCDI01ekxwRctMCBQlE2KQx4o
3ll7j1/KD0YoyFt5aBQ7NkjaNddca0gk7xBNzafLVFbHq2+ywVXyP2x+2r+0ZKxbXdRJalYU5NR/
P/dd7Hl112f1NQg3Y7mG955lDvI4vGHiZptjWIqeDS/u9mipm2HYmuFJ07c+mg7arM4GkKvg0dJB
aHjO053DKaS1uNSX8kzuAYg4GBLKTtjKl/bcvlM0nJlWYk4FhOc6oeM65dkMQG4xnRoXI0G7PC27
1R+u078VBqZEPihycdXU9d9sHyRBGPU8jPiU8YzxDtNWrk8GbD7MQhY+BBdGzGuGpsqSAW5xJsPi
xlbTSnjxzpmn8AVyLw8OR+29ke7qXamVh8sfDvP35WSIoqZIikp2HG2y+TsnMhsyoTLVobz+0uMY
18SJXjMn+JB/6pPmeOvIRnniWBf/SBbyobmD56T6NqDwIxEUA/tLAZHoiNSBW6T79cj8ZlZPwk4y
A4CFBP+nlv4fVCyO2DRx0tBNTWTr06fl9ZdbV2mqtqkZgF79TbwJT+wQK+Xp+7N88gQ7guFtabiY
usOthWNb39pjhwLH6dfRKlqpG6KG8rm0uqP4w+3jUd6Dq23gmgBrRwCgX2nmchN8568zvIEX7tGd
bXEbWUF+6JhNpedt+z1c2wsKs2NwbdjfHWyqhleI9A+VsNSv8fTfF0hSfl9I//t5YVqLqiaa+i9v
1798XjFNxsFMa3ymjLl7l8/ex/DTMhOGIHIyls0KRsgKktgSedtVw092jWerCm8fyLnI5mQv7REj
HbMtBtnXYt/sq3NxhhYFN+MVz+sVFsH7bB9eacSPBfJJpP4UCTP/5xUhIKbWc81WhZl7gmJNV9E7
OYuBCbQARTaZ9c/WsebNUtjD8ilfZFyIIOuvaFKSFffVQkcKt2xPWKXNYoSP+QE/cl3GlH3Wf0CB
w0q5OiE75I7FiJuIMAw9UbaGDvKg7pUcEjifGBzyKRCzYehjAK/P4LVoeP6Yk7NdAFIKzwJKS2jT
IvB96PPV0ziR95D+Yd+yfq9dfl0Iw7JUk7pNwQTit4UXd7Ke50VyzS7NQX1pNx13hPduwYhMvjGv
xJYZ4nM6naYcyqSJRguJCJ3aAG30Xb4ySUAYuw02+o6C7JxetBfy5T7rc75Nt+jBdj5aA2uT38t9
uY/P5f2HmSZnDwvufUXjLK7NJ2tvH35XjnkYnvFe4g4Q7zJtU7w3NpWd3pDsrtIbjzRt5i2jo3DC
YnFbZzNKqR1pJnZwJEnrGm6FZfeq/WGp/sP76/cTNFUIf1mpEK+z2PfL6c4UaGTNE6vlmryjr9JP
eGNtki146cqwXSha2V44tJDWynX6mm7zu0c//KQEBfNTD9maCcFUpJw6Kpcp1Xr2p/vq1+Dvr43b
7wf72zZSG8UYFkKWXMOd52iU1PfgnQgpTJWK7/4VXuAz5mwPm/YsFTSZwdPcm3OJFG9oF070FP/E
TpemN/zHATGoQkGp6rIs/vZYjJvEyDorSK74qi6jLRAgsg/bdNIttC5H2fz3viIbUz32X+/32wOq
E4O8Z3gPyvBSIXU5K/jv8rxhcDRTPlWkFvjW0CSCtUwSC0Ywk2QBHVf4lZ6gWC/0swbZM92RAbZy
AfRCd/ae3piK0Z8wPGt36anbI8e8ZOeezHJhKa+ybbJntE7eJ2KsGSXiavw0tVlRzM0Sb2WYDRi6
4XY+NT3xJwprxhbINZl8lUioMV8dqPLRfs9qTDnNuckY6Eb5e2+v5Alugm1xEIlA5figaF2b9+jc
foWPqVFAg/7jAz4DSNBFQGX+RYin3+p++MT6j8z4GyhznFc/3Q9FoMpuRgOGYSKypcCmiEIXgI6/
OoSncTFNfokhmanfeLZCekF1xaSWkX2JYDSHtzLLbc0hA2lVbYBiGNV8naq3/iy8D2+Q3fJD/TO8
1R+EPXhv8ro6Gi891uA3xtI07cYHPiJ6O1k4S0C31KR0P0Cx5tx7qAxsGLEwquSgofOCJgPH/rQf
ZCslmK3MxFv0Kd2jT+Y1vFr0KIxVvK5/tEu6pquNTsGXV2yiN+3efZE+I67b7yaaB28wH0/uDu5g
u4/fyaIQ0Cfme30N5ckp1uPJtNUnNynKIojuB5okemiOb/xIvmB9WMNcAydHnV9txU++Ib6NPEhI
oj+X2zvHSU1cNbNp9PDOYILMn/AcfZJ9RPhPPcOcVBHgBAAVzSQ4uAd/lTz9fbZmzuhkfyBy6/+6
h///Tfb7QFhN6yIVDG4y8y58Jgd/A0WEgn/X39LTgPuHsAnv7rm94dVkOaShdu85hgvmpDEqYNnp
czR1EbzhypsbJH20r6B5jNBm2Ze4aE7SHl9+u7SLW7GJL8VXhhtdcLCgWxLrfRhuySNeAzWoz5hx
77m7mk8gEbmeia/C479v718yzt/vbvprURSlqd1WfsM9Ql3VKzQWyRVb863wiR8dlgrcwPmGIATb
uCJabx/ygeUzKx3zxJN9HqzwGnsjExHNfr329vAZZhiUv0p7uHDKyyRX+++DlMhZ/20ToptRdSKn
dVHjqmCl9/dHRutFcTd2UXt16/sgb/RkHQUb3/zQCK3jwmBjFBqw2ScHtOoi5WdfteGhW8mDuOOg
ZCj1ZmT7IflyR7jj6b0Tt13iWPpmyCebYVPcBsTuaY4rnj1vj8i204l8PSrClmhDCG9jeFHbi6s+
OvhYUDqNZKnmP/IHOdehcOyYrwzZKXX3cn1x8xeSh0lNruVd7l9wfxqaHfGqUMNMaVPqNluFGWx7
45jkzyJ5GQxgeTwJ5EuO/2pxUYDIm6tinTMmaU18KEP0U7hZzKJ4FeNh4DHjelcKG2mJ4qRH5sjH
gkgCJrzxMrKltSCQA9EeWxDHUNuQKfQMRXxsTzrpCP2j5qfj8NUXdj7uMLusOtsYdqW6TttD6N4q
76q5UxZerx3b6NhEL163j413MfgKq9d6xLOPI9ixtMUMy8JHLV405T66N5cnt3aUwR/dl6Y/k71X
i59yt2/bg9S/tBWx07c+Oo7W2ezPUb7T/W1OIIO38xSn8fH/2qqy03X7EbMqY8tXDzTq3kL4zupa
0o5CfDazi64dsnELGBwTipHstdoxiLOoSkIaN2V05MuLHaIYFZxPCMaT0bCui+FmZZs0fBQxeMDZ
T/fSCK71jvyWU6JlpMC+cCi8qCi95cQo4d+T76JxW/UzTV0H4BMRhJZN3J28+ICtPD9yI2csMUEc
wXH8ba9tDNTc3cn119q402qE+fqhsXbtiU5aRGCPETjheJiCcvEixXE57zEpcDtexyhXk7Mo81HE
uIQqcXJhAuTrvIArs3Y7Wl2nBLjNdzF4dbqvtU0SbHlXjqQhJBDf0WOhOLFwC3xwYpyTSOpASXbw
igvvE/T8OtRQPtZpiE+Cui7gMQDqx6ewccz2GBvMT7atfuwUJ0ccBeHCm6PdhazHjka4Jd808jVc
rJFBWDNZTOudrcJdREmDzqMnWwMLvwWiFjebK1w+HTf4OXxDPpYhXVi+8JxNHJ9RaFk4y9ihi4M1
bhQEIa34QyNf1MKCfXLEW4lMusk3fRHhaE6GDaNrd8lEhT90tYUPexziNGgI72vZvAtvgSe72M9Z
4oFl441aynML4OTXW/A/XdMGOub8smtZNncNRu58G9vYtltyMjhYnKQmahE6XNNOw2Web/iFDZ8x
6dcyU4Rx63ECySxCsguKQjAWb4oDCI96Yc5J4BPxdOdL5bSQ3tcucPEMS5saH2MqnGo5Qj4aR4t7
D7/GTyH64eXG3EhkOI48q7D5zci2cDbAbeSXxhwjqen1ogU2Ebr0ZkIEVmeytRMZu2IV8Q4OiCJT
nfHKMpVSD8yKX/eCt5NhGQDicDK7UxCvhju8JCyyMVnjNT062GjB1AwzCl6KT4msllZkWt9sIe2C
+FmEf7jNckR4ScH66gmcwdZCwsh9MfFFfx04qwPwivfn7PGygJmUN7wgS4Czx+HwLz9qeOpZttfb
NXwTLJ4mTyKc0G35G9gCHTmmPKwDHBP8YoH5G4fJJWeT4+yE3rQIcPHnv01tkt6x5lhqYcpVp6iZ
rhgfHBIV47dPEHM+OsfsGytWCoUWK2I6exAiKVxYTb9+qn5ji8QV4ouPwtuxEPgtJYQ2v+Zgfn2t
BrpFHLTUgZ12JMh1AeGRD8naQ0rM+uQG4dQoWPhgOo63A+sNvy1OB28sw9eyRZ78oMHFjnXLCSV3
guB6sBoCLJ4dCV3yfGlRGC6V9XA3v58FHqSoXdG4o/+E0WzOxNhmJDfF3GKKgkabhfNAAg1GG76Z
HxSanAVsgxHkYNgLDET1ls4DbTLUV2jEq4VF3grgKA5y6bzhDrHsATYqE1UcOnCmi6ZzAwGd08hn
MFlTNRybOYRcLkRG1BUyLMuGes7VZmMMP4Es8aOcri5o4eStNH1A/k1gRqJcKOdmMXuyRjBW5kX4
QnDVljbVEJ+AlVU+SpySxF2GNKPnBp8xoXcxfVDQBM/7r/zBG/BXEHPiHHOVueSiul/WX+bLENsw
Yye3yEUJxVfaBHDKqROp/UPUttPvFx4ZAjP+5BevbQawIwdz3ANI5IabiNKTD85oA3XY9LfKQgKo
xXkNF31zAZTWo5OAIU3MO3bpur1fNh/kxAwfvDKFPUBdv1NQd8Ken9X1hu/6WLt/VBVzDQSL8/rL
fUHA5/7oLz1sddgCdn2qLs2l/FI/wkc9ITFL2iFQmvzKEVpU7580SRFE/GDPheI2YWsEmuccD3P1
7jKe5bvVOcRyJn1wvtj4VAia/hvngWZH01YCz8h8g70NYRUUAtwLEs96/6ogfuvwm59hu6nxkCYb
9YBfM+bJOclQ7gGfQewOtBU07o4pi76m2BZ+4Obpx9rJpsp+fPEQyt3oAtpDew/n3LtrdxZuoWWm
92w9rEfSQGfs0K/hnvTNewYzCem7jYNA9lX/VDBj6DB0rJ69B12K9kEVYz7Hb53KEc1SvoBWh7Ec
w0r5SfRJrU8GRLpjvSSPCVhyXAbVH8Ebk0w8FG5EaH/z2wWwiAmDa9YDophbprQjR8Auxo2KwSVU
YbDUBMrokkACKbUZHaGuRkVtEZcuwUCCQTij+i6KY4gIDJbXzMOzJVmmJgn3C2JYCdWEmAX3FYwT
1SusSolBP9EG7Qq3iOTU3Iqv4K1/p0VhYAwcCCOK5qY+93ufftJddootSCthPOYjCZXAhJOVtWJD
kiKnLd1Pmbi0woAD8sLQlrm8GhYIohjeAhS5Cp7eKy6WH0yoI4F0vDkSAWT5KZLPCGfZVUA6ARUf
UtZbf0S3zWwYwwAdonMx7z+Nm/XgCkTmDBkmg+Nz/z35XKFwVNe1aHfjUpFWHK4B54/A+zNkuOKB
TTij+3kBRoy3AkGEzaIARG2LS0STlhbLdgDWzFZqvTawrPQuyhmhChGzJAXixgyQ3kd2keySU30R
Geuy02NOAkcf0pwZLoE++I855mWw3vghvCD8L8iv9MQlV0FgC9cX3hfCLdOcNa+WtGwSB7ZQZs6G
51UQpk+TwwR7wm2JjmTM6dC/ElselonyAsiGqyWq5cFWy7VYbjzY+3hGDUuYcHA9IVH2xXRJR4Vn
NtG9PGgx2ke4NIc2KYwbsrRkyPv8izvXoH5mBZaGM7jXOBRoGMFw56hLKVmh6avJSazxqlzq6BAZ
cGByw/2ZOcQu6P6F6EEjWwFGWXQBVfVWGEhrFfiatd5vMh1qRF38xH0HzS+RyF4Mb1A6O9O9pqlw
SLR+0tJzeI+iQAQLF4/eHWgRLxK55SE2zwJb0x2lOHVYKnfP0XRaHDL1palOSccZOQ7+inU/4LXj
Te5zsOCzfF1pm56raS3bzkbgQZz2APjbreuBJIpVTlUZOQIGNsZWwzpY42lPn05Q3V72l1GBa/Fe
VdbVFJG6nWiSxSVXnNq/Rkj0UGFPnqmFXQlzGH8KKdU80Ik+xIV92nlxxZvuPO4ppZjgclBQlriR
w9+fEZgyUzWb2w8UbFmtk5f2Aa4CSTHHD2ox4qIzkSqnQcBcrknPWY4XbsiK7I/TmH507TLDWkqa
OP+BCOX8Gom3ZFhnKN8ACEObH6X53Ze5vyjqps1FnfLlAWrZAGyXApZ7uZ1CcsH5geGI/PMwE2D1
d7S5LxhzswUQe7ouhzsJKYxT+A6LCK8DVixjkZO4g7syZeuRokHBjsvpsPgfws60OXEl6cK/SBHa
l69aEWDAGGPwFwIbGyGQhIRWfv37FJ54596eju6YHl8btJRKVVlZmSfPgSgGk7VKbYCgFCku76DI
kyf0eitr0+fBYI/AW+gMy2qkn0OHbHBJVAFSCfDpdgj7LJqyNugnPCEkf5ElZbV+ULNpOT7QJFFH
GXINVuLq0gccP3cMTLp0BouE6Tojq1IGF9u/FlHnfFT69uwQUujqEQhNtuOXOkTOEvNIaRPi4dSF
pHgpGN103l2h4YAZFUJofebEWvt0Nxc1WzZ2ENJWO6/zbjRIAGNEerpuni7tc1NNUCHaJaEtpE8m
oiJYj65tfOkjPQM0P1FZ5c63C2N/RiSnZJeKpiXCv7D8QSYNRXDhX6ltQkarQExVlSYtG4ye0kds
N8zZ7vmz3IJsdRD1ApnGRIMPLyEP7AIGh9pnQB4ZR+51R6huTd0NZ+Jf10LLWqOCDe+79riXWCVQ
C+091QaPR/nYC7QK6Dl92XgvVHNvyq21d4iaQrECzRjbSSewCnEhCYd/znXArnAgKyH1qS0OObTF
9TyVvqyvqgc24iKKIhZExmtyuNjNUzNRpJED1Vk6qxGegiAIXjdq2wlYdR7FYcy+5uX+hFLBjg0z
uWOvAJxP9QS4pA7GCd82KFUYwXitIuuDhlbmXj/vC5EpK1CgccmvwnRuaULCQKXiGoFjC4pkkG7h
naukPtQrZDpMKCLxHjkeshJoHtmBxQZZZlfDv4RrmaJP8FJMVO7ZuQZ8pzlkbiw46OC5XBFCle7m
qQqVIFNdh7xzBnzKZtYRXmVq4SlDgjFEPUguQSodMpBqYM5s0LDg6IjwNGRPya+hc5rC0DhzTlFO
/XsTUpJso+DHggXEK2jMMQzeDCitGRmIY1EzvgtOBftIV6O02EPJnlQzYU2Gb6YBRYwR9e0u89Om
Y4FCiKaQoK8JeIVp9mnWL8L8sBeGZC4ZV9Ur8sPGlzkh/jlcxexOyyFEcfj+bXzhNwCePjqhAeb6
FO/m15k9sqsIdJIQW729ZUZ0RHoAdkTU5Nl1UWwNh8UZZsYQEyKh+XZCyhnDSJUYGPMAGFoL0zil
mZC8Hkc5UptUG4DnZv1SggZUK2UnEPq1IdTDrLAw4eE/kTCjZoFbaBROOMKbgYBx+KDy9qaP9Lfh
g1maJmODX9uQDs0HairwcphHO8F5g7nT9ajvo4uncvFTmDZs3aBFpxDMp8xh5yFdfKBuiudCU5a1
FbFrWB+7XXh/zb3r0+W1GWmxGewgRJLRVgtQnM6/zRfIxG2WxdaljKUZk4PGyYAQAogcTWGLkz1h
RdHIxZbABYNKFkLZPURGhIuewJfjcQD1Vl7p0fQe4dk5dqB1AdNa7ASgZh7XwPCJft331GgQ2KY2
iDlX9zg3z4XyeUXSNoQWoR+h37zLPAD6VHUXaajRH31MCFSBe6GmwCNsmkW2u1M555kfFYrODUVM
6DpT+ef1SXxGCkRa35PRDc8WLrHrtIYOQ0ADptiuHrVlc5rJr6aGOFpwybapNlOXhjwpodNc/iV6
+RvAi0780hQJG8Q/rF9il46qJrveNJoXaDXYa0Etruw8y/LqPSk9sFMIysh/iZg+wrb/DOsK9Aei
OpZK3lugDX9JEindWTomQ9u8JIqfZQiqC3bMEibpzAcxBpvdmdgBK0jqVWwb0TNjf18FNmJvUGKw
4MF8gUiE4qazLDYgTWDXA/mpuiQIzxaS6ixQrWAlZcaCfxv+groxfk05/bTeRIjBAGtAHv/f0V5Z
b49wq1ybl/aT4C5AN4d8AuApxzdezsvjBHwzhNb8E2EJ0IUwMfXk/7wBRWUMlkEAy0Pd4AYFNLVh
77rffoOUJ81IWc34Fh8/y1CK0hmu4R63BYcDP5g3wRqEmfux3ukrTKkQsuJXKOHpb3STivK/khIg
+8SrUUD1ga34BZ7TqOpNl/Rd/UJAtsaseTbbnG+QWYB1yI1ZjesP4x5gJhUSdw88CFXLYHeor7x+
tp8q9oNSmg2bSYLQ7H/YuGDHAXEKawejuogoEb0inEK1aFJFGfv9a0BWKOKP3bYlDcWEv45PGPRr
UMChLwxgKIj31BAybYCCHSsw5LtAgdnqDODnuLnf4lRDJpYjc4/JDXDmKjRgeoiA2DS+IgYE4PuE
8E4FFhRiqGSigceEN+oAfJSaq/MnTEPnT5wRiOhYoMtaLPzwGKogCrG54EAoMGZZtuB7owDBzQZ4
nIQQLKuT1bnFR0WGpCZiQ+ENvr3bPf95smq/fy+W5gC5JMWq/pLuzUiHdHJl1aR7sX6AvIq9MT+t
S8pAXDKE7Nr7F/DUHUvZ4fRevKsrY0m4GdSDeQAmVV/wyrCV9bvYJoJmIGwtxOqpciGXc3v7c2ud
X3PBYqKYpmIZlhDthcD03xPloqVWrufA00q4v0nkrU8IZWURCLUzRN2oMmYUDI/uemAT1NmhSy+K
X/nzAuMQJDPT+xDK57GBnJ0qpB5g97kjxiZoSPwOHluVMlGhSjFYPrbLcnC5vQxlRXxZemNkU+vh
Sq/Eu/knK2zTBR+VcfGpQ5TeE2IcCJ/HFBlSBA0MKGc/gO6I2A9AceQ1VA69gOIg+gUdDIhJSOdJ
Qikgd71B87ohVKn6RFgU3V7ooFBBSchV4A+Cv/FaLuG47MAAQeHLw58AF+KfO/e3NvSfnftLakzT
dufsaICgu188NFsICTSUQEI27ClU0t8C5uLpm/WxGO+mCvkEmNvQrWHss7BDpC8E/9hS5t8XULqU
0aLw17gouZDZpa43ulPFQKBhN0LEnF/+3Hb9dxb0n23/xYJKmdQZg5WDioa8xiHujAcvJKfbS9gD
jH5oMVPVi3BmS+wK7p71eX/xVbhu7RVF8Bb7c7LEABUhOudlXkXb2bdCdMnLA9tPWRF133S+9k3V
oUSgp/fwLJgFYM/gO7XcPz+Q+psE4L9G+i8oBLNvrbveAgbMUihvY7DAKEcgKaVjIJrAhqwDWQU5
NKfO2SUTePm2wcYT854Tn4iPi3pNflnZG7wKQgGzyxM+819a+FvL8d+56PyyzOd901O/y3BBdEJY
6gcQ/fIiLWETQt/tUH42iD3fNi0r2kaflnh51lbH6WZnLrmntyr9S59pv7cOhgJ7imPKuvMLzsbO
y2OZ5DLW4fu27vaQgX4Zb81XTgqwFupg8FjJnauvrHd6qlj1++bQvZgURrp4jvdP1l1UXxinLB/z
+l19c1Z/7jLz96P0vw0UD/APIJBOKW53pCripbgIiRtwFUcErDNPJrWWeUYGmkHEeEVEVPiCbgh7
2mXFm6YGjiAKpeNnloeA8taU/TspAqosD3U1bT53zEMorRjbQFcBuH4HbCgljCSXopCZ0n5Kn8G2
7il8KLbl9rzpXtgisunDL89ELhCGLArEXe2LlYpNJFsa6lSs019GjfP7cQ1O0XZMx/4fmuWkSFKz
GwbWG+oLDApQfGAtLZwykM4SrLBRCBF4bQjaelQ6joKugnmLD5cfICjIibIgaVqiguP+hLWBo1Qn
Pz0QYS5gy3hEqSlUpi/RMDSp7aXOlK3cXSz71/7znnoE7Fi4ILSiMCc5QgIoU1eIpaf20aUP6A+C
NQflIvqRykLMOdsDJGTZKhxvI6xzs6nJTbBrQOMBLiL2a8QtNJYIr/++Aj0eCESKSpGUfAEUHLgn
n+yi6dNL790gZMcXOQOPAe0XSiC+lYDqHPwwdrJsBXeOXxt/sY6qsNy/esempcqmTvWW+O+/x51z
M8rO1uh0qfSbdbes5tCuA4ZseOXvN/K+H8jawe3DppjycSrHWeH21bJ9rd9bOoUiXmpscIXxg/9W
z6L+akYE3uyfgIxfLPetYlLUHYAM9itrQrcROvSgJI/P8NGNEyidoH4Kq9dAAauzJwbL5PRzL/1L
F/0WTfrPZvxib8/6TW5rWTTDJ5QKdcoRVA96mIpfs+J5MKgspLEWzOLyuZs1S7dc9TN92sTHg+oP
LlmB7Z9thfGXfvkVVVmdj7nRp3L2AolsaEfvCKHMBwLLFNpBTPiESrFH5HkEs3rYfUqvpnsPFLj4
iUd5iB9aoxJ+N9RzqdrwjTE8Yi4QgkU5eSWXFIO/GYEC8dIYJj9qydptObm9GX+Z6w/f8Z/D7ufV
WmxdwHvL1q81YGx0zvrJ6bOXtTnejXOfzP0XNZxSAG/SjAy8D9Y189UPIgazAu2Y9OnPfWiKJehP
DRD2+B/29mrpdaYX9KH6ZLyc9kKMj5UTd07ZVHgIeFMOAYYgx4+DT7JC3MdDuXpVU6WHB37Q2PGx
EUSODLxt6rFbDCAshFYPABsxZviucPuqdU2g1k1HzeHueEQoehFiMqGrf9O2JDI/cexzBDknQwRz
q2f4RfDnp7R+h91ydFEuZQNW/x+5zaJ2jFx3BBDag7dyxnJxWZDnR20FRhvi0CKRiBK0342bAMYG
KMatETjGcpkFqU8w5vlOEMC3AC57znu9LmJyYSMypeBMKbiNoL+Cow+O+HUR1q8VmOLY8S8b6OZG
5xfo+NCRfNMpBUpnJ2/nJ/5U9aEKC6pxupTG6WRNBS6Itd3yz0+t/ObdOrKmsJ1kI6A4v7ofg9ld
b4MEYq0IyOA2SzVgbb8d7Lf6mZzQX26GBMCvUQ0GM/fTqb0TPHhwtP17LLWFpvW8gcvLHVgGvBGK
3w3eml7GbSjhxINaGCFmPaiPgXyKu5SAdFBbcS+FTT6T+lmKpiWW9aWFD/GzgTgNnjSFrJl33AWS
FUl9WOsB22DUI3WEw4Fo2FFxHlHix3il/I1JD7NPKEOEXaEPTIaJsLp3yhBH8U+U+jH9k4A6SpZA
csH23dMFFXZ0AaWZjVOTXNWY5K9ZEO4LrDYyWrLhkW37DcUKRM9zUsOByXXsiWz7EsGALKxrWO9C
OXvTtfH5EpdcxyFLAuXsyGrGOVw6zVjPAw7ra2SOgpvtm0T+7x4cV2c0X1nSa1Lqo2plwgAJIxab
GzS6nCitR5CWnbJxg14PvKbYWyPQ7FGSRKaEZFzQMGjroMkDPjkWEdxmWRH9nNiYIVluiklbaojN
8KSMGgEigBzXDHlYG9bFyrMA1sj+2RL5e/uL/8EMBh6VPCqIDjYrj68vVpRCfTMhZW9+leOekreL
bzvT7BoB25Cuo8GZdq+GECYR9QMyeATPApSIg1AGw9m/QGFv/QcJA2SECMTuHICQyYGJPlBDFoW4
4G+AZV1DBVkqQv44W+PK2LPmAnTRDZ/vwYWoUD1xHi2+BHzOL3zCt04Z/EBWEkUIAB7LEJAMeCLg
OZwI8Icjgan8XARwA3RypYAc8T3IGjBDAD+Aa/ALCCF+6VOBXumEfBlx9BA0CKCN4hJx21MfmF/g
PdJy1AOqgeXZCbLTS8e+3j+aAgkC9oHu0owRkZeyD+B7ML8Qi0g/z4gMOwSDKbodUfot+6AeAI9w
78UJTDuUrb4W7Yiq3tvo0o7nGalB4iDQ0oJZIT7Yx3bpquUSpAaSFMOM6ymJK9+jG9J6wdyYJBtE
3Rwz2gHrQi0oJzIyy4snkCc0teDqtnijICeoPwf4AA0Pl00/+R4Qh0Yx2mkEwqTa2sjSAJZj47rp
5dD+4vqUypqQ9CM4nlHnRdwQ7j8/vKmxnI1MlDa/asVVSa33QZmPwR+oGtKhTzCR5clsl7/Vu7hI
n2To5XIofzx4467GVD+GTj1C/CNNZi1MNbAQFhFAyIwa5gaeJde0JwOMPRwAgQDcNUUkE2HOXmE3
Q+ArG1G5q9SwS1CDPNEu0/a8bJXZkZKHlurl10yDD2zWoAXSBDeHzOnLsXiBqK0VbJFhTodnzMeR
0m5OxznAzQSGQCW2mXhQPSoj2P4kfdqW87KdZuXkzuS9Pc21Nmrr0bDXUKtWI3jtwMkdSdmrPZSZ
JfEHE5b7Am3FNPOly2t/LJb92fDk5Fm3pXdkSsY7JD05Iy8By1pE1Qns10nU2wiZKtVauz0f9Wdo
QWl0DyXa16BTntum7EcQjqRKyi+X99tzkUCdWyYfZwf6McimGIbXbgOxIG08ac/OzY4zBeY5WIoB
n2RvNC3KllTu99ctz8Ykg6fsivjumQpgTPNACfi+SmbAfBKkotQc3IjildTynHoQOQQDT27ewFE0
cfQpmCmQzdllnJ7DHVS99bSUXmx91d8iQo61NTLkWcOjgUUzJibZ/jkSMHdqwY2vXfsBqMU5LXdI
XN58cDeDtlIZSkfq1sz7MQAQA9FEPXbMbxMM71EiqzxMAGJdDrvvYU99Yg+eg6FRQiwCCqacKSEG
3rVcopKe+KmE6L65pGTcj48+JkQZQyezdmCrJmTlOXwHC6CLZWSNl/idhH4MT1xUTylWwAmQCeg4
G/BjLmhuNO8gQ+CKxOhm7yBWxion/ZwmboSMIn8V//nvbUbiYvHxTgCKW8GPmBwsIDu6vq1apECf
HXaWlXlI83estwabTqaYkQndpfOqYCyy3YxlQYYqpYZ7WiY2I1FZQkwFpJBkjRQVoEtlrE1wLADd
s7sWnE/Pw/F5gMTv+JxACouELFgwNXvL28mxmOi4vJdIHgKbha8gBzqHBVNnrQQLhoagNdHa8U59
lm9oiJ5Ht6NJJdhdm1YAmYfLyIYMTyxhat/N1GrWwRmDR3wX8LPrgQIN9RveEvwjI8G8uHCyTLAY
9hq9BoofANqIfWjzzKLRxueZLfi59e8GbV8AGVOeE61WVkOViLERWEmgJQHF6WR2j+ERIAPDgEKH
w3FST3kl3xym3gNY5hgACjdj+wq5PLcnjZ4HfFi3IrCiM0SKJSpAzaxcEoHLlhTAE6Al7AIrJ/tZ
E59hxthhEu7G3ZrNMLx00FCyqzaciCgCF4T/9Fh51y1gd0Y9CDIy75R4iphvjdz60pgSV2CQ01nl
WqMIAHaPE9OyX2Uss0BcYEY2QzEyiCwwYhjSx9F9WsdnfpYzALaL8+y0zJbyWtC9cMVsuRsXy2J5
XTkbLfHPy2E9EJcZ1rT/wBWdzXXV7Zv9edlPfQ64ruDDXEK5sq/4jV5s9vniNssX1wWkafSxFoIn
9YdAZhjCM+VroRbKwR39JFRpfSVU+F72JuufRj7mBLpKmGbOyqW5ElYxlD0zGLTiYoY65bSf3v02
bmMnvE+L5Wl0HFmhFeYLuvq6uq4YoMkWv2TYA487XLb1Qt6fqAHcovbEu8JF4idDZdinB7aJvFoN
tFsh6mr49A6k8UDGgo9hiuVlUl1DAQ/Qt8uijn+GAi+d7zgS/4avCWswhLhospXpq2Rbx/M5NREx
CnHfRLSELChdxl0a83E7ikrWnMdfjAguc1SfNJWSoRGBez5EWeV8E7VDXJLPQ+MeGlDrUdvAGycS
RMXPHV1Q0Tg+4RG4hDj0ROJdxP75yVX4kN85RtrsvtMDulVraZMtLwv2TKvzsloVs+OomInfr6vj
kb6UNjxGPxWpN+JWNG5LP3CBy4Fmcnu+pTmUNYkuOZjfl4OYFuA4eXOEkI8Tuu+MfhLgOPLiKnUB
I67FKfzjAcQ/gmJ3oIscaH/zgOlBXkuJuEA/FcPjOCpnwkTK6wsNzheOy8C9HGTGThVze1LXCx4F
67qmh7iavL6udt/SpttzDW7T7Xnm4fHweLqXA8/FgXzHsZfPdoVPil59Yzuxo68VyMfumEfMeiHN
5Pyln55GYkYkh/PSHkNmQuALvHtKdhrdZK2MT8sqzpZctIrFMqcZX0pliJlqfusZr08ZUSlOmsl3
CPkeUQ3E/lEVBdk+WQoDXVQYitxeWWjS3KGkXg71vTRvvjNmTHWA9vLQzLo9s5BlheiaaPPKfq4p
zazjaiq9KBsasMq3w56+aFhNKGkBpcoUOC2t+TDO43xFMedjLBI0Zy4ajwCkBWiHQNEB7jkSd6JA
LfFua932aqTGMDAoeeaCLzPPQlWe8/KJ1UFBQgz+zhaBXr6TUBGTAyPK4OzAIyYkNkWEnmdHatW5
xaij0Wrazrn8xLXHejFd8E2g2cUuYnkwk8xRjpekp3yBwzTYsDuH0CK37MUXCQ9L9dp62MOpyeZD
WGQs0klckiYQOhSv2/nM9pcVH9ESNkAAbIsltj9zvG52DWV4iQQB/UCnJgdaBH0KQ5E8JKODJgBo
gsiVqXJbgg2XsGVHFCqIKR7YvTA0xFF1wAPAZsOfcLFoGIQTjOdBythZcC1pc5dnWH+YbvhJC7H1
vQpzpc8LYzSL50t8NIwQhSA9uL4eIL3CVpgh+kj77h4wHC/6lA4WCzhyaEIRlutyX3kPZFhfF+z5
b9/SnGZmy5J6wx5AEnx6FN2H/I52HN1I6xhohFlpBB8y6XkXHMafnIcAOqui/m1/Xw/4R7RMCW9r
vmDyiKjtQt3f4+pFerPXPB3bvPNSQeoDDPH4HOA6kCzdYiBYayz/RqM9bpSvcD6Xqd+ObEgWSfr6
xGUwB+Xd4yev8IYzQLLFiWCWZzubHqqp9um85NjtD2VKI1kNOIz0PjQPN4SGYLoB6Pb4mXN867Gm
IbvFg9hyzNpCe2lsDQk8C1ER0aOi1xhgMBFn74yJopzxyIwuDuBqdAhdf0OunF4OqzkuPyp9rO1Y
3O88v3mwQf90Fy2UWcPZg5Kvgyz2mx4ql0cyqbN6SilDtIvY8ZQzfUzZqMWZ3OynobSy1MZiv8wr
W4GVRoaKTa3QGkTnL1lZWLV60c3K2b3yi5k5ztBd3dxv/jn3oU9nSDD1GfgFhD0YMlyWE7js5KAS
VGNWg6ldt1M0ifcMPJ6qLBe8aW5NA+Q1d2JAF7PbmiKmdzZXEV16XZwhDmYFR3ZxmsLyPmW405/M
EcYv94Rbd168XxjR0/rzOrWJ6gGYtybkJvg97m/BaZavGMnchllFj/KQ9BMjOT2wab9il4TRpYYW
vAWeB2E4Jj1IVI4BEYn96xnMmKpQf9efzajDXMNAGdO/ZO4AQ0ATteHphnWzZ2HhySgUaGbyWjxg
T5EBYe2L/w55hKcupZEe2VHISNtinPIDGHsmN83B6FEMy832DyMHZ/3O9qRPSFnEuKwAlwItQK1h
ybC8LOhoOo4b0BOMX2hQbmteEJzA1xXC7SNKw1qXzsQoUCrXeLjHoTFlXS9m51mxPC+BM8DMQ2f8
2AEawCKLK4BLRrv4MD3c9lzjfpzkbEInjLNdJ8wAUUoUa6aA8JXVbkwLaE8jj2idupZoAS4gsRum
LEKDjywJpke3Jsllys1EJyfCGP+8cn7v9u1Kr1xbGEnOwpNnl8BiS+0s8SLkWugRBNWW+p5CqZAq
9fAIQmGcrVlw8hj3rPXkZvoz3Xi7hJryVjgk9NQM44eLZAbYVnZz6QE+KliMnQ0mux0mXB/eYH5i
IoZZ+9JyNWl+3qcL1nUGT7JlxZwBGgvtZzTpNqBSZ3QoTMTMwt0Y01yOgXsuGCl53ATme/NdrtMF
z4SBPSsxo0kiS3/38NpFf8K38Oht/TLGQHAY7xeuJHqeHsLZh8p3U61uezkQctm4clNeHi9rDSeA
81JN0fMALrsC7XjgoZminMl1bbYA1BZQPjFMmBA8z8/n//+TZYLfn+jLdzqWA3m/HIXPJzy/3Bf7
M5aKGN0+Nq6yKIcOeU9YJ9qYLXMxQ38MP3OMq3AxBh0TmvazDvMn16QJ/MI/DrZ4w4/DeHY+Z7Zx
OifykjgeZ2BRzwFqM4hn8KKjwLRz8bw5gMN43RyGcWdjy59XQB5VJjivbRwy0CBsDuihNa9HLKFE
x8kpcAqWVwCCxT/6g2m4rw60ip5nCOPnDesSb5kiskkx1qZscMENwLCwTOqYE3laHKuQk7kcD8BH
u8vY/L6SAGXjQ/4sCf5jEvbCknLzkmoYdkKsYIo05xSGFEewTWKp48a4sD/hTl4h44AZiun7aXHS
wMWLa8fGYbx7AuISMYEgvleYqSt736/Y5+ORchNpA4KRNcrDli3x99cse3QpE4V78waZajiqIO5p
DHpdUKqxucSTqAPcEmza28NEwa9Cv3Ee70EYPpgdoMt62EE6m57ldx6AUYLJr1DhYfr8WNdMMIn/
dEc5Sw/YYkapuW7npQf82Nf9M6kfGPgxeZvjjPDweYbN5wQaxE8uzathALCkEefRhVvHx8w5vhfT
7uF4s8989A9dhInhG1pByJihJ0ZywVpO0xlp4psGWlYxovopZRPswBhNnCZ8FJylhyMl/HqowaAn
2PNANF8/U0fstgCyH1Odk3lcXgqvFotNy/hcacY0CsFavhLRq8eR2DPcRkJBDAbpEx+KzuJYrkq7
+IwzuCU/+f3nc+yO/X0U/cd1uC9jxGjGP54jre8fbaATOY6RTdfgIuIzMlsYOXQCA5dzce8ldLQT
n8/pwRXtCQYkS12yVQvOpiXO/DJFgevhD2F8CCmwZLU+XhiOGj1EA3kkHDju+tMttJ0PsUl4CNc2
Qv6Cw4aMjd7D0RTrKEp47L8efh/f0aIUQ3HzGZhiZzIB3XYUfgr9dtvDV8+q/rDNeJxithH+ZqLR
uyLNQ4iA8XCNcbNoATemEWKzzrqFD4RDA8MYK5+5JipK8T4bsAWLiuTACC0CDbxP/ok5CJ/FY83j
jWCtThNrBLUDySIACjuXIW+uk00bm9/ZjNWSQY59YrAQFMC5on8Hwhn7bsaBfSyTNZUprh+08QnZ
H5jn83R5k2Z9s5GuWwU8o0m9RKh8whe7JIcg7C+1ZXWAX2OP8cAxEHgCwnTiBrKuOXFynPGih2ws
r1F/g8mfv/iSHQXvkA7qY2OijCgxFDEAiDoMQK4IzIqF8aaNgQ10+9oIkE5+/Mp+An+C9YDgCC+V
bqLfBzXCOPLn5TJtbPFuWUWwh1xF7ICaMW0kg8JDORvGi5Yum72xYVN8CdMFQxUaS0wJbcEvT4/o
lgWWuaQHuZNoixIPe3qL2fWzq8VjwbG+jI2QGQJd0zd3u1Sg6it28Ej3UTMyOMKlIZ6VQtHNOKql
eU4EgIbuvhXohxgUD3uoyWi2I3gVq+eYZ8mz9yOVdo+l0f5mp4BQzEkEkwaAZ8zOcwusWJ7ZyhMp
kwJTIlFVRzfLt89mL/7uiLodJ1nH9lz8H+Z1+pne4g/Gwk54D4oT7cqDmTydaGiVLu3OEo5cu3ul
uxPYMTncMgAZNFPlOq9WWDlJ2nMiY7idslOTrnNRK4TSDU9CiIXxK/evPBIKM++KI8bzw+MMsoyC
5CdrB4e7QHVg7HmLnQRNuwjBsDg77G4e7ldRRH0bKfdQVyPt+AEKBDlLPuHpSDtgFamUlHmYUyBT
wISDDXk+6SUhTCVcELJg8MtQ9kKABwDcuj0MwRx3mG/Z32nT+lCvylkxQyQF56/1MQ7WJ6jCnJhS
HwMEd2Gv9RGkeDozdKBIvISXY3QmjCZil6/y6/DaEAx9pzT8KZ/swupbidSF7lP+8Q0H4bf82Vdh
InapyDt4ZwgdyKtsj7o/bBEBcpBWyr3Eh9DrTEX4E1kQMEDpZ/1CLIi6XDhRvy4v7XV8oQbkHBES
h7TnMpcpa7dF4kq6UbpA4YlLButSk41DPscT6aZalFW3VPl+DeIjamXJNLXkZ+AWoCRWFMGSOks2
IiX0DmyEmm8KeLm96gR8YcOUIoq9qQDvNLxeej0bybpbPjeEjG4jsaMlLynEawSSgg0bi1gAqdtz
TgEFunkfVHJnstcuju4CZMz2tkL2y6cUl5pmIUBfzXnO5p0Ej5GGpIb0fX8weJKrh/4pfvWaXdWJ
BWCs74l3krcuxnDqLk7jL4RufOR6PW3CVGD9TGExIybO/kJIHrtVHF7jZNXAvA85t5/NVp/Ez1zN
Zz5aIcCokb3gbbxz1ygHZwH8bisy5pQqPXHRkROeMTinsRSwIE6ZJ96RUCOP4pBdZd1ckcTSdmGz
7O6vVCNT/ns2fYM1TPMriAdWwJZuSwLqpH5IsRmuI79Y9eiEyhsl8GByrjH45qvm2+srVd05AOHQ
2EW4kd1eH0PgsVZiZWsxJsCCiH0xhb4AVXa4mW73JOTZfDWYE1WMnEAiP3DGuWHROxApHeV+FbPR
fM5DZdJ/nL5IxdhxGSkTSIFDwoJkDzwjovjbTULokRuUTAPKN+jJ8xjiC1dhN0oAO0yn2lweszyu
brNLiHZkcw56oHadt9tWo89ZEbL9npfTBhcqPG71KQVKwwjFHclrXylYmZ62/Rp1wNPqVPkly/53
MgTDXBUTM5QPbjtGbnB1S6jgBZhZfdcDchcCpX3dBR229klDMNsc3banKQK1rDM2eZ618SStHX1c
bJzXChbtwud6aeFrBbWxwTH1m23KCnFzAXJktU8e6Dp4anxNva6J9dWpwGi50teOznnQKlmYBGjd
c8+iRpEaJ8i7XfQcKJ0ctkhPJm/a4PPv1Ee32tcRTMjioo2zlnI638I1XaWneQf40JySbE4jh6KO
AlavymCnnS8zzSYreJ/A0qenPsysNWkxxauZrrCwFl79+B2+NP68NDO6Fk28Y0NFiGcjjUR5U8mo
vyqCY0lFYAn8ChTkCsVnHgD4/vFLe6L+PsgoFwJrRomWHXIfZycOO39xFVQ+7Rba3xB9mh6aBbDe
nSe+R8/empotVIfS7NygCeef4ABLJe8INwLqBym+KZaGK/MXpHp3RRQmFHAEUJVTgBkGOEYmmpJz
8Tuf0Hzx7Y5oiyAR5U/O4hQOuMFRK4nPkQLOTMpvKdwSoH0egaZwTCqqHoifukhXikH5OBEkP7+z
wcnQUeEfEHvxufiJqhXtya0x1GUX6rB1N1ZkcI1wsLI7gjXA0xSR2D+/X2GHQTMUzRxEH2/euYdJ
gAVMNKmERpG8OgQPtYtyYSKy+8Ki8mFp+HDHZMzUxykczLkDzwixCzVxJYQqbDY96Hc5HbaThvom
xUNTjn8AuVomJU9BSbgk9IMpW4Cro3llqQB6A80fpWZUsVLd+m7bwZ0uJ6RBJoDKQThEKHh/YBEw
6TCPIPcOCgCOGD6ECoJjuIBFY0CbY2Q/ACRA/wAbA4tAlQD54xyOSFEtp+7vh1SCwKsHzc0A67rp
0VcMC17y6amezCtmehIX41rzrQncDAnJl8eDaPoIhOVO2XDr9upzdS5C8/nl5ycsJxwMo8YZA0nq
5sEPoiK+0QmUQlIF4Br4k46ywRhSqP/RvdIwnoqfXAXCm56yViB5jc8Vi+fu3SY0RfryCc155Y3Q
YQkVh69NyfGEu5gPeeunMQwb+tf15fKi7MSwLF6PQQ2OgOXwtXtNwy85JI0foseyQK/2K3tO4ZEY
3Sf3j3wO/UT60nzx4kyyw5IgZzkh3ArHEAb/FrE3uLyA/Wje2xfrA64e1lKgFlCRANfQwUZ9WCOi
42VovCUbOPkTKn1dHq6ErYXCl0O2JEwSNl/3N0R1zhPalLiopzxZb7CSUBQzFsRGN3jzQ+AWpwkb
7jfHgspBrEaUClMAfqhi9tEvPamMxMP1nGdPoD38ZH56Z0TyivCBiwA5YZ86wcD0Vhcfkiu3D+8x
T5GHCaXlEKb7/SQhrKmwrIb5oYtgTWnLIA9zj1ilW8+vko9PcQr6YEGS281XKwiwRkAW0IDVAlZ7
2D/03oNmhx7CY4BrBhDI+eLjGfAVzwuLiTM5IQrOIIPDBbwJnpX8mo1jno9uVilDfoLon/DO7Zk3
uC3H6ctlTlqjgSeRpWdziwjdmAAuwvoW9ZLfJTGAD9hrjkOs9iNYaY46nPcA0NEAEqQ8eDIUBKmn
MfQaHHalChTcCkJh0LFA1tH6DAzALAw8fgIQ6jvqIgVUBsoWvkUMZVsthtMI+A8kPvCx8CFeDTeF
y4ZnruA9eD8NohXwgdTJlJxJAf6EEkjW6B2pdQ3pAl40iz2gJJt6VMh3LhHIAh2PZnu9LGFSIeKk
Zou76lmI79wjECs4AEkfnoenoQiuVnRy/HTDxwgZAmKGJEM2ngGh8GgCGoOvZUWJITBOahLTWmrs
cGe65Q0e/ZJS5Jgv9eM8K94A2BTozLB0kjAy/aqLgAL2B8LR1RaoCzIYfdgCCtTHZjfvjWlfIdHj
SrYoMWCXae4RuUT2rkA4MBd+i04GO5lClSKcEyYKH1bBTQ4cwVcSNORNlvCxXPOwKp6P6vxD5xN9
3B7wtJm3W64DLz0b0XTT3iecdyuAu7i2FlqjUfksEV1FL0IOu2NI9A0I/L1FZ8nnicns0yl0ACdD
AQGHiH1EYS+C+oXkvIpkJa5lYJAixOEg3EKbEQklZNwEABWYXhzn49vDgDLQJuZg6s4pcalDvKty
BLAG9AET6+Ag3XWCUp6LqHtSO7zEL/MeCXdx4Uz6A/gxruxA86iEc+B0e2NSPDfQS7l39IrEloKQ
E40hwmkAnnMF5ufom3uBV2sCgtzGlJFCOBMaGwAHMsF4LRKPqbLjqBblw3uEX4ZX2B8+OjE4CGAx
BFJtgS4VL42nsqAlaAKkOcm8cB6RNKQIZIFtw0TzvmDGsdf6HumvgL9AJPUm6CfGJO+pWdpftj2B
h8U08ej471CHXBPcHFtuFQQrqSpKhfGAwdzjTFbiQ3ufUj97YsFz89K3HucVRVCffBu0CiFrVNkW
XJ38EOte1M3YqXEVGvVIPpRLrscT6684tv3jMh8kma7wHIY14uoxWw/QFwjfiowG6UjDmJpfTKZS
jfmAB8ObpnUglecYpwVX4XdAYeiOlEtjCn9Pzt6/jgnnLjntBOBFeRve6Tp9D1UQez/eBfMybxC/
RfpRPPeN6IAlspmMmT4e3o0ptDb9oT2QO2XLzgCkGAPlrCnz+rakUZy2W5MHupLAYwyTENrX2ZSo
FVujZvl/JJ3ZkqpKEEW/yAgVEXhlBhHnqV8Ij90iiIiAgHz9XeWNY/TpVhmqqCFz586dGOYMYO1h
45LS1XQAaRxY8MwTFrPh/HaZ7kHTxRg+AS7BWvWPJVOKWFTtVZJzJ94I5EWsFEBQNYlHMp+YIGhR
/IpZOwWpXuC1ckoWEGIl3W3GHKXWnfViM6JZ4uzAOQyHPWfigbJ+CHYnCGlm8jQ+PyxXVIKgzHvn
CYe3ImUdsT3xgPn5CVnkCDPsqxVMRRrN0jFVhUPzXkNvo09YYBjH2gwGpHZg+YFOyILE5qn+cVf4
kFxkFDA6swveLgvxbrRFDQxy5YrNHN/xvsKswdgpobnd/ArdCgqG0ct2tnjOYeKZ0lzbafPx5WPL
1AWm4rExmNdQVCSrW+eY8IjZpEZTOCrYlmZS+PmGCXplfw4hbL9x1ElaYxWkSoeCfWY8WKAe3pDV
xxRJvm973DrPHC0CM1eAQETJeR4duUDHhHrrDA+iK0em8ko7N74GGfRlfi7Kj7yajEkdBJAxqpLM
dX18JD1PwolokQcAYSaESDSOesBC8DMmLsOUz4zqDanPLK4k+pGURW6fh2bEFs2hNKTO+ogyfNS5
nVga7GUCg1MuNb4kAG2LlNj4yLzBz1exQtB80RGPIFdwxPffxvhCCaMEkD+2gjI6UCj1cTOHAHql
zeW4ukaNzXaGAsmHoQG61Zrtcao62R1CK0rLpAqRcZjmzuNjD37UzWRk5ioiCGZMcLu0O7JAMYe4
WkmVbAa9eJ++oNIDDUkyqgOLLw9Vqo5aUYz5R3H4BbiF8nBImhtTL3AhOy+yHh8WN/aWDKo3jh5W
faV6vRxZSrQUEukZEXuKeYqUpTim1p7BVSqSaOgmwhb7V2ne0ErmQyhUkVW0Jr2pTahsZ3PQWAMK
Am8wbrmDTD+JlqPWfN7MDxU7YW21eHyIVQCEQaCw6WUNhemHmVL/VAHRw0xAw8B8iUfKG0ppP27W
m2Av4bWKBH+L8z3HZiJbHyAcvFPZ0hAtqqzmYX4Easq9MtnwHebPm5VDWKYCnyCLrUj3zL5/NkRr
UOqpLM5ZEyMpxYuvdcClrZn1C/I8uSP+bDO0IkzeHJQot5iMLzR/xHACA0TPgeKduXP/1tvgcG7y
BZOCnCliH5Tf+Fh0Bt+kt9rKoiemmj6eYLgwVMkdJaPKHPAgVeog68tn7GSVzVkihEWeOjo1gwc7
t9U+F5yOk3ITFFudXCgQST/8f8McMSVPVmVhQwzCamOnphepoNvCd7VaYFDuHL2g0kzB9Fb9la8W
ufP/u3QZ2VNR6UXAD6I94qUSFOQBlSbHVKzLsnVD4OVm8aZMFS5ugwpujGOiXkTtyJklWwOIhhgZ
zQDlJxET1SjCAkCF0olvUtSNT/mT3/lyRCyXpFMq2TCoeTAPbLc1d8KZeTxV0A78IvOflVeqMnvz
saGwKJJGqjFksP2SMPkhIjD0ECDaksDNbH1SbJp+Z+uE9n6VMl9CVgBuBrF42R4Tk9a88qud84Jm
x9i0ubkPnw/d5Ffl/hnjfIDNcvdi5CfqzM97KwceZXJn9hOQ9FV5Larv555yDyjLC+/uZj3hq1Lv
Ln77Svs2SsI6dP/Aj6drMU6jObIVjYyp5NRDD4SkiEKp3WVROOoBLUXGn8x8R881WbeIGFNeizLM
lGYhDE2golw1xfI98HmYsvIxa2lbBc/PgT7izYSwQ+zwVJknNySOjk8poKbeS9rzyF8o37LWUD0Y
gykXIypCLGH8FrNkdD/klT0E6HvO4vuOE34mf4fTybAIaBhOuEO5TV+S0a9bYaEbjbV7en7YWTe3
PCNEZTmnsDVP1FWl+sbHJvW6oewaOULU1BJAEudg7oQVCSayfwpPVfDyOusQcq5cP52QmdXv24GT
hafDxzSAQQPQD+d8yBE+eG5RO1miqWZN9dY0wsBKQ5BJK1qMjMmRgIZ+RtjJOAEomkHADaacLT/L
fm8EKrdbBbKvOckWv5ezZiF7k34Gk+OYl1foh946oCUD2L9E4ThE8IuUmdOJcW4OVujO6X6k1yFe
t6nSBYUe+k54MnTD4f/gfKAxBx+9PB2X0zicAvWCFq8hdIYZ2JbvcK3OYrJYhe47fqGfOPAUhnp4
bqyaj3Zkb+pOqaf6OygJyukWZyTt1oz0wztQOAJEev0OJGPXW+GZknt8fxfsmCq65jMh/Zv7MUWT
h+b5QMIx/cRZLdAOnY9Hhp/qARcZmqEf0nbuAxPK3ISIahi+MzKMA88zOFv6OTQ4sR+m+tJ/mL61
O0Q6B3RWqZ9SXa+NoHGcsX42/NMuDCf008gIOSnnN8KSw0N+8kB3Khl28N8g4ZOKSODuqtrwJfSA
kzzNNmg9Fn8Uw4u1D4jDjT357nBrOBQl18FdDawP/fS4hLugNqzQp6/RoWqIRIEtk8cycjOkzVGt
op496kr3nIKSyP6YT9mlfPcYJRsAGv35trWppXTLrnYmaviIDuU4mA7nfbpT2fOkQCtdWdmRsjp6
eUj69M/tDZqGtJZHBwRXsrutyquo3leTeTM+VLKfPneP0Vm6/7vVZvaev0a7lIT1AtKBgutQva+9
xuLOOCoaoj3o2F7kATlYo12dziZUj4RmVZtTyRuPaj1/nqUc8RdcxJcGEIwN3BIWxD1JJhhqZYdm
paLHFK2+IJsAeo680lYFkZSB8KlWyypwIAtV47Mom0spwYfJgDSODyuVQsVgdF6Jg0w0DJAC5mkJ
qxW0cwQSU1C+AhtBvoNZTZdjklmySmFxmkloHXd/MTKY7X0xRF4DKQnyl4uzPDwW9+UnOt0Xz8fq
dvN3FDLg8OE/VALTDkNNn46wDA0UoxDHmlAFEixQoPzkABtDzeYj8Se2InAXmN2Cz8ubizRVgb4X
AANB6h0nL0y+wBmSgUEWWAdKh5kKAsRwAjjE9gYJoWwGcxsxlU7vp8YEgBW4KzKFEg8qskCrE1R3
3PqPGCfStxuEBelbrjEBxaTGG3Ag6UOoYcWAeeKeS+BG4ENVqKogFaXC8NJs7gS1wPvUiSn8QdUL
QK/ejBCeqgzyzcX3wcAnqJxgQFGbj6xBrsN79Ecde9yUuBR4jmpxKU6Mnhgt4KzlXcjbcVCyKP/4
bIL6FctKhYCjuJ/+Cd5mjYeUiTCHI+OD3U3BeKrVIBGNHtzhzb0L8WjrhQTvhgM4ni57vISMvUSR
3UP2UxM0IkrFakCBXkIDCM3Q5QODpj+BeZ7encNYBYE1hZAJ/9On3BHnvts15v08m78PyBlyogmg
KbAiQk68KAPw7W0Ooqu5Bv0fNTbNu5OUgyYNGi3AxlODIUH7XwhfMSRAmQQigbIeba5cNbFjVKNZ
fDkXYCE6upFQJ6OdBUWaaDCSUxwmFJQIZVgczPPrPw7v04V8uX+L8/I+g4jzUoYzB7FCrokBQccQ
o6hnfLkDfCV9rEK/X/xOX4v+JW8boCkyUQRTUfKECFggRQVVQHQ9w5AHxUAREzP2+JNu4YV84EZC
wxrQHoicotJfHZgsCxWeFSlgJHAgTtIi3WzIQNOkizGquem7efvKSj0AixCx7QMk2jT0pVBpQzAZ
6Ar+PfOcw0lQjuyuQzgbw1rXCrsg7IPocUTlbCsBrqsPaFYif4pSZY5zpM67dqF0bls5JPo9XOTr
PmDEiYVIpV+PvYinn1hktDYpMvd2B6RY2wmgBV4TKo23sFYYA+E4ckYgUw+7JzoPyHKuaxv1vTYx
J6QREEvDzQTyAZwYuXfktyDUE1QhvwneEeSCE0oa718WYEU1qXZ6GxIKNgvYb1DmE2anXuJ4EvTC
i81czp8KOIWFg4ABRFyhvPNILBW6aGVW8BbI7DG7TnwLKdYp3MiHnWUeC79KwRB47xgqQGoYkey1
moHqokbKBD4ORBnOerp/i6wlnAtuBbTKZUSQHaAAZxqaIqFECkMun4BMvfXCSe/tYs3dfAKF6hQQ
SCHfQA15OlPEME5VoT9Q+xXpw9b99PxFarUmIArefguUadgBW/8Mloo3CIbrN/V7kPBMbiFuJRZg
gqgrCQMQsI7y9Hg79/AkodMLewCrswoy7JLuLMMsntrp06mn9viB/CjHULoRYxPVmBIbuZgl8G32
RW1HQGmkTU6h23+FYgnZqzNpP6mt/tx0Jsky+uDu0XOoQyQR4nSiPdKUopn9kEpPFLbgQHR+6KUJ
Dqo7nIHn+iMfSyPlCD4jQ4ugO75StaIix/114gAejXatCL6DWMC/xmqr7I7qTLt0hleCRVvvu/1k
rGcE6jP3Br7Ad1VAd4v62h0UJLgwp36v4h7C9sYNGLqcu5T8KY6qsXxs8zUNbANLPWr+GI1GrBaM
92bKooXNgWovJCySrwnukO6CVApkJD/f4waOSuYMRiZVoPHpYkjMvYW3gWE/LU0uPiXO3gsVYSq0
4xFI3S7gg0dtsTujn0tTRNkRuE+4ZNiokALJ4yHIjK8MIvN1FgruQkZN3cZV4CO+z0k5Na/JTZTY
/P/VKbPBAC/MLAnP4sgBy8GbhKsINRctZxjteD1wsjBHMAVRTgVQgNx2TJZ4GQnVUeE/0N/cMm3C
GWF0olTFNSOiDPitOMEgmXjGJC6pJjrFiJTS+N92i2toSvpIlKeNFrjj6Tk/v+D4A6TKFqeJogWt
opHqt0s4TQ+rF3aJcPvEi/rZkbarINPlzgiHld4Svp/4aCIFeGvcNF02QFVli69D1xVnpIveY1P4
P8qMz4b43dxzbbX4hWTj82So1/11r+gGupNLMiJwllKWDDx4mDWQdvgC/iYdRvdDwrqZp9v3Y05B
y/Eo+SpdQrPlYjkiiyyzB3DPSVAeiwMGLbgivO4wqa1mgJ6uOB03jv/IgXzKHfS4uFB7YYmTV/39
k580gUtyZ4hGG5mxeZp0JXyWvXyl9bSbiScBLADSgcjA5yTlARBnuOAxIJNMd9IrtFnITsPAp8O+
3Uan8mU+4qJ0DT4jv3PC8vuEOZaHTnOYHT1To0utGuLTVT2qR8RG4f6yPFGlFTTBesJtAwh5CPe3
GLov2E2t8IA5E/cVXXLm66zbJRjIoISXfI9UE5H3eAscgheE+/39Oo3M12g5EzZSf4qgAFcAf4HT
BqBpRMYGch4E/MGc7/HLZ7qm1++wt8gzGcEi5xHrWIyYkqIYDjfGNOMBaf1CzWzGCI1N32t6G5ex
l5IZAElBw5BWG3pRNEc5lmUQPAKEg2UPzKNG7wWCXm3xwgtCHet/9565K84ymOOu4urzTeY2Hilv
NrnTFUvcW75T4I9/4QauMmIccHcQSFksX0LTBT739bmt8C9RpRMwDehPyo0QTgDoQRgdZgJCUNTv
EbJcpPEAt1kAbaAtZR0Mj1wAsKglNYnlClQWTwsqE2RJ7hsC5YBiCAYQCo2sIVbimBAroZwhwkwc
yPhnbWU9CF9gz7I9pINGDv2Cdz/ObK4JTEOLeL+FNU8WAMAAZDRceyprjE1e+RdtgUSBW65OLE4/
PrK28jBBr+or8GAK1U/BO0Rc1ceiOjyE6uPLHVN/iWCPN3G7PRQsJ9pIztCbSrq07p3Yy/cASDyL
QY9EHvCxQKqAtdiFqH/OrGDOMItwVVrVOw3tsT3wM4tQlvExZE0wpG7A6mzxdD6DSzHJ/457a6jw
TG0FmYQBYU5jyB63eux/z+gu0tYLN07BSjJAviDTQ3PofbpQwHKQy8AYwVxxkMijgdte6nQ8eBN/
8pMu4obptyHQQSn0fbTe5WcggAo6nzFBwitwjuhBC9CMynyAhcBugFXTCw9hQsLgvBE8Ew57btl/
b2uJUlrom/EQBqK+LS+gWyC5UhagIZtIAdJX2sB2WbGsHl80Tn6GanzmcSh3Xx3YiAbx4rb/x0YA
TWiL5r+8yfFjM0ryNeavSeFhtOPAvVfaHDH66Saly77NQGQeRAVc6k3a8ByMkPtN4cKRICALlI6G
g3JyQ8CBALbAmeJuGNulxxS9tGYiBe/Mnk6sMZXwWOBKm/aAyKoQymqyklu0PwRQeQOxYuTRPtJi
6IvSLu9uJtv0ARcQE+IjXrS7/UJpkNs0h3kKfsnQ5m1uiZPRUxwK2sif/98YfzIxeWRATzwNrgBE
yJm4JdKjeXY8EIBC3md6pjlAphhaLF2i0CdI5xWcrCcvtbIYJOCtdC2ALBcEvaVN9IeYBwwTxeV2
6Kp4+/97PGWwU+6Pny9u99t3fJEJKEZztpl8j5Co6fR9k3FCP/Ap3+EMdAsg9OvtqAu6pBs5zVUs
lGBpX5wZILgkZentAMqD2zMwaCWnoOlckkEyVtyh4gJTN1zvbdzfKHybzFEGmgClI2BTjwugec8o
ArIGvuYMAveOHdBxEPHxhRurU08CjMvA7Ekj4BKYm9hPDPmj0BSktGHpcnpOA97OCMA1fyluTlou
XK+eSrF2DD4IbpoiI+eiJE8koBw53EVU+SmEL8lI4YuxppRuI5xed/RBiXjNz5zJprhEEAhndAy7
PWGM9xFVc04Xbe5eQ1EvHGYru97OJbtjv6ygP6KYBTqjkZDM+ozsARULzEzbSEBnNyqrEC0RgH47
MpsIhXSbcAci0LV4mzduipkQZPkYLwQ4v68nCAlIN4mSyNMj11j51cCOuHCGk2i/a+fOWkhs5eEx
DJEW38TB4Dwg0GhIPqbpHm38FJY1OzFJKFjxkEhhX4MLQ23GEQDygzA/FpbsfUukQAxhFEhwC5YY
C3wVgw7QmplGqKMiQ6iFQIiqEiuwWvuskLwk2GCcmuWLccyLhRLZNeY5iCpfynFkwFtwAfaMQfYp
tiQ2tf9fYs0jOiyseR1oW1yQM3MFfjImCCtduCqBESw11kViEcLAxz7m9Xj77Lq0hRe/cEJho3Qz
zoMJR+uArYcJdryGvZGYDa4YImnfsu9ch2tWdAZM67GTDCe0GQILBDybRT5jr8cy/FC1SKDazMSM
RDhAINaDsQ/yPrqyCNV7FjC+nUtblmYl9bh1fuEn26LiyDgucGrB1/DFeEiEclnlgMwxmjGd0Kmj
SDF5HXT+AG9VB20m/HTDzL2J/isqu8Kqwiz6YDExQ5nZv9KV37CgeAGqy1cZvUnIjqJefaPMBECv
90N3UISjodeSN0ldFOJcpbDSMeUpltGcOZS+wzyla/IwewfytUgM5Zr88gnH173FT67G5+wCmPgM
j9d2TNDk2O/pSryYITH+qU7ZVrhzZK+RgEwA8ms+8wtGNJ4lJ8vvvxpUwBCVng0+cj7rXcRTkEOp
91+7GLJr5qIXK6RiT1Qkg6DvyoY/NJv1+3eCCVgGiLbHslGhTYFCdK03u5IYwl0odoM1FRPE4oHw
KO+K5KkQrk8HZItSwNrsT+WAUnZaMA77xdt6kvUuz0oANNTLodENDOkrZdPPmhmVGMfIlBg1h+Wd
PV61pPKRfSaznYUffzqviZmi6H7Qlg87tdpZZJUtQsR6BaFn/VnfHDSDUXbk8lQ3GKXsUHrXIBUO
AUCfrNXm9557yu9I1PeZvyCKE4vNsVeM5F+//KCZYWUp2wZx/tMUmQpYE8jtwECkX3avkdEpVqXo
4xJcRH/9Q0tLitxP4UzEqWTS57gV+FYjeoWCY4A7OHvOs9RRW+pGZnJ9XZEazDCO0IG/6dFfsqes
G0to7Sjwahfoay+qj97G85af1zf7DBbMQv1BUZbENll17nsywsidIvrau7ctRdGJmJosCoiBDawH
hVshjYSKc/cGK2WFACwcBfIv0l/SKkifvOOAeqRX1GSA4N5/7CdJzDhDjH7Ci7iGi+kPCSXe0DB5
9u/tB6U2kAOCvvYotkaX51m5DBbpdnyt4Sd3rPbCHJc5lrjsgi44vvfpEpqN3aMJOwbNDasINMi8
71OjQzquQaNBIj9gZr9I3SXL+0AxGROFHAuFe21Jocl0Dgf72h+R/jAefxl6ChNE5lZgYMPEBm6N
F+lc0t/0jyXIx5NVHrSGz7I5cCDHLhBOzJwpnDOIEn8UVafC9WgzzNi+jdFlwnK6JZ2XvJTp9R6+
h/8aa2JTlrMOmSZY3l7jUDw2TJYkhUDUtTa3VTa/OcXx9dCvhA72bYCj9ZP6CAq/qIsJvXmVOplD
bWBd+sURJADs5d5MM1XraSkXRDGQ+7fjfR7UhGcx7J3e/jhP9/a3p8rZuv4lWYQKOf7YT3FPLpQv
GcQ0uDflWbWCHosNy9B9HlSonQS32fkQ3QtHyKGdip24CeJzh7eBQOxeovajesgNdd3Ohu6ZXCBj
qI//5bAZN7E56s8UXG9WQ96jSgNHQtOg3e9voPDmUvFzZIF+FOSNf4s9N/PhgcgRtcH0NgDCAsLY
xsvKo9wErGmY03MV83rKczDebrxpqSiEfmXpDEx1rS3H7s0fLJn5y6eLptOind2cwYzJZXxmj83m
viB0SckIY2jXvuxEC1xNG3LiGqxulq8+OhkG69hEbCH4hl2aEGh3p5nowsERJM/FBgnkltQLt6dQ
mDmzQLJLow47R9ohkhGA2lWLwo+PoJTAync79V8Tl9uYa95nRjmf8QFgls6Z/IvN0qbcBuob84EH
GxoozMRPcppjYV5ZpKgffqeQuEJMyvo48mLsNKKv0xW0n0AjuVOPSM8f+7K+6nZEKsKI7c7JHayc
IF5nMBPmU0aDyBhvLYp9oDXOvFFX8MH1832ZukOYJ/N8njKEZYOc0Tl27IIwOsWsbggnkQp4zImW
/b3szgE7p2KfT8lovfXYE6hvuRnbxNCM2AbYMG86UCFj2eY8jD0q6jEHrs0cvpAO6r1AdNrGnLAT
yqgSEnK7eeon9og6UlSvX0x45NB4hd16Lh0iH3BNKZZNQW+vX2ZI0RbzlrriHnWfAZZrSDNMNxii
EzIx7aTFliyN96kgVo0QFLAcKTVJQFCnJldigwmIFYbVlF2Fc3Iz42W6xhlnz8Zjhg5/fC/H9uTC
jCQ89iPfTfVfCYgt4gc6+wohExGZxX81HhvN1AL1ZwW0xtiBigOG2enDQ7yIrNGCdXf1spGbog9Y
K0qd5cntnG4nfUMbmQ+S+rITgO/dAB1KSELWe5v85usas8fFRrYGc/wtXKH2UDBGoe3xhNhp7NTj
iXoDd78b25iZ+/vytQXwO768agvuNqMaxPzlqla8QfT7QtU6i8cPaZaxeguxESjJaY3tylTm9wAI
XIeftSDLwnjYn1nqxwJtkH24c6I0hM6iv/0QWCaP0Xij7znaUffhuSGGgXAmcVPmhPNmf2gYBtf7
+R5GPskrotxzQHYTKz5aANmWPNtf6v/9Tdy7TTZHKK8Iva/fXnKhwqYZGa2/+jAMxrPcYRxvcyeh
CgTLAPVOLda46XyIbsMqMes5LFBzCFUHHXBUK+uA814hThq9my4ib3j6O7ZXFtylvNS8xHzYA9BB
8k92zPTujwhL+tIlSnOQczCrLOTBGj3zDCQGacPDGi5EfgVj4fH7NJ+L8aE0AoJEJomL1s3ONpDA
5cPLSeaPv8lJ2U1NmVB2FYAHf7bNHPVr0jBm9fws+fBnbeI3OgDjCqzI6/bPX3KR/PxPOSm/0u9n
rbnuaEKSmv5gXlMiBiTVfbFOGUNPmWsrEWCXMHxIjCB1iZH02eTrcj0ynB7hhfYH68V9v3Qo7Uh7
dawbM41I5hzRXaE8eaNmGxUW0a2kzkNN8XTZItHmOrr2hjf4R3BqWbjTpYK3Mt0o1mD9cKa/fHcu
rbuV5CiO0/xL5kQ5DJQRxPgRwTDZCGoXulnujhe4I+OLIBeAm+Vrogyv03MpIXiot27l5gISU+bS
DxgYW/6eoAbRah9ywJX0tz2O5CpaYO89l/gqm/tbj2aUYzhjT05sIgQjS8Mb5gJMgH1Nx1GpaepS
cNrEWV/1K3yYENN1SNKRVf8kR+oywdE8EXUo/fJHNtQLO8WvYkl+41CzhBStYw78dr/QiPaX8c21
OkvZT231yGQDBMxCkjlcwpYexIt1Oqs2HfJq+uja7NULw2FiN+snjOfZazk2ayFp2vwlZN2QYAtc
AclmYvc/3R3d/+emHUKvFkXtiHLm8+rwdt9L6TqxFYKhTnNu5t0fT5SempKMAR6pY7kd2kA2WB8J
HFv5WnWZevXujbKTKxPBQyUGjIzPHlREMNJZu2gX92M/n8K3Z4OR30B4JC3AUNbvQ3ME4UYkaRBe
+mkbm6jjHaHDwXVwatHTWVHL1i3D/JyH/f5pplb6g7J162pezSIPLNJ9ow03AkzIDe371zKJPBXe
5IazDzTJyWfpdbIR7roCUCi0sWclGTO5iOKVPwOSRLgFuJIboq6YXZICm9qRieWTZsf9wSn8Ftkg
Nqi1Ll9MSRyEr0h1HqIiKKWdKhLnEuu9uMdmURhyRtKtoTaOSvwbrnu2KLJZ89l2f1gQLP8EJEtC
izu5g1ZnUI+LcHtN1QCj6/SNqFBDXJp9GZL+avINtYpoNNWMCpOZN/qT6KnULn7YoGXuDr7n3zNm
ulILjDiMiyL4c0OUlh2m/XeDG0D5PYx2uJLL+JAG7KQAlmj5Z+z+GtGYDDMFbxJXjbAKjIRZa2Pc
gaKK0JvBU2yIR/3iKsUJ/HqjOzOsRjpjdDp7IVdPBJw0AKKVFH5exKjGSxabxWRgMHi9ZGt9zMyd
wtkhZadjaTyBNlmMxh/+ERB3a4MZBgDjTW0M2k09p4iiiI+L4hPAtNNZs2J7a6GKB/Gl/3narwWR
5oetzhhZD7gyG7qBYoVr5Yp/l7nMAs5DQVaWYEP9Bw2Ajb/7kw2YSNtuD/PDreecm9b/Pn6JAJZr
SnMhwEzlLPivBJAJdmtUlqv14g9r72kr++ZMUIwQG6HHCanuVAViRJCkvHsv38uJywZAeqWYIPGY
YkUouS1BQ6BXtkcQAEid6gKfWPCgWKxJ9uhMvHWIHm5BDxXnyqPHDG1V7nHRQX7h4OGiAxCI4BKb
/J4oJ4tRcpTOtBLUJuxCSj3288lh4kInueRrluk1Ajx/7BlnZh6eJuwEm61oGAx8aG1Loi5+6XTz
gXNzNdozNPu/x4JSeziCqEoXWDkqi3WGeXpbQYnYVN7NFftevSNQGNDGf0T28ciXhMiLuRoO3Wox
sdHFtKol1NdZgSWPqWiV2Bnw9gtfrvZTL3KTOTl3BR4TCcnHuyd9sDyBAuD+bGMA53o/RM9nhef8
RHRkn60h2kFDYzMnAPT2OthWBElI4GfQEF10n9v771BcVnjXaOSeiQ+LMUn2JliO+d6Wq8wd+HQk
2xtDdmoXrFdDmoJqrAgjPJYvu9rkIiDY7MHvJ5fszOa5J8TzRShZ4KMjkcr6/AnajbSvkVd6kB5n
NGewh3jJUABFferEWOnem74irnY+Yp8ADZE+iNlW3TTUTS0oSgS9iBKCfRI47eGWq+aHUPTNCntK
0ANOgeBsQYlfwcT+wITiJEBd4BncPBYovh2xKHPi/OK6nZ5e72tn4u06EXCKEMJEcbW/T0Bghu4B
SmoDzHpj8hObm6FZnunogU/JrXm0VtB5juBZEXBv8NYMac9NT529IFjVZ3hNJqlymETYfA7syVOz
JvxXW59THFRHyMYT1QEYBTlmTwFaBoMHoRqkHqCRiJZ9aZ080umRNhFPILQocF8QLCI5qglFidFM
1EzEPR3iH8lnQ7xhegHRBNAtZGAdmyDHACAV4FwwJ6mr7QCvqa85EQoBH6HmJZPuLSqnQDOFVimo
jt83gdL4DjAXWBz4HJ8SLeIdEWoFjMIdYb7hIkHR/AKGqqgSxm4R/7Ligdm9KhcQmogiqx+S/xMy
mejQY1u5RJeYqGp9pDHElusopGHcBqeFmcpHVGTCzJXxPcwD9oR7zgxtSzrrCsCfBta5U+zBkWka
sQzosyDk/58KcA54XADpJB0jcUAQBDFEvJab1dB3WH+IDsDDJYiKkA30vakNwY2n98GaJnxGQeHe
ZvCLwsQinHv/rZba/r28i3IHLBuAW0CGvxH2M2cMx0HMXYmCJ2XIHhqStARGesqpDRyOzm+i61Zs
Kss680isnoGYGXlIsGWOU6lPFvD9rok5dEPFZ08O3rYCUZCYYIV9zbwwP8FYhmWYw2y4Yg65A+cQ
O48AABDTHpYpkCuhGgLi6PqgEnAVEcZfvK/6rDh8zhwgvgYWKAnIjzZCG3l7/Zy1tCU1zJhQethg
dAvuwBOlJQNmFpzKEMI+ywRBK86bhQI3P7OJMNDyUD5LZ4C2Nw+6BJ70AMNr/eGBcwgPDT5xceaj
6ZERJqK7HkMWqgZYL2O4CUFW6a6xTXlYweJig36IaBkRUnq6h24P5gASCXqLJimMF/LuSJ0RYw+O
4+M3/tWutAnfVI8u3DFBX1YhEb2nxcmJByLQSr2jg9dw2uAyoDJBCpYJb2UJsHs/jXEyW7NcY72F
ZxkBUhJ8bJDTSSDthhStcFGReGwv6LQv75fHif6SrvQOTZ9eqmjBr+kaL5BRAvssxGqkS9jGBZDs
5yvKRlaL9Gdqx79MCFqcyWzYZr3CldJgHBB8NDBmi9xkYaWKKz/hyWAiQIDhRmHdsMP+wvOhHKX3
fIvZj1lHhwUsnJ/tx42s6S5hDQUMAdj8orXQemiE5o9onujaEYEonQ4DedYcRPBAhQXViD0AyKAU
5iw7KBk4va4RIj/HGqqMNIbD87WwJkkrA81nJWzmT0kUP+HiIAn/TtTJVsjFZafH6MLKvJNLi6g0
KJKXhhTyayfurWPl0ndYudROwDKbOuVf+Jg6RWecsBuERfJPgjQGEWsDxwyqVyFIjkNcBGadSRrb
n2pzNChqalaLqLYuAgvqiFLgz9/N3H+NyYofWXhunOdzQJvhbzLj848Lo6vfqezZVDpxUo+olwhb
DHxln7zM6N+NVNGRzsitY+OsHjA9BJHOaRz+Iz+GzP2QMkXjcH6/AmXJG4C88cOiOsDQvx+6yxgx
+tYTrH+3/+Oh832S57AbBdwxRvkfj6HZE2R5BhANybg6YWgyHOq1elFdzRxtBjOqnJ2HsBboaYgb
O3pqcMIgKhtzeGeHVRxsQKHihTo1XnixL/bM3HhJ+ax2eQ+yA3m4P6+Q5KR6gcJFSW7qJyTZDEJq
w/hnATLjde/dFrd/HEJQg/FH7IsI/WNbGs3P2MVHiWbQrjxBh3BfWwqTIqdGbonHDO7nKG57Smck
lyZjYOBfYaz9A6OKQqz5WEwcu32z1AjmuTkOqs1z8zp9NkEFmGNg6JXr7izsPAz73wEp02QDgO2s
eXQPjiFfBsVfXT0ki54nKO+hP+CVStZE1VU3D4HSAlYDxYcaBtt+LZ9hBt4vmLzA//K+XfQvfTir
KuJwOvQPDSBEzMrKZYWTARXJPTsNNa8lyIPC4vb124TPX54KD0Pad2G9KjDIYdn4o934QEFXiNVg
q+ValBPHyG8Sl6Kb44CaBL/yOTrw+KqN9Cf/lT/vRXIpVtG/fhcdpB3xRWUv7ZmNm/eWvS9hqqQr
6liHg1P5U6zvSxau5JcJe3P7MzOK8sB+eVaPYoKzr21ZsVjDsjA+wehmMc2ZaYwFEAiG1G1CCViC
RDps4wHEZJBc/p6GrZv+tJsqyIXpwYoFsvkKknm6yBf1QvURIwVcEVJpj520zrA2Ds0/MqInpwhZ
guyfgv+ueg0KHZ2HzJmbrMip7lxcN8QlK6f3Epc48z+KVHifRYVzKbaz20zZ5VcMa7aWaNFdSyzb
+ESXdvsbD4tQy5HM1mCA8dhZmEnJb7fX/DboKHZ+Vu0amxUVhQAYKnjZ8Yan4sZfOInR6Hy8Muwt
+BAuUC7j6eF1PpQKZxGtUq8/3rkfysmaI6RQPpZka+Rhxv7DmXgIRDgRQhytc3cllBsle4Did06k
Gp8ehkh6jdzhYrphgJwni+fldVE38G2wYB73QAQOeWCaSFBiYhRkGxp0KP4DjBHKNaNVdWSVJ6QF
EHrBZGEvwzLieAwTKC7sgvCOBHYQXd5Ut+nPj2VzJfRInwFVsPLGy2JPVJL4c3ZmN+SC7KGsxXAb
4AtAp0EmByv+g4qcWaAq9Q3sw9khGhn/4mKLA7CtQYkZyKhv4eUjRAaNDlG/dU6SOamtZOMAu0EM
QtSuwR0GNME5Y6adlT2bEyO0WccXeKzQSjkHFKsRQU8RdJ9h2MS5oC2yH7BocT4eJ7gbdFQyqTAc
9pKfLJ9bNuryD74rHtxzS7TuuRWZO4mIIGL8CXoQ16bvrjT5DqcVO6lxWFbgbGVrctmI5/SQYJAi
mjE6KKHNHgo1BYE4CJ54KQhAkoKMfLfgGgnyHwYEHcUvWCHlfnwc+XCMiITS9Vy52rz/PUV1ZP0B
WOyiYpKQT0D2+pXbpu2jeUL5yAWPIDnVa9aMyGS0+MPd3e+Rq65Q2346EHhWqV0uR8HDVWbxrELY
liAXMSvt8lo17tibbqhVc8Wk0fIZEXGMcuzj7IyjuSn290owJ4hNV/V/nJ1Zb+PY1p7/yodzHSGc
hyDJhSROoubR0o1gWTIHDaRIcdKvz7N9EKRPdaMKCLpQbZddZYnc3Hutd1oj+f9KMiiy6BF4ntVv
zlwuM+8DzpPLzJOv8wHkJ5PDOFmAcmnS2F7gig8mRxEhLbvqQ1sdSSlCHXKnrnt7xliflrTdRJfP
tHM5uY4iKN+Pem5t073MxgInNEMId5A+YIRzii9+IWD8IdVRXSDHQOFDJ9bYG0pDaHmuCQsX/Rx1
nijiuKQAcUihQNb4c8Jq8fugC8bCEA1k9O3seMVFOnGtoSsF+s5BtmtCzknQKemKdL4PQ8NI39tB
9P6YBejrT1fU76crAvyXGGzNsQhlZp5hHw3qhmbA7zaV9Z2K0hUTiY8EzDnJw++4SmuToH+yLB4D
KEz5rDdEIQp4n4Mj+mKdChBvG38aX6xDXm/T82xsekRMnjEmE5IQV/3q0posjSHxM+jo4JGivj5N
T/Ky2t92jC6VHjjfEMP3sb3a9lBk1XCF+dQW0xl7l3hnbyiySc2Jufm4bPvqtCXeJwKupvEjIwEY
hwADhGu0wrgwRcF5X0vj8jXQW/7GMLkhBCEcZdjhfodhRa9bfHcwryDfZIQznJsMT5BB8nHwh2NE
piwkaFOE9jlMRoWa4bhFwo6/Bs06+F1j9SECKLUoeShbwHg4pQTgCPD/EHAQ5yaHFFPJQeTNQA0y
3zpUSE46ETiq0f8g0GbT5FDjWRvaEJGUuZ92SHgEdmQCUNKhidbecl7CwU6iy/Df0Df7/Xe2NVfZ
CX4FEiXnRwFuXAww9xOF15sRLTHiTGam14dsdTuAWI5vSd/EbIfeD+k3bS6SdruffTMC6cxCYgmB
Y7aA34ycmEVuCiBDvgTXVGdcZo+qGfk5UDVNmGDLK+JGqz6PQcQLKPq9rXKW8j4D5eLvB3GbXzms
1hks7XbKd8d95FwX6o6EXXVnI9dboVH42RTN7/YTlDgdPQ7aLh6/v6Itk3l2r0lxoMwM72u2aXti
H9hJim/ETNqX7eR74ve/K+S4dFwfkmDDym0S4umdvKfvpbpU9vfL88CwV8xRJJLZHpp1yu4CjCib
35bFlD5L42iMD7S+fksxN3uJl1y58q7Z4ARPaAypcihKOE3Q37IzdVDOpM3xftixT9Whg+fkve6V
T24VmSNPIOrLve2rwmYi5k0RmPUFXE3rApgZDd6Mq4Eco2bHv/IzRZePeV134gxE32Si/2CbLgw0
zW+nIRlRHOGpn81RX+BndRt2W+lL1YGf+wycnwlwDE8jEiXqVHVAKcnOjuCaXZ7z6E0BSrFLAv6n
fcF1NUkP9QJ9hky1/d37Zg9kd2cz5Fxli7p9UkBwrgqjNwno8QCbdonC8zjBKf7vbYuNiZOW3R/W
FKq/6yM05WTiqEH3IqEmQfZ1RT27bmbZrNggyGRJKVNlQl7pSB63YjZBv93kky60lvL86F3Z3Il3
mGhe65LUgkHnxDqm+7CpSn/AYbqnF7A0Lpano50YRK6c7D0MGUkiwDuNoxgTPFPC1oK0QhN0S8QV
fokPIPzjFm2Xg7WGOq3aWdR1a3V/P3WLir3C64m4ocfKPvVOrxWJNQSb9HbMFxeOJhFDJ7IACAfg
aWfGz9pEMPONaYxIAnIstI3EcwICSsfV6xdAU1iquOfT9lRu6uB5Ykv9iYhnCuDzs3btb5g4Cx06
6ZjoW4YA4KwAKuXjiR3CvuBQwWbAxstiu4onlzEibwGTn5tBuj4u2g8YyNs6X9IqKZF3/Cq2PDKA
kFwdhDR30tKo2zeceavXom6xCqDQGsKXcS1KWh+GHMfi6eYa+GV4P6GX5eGlt6GF+mKdP+YZcuo9
yaboZFpQBk4fTlzOLI4yVhCCXppn+nT0CMIRQ89CjolIm4jJG2TpH3hSbPDA+Wtl7gykwoN09g7l
XXQ4UtqWE70c9Jgoz50BlmcaIZeXvRIiYUecDpe5PECFvYDdd+bSlvoPOlde7bbaGt57Jc+kqTZV
5/ZY8q79A4oOwr217WuC1gLgVjCi9EWevLTO5hTFppPjiOWBgf0CKHdfBxxZFVKIiSSWULtpLxZ7
pGAw8gO34Un9vaNhpgDodtIJRDd8XBpeMBHCkDRY3dCeTJ4zjjquYqEPaDKf0FQ61444feq/Txv5
HsDct/mV4JX4NL7J4tv2Psj+5Lqyn9ckC4m3ft/chvl5Jk0kMhTtHYES0uWqugxgIeVH27CitM3t
XAKUILyCk6KV+glwhW6mRgE6p95cyvDvny3+XNAFtnBqURsErx9/lQflJ42IJUySDC2xc58eWb+r
7sS9752JkqDIQFNGpbwlf3ONjCDn0eVPWF0BUiJuOHEEMpGCzPoc3ICleJ5ZckX/9XX9Vg7RLoG6
oaRgS15FSw1nzweAwJUZve9vdqVq/+Jh4UH7vH9wFB9nDGscUkshruwtCCzdogrFtCGKaVFmiw0D
jTer6xOPiq33aQ4oFFnkNF+YlLAFGaiArwGf1p+dcA7YB9o2dvJ/0x6QEgc20duiWplb+VNG5ADD
chvlHtEN03rdrp/LJCRi2kWsUe04uHjCrlw0zFZf+eG469YP5GoQcjgJVvY2OfMYQl5d4O0v5dje
KKvb5/P8GJkX6B2OU9pXNlj7m6psk4gOMp5ewaRlD2ZrIADk1GGTctkWAttpifwDM9ZseOYCGhjq
YP9e1ui+u4HGCxTC0sGVEJao/z5wBrCl8o5LwwGetqCi8EwcA4UrsayZbAm/w37WiooLYrA7DqFb
epmbMMyHh5zbgll2J25M/PWaYCqdNX5vSJ7lsOeGagBb6PSG5IwgEmNKpBfN4gnPhDkOY+qLobJU
od3pYuMJR3vmv+fmuGSU60Y+J8eBuq7SwfMUH9BSvCCDqGsc+SSfeJKP+9eJsYpHcI/39In85HQL
qQDahXKG1Jb29LjUBOAb2JN8a/jyCYIbqryU9BAf7D2HBNgxAjt+IffqUVWKLdJMvepIogtxtoJ6
pNumn5Byx/wCP2HVSZ/KZ7Ukd3Il79KZ5qR7+6M3a0Zk4ofZyeRlgVTIk4KjJh+BB4T3vb6F7D7H
IWNgJ9hpeSf8SnO3sBxp1+3iw3UlnaSQDBhYOEqntbzJ9sq4WIIhcog+91jejmF2BsQr52zV/DHN
FwJM/NsYkhDmIIWAPqdqcm6jKaIkl5o8oJ/nm7K18ZFxLkprgIR1dG6/Vej0vB32PFYS/1Ts37bF
J10ZZyooCT0YgAUIoMn4lD10tikQimouraHzqCaBxVgG1H1s6GBi2Zt8etCHHp7o/rvpm3MWQ81I
X4Iez9dTbyzPbdBvVDBzfmMT683vK/5nrqNdvLltGHe36ZEaydxEtGLga1T66SZDOBOAoEVDKYxW
/EULeAO73Oi2YH88oYVa4EmEXoEVQ7u1sueIbJqdHnBTi0tvb3LCYke93Da9PQvOjYbU3oEYB5JN
3x/2WKjsepNmfD9X8D7lXAnpZzisEletHf4ymr/xM0TR5hGtuZF28YIQBp7Lx6YJGz+ZwU1yI1OU
AgWMJ/i9MlixsXMk1voQ1JOtHaOpLsC0bEYLhOosZhNFs0wDKMr4itA+QNrGldYgrlxtKAf2IW7H
fV9/Uu5A76Q/GSgwcZRHwsPhjm5bom/mfN/xA0bL+gCCQHH7mEKEmaN8i8fJLl06OITXIN4osHWi
MBSvXGFq5lu3GUxhOpAQ8mmj0ol2JiMrjhvxwFHMAClM6z32wxm6t8HtoA8btvHjVsyCooOamPvO
Z/nPBM1HDOPwqfZ7AyB8AiPWgAiBudBmEYIfha/pzuWkOGV/TWGFqBMBuvYl4juo+pb3eRbYHmS5
2JcRkJLSc36iAkHU4eKWEszGzbFC/fLe4OnVt6rznCmhvlHIsuXLeKwd6q16ky64C10oI1ekgtoU
0K2tj3e6W8EPH8NqRTYMgEi1Jqt4pIT1IWbKpFMGm4RNJ9mSYTAoPM3nL6MRaXC9eBV1Ed3HR3N+
HZ68FgmSD4wiG7aX+gJSVQ5YZdWOFYcgcpo6iftmgxhRBkK8Lrb3/jZxuf+UVfnitogeH1iwK2Ip
Vyq9Wo5YtHk6rw29L7KqDEAKboNcO8WhWATqVq8Otmms6dij8TPXDUlwizuZk4lfsnpYTwhE6g2v
oqbcJBTz0W9WPc58igYJIVhL/8MQS3hZxFL7bMUEUt5ieN+W3+ieQJ4GykVzCK0inpbfz0QMEyHN
LRh8C+kX0aiuNDK815BAzmEaoOAfUsKx+aVO7tE/c0CPr1Mge2KgosVx2M0vgGAo/NQPLR4cD2Ru
j8uQFDhm5IFagT5DGvBPvt1kWQ8X5MMKJaSXDuqh3W826hkFF3sec+8mrZONASq0Ifqbgb6IOav3
D8D4gT4nswctUTW+bVk80Tj37eUdJ75PbwfHFuTL2qtmNAPEQSqbckIfMjbW2j7xdrjkfeB1nj7p
ZJwE31ONEQcC62FcDAAnifSxB7LR74JkH3FOHx04anNE/yJqeO8572qo/jQUgCVkkNd6hJpoMx2v
LCYBy5c/jyGN1fVrtaSQnNVOJO7J/u7aOORZgohFPngBrIh4ZDKA5Dgi2Nzy8gsw+4jT1B6hFQP+
HmSrbFZvbOIXaa5Gyo79MBqx/4kRyAx1cTXLJTxAT53nTm5otNxXg90gNMfFx/GQ7CxkbriNPymS
r8v7J8dU6VgITNCxzQWFDaoxeH4aXs/XaQZJtKwD1MxuOzeWACnKMtlhNu+X/Q/FoUrOiQmEnHHM
PusH4RBbBy9k5LMHu88gnubfnjR/hQnnogfqwtPRjZFBwU6IScdOFERzArZybg/DjJErcUf2QKTZ
OBrrlPPey4mXAN8IgGLHglTIT9xHRdg+onNPYhA4kDtkn/wdA7PDr7I/AIFwDEKkCu6svRApsWNl
xj8PNQfCBA0RbRnDzAZXtzwlLlV1PSEdNnxdYIrSUTWjL3ltqFVMJPPkWzwZH18KeU7F4gh53qi4
+OJ+xud38jaIAd5AXPEFGY3/CI3PcWeKpxqj2zAfmC2iFLrA2+jnKIt6FHwp2sPbiBZQejqKb++H
SoiQGEGsPdROyQqi4j5jCwlfG15dukCAZO+LzX3Gi/GFdOMx4uNchDyI70P1ldM9MCppAC5DMzB5
efmIQfIcMHC8nMQycQKCngMzgjWA5PI6XwjJm0C9dC8fYakHu+FailNfjF2+kCdUrqnT+cAz8gWG
q56gAYZXTh12e4Fvvmc/5VeEUIXhTDwiqIf9apdOHl7sMcFwxUPn2k7iYcyeiBoTVMo1tkT8egVb
vvAwxVPsaEKrB+THxmmPAI1pF9dwohF7fLz85KqINKoXaPqcaBzCGNzbsv6Uv4WO1HDxjw8z1IVu
uiRFIUThi5Yf7i/24yX72urlQZjiGRbaKYu5r/2c4yQucPoKsUMTYHo7p7aILWjbIW7+I9AvKgvV
BRIDuNQvzfr92dbDmF5opAttJ8c4Dy3UF83hnKPzNX0fKgWoe/DIYcDKmXVSwiuuCA+19VcPh9HB
5EFFf8tg3RXnfpcTbhIKBAAMhn3gxBRwG8uf+JzHh/ezVzcqaNAEtF29DutoUCwQkISxOFA4FqQd
CuAEhitxiTcBe+pb/Q1LAtjkgRCd4odCh0BZXLMOjxtEWjpCKRywWQC2bTVf8quQDl9GqNBuHqNy
hSmEG23sQNMeG7ow9Om0JeKGq8GDIlPmnCIb1GlZf+noKmp2WtAVEruaXWn7GHU8nSznBXAiSrUQ
hwN15ZVuCkfh7OGxPw2adTHlInhSyLVQHSQpG4IFnXzyGnyCd63YtfEbIEMZliEXwlPPD55Qm6AG
WGZvgXExQAaNHm9Gdc1iuk8StpN7sN8cHZNXqYUgfW5BBcjqF3CmeUF372RDwsXdBHh4JWEV4FxM
/TK4uxonFKs74DnNBpXmF8gcyaCBzsT5QoZJO82xVgLke0SHBzTjVr9gI8CU8SazaVdUw2hF4dr5
QicOEiT5rwNFoYZ4e4hGhuXMmwj5jR2ZvUdgnlenuDAHjaaBf7GYXFdMW0A+Df7Bww6IAdIW8kB7
ZhAvpJ9OCdq5XwZxeEW6nHPI3le3wZbdfPyiWbKWJorhE/Vnsoo92z8KnDy/gGMdKYkYe3/9Rpwp
D+6oP9hMqEXW1pQlzUi0D8rFwF4j83DF8a+Ekfvc9VwdIehtg4mIXc+A85kAx1Dk5rmbon5nGf60
lfSfKu6/gXyhVOGsEntjQTKki7QwXZD3Qhle7mIPYXo3on1H8+cy92NfzdkRYQ4QKHDSsf4iiF92
/dBi12TUN3smiOWFO8TP4YrgOVilmyegCJwHNS89Dc3Fk4IXxobf8ax0YmNDQaDAQbZEsQ4z3kxv
YGpkGwz4aSlQMG8lfHPn+Mc7MnLhDGSf/RisGQz9iMQoGdK20uigoqKU99DlbuCmm2zItTvmzi32
UxLKn07KZG+mfNOnYvsgBWkJYsnjKV40N/dw54pcvSuRqaTcWIJoAOdLOUZQQQOmf6YLSumJfD5y
/tFsWf0RD6pKSfwS2Bf4DWWeSGFaIQmm6NdgNu259dNyPjZvBOGk1HPMUGhckTkNAAsbhLvHYc5K
7Im8IR8VJCE4nAnoculFtdMD5WBQhSWdBMuFxpuzjePCBWFwYx9A24F9H9peM6bpnCn+06UJ9flv
F4/g4XnU77NvXpkkIBlaW3uPOoLm6zi9rni1dC2nbtf4x6U44yS2FdSGwW1T7o7L1LOW/I7ykFii
lkj5IYU4ly+FwIZdePUtQFC8FyzMnBSgKW+Kojax3QSBQD7iTRGVxGPIssISRMtHJBOxtXBBaHEJ
Fyf06MgIMi/jFhumAG8xZdi1/85cScbSSPKP1zOZAunZfKz6WjbkU+3pcSUVPkWhULvcAAYfm7ix
mwEEEm0p3hD+KRDHbFfzlaE678jzPzPvgR8e6uJ/8FFA8L0cD5R51s9ZKO+V5T00li2LZseFujJI
ICOJ2X33+jG2+GWNKw+3289PYk21tJpE6cLhMDiXn3r0Y6/X+3rA1RPDA6BCeG9HIgms8rp4MeaP
FzZse0FqOrcXoR/uLXXMxrMltyIVgsnnj0FFspwqvoq3796M//Vf//1//8+v9n9EF2Jzbl2UPf7r
UdFFJY9X+b/+ZSj/+q/8338cnPlUNyXJliXDVBRD0w3JMvj61+cyeUR8t/zfuvJeJFYe3Vf1mtBw
j4NoXUMCFP0ngycF8Apu2BIUTagBFj2wcIuFLKL8GQxQczHAUknI3benAux5Y3/K3jGmtyw+M+Cz
bd1BQAqPLo+4cSKIiR2HDey2QAU/iw/sRwEVBTVctcvCeMw+5xSb7kQXFh+imTn//Zvlff3Tu1VN
QzM0WZJV2/rPdxtLuvGK89dtpVoTGbdDzYTrlVFv3qiWEDbevFzlCBgyMVOuPG5thY2Lso1mi/gy
plxnviy7pgrJ4dWmH5Pxch2rscMsnagbxG+Ghu5ke/EuV1dtpR/JoXfrdixl47aalz10Z8Gx5+bQ
7aXxRQKD9p6qxkdP2UtjA6KHHFFkdGlg27Pee15I8zueYPTCRWBWjp5O9TQ8Vq5ihxp2NIYZkJHc
hAYnoDbtvaZGL7AQQ1MZXkeaPMRZTYlnX8jwstCh0rdtsTTpr7lNWnvk4frGxX5UBpjgNQIfbj7E
vWEFD4O8K1GVdBzXlEXasFT9huj0GiU1d8/5wx1R9H+4I5akKYquqppm2tJ/3pFSNm5Rdrtf6YqJ
J/FzMgfSJROErsVcJSkRHUMspp0xEaCaql/13a0Q85cBk9SIUX534Y15xHf/SC4Ac7MuD903adNY
rx1hBGHDOZC66Ud7DJga1+uQYDNN1zVjV7bR/wYFjgVsNb3Zs14q1ZjxYox6ZtLMjDH3KQOIKAib
oICuTo1JCwBuaOgmdrV6yOL58TWJYRnMdXqqCYpH/RT3n1+v3ljHo0mEsRS0h0YPelfPQmjGYDgT
e5Nfkz2dOLgRimLAadMCpJIkJo0tCT+/23v29Q1qh7gTzG6nMWZ9rF8wM2SISNOLroaFPU6wZemB
IqAAobUHR6aUlI2pghsn8zVzpDOGuXEemJS57fWFerPzinhkLF820ojB7++gLf/TDZQ1bp+i67Yt
ixv8lw3kfi3sey5F15VJ3ScvjvLi1k3vJoPhxkd7dX/Paml+I5WImLtpRf3wsPoKwxzkia2OdctP
VF7bVH+tZZZz7taPj+MY2F1rB/jmlddQOcs2o5GZcd/rhWm50hos4+PydpKqPV1nQ9Rb5LfZUDvL
9TA9Pb8A74+RZyILvrkRnOY8XrTwfcjxp3fGmM0lmRlakPiDFit7sVajRapMmBXDpbwXFPFvkYQp
pa7c+ok94khNoQoE4eTclrgoTIJg3ovXe/G0JqU5yRl3jYIsqeds+L+/spr6hyv7y9aca9axiSs7
XeUfXC4NaSdFPwyiReQE6QA0Mz9Tce1BPe8uvamOuWVUkX6YUU4MSh3nOSklA/hwIqaPtAe3ARKi
hIivaC/QRnMkvGaoY3bgkD0YsAut02sBXEF+4u/fimz843sxbF2yLNVUTUscQ39ZJW1bpqr2KNKV
zgAkeVxJns50bYq7d6B0g+LrBZyDiLfqS0YotefkHaQMfhrDWMVfiRLorRgp13xGtI3c0zzMAZ1d
G6aiAAdbvm1PiidXdUHoP+NRIO0sKpOjCxlFVE4PJTjsEVwAEQXysBvFH9fFEQdIzIM0vBP9SF+A
/4xZiKMKvSSNGb0R/j/CEg2vzNHeUrgXKMqMEPa1QPMtExkzQotgv7yI/E4Yl8qD/GLvYRyIZmBu
FvN4GAhUP706F/OBODdTTF3TmhwUfqEURdXuJGvQdJ76I0p69OXTphEiAwDf+rmNSj97EW5CK+gh
1MlwdCGFQt5PADeQCtXknl5ffo0JmqgOLzZ7dDZtSMRYtLdCuuhS3Hs4LQk2lldoDwgepCcFayrB
4Bn9SN7JQe5IphtizTbfrkJKKUILFFu6m3wqRMWk4xf9jfaAzEFXUCGcuZcB4rMHsfA29mKalWjx
UCa/Xy7/vPJNxdY0S5YV2RR7zl9Wi9wpxrsl/mN1OxPZD92oLOlJ7TUzJpVv4y5GlJKKn0qUWMxI
JMOOy4tJiMQDYlpHNxqJjYokg36Vc3pJrNuSy5Wcq8hLT0LviJoOSTWE222B0gp/0sdjoe5//yZk
UUv8WllZf3kTvyz5HvOoHtorS1cWIf6RrTEKFn073n/13eIowvhht5PMyme2bhIqrQRXwby9SWzS
Hsv0CjKT5gl5uOFDvk5//9rUvz+OsiTpsiHrmi6ZqmT+5wXOrlFTKZECErUyT5qFfAE321gyQCDG
bCGSNWagQM4wqsSNCebcs6EoLBHvdXg3AadKHgU6M8uuXsV4pcKTqxm9C8wV4nsswxxHwf/XC7Y0
y6Ro06SfFfOXFZFU16xV312y6qqx0Xz2TpK9lRt0L5C790ofZGRaWun52a1vUHCEZao87EiVqklR
TS3mDn6X+kZnvKuwdNN4NeB5GBUL+Ao93bb8CzXbeNssYgY4gIeV/u/fgCyu6H+uBq64IduKqlJr
q7/WOebjqadWwxtgJPjyMbt23m11b32JxJHd3PigVnvOQH6i7kznZ/3hkDb/vhZlWVKp7k3bptZS
f1mLRhNHUVRJPFAfT1Q3QCnCJ1Uh/IP9PdizbFs0AzIAxsZC9aHhj4fC1VfGIokH6iqKXetwX0Yb
dZqfNJI41AkiG1SGbJTgfYgomPB1akASw8csnbWhFvQslwGbQ2bfwdkch+XmVnhG6hk9JuYMtKbP
FEZYqhLLRPemCnCQjBGki5GSHh94rZ0CBqASjUDIbaESxf26BZtnkf3+tqj/cFu4MJoqqbZhSbr+
S/WSvOyrlLy7dJV8miJfjWgRdBR31K9YKgs3Z4QSepPnQMNZjQj4OakwA8FbnTNMR9jFkRmCeqBe
LfAAPwdsLHI2jeIhHwBjk454nbdbhEndWvvDirLsv6+o/3jpv5QH915C3XWs01WMiTSb64bfk7cp
7e2NYK/OLfMvDRcYhpie2x0d5WUSnHPQrj7zSY94rGSsvozwFPEpd+KyCh/3wgMkLZumvRH1tMyR
NzYjHBIcMUiK4Rrg4e8WR+soPr9e2KXokxzSVMyPwmKKYt9UhsXq9p3grTJEjcW5w1iL10yBZ7sc
XwwV5gIyc8V9546yQmDGgAob691thB1LYSYw8Z/EjsgLBRlXAbxLg2ttKn2ZFAuj+LAMKD+/Ewag
NJApMLNL/txCXV9Pv18U8j/sjlxZk63G1mTL/ltPfNNu14fSpqtmaZ6e8EjJAvIVjwCywIW0A0P7
/Q80//lW/r8f+Mt2HN/0d6doZbpqZwlBWEu6DVSR46cJUThA3nOc3K+Av0/nPVcmvdcAcUW5paDR
X32dCVioljHKbOzQ5F4hyENXUkwj4okYzzTOFt1ERROCAp/Uty2PFGRw6SaHAq3nnfhAwr4dZkUX
53JxTByydvYtzkgsdp/dR94QiBTIC5gyrEXV+jmzCAF51859jXUfh1XwWMZhcShPf7oJmv4PF0WS
LPpCW5F1Rf+1V79V9VE66lWygiAg8MfPg1vlRCiMMXv3E9RaMaL3pJm9mvnbXhjoM/CLoI9gmnDi
UwyzIeWKU4EGQhOao/tznN/E+NWoncRHN8GrlD+HaXaIP1Jm9vG+Gr+APboN9WheMWBH2I+IaBQz
vjq0lNG4uTBtUEITQhK17eYYwJmUEcTEiFh7RkGq5Ixz+PVRsZwakDzA2WZh5g4TI0sOIsbHvr0X
8rpNAqhXoeVHQZN6nelUPd+ogxokl5dbDTkSpGglh/auNAe8zZykn+vXE9QOttuYJokfAbhvCtIg
qpmezrp8zMDAKLkoeD70gKGIJWRCs8iLXTxjTqRE5H6zeEZ+XLtH07nfTgVvAKUoozqs89sWGuhn
srXrs1IHvF7xzQyuTNyuONwtp3z2Y9gXDcGhzzA5qgCEjROKhGaDxBQsiJMZjQj91NOTIlxlbnmd
P8oVbzsRkefov7F2aLP8EbwtlzGYXGq0txrj/i7MomUOoapw7R1muLXra4vechh1PrljSJsPmcVU
W27t2484nmUYU6MdNen8pXsZbHrHSN7VDdX1+0OhbtZlMY9TPuUv5odc8uuHUc4KnHT6iFPfPrCW
vXQBfwZibhmjXjQigFztbQFmq3Z7PFWlR18EiKyroyOiV0u4FGIVT0q7hXTUiFsmnBqaKXm4FS64
BQy8tEOfB+dONfdJZrdJxY2NxavCx32mpR+PaiIxYk04keHDTdlNMY8BrjCC8SJihhDQxGfEmHCq
d3BeLbCUDQHrdewTh6+wgmbgpc8ZqefGjpijCUHpEdb+xxJxPXbI/CBwcNMVGi3Eswjww1YfkkvA
QQnfAdJffOh2v+cfmURlQkgFeTuSiMACJyUQ7DjERoR8Ry42Wi7iAFqi57Bsx6PHpFcHBA2xyx8A
edFBiGEOCFmhGL4L5pIdXhe1moH8IrGR4NZTZrNjVmD60qDVB6j4I33U0J2okAJDuQJPRlrE7TrZ
QU5aBSwE5PbXuxdkHLskj5m42kIJPVPHCPfhS5RjwPziTplJWEcjrtQjHjFZ4f3+ABc/2sMiDSsU
bcMi8pFFKif05syvgoBnTdGm1Og/RhELAXz5MdDP6JOiZC8rYcr4gXL1vE9SnkhXfo9o/G8MK8R6
Ig8yX9+DT0Lz2OWBiqQjiKBipC7S6ddnKlyT1Zzc/+YEupyzP/h26nA9NRRmj9wF6qYYfkH2gfL6
IOAlYRk8tPKShaagQALIinRMgSMZas/c3Xz08CTZ3CcWvB0q7ojdKl88Ej9t/VL6qgHTSTzJgviG
GEL3mPzA4uh0ECW3Tr80xf8jQqr9vajg5JPpDCTZ1HX5Fzguq4vnvVTUK5tuMTxFfXOwJBanL6j9
ggiv+E/AwD/gf7LECatIEvifqv4KDERye42TByBHSk5RAhvrAQrFtq/YcKruGzP8Wicd4TU4MSqx
VR0k8Iw+zfdXTKmq+yCVZFVCU3m0LFqPmYPuQwuSfKwY84z7BJUKbQMxzWqmm2F/SOcFenUWDNE7
gHay7ICUWIEaDa0R0FR+KjBufuL9xqGrP7dIpnCgI/dEDtfBuC6lNWiJwbCBJ729IGqN3NFIf1iU
KDmDciZB5UHLX2EJnaY3EFq+fILs97WBKALua6dC04FuUtllM/PzKdLlCE0DZyBUDFP2IPHRw5DJ
hR7hR3bgE1DS+chAvdtELL37BFXTVWdUpJCVwET1EmFyiiFPoj/UJfI/nsG2ZRuqQfPAgvhlOcRZ
Fz3KxkpXGj5RAhEfA0b1aQyajYMYwYo91rJlryCTdV4f3TfKnGjXI58TI+eTCVxT7hdNum1OGCx4
zENb2umv4HF3qQizaaFvgVQVA2w3UEl477GT9bGyQX7hXaGDQIRco6BA2A/ZDKPNdI6dygg3ZWjG
QzkWB0mmTc33Uj8l1zBHmJ8tC5vhYk6EJeXmMlavLN3HWh5nI9PPRqLTnsWrN0ocHjP0eVB98zoL
Hrmvap8SeCnnQq+fU0MJNZshUBO0WSQmETtZjVTsWuBJrQt6+zx6sey39bJZoeDF5oZ0Lc+cpG2g
DxYKRu3H4dYsH48ReSzcH3keP0Zx6xDvJQZFWLb7YFpgM4/yAAHITQ2TxyTH3WoOmsIjBkSN4BqC
mp1X3yXRWG0GSDwhp+5mv0NxgpryOpXjEfuUdIINB6W8kTJKNa4zh23Az5T0ybPwkJRm15nSMVrj
w46GyS4q/9BZyj+N66+NrW0DISiKpUjyDwzyl868e9yyJpLUdAWEl8fDW+lXxKpgK3r2pUbMdOQO
kxdItQmBlH7gYeAP1NJXX75sOPAtzaHZGFAqGLhJUtXJAca+CIqO5GL2jL1UIlTbydC15wwxEYJQ
/QM0+/74QMJhkItRTrClcQI2rwAPy80cxAuT2c1hNbpv8/HRo6/RpoQ3z7s81GVUbjicsh1FMGaF
aicH5duX0OgTyku+RLR42oP0q9e4FIdXCQ9cGKmjZz5953udcIjzTVolpOTA2DDpgLo6Gkvxisrz
Zc6sFkYe1QD+YqkeMw9U73CmwV8eXT2nLgO1DYvbDD+2jOwpCju0RCQA4kDF7HV1TC14gcQRMQmv
fNKw8nZoNhY5ATC2n2ljHShdd2NyizU3xhNDrwZxnFEs+lIaFtU8M8d1wWDaoOlEQgq6H/3mv6UD
Bh7GDrKys2vYXV2ldBp5TmKGWcz1+1S+zxvYBfZQzJgtspRJGwfXaHO7T59HsCovN906mlnRvJTc
+jgu4zFhSK3l+DbPixR7R3mumGfpFWS3WdfM7c6LCi+jrHt/oFM77q65nxRMJeTi/OH0sMT28/e1
Z4Aqwz1YcJl8/S9rryyfrSof5RTyUh33SMPBYG8sfgxSyUbTB4DipzbInN75uLRxVeKOvH62XzhK
6HnQN2kTPmRHK/zr3D4AJkajTgzMxrdAVQEDNpKE8N/FGrjTo34O2clIrJgtqo+8rWcSXcKt6m0y
tOCrdGcB5O5LdP0z1DjHr2RvfuIBRCc0zxedNcGaxxAavQm63VVIwG5XTybyaZ8Ocu/3DeUPbPG7
C/MLgPrWtEKxb0q6Kg9U6MmhN81n9UdvXI5kt/KMILcZ1kPVizkmniHfnDdIIec99z3kz56bbHKd
mAN1wqk8e9LwLIlGQzePSMBDoYX6R6e/mWSIyi4FiTb3mVAhsIKy4HZJLxWT5eM/7TPKH261+Ppf
brV8bLW6UYx01Xl4W3zGSCwy7+6RRIwycFaFv7+A/962fncFBUbwl58Xd+//Q9p5LsWtrev6ilSl
HP52kNQJaKCx4U8XYKycs67+PGKdXQbBoWudPZlOYCxpaIQvvCEOs4ap5WOYwbu2UXO+lR/SfGEg
Eqg+Ro63Te+7bULDHJWpB+1VP5YbyaUoFrjDFgDgQ73vDh4u4ucNrsXPMriQVb9Bd+hR54QAk7CI
timBAfhj1anvvTvjMbqlwg5lSdoFBJGbcIki9CsvCg3V28ap3iB+AaI1rsUj1K/qKdjSfh93iTvl
RQ/iW4cyIV2syMF9UDqa1/SAJ5XpaCNVNm4WWMcgQ0BiM6ktwdGLn/WpIqA8l6f4tsMKBrG2cdno
G1VDRBDx0k35BK2SXAJ4JKiL81W2TsMLU1X9pgInWta/NTxFpB8GutYrTTMCpupwVd91p/RafLMo
+IN728osxSHiXRdHSoz1LlW29H1INyEw+RDG0Gj9hbLoHcR26m4oRqGhVd2hTlI/oUQK1PsWxCFb
I+456yZHEAE6Qr700Z9YS48/Txjl+62IghHlVUqJ1qwap/SCLHg1hcTwHqqa9Yra7la/Eo/FdnxJ
r71dRu/lynwwbPWU8fZQUPfu0cQPHiuOpAkEKJ3yY7jNVz/fl/RdQG/x3//c16y0FFhq34gmVUIg
Y1hrA7a69sWFBkOtv4WXTFpGUgWdIbjQvZTMb2rOvNh/V56+/uHFylJeCs2ZF+s9t95uPNsVENMa
FSFweHZvHur6wBlK8xfP6BwZ9T8RQk3oDIBGQm0avjkowpKE3hnyq87YmdDAAIahKy4vMnWrsJyI
1AUnnciC9W+waP7rgNKQHYNMrvelsvAo2zKfPVvANeRGgH8kLaPaLtTVAFatXzQg3nA14zcgmVwK
ElN7i1wBvHt6gGURdesCQzAcyrKl/AddqAksjqEhGe/oKOJtNW5RKICIVDoWpL6Y8hk+eHgyTfTC
vOTF++p1Z6yHbl2+DH8i/xnZrTQGrbxG4YhKh7IvDdTDV9hpRahToCnypl6REE/lLjDPxQo3jez+
bIHwdiVzFTx1VFoeO8RwTlRzOVpGlKVpHCjrVlznFIU0nMpcYHfafU5pDPl+Ba7/WtWp817nhrJU
RmTNr0NvH3c3LU6qAP2G8wZMqFrfA1GI0xqy/IpsPRhhRq5SPFmkjQgbwlyj8wIhlL44Qi0mEXTu
QseIYGMg2In5GfBryl9gLfp1DbNBdygdTL0hmCTWHvLC2TxS1DBQ2dSdProCzzVIGH9cSli+2Uwk
UQbFIxKPGv+Zkx/m3LlVrUKVatrM18Nf2Av7KQAU78xVC8filUYfcoUAWt1Lu5ikf1Ot/HTl6esf
rizFQqeVPTVjnah03HgBAfBSCRbNUfhtvtTtSrm3XNrZg75k64I+78PUehUf/ADu/pINXEFLFy0q
Ilhs0OFBeStdcgNk5MajhsomgVfy2lSnNtlrod3DfQCzej8xpF7zGoOCRVsvo8GtC5f6aIZyHPJR
xc5nanR2Ya3V+KEv1iw84UxZCAwScgcibpPnpZG5UCg8+KUUOanVpK4n7WIwYPEA6IGiyVWkU5+8
64dJe1K8+4/ZCdYdiJic7amKP2nsrVroIDSxr3Dr0VflzjNcrEbQQKE1omGBAvwicUl+mOQgSPku
pkvKoACo50zUp9z2ARi2gQ2fvyc9AmnB/Epe+uepc0uudw+gs8o3bJWkUSAh+RlwIYiY9LwPQdww
e42b2NoDL81yl5Y6YpXk6JRXKJkAwwQHBbS+WJQS6k/b2qPkBCh3qaTL+D65wpNU1hbKqu23UrsB
awkeVKdaoG/DCVBBwWzdv05MXO1SXHNh3sz7gnHcCqnml+Fd+arRUnpUJonP9ZRLsTr85ADJvnyR
FCrYk1/GOTp5qDibi94BePnzUSF/RfLQJPy3eN6RPh+m8NDVopIM3Ir6ZHlIL/2N/EMIDA5XdOtq
gEdGOeMAjE19jKlpCja82bZ8xWwtT35pD8mvn29Hv3Q7s4hvTIJYjmpOLokGABIymAJ3K+OOKfkM
BkR+7t6oxaOYuU9u2ZJ7JIzixSQAoRiL4ETNB+Keisg6toaUHh/J7RxIS+Vj9WZJy1tPW1FPQADz
Kt9Fy4nj6NFr/J3KjvW3UFlrNgaAIvTudJXB5gKODQB9y9kOJmQn/fn5Ud8xUrNg89PIz4JNpac1
KdTde5kl9K7C5GhoNB6g7xKuCy79snbbclQbkqv6jz4yFv7rz7egXRrtWRjmG8pYVgqjLToWDH5c
g8oN9SXzyuc4q9YcSemf6qncIb5XbaJt+6c6pTfG9XCLRkEC1UlfBiIhms7yv49fjLX8WzgC9XFR
0LmtNqBNikecM0GqhTsqV5RtbYi/O/YO8Q7xi/7CQSB/E44xooaqyMxouu2zEU3GKAvNgINAdMS1
CY37UD0pO/nN+DX+SiirXosryjgDyTvAz4kLQIkOaNXPg/oNjmVaUf/uYjaouhpKld+AY+lfjX6n
XAe0Vcm+YS4Z1TG2Xr3srqSDwM52GIqV/zu3k7czGIp018B+L5d9voxFR7+Ghg2RSA/snlyUXo+H
smqdOXQkoIgWygp+inxrvNGlK7e+OinxyuLq52f5f0yQf88y65R3gZ8LkkCP0kADAOXrzq4rR8Bm
ddzSTisKO4Zogq5ev0qAkVUQd5Y6Qfuf84NPnX9Fvgxcr31BREvPr/t8R5ieiTbyNggJlurWQ6SS
cZBpOACPV9cpJJsbE41SaFkoB5Bz9wupve7yiaKpCCAcN0imXEj71G9i1k8vbBbFD7USBH3DQ0bP
8oP5ri4R3xuv1mvjhNc5ylAHWCT4tW2Vg7X2b/pN77aTmHm8JUWCYz6FgfAQ5b0KPdjA2HXDkd/v
Uc850FbpF91LQ4HIkdDmuhfuddTqvbsL7+n7A+Xfe5oF/LrmS30+MOfEo+e2++IKmnPzLAWL/LwI
bmn01puKn24oSVEeJ9IwUU4O1ikVuHynqPsOwBUBxbgqYCqqLrokGCP/Me/GZ1le0XaHTazKCxNZ
lwNaRiDlDBr6/cr6K4iH8NnIdrG15E3yuibKBhReiFC0VdoD3SiIz2eM5mzh0gYqfb99/XvqWbJR
9ZF4llTWO6B85Q5/O9RDBlsf1v39Gbm/V+9lWJd/6Dua6FAOqwlXiAUJjYXOVt/oswq/zpDWyN2B
RN6018OVcV7V2NnJU4vM/EtaTaikT3gnuqEoooCbhNWG6waka4EWDY0S79EC2wLHi1zmFjXt4yQg
jsr2CeHfZSlT13TopUbLBZ4RpOUl3aSl4sI+QfoLHxr1QXGLU76rKWpPkjno8HAqYVdEEG+cgLzS
CsFe97eQ2tIkKlvfonqtwtZLUIvaZVfBlQg95QDLC32ifg0R9q4GY0yE/0vNLxTe9G+31394InkW
7fbFmY5OQrZL5bQ/X1doOeM3+sTip88GEaZcATMSUWuLscldpQGMoLV6wISILxfoRqG7zMGgLLJ4
nSg25TaWe/NGc768qw6tm+z16wapIRQJwEEMk4SewcwjmX//H/U0EicdEvy7LClzMMYkg5B2Q9PG
fOUdBIgQVA6UIMyPkcO6sMSmre7Lcf3v6d9rAR8CpXPsR4YREuvTC/g9+msZ+uGwiJTtgKoa9pnR
nnfKsvPcBjh9YtPmCI7tDlGYJwRBMSQM2NwnS69SO9APtkdHu4I2Ced0qTiYauBeUsL3kw5ouz+X
t/pOgW8iXiNPS+Q3BOv2KfqtFTSaCW5+fjS6fBeebfr6h2fr8o6lNNUxOkrMwpXoHcVoW6N9AJmW
xihwBOIR2q8e9kBUoLFvAq6O2Gh+3SChjfCz77TjTotOZrSZpMRw4sIFOgZCcRjFvb8MGzep7TLe
55U7/GWigDar6awj7dj8TmKq8ciyg+BYig+okgFQEQ/a3juB0wvIM6wFx6MRbJBeky14Vhs1P1oR
WIMlgG6Vpf+u0oghKPaKdY6W0CaisoIAIzpCBo3ZgkLEA2Db8rZT1hblzydqe7CD4I6tUxdcm83B
epzOZwD0ha0iO+ntQAGUvM/INYc7/J9DyaV4+/O4f85bTRquqmkaqq4BQpNVEJmfRz0p6+JslFqy
r/F3q7cFbNLgKo23tIV+vtB7A/ff3J2upGuSpWmg9WVD5k+frzQYetZLvowGyPIaMqPdLn6VSwEK
4oXrTKHN1+tQBzM1URI1a/ZEedPGaZ7rCMQvDDpQiwOG4yvAg4+vBmoPvArvQoAyq8D9z5P9u+J0
Rx9mbl4qhWnVWrQvYLX5NGstgiMT2dK8I5jS/vRgOCz1SVB3JeXrOIaX6u0qUkLBuDMVVI/wniqv
IafLmBPAuA3/gIM6q9f1ZFbWV6toQFbvRghe/5cjNQusfEFgrOLpjazlh8YpnPMKiiO81vz4ruKi
XJhr7694/moIi0HRqgbTTp9d0EhGQaqUc7wPByo3aJICHB+DallCk9VW2VZRHE1DU+alip/PibgO
J3kZH9TXpbkofzNHPt7IbC6Gw9gqcabk17nyRzhfn9Wjh+BHdP57HradcI06f2OVSynGxti5MOjT
9JuNgWlOGAf4bworYbbNaYGU+62WhXs13Gr4aMTW87lGjKJXNjnaE0KrLQ2wO0B6xEmmAyVONZLd
n29C/rrqdW7CEFXT0iTJeocFfpixveCZ0th1yb6QDlQ1kx7NRYmqYyhmdwaST0W5TIfwXhnfdOGt
CwOngDnsscelEoKmTSw7ZizciSJtQhsUS6HViwB58KzrF6KIk8QoIT7RLAwY6D/f+bc3rqmmquq6
opLhfF5qkqoE3iClaE57z5J86ukUIa/PMdYcf77Q53j8fU2zL5osapWNkbL65wuNRlhbrTGEe7Qq
BHLS1kmTI7agXfJUdhem47cP9e9a8/KHaDRhkXtyjkKPI3OQhw91gh6qo2fbnx9qhi/98lTWtC4+
vPfI64c+iZXsnu7/wkGMZxMsJgEThHNRbnj4+Wqf84H/ezFLFw3eFF2AOXK+6JMiCM/nZB80z6zw
Pj6yvlXrvNijmHPzX1+Lej+bigqWRxOV2aqKUyk5x22R7o16e45A9Z3qzglD1DfVNw2CLeHbzxec
tTfen86CH2FYskwLSZrjt7tS9UfrPJwP5/xBEU6lZF6lqoV7NEgbN2nuu03j4fLshRAim70nvtZl
emk/nZ7q815isJtaHHSiykGuzPbTKMmtEahquC9xuSB2oUumoOtB+gvgfUXqKp8B1zk/P/nX18pF
dYWD1VJ01dJnS3CM5V7I8jzaa+et5T15w72AHFkB06F6znUSr3H98wWlr7v15yvOUizfFEalV/Jy
b+X3PkTKHKa00b6yPwLIdlVo8CjJyNnSWwnN5udrf12ahqRCU9HgKbNdzufwWW6SRtFUfx8gcTKe
+vMKYIQSO0A4f77QdOLMXiUXYjy5jGga1mxUrda3rEzK0n0Wb/tqohAdxmRb9uGFefvdA+mSoeiG
LptAzGf7Wqo0nSXpCceP6LT1oU6wSF8WEPQpjv/8RLOq7rRCOGJ0xbBMRTdlfV4JK87DqEZpFu8R
lI5GN1eWJhBn66Sfc9z5gPQhkwTfZVJvSFdNcKVCAg6OaCfgilMh0fCnyAYY0Bdm09eNnXtRFBqE
7BaWIc/WTObJQyynBpkSCAwtF1HgedOgL3bGqgCNaVxaLvLX2WuyASoctNPLld735A97riQOSZUD
bdyHHb67pM56h2G2omyTBC0CS32UI/J5/MgUbUBrbTVA1FPLbasCw4PHF6cQ0HiiVRgezqm28sZ2
JesyptmZ8/ML++Z04E4ZFQPQuyGr86FJ9FEOrCIPaI3CrVoGKH6WpMDVweuPQbctZcwtxCcfM1LS
rUS9cArOiErv84XLmwrEO0USYWt+PpwSpcjbpGnCfU/ztUQPYCwhER5D/U3yHs7VExP1rLxxAFfo
fKnVwe8RUgtLmFjLi0fyrKzz9WZme04uhGlvGQQaegUAbNB3vvEnBZkvR2jYK29Sf2qgPoRkZVpx
adP5usNO7+HfQMzWaJP4idmHcjRt67yHjGJsSXEjxcbaqZQT4eGFF//NmtB1Q4ENbxGaqu8c2g9T
NC9zVa68MdobZoQC4IkQcDgZ0q0EtT1VD2P/1qBgMh5GxyJ/MvACLu6KjMqU8JZTdrxwN19PNfPT
3czSKTNpLDORzXBvoIWEWr/sjPqErA3Ijjw0VVeoelwsLH1zyMBREyWZNWpIhirNBr2gqlIEVZPu
/a5eJ4GFjBnQooIimw/ej3ZOuK7DCXaNulnd2IP4/PNjzyrA/5lxbJUoEujT8frelfrwEsSsS6Ux
DRH+OZdv+SjYVbsqxN96gSw21fdRbK6CBG8dS1zGOvyHBnF4JKPOHh572VUBn67T99lgK8O1YlGe
a1Ae86tj3YBCa/4SY3JGozfh/a5A7wkAN8Uic3XQcfBBQD/KIPr2lQmUbKsI/iEOAaD3u0pETjcB
DkQJSKyEjVI+n5u/cQnPvUDUxBwuHE/KN1PRkEWduWixCRHJfd4EwqI4j16r8PKzdm9Qs48rZWXp
nT2OqSuJz2EHFWRASM7/GwOmqLqDjnxLn2+Z3CsT4UmMnZsOqxzFMTv2D1rFuMeEW7Ok7mVQPSqi
TZcdwoEWd3ooCyqyMHtKKH4jcHqd+RbDSKmeCh68af0Lc/u9PPn5mIeY++HxZnM7khujRdAg2DfS
k05dWhbafQgApMrxXlVwgh3ilUS+34OD8ANHxiC01W7PIAKFjLUoBS4lojNayzJ2D9Nx4IfJtjPe
jPPfKPJhFLA84/P6rG26vtjKsXTh/XyzNXH/7BJkRBbAx1nirOnjIPqjjiqpdPC9U68/ZR4Vo0nd
DNJC2ZuXBmx6318GTFUJJKZIQlNmF/TDsJOFcxzuKRd4GY5RY40TR49ZATVBWFZecCyV05SamsGD
Dkxa4xU29H/6AfWw+DntG7srjkrITGIJDFbiDBq2HKJh/7x+v9tAiCbIB0ReoCLKsxOjCb1Gr+si
38febSesZdhPOhTVokREvblOVAgCCPNlyHWieT2GDxcu/93C4bKiAV9Ngaw8GyiCcpjeQjbc64fV
6lAt7c0iXzvter1cuscLFa9Zk/N9rzJF/rNQVeB531t2H/aqOhGFxh8rZBIEUh6dcjMQfF/8C31V
isPp0BoGJ9SexhFLDc3DvQWZbPhNQwM5E0WM0D+0xYOYHsNL4dbX+Nb8dGdTNPbhzhSj6g0p64J9
1p0EbWP2zlTMDNZjf/x5wL9byiZlHOJ1QyNimQ+4JVlV3gcVQgV9sVEoi1hsJOkIOWIsbVk+35oU
+xpoWZzkWx/TUCHD0zBQDvF4MLJVi8aa4gzNAKi+O7Q+bluYRGnENDFcIiLyabx8bDyE7lD7D0ao
bH5+gG8mDJusZSjqdPeyONuKWmGIPL0qgE6LcBiPY78fxSOOLECoyvBCev5daPnpYrOou0990ffz
/D0XSKqHQh7Wo3QGzrwVQFCmLbAcE53vHuFJMChwy4a8uLB1TQtgtpN8uoXZAumEWhzjPqD+D3Os
hzZBJJmXpxx2yc8D+x4qzK5EYkHNY0oxJASGPs/B3Cs9y5MlzrB6S1cDKtVfuQIVDss4+JuOhwy5
E4JZAQ3U0HJScIAIYcitt2r1U0fuFyEoM51EF27rm6XBDcmEOFMC+B+Jqo9LIwsyszAJaVPvtkBt
HUMxCo4kgb5M91j37AzxLR+RsDg4VNlRB4fn8RVVe7pwI9Ma/DI+H25kFuhbndBEVtdFey817V5F
NLRJXCFBuqhwjEjbhpa4aVNUxLGqJTYxw0tdxO9GwtRk0RQNNgs2y88vSNbiXgxUL9v71mlstvBO
dQLfqHLUixW3S5earbIoD6IOhG64F7BDJHyrNGUjktTAxST/5TWMJqIHGXkepCELL66z31FDQW0x
73cGLbceh8v/j/H/+Piz+RnnaICEEfPTHFHcTFZGemCfzBqHFREAZS6PZFepMNVyLwS5l0ZjtgY9
QbLMJmfPzBH6l/1tma9H8cB8u1hP+abdBH/+wzueTbJQSkVL1XjIutoSrIz+FWjZEaYU/niNUwbb
FOOcCwP7TbAyMQoVKsdUBIlWPs8rLdJQIDrzeIqHDt/k8IcdT39IgC9Bei2PnvFHFf8Yws0ZAa7i
dOHq32zon64+m2rQ2anOl3VImcy3sxo9QNTkQvU0BchyNyDcvKXdAyUcrfj+SY2fRt9Ef+2vXmuL
VBPW/TiuZJR6LtzW10GxiEpMU9OmwEiap/WS1Q1qr6sJWoLL+ox8abAUXs7dkpRSGib/XNNfV3eN
+py9/C+vPIvI/LrV86Qz0z2srj49Seq4nR5+Om0oZ+jVb5Tti+RU6QephgmN3t7PN/BNBcwSLcTl
JLQEyC7N2RtJoI2U2rl5T+QjHXNjYvrFTrgX/aWEA7MJ8Ep8xAYJq2sUTOJtUTmVNYEsA6AyFxBG
3yyI6Wa4CZNwRfsP4/LD9p/6smWmZLn7It7qeOkl0Rv7rem1+wWcvbE4GMHDz8//TUXn0yXfwRwf
LhmO5mA2ZRtNa9ADGC6LrpQ9meQ4ctIjW+d2Kv4HOZppN+z1qtivq5YjCAsyBdFY7VKZ47uZ+GEE
5hl27Z+z8Oyp4V6CXc5M7Dtv2XlHunA5SS+qn+yA1ouJhkrcrqvS+Xk0vu59DAZ0MRjOBjI87zH1
h8Ew+mToVaPMKLKgrfVGKXlo1uZECLj0oN9caaq9Tn0rjZqjNtv6GoiRRawhzmJKuK9jFeXQJ2N6
6fRDfn6mb0Idi/4h3XxRo3hNnffzjncmlVWlJIz3moGKmIrgKUSEEuwy7kbqqUZpXMudhLiiwZFE
RVyd2xDjU0MFj7KdMDoCcJIEBv+F+/oa7FnId4EzQG7TUulBfb4vSjmdVEpGPL3q2jxxABiYBSsT
pAqB+oknXR8Kwm7yEyO0lqnQsfW9GbEHm/rSvvzNtPt0L7MxQpvJJFsXw32FOoHQOFGIUAqMPb2p
7QoEeTa8DVS1phiwgpNsOjoaPj+Px3Sif464Pg/HrLilU1cKEwt4UJY7HPVkF5cX+2dk1pQTfrrG
e0X1w/yu4lYqZKnDDEbcdhSvRUwtW0SdD0WhgdOfahIthsI/P9gcNvSfyyrUBRBVVWlqzCd7kbPx
jingi15+QF9rO5UwB8j1mStio12ScJo+1EmEbEZwq8gegM5L5NAZ0R7q2gCagP9YK5adWeKq7n6n
g7ypx1+h3LhqVcFaxfTau+X/OI1XMYLuchy7tVzYoYQFpqyvzqQyklcchcLRaL1RNoob/FITpLnP
FG4HeTyOEf4OJk2PAW0pL95oHWTM8VjCMDPd3gIHgtpV354GeJ0WSWMmaNhp4DkQABgucGrW0VDk
kKakQ5KJD0Lcr8mdLURe0JwBxmThMS8kVI54JlM9UMy9L+Or4lromnUXj9d+mdqR9ySQEqcP1Mpo
eQQBxDXtwM7rAXPoQMyFabdU08cAmUqxSh1OSC1/G3JlZ7JyWnyxwtoOADSHKRKlpKoXXuQ3K1Zm
t5pg0yxZw5im8IfpI/SK6dNbDKbqf9zjtSqhzAGuEFkulPj05kiUOKLUSPEuqjE4+Fsp4HIRYcs5
Q36+l/eQ5NNyIWcTDUM3VY1b0udTORyKPtJrozqcFewv8b/0hZOPWHR/04bacqwz20fso9N4vd21
0f4tvB7BbKfr90K4H6lAdsqZLAZ13Cw56MGthveqWSKVUjMBLKroiv+7SoRN1Tgpj4n0WGA9jsY+
9oMd1bdl6/F+cDO8RI37cjDwXJJJT06jxG0o2mwnio0yMikRJXt2IaYBQSk9NwR9g0tpz5eXyYWg
5FOx0yXginPVtz4UVQGgS7IvrS3NpDG9D5GGYqL9/KLeAUPzF8Xho9OyUtBxUmb7Wtt1ee9lSrJP
EHFQSmQrH2AFaGjiVG7Le1AF4u7iKm92yEYmUWQ36p0FBNRHjm+f4nmcHyYzx/O1FF/JWFr3Gy+6
1aQNwvGd6VTRWkN6+ldjrYXTTQBgefc85rsBkc/iEA+3YnbfJHaOeR0GCYjI6tsmcWptbdxJgl28
G8iG8NcicJm4oK4QGJcjF/ngQ7xUlCupvg4udXff3+B8QNAy1ok6LULOOcKqTVSzl2plOAIlOW+L
qwAWQuoYLvIT0S2iGAGuZKmTBQc1c5AGlVCExyjn3K10gH/JFtpjFaE6eoDCbhU7S9sVw66qXWrw
SIM2vmMaC3mFETvtynq8nkTuX7bFPq0ezhaWnWJiY27URo6KJIbsoj7UjzeDC4+3kBbipOK9QsFL
u1DI+hqEMNs0iLySrqPPKM21QiTPS7qmFfsjinJCaMeP7FJ4Uvp4K2Pn6y+sI7jXenRMm8yHOT/p
/g2/skuD/93qAophGIy7KaPi9nkHO5dFmbaF8h7tBvS4Of1U7wEASoJi+c8T/yv6hEemfihL6InL
oqHOdstc5kyxqja9R5716gCLDkMsXCntR/zzkPj/8/PlgFfNAwiuZ1El5GKqyC9Tz+7D7nyuWj9u
9SHeD0v8oB7GlbgO3BqKo2Irdrfmc2vq2/t4M32gnmOX+3yTXJUbfYIm1/t2j/n5K67v9mTf3t12
7cqwkeWQ19Pn1L/i2sDDJXIx67rVl/QXl/3iLVm+YaJpp3ayrZxkq7mam2yzbeLGr6h39JvIDXYl
ZoULw+Yny275jGEb9ogioK2u6RvZyipZJ/wOdQbMhdEXX3lX3OoKWfMF9IDFCrglLiWxoz12O+RD
QYnHTrfjzzjFbfhT5eqEEtk6X2XrbO07+aq3mzXenCsg98vRpp79hDIun83xDGU4PBf/hDUxgQ20
4EHGqHO6B0ixi/IuwKsmtpWd9RJtp18VN7UV1/gFQ8itwF8qPJ+yy69RvP3P4zZONj0wn4QyDBwE
2R0XV9Dp+2rcHNx4+kXbRVvJjfhLsP23xRYC2q56/7c6p2DUUlyJFihmwNGFTvymuf5re9cxoIoL
3xJVBobVnX4e3rQdhqQg4jtn+ijzRW7Hr/WNerLs7glu5LpzsCndklMcsoO3zQ7C1Xlj3pw37a52
S9day5vhsXRzN3WNNdtE6eqb8yY68OVdvguc2kX6/CVxvLVvjy58h1/6Dd9+g2RddkpOwlV0ik7+
nXVl3hj88O+S6bO3UOz4MgCfLSpu03f5aH1Ku3FXHUZ0RhBpYygwEzO7TfbU45wB9HuZOQHTpnKM
X7n9UvEklROtp1EGnoURo48ksrfGGmzx8nJ+YI4wGNOHwtjRG9yixcO/5F/DUt6ga7AGmor1nWjr
v6u9wp6nOQHqTdmBv9S7WMfzASVnp29ad/qYnhQBwF/JEW7p7kXbCy/dE4C76wpdSuTt70g3T7jW
hQvn175dPsZX3eZUH7UlggoL4PjI39vI9/0WTphp/K7XGFDxOWOpr7x9sSrX4rtHUb0k1ET1DUn2
dWTD2V7B816PB+z+MDWL7ByPHBGHn8H1t+1b7kxdX+xq+KuIaRAV79BPXSoYLOtsjeHiGamFRbnA
RBfxHDgmCyTs8KoT8ZHFSRKxkMCeXAz9k2dPzpoEifZAG3WhvyBLhW8ZH7fo4btwGJ3Mzlbe7+46
XiuncHG3rY+Y97jdRrejx5BflbX03G1CFzORLdUI6y9mS3za+ot/0D7mhvD248vTN4SuEC+CRzSn
rW21MWK8doStsUXcdPob9ARd/oH8qtqkV9ENChPCXxTGr2JMoBYpnxUcY+vd8LsWd8L4Krz1boRj
eOXdeDfhlYRB6WBbE/lh02xQMORfNHFDzOzSGXbDLj5om2LXYF9S4vWEFc9hck3DVzHdosD9im8f
z4qHrdvt/IPPXzbXnP38vtlZG+sGCZ3rFEGG4Do85ofgmtHf8c3x1t+GfATXjVu52qpyDexP8HTc
edfhAQOgBvcOZUMNL19h5eMULw0Eef5F5P3419CwxXxpMkaZbgqGlzOeAKjy6kOmAYafaHNtuh1q
wyDVNgjDYVeF0uRqElFRbTr9y8nmqnNjHLWytb4e8PkJN+I2uMr3Hj/Kvb71XETONhiFrJDZ3aoH
+VjbuKUs/hgrWtVuiq+ozyMN0w3xkMFdzo0NO3lXH5JrDH/wMsZ8FAUy/F4wIUQ6lBuVmYvRtX/0
j9NMxJds8mTFOxOXMNnFF4ZZKWPqqNumHbvT88DBVplO+Ary6A17cfSCkv8+3EApX2Juw9Wn+T0N
q49VXcefO3fgbyPb9275i4AZjiHYTJ3Xl7SNv3ZBgX5S5zVEjQrfV+5El3YI1nlGei87/g1qgsvg
+qG3Mbalq7Jnq91UgD4XOJEg8vT+Rn8+lb+W12SZuuqEE5IIf5F4/nwop0MtZWGvEVzvmzUOC8sK
6RLE5DbX/eJVR3a8L5agIS5kR7L8NRb4eNl5IavtB+U8VCLb4B0xMF5IV/I62iIOWi3G+3oHfGid
bM57+Q6Im7psj6UTbv/7aibPjufDRLCF6EGda/bsVklJQK3QWLv7TS3TwWp4sh7mSP95kL8CUlAX
A5NjybRKyQT1KdX5EPmYbXZOR0FoD62lIwasO53XucReC0+y1rHZ2JJZIkFJ0ztqd0BX+BWTtcTV
KebKxGe1vC5jCEm2n90rQEu0u76GkWo9DRrfJ+S2idrclBieB/+uSWFeK2h0pSX+1+K6HAsnCd2a
5B+3HoX0N2wv5FDKN6Hdpwecha29ohDdedVwVA8YY8Or7eH0glwON/ISqXuPqojdo2iBAAcOSq09
KpvxFmf06Qt7f1xGfwB/DOw1SE16nc1v5H4/xVFwD9MXb3VHYvXzO5kJ3FPz4Z2Qx7LmTIMS3zzt
y9s8Dfw06A6mdN+1WI2IPaYrBDlInsCPDOJkiVkQUtDT8Raz9rGUM2GDJ+xCzaGFmXDhhr4J/U3u
SQUAMmFL1ak29mGSQHdSBs2o4v1oHvriaMqOgaCmJo1wuSaWh8ibQ4fFxENP2tLp7vSnRkNuFuUL
ARrvz3czZfGfc0BaDjI1MUWZDJbmgNNUbTCOMUbgeuNVJodLtX+OlLtaQgaQPZPi1M+X+2Yb/Hy9
2VIMjS4s2zZL7zEyta1FQ+gpvbTuzZWyJt9aPOIlvyzWlMbcS4vzK6FIJu2nj6fIAF6gsczSkig1
PMFHwmnfirITUzb1AUDV76CTpwYvxIHakBISkEM0UrR7aru0YfskXalecuyNSy32d8zHfOjprpgU
JECwsjt9ngeSmY5heTbMY7Fela8KfLozBETvkIYnMh7keOoX7xgtbykb2rlbodiCEPRD3a06sqQS
bi7Mo/LWekCDF4BS+zsvVzoC6gvpDy5iInHYBTuGmf7DtJIYQMptqqhrdIbmyM8mkZIR4Nt4gOYS
pNpW9+XtIcjfkDDVg/U5P2iTkVb8hBltXbzFWrJF6PHn+fNNLss9yLoucZrqGLjMdlgpl8YSBmJ6
z0ZIEXUXr5wzBqu1Myx34yFYPfx8va9rlcsBlKIPxgnCo39+R0VhCImnluMhRGSTJjdVMKqgbfmU
XUI0f+3/TaP74VKzLF0U0yJOZV895iQ8o92gdb4ZlYcRZidWwZ3tZbcDgsjkYtVaH+zUWurno9G7
2Q2iRxiz67793z87VHXasVBX2Dtn+5Q4CHVZmRTLq8ShJwIlBxxKJt3klyhN7720+UqwLLDEFtUJ
aoCzl1qkgjKKhd9cWXfeFTz/VW5Hx+6g7YItyEZsXY+oHya39d7cNkeS9t/+Tfx/KDuv5biRKE2/
ysTcIxbebMzuBUw5VhU9RfIGQQvvPZ5+P3DmQiwxWLFBNbulpgoukXny/G6rOvld95Aca+JI7HAV
ePWFchS389o4FPviLrsqiW4gVXE/PMqX8Uv+gg87AXVHGJ43bHdk57M84GZNpiD2RITxKUTT7LW7
3+/hv0AqT/XvSztZMAeDpmPcTIvAlO67R4qBM5LlzPbmzET+L2uKWRxjU9FULaJo6Oh9H6pJ2xQo
ogPrmtgBlfBRlywr7QA/OX8hYCo9Ro9cZ12deSG/RC0nz45JDI3mQmWkW3zy7JpIEwLB0OJ9iLS+
wFUT64Jheoprb/kvKcbNbXoSimYlpRiC4iBCJVRAxK8pVSzii5DqYLkBfaTVHWt8nmhCajlVsCa4
Pa2NXnrWaJ0P2nsuP3c0HKzJWA3JbiDVqqLtja9ZVK+6keUEbAOsyl/cevnMKU5XBfqqCFbS7890
mZf/uWK4CaoqiouO6mTeVoRKzoM8mg8WyEOr7WMS6yKlwnv/uuLO17Vvz8Lm92PKy9M7PegXKYIC
09L+6amJRpLUQtHne+6PYrzK/m3ZYyw3aXDNlyip0asFw/HVq6h6jPBaMJLPaPGV9nlxMAhq8Y0a
g88xfauU10WMQEy7aJ0Z7D/UEnBWFpGosmxzzJMFFt6m0BkaonmsdcdukdYxXbbZGgrNYF7/fkP+
ZdDKCMoUHgAtfSj4p+TiJsCku2nbL9BWMbeRTBiFa2p7fS9kn/8NU1AfB5e/H/an+kXX8E7k8S8M
ldO4B2PqojJt4Cb21bXhP+f1ddnTaLpvzKtqvAvsYyZcQt7hwn3I/yAmafIhQziGP55Ou7PYyU9r
8rfzORmMc9OUaihW6Z4bEFsEJ3tFtF6kGGZ3CIHkwjVyF9ZrQEmU0bhNnJ29f9gTKGyp4PdSWLE2
f6U4/VXPWpTfYSmg8ZvxMClk8yLoZrtSyfoIFzo1dn4fZT55fgh2GTxFGWHdOpkKeIDk27o19rFc
bqlAHfrfKbCrBcVxHsEnsdOQqXkTsV5nFKJN+xIhbh5ge6C1XdCYBKwx1TAMbs75uP4wkr9d0smy
n3Q+crAQ+id3Dl4mgl6p/+RhNogFzq1+Py0R6HdAwChNDQlPwO8Tt6kGLRhcnd89py4W0o5q00ol
p/fsxmN5/07mEA6ETJlbp6KzO5mq9a7vYPIpS+1d718j+0bdVi6uY965t+QL8zw9Es+dlgc6SM0S
5e+XVJpGEBg6G+5HfJY20320w2qSeOzo7RxZQfraLv1zLDSQcP5hTtBc+X4sYTTnyjezbN8FaJMD
6cp4a5X4kEkkNMbGW5OA80CTrIHj1XHa6cFj3z22xdY3wAdQ1VkNxhvjYVIJ/Zk1u0XFIyqkxtYk
GeLYUVvVkQ0UZvCfftSArjfHSd4lrK+zPjkCeRPysX8Kq4Mq7az8eVLIuegs/FaWMF2Nz4HRjh5t
6hrvTu8VEkLwzK0R06TPlMqDzl4vnLwy+8yNErHQYreJcmsZ+Auz2SStSSIZcNKe0/G6Nq+allw8
iHlStovUD9UK7M7PDuLy5ikfzLVD7Clsa+BTQN3IrBlvn91wNTVPmnxPVN8ABg7LAnCfCWmqQ7KR
j75ebuPFNl9Orkzyk1S8zE1zo8v2bD4GfYnYJd4uLFMVMlhj3qci3d3Kumxl+V7hHiSIeEOu1PTB
PIg6QOgVo36dmyP0SamEKoxjJCZjh4T1UtAH1yesVcFbeKEpmP5zkdBWxNppuF/UKENG2OEsYNR8
A/V4mQTiEZAgz12tnNivhdFGGMB+qujm/J7sx3cRXiSSoiXK5x/eWx8kehT5vIvW5UGyb0hPYFs6
2O+/ryI/bf2IWKPgXbiO0DxP5hfVErFv6Biz/Zv+eant6ZeU7Geei2f1Vr8bXuL39rZ4nl+lG/XO
uh/e+s/yJXmSX1GZmX/KZ/7VvBLqDgYVf8T3KUbWtnDmHH/Y+ViUdUB4MBsoKk8miymIyknTkPkh
wo0b4B0PWg7EO5hHv9+MHzqTJFgZbOdgBUkK2OH3F3jMFSmf9I5q3mEhgFBHsrEdLhCGPb7AvF9p
tOiNHYGnZwq5H2qIpYQD+maqwl7j1OFAzoywjRSOLN36z+1j684YXyFT/JxW97e/X+W/RSNQqGoQ
ESUvDvDiSW0UUbq3PXqyRRvul8o6y5FtEeNTEhe0W1Zm0mR/P+K/a9iyaZN0lZ0bba/T7Zue59Zo
knuwD+RrmFwyiQxQOBUS4hakIHn4/Wg/3EsOZ2k6Si8WMhLJvj9FvUL408n6sriYO9F7XdJYrGu4
R3bunGum/3RpELYBzxGk8J6ejE1cvToMgqCmtOIDV9eZbkAYELIhlLZDeUZs/2XO8H2BQaeFYwKl
DTscfCO+X1mXoIFNC5jBRGjgjo01Fl8m/rEfr/mW2CK7u4Ej/D9fkltfri4rZ7Zpq+MObUt0F007
czMXOzr7TwlkRisXhCXg+4KEIRNeluCVD7S8fD/zXL5G1vfTp1/DjZJoesFQOuXxkFJast8yqWVs
8GeiW7AZovOmrzHgteXldzbpFtcPj68N3kf4Wl1Iy9u3Cp27bC04vZ05V0Qk2UvATm+P1zcR4AH4
pd1uaL34trryPODNeY0fov22fnp58Y5PLxijr0Rb3pQYLRDp4cYeC519X/GHn5oNtRGHVFQU9uQ8
kiiTglEl7r2xq7lf94Fze672oQfPUzq5DRImQrD8abBqun5SJhStb4p1ZUTXlrw4tCpAuhHuuzh9
OdPsDB9VgzOELVM/43WHnPNFe60TZ/4TIS+CncdijhgvWZIsiHsW873PTcsdSV0rvtPnm4xch4nd
4LrJb3LDrnZE8AbJRYuHu0XiwCpKPDF2o96rPljFQABm8LZ3kahcsP4ny3dgIc6NU5LwrtuYyLKu
ptY69m3kmz4N9ApDeRJY7Ai+TdgRoWxkNomzWJ41+D8w0EYvTFclbqgZpE0PrmEJxaB0smY1wRcM
3exaD52AMoHeIdbk5JES+cGxFQduCzp1khYvgpvxT/BcPUB80O0lThgmGucRujro/IC4GUaqjV85
RUtMQB/el4xsKhBCVf+gYFTo5t+SLKABsF6BwRPGhmWDY/ACsEUlSYt0LGLAveRe2Vu3/CdBLDyE
GbTyMHzqz9FF9am8FcHig8sg+1DvFMzX1M/oJnrJc5s7NhIJB+8iJhbCTRJuD6Z9K3yhi10DB8tL
ZfyPIDW6GpyTD0B0zumZyDFoW4HsTk9zbVeCjYbMEB0ft0sCcyQ7XmJzPBm6k+QWnVsvTRInxlNn
XBmpp9Ye38XWDUE1ysURO8ZoEn6ICW1zhRcF2U8pvqEQoWjP+xAAHaPFO9GBeTGZHxU8vk9ttjGG
E16Gx/BiEG0UsG251q2lmYgiMn+QmFLe8YIW7rHMk5zpjjMMGIs4py9mqXgKKJpdvRv48MtuYK0H
De+lJeoJlhSh2fFLdks+8NLuKqGDuhKzE2Gm8QpWet97Pf53uJ4Qmis5EqOQwGdsuG9oqvQ8J8sj
oI0QNpmFj34Crz+ZGdxQ0ybiR9TWSkuKmTO9+m+jusSVJcUGiAZVpvJO3I82riNC01pXeZ9w5oIk
Qy4Mxk8WCDu2iJVJmKcLNWCgRY1FIj6pZHzjuti4/bzcexm/T9DmmX6xXUT1AydKWTPtB2zxdccn
wspaenicM4N0/GCvR3+bplHe4RDv+flmKlze5+a1fpZIErfs8TJBl20bT8JFe6++khS7G14Jyq1A
HVv2xI4BdzplSDpBAbYdRCtt3Wd2/qpQ9jqGYA+36iM/Y/TYyqPysDYizJzITQ8mwvEWIgpMS/G6
xZMuOmbJdR9juLa0DvVpHyQrQ8XK28mwwl+StVz8SMbeK7R1ayDWhpygfEZ3dQXBzQMH5FJg+cEN
DQO0fTYB8vP73LoFodslhp2EWHiacQbA+6FLqIIDY6u3UDotfL2+L2ZCmulFiop9L6KPrv1mJaB3
CWrlLrnJ0DjpLZyt6jogeFDKoR0W5YWfXf/nf/yv//tfb+P/Dj7IOk2noMj/I++yqyLK2+b//OeP
52CyU6O+FkVNPs1iUvJonMew0Pc+DeWORnbMrqMwCSqK1lrzFmdHI3mI/ZHsbnqyAqxM48yafpIs
vUAZKsALxiVLwxQW3smeW2sLX42HVF4o/wOxfiXQtC+kLqCPYtz3+DAO2XQ/pRsVP1otjo/VIj0o
2xUmKwZZ5z6mwtQbMlu3CH/Q8MJixmgziI7q02SuLcwhdewkw1zcdtoHHgOC/IRNiFvSFvn9bmrL
wnWysLG2i7Sk6MCQMXTyRFV9bsJcg21Xu0T8rQlpcReO3QDIj/fkprJfe1d1YjemuRCuBI+kubV0
o9zAvXTSB/PSv8RS1mk9tooe+gdIQgnrdcSq7TsKLsAo0h3fMT1luzA6fj/5H3pHcDCXrGmD8p+O
6kn7qjPS2ExaOTlIgsrrORzTSXFNMQAExSdA70hUu7Tg9VUJIqiVGLA6oAwy1nIq2n2zb5g3lt9h
4F22di3G6xQf1VF8VP212pgHn7/gH0x6xMRntNci/WBL+LDSYTsWyc3v16L+/CCouNnY0ZI0T/Yx
fjQVtZYn8JiFZIuj2EypvxTeDUouNv7+1JP8TuR3ODwkMSFo/boJJ1sVn5uBMBuyiHoifIJ1J2Fs
Xl4aC619ul9kR73w5A/XgnoY0MzAGAWy7Ahz0xLxVoW2NOpLG2wJYSSYdVJXPgkFInPeWArHqu7c
zDTvzm8vILn/NPDoggJv8CJLp9erpFHNkO7FvXoIHopP6bJe9U+6Jx6FC2UpKZ2BYnNhTmpUeTP8
IGieMIbUa/PQr2p3cPoVtgvy2negK1ISmmuD9J8jZE9+XnaI0KN4ICnX7jzSOKDKZDY+7LjbZ7pd
IQ4qbVr9cbf8Aj9Xq+W3/JqhW63Ee/4Vdrj42oAIAamakPd6yN62wnd5+ZXMdscHfcW+YaBBHSNi
EYKPEkS+1xFlGbZFvR0+qODw5OGO4MP2gC1z4LDGF6od8f3rsNg1QytkVqAkLFkNjeVT6N8ILFWi
TSQgP8+fYNtMdBeBgMSuwAMkXjxRl/8bmstfqej6mcsh+IvpGxEyUbb8LLUEn/3fx+ci+cjxVbwF
Zm1krC/t+TnobB3Co2mTwskK7Yu2UpGlZNe6a30ksc0vmY/5INpC7m2+B5B8CI0h4lMms5fYQP81
eYQdt+RkhLbwQTwBdvcsSTEUdxLo3yWQDe5tbveI4Lh+Tpf9I6iZSBDocqiSgg27cO4rVKbJxgUK
AL0HUDsWK4zCWFTBo6V+w3cY4ToPGusDhCvm/5ytk71xXjV7qNImhw2G4B/tobscSKTsH+YH9ZVD
poFDT5/USpE9whtvxob8U9gjxlN30VyYR2GvHuUb8cbY//5S/9DJpCmLaQOUKQvk5ath9Fdzu03K
mt6YBVkjv+NhGM28wuAqpv7+kiEmfeYubmhTfM4R7STU8muJol/Aao2vjcymZUGE/jpyk0WJL9PJ
3Bf5wxyhgpxafE3gM1MhyRXc6JkxzqJUf0QC+eXDY01pvCgVDX87D/MmMnHqMcXduDwN6HWlZ7K4
dz0WwjVEM6A0FAFbY/gQ4mrVRBih9DXBCET/7AYGuU5ZvXjG6GBzIy/XXPsOIiI/9tfCMJC+s0tR
FinkKzDycnr7hVEdGmKELT05luYyLobDLDynUm2P8odifhqRTlNfdedpXeE4/fuD+rclAASJToX1
XCQV9pRPrwv5XOQmCu5M2rXwO5ArcS2dYHoj3N7qTBn1w2Zy8Y/Eqo3SAUrRCaobB7k/Rpie7it0
gpHXYIwaeUKyIC5ttLPO+f39QF3BdPlrC0/TA+rKsvT8NRaKujfDwWqKuwdUoLt5j037y7AO2I93
bnjTP0dP+lm+jLIUDieFBTyLBdahgy/RBPx+UCmTa7mfWCfTPVklmw4d2rQnGuEPgdZswXLxVVdd
wZiZyhx9S1SX8EG+dv9pNauA/OxweWmFjnhDwxsFO2PbWxcrlB6hv/n92f/wkmJCh8kQZnC4wVmn
iKyfykYYayIhAvDcZTZ5VvcyGx+l9WRlH2qXYMKOzES+kqv170f+dxzgUL0QF6gkTTq6J89Fqes5
y/2U1uWOcF27voicJ5ha5zqkSz/r+5NYDgN9ERdeGS/Gk+EWqF1EwytVkIhY6wB8LBJ3EulN5FQF
ZCFabK2Hh7p8mPXGQ3DmzQbVEcRBE2uvmaL194v+gamiYWMJ4s9YhMemnzTEpinS1FQO5uux2hDB
4+dXwP9tfYdbq6aRQBGwlsXOhEVJcQyIZ7ma5Se920VvCuCW5I3RGWLSDyUwJ2TgL8Q8DQZ0aqUQ
FbnepR0IqJpfKRGWb5JtyV7bPyblVSTs8fFvpTcVWl1ufBT1caINotO28ZVinSukgbEU6WJ9W5WE
mvnmXRInKylIXBzFDr0mOmFHQaEIWxX2Xdi9R+ZNlCIhrUkAIOc5yaoLvTLwOGNDTvUK50lqns2K
zdNTH18sjE2zYL2vKPCKBHCImjx6tdgsI3+C18lhxDPT09e4Ox0wGhDGQgnh66tZ+9d8kacGYIku
TtdJvBlpRKUbuTiOPKprY17F73A29YuMECEyN9Z+7syip1aPWG86VeAp1jELLnyib/EYIRplLf9h
xTG2191Gufp9JH0pvk/PE87hMpZoTpryyUiKRSUJ8J0bDiJ0tlF4VvP4thODLXBWTI62SHeVRlPk
TTMVhE+6+WXc6p5fW07T2IrUbRZRbhHOniJ+FhKFG6Euc4wXsuoUOtZ3hAY2KfKLYdob+vukBVst
wbSoDdyyOep+txeFYNN2+0Z+w+3AE5SntEfrZlLRTep7pXodgQ4Q3sruNQO0qkM8WaxNmaz7kSiw
rF1j+khW2kdnFYAy4kozB2wAiWXtj8mEZX+MPxv83Wad+jJPvnfiRnaH7DEMH36/kz9saJE1oyOj
y/61ETyZrOG3dmLfY79Z8cxqKX2bxI7Iam9i/xoI9e1c0IgTc4R42SaTgj9hKNpYu66j/pDiHBlE
D6Ju3YVRuR3RKDJfEqLgmUF3m3Hbde3QiU/S5VzgqzhsCmm6HixY+y28XYWa7xwp9ccZBlnvItGz
AGdOqZG4oGp9FcYqhJoD0XOtdCUIjtpvBqYTeaUoBBES/GYrA50+xyT01V8F8Uruj9UT8bVmtmVb
f+YG/7sa4oli4RkNh1xjvJ4MVUXLjEEMDflgMuQM+jXi8JQszZ23Yrgjq8A1Z4zZlYeAQjaP74aw
JJL3tkBbZImEeBPLS4qjYE008MQjSRnD17zwWFovozXapofuPV0cbhusve7Gbjqzhny5rJ28amBP
cMPw4mPFOi0nc6XNqzmZqmOfEM2tf5RklUYRPd5oQPBuV4ZMR78e2G9kdJ8Usu/6MHkcUffQx7Ws
e4n/PylEXra8fAble9ZvFRBov10pxrs1fERMJCaNZIUdjEa6X4+QrJTZkpBHM0fZ1qrmjZZ/5kW+
aiq5c7BQ0LLREVL5oGFqZaTEWQT+RivGaz+E5GQWxwxPHHu4VOW3XhbXwTyv87Ol1Q/PdcEeYXii
/cd5/GRtrVu8HwJdMI94S63wW7R9PJUzEaUYVprzk9+JnpX0rpa5YEBnVlJpaQl8fygLhmXKmAsx
T4M6n5RYSQpRQh6+eCZp6PG+Ek8CIVzGYYks9IzQD7fQvH56KeVLv3HOGhwb/9bNHB7QDmiI0YE+
9OQMqlKcp1qdrmMygBHRjysfeToL+ZJussm8dFsmK8FY+/PWnDzcD8bbVH8HkWD4xt2Fb7r11lxj
YSg0bOPlwW0RJ+SYwrkV7YBuHV2Qq4HUiH5A4lZHUprmaU97DROFvHRbk/dgFXzF2A3pComwWm4w
BxHftHQdBesWbdcbJWSA6qp8GEJP6O+z3rJla500B+1BWmbVlV8uOZ7cnlAiKXHd9OsKDuhTjUpZ
OZ+hKS5v+slDM2X2ZxQbuF+r2smIkbW564ZUTPd0Ni4H5Jz0wS8X7dNEv2O+WtAteYc5nZO7Euhg
ZMNhWpN+BGy26A7hkzvQQDckITgL3Wf5BxiIr0ULekknAo5o4rypNpttp97QSdxufXd9Y3hvV3/+
gCBC07CfSvv40jq0KfgiExaVmLlafo9z60q270XQtsi13PwjcIeLRQP28nIEkuCnPz/ff58b/62C
UTEjJIeXrTKQT/deUWf5ZpOYePcjIBcPpeASBEHPsxa32KSJ8v3vh/uaar8/ANxqvrx5KPgV5XTM
WrUZtllZ+/uwRl8WDLge0vYwL3v1ofMXewTNQQ8CYpO6CjFftbEarSfT6FdpdKeUkSOLTLiVN/d3
JXl6dTF7dU7B0T3LuXBm2fiBUIJeBtISbU4L0PErDuavSkyc+1auZ8Lnkc0r8yryhrdiP6Urca//
YVf0+51hCP4zNulm07CQ8aFnSyKe9FMVXcE+rhzTvZ9Hm7x+rLXoesovrKC5hLDYCuvEityhw02T
nErpkPe0+UVvnKhySsFTZKwm83Ez0pCyBt5aViNs3/BDCQLtPR3y9RQCIuaFp/h3YaHcVBjUCYRX
mSzJKkvjJO36GifA5hMbM6gGEso+AsqdYa5W7PkdsTBxAJWdgODxhr5a8FparVuxnCi9bIvFjSQU
W0l57kXil0Eq5fF+xiGgUa7lxPRK9SNgp93OmxDNUeTv00zeWHgRLjTYVqxttWXtJXi7jF/hQgpV
fdUBzZjClZVah6qdv1QLBZ16bCZaOISC/tBa9X4IlVUyT4dqhE0szt7irYkbUZYKXg8QOuQomyrd
KTNhhaLHbqk9xwZBL9ho3X7k2adJpHwQk+KGsq28rqUXzXBz4srlZ0zyim1XBQ72KLCzSCHx9XsT
KbBwWPyOAhY1oDSFMBUyZo042Br0gYMld51ZsKCbWeL2omG2MsjKrmqvk+EjVbEfpnkZZr0zypC0
+kPZKp5BxtWia0muazBDLVfWaFg6HmoNNoj9k1sPoBMx3R7qufK6y43HNBlvWjzOIhA12GMlia5i
LbKhQZTWq4JdNag9I09vt4U5fmBW4FpTucJ4xdWMeC3ln1m10yFuDtG4m2h2NyS++ckZI65/975Q
Ftlg4zWOSR5+JN8XKJxABbVpjAy2dw0cCK+gWRNZYYA3nnl5/u1ncyT8nzga7gXi6WKME2yuNj0M
FvQVa38dOh/01N/OqwT/+6U/mcBYbUULljScT/pV369pLnAW7YVuPlTlFfa3FE3VTHwpuWmOCj3E
vKwerIvuPp1XabAu8ouhcFHa7aV6HVzI5XtfPAnKJ8JW8KQIy2q2HIfYYLxvausFB4+ISM7croZt
q66z+yVEuUQOeAyzla6TfPmiZFTLu5iNVHhIi6fi08w2EAICgi2ri9G/L1HmVgsrYgpr138fjUsz
3BbplgzzD3Oxn8WS9yqcHyqcBspVof1hamXSJ6pwqK+kxq1v82KbPZv1kSKBmcIfnxIEGcqVpD5R
R427ocPt0Ck6Lz/mLJk0mmGnk0lffPR84rU/XxHmnOlXsnXsXhJ8q4sPrHGn+KFYJ74tPE3DrVDf
TPq+QQAwbMrCZbrHC+CmZ9/qxSFNURgCXgWxpnMj4VD1hMQd2vRCFC5j0238VRzsuLZ+elQPEbMY
UBNNaljyACo7tURlPIrPZNkBVLflSz9cm/F1Ea0oQjEFA/db+BCPRe5VWEXQaCdToLvWSV5sHJKf
/dILm/ukuJ4AOjBwwmpDgHt5p3IaSAWyexWAx2sxocYW6NIknvjW5Iej45gfLbo609XohNYVQsm2
eZuqOyNdk36tPxVwIrJ7SXxGwK6zmK0r9RDm+9HcF8YBs+9KB8v/E6InZ/MmvAOQ98pFmGMo4xX9
Cpx+fIsBNLYZOS+XkF4HsHinpGsVvVvnOnI/vEtQjTCWE00VNcBp21xsE7XWRym/G+jb22huncrV
1iy0zlkC8L8TBO8QXpEGFGqIZ9bJzrf0/VHP/LaAeKbu8js4KERi7F5Hu/SmRxAcbTc+yPbnmcli
6b5/f4U5Fh0WA44zs9NpDVLMiZAXZmjsa73Y4AyLPow3eR701dRfyw2JdfKdLj9A5R3iuzE+s5v7
YbsPzW6hjrIrpw99ykmb/cUeS0ZWHW/V0QEwX8Xb8CoaXZUKfNtfpbC1kJHDnthiGNlsydpVdvhS
UC9ulHW3UrwhXFV7RipKepr3bFGjP2du0Q8PBk8s2qMaG3gq5pNZTvQjo5gMJb9jhbcHL9hAzdmC
dGJIseh2JiwngpV+pvX1w0EZApbBSrGkfp1KybqhFcYA2sKhoVejagO+7x+x4YbtOV/if3XFaPWI
gCB65Msi+auH8VdlB+Ac5jlO2/vSjW4saHKolMyrJPWqa7SbRXMvam6HkYrgwGJKH/gDtb8EKyxC
mtTiW5VedIBa6kYPts3CAOmPk+70pCNNsGxj6Elyd5mqmwbiwaxeZsMmgvBkXssYEZc7C3ylgTSh
3GboJt4r4Z1ZNDfvCuFdzpnstn3p8OChwij30n2XH/RXRT8mxSNrQP5Ypm86Wxamqvxxmt41jEYR
YI/mEtmsIYQF2Stpi7lwXphohua2/chufeRjOFMwfnClfDfZskgXCd4ZOEx0bje7cDWaYguwx99q
kbq0F7661QZ8NPC2l5x+2ingsB0mN8QNCyCf+zbYifm2h9CGUMygBbnGLE3AlaJxsOOSSZ3N/7/n
JYgSwDU0cSjLWeqX4fPXQ/Mn3SjjsZX3Oh0G9QN4fmHLF8EOsKiSrqbwOQEc+/1FkJc99Le5gmJC
oWPO/hrfBdIJvh/UKCdZzjuz37fg1zF7IjyM0tpr9XUXQ8ZodzWYaE7Mu2W4srUVyuPErm6X44pP
OKzb5mcqHe3riL+d0ckWtigGsWp8rT+0Y+GmUKHMvt+KOk6rF6OUOFNKw6OGYJUc6jpZJYgQQimm
JeKvC36KoDYe4nvj36bxHXGpTfMsmuFGqzN38TNo8jf8KuuHno5RN9LMjXRnTqhHxc/Zp0e+5JAY
jTfBZ7PyFSm1dgi7y0zvSv9DG1lCiT8iucExGqyqyF1SWqDN51aWnFaSjgK5yK2yz1vVi1I7KSTi
dT/T+ba1RgzEbi0MVvzLccCDrJfsEualn11otDOVrtqmC/ipfVhdv89j9sTQD6trWjCZbSYsjRnr
dyMgZBDTCz1MyH7YZRJovv4okvQaVffsct2kKdCGEEqNJWIlXrTRhVLe4UTpxuX8acCMHDvRyYHz
aa6OGmadn3E9bA15r5jQ4+B9aLW8leYloumB9dHMka/Ox85ykjryVHNwK1XfIgNeC3ymGkPu9CuM
CmBXxJbHps/NYpDN2hWWW5ltaqW1ZfN+HPcDM4ioGE4x+E6V3cQqIQsdmhFYl5ny5k+1LefmVrR2
JcYoArZDFtnHxXSZDPsahWAXf/aL/RkIRgyM1nK2NSE6GtvAWeqO5Ibrt8y5XjFh3CRBlRR8ux+f
tc9Wuc54UlHHkzN2pQCGkDtBimuqZm3GKnVSaV2HI5YbSYdPJl02Uc+dKNFW+avcwlqAmtfcR5M7
w46Ub5uScYfht0I8m6I9ZvJthROCP99g6Ikn6yrtHkM0K4J+S2GoLw5P0GYx9LOao6C7JM8o4Na+
ExarslhJsOxbdpKOlbebtjxGXJWPeLhxsmCnVlvffC3MTdBBjQ7xupPc6k9ELMXctW6mf0wtzCcm
CcwXq6chPGbT+9BfFSCbSJuuSp7l1CJzDOFUadgNqbdl9ZHXg5P3PYpMaCexk8Wlq3bXs0FTR3mb
G2XFgYYix+3iLYO/kI3jWpnqVUGl2exLQCGUmqss67w5qdeSojkJ+TXdfCuGgt3EOdLWbTjNEJqC
P5ZSbzM99IxncD+nmRXinWe3CIl8x2BQGDxF+GPOt4J5axWyjcc5fJdX4rDsVKMW1A9ReFdHPIz7
thfepx4qbzitZIEYQtOVlQFKY7cQZsRyr8ookQI4nNCYZn04hKLPRM+YUVbWdGWohO01zRp6JIlo
41pvI6/WsdYrFHcZWZlo0N6toKQ8y3yQXO7FwER2Reo1LEtMrZTsvZhXSrgpuCO+tU0r3hK6Bs2Q
X2gilou8zUlurv2q2Zva7TApnqo/KuEFET2a/gghy0tLGHokYhiNKw2v+nRbJ8c4IFpDGr0c0m4A
52RosHqMDAQtxpMkXQbxkxR7VfWnZi8yBsoqlESYwvA5oO6SqOXiudGXR10ebuoOQwVMOqs3qX/t
xltBynexTJPUMuyi2KM/SPV0E+ud3bMuBnLjDuWVnL51wrqj1xS1NPXjN7Vngj90IaZpbb9qgk/d
vIz7fR9Hbs7mAj6NBMFb7W61CP4d4Lk4Mo8OBDPmzxGzW9YcEnhwiwlo39HFKVHlhIlbqJULXHWZ
tm+S/xBxWnND+JlkrPMp8Jp2p1u7SWxWxjg7mardy1QTc9ht0vY6MynB6NPmCxYxSNAlkIyZeEg8
asxRmuKZDfORiR5TnJ0+VL1yeKvT27E6JoK0yvC1ibNmO/DcpepDn6OrPgm8yrg2Gm0TB+/RwseD
VJSFsm3It5LYr2ftaJW9m/G+DBaZDlhN+uSvx0cEzHnqhPFDxUBnQoP/PJcfFmw/xl2U46BX5k6p
44H8VHAy+vBhjB01x9FSposgnI4NnpL1hiP27VbpK1uFjFS6AwSZOSS2qdlGydHQwBj6h7JGmkI1
w5S3DHsLYpWGcNZgV5dSDXTZUYXTYigHhLu8Ac/xjEaAiqSoLiUVsot0bYrhBaShNV19AqIEO1de
ej12hImmNCNd9XWvLKxNB3Y2mdch9RXrRAAvgqyKdrdqxYkFdT8KD5GeMotieB25Dbcgm1sGlbBd
cERDjFa+aHr9/FgvRWDby4SUijcBPzMR85dhYGMFL6jPPTr7tmHxYjfibpLHq8yglxDSdta1nVj9
6UFEuS5FaVxSJcFNTScc81eV9doA6oYxsDX1s3mjP1U99D25I4vCCmeL71VPVElW5s+gOHj0qgY9
DC+G8D2te3VDuEAAbb68CKOdPr39Xm79axFCuQUBU0RKC0MHN/3vB86kMNMSQ5n3tcaK29+HA3e7
QGCyNCLBaythEyPYDufnhBXXX6EY6uMz25AvcsxphYXGVkLxhe5G/DrJvwrNJEmnVk8k/6oSPMNn
fscE0vDXVMDtKoF6cC3t68tqjX5zOJoIf6JtjOctM5Tmr6P0IqEbqB2a3uue/h9nZ7bcKJa17Ssi
QsxwyoxmyZKnE8J2pRFIDGIWV/8/ZB98mUqHHfFHR3V1dbosBJu913rXOzCUMeyy+si63oLzX/H6
nzLoi5rb7dFkeNrVQzh9jN+/v42/STPffYMJav7jG8j6SbrKMeXdmayV3tdAT1OwDbvOf+WtnaJs
h4krLM/Ytc/syqO2PW1ZzVRAUeZGn7xqOEiSN3cb5sjzhaDgLJP3Mng0ElOVGbVLNZZ1gbqG6p/B
OYaqdrYpZ+KdJhIU7ZToEdbmZ4eUSt018nOPkebZN7KVDsNiWBEhZqQ2koDkvVR/qJD/JVxNa+iP
x3dfskuXur6k19lWjF0FcKpcjR+XUP+QYnIg3ozBUTGxQN8yFo52ovSDH/397YcMz/395/5jzctQ
Ercd8Tc964/7T/rALLrEprQEEQaqQYWjnAO22mQ4nhkSCvwPB3+YprMKtATqusQaT9zDAZS7baJO
8phEWmC9KS1KfX6F473ofxWY2Du95DFrHSOnWPHmI31w2FGu0WMzOulGO3SLGzsHPsSRA0dGKBwx
YFKX3PzEj/RlYbjFihFeWc4RO2nNRlPWabaS2KghsrZla/GBUgr40gR0v/zOztj1wh4vsKFHbgR4
mOOUjlEgvc2WFrUJOAu6fA5dgZERWFcFIpiEUmOLmnNZx6Z1SQI0/4rwgrBFNJfUSLfL4Tx8sv9X
faBETpRuTIUp1zVg8WGBFAxvCkzbs9ujvPCvsFox/5OB4xeKaMNcRaRyJci6tgqn7iwY0g2L6OU3
WXV4mS1yVwdYhWLa7LtftlHjaYxxASaG6FzozEs7KedKjTMmpaWRB8g4oKaavdWIi4z23mtnVlAo
m1vpmlimrghNlJSNcYEJe/qPU2fsgFw0YyICWTMaatC50cne8ZClWq2bdQRapvg/rKZ/mTbTgv5j
NU279R+rqUzkWumSWFrmQJ0xL22O5kK8UthU5+sC6H9dFrfP62h4spovklviyGTryoob3dQFvHlE
8XR+RWV45qVbClEFegmN9wZ9eoal6e2Ecleel/r55UxSQSGXgSoJb5xl1vWkuqW+k1XxuW2LMO3M
RZoj2zkpjxfCmpI8f9GE00LVy49iOAf9qMyzLnuQu4tpNYO0MwVlncmm2yQUyJ14MDphXd5+nc/J
prnW+CAdlJSJ64mr6UDJy3ncMj5JXPyK2uhqK7C6i0u1MMaOmHn45um71OIchZXEcCmchGnGjTc8
a1JbhKlvILWqL3tZgtyGAbXYuyRQXPXrIrrOuV2UFQNtMewT0h86kzVwhtWRnuaxPOB2pa24x4HB
OCq+mesGDLpLoc9ObP95lr8OI1tGOeH11knp7Oq2u566ozTree72FChcNPFKEGahoHpXRd9MAvmy
Zhgh/7q2kwF5S8jn1ZpJRH5VLyCe6sxJLydaRzrlGY/gWqxLFco991VRsdQbwaSm8uJyxYgD4XHq
RTFvGC66sbY910yLb5mnitcHBRMZYyIWZ3x92n292hQd1jHZ6Umv4m1Zz+gE7VY6TiPe7nM2Sptu
VmmW2K5m+elJHUZOr9zYDbji6ho6ObWWXYDB1r7qra2KCeS5tkGQ+HASvR/W9m/Ple92yrsDv2/l
yojkk7Q0jnQiXr8XUa9hVB57YmefMH+e4fNcNquLvE26j7jeKhkq3oiAYsxCj6j3YrQF+jopAOWt
RrDN95aYMYwxaFONbeuPIprXttsIGhYGVto8DN1ax4SYDYaoVSRcxV4wW8JV5105b5V1VwTVZXc+
BfHOUKe9mP1SGeb6tbIQGIrqNI/zitSPd1DJW2IuinQ7SEeVcmBYXuWH3nw0QjMHGQySlFGcuhqQ
kbJ7xoy/LtIR6aeRnC3242HeUbUXy0sRpIl3Ul9jEiWMg5yFbK+mG3cHMaIHdVLxqCorfhbpyDDs
ezgEk0iSX+PEXYAolnwlBhJJ/zQ7e9UYxFtsKNTHyUuVpQWm1/Wsy4C86xNaOvEdxDh5B/NLB3tW
23LEdlLs1TighyiL/czYXS7IKBi3PU64IhggEZbgeWN/SPCHUNalto2zVZZhcpuep/1Vme27dhMX
YZc+CnguYCWtPMTQH8gzTKGZqQ4XIQxz/iwCLFNfc24FPUjfUtRvdeqF8wGeMeOePHu/8n6ep75p
dGgeCK7Fy8C6zqzsvTy7p/hBF4JkU/aBcVnV5wPyvDbxZFSShle/1+/swt8vUGUqFr5bnxOh5I+9
t2vPqSS2M3U5nhnZnt4qhkTl5RTo2mcvBi0j1qpEdWqEqnDQkkWRjmE/CrRu9X/phP8pPhZKNzsm
+nWmk2bPcXOGnlOlHrOfAclteVB22GyMe2l3w7M+agLCGkkUeQSPsltxJ8L1uo5hc17PtLdy6kZQ
uYr6Ywda9/13lb76ripGkhjAo1yAT/X3dz3LBR4tmSgu89bHFIQ6Y6QFM6agE/ah5jXDhiCKumWi
tQ/lWXi/VclSezEuscPpj/19lL+O+jYxk5WWcYDe6o9KRqcmn/dNWaz7atyX9ELfX/TdNRuayQiH
4RHEcVRo/6TC5NdebiYl2ka90s25hFuKGjXMD9ZR9wOD/30McwlIQ5DwkB7+fWvK6NLPak0cltgV
zZhRxQgjTm5HeCd9flf7YwQvYqnJSyAasfq4RgE9rdxS0j1W/Q8CSPOOs/PPxdzVA4N0UePbTSmW
2rFkuDyJsYh/cdvHGyb71IguwDzEpknIFdkXqF2wJbAAAGeDpqRgjk/OiY2nvTNivw+F2pODYocG
wp2MEXTbOAgucCV/Tf7m2aoLTCaAjGGdm9e5vUcnaj11VLVWfLh5OgE7Dnw7Actp0QXdWaaYPE8C
RN0x+Cu1LziJY8rs6g6g36q1MYnjT+OHE1ahkd3+8MbekyX/uTt3J0pxSorr2F3kXX4imdWDK0vW
DJtoLXj9C+xOIQ/SHKJKQCPT9P+VEYFMe2rfVl9y+PXaMV/cimWjvJ6pBtqXM1v3s6atqtjNEIjF
c+Tb5SyUJnKlxQ5vDMtW25n5G/UpmReIdvT8JRaZk3tE0d30Q3Z5HtsV+beD9AN3Xv9qITDBgqTA
LFNhkvr3qrxCX0+qWVMAiyG0g+5HVzdXP6pltj6vlbnEf0p0e7BkKI5Ao9fxovfJpcLP/7zLN8m8
w8u/WlTQ9ib1W4x8fJHTxK2UA1hVwDHjtjzywVU8wTcwAsJOvvRLH490xKYKzvQ4qWPAuDSCW3ha
VGv+cTH4pB//fuCGXUO699F74Wye2j/MUcX7bz/xziVcS6B+anDlf2/df2zN9aBJ51tXtUcHRo0o
WfGi3o2BvpdXgDv2GNsXF5+F5aKcD+v64ftt53/ykD8OBkhof3/63RjmPGLI1XRqdRRxtFTJugAN
XOrP0bzel0t9oz8Lm9tj8XbaZvPy4bzTg8tDFGibqbcy/HL62UX+0G3Ud3Ohv+eb65G+TiRFoNyc
X/FhkIkZOK9MZjm78+Gyvjlvid1Zv3BccNKt7HljwuOckh2KXbbivK4IXpgyDJSw5LW9eTQ7Lkk0
S8GNV/oeuH89+e8Pq3yF4mGfLSlpjrdtvOweocyuJNRI8iKe47i/6ENpkWyui8QTw2hFmFkwuuX6
HN4c2eVcXuDzb0HUcFGzeIZVBr/YNbYd/p2GxQtlY/Q+x5eCtAJs5EPYpLjI3wIh1FzSdsKLj1m+
o61JT9qc4BTgTORVLmE0Tr4GSXGodReDlzFwJoICaxE+bqXtb7t8qRF13fr1muFKYDo0oAvVFxE9
KwuCo1iepRt5KoOK8XFKLBj5jdLvcTWkI8iYp4XkEPPh1sGV5i/eaHt52y60Nc3AStpn3BLM+eWw
/mGrFqc38LtVckcS1jCgaYSzcN6a56M0Bb+RNyE4yIFJqk5nIdX6qEhwud2YI/aaVT8hEdIdmeOf
ZXpHKlRwjpdLJW+PjDbCLjw9F68lFuWb5n18Kl7r1zGcuYzPJNJRutXsKT22FiILnz8C5ZIJGGlX
/TH1QHkwb704U/qFNJedfNPCDt9m9r6z48PgirZycrAqjQ+iD55p+4LLeqRpyG11zQ7zBOXOanyi
0dyj6eisjsxxMbzkh1PyA+IHdXtaQQ56ytko9BeCERj/l/5kKZM5iRdzlEw42cmavWcQILINnbv0
BKsHp6J1SkxBHVDibrJH5BBeXTrp609mPP/uNkS9UmfAXf1tOXW31+Y1VPNEVsvtWOxGBdJ9R9r5
dU7QrJl9thiRN7lif7/J3Nc2k7L+z4+8q8eE+mqY12IstxXkwXQ9pTVXfvsjvnAHVrFE+BiEPBIR
4Ro817udrMvKvDMlDS/ieF+U/+UF1kL1EUYMalIZ3nPCUxiOtMDff7t7rPefz717N4rk2gtjEfH1
xE8VMfUUrU4+5ygjkTceVal1K/l4u65Ow2oGHKkxnrxhU/P9VXx5j6UZZqRwB2EO3iHdZRxd+7KM
L1vTkK1TVDrR7VeFtP/2UyLyPyUkt5kiFaM0Ha61BPXo78O6LjHgr2KDA2MjeIMHZwCZfUcFZjiF
n/lloC31VR/2P7LeqQf+2YU4InVVx6OBMkG7Z/P0V4E4elWrjgs2bkdYF7/wbnfUoCXeJ94Vv+pV
S0GQ7KrNea4uygcsnAN2WqzA4sWUs5Rude867/3cU6fAIUdcqF5HWWF6ajAFBE3/z9W/EYiCL5VN
hJMtucW+8zBlW+oepHlX59zCFtQSrbPLU/ZxkiqsVW01y8JVbclby3hNGfwKKH15iF2XR/gQnzcQ
38NMxu/dyE/DKXjmNK8D6IzLPFT8ajldRzTH9Smop1CadcdOhVSF0+M8HxYYm3PUpv7Mv4TaimGl
XQIOpuGUtdJgVF2GkT8FoHDazJmkYXLAxNM1yB1RVlPhdKWiFomqgo7oE57nwsCkysKSCToUU63P
MmSSRvBTFFYLYT2zRWrpatEF8aqnNjr5atgGnd1vnzSH1OUF7k4kKOnrjgALxYvtLCQAgiJ89AiZ
8FMPaZqLsN7B+cgT1s20ax61EFx9nS9GwnlS/soI/7n42aKfw+glAOwKciosb2iJgeoJg2md28Y8
3jh0EweBjp3gzRU7J36rtjU5aOX5zBPt2ZRZ80IuIckstUM8sYNPkBU7SE+tAgnDjPQgdmIAXoEb
IAZjIM8QNEQ8uRfBjZxwf+IwSOapRw3JsU9gEPk/CX5oBTBrgVbBSV4FW0OxIBFec3Myik4KGv9s
Uxa7xqZyQW4JCjg7lR+5zLKc236KqJmejOkDTFp+5Y7zm1N4tux2JM0glze3kqU4YMbOYMW0K4Qk
WSPXyr8ennzhUAdvnTuFoyGXd0iG49wfAm4ANciNlCjBJXSViqF3oiVJuUHk0OWsDcQf5nTT3dwh
H3hhctP0vemWlsRN5ZaC7+rULTOrsl6ysHZapyc1SbVP1EGRXfH5GnUR7mKUOMCUS6Y6PPo0bDzS
gDwzOC2vAc/IiSyqMu62EhqEpkSevI4O5UIKGRV5TRB5iY3Wep74Ndw+t3eYxVNqUXjjOX5bZLiO
2wYpQGQsELpS+Bhk469O3eeew9lzu5xcFluatxurhIOJW8rM06NQslOfAsiReOqJNwWbQdGwanxi
UL/zMpHJjF9Mb7++Em5GwBSUovnEoMZAy1Jep1IgI2rNoGVjGZX+aYF4ztFInUK0vjERwPAwWJYw
oqZclmkJbHaX1cUH7oAGFbmTlqYJiY9aZJts08Mb7C0smCyRtZd4WLv6BHfwNUmpIkcKpzmKOzPU
9pAbPN0e3cZvg2hdPClrY01W0kpYtIT+aPufZIu/PQ7/rtTYI5FTTRmTwBzi3SlY5ckFZXDaHmXL
3JSOtC5ZFpsr8W2gxBEuWWAzyw8SUTfTS9W4OIGh5fmY8n4KcuYmXVDtig/6QaDAlVmPZC657Ra6
9g99z5e7OVaGhK0jGUWccneQpGJXxKAzl+11fE3TtzNeEWf9bJvdo4frXcJSlS4OWHqkPRatb1a/
KqH2YQRKQSMvmv7dqGCxrBC2ihirfX+agoZ8cdToaCx1OiZJ/99k7I+mLNL7VikyvTpK7sXpwhWF
nJUSFBi9gNrO2cS35aEJMxjx8E+8flWQZiezMXRBsZrZZnhaXWHw9y4yjeDkmRjLMA5jnxsdyT2x
5Su+RohftMpxNMKwINyAZWx5DYnm0lxhE5Nvl6xA0K33wr76024bHeJVvJL3TJkcfZ6F6HqD1Lk5
Its4uXYErBFuFUS0vhGWykB0PnSGOfYHLhDnTgyEfeKP/PqrFy0uJFyVx2QTE1ohklrFcG6JnwaH
Hi5M0/uzOj/Mgs6vWNMFT77mPZxi1SJnCjmAw4tzZGULTsvab/x0hQTKXTCYWAvOB0EQbualfvtD
Hvy0cO8XtkGckWiSB6/jsvF33aG0iiJc28tlO4ixBWlSZIAzwoDDT3wQPr9//r9rxX8+jKCWqdRh
cH5Pl2xPWjE0s6I9Qui2230xb/fa2wxcAaM3G/Mc0E/7qUZvZDVY9DjxQ411rmhVvgF/Y5XOK3/3
/3NFsK1R/EEfxYvh768/G9Vz1RtKdQQP8ZuluCRq8QjrK8AZsiNTju3HK1Y1SXTDqllhuuix09s3
ovNuwU/ep/iTffUw/riauy7ilONcbTYxnLnHKTgzf7mZNipV2DmeMafhcjAUhtJoPuOltFTc/IGp
bjiVQP18oEoods3DL80521Q3wdku39FXvfbHeJ5xXKIFDuCTP8v7bk4NT3jEWvnAsmF9cTv3bWqm
irD/IOlhSdqeA0UpYL6VWvmbzMoVtsYa7qErPFBZQLHZxGvVMp2KQ4KjY957g11Z40p5aoP/AH92
OAvdgtJ+ibw3zlQgYp6s6uuh8MPqvbdDYDM2mH6q4NGTJbmi3HUJ58tJ7dVr0Wz1VEJwKjmZZFhO
Lj/qkOt6mAhVqS8uGZl2BF1fcxHbzvlJZ4jRHCvsjIwBO5MwzhJ70p3dCvNoShFEZSQpSm7nGGJi
q+2UQ4H6lFKUBOqqmnm9kYZ6Mwu+X4vav3W4wdzM1MkL0ibJ8N3O3am9aVyMpjle3fMZezo7x5Hw
MxHcq2GbonMBhIn96Oa252Ay28R7rLSyQCns9Dl6xIMq4Tnrdr00uWqqOyIif8VH8jdthChoZJjz
PmTP6WO0Oe2TyJKey099N/Oy7biS4RCAVXqMczRyVUKFH4OIMrlFcY53vwRST7//svemrb8fHPsO
2mwJR258uf9+8a7Sqciagq2AAULijk/1rxmGNxSbpav6JRjBWz7vjpMTleOoywV1liVzjD53tHoz
60rA3w8X9O/RhA4NnTYWiuhbkIv9fUHd7CaIp8ist6cSkd6ggAaJ0N0wXU+AySUVPm4OWxdXyGJE
/V4ejKIPDVZBKb7JGHZFF7qgroJEiGVTg9EgL5T49v1FitN29PcGakjilHKMedTU/N9tEM0FR5iO
9XNYzNzMNfdSyKDXffjEiPaHN0ufSED3H8VqVFD9wqin9Pn7fkg9iRDX8docAX9pdRrT0jcl0TzX
VfdeHPPNaYqHxR+GzNvlmfxY3HQN1W5ht60h3S3URfyKh+tC3PXAMNUvXJG30sflMQ7F/Q1yE0zq
oPYoOxyRCboGrkQaqT3utA1IkJ08MFI28d7cp360rt/HF/ijNeDmrwHaAUFY28LNPlVnYpVCL8b7
rPmh87/nCU0LlGzl//v+d+vhpCU33APq5th4EDRdXNMeOqJr6xem+xYJ4gu6qydx+/0DVr7YA/Bk
gtsmEWf4hSN1Ew+qPvKpXYslHIazttpy469vvO6v0qN4aF/zTfyqvaj5xK4ZcWdDnPFSf8w2cDZn
NCCE01J9U7LsIa7gUeiMn/2y2zX+7CknUvkYO8oeIsr31w26/cVyARxCCMGKwTHprkC+ZErbXE+n
6DCZA4oPLeUuvi90Vswkwbsfnt/3ecDCWDPyXQi2qzkfIeXyE8gYGvrtE2ISW3XPdrjxnjeh9cv/
+NjuG6KE9wOwQBj6HFCl9bZ+sfYC3pe1FX744Xv4Kw8ulu8uI4ueJwMD9z9OzvbJ/3VILN93X7ah
5IZ+61ys8ODd3PBpe3GstW/hnSngmbndLq+enVvLX+HhNfJfNwfT/lhOobo53RPm2JveleavHna+
XOc4DbUYlf0S7Mh7Wjf2U+6g3X9VLS6ZFEhgzNpZ0msj+ICaFOLv7JoYzEbrqWsJBNocNbwF+lTY
LB4kywzVl9hj8GU98wme19qPqV8ENw5naz2tbire1tbWu+dVmHqvz3K4O80/c3uBLYH1qJGgLniz
fR1gIezyj/GnbC2MaaC3K4LpR0pnZ1sJOcE4DnT2cvnw/UPHfuuHh353+taDEqezLjIPMjaPmfX8
+ppYr4+07bvJ9VHHk/z1feZe+ftqsiR/F61D6L8gTrI0a8m8orO89wLrx+mneSIDlcyGKhSIwV+W
FB/rp2085yGg/2Dvf4+t12fqYV4IZpUD5T/IkjVaDMvJkIYWZP3aP5XTL166D7E33f2bNV9+TOX1
9Dt19xcRBKyQ5dsJB4UTf4qDgrX7nNv+L84c/3DxTs7ef3nCPNEiRPQhtz/n69x6+vWLf215vNHH
P8znfoi9A1fJ521f5vzQxX5gUmDvPo+YQgJqTIHIJQhA5tHZ8geYlfE5jzyz/2Lnh31a/vIZqKJE
AQR6iGnn3/u0WET9OdWa+hiROmJpWB0tStKeKVLnBXaZ553kyu/kq+NZgQ/IfwIctNyWNnFYznwG
SOSiGGy+XmOfPXNr7H/bLgbFD7WN+m+bweWh9Ma/QCQ+6nd//Ufjl9ZiacLUZV/zMGm3dWw7X4eg
elIQI2xPzgTnESy6pgcR19oBkUabOjUiMtFT8BfZ3j6iQLAPIgFyhd0Es/8MbvR0e9WQUN/niw8k
uwTy2qovBQaO7co4rwwX1jfStQpy7c2BkgezLfvh7n95SuiT3HuqP8HH79onTYyyuCnxVyKh0VcT
VmQPdR5YBrL+HNhSeza8z8cf3ruvbqYOTiuhv6XyvQcjag6PLjHF67YYN7L2lo+PVTVXm8Vl9lb3
82rmn+mou3U+IFddSMZuvB6h5zXpD1/+N63hvkTA5YbRAKm44ky6a57Sq5hV5EVQMlEdRI2OIauM
I2w9Ce5WUUlwVcwSQwuFE1pdPwzJ+YFiSZ+hwjchZ5EolwsO3hPWqciD9tzuBsgi39+rrxqEKR15
8syQkONLd69HgSlCPlypmEB2cSaaP6teuwejtehYHnlfQgZrcB/Uj3iBr+mqAgVkSoWXxWpKcXgI
kDhK+8r7/qrEr15ak3NyCi9G2nzfdkoVkYixIJoHzJTCA1zCxdbSgBPptUj0ptj94VGJX1S3EiC/
MsPPBWmrflc41nlUV2KmmhzPcK05xTrr6WnKvzF/uuFfVDC6AkufqhEUCh+Ev/ejvh6b9jZTrluh
nhvNXhwR3M2N8i2DCNXorzI82ep0ddr8eC32dbpotPkt94qTW+h7bfagkuJt7PQSo42tkLmn3j2f
vDJdzPptNXOx++zrT+n6ULOwtcP3T+WLaSgytz8u/a7kFS5pXZ3RvmzFljlwRpILJvaErtU3mAJS
h1kZ7rzxbdEWXtantjygNUX+2tAGF6ed0XKh7atMyz08ntIf2By//bLvXjYmNFCMdK5RFu/9tJvR
gLSvVBVBTvP2OnsoVZIQhGh9rc+WluReI9E5lSpOPTev7WQXT7JKJP0AVwRx7OdFLc7jcmmk/XIi
1Wpn2FrZCV07szPQwI6QYJyPHluV4I/4LWbYlumvQkZYPMRINPhz5TIgiURf08FwKtha28PsJG+L
kxC0wuoM4668JHYqDP/J7Uq9YIuv0BK0ZD9o7PhGu//+YX11oqADn8Ck6a0mx/XvdaZcm3OdJ2w+
SSeRo0FqRh62okkgDmGJ9QmLdI15g+al+n7sxVVJ9zbFVl7i9QQHDAqOBcPjjLtQKdl+VFcMcBeS
+tI1JK8OjjgDLuDbl1nJCQS8iNKkAU6oc8YlTm7K7jVJvEoH5hsaVsW53ukdR2t8mTMizNqLzNie
SboMs/mE4UsqICXT4M8ML4K+rUea+UYvg55VdUka/wTn8cYLoIzJvtcl+9b8NC3+4szA1pYNh/+e
hpl3t6s39Ei+jlWzrat3sjqn7ye3b7hOtMbu+yfzxShzcuuUp8N+ck793Sr8cdYrRqlpXcfxNCh7
OZqb6ZuszwWG9lm0r7BlaoZNy1GJbgk6HB9/YRMY5k23KLR5e/tpnXzRmDDbJBUPW19sZI27Q6rM
tLJp+6jeZtLNM2D1DwaGPz1zMpA0VRkAPXXEQ8l/Yh49aLPL5/RGkN28aDVOAOO0OCfJQwXPTYtc
WcN9JZmBoWvnfV5dj2aG0KCey2g26vPwIKa4go76xWpV1blEz1Jyba3+t8TjU0ccJ6ZTYt2OLFOD
xXkRwMxM3FWAFvEnSlWH7aOXmae72nOEIvQchYmBzig7ql0HUXRwzOstUOn4okyzh5vfKPV70Sc/
QSFfbeF/3rK7wyKp6ypWmqbeYuFEdlyVT2aQi4jLrZSKYJwWDSx+qpM0dqC7SUH4kAoNJaFeMrBa
c8jo4Qc7FmG49vHhpKZPci0eO2X4oaz8Cg/B4s9UZoDXhIZqd/P5/lYbaHj1eos9TpOrx/Olf86i
20otL16rjF4mag/yKPjq9XHMjAf8vEfrh9X+xclqECGFmyVUM+xC7ipA3JGSHsVasT0T3HryRezw
mf/dPmAWyjKiRHnBkV7+UEDo06q9Ow3I2JCovDCpMLTfBcYf71inxNemTm9XOOjPnfKfyQwTZouy
iAf39ksnyweCBsb2mPZia9WW1sV86uWtBhEX4nhJmMDOeJmF2vOQO/DD09CEekVqL3NJkipR1oPk
EHEU80WIp0nX/AS2sSXHxWf6ru4kIgqOp1cYzMThntMDbqiEGCDJdGcjkhsgMU87ZnIQM60RbY3J
Xeq0SnjCCSINZq83pDW45BGwKFgiraP6wzNRviivJlhxcmSY4lB+U2T/uDvFMBbnS1RftyN+POlS
paHH/qJfnOCu5EH+oVSWDlV65sgpXhp4bdkajmaHCyX0aXk5bWEM6oxk0Q3dlsRR6ImIB8gROUZE
k9Thu+RqKga1dqdhy76+FIvsBLC8QPyBJKgf9lJbQxUFmxKgGn2/3n77v9w/+f/7bsY9JcUY5OEU
1+l1qxkkBSXzOMF0TYeLcbniaTvlHOQP0xBHStCmG/sqLHsimDUBU7wBIRMavnFoSFMg25bjXySb
+Xp+FPWXWFVDo5uho0aXNSphHCdBcimISdKCVixfu17ziabUkpldJMcCaBqGM1vkdOqThHszbtbY
S45yq1yRwB3FbGy5ujkn4bwYUjMopNG96KATim6JlIIzPliqiLAqIqCWyu4xscXe4DaIXkEKkq7X
G0ixBXdeANvTuTChgu5Dqje7CU7spzhyOhNaRk+PYbK8ZMYSavcDHjcBGHc3e7IgormZWOTAoH8X
GXVzNbXL+VrgRLBDe00UAr5u5/eqG2zoerPmFn7/dKUvP3Cq0ifXc/jqd9XzRWJGISpxzwwgeUwe
hw/cyjbwAQ4ylIQxUP6bhdhiLCtvpGM35/MYZN5grA/cwaj++4v5gp4I/vnHxdzVw2qqxINYFNO3
dyVS7q52KU/6QepfBVQDigeUCAKBtZVW2d9/tjbVI//c+T8++w5PNPpaO5fJpWcUJn8QxRN08Imi
nQymEd4gGZVht5xo7RlpIs2iXMy25gTx2J2L48syXp1xQFLBcKSJ54LAsZurvnGgPKRH97VNDCP0
tFGc2juH1Qr54Dp7L/iM3Bd7q33Kj4ROxABp5n/6D4+YZuvLr6ZI5Koo0uTl9PeiIvihNfX+1B/1
zSUk7T4Nkkdq+FX3IeH9tzRe9YduqX7Im+iIZGG70FxlXXkzv7U9BwGeSze9uc07B28JCMw3rFLe
skdxk1kLZVUtRQftzKPsJSsFTNLwz2umKgyKyAAybfxalK2Mdbu5b+byWl2r7m2r+skSX831he63
gakrr9MndS0d4Ow/4O1iI9V9iR9E3/gvRtg57ugBLut8BQdjo8B0wZthVc5ni2Qp75RNY18WuFKu
LgtMKzbwTnYQdjxjfdsb+8kXqlpNVN/vF4vxxX7PQv2/O3p3BmdVGhVVfe6Pyqp1a1cnaGQ1bjQ7
f9Dm3fNtr/iznbxBJvWCifdHNFExNthbHno3WXUkIFjvowNQCR0o5IQMu+C8Eh7zRYT7PoN5yR39
M8NXeXHbVm7CC5iuafvc6vc/DzYDqxbQVgpNYOHRNdaFM9tImxQQXjhA0XmEYf1g+sUme0IfLh/U
rbb//gb8bt/v3xYVM6CZCt2dudDdPhUPQk45m/bHm7+oPtQNsvGlx/kDT+02zyyWRQuFUF4YvgFZ
miPeRxR3HGOg99lGc9hU1ijMVlhDkPcY+7PwAJ/KZTK6rYJ8gRQzMJYZuPhte1kLR+UB0aiwy3d0
gRJbOb0g2MlBiZnX4Mm/kVbxpxhW3vAybn/iTP/2avznq07fUiZPGz7O3dujJJHSipHeHYdnkiY/
ofDBet+UHxOtHoKvq8xxg/jQvcTfqi5mxrsTgQUbY3NzpK24NnfCq7Crl/lKtbu58jxbGvv+J9bo
V2iLybMAFSS0gInd3eaVEC1mXOpJjjjzcV0Ui1ezFG2z/Rzk1p1OKnpEQ0vssTZ+KH1+A473tweB
lsj8CJSHTu/vzUWQx6gQmrY5DpsTaPfHaSlAopSJ8/HybY3PfihDw9SO58c8jBfGHGpyttdhbmIm
RBSmsZVRzhLgbomv+tGcucLj6Ks7RuXlo75LyWElU5S8b9NKSDbdYrlbbCWnZYYsPaGDrp+yp9kr
qwHjeDPoPsygQml0+H61fzE7Rs1Fzhs1t6LDc7rrZVE3zQpVmBVbjB7TBNsl51Jt6OInH2rcelQ0
4ws5xdckd5sslPC1ROp+RpMdv5nEasKFWpmTftcdb9vGwAVJqS1DWdXvF1qdH4+yL5jMXK4J3WVK
TGe6d7dim1EVorati62BkciArVCDrQjzPFV9PfUj+ua3NlmDk+rjyohfp1KnvsbB9/fs37ri72v4
Z4ec4VQ8UsjI6udIspGuzEtG/sn/I+y9ltvGumjdJ0IVcrhFTgTBJIq6YUmWBAKMIEikpz8fep/a
+2+5y75pu10SibCwMOeYI6ibvnr5K2n8/8AJ/16GFnHPkzUg5QpuCz9uUXUTWvP05B33hH6Li9OC
SIq5DscGbVVE4pfXb4cYlp9nhUN83OqBvpBcOUbIkT2TQyrHRYaHgTtsG/7vlOvx2QOMq4Pz8moL
EPCsteaygk9+E1iJ5GsuGR4f3VZIldUjVV4RWL/BHfSUfMxvrpBevNPm7qM8mgupGcCvINFMXk6c
0D3KnMFpA7IPwgu7JJQ4uJpY48FyvM14U+wDPHPmA2zi0e+jat5GqOHgHqaN94CQ/djICSO9fIg1
6M5G2Mwa74nZcCAm10R2oK3BHDUD1RsCzaeqnt43z5dnLM1F7+BgAOgP8SMqPAvStwLVqPJNV5tj
V+Vd/GqmzccEgTtU5xNe7G1i+a1//dDmyivWTQE7vMH0rErxcOXgS8/MBWbA++j4JgdAc9vjxyHt
YnNG45LefJGb8IEiNTym5oqkeLtc0gjtocFhYprKKx6GVJjfEy07rIdARYgxt/jwNhTzMcSxGTby
5PMo5xf+xVpKNtR/snFD6AFOtQVJ960MWoKtRRZUPIzS+UZmtbMSVrQBhxYO++c+qlJ+Q2EY94hv
PvfdObjwDzlHmLD4oZMNkkiuGcF5ZhqMgV6oL6pIjKfrVMB6nq6CEqRfZXD4GDMDBvQ9Mnw95sZs
5fyxZbJUziAmZ923ELY+nHP/zGgpOmONSbJRVL+fs4kezib4DAqPXdEVluevO3zUFb+rwY7Cl25R
R9bsnB58w0PVGC7LheJT/aY+0DmcVpoAAHS0LZCviwh5GSx4yT3PjpsbwpNcT5FaxhQd3i1in4Ho
judvIG1Z0VspuW6IQlhSXYQXUpbPrhA4mYDWbv+pLfdr3rkpHAmYiDBIva9fWjzGraeHXGpvcC+b
R4BlTHSb1T7IlG/OkVItav8anTgdK7v59YwYtYCp+BZDvUBOYdVudb9mHnyElWjAqzUicnRmHQQB
gZ972MzOGbbimeBwXIGxIbsabqLomkiv9unENNfT1hMnLaDHgLPfiL6aHOLrSkyQcWNHxpgehVJQ
xCTOpE/4kkakOFaG+tyRIVofOa7a5YLmYPwIQuExJz3qtj45ESNH7Hyi+ocvTLqcDnavhnMo2Nyi
SeBMw1nmkV8cJ4JZwCBWhdtws1u+4B6ZzjchjJD6m+TiQAWeJG5PH2W+331syA2h/NW8XxIqMqa/
LDDecyyBS/Z0IVfHF6RuFQRyjz5ACuC7wuzDR4hfISnUhi8XthDIzx42iehb0bTPbpCwJzVai172
GCqhPCfvaiFRLUkhL0zonmfI3XSw7mkzAIzllBXyUs5wGM7AfzODQ5J3Ywa7ycsqZv+H2ZEnvIuN
lVulUg688jLR/vXMSI1VlZ5mR/ecWp4aCS9y1KFeI3PdKSIiPoOJ8D+FALCxBRPBv04MSLDE/npU
r5NmEzviif8VdP7Bb+MHLFYCegM6n2n9itPt9a2ZFJ9Q4x2dSSQ1KfLq8AKb75aMsAWbiMUDmbyG
H3Fc9YERl9BkgXF5elH2R2B+gQQ9XMmLTImG7SN4QKPokROWs3N025xh6hupHDR0p5fNfglNCp46
lLJXpAVrLVJDObi+aHM9u83IRXafKPDkELVdYM4oHR00EDBjcWa5w2C5prJfR7gKbUsOoWEjoS7N
kBZ7YjIpWS32EaSEmR6yQNB6nZNJfFLlVOUpetO/wKPK1Pb+9m5DUk5pJ4rw1360xa3YD/t9LbUb
ZbWfsVe5h9aW+Ov9tcimfmH8kJ02ZJznfj0RQ+PMuNNm+9XI5cKsL9P9S3CmXbfyiarT/GXS9x/Y
F2/e/zm6HwXgo1Dqk0COxQbni+xOLgFQ1Mm+yzYGysupiWGndB+pGffIW27+GLL9w2u5jYhO9omc
xKQoRKSYF8HI/gZFwmex8gFxv7nHzRrH/OLkfP81LvZ3QBMok+wHFS4uGTw/x4aWpjRj2YvtBguv
lbbs/X5ebg/RjZeixczWoqBDpKFTwpNUhKgETs/ojM5takAdNTR2Vfzc1om0+3Pd9B+l/L+P68fN
vlyE20VtzXtu8L5qY7mug66z7xRocrN4FJEpfTSV5A64zP75m/+DyP/vb/7RRAxHvaq7wmw347zE
BVpBaz+Ja27J3dOW2uyQ6SlTK+8ES1nM+pyiu58//nL6v3dbiiQxCmDGhraRbuJH7coc79kI+qPf
SBKepJ4w+ABBNyMkWsi4rc9y/CiCR+uMqGlMrzRTrersflxWQ2qquVwCLcc9OAWs6tHvSpcIp7vs
l0JyPC2EPigI7sbCT/PPpYdnqdRPdsKMFphb/vli/v7MTudhkuGgTDEA5O39uy0yzudqL1zHdrqN
NXRe86DlpxpvwTM2ZmBYjw4aSv8tXRYWM+rL7HCPR0DU57TcD9gYD0YkSCfiXBuYHU/c+F2McgJM
fbJG/ZZ7y+6uJOIeh2RQ9O2gK27T771TVwdF39ja6RnVuuIXxuKOp9ifT03/Dfz4cWo/SvuhGi/F
+U58Dg5uWLskGPJtiqyaHd70pY7k5gY6UbGpnmJpp82bbyuU0ZtfZ5cVQT0rEkWDx+qeN4uvgGRR
m3qMV83te8yKr2GuxXh4zA/v24eTbKo3ioJIC6yXOrdigPwUlQ/lO9Kcv21iU3vwry0WDiQNLNgZ
qdeq+XO4W4jH26h2xoBQwLUoceclII0CAWzvoh4sEGcp19jctdL7De1gpgQn25O+vdtSmiG42oYX
J+wwfrKxB7/6d2Qf9vGDbHk9vP3iORkn74s/3wXtt/3rxxFPd+l/Rg6HI3bpVfvs1odIDsZf+iQU
RE/gTyLCPdzEdsKW/IFQ+mPUf3e+Ejxi1S0DM4oOfs2lr4Ppv0hSMFUQCbBHKc8L8Pj/OypcAtTN
1qTICyYh3J8PnizN/+gPkeTQTJNbwQMvTqf3P4e/vxORcSqAWxtqVtlRQJCg+76eUnSYBEgYK423
hhgfIl7PYDqjj3SHqAE8DgHmkbEpsnP7Va0HwMD5MWtQByju236mQwQ8BFhZru/r+v3q6Yk0r7+R
ZPIJwuq2uSYr/N9mwhrccn5NTs4LmNEcU4CZsBLmyE43VNHL0+uEip7S80rwmwSrCOtzWLavkrsP
pJWSD98oe1bthjksuA9k2QMCjQJymLUD8kulD6yqtupS8MNhaa3URbkdgm4yvwBCvsE7/TXOn5G1
KD4H+/Wwxhgh2b8hvkh7vvZe8t58+HomZ2Ra5Mf3IqH/SK9L/LKxCzjEbHThsFWTZlUnxVJiqz6+
M8NHMtuib9/dIiOa+rB+3lJDnj6MDNjlnSg+X5uL8RFOILTJ/eKQm4tqdkkPubog9jNu0yOwYzXf
B2P0nFlLnKSR2D5CySWBNwIV9hv61SITWF/YPLgXOuZDXnBkciw6BjU0Hghl1s7xHJoNsyc6Vkx2
sfsoswsSIqbGYMX49sHohp8DCA12lp0ziQQBpJu23VNdBvdtvyBuc274YGuvuKjSHmXDXI5ulN9j
JGT3bcO6ZoWDL1Y+EYQlCoRLqs17jC4OK2Vy21iWs1OqvumLR2RlSqi8jkk9KYS3KOeW1UrfobKx
5xr70THGpsqmmIZIvqu/jnGBo/OuxLFwUW9qErMWokf9EtILu+pu8JokxLwVMdhtizxydqbDNlyB
BpFllonYbFjLPmzic1Kti7jcHHLlVY/xn/cfjAfwsYmIMI3Ps8u2TYmgCZBKZFOlra6pkXnXmut9
qqNEzGT0mACH2TEQ3vHoyNWoTVgRAdJeRqjSYgmc5qgx55pdA1qzcARcVd3Ti0iLVX0pfEb+hBO6
UXGc6KizzdTKDDw7Oo66iKUE+a/D5BHBLMQazodlQOUP2mGfY0LYaL1vIfsut/oRDo4etEAB10B1
5JnsnL8Mf4/srQvKheWfVmdEdB1VOmN5h/J3cYgOkTAnO/WfC1yESooWenLdWAosH4kYuKmuL0kh
Y2GlxVKODSjPreui71zc0iunJK0rVtwt7dOLXy6EJSYP1I09V+LB4uoZFVAFRdpyaoOgQdB8q47q
CUtjed5ggY8++P6hRk/0y/cPGvNljwSaJNm36wy5SnhbSUjKjyic6CLjO3pnE47u+jQngf242Od0
iauTX82vzL9uyS2sX4U30SkyPaBjBI9uoOy+zBQY0HcXg3rPhyoshXPydQAS1J2yFBx05ZkUH5Ke
ThChC1RuKZDZiOkGQzHiJTdjI47IWXLJYoFUjSuxc/duoRzR29FCxWo29RTi2ymgr8JI5IExCcav
6Yk3a52Q1oJAvMwkv3Q1uhYm8Am/P/i6bcS9s9ugdlgbbPtaTu/d+Df7SQbAgvBTHuzibQyJt/Ev
yS8EWysj6/JLRq3h4nOGFnikn5N9I5qQdGkFfT99+KfZIbZyMcSwJJvY3kAwKAY/DRexxIYaGBui
vFrUtLmA3nOuGGOg64z3fIK2OD9GhETR0qItzo2ADjFqZ8Wc5hWMgKHRClOHnRrXmTFXAyO9B+e8
86tMTID6pR2ijKvfzkggYokXG/Pz/j21wNWLvB6i8+qAqfUZwZ4z/YUO4oAdJVIOa1d9Hf10EqaZ
JLoZ9vkLCxt2EzE/pmgnbevNBKA/5vqrCrRAmcGdZi0tHjP99YHOez8XQCXMjRRN4ZwAPL7qKrNr
yuOUDonOJLTYlttmq+y0TzmrvmjsadV7D9QjfEZ63ofYz6T1L+GtfUFgnrQx8txiTZLgWvzFraTl
Eed73iGEXc3lNXyucl2Fl+z+LixO2FWhfXvn+n8qD6efazlWlK9WOvW7tofwgouPH3RaY4GK7P+B
Hk+fg6mQVhDL9gDJEhvxLU2sW82UoNqeEo1WvFxNDknycsz1ELU0a7B9sei7tyIDSSu3UjM7zoV4
0nSfPOaXlAVXVwkuL89pPSzZYhZC/g6eGO1XdapzCYfXU2bEp/fHS4VnzW2m80EVgEs7owJ60Tz9
k7iyA+BJjZAdl8yZMJuMcpiK+sxT50yGsiG5LC5xOefKct2qxWVzS9Rcz7WluTqD3gyvzLRS3Y+F
/OhDjgiUz+NW+mzAQsaF8ibFASmn2xOy+SKS1318jXCQ5dY/+Pc2Zr9AhU6I35y11LjFjE016AMR
WJY3kjv1MnsqHyEigjZ+Ojgt4tNUpqcXIDBvzzLGDRn8hsBlI6eriMUVG+6vNjZml6zMMZZJ8N/n
MS4nHKIkCAmXBmc/L9dAV462452wFUM1eX5ouzJCg5JdPsr0srlu9yFg6FuXiqzdrbbbh8NceLl9
a8yQOWt2tWJWZYelBRKBK2NwWhDkEdw21YyPC2+zkk2i3bKOP05JO3v6MnvFftnMryudMesw5xWY
y4keHufDh8DfmC5+qbmo2OPSmu3TZi5uhV3FvG0CebLeqzZaruQM07QdwzU5K7CDWB6/tXn9Iaz/
Jmz/vTGaKESQ9SDKKNh//IwVlLtOlfQSMENcFCgKUxEcGy0yr23NPwLm6GyCrW1ly1/Uqi4e1wmv
xXSYP5HEIhTcWjkqqEhbW3mzBQ/+S2H6OxONo4MFwHAX5zbpn97nf8rScdCbRpKP13zKoLNMLNSu
YXNAINMbkVh48AcVTGU1uCCTK4sqWU7b/8WkSf0n0epfzch0ifA6pw3RsX7/ifecm+KJSxKzjIfP
o+/zhuNRvkW84TIcNNMh0AP3tfcZtGMQYrqGNxVBVHAzLTsHZID5rriEIgGlHBeU2PAbHEvUBZD1
auQyj5ECOCsG6kx8MzdVaZuL/UZHX74PrewAFHJwlJU6k1bgyOnZa7AsoXRaXCmr6vCY4VfNm1jD
aaOMKQogNbCx3hNrcfCPLDWsapMy1/17hqnDBIpSOhEAtDkjs2OxsfO1KZC/jIGfnlJjBdXL7YWd
IZ5wqi4awIbO4T42Oeyzx4QGx4fi7Rhf5g/8wNgd2IBOmRXXke4f8A1j5u9beIj0HvnrhMIedudl
nz7W8j9IeL8o0n3OrAObKDMf+F4x70DLC8xUFLdY6JGwkP1ndIxUv3ZNdPT75ckrHPJS88mUQ8+f
s9Nq/ACul/DteCRGJi00Rw/PyPF4xyIou4fyTll0qRYcMgHhPjsimq1UnouvcI3y52vB5nuMzpiC
oeLDV+AYmWE7qxZazlxoiWEssHaXVGmPKCYOgXWzKsYXeo2zdlCsmBmlalYyXTdW5QvbfgwjY1iM
dB20CMvH6+PVnNDpTZpRU2G0prrt5NIxK1MjqN0xeKaFC7EDGwOcvTMB3FdewDqZj1vN7xxc2B3n
ZURsff2oMLOYmjF/wIyxmfXJPkZ/HYk2L9Sc3L5A5t3UBmTsTDuasL5+8Mq94zTQh+32zoQGT7a5
tuBKsnFim8bvHnD0UGd7qBEPOjtmPwfA97tvgjlbEd5oFBsDl4VsPYwJzhhsEBjjT/h33rjYEqDT
tzUvgOw98Tm46B0WaTiGbAwIjzmkGTD1LgEfxv0y/9vQ9zeU4x+qI/6jKnNF2dR+9NdSR/Qpj+Y9
F5svJqSPYRpc/mW3sX6iDnwHbC9tQrxEDS3Vv5vg41ibRiNp9/yBu2krgH0+FU8y354GRf2z8bWy
8g/qSILn4qFiVXJ+UwhaupexUVExasIOZwtngD6sGos/H9o/e8zPPQgqFvs0ulR2oh8gz6jIz8Pe
FPbrBL6F89ZGMorjF9VDLhcE6YUOfXEE4mWozBv99K6V2Wsi+MrfiDb/dYGguMIrwCwBd8V/XyC8
T3uo33st6R4f5aW3z0fszZIb8ggiv6+n1z+f9H9wwLgf//N1P6DscV8r58ra79d3fzZ7rAX7rbZv
6yLs3Sarl0Twocs9L3omY9SETMuwq7KPVLp6rrupaccYD7lxTF6Gu8HXx2a6RLLTjLf/Dl+AmEVL
i+E64bf7ifKSHeDl+bf312+o0LSiYPFhrzXZpxk/MNzr3bjuH3fOQFnpRD3aRtiHw+6GKDC8Ug58
/vmC/ef6/Z9v+3G95LJviw4UNNEHpyRHpleP9niYi9Stqv5ltZ7yN1XKf1AE/3WCP9n1Q180RW/U
j1wy34cLQdhmPmpNRBTLUf6+y0/7ZjnVJdBVHOIwDX2If7nC/+i3fnswMH5QLFT7ovJTEU8QjXE2
jjwYDwawxERajOdgCpTZbOb786uzxFRKtOyC/S31xu9jrv2lPiB+5D+eCugoEknZsijCzf33U3Gs
D7dRGjiESQM7+rIjvk+iVsbhzIoxd36vAFho20ubUKSWgTt2craPUmfCNLeTNvW6KT1SFhwADl98
QdfjEKqYMVYCc3MsW/R837cje6tTN1tvJSpv3dYY9znbIj3ZnF7vbPPAjnyoOYp3z2LFW5EGvvg2
l4vQywM1KnmJZu96CCXCO90dMmHaDHMiHBOJShBiTNbszcEOw7/sW79fG8BpGcmnLDLTkZSfQG7Z
lseTJV/0xLgtxsgiIAb6Ji6iAHnC7EApc/8LP3q62P9aDz++8McWVXXF8XrfD/9Qrx7CjIgKtRLt
G9aSfQyh+M8PnPlbfTph74hdZF2kfmbu9u9bX7SKun+KJbk8VGYM5iX7QSoYOUs9URJ+pYY421ik
meAfghMWyRO4LTlV59/vQTkGHbYuuOjiTyQ40GpLAhhLf6wDiXDGyntWnqw5JzycSauiB1jrtXuD
ViUSu+Y8JMJ+YJeMom1eyeMicseDqd5c7f3rcXePLwtwTBjKe8LtPLI0oOaPh/DZZmbrH/rQvEYC
reM1UhjZwJOAobAP75KP5Xv/NuAIhma6i+pbrHSL/ZOkm+ReBTKhZ3VwU/8ywPjn1f3zlv3PjOmn
K9Cxurc346IztXjpMeyTqGgbbAMPq2OAo63lK1ttedsiDb5vgVATObpu8KkHh9QWJDPEygLjOGpf
K/v6OkbXCFNQZgDhA4e080pOsKElghD/IMOT96m8POgOPKG8Dv+8FLT/Xgr/d1L2jxvz/7Qqilw/
5a4897mEwzKkvyPGJsiIyMkJWQqY9XcKCRFkyfkN3mtY6gK0fh/bSH3OhueMjZH0wU61RfSmD5ef
Hb+ZupJwQhr2Wfbka4hBPtDKEcERbDbD028ecyzcbsrO13GpJp+gSfoirpWQZpJfgU0vPYiFIiPF
kbf65s/n+3/W9o/bNj3ZKD2ZrE3jmn+v/apFE/cs93oyNkS/9RohGZ5yRF5XV6567fxa0YiZD05P
upueXeqJIX5dOpAh2wKiQbk4t2yKwzd0Pu8sv1WXNu/G+ant3+XH0zOEy7IxKN5lib1b7ra3o4ID
w2P//bxAnERhJPa39HlCWyip/v0SXh/1qjoTDHnkOXzg9Hd/33fDy2OP/IWcyPv2wKXvL40/toTo
ntkzT6fgdiyj5/llQJDQ1Q2R7J51OPjIBxey2NlK/20ZuFN3ZSCW38OVjri4u+bAFisSgGNiD9X6
k1xsqL+NUT44xb7BzeKGCRxGGI/T6+VBPJpCCubQRdP5GzXEbv6OlcySZDZH18Br78Oy5I+T6lz0
0blyU63rvO7en+BQJ70jmAlhB0/rZbg4VWEGyviF6ME2etOpH7C6PGOQqFTvpCpB8C4u8+OVVu2h
+61MAIM42mOt+p1+xdSqtUZ3MJUAA9f7Hhrz7eROd2n6xBKm9KX2RfW6RIFKSPwJLY93Ijn8UQlu
c6PeEhi/PSP1/C5fSZmwng4+cddyKRqwmJ6tfeG1q581p74I+ZOrPuLK0DOhUY/eUwd+Owqlc8MW
16yJBnss6pPoP49C3miQ88oT2aBGeiGMU7uaq64cp7vmqF3tFid13koQPCYPKfX9qFbe3WztE4/I
/fz0mydCEXK+b95dKcNHfSjsyxN4TxXJuiiIyB4g4T1mTdPtnqd9/MDCT9srq34Kt7hjF8lI4Fht
L9oj2J9gjVzxeTHQ/d2ZTKPfFMWzexVpiM5w102UKnJ9TJ9n880qCtvEDOzyfFOl7tf+DLBvEbmn
9QFa4OBMgtIQNorknzTBFs7gsPI1789EFbLqqrNO4labdg3uyniJaShLSkn1biJ0h84gXfKSqBaX
oG8C/TIrHjXLgiS+098aHggWv78uiZCjq9CxbCEX68cL7GEchMd133SbQ1ouj5n5Vmba6x2/H2Eu
pYfZ7ddxq+XWethWoLDXbftqpMULud/m8rDpaCBT9E7fh3x40RLqG2BjyMawn4zP4uPIZ5TL+u35
orw2J/v8vn9rqYB9zQ8Y54ooFuQl9lsNj94Cw7nmW3ll2oZlq6tgGfOK3etSsdudwdczj6j/IRGS
SkB2wcsp31d2+cV/jO3NbzYnyJSD43ZO749M0KQdB+EJv67LR44V9Ze1JGcUYOTXPTq+yMsq8pkp
067iVYBUM97HTGwZOppB827h0LqPtRB9rsYQq/qkSx7n2NUtmm8zHjP8NqGdX7M6u6+u783L+DrE
JtEXNrNSRoWEMq/0N/PtsJb/YbxORKdizqP3ck2e23GuMqVDSuqD7hGFrEQ4uKzRmVwT5nCh9kte
YM1PLXgmk2x8JSBXnRlpnT3SMReX9dZIm5mRCCstRxnyIi55q2lreN45ROv52+hbn/JSWR3WDKHW
QiovtF86iXKp7/KFi2KOOegGZP6Z3IMqBBSe4YptX+Zn0JzJSKWZVZ9liCffBmvfuNro2XedYLx9
dbRc8FnFOE5dMQQeP0j0pPMy8JcRPSLEIm5UAsV01kJvFWwkY4GV6h5ohb30OUvQHmx+fbAsXKsm
EY8ZD9/TFdkvAU5CspLDATYUdQ0/3eA0T/IQFnYYDc9VkGophAfsnXzIAHAb5uUbLFnyCdzzC9F1
rJ/ZdYF5vmD3H0Pmm7v7vN/yFAMxB+c3yqNmAc4mUkbAB/syBfu2xcr5vrK2RqJsy0SDCeybGxKR
qvRIGtjqQBC2PTmnUX4fXxAXaKvBeTU1W2JtClypk78HgT8uOC8GxJKrLHUGyVfAe/zKc0aoPrOs
FIZVTnea1aQpWFkH8CcveN0lJipZHLUgOd2TiRjsHiJldXstBmabxw0vHY1Bi9stCAj6KpLxl3Hg
Mqv4mdALyHAs+xgCYEXGhH2Canoj/QwcmTPafz53lxckjqGG4xYUzdfyl76GgvawW3QZn7itHz4e
Bad/YgA7MCwqKR2Xp6WF5dYDw5usAR1Tgr2P7b8aMfnERiAyU2U5+AfiLWx1LbywAZb0Kd8Mqe62
tamos9Cq82xth+Swrbb7VbfTsCO+h+Yn45YNPzxm48vzl3xCqmifFgPuT3FN5432eyUtKNYQldTu
ZSv7Fl504oprU72pS2Nx2SJzVtcME2bdDec6awN7DmOwVF+rqy43Gltfd7m0PHzIkW26NSMLdSfv
oG3vyvi4UeBzQmTDhOkQVhsMxlL+RNBS+SpO1SyfCFvJj6tqF/DkzDWgIcIBh1wlMgnknJsk7rgX
Y4DtJjreDKHksl8YBIsKJF1NtltM+cIi0Ihm5yJ8conxHi8XMgqKz2b3xBt57+hYhpOcvHfUT2PD
BGFx+8KGlLEXlMx7omNwM3vuHltu+GVrLa03qLEzUiPBmZzj13XDv1ckoggZSmJKe9J0O6ZfMPRO
b/fldX4kMIJIQIbk3Kvbkiv75NZyGudFTT0WFW+3BCgY0Bf4dH75em7N1f1D3jVfOIkvOcIxYyW8
Dnm5OZJlz/cym2vs+hWWH2Ro/FG5V5su57wUnJxyeTVlnUQG7wGmi/Nzbq4miyYzg4CR9p4Sd9va
Rxd0QzCkLYv1JVTe1DVWb81GWmrLLmIuIwT7XENvxXhwcv5veFz5AZbpNGfvs9tmSoACSDbXj+3j
YI8fHNZ91on2iKuxhddZxQ+jZuYs94rN7Rh2XBMTxZ7P+eN3VuIo/bC7qFiPTuOzOlxcnqcHBV48
Y9i7c58I4nynNYOpze7R80DokKTHGEL1F9uyCAbLzdwJnz0Yaft1/iAeFoDYG3eX2PxlLJrX/RyG
OPfq/q3FUJA/+FKTEViXYvsLT/kE6H4Lj7my7EVsJKEpqmG3us4vS8F5brj87jnSd4QKT6lJfLS6
U3dcrMVp0bMdT2Aqx3DxUNn1C/NTpR/I1R0n39P/rzoYBOP3ZSF/CO7tiy4ueMfacUHGS8b8PDhl
d0Z+h43wybAsf+c+gjPjjc2JnWYFUQmcG9zZbVBuhvRM9iNGn0tytj+ajYIlbmszIX5uOO6pyVKJ
asjkpFo8oAWDM6PWFj4xVFrhfGLfVFv+QBP9dZyv5I9ryqZpLcfN8BEKeWHaJ8J0Y+YX0MthH5Mb
0m++hQoCt540Sb21Qgpl9EJcOixeq8V9U/uYuvCBt5n80X8JgQTx+ZFIeOhe/W4lpl1+m6xGPY/T
fWk5fybd1Nqr2ueT+vyyttaYAXJ0NQG5S/HXiFu65EzxkB97HtI3njtLc5QKGfj0U8xrXUw/l/Xq
8sWpkQ6W4kt+2VwWbbCDfLyRQxFn1DOwNtMNoNQ2oGf5Jef9x+Pj8bJPtG851bf3r8Oyxc375rJR
QZg+QSgQ02FbYFduMUuXZs1l2tAefHS5pUJ4boct67lcmUtrx3x1xrFYczFrYmGxeSKVKlb3r27b
zk7Z7WvDYHAKj2Rdr4akIXlFyU/psGmjJ8d09JOH28TkSsXMxOEERf3HNbbgW2DWkp23L6/tTkcM
d3g6z5hXWxUNsbL+xy8uJ2FJ2smLOmTU/InR8O6waD7EhbHGru6rS8T08a0mUx2XX2IjF7N6jsPV
DAuPJ9KWL06ABXV4e26RZrc7c7NnDCDP0NpDRvhQtiBxyS3nzfdFZ4g2orLv/iTgZbqa6x6ksf2b
sJJ+tXDJ929HqFScZLHFhMA+bwmbfawZKbL57uTQ+NTYRGOg7XLdvxxXwhr9B8wuZSEmY355nWYZ
JzCP2as8w5d2JBbm4EBvjC8vV7d/6SLUqlmVXTxr/ef2V/qdnqsAbP2/ytn6gciX1+v9XsqXnmGB
23MIva10JFo7BbU9UfXEhWJyTnvG1AQtNwwhBYcXvyZTsoZjZYHSy54geUU3hQF2rXfkGavQvgPS
Orzo+pN7IbCR/Ehg9t4h8BoWOdbMkxWNVxiYOzjNEIzmFGWIVUjJ+EZyjNI/10R4uhcEuQSAtVFJ
vEEZWHuS6/0nycPoFdjZAZ1G+/IyfFpHW77ajoGO9920zVfVrZYEdpUU3j39ja1eIaK0QjhWgdEH
lZx0rT/5lPCifCaPo3s5JvshvRqxRlwiWzzOZ7IPUIEg/yL74t41IGV96Tf3Pga67DW48+OlT2g1
ucJonIiwU4P9LajITvy6dY4+gFf4LZNP0TevHtzCP9+136XXP27aT3SwESrYvnf2C+wp5QAQoqD1
7yEdC/Zjq5DRkIHOdDkGwNam+3VOq3dTInjQrUliONnXFfZ4H7cietLgHgl7+/PhYdr353bM+sE2
Hw/n+7OXx56pIJ13ZzXZVY6ENrjCEZO9AfYS4pW9T7T3g9SdLtRq7/Zw2s/h5EmlS7R0reJY5U4J
lEevwIeSZB6oaBBapqBGuM2+TkrHTY1OkscqKI6BooRgjaXpiTATHknHr3XenfvUhqyjdk/CpYth
iI5sBpAQz/Q+GDHNeNJ8e3LhXvYub1PTVU6uqby0e4y5wkK2pSrSCQQw7H3jlU0knnxmHk8QFeJ7
NHt869/2U+6lfcPUXGFgGFy6sMfWHdIH4qciUmnnWXVljmu0mJjkBsCY7YPzFZgn6dRIMlMgSg0e
YRXcDrFQuX3nnCWAVtCxWBpegTwJUoc8EPWnDzDPEXY6qxDXnBGawPQCMy6OUXkSMu4qaelAm+TR
Ri2hbsNf8E1DtpTfbehYePgc40UCQmgZ6o/d4kxIr6BIQr9WZzJ3Y/mYUo5wkU8U0P0rjhiEhwN4
EDu8aBYYtwzEy0MrKdznYF+64KYRqT2/nB3tFzTzFab5V1sPZOeSH3ZPJHfwwK7x/8fSeS23qmVr
+ImokgRIcEtGOcvWDWVbNoic09P3x9pdp3v32WvZCjCZc4x//CH+WGH7RafhjzjaKUijfSfE/xDn
e0b+Jb4uxua9z5gfLlVdihhD4FGs3KvEAH+I3X644NlBo7OiF8dt12SPB2LikCFTeLxkm02DxIBO
o9KaRIseETtt9pukLBJNuieYKxJ84B4yFYc5NkQib03a+kViblaFM/+ht/5YUr7A4ZHRQJOr4p3C
da07I2Yrd6waaFH1uWJ4G2k7iusheAaM85967+vG7FGTBLUmFAfK1CvbBL+Am5AqIn3NCEOiRDPA
PC+kgUVsgrl253quPskGw5c82ZaFnrQ6XK+MOpJMrfieEGllYLyPBVVve5GeKdqq04qVFjMip4c/
ip8Q6rDJDPXxQsY7SYUBhNm409Kf9hMKQLmRxB0gHLxONo7JnRRLUG6qil0JvG9rwgK28srxJ9/k
5Cvak+jdizqmWw2pGGdwgvlgMZZbNYyJss4QAm23SeGKEGgB3wO19twwHAjUraqJlHQ98AQ/zlhp
gPJ6ajkUQ+OjWVdrlKlP9CebLkda7Ahvc0p3sNrSOASeK39kmgxJdjTHlcM920f0ROucjPeSiGQd
mlWgE0kIQElpX36/Vwa+ZcB44db/SpglXzhTDdZh/9YOZWIpCzukkeSEuk3urqOok13q3eql40HV
/SJ6QYdzxaD1ow+OI7egPKyu3sjpz5Oa0xNZNQFco77hC97JaduG1AzqJxZDCmVa3CGjJXQGiHKT
2/AfPz08fCfmBaYD0fH9SYmfUoUeubO/JNOAmV3jLyiWdtFocWvc0CWl+poVCqLiC/o07nU4w4Ld
StAo490T49AFNvbN97ARSdHBWEsTNvVg4bYu8tFlbVmfg1ex7+NbX3KZcLXO1j6CwCdHp8DJV5gS
eKzRsVaIsLQmzSOoSUM7q5NjYA4kt9NdTKkVj2ZuYZWh+Ijwag0GMfzVTROhM4FdlZAcjsyXFqZ9
CDppMuWKFprceTQnWvzjzoS9oBKm7iDOr0a8yNHeemsfx0MtO/OP7ivxLak3ui/EONXe6rB2xdSE
6FUYbJrs2W+28l1OuMwnW4b4gdGrA8edq/J26x9O9dNq5bb9o8HRjNODAkJfBDgJi5/kaygWkd1c
uk26NKpLeKto/vbeXv6c8CswEU7OzcdivQScKpi5X/NIBxie06OSYj8NYn5rxKcr+LP9CRSY6Bks
ys8YYzxCw38SHD8+YEjC+8usOSEb72lK5nkOzAlB54zSvVfvfouetvKg+Kgr4CDMYSd/IE2EV+zN
NKzjgNWJizqW1kAh5IDdxOTYQAwMp+dfNf5Ig55pqAnkmvh6rdqILYxaGS9Z2klQgOdw7o+BO8xO
qm+g1Ghmu8C3F5HDVVewzldh1Zy77sw4gMVQGWiaGiTW8NOhXq/pgsRt3AJOg0UOenUmV9qCNE4t
xlSgm4JFql2MpW13y07hnEGPFoeaQPimLlsZhG6WuA7hfy3d+UbC6pW+jfQFw4pnkDpem33NaVa8
ESyflIzqLNZOdgYE2cxJiwFdQlB+DI8glzXthJkFpWbQqrLhfLz/lFwXantml6pmdJDhQotIrYR1
PYHlev42Fqkhbt1ZBLEHZldnelfAJPi45GyADIJlyrp3zULzrGkzycBWimzqBHRwCeDRF1Sl2vKD
8m7NbEpy2H/bZ3mKXkuQf02J9dUu+GtJXT+gHgqNYKb9uu/bOzLT0ZiGB0cNvARGMLeAJ9LuVQvF
WK9JoTHCjm2t6HcqPNxk50OWI6VFOLdUHuz69qzZ+ZDJk3ATP7rWqT3jHRkLqlXCpspaw3aL54kY
M64gKsGJJNjrMT7oklYeDv0MU94v6YY2BPAZyHJbjUw43JUCuId/QCJpQ7KOqrsfu379Q4Cmv/H+
RMt4zsp7jRjqGs1MmWBUvqM+HgiW6D9q4/3FRin8VPu5Id1XssNjXzBucau9J55GRveVKwYGU516
fpQHJBSA3xHcrkbDxJvZva+roVbccW4TFDCo5EtC+sp8YD3LdSrLALdN3xgJg4voAodvPG1ayfSJ
TLLYez8GRQd356aTIXPPaxsngFTjL2W9j74b+jhXoMS4FkjGP7AVKHRClbIV1LOEICd2yH2SGBwh
KuL92mg/OAeGe3p9O93zvSIq1etMpXeYQWGi8apSY/gqgp0HKazSVoRJXOBwx87yb16elBi6P35p
Cpoejon5VF68zx6zJgNZC2wHVB+iDifDreUfLkGKkRwn8qkMn5XJ8dJAllQPZelyWcOtNx+wNfIf
GSofjNU49CXY3svRAJX7BhrAYA7uJ7glvosn/5LQZV0g+Rndo2GmGwDnGatOR5XjzDYJADTt/+Nt
II3DCYC63gl+R6pVlBMS9Knn+56Dkt99eMH5843anVw6zIgldgw88k1DuI6oM86eihO75FwSA1fH
qWjDOQEfWsjlqrsJ/LW6+hdVHEgGfXgY64xH3uT27ap1/Uma33Ty5friO8Jb5LtEde54DA6PEaEG
HYDz3DqFN0Tcr1dsxzel0uMniAZH1fI2LYO3xoVBasR+RzofVHII4ady1yhadOi+w8xix0NgnqIz
Yh98ia+yYKfTKCxiXNQ+MNibHmDcNbVhsUNIt7Rxk3CpVXSarvxG+ZRdNlMcLIx0GYBooYHY8Yzm
zl/6jBWzROjl4HWW7/JC8y/vYfsCHhQMMdeolN8MpxVqsooJSTK1wQwOrqNhMeelgk3f9lBY73Dd
up20KT8x2+wvYbBpr1icULJ+TcHEfzJqCHeDeBHeYPyh4IicaQMLtiIbzBvsmULqzHs/TRy6wPFw
jZO05CmRZvZ4U749xgcHKpIVZ5bjUTM90rDlFwyQKw3GAnL3xObnfPrPYtti9Nfp40P8liGPMgVi
V07eDi30bNRZplmpZ7SieGabDBSWRvB4JzrdH4qo+WkE1PiTCDbYVlzZv/no2N02eoFp/qyY/3wJ
izVdljQ5BDC7k3mMTLVmkzaUueNjf08g2mZWW2wuM4KiaqdakX/IqEuxd3FJTBXMpclXUENMGhw5
MZY25eJImahqy/V3DI0BGz+dr5DW08WdpbYQW4aV7MPXUGnxYbgNIrYlKdGxn91+EbjGrNjP7jjf
7xocHDWYBmar7HNFz9CmHIYfGbMnEfLPDL4Wd+MYn2dG/SUA0LupBlyffPTnlt7O/1WOYKxJdART
PjBxjxUNo5wKwl0PiB7Vxs8SD3cPL6D6p8OJEOOEXm92q9EghSFAgcIZbIODY0TW6e/nmRj286+/
rhXmLB3mLag5eSOsF77Kr4iTHxiToTkCCse7SD5wKQNQ4aR1jO+u6SQTpivCNAJ+749v9+dKZGYL
nO3vgIsXmdX8zsk/DtPdzMfFUstYxnxY0pE4HFb7K0fcO9MbxWQZMabtmMx01yX9IdOp3g0+YVu1
21xiejnkr2WgNyZGShI7NnnDJyjF3fdIEThqkWyF+muTVOw3IIHr4dLaw8V7DBob+4supEVq9jlw
3lwSSiCdnSEZdJ4bqbEacG74v0GnI7xbXBnTQQi/qc7yVnRG/ZFh6afLpSErjlhSMByeiSlWugwu
e2TU0LaWdyWvkCOMDYeESPoWDcm1SohW5ogP2NE1Jd3KhDPTg4M5irF8sSar3zpi9eNruZQejJLI
8p6GBx0z3d9yRHYVRZrFXV2vMJqZWGj/SGvL23gpnNp35qG5ZChtHtrG7vTMM8/vfI+XDY7qkJgX
Bo902jDiZ/26lJbCZhS0gR053dHxgpEToyNp3YZ/GHFPVLReMgUipXf9Zr+xoNyWmZ5DpgDwa0Bk
KeSjqduR4gvTr9X1wOaPuvHuyRqdUjdgr4oAwJLY1aI93jvM9laPuWeAhrVHHuYennwYX1l70GFO
LTae5nl2HHr7LeukPoeaPf/yiKbJzMW2OEatnVQTVn+FkEcAatSdBOByaS8UDy7U6Bnzxa3Yhbmx
BBIPWDvFjodCCu15Zii1MVPuPTTYT2KjCPOkdlV/mYPMYCeRuMkfBZ5RdVcm1nXwWb4tkJRvk7tG
77t590w3W/QAABW6dqwpM5H5cST8PvzsuqjWUXKezaylcIJQwwnerSdkEC2KiC2dcMv7c/dZ8+2r
VFe2JW8tuC1Dm5DUIrP/LrMpv/04T52WyFDi7SWCKKs9c0P5LK1MGbeTbTp1oPr4NRH5pQ8xphgy
kk/UFRDJTIgVBDsGjmCPd3Q2qBo/ZOTWon6+5Bqqma1QWf56KtsAFed7EYUV4pbcmc0LDfx/aYzR
TvKcGdhGwRH42WvP7Zuzp9mDTpGeCLcNI/yoM9F8hq98QTf0jDur6j95eOecGDN4HSO20fw3xaNE
OHVnT9k0ykYkEA/AH1MzTi1GxNvTQVkaPKe9t45QBsy3SaBjESZYmbxZP9PeqrG8ofRcUQCBimwr
4PI+suLaFlo9pwlJtbxeC+gqIid078tnU2+r+NIJx2cZmKn/HaLVk/Rsb5CXR5y1f118te06/0zA
MDk3Mdzw7ASD+/TUkSzaG6Go1cdsXdAsnMZa41Qbf+kHml1FWAVgsQp8Ju85LaTDm8BOJi5My0Yj
KzThu36Fx7e4FiklX/xu8pvKz3jYcvLJq92KLb+wWdQMtCjgbZ7cwtffJ4DmDLz85KtbNozQEjdL
dKuMxAKHw6MMtPlDIQ47MjFlMiSZjA1dEiYPbKsiZfvBTv3OTEEhepfI1KDR5gr18Gpe8IjzMPfG
dG591YlVKUYKr+yNUXDtyjWvgiu/PspAa4oTH+FN+KcOKFWVfykOZXwRCKsjw75b4qLzlZFmGpi0
kCObgSSe/GI/EHhPCLqeL1+VcJEUisOWx87oZ3sfCvH4gMjF+dioia5ytPuzg4x5V4sxieJUQEhd
5IrRtlhmmgQdvVnYRXJpKcw/KEpl7IaajwiioELeCdkvCmfybk4kORvjmJgeIuNacRTvUtPJdOjQ
Wzp8JcFHHk5eSJc35cCtI/hQtUnrVTHfH+klJxoP0rTx0DPUAR0mMo9fjOap1uCGyP94qFVIuvBu
77PvYJPh2aDH+vvwtroKQQVXBXdbzAmIt80/Chxyzv1iH29TwWIMQoWu4LrFN3SLO7ogCM6AeK1v
kgjXnLm7Jf6nrJnGqGJaQuFQB4aqas/c+8oHax7r8OpUpKPdpkLjkevZX7ty4Rm8cR8TLzNIKd+i
e0Gk6ZH8KmrZEZzWiJ30xEbP81HEhF07tWTOip/kLlGdEzRUXCXSVl6c8LgNJxAcXzVewkA5ONBS
ad24w/k3p07U7CR63j1GG0cagfIeEPFAPtXdO2FkdgpFPXCXz4ktTc/Wb7278F3kX7jma56CxGhB
ofjKXyqsAu9bGXVoYaVwarpDIp+ijWSOV6h4pZ6Xh7DV33vqTgIarG4A+QpIyIJRi3dHiHuXr43O
0Ot0vXJtAhzABUMxpZRaG96yfaDHF9bWA7unVFPQHbNbiRq1GgPxApsqhw2qrvQcDgsseunIropn
dmWmX3GKvWlyxfW81YN9u/bN+hAfhcCYIUFoN1FjKJ8TUY0mVtR+1X1yCy6pEbs1TnUZLcX8Ja2T
88K3cvXZoQtFepfKW3GbUFITwIizU+k0eFWRWcqSS7vNMDoK+MM3buKfU+GK7UrwIjGVDslQ0Rxi
2sVI7/E+hYcgx6sp4chZCG7u6VmKaVS/XqoH5WesLJwbS0zs4TH4J84vfqaiNSeNRMuW2wqHLoIL
9PjBibb4FPDeYUdDmM5JRXEBeFMwMcjXBMl2PtERmnSbbgMOCMR1rth+2I2eqh29CmwVkr3g4WVR
4NeDsGyH7pdD1AXzIbHJ4KUUxczGtegI43YZbRJxk1P0VeJuRaORlmbC4wC6gIZ3L05sL1/VqvKX
TDZNyYl+/hpxhAMVG2JHXv4iyvFhIhGz6nITxoXWr6iQM7ZqFl2xz8OvDG7ZEj9IhLmSPgTEZoMB
S9dOuvK7GQMwb50e/epVKFCZ+COv0IPG7YlsfgDWvmifidL2VDMqcMjWFiYE7NTKc8PHmircC0zm
ZBsLzSLSwvoRFOsZlCjZrT3L4mz3jKVAqYB53pi6pAsw0o7MOg2MVpKoptHwz5Ajy7gc8/myZB3Q
CI5muDTz+CZQTb6DDxbvsrq/vQ/PhkyXbueNHuSaEFrJWmVYAuUGIOUzu1W7BcZOd3/DszQSqOvf
fRilQbAphVsGvN6GnbkKz6UCXQlcv/sak2foF3YIBs5dDOfEkeFSBW8zGAiFJA68PgUqDKzse5Ru
wXKCPG9vmBOhoIvCBqgl+QWlW4Rw1E14GaUDO+Iqm9bsiDu2z3Ya61MmdubKI/C+zurWlA1HR70y
YaeT6z5SmkMcU3X5HDfE0Jo5BqlvSvfBht8SyRdxBjm30ZbgjV30k6zj8ZWsh18aEbXMJrJ4r7vz
B4MsyDOgQNGuwbWPsTnmJEz8czsZUAevbi0A9+I+t0sAo16v6cqVuba8cPqB54ZgUR3+AG144OGv
c53TtN4Q0rFOByrXHbuHrDXzLUL3YxJZAbNCM4LB069Hdmg4QuC9EwMIGDIGuOOI/JVxGPxUq4m0
EvnrQDklvxSjGePcJ4sjhQwCXzHA58BW/JeC3hKd9dRy5tR/6wCol5wRjeHZsjitljiMDVoyib15
PlUN594Q9oOtpDpD5QE/yu5T1Rna/7T396vct/6h7A0VUcJ8m21VzAPthNg0xiRYmOtmd8F73VBH
u2IevDop53BH+T3CPpe38bqTnBjAwhHc2Qr8JLksHRkt9/KgImCffTDD2SpYVsrmTc/19Qw0oHNX
X6EGOu+GGFTPoRi+L1R/UkvTAyP/fR317qNtbnO0xXRfyhr6NpyI+DfnHNHGbJsYm/zEvdQjVEtm
vditmu1IRQArBje4e0EvCEZvwyd7l86x+IB+liOsxw6FKFoFj4alt0sSndO7uo6E2zM1melX2vZG
wsOJcYg2yGc13fvXdr+QHHX1WMu/fnN6TxWsT0lQE2erblgL82f1UxndiHnVtp36Flj2mwGDwPk9
ytiedOVAOu5xH57F23jr0GWI7uqYfQO3hRj2+VufOS1l2Q5Dxd14E5d0hIuYpm91CDcZ7psyebmN
9VB3YWKLgB3rNDFH+BFX1a6uPSyk9iwxrCVbujz2o02F0O2Gq6e4td2VTOF1Ac+Z2epcpkZ6lup1
dyWTAIaFqKXia7WgXtGJXSB+vneVR/1MjO7SdR9dSw7LXxXYUMWWTrzmZLVDpKahdno137hcLRUn
W/02BzozaOcEXEfHxlJNWofZoVloSfB8M6VZhTxUcLfDxuwrLcLm6igmD682vfg2Q88/O8QdoMx+
WRz86My/dtUpxT+RZEZOg5ZJu9sS8cpe3M+eySuBV/KXngsGHLWZvOJzTWH4N1NtiQpAsGMyaHvq
LirKLw6YDwUPiVH/DM5hpWHGBXNBgFT9tzq94Xlgn/HgCVT3tHuionHGJbdFx7M9oUCe28uH4CDA
dSpuBHzXOjrqDOel2mn14UOG34cnJQk09orlbPIIBtCvOh7AcV19yPVLmLZmlipTNswDYspkWqSi
u9T0+Vnq6+GgZT9N49B3I/XAbN3xzeuVtBdUXR2BCJi67AAM5kZucUkL/Hpei2Sb0UC+xvC6uNo0
dIp6KJTvmeJK8x5gF3sYHhOxYR8vc6trmGCwc1UdFUSmldykPNZLFQuewhCRxXRHNfwYEyjRZEZ/
zi6Ti/cbtqKDyf1nbqpMvJM9nvjm6ja3509gbTN1CgwyZUiPAx4p1NCfLdYqNrWTb8ePETkbKZKq
URJ7Wjr0dDK/DWDS6Gqgz1F544hgFThbuIOh2t4hcVc2ZFFnYU2EdUkX/6YfKVz5b/obGb/IjrUv
InO7zG2UHSs7eMPQMgB9mIHowUhCn+F9qLb8134pH0weRN6kQsvd/0EDUDVKfP5AXlfblZ24iVts
e14anbMlY1cL7UaL/0RsXd7UO1ht3DM2Snh6uNvvPFx5PBxdmEPhcE4REeDYUJbw+KC8HmY8fjzX
oGLteg4FVnIhFn4m8BMoYNh2cG3BCx79FeR/TGMkTH6Y/ZEaB+WXYTZvWP61fJQ52+TKVlF5r3D5
jLGrCb6nwV4zvaubm8Jz8ZPgoBbhsz59bGRA9N3VFnIjX2j8i79oaKCB2gMlBuaQbAmuB4zKoJ1h
qtb+jevZT/tHjhG2Fui6of/Bj+NKZFwFXgQjH2rRyWuHr9xYncX/98/INtvOJ08U/snNoiTjUk7/
yg1EYGVLGYb+ykeP/2i7L45zghOaY7yW8EG2JSfA4OZwExREPVoKTFpqUrfxy52cvarVTcaUBFVt
+1UsqM8M/xp+4dP6U6dIe8wSisgZyeJu4jJ69W7cv7cQQbItLxLsfZ5dlsE2+Jq9b+hXpOzQpzbP
tkrk9bWpJ29HaWZU9QQUZZUt4AgbGZjfIJtDcvI2PFUDcqidc/wXbiR4tk6MGedkC1mSkv3xls4h
zpGDOfTW4gCg2Z5oIHGwFbTGWUlGZBCXov7KiqHOHJ+NPjHaZ7qLnxjo4nRHkYCcsv8TCIOfGyre
rxSZ5B+3eoXKqJ98cz6Aj9YKl5lNpGXW2biEwvAyIBoMQGjvsyPK8CB2F1ifnAaehlybJ8ZQfxTI
jnTVXjFPU23/xTnE1vhu7Vo6Ndf1LGH7nb4HVQG3Sq6/QJihMRRbqoDgLEIyM0FpoFrZi0aPfcqT
XsG9pozWLY+Xb7SwKgcmxPB1WwNLB1PdFRlrhrUVIpub/GZSZ9wPx9U5fcAFnrWXQIGFOry3QwFH
gzbg7GH3JJyX1xxWa/eBTcvMmSHMsHmAM/WQspgyM/gmZmJlKs0p/i4dqFRcsS44NxHqL11dGiRA
VdKR+grSNJ1gYzGvnf/CrpIaV5Ts9y/z9OAyCzdCiGWqHOpVZv2kIMXAexE7h1nVpHsEw9lLzudU
/EpwO8BykOnUct8XplptVrjRIsy3go7SymhABvpdAhcPzqlvuKrV2BwGqXDNLx4Uo5j+KDS6M0hG
f805Mg8FBZROTWn52tWXDaag2RS22+xEYsfn26mWHgA9cZDZqu26feGwCMFNW0G8w/ZJD5Ym7YRZ
nOmDxOJQnaE238Xtd8RJBaAZoWMYduJ2zmOZUK846kLjbyVCJmtLCj6YDSrFPcDQZ8Gk4CwN0Co8
XDpsJdDlxTb7QkDUrPvsIIi/qnqrry3uWiQl6jMUC3ByOXxkA9X1L7A3Nfm7c9XZmYvEGdgNtiC5
wGp+ZNA/4apNbPpvcIjWvYNQHtBVG4Fc9BGWQ8SLMCNZh7DF+esRX6/RCXgCnAz5hY/kILPHTe8E
FsZNWBX+gpxzVbm4hK3ygTrM0KBWXXL+pHrGFvJXTjzOOjIOkDRxFXPg8AOFzhVNBGgn49YJmI+e
zZJ3BETiUGzhL7/taOfbWDnn+JJBo/6m7NlACli+mPt+rm7SFU5ZjL3F8Cmbi5c4GLQc8TcMx1In
8RWLOczPbfqAGn8fqNMtFiikw9DXh0yI+mmFRbbPIOsXd2reclPDfuOHKQOc2gnJqoLszefwXm+b
pwoZw/C5YpOPMEmHtc7MmheZfhQYjCkgXtY+n5kx1yfdBkX50n3bOU7ZK1zWmQp6nKZvezzTduOc
iaoA5S7vXvKZeLUSsS3luDlBp4yl/n0ihReYuBNISWiiSie2Suz2ikKf/bEkFuvuHnyCfZgroqdF
p8JkJcUZtrul+JhLXFqot1jEUPykEBAyPvX0bcIHH3iTTK2bPQmmGPN+MXoyZGthNqfpjkTmDIgd
WY/6KJ7Vs720iFcENFhvZ2FK3LDJdk+i3a4P0/vSHEFiBb3makyxRCwW1sUm+42tubPENmQatIMH
SncYqKyPhakyFOMk49FL+ZFpLf1/ofERCxuYxQWy5Sf5BFb+yfjfWT2K/1/t1knWNNwYac4tHOr+
yACCPmFL65pnsWAy2B6Bxg4srx5ZT2KWB6C3BEe58pJa3W1ab/PvHu/EEW60v0YXuC7syXFubuDi
i1PNdEtblnpmL8yVJb31t0O05xqDuSPYFO+tcsX/+zWClE3pXoM/0f85S+jN/xZExG2mAw/JJp5M
ZaalRoHJG0jT3XC4VIkJ+QMlF75BP4ot/OTucl1fcb3hWD+Ul+ZW8PYhcQY4EfJo8C+ey0PKRZk4
H4CYuYcuCB8dlFSAtdONN0Sj4cFLcebhabOi9RxKx/P9nK7sfw+Twu2n/SzID4D/BbygTKaXLqLc
AOoOZ+NE5MGsCNFfAzmFwBz8oJl9OB0mcTD0mDqxAkcHYGMyKK3s+TefCb0oJSjg8vCbcR3ZYXm7
pTt3ULy/GDdPrEJ76opfM2S+cJfQSBlDpOH+6ETPBOCIa/1mLRb4ovKa/zYZTFT+W9K3ivepL8EP
rEcuMjBNPL0O/zd93RWNlhZNuwfyK34RO2tubsT+nbOYE8C3K9vROfiYHgXcfq3qtNSBTvTp+89u
XO9NgXbsn3MI6561Mz0qvDZ/zUdk+zqBgZOJdlZZ7wwBmUvyWJDtYLW4GP3b01jf06KIXwEr2m3+
3vsZbqIY/g/MbLE0cBfkWKRTXsNW5PdEq9wubQg60N8s8cpMq/4Z+PGYVAPSnzDmXEx6uD3LurtP
66ojRYEPhskD7zRdvfoqrYySuxS73d/A+xGWgFTPh981fcnUaE6zXWTOuUXTvWfex31PftlLfkG+
mfA/G1ZAdZKd2W7aJCYTSDYR/ivdpwecYbPvjHw9iTWB5A6b8OmKy/BlRItOn8HouKWHbXnTfx/N
TQlxMsRpVU8bDlcY4yGMWabfmr7y9LveujpD+r/KC54y0Wq+IDyxqlhm0h03bX6mhm8CCxSW6hyF
7cvDpBRvU77c8Mf4bvHvwuDD6vKvpPuMP7jOA6DWPzM7/yAFi2uZmYYPiB3YFcaNzPHs6XoOPAvT
M80OC/47OexiQ415/9LlBDERJRnSddrTZZN237MmK0fxGf2r9dFi3Cr+xKfy6KBmnie3R5Js4X2u
eCXZpCd624tPhDbf01YPuPCJ1s2djoGVKRmL69RgUS4VbgxCYS4us4YODOxpPcVGgdPGOrxnG0I2
M7UY+ake/83t6sOnw2gsAcjzp8ZC16Z6Smh/7H7d0Ne40PYCffXM/6ZfZno8VfC0pbaKAZE2JZ0x
gXPF5+IimwWvtbhMfQu5PfR4Jf2FBV17+mD5n5rr+d+7xO5StoXnEsLpX0avMp8aIekn22YEb2Ra
/reYG8KTTzBQYdv533//g5+1MVu5QWfIz4q6PqEq2Q0IBGe/XruZz0/Unn2ILzovO/t8p7f5whEZ
qTUIbPymZVLz6Ue4VNg5Hyoftnl/H4eXx+YYDugcUG7PFNIXNcnHSwgMh2HTplxySufrQaac2gnF
OvVOPtvhkkzmT6F+CEloRswQG6r+KrmLyNVCq50ZnnIsl64X78m81mT1VLIu53rO/njqF+fmRAWV
UBgv3WS01W8YJQzHEGsEkUWxR/GE3AqL7+Ingj+jGquAimathJDOTNQb/uqIiBxTsd8IS1HfmPU7
WcDjQFOKbfCz+l5JTrXUFVoSWu/W7CU7RHw8B9pQNysIWZ6x8Nfi8CNJe9QfM1Szv957U+aPRd8S
KDJnLA3PsCOj0exh+2Cbg1E38g3hxSSCGlWWbXQcqErS5SFsNqPsvsc1sID8jSIgHLelepJXa3S9
TAVSoghm2x49iQvXRa3cBSmlpMHtyo3Yn5dMT4WJTceojYp56NHdtayUfhuQPKNaauaGnjXvj9Bu
/OrWousyYkN+4GSSLu3a384Gu8cFtmOcfhEfFaOoW0phaPD5qMm7W7fUrziioG3+Fp3p9xixnpTA
GSnW4aWoCFnDg5oRqcwKIG0Kh8m94vRYvdo4Xng5DRlrs8+TM4zr6xsiUevWCJGC3UxcjziQpQ9h
fmRfiZj0slfRaaz879z7qXDcAdTPJR1PheDV1mYg8uEVAelvWp6SL1XVVpLJTHrSDfEfZQWabKI+
rXAjgIUpTX495XamN3eFzEx7RpV/yBgqmOJPcJ3/EGt16Qg4mZS0FeUEvAMbhmkgPWBv8Qd16+D8
C/3YicHwQiD4U2RJj/HW7hGSgFoQVojfr7q+zW9EoX8zh4tP3UHRFj9gg53wfPCZiN97NB9IewY8
6RmrzDxNvqWwBxMjBf4/+1ab6USAjAaM0RdYMOWtNsr6oBrSuU7oyZ2MIRde1oimzt7AWYa8ip6n
s4tJLDQZvgNILwqtR4hHuYYTP5GmihtipusdSSXMIb9OGO1kI9/+Spv3D8QkPEewotGlR6m/Dayv
S/sWHTA/EIzoQiJJsFveII2/wRcFVzh2EIaINTmTCiPTm/J4EwS9kdPta0jd8DfuWG+64iSfAzoC
i4o+BpMNYyfXlr4trL88bcbI1oArN5w+EI9MyofwtdCbL2YhC12xQ2jGBQTDIIE1k92ht48JUXAr
CO4NJzBc+NiF8G2RP29g69crv+NFei7gUDzn2vkb02a++jX+Tjeduv5BFDsRhKwSeTRNAxUF1dC2
VKwEptLZtn3GVssjPIADvFGku5dMhyXO9GihTRrt5Q5WOaqT4/u78MiZ1vFIZXeda97SkGMdJmZ8
Rejx5txLXzNTntqo4jnfQJKl03Hm39fiuaRsLrQ7B4BFtDk+hfvwCuRHScqvdyYUPmpatywNqKKC
wXAGJ0HHu8XX4R5tOqpIeGfIx4zykw7IxUyq0FtjJ9FPMTK3kSo050pbRHBjxQcjE06xjjGAKUjr
sJwOElvjyfmTDqGia/ZSa5kyxyhBKjP4QuKNOdAaZFw5xEx17dqMAfu278rhQRWQtwF7NJyIgxmV
p640tt2PcBegEiHR2cxzSA6z3ys7rQ7DaCt8YAoPj1DzgFo9nhYDEvT37M6wq3Qhs/vw4jsQVNZn
rTPrLHRapn/kM+iQWs+SLRTTNwV6O3zICS5gZg1Ly+q22ZXo2U30wdQjYDhlyZTZGKObEPRSPMH8
m++vUcLNmHQDTqRbRsCbojXPNS5IxNquma6cvW6NINbHX7nUA/R65IOi3FzDJ7ssv5S7pLeJjpON
eklja2nL6EYWBrgCFHkPCAsjbqbNxMlpi3UBCn8SeRYAdBc8NYhC21/fcniwVHeJVhNuWPTVwHWt
LSZpzbMUza7QQhxw4dkBAjBD/x9NZ9acqhYF4V9kFQKivqqMosYYjfHFUhPnAQHHX3+/hnMrN7k5
iUGGvdfQq1cv2SPU23GjISKIY8K6xyerw0/ubYb2EjaevwySpNml35w2GCmGoIA3e9NSNKcnIN18
9G6TCmMfMiwcw1OtKcpk5hBpnlcbe8fWIKn6vS0q01n13oLmu/1Fd4wjV9D9F0sTAkB9dKu1jNmF
0rq/vnXXm852ZgbHAwOcEQuuNGLwOzXUvJ+t++xy9061yOxfvm/dETPOW6hZdddz2i9qP9sxiTHn
3wooTZ7b0L5o5d3kHzvsKIxYQtUIt91gFgFdLQZDkRaQnm+t6dSiaw9V7dadAVtVu40J96ox98nq
UAt9xugCwg604tTsECE3wya1vPaj1hqCloXzdgO+GvLrRK0YD9py3cNIZo1O12208+4UqelQh78x
2KE8ipDlz/bZanYqH6Pb9/BGTbdFhwEc1ffUgJPB8C/WJ/ElQhSfBDy8OafWnA/qU1oVGtTQtQvP
A8Q8+MM2RIgQJbpzkLrEbqZn7ehEaz86lHCH28y7EEvSel1x0YGCmX9n2Fhz2az8YAK66Yi2ApKu
AIonyIW79/YjWimGJN0eAoynMWEGLAwb18djRHybWj1+lbJ9D+VEhncx8vbugiiTrdA7EhcWFknl
9wJWYnBNWlR/jC8DreMfJkN9WWzpJ2oXMypoB99mMGw+UHYPGacLQaLSv5MD3uHhHxjW90tlk3el
5N76fAdCv9B8oSZDKvOCuOzed/G70btQZ6610ml9lPDKRlipL68VCCusrKPHOGn64R7rwwTmsvV7
3oDAoILBMO5Od5LWx0nz9133YYzMKk8PBut0WG+lyTCvUAMava8d2psvk/uFkXgQO5Cvd1a4MCdd
0ZLrTM/PboKcqoPZgH2ZL3LhoH1MNQI300OttT0MenB/WAyO+0hXRgp3DI4NzLeN6acvcCgRUsBI
6J1B0dZqNc5LwJXbEHSCZPkBu/nZ4oYDGwE7NTsnOnzp0Q3qr8C2/hK5cPodH97x5cKfibNbkGUD
YsBBYvsD2EUt6K8P+8NmwoMTNMw2+uOUzNEWZVQlZQt3f+zZu/6btgAa9xEy/N1PPpoHtLRceBLM
bSXVw7CRAWRRbZTGKSxvF/GTA7cB9CetwN4/mD7zzbfc1a/GYpN49waoHPgL+COxDEg/I4RePmN5
u3TDnV1rbNrtFKV9v3LrmbXeBuyhm+2n5laZKycyPNN7mB88iqbZ1qvi0ufdFF7gR8O9knQY3pxJ
m5cs3hyiAS0IzhJGnX1CDaYxnO2vwwtlbKL/zua7ZrEW6LE7R9Vf+C9ybbv2tQ4vvcuQnWd725wd
CAQHtDbnzS84Br0Hsiit5YaeVsThIJXYz6ieuIfxxT/9Ichi//nTM81Yuf+GZRrcRqD6CcQfbhPN
NIiEdehrpAJNa+W6yqIDPVjdT4MtU5SP7SppNoS4lkUc8x2fulXuEa6BGWb7Hn3K6DsNiC/29xYt
HrjkSR2tX0I4ih6AWtST7LP7mGADFrs+fTmElndoIjSjbxaXyZlai9O9PxnPQRUDZo81oOPdBg0h
vIoo7Bzo/MfBeoe9V1/cJ2gRgKxC/D1G7GUqaI2015ha7zZ1gcsd0ZFO/uwcfvOje+j8Ol079XP/
gCjZ9tsONqfBkxLshfkUVMbRATx4J+99mjSMljv8oVOUMOoS7Lwn19bJby2TaZjHPdg24oUeAzG/
95uoUmu2knP8Zvh1XD0tKnHtw7QGz12f+dQ1y93f2oAdJJ59+GiVUaPW2mFX1qTo8wHxZd3soFxE
gwrPAlvlncbOF6WueL4iF1pX2zduz3A++LjE0Y1CFCMgaELctqStFczjc/BFHdltMniCnuM9Jbd3
a1qNZ91K1oOWQ2NNaoPL+/Mq5uNz/9FFctu/LR4nGLjt64TJKhSjTT+BedHxyXQq03RFn/wHmhov
KrqtbQKt5Q15Ds876k+wDPP6qHlFC2rJsu4QaRgfxppAiWuweG5wjIYO40rjCucanH/ooepePt95
+wZ48EDKmqtkqEgXuhu1khPyNMaItOpdhQT99hpDc5h6W58G0g4iCQe5GBymucxhejIy5YvWmFP7
yGPZMkCPwDofmviEZjSsQ8mNDtAiov3u2ArOt3D+t7k326dklE3q0N/pFbYG71sbmgeXNcclMckF
5iNKmyiCduDwMbmtEoyODFTr1bBjBHF02KP9+Sajbjk0SPibvPVb6xz9Svz65HuoAw/MeusMyeDr
CBftkEs7o16hA761f9KQ1abUTVvIGEmR2zk47dsWsW7qxPMLczPOzUdofSBN2ETc5SdBCgxn5j9o
Tdq2nqsq3hoVoAezfQ4TRo9cmNFBO+g+vLMhACkAOJ5IYO+YzRynwKb0BTUW9MXu3uE2c20ST6hd
ahe6MndwN+ZFrz4iUusaJau5m9keo3Re7QrAFIN6zu2Ec+jc2raJeGB/Xw+vLu9QgyXI3dzGsPye
bPLmuZW/+pjas4/Q09FsmRS2b8EjbRuN/q02VafsC14hwhaDW3WY59CkWibVF6djI40evDcdc5ZM
mWq7cafWNRw0ZmZEj8kif8N+OQXw1rPnoGH5o9m91j4td9+MIgoqNdTFg/lf9oTE0SZd6NIGMHqk
Ht3DtBAjLI3yAc3JoVaN9WBuYvaNUkwlRO+LzlXUFcmloe2jxv2DmuW5zUOq/Gy8tdGlk97oohUU
mPcWtcMVsUZ9SN/e4jVKaINpO3MaupFfcCteDfExNhyZeFALHddxWbLHqRBKcaz93YKwkAzD39cn
B6J9y08c+oDcOuXB4RbNK/+y3gDuji9jh0HxVid/tb/77yFQE5JCRW8nsCItMY8OEg+9JumLeHN2
q/K5X36CvFGPvc4H1/BB3EwCgVZB+OgcJ5nXHDcXFyay1GOEe6gb4lsZl2AjIfFZRQ+mD5GQGsrW
c2ofzT7yF+gb+nDIT72vK2L0nfcy+bi5TD6nzyl+d/Z4Ztvx4RhOqlmv+w6vZCDt2n3q7KPKfYSj
qh68HRl6PDB8iKy7Dm3g3JXnni4wQt3dct6ErNx6N3u040yrK6ZbTYj7OApx3TjHC/YIy7wqnJvX
H+yR43x15qS5wNbl6O9QWITjb7YwXAjMQ681O8xixKzQq/9Ak+Zrk7GpgvvFW7Nd1vteo+ExxqXL
AA/Gz807Oaii3dv7Tavl9C8kPN/8wSthSFWdNj4G2tCdy3a2Bo1qZJ5MZgvPTp873htR7E2vPjDR
2MB8MeOELC7F601OE9bZ3YLWiljABZmq++TKXNzlc74mwOV9cmqJnyww64MRdr3r9xxyb2f7t2VU
xtbuE6rfCN3vd5dE/rrER5zp+5G4zg2t1QvN9BgQOCqE2Y1WlnRe37TijTAp+d+V3/xRts5bAe3F
BE7D3SYeJbUOleUgebahkvEPAAT3yk1pIy9/8075B3HKxQyaCKGd2++PI3E8/VogLLiUw/DwWqFs
BQGx4Umwqp0tb10LyHZ5ZlDzBe3cKchwMF+8mBJJ0YD0H1Hm1Js3Osv9tm+2vSetV/y44/g7spde
jaCd06wC9Bzq3U3/SdmoSZ99DTLm3sW2zvsvKrlL1gcLdPoYqrcHWDoF3Gfa3pKbAr+ejCL5M+gQ
5B6gIgSxzfaeEwsORg2ihxWdF5sPsWcypppykh5UYf/B3AFGGLhZsAfP3vo1hjpztK3vfG57YElb
6e8wNpROP247Xx8ialdC5hIQJaDOwq+YIcI06qZ+NmgiZfbomt9MOvATpsjcEUG/dMwOfRwLg/m+
FYgqDlwe/ncK4XlGzgqqHskfNBaoNE8gazFXUBuBwcL2g0hELRNr7joMohIIrlKlXkITVgQmyYGQ
cWMq65OZCXv3/FcMv7pxOZhUPs5/Z04RiHL2YNIrswcIQ14BDVXBAzEjyPOzxDeW+Xgb0cHAv9Nx
6qe+/Q2DkzDp1En9C6OBTx6PyURvKW/rzkJ9p/u8kIaqouhAZoXyT60tDkvyWWtvHvwScRQ+Tt42
0kscD47gxEFL6u0+fpnX1MsJvbJBUsz6Ubh0Bcw68lcMzxmbQQ6s49tx3rdjiFG00XagOFGM4xC3
r81PuoCoRufcc9KMGGR85s5mH5zCwg6unG7iMyrn0NaoKDR0KFWc3d2PYC6MpoeOKuKnnOrFM+Eg
zk4eTBfnW5ef+OeZ+X0+dNQUxXRbo8vT1CFodvezbsaY21poQS/70y1FG1X/2wxepK0vNboSanjn
v/zCtoMG7htQOjkmQBz31Te/8yf6XPwrh+6CUp5ndhlm842qHN81lnvAUEb29F9veOHOYXzNnxRY
yBj8B0K+TAG8BDdm89rLxOcAPK68d46ABXhIxKSopoJy8GZ+JWSERx/CRoD4fPMXmxWygzTCEOIh
U66897nNGmbmOyJIrecP2T/7igGHbFjri6yEyYIvhliaM4sZAIjDeOiBhlaYMrmOntg6Ucw1YG4V
R7oEyO3yJBA7MH07/XSg0tIEyM4kwqC+X3ffnwltVVTD0AbTkDb0FqZii2WeMYIcRlXlObzBlNtR
K6N8pVFu8fWIMAoh8rpK9ak5MJmgl8Qpo9eP1KIqI96Jd6NlG4GF1DN8YiHvWiOmfqEB0mQsFLMP
ly+4ukzf/q4xvZE9jfnk2d2Cy7Ie3rrwMP8ajPHbc08yxoM9f2yIJCwThwal50/9l/uBSles533l
cIiWhmdAxS8I6Uaf3rcgWdnvVgX7Izogb7qNsW6LSvflX4PdN8JlDLvkeJflNSA2/HXQFecNjsTi
P9ir7328R8M1WdF2XeVlDRQhOgoM3tD9QsxwxowPzuKnGs5pEyJr5ApVbOtaX3ThqaSZe1umQp7W
uwndf0RXz5UGYO5D7t0ropkFLZFXtGcO3XzG/RoaYEg0o1CsM2eH9WV9RBwf0ehw+0U5FLnkJi20
0F+pPyODOXv9bQJwlf1HjeJx5j8+q7FKiJZHaoPOKbPcwzwGbjjydJhUOKDN3gLw5tlRAoVIwQcV
nhk64RD9GoMKQ68PUPSYh01vbfRck5rTW9rb3EnSiSv1w0P8WiF1eIj5g9E9wurF0P8oAxq/8Mp/
UwgVlNK6UDy68GMlcUe8D9vyI+nmp9Y8bpDDzGMxWWBfdOEbdKvU1FWnJ/lmVj1VZJsR7hbV1ePH
hpI8eh3UQXeUY7cfabj/oCUfBv4XgD1t5w0gPibaedSTU4DvE6M060zY3H6dY5vavaqkdAt/bT/m
w3Tb2aMjIcoFMCrNEJvg/KGaP9NCKCg/qZ1Q7V1Qkq+BvVrFJ2BiPB/aFKJpOzaHrIaQbVMJaoPc
Y+hntdXo7UPKI/UBSCcvRKtl4URUvSfg7R+UtUNUfChkO0n7MFGBmjaTIY1IaSyCRo305ogC3GVx
5lE56w3DIvPQXt8ZLEiN6UM4ZBI3GIL+irYxYQxm4YhUI9tJ2+oYA4pO4EmE1XjThDtidWDzUm4+
/+h2GpSU8xgVhmNImzhGQz7TOjP3kCZ/OlaJ4DBVJO/70GY/1m4s11fEjo0qo32YQULj9JG0CZ3h
nNmbpj9n6Bs3YM8PqyMKJ5u1QkJGsRP0+/XRCyiXV3N/jrzYRmjpVO/o5fqgzMhyf7DQmyN+ATvZ
f2t/JDSz+/aMvGEb10ZI5DAMsz6qBNWwOngUsktTXlK+KbJAnATsL36y6b+nnAjH09DOJJ77TYZ1
whzhK5iy9kzDZ7gBRAKGIXIBtxQZvL0Jmk7pMXCGtcGmr/32YqKjWiKz6Jq2+E87Esg6njNr/YWG
l+gfMupUKUmAPYe5UkTE25CY+D1itpXr9EgCkOqrBIbP9xHkbZEbtAWd9g3GwTtIyGqh9WygYcBY
iZh9y7JMQhsLsNj/5F9HivvQ5qY7NvGZ8Ywit0CuChNIg86X87uhkl53JWCJ+kuwJ+KlKoIeLuSZ
oyhllDSs5ZU9JKaSWBsiHkFxgMYmhlMVy2C4qRg1MvmPyJ7lYMiygDJ4W58QtcIwnIaboeSIO8GT
ypAZ/jY0/NPa9NE3LhIfsD4MbT2c98m1FJcw2w8rDUZm/T7qeKhrcIFoIM9UxQlWuE+6j4DnzQG+
Bv0LGqBxD/KROcc3Z4oJBT9fu1hU2Xi0sFAeC9FqCndeBadNtRhp4SJiUXRTJeoxYLnu3RfunkCc
UQUkCsnqvnrQroo/Y8Mc40cb9VMevRaME70m9xiJh8rAXD/VUMfSWJN0UD9y97/qdHJPJCyT2wLK
ChwJnBbyNwxKlZeyviq/TUKEdGZ2Hl9YRlcR4vEzC5ugxK9Y8ZPtnchpCI0IGz8Og5wOrQP35+Ad
PEexu8JLX+GO2bGLELAWVXyawC4wk0Eyni7Rkd+YEuwyaJeUKxKRG3b40GZq4bkPjZWYzSEySQmX
FDcQQ+NleHaxHphEUPSV7hqcavkbPd1Gj23NHF1VOGnj56JYyo2eYvEXairlM0D8co0jYlM3xjgd
LMEef1UJtuExvrFjc++8kg+7ReWK0OOVBTJ4yDrOC7eegCGhue1q0t39Z7cE02FHWGGCSoTLDST8
qOB1X5+3SOfJKmGdKCxRrELkQpjS5BX8lKuS/5TDZiURNeg1WVdTLZdPpMUIlrtUTTvcVYoTyA2Q
1BPAQ0zgLp+432QWPiPJ/L1LYJoxuTMnLAZc8GrQBY6PMO2R5aHeDnEH1lW/Qn2TdmNGS1P323we
JvaQe7QFvJiPZbgxfGChrFyNqCmZTJhCGZgbuhuasMC3ZwwRPzuzcrYhPUFYVN1Hg/v0il5DDGNz
lX7R2kZpO2VE84tbQwyKUHUrrbQkBi6DrqlEPJ6xALGMPgnu+BSQ08vWCJL09YhsH7Ccg0sXhi6o
FQ3Y0b1K2MH8Ee+wJtU6UgFaa/0qoHhF2PQ9tngbHtasFZa0ySlZA41JddiXsgUWkWL5IA/fpFNO
X3nSnmwJlf4uSSXvlXqygtXRMeZ6fAVQ+3jrX/dgJdgOtipwF5H3h8mfu1xT89fg6tl93+bQ8Hfr
3Dsx9gwA3rsRCmZJu84hblFtoDuXQAV7wYuS+hDcQVcUhmpnF6SEArsATbxjC0sZIZbDeqt0WU6I
erP8tO4VZyVo2Pj4siqrST8Bdwc10iLVCiNQdA9Lma8muniK0ct1hTA5K4/VOEZZlqVeXW36u0+L
Ku8mY1ogtDHIunRMegYVOGJi8gK7sOEMB5YxFydT5LyaBvTGhmvUUw9zviNMERVPX69DWWdYh9jf
K6Rf4Gz39geN8W9PzyN+YMZ0sG8R80RJpfWc+e0QL2FaR9ehmMIHl55PT9xKcfdqHoQ5xoc4a5Hn
msgsUe58Q0YiYkjDx+JuE888FjS/hjI7NKvdx3dUntz0qc41bY69C20EI/IKHHaE2WHK1yeZ3Uet
fcekMmaVnyoDfqJP2pIlxi8AUBKMH0mQUv/+Sf3DdbyzS+vDc9xEupXM7EIqan+TQGEHSZ1IZpjw
yU+tMSNWfywMn9lRSnf7ysJbmAyN4Myi0frCbMsWIOrLjoN9w0zD4XV9qOIeEuIMZ4hUP5MQGu1s
IYrc9mdDHJgPoEdzi033QdTErrN9ZKNWjd7ZamtvmD4rdh9aqyOUOByPGVHk1DITizBhqeVhQtSn
CFiz50XKQw2G27vrK8pQAIQGk5hywjzP7PqcjMZYm1EaU2KWa9c+T70H13HC5D97tkdJnfxIcbMJ
jvHGH9jcpb2r5Py1VAq/nTERsPPsc9/JrOXIanRFkXQrAdbLZLcERDiAwjM9q9vo9kurRO/ez0Ik
NGiJoNZotoxO8mlzCEEm+ATvPTn8bn7nq5pPucxYWbQRKYKv0xREl/uahn/c1GQ+FfSg04PNRjSh
dK7CiSNPwHvuBjxekPXD72kDjHDy8vHJMzGoyvY5rT8l55josP4LhYZtfu0+98QNqMgxvp1txbOk
WR1IjH8pfVUqdqUh+PnzaHasX/l1/ZipVlh4PXPYJt0985Q+nz/ARbsl9Aj246WrgxEBsG/vP/IF
l26Nv8ZC0n0FrFTH1qG/QPmPEibaJ47LX2spyRKhGKWsWW+GcnPWvXYpZ4yhHWEZdEKX7kkn1+Pd
78DMyH2SeubnNoLLShTrsfW7+S5ObocmBhAgElN6i9qX8kZ7Hs8XRNEuMSJ4ZyWAZIkqWOEEmV46
c2ZY8IS+fcJG1tCd9efMFFnLTxYx8ZblBZOCLIVGd/ILMjjU9iHD4j2SOFuTEEL4YaVmJH1G2spw
y42hMoUzO1wBJOYEqqYyLHj5DJ6tQb/MfmBibkJyd9IqSI2KFS9T8azfvD6nrb5ZC8xx3aP3AyYs
VuUdkJcBSwnVAkYvwB/6FN3rqATCbiMt0gfHqvM6UUHV54B0C+9Il5sCUVp/g2SpcBSFA2AGgkwK
PDs43jpBuKWwl1+9V1+k2ZwtdMaTpjHRWJGSlWZfMIFY3vwW4BuHoUhAAYj2cAfh3qkiEd1POagb
ZtoogLICD+rkbc0S1z4C5fJgVRIg6SdHItRHkR2RVpAim7gUJFghvzNjAy6uRdcFapGkJ6W7ED5S
QEXA/TXWjhapFp7WgeOellrFRKcs22uXT36GNFoR5TKUQ7FupUA2FCo3ZnJ7JAOET0qXSHbkMIm7
ZFaOcfnRwO8qdTP4Ks+MJyOFUrQGGEKoLX+Nv8fepZiaIvFheLpDFpySEysvTpl1T+QaXXl3QAtO
Hz0M7hxBSsmvZngD19jsiju+x9OUxHmElmAaJ6wwZbGYSTIyxXUoTYCp3ghWE+6voOb97IyPMLog
ymBrMkwKsfagbvIOtLhq1Vw6sltirWAuQCAFc+mlIJbLc4HAMcwdQEdgrfa0IjnHJc/YfCurMP10
eilypzJz4vFPdet0swxiTiJ4bhLxh+7fK0qnZXDPooF3L5I1ITvJzjs4kSvNQzpB6HrZFI0oV98i
foDwQ+5uRtjshj8nHTMndDOQEMNs3KKlxXUfi2RW4fGbjcjtk7VPBWpp04ngL/9geZXVmY2r2C7D
Jj57De7DbSDUmk1DO6A+3u7l1+gwvIz54xUfD4pCPxwSfoMl59ESM3HnHdYdFDLuJlAmNw2vSJOh
miLRMQNmFkqsNlC0yWmEpMMTZ0Hpn41aW6ufse4/AFpE7IeeRbCgvgLo1Jh1vc8R/854cBS4iJDB
CUGQBYrqowLYLcBbEHjiX2iN1ggBeRFOXHaARkiAd39PC+w9mIeMZYjkL0pXVl6IycNXkCCc9zG4
f1547s0/Bn6zDffRMRL+nBNoFxuSTZm3CwSaq2SJnDoWb1Z1iR3wgyU6Tdc656x/IcndObu6r41A
p2UXbywMWt83aeJ2vGPw+lICBYXEo0X9T3dfC0/HVsShO/oKjrOCiFk4VIDdHp9/gL4hxSNKlkB8
TH+v8kTm/axb/yCTlcz2nuHuWVe/3/YOAIHkHD9NuL9sLfBFvqtRMXh1wZG5vzeQZoZFwHIh+834
ZNA5Ilrdw7IsGV6W2962dwsaDA3mPUKqy3wiivyZBQ13y1Qh/VSpdzNGhYjXaPfpYNrKRN49vOsP
qbMvu1N8/LNBvJZT08/xenKyMlgyTPKTvFCfLLUKm4e8z3vSOaRAU40pAtfU4JLga+ZDZYMkJWVK
aOK4CJDJd2TOMF6YHwtegnKiJ5jF6e/dnYfqSKnSQKE+F6094XZXRbO8hRqcAC6wr4pyFRZDVJvp
1ehmDPQ3cl5yX5mv16lHJx8Ic8sHRu/h0yrBh0Mr3CmoBdlQbU4P/0Xnkg2YZU/0SuwZCYJ6sxT8
6fd6/YvIjf4aXlenoULNGPWiIQMWC/1MYImTspND4aI+AGQ+1cejI9QRA8Qf4BuL41M0Ic7GTQ4f
9OjhKgILiqh+ZU8YuYhBVaeZYO855gTQMK5P77F+5kSghIw4kr0ug8rtx5l/0x3W337YNG0gZoPr
g3wFQl4gbEQAx1jxgNIk0F+8QY6LU3aWe/ILfPAVg4Hl3GKWMcgsu1fAHsP2ou1HwA4qQJhpsaW0
fbTviv3HdjIJwWXAMdr6GTUVjec4g5mwYQjstOn0V0qOtXlsXm/gAIRU7GdyBMmfaiIn9joFJIpC
escrXdhNv/ZqRTJx94WiUGQyGZr94NwovDRDWFjlMp6zl1Q2Z33iSgX367qd4Y0FJlNaH4CnkdXq
+9I73gu4SXGAPgU2CA0gDkS4jUMpgCwqf5Tny93yCKjrsxGJxUJhRYidFv6na38rfFYych/L0OxI
QvaBSnoO8U5OOsId4o7pPglDKEwmWBb6oj3sA/tKeSLtoUEeniL1r9C0uCz71pg8RnCjhjGBbXCi
QsPd/mhFWDCQUT9G3pEkxSCNVUqrTrTqd0bQpY40ErqiG0j9eAKe7qCWpG+kcw7oJV4IiNlHyapI
8JW+l6tB2XlOMaJEUUp0bUe5pOHKuFQs7jscd+Jih9MgFSWXUdSzbbPFniPyJDaI2hjptmMl5786
a5RBiH1ZylUwcejESXgjx8JRcgFKXtlg4+dSBsAhnGQHF7t/eBuy39hz2rmXIV1TbBGFlEjPaNOX
vY70L8LTZtt3GTDGEU5/BIR8ln1/dKwWQaKaSgs9HGa2wu7sOF8b//poEU3Ki6uDNFmeil5BIkv+
FPJ3Tpei+hDftMnJqqitTfeWOwtFk+trTlGZwRjo9mrPNnDhipUUM0FUQtqVEX7Fpx3dyOhe0Z11
qaBjNymwFM8BGdWuVIlEBkPtsmXMrZZVXYEaWKn3mmobwvMiVRDR881n3c/i48JgayQLZYInJAQk
7KD/6xXnhWrblFGotNDpVG3ZHdqXOASSEXxewiy+EjwY3gsd/rUl8teDA+gN9LVBe/q59Ww/vMqM
ygzV50IlIS4OhDhFHs2Da0fqDJWinKM2KMk8qEmq5r+p0yDMQIVarbwHn4i9y4qm6VUA8clHGVRN
cVSuKdyg3UAkT4Mxl0zfrrq5lHMYPw6dXAhkUO3e8D4J3ykHuUyp/wSMk+Kydogr6CvSi3w6zI3S
GTR7ld4hfEfOQOdd5XpppxqgOnOKNyEqO94NbVo3jyguxso31EeslSPwBDo5DQA8ZK/+LaBErkBN
ejb9pRqa83JlX5Nw16e8QoythGELrtXo1QYVDc4jUVOYq5CTIJPuuArpQe6BOejxCwNV6vF/FEpJ
YOaM0ynp6UxGRMVyzCRoCUrwpMpUYtmIBgbciR5FE6R29guV68ItcOByg1bYj6j+yqUqaSwRTTlv
fb4+sS5FPCywXZD1I1LFL53K8mtFykpiHxf78L0qK4BFXNpAHk6/1JKFfySguza4s2IFcxPSTxQ8
20V5EVqRDkQfBAdiKhKIu1IPOZWETGwn2WmGcfMSgdy6Bcph9F7UpWjBTfjusVbeobKKIA/y2xn3
MdJflVmrvhLSkr0+1lX2mIb/8dTYMSI/ULsgY1R3d41na36xRpBT0XqgXy9K2OEINElLYAjgRjas
95H/VH6stLlMpfEO3KEu9CEuUhWk3HvSH3qmjxQxZb2Q+F3oNVk2lyLw9AiQoqQk8fPxSy4NN3fw
lI4QKPEo5FR1+/UwlPsoIhPti38z0zMrvqt9VXFfKOhzv5SLWAyS0IkIapdLhsICNGBRbBfIeA0A
RUAgvjPw7QzPjfQDADhpv+67/go5oZ4oKSXZYCuFJyabMl8cNoNIHnLXuN3iQ8iLsJd9JFQtGcpl
48z+iG8BuxH4QKWKP5Dfgt7yd4T+cNbBu/O+4A9Qjq+5L89E6yqhVoEo9pQVKfCiMsgOgjLUr6xy
WmZkIedrbB39d0RGcmsKfFSRFfCoLafuWLqC//2xfJh6j1VpUp4vS8w2xVQfeg6u0uZTigA7jIxM
zH2JvjAv0AGKBBz3QblWa0deVggKhTMihRqcHUW0tS/IlwTcyl6ELt8IvMUFkOPP8NKUhn4VNEOL
qBOjv38oIjB0oEjbFbILgtKtLiMaBtTyATyweOP1GcNEUmYRwShlei7m1FyO7runuIhUgpzWZA6i
4qaCckRcpAdRfu6IjyAfkt8mzABTpisGE5Aq4Gc+NoItGZBiKHQpgT9lPESTyQa5n41kSBSLKdkR
iGoU6ZCikBKILWM5nRO1rUBisoq4lAbp95eOHe+ZTZ+382E2UA1Mc+q3wSM0IdPQkPMJWe43+yDG
K6JB4YLM9kKvJgvfbj2CkKMjEO/kY4HAKUk9a+8FKqmVphOt/ZkBqRzorHo+hPbqok0ucx+JrFLH
LFhE1fffx+eh3s6GDD1gHdE4zlNVCK7PfCBnTCMSMP5Iy62IsDuNP0X4wljlmlXhl7PWv26f+knj
T53jpwI5l/vW74lh6LZTGi8xAYvvEPcIGQnREVpbdH1/KI4/ueo7F6JbLU7I4rgm0ReDQDiyThJH
gfMQFl//1ndKh/QvrefrsIJTUWhU59qU69Nljfkh+8cU6f1VC1CUo/MU60XAi8Iy06d4MBMUD7ZM
vkQfHRsOaEZdadlCFlP2e3NFf9P2NYNIlgChUVmgSA6LchCWCApcR0l2jXRbCTc6gCxOCUO9OmK/
ye/AvxppCWs5gcFg2fQQlUPKBulcZPaFcQs7lFWUM6H8QVfdGJOH2dNHirGzwiZcGRms0gxe2U8y
TjKJ2jNkBvhpApSVYhO1Sd/w1QZghEIZw5O4krSRTuG2r6ilCmVP4IUCHH2dr5qsWq1ZwLliL6S+
vRTOTYWum2vlsbPsRusxEGVMULbYXWj+sNmVMtRoWpeVPgodwtO+CXydcXkRpeWVqZCNbv5mKj5/
YybI8EvoKaX+gLVvZ0AapCqEPU+CioSApeonrrS8EK1SpGl3zCKW0RUqWsloC6/6144EoSxCOcO7
cgiTx6KviBRl4flTaMSF7Xbx3j1tqFNH4MeF/SLToaeixENJlD5lNkjXAFWzkYyJnl7qw2HXo1Sk
p0csOqAev+DLtyuAB1R29SKv05tBFVwwPyLGFXBYlXUA5ziIoA4BcymNDekwb48Un6jmAL1vLTRJ
n1koY2N7emC0qu/CS/xiYZlejiUUFVGyWPqzqluJ7AIJ1lO7McdBuaQs3zYysG0qXYhGuaMlrSti
ZZHnlWgShDV+o683EGCoJcI2KkD2Wl6wuXiSrE/YDsZEIXjG5D+ickXi8vR5TM8onl/5c7H1MDHa
YpI6+P+7bHEH81NuLfBO0PEZdhZQHdWZN1W7i1Bz7dhUSQ3eCuR5IpiwQeFGu1jos3Bnmx1ypNDH
7OkI3XR6NPQb8UXKEEfdgSdXvVtFeEyYrOCY4L8rtBt5GmJj+TQp1+jD7ojbqWIKQPkYHtWnYHCF
rTWmEcgvnv52EaEsfyX5AwVCCpK1Ds2ReHWbEIH+cE5ofQcrwVZxp5L4UEAFNJPwvUOwpRBMbtog
gSHUJQYirgPg0Z4nWgWwrAwqg10/5S/La1a5GElO3KqslOoPwEHkl7rp3CVAZMa9cPXlzQRcVnhH
FKW7pbq4skLpVsjn76lg7gvPLwsu1y2NFoVqirpE9pOZu4vWoR8wn0EhpfB+sZ04Ij/mfYsihmpn
snsixyglkxQGSDxXoUBA56lVY8wUEBi+YnNFujbXaETZWnGYYsCrm075Dd+fsRHy/uLpCR3QB+ib
ggn+Co5Hgd4KW0L9hSdLU9cyBySee0x4RrubXS8bB93RVYyaAa1ufBRJmZuzdL4UxaCLEZ6Ib4hw
vjVpO4NeJR6NUo4zKYfAC8qNd7IKpREyxDph6E2K+mSbBfOXoSxxdyg1pzpvlBWJkiyT3hotjAwF
JJ0H9RwPTQxW1o+KOcgmynRRrwukurEJU/fGABVKeAjmxXkkMQ79mlUVnLkydQfoUMpN9TsdTmtP
yoRv/7EyAHaV2SmRLdN1YXRXf0eiDgtvrABNvq7wjewkSViV4aKe1BzFFu0hlToUh+NSsKYu6GeF
i4dH0if9xo+KmUTlnB6YsWC/KoVvplS5SF3yKFCNIcAUhKAPBnYUebYEkXbU/MsKh2pjQtb0L4fB
OSXmlpPrpVRG7qEe56nACFTJFABew9hrsIkSctQu8V3KNPT/Ih8tJEAStzbTz6VeUjC22ZiNED4V
yxvyL3GMYEMtbSwNz1K1Pz3Xks0KGU2PuNHkZ02qGapI8LzpDV5Xgge+XYle/nOeytHSBkvQTwpI
EQpEQa5Mi9uciQghkyi6TDMQylUhZSmwHbf6q1hYN1abQThgdaDyDHkXSQrDk/DbSlJ0LLEYqC0V
q065pEBhOUalNRWlOd1k6oxVMmtASRPCVmJtyg7hELB5lTapyi4KVokyqvhV+wJV/uKMSZD0c+qu
VEbDfN8R+KxyWNkM42SwQrRPdXEqcul0nRmQGfdI9uaF5dFli/CjBLjbgB6ry6CappKskHQF2Sg0
Ageo5kF/S7Er5LHfPoIbPam+GFBMpdNyw1piNVcCHbSeEaHsGIULL6EIFT+1mcsdpe18Lx6+8AU9
9Dp6j/odTZM4eC2W0slvg7wNLZ4Q+154aBGJwPhpICiBTGHy0GIEPVoh9WXFXAUHWzXna1fJny5K
z0T3fvO9W15cODngCdyH+Vh7X5/KwPV/MSA7qgaqtKlnq1sofIIVN9PXW6TAsvwdGb24DErv9fW9
QrWeSXxA9zqM6ozK3mE2ylLCnPTFeRBZWAm0PIWeivhwvIgGY68KwZKhx8U6EUlLz1gu+t+DJPxC
+JEg1YDuk7LbBGE++lJ6UpCs/I3Z8G72V2AzmEcqw8MbD0JOTdbzJM03KakJo1OMjQ8sILz9d0LZ
GpBJDjIjtfyXC3oQN7kGFf50kVr/qrZr1It2oDEsAYvrWvdIcIbu2DaUvZXTmI/5CvGvmNWolzKx
kWsmneS+C0DWSuRy8Ci6oSrQ6s/1p9qxhv9mTisvV7eX9k6T/XKeCo8p0Bj+uFjOUy3rcikrX9X+
ByLybJ6SDggPCyqdDqv9Rs9odSRroEdbPnNtQD3YDWLFVHttToedu9Ij01UVVgSWXeHdYOEVvDyt
FPrKtCJkSXRsIcL8egZzVqdt+t2kowssL1lGiCMVgYEomwlOUhdarCz+WmtOlw20NQGXUH19s27M
XtGTEylXGCBSUjBohDvpI++AxqLeVXCI5etKrEVftSL1QPSmAvGFzeiKdaI6Vd3fJt/pMepEtMyF
rfEvko+yzq4dcp6WuI3wHVmNwrQB/OvC9CR1w2F58HD0GxHY0pVeCfVaD7R8I72B3oYAQeTj+4od
wp9DW3z5uhe6PN1ebQpOndNXiMKUIOr0RTgVEkWK3uf46tMtY47yFsBtVuFXR3ivFDLKyaWkekpJ
lZgmobFGPzVqMjpMVlWvEftYNwkFAEIf+s6pQxPD8lWFZQmVwNiawGiC91ul9KwPnZVwNYMqEXTp
wT/GQPEcdFz6BPpwvojVYuhRKhLUaKfUeen6jGg+Kze9Nr/0wPQvi0db5Sz0cLQYtUY4Qx4FVGo9
D2I3NPcUlc3VAogqpe2+2PCw4HG1yFzM/cPn8aNahGmkresc/0uKK0epD90AVTHKcpeKYIf+3D8R
hypaKAG9lDBf+nBzRejcNB055VKJnlg/ZdZqcWsVo+vkFfcquhLNQbk7eFSXOGSszzJvJ1bu0lNI
6l8UUmSldsGmC63fewAoCKAqvPm3XliWJGVxihIlfh5lP1jWxCJFgfIO4O3Qy3AjUbqCwCsH0wfZ
7HC7uIFsy+WYH4hSEvgjeom0Q8GJ2bRMFNOOWLZa38YTHZfGr7Q5G9ARGqqXIjC3gXuxixB2oZQi
3IFQgwkg9ET6F+n96XKIjYr/EyVF+u7AJeuiFYgVUFwhO7hfFdqhlEY5c35S3BZ+X1wporkEVBKT
e/SvURHL0EpR3Jt/MdZXc6pHrPRAfQdKKAiPC2xX+ZZ+UiwCRNl4wNdPHa8M0crS56PPbMUD3f3W
SgJyUuET4E16ESR0oAkZw22e0VoS2eBFs5S66sjol0B3tOLiUvWrs58yE9U7wi9RcfLVJa3tKlMu
oALBBUViq+SWTBpcVN6YAh9I2zcv572UWAv73P+VTYDilfABICy6yP924LJWeoBfdKD3a0vKNumz
tMoqSVJJJ4+9dOeumANwJgAZxXIrYUgVAeUK/yPqTLuTVZou/ItYC8EBvgo44xxj8sWVmFtwRHBA
+fXvteE56105d05iFJru6uqqXbuq1MLwgKVSDj4EZuXn6mHIVodeoeEY/Qp7uHSVDK54pGwHfUZ5
arjRNP/5FCwRB5AkZPPgXuO6v/5lzAIOPcVVdBVQXeG3QnCVYKSQJ5a1eAHMKFOnLDdNAl1xmFVB
oocQGJJR1X8FDJBUmqNYZZ8RFeT2TN9EXjzTC85MKpXeq7xHXU/XEWFHk7r3OWgGMYFf3UevZR9a
UEE2FYoh+OYyO8x2GUMQwSIDefjfowT0L9Sq3rsp/T0mgqc0HD06D6glJbTOSmez+jAF6HCAGq7z
FNYpgeyeAtAMsExx1agM2KsaE9gkcySwQ6Hpil2qi2pUWgMKiABNCFMpgDR1U/FCxAgj5Asqcwhe
ITOtMDfgyYu/KtwNDX8mNrh+f40vwXtJSj5Aajx/A7eKi2N1TvPoTwXKVTdcjBw3tKjHLpjoNRAI
Bs3SoDr0NTApc77B7cKvKB2tW4c69S1PgFmrK0DX9BuD6ziaVm4J1U7I6b7167yuvz36Ckfzb3kB
5NWoaM4OhCtrVPZoDYj3OXN4Jr2/om+mjAumLk8tEEmIj0HU0URVGWU9c5uqhTaq60hw8NHJdoo3
NgjFAc91TRpv8OI1OKPtbFxIG8P7GrxmyRrncA4mRmQWct9QAL6cRuh9mNQyvlU2nSjeNw5lT00u
VOZd//QXXUnvko8q/3mPCozwzUrgpLf5U/QUDYvbWScaVCNlQpF3CbPcdQeQSP/XdzZdidyTde/h
AiPHsqp1hsuKaWCnYx3MHO/eEXVNe13mxQFiuoI+ItJsvCF4wFJ29i1olZYz7LYPGVmlzcIJIyzh
0G9NqkQmuUOyWaQdZGTJU1GE5z0n1R33jN8qBYOpnHWU/i8zQ5YJAcSVfpZJCp1TqG+LYInq81Ik
riQ6yuiDzRcecY/FgyPoNBXh6Tq7KIMTC9Lkhi8ADIL37NzoU8+b9q6+IhzAaOQFyMyrLarbtvAG
N6HUWOnb8U58kgMaQknPYuwLEa44SLok6QVMIcYhFb9KxYcpjO/Aj1KZmlYZAjij2yR4lTYVmaDK
qWJaqYkjE1Mejaxx2bUa7XuQQk0Vk6M1cRiJfFm9jmcBx5Y+IHP5ssUXSe+kCBFSg8qk1SUrYHFd
v8k+laeqBKIKgxaZVyafgBJ5tAbwuDRYTEK/MyZZTXzeQyi814T9S1I//0rjkUflyppTBeDEgXq0
OVHRnbo+9CgFk8jnVHISuv32ewrRmUOq11Nhk+mSYpeC19etdxfHRBfG0oz4KC2FS/on+rd0irks
WaEkevozKoUIAD0wQrKfmHrlQFXHhw6GeGBMUbP/Tv+gorEgZEPwqCGtLIktQmWG/VVRIuUDn+/t
RHEsnqnWry1kMuNnYODJMxc4B2y6o6KZzFXkVDZtmY2hBamWpMS6uJJWv3xOBiMiNIvB5tHUCvyX
NCDlpYWFpMJLApaMBhT7FrMLXAj/WBiniJQvCoNvYA9SbhvmBnF4wWYqE35kn1NqH09PIb7LL+VD
9fZeQdZCMYxmSXgGSHpROUlkkcZQUaEGiZ0US+6qMjbhoOm+x+ZQrIXIDP9O08pGlLVXPrasWn0p
oa9JKp/TTclh/A//qWwU2draA+TCTCh6pp2L+4e1XFm05MXI1a58KyUtaWdJ6iTyclPwAgaU2h1Q
Jc3HKi/dGJhJBDJlU8kEloka9Y5zsUeOPYxhdnVpvuIYVJCpLHps9qwdPoLjWOO89PEL1uQKaHqF
rVYGvYLo1Mdh7h0i91oBWbgV8AJbJxQlTL89djTAJZ8D4Ek9guW4k6FXEgJTPDdtSpF2pU/YlT0S
fapkHqG78pK0o40SThIM5NB89VP7gMgpAlF9V7T4PbR+wfQpccTpeneC8qDF8Hn33C/Qff1KNPCb
AAMGA59r0loNNUBa8xcoz4zbMwQ5VHIphDbL3FbNZ2pCk78zVDHuDHjjhN+wx8amYVuwWZk/YuIk
OAZ8DaIhrKS+9UPJMEXqKFYLZ6+yXxWD0x2EmfKg68bEJs1W2hq3CN+ZqWLt3yTbym1Dj1u4Q5tQ
tHJFBZyuS0Q7G7EGkH75XgAvkPcB7cwlFf2Jo/zG0E1B9Z3SQhd5OAnFj4bfGP6PnYhRrazJ2m+J
faLS5S4o3ClU8zyQ+U3JfoRb0XG5GvsBCUIiO+oCJdYJ3nnhUW4fyD9JQAoFNH6zhSqea09cOtlE
kXixJRoqux0KZNVncRXEegkqqiTkbX95olYzFfphPoksofL7hCe0J0XIEjPGpip85S/Is6GzKwir
NplcLoGxkmLB7YQPBgqrEijtvH/kK6l+9Z7723BsjoEgG103hsGhqz+HsvL1DpphDpY012CQZTFq
PqbYqh5Xq6/bwLTvMOENhRZAeeWXaMJEhhN+K5FXUJJctv+pP2P0+qqEtjp8QSYwPcVJjL4U9CzL
JKBBG6BROoapHQCoQj5EudNEdFOJe0WQ3mTHKdaq6yjvWHuH9B8GlzDfPDWfgNH9Io1Qih/6AKeC
7GelrqLS+yh5AovQd81vjn+Z1aoooXC+aBXi/OInAJLJHGGnrTUcKRNAGEr3AVuAAXPKskNK8LVz
BdHQeyllROthd1UQMnXhhDXX9U6Vd5VOD8NaQP6OWPSPqfU/ZmJlGsa924beTgo/yhqt/okjrvhw
0s8plROIZKbiKPzk16GQN6CfWYSOVefDoFDWs1vGW3lI468GRiXkQ64258ngKUBDSrYEQUoA6gRV
BVb6p/1Hcnl1YpdcC6ZIkwSvhCYSzIJUCSwWoy03SPpEbpF4qfgdA+VcylAvE4b46diJg4pMIJpB
yVMJKRvJmOQdqLID3AnOSbmCSi2AlUq1TDljcolwdNoXqoJowcQEyand4fbhWXSvM97lQ+/5UEgV
56CkY8t1k+kjnUlqstvXsK58nDqVGjePgbkgSwJToTwrWdfLP4QulGUAo1ulRk+h26ck8e33wKt6
1r/IV2TzP2vhMVRVChla5YXKk1sKV4wT3V9HvfxSgcbYFVgH+v+huxnjqvValLFC8mQ66A/6h3kg
/rhI37qqbBF9VpawrsPXUEQjIe+yEmQtiOGCmwrfR3cQ00X/V0Bcnyw/wacoF4LfLeaM3i1bUlcp
7ezyGs0x5siyHDscOefDGGrXCISJ0Ahl0wb0jAKh/30J2LhjLsgW2EyT0CXhqxd902CeWBK9a3ov
scRDukvr5Se/iFAoowKtAhvUpi+pNJHEjp26llRWmFrFBaqORqFnmOpKua/ASxmbFdIoy736Ugij
ijEKC+NQ4AxUGFr+4ilw/4nwQ4cd6PCaaQmlnGAX8ZC1C3jLTtV0SC4qwq92rNBFWY0yDitpp8ZT
SWhGV5Rmms5cSgpgdHICYrFAG6UVwekPtvyfAtaoPJQqxFH+IsTS5if5GYLilDqsR8vWInvLcFYI
QNU5KvWMKhO0RpInMVpAmoqYpTIUUqKwX/r18rzJiROLn9XCtKJ2IGpWql7vkZKX6SJoRmwYqvHx
Tv1dDQv0it7D6AYSaPx9Zk2JaPqspdYQ+phyb6sP6RQh2Dt9oOQVEFQjiwsMH5okcIsM3qG8EuEu
ghGfHLUct5gyCrsqyCvTrorbGWsN0FhrcmT26fAg+RpAUHE+vZt/agHB0OScacqopIM1LGNAMQtk
hf2lHSBPSbafhIGCEpQykdQCQwPbkk7GcV9ZkBWxk/PiG6cOEVKYXIF1cr8V6wZ2pa4yE6D9o1DU
FXGQGhB8oOwmFU+KIefIT7lvpe55L6PRE9OC3iDVXi6CjHd5VBpiaW3zfwXPlDCIJ1ElVgnN0b4l
jCT50nZ9EDgqtzbbXgpAG/9Czoi2cRVSMkl1HNpfpf5FHKWBgNOGpxC18SkOnN4q3STRlJZReqYo
MXhNpMlLM0gEEfUhtTmwGuVJaq10PuqpkyAyy6RpyX6dajraFzUkXI5c5e6xS0Y8B08kgp7CR3yU
I1a/4yVijIL0w41EdZTQmy4PAE/onZiOIlTSKRhvOJoiP2n+jB4oHX3FqQ4BL0lRRpcKBtAv2Yp6
Hq0CB81vHe8dq1Y2rXLBlFB375PAP8yGl5KhfIXMXKcoBvxkMIuewkviKLeoPENXBLCGOohD1rMI
IfIauMSV78IoFGe3Q3NyK9ELBc/JhF0J/1XcWK7QAwDn1nlPaPxntG0BI9znNFShL6tvETwWzrvp
6Cc6bVulhnQDtUwSTUT/VN6GdGDo00dsPxE7VIVEdAT5EnT48TNcHykQyZXkWgF02fmVDq5EVPtC
vBftGrHzZdVpswt4F9ll0zXWdGKZnSBpYDsGZacq/BilxIgKcyRJ5xzuu+5YkTo9v76OwFjwygEs
SneOR/VHVcScvxEnVyRP9AExofL1vi9AyenX8OK0YzWeULpMTkrlywi3x/YzqDNRjRs/jVOkYvSI
LCFlVvGIc2w1uTst3nsg9EBcSbRlRSqz9Ru7Cqse4SldOQRJXoAOicpE1D0bkzJcyDElVaEAi1SF
gF/FnJISpjgRvKt8CE0vpVv5i1CaJ3WXSqUCSbxCcSSkgh3qeILE5BBwEBbt8SRw1GMsVF4mht5U
F9yEtGUNZM2LEFE6AaNraQiLqaCojsnBIPanWFRxT/CmYDzIbUCPOuwVXdTeq2KNghukF6QZABWg
XQqzxewojychIrJ3YZJI1Uk56hxR3RSF9x9ob2keBWx1wepoNzpngs9SkRUoo0fKG/jUOkIlbRlH
EvaR8kawMPShirysnaiJEEajra2PK2KI2zrICQUdOWyUMKVIy3XSwDWyKGFDfSNWXOEasnmI1L4h
SbOiiPCPfCUdGK9eNrSACLW9KihRonSFkgxMQFRH5jnRLMAOZ3ZVXEvn4Zwy7hwgUugsAuWTdMCI
8a2iPJoFnadVqE3enUJj5sDetiZ72sFzMdCDcudwZn1z4Q+dKyIhydk0V9p/iq2IKqb0WBXJAevE
8yFpjVAN3ZwIWyuHZY8bKBdRBJnKtyNag6ck/+ziK5yjXl36rr+e+K730RUQh/JF3yW6ytHzC98S
hwpY5Fnm0qndFd0MuJ3qSySk5VCuCedPp3vJxKFckDLsUBvwaJToKuZp0f+VzOlw10mskeMYzqpx
ilirvan9R1kvgm06wRX3UiyMGhX8LsdNJgt1sagVodCa032NLMi1OqcFWYhpQ9guxJsRxKdtQI2T
nwTnPePEVJxQrhQsuYgy6sTUq3Cqzj1FaKWrFV1RwFMagf+X9J2XKpWJ8ydD5t5/LqFAkVaruza7
+GWUrQV9KUUcWhirIg0p/CXqCUZR9gO0WeBJqQltYDn+0oTPyekLaWRtheJANzsxqireDELBRxEF
jBAZHHq7tq6yZrUOfA2PZXZLE0j6BhtMyj8ZFeD7Ig0d+weSbkdN6niWqP+DQ8EuYe7b9tGhJScZ
L2uw8DLrhVOCdrHkH5MOXybLqEwTLnp5HNzpmsuRILOZV3UICRpXaSdVX6O3OocRr3JMyOVWNuUZ
1qD4ZhqlQHQdav/9O31uenGZiqNUZ/ETHdhpgud4MjKiEpxiY9KfXCZJlza+Q2qrejb16dxey48f
PuU2Wr4MA8cD2aEa3h1ST/MjrXeOrOKM2HzWHrZUXq4+MCaszYMaNFix1Fte+n8nr35an4+eoCOh
aUmgk1vKR9mJlDO9ErOp6Kmnb7Jl+ZLWBSeXKS8Vn+xkDksXtRba2qwnu1UbehM+t6XAscVVD+Zl
e9TPzvwmmaqvbbM7bIat1L+swwa19yjqaP0+w/pI9lqFvCo5VzFC/q/QlcJhv0qvvuFbnwkp7jug
XoSyFBaqqLgKCkG8Thm1vnJqupR5jhR1wpNWqU410VXClgIpqm4nEdCRWV+rmJAqc+LKodWrVBLq
VGBHMgYFuqhKJGe5ik2qCo0sGzkVUIkAgqW6K4swn2GZ+UOVHBM7UBtV0NGh1ARCpNQY4ciRLg0h
0EgQTwUWnfl/FSJWCFjKR5VkssU5SGa1Xka9AykqGR9VhsZ9gWoSkx3lJ09AKsNks2mH3Lmz7q0N
Kh/hTuVAYvTgC37axlT/TubvYJ3/HKabwQnY5TyvdUJaB1Hy+3tP8QySRm7espOG1Pei18GLXEyP
zi83j5bt43lj/u+fSwD93KVtbStIvjnZi8nmH4cqPQfaB8+cR5NLHW7xxXMP3eKLnP0RjSo2s4Jr
8aWqf1T8aw5alIGnyvhYNceNk4fqMAfHFU1rtuB7J58KdB7VEwmPgP6dOhvKG/hP31dbG9MDTKxT
XGZNkwXnm/YNRBJnWArmLKkN7HZdkOMjoG8qfAxVIkq9GiXWnBVF2fIVyvHv2f8Gvc427bB+7FGu
+TA1vbCMpc8or0haq/0vGlN58CcPrqN10dnMcKXHJKiCitE8ehKNsWR9uomgXxvtYTw60l7KDB5v
f3VrLU6Z/3hSjfmbznkpmpZGBVQpoE7zixdpPyTX7LaiDPqMDtBh7im0HT7OXWp5m93j8dYGjGrS
G71v0FR1W5+5mNnU8xboSfn+87nLB2ghFtSvRMiIrdEWCKY/dbtryB+0si2VvEuymROu3Ynp/Zpg
tE+mjahL0ad6+ZsimtDeqIRGgTNVhTCHCyoYd2gATEZyg/r2/axov/v50iaNv0miIoVah7SvDzzw
ntfD3y/y35yS68kvvQSmhLjaWRMmFIOJnj+1rXtXRXKKywBc5Hwl1yD+BkRCrTjBA4JBLwsHVs8D
9Wl6Owjo4wU1fDt0GvskANSmAFY+GELoUa1vn+ruOaWOm+MrPb3M5DPFu2v6FOe/kMuXewZV7yl4
V+u4X5sxUffSvb95J2/WHNfJzJxTOG0e/R6RzG491HRSs4VeD20mqdW+215rwsJg8a5N7zrdpN5G
B9LIaJOzTm/dgMzO4NyjiQPtSerkx2TT0zRkDTsv2rX7DTT3E2GWffzNZ4KWRSJu2p5kSytw25P7
suZP0nHnTY1q+AQ+dGSsleyr6PfzLngxjYuo6gIF9kpj30cXqrmKbaMKIiSdoMbDO+7ImcbZ3N0+
7TZ6m1JidtsjV2ponXutuL1e1YxO6NfWtxV1FOf0s/n+PvdQhR0a+SYefd4/ndcg8ebnejuptw80
+5gdFmA7ceew2Pxtn2//PXW9KKC2+PljT6MV+5Pi+f7+6k1+D/5lErVpYRW61+BJfSC2wEQ0GIrJ
tcG/XtBSJsdea0uXn0X+ubmNEaur3/AF1xDOaXWMvf8ULNbALvuiB87OIHW1DpZFYh8XOHjD59cw
ek0sSCIUfvLvPiW/DHNEQXPVrzd69NiZONR6haN6Ht791Xtwe7ezKMi2K9fsxOFKRePpnufltK9Z
nTxAMnfkUO/1MLquKV1vjq8U0vv0ewcvRl9thne7PbxdVhQZ23g+rch8Y2lTddClOjYl9+/+1Td6
QwTv0fOdMc0GatMV4MDbp3AVDTazub14s2V8CgeZM/TTd2t0eC6JrGwu/vBOh3HrZHjWKVBBXrkx
70GIUgsxpWHTp4fefpcGKwdYgnrLIY0k/7EvFrR1VgrX4UXJ+9HeoBj4eMf0qHX3ozc7dM+fTKL5
Cvy3GKPSgQ0A9OPuNEqDR+770k20OPJxMMjzpMvC0G5vvg+jqOUnYzotY1UJxZGxLfxEninU+50K
10Y/lUsie1N4PO3GcMSE2glQor4EcRh5BvJeCYBN1YVJOaXCg2wUKkGTAbtzd/uJYx/AeUyQokvV
TEX1ZFeIaaxT0kLfQQ8QTkWd0HW0EpVauMN7LpqyaKx6K7s1UJRXuErZuryKy7p8cP9JsRmupDcp
LQXgq72h+Ae+GHUv33Nq7a1lotQIDwkrkUckJDvrKosIPPHs7/2FwENh1ocgWqPxKIOdL5TD94bK
UQuiLwsaRtoPcr81EE9DELxSd4yuzfe4p4KPQu8b9JY/0RGgzECsQfmAhkI5sIZHQR3q9mNyKIGK
pBwcXwjRonBEmKMi+NMsjsjruQ9/ZN9PRyrcdJwqqU+MFgphAqZXhJ/so/6rcYsno5IRwOYLQUgl
7kzSYsWcKUOBqGVCflfoPvqCj0G6s6IGZhlCxgPEZ5LZjzOgCnwy2EV7rCwH2Quyq5VaCsGj/fRI
Zp/TkBlKvRLMlbwvGzue6GcgCNFKvqDbT2HGkYoqt+lGXqlJ5UX5N4qTagkEdLWmWgblgimiIteb
oLf8E3HX5Lkot1XpI0pUqeJYqoB3J49AryiFRb6FyjyC+q2Pn0LORNaqyobLbgPzE5kLO030pniw
vxD7JLd2QkFu1XWRfyzBayzFfxBABlKF9y64QPKyoTxmDvtBglkHwNAgJbtiOEiK6FIwb01FMBM6
58IWwE0n+NAcS751RRdniVw88DoBgHb/YuC9YDPj3IhQTLMfGJ0Ulq2qS1UW5CG8EX3Q5NTHyRCC
hvA2JW9Xl5TFraFULFnBB0I5BCoJ/5APLdxcFYi1pbOSYCD3XeRTuX4J+5Cut0EetuiDKwKlHGE5
t7Ivb6VzxhHh0C5ZhmVZ0uXz/aEiiVpOwqAYrzJOhRTc/yySMGly48htlJYoXXrWpYLwpSeUICSN
IC2hgehder1K7aZV4f+QCywcFeDVc+h5hYDI06tSGEVgR9MBiTAvR5J/BMZqxcTQLvEW1kv8IAEl
6bA+r4+F6VBhTDcTJE0z6xPrz9yRS0yHEeBGwQ2aPOj2VQK+MApBeJq5Cn9QRmf1WoVIbL4rDk39
O/dWmuyyEHBZIZ2YNUmZ0qEFEJSuXKHWirbIB1KqlHSpwv803pSpuKOOvBAQYR6KdVc571Kz4kpQ
3nqaYpWqwIwUMx53Q8WNywR/DVVzbdLwFQv5scOR06Cpe4xdrFQvi6Qy8Rc098Lq/osSU0MBAVDE
9o4LT08SGM2i4ioUIexEmF78pfVU3rgqZWmthLnrKlUxE+F9nAhZm7qoBp/XIEUG1t0cGB04l6JK
a1yaEn3/D7JX/oLkFftddVBqi/LM4Wotovp6oipCJDHQLlLIp0wYFcNG21OLWq2FmQQUg1EoUcxA
h+pTZHeMVe+SFHCUtbJs5dgd4fLgkIvhpgyGCMxY6G/VGlhNgje9CrpSrXOKclH0vK+qihU30O3C
u+umYt91FaflZ7R8yqFg+fzjFfHwhBvowwVFOKgNGTyo4qgw93126onDp2I+Gk+Nv+vdotgoB9jt
HpptZZ++iF1zligoYVBXjBYU/cdaXZoFa1NMg1CFXFyqBGAfKJ08pSSQqm0prKxxVOfPYXwawwIc
pKNGOa6840yUBaNSHNyRBxQIrMdVzqzwumvAz7yq1/Z9kRyVU8ZBdPX0EdUlKajgAbewMah3nmM9
jViNFoeiBp7CptQcUQmN36JpqxtN6W11GNe3Ls2xOMdas32/rCzPI3Hh40hl6I+j48j40B30mlBo
2tXxdtUn02CVJqSJlXeu7GORNPNOk5xZFWHRKdnqOm67xpM+/AswTnls0mCrX9/q7xlVWhl6tque
NadISgQkHnErqigCfpN7NLjQ/wA4HD8EbqQCDRUf8vFl9UX1jrrO3wONXdKiHGiT0cBVbgsR08Sj
dDelbXQSViv0nwxUa2u8vdfuRsReC6OyhbeJUGKZG6pBoKKhwiZKYiwCfP+wejrOn3lgYtviGrFk
hre5edR0NcHZTz9WG6enY7n9wM4/avbsdB1fyHRu0KT0SXOhpD2m6t7seRrQ+pMuE7P04TVrI1is
LXcM67Xo45zhVb46HPNBQk+iP7doiwOqai9qCU6lFziumhpN2TX4fNGRrVwLCXUxuOMZ8SZr4Vza
EUGRG3iJ8vJ4/J6iLxV8JdBL1Pj7kG6qKqZ0DB1uQodRAVxKWdT+I2rClpLgaEMpo0/7UdvnyOZC
jP4wr2bVmqvkqlIh9fdkREyj/wzO5KYjA7KTJMMacCVKZqctUeSqCKO9U5FWt2vvDIi6Ms9eiKxM
N11fG/L5Y/nWKCWx+k6ZuQa/8Wr5L2bbUjgXlxtdUg2yVA7IWSn5Jexf4+Ky914r3EF2u/aGllkX
qwpSqNeMgo0CpERokImZYblRGaQsEpGWHF/4ymOnE/cKrkKHnEDOAjcVNqWEuWeARfgut0PN+5IJ
mfTv9FtpcWvNlir7lXuCCM+ZGdKEaCZpZM7fpaxkh2pgNhXI2bJ9GZVPLNz/HxwtnmgHungW3cZH
TkegaDgYOPHo7mizU9vi0PRmdEFpjaLds3OnL/q9G5k9esmq1jvHGBXVY/Itt8kKVK+4BYSfd3ar
997VSYP2GvaODOfuOdumhJ3yj2fmp6v0+lejMVQTzbmmdR5kLtCe7NTBR2gU07zl58+fJk7Zcfx8
dGnDSkOXHX0xUnojDL5Xk5NDzzebltDrCS2eVxeio+lsQzpzO7mQtjgyWz7HUM327vjKV4E2SPbW
ygGanEY72iywvqJikoBNPBqdm+M1tmorG0MXDAGVYoxTCKKTg9uN7RFNhd9tgx7q7XvUbbR60Gto
YEyDzGfyRVQM3OriMBsne3Vs0hoV/0yHa/j0i/XvAYvl52IM6sTPfR7raAQUpzQmpLdTRNwMN7FX
b/nroeWd01UDNJbOzZ0HxzcA2qPLCWvmH5HZr62tu0hvBhk7RnC7dPfzB63RTiYzcoGP0drSk8sI
3pduk/SVYjyDTpd7EwLMlLCkkUZOEHQQ0pWCLnJ1Lwwv9Dxluox0Nvmu0/CtQ8vP1iZkVLxlba+b
1ldy6/Bkh0ZQW+d4Ap2w1pk1W/7FHjHmW7pqbZPr+Fx4zTcAA1YOR+dlmaa0ItxvxqdGsJqE8fI8
zh3PpR3Jrbd8FxO6CBKUT0+DEx3/hJBsZknhGYROOgYddkkRYCFUBNv9SAuvMyt8zW8M25GmVZnt
Ree696Y9/SYKmWousn7TDHrNB63mOqbr4WmBpDB36zvgm087gHeZUTz6W9J7zfbAO/MAi5U2llbL
R+jO0JQKLwGA5C9nf7lmIukxCUZo7TIWn6m9qxniacmaIH+MtlWMm7VGYK9JgqfdwJarsNIdloqe
u9lmYtjo3i5Pxyod7gGo+KUbmvW62iDvqYON2fMaRvMXYSj6s6K7eQzLmjmH/ivq5gHtRez17Dx+
BEXnTFnKi+UXGYYsEr15/lDeej/XQtmjd7bV1L/U9NEm2EDzlT4wZbqiFzidzzbaDtzB3DEd59Mg
p9BOTKiHrVJ7dJ945a8Fd37u5/RiOy3dDOvr/PP0qQs1W8Jnp/54O2k3tiGy/2Bvv5B37NHW4aN5
7FmOty+CkIH+sr7Hn0noFD0UwcvHICXGgzQyv1mDFuUwOKCKxhRUxuLDqCStncNJ+oOHZj5WphfN
i462bYNbNO/zjTVj6ibfdIympznC4M/SdpMGmaiD92lgU93fakcPdEPhHQD/aYf+9IrXYjNz3x36
iiOkNb3C6dcG52jSFejm3UdJNGPARedk+dF1zHLlzWFEh7gkYuHAa5MfFAVaq9XqqTN0kK64Ah4M
x/XZow3mE3D91itOBFlOi+KOYYQ8Xql2umwcPlgPVvVJN0gW6bZ62qv82HtrD543C/dBdXPk2bZX
lG2ovbzrGcFZNNLZyx6lqzfKjql4/Fr3+b3+77mZsBjHn9YWA50W0BnqLG5uHY2IWcsZOQ/+ei2w
mZ90e3S66F53WyNOZATUnH7F/oMK/aPaGiyd6UYmaLuK+Fqq+7nfLKRoM2KU5pSN3CAuA5+56KH7
UpLxBk4xsWlirfY1jW1qpQEbCjWI8Bqw02trI57br89zC/i/FkZ0/G41tpvnx8mlHRjOfvFd5K/O
5foVGZ+mN2wlk/x1Dg7ZbL8/9WwWAl8j33fq1rtzyCCY0aMx/nninNPRmN7A84Pza2wmPLRzJbRq
Tp0iBKMgJxI30/HYT+yHCzUFNwhDQtszPFv2oTk+bsbNLPNRtw6SUvQadzC6nIAP5//JS3GlQMcv
uwM50geG2iqOHpMau13n+ne3d0+0vEmiDAt4c5+DFqGFXOq60eq/G7dgk27j92fJ8o7CnPPqcf99
3E4eqhzBbNXJtUV+DZjP45hK+GOn0eGAgUREuO1JCfKZjSu9LmgWbOyfU7dW8+i//DpQ0KEYt6Kf
1AwLSqdYS4uC/7V372UmfvbYkKhqJTAM3pihkIrX6Sp3HoFDrlXWmNvWKrdMP61fBwjtlSMMHWvQ
AzXKtms2to5FBDhd1eCOLNFb0Vxft9RDXM4pajuIlzSvPSyvLDSiEy8RciBv3kF3xzkHwmFZWzsz
HiReciX+ZCXD45yYzbqo0xiDozVZHZY2GDMaim7SoP42x1hpEUzzgNaY6WozO6MRiv7lQVw6XnL2
s7fRAPpcNE9XSCcqHplOfg5LtCxQ5TJdnZYcOcwsF1289GaaBvAiWuvAX29clVZPUZc7Jit0+WUZ
zU2Y5mr8kt865u744y5akV+f4Q7fOEMdj2OH9+S+QZPsx8qGWEcfYQMtHs05w3hcnm5nYreh4G2P
OePVmNu2KC41u2R0LbDXcd2zdrp1sqqtU7Xa5do3mjonq2SlzlMMw5hE88OysWZU51tH7ZJ5UU9u
LJiZzSxi/m4rdjLv4rCM5jwx94m5mUntnB1JyvEyWWlcxpZImLF9BPSS4kaoQ74zbOb1sNzPOd80
gRgj5BPQ/4CHYyZj5iea13cWX/p+WGq4zow2R5gCyYq38Awt39rt5yhmBDhdMTC2DnfmEnpm1AIS
s4qnt+t4MzstYyO0H5wUBB7EAmJ8qce6HbRavHpasvyMi/YdSy4Cpo0RRxPoec4U/tV3jwBTJV1x
ZYolzBivM6utGbAtIdLEaHqYcawzzcr5Oj4sudxh+vRbW3fC4a5HiJd8hMNtibkS687MSrpyJwwk
mj/joJQdJiheNsv12MzKZVhyKnEAatoBSSS7ekJjoQldsejMwfkFNllehT4KUdDUG5nSzezus36b
GfdipfZsnnh5WN5KOQy0RTQaRBBKCoYOg6OxC1fW09RzxsY6PXhHNXjmLTOU+VHYHhKNbMfLfaHd
cli6E37iRbPW5fEo7ynB17mjx+T5+B2zkJXlAU5+7cZBIItD5gg7gbGZwpLY29rwXBGhr21PCq1T
JHCW/BgTbFv2jsRnyTcWqsE1+MZ2PCwZGv/fzN4adLnbWT9GxEohFtzU3QxYV8bOz9WGYkTR/IIo
MikScC4hVZGu0FMIEZ/XnRkUkvY++0zSZsbysY94J4LMp7QzeLzbqibTCXmzBvoMj/ti89GQjon9
QZn+csD9YhzF+/nrPsjNsFG3uPqvk9PdEPvuXfcz//cdv9p79uN9rlW4/dYIzxUUDIRcBt3Qmv1y
EB4vAf9hMLntd3PYLPoWR8zxOm2qubVi85YJRYA7Xu1R7PQ4yE/FmHsem9jqtkwNbDCb1s3Hz4Sk
YoIutmSYFzEIMnN6uh78Ipm4rR5j+HXe32yuX+z+Gxb3eXWzvnADiFnzPDwhK6VTjcfZuoikzKhz
49k+0sCCSutuFytA1l/TuRLa9Y/Jv2bR+wVD3OEjJJT4wVrEU2j1UNzc8Pg6t2kuzQ5qZJhmP84m
qJvhM6FolEE+CeafnCD7H+UCEL/4x6U3MP02evUuu4gl58rYQA9jWnTM04JtYdKrcfv7SpcMqGkt
eQUVuWYuk/zjSn5v7h+ypY0y/2E8KTW+Wr8PUmQuuUsXXPzm2ovm2C6un+c013t++kW4jTzWUcCZ
yDnh3nCwezkbCzUZdTm4eeoiDhoO6zK1ovAWIGsHp48jhibdNIen48gyufeRsBEnPxLUencmTOQx
JWp3+XczwzuGhPnYey8Xo/X6ZzWHcktcO/byAtRco2qxRl+Y6RzirJxpLY/W7HX8njwpeXAuvlHj
EfPuRKFzn9tcjsvgz+Cc1S25gfYDk4sGTKVzip8n4Wi6i3ON9sD7+R4z/8VdyJVJvjhZjKBxH2CV
wieovRb4vDGMfUxou95s1+6DO6L8SiYYm4f9nAkqMOyNwd7sZ/FPhteDWeD0W0636BiQPfVyYCHo
WAnv1tVLzT7OaMs54skx5Vg1LqDH4eOKbUovPHZV0ug8fSy3RjxHa5y4Ny7bvhainvbHHuoYZcOh
35rcjGkj+bIMzK0eDyWDus5Wyj82zXXEpODZbsbcDOWFP8xRmwCdu10ZPEaAXjPuA65zymZsn8tm
gmXtJH8RI5D8creMya05j67zIoydf3BbdmBy/TvYowepJRTMu+L7FBNWpHb8dilQsUuNz+t9/Wah
0UtXBJHei+/g/vpEQK3T4r3DEOVoYCcifjZgIMWRYw86iUk+H8mI5wA0nI9i9SKwZzzqzGf+jjQy
wo5kmHEQUTcTAaXY/DvInD76kNeZZh4C5xc1ZWS9QxxckkmN9B4cpDi4UtpQpzXCh+uYNts4nXu8
HvpWyvoa2LdA+5e+lWwuIiywL6ng1RCsgYX29B889k8j89kYdTKlmsNXMTabQwx0G5cT79iBkwOL
XPbg3Sf38bbiVpjgyNzGDI13x0H1NIfEVclRgmyT+1iSNS5Y/+P2KISTS42C4GJOk+sUnOPwGnKS
oC5qtNUkzOP0mfk7H+FKDXncYPxASng+t6DWmLM9GkQANm0AgwSEEXtuLwzlCjcHthbbUzZzfoV2
gWfUbbVZBYRicgO4NwZI6wTw4dmYH/MPJgFX1UAG0FX0im/nxtQ6DtA6jx27jDFgJd/djyZrREJn
1MXGYGYBan55gHcyfrqT+nFwPA2YdMPp42KhVzkZWLNcxuYJ6tCpw9GFQ493la5YeSEjFygzWA9Y
fHmA8BMaR7+zu0x3wXlwZsMW4GnHXga+QhdQzMh6cLgP2KNc7hJ1OaP5Lw0nZBhT25j5R4JvpwFi
j815xTOC8Bfpz5dsxg0mnGxnqi4QLz5+Iy9cmmOBg4WBglIAX2DMImsp+Aw7/YyQBpiZPBuvcCYA
G9yP7IBnmxV+1HE6dwgWjvQVlz727TS0G/Po1t47/m1ld87t3w4SzQJEhXe77Br5sHULYtqbvANA
FPxOhBeXQIBRrN2PE82acSUEje6yjx0iHtnLczFhHx2sdoqTa/Y3Nfl4TGWS/GOrsDZYzcyMj/uo
re2DaPAim700btnueEicjphj7HNWvTxJVi/tlB7gXfxevK0ZhhkSwszllBQcccYfaP5BRBn4iI+e
A8yBA3OcTFDuPBQTbQLtGMGLGDK1Fkjau3RxUTl1wbX4mcMiuVOJ2rkMOTGL1/CG5fRsm4VXK3D1
2yi+DY/EHkIGkMMHZ9drscekZNVZHVutYZq8gwW8uB9otQIkbJ9/WNfV84zt0Zi75POjde633sZa
Fmt2GJOGj86Zx16+uPSz7yFurCAK1KzNLrF/zLYyu9IlSkBnBhOMi54V4+PtWJ4+MStJx3vHs2LK
rxy/zWSMwkGPs8SNQlzmt4f3vUFXMWF4/9KIx28H8edkx8zh2gAAeKKsYR6Fd5AcBvAkMTZdZfcB
NgWCh4trWCOQMHYBJ0jyg+HDpPICD71PhggmGuG4emcdHWH5h8QJ9ZHfiZeQK2GvQAka9r/Wa/Fi
GOjUtW10zkCHcJnTMMfnN91xhlWxGTTdcZQMHzK7jOD809wEbN/3zt4yU7iO5x/sTMDgfMfJpZeN
BdsV0xB87YcZE1Z8igOb/x0pq4odzntafJ2WFzzDM0CXsSjWCmjGPmALvkvOofXDO+1t9fY1fsfa
XdTW1W0WfCb3H3Io9z8+HD1gEr2dQyHf4aU0tva6tqYHYOodV5CK1sef8+r8Y+4Ix26R/LPezJTt
NAqH31d8HFB0C4Pq58xkatzBeaVHqW1xgfniE1xjhStYDgrNvsWVXqEQ8131V17JUFD89n8sndmS
qsoShp+ICAaZbgHnWZfjDdHaLYMDioDA058v3Sd2717dthZVWZlZWTn8KdN/+fLYDAeR/AcTmeK6
lOHbPZLHFM+cHtjdxpk1sxJtz4n0zIMaTIjL55L8JBweXyQKoTM+aw40HpFtyeYh/6mdMXHeYJ6h
NJTdOk8sT2tpnM29uU8X7+1D7tDtPhMjsd1HRCdQEUtGJbGKnZHVy4Dyx8/F2H9XE06TH26v2ze+
JDTazxNZx09+5T3XH2a8bS53ZFGowQ60e4uKtT0UFY0jGy7Ek+8diga5l0d8RvY6+S6bqV449L5M
wVoh5eeSbeW537sqxw3QDWwMdBeatntsXNyL8Ef2g0QiLleIwuQohYsD2bR6z5puZR8H2xmXLp5L
YSNey9h0Uwhr7LEzZLntHlrbUBHO4lziOXxBrHNzwSynOyU/wsfy25c9uI5Au63Gyx+24w5PJKwG
NpEd1vYyEW3/Dcd/+Z3WzXz0ytuEUBAHM6C5wBB3+RShZkhgnuVwhtr8ubkwVMsANU8R6jZ4MlAC
zPpLXfkzDAJV4aLv3rFsWYbMhcnxvO8lXiYnU+Y3OBxr8QJpUamGyAyWyFZcxgx/334umDlM7o0x
5DMRDmOOjuy/6WEH2TWRQNIIDXk+VGNEeBN4OTYjnL5IJPthTYiwwr5ir2MJb+uvbJCgiqqhbeP3
zQa+amwHWl0TYvl61rDw5MlfVr3/oCVkFbAk+4cRwtPwl7FdNndq+4y/ABZCYciLQhQ++33Ld1uE
LWoZGYmBNtBEeIxAzJoXrsyHt8o+idSzTQgwP//wN54qHEPqBhcnXsJ2kg3h/LludVHsX8m2lhyA
b1yEvrs25+6aaXHjYj6fC8yBOwlX8qVBcniM0PSrdq44NT0mzDvkOv4lwpc5cCbQtmkfHq0llJNJ
wQ8iYOyhcCswabB1DmmYoGw8w+PK5QcRd96gnTV7ICzKnsKZe57wnyhi6TJCu8cvYJwZG/fll8Qy
I+aAiJcXd4470hePlSyb0NtK/BnCn7Jw9sg4cyCgwIxzibpB3ChU2DND1iZzQFchibCasDW7Q5Un
tieUkAF5G5uAHcRrCDyKB8Gj4+0H/wXrYjK4yYhhrUVsYCssBt7JyEztfWFykPY7XLv/iseXntit
1x9W/J98Pv5xY/xqWXmatAe/Y/RdB2Ezdzj+m5pqC3uQxEBtSLTglQECHT0XNfettvNbxKGf3EOv
IJxtcCkEw2/1oRlnUa+1mE6n3E9fBL4MamA7bVAWq6d+iVPHQ2eY2HzAG3CwFqObc+s5FJA7Q2Xd
mCqxCM5P7qAf/Z9p1aRbro0WL6jEHti9a5Dir86YShzOr6To1h3Fx+UcO6HXyRZPLGQznVwjAoGv
M8/gekoEtMCQwSZoMSYelyd8yHLv+CdqZ8OV3KQVBXaQXm0s7rd5vcMC5JJf0rWBvCatf8fgVKcZ
E259jE+8Wo96zIWjJPaPrDv3C9YTTvmwOXIeamSc0be0nZUgn2PxE258LYvnP0wxK1tY1cYGHkBu
SV4Mli5GVZ4EGLzoBawlIPddvCa4ZGw8NsUqNmLv1vSYR/31JnOjywdipKckrh+0EGHBJ06Jrk03
ZjzZ4fSEpJAeKsbLVlzpsXHhttrJZkgBFPxY3zAfvFlTVp3NMryiL1rMKwAcHp6YJWhLbk5oFVw6
EnbjJMgOLzqyh9N33kMXcvFiWP0Wek24457lvFfIgjt71GtxmGMc89fcO3GD4RFXrKHK2QgJHZ8u
9FyTzHOKU0M8S5RQR07qw/cYuupzG0YsBjnAw+aK8ZWDSfWYN7FvFXghGGyL8UZxLmm7a7z8XEy5
tBFJgrQg93fywkux4bi+V9xms0XKvkbvwrMpj7QsUs+xXbdMgNv6ldtk8QqYWXQdYG7F6VuCCJz5
Sruwrmsz+6emg/A9oZqOuxnXchwLz3BSaIXvvHLfSDZvd3YleJA9SCgqfbOzcu5SR3G6hXN+tzVQ
7Yo+G+fSyN0exETUst/Xbf1xZ6gp3Kil690bcgdaXBDvVfRo/Qfkh1zqdX19bsljzIcv1q01s9qw
PA4SLHy9nTpAzZjWCbKXuOXfH08Pu23UwY/hV83MgSebx7jMfu1w9MCbocMWyXUUJkN4hFOGS9NT
32p24zlX188ef0rWTFqaWj2Xr/fEsEPvao1bdr65Un2RDlxrE9o+7rBXO6/QXV/WWoNpSCpv1OUm
g4X0hLuZlW5TwPJOcCsYQe3+FM+np98vdTOraBlm/5ByZ1njksjbe/UgiFdMyGbO2im7jOHOHRuv
etLMozc5+TaWvobpV3TFXEcAutlzm3ZWWTPH2XujSdf9T5WmCJ3Kq8/3dtjGm7iZZdFUg7ew5LPr
qIo3RT5Us9/mPcm1P6aeRLX3wACDGbmeJhuGmiqRYHmRufe+du2S81QDoMXt+K8w8u235pVkSBth
NEiVmssXjgryON4Q+UlKbDMzrUHWDprs90GTU3jg4WyadpqCg5ArrZ+4a+tNrYx2eLi4GLDg3knP
zJ4U24DHT7pB8j6FGAnPzrmiphsSXrXnyGkAMn/M1Yh0bCQk1P4pOhldlHW+CKN8iAg8r0DmZx8A
EFPuRZavmZSWd9R/MV23O3R8N6iio7nzVSEGYtz92gE2S+uAYGtHjteYt6BV7l5kVF7MXRT6Tk7p
8PS54NGoiXZ8Si/LdV+x0LrJrqYNvTnmlOXiKLZIeR0pOJx1DyX57soHGSHHU8KXP2+KpJdsI9Kv
dfpuxJank3Wrkf39OJi56SnG20tvlV9aqc9WogNwUxIJwOtXbnRqJ6sN3pJOuMCWrhGMVP/TFNcP
69o3Su9FNlcO4+od1XMby2/Dz7gtAfhVaffAlsWxFO9Evvtyew0wysz1PuwUtp9As0ysi3lBweGN
XXwAKfdgg5nPlVGdZxJEuM+5snO6Ulu1usJYSKkSJSN96bqt35jkucZ673onw+njG+ns8+xyKlrH
TzNP0yOOkSdV1Y6Jh2hsUC9R2CCFv2/cbS8tk+bwAYfBgIWje59avUdSBvdmrrs7wyCmN63ueAnd
3UNKuV9TogFk9XQJbQDqSfNl2iOjL273NLCVnjpCY9vvkR1vnGxbUVSSbBPo7MJyEWdc3S5SV5TQ
pz6akC/i5GH7XV33wnKj5ftbx1q8EW8l+6fBjSUs3978N4LXPEj4KB9dpZBjCOa7kahEw8QzQtrq
dFy/ctYU9K4jkRABSZltjrmRQ4dOz6GsiigTUN5rFzqj1QqN8DFY1frkqi3R6W+omvw8aXZD+lxX
Z2vMeZl0fMuid2h9rIg4dztMkdQ+F7QJk/IWLA53prEyRfOqGzkrgTGnUKsKCnsDJm9F4OjSpIMq
4NxVEpwNi8KdIpOUHr3xjt8Cl7yOD6Cl5U97zjurKv946C7XGrRn6Z9OA2qUDSuKdSYff3YxYQCT
/KN2wTyFOdozz2MeUooG1K/XeYKb9x69Ovu8c5b9c+YMpCdD63gjsJEeOZLRuLkL+8Qb1Y38ptyY
2gQqyObmA+sxU8GHIFedUkiNBuWNHz4yP0GrUI13z0+dp98+p1nTvdLh7v6Xwe923o3p2RlvOBLX
0b0b5+WA1RRoKBRZ9Vyi6j/KJHn81vOXRWJAMmyaObtq43YL1MfipvS098tTEjDsoqC+HxRladY9
zoWaMdi0quiH+LfdhQJeaOy1zo9bep3i5yOfPRrxxuCjVtniG0edEP/H8n3ZNBlHHxn+gxOouh/e
H2uolGA6AvAVBWazAF0OHck8MgRrfQ8Xbk1w5FdXO6R5/XxeBcNNU3xc5lhrFg97SG4StT9UGzp1
FyrVbzPIcXpAL2q0mggWLu6Ezs8soqXPYfOKuka1u1Ld2dk7r17KbkMlphvWDxK8qCR8u16jV/xL
nYA7cuxZ+hnnUUA9H4/Q6l7pd5qpeh+7ztSuxlYzTGlgFHU/FCKq6Zs4jokj62S6I13FBJ8qCVcd
mofn5AIWfq2BUTq85ng+Az76dmadBtAxCqkeZFxoXgI/JsenNbg/FldecqzgRVmEuyvTdRqtmDon
oGasVPWf/qKhmP3ToUSznqfxJoHP9BeBzNsfVYdQtL7Pm3RkgotSd+1saSFrvJ22lPGkTIZ2Mska
/6oPHHWkZNPqiaWVvwi2kguiTfR7SrJfz2qmUaMGVTVWnOmzWu8tVtne5+XrZL9p/87E02oX2pFf
s0Q3BvDkdkiy8zvb5WxPs3jzfuv9M46sJaVanDnyZP18tQ9ufLRERoGghDtSRRumzvzTDCMmqF4v
zevEL7ZZBdBZnen6MCmAdb6P1XzV6tipBSpuED13SYkfexSDmeDMr1T13Pux4ln6UAVF1+6Xn2N5
+9O036ITeg5VyFV4zppB9RoqY+OOT1T14lvcc+tFBW3yVRFvbO3X4aSJbijhqvTiOMV8OylK0FAO
llc7C4Z64b0fVdVaN1XU2F/uWn7IZzJwJrS8m9u0p65yQiaFl7M+CFKrf5Z1iAs2vfAs4/iKe1Hc
e6WjzmMbtVhZ0zBZvpR99enzCGhq4XF0o61C1ZsRzyql01PoOE0hXqmR2ZEA3fXskG2i+7ZKkVqK
t6r0lIn2e8deDaX41HkEMCaNEsLao9ISRMOapB3bi6NuxnvinkFrWep34fjC58gwOadewYs6uhs1
nJ7YJ6SlkpmVewB8oF7vM2RNWwPFP3k/fXfg0uo1Ch4Pn3cUZ23Oi0o4vFHG3noVqXNn8x/P6X3I
qNG8KynhqA0uVCQXYWFe7LW65Bk1WLQYWSTV3wLWnuzoD0rf6bIL5Znm7eO9QY87MTYdPzow+Eo7
3F2cnF3Ix1Pa3+rwjALmT1sAjhUWRbVzA6N4yUksQ9Aico8XeO4L4DHbo0pVilA4KloqeZVx9WF8
pEW4pvWCmpmHAzX3ebT19lwKURfMjWB1BhHNUXLiEKeSNgqFSpVBRG1SHKLTHWxWqZdwJ/qsos4a
OLAXcH1kCXTR2oESRKfPMj+7gIJJchR8wtdQPdYLKBb+dY7UjVZ7KvyirklZh3EmGwVSTVMSGiRp
wiCaHA0SnVLDBWld43gZzdMNoAPOjDL4D8Ya5XqAn2prCGZPOtNmqa60BeikpDUqalAvlDEwnjSn
uOJh6EaXjhVwniQXVsGjjX9StEMElGqX6tCZIvrLdv4Zbd+j6KRPU9erJtGWjWxW7xHVVNSKPIed
KVRgayBdROkCTEGdKPcY8slIVL/gHshhA6gtm8l1A5PMlL+Wtt/wVQUd8AezaQOxXe9Z9ygj1uMd
utZ6BK49N/JuevNVGxt2C6c1NV1wezoYGCBIZWTrB7eoW70CzQhQpryZI4OCz8+ylHlctxh3oxSn
2MOjLtTW/U/uOxuwlM7agqo3U1ZdHfSVtTKomaXUFB9ATd7nWltcd9ddtGPNcBaH2JVQ5jLZwlJo
4iVMAoNARbgN2qnHuy0ixortJIBD5QMc6MBY7OFvmI85seAoC8If9sn816yKQ72wJ/qx/YUl9WN0
gbv4fPvrbBgdFAlrQ8L3ze5C2NT0wQyEXRW1x84iok9wrFM/OomM7cePM+viESD/UvYpitRD/vLz
Y88QuYB7bfTcp7LWod/2sHQJl4yfZ/fTD//UY3Uwfo1/1UFtAmVMAkWaBurR+AeishS3wv7tulnR
kebX/WVWSEpdBAWt3qmLOVVc91bYR4+JQtWn7bWHDjKnetSXW6zQnsSVwO6Yi6vqXdF5ZY9yUw2h
mpm/HYr3TMNLOM0PedrVDukHsdUOIEV+MBoAuiD6R+3Qb7bTqAOONwpUMwMK0RekBI4bDFjq0KTy
D9RCY3gfA/N335mLcNUujAWNm1egh02ASGZ3BWlQCtCBINanzeoDnlq7DzHhutJCwlwLfgB+RYz3
eo8nvd6DIzXlTsKp4uWuh4XJn8Kjue4cEyqdnWl7wPSv99WZAHF4VJfWUp3FQ5zGA7RweGQPMOgA
1bhimtG46rOUo7j07HV9DjcGMpXsnA0TKPbk9fB0e4I9dCdLzJlC5OxCxtvkiUW7z1CS2vy6taYq
td9IovRQrs8Nvt18/9jHGIdnjWl9lvrxsRe3xxE2hxEq7iTPd7chChC0cwG/ALG3Lzhl4TTvBVR2
LztLc23M0fb3S3kLCMwSqFnqy2ZZL557E6TkTr+eX21cDtxY9Gm4IV651OaC8WCsn2c4PNoaIGnL
Tyj25KKtOUCee3dQRWTkBNaRnywphs/PkOWx7xyRQpQDDz8Cc8YNLPOapba+UZt6Vo8RNGnXVFYu
OcfQt8YaBhpKRXJKucO9n2CmcaCCwMBJt2ZY9ciTn+fw5yFTyM/wLK6oel7sIXd2KQ5gqXxVfgL6
ihw5Vd1DoSKPYmXxFxN5Y1uQrJpegdNMhPBxhg5sHH/nw8WBJO/NE9NuqS4FHVi6z5IeDQc9KeNd
tmv04eN82/83YiIj8CDkrjhjk8qSmqXx7934cL4xBATL2tC9ihtVlwdAhteAzjoLUFEFSMKRxB0P
2Mbjm0pMC/ambr99CuvkdU9gJ1hd+9v+Jhc0jzIO/z7L6040Pdr9Q0IKVWPcwrFwSkZ5BkgvtgBn
uFPLcewCoBTKSewmXb5jHVCbzdkdwjC0f7x6qGA03uOMwl5Hp3YdGr3wD53IOIyAJsL2MFC1a46K
Vb2AVVFprDg6oaIi/Eui+dgYGWqvzlywp5bFgU90sq4ZAHCxko+c8j26CMSbxg2SU7LjqFRXGCad
VXJyB/WCNSP47j8OWU7i6w74DtGiHDNugGVaH1B9nJzt4jE1/41Rn1g0Vu5HKrY+3iMvbD3t8EER
FZ75e981QLSjtlBSwJtz7kaF5/6SYYR+sWYaeJVA+ZVgf/JXG7W6e7/6SrO/ntBI09cOdR0DK3EQ
dFD7YP/iG3yfeMhbI8VbFN0VUAtjLZoq9YAlwChm6BSoACqTAy7jK4w/d2EGFL0DzdrszCGfy05c
lA3gAkgxOTCIvbhtbhvlkI4eR4f6tCZwfyKKHHPKDilr8vIu1Xn823YppaOaCBt78/AxTKcUH3pk
IVCEN4r8n8Zb4yXpWhewWIilB0upVVSDG/237gdnb4GNC1yI/6FmwwToSmADyP6nJopiK+Bhsfe7
EDJ4dx++PpBKw6qLvPCZnIorcmBAYTBIFCeC778B4ydOCrpD3p9JdVNNQ4hrL/KTIOy6gUp9/bNL
MlivGc4qAPGiITVRSf/8Dqg3q7qaPyFzf2b1NgIScfNjz/HUoctKXkPSUP3CZzrdvO8usPDncTcB
DkSqYysmh871aUURPKEAmwgiRehna9PPASu5rvP+h+oxSkTHKFCwUa4BiG++fvrMsGW7TTe4MgjO
hy6sEDSglmKc86cj2SqMdwFxhQuj1+xx0/X0YBN2Tc583dcm0m1XpzgITBqNEpkGj0QRIOuD3N+a
QwX4OZB15R9SLqnIJVfZb6UDTiD4O6TmjVJvcA1yb331MIQmPYImo+KfQQyKrTB6z3/Em+IF8aQZ
yVoANoxD6QIjONdU5aCLe5bvBLafMgG02GfkekBRU1xrdxW/HXBS9WxAHy1KgU+CnAaGLOWRNAQ7
Ft6dAiN0xh4wqt5jASDcqJ5UQ7K1emQ1geAsaHtFsCfFv0u7pz5QIaTuCLg4aGQBoNVBjyyUj29S
2NAGZM4GDv+l/CQHskKO2xGk6wFRFVBSdL/qvQd7bS2SCWYMFPJJP/FJQfLJnAVpZUx2D79wiwya
roC9d/w0ULpPnF3Jz2My1TzyeUaktXQpX/apr/rnwJRS4rdNghSfWbIig5lMW4rpwyGuHu/t4wii
sGBKGBy4U+lr5PSF7MBeUYytjvDXjbQJaArwMOpmR7kaayGSP5QWV9SmzAQ8EcS7rnKJkA4QzSbR
WCAQGp9cJo8kDqQAkSOclazu0EKQ3Cngm+ewHh1b584oPkSD+6yzrQN7PgacaKqurqcI+JxvXx0q
WV4/pAl16HaQE71vJ8Wc3sq+gMhVAEsC2Noj2tcnm3McT2HcUTNADikxJ0gGBHM4U8DcyWGVsE9G
+BRwK/AFKFEg/b0lPwHoG5xNwFF0EFz5OPoSNCzlAAoZLEEdi28AcQQ+OaLNMU2LFmegj43Jg44B
LeiZLv9x5wpeXcdffgaowoCbG7NKF/mkJmhJgqVAWCCUhW/tnv0P9E0pD1J2gl5g+ZZ/lE5FNRW2
y5tPmIMCqprCqev80Rdb6wO9BaY+XWdTfGyeGURrHVgrY3AfnZ5IKUVkJ653dKuk4VVgB36CZlKA
fi4CnBk0WwJdaUBty9DtRV2gA4ER2KKAeua4wWzyyymoXgHYb94XfR6+ffXVhQUWYjKK11IUm1Nx
/O5x6QG1K8NwZL97VBZ7BDVAXiAqHFgAIhAUHTlB0o8DAjzDZ4BfFFAMaVWgdl06s9Kua1ZTnP/6
AVIIziXLtvvAHKQutiJIM+KRrjSUHdm9GN0yfs2aLUkwxCjzyWt2n4HGPyGCRCdPgfKnGzww8fZZ
YnCrIqJII5ldf+IF2cX2nGAgmSLSrhZkzKlMJP4X/RSUZm9LCtEwQW1K+vyX/CyRf+KPhC2/Ddew
oQbhUh0RT1g6t6Deg+8QHt8Xa2rO0wnX+OvlgxaCM+ZcEJf4CEssVTrYTrDAtXUJziSGX6v0SkJd
NH0rnVkqV8o+Z7eGBYujFddlEAOMkHzd4Nh2YjQ+cWaOwql57Rlz3oPhLE2jUnlTLDYoaAYEBTvT
9je6gMQhiozXMA8nwGfdJuTXM/a39wAAIBGZnB620KTE4HJs/zHBwfiQsXAVlqOUJE7oIjgh7uCF
pDIC5XwTlsqSQQJfZ9iuS4lg0bwCkxpf6wQb1ZpinvNOWQcJ6kRrhgwpXo0S0FxAOfsPMhJlQjzG
JZMNT5CXiisW65UP0PHiM8I6lHmxbIgzIg5QjriDUq6l/sMCwzhDzQMtgo2rL9HXjKDNy1ED+j0r
lEkzFRyXI2xVxqBxofibAG2DXMQ8p98nKgNG0ZegkU4TWuMABdzgwvdc/Hkk3/NrCW2B/UXvf0bK
wJh3pjVX52l04bpwmzB7iU8AsvpMmLU1lSXGE2YOwXTIwLN5GDCz9LogiY/GjgwDbho7+wBw9NWw
NnzBnxEWqDyGxeD2hSLz6CLOJp6P2SndNGVd5Ui3fenpgwWMjc4thxh35j1Bu57zr0G7PV5uRsmF
rZT1c1Vp+hiLfJvyBFw0FnQp2cx48jxzkbbpMs6UABL5SMdO5s9sBA5b0Ipl70BeAa/0M3rh3kZW
8C/LaJjbTV/mJI9jD2SCwiKys5ilg+hCew/Wxn4O2BpozBtlFzGkedObTzI5LhhLBlkKV8hsaSfL
LWLKNQTOo1JF+Ig3YV7nCQC4uB5EPDrTEicY9sJcsGI6M/aNMmc2EL4L/5o++4rfjN+bPo4qdwD9
OtP/tk+RDjVDqCBuMnaZebNVUdi1ebY2xBOBywTe+oxsgc2VyIH8Ab08IZbNrdYnTmOwHTIcEs7u
cnMqR9AESOi9zmMQEoaU9WDKc2c2wAdc8fynT9PCo1wQoQiHthDhP0K8R6x6/B6Jawc2ywagvPH5
8R14y2wsc+QcEp6TWzW8FXYR6L4gVgt/anO4YQq9vrwKnkzj82DBu8Z5znLxnqBR6h5PG/+3ZZ3p
rZ59pYfrJowc/uG9yfjAdxX4YfCSyDufBKKQQyGMEBpCfncvuch7eZDwffsroLswmDvYtr/vEVcp
/CfqUaRcULfjCZPhRT6uBkyaaBPxqz/ZhfAPThjj2dTosCnzRTCUgD43E7pKff9WcpBOXeocYdFs
wC2oFO4uR+HfjbMT+CBcLXhwALIcZ7hdMpcrNhc0dRZdShFiKh1d5sCTwSNTmCLXJ5muOwh/5JEM
jbOb7Pu+lXVLbhx3NozPwYZ/zzPPA9poYE8YeQAt5XXezObE+FFmbBWeFvGK0H7PnriTnFsIq+At
pKH28bXwmD8hVUdlG19j8hFPxpB3KRPcmBC1lkWEb9yvPp5Qtv0rlZDmF1Yft7+NyhCa9IUaA/fH
/LKx9hunwROzAG68FYEDgTBVaQmHacJsfm91nxsa1zJX6Tu5j8NIvnCtH8x/tH56VF0qhjor2ibQ
sviffUg3yqRZcUt0No40jFBPhBHL+7T4Uw7lLv7TDu4/a6bPhCnYx7V65Do+x2tlLNpFZyUa5WSs
nalOWyBa6oy1RTn+khxoHAffJfg8/W9r8WibXQSsR+WIJKHrTrehKwZhshKjMFrd/kUzEmasZQk0
WxGQkkISlRl1VfA/twQxgU3f86K0knamORl0cvPHr7NnD4hWwLjoDLmVv4LO8XmGKzhG3s2QTbPw
bGJZbe11QUZasrXnHEQKOSfXiGkLUJG9lhTJ9f1ypeACh5FJhshIO9vrHKBOgpszPLrIOviJuD5/
UI/RD50Zh52j+U+b8wm+yHa44CbC0eGKoqvPVdQlHsRfXt0GB3vp8yNnEapd4pAmzkFYjy8kvzhD
Wr6yC87g8zWWoFw7HyckruzRgCDGogrzc37GTUCn3mV9Jm8PrykhgA6OSZwccKp+FBVLwCaTUAJB
3eee2aDliODkZ/As9GNpUVck3g/UHY+ItsSs8HGgWR438etXIKkJAZB+iMlHG/xhGH7kmXxdyvW1
J64T0qzlcMEAoEyIIT41bm71+CRH2ft2XnnscRZdkgskIxil4n0KN+aa8V5d/OPP8+MzwnulL+kc
x8F9xF+LXzaWZ+r4qo86KeH4v3E3ic+tnvNwzihOKhwSAjSb3QIT3yneFU4oYpJr+k0XtP6wJ+Jp
DX9CLlX78I8Rtbk4zHI8LSqeu/bXMLwX12ZaVuyF8qR1b/nX2nyWj/PXV6gN29/wB00BrusPrBRu
om1yUdEoeKQNehDgb9+hQ1jhPtrV88/Scf2EuzgBl0Z8XCgcnEA4vUoJpFiItuIRRLEqCZ1k9zGR
DdZ1T4llS5wEnzba2fhlXFwaDqu3ybAf4jVyK/8Ochg3oXjOd4ge/hGQKRKQ2SCUOGPZKb0Z8hf2
lWW8SKoA0eAjzMB4KFp+hZLhH4FafE3bzjQ5oTKuu+LQrmXJuFTw0TUe3AVN+CT7AI3xGnVW+qo+
tAt3YKw7tFKekKS2hb8Ay1YkQIPOKR7i7WYNrAcDKNxIZzxZOw4gQ/xYeMjhFibGNK4XKMS/gpVW
4fe80+X87aHGUCR8x6P/HgnUB9OKduiv+iAOql/0YrR7nhnGOXaIe3Ll2uN0isRrXh345g4QZbiU
A4LnJrgjzX/JyVZ77CeRA1y7KCjogX5zMc6qvUJoGKOafjvcnNYGVGmWuKUH6Oz24V/F2Y9pQUxK
3HTEgMiNkhw2/m3LLrCNBzoWul12Obrgzzs2S0JqtRbwcSIKsNAP1tiknsdcx/+pKxTwE9zpb0yE
ACDsIIcdc20CwjBK0v1YASzA6BCf0AvxQ2hHLAypJJbhGkHh/IlGe3ucDwQgYCIYGAfjxw04sTgf
cNwRTYFhsiYgaMF73ITggoUjfYzUOESO9wmlXNTMcD11faI72hrhZ5UoRRQSBnh2YWtZJVYRBxuL
g5YsHquJ4A+SKucgQUwQBlCjoGtJkCLv3e/DGsCwG7ivBGV7PAHmZVhWgC83vHWRAuWNqGIc2ZKl
gVoRQwxLgQpUtv7p4fhj7bi/O3fQcNbElNkZznz2rmzEpuA9PAtBaKwgI9eAV8olS4BQaB0OPHgF
Qh+JM4uJBng5gUBKuCDlLnZXTFxtRNQsfG6vIDLHEBnjva17xOZIEAhdauUOH7WPgSmChPQ9fJT8
NQN4J8DnafxCPI4aFs++sToWxaSqwyv2uVBBPMD15mw/5wzSQ1wmBwqXbeFQBqBT7TOkGB5qwKh4
jInBsXruVMSMUYgQ7RvjxPv51XAqqtboOp0RqoRN1wlbortvYpCiop9nmAhtIjYUwQRF/OcoMeaD
vVkciDHuoR8vQmmirtgLT5IZYS5XVBPbxM9oRXnlfNvLTQBf+ELHQdvOUyqJyoG6oo8JLnCX+AHp
hcmF5SLf1oZvDEHAASc0vCo3uU1ycf9herGn8AuCBZH5juS9sUM4liEoUQeU1+cxwneOGNQEjXDY
Eah8kWQl2k1OGO60hQ8xOC744sIQT1gSb2SdkIy18XQIyoTTl7RPRaewH/Ass0vgR410ti78K2GW
RsgNURCE+hXwllsA77Bx7OP/DdtcONG+TxBd3ptkIjQEh9kv7G92BLFB06Bdm2aIrx1ywcw8/MPm
vAJ0FTcPJvh6L3i+yEyzYIKPa09OUUIGuCFvPocFxzA/wDxsPSc3s4NOfGczITwiDiERa1iiOIg2
RG2rPc4LsSqf8iuLlFV1EQdiGRCfdTVLep8yT4jLKhBL9M4deOf3NyzKphMVIcCigHbiYUyjXXS0
lnCJJj78+tEjbPncX0EjU0Ffk8ckznvKPnIM5j6Sw5ioGV4XbVRifsZ0MGSlMDlK00wC2X/2BBf1
Q0IW8BVTY/nsO58iMYaAK8wi1zdMIzp6JTveCVWZD7NAAbB84JN/oQXapbz/kv7AaW5aQ9QCFGd0
2IFxCZkxldid8nltrsGq1gxnwQTuv4ML+xBOUOnidBRSkNEBGHYlYVwId497iACxDZ4o0RxCr2jL
+uETxSBQSxQk7yK94RHdRM2PAe+tW5i5CTTA2U4oVHX5kghOcoKkfAj+4Wl8iSgcnmf5v/2FXSAx
+e63tNuWA57HI1Br7MoLvx3WD2jKtseJBK0RSOZHDAUYawZqDWxnfrw7PeIlWPKENhrcnW8/hLZD
AqqbtF/QNsOggQZO1N4NqJLkR8MQJHVhKYUk1JdcUEOcvxGe5+QCW4Z/5i9nJDcuAtswN9G3p6eu
uHBiHmEXbbiD9Z8EaVcZIKLxX9IG2S45NUsG6SyTC9WIO3toEjoX0HlxKL/wxKY+oMzocw8AGNpR
giq7SId42x7/HkOgL7xiUxCUuAakiOAhyQNOvUUz4K4+wlt7oRc7FXVEET7Sr4T+jFogDWAeFPfP
71uXKgtgFZBx8v9kQ/sIFVJPK5szfPcgCXqCYYtdjDZghTlxCYmLIkesQyS+EBGGupxH/B0+5KAo
SO4VWYwu0Q61igTwfuwd8UXUqNspWyjuDzIqEGw+j1DxCKRdFF0sKoCThKFFcHgGVu99iLIWO+Or
jvTHCKlDejkw20V0krwVW9QJOuDNYWx87UEwbgjA4wxS5X1NE6BpOMLhg7oUlNabOlaUtxcafeDC
FZ2SY5Fc+B0bgVWgbeBtBJeDjpOlUkQ1IN0k4rEcYn0mvp6cAjuspQg+ka2GQTF7f5kcZyd2N7kF
Eif0CIeRDMB18D/2QzwkckwqNV0EfpklMULydojs8USmikV0qIF5oziJS8O6PRDg07lsWTKvx9m3
f9Gq0qGVtMOdtYKu2m/26rvAo1CSQ0YjhWDjGJ+3AYRFF8FqVvrR/SdL+AYfMY46R0kBoc0hJ3lJ
hLTDzdY3E4nRagcqEEJQZeVGjpa4t6BSYAsdo+rPSeZZ4XF5TnRQhbx3MYsqLns039Lwv18D6mMe
9SivRy5I/Fq3sict1jtm5qS2QY8b0gvPKjwaJcpyOOMziixI8xwYQK5rvk7TQdJFaHp45IX8L6QH
n+OlTR9U5QXIhr5+VvfZxJ1q/kabXgPVE2RCWpt7tGfGoZONsT56nPBdGjaOyVoG87UgSimI6O68
7el+EURzfUwb+YEaSOdLInoFYM3NqaP51+A5ek/KzJuYRJWBPuRmN7FOyfzZf83jsT3S90Y/5GI1
uf1oo/Icrlu/mD1mxkibmTNuZcP3MPcp9zH9tovbZF6TTo1buFqp5IZv78Cw7ZWpugah9OJwq7S8
+qLiNyT+TgjaV9Ig08gF8qzZbVQdOfQGFXG494yQ1OhGRJH2g0E+aSf1xJ03IImrAaHpHj20aT4S
L+3AQDsodEp7bqRNg7m3eE0PDF8fkyzC1fSCD9QMGta7IzJN6F5bs/+dpRX6DaESa2eM0tsonpUT
ZeT+va3udY4B2k9Xk7brkOJFeNcj0MQ92FrWPQIH4J8MUx5F2y6/6DmrZH7jlNxFa0e63nUFsxcL
5CRgtRBvrBz4LMEbYqivLuAExEOoPSZKPC9AesEW/mlG9eH2xyDh7H8k3ddyWluzBeAnooocboFF
zlHSDSUUSCJnnn5/07vqHJd/b1tCK8zuHj3C5Q0yJz5vPUgWY737VNRkj2aqkGhmevE+xxhq7135
2Uk3JnHLWLW8T6H8que9qcPj56l3bN/mi+pf99qxzRT+N7ooKAOpQX1CwGjNj5UvqOicKF/HDS7p
KcvXn/14103VFuzzEFHBKH7I8jKaFf868WJ+kMG7OVXsdWoUElZzy4oAXcu5Nz2tHeOqIdWpHBIE
Vx3arAZpBaGb9QeAno/O5cuu48nGp7G+lJJa8S7Bqj+iZAV72PwBpdNlSFBucmnnhbpOE/log/s/
PV3L6zTTeVwfu+PKBSPOi18/uabep9WcL9XoMitmrGQnWcmMx24SknBnzla6lNiKjRNvVLlSME2k
fUsZN6C2flk4XT9OplXtc+vZOYfVZQanp7x7t23KBrPrD1NsjpLz3j5Nk/IMxoVBurd1238ynU0/
ni3FX8X1e+yrsIwKScdVc7e1WEwtA0ks1M9HT8WlltlGoVto5IKD4aJ5Gj5XJdvmnfCAYvwHJV0m
8n2wke+wGtwqt2RQ+79ijgl74gmtF4GOvUlwQUhUF4w3yfpPGFqTxBPfxpAZQHfrnXS68lqNY3j2
jmbE91dXlbunKyQdr+7jrfD04JzgRxt2tYjlF9vKQleDqPCZa/Tr9O3PmQ1xLkHpV8X+3lnGI/Fn
yzNViO1Ogt/k2Tx6YXUYGkCzVzI/zV+1jwxlf9Hec7nu326MDZt79HY43P0jWUCikcNIZYFH0fZX
yuNYME5ZXAaZY/kZWmPbnKpvD1AhvvoMZJr+6S21auGJVS+X6pFtx/D4qp/nZHChVv9iuqQ/splm
sq9gaqXy55bROgzDjy4GO1DivK4tOITMNBD9rEbfR/jXB/pxWPN8uTDUBiItjBITzTqYTPvp84Ru
jnz6UdmkK1YIl1vTQPKCdumA/6LHIvLja/ECyHkrxZqGVAx54u3icRatafnj1ZmxF9CXZSRu9Mrs
+4jqyduudnDanAb7Qk+jWRi9Ur2/bM2kCcpyLQ3DxsPTqoq8hz7hIl3Gm0JvIdYrHi33lTLwxPS1
2nVuTrl3X8I/YGT+F2k5821X4bzun5tK3/dq34D0KGkbzphWlGJrc7CnVYWxou20Vtp/Qzk+jKHC
/2rfc9O+6M3bs+jgoV/XMxgesbJds52+A0pi5l2wRUgmlV3Yur3lP3Qxx9/shzbAig35Klk7cP2f
NeObt8OiJhsm3ln/rNuJ3qlS6J4/Gcu96Z/OjczI94z0LCzyw1b6r4WxZWV6aCWGO41eCCsIru/c
qj43ndxXMIe/6ZG4ytEKlLe1lf2wHxcz7x4fbWhlCJ5V/KpnIb5uaOrpMgrZ+q5kwMK9X61ru1hV
/3PGW1rJwQgDhoX5DZqGzm5lhVx2DhBauPWzirFDg/KszZrUATctkJjmr2eDg1vt+JMqcxDJlohP
y5a7r5K9Ry0YrtnNswc9Jt/pP4nIrEZ+aTYw3b03dykqH3DKLHHD6dHZcS6vu2mA5Gh7GmSuIWso
Ha5x7jsIJ5aj01vu1MBe0v8FOQNC6NSsocNf49Tcq/kBhhO2VeHbfdRqbxEfd/VYLlqzXTUSSX+g
MUNc8mXxpUaboVtsqMNBcgKdB6wVuu6+1cRO71LUY81+Vp8uTTJQmjSMnzvrB7yDbQig16XZO7/j
Y1ZNm1g6zANwecKdmpXuRd+j+IP+HikO3xN3zzpo21xhJ6CwF1MqZcgQiJVlecmhPluKmpu309Ob
a/y4SGAiE9vWZE0MYWRAiMK3DwMTlaPqgTbeOZhexRW3WC53DS5atLtd2wOUrWowwWsdKI27GJZA
L4jXqboeb6e2efnS/DRNNLOlQx2MDhju5r5SN9q3KHksEfUaNjqJ7o2N4an+mmJfB5QdxKY07kYi
g2JYX9gMz/ZutJUYdY9unLV1NatwTDx/T71tP8WENVbneWBo+cw39o1XOIN9ZFTtrlmsFyxfSttO
AUdNBSgVut7zpAoAgg+qJ2oMePujcio0vOyqRXLd2DuTgXdaWH/Rd1qBhoZJkoPN727bjd9bZtjT
rfYIE7UOAOdJPFYYkTKJ0rl/5xhww/+Qo5zGCS107V5/PLC3IeM5KDkpzIcz0sLcFGDOWR/ftOCH
r/ytUDPmJL71wU4YwJxrjycc+OTo2kZdiLoJZNOjblnf+hDuCxyyed5+myj2tdV8Pz20A3XtFX0u
MIMSdaUcx+qvdNVtTf7q3l4UMLHftVh3L0sH6eWMm2AWrOe+ZcrpmvODswUUsl5531yPza2Z3jHC
b6w+yvIISinZK1cMGcSW8X0q96phzKnt2uVln9N7+XOLXBJ6pU35WHuK9JV0U7bkOs8xUVVIY5up
8Tkt9AQ6xVrpnGyi6G+8xzMbnBvZfqxyn5+7q03Je7du3d6tFoBpKkGyU+jlvG/zP19eZnKfre6n
iJHmuaWv8IEA8kay8rF3n7tkf2ORXq1kvrhYSyRJzzez8nN+WTfzxyGM4/HlwNE6mnj+RbAVKlxu
Q8pD2DcZzBK4iYZPlQX6YAq4/ibsQjg8cinw6taMo8yhqxOUD5NwcnJjqUjcI95Hgtwmmh+LT0Qa
nV/dBCMvKublwJNS1dHjhB0zJMnUtuMRpjman0ch2Ze4Vt41L6I7XzyP0h+cWDoX/xx4VtqNZ6Xm
OXpo9zZvIeHlOL3PQDMaVyyW1/eufjtWt1UmkliFb2I4ov34JKOz8PaYcwfrF4rZW03s1bbGf7F2
nMF48n3v1raY3pVezUPd3Kjj44bcwKYpb/XKIlZGd9052so5XcxwSSuuv5h/Wd1RsqmTTW7Rm2aC
Dzbt1pfHpZefGgpQID+efHVKVzYLseb1YkXhcztcGg6Z3Ve6iidbWs+w6JLOBJUk8Ni4vsnmCdcq
NLPMphC8aTnCuXGrFXDgRGsKyNCMYLJZplRol/MNWFSEtVISVh3J/rtGx8jAhm+0iDRrxXCUH8qB
/3X7BzMwFMzp+NKAC2SrB5luybj4uhTTj1Ji9NpizvlHJXKf0q6C0VcURYkBybRPatkTMeQPxEvy
Vs80by26/AW0anTtsI4vi6ZsnVr39qLvJYlyzb/hbf4kEA1ICfpT+0D8hCnFJuAdoh+t8AgX0Vx7
zMP4gWP4kly6EFRoksFCPctcpDkdH0SpF94WcEpfcOkkL23Es9/y7uN5nGmxIEyPU7X8Z2JeqNCj
dCwGO/fBuX2fPNt87eqPqY76ZSZ4KvDn6r0dOGQOkWoe5/QkqRvqUf41vVUFePEKz1SQsOBMcHLS
1riOy7VzhwsVZObKaVropDqH2vbtr/ko7SYkXf2QXPFqJEqZPp13cWMAWR2Lm/GrpmHO1B5iDG7l
/OcaGIp0VOdrUaWYPrN0ZbS+Kl7v49wKenHo8cTacKDM1UhFEWGezyI/URpxsyMr10V79lJam7sl
AbeNrAYjlqvqUB3Mth+zbDlRQGyylfB/ATQPZ2WJZPt0LfED06vzDjDcBMeIA5vGMO/DTXlD1WfN
1Hh2KS6tpvzqyQB/gOlBhz/7VUU3kPsOa+TDW+qdKVYn3sn3F501hThxUOwrOYkfS+yHDRn8wWbL
0ildSv/QzRnGHnrC4iFpi2OiCg6ozmFDwwT+l9nZHoflMO9dV5fC9FU0v2zSXASKuxdDlGaepuBJ
UFZ6XIrPkElJfPhXP5UvFWeS7QeR8R1VTDMRhRz58FDxIK7xHZtRVZY3nfC+fsd4ySCekVAuyrPO
ugr5QdTq/ssmEvGX9UQd0fEWjUQtjhz6J04NihgTfbf42FZFcpTvkWz5A6TU6Vd81VMtH4V18L9b
xAmCKfS/IAMjCeXvxiXaVjn7rjiZ9zdc8sjoLw3EupvHSR871CnYoyu8cLwCqVystWFg53iyBGCZ
uan4u9j5vuOZtYdyQTlmASdMcmsXVlKeoZP3fygxnMmWAV5rkPHtr7umJe7wSvA0IxEMmwkTxUKf
wn38UjWOAcFyFqzhON9xaShmjdCxUSyApGvJjdDosbYvsbMrK93Qf7WfPKTunPff9/HS7VzO/mZ/
z4N9tdApNIN7K0+Yt00z50654T3MreZpnKzdqqu3WfPaS7T1rPGmjg0RphFwSwDnuhd7OzZO6puP
xpqt+Dc8DvL8ZM5gWxi/xnwxN6ZaIeUlid2a9/cHPvL35udAj8ZG5wPnxp41o9ksxifXj+XwQusD
u+9nEBfDH6LIuf8aFT6BYvFw87xCL6rmv7LZkwQ3/JoN6zzYYS5b036snnwcIyJZI5Vtj6tsMQh/
v4LdAvonRM/F/krBuJkxYVz/Y//dKqYjZOFn6I/h9Ox0O7veM/Ksk3WjbARU03j1Dz+lHgQkLqZh
+dPbT+6fx/5rnh5n3sIdusrCKNkL7Ehu2PKeKnon8YYWMdtXG83N3t23TFgB5TuFXDUunDfAsiqW
Fs2ECtbFgUDv0DuFMdZ4zhRSZwXJZa5ofVnomehM174qvB8db5mdrxlvPmvXuH3++Lxj4c8tp7pN
V9AcHCDJVzgidHAGQnrX7bqRPFbAmfBoiCxQ00LJHh7Se0He8ax821/zJrGXYMMSie+Uk7cw6ztZ
ioXWegxa0jMU6qeqJ6xzMNbFb414DT6GKxOkGYFplBvK51TlUXqHmPSmwlg93kz8H6oix+44vTb5
nhSduKXk1JAMYDcpEjuE9OG1sJVFJduBYu7aQv6GRBuCRXeGxiees4e7osSohRjV1XvzUM1Rb10P
kTuDC61hwePuBFCKTquCeqLsbRu7yvItpzCesMpQ4PqIJ5jjD/HGhZoeP8gm5DQhrFFdhGqLvwrl
vzjUnC6jTXvWOxbZAkcHBSYUw0QtUdu2V9VUJ6bT2dbumLm5pnpdlRLsH+lJcMqX39xVOtdPEFZ0
UJYszUsn3PV9SfpeUcBKyHPciC97oBKfSzcxfLNabLxpCXSS5jZ6sIy201POH1M8ZUH3H391b03x
w6nzvmjcmueS6RUYK3ERc4xQmIzgQPh5x7q3MpP/B0QtzfCSzyXMdIxSjG2XpfITkrbNLuX8B66o
DzKr0moOcm9YG1jLRxU3NDHLCrbCb7iidp+DR0sG7ohnaZ1XW1HuGjpUQSrqtvHS42A1ajRO5Sxv
ydEDXyroBnJI969idnIf7Pv5yYbCgIa4cqC8/U5/rqy8tUutw/fZluNn4zjLFnffh9Ff7zlBpu8q
QpuPfR/PunWf/L0qcLPf3Sn4p55/nZualNoDNBj8uh0Z2TabJVb+jjhhZh76yh7kGCLIuBwEZWc1
S22b0auClCoxuojQYH2wZfl3R8jyHUFtba8E4miJKXqNgiDjGvVDElB5Caq99w8yOp943O6pMMCc
oW/ZS7IfKmMaF+ey+UpngfWil/W8otyNmtv2dozrLm2D7bcme1sL6fKYJzZdFR+bCJCUgWeFOIRQ
B5xxBHxQbhZH/fOv4xAiB6dizGjombT3K4vmEIChDnHrChDolg04e1iHlvLtb4c8+QddQPjH/77D
IhuguNeXUvSy+4lFq22ZXZKW92umvTMw6mGdFHgNPjZXV25b/t7k8gVsQBeDqfNgCzK+7YSHBY41
2A2Ipcw5mQBfpwJl17c51B+ieJmznWqsKMkRwTS2KUN/A9KmRvra6TCyhL2QKpj8gMzUZm0r0S4x
XxD+6TZAcAhxNl6UrmiyH64HjHhgNOe54VffOKvLfBZV2QO3RfQfu3ZcHAyaTOCZ+19h5bZnE4eZ
6249w+fNjst2JHa+NooGFgUZi/y3gNK1+zq4JTW7ysq2tpOFYGKGS5yqxtt6Us+qYjQP5WA6/mhl
WunfmQr2JHC2AgBCsCliOsRcCKyq2CdxnL0l9wDwbD8FrbeTXqVvf3yW4/DvMgTwNR9QwNwm6BOD
XHwBwqkckD7VH9j0oYQquFFLXGS16Fg+G0lP9cANodP0pcLNHwbeNnoLaTSM0u8p052RQ4CR3uT1
pYXAViEZZ7j9o0gp516D3fg4XX0Cixl2/rsdaHyzwV86bLP0lWSagAiD6Kp0nVstEeUP9VTGheU3
6H2A2bD5nY3dZfcwYHb0haFXwRF4AxL+IawlP+K/sTeP6LMflGtd9zTjX93LbrxbYA2tUbWOW/gC
jW2Z0VHr3wZWZkZzP8PejjXZ1+966V8y9kXEZpgXa6Lrx9jPNTuAbM+0ugvQ6BDHdULkoRHtK04l
HH4Cqo2P7fzRc298nfun28UXGYH9e+fnkX+bn7xG5EMXj0m6D8S4vQeFo2ksW/R8LahmLXkP32Ce
HCtDdzlmZF3DCfaTWPf5y7rur3cesLF1Iz1Z3LXruAoKVP0+t1YrLkr7+qyIyiPZLFsxVnZN8J3Z
2DFb41kQLRoZmh/88dZJ1uZeFvOi8WjOeommnaLQxPhAEGbtVcOYqwbl1cxmZX8r7lvnMkfXYXyM
59DdNNbdSqalC36Uj1TgH9uPI+7qrmURz6SifdVvr3sFHd7eUJwYHf+lZvTLnoHqub0eaoymd8nx
h7oGrbEZLJrnTnJy7lu1aKdP3RfllJrZxN+Guobzf9E5fq6/E6O7FNlULT0+DG+9P4rW71vLQA0p
S0PPRvF2Yr6rhUTGVcmqo3cZmZ1mv+mxidUIfxA+e6ALbMY6x/axsewu9qVUs1DJva2/RXf92q6s
iulfSrfHaPe+2LJMKMd/c0P+D8He4EY2DRRFzO5zRmqyXaaiOJByhazMTUe+bGtrNF1XEhZPx8bD
VG6/j2x7n0AJpk/sZQhJLyCFPPW5VaiLra94N0UJlC6nOqNLjytPlGquon11WXnUtoZ3nrnummyj
igW9Fd3WXdr5b4daRpaeZqXuOfur3yoZpWddzorIS3fvshndWLoaeq+xvILoObEJmJCY9I1V8d9g
pehgzJccw6tzcfl+6u2r4coho73FSsvKtp2aXuphzZaXQX+rS1po3+CsCV4e5e2jdP24GOSYN9F0
yupFVujm+Jrmur4ZRdFf72a3mfriLh9Bm9rsGuCn9xpmn3Sz1FuY9Pf2eTagFhh9vrC/gVzQm0Wr
Suz7GM0xsTtXgb7M0VBEiVXERl8j8iBAOll7Fzck8b2Y2sy3XgrbsnzoiT/tCdTQKTbr6/KsftYs
rAM0sVWtFy66WS56UnDV953zRHxs38QQGP/Mv0vJiXtb3UzX2qhO+/8XxRUp3382/Uzt+REfxzQ9
03Ul1gkSrfOPftjPuOw5UyKPtfxeG/JeXJrqoiY4AsCl/2xlytZg6E7QHn/RfvpIsbepverHdq75
siCIVfKNVcQRq52pbAe71qy/6pgGaUgke+07AFa1zcDKMEMwt3IZNKRBvRafcs+q/bU1xfbioQHa
AMhe0nazKggH+7IdShG8Wdo3UoRrZ20UQRgVaHZgcuulAU4hGzuDnkITeShT+cGJLDUgHBmz6x2M
sa4S5lGMyhQB33Bcs7tYlyEB1UPPM0d1qVtr0iEPdBsNqrnor3JvJ3RrQbf6N85IGjs2nJbNbX+7
KC27oqCbIVeVOJnhyAp/PdUNWeHsPrE9354m5ixtBwh+GmCUm1WNOXpi69pQhaMYWigoooTmo2sM
UeV7m4tjMwXBMvb0jp2wjNHQQRlmVU0gx9LBllQzXoULGR2WVtHmW/UWPIwPT+uoUU2OnAvCf9Of
5+q5+moKr+klxzaEEzFSN1kbKH54iq/QkCgHb7odqs6HQx8Oe7rTL8zaREi1dDPtisqb5g03OUfZ
wbUZwpnz7SVDXfrC5n286ufmcfhTHor+edSFbkumZN+Dd0l32fKdFr7tAkwn74oA0i4jYiLX40XZ
ngl9uQm6JWd4u09iU3AQqr8hqhJgHbSAJOzt2NnpNe0F6rghhVHhOzm4mFsS+jbyyMyb87JzrJ6m
6V7GUdLc24+jLQN8C/WCwvRyGS7d88dtU3qOLyNxvCVmQrUzKbKEvmj9feqt38Ex2wHrwx6tKtgt
VQeKmk0eKFYmoGqmkmrdrOv/vpMISrIarCvwlsIJFhc0sxlcRrvvc0eZRjqgA7WVswcJT7IefdN8
drgqvVrxz8P7+u06jo/zJMUFXG0zTHTs20N+5KsBTHQQNS90m0wxY9NCc9dzMfcqyBKAaM/V2efL
pxGQaParU/YwxCeKRMHBmO0VBuEuZ1rJz/yvWDbQkMnR+zI6lwrNdMR8c/Bsv+q2rofKsQGDahv8
GtLwahKQ6rueqI9B4E88gjaPLrgKRCzlW7PWoZmoqSy9C111OzcE2IT6lv8tMBsfmDr26ltQxp5a
AItabrD52A09Df6FCISmICXp9cm5S9Feo17gbI0A6JBGcWE9LluOanggA8vSvvM3knjuwx47/Oto
QdYiiKomgOq6uxkv1NKc2RGIXk0oHMufZ+0oipxllHnyHsLRG5umC52ePD9tpNvLd21WmhzPmXka
pSdJM+Ksuu97Wj49oeIJQtvmOf2MfzKbb8R/rmLB2Y8p9Y/ypiljqrP9dXyuRQJqXKhsV40Akq2o
vgshCz4K26ZT9+Fswfq4VbBk37Ozcux9KQo6+PK9bdTO9fzcvpbTw1xUiHZQNhVxUUyM9h87MOuq
k3K2xD1tqN7tXX/xlgtvxq/G2YGeI/EJWulbJTXUi5aD5vXqSj+jD51c3fO+Lp/bC58nFyUGm+oa
XbLJ/lTe7MYoRlgbKz17hyaGBSxbc13L5IrKaAQsPsJlVUVLcWP4ATdiKXQbijM1OIGmg9Iyz9VI
g1zikt4JfQT53STfeIxyzcQ0AMni327QwWUla+DWxVgp9DcExkHTbmqtYyY6VMwPgFl0ipINyCjb
uI95IKpP7lh2cujxMu+nS7NKXHyuq1pblu/tlef1XOvje9hposW1UN3Wys+JHc/btUG2QveOlVda
VcPovXxPw8w5JNaOUJGYJD9FfsKAr6mN787quY7sitqp+WjuutvGsZGZ2bfuB6fR8tl8SITr+HRC
DDyLQXTcT2lzGAxUvlF/dSe66VsvQYdNU3eKbl9bJ2KhjkeE52NLWX/VwAKVNJHzrfZqLhrH9rb2
aqVaIjbaCougxhkf7M+ntIYkqQPalACcVVFci1OXwkgyHO2xEBpEhU6wPvsMs07WSBrt9wYDWAam
fibiErwYiJ8pJd+pM8gWMKrWvQVBfrxK6di7VRKV9MRMZOjRQycql+G5c/MQM5+26kDnODf+NHzX
uS2xpVNwB1iVh5/rCNWheHJJ8bsaYSC/dtSGCFc32lUxcrseU3QyJkVmg7rTp2x73ltVRbBUj41U
+VaHABZRzMtnJjfOz7iH4ggEVeiqr+IePnDWvP6DdRRiTQM4gCSpnC8fyyttggfc7nFfHBW8V+hP
yA358KaVT81199FiP/F2qi+a+6puOlgyYEIVOrfSuQLDbQq+Razv7Ae30ZGfQ0h3F3RZP/4mG5DF
6DoJ4vJnqe+drDAFFeB+9+0fy2r8JzSRL0M4E/CcrIND6/zLUbWhSKobYcEWICX8nSE/GE6YhOAs
MK2JrUVZZzkoDmI73FBbcJDUrPx1YBJyijgVeySWlVn5UQucrUNlu2vEQ0BZULBDLBRoeKifc7mK
sjtxq2CIcI+1hxBUYYBxP2VoJxYO5301X19U0xrAR3nF76oTtOiFr5BVahz1YQ8jGTiMWJ8odUaG
ctx6J8UuQytTy7TuQe0z/WuzDyGvdkJBCJgd9TXLBbEhlphbFqziajXdcH1jwco5vApwmmwhtVM/
bbbt85B9fdlDizG4WsNHOm0AiPSabU5ukHaYg4KN1EWo0Q/6Um4YrleY8JA4zlbRyQ+TJsRDOpnU
k6RzvMLmCb1k3QrMYGNa40Luk/5II2dlq8lGlsdCtpr4EvAgSoAFfHfBEzSAIGCMvm3A69WjUi8M
/1rJKrRiNYGK3L4KQ2AB5CY2XNdTXWAG/yU/F0nQP/uoW07bhyQVih+qx0eyjy2D38/p9V72Gwwk
+z3JZp1kIzixwymQD3adAJMDJJRNEmBNMDp2QW9/B2sBbOwZj8XLsHsYPmr53qIdG6QSpdf8ui9t
H8U/u2II52Eq6Gh+Rp2o3GB6wC+1gYlIKaSIL6fb8XKIlXccHxB7P3IXPtzF1Dy+qD+d49P7eMuu
4PiRmV9/tjLYe+G7xAPf7TZ/TI/qVipQ/5rMDf4YwhcxN95mfb7PyXP05vi96UwVaLjfJuFeP0kK
k+pI8FNwsCcbIc7hAR9VFj+dR4a6Zdk+KtuHO0DMYl0+95yoPfI3l+DyhvxfCVEVpyQ8CyAGMMt0
HZZW4CHRQcPujrmSrvyOSgwP08iZRT+E2iwK2BcQBlQI+sc807t/YRXnSeB5cJStho96aNmQRvCe
KsFn+J/B1ePy5gX2u2wj/vvky3K3NXberOyOd847HJEkFqE/1wl79IbXyUr8dWEYtGW2RmgdTPMT
sOqgA1465V0Shigwgnw/5rVaFe/Uot1cF+KmB00k7Db8TKp/xw+y6BCHfd1LfpQu5WfSTCIZKMSS
IanEoN103A1rqeA4/w96O/5e3vzUPCEOnMmlf3Sg5N3/n2qEuMLw4NHfebA1qUBBlwsMsydITXWZ
/aHAeyWBeGSoX2mPKStsA7rP+HvzTYZe6EAi9Adet6AAz0YBRqKkMC8O5QkI/2A4FkapcKnp7/A/
g4d3DhgO2fNcc5DI1U2iIU1p1ramaS8+w21kZdxA/Qtbd/7jdReIL8SiExwqCFubVldXlEmgdQBY
M0OH1o0H42IChst++G6uzvnu4115pmyrKeSyoT+1VMIkpPns+oRZwKVF38dh12Wl1XDxguEHz/j9
i2CYHyjOYGX7CxhMLAanxIRb7glrmLah4YtY2ex/CePD76FFwQ06v/Y+p9tbFgpnovBnw61yKvMM
Hlsn+UaYgax6DFecGEFoXI8eERNMRt1P1b5Avox9T1BfeX3d3ijj35/9G8Zbuqrxgv8d676MgyYI
EJY6YXNKYRrkNlxOhghUmppu4lh/DTNaGU/KEm8u0eUCbAvlr9GZ4Te+hscocIdd4nXt2acZtJfa
A3BurxjKYgyewjqvEkZAR2FH2CIlPC0fMfXozPgx2eEQkmsRuW3ylRQigVI0Zdv1ziUQfS3RK7Se
RB7f1x0+HzIZvJBG3R4WuaYs3irKqgPfAkOVdbzCvCkwkIuCy9+ZDv1/uefiEFH+LyWldYIcsXnH
+ExrVjUVMhKxVFlzH9pgYShlehvoXp5TFNQ00KANLeWcMQYq0ZtR1X2tJmG54YVwsl5L0oO61BIe
VCc2kFwd6qZyY1LDsUUmXg9IT8N5WzGZCNk83DcxdoFT6WCZzErD1k4Ffn0BCj1lEGqfJjC3gl0D
oaAt/0LfDPGP1ZLIpK+uyz1GMT292XJuE41CZu4bIR/iCIBRieji1QsEHb459gVJQYcezjZvk63A
AMs9Va6BDoohDabeBJM539+qE5DMGC5ZoNHLKH+grGebRP9agxujFHHrfUFYm/xemc2Sg8x+6Mz4
jzI4QP209ic3mn3i/91PQUYIarZaJFlq4WfeqZdXU5qR7SEqXOt+fbwnDMKsIAHIIzLY3mZ+D5ZE
/j3GXjpeOmGd9PbT3Ld/t2lzQOitx4XARCSW3aTqHj7pBqXjHEzLM4DbI5uF3Gj2aRNbwKa3T6XM
GXh70uV0sh47NWi66rky5cjs89lnGMg4xoIrMXQu0HrQJIssrtvrwSpxAdJRwhrShLvYlcOmqhMT
u3T8XAyI+Z9FrS288/Uh93IDOm7cJ8jWri/ufUhfRkrXEVd2o/jv9TO3LIMldDikEd3gybXEo/s0
evgneUlYEwTPT1NbOFadGHVZKutz3acwz+mbNclC6AuOlrTxeFPL/FGalJCSrGMkh6lYIQzpalvB
PLJD19KH50wsJeAdpzD86vYdjSpD4WuHxoVMKkpWm+fx+hS18VIanNVxA5TAmYdFpi0aJ36Y3zYC
ZoV0m1T3UUHFtUs7Tp5yzxoKsAQQZejq4v1eWNNBMR3cKqzUKXC42aoKaEwK1ArwnT0Jkw3MCmEU
HGGX7BLCZo47tz+9paOk7sHm6G/WfskyM5X5snf6A7b1Na+j4/Vh5wSZfFa8Zjo3jY2/5i8sPnHM
xXgjh3j3dZQ4up5aYj7+lP3NRG/IyoqDiCVEqA+xWm4YC34HgfZ9eUMKabHinLHSD+9eHmM7Hvjm
vNTd4rK8IdieymZ0WIU79MadcRjvO8V9b4EFFgGzDy/Sv/2XJAZlqLVlEhDcG5DQjyAAp8nbNqzb
dHp4Cr5FmjOmJZmj6+2crqQ22NIlZguOlGw7HN5k6Pq1TNFmy6+H3TuXoo6CicqbZTLnbGIN3re+
sE5bTGxchC2ErvB/KxvONswffPIv7p5sT8CSxEpnU9IzU5Xk3BGDJyE31sLDoKmqBIMO8+j8bPee
jwr1v3EKiI0txMTvD9Gx/1dNrroLw9B4TK5Z/NRTo9iajabJGeuWHGLIE/yRpR8yBiAFQNtt7kW0
KtUxp7Dzg7mbg4kiIF4y4zyKQdHBqay9utVnqG6UvdD0WfkPIai46V/tSQl0jMKpWpKuZ4p5VTsN
w3L0HjYedNrll7HuYmOaGKUAavHoMDoJggi8tbtgtPTvCxXH782o7p6gkajwJqrzvKlvc83Mmx6r
Y8/hTdXBi6hyg+V9PUvnJu4Sumih2ESMrJomeEikiopUvmQbBt9W50PzgMKxtR2M29ZSSFj84eCB
eBcdgYmiZw6p3+SN3M7ew7sZ3h6MGi94sNPgIxcc5/gNh72AbrAgNs1bbJzKvAUWeghizxkTJEQp
3J6Dz0Un6bw415Jg58k+X3nFGqYYzvi9Iyu6HBsz7lsGjOOAx5+txmUkRd6oY6OEjti5jVAnAak5
OB+PhDI/kF6GdeKin6V07Gyj7Tigvoma17MCTq1doQz+v5l9x5eDBSMYNGYtxHMgR5rdHL1qZzte
x0qijN+X+eJGn299iPCQqeZKuJrt/b8l1KKea8drHOl7q/bOMLGJZgzqLmtPPNRu34c5Zl2hmXsU
b8Xtwgy2STKMaJ+toNFJDFcV7U8jez0rtMRw3Ye91ZYO88WAHhe9cNNYVfeDHM5FCKV3YL26WMFQ
a9EPvRhyQhoYgzEzObNWQyayK5juf5blwvzUO9UK4LFDd91NNG/TRdNTpPdeV3bDTT/WSRvCd8OE
C4mOA5fC7Ciuqq+pfgRNIg9jh3FzeXs0JbwimGGegqIS09OUMqp+vipRxdhgZj4HUP1kpn/dx7Qw
KOhcoKSdWeeMP86VlT30o3IZFd7u1SOuSPgMSdr69qY6a7D6blrrRIfmwUbJgFOxWKsn61lonlEi
zFvGaPG2VQcZmQi0uX6JMlChK0bVyn1DaW65Js196TRcoXUA4Gvneby2Z8YHhNNqviBl56avU7/V
52QS5Vwt1WQ02UlhiMSKcIrIzx2duvv+YnyGHN9qidKh4+Y18iLmAhrCIfLUXTVO08M0DvWbeiKe
ne1gli+Zv2zY/z+yGBqPHW51xeHYeTWXw81PPDq14HFVBJzBgX3ejiXeDc4UB8KHN8FnZKgIBpwj
tHzILyjA4jsnZyQcsgvdDHMUumwyuuKpt2WyfaOjYXqj7WNsbIun7yXlRev6I+Ty8z659te9OLdN
MNLo3yZhvO7mFeBHy+0lXwn8kmP1grS27AE5gCXJ6EUFmGgdx/dx3n9jwddYfVz7bneXLm6Ym57b
AfC+/mxq29p1IOCs86g/P84fuc6VQ4RNuTCg4rWKh7u61y/z88+pebI7u0d/81TzMIzNl93E4MaF
dHqyGsIqOtSWHvLFdEWitKzPNqbYXeN10xGJ7ojmK7zJy+hvCRmuXI89P19MevC+aocN0G4EBkTY
eRS6Og2FssH9hA5LF7D51KXGRkaEhsi72qkX+7pPtBf3hon5VQdvdzaILeIXvZsHO4BDt1CJDTLT
9RAAdtkwRTTIDl/TRwhx+1r089/nkNUNQinGkKkoizx/3ym7tXXFSq8UG+zbaEQdSiB7EoiTrmXz
GZ/kJcsVY/PdcNUuDBY1P3KXvWvFgrv2183X92P7qLGGd7ju5joYVToTgV0Dq43WwWau0IQh11IR
xEL1sNS6ImEl2Qj04mLbOLEO4OlgE1fm/hmew4yn/5AvPqhEL43lpRj/WiNnxebKRnvWP3eyZlHJ
XPZ5OpvoPPG1OEZ3z9XUfNWSilZBJN/+xGxxbOrkjLSOA8TqXdefgKo4JHy+5pv+Y27cjrf/RugJ
b6tmZmqWBe2HhaCcs2ackH0BzyMqyfUWzdz8TB0YNkHCFvvcVX9m9fw7KnNjaxvGh7SzRjFGKUS1
L8dH6+amtyqhVSZq931p8ZOsvI5CF4p4fegqpMswz88/EPu+cfFezHCwWn/Dvd0Igjp79Y3hU6OL
RSf+ayf4t4TAoYNcTJspASQojROw+V8vF4Z2CDK4+T0b0r6LW8yPTOPR3zuTsJxuvnDhY/OeRCXS
pKEdGceha9IWyttFtLlh29VkC6VjP5vlD3A/ME2L24NwhfLuUBapbklLMFCo4IEhXkQOn8lick1U
ZQ7lQpbcWrG6hnpn6Tm3U+zcaouPR9Myuh14bqvGgX3vNoo5/xPNQv8Q/XWPjZmky2J6mOis+rYR
7VtgULAn+5m938z6D5j3V7rssDpokO093wNAux4me7NWdrTrZuuz8np6aF6GJ/ZMxXN19q000FFW
XhzHKuoycfYzR5WD55MEQQAQuLo7h6xyLpTZNjZG62Gq+bgUZyNlu5nRXvAQN4mmKte2B7tydRoD
7lfjnMN39iGTrWvHpE2K8Xs9E30OUgN7d5tBhWSyibxtteM4ty1S6xUz4p6QzKMnR7TAfctNM9NY
vAid//DNsUbS7x7SVf8/js5sSVEkCsNPZAQCCt6yg4L7emO4lSACIgjK0/eXHTPRM91dZSmQmef8
2/musvC370fH/3kE6TgZ59cfm60ujsTLc5ZGkKek0QKKzJ8XcdIh6R8XB31Soh36O2l4Sc8y2Txs
IJxzONb3FdeLmJJxb6txz1rWjGrrVAWxI/bdJ36KEbDyiI+fIZ9ZqNccDcI8376n7e3LUdGneB8z
rtblDVbhC421KP6h0MfxVEY/e85XySJf6uL2JPP7vICM+1H4qaYCyDO0VJwMaFSnnHZLTK8rvKcB
swUvCJ8fU2Yq7WofUsTKtxWkIedLQwGIqoPKaLBl12YJIM8TkatIFTGITIeTH7rciijfvgWD4N7d
/jw1nyTXvhxSSdlCGx+H37rjaKfbnLKGCYg97ntRQbDhlLxXV9ne1+pen6koNklepdgYBmTI/sfu
EHtAoAz91I2XJXWsQq1Qj+vz0GUiCRNuDG2RBEr0JVrp8COOiFv0QDgp7ykzfOad7YeH3NEiBIcZ
Cml4WgrTlCOP/ORJDNcOwueJ2lX6g5II6+l3SfGlbXt2f1zdPhiZegsVacVeJqMUfxr8Uz8quIQ2
i6DbSmEVDsguLqiWyMIMsGZ4/C1Fdr5XT/WU/N29xKaZjgcTVh8WTjSsHVT55wQxm69eJCwnWxze
kwpIp6CyBQ+3Xj4WS5AOBklBejwoInlvQpaEmkPQCPweDrpHHUVzZonGiuadNdxB79895kTASUus
YUbkGTLlI1EdiA+YMMwtgQIie3cAGdzDnJ+4qpHcHktBx3zPQsnP7hDk3Ko2zJfMZBsXc0o+twcJ
RZ5xoAaCvPvyGh8i+DrrIEQPHULcAvmvZB5Wgups0GUc2XyEUwUTJq0Fb2iGTd5NaUFEyQyWwb5w
dPB4wxK29ten+4NOJk0JJqiCShraB56L8Rc6tMDhDrfBO0cnwVWRYYCw+ZUeX4E+Z+g/uBioMMfM
jJ8/91woujA2RYeLIKBLW5/1eQKoxlEdqlEVNlvJRxqFoIUzCUj8lltnkranz2XKRK0pyRIUHZjc
PPRYsDNyqDhJyGFyNxq/vEn7ZlzeeNUQcm5MFt2kvPF9PIlMAKT+H4Cyq/Dmhfm5Kefh7bWidBqJ
bncEAf49K+yjnGrKuA+MJ+rs7kxau5cuPuvspG2FppjjBUpLNYenlBG04kjLnbubT8v5Ec3ScH6n
ZahCOewuTwcDjbrffX1tmyBCqinv2G73QjNEfwu2h4nToAIIM8xmykyP+BNTeDV6ETJIID8ZdXdv
IpTNMJoetyhE0YL2jEsIPcRlJT9aaJyr8Ewd7KRrtKyOoKZUFAVoe/GKVgEYF48lxzUPG9bNCWeb
XfDoAoTx+5HNeFdHtUZrTs45A+4X1NecA/Q/fIXIle+jQTmuaDhwPlKHk/ZGI8nVHTgHqilSuDmj
IwIl7GMkiFWELKt0LIXKmXJzT9CNJZTARMSMy4OC94mA8mkZSmtaIkM7i3OEMzMX+yn51muN2/Mk
I7qKsBwtB+P2j1QlqFloKGOIHBXVOK/WLgT9oqD0acbQZES9Q48zNAEz1jSfoWNaZ6yFI+H+zC7n
GRXNF20XFL7oYCnUUOV81qmLd8XE8SaCr5Fywb31jDOsOmZas4Z9RhJhCfYFaIYEeZ15SvQECZ/5
XJo0nfRkbJ8Kj/YHTcN7PApp93BdHjjHkM9yYbkZHtWw6EIh9T5sw7AirJeHL/GAMsMAwR6ROSAe
6BLm8RIRTPTkCYdydXpUiTCzwEWIJDmprM5rvMvR4bA58zQe7nP2IZIT6jHVAZIv+BeEk1+eIAxu
4dAUjQWlLWEMww3E8ua76og2MBP0LPXss6hn9UxKdro01Rja02lk7iSWzPHxGKLp3UjUPIq6+bxn
r8GGS3pJ5yLkYzw85RTnmQkL/m5MwAZm0wpp0BUw8f8XUP8fhdFGu7vKgE7F6jfG57u+ky7RuLm2
uCMDUyd9/ZJm2wc1XzbEVZsBQzC3qH3mhFHmdpNKpoyXmr2nn5pJdZEKdLIwSYit9wx7gP0GllxB
+sPW4JABDAFies/0PzgWumj9ZwwZ7F3ZDaPLTDozCC7xZxuFwrgRgDdUK9wechpZZbqH2RHfRDRH
gyQKCAuX7OQDp47kqCRAR3wlW5quWouE97pUkLvwHin5d61u9XTvlYkfkF8gJkA6+QtaEbrAAk54
UiPOQam2QFCcndHqkyQe/sIiUm+DyWib3PjJGq89eeamunkvaZz3yGMK90XKN7iJjGoFAKkyU2La
eavbtLUrHYq4v+ym6gZX2mg7uDRngt3B9SevyuTVKOlLnHkEyX8N6MYWJwAPUDmn05Zv7UL6a2bv
pfyHXoca90alkq8UJiy1CLi5YWZT2iU+x/8GNpYGZlnKzRHqAuZMY6I4oF2lfFZRMpBrgxScSSs4
4+CsACnR/HA5Hz1LBhHA7ykZL2YswNZQjRIIchH/nTViK0/+JKaAcYCc5FMLEkaN1sP9SdcFWs5Z
BxaCj/0KcweFKtx3uzcny1bfK7rTfqxERutrDlKTPmS45rLLa5DjHAC9ZDLxpFvSA76v3+V7ybCW
h6UTbEk+AxFdpC4qtnpt6dUoWBEGMMN01+cuFAx6Btdz0htdwGvaXnTK43XKFy0+vN3Uaqa1DujW
26lgZLPeCe8p0SafBUc0CVKpxRQ91eMqDsig6ZnZ7TtuhoH6YOCuIa/oxHoFMwQNaT86o5fePNH2
iFolGZrUNTJQzVF8Pr6fyxATF4aSgv17Xm+pgPm6Hn0P+tGt3IR637l/zRG5SJLw/PJQ6jixqZu5
9Zfu77ikO/3Mi1BZaAvFlZecw9yt3tHMOCteNt/FFeGn9AExVewySMjNN7egz/RSs3yaF43DvjHb
zPyIByRjkIbq53hxvyE3l2XB84gqRt2k+EEi1ARNTIqCCXLH7o25aEVvz9vtj4GySZn7Y1HhC5bQ
vb331WF0+ZFPZnQ6qLLNiz0vJTUditOReefrZXuILCa15cIRZ/aAwWM0A0fTkdBAfQ1eXyEkgZQ/
XSwcaaqDO/D5yD9+Cb9qrjvfvn0sTg1E9yvIqKpQVdHIkNyU+c/C43Po+KqIAnppC40+bNgsZFr7
fiP0c3Fv3fRhve/nL+ElvXvm1LjYHqPabqFB4s6pwfAyNDg5iXb1m0lrmZXomakym30Qn56616IS
QWuLMuEVvckVPp7k1zV9zbLj8inNMA/UQUay9DEgo0fQE2DedP+sY5yFPLkYEpQVTo3dYwZSycPn
oP5WwV/AfsA+Ne+zbpEfsgAfpJo4Eok9PLV7GAxww+dy8F0m6EW+y6Ke1Lrf092y7755VRQZaVDj
yR1Fw+P2q5ERZkEwlKNIB0TS+0BVYsh26jHLm2nB0BTMwu5w1WX2g7iln8ecYRk1ecnINAfDDm4N
phUD3TNalWh3hNtkcuLr7Fuom6CLGaKIEQMCDkcG7NgA0Fsyyi3Z3D4I+iI7Dxc/qM0RVYlu5i4x
ijbBKqRmdfYgqPwu/IbvMJs+A5VJZbV1RjWCvlJ84Qb2GmMm+QQ46TCrBc+gM1/mlWRgk0FX+PJI
3ZkUjoT8VQe1FGpDAHvhkgbm1/x8jZbxIINQOX1bQqOWWgr+lsRhH3Qrf+h4kqdHb5ekqLBZy+D/
ZEL6H//hfUkLa5lGRErvmAtiPtDNSNFw0ZLwPWCaS+wLdliHn63GMbpJlbwNIcknOZeJajKDzn5B
LczdCPSZ5oEaGO0LoQt2g5y0nLa+jE6b0BSKEgKQgODZrvg4JAOE4s8pfz2cL0Ztw2ah/oIP5s8I
JLfiQ+Jo1hGaIpkiQvOEZOPND24skRaCs3DG9E2QNJhAQ982t9gj/wx0f84LOKpXLSs+D8E0MGff
SUnIRhzwdrDIUwmzwmuHxCaqe/qwiBl2CLyJqgye3pOpJh/v8189irqZ8ktwbvfSeiI6chAXIt6s
UDLBLX6NGunMDhUdE9iY5OJzAMeH+qCP8yAh4ypDzgctGF9/p/cesXQBJgnb736j4xYbS/9SbjAp
7Eimy8YYe5/Ynzk9QOEtAuMsFDOmbHXktiXTOLg+XSRxzjpffHzF/mMUEqZX2TzDXtl/646rB2DK
wCZB7LRcUcHgMJ6QRkaM1ukZm4+ozIzNYFVA9V/ZkK05qrf/37V/2IQLLcWsJyFnTwEjOm4XcyeQ
Jb9Ma044Cw/yhk7DEVo8yk1jLhswGTRdMMhUoSL3QIw4Yo3w4wcMZHqQr4F7zc7Gj7C3ZzraeIT3
lOR45HaYNFBD9JZfpDPiuym4TIgp4mJo1C3AI1Pc+GxaLPWxvlUJGyAZ3H6Tg2tkvoTOnz7iyt4X
/CbNSbF/WzyqHnFmtu4RLDQlzGnXYS892hvcGXTI/f3Lfa0He3IFILcNovFCmDMfTaA7XLNObHXy
DV+kg6CinL3Dp91OHmMxa6uzxfLQfDKmI96e158912LyOG3XokeOPumSfm/WR4OQ/iH0iADbETji
KFjeUYngu6lXA/pjCe0OZgKjC9lYIdb60/cOW5iYocdYk6m22kh4htGr0eh8bM2qSZDZgrn+tsPF
l0Fis/zyYeIY9gEy7bi0vFxvEgfkMGwpSqycT/PmzxThC+G2oUrgd328EjVpGOjF+Lzp9LgYiZXJ
20EaHaT4pGTy/8QwCZEPAQXHsv77ikgSByuxSDNzSgZYSQtG1vnVtljG8/jGKvLrHeAZd/sL8oUE
fn+MfmO2GkwYLY9dxdirRNgx6f0yxI8YYOyjTeCc92FOAFOT7EfwsEczFK2i4w2+7DCxKy8Gfs6l
lsbF9BsyIcgZjl9Bz0Jfy5IHY8JGzL5kgrMxU6m3E7PKRrTbeIId6hTni2cZRZdzGo6zPclDEcOC
wp9fOCwUHzMpezBBQJy5fukNltplOG92oyWnGjCTFGApM3vuFeUGKlmhNGa74I6BhEoY5FmQAUAr
I7AWn03NBrD5VJxeSfCkKz3auMrAukAHw7v3iaRTMn5PHquSfkS/KRP0/KikHtBEj7DAhqwhoM5D
Rs2JSBQuINZkFDbJEiR4NEMU64kUkYGPmlOMLZtyBTyuEiKgBsCBncgmZnO/Y0oD/SrEDkg9TcM6
ceA0GRpFrr5dTcWNi/GtjMC9SEkJpTPqKUYt9ZbtH0Xla4WM3Wc47YTc70hdMN2bEWe1G4ccPsL2
ss7XpOAM2BX+H2kkZkqGMmNw5vqH25tgOyTzyQLQ3wBb5c2RI8RGWRi79xqG1dxQ3WCqJTJrRlCb
y8YBQLNqI0Tu874YMUY043B8PH8g6ceS95izMbPdFvg0MNSM+HxYeQkF+vl/ZNK56lYmxLA6M3/C
ffmYMDldhhFbtJlshAi3WnwiIdpGwwFTjbQfjTCfnt6XzT0arIYh2Yps9mDA2HnRijuc0uM+AIH9
4qklvhZbeuXpPD2c/Q5SqhX9DW6LJnxBvaeb52pwQXhuvsLH+Lf9uopdLjkDYYzvdHqAGKw3JFDY
KckAYt9CuuO/otLPHHUxsl6BEBeXzIgi28RoohdLj6QitNutIXv3y+vwG/Nx7GSMnQJnqnHcPnBw
DRFfqAESD9UFMbHevIrOLklYF/mx/K3YNCWDN4RKmu8SaSh8+tpscNgzzNf8kHeIW9dq5pSxh2Ja
OmylcHWqK7HqR5PjQgwxAW5zhgxkGVn3HYIK7lXpDL2Wu1f5qqd6bMEOs1AgfwZIBbUJ8594wkYs
SeZ9QADjox4Yf+8IJIoPxzAw3ht+90tyemL4gv9m8BoeTUegc4qP2TTbQmdCVOI2uYhpgyn4Iyrb
SYrrTAgNMVOhLri7tJuIckClqPqPM0xMACHKVvE0+2XPUl8J+u4gfI7vgKHl4j1tpsBRsKD1BOsk
9PDXqyyGAwNkJgZ0Axa76nR0FWBTBTARaM8kHy3KPXX6DQj2w8d5GQEkoYY10acE7akBCQEpw9T1
2uN0yoAYDq8tnQQ9RwYhAkelGh0fijhkgknJ6bmq2EEaW3Hpq/D1oLDFcbhRgp+DfB7HfWKvYuAP
HQCHRw9cerVYhWQxEb/sJsa5jyCiYidBZC0uSk2LAgOAzB8FBF4qt9rHG3C8l/cT9Cb1kic5zeno
DPd0DoMFaBNdBzXGc89bairRV+snUi4boNxuPprriBeXEJpODpak+x05w4Tz7Ia7ciL5n3UBsr8W
oG8W3OcPIJqK9QK7dfiBvMDeAQal/M13XM9e0444hDusNtCTqUHOIEiAIMhsDfCq2L3P5NTv4Q0A
DiLCQEgnAgkGZ78D2BF0YwniWBIycQPVjxNvBpMqGp2fugHZdZ/cKQSi9zml+dt82RTPbLafQ3Nm
mFq6pzn6HO4u3xfGBCZPCiDd6/Cq3uT1iCSshbaut+pKR658UY7mAGKTkIHbkDuiG0Kw0Do9XYAf
RYQxBLY+6K1VwoJ+a9I1B0B738XzJOgwNGSqeVJxwrOlDxNTHhpKZnaqiRnzmaB4taA0eTNwe8+x
iusLoyT1FsvugF4l60hrkns2Enr5Bg+j+l2E0oLXeetGTONMvga6PmTHHDtg62huwJnA5Y5GR3HB
wAEQZW4xJjvQgqPZf1r69bWNKbsZrPBzmF5A9wGKEpMe3liY5QCNnpKl4tpjkGGHe5QwIfp1HD4V
2AXzMD/WEbMu8yZLU1WI1CHJgH80PJIJQ/8SXJIpooMU7yEyfdDNvpXaw5fznVeppd5N6URrzMdJ
hJXpvVTCoxf/aWGOOHKtLNp9gtsAzAKpMtVxIfTiXy4o9leeAcDIJSY6Ok1SAhr65OMfVpMSlR0w
MhMAeVyvwm8FGAYTj5cSULA26llKICAISYMHweDK0gbDd64fkpHBbyIZ/AiIk7XYo5Xc0JlD6Gqp
ObyVczpqViTUB5AeuI6MmbIwpYHJX38gNIGFwEc+AAC68dpKAB5fExQC3GyEoroR3Xi80YjllJ0m
ce4fCySh6dvco4oc978R+f4qefnGgxwkyDGaDp4C8KIt/XraGTzI/CAuK0GxPGmE/J3UtaDJUORD
fbApXe/Gwl+sptNzZ6wQZ5DYk4Vfw1/cYsk6araK6wABMTlHb0PpTFW2FBF1bf36TE9z77FdZIwB
IPXeqj8OEM9nQWxAx4YDBw+3oU3u7L2gIqR7QZU3tsbxR5onlYVsvxlrzgdg5sB52OONEhdtqIhi
6ctwGvD5M4s2mQQGhNOvXUFJhPaEqYYlqmKjoBFge0IXTPg1eeNgvmBdPYZzWPJIRFOj56Q1RluM
LhBFOJ6Hd27Giok7Cu2zZlWqARxCaiDZPWVparJx58ZlIgdHjXhRdRHThyWGhkYvjR2aIh0ZNmMe
wMIBck5I1PFBjiwVoWlrfE7tDbALgV/v0qx4GH9IkbApnuVbCUzN8/D/VqDjAeH53Joj01eMEXgc
uNm5XeTjdC2v4z2beU43x/N5He2rKRMmeDwXvJCCuQBL+05dP/YjROx/rymkHstVoIsb0uXk2xck
D7r5Bi7ZnQsfhg5QDmXAfwC2XnYL6cQODuSBGBF9MLkbgIkIMJOgz6myLgpzBPJEhO8VTPglLpdR
sy+A1fHbv+ZvhPNvywmTMHqB7GSeHy4y8Q1kBRC7h155zwJFQMBOAtGt0kZxl27VTp9BkiJ8BHsi
h4W6ozJL1WCXB+j+8HJkViL3ZTYGR7INn5+nJnI7Ys3BfPkX9W5FxlTC99nkdaGX7fHsqWJ1Pyqs
LCbK13RLiAVPyRfpSYMvBJaXVfDGR8nZwuEIMoJz+G62WPZSu1thzeF+i7OggfXuEM0A6VZMsM3x
LJmskwK2FkvujMX+oJP8j93BblcmUQ/oBXuEW4CQo3ZuHFa4wFCBDNDKRLwDsDc2mG733APb8rnU
G9uC/qfeCOIAX0stHOpsYagB8Yi2Gw5QPi4Iu35io+JqNFdQV0h06Hc0SirGF5YrypkDO5d+y6/x
hdN/FWOTIgSb5PWewOdG6/4WfcV3wRPEplRcFUTXtAcFcQO9XW9X8RAC6xGDT0AyM6y3L3bQG3cW
hBWhy/0Ghix9zddeI7XVeFzUSy/siYxz/tWXow0KRMhmpDm36qZDuoGV0G+fwO/j7X3yQid4vykc
jfU2YckwiYqCF+IfgvJu/ojmB7AnlejU7ViHI4Sqoi5R50d8Ncnmfc0WANnZjTOZp23H2cvKIC0A
r+8EjYdOyEfOZ6hnTd8cRb0/Hrku4F3X2+oSX8q1EJasQVehhZIbYOdPFQ8TfHh9fR+JO4YxKtci
WdjgGOXj9c7wlSCzfHwElSfg23hXj8TKY8/iO/qI9Rh3hc//2sa2BPOBD4yVjwECJTYzpr6m9rVL
4ALEigzeRdrysAFSBVf+IZ4ydWrEHh+nwKzJRTiO369A+ZE2tyrplFYqGBUpjneTFFaJgdJ9BE9O
8bRf2+Qg3dobPMuMwgCp3Yz3Phg/t9wc0vNu3VmLF/dzX+hwF48Jw7v94tTbvQi22qeLHp0BKRyA
jTB9yKyO62OQ75ULhwl3APEmq3yIyMaAScqY3f2z8IuKwRu0lxc1HKCE58cssCEkmiWB5akmK006
GgXBdLiBhfkSkgfZFdtl//I7cbTW587+zb5n9FfT4TWfNtuBh7cdDqw1SAWYdRMIr2b5ObCfFDd1
zc3hvOwWnzlrvrihs+vJoghCmg4LAYYP9E+y5/+gyeMfNPWRLF/BB0AT+K8Zv35OMg6Em8aWgDbj
9DngwDgNGcKIchC+kAJUPDKs+yEQX2E2SO4wG1LQnQFMVthBg+fyd9NXsYIPI+3bVC+jJVsdX9Ii
A0ednhLVEl3ZKn+ngc6QHJPdRIbPDrWeyRsWOHsjkGOZXYumoP6/mzEqZvVcJn5xKxFYwbWio9D3
NJY7fT9YPMfJ5OhJs3qrnXHE7toTNny7c7mCn1MW/fCb5aR/QTCTfdJGzXI05hnGgkwP0d4oqNU9
b5GNvbwRGhfo8/ecTP2QfaNcdLj8pQ18FEcD6kQIG5oZvvlrZuHg77X4LPOI9xA9FmRPnt7eY0ek
16Sc9KL39n3O2Hd2z7uBamU+CPNzxWhWSHzIl728lm6/aR1lPgOunWyG8NbX3Lsvr5CMzgqe+Mn7
8wcu/133o/Y29KuJNON66xqTpiwKPAVg1enttC1BRii3Jz8nmRNwKOQjlegJBkwLt+63Kup/Zomf
hf0guzQBhAtF6RNnyTk7wH2pln6Rp69IXz22mXufqKscm6oGxsFyP4JUIe8XW67z3FYTDsRRlJ87
D5YRBQFz79DJHwkQI4lHmNmGJuzWy35FHLqRtqVwr5wKs7f/PNQnJrKze9tHsrap72Qgj/fXaC9J
kB0G9i9CQdltdWiqrb4s+0DgP1/ffqEx3doe+j23IEL4B/hb3/LDe/4KVATvzSKfP8blNbm8o2QA
2xrEfzkzO5Y8Rexag5BK2U+Dt1fONKIO3svmzBua9eDWvIH7wT5OBY068ecDpPjfoEdkHf4kOvrX
Fpl+AFTtFe6A+J57UFmkR6B8aq2cCEMjc2LOX1SL49jDsrSv1pV19/9vlc1s5MQDk0UyQnL2WGHr
R+BcC7wJiIxGYPmJOJZYqcNJ7AHnOpwSFL2NWSBk+Ny0rcoEOi8ema+gicjYDyCln5CQKP5t5oN5
gOhLyYu9Re2Rb29gR0GPg0oQYSzy1974Pf6gNKCupH11j6dhZuAI28XLATpcTt/OVcelqLzRT85z
IFLifxnhpJFWLWQelK7KWPJ/MIJOxxdmhxRpD4XQG2Hxli2G4vOT0tx+taAx2fTHcHJw+++XT0GM
v97hZ/TY9M/KTVr2oCbt8saLmNkMAIjukwlTKy0or+xLR1MCPJpr89x5ea2fThjroIXoP3nJUx1T
uvNuAX5PyZqbSKfZIHetae6TiHGdAbT6oPBxdvJSJA/EBPASL0GddSzMr49Qipy6xcAenVmThZni
VXLyJtKBPLJbMx3uVac+HfdHVt/zXBPShe7hi0xTI8Tn8tk9T5y0T8360uvc7bZvJJotkyBJeYL6
zdW/Lp83phdnhFqIGJH/8itazNmbkKEsHO7TNedOi9b39gBwPwEOEVCJbvwporBdNDEzDuM+Ei05
4lpbnPoomiieQPN/a6w8wmMki+6KYDwPH+mOY8g/4rrwBshH6JfQk9L2HgbIzZlITV4i5gvJ+KyR
kPwlhED1LyoGC44VNEI/uzzVV6xCLi2wBkpdz0lD8Sjjks2DrExlTPLYTQVNQS0IAztVAvKOxyAG
6F7QYtjtFMYiFuVQ7fXHaCPJoDjOmvPQoUdDl594yQFDJRuAYg8JwIoJ80fxT74VuSghXYPVBJCc
bhm+bdmC77f/uvDEwPrx4PQ9MErZRgOIkmrB+h2/be6pwfwIE9EySuve33GnrOtQd3Qn899/vx29
zHA6CI97kplV+Gf5lM+4VBoEXOsgJVSs75hlNxWChWeUI3cGUUhsivnE650pTVEjOUJG0qJYrVxK
PacLe25FDhP0cz3VZ8eV5BBd7SGksAZuL0rMfggxcWeR9HYD5IldUC9QYtifOYq2KeMAfcLRw2qm
nIa7fPGDTLrCYWBvnX78LiDSPbBjqMDcQpkGcEhmMZh+z9w/N9zT8ReZW3+S8iB3Uc9NZj1TeFUk
X/z4wurbra9f+i50Par+dJ55uGOnYAm/NcnfYzT9OEZbBphU87cjgs97ILci++A9OV/wKDJFPrEB
AIJ41yxZrdywo58FCcrmr6mQYIP9ZfIBCxx6dcTVZ7fo7Nh7Rn2XAqEX8ew7ra+iymYErNMuPiGH
9uG155Dm1DHZrY3kIACuOzApZy2iUJSLyD24nRrCENROke7Xy6fzP5VYOZPsBYmH1l/oOhcoUt1L
xAwPJ/VbpwQ5A6IINZPxIYSjNX7P7JtsWmbmJ3Y+bdF04SqwRqzw1P3OVyK2Hz0ZQdM8deYXn8nd
bTHazp8ihWNyXMOYcD4FbHUucsBp5YzcGFCQRFBXsu/jbpwgJtNDQBN/eB2EpDusUleavTbqtbwR
NrI6Z/YFk9+JHnjcbV8eTgunucSgpEin7jfR89MTnQeYX7wUGjaf9+2KwWKpq9n0S1Mus3dRyZJD
5An0eLdJr56MXOjqWbw5Ohf6TVJCiF5oUCGX8/KmoggiLNlrF811iMp1dH7MhASP4FMyOTGUk8ap
ebX/AUlBp8sRBlfqVYcjse7VOV61IovEfu8JNl9x9pzeU/SxyED5TjhHMRdKx4TP7I7gaymTkbPD
O4aaAaoDOJXUZRRfqAnpX3X/7R09YvDI2uDERocWgxoJLSiZW6tme2bOG7E4BMe4yFhFzCtq6AEH
54jjPmcUUDyV5h1PIrwK30DWh//1kYdB7AwRnlJCok0GdXRH9vkjAtuQK9NIEP0emzfdKK2XwdI0
JYt6nofuBYWxZSoehOnQaQXAi5OHTBXrx9bVmLm3lR3ZODXQ60x+sPd9m/Q+90t0O75ZH9zWRgKB
Hi6f0iYxJUsUZAjq7InIt2FElqdOSq4B5w4PHK/IXtXZCBADHVJn+0JUrDDGCjhzLILdyHUxWwdE
jzcEfi72piiZMTrU4edcuqBxv0T2vARO78j8/SB4eMMlDwiXk1QHkcDAW+/N+5tigrvbBykIKvPF
YtsTg4y9q7LQc1C1f/7THAjBMPAo4xs5doScMTvV0tAb4F5zxHqtgc1HJg8dNQ+Jh+Y9QAhMFnpG
5SCIr3YCpY3Y+cO1vsyYT2LrRo+F0PCoojgLh0YvPPqFK0qXWezVm5aysz8HZHSUue6ok6NDUZfO
aXwWQ7gnoS2He+MxV2HgtPndVIJsRaVqNW42KaeFPwNXH4/cmjFgv0hjsSZzkqA8sr8AyLVtjXS/
IlwO061NtHtIRh7GJz4CvyJot/uru00pRUIPuQaYoip0hpe+wPTd0qrHGcZEkQCrEC1HYemxHdLE
ZAciepajLW00GbhoHJk6zwP5mVPA2KpzIdSKXEFub4gniDAUNGjigDJxSJrf5YVLhhagmdTejzuP
5pLP/7RvIgyWhBPuJQARezgjNEy6rFBGxoihmKsAIsA5IWSuCRsJIeoeVdflNVXJqc1ILnoKPx2D
4w0NuxLI2FihwhY5K6m3ESmEjx2m+mnjbT+u4t0+K8AN57ekSXlwkqJlnxM85zIs3ZZ4uC7VRLNr
Kq8ez/P2Ams9pUghrkVkMIHF+K1O9Q2oz8RRJrLJU0pN/pz2Ohga0L3zirv8m9Qn2q8pWmmMODeQ
4Al3yk4IPhuxw6cEMAK2ZrvKz+1iPziVPHxFoI1pVcyj93PQ15ra4kAU0uTpcSlDaIpdsZcn6mQ2
op+QmPzWufoMxXI4nCkUEywkN0Wu5EK4h5/dgDU+oMiUJ+30i7JVqD/7Xm2jVxm3LNDhpHVG0Rud
wkgsO7yoTNG4yM7dz3ySpRYw2AwqHB93MbyLqOfYbOiTz1/wmzX76+ER4aC3f440iY6c0Pol4xku
fIamBBp6U33WIgBe3WuG2lEzUL+nv9JRKFEJP1Ke6JFHk3egezGa8JnOWR526/Qi4ofvf/9DroHa
GK9DHCOCIrd22/FxwRiBFOXueXAV/kfFpt2oRAiTeb8CyjNJZ/NiG/WesM1nMIE4ZEz47EWD0676
Jz5OQ/VQWU0kT96UCC8GmbzXHyF3oI2+CRM/JfUMyFxQmvwjwo/W3Fj4NLcP/IB2NQPJdzNwCNmI
0IU9MmsgfNrOg+xVMrcAUAjqJi8HKrHcpcpCegk6Qpza8GJkG729F9I/v94e9yDelP+r1xVkA4/u
Hbvie/uxskl67f5em3IVb9Rp5f9m+DIXDPHbg/1kO32iRSXA83sznHRz1QfagrQq570FfSprhOeW
Im3opCQFpoE+qzBekDE1vc9+02wt+Vowcn/X5xnLKkJ6bUxvnrgDHtwYrTpFAEs+xe6n77eJ3QQj
u7V0AxiVEo993oWdjEYgG5v8JIMuEfaBpwgpCyBeDCko0qbL6IdpE1mcDwxsz9gFg5hNqRe2RNso
FCql+zqfj/7I/CAgv1N8ANMUKxERFXtCq1NOf6gpQ8pKiTwxr0R00ZscMRoTrEW1hbntYStINchZ
mLTN6qNs++k8xemCvp4A1sL60vsQjKw2Xv5ePoGjOY06sjI8sJcPAaHE+yXOsLYy2akRHZB5qvqD
Qchvj/egICLkMb3f/Xsb/pCqYuZhwsi0YLTfe/ldgirz+9xhH7GeK2lTnfAxmaMwpX5jyaLVEPrz
IhCxpyX7HMlWtycW1Hr8mv5u8DMVjBMnbzrrZLsHWwo0f4DKec3uaxrY50wiCbv1X283vUE39kAT
Oq/uPP5ffjp5P3yjaUBVM7DzzlZyW+ZRnJW02yTc3q36rwWVom4GS/4DxWZRFETnMOdtB4fVoIbr
zAa1BAIHJCFv6/03JNKX6aMM8sXx3bq/4aRRw1zx79pk9B4fq2lf8QsCNxHAkHcK8f2Inr9J2nqp
7PRlxNux8ayWjbKm0W6xXcVeXm3L3kapx3GxS/D1kEVPzCAjEBmGxIRK/Ps1MU0SVl0g5JUYm/J1
tAkm3J18+sxfW0Cjcp5GIUDIY9ZtqXAgiuDGacjQYAlzeLV5U5SBbjCKCT8VgzBLV79qgJjcqO9W
UG8JYb5pQOsx/hyeip0jzyBkHXMsukkeqlPbiWB1Ksd8RqLfJp5RKq+/W1TSoHmYX7mViUn2lgD7
Ns0eGM8YlUir739IjogP3DSY1e9inoNwsOsUupUI+yKgEX8/E64v9Spb9D0NdDCkj4Rnkze81miX
Le4kzOqmRjQWZiUq3NiqOuYdopjtMcQHrQIqSWa1xKGKnOeF0Q3zDMgdOjmaYEXE4DKbAQV5n7Py
UP11l6PqvEXsATZsAmeEmrxDU7l9rkd7fXnXTh/nHfQbO9Cd3AYTXA7fwV4l6oqRSTV1P2QQE/Rc
fa1Qu8REvXO2omwXCECcCDc+6BOM3GCnE82FtpCDeiRYSDiEZEP6DgOmh2s0qtzUKNm2kMvLBJ2F
ZDQHkXK3agOSuwezfNeAEv7IjX6svpOYeWlXAArwxuJQLAhII76Rq5V6Oo8sbe/AJquAcZ0SMw75
LnQSfUVEmRIbg2VTbZG4GsqFCTKfP3iv4q/jLIbmQZKHtQn6qjGHi+Giv0en5MN+EJoi5NNMFTbU
Rb7jSXpfBSUflqxrKphFM4XA+HHPK6sg5RTvIhC4rTPKh2ACdJc0k33B62jEjTydR0yOgzIdTVEE
MlLH/EfSfS23ciRBGH4iRMCbW3jvHXmDIGjgvcfT6+uj0Eq7q0MDDGa6u6oy/2RgI86wZTCSRzlR
nkHOxEotErZw+TKu2f7oFHBDMEKktV55v/CBCHxNPAcieMUsfu7MMea3bH6t00wHqVviYAtibFDB
RqMHQsp5GgSYBIz+sjD9O0uHoNNpOvRB826HW9KvZSsBbnDhiKkTkWgnR2hp3kPmbsbeVRlgo8wh
0Nn9uXtefVsfbdutDpIj/zWbIHi1w5KnKkO3g/lpHAqOCCFNgpJJf2EA2j5ZjUUpfjwNZArkbYOT
fqXj6mw33ZewhcbLtvGqwW7UhSKleQmnS2cchymFHvkx9V3h0BRpm4+WIy3VcWH5peX3Kr6mqVTe
fy4hrra8rK7rx1Hm42JU5XNGlzJazQWirc9ikQ5XMmTTGSb/gda2jyONuNzPqxLAwkdW+ox2z4YL
51xetta/dvfHRHcln1Ri3Qi16r2zmiIIgtxjnX2JvIeGbImLCclSiOcJXyepn0s9WgXOIdt79NiW
uZfakVoQ4gQAHyZSG+BnlGzTZ0zOGnrOkaRHHp+NvCoDXreAdhZBAEOnVNemd9DFr+ql+3GioBkf
9wUKxEpLpNBaDPaj+Hzb6t2q+n9MeMmCTgBG6vTHAlva95CE3F3W6P5xapJIBlafdZ+9WH/v+Y3B
aW8qjjfEokElFKRYV4VkuhvYjwmSSMBtqq197SdbUroPJVsWg3Xv3Ej0GRLcRBfyp62ughZ1+eVT
w19F2N30HWUchHc9D8uqNLe++EEBNiPZt5LSQ6qt64+qD3Y1kFSGemug2uOo9N+Pz9B+MAZlKAvA
T5LLYL++NFg4oJdvLfbAWlAzP2s8nyrnVPP1K5BIIwwvf5KamyUWU2wQhRngxsEBh6+JhIZXuspc
U0orXhditPakWo6BkChbnZEYtIVuq/k//aoGueD732yXrkMjC7m6eaIUGlqxijP5FoHveQF2lI1S
ThRgw4oTBGgCHC39RrK7auqADgT6WgnIujwUFBBdmZThk6krRUo8vmavRc2XBp+cAihZDM2otHt2
fOq+1XjPdrRJHdPOqrVdy1x+ty5q8y1Qa8pcQE5M0kKopJ41PPnG2YfSnUElRjoLUIQV15q1s3Fl
kt4559MVYYvIWCUJFmBbCjf5tQl3UAlaoxdFOLWCBSJZUfnnI7o4IV7jUaBqpolLyowMWy1BLRiH
/uu/ZcseY/9KlIsY8kViyLzFncv2GsIokyVLlIbwqg+Nq2zEQqeMlWxq3QggGF0OCx5iH7IIwj1N
mFfpqirnCxppau17nd376vOZaTgm8992OhWmQtvymMTWtJTi3eR8mLL89FRuOh3OeJQw4TdqwGs5
bu3kaWY67ZOG6o+hUo5fR6sQPjNBAS5Q7aBU2hU+VgWv0p4fwkOCTxFJx7GbWIql1nUoPZmkCQDG
rHUVbECy1XMzCNl3rLXwrYWlzRAuJSTipF3ibegMOM9lKxCBupBs36YriV48Wr3uPt+x7tPHlC5H
kReXUvnC0HzRy1yqD6twORNLFBk00sCfjVuslbVDpmxMidPQyHAdYdWpxG4VKoY32GC8iHW1uZT3
AhW/bGqWuAxh+52m+9nYHjozj9GrlLmUkvcROBRpN3evzCO5Fy+RSsF9QE3tDbTe3fXn9nNpkOq5
0pFq5Ti65YUBUMcbp8mlc+PdXwwgtB1pLrTYOZF+i8Gu88A9ekwyH5Eh4fTa9/8eR7uB5Wnu0NfP
4Psmhrnu8fc2R0EKqwo6+8x4f1+IfOx/5fSqbQcHlgznXzfUoZFrLke5Lo4j4g6h/rmVnr94xkqP
eWx0JdvsAbN3E8ODaKq8Te42f8zh7C5/yd7dyXDWSkgGkjBaE33W5NIcxz9vDU0lL+RqVcdklPLS
T1ZTCCK/bm0JBbXz8O7EqJx6Ptyby5Hs20muuKXiPdBjBsoLGbRB1La3/T0N7u1TmY6sYQ+UVx6U
oHgwJPbsKhSz0WK8kawee2GHONkRr5wYR4h5io32Ifw939CPZ4YiosqPyYJSeiucltWyf2kADJCv
KkQIVe+ta+s6WkGHBZ0xrE7BVKe378l9sv7FtEN6C4WmPCTegn1hEJeyvpWRUf2Jl4pU4PwpdGT6
GeFlPlurQbqRs3qDHNnhD2GmVk83IrxVvdfg0gnel+CC8Ze1b2B1/IxXZ2ZV3PhNHJ+PeElOlg3u
2pLFRym+7EUb14pvYbM51iI0hiQJ5Y3wzhir78sSER4lak43VNTDv5SHi2kmOEh6C1uM79RdAqwZ
kPhw1ppdWkzUKyZ1gfcq+LCZLEh4gaq5lmEn6s8p4aYUqEhppmX27s/UAHgWUobdJxrQq3q8Nl82
o59U9r24pZ+iQg7oA6730I+PH+MHi/A3gpBLhrIzX7WlOgzWXXLe2n0SaTOw0ZrDj1JLBwrBdpLh
GI4W4BAMJ+Uu6fdOjLzsN3ZRPgO26qD/RdQ6AQw4impHapGVFhV9xU42v2+oMy34KzFQVBCDiIbA
qhbmF/qVTC9qd0vxKODNj91H/2Q00IWqtU7fyuEgFjjSqmeFrstUO/TAXDRAqYbz2SH+Rzfe092V
52T+l60d54+PpeP+z6FumXuopR9c4BcTr8Wvlyz5ADkdmWhRyfXtT8VYIdXKtMu43fPTZ2zypPyt
J2TUb/qsm50sbb8xwKgokLDNMwW1zf+Dgn7C/j+UNtph9l3aiZskhhOTztX+vKVND5krxxriDYXR
hUQZ0MvBJNmPaQ3ww/6yx1aCgwIeBsYgZXVhyCBLT+sWnuBSdXfCTco/E7eWUyRYPm3QKk2yXR54
Pua92jiuybXo7QR6IWdZhs+6we4FoiEiqtoIILOpI6DvJ7pJ9ZJ1oY8DHWWt26tde9nxhR9MLXOO
SvsNZv4o0XIEyHZ3n7YGU/eRXLmPlL5hDBTdgKGq3Aw9j43j08WL8rHyUR9rlyolS3BeO5IEzOyy
+6wFR/pxnhgsawlngkX1jiuAa+dsE4NnOndXSOthVsV1LorBOiRc5QX/y2bfz3w8HbqCpJzr65vA
GsTJ56IxBTmx7xzCHOBhm4CGK1Nu9A0qW89pQPHfddmyH0IYAYxMS72uVSPdMn8J8Rw27QWvB/po
N3zddk4P3D0O7hpCnWVRx1ILImAmCC/rJgLU0BwNdmSgzGoWWWc7CIcXol27nVkyAk17ViW6LK27
h/ai/4DquTapx/rum75GlX64sZMDgD4vehNW5Rfpv3SLZfON173tIIDln3Vbvc1bAlDpOLe7waIF
NdcIu6TYmeuXacWu3fuLNp18H/x7EOQPmFdOysnS2160tLBZgamgD1qeRqDM/ux6tRfm+qp35h56
mX9lPzafeJWVVIP2wLKId10IgH3GqMo/f5xpR678mmy5Kd7Ov4aJg+Xw2Xg4a6blXmRuzq/Xzifv
3L+zTaRBF8yYxh4S7l+urmcr0oh1vF1RQcBjxHuv8YG1YNdfUevA9VUAF4beB1TNohT/2Bb7S0j+
5/zYIOSCJztxaLgLEB1A6Mo6LB4DVHKPiBCj4ls+zKW1HdwABjlG0Qxy0M5AspTCYadzmikaUrQi
7Y0YXSrO5j+nkywC9MZOtLUuhlgkKJ7Rpr7Uvb1CDS+1janUB4Rjsbm2/+DxDJqvp2Dgu967hCRi
NMs+8uq2efoLoNpLQ5rKD+mwiJdQ/x1Yjlh/HdSXLfvfIr+aH9w2/En8M5LPHRGfXn0kD3klRcUr
Y2EIaNltKdMN1a9KqLRuGXSXE7XgUYLQLrwm2hRVjCqnJ+d3Q3DzQ7cdLBafkU5caYtegcauWWPf
Zzp51Im0eB+LAQpxcNTnSy2T3oe51b89wrt+568NiqKjAc6GfwLc33lRp7LAsVnOADqE1hztGfDD
ytMOYNVOGxMzN2nuP8026FZw/U5UUZseU7IZzY1ZKwyR5QPplMZNwVfNpKloqN/u3rTaikF00UzJ
1Fjik6zLGctU+O9wqzNwmXlpNRIK6CposIcZVAgzTlS8ytql+DCdmtwblWuBnzHM2NSgYfwRcBWg
DMZsgLLFLUvPlWTmqi36KGdGKyvfB/xSOEgTj5yr+/weNtC00JuMFOYKHmd7mbg2YBOv7qZ5Kztk
V3VGGrmCt+K5LDhWo00gRFUNtCRbzJor91a6uK9+mYkiubzFKLmaVZQXggIKEgOiVete+DVNqvMI
+l1hrjvr5tqqnRp1K74jMonnfQv8EvxrwXsRUTfdKj5Jf2JOZCgmeMhCt/FqtwoEWhN7m9XDhxV0
84AqlqlADyT1tuIfjdyy+EXr4tT6VTQ/0jBdhCl1A23DEkQEa5Z5dg9bUyjQYh4dHiqcmDP4pSSA
qYV5fKYDYutWzD69bQcTmSMOP+idwQkqRQ5BnCjX33Fhj4viubWsc1e1GprLxt5vmzliS92G1UoP
l52bndcgH3MlUkr5y05heSHgMiDP2L6JTkyTlC0hXLcinsPQTO/DAquCEyinfLAD+bYLOIuVj8YH
+yG0hgfdO/rHM8RnSTpYGJa5hRo83+UMZ9S6bipRhKsZLSfXUqRyp72Kd2aDTTM6WDTfdWKvRH02
iLprV7XI+FKjqj+xCKcKkfr6S6dY5fNx4W3+zWisPArpj5tVi4AAFupQS9F5RKqrRylnoIbqMFwd
+7tnLzIb7vVpHe1z5fijlFmVX9vG7Vl9jfbZ+iE1SD9b63j/xEEL+9ex2KR/V0+q+DqdPqGCypV3
J5NfBHp66cQPJEfVRK+s9epfz/SytgQiQv9IHMsbpdW+uKBiN1t6FfdgNDw7nHPZVqJ56JMXP7+F
tOH53IdEwAMxmd/w/s3EHESsTaetSZyZPEJrdaUv86hsMuW3YeeqsPOpO79q2TNuZYNWdQWibDRH
+73SmYPoOBhpHqkeD+/8LJ1nRtGM1BfOzfIPbhqH7DjvKKi4pt1M63lVpGLfYcv3E9MHrAElats/
UvgAWvmJoJc/OiG/auflfL0bve5NCu7rqZPkZ0sGWMhleL54i8XlvX5e7cpb/Lj7M8S2PMlaqQmZ
BXK129tLPuA9LabR7SQHnYcYdGzvqFBTh86V//r97RRgQzdt0IMKCWpPhkVtZEueo+krvxtryzj9
hxQQ9V5eb9TZLORvPPD9dRYcH16AzY/6vL/3rTf/Xn8TlfhWxakVJlm9sf9dWPFfGFghaS3UBpmP
6v7T1I1r3rzXwKgQqOoStVoL5t5MfV9JyHw91JeKzBBLivZUBCtOdOld2qjKQF1aKjWWRM3cqQRp
1tltc1sZsfJ2l4Cx/PUD25wfuZf1F1yM4E20FA8o/9XXc/rspDo5hli1qjHAyEFAHSOh6vPSO6SK
zjTzVPtQIyFkzkfnNQf4ifVutfRUtWlyeoMCJYBo8J5VuYG7J1ui80p7276O71r1DgOjp6AgOuXa
cXwcx2sxwQ3ELfr3CBS/9KyGt4NZZwVohj5hrpYo5ibChcu/slLGuV5yehgeursaf1AZRdXyTS4Q
RNGl+2BFJrUXvLL4vdI5Lo1mLJ3pcbq3nD+MS/2xgayRfZVCTeermnW0vZR1xuVkj8SNVFYNfCHT
cTOsqm75uox0JuVd80N3Ov+ccAEU3gLo7Cq1a9UJyVlXOxt+9SpYNczK9ZwKUaqQK1twNn9XXmUq
R793jazYPpoX61ZX7jJNHBC7q16uYMAF+FhPcbxdqSIlzbdOI5rl2sSFIM6Vay8NmAKEImxRx3II
coV8/GPdQf+pnYq4R78vx/6FrzvKVcTEzXAZ2bvfonMuFQYMw77UhIEoaI0ocy/lG4qVVK5JfEMj
txxcKFwQWMq54Voz1IGnYPrIvHlSzG7y5Faug04Vslp+HEgRrnrYMEK/hpZm8pxkqeDotX2NH+S4
qyk40hogKlBvGLza9YBStBbDETZX2Hf+75ctyxOK6+LHt1jDAUwvrppP0Wz0hc7Z9ei1nQH96K1a
5FDkG9e7/erauNQW2aCwGm0oqzaFVOUbm4YH81hN23jkO3jP13oYpdJ5VI/9ExmLKGo7G/nHpZbD
l8j1EnUKh2as7tUz6auDssWcspEVOJ8qGcfoxWIYFqPdaG3R1ELPt98V4s9KpGBc2T24jG9LbfG3
faEbvEz34ziVzbofxDAX2T5ESPNhZThcuDKTyUjH2321Khz7y/6tQ4JSzv0+ahQ9PtxNOTm5Vnbd
5+eOhxBpY7Du0YTXNvd8hmp5lr/xpb0KWpqX6XG8/iIo3ejefZtBJmP5w5QvzYIW0ZIuXL4jq0k6
AcFzqK6uKedYlT+xxqx591pNvxzW6cNc1HdJj7C2MEh89Ga5cQ5B7f63WdRSgTZ3wwUIEgbCSFV4
S1SI3TjW3P/EQmacYxCUXWU9TgapSOeZn8sVqTBIlub9TMG1ClbWYztefvobUuVfFiA88ZE2VLFS
bPr4ihOfX+FjV/y4FyZEQO5UR0sN3iCqTnDQPAuHTTGTqrw1Ep62ngdrWfah01JNrMrk9LFzZbvG
X9s9qye2Wrf4vQv5s83Ws4/SaluKH/szN162tTFWX1WT2Do0+K1ExAZaWjgA2tobr22wl0VkegPY
n8o3gUSbQoxI56mOPK9KuW1nnf19X2vrR7BTJqrRbeWtnJrVHru6zeeoJQHHaF+FCSA4yjZi90r0
qMWxrGQsMcnIILsm/z3+LU8fa+GmW72J5Hh2Gr+PnR0lRqT7pinffu6PH2kN5YDT3VG7CMjDKbQq
R7qJ5dfxNLwd26tEL3atbJyO2FOSTuvFnZRvnRNYXUQIqhLjQa1hBY5AkxzCDUObrpnAA+lBHgpl
g7NZec88npEEiAlby0lm1UKVtJfF5KjienV6CMAlHQsgjUQ3QlhLf4m0ENOAgjQoPrjYgVRKwX7+
4r62/7V625YPphEw7NseF7xmJ8d22BujhgbHyrZH+pGPdN3L4CfHyjLfJoJTSmKd/IPOhC+troq9
XVG/MJoflUjI1gZCpidYGxcb6nSJB+KgGWo8jLX8z4uCt17/WThqjuXEFKs0CoVRL+Un6ijYkPeF
9rrQ+ANcCV9gmPZ3Vg602+0fXDHbcSo//mvOStNx71r4axj8DHpjWWmYGf6wkcn/1REJvd1tpacH
r2FI8/7vOBC++eci7OvPPND6KBRs4qLV//wglA4X0ZVS816Lvb9JZdL8p4wp7CZtd3Yl7Yn5aKYw
JRaFtP3+PtqbPVYe5kg9pbEngKvduFOEsr/CoSGNZDMruaaKFm9lWamOgmE/C3zw8klRcAMPhFfy
A0GlbDGWCzPtnxD8+cj3ImV1Xpio/zVehXGVcFnNlHccuOU/M8YEeDypYsKR33ElzKbUiqm8PpM1
IP/D1+VAM+69INjNcvxvP8Oxkq9tZysoLrzScbagsE8V/1BKnDp+wlaixVDo5PzSrK/9G7m2Lvp4
W/jZBPf4ufj3M+60xrf86OdYHGq0+RZKcdfya5DIQ92OvXC4DwXh0zRIkerHhC/K5IchzF4fR2Ju
aNCkfN/UjN6foJDkG+4JD6o/2jfH8Xx9MEjnKyl3oWsTbj5dWhcO3cA3csnoAPgwXeuxSK78560w
ltJH6vuGBZGF5xdOP1fOIz73fKezyM/1CFs0nWaJ/bCj3cqmF6IOS8haxYVGJgjKvyor/Nxp+K6o
gnvaCdsIw02+b0f02m4lP4vMSTX9zHcAbxBD5/OkMnYR/m/oUps4xwncQoX3jWzTVyO+81PnOSUN
b/49/+s7qQK1EVsdHhBrfKbCKm4kY5amCxuQkix5FTQb4xyiSd9lUP/vkwlII9SWthOCrexFZOpg
MhhcC+2P74++84m7EE638OubHB+a91Lpmvf7wwXJ5bvdaylm+BYvp3qC55qgvOOEzXRVy2LFypc3
kWAgvPJUUEppQKZcrt838n8S89jr03+hsykjI/rKd0Xon22ZmdM1FASo16fAZCGgiC8fnTLYIcEv
I61N60JU7zycv7RQXHX/5EqYRnWGDhGn4rnEAuMNQe6oaP32/HAOExxqXjWwvd1py9WZD9Eo8RqI
xMsnXU/ONL837GhpYMdwHHr6oAA39QINTEwMJbbiw4aQFITT+mW0VNAmikRLPAKyzNgcfBVV56Il
sc7RcteCTKgFwvODVfk7/rX+tnspyeJPkLrzkYmQGCbQ+mpEx13lDr583Etvyq2+/yCUnYMcBont
fg/G59z36e/wJzoSKZOOFFOGGsac19WrSV/hl/g3Je/dDCOktJsmx3sZ7eTATgpknlxNi0m3r/Aa
RwbarvpQIf0LeXgY98yp0D3USU3Z5QcMbvvS3nd3bX5q0bruXrerJngduXQoIbzsOQEv1GDEJSsu
GovGrD7TJFh2AQT2w0xe2f1G1cFWhheGtjDNixq87NpIu3WYrk1+rlWEo53GA01pJF3K3Wtjhn0b
rWmrUv9SFvsC4jOndS6c4q38bSrtYSG/6yR6z96iSYQXPCYAkhZUzh1tmg9KUmtr6Okvx6vatR6w
oU7YFI1JSruz5Y4Qf1FQBRIxO5drlR+b22thsa2shXBvG1kMn0Uxmy6v5E/smqmckI9X2/7+HMz+
ol9LA8UmE+K1e84h7ieaD1bHP2G2kfy1Firoi6Fi8f0uPz0d/0rahYLU11QOq8JmXzz/lD/TxiUQ
HtdqEk6QifReiWBW6DAf8wIoltvmWp/SnPNSQ657R9uLYyO+rZtvJpetlyR3x4FYK+d8Wd+fe/GD
oUJmqtzY1IRgXhNN082ryT6mKV2Pax4Jip7Lpuow6GPXc+y5GYpr0Nsgb3haxrTOW1lp248SCmNJ
dL0Czb59aTo9LJ3lf5b1XCgD98ZXgkPxqjDiwNN2jVk72lipE5/ilF7VvfuJasrckXpjYgserX9n
+podGP4KwYKYYJPS0aPwLGdlaLz11FGVIdOzXcOZiQN9Zdb34xXSkWYMTTfBaXYqyaWtJzpxYJx1
ayW4RNV9HC5Q1VCD1DT691ur7bGRqQph8fwiShhuc4tPjxqEVmkNoUvx1NQWNP+6/zk8yzakLHc8
VS69i/OsZWPZNh9BQSsHa8hF6SBuUnBm8BRosCr8T6qzkXlJ7TpOVZLk2bqy1Ijv5p60KlONaeol
6sfx7ZD/2vD+JNoyryuz8rrNhFiLd8/uUvYi7acRTNkIT9zoLSfhlGzGz79CQ2BohSrvrYW8CPuL
QX1auKRgbhybn6fcEJlfxcQcovp3Re+sR0rBW7n+ZUaZUqL16uI6WiSVLX6xxp4QAQuxJY1HyoJW
T3jZANEljALv/8nGk/Ciaf/p9cNb2lW6dw3dd2lCRmWsoFVS+X5462EdBIlWNaxgYtpMvAoH32+3
DBhs5Wno4la+NkZuCwEh1MwFV1LuupU//ZG1wB7/yakVVhQVM2XjStrsruXdS2xEdiy9SimGKsU/
UU/gtLkiZls+Aer9hZLwKQ021phpd7pIZJ3ZWqxPb2Kr3dUUe/8Gp3Dcth27psGR2b3bXWKBayEl
2IRMjzEmZUWwkn5/hNDBIyumFdD/JsplTkRifQ8975CUaB93MvhZ9qaJ6pxHTTBi3M9b9ClnbCI2
eKqlEFq6tAJhBgphtCpq/RrvQASFEPejA2uy0L0UtbsLGxZakpeveJmT/la+FxJsGJ4nw2aDA14S
G7XpWqYVdFqZVnI4G67IYYDdQ4WFPz0/a4fsv6LFjc4KQe+PvfU7/igkNG1n7LOltT5iuhIWtlzp
8iZxrdlurlG22vLypDSqKG3SiXI2W1xG5q9Me3mr3d+N46K7WreyFBaC67P9Y7x7CKi6y09WUJUV
6tTOvSf300cGwVVCjOYdQ0ykczmPb656lpq3QkCZXbTkpUbcx7Fi6lScfb0HaUqAiBL8yia5Ml9P
1C9NWI1aCkIrCqIXUv3GeHoEIuuOkeZHIDIJ6a6J7StlhWFYG0hQ7nCPWl1EhCnzPZToUrrt3FIW
HLErGWY23UW6emwTyUJ/pQ1ifkBvybOrCf76W5UolxddXZl0PtuxKORPBgfNxXDXlJ/VeXVzNGmP
QhZhRUZ516ZHgvdgIFrIxz7QHkH+a/LgHlSMvA3gC8nOq3wjwervRhf5uNtaTAYsgcyueuT0gHfl
DrHVJurbbTOTrcZjNV3Mm5bCYn7aTeCdn5dea7Uov1hm4JWu5VWOortElnrNVtOX8i5b9D/WLMjL
4jNXieUqt211n2zqTJ7iFRFS+1s9Y9RodmfNm42imcbxLAywHj22KV5mm6pM+myqnMnazeqH3SBu
/LWtR9IGyhBftN+6r1Tjm+b6VieKWV50QQvrc+/CGIqNLfyWlY+fxuhy3wDR2OJouNnpf7ipWFcm
WecgMVoegSsbzWyQ6h2Gu+5VdWdcUl5VYqUw0Xm2Ur+LWP42uTZNtdoolXDl19EVrKEWraf/jkPV
5mA22VYM3KhhZEDKvknplBLqTXCB2gHa075005MH0UtagEB5OXpRJDyLCfg7eqL2hS8+M418H4cp
gfd87QYjTyIJF3bV+OmtP44/Bpmt2+9hFCXjOnwCKTG/OdbdReSGY7DDuYGiiUKYgkgE11vLESnO
8t9B2xccMcY2nZzjTWx6aty/15VoNYIdI70rXaIQdEPfRV09sP5UT90dbBjuUsVAhP0IyuKfEkBK
seVj6+UlugnktHT5SDhGu1qHnXJCI++S47Qsa7SpRDYG7SFjgd29/AUmV1sPrTLNc+VFzrUKNMDa
4FZPt87GD7qYs3xTYlUTV9049ta4akMf7KA0kbTecK/1l2pZj7g2a2cLd2PcmYnLijIDWo46BFju
J9XcdtBOZg7GtHm4WJbA1sUL8Zw2Iq70biwR0qTKpDuhats3ISUquXKOfTdE4y4/niH67NJfNLSh
xVGEEVRSjyxh/TJ6qhw8L193hlW3c8g9Bpx8l5OY/ILyBqa9GdtooOAvZfOeO9TCiLBGRURWZVze
r2MtILtulWsswLcXpeXA/v6TFWXTCDNoWU2Fu+mTiUYJlae41Y24s1TPpY5VqY2Lr0BOFZiSUuuA
QqRNgxiVq8fflCqsma4twbcTrdVwOTDvb25kSy2/F5zCr9/L50M/yuBL8vSy3D2qfHYOGLl+6DjO
zHgeBbieg5ZuN8qahxPnbAv9q9BQGgzpr9r7EgzjYG/Ccq/depr7Ts8mwNVNZ1k6fbwGD8X/q3dv
AnYVnbi1dmktBhp0FSlcnHOzfjyq6bms82bUX41ALj3qLNfjf8KhCbue42X/VYv9HXssbbWoh7gY
VBJm4gU5Gq7fg451UQwe3m0p8i3vJFeAUWzF8Ek4bBI1R6hHJdIXKdlx1GxzpK/aseauZ7VvZ+tX
k6Dn8Nx5zk/V60dsMvvhN/boG5JeRko81qRMP1KJTlJaxuvCxS4a7B6lzGT9Ea3fggZN4J+TTCXx
gUR8lQSs6GaA3PGg5y/aM9MkxnjIH9rVM2HSEOuQkrlptXfgNTn1+hzb1DfBtwUVBDJQSHVznW33
NgbKwZShNNX7VzwEsWJKxk2kDTsWHaSHO14EOhtyqMffsht8pstatH0RlIGrnM/2YzBSPwmDmIwq
fhqbHvqRqbXj7bgt4loypSFC+uMyJn8/kjDFx+58qrB37SgIm+KKZAZMiGwhwEXiBNKdh8yp5Oep
EexfsUv+MUjPL1xOZCjLn9M40wE+EDj5ma3Hf19ftO9uJ3kivBWJ8mNEW5XpxyZrWA4Sxr8bD/F1
zmxhMUh+Zn0c+2Hk+zl5zpM6F45up084A98Z/318uqWI6iR21ZN/KdLn0WqyHr47VPveC5kCeITZ
lChUDCn9Nid0s6LdVQgj0kkkn/rZzH1bUosIJRTe+lFPfe/6h567qbztnj/MAhuZ/tmnOTpPb+P4
y72zHcQNT3xC9fBYfmZc10wnYWNNYDU+HdyX9YX8YwKx8ruDkFU/d2JNfu4WJcxYTnXV55eZegij
X5cwfTTFGiP/uLNrhM8vy6chvWyKbO0h4u3xee+SF/a2PWMxpEj4t/3HqW1E92/PN55MqDMDTTr1
QSXeiVXn78mmR1OxH+1bsobb91r0i/yvfip75JiJLepD8ezYoTmtz4U0mW03rfQR0nAiN5K2JrPn
wcFomOT0dzCsDtJqcac1UHqSaKiA7kkxHu89v6FNxpnvkIIoUsrS+lCEX0frXtKH3KCIH+JBjVKN
zBxaYnLkxNICLx9/ZtSjuKItj1+VtBSrdtMB6wEsebVCFsd4+RlvbzovAYG7KrVsgPBhQvSkUslI
mKAbNA6jdNdtSI0gnKqXajpV/yqCmt8e6vrGGnghxwCUKYMwvicyRz5OvzfsXp9A56QXAKmqDoww
kR1/HuOM4JiFs9OOu+bEC3ove07vtYNbGKNKVZa1o9iQc0R+a6NiZqrJurMf5OTlpjqxLs3aypEt
04cp+D0G9P0GWsZyeRyk2tfJhg0vblC+6FFxowpispjIxIfdZThw1/mFVMSOKKu/wNu9AMEuLQPx
epIVNAwlk301IKGofOraYxL5R+BdFDfFWDc81g+3xaufG8YrVHj6IMLWl7yaW4WVBOTwno12EF86
bxO8HfN8bLKzUZ7L2fa6nqFE0mbRAiXxLGX7Wb8KO8iQTvB3czm8faESaK+Rre8K/dBU05pTXcyq
+8axEf2mgVdlhVSQYynj39vQayYI5oPX6un3OREHsGRK8szpxv/e6+mmCLAfUre2ZQzB9KGTv2xu
2q9xAE0mi4tRVuUE2bUepGvP6jwcpJZqC/l+kOa6va14m1iowlM0yDUvk4xzFWmbnftS4mTiLErp
Zw0ur3zgsYb3QNRDZpEaZtsEP+8BwxN3SuKDwec4PNRzyCLKz/J96OOrbn8SjRxhlRNdK0Pzh9GE
hkDMQmw69CZEOMFocP+2wji3zxZZj34fq/EazYT+2KNtDcuFX9HaVnLNRT8yuP7MxgmD7JjvitcW
w0Qd47DCdYbwIIBCfaykiRuNinI6l9+MTpNI8/nIn+aR7o3saXG1i+Q8t2cng5SRs/AWMepTIzu7
JhH59762s2ETNhFnag2q8KM1QpHaTW2aqi+65I1kT9fBk3P4hgEq0A9o5kBCJZK+sNb32vWjo5un
bLMIPVKKaqcTMkGUxA5e47Gxr96NMJTCjXdbRSsA6fBFiVnbTTbz908Ox68Bh3xqhMh4NQtH8PD0
w4GxixTOvXMbitGOazuMVE+TWf884n04jhaDV91TpT927vKztCNt2pT577PGf/P+zg0jP6eqdvSY
6LWs6no6OHydh3DOfHn+KedV0A62iULoIPQI5YNjhVxKglquvdbVWUyuHzaed/5IpAugfPkjCvJw
nuT9bYeOmOneo3rtLQZiex9FySXvRJ4y4fhz6G2aiV6ye4OGToJaHNp4o/MkMfCj/QZGsxczYo5w
iCb3uRiov0VbvCwoKt3bIk94PosSZeTvD+/j0Kbj+U58r/oP+Z02ym5qem6eO4wWk1DC/XnqAy0k
uE1E17dJMGqYZAUq+4CYXnm83Ag2qfctzx/3rnmiBpnvzMTZaUKR1N3+JP9izUf/3E0SlH/YkyA6
J69uMlXIjaLT2YCcQFsxRme0Lg4D7T/VuZ3zeqpVu84VRSkAOZ9DYgIP5Ct/RzbTAv/KTeNjHjQ9
GBDAiO2RoaYGZ9Z1iWLfvIMPs9PP5C+vPhGsZXk5T3u93UzlWX98z5q36a32fBaiGjBh2Azg04uB
Q5D4FpGWm1ndITd+kogpW4v/KfU1Q8zLAo8p0sMrnS6d0JpbGSB7Lq7kz7sRQC8OOp+73+T0OY6G
FnRjZvTTf9RSvWcmT4izHtzHp1rmz4hwO04YTcd62c4DCK+UbtxbAAmF+CDy5cGG641Uo7FGfC0V
pBFJtdL3FgTaxUw0OXjvRQAXn4eagWtSijJR6wlztJUNNvXKSuzws5akpluQ7yAfFbdMzXA0GRuG
Rmj6WczRSZ4L6V39xMC1L60y5eWyoVCOLsqkPEJEIygPCjvl4aJxIHiPVjfZxtbaFO0kHEdXrSsc
8615vpYEQwoaPfg59EbHwjP1ay6qgPUBoCQ7LsZaMcBo/DmqODg6aRVPruVC9jNCgApKMXl+7ke3
v61iGz0qYkDwxwQY+7myzfTjTrWfIX2EK1wbRnf8K2ioQ8NLNnR3z6Upyq2Z7WUGz2lChNhZRmmy
EH0UHQ6vuq8anu738y+r/ZFq5IMf1dpBOV9fkm3DPcrbnKlFdGNJl9zcsYKlnRf5fi8fJ/bB9OAR
cmxic6SeLwqnvcaRY2j+FLErZbaF6/e6cB75YedrMU7PhdKvocvDAMPLuVjCMlrEDQKf5rJL6r77
IK5b8QV7ZY0IeDoHkflRKrc3d/33Rs/fu/LLjERTR+znAgVc65AtpHvwcv/sG7uv9cfu6zF5tnff
j2H0U5DzMGeGgR/1lR7fp8CmTvOIq8mvXf3672RplUyPj0g/P6xegRJ5612mN07pv5XmuDVhXbpu
86zTr6k7FnrybEDq0U7mYwpY2ux7G3eLui3m/pLMq3fwLm1itcu+pE3xjNTPO5Ea7Imn8XP6Yn5d
dGak5G6CgG07lFhpugCsZR2P4f37NL8NttXF/BJcCJEpC88DJPQzVfOJZT/vyLn9dSU4f27izEEI
FCbyIU8BKEoFsOC3uZYWyTz61vUuor24AkklWOUljQQs5+LpiEpis2ilB7uctutNiC3lQoCb7idU
IYdWZrIdnt0HfyBRyJeJ3q75WuXBHbLTWzM7QKsbnuHhjyHvKHPrXiDRHBAWhbMkFHIcgzxlNDyA
AQcPZ7TgFkpSf1qFsAOUdel8LkF+xyBc8yjRrt02tajBTNCF3uOAbo342IHsCbt7CUKxwERVrLgH
Dl8bDK6crejRSPxcp7PeyYIzSE0Po8PIqT7X8PPjuiE587RDrrB2aomHbzx39h+5Jd5C5XkvRN+l
remNCihevMRaQ54si6hX8B9R57WlKLdF4SdyDLNyC5gDqBRS3DjEnHN8+vPNTfV/GrW7qxRhhxXn
mosru4OnwclU7JTw8XQ7X/9u54/ph1ivDiV06zHpBZKQL/6vtPe9FSuzSXsBPPMTnUQvff7mJ2e1
HKBGjmjJEoofTC+unI9adqzI7Km/LTp4EsgByvpZDfz7GNCV+BjIaboQQ5DBRpmb+arNsIBJ+An5
0v6Bzo7ldhXKnzI2rt5DmHdDJInSggCLO4TLKfiCWCEZiZVAbowvLqnIgP7e9EwEGVOhpfuKhpEb
nleUtC7wjKVGdXCA+00zDbLVffQw+T7oQsHIiLCAnMJ8ReJS/7OiM92fd8NJA6peeiOoghDINoxC
ZCCAtVMgQJf1U5+tjD8nRvhr68TQvPnZuwsH6StkVpndgFb0LYagDES33CaERtAXg50qeE3Ci3bT
O7Q41KVn8lMsxFWnCDCI0JJ5kFkpRfvgFhJdCyeDycDyqjw309zsHa2mkxikqFfGkl6DGARcQty7
QkBiTkb/6ACxWH7sQQc/ExDBhsYA37run5icy4xcGQbwBBQwAGX88JStfbHji53Q5a9AsDxjDgXN
cXN4YiraLSWsW2ADDO23kBek+Cs2DIBMPT4sITsIomJ9VB/K15Kyw/kUyrvZAl0FQaKv4VsC89/F
cDEcgtPh1xnzqnAg1Rb20C+7vgUgiTJX4mCw7wGVVrBpy6sqQrmIwEviRNcg6IAgEtm+IAQk+cXF
BfaY1RsBPiXFEB3sDj/tXWwvgSnbfsLFMxwGQl6vAIXqtobDht9oDPVPkmQkuNFGGows/QNI09YI
gTJ4lCmByYX3kCmHTIOEbR4j/UUDdhI5oKBJ3gkPziCzwKhvJu7vWmQyKDQwY3izuWIdqAD2nNqi
7uzwZS9f9pxxg9IAMGvegdC/1wnDkDXBxQUbxsRLkjhbi1mLfIHWcKShF/YAqNfbXnAzGkTtB21E
7QwBV7ynPaQg1Qt064R7+WJGpcMgEd/gv2RlzOpXVo0WRAQwWBOiLHNzXe5eS4TcMpekhYMkfnHV
Op4UZugqdGuVumZ809QraWcQarDP8qEseUkBMdJ1pZswI/rlFlntyh3RdWTPKZ+M1p0kjlozCUCi
G9Bh8G20WsiSFlQaXDV/xSXhxSk7ZOuvfaq1QF0hKTS6zAIFn5oDVDSLUofAIl680cptDau0dQMu
sBeIJ4KlgAuk82VX1UqkrpE8BC/6anREZamZiBQ1Q47C7oRbJwxxHczxJFOlaQB3DdZA3Yb0t7YY
v9GdKX/P38weGSBhQliKMUXHLlUxfJZuZHziQTfQ9AxEhs2xpeEL2DWSbDRIArchP5sm6gRpVFlX
JGBGu3uGmG9qIlUYal3pB5MEHGK3wki+3czsb+y4uydXRWktnRIbBRtI0Dxk1hkSbVctFF0kxgtJ
ey36hN0fR52HsGckeMIQ4aE1hgHJnUbR4GMr7r2qL+cD2h+BelA71a+LEmfM4jl/wqiXdyINrJYm
jiHcoCWGjDMjCXLdHIWQyiayCYd+w++Oj/bvIkm84EE30qM9brADh9IK+Hp8J0ERrjROtHJ1cZoP
Js6ySaciADDxuQWgGn9HhSKcPOgpUGUD6vEH3KfulNtnpCoUrnis6ERTEccsGA4lpw2Eht3OPCFQ
ek3FrHFtkRpIUiGUXnazZPeQJ4kuI8+oao0CqSM2Am8cFXpO+9/akNrkSgGrswyhNEaPMuTMO0MB
BAyYFK2G9SZhq/hd1CbE5pKGA5Y2H4Qa8GuXwXb5FMMWS9R+7USToJ7A6lMddMcz/2nX/QajV/XK
jBsbnNYfFm8CCMDq2HOKu9uLMraHxI01gTqDNrEkhBGwb3s25ASfepeUxXjsE50gha/V/2whskkU
TFoQnNYDVj2F7hS7I0GhfPs24XhltZzseYq0A/blhhHK5GKTNTrYxQbjnhCc59IvDmsfKa0lotE+
OQt/tmi0Akol+CaupldtMK14nMr36pCUlUQA29M9dsFNAJ0rgw5L915YsSNJC73rYM/ne5D2OlTI
r4Wmp+acoBmvUn1aitqrElT/1nyCKmr52EQ12I2AlkPqZI+5JnUPlzYAx7VYUAXEAT4sZsI0ZbJx
Em4MXYHemqmedW/7B26Kwv3RhhFDwAX0A/jF6J5fhuvfLB2m4EfaOEBInwdnkm0Vbi3MfR4f5hUJ
gVD8wuSEbJUofdOJTVC6iEW+oyLFXc+3/qZcf4UWKTXr0bhMC5SCkMlAUIZsaYZDmy2Vd2An0SWD
+Zy+Oh3pwwKDkW7huJcEzARqBXHIzQ+HtKcAqXO3Z0bBtKTntZ+fbnSpRTHtscHtRSzCY1cWBBcn
JWhsBQ2FzgG4CkzCcNj95RiyIMweIpoilRHJptRlzQcDGSFY3zxp90YmsNN51jssHlReaEQRV9UZ
8HOQSvGLiTyz93ofpwc8cjlaA4Zkif/2R7gF4EhJaKDstR5S7KHmJjUBJsg39jYrxJgAbDRkh+SD
9I7WIiaDhMY/wVGn1IVD2hOIH/skmktsRChWZpzhksYKtCb2NLTZkHfatL9ARFZtifUDMIuT06Lz
hgQQvQExcnSg4WXC6EsSsulQV+Mzt3dhBZ7STUg451l/kpWaL9tCYC5hNQFWyQML4Oxkmx8b5A4/
4kL+1A1XQUpU3am9OI56YGtha/s0l1rozNOEMgFuudMZdAaSVuBp+fi8YM8ZhZyNWSAZnz65Laka
4JX2HJwsX9CJtCklY7R/06ccbZKO/BxCbij9wO64td9pv6t5mO3t2Qy+FOrvMg5R1r81tGbfbEGy
v+lHze55U3CwHdGcgjKNYz3RFGhsmB1WB0fgRTLaQKj+LVEJQ36LsNCgQ5TIKRI2gpYDvPFatrsa
OWvewNZlAaMnqItPtCsl4XUeo/PDLB2oJz3pZ32jmhbSOIhz6t5wGUIZWRsCphu4nlMrF1OHlY9R
43TYP1oD80wLoeILU4ullIpOSUUL1R7HSQL+gMbrXB+TtqIXJJ/QgkxFlCjtWBKcnPiKsYPqkiA4
8Kzlq7NmqgfzEFEvqSS5BBqNO4iiqxtFvQqmsYxSYzUADiaTa3t11iETyZ1rt3qe3s/ylrEMiwhF
NrDdYh+ruJTAo1Kk5oYZ90K92IZToH3uvsk2P0mlXN057Rjh+TPbCBkBgI1XTQc38bfmjhgTnShE
o7Mp9V0ZGyMKkn+mmEnuvDuECWBye/Nt76bKU1WcCmKIQ36Pqq6l6QlhgB/SxHODaAUiOFw+aXW7
Qhuzi2xfmG2lc0B1phqIVngNI3CjKEylRMWVYpSUk5TUfMjIvwKaU6NPnSyVLZr/MNRNROigufYQ
u0haV5bW3Q0FUzdSU9pYQi0G8qthDRhRvjP2aPMlfafziwuGS94g7Bl3tTqXNpHwI1xA6DrDGmX5
YXQxei8uQ780CyQCQ40P1onRiWRqOMWRigg9SX1QhboF9oUrwxlg3WSP3QE2AG1gc7XbPyMZjFyF
3nRiW2rrJlhI8Egyt5RiNgCeUXAt9weDBhOoKUdFmk3rnWgSnjkTL5nH7peqB1zLiyx5Of9q4w4Q
bPglMLyHfgQhuRpiyqJQZQR/VFuCY08ZPtQEoKxYoqja/tpfwVa6VR/pCagQgItwREITBfoPk4vo
N4V2ERHin9eg+nPoVBEomKtS1WC+AAn9M0pRKWZTp8qKwsg/9T2pzTsh/pluhMsXPphgqXPsrbxN
fXl2ZHkuWQYaZwxM6WItL/Vl0y1iOS6GWNgRzx5iBDmhudTvUOcLmZqIpTWDqoGRitJtiTaIOr0i
4Iz0YMoH25/JoDefY5hg6tTfHrv2zq7FFMQ01mozl9DTepRzo1VLmA2nh4greDU0BQKbZS5xQd0l
2ZboDLLiEJa8e1SNNUJffw09lVaJaixeyIYPhRPA/58NtfaEWhiqsB1VGXtoueAcdFnMMJDZ5IHR
fQXj7O4dWhFwHB0LvpLRaDSd0vGM41OnoGJNFQe4Y5DHBZD3WqAk0v4cN4l/aZ2Vq2/e1ZdIMbXC
1XPrVNGwqjbQltWCztWp0Odv2U8lHD0ZkV+XmUpSw1myGuR70UWzUVH3qQvpPXvavtGq2rMvqq/N
jMjswgI8OD7GExGzPjVZXSp+sftnmscEKgqWeqnOyhYPt/iddTxHIiPSIb8cEVg7OItu9+F2+Wi3
QU2aDFNjyGgvyPRO51d2pHwg3b1GAaY6jgK8EjSlAmZ7dj+NTP3T4BUE0J6yG4TgnLjJkkurCrdO
gVnGXdH1cVWnpyFVJPBI4WFoTjS8irdgjAAtosy/SQSUBaWvlFiXlRTgdrMiWZByYlYoNsjvKCmw
QDJteBJ172X4GawsEET5Q7CxO6fSz3BDyT9zFUlA9lIAVG3v1NQTwxkUaRjlQDiQanI/t3Rf5bVV
xAZPzULV5QfgiHwld6Wo33ZALB1aBVULyQ5gL1ErUWNrnKh6WMgoLMoo3BF5EeI0kUWN88Nekj0g
yz8O2d2QR9Gy1iUxJbEex0PRV1XdoSzGSw35J52tnSLfWeuI5XLmDlBZHmWGshSgvOUdqXbvbBvm
My8Hgxb9mlxsRPi+pc8ycB772NgU5MF3vZXdM1c1ykNJn0enFRtlcPYfVlqSpOJgQYlh895edRGt
RgJEW9g1ASXJA0eKW3y35Dg97Zx8SyMzoVpjxqpF1kviYhxQ+pgGNSWRvq7nka4OLDsKo1iFcmAI
U/NnwZBK9FNCI2tYQ73pNqiz0e6X6YAiqSt1OCF/rUNFPbQnlsHBxjCBIbxQmWDGrWKQMaukETRn
w+FKbq9lM2qUZ/JTAsc2rCG4sLJ7FG7V3azshnjYJs0ZYLOHWfZUt6PR2HIEzgwVhhR1TnpOM+Zh
T4kbQtO6mN3qs1zf0vcl8bcr7zxDeaqw/LNZET/nATa7yJ35Q2nrNkqvBlbMRX0uMAYXxgNC+t2Q
yFr4BeaLHaAAhPC8Hy4x0JUEOiMUaL6XfGp0dFDMT1NLSoSq0ONYdiUsONifGhaLpX2Ge6NMDRHX
6yWyP6w+GRaWz9aM2A3TQQEQ+bVVihkUGScXv3ErKF2f/wEA4aCcPrpMs8vz2iU/ciNHFVVacAb6
OXroUo5NER67WrDzeqmTA/oBtPZcdCYhAeIVwz6jfPcNmTYh/H2rCAcFdvr0RseHkCYIwQ1+poBs
xpoA8y18hBUh8eA+Pftn/9GndS+p7QP8HZRvmOPaIgQ81Cd1EMuJ3tifpz6FTFDDDp7eJ6ZlKMcH
IhVKG/zbsBjmQ+ihiDC/Ac1CxXLiILHrZ2l7ACkd/Yfh0AMvR7if626zuAkMET4jAiFTBilRTwU8
bpeDPwaTjdEGihh9sAhSYQMmtCWLuiLPkgCQ9orWNhxFCk3yvFGTK6uZMvxenOAry/RkKnLyejKo
w2J7BW4tT3dcslwmHuZmPHnz+bYwkPn2AQv9WhdbKIA5uEG3dAuX11KF9oPxBam5NYr+XSd1yrtU
JRchf2RHeSxeGRDwSOpohdXaPNReqszAq7K1H9ytCuw+YDONG0RI6tScYzfI3IOIC9nMTXFBr9ra
N2EtfWAu6wMnTkJXVoUMH20TqnfMQpb2w7Ys1zhRutsRnCH2qZzYIyoYjBeqXCIPASbLQLuAK2Zs
VlgEqTmu3SGDuFRnrHAT9V3oKbiGPqGCrpiL7Gq8z1RgYgflYMaQLYS/4/v+2P8lTGGCP9owWHWs
1w1dVmGTHuEh9rYUByg6Tnx8pIkh8dhbA5VMp0i3daIyRjtGUVrFvzBXKHIgkcu2493GrZPspzUh
JuqW321qj8U1ANtQbaPFZNOv9VlCJWJTYOVjUvGt7ZND30L+tSWelgatZA7pO4j8/Ltb2EgJCGut
yXWRTyp1Lkv44OBYQgiFfNg5hFfQDnwsxyvOIudWSAbxbErspIU0JgreMZB4r/pi2XYUKLUAS0Hd
YtQdbQltYO59f4Zu4wbr5udpVCdPDcSGD/yTJYwZXgx89ow+0ZcDMwOIxb0NAkqjuGBtCkILqRl7
kVtNhItx+4LOUjBAAuxptBQJBQSudDaB1Y5ujqv2u74vmweDZY89ulCDBVV+y4/mv/5CivfQlfIl
w0npOlVmraJeKZ+H+8tUhfeuNF/agMCD5IDC7QndSJQOWdXwxNEZlOSbgx6zjTL1rF16Q6AwpEig
AI0eddVnVGg6ZUEGsYA9DuDshLNMWm/wmjsg/XRhrrQLxWbBql9f9ee2frBqD0qmnTXk/lgsANlo
E0voHxpm+jPCCHS17/SsW7d2n2bFagLA30FXV1A19u4AEake+XI9fTxODR4TijFv9Sei4Uv/APsw
vCIqEZZBtV0+sBt2dHnbAuXdUbqEWJBpDCUSO4y+Yhyqsi2gP+nPjZb7NyFa1TLAT4ONjP4gSKeE
pDDTxCJk6VvIPMmTrbGZD/WLN5K1EkUmyksAxqChmGnpe+1AmtwSloUOGJQ39dnOnOJPHewe0cG2
6TcA/nBNykEZD+hCwafenG/ryT4u1uSzJVrhlMrYQYyVFMUsGmMU98z3yiIM0LR4l7BWmi35tX3N
+Y1yZG0J7UGRB6mUkSZM+NfYyKh9cPlYepITBaVslSWFdI40JzoAdpIvCG1Z3fJw3mQT3i0Ye5pW
nepGao/aJ8JegMkecHB9oeDfQbFh0dpDvWTeRLcgGCVsA4OvYjfaD3wfZr+RGAwsf9Jtra1NYxj/
xAS+wsuUvMdreSeysqwOChDPeBkPPr/hY/AEQX0Y7Ec3yCe2I+zM5NRQsW4qh8qgzpRafFPCurfH
s0Nj751HV9BQuudVE60OWBT+1X7Gu3dTRyTNbqkEKrVeEB18lBjh0fapoZAMHKg+qQD4P+caO0kT
mhpjqUYD/Y8nLFm8atL2BoTnATktQakCpyc1XztqWw897AJAk1cAsMDPAVnliU6CsUX8YD2SrV4N
N1RRvuApS/0LRaJ0hKT0cCMGSrikU6XpIo9EOTshldQ2VNRzOWgum4MmakOruUSiqUPVO6W/fcK8
acxBykpa+jZ9dpWAziOm5G8q6HKsp7JQ4kcihBSzPf3Wzvgud7UjsbuBrGnQo39bIIJG0+h/lj7V
GUbFSWEpySl7Lb0O/VuxDI30Fy8CZUbCmp8QoEZz/RN3mOKkHEg26JMKuZkgNpbfP7tWXBUS4WmM
VZeKHavw86JBNPGMkJJ/nnrpY+oyvS+gKoXVkfXQYyHSkbDjf+9BHyrPl7GHv7/jLqa6FIPCI7o5
MnmsdmJ/A12KTAHVcCtVf6fWQLpW9uaqI+2jw8LdVPB3cXCChEQJ+VUEh3wCesajxNB2qZsgE1XZ
DH7VEHpUW+Xd1Cqusk9xqtqS2pO6FuHRnv7CCs6/6OqKc8Gk0Dfy8FNlX2XVfZKKsAJwTVpK05yH
+ldyGyFbm8GWoyBbBBNiBWLP8q7dTT8FSbCxgVjoeAOq1sIFWm30r/RtOhlY6tjXXLSMPk2d3i7x
JDUsJSdKYmkcTYJuKckzRG+cIpXgsWAf9qD9CxKBos12e224AVSqrI2jo7Opn50BbAwfCu9k1D9d
yHlZLlmwkkSccpxWESeuQAOHuONXhOPvLvkaLfiTYr+JdHqOwZTWOjmE3XTTB8zNsBAh/tXYAEA/
ewaWIACp9VsM0Ii6on41qnJXnfWs0DlgPsCo5x+htdv9bKflYDMEIlo921moJpv3ZbW19Sn47pWa
5aAwPnQza+e6pAPEeUy/dgA9M/iRLNrCYxMAOHV27S0FjUYP0lZKESKi+hi0RHCSniZGB6GlfbCl
qRLCC2ujSL36q27hjApqwsg2vSiGtlHZAeiImrv49SMiws9P/k2czNnB3EE0nX6G7xYAIaBYzzU1
3Zdjm2LzYbF2J/6ppg1wp3cubRhE6sB66t+Av+n7BdXTt3Vp6y2bHEQdaWjzxWVJWcm8kkEp00UD
ys4eTGodJkCe2oZeQARzl82fUbtNpvJlhjyNb9JLDSCMcseWewWXYxGAok4Envw1FT5lmi7dUDtU
JvXzzTdSoP8cDxd7G/qMBt6cNrU/ntj9romW0FOCCIb0lUy3NP+vZYi8UKT9Bk6Ta0TUayvhKtMM
i7Wm9lPwy2LXppJ7P8p1bj06JsFgLqdDtmaFDfB1qtN81b1YoO+6+fCVaz391dX/qJDOzxeDK/FJ
MLJrcHq1w2F8yZEtolUkA/q8AzGsgiBxyhnym9UcCWglz7Pvn/OcltllJ38NyRPAU/vR40pXVfwH
TgyQhxzhxMbvA9TD+Xng9V1gU8RTAfgoyPzfK8XA2aPorHktwJeOV0pTsa9eq1WnTM8Bwqdg7hqP
Y+O+asBmXUFz03CLFIFF/5ja6Vu7mEcl04bJuUztP9nB15IOuhTliaoc2PKO3hjdJxizH6rLK2B3
t1Yj3zqO1vAkhUSCYWpY+xOqlDOj8uBEqdguLA5yHlTCfUhl/J8f5Zz+OSsvglvcGc+1PVcIkMi3
ibDmBc97QrSl5IMkpyTKC5Or+EKI3mGSgOMEYhGUHiF16Bae9gE260ktl7NBUounmzq2q1OsOidw
QfXtskDRHC3xZqtTA8wuyw4SSErqVjb03dff4vzVJ6689d6Dy3AyevxCmnTF5aMskJ4wbYyKWx8L
mHFTuRddy+TSSBcI/QCwiFg4yRnIygNBOZRxkHpkyeEabFhu+BONxZF0fRbKyW+tP/3tw1qqj1fq
mGmBvw9vbsNkVbSDBMxRjBNNwU6XPWDgTnyTTBYpq1ShlaFDEG/Xjp9pmSZEQ4CDEZ9RpE15Q6Je
wq8Tzsy5Q3bMEDdu3O0C6S/zE4rHDfRGwfYjAehjt8BMlXswre/tSKti+S445yztV+g/eaU6im4D
lt+rll0qyzZtq1/A54S4jwVQ9ej9tEQesksbZYKSa3WAJUOjFpZysYyXVtuCn1IyUzsrnVjFqNKk
CgDFYqu6d6oAdHfgRkvsIOIHIec5w/IJvJpoqH/CnQOP97RzHt1AYDdYzz+/FL4fw2r9BK4ZKuDm
e3T9LXXLVA5R4h/ffkADPr3Suvak6UEFuigKDC9f55Vzqlf7PZs0jsGlMab349NWV2SWAa5atVGZ
rYiNlprgIZbPRMUaSzYlhG84uzGwoWp3Q+Mf1I2TSVh3CBbZkWmcWNy3KapRcTYqthSXhaao5FZa
0BqAlmOhK9GbZt3f0mNoMb0K6Kf/EyaJBrvRbXzrlKINdAaIAKoVnyOkATUaFdwQ1ll7PQbrSTyd
OGOnsoYnmHaQLVgm8EAJM1GL6FF/OaWXHIFXRokWHFjiZRYe4ZFyVSmUE4Ua3NiqR7Xvvbmi0nwd
5mffzgP6Azd3QOpuEpIUu8VuUQyYDPb6JXnTNM57ozxxgwnEyK2+BrRIpZWCDJ4X+E6EHzQFhIyM
805FV7UtiGIGQXURAmFNXheLsoToWJoXpE7VICX1SgUvrZ0AZQI9+MA4Tt1dIIiWQFpXuK6JnUWW
V5jlaFWaxma1LVLTQtmnCoQYz+6BOjlwh61HDSlGSwYOSI8ZXaUCEoVz0hAT0SKOlzPvt/u/tS0x
y5WdRwgjaX9u4XmRmW8HSLwSMRryqEC2Ie4fXX8Qw4UIYTfLxoXOZ3CiZYC3G3wH+CTj22+5ne8/
wmJ8IH3+JZXhTeJb800x8DZvs86AkAGE3PsBhZ2DB+w1oJjaxbjch+iz+Uo+Q3BTWebQRzS9SES9
lvlBYba62Mdf5u6wPM7LXa7GgoQPd9h/UUVlzfYTWDfte0JJzzXZxJv2g5BjD/DrsAp3aXVU6Xx6
pRl7+k5PAhiIYCJkk1oe5K3+s17Gm5j4FOP3ubI8u4d86RAShPaj94bkppAQm+xgw1Czg1dEH8xL
D75zBGrnGeK40zETOofIolatMvvCfwF3a4NIQxP/hXK7+Ew2YkZZzsCCbZsAdvQhdMQWbVikujZt
YKnEQ3yAzvhPBan7bysXzMo0+9j2N61S4zoqYX49axMos0sNqMFr6+m+f55uB6fuM6n+4moOT3D2
rpjWrjq2nJ0KdBYlOi++wes173xZheKkUp/mNt6+SRcAbGTKa9rPGv3m/Gq9HGwBX9ffTgFK1+e4
HL2nz7CEVTIBq3NcfIKHlzfI9VP74xGzb57DirOnY/XZGY1++v32b5VoNSEWUQ9dXJop9mkPM14D
ZgrOYx00RnsRo6I92tYtQIz7C9T7PhYrBjGRCyFTVenKJ6S8ALr7Sj0gi8pi3bSDG0pFIGNloVOj
EKKrsDj9NsveenZoWb1KNPHhkgzL08ygTEOXrGX/jsFWzVKnYtJaIIz5ufiyaWH49Wg6Z/08D3Zt
1c0sUG83SMMI9UBHRC8LChDAxBfsIt43/SQw4gkIQDhGL+4BYT8XH12POIdboe7y3697WeSS1MU4
vG04A69HmyLXz+KzsJJHDIM/wufATW3JzEIghuKXIagUDmjpGqw0tK67dC+tXQffhgwc7mZr86Mc
ihIReEeIMO+1ECM6KRJKM1PQNSl+Ii2kt8hfDRXiIH+DB9CpdK4hXd0vPbzxpjAslG5L/3AII6rs
wA0fRDWcZ1DVj+krBDWEkSZ+L/IqYSeESZubE3m8Fe1/z6GlXAatxqnpCTVCuH7ehb42sAB+d+ro
vSYm26uW3Msg29vBanz0pbXpW0IZ3Yl+adQzgdfVtX/6VxNch8W+sztQYZrrrn9XRzcf3v1Ks9S5
MYQdK7nFmXFmjL3Wwfk/HOT/v256HH+v8+v8PN+sbMh0b/c6/dko2qg8Gzw2BZhA9Fo6QCb698jD
OgTz5KZ2n9/nlCy8iMyZRxm6NWCAebeyroHmv73da8DPrsE1sGi7ZR5ZyJSrLjg5ombooPS1SHkY
/Mhki4mlInfv9RxlReZxIEgL9UBZRiwPIGiYrJdpfmnNrBnCVKmKPYB8gcuuQR6C8D7nOfpfKhOo
OulLYxxcnDLrqsd3rXZk5Jsw6o61y7GGVsfK/e+BMQwfBvXrm30TqxprArwaliQPtOT8Ms3MMrMb
9VvUHACLs1RqfJmeOCoz61Y7gqVHRhggAcKT3oWrJdUtmKBb2NnF256FkO1OwSubE75eql2ptCOb
INQtNUvz/e/1dzvLJCVmjlJz6FoOACZkK26NuWPcZxMhoHkxFp5gz8KvCmNMp5s+U4qpRqSwJo/u
XymAXG+xZSnAoYSWgiCr5gUbMQ0PEEAJ+Z2BQst+MCFFcV98SDWm2hJbQ6kBKPfA5FMvbJ/jEZg4
gjD3bgwsL+t0eEMHFIvgMDJBdHEWeE9Fic5odmUuFItIQQ+JIigL8sgIETgimnj+tONVxKRSI9BN
KpegiQKFFchvhJtR5On/oQysB7sX7WEiU0gyTmLep4iVsKlxXI8Rd6saO13AWPZ0zURrZhWHRxnG
ajpYE9TgqdTgbEOGNQ0631xoXQQQg3KMH5GuwI0ihwx5kpKqitnjaSO3cKEWyuYkcl1h6/HjPBkl
LDgJkAUu+VBgPH7PD7Gf5dYa07oxJP3oKynpw1IE2oSQyw2SsUu0vcAzsoegSk6PXJ8qrg9dqT/w
VdEegcKJjKcyjwm8e0KSy6yh/eAnZM3zgB2G1wN+/VdN/ghLnwMI8yg7ZT/R/pXaw7yNbbQnYzXd
DZW5O0M6ShVMqcYrlsSNFV1Zu5/wRuSNypHCBuO7xtZk7Wdm+SUcotllEcILdlxmBvQdspjiEpIZ
QKDUjUDHTSTxNsX/5s1APE8yTKgN2Th80Wb4mK7nGWzXtfsKtV0rEfXp9ByBlA9HNUO/KOO3WrPs
kgpMNjef5hzsLyzqJ32Vik4lqsAToOjKA0sOv3J3pPwzv6TvJzUqOm7sT7G3WDM6JRFNxHArRKfp
AcBpIcLa5jaLS174rE5D1pOIzSVUfc5peuPUuhxzVbwju3yxOZf86zQtkXlVTlQbV88r/GgnGt65
p6mkD34z3gD3rved6JFz7d4YuDbWWomC3g0RVh0k6/JyQ7g1lQ5hNq/9XZ8wTx9vHKK7Po47duHa
h2Nhw7vhF8D4pMtyV7dkMSzZJR3cqUNqXVXO6jNmu36OUY2sGeYcgqfImOOPsKNBsjBHxxqvtEA8
EYBSPd4FHUfohxjPxtHFIghLEZ4At8rjlqlhra6yTTx7mmZStPN1NOK4DOqhSWzTOPpnOFF4m3nw
b74ByzS75IV/0gHzSxtMeg5GpUjmbsQ08uBL8JQYllW/4h1NE4tqLz8o9yzoXjf0PzrUxW+zStjv
9J14tLmhTKCk8qpTejioLZkcapzBE8Wt1Btbi1Adih8nSCEj4RJY4DwhviHKgDjsWM01ZUyNdTsG
1R8rDJ3m8/Ve8gNeAayHwZAg93QGNWbckqEJj4qq7AP6y4/o/UUc5Oc0BXMG0NR9gfpY9ElOkRAj
79WQ9ADGU+v6IF82hFRBHiADTg0APqIy/JLaBpUWPqasThqZkWNf+0TizDRcb1DnmPW2Dyq0mWR1
Y5Ez2O+szz9YJTwIuABdm+DVo4no34nf9W+mMyQp6DfGRCjBsOnLExc/EGnk1sUAeq4GMSnsyJs6
9zSyrKCW0uvmlfWqcO03OvxFRi8h0QNMmswIECq9MzzhMcCRcRgISpsa1FamqYPxhTBedVtn9+vj
m3Is08QBRF2QdUH+ubV/Ss60TR0zaTDVIryIENMUFxahO9cG72RdnQuVEEqjFsr8ZB2Du7i7BYII
JpoBLYa5ZoVETIAOxnzKvPI1VbNhoJOMVGjFIvSNJ83NKTSh+K/KVRByyHJlDbEaMKYUf5byVNii
zHAp2A5pBlJ4Z9RxChZTDiCFxgkTqlHQOEj1yjf/cplpyQ+rhhDkPwWbVkXB2Ai0JwOiSkdu9PYE
BHkNTjBgCO2kyQCKS4A2wUqsCglVK7ACpezY7KzuWIEf5d4U8FC6KRGcIE3OKMijgxCTUuim/lwQ
sasBBylYrYAX2wN4tao4VKkJGREBIXqfKCAEGRlZd4ZSEQci3ybWUIre4CSVghAaQXBb7acqh9Wl
kLR7A1tHa8JbhzZ4a36n70kzWaAmHNldX0D/CtoTtSI8rky+wroWoB1Nmw5Cb3+BfIpChMSTZSJj
I/VHFGXXSdnY+CoHTivcgm5aeYUKQLYXQLaqqZXQT9NbVSBI8Y60yoMiQoZRxOFFmmUKyrb2tfFJ
ilOUJpCEAmtrxyJ0lqb/VzCJM9Z4ocpMl8lMa3B06ULGE1NmSAQ7F2jtRmGChoUurKA6ZKkoGvyX
yee6sYQuHUE+NB9KLIC2sokeCzPGLWN4cbuaX5Or+ctr+EqVKmFK1kbrSGaapl+AADLtogFhFZCi
1dJVoZtArioT1bQyhoS2WJfCjhhYCa9XaC0ykLqyZ7lrVgJQl/SmEqxWM8q6jHTsD2nJC/lcQQXU
0FHeSBqQUgD7STEQ0eR6ooEWMPHDcKL5OA1xBFSehrpCbagkcRSyWlSoRfVF1ItZpGC4WspOcRUA
Iglt0tiSi8JIGOQiYWpuam/J8XCO0ZkQlxCcggdaVMUAXuTY0PB1yzFVfudMTn1JaxP73EPYzHe2
O9D60DoxyFaBoD0yBp0QRLpUw0F1IwLVMt9BAp08OTzl1+Xo5WwvoTKO2LGuCFiZSe9hnc5mizUx
TyGrtSa5jyDNy5uMG77kn1+Naw1Mwl6QLlMyDQ+3l2Ki6cTemMm6JLtLQhwaQT0FLgVmSpL8gflb
LJLpxOUn8SueYQOuMLlDvh/jkzVh0WxdV8q1sp2o0+FQLUAO+Cox4zRZlW6egx0ciJYI/CLrlg7L
5nvv9LHQtwr+pkO/Tc9ttqI/ca9Z4/gqwkrqRx0XtFVhWaBR0q2Bz1zbgx3UoQ6t2synAVkQyF/S
vD+bf64Ee1oyJvltQRHzrTP5idJqOh9noXeEKXjQNTMflOlEvANwaUbFMkCRBtR/CCJRIVsgwJN2
t8ad7qAdJQqB6RhoikI/ToVbyXCZuhwFr8G8kUymxsQLWHGcmK1nHBpI6jmbyUsCjR3gw4yuTnvk
AIumxHgpZAZg923jwSfqCeVpuuHAqwcGnQ5CpxmlGKkMy1B+z8uhKLfENZqNZeafdYKQo+KGWDno
CbCCmjGMV9aGDBa4tqnehFaS3TwExKo4xH9xeAA4hB4JhQmspLtkoWkj6mM3g4wiakb3JXAN2p3y
QwR2ori4a2FxCJ6DMcFFy0vhO1lfEHtrkQjroYw3+5XKbi1jesyy2Uz1FVuVB+s9HVp0QUPTxBrg
gtbeMA2GKj8vjJMklYLwWosKBqVJW+C/YJV6C8FJyxysLywgsaGSqQXbc0GKK3egmNOkHe9ZJioX
ET5fZcgS/FWgrxZ4NrpuCl7X2NK/UOmi0GjFcr8j3KqpeWS4E+EljBjVytCyD6G6YILvdeBvgUg4
YezhgnUnEu7KwJP0uc0IUpa765DertEtLr70azKlpwVZ3MY7yMDE0AU8AhieXELz8DNjfzEdDDbo
lrdNeV2/gMEC3ITv7xTGdKOjXJpGmF260XYJXHy7B7om9qHb9s94BQSpoTXD6ygPKaKZP/qELjI5
n2DDelMDFEmacj9WBIRgICDetfyUzyi/hY/TwZT/EibQqQlB09DyZjnQAvt0tpwQ7r0GfKLMdGU9
Ws/vnkOrmmyG5V2T78TKhq82KOzj8td7I6Nlbsprw7wscEX4PT5xDrmAQAvwI6DM6b5qgnG+MQC/
0Tc6haXZZ3kgqCGX4zTNEHXat7cBpibuuwW/tGz5Xf98a5VzvcKj8QjXzoslAgOA/CwSI2sKm3XI
+7FosC5AZcW7wJxx/906EF2jQTG8RzIbqQGAy3nlDlLxm6aDJViEzhMeUKEAZocCTtmXqAQKJleo
j0TTLLig3oKcAgooDnCpTO2PQPE78vKqTzjyEculaKnTQUYgxC4oB7ArWKFudnykkx3djhADg0ii
SW47JxFLsFL8q4FwiIAsQOVpU6dICopcQAxu2qjEGMdCaQBjwaLFCPeCBli558a1satbAOx1YC1E
CX+0NE+09CH6iXzV37nxyQFaxO1y3dghKRpVA4AAWjsx0kDVASpyk/iXxEuBrCrXp7sdyvkyTI0a
thtpNNprIRMxGFnDCcIoMHmKf5Yj2wMIlIB7FrfUkvsU9chYsaEJwpRb3KSkE8OL0KJMlDsHteCi
kNI4yWymTa/3G1wmxqkGjHGDsb7+JmOI9g0wMRUARQ+LxQDfKwlOTkCiglQnu84cDDD4P8ksKBTK
7lAS5eKiMe+2j/6llRDKNBU6Ej+aaB2SiRQiuSp2LdHZTAVKN9JzVicp/hDvtwU8LoIIhg2VyH0B
AyhF06iKQivCAIMjWQRY34gW4Gmwuv9LJwogD6BO7Q2B9cJCTqHiAFOmg/3ADNwQ0rmEEKaznNOW
BP+QauseixhzpeqEHZjTsSHQCSiArToeMYrreiowWUCSnrp7LR6kI0a4sI8NwESN/g+eUq3bMPI8
fdfbvidrKhLXIw2AJl5CnbgOGKAKw6671FGqCz+UdXYY78IRCeGcyscsMGbp0dTkJDQmAa4d5VGK
qR0n1aj6ubS8RBarDn1Ai5qbYRFp3ckUkIZgFfYkWWWApNYHIyrrazDHKJODp3YYqNaPQwsUldmz
5lN1dl/bh0FqVko6ay/5xOB8wfOFmGLJsDDT2kB9NR8jWI/6oZMo38h5LnYsM/xWY08t17Qt+dAP
5uhEQOv/yhXMJWMBcJ4dZh6rH8MTo4/TejEKnaUpc81fEA6kZZWMIn3979f5bfjDDC4LZYiMOOTu
zMTTJihJzI4tcdyZQdBAaCgkay6DA9hSKPt4lfS5Ezz0SFRJi2/4vdYVWbm2oCAHkA1E6L+tSVj8
Sd6jCmTwVzBugY5cUA7f8E8Cb4Q/hWjuppOvTYjhtK7zJxSciiHcIK/5KrdByRtUqkA9DMNM6ujJ
ilfclohsh0WI5PNw+1jd8jIwGVT2yzqU7HuP1s6HFrmkCg2gH9Z42iEWaXmxa246D3o9wWI/adyO
qOx7kA8Fy6+SVtWLtB3sMDDA6CDuVeSvPNSUwlMpYqBediwHFgOGP5skgRXVof4UxS0QuSFBEJBU
6OQHV6zFxfIyVd3AWDuSHBjpLSrsF0PtIXBlT5GgSLxAHXKzY/w3ORnme+asrxF9f0idrWtZio4/
fzBbnIIQIDpLCZbN1NTizBJockvfTcmcfq3f7TYI7GqP7pByjSFfWHBZOlohEsbDIStiOPyThxIQ
cqgFrJA7KdslPaI8mWGcHTkYCE6+SOdArB0TWYASl6KAEV6aV2DVYLQ4tP9hipZ3T3ooKI2109TX
F4ZTALBqgoHP3n0Z0OTNqS4SVgbTac4tOJzcAxnywumlR6lfguyv1K/07/TcvOPOPjvgyPqqd93Q
2FtKhe6gmKpJkcXAGgTyW3CfPm4IeKkHXB279o43YvGjak6Do4GUZ6RJJQtw4mQ30ct0oHcIhJEq
HkAPDJh0b3q3urRUPSAux7kE4WHOXWieAf+hD6iAclmuEkEJzX2BMDLzqtowLgNwlDpWfEwMRLOm
KTJmH98ftLj/YZ/J883MKGkfYDIzez4VlBamZxXTk4nVQcWTKahj4G7OfXT14HE8Sj6ydyn3rVvj
zw9pxR7cvjKtNTrZnzsMrYQe2B8qfCGdRsYctJziERot/aIcapfSI3JDl+MdOUlAbNARMbySD6lT
crOh9isiigOcEkRXBHVAJ+Te5QsnAQpRuYnkf0Sd13Li3BKFn4gqgki3ioAEiGy4oQBjgUgiCnj6
8y3pnzql8YzHxlhh7w6rV69m+S+4vTRw0BWK6WIVsu6sYZuVOA5DlSPVUUtJkjRHR84aUh1ADVKg
R4PR32h0sX9/7o4MunpWoC4DaYm3KCEXSc/1WZ2CFZRTkdLiMShWsPItzT7q0pCCWMGAHMznXGRF
803H2WVuIn8vtq62rB7GcL3QoCZ3hMgP5qZkZ2kyL5Cjz9oblYp4oKN7UlFKO8OrxWUL2RE2I2+l
Q+ejCUtiseTd0ar5CB7pksbpSZPrbesOZRNFHEO2111bwJtRocl27FhBxro/FvdZgZrU9bUZlB5G
nkGTBDpq1ONTdDLO5hYyMaxIVaQE7HB5cFky18JDy6IL/198p8iDuG8YOJADe5NepAm/7mR1NgMK
4kNa+MfD8cnhIenhaL8rCUOEQfdOtGRCAe7XmMW5l2XObyg2BAQuk4cHYKFzDSe44SkHTlDiFwjl
6AEAeEDLTa6GIMseEjWE4WYWJPBae5OEuVO8aM4doBGjxmfaCkabxZ9nbP0GYgf66oZ3VsChg4fC
ObIZ9A+/dLuVMdKWVTDCZnZhuAMzcm7E3LGbRSq8TgGHxLTubNCx5xmmp25yHdltxOLpymEH8dBJ
XokRMBuMAb4wlZG2jNZupI2rO3unbZxbAVVVTlTgwj+ToZgEcm8ok6Ej79rJ+/FFKNWih27GZtZm
z1PQ7cag7bHqyMDq+hRPqA0lDIfCdPLaph7MllByq6vUzSF2tNqsYMXNWnDq6/5XFVAGqhAeLtRZ
pVqvTgwDIKvBZ7lUFeucbTukmm88s40abofl/eRxch6a0ZwfxAbU6F87E5rv4AOK2b8M0GluQX7d
sdhUoj2PcgYBczPRwJfRbfpN5CrRyFOrAQaID37Gx1TVmTzCDzInHssj2/OfThe6StXWDupSCilC
84wV6UoASzVCVXxVfP3psu7IRpaqjMo0+HD3FR6Axa1PTr+kiWz8WbB5F4w+E8s2xQIwekk3MPuC
/3cwfdYNW571gxH5AaTZZbpstFCzvGXEUMMY3FsDOkipr5lttDymCClRmqUWe2FYJamA+BXDMSYh
+6OKKlq66JU5QW8+R65+6AWbYOPRWGSFDLLrzOf082IHqcLyALUPlNft+nvSsWigCaDq8rh65z5B
6UIjSAX+qFkrt4+5o6YrkQs5Y1H0NHVIFUEFaumdyAggsY02oC730Gvi3lUX0fvI8wj7onFSodzd
XNfV7emXzNnqhlB+zCYU+zQrb8DAYfO+PfZnb04cq+Bez/j/a1jUaOiSdjLn70BZI9CtrYFWUL+H
9JkQ30D1yA71hYyVptK8ohkmbAHUCOnzoLIDqbbkUkaU8hjtXZl81TFD3unwNbDyPF0STfXMYpdy
8uuLkRC6MI2jUftef60kh1wXA7joKjlFwwVcC+GYn0W3Yf3QclJymdSsJfML1lU3u3JYfVaTDn4W
sAVUBrvLkiHpkVPJbAsLSbealUYgOlhaIgnIGupI7AUBXha/EBqy4thP2Q4dIppF868XzF4U4D/u
DOl7Mwh6iEl04PL3eg7xuVDLAhligdm1KO72oQdVMAAZQ4jImz/JCKHLdJKMXhyJW/fjEkSapg83
bvBh9FjZeQ6fvevwOnyMn7SlPsLDh2eRzBNkyiSEV0WaPg6lzxiPax6jmqkMfalBCmaXviKjSjOp
BAnmKTZA9Rirp6pklpqxPATOyR7qQ/oxsmYnqz4ESSbXxZpjj2JuG9HXFz6P9jBtWMRcJXSKK/5l
oPbZCImEyC5RfTKslIj9bj97tL8M9csTVK7A0UTuAs/jy3kpAFEM7JjKe8ryVQNgRhwg+jErV9SG
6jgD4f7haYDJy43zB5S0v8bbw1ECauNb9JAoyFWWSbtiuZ0p8iG8x0m/zMRRT2MWQ3N5jDrFNSM4
GLAZep5wiUNW68E9s7rkX6WvJx0jFhnPXGQM4hq1lvCwmXeLX6KVY51l9ZQ2FKVhzLoKsip2s0Ci
8qU8NGpMeWg0QL/HLw5lJEXYPjJwKnWqSzcvICDF+l8nK2lo56814sKSTPlpB56YogCuOyObpsqY
Vil3GXKJCgb6nxaoNEN/WLdZe5OoKix6EaMJMBQcHhy15f79sVH8LkoOubISKxpXpu9rs62rIqJj
REWU0ccf6MHgh1t9Ad3Os+EfyVX8XSFQqjmNPDabnmoxp8jXiwE0f3LQnGBHiU+BdAK385/jHhIX
YBilILRlWem+SUs4h1nFHdYyEeCqeoxijj4bk6iE7lzV5bIMQBqXPPtsK8pDhlscu/o2EyQEVCAo
tw3CqDAICCQCLW4l/DoXxW8cWbAki3yyvCHQ6ORBUKLAhD50kxUhFY8A+63zE9qg0sAFjEpno/XU
Zulsg3COFxA2MCa62M4YaHXmarTEFPjpzYezxFSspffI7rd+eJbaktxgIQWeHIb0N1EPSO0ZCYB2
Hu8uWxGGDheQmJOOQPdwS9SW54K6dRA5Hx0mK/KTvOVYgJpKW3kXlvRC2H60S74Z2aauLMWpGbZA
wGNs+z8j4ERGo/o8LDWpSBixzuSvrG6Lj+xiSf0f8lOepVbWD/gnL9Td0+bwfdXB/3yeQHZdiiUB
rkgSJM9B9ioOA8wOVidvtlbtVCiIlhlue03UySd6IBJ7lOwjMYI8lNLTDPwgFsrJzNmdCULahoNe
bxIxipMbT2pxtfid3BWFRB7kBYinOF9uHfkVzwaKUjhEBOVNIUFUqI32PogWEeVsxmzrt4ViGn16
JasX8NBAUhIH8VGCVqXLY7UP55emfaE7C1bF0jvD771bqhtVEenfS0zjihor7+211ZTDVWkb0bxE
tcRTlD0etkPJsoQHTKeiUbDgLE5XDKlu5zJmPW8nzFd9XlLehVLuVIKRLVeq+BFxlNa/3oXtw9Ke
c+LhtghvVjyvHXl0g6kRDYm2Kns4I8n/7b0ZCre3mHtqGXYa1mEDE4woIuGfzQaFmDz2VFRL/MvG
qBLVgzfp1wz1Pb2S/McLZ/NeyZp/7KKN8BSUVnZUl4mjtFn0IaQyq9QwL28Lev2xr29UfI5WBYIw
hEAApH3dIqbM/5S3xrY82f0YEx3VIAL0BxBi7+8JIT/d/Ig3laJ97ZCD0onaOtS578VuNagGu6p1
UNbKR5lSBEr3mUaNAihZkmqLKAWPeGipgWvvXxK4p/KWD2QcHqExiTfpojQ+/yqAUafBW+0z2uHC
d9Y6DaFhCmKO9rMrERymXf+HKJxtJiBBRNVaODjgCxiu3K9RIWpLHBJa2K8CJSa/4XAljEym2tJj
1PsqKgKaQpqdSB4uAx0erKQPETlj6BGeaNJmloXSIsvq40QvRzo0JoVmi941Rr5MG9MilbPpssb/
zrhKEGsI6sBflaV5rXilu11/mU/YlI+QcH2o0EDnkbXyIk2SpwlvhoxV+JrOUd9XfEG7OINa2yec
SvYn7YHTvnhzhe3Podi5zJiBe4uiRn5E/r71AuxZdl5j6Xy8aAKDXmusaitjxSfH+bMJV9W+39Ww
S4UJFJELoh/amO7m6eqz2s0pPcE4h7jL37wOdi3UWv7wCfMFdokJkNhIfL0FChpMuWUuK5PeftMG
txgGL1DT1V/uaWZp79H533kGRLGm9Qhfx8my0nm+bZqgoHA9p9R4juNEfL6YMElq2ky34vwj/9X+
SrPj3mPwwZ1Rr/oqdzQiplUvkwiqIqJ/x3c0Mvm0SmsFMCII5m2cy/XqLgj2WjJyBEwR0eobta/s
FTSnWAmYRnCm9S1rh1WkfB2KwxO1PtOqC9Fd4OQrEEMyaYsvh/T+I6BSxVArWj8gZU9PQ9XTBGe+
6JUuZ2rHog/lLlP9Msr2JG0D6bmVzHmN1Ps/U+TGfqDTUizhzhFv5UG4TpAUi0iESuY44wRlhYY8
hzQWh1kBWYEupbjfvV+ssai5C3/p7Dy4sX3ohSqN0VFv/jZb8aY0Pk2vjKj748tFXMj0i6wUK/5i
VdGRIYqDOsf46QR8I0+ycxaA9peUAeCIZ4bxCFSeAHv/21NFx4UNqpvGbVoxmW2O1jO369l79lji
paDsFKnXRqZQZnrzmZbi5E9Tz0FPiTWk2yUGm94kv72kH0ReYk41oJmJzSLqrQ5FWDGdMqroMsVE
pdmDyRCTojf9jnaTd//i7IcvpoMwXRDZBUKrduq/e2V/zzo++NgXSCaTy7w8i5mcgqxxd7e5DI/b
Zkh5c/UeNzeM+uigIx6qvFToIS08S3iDy/YV1pCpt/aUQdBob50xv9Z1gFpE8FjfOQf/to5HDaaY
NYHRgGUPQ3S4me947Be7D58c4wOb/jQou0v0KVJvtyl1CsxsH13oBotoi0jbTHvxv95zS2nJPoVp
sJw3J4UJDI9bL2Yu0jMswgHMC2TyV0KfVF6LZyUIzBf3FvefEW2vALRHOnoZPzepzuQpqn6V4lMe
9SqnyAFVlbAk9xunJubLMyY0PjjFSULaQWLjPodYpICxUljFPPDXI9Dt92vdp1/v1wONcTYor9Y6
hRBdGWY5Ow0GU5Bv2Z/1LcQl9BnD13+iZEodclDpv71Pu97GWHwnMCPHqflgCPRrVGxdWy+32roM
SLb8/bxk7TbP9oEpO8/BbvQJnqODtfupzB7Ocv1en0ePP+CIEUZ4+PWaUNhLs7NfhE61dE/bTPxl
Jo+odP4/b07WIARK1U0FC8pZT86lU/fXeBMdCpgUeuUpPPnmj18eVkYGO/fiIK/h7YdMI3RYSZSz
r/6OBhSfMTlIeWA/a869g5JS0m04PGnGR7iNfoSAyGn0cWN02pIRfRjPds1veul4GfKKdPj1d60l
oz7cE0CRjWMpMn732T5q+NS3e2YgyRy/w/iTRaXznTF9PNjNGuMyM61OXtU5UyuNWU1Nl6GFTHDX
IWfLiBAaWIzJe6yqPiL8AUUU7/n3xc4o3BcYBqq+uFARSLQs6ezYM4W0uFr+Nf40K3qPbwMk4p+x
MX1TMzKmyomqjPme5gWDDx4h9wrHOT3ax/kR9d28FI9hZemoeSTnLSzpbSyjbsFPq4ekVqMB7IoD
Yh4FQk23sPpw4vkL+t00nhvTIrvvjTBwUw0x/Vs/6VdaqipJTjbu70bLsNBrhEf45znioPBZjrI2
UH5WhoZX867wG0XpWjoatZj964hOWOOjCjcy+iv49w4iVIFYuPTobZiBCCdego9cJeDWkklidHq0
d7+3thqcaEnOZiS8AzmkmHFuXxQXx2J336cqaeapcMEl9f3rQB37IylUnYwKFTkhpLEiLMasPEVu
tCYhXlAVVkQ/9QcqZapP/e/3F/9n2pIZlfYKzTkc4izwYT56lXB/ZF4jTPaeMSi4p/Wp18T9b4tb
ArPJl1pTRHCYEZf/qwreaKjUoR6etaKDg69wJz9E8FNLR444lFz0u6qj+6pCSwAFnL2s5sm5tU/0
SuP2GEYm6FOxvlBPBc+qx8Q/z0HTVZzwbouXFfnnUJ5PHvAt0j2eVW5s6Sl6E+s2L2jlEMKHZCYr
CPcx4UhL/cbUt5fO4GnGXsN5/r02Z3hEf3WqmV8mte36786boeHvoRFTxyIm6Cbw5Juj5vCDWaZJ
cHDwb6PiqhFGC4wvkcFpGw1O3WWIdtj8zADrOtbsRa20gvdK55ACrt1zW2OKDfp9pZcmWB8lKJBj
Nol4XhkkJpQBKI8zUTOINGX0LIlBs6RKixFu0DSm+JDbHCH0QsLfiCTEIzlTGAZKpgXWoW/Ko1gX
CDYLNPorFBXHgDwD3FoWmqJZFttyP78BGKPGtu8gweonCaBVCRYOq0hGTawas6EP3Xc5UVV268C/
kDYIrfWqbMo91HBOlFk+HZpcpYJ27cTzJ8MYa+7jZVHnpWw75DfB9+F0eJBJJjR+pXzLNghrd/eK
cMTfwb+U2t+yjTc/j3cwpmnKQu6DAl+FLDxFmZmBM6D4J0biCSO4EwMdH8wQMpxL44c+jRIzn9sE
qiXWN+Njalalvtm9vPPLitmgZfuK8pPF0OAk6dMCXy4iGVT5Of7yk7vj0S53FHG+J3U6RFllqAy8
As49ndJ+QjcGzCC3wDDDpM0GfQRMr1zSAlHLbCDcVf5oNd7ah2Ht70vG/WJDq6OEAUEMS9dclYr7
r+yMdOsfm0JzSNTvIXsgiRR9O49MZGsedPhqCZOVs0aUeKMPs0g7zXZpvsxQam0V8jUiVME8pCvm
uk9FY/FeMmRp2RHOxuCvxXfzpfEE6HP9jy4hwmINhWYsCZVtPw6q7LtfGr1EwiWD3fN9gDgobE9o
aTm0JED0gLHJ+akfSMGQHpsmi2291mnI6WWp/R6wR5mU9O8e2Dg0AbkhgiXg8bFVX7bYWvpMiZfk
6XLfKB8pT1lg/umeLt/z+DBhWi7017ynYQq2NIWmD2sRWyilN0YO+wlK7AemaxvdRoeJmoPLXzOs
/35H39Fj/vyLA2bmfbz7qgQDTeFe/eeD2VcMYuBGIpKrqHfvPjo7hosnbrVf9/ftYns2B6x1Lm3a
4+25F2wRZXr4VXLhvKYO9jKreirFUbW6Oak7C9ifiKeFAhIQVTARge2tImtFWWD+cIT00A3B37m6
mmFuEJjKCj9Jq2AJD9aPC2rS9lbRHvhIz7tvc2/bbcAL0AwGifXEer350SSZRd2omxfMxYcVCQSJ
saDc1/+ajE4X41qHCmEZJ9OlR3VWahHO4PZwfet71Y5PVRNVsTtMaFq/mJduV1+d66d7BZS10TzB
pu/APgT830JVYJW75cZeNRy+ntUm9BB3odYJSJGaNHZZsQJ8FugHgD1fHVqaYLZoDzBB6EhFI7h1
GzB36NV6QphiAV1NBAb2CL4S4lGq3FRJH9FcFsAu/K/AHRGMhcgQB+MD/U0EzEOFL4+8sA0cWR2b
FahVqF6BmvUcpIsvhkEHSIvFQADQlH9dEbmWT4LymVqjtAd3v1qd+Z7TQn/PbxO8OLuO+AnjcOfx
qD6i9QCSye/XQwMRpKAonk4eA2pDYMeLbEvl/lmRak2higIMplM04918N1dzgCSRpBGZwnrUsBqh
nikaHkankg34MDpl8+3ASaKfAeWPQLADrwvKHmUf/4lneUOUgT/WYi/1x0wBWS/A/fLWRd1w+gaY
Dtw+rLSZRVz5saltOPdWHaHHqpX6ZEF0jqC2ji7Dx186NVLYjxNbDBBAY5pYodiJ7ElEWSka0q4J
TaYMjEQKDkYq3DtFXRriDL0oEImcJqK+CxRsHKyUzgzqHbCg8ECIgm4CJ23HFNyGc4P2z0gV6hMI
k9BEQ8REzK+7R8MMpy3gsuQCWloMFnbfKD5ByTDHhe7HTe2rXfJoOWQY6ReE5tVBKc/a0mADlUe/
EzeF4sQD08vyRbEWGw9Cj3wKTw1dDXNOkoBjLDglq2S9+Du2JtqUuo9RZ/a031YvsZb+BQyZn+48
Ib/H7EGrwbiRHQXmF3pDs4f1ZdNdKcu/GGLxQZCoAV6eeJF7B9892LWcQAzxv8gHFt+TonEDa4BU
GqBk4oAJclWbqGu0q72G3eSmivyhwnYuLandywxniDUyrAvN0S5RhupfaYB52UQmYM/7Hm06I7Vv
VynXfeFiosP2gjIPxw+3pYgituc1lqnehaGKEBqADK0qn6nd3n3RczRLuC1NLggRGV55J/OTEjFt
czZh5wZdJ3OjNS/IXCK4c8WWB8SZJweuGtUhUFH6AV5ZhYHbYvfemKIGdp/qMNSTBhEh0A0vICbA
RJ3NlDumNJP6l7TW1Dpw4b6/6S94ot8CF5MAptExrKBhzraUiu1Zg8tK+SGFU4CqVNul/kVLAmpg
ZjgJr3YNqZv5X4Vz+XJM1AyLdBwXPGHM2B96ZzPx9DDBMBTgaapfV7Tv/LYfvNtaDctqoX+3XmsM
KGOwqYJAd4oZqH1YyJTCYz8MSi0hgqWZyJxKgkUKJNCCXEjXbvbMgCRH55FYdgq9QEFm5QniiAww
T7uKc6HaqFZ0t9QGbzjVM4MBn8MPyFNKnewWylhVA3SSbPyq+DmyHXjWKQqpbxRiVQYVcJSMH4hO
f0mTX5lj1WA2/U/WWbDdeyywCfr9oICuRRM+2N55rU8QHBCy78LW7V7LjKcVNZ/hKY4E8jnshOLo
2aaqAN2EGWJr0aNk9UqCfQnQTy3pN63XXEg1IwCUkDhIJ0/vw9XtIT1y1uu+otAFC5ZLhIbEcR9g
Fjupd+0IC1UpRz8Nls5nyiZYd06eW6B56WojF0wmrsPD661RVIRMRg7QJuzpyIvnJl8GVOCxfvaU
l/DW0HkwDAxY1Y2iVrmWNdaNKdlrsHu3uZEObtxu9r/6DbbhJSxVdWAxNBJOEokfYjVHAjF+xL8y
iPTNvGF7rY4U7SOgewzF9i5KARA/rkuVDWx/bMvh6bcq8xf0+985cKekpqXIn5NR/WOctUn0MY6E
7L6qJNw4xg6P+2BZdDwQ/ZFYc84VoBEYD4KqGNyO+AthFN2QRbJvg7kV4CcUT4XnkhCrXEBKwaAh
3mKPuLQk5sq4J6alsm9eJA4g1Dxosq/WFykI0YGv/DQzznnNFweLI6LdgnmABGu6D6jm8H4/XB9n
gIk1CE7V8X9UP5/gRphaumOM7cNsw0DQGVHKxdVhTrl/3BRiBz7XHmF8KLdqZ/eVimjz7DjdgkoS
BWtNtsNXa9bPV5h2cLKoRsriHahRh7rrO5v7eM/VnBZrFY/ExcMt4vd00OlF3KsMRVPhHswUPwzF
h+DG8metCFO0iSbCkSIcI//FhAWVzbhVv5pmqK7IfBiZeOkkL7xWr9cNlp/WYnyQkmovQhnjhwl/
6JpQHKHphTm2SpIgTQJxmRGa4weVb31Wcv60XOB8eKr67WxT/uambSRwoNiGq+XSlTuLBlMiaXiu
wGnRyWFuhCZyqYon5yhHp/rFk9xC5X2m4QGEgOhK44G2BRqw98MT7bSapqivq+1bmAOysPRO6Pvx
mAnYL/puGYbNtyPw0uXfhXZ7EiBlQ0MNYNQbUB78k4J0/jtVNcjDpiLQcq7gqSpC2Vko1BOPaUdF
SggZ2gPkpwVUCyg88TehKYfqSWwb9Orb0tlv9pjBgclV59euvwyRS+6LHXPt3g2UqL6Ib8GWIEnP
Bp2ctgUAbl4UDRBiygxzBuQ8t+xTwXUZD6HaotB06hgGS+f6xjRVWp/tuV8oQnB+dm8jyZteYCrc
IErmRx/Uz4/YdF78ky6OG0ZBq/SS1QZEX86vswKHhaBYtFOt0yp3VodunRgVz+GhJV2Rd5vSgeoB
oks1MyRNmhZIm7BSEQhRaQP1I+4zg6rxGL+1c9bdqiWscFucMXE1tBIVi+nxisUBkgR3AKUDUjo9
dI3vJFJDK+T7oq9GEr6HYTo9DGnUriA0cmZGu8ZfqXdbTzxiujV6UGj9psQDQy0NLdmkrVaaW5Dw
Ud+cMj2Qy4o5u9+s8b3y8yib1z8G5yGxNHy1cJyATWN2Ys6AU+Vw5z5mO/c1gy+Ht5SU0XObe5Wv
fyQt8gnvkTcCb7ujQCPemBwoUGRlfVhcImQpKCXCrZeqL/W7VvaYGjytWsM5DU4DfU0HRHU8FO7X
/VypFZwGCe1St/6neyZmpHJ4u3s0NkWWQcLFPgIm659dKLM7sxxZjz7+hxpbnerEgHoiiObss2vH
SLGYxw0zlDU6LB1SLyT7MSYwN2586X6z9NXvOKJ9mRWR9qrBfSiwUVZKSvKyMECaVKKouUBEhxsz
VlVNavAQcuCjSzWeI99kctxZeYmSnaCWCNujFRTPgV3Y9TmYJbE/ZJdcCvGU32Xmuwv1e6CYOpYJ
WFOiVYUbSY69iROTnZKloiStBj4gcuamDhUERODfb7fe/wD3wd5t4EegL4r3yLCBHJZGWlkMgMxR
kDDUpaJ3YboRVZCax9AGc1U0p/o6rRnWZi2a/NPxO4k5moJnd35VRMnuAsmBStZK5LG4IhIwosAL
MAi2vxZlhdenuKM7I2hQWzEASNEk4yeAwHAlgHXqIIfNhdS3cii1LqdOZE5t8V9wHOFaCiJrkjCJ
plZ4wUIZmEALzPvVnGEzCAzEIxLmIKf+h5ATa/wrGBYPia3DLMHxQFuS2HUr81+x9fzkWsi1weTw
1HS9MJyGoiVh7dMlRjRnO26v/JoSG4YnKMhM+c4el6l+eLx9j3IdexVc4OM+nCOnQrhEMrBa3RhT
WMoAubvlEeq274zDqbgS/8QhcjkHa0bpnh4/IuL5ihIMDrFkLc0PaQ49/2bbK3ipW/Au7T3ZV+JX
iXuLboHYt9JKSfQ/7se+rXbDt9MDh2BtbMWB2FveBqSiN5mMiNV7yC6yqTho2G2QvhkMqhH/qTdj
U2/DW6s8Rwzdg9G46q0YhzPpMW5MMi95OUjzUpZB1D2umxlzX4K2zSFFK/VK0nDWaWu4rFZhWZRk
luoQBu8MsdI508tWk05nNGrdTAn0it+LMFdYs7njWV8R/xLUE+0TpfPJdwA9QcSGLScAE2Y1SUxH
TGFet/dykj6ia8gLMZGEed/uC7NkX7pZmxu9Xupb9mYvazajdumQb+0DPvu4vLuY1942V54VfEBC
T1QsY1Zd55VJEePSDOEmxswiVZW1CvheZfPQFEEW3u2kPFQD4M1GOWh6PDfdcjNT3aJ7h8uu1Q/2
6xXZxd/vMGmVes+YbONDzo/xJAbjuIBC5ew5KljeYaHQW7VP4HSmrxMIo9Ql2gEEBHEbcgI/g8zh
9gNXYSmpDJ46agn4dGmBgVGrQ7S+4uRVoBaHXRN14kLELTFXsNvM5HwDmR/5JjUHNCIuVU4qSxQI
BPOSsrATVfUeMBEFDKsclFKNXRn8Ry5KaPPZVWdQ7icF+1cQ7lFYo1BGZFDlP8AVC04WMoNahCJI
BPhTPtOHDn2l+fIOWAPU6QnpVK9RaZ7Sf3H1erSKq8uwOC0BswzvvcqLqSLf4Iac3wd9xAtDtJg7
zVRT9Rdde9HZRs5rX+6Wz0gviBNJcEhiHLWeK5pOZavBZJjaISaiohe5b8RQh7BoaU2683Ht1Tro
9Uio8U2/EgHRtcep6HMlWQ9EbYQW0bI27OM9OVE58kyrDm1MXnEM7zBuCL+Q1aTErI8moA5ldhqf
xINVbCqzrxHWuUTjK0BbR2I58vWa3VbhaSRIUXJogLYCOIWWhQ2h5Sson+wdJF9+l/EnioFmXuv8
eBuOGxuql5f2l4Ag5Awnhn/I0OtE5CUQ4iJrXSHWCNZO1am5gQzyg8oOLVFcOkpHu71kx/bF1r3Y
aj46xzEdtNVv79H0GIl5LbZ2hVXS9GrkA+VO9LZRd7nc3fTiN0rerdBJ3v7t7RfuzvHeRvvlUmuY
FwB3NA6v3fej8zi6V7KvZf9I2eXRSeM28+svzO88e7tG++ea2sWq+T5alchuPiS4e8Fz/F4T50w8
Z9+6IIduwz2NCnN6XxcRjKm3WQZhITAEqC6i0normIfY+tysI17mYy3rFtJCqHE+4cxg9r9m5SDq
TQm5OjrfiqBCPgV8sruT3fjoXJcf61axdrSZI/pK1bRfLbQjzCoN9PdROQC8cEsU2MBTnKSbzvaj
8+SvEF7XzXFlnPyUB6Xw6jd6pTCFEz++zo5eoxdRfw6rv9Vfvla7WU/m9yIRwJ/IRI6kNG+GR++2
3VPNJa7du43IPDFPiOSPcP9sVRIJshUXDUKaTWV0+muOjmPQb5SP/kooP6Wra4/hpIRon5Xxdxg2
MRDjQysiHCxSDKCjFjVYSmdheUWB+TZewqWiIIrUQmJVidDpEBq9/c+zX7m0XkZ7//HiWie6uE/Q
ITpwjmj8WLWDdS87R5JJhJEYRJGajd+o7CZ79/By6mSLCF2RsD2oztA5ZBlB+lsEvl2a54b1Qt2g
ZDevbpl8tOjX9kg9oqhov2IKAIVh5RmePp3idZJ+OnEUNNL28dytHvq786B07h7LVrXaNq5BDWlQ
cK5dYJxnFRz5qbVbtu81d3kNbw8HibzKzabD+7CCgvKTQFz8e6In9WN0okJQJMK4+NV2NTZ3zrFD
57dT6Fzcq1tvJ+R/l+ELAeAL49rurVqXCg8b+NAjyLCbnYfXHB+DC4yER9AY7NhS6MKTNBmDBxoz
JwzEE5PS9JP+fXLtXpFQ1qjyC6/RO1ycSpvaXpu0m1ZKVbBPFCFAUIj2RNiJnYN7ncVeefBFSAjY
gdBy7zNswImZgrwfLRlvQBMwZoT2qGmR+OLhXlrFjobWFNWiH4+rG4ACFKdasVcf0QzA9kf7ZvQO
d+0rOG/cvfHMbWjhL7M5qvTL3YJv9A7rXfcy+86vs+q8Mi+0IBqMv2EckOI7z+4dfseO6CZ1iXHC
E/lJTcLcVv89KrVes+oJRUyzNLxAKf49/SQfswo0dzTfH9MADcAJlNDWNougP+zlwQeE72IbTGt9
Roh9o7P1Coukg5DmKMbv7QszVWBJ312EuUlID50v9f57p7JHisxm6HnwqVulhzbNBb/pXsNTWJhT
HY1WLzuO7Trklutv9LuDXNOwjsPXsNzFHI4/qyS8rl792ywaHF7dY8mCu5j08WaZ9C/iY/UlhV52
+3sTTY3ud/7dpqPm6DFu9N6x2Wi9VwV0C5h7YRU61X66arZrbqXN2EtmYRwHiY2SHByOTtKNVojA
HnwoVv9qYhna0VnOb5BJEKJ73NmMVX7bPmgUB3ET+9k9nHvf0ugZD3YvJ6kgQzeI68GZeJ1m+YJ/
oPrS+bT2faB5RqFiDNEaWFrgQSrjq5Cv0YP51CPp5fD1scZxKiIBKUYlo9LPFMXA0xmqJ0q35ihm
/VciByTe3+hvkHkDomQF55IYyQe0XFti3Os9Nfp5x6A5lc6P1nXNbHIfAVeEB2LkZXfkBozChTbN
fEjr7d2s7+TknlwJBxzcxGNqC3O82XJMOvQlQqIX7mC9FIFlBRwjLwwYDMlPcWhsntziw0xnh6dZ
m9W3NcDhyPqQPx7MAiWLGVYS2HmKdF2d1U4547e2xXRVAjLUZWJJfTixH/VOo+yWq3a5YQNiUIzE
XFMv+DgPBqlQOQTOgXZDYxGZPA0Gf3UUj6BIQImZfDGzv/HFSgx0RK0HpHIYsAfzhubr2yoXrCN1
5V/C9XYTVP9pE4BhTZm/U9zW11Fkvpveo2KVaq2YzPn3llpGyUnhpdMJQ//r7NlvAPuWrGbVaizY
rymiEGUTDiMsy9rqvqIudgJMA+F+myWyESgRYGoF84ThnZXQl2ac2acDDevePyOncjef/T0QdcUs
jGI0paErXuzqOcBRsWrJNj+dyvyy3nVu3WOrZJhHAvUFoQzV+C86E6sPM/FQjqgiYHHp73+KJByT
y86srwpEy9T/DLOxLs7eqWlg0d6/jW08vn4yB5uab7IiRvzBHU+I2+xl0+aevoAEZoezeRt8Dd2z
iy7dxA6/CtgD506XUew0itZzaeHpNk3emTpMNrz0Cn9nBN5O1e9CiW+9HMRS4zOmzdl9kV7RZ9x/
zGvRvF4dnsRucPcrR+vBOyO5ECFGbb1JHCil0qfM0yuZS7ruQOeAdWllIqJlBUqoBMgifVsX1Gor
VoVnPmzw+LifN+txt+/AoGiwUtHqFXESs+K9hS1rdquD/SQN70HSu3UKFIPge8yO/e/4OEfFEsbj
tNK69b8Yo+DU3reN8OBdJ4USudIBRZa0m/Th9v0wZrN3mpwmZRSHC96pXZg0uFt2ZfAi5/stDPcT
QDDn8XL3g9e6uUh6h3YCgZooEzzv59aH0AWm1PqEy5/TkorgPdgH6DgXrRKtt2NysF2DFcEo4lNk
FdhD1EiRuIaYNWZdnoNCv8HTllgise7UIKcEkF7c39btNyLZZaTs5EUzcMm6l6y0aH4Z2uAlnWPn
3d0j2F5p31z/4dKtErwxjieggxFSwBAuIS5PD17i3OkS6hibYn85fsa2kaJwbgKC4YVJzRf72WF2
gdZnuwiDDtOVMX1QHOBKi+YYhnUIOB9ADIEEQiMc5JpJsV0aFOe3Y9e491+zJ7sR4oaZokOFJHtQ
apcAPMas32VXcCqq/c9ZvDhu93+SaSfwviDHcd2iRQyhtzE9E0WCOYA9EAa+GGpYEbPGiEz25rFL
aHVC73JBIEZ0FY/LA76fVK03wPMNCsg72A8QfmeTn636iS0DuzAJT4uvFPEvkzpDAnn3xooeSDbs
4PExmZOyX5onVHB21g0CByqAJdiL7p6l550O9jlpPSdF6OMVv3514opTr3nF6oBw5jy+7byo5iJ+
w5WWPcKZ4Jtax+75illkhzdbZ0L8eHwm4sMp+5Xe003oToe2T5UC5S6a5ZnA5hl24sczHHRhy0IO
j7NvZFZ73+HnF65DC47fusJy8kmal6nFvkv6r/6yA4LYLkP9TXAW7cKIGm372j21oCECl6CZU3Bq
NxdOSjRckvK+ef4fm/g6Yld1H+NLL+0YXUSYGZRyZJBsYVbyX7PlrzGHUFYLy0DqLMl1dIWV6BW2
rxl0qjfr5/2LpX7AgUApcvXYwx8u4p+QIgZbH8mq9a53K+5UnNiJ+sdu7F18RDbt6pgYiN6oY5ui
SJvpX+FlwhgXoKZv/+TH3WZ71zl3joNoVGg/fTxaBxKaFU9ixDpTf9d9u7sxw+HHFfPSiqHWpr26
fx6x/REVouOH0bTlXpNAIPWN1qOXDL7weK/Y1IJL4F7uffvQVIKCC/m8d4Pi3z9OKtA1y1DsxSNQ
wlf28J0dfKJjuJPb9ubt/GOr2YbB6p9wxh7c6fapV9gYXO7fOSQsHFUDkOFqwE6gJkdfLezDh1u1
v3OuwEm8c7dE9MHIZKDlS6cSCCOmLEQ5SPwFnBOltBe/mbiTZ0fS3eMJdi4T1L9nCQQXwFZ02PdB
pcOsiHahE7dukEkLvT3Ne1dqn4yRgFfinHhBGjwGyeDVu4Zf9tyK6RNHvxE2e18/8q7Ba7Xc2QYg
9maPqxt8O3CMwyriRiyo+XWy3x4OoPkvvxZG3RL84lMT87h0l0GdN0Afna1TeuDYmDLyCN/BHQ0+
w0MW0f60dl1UJwflBXrTg5tLvPpzAG5ldA2VZMXUTYwvjcZ9WiD7UWfZriF5WPUf/YOf/MIAmJYC
uJ7By66MywtjoHGXcbvhpK3GsAJ1u+aJUUrRnOW8OiBG8ul+W1Co6bKvDI7TktecnFHDWdeHVWwy
7qEwfM8gig72PIzdr+aNkWBXN29aIOq0Rad0utAw3TXmhVXVwVkMa3MoufRYI5ICYRbA4jt+w51o
4XmBJ6Cgvej6LiM5i0pq6Sf9u+Jtp3izCEv2NJerStjoLXt4+adfGJ+78dsip0WklEfe5DKv/yPq
vLYUV5ol/ESshUfcyoNwwsMNCzXee/f054vS7POPunvaYCRVVVaaiEiSNQX/1Cg2q/1SHzXaGpyL
CBooNRhg6362S0DTPMRXv+gXnHwjH0qPjvbI0QdGyruLIK1PvFgvtrKh5ZeYCNU6C4uaYqF9jVAh
qW/iQ/MYnRqzptXatis7+zUBQdLJNo9Truw7OMa5UYEWWnxDN7kmVZ76KQQyWRNE3QLUydYygLZK
nQElMQQswnXzNoJUBUeflMsJYJK1QM8DeXiS9x3AwoAvYIqDSQD+SvMC/DW8w8E74b0B3Q/L8Zai
RHZowRqCmnKONeRM1qnql5ySettpF29eB/gPt4TNelyJK7HVzgDlLPa2sLtKzM+ZXwp+wD0+aHYf
IpzLcIvRhNjaZv7DYzjSaCmD3BfeJA3vQnVrLyKDXPkjc+DloMcVYwtuBdBg/wTdjaqmX/aubIwM
oRUfh7TdA5Reau9qm9rXYFHEud1T0aFuT14N6gBJRqzzDuErAkKSqDSgHpRrGbirlMPKbsn7AWwp
Av+w+Aq9zymdPQs8ByETfFR8DOoo0zO8AtJcJLTWlqsmIy9J8N5XALrwsY7J4+2UvQMNzA7Yp294
J2OXCzFHIN2s+OrRI775rmfCUi/Tuw7hr9C95hd9O6fkCNL10i837zS5oMq3d+9LfCUKbYUWBAOv
2sKPui5vPRYgvYqrO+f+dDHhu8lhkp/vxpcelcW1/ZzypRByUScKbqNdku2UG496tndafdtWP9t5
0C4hKLTkL1XiKm0naFnRk99EdPZLDhY92hBks/PwOUEThFUw0fc5jBhcxW98QCaVIAX5cQwPxd72
m5LCxTmCOtnVbhnOup6nooggFvbWfXxdAPP38AolisTAzn08wY0SLOBNlSrI6fQtVIzYnkiVYniD
Xevtrkmg4UZwRyf3k3OkTgXr/kmXKVT4TNKD7YyTFDEsR8KpluO2TwDP4O7cnFLzhHZz/4aQJqM1
vfROYOFfnfd8Fld6hVtYGBMzqvK4p3hEu3la8OAcU0cnBOM0CvZ1/MDUdg/zqvNma2J3xiPbua+c
t8Uhx13NQkmp5X5uiSVIXPSwr0RePdqWqcIXsT4e7V0BB+3afIwulJpHpRGFsMqIsmebJ1QiEhTT
53TfpRVt722aBQNGDdajyuQbr1uUjMA3816/EaVW1jnvk598x9zBHPSAc+0J1cLyM3XajLpnKGne
qbVpldu/eg68NC42vvOWLBWIlqkcsNa7w1N/9QcdAW5tq1YIyu1Z41W/RMy3Rt7/+tsm9InWu7mm
n9LMf0XnoBRdwDJta1catW8HJyYEUgn0s6E1GvSCSN3/gAnViGOcYu/uZhsvyB8bKu5eKbj+PXAZ
MsG96H7XYXnyYbFa9hM0BrIeYK9U7cNmvAjvMAGl4NvYtIoL7MZ9uV+PNtUpLtmdlBeljT+QodPt
Ck+MhHl0nZ6n3+llUSo4H0TBCbHhaD7tLyuy1MpA6wM+QL8K8OtVqI4BWdLXzS2jlAK0jXwI3S0p
0tZusvyFv9sfuYaMHNBrKdgQZJP0az8GB4z6PsEd9/HUC3+7zjPmzqzOX6kW/mrPwSf5RBYrgDmD
P0mkNDrS3mkbZNH8RYmhwj6fa23mz/G3sx8Icc5osOMwC49Li63yPnlE65iqaIfeOoQETF1vU2tL
ZKQrzms/QfsiiqAMxMoFAJ+HC0CxDmZ52olwmgijlwvpoNUfVl1KdYuYR4mGIPE1lBQEUYB/gCLi
QokHurUnibgxfeosVFoEhZcSRp9aonnsVLq0IoeTHQJHCdizD2xUJYSz7TaHkHcgO0irFKVPiQuC
REG3g/nvq9AIT5l/Ke04jvXukszgcgTQ1BWBfKaAKkGHeAE5fcjVnFEBgoYsroEksY6IgcRxb0CB
Cj1VMeRXPNLojPBMQZNVoTT6QDDrkVBBio1XQVRCtVZBPnVSbF181XuSB+BQM1UJCKEywEnwYfCw
0lWtOl1hffhDrd3khaZNXoVimZ714Xyihyvx4SNvxV3DTUdbBHRpO6HV5xggDs0hKALztlSbIGpD
/egb+DW1UGBEuilVXTWV44QH1oZIGV8ZWG6skjwIideWnAXPnzYBaQqSgQYqOCTucK1Rbk+8xkQ8
9CXUcyVmKLqZ1hK00aEkxx8A5rq8rgpo6S1OyKZRWlAzXEMW553TijU08Trvbm65/q4KrcBk6ZHe
q253+dddmkFNlp1Oyh/ro8zQEaMcXUdkkCjMGk3kZ1N87w+tClXEhLffAmWNzl2RznTc6gZ9ECVr
35j3GMXeBNQjgsTU+1RQXFJenbR69R7+UJy1W9VAlyesNh356l8bNfygI4A1EjyFoLF1Rh3wxdBf
xTPPY9MoLf6HzJwZIocmoxAnhUgFuvQogblSz3DJ3kiES2IQQjKm+CQBjJiNzGsh6fupKkCiwZwm
zamao6sHGthZoYEICLpTlW1OyCBIzBAHgFAHWG5zEfbq1ENndk/yvwuzzvZ2WFdGjTJpuCh7Gf/f
VGeyMy02Dr0xWaVK6I2ZFTqmpusJDCHAnDRwGkjwQYLCMUKiC0rxPFJDJpgdYA/VsnM2Qw0gLKgw
4PxRBy/OLEpVS/ucr2BwfCTpbOTi+JG1runFI2U8ZAegKPH6EbOOHu6RViRDjL4GtH3EjrQWlv+G
VaXnDt27ry5pBuafZgDkWMALgux2JUkS/H2oxT9d0nX8ihQQygt6ET1UU03oCK5BJX1ASU4HJOnX
nWlqqxBNoZs78DYHOco6+H3+8nMaI6NlGQiaKswu4gA6r8AD3K+umZo88/kckZdej1vG5QxTHUic
GHiVl5DehIE0hQutqlesfcg41G4RriuflFVIqoOyFUzKkAkJhgRtEvBUjcvPKOtdB+B8PSIlYPy4
J8BqclJRh3qpSvHFwgpfiDSA1OzrUnO8AUA3aNQoRzJNsDmp36mIKyUeqRhvnAq0TLWgwiNpCcIE
jpSQMQWXCtaWAtySO2MlJBoNiTTAwCYTgIsYMXJWACRQRTGWUcPKCkUQpdvFhPEA0KK4SaRrBKbg
ZfTKjLGmNWpLCbApzBYqP1iyaZ/phCnVJOLHj4/eUr+GQKbALiTrmPE0vW1KkdSQCBK9mwB7opXo
VZMkgYDWXwaoObBeaWBoY6lY7TINk7fbGjVGLGOpgojYyq9vXmYq4Y1RoZ6rAz/gWY2RN683Wshw
LBGDYdgBI7cY1HpvQCO8GdOBLpluHVjF/OuSo855ZV9NXFuON/l4Hw+SxzzrMmdIv4H1+DjVJiG1
Z+fpzl571V/1GYTbovvrFnHu776+Fl304MruYZTrboNbeIt+OH618qK8yBG9MDtQBosEigM751W7
+NzMkwCXVeKLx+C0BWshNO+mTULxikrrBi7Yb7SdglJGhPvANABB5RN9MjHyJAUQDRavmjlC5JEb
Sf8wFyLhAKJK9SgkPsmWn+MzM+hDuzIgA5kRLfOYOEgVLCV5IIOG4wirNUsfsJQSqtL9NgLkBu5K
2CtJF6igX6AWL+DTlao0Sp/4bduQ1qj92fBMEadPmEf+bHKapFAAgesA5DKcag+VavOD/QcPSX4c
MFGT/T22IO+F+aN9D1d8G0eaI9JiqqGK0sVnLgNl6byJejpY68toHxQn6jTHspsUJ/pJX7XuHpFU
J3H2bqPtYDsABNJVl5Mi9otvyx18pO3gNnqF/GpPbEiNy8Kz2vj7gTg1yFbzU9ngqHkhjzxneYIX
r/SrP6s9aOJR2w/4qQIB3EDJL6xr5VWW5AYJNU88AAfXLHpLIsFBMINTwbO7RciYo/2SwIH3wQIg
ecl3mgD/7TpWp/zm1Yi3w3IH2bZRtbuRD5hBUSrTIoDglFp6H066w8nhI+743X5QJUohFrKwOCgb
otz5wTDW+sjTINw7ahRx7NkkN8Nqk1UiU6f+Udo1+bfkHlEDCR/JfsBNCo+GBSBJf72YVKYlloIN
6OJELE0Le6brDP40aUgD1T8uj0uy10LafJBENhsCrpyoIwLUp17hGQ+Hv3hmZ/KWS1A+cuGOTg0R
HKRcbN5wQ+ZdPeG5uVylboJObcbXbkZIbHmPUHDM9gO6+ozO+Zl9AN8TgSN+gi6hN0sdNWYPbAnT
KYKz4H/I4Vim81SuqpArR7RDtVudfMyUANsS5yaq4T8wQQTvLK/Uj5Ec2bHVxoPDabl4EvDDe7Jr
7WnCt3K1av0+lppwEXFGnqOUQIIu2xngGC+IeiFA+z7i7/IdMLJC0Wqb3PkAqvpT4Hz6MB6asbhJ
uzaD93xfvYpb+0g3uN7WvTS3Pj0lkGJyJchEfvHi7NtpBS472rZPze/DPimPvPalP75bVlEeTg8V
5u7hm3pixl2pTvi1SdQGF0efOvbgHrb+lqfpCXrgGyr0zqn01w9Ti9xRWk+dC5GWFVR81LmDJbx6
uRYkamHGD2SdMqE+88EaRh/ZLirZ3tlbzFAiEsz9AJfh7agxz2lMopkGIHD+EE4/Ro8d76PWGnny
sle6x+qTPxJgZPxcZzvKkIqpoK9e4lN8Z9Uv5ewU+hm/1C97ZW8/+hLzLyxTztxQzrzwwNn804Fo
ZbjWil8ebhMpYrTE9MpVqp7s7PKx5CNx9B5O797b2QMkSnACch6oujwCTT1HHucqHr/8kIqlTaCB
V1PBZWuOm0OiN363ov5giJOyXG0xtXGMtccJr68DN870gMZdhlNlD1XipbMHe6OEveQHlimOA+Xk
9uqlkJcVel3So5Q0HXGz6MVK/nnblaSxmFo66OQD8wouAf8Lmg82wqd52Anxiyo5radX+BNqEx++
np4LSdQKiKH9XMpk6qOznX/8C5KSl4ZJdJGGQaGhjcQkZDGABh+uWo2ECm3QMi//6qn2nKVrkCrI
ksoXG159qYYqWWv2nJx4NWgNejHlRFf3Fe8TJ7y3sZ2VpPw29rzV610c7qju+2ohRfMYLA1XTcC3
iFc9vP1Gy6u/bZFY0YSTdxmHqyFhK7+QAricyimRDxFrKFFT9JSncsOThP+Saf9E+xxUxYgkFVoC
i9JNE+dBs7XQ/taBotAL+sZ0ywY3/8CM/PUy/gF/gMZUJJq69G0YMTlHFjoA8FHD3ERfjwn71S7Y
BZD4mEdU0tMavXxyhpT7oePtRDc3ZtZI6E7Tla/U2SweYGliO6dCa0ZV9HecQ5nzju7NWaN+lXOA
onlf92Jfa6fua76eFH2gTQsLykFt7RSYlPQ3o22Vvs7sTF2/0e9YPxxrXiQ9JP2YD7OyErDyBnP1
cKGeY98c50DJgj/S81VPO/t6InOdd57xHbamJx856/NlPs+7g0dQ53m25UthlioNS0Pv/gkezom4
4hHgwXIM9GU+z3lZd1KtZ93BP7epGgjnOqnPB4NDXaejh6f+FC4uf7rxYjoTRLKZIUi1Dajh6EFQ
0wxuwKAZWGEbXUIZT2wyIKXNSUltlpd6Db/uBI9u7/J8livrmPW80prGVF6cfHjh2f/FAAtxncdD
RF8IxA8Nsg+UlORxpMeuL4kFdCXVQGVYQPE5XoVxXHUXQ2YoTxEWeDwUmkLtJDX3wYfKFF29YdhD
w0yeoiC455owuCuSD9gbkpl4QVQo6xWa7umtmMFofQIwGse9Hr5ozuHq3q50y/j26U5aXAiLA/nK
JjmEj8sHcx51PxIdrJxeDy3PFo0uh3p9NTOioQ2yEiY4n04LvvhC4MC8XyMPrcyAWpFhS2PWFB+J
noCYZ2SV2I8gCZNi1+aXKj0ofHj0pGQg6LdwJClyXfo5F1qyvaBVFeNiXCInfhxmevqKJRmXKDdu
6a0G8/wWFu/dDD0Yy8fVfpg9RWtS5/gW586FZNku3yitvTJ9jzN+dd09n6LjapenYS558WJ39mkD
CTgf3GEBCQvhB3BG2y+ARoBTKBCqfJdvWbT+qrhsTp1MQ00OSjVDHm/KCglRox3tba9Zh5kOUyD5
Svr/5nBbEbs+s8dYzvDTAYzDCG5qWqcxkv3xAklatj83WtBbdBGzJuiyEMaLHYaNDSODSAj/L+KK
G8erBT/3GA6BZS4OKoo7J4pXTlZvpcB7R06iTozRY6eNf2wpkMfrjK0Tai0MBvXBgJn+8+Za6vOd
TZZqj9XsHV1iFMxoa5L3e9KrHaOAHYcow/QWUsIu2Asqm5iVBYa3VLuHCwW5B6wqS3h1CjThF09C
3lgOwdpfVGEAs/3TSOhOkoSyETeLvkI0HeIZcQZe8spgkLxy6039fTEDLSfbx8aF+vei6vJSTNW6
kixo2oegvQ8OHH7OSVNxEHLBnP/eJWb+YFxaJ6/O5bSUdluh7+cQivd6JN/MyaPqiWQHq1F7oxYI
u6J25mi4AIH0ZEEtWGVKPH61STKxWY007lL2YjGMNNNJpGlj+rcYM34mykRX0vKjDdtmK+O/Jhbl
FWgGDQq7lLIjAcyiQm0ToNCDleb1IEqDXuHjnAAM7JY6OBm1MgmMGsnPe1Tk9JAdukfPqEqVma+I
nSE2shscIAKvgT9l8K6W3OzwMlD/JVmcDZXsm3Nt33CsZGpRw0aIkPsw6NVZuEJpHQEeFqNT/dWU
WPaADoTYPTAJ07x9wbDJ3gK/Y66Ab/BlbWUPMRJl+2/UITECUTGY1MH1I2fAoy7YZJnGBpHtinu4
qvdkpMXujlcNdI1a9TleSw9TVLBjbmIWqe4Ved3Fwvg+OH9MxUxNfoyspqQyBeKikCP7f3S1cehC
dDqcFMTyrPm8dh6tLKl60S2w1dTeyCrCL2g1SLAgb/lEQrmD8hQWu16XfsIJb2rAZtTCH2jhWKEL
v6J8qd0jXPUws6tFo8GE6XFyNE+gs0kzWoQ8tTGaNFq4YysWpzKOQyUQxuOYudbiX69XQttLbig+
mXorkKzYerjVOAjTKT1epqlCabffh2BK3KkM3fgpVVNQQx63JSL5S2uVhYwuRIo6UzdrD26O2dd4
E/2eZcizxgDrVjFzEg+EJiKC2aFOLH+EdAmBwzQRa5DUL7YgBCTJ+K6G46eHgd625HA9XIy0cVlI
oZDDwWHsm4yHpPtBVPkJrwR7kaQr7qqy02m65lHT/1XSMGRVlHHTgQDAmJVpXEuGno7DsHJ1bsop
Ks9ikjNFnD89R7FH2ilC75A6pnqw3iLhbAhTxAs2gsFkd6bIQONEUW1nAcqvycaZ8OJmp1JLurnV
8GY8dukjqQPS/swiK2KVcx3Ly3ctXHYZpmdYJGxtHVBXohsNnWvYmglpWB4A77xBD+YKaZkPiemJ
uPYjnD85I2gGsg503/856PX6/ONVAx6NV874zA3lZQKLpdPduWZ6GE8zncQbm9RPj+QdFjyuM+3q
sGO0DIyGrfT0GPA9wqcyPtry2fSxLisNsW4MZQ6Sl0OiF411kxwGoWM7oz8qBjImyzj80uxVEpbR
56N/dwjnyHX1BRGd4h4wXRn8KZu4xJ3w/IfDRY7NRtZNU1mTgbnMK1R8ZoWcfb0/qFUDPzZPoV2X
nasNywg3sAtOLoRBBwdjrKTuYK4F00Opd8sNxZaDVzVY0mJX2lKcP/uUsKUIA4t1Nl6wxvWUlbxz
7Iqh6KOU2virkbPgA1YPmfUTjP6rC3AOyr7WLjVRxkTHBN9Q/ueNA4cLYLgNxRGTj+SQ2bwYMu/s
n/1H8Ah29Xz0IP8TgRhs49mBh9axBT9atOxjMXyTwIMIAXyRUqitDXa193fegWPnFcPcshgWw6NL
6ZvZwinzEoqEBfQ5u7wPv0UMz7k19+6xLZOLN830qeIczzjNAi4xJwoQGz+7fWvKvPHZPKFjsMU/
ALs6WrtPDHGANw+A5x3Sciugbwv4bOmAzZjGlqPOb5cGMa9Et/NfZFEUgVmB8loqNZERJRMhpF9x
slbqCd3ikfxbI6Dwn8LTlhUuQUq1dbgiF4BMETR+NTtBsAIWrQ7QjiadolwG2+uLDrSK40QeETsO
XomwIhziAqW0IcwG3CDyvvBd4G7DuhPzTo1wd41MCPREcfubCZU2c//BTEPUBYVuUV9zcOkBjfQl
2Zkdvufy90T3+bi6QpHREeFjtoIrJ2TP0Lkzr8ixTk9otdfBA7YGD//bPYNpl3i9jI4ogtL93UCE
UmeEPmgTOoVX2iCpmdWwAuMsB0pdINFICGT/9aLdVwCFKfzKAIKnQ3CUaeiwWukGrIZXO0b+09x5
j+YuvvH5aObDdKbdgkdz386za7Xz0V2eVzY6DQ6DMv7EKDN5j9C3DNa9rZ+NstEO3CwIMvQIn9Gh
maltQTULq09OhUdUWWBPgCDq+fdDb0TUIl0P4mWobck8quogr1gx9yxWq5MEVQWl2/cmIS9uvyhI
8Aa7SmjrTigVr9dQ1UX2ImWUq9OgAtMXsYXuprxSUhfOau3GYyWH6IiDScE6T0nXpwbiVBt/6VKT
7jk0vhE1HmL8HPKq5iFWniqQsnEZainSDdo7Kp2oGiFavtAtmrSJqQJIbh07ry0oPa+U3C7pAokv
/JPKpZWB0mUKIBQTaPdIDdUOJFwmvJGhyeI94BAvFhc3EwLwQsPgy4RHD5dig9LAyu0b7Wq9LIfS
YBRKUUkRbZwvqDVSxJE8SYfMfvB3dPYU5oqdircNtoFgQVLvWNfpAWmYxpVEcgd0rEC25Q6lT0Jn
RZA4mtuHTrpQxMlQEU/pcQmuiKom8q5o+9tIoZFG8d+nhI+kREgSD34er4ngR3wenGF+FCJpxcJW
4xE5KMCiVmfrp4ZSCUiFkvja8LPGMU01KO20a6DzEFxXeXB+O3ZIRRUzTM4a0L+2wC/xMyrsVTbQ
GwurjMCO0nTC058CwhYj4T0Wa1Y1Q+BK7DUanSx6Ovof2BjiAdKiSJMnuBYpk1+6BJWDQxIuV3Cq
B+c1YZDxixh59G2O3Aq8DhSnEbuW2kFi1TUhZQxMmwbQA1DS2JJwTdSjKk27qksZEzHNcSY8m8EU
aTkdyLQmp+RXezyNVPjDvwchMDSzlK1RtV3Q8AyuKb3+MeIotVgNvoHKSQlOVrKi3K8S0Aw2j1cu
myQvBact2LQcyhc6XS1GlRR0O9IFocCaVJif6W1bEnuVGdJiS3tx96nVaq7ptWj7wiLetGklm6jG
q44dTAuzqBUGczFm4X6HYueVV3nI0kbsDSS1argyB2wDx/nPz6G9pGPdOjXK8R37Jy8pTQeUPUCp
hBgf0vVsIbg+/mGw9p+wxZ7hjLBKh6QlTaKTvJCanqL+gXeojoCo+zLYWUciAB8UX2RscDFN3kBx
ENMIVN9GQaZCSBJqfE/Wg5hPfpo8FN0ECOHYaelRYEgS45oYDsudyp9mzH++zJgUdRfinqkwUsED
yYiMCUVFs0SlS65cu5L8Wp2UJDgYI1LyAnRozHG0KQLifRd8zJJxeRh3hPxxhUlbEKMuYvx8JZFM
aAwMQ9GqAr2nnCL8ErlUmoUyQ1W2D0lxpNMb51RDmbPbY7KRuE3MKVwmPVzXyDpGirSMOJaewIxU
RTxJOPmwPwwjmTDa7ZnfkyisUnkitSplkXT20JeGd0tr+JpXWlCaXf/7DUxIB5XmtLpvUR+nLRQH
N5t7TmxTcMh4zbMubiyu0eTe0DcFh1Lyu01er0D4R8RPAknhrjIpentEWHydrxI1XMyQIER0HN0N
c2Wss37qpefrSlCZljlyGkUQOjghWSC8PqLhJ1p/WtxqnKO0JyT6KoIRMEqwDlIh0cVcOhnzClou
Cg5AzsotlRBNOlmAduF3SsqWKIMgRHuEhNS20bWbIyxRakja5pWQ9S5BkIS+YXq15lizi6jkzrML
vu4djjDFXiomVEiAeKjmoV/Dfmmzx3kzuHDqRqAmykVQX4fac5Wtz5oqEIA/12M4KXIvEd8gD8wW
q/9PZ5sPrRIEzcI3nVp1N/bMojjOAkbZEkhuffI9CjOMkVX2R+l5EamiFRkL3F75hwwGnnJPO5zO
SxPv7XAflb8moHe+lEuUOwKZzzOf5IQOeIvih8pf1O80d2nDyQHonO96K4Lm0ZbHIcNQ4BWjmESV
6i1Pusemr6nwOq246Gs2TAsHWHs/zSY8TVqGNjfEdEQhghyks0wzTa9Gx4bhgpc2856igWYyUo3m
fmutMmNUnk9LYKpzJQm5Ri1KLanUuClWURyiwLdJLEMkLINVknaDYk4trJ9PVV4LS3NhSsyjxlI4
cQc17UHrJ7gaL0L1PZhGDkgXdc1irEH7mEKdqfoJcsaHjINwZgn2XztAeqizahCMfs4oMN0beFS/
bV6hPRUcTTOR+IzZhdujc5cBFw5SPpRxhv5bGtoG5bAqSZmaNAlZSFzpblawxOLks1c5kx+SM5Q1
6Wqafma6qWa5tMrVIgbPCLlr9DNwyIXsYSdo6muOd9CSlUOEPoV5f52U7KUuXk6LAcFJ/4lTVM3w
393D7rIwNdOvsBfoAxOnN1z4O43ugiScJlWGyds72Y2BZpYSYEpzmFBUF1Xl9sidSwusbTK3wD7M
YGtj1FvLRusC023OXCotv9QlGIiJ9jyVaymkKg/CKKZPUCnTdHvEtHPtwAv6CGhhMHWJbe21upNk
UNDPdUvjK3ueWlOpQZVy2boupeUUMv98knS6Qthp8nR0fYBVWe3yngXFu4MbST1gZZ1183S2/C97
jV0Wdz31g8vEa5BwlWb+ICA4axbRsqQm1yaKaN4pQCkqIoPPthEvVkovKuj9kgVPu+RgTSOlFzae
soWkzGkeCGCDhDCLOWRtw9LwV/HW74Fj5P6T3nyTf1qt5MBqfyJaNJUROWhmo2KUNFgHZ2Oa6aq4
Kmsj+6LQiNpmzVgpT126IBB3NX81fl91LiLgH/IOC41yGqWrEU2aY1OyghfrrdtbAlE48LI8sjjG
ZvDHS0BhBMul6JoqSV35JgyB5WR8MnkYrR3pbhLSZMyYMQkjp7sJ/9HN+JtgE2BUeBCUS2+xCRa6
RZgEamKJ6pRajMSqTImcjT6btn1ZD36mX+XoJkSWIAJd8isAPAWFTOcg3UWEIfjDeQfLwLQTHAsX
m4lIxzV1ZgapR25SOYLWDTwNHTF5J3kM/8G2NPc+kb6ydWirYzpgWXC49UbyKfRaTFtzerJHWDFl
vaYgTlExGQUnezIZ0T1GD9Cz9GB1uZM/l54LIrO8n/6mptOyjdQDyQWmSM4uOjggI3g+kgERqx4J
wB3t5YFBLOHonkEYoHUEVECif10JxOp5ODxSehbOg7iAk+bkmcCgN1/+2+H26hZq/XFCrD4tuowB
YeZrFe/XJb5H3+QDWI23MG1WdcqST1ZYRssEBPMKQMGgVaCtJaZAhvBNQRxYExMdmUvTBdJlGmBD
ojUk8Wf6JcATgjzS+bLmJAFMpunfHsL/So7CaKAurBkLwbS3Qw/vvz0v3fcuBjLA+nAt6uiiGmsJ
M632pJF0lLtplkSb2nNEVYyCQjOzuIeaaYASuXz553JrtKvIz830011VOzGrS5USMncmjQRGa9QC
nCnd0BMLDJBAANYgLNSoaKjSb3Iv5GBaKkwolaViagHv5WtantBLnt0g/SRf0ZDLtsHVQ5aRtCqk
E6HkYD3g3SOngl3WbZI1l/iJbppcSpqSk0VJw71CpI3MWEpPrVoz9ACHEQVZi6/eenoe7CxGVSAb
wXj05/9HEZW4VRFwok6mC4RFsK6m/OQHMa3gjIptmP+aq5qpZs5r4/qZzaVsthxF1mKSqKHLDIzU
ca5NONVX1pVVIgH9pEsmOWpx0Niv50gD0gqPBnb8hAwJNf23QQa8CCjkSb1NVdoEDMbRUH5LfcOR
iCdRqFThhgK4olfxWtRcEv4Utl11SsSk8XbxMUihj6OV8YvkYfmKaPRJmoSRNhsZWd29/8UDwzLi
28h+6VN+kopNM2IW+UtsgQ5tINgOC/0r9DYNWplLQy6T8P2KBBirkAWnZaEwH1QRBxAlGga/InVH
Tle0WrNpF0/xUxYLBUy/J0QmUnRwJwWV29ZfUdUT5abIMlIIo2VpZgWRbt67dEooamq5yBlND1Kt
Tr57cT9tmD/cSMVihw7x2EpAizcpP3kU0muU7/ytPzlytWOUnSqCP8PRUu5NuY80Ofgj4aeYS9NU
bgxLdkSLeDiVmpfIcmIGdhtMYSrZuQbN9BxoGoL8M47KJ5zVtsuXuQ26Ff9ZBEFky5SM30hPPRFH
lXylKkNCy+pTatXXmlra6SAH6L+cCzej4twMYvLp78CEiUU1a/+kRvV3IGxJHzsa/SGKVSP5gooo
9xAWcg1O1xLmH8cHEKsURe+o7knLDT1RbnUuRwL0F/UT7Xxpfh3X9EpohfRnE4od3UoyRxt+A+L6
4OQ+WFf1drpjXyEdMdwbhhBqKwDLu1sNNhDYPnBRPkE5LIcn700W+sP1oWWFl5kerL5aHip1ufa/
xtVnhAJ/Ri5QnaruzTMRSL2QSBs7PVlINQjLfdgT3oAjQWqpjxWdTsJrrM4eFQk0XVG6fzefH1o0
nmFeVll5uHVXB83hVGr9yzQ5mwBeGR3VSoVgepCszVPiSbNALzyakk/2SyklJZYeKL+qBi/7w+ET
rmlb2nNvlGM6D7b4acz4jYtuoulQrb3M5CdYETJraoBVJfcrLSjQZeKfv7kMYTSNSF4lKkVF2MRq
QQWln6rgCmrv5SWCL9Qk+NTl+W3yWmzZzhZZ1HJXm8VmIpdaraDvrXP31r/0b6KVIx/DVwirT4R3
KcAT86N8RKkaDwH9YUi0qwNoTzKKFP9Q/GcPm9nHsr0m37h1EME/mY8LlZyZzZ+Kq/yKZ7023mfj
olo0yzbX+9obXiQZYzZM7kP3DKtQvEJ+0G/NB8kWgEkPgj9yEgcbUZxCuwgXrwyNEaxgf8Y2pn3h
hr4KagQbmkHm7ROlCGQXgCekB7lwfEMiTeXRdCgh+bhPKuXhFyo/q6dsz9AyGb/Gj/F2uJ7/xqW/
28bdzz9PZ48i7NV5mW+uAPIsJ/36KjhZ4q6q/TMfs12Yydl5RHK+djVnv/5ef8fV629v5+NnyV6j
nSLyco4R/9oF/PSnvoGEPlvegazC/aKrCwz0SY7jnFwTq1XqVHFaZxBG31GmhhRHtKmn5RNVP27U
ZHWsnbKfd4v+zOBpcgYSBPcsUL22NMzbqqTcYtVJKrj5fsGDHcwhICCMXOLKjKvU1Gkw28liAxI4
OdXaPdGWSxAq1+Brq4G9XFhS41RoMi5ABH6najHFUNyAWAOgnQBggHBbB4cQAEwvBScSG0PgUArb
FQ9MFc4cbdUB1gjoEPD/sxayGXCv0eYVVk/1OW1/irqUVVDKGbnvlpInmq//sOdjfC6lzPTKGtUE
X0wOcNZRh7038qlpUonNbBpF55DM0TTZOO2LT1yrrJqiRrJ6LlscPGVmx4OsyareKnjA/0EtmWyV
/GxFNAo8PjhRaWtzqa0q0TiO4qHeW7knvFYdZNaxe30UQFGBlBybGgJp0aewfJKzxEAbtNm0LSid
Ke9FQawSUTgpxEqIC3LB8D/7OkkrIMTCvdL7pC6+MsFlYjE2sDlqoXVlfXSteoRqD+KPpyFcem4W
il6mZKG8FidkomOVaeCtkGE5kXyBA8vOpiCPG6mkT6pQqm1PgwMzHdowgtRkKBRkJwYgjFesNJxG
scINUiGY1M1VN0HpB6Gc0t1Aj1EiW6Wl/+BECviOLX86xbCSYiB6lqHdR2QgRTfRE6ESICebxh1y
ncgq4Ep1sfhB92+rUoHldv6qED+CSQOP/heAeW4EtS55iSPAY+IOwxkQ+uDl0R0dDm4umIXGq0ah
XYQ1NVNIk59KAKeJgxyniXdGlg4NfeaRRkFp9X4ikDAuCya96Izf5J1uAdeLYn9N0zJRYK72j0qh
FtArljtHhmJICAxhX/c9dVo1+PJCdy4QbKozfyTEhc82GDfmnjZjVQ9LwcMrtj9s8kQ8xnF+eBeO
p3/zqJiPJvIxpb5LHh3k2EglW7EUIPXfUIp/Q4YR6kg4kR/tJLLtl5pKtNFrd5SAl+aiUu1QEKQv
YTQmpNNL65xtLFbKtn5DKX9aotbyXsLTN5LgT+IU9WOkXSKdwLSlFVxVnyBDaSPhsh4shUKoySHv
VCQpzXNFJvJK0R1lOjxxvTS7yK1roaqA/o8WR7hJaDXF9QSYMSWFxdxn6RK/QUJJX5K4hKwxgZeW
sFIzz3gnadfSCDh2zrJ3vWO9jOFlCjS+rRsFwb8LwIKfs8M29ktPJ/N3btHqhrLLQWJ9KzapL9EI
W1zDGu7Gx3p28EQ6Df1Y6OfLEm58b9fbx+u4sLbznW+nNH2s7U0y6wOtb+UbaMh4ZfR2/koEgVtQ
7AE6vflhfu2UEkiqd2AS2BCaOlh2AeM7zK+s4NYosWqPLgJ9q+eKnjWd/d3+/FlT9LoWqBoQAV2T
372evTjaBAHi9Ol3NUBJxcu23vGN/Ypdks22Oj4jULi6Dvctdk462GjjXlaSnC50/6NhTojAR+HX
WdNWzAosuqexReEhjt4J2HELOvcyAzr7TcXCZSOo0GJ375yoqZMy3YR5aMLsLDB+0UyAj9G0BmcU
iKtjmjj1NguUTWiKU0axbN3Ktd9MNbbR78bJvt1Df9e5TZDuXDuV5Fh2rAIKn4/kHr+XeDu4YXey
5KApP9ylwwQlIApAuKvgPiz7jTVLcg2qfHt6zGdptvzq5ek9AxyB0Rw/+hWu//JX6SMd9ba/Wft+
R37IzaFsB5OHPQaNJlwEUINOAZW9gn16Oz+UrTL25S/7RY/kfrdvSDqXEV6u/L2HhfF6vh4WoMRc
h3SzKgBhv9Z2m8EbNDThnQ//vgRC8dhdI3b0ireY2adPmBuztOFjV1EUvgZFqB6oDwCGekDRcD+w
5PUc0UheCcpCkIKL9ppmqqAf6BKeZNCVIY3c/6B8caMRFqDr5qdtDSjflb6+dWNov/P8/NHmJqif
1RqeFCOwyDz9T2IBVGdo3nCi7f0yS5jTeoxYoctrPTd67J3s4Dqv9opNWu6h7OetaUuBYO7e3t6d
G474qBgfGhXE76ptFBFm9rt7AMc7zg42f8r7XyYHH0GDzFhI/k2D/D2TqovMeEyQuMLZseJdn24+
LYjUrVPHAkN+QG+PMiawgwK7/HCv+1mrNjbB8evhROElVqInEkt05UP+AK2W5T1+tlBWe+JhwR4u
2SxZ/KLc4kkDGfDNwIDYxSx/t3cKO+e+A2Xk5JezIX/IITVOJoWpACJ6kB8gxHb/ktgoIcbaKaLx
Ak6t0Hww2mP0BVCdQL7x7u3zdXxZHnu6qG9pDr2PL6LdzhGXlN4IBYd3v/ytW7TDyYqAv+Z8KDRg
BSY3dAbwQG8IQu+P9oaBxsWlZcDT+a64qfhw+9V+Xig4xRW1eB48Z2XyjOccxt6o6Mm6UN6vOIeD
z6OQxLlsvKflWhSdhiz8HWf5czbYZ3J9JQ8SN4phGXC8y0oPRa/mtXnrW2CKLuMbuX/iVsDk5jXg
jxdn3v7oVbbeGyhcARtno6K2ZscFRkO/9pdzv9Jn7YfcQZS/+69+9sbwoGXZK/SQT4xxqx+1TeeL
7Chy6sgCYTYJj7FkbNbD5/TVQaV8/ABNQwuCDfh1pwzCLCx7F6CLVlIcSfMG8wCIdpTbuQW4SfAx
4MAT8RNLHFyuGnm2IqaBVXvr/xA9PQ/v9dMY0bfL+PiFdfCp2vdVrpfZeuXB7e8zQR2ockJ3zK/s
vDyCTCxrsEKoN76dF1IVyemv1N4nlM4LDoCWCTZhiwfSvpzs4zTHGjg3CfGCUz8zPjPtnnLT8xtn
jadPMITBxRUHG/ONdw0GBgFvvHB6uMOOG7BZXNlkSD5evAoe+OIIWmMv7hV6mS9y33QdowNLxr4l
v5yTPzt7GH9rN49gFpBm5/Vy6FR4QWf2RavaWUzkgqrFBd+SevyitPiBou+fxvubv974qKBaU+7L
bIUw/ZQ597Ds7xQlU/RaP2CYcKqPdnXxm3wqgRzs8iWofOpbSruhxQ46w6JJSXSzPA2eyTHJ9DeD
Z3iLj+1ZF/5OEYdpVenlV/vWkwXwtE83d0sAs3GISSo05thoqpTZnlfXbuFlIzE6RNjh23xAfENT
YWcjFjGbsLlTkKkq+iLAyUNKmH/xVIgexrsOQr49Wi8XpZaACNQN9sFOPWGr1FuSw+g8KEAYfCCr
hVBvzH0taR3b1sx/g97HkeSR3DhqllunQOhEOvDtXM7uZdf+P47Oa1dxLAqiX2TJObziSM7h8mIB
9+IExhFjvr6XWxq1Zno6gH3ODrVrV6VLckSj7mNxpoSe9fSMei4aU0GZ0SHyKVifoEi+yHsEgs7G
Mf2hHfW0xs1Rjvlpdc/S3DfqER/nWUwNJG1lX7LG5mMSSnP8eqMNfMadsEr3ZInwwncT798divR/
SJRQ85TnDw9Ep5s0A8UcN5/pEMEKEgnrRg15yEclch0hyKeMeAnic1SwGkNJwDkepMRseG3oS7G6
t4j/OohG0s/7Jx5Lp3JRLetF/vtl1+ZG/jawcFLBIZM1wYynLhvuhz1O+gAEREjKtrK4hVt9Zi14
H/pP+VeAl+gHOv5MGyF78U7cnh07CVfR4KV7PKH+s2958sra0m8CMoLqJEkgU5LzDXPfooFJ9AGX
O31/sistdGW316wZSbhnabZCd5IP3yPHqjL+Ve+GYnNBjHZQEK5qp0nQGYWgj/y1VrnJNWU4CyeL
pk0cfc4m5S3NLWLSxKTkv2To9nlCfkUpR1KJtIr7pVZrh0eNvEbFX2KAYwCekKsp79lU/C1+CeOk
D0xGuYfAdgR51BnB5NQAaZZurl3RlkpPqHhIp/qekDlOZA2ZbhSzKaIemkt3iN/JQTsB2+3I8g2t
mDQrtuUfzijicAJV2KwUBEeSSPeyDRZgzJHRjPq/8G6dil+gk7IeYVzd7bPPKKVwVR2Sj0Hb+Rfu
Qua6xcxSx6o5a15j4xVkayF0voXTs9xVeCLMcvCrfNgDFCBSF+D0SOkYiD9GJBrqM59RuPc6Yl65
sX60lfKrzsM1ViN75ZgjRZwNlmkaBkLbNB/xD5um72urDoFt+Lfmqv7Gx8cBjeL0knMndyiBUBi8
MLOiK2H2k9nCf1jGpK1BpxGvZZcYI7OzIS+Mn25toeAClIrI/BvpX5ASaUbNBT4nHYe/+Rrfyo1q
2eEB8yLzYF2HD/VnvFwEDbtVfJUkN96KP35+ZYlW6p0IL8AOVUib2gx7BhlZq8kTzfqEOsl+8uf0
gw3c55RCaCHq3tNkVJ1gy/wmV+kXDIRKNKq88g6A89gh5HnqYBPg4dFu1D9KBRRdljzKZC1siqPx
/K++s9dnyppzVUHQoX+5NJdsJa0LUEqVWg/m3rEB0U0dPmDmp5AcP4iJf8cAenv+BEomhR8pIs5f
XwSKETyDIlMbFag93UrkcDia5EQ+Gvn0/t0oG+Ia31FNp5zElv03Gm+mLoCuUPp3b7TevvFwN4QT
JS9VUXgnBKFd1f4px3Zd/3V/BgqAxQ6+2rEj/DlEP9N5U+VMk7PB1RGogx3xYwtAx1DIUo/N7A7g
IBZoFLNuho5eEfomywO4SI+V3+zO9RGhYNZeiLT1gf9DR3MoGSjy5UqnRpIIsGKdx27Fstjx+YdK
b0VW9tXdG6q2uhIQiEerHVe3jkM2jlHMgR/eu2S7DLKa4JjE/oPZD6aeaKJmkd0gopQNt8XkSJtD
vhXBOGXny4D8PXuhTw62UNO5ImiexjYfiVxL3qg5e2fESKvGTw694VhAa7XH26ZSzFHM9qx4oxoO
mr34qStPO9/xgwwAMTyL4KmirkAe+lR+/XF1YUHAq36+Jno8ARMZ9e1y9oEoTU9iQ0Pfs2kvf/yo
9x+V32lIf/JwHT2ZdN99BDBEcrJs03QwRWxZvMsdNIrTHBVqN3568tctAVYYb6LjF3SXsvEUxAWV
GTYutI98LDaautxP6Li/wAAQaU2nNaZPVNIFt3owSTELSq5A2b2u6cx8+mIWyKatXgYxJ7axec7S
ENifZ3nw6/7affFXx3NLdSPWusEgf8KjRt/AaPleMMhiyw7V1S8QruG8YVNWSFuNo6criM6nDd6N
E/+JU9lBM5ZfGdmlF9KovuyWHhhe9P+O7XmsvI5FKSqfiXkRcFM3RynmP49xTemy7zSUygy7ZIuT
X7Hl2lQvNHgd3neF2GM0kzWnZMaKSWtpY2aPkwo7e2yOeRKEnK5cdIeq3NGcklNxKBVAoS5JOzMg
RVw+2czSNvJ3GaUsEbabOtx2zSwVJsOSWP7z7bZdGvRQ3n5yX8M6LvO76QtB0e9S7W0MI3X+WetI
P5EYr/Ux5g9hr4VhnhK8f1oAw44VBKWzyVvgp19mejJlvg5NFMLgQb8gjvVkavLYFfrcQuQMWjTt
IGyJX3WWbRWSOLnNy8avk7iireqNWQNMoVCzy54oIxmZFsE3mpWWW73WBERLnQ2nIBu+vw7F3xoL
J3QCEZ0j+tJNwo6rxjW+vU+7NDzr9CxW4OAcovbypnvvvfoxgOQa+ZBDp7m6OH7Gc6M/oktPOaXI
6MCRiq4A5FYd0D6Y30CpsEgf59b1weMOX9Mv7lmPich8ktb/6enWoqepBxeglEku32aCXL+Z+0Ms
UjecK6P1oVQYPDlgDgT9+/u7dkOMJV5Tfi+n9pW79EBlFtSvP1qTWHa63DURdwC+hbWbjiWguNo1
X1O8AOqn0zHm4zc2m+w15W1GXWLXKMBCM+2mX9MfygyuNElcDsn2HmLYNQwOZmCqE6Nq1QUhvglo
xaXwUqPQyZNVQQBiMkt5fNO2es5yYfOjr+U5GAIPDJlnarh+YaHf9x7J5axvqQ4Rhkft39Zu2aGd
Fi+SSdPaSIzPqxflNcKQFFbYHklLAc8MNOQYEkDgWIVSkH39d2Zjd49gK9qJTLdTX84WL+TG/nqK
EMOu+7l44R1iSY9+eD/h+AHpA+CbfCjz4VAw85UYR5Qa03LKwv8fXfIUh3Y+ebtfAwGycpA8NG76
Wbuhu2fXzJFQjnjNmnpK5y/CxAbiou8dbIyBUtqFdRK4yAD0qAP64X/xvm6enPldeoMiv/3U7P5G
hn04FhY0zGEgjIK4MsSkdTK5vDSVbeeowMFZ8P9A8PgnX5js1Vgz/ZJaAO4+NAL99qjWNEIJNGma
7vfFUA4SNIeLsmygl24eEOEVm5BR7N6/sCiuxpHWXydPvoVLKK8r2ZEfk+Z7JCDk1p6wWeaulKoU
O5QASDmAgFgWEwJ9WhtDv0H8N36F1FeV4CN50PxpPjL0gmkJe1BSfJ5RsBwkBche9IKx/7m9+FpQ
N9jQzjmszM24QeZVqQMhnVVsgWgofnNh8OtE3NNhtgjHlrIJ6tBHGr1i1rnlggoXZXB6ZCN2Rd1j
klWt0FMkZ6Ei2IpLBgxEZnxx+V0Sq37srpp2ks1fDHFCu0BIIZw8ZhhbJLnLK4/Z0GIF2s9iO/yO
aD/bgZfEGQFEiFeMDXGB14ZcxwUocEelzftB3vv9QEw9MxEdZKuhK1zRchS4IO/d+wdMKnmO6Txq
ZlNdOhafriaNNNSvP1MZF0x2a5Zp6ClMD/+DES0W58hw6A5FlvQqqVaWauEhNfVB781+kffP3H0F
bUJBmMZk6g36kh85iAlq+bgJ7TL1wUyaoyHaBd3jgDHZT3kk0JfzUOhYud2n+N7/KMgDTnk6+W/x
E9OqAejTpL1dBFecju6/8d+9KwAJnRV5LEFr3X2gwJAS1vxkQ8GJZ7pJFkTdfB4e5AuOg4wHkTgC
PNVnNSLvc+PrpLd8DFpBQGnxMdmZxrRWfByLP5mN3nVxrX9CajMYceje7KLdC89nevCLeKIcQnCP
uEOYv/WrvrP5f/ld/B2qQ2weOvgzXetIzGqUeVE7SjJ6ZWOOJjCP/HY6dHl+dIOcAtCpAfG7gNIH
SszKxP+TYgCXYgYtC0s5cNBoV+LalehWP5P/74zzwYvuJx+aiNSuPCkdxfQp2xeiafqknprKmH4o
u/Yfl9NMOfbhOBI4B5xmQkUU4xsFdEQp/ty9K1f/r4j5ORbiSNlQdb5u5SxFTfWHFjBz1WYpIov8
dnmPD9PLeZXdIYUF9xrTc1MTpYWz4Wt/F1rvPOCwCWMZnQNlLC3KU47l8FGBNH3s/4gcjIXlg8R9
gBsCvaPi3GlLIrO6eZxAKcg0UMMJGemGQofOUojd71j8ujwRejG60woFwgdHZvy6Ca6GdScDXHGt
/CpUxmeScbimdMKnkTbtYw9gBg4sHJgUqwkDKHMi8YgttzmQ+YBw6Bp0V/qvcwPY8tIWpXgaJK8M
uEeE23L6VKfYSDyko1kfVESvf/IduBwqsjTbeoGtfJBNTdnXZm91JlF36vG8oWHHysZou5FuODHN
U9Jc370Xv5Z15whQCYiVgOy4f3xmzcfnk9O4qtfksVQ+o8c6/QM2UfAA+lWWQCM5nfa+t9lxAtaD
axG7Mrk4djWaxDz3GkBV+kPBaaEN4V1BFbbqzlXqUc4P+LYP+EvDmb89QZ1LC+RDaSkiji6Kpqr9
XGkXHktFptzlaCcAdW3UdAWKLL+DOp2+0f+GAQEWoI5qhebkSL/QAABxfC2ngteEmwdyoMcNZ0A0
Z/JnTajAIu9jeRG2xR2/AyAG8aRKmyDTYxVOTBnzQA63EWxwHokBKytOKnrJDSfLU3v6HddAinUR
K27H7JpGmz23YvrZhsJC/oJHBSCVRTMeQj9FKRLwFgLVF4x0KNBMD0HuWXimshchcE26DZ36d0xN
BNmg9SsEqNBeInsHr73wnIuvjfrTtfj3uQlIaDkWONY/AHGcwYgP1PPGaTPoJOl88t3jPRF1EM0j
eVXEUGdwRjTMq2b5/B+KBMQ7UdYMQUWLEX0nfRJRpZbmHJgqcT+MfWoHPFNYptZSZ8ESXi9T022M
2s5iwAbepfsmcXkEfEYmSTGlQor7KTgtaab6bIvIl1pffExe4aJ9bjlegDdtP9LP4IollZ4ZRAiD
YqKCgtvXo86zlL9vvx2wFyBIATCot/XeLbMxz6xC4VSetcVvBe7L6bRY3guXQhWU4YKTlujTDG9y
4k7vEbr4Nenrp+i9sF/q0bzu4cgxMoBy/11V6FJLk7Zfyjk769FosFhBi1WZ8bEpE/mR2k6uPDKV
CSj33qdI74/oIZSRXF8EFlUg0DCDYGU9HzPpCN2WSaf32DXFKG55Cm76Cwg0VFrqguwKtcI8D0BL
YneLAW5VgRVH0uKLWv57Zs1eTD7mFEfpDpzjyM2oOg8+1pYOqMGyBvGHbkT98KkdOZ6T5BU2Emli
wboHCykyqObFEdO9W8p/M7hid4yUIIxesJRcMFRC9zm8gChLN363/nSof/NZ3dsZNOurME1JU7jD
nkTgt5CBc8GfyFxA+enrFbhWcgeezo4awPqeF/iCrULlv6jnhoKOtyN3ELMAXkjcpYuBGlVaGDGu
GLwo8lUzzh/nZwlBePQUjrH6J/dnqoOq9ZvP9mFg7+JS9aJTbCh/lQA0A8D6Qk6HupoyQ9QdVIz7
75yCVGEzg1uJYwZEvJMyycD9F5+DNlAx4GVSOj5smSLIs37FoVjjIDHLY9hQJcMiRHZhlqDpQUci
giQ874/fc/Enz7P/9JRhNNBOKPuzD+yIdDyQ0ug8caTGpNfp54NLZb4s2UKC4QgS8mJKgoUwcy0g
9KCZxLRnI2OeBxp6+d6ntksS0d8Xc0xIa3MVzTsoHTX+aMJGW1As39WD0ECO0ycm53aDc4eF4L+v
cgW58JMn5CaGpRlzdxhesq+4EEo2Ld9xXt/ax4UWtPvJgFkn2AwRJH4rTFxmOh0Fw+WTTvNt5yFv
ZlQ3jkSqG4XCSB6bbzvaET+zXc0C2ULdfhckSPlHMtYiR4AxG8tkX9T23sNyLgVFZ84KY0KSjoMS
gIO9gGsl0FswaXJS+UbtX9rNL1uOaOQRwL9FgHkIuqeWXX9d3oXMoGEIRDBPoXIlGIb2YBSAlAjC
HzkvR4H1EtZIffy0YIDSXdIrgmYpWD/hexzRrYBKvv6rBautw9yKvx6Fes2vXrCOryk0de7hYwQW
UR6iKRg7YTZhOs67FMcMh4DygL5hjnztV3TCFEvGm+oz5WBU+kZsZgraQrFLGI8bt9SZasQAg/Qo
V8bXQDgS1Dbdw8mGoMJ9Yw13oq7FJ/sRj9MH/6L/rVY2NiDrxNS6NkJQncO5ZXBApdvfiV/4kglu
h/02OGYUPMUgQ0qMmIFjSYNJD3wKLjzMudjwX4VPmUPngH9XyJMMmfNxS570prFDEEPx9P75TFVq
39QM+KZDmIVj000VPgnZBYg/3iUQR3HiW8a4RskItgzrEsN2sALSMI9/mc3JDtMfM0g2VPrKTZ28
kz20TbQpFqIfzr/OexauY9C25GiMuvtBKpHpEQMiTBL0sBUAWzDGQUBu+Buh8uvV7YXbAwAgssyU
umvVx6gATShtxPcHugzPBP1uLZhL4NX67bCMmQVcTAJVexcgIwgYDlIHImhJGkoij4nbwwzoWobE
Ia+x0AMUobD8Uq59T9GivdfRPBHcZ7c3gRtlB8zjO/7KdyoWGiidCyRAgckWJdZ6n2M/Ed+G/cGp
CvIhSwr5VC9ss54RGN4nSw9Hb4jB4DQMCfOpCNEimSVUlbzG0Ue/8svN3i6wHbSfhwi3EBQM8kXL
XkVMMF2nGK3Bx7aWVHMxoSDzBpezN3256JONmDPKc2nLOtZALJZ+y2mhOXq6xNKOVj67mjZ1soaB
lz4YAiEkw0iE60KrYmehU6p+8ff4K1jDHuaFroSON6AkFK8leSW/Rf3IROKAmJZ1jiE5g/7dXQ/d
Z3ONYCVTOkeMii9Ust2+PMNafLsqkWDV0N8PKNa7WQiHB63LhqoTgXp5xWDc2mBYwSLlU3R1Ri8/
Gnu94EKgreAIy74FUX8wdNKn7d3atoajmjZGiOGaO180rojHYXRqxbEK6Leh/guZZNdeRKBXMZRY
klRPQ9lEym8mKWbK74ugMicX541xpaYu0/HL2naM6TNxThGRjplAv0/yE87oMIFV6xnUwk81TnFH
Qx3+xdIBbN2nG30DtjyePxXlVXjkkibPe59t24qacC/1NFbD7eDnUxlLg8OD24o1Ur7AG3ESAYul
235SOEDAmbS2aqYAPlSFl775Yt5J7r48v+PaXAjADfPmYReN39STGBYmY72grvFBKMfPCgaWr/Jj
J4HnDyNMORnH/H3atuGctROhcq0yyF4HGS4fYMgjxNqj+HjPp28ZflgZ9hOYpmZHmolDblw6Vpdz
zi1bsU3iR/c43ivKjZwu+ut6Ql1OEfL5ySSbIX4HRx03ynNbTt6E0nNcjzoQxtapTkxzGQHTdpE+
60l0Re0Hzhy2ps1lQGcmyYUySM+c8i6yhK3dItxAVPT1eEu1yS4hNmO30/NQMjRXPfozq6LK1KH/
JX6KBuEjzKB5/pgq0CLAih2zEs4vQIliKoAW7eR22f1hcIOXCd36xThIbuk9GDd4KoIW0yeFWJDA
wSz2yk+NPqPydrkEgdaBcU7ingA8eJXlgzo7NoO3Akt7C1MX+R4eQIaFzVO0mx0GncNuZHZ/AFul
rsRGFGi6Xcnb9zsQQ/v1deqEBmTUdK5cBBb8YCxxSlQ3bmTzF0K04D7I4/aSIzAmvHVInb6mD+YH
mAeMYs5YOMkl/zWzztYfCLyT374rOtpEcq3fAu8hOSi7GS+DGThqgrsqQjgPYS/pBsbagNFDMf55
wx2QSa2uFbnUK8mdYTq7JywVREEi2VSCEiCcCTZuJyLg2FiBm342Dv3Yund1oPkK7EjMZ+tx1k7A
YqkI4vnbsvWIjw+g5TOeA3kcFYfHpQZT9WigbGUvtI4CH84FGUf1pHCiyrdWjFkjSNjA+0TDPogu
7V26VTOieHpDGBdpYa4Sk0wNMipr+zgvnTIvvEaoJ/EHP+J1/EdrtaId5onrD1+ekyIYOEIVYjow
OBYNV4ggiaEqF4Zgq9AXAhpF17fAHlY8wUD0V/Alm5okv6wfFxEXO4aRK2tf3/g5wa+J+RAoELJ4
8JzsnLMK4ueKM7z30EkjQL+U4KWOlVU1N6gkJd8wZuW4OxkAjqsnf1WM2cDI2GlLvijaxSo3Wb2H
ED5G3/v7/jgoNH/+cBxRshxQejsOvqAxIZ/iQ9LymkMFDRDF1kP5mzmfGmZLAHhaEo7X0bCMynIq
q/xLScfYwM1dnNU4PeIOhhhCGozAsNRsUdbod409+xzUk3U2KwYniCMLG2uTDfVYPZN/8RUKj3xU
iYXGtTS34DpOmK2B1whrnYwDbUbZRStt0jtfGbtUr8TxQQeCWIMgYd3ZTeHuQDV7E4k3mL3qWP3d
qsUwmOALvv3klhU/7+cknEqQ5pcqfiATBt3A/ZWPpAdqo/Kmu7az4lytITEsde7VDz8QTOLOTU3U
cmC05a3TSe7ziuEUD9ZVDGybJDaN/or6RAFAQh0Kb7AsSu7/ui9DoTXDVneCYac+anHVPWHNhNcP
E7+0DpYQz6sT7R7sCkl1pWpMvkJ4ciacpBCM8M3w54APHS1GjYoEHqFXprxwIsi7tfvMJq/OeV5o
/WRAd4+T+1Rwz0iALgXXPBPaSNaGNGPwF6oIvTDk2Bo3eWjEdVadMG95DvZWAiISW2wVjqQj41Yv
mDwgU/8rYncFJiEORP2zPAHHgGwHtwnVZzbkzurjVixfE7YX7q1By4YtUXaX599wbj3wyaRn0zzF
Y+ZQyNBi6wPsRm7GfWiBXbpDOiBLoEJu1F9+ahjd9La2/Z7K7+BOA2qQ+0o416lj0K8w6Pzshhcu
+TrHipX2nSA5Ro/GqcSbaKJpgw30t5pbecRAlKtW4DACIkp/31YHhm3wUVAidfm2JD44/MZzVk/S
ZKHAJ3qkDifvgy8UgzPWdSRb5A1jufn4Y27UlduObXcn3eSH53gv0bzuiVkIv1E3XNqd3kIOsAmh
QKO9tHhTs/rtMrwSIlxtT/MH1LLpYZW2u5S98nIKAaJuvVeDIiEaoiHPHTvjx/yVLsVFuK8nL8Bz
P7+Z8LsHwRDJmtMWWyNAbR4hvtTrwTZJtmyiTbF60C94n1/g+mwBLs68DG4IVREz09uwgPuZ5T8y
hq3XTJ+SZBUgYBvsRfS/OhWx/HAE4Vf6FfSxsswkv/iCbuyAD/rCVqEgQYRcmqFLASn6BZJ7qGs/
XXrJBRNiiFXJRpbODFzoIkrD2TWA65ZvfkbPO2MoAPnm1vsJDa1dMQOataByo4bIxza781i/SPC3
6NiL7hsuh+jTqtC5FDuKXxAjvsoi2/BNKGv4ZpYP22/5AZhhyLKDjv5nbOJ7RD3MvYBwPJHWma25
IUUd2/6b+o+yD4swyLJ4gCDZlw/W0dG9BCX95qPmxJqHA8ENPaOutDG4Fi90daI1LKdoQ2dQaS64
WsY81kn7KbZKzwvYT3YJ2WIjnjNbzwV2Pw0Qih0Wil83LsYlyJFTrRA2b30B5lzQBHU3aVOnAkpP
7e/mndoCO21akOMIc8mYAyfzr0WHrVwZBB01DLnCSbxi/eaxYorO3VjCG+wuPGz+ShigQcuq+bip
Av2c3am6TTfCYWqQRqJ2Z3yh+vq5IU4hIfMBwhqgqXZaSwCVB3x0WGg05uL8dY5DvLum3FLMrz84
zzGWNn2x/IsRt4QIQg5mCCB6VogpLeoLxLBiTEwAGqBNOWSWAysKxrLZu4xtNQwFnc+41ReQEl6s
T9nhimdTrrUAKjNlFWW0IC7SCGYTIL2rPh0ojDj/1liIZftBMhyOBoltAKhcVtsIOao164ZthmfQ
wKhCftQx5+lv/ovHG8TjJUuOzPIh7OAJhPU0k9Q1djgYAw67R+odgAb0rNM8jffQsiaBPVb1K0de
lgRZdrSaqXYUIZFHg3J4xOqqTc+MjrLsmfoJtIkpCib32hKEubNDT2RWIP/2TDQqPmaOFPVEOysb
5SzJwZee1udXwcB6I8s0PABoEzGWZ7iQ5lvdjs7iWENzgnTshV4yK9nWgnHcndsBiaOeeRxCFu63
feSEW5VRLOR6dPUdE9od4zIHqySmYaAVwVcflTux/FEOH4bV3KDou41+9WJZ6d7zVz3JxHFz8aOA
BI4ftJd0byYcHgKnm0feexEH2QmKz5HSOHFauDuOXGO1TDnAeh/c/2THfxKpGfqtGs4zRtpsJN7i
1wprqdsDgPNx/0AJJSUhFKsxUxsZ4B833iRtUWIxvgokSsiJtZYuMUuXR5NIw36ruSgjNwdTuOii
By0mGllYdX8wF3cTCA4aqI4pjI2FCv02dS3OgfgrjusbNmJMQC+Gy5gq/HnOB/EFXrUtRJ4B3dDW
Qvu9JAByc4ZpxVew5Vv1tUfKJFk9G1e+PXuvOLD7QE9IXmOpYvfZ1Dd8AKS/L05M2Hl6b5CsDn9b
p0aWX4R5D8lJfo9Vdk5rzdbycYlY05Z5yAsXYaBoXu0XfbVo28leUW+BIgW4c1j64fTyfa+eHzt6
w9OKxm12e3G+uEoBrYLJA2L7EumHgcuoD1Gg4DbCkTh2zC3QLxvQri9/epX7/KfCL9Pw3xOngrRv
pvLbTWTvkzGn1G2ucaG/7HeDbeREwOMxGufPXfeYWgwqUuqWE6FzX4kOgZyOJjfh3IBsxWNNHIWt
I+7DQ50o8ApWA+7PTJonKrsRqIS8yAB6IXmzdfwZA9PUj0C5GsMQ4nvt59mENhpMM1aZYD0PvYs+
AwnWgx/DQTm/h7/gGciTJOCtwgBK1joJJp6oj0Ni2LFmf8A2yqmWuOonyGnmpliJsi5iDfRlptMq
JAzQVZzrBwgQSvFzku11GyEd7GtvrQ9JdLCpcJpZswxXyrSdIyxGje2WJ4FK+Jixe+HR4DMZ0ly4
KHwlw4iAUEf5DtjX3OTjHue92E4WpKsRDfNEvcCBtI0bqmt+xlRI8hgwzjp+VYQ9xwuJvPbvAXJX
8fW1E7XO9PO/ws+wdGkGKiCq/yXUvhHTT0weedzmhdqoeLLRic0932ZK4ob6AabF4u5GHETcHlvK
uOH66BN537HBM6vGyUTfxs7Qr+5SFnub26eeQyfI4pMO+GWyGU7j+sEBMRdX9YUyjFmBuu4KFu+A
ZEl08O0UOOJDvcPx2gxF5HPKbsf4Qwm7aTlE6i2bvLefwLhmf4nNpsCpWigTGeqFkzNew8fYft/z
I/1qNDebuWHZBIWGmsMvt8YhZEcIri3jj8N3b/3FQeNK4q6jEKPh6mHjGTPhQNPxgLt3iw/Kmoci
td6oyMeyMHqaM6VwhTzow3sZboxy25hE41vab8oW2shINnNbz70oYqYF2uompv9dFCF+b5/eMXCP
gA05HEhu4DK2vAfedVNFYoJzbLPfRwsbbdfBaAIPDeNJe9aBj2rnyaBZO4CoGe2Ekoa0MMyjhnGj
Nh2cR8BNqarBSXkJUsNaUq/4mglcV3tsqD0mPYus+MoeeAXfGYlHVFhtGB5w7/IPkCNlNC0d0w1m
INbAfwC6Fa7aqZ4TTYLYM8c5WAAvuh1V14ZOwzF3Cb5rHFfQpkvzAvqkQB4A0CqaGTDTDknvdEnA
5h+bR09HB4L99tPHSltK6Ayw0A+Dr0M1RF9ARrwki/rICvEMut9aPIS0N9ANwSbsTPaY3HLEGPl/
xFH7k+BfAXDqxAs+xp94eM2tRcSJeRDZFuSm+QP7vaevLT4TekN4P4g9cImHQMDWwAwPWh0QGWNT
R5mWh55H5dcHaA7EoRXPtVlWpZtNdRIh5hFgIvBEIPQoU+w6fQD+ClKkjPOzCBMasZTEVw/fxn21
V5UozKSvHoVs3XSX+BevPOZQH2EiKrv2u3xA3GBMYJxyGKF9eXiJuFAMaEi6v77hm8TZvklCmMAv
9wuCjsceaw5RNEx9fN6UGM0HbK0ukIadZc3moz0h7+0tWIU6WqhUj9Wskg812mUG9GSBzVY2ZbX/
XFPa+lBcp+8jqGTNOS19JZ2m+orWvZ4wSPouGu0mSxM6r2au7dVjgXFMbVf76qxdMnm4K6Q6mRHj
OlZ9E7UHw5ZhR41BCNiHh/eF4/c7ILgy6kCMcSluuwSwQhg3iw7VXLh6i3yubfuAzI5y9FSDZ33Q
T6VH/kP/JbpH2wPKnbtuzfrW6/CixUQXa43y9G+6YZmXkOS9zz0145j+LJ+VU2biBIvogo/8D2gH
UeD+mEEqwzE7qGZwLliaXkEmofyFYd6t1QlzhWQQGol38HwIKQFKXHZ3BEpnCOs//sgFyg4oh2Pk
PnwILPRo5M4vT1BcWIy+GLnBpXMIU/PkItyspbmobl8gcxYQEOWhKj5h4XFV5yWD/4V6zq6RR3NF
78VrUH0ocojauX0QTnkW4+r0nDInfF0gJFMScnK0GX8Uo3ZCHaeUSnpjwu197ihN+FQrNiWR7IdR
z7Wws12J/w302YkWhKvMTnbYxoDfyy6U7X7gykMihj3/HJPAqOPXzz2YVfNbLCVotcaVo851GvOU
PjvGQ+N8Rz0qwDaAv2h5+RZnGzQJ0p/UkfjzdfuF3yyzawwq8U997hMQjXpMydns1JX5doFYRc0J
DykQglOAo1muxRJBvO5yx0RvLfctjIVN02ZubEDNc6nxH3UAeUxjKauAAPv+stuGxk56ZNRQOHXG
TBfPKfLlC3uKh11JdzZpSomTUYWTlIUiyM9NyxX9XBMe3jMPrHhmoDGbjN/FOe0mb/Y/iGpmeqwi
FqsfJ/H8+UlY1RJBmpCpeMM4bj2O1qtwEwDSfkP3rQjjR3wYmjgl4H8VFhOteppZLF5bJBXelnzp
vo6WwZMGF/VMEPyOKe04YnqyhwNgMHRKNF9k84t9SNmr+olMpVO+xjLYqgaUwiKQoyFni5UvXjci
7/s3bEaPPVBsHFEZjJ/5X1ke2seW4RNTIIYrfD+G5rRRECTBD+C+QRYO1DSQKb4SZRRIlm2AOmDS
d4YJ0keLDCG2x76gsY6n4ntSY6/OhmUNydmtoThIlybDax4CxUwZ0OJbJx/gUzxpej+o8J06sbF1
ZnsahpzjTzTqf6FGxxcK8ToE+q6cNLBWBXoxBGQCD/jL8sPYa6197F5GY/gBW7DyH7Ct7Hz+jSeR
BOHGlxnCURaVQAgoA0X2Fx9exERB1zbiOQUxnzGulrP5Q1vRsEsr2fTqIGe9dliogjM0L4OHDxTR
+zmIG4XVNjphJZAGjwl1PpkNWsbaQCpAYJMM44EG7jSn8Ec9WgbtPhBZP2D6CsF0cQ83LGGAoUq/
ClPix4yRYGqL69fLQSthXrCcCRUG6LldN/lMQU8Vge5warDAycwsYbtIctV2JaaxA2Zo4FulLxN2
8SyvDyojdQqGWTEmyDeJSlxlaZEFoYLiCeEcaw9OGAcibG+IIUwDq3HHPy2Dmb0qjyLuFPPlZKSF
LsV+sYinX5afdhaWamRbLfGMhbSWiW9whllJaNwnt30mjoE31zB3A+H+8TtgEWDGfQhN0s92xQIt
hBqMvp51MKRsDlw9i06MCRnlw++kYny77328LpfKxRTpt22JTuo5USYfJtaT8FQv5d1zDPD8j6Tz
WnLUCsLwE1GFyNyKrJxGYW4oTRIIEFGkp/fHutZle9OMhE7o/lPL2DpGZ5Yiv3Z1KMBqr4HlIzeA
LSRTJ95gaKJIeB7h7HB/g9lR5+48YQPRmP2aEO2Xt624patdWjy+29yOCGiYCjbFjRZQoVh4l8Cd
TOvOXEDQ3iulOX+IUW9etVC+wgNAzrU8RCeO1nlHnY5n/Uu9Ryidp28825zGJedfvAZvZti75IdH
00OlsB4/G6ZK2zwX8SS/nOw7vL5PsAZIUJ2aEVhnsXF0Pq3RMfwMel2d9tSbxv45T2eB8T2Q9wG5
jfcMITxpbMghKGRTwrW7rXouEFt8xu1RL9wUoX1q65xPzLU3YaJbW7t0xyaxiXMxDm/R5vkbNK1L
HvWIMag6RIXXMFeksMdPBRO2Uyw0aa6gBjjyvJ+b16FGFoHY65dxC9D1c2Md/gLENz8gs7Cgfwg0
T9QSiJ7htzBAYDdks2PD+uUhawDMvSfcXs5zA0T/25NY3mGdZVhk79H4czFdJ5z4iTCGkvBawqVt
Z0TpfLR/gvdaVB/iFITOAknv89AXwddh0c/JNXcftvIp+MTUZbYCQicwW/zNPEfZRmqLnSBZplv1
0h26M2q+jfbxIA6iCOIzokdGCWGmhVjLSqsKqJfvIYnT6Y5y3wdYBiGY1FMKtRkHFFwfCpe78kcp
zLfinnzcsRWy+ZhnRCZWMTUowne5ycxl+oMqbsSrpeGOdFLKNBYk7i4/PzzWqG3X8iG6T1FIXH4p
c+vgL3nJtF71oRsYBJGItvj1rifbdIsAE1P345AcGl636fNdmjc6Vivn871VvxnAWeLwh1HoIAGW
u8BgnHVoy8Xc9Md1fgwn4ZetXdv7KHv1llqg3oZMaMYQJvjZBbxdewYl0AW3HtdPUlt5ckLTDy3Q
7yKiXoyDuBmv2JREOByEaFggYPTf9+gkrfUfFLbGF2e1ngRsGR7Rx7gJtyEyocR/w7Esqs0/KRAm
iPcyVgP9VqMQwLbjlRoJypUbH2u2f29hlhh8nbk3ulV8to9AnyBw+CI+Rmifvfn77tzqo1S98Qbb
KHLc8Hun8b0I9xKpvtVCoMQ8vK3xG+WE8imfOi6uAG7XnP8bDI7AeytdusrhaJ5eL5AVs5392Zoz
M0W5o+xnRpA73VdyNTlUoDg/IPi6rUIPw41SkBg7SXCpEZye5uJRzDOcNnP5rPdz7StBvPY5rNgq
D3E1BEDfLOfGErX1IDmDysG8VGdLgbt3pmxMhu2OV24uZZPOzi/5EGo2AgLIjhwuuDJ8bljKE1Jx
EioG9rywnk0I6uu9mFx3w4UEtlX3kRfI0MlwIjZE5NMhsuyPIx+wboa/530ATXykCxR3IItP9fDO
dzyYnj3NwUlW6q5aFbbw87ikg1t9i8AZVNJHymL1NIHMoJSc75ENy46FApPR8GfqAUrOiV7AffJe
IPMr9yADYm6lNwWO2Ug9rrh0jm9WobOvsRihuRgtkNxiOOpo6GIalAclaY0c9YQIHJxixlmKkERx
sC48ancoNk9OFEZeLIdjkQachqBryTElLpayogJatHEwAaIOL2fiZLsl/YLpGF/mLr+AgXFnoOx7
W/AcUe0Lw06b7QFWXqZXposnLT81ULZuSXr5hzM2V6Q3cB+phadW9CFXcIOgV3/JFUbuqZ6ccNPs
MIhrRCJAQpmF1FHqbSDOCdc9Abig9Am1Jcpb5Jpogh8LqXANkuGm1FhKAHxbCU3XHMs/XRHkkfSH
T2ck9hp/8rihpuKvGvdw8ATBooYtETBFC8Au3aUAeJFDwY3B6Alu8H15Bt0xcDoxfxRqrv5uazu6
1h52w+qU9fd2h9y1g0KFJAAIhP8/p/jDgpyzjqwTFmy6eqAMR118QeuEn4MPEvaMhOVDu2JW3Ybm
+/WNTgR0x7jrcB0AxfmmHzdco1Uxr2j07xT44c+way7FkcYYGAapcUZ45tNGUDxJLeAB4XVqqyWY
C+PHHhrW/Cvdlsg7gUTS4wMXAAd4taec67bNuXAelPV8IZaTUXyQyIAbrpM2D7T1id194O7uHi5z
WD9KHaLtUVg0+Qrxu7QwZ0wKSo8oGA/jR8deBAFrrGSRHjPmMtqMyEQH+zQWPKJiiw4r/6CFOHTX
cEvtkF/1hcZD2KNIgX2obujmajx78yxxGlob86J8jCTLFYHidL/c6SVSQfMe3voZpwDaJfS+ZCez
f+GLC8NDQhmf+aRQ0tDiFh3m4vAZwKTF8EhUNKGb3kLRl9UzpgU+Bqx0bbN+cPBxodN1cxLmAQvg
vY5cLVr0R7S2MQ1s0hzDQ/NtNotZCQGwrRn+MDvm6Gvn9bnlqDi02+QAhRgAKQ4QBT4oTH0X1+ig
FiicDswPgFhzyt9/WSzR94PUK95rtIt+0eEF8SZH7MDdbyfLakvCntVObRvkGAsjA4OdfEvl5Nln
IcHYVd9lwyiwGEjMwMzutZcZyw+EZRMXaCidR/ehLXhPDcpRUi9ILifkSDpE5rz8q1ZIAYjqQsit
zCyO974OAIdMhgMATT3WdJfkwE3nWfXd1M7z9NBcXnyZLKYDEvVDyQBfIgM6iuM5aZXOcCaB5Fif
ufXY6UyLgP7h7HrPOSxBp77oSo/NjzlVgWFnqZtoI5KnR8IDmsGvsD3hB8VyB8QGEI5yJ4i2mElE
A8sTyyk8ixg+8ZIsWTs4Aljk2BxhZjYIo2TBe9MOxkvk9hyHWBLFdS/7TbEIWboCTXhyZiPnsvs8
ypWFJAp6hS/S5wx3DalSxB3e4uisM18hPDpoCH77zSwj+o3nOJ9gkP6Tm4jikTQhRsR9J918JEpE
XxlES7Z4WflVsXeNlXFMGeZ2yAdPwolCq/wqmay+y/bTKU1uKFsyska39MlZsbFowb4t2amVP1y5
WWDnN9Tma/kLzBHCcs4oFcoJqBS394qptSW5nwcUroYr/dTkAXHrYGoQLLb2R4SkCvBgLS8qpzdw
SQm/M7DSv9lEjoz4VAL83uNFRANLScWTaY9sX874cV5/mj7rxgKs57Ojd16gjUXx9mLMCnMfrmRI
kVWoMW+hhv3BDOKJ1xDoxmqd5nPEObQR/fSXWldkHk20ZnKDEwc5E1W1ZQ4+sWWJA9I1Z/Nvtq7u
qa8v+r9io3d2vntzkuLuo70xfN5Kxxj0epXbz9ESFuG2Psl/jUXhL63aYkkTZUlkfn1Vi3hrnoal
3lvlT55Z6t4A3MaZ1DsGUZeplQR0IhVmUNKZkJHWvvStCzQraGg6V2AQ39TV0nKx0mJ8XJFNhd+t
9HN840VibHnYibFF1/Tu3X6hMb42v7SVZYos+WvdBo/xqldWA8psuG3pacVHF/6pRIFyJaOlLBz1
MMqB+ILMllivj0VV4mzGNW2e+vHQRRWatvmMLnKwtW7yAqiqh+GtEr9K88z/zGq0N/AQ5NuCxIB8
avFPOXimsmW04LvzJbG2dKpL7VNrbzM2XGJPvCRBjg4W/AoFEQgtBlcj+wIrT/aZ37d8rPCYAniu
MWKC4N5zJyCncMPqMz0+suCVWOFNl4NC9YrsGn/O8NPrVDbVRf6SfrkSn7o+j1DLSEz3pV/WJgNh
+ro2Ao4QnChuitIg2Q5ojKUPMgAwwI+BugSU7n+ELzz5eX6oI78FzMKJHPlCt9PN/Zt1ZoXsLJOi
SKs+Rnpnw45Bx1Q7QmEwESVM/Rq92alGFV5iL3egW4C8qX/C/fm1Tq8RlXC+ASIhF/ZIvaZMls2W
vDFSTCWGeaPZdcpPuIhDtco4wKsVfckRz8UIVja6xRUed4DmfN967qJ4oaPG4HBR+HAs+RMtIjGd
yo+yzX5VDcc0Jo252nDHSS6vjtbBgFW10kmqXnB6AuYoLztHAea82KbVIu8Drn1+TTpHsfcePYCx
3vRRBhMeh8BG3qkkvYIVj5jJJ4rHlBwmzjBgB3cMQTsUKJ2nIwUwGFefZFQK1DdYIxlvR24OJDjK
FxS75Y6XAnV6y3BzH7vPdqQPJCEXYBNbMia0dVufSrY5sSwdBOHLDhcPyjlq00p0oZSQlshcIpLd
NyQEee3zQzC3FKwobLDn4gR7bGryln+jAKYmv9B8Fd2U5GPuANJUl4oGeE1GBCQQXem+F9iitF+i
gsnZJAM6XXYuHJmfr0DhoZrOLNvf/lR9kW6hOzWvdQMPtkyXNEHaKnLb1Jb3FLBQrN/42jo3y4Gd
TQ80eV/bYYA850+3IMYGc/LwcefRPO0evwyhx/8SdLu4spk/H6jVHIXJtj2XrrwQd5xY5JbrO2G/
0r1izmSs3E3s1oOPxiKxAox5MXuI5d2t8t57Gi7RLDNlWXxB9jRfIRytbLiI1U2U7Xnnm9IHZddk
p1+zNQf6QqP3zNJ76bgPOV054UnO/SWyadwP3WBjwO/WWICgNFngsJL90ZTKKf0ID2p0HD7S74EI
ruY8U1c6LFq+F2IUlY4GgT55abY5bGRJJxihMVVPT6o+CsPIAn1fsWKd7mySf23c48/mB1I2mezT
5peyR8DCqbxIjnUFRzcyLnq2Zg/lTMDAroWlEC097pxv0xUO3MtjwH2J8kP9nlKOdOYCqFcVxzl5
qJ9Yk5j38kez/FpXi6k/pEuihT5O2EO9UA7aGp/tktZkN/zR17c/HRFZ0m9ygFbPQJHVZfYLN7lM
1iK3PFqC3O4X5oYbGWpo2qk0t/WBkdCQfTjhDjl/dViPk4iR2sEL9+gQmEJ03ha5X1/b6Vin//uj
Jr5xI527gI/OzsNs/ehfB52RYddkpcos0PzQKceZRngUyC1WR8nFJomnIjFWXU+UmZceE8SFMqBY
4kWiLamXsj+1uAMZ1VC3bDrsjtpaZUw396Infw0Anj5GPZkIA8lcDVEgPQI+y+drzaf/cGRj2oEc
hCjMQvDL1zxErhXNO0yyw00IveoYnsnOSF7fuU7oE5k5OwLBoneAebD/4SDEIT0wqwnpGsNanBpG
nGxMSkCmyrTSTqZKQ1P3anz+rdYeqXHUeunrM0UmFHkcOQIxMdTkRHRquF8BK/2xOakcyd0mFYBY
lK/0RgUMEzidWeiOV++9ueTl9XbKxfpEW+WmyR0x7os86vYas0G0czwJHih3iX2YwiCIlNXcTnOV
haSTgOQYwgaSQ4vXtDU5akoSG6z6oKGraRxA+skNQFgGAd50XxlFg/Wo+EChCF6mHyE2rt0nDh3h
S0SKQs0/yjA8yIsyZZ/NAhF/jP1SoV6RfVLqQeLJVCy4GdnCI1kE323KKYWPUZHQimouAVSvYNR+
nqTsTccfYnpcQuKmPquIFkXiL/QYOVLhvVkNb4ITkNUV6AHAW8DQSlAHFcV09XCj0UXxMbiKalyw
j4izxtPlv2RgD6Gwp90vWc9ESegcCLWfPiaHhxgeq+EiyYPXgodSXQvqAWniZLl+/RHNQ6WKdlOT
Tg2hwBhSmoqERL9/I7t7Bu/HOic4l+3HEfTzym+idHujt39t8QTQgjciHI/aB+TOmtsa9fQVRoAC
7ql/xSi2ay4U7bUL69WboPbHYdrKH09a35c5ma3j1zJ+/QA2CaIbKmtEnchsqTFf6z6xVyYQBBEE
0mEG9+UBOkaLcPMRbsUvZsO+FilqaWQdRLZ4rw1HMnoJpt89CUJ7nVsPOB01Oino0Jd/wsL4YlcV
+5KSsDQo5eRFafOTI9rl02QRYoBhdIBdnBQqTMh8LxsXUJQaF5lhh57bXACVCXC32+7rcRVx1uHv
a/n+yR9v8+k8+CrmjqsMhgiqeyMt04/kwm/lR76xenovo33/8fysQ4rT9Dc+j8fQibkXAhD9gAkb
W9Igf+ND2NjyQfXA0rp5PUd7USzTKX+IIpkw9T0WsR7ccryEvrlRUcdrNkMCXaa8ASYS+7nDkvQv
lAHrULnH2sJHgUmm/QY/o/5ihS5HG09bRUYoJQQ2ofVjiXuXew+7L44VXIReuqRJaNBp6WvKxgB2
0pwrd67M0usO0Va7l+hcROQQ73VK5Hq4/yIaoflBskGj0PxE6IjoqjbpEQrb3PLR0vGd9e/xirgt
vjc3Uv70LQ7G5FMNGrrbfzl7wCm4jiKb/Kq/5CBsKWWSv6r2Zw8PwG2KNUHrjn+IqR4A7lTOJVd5
5z1/kmXmSbuMlwYLivSDxqL9Qi1CIwGfjksm3b293DKZtsgYpQXdn/B0td3THoDLRRuhv7rK9rCG
2q0lszH+YHYDkhjoKqSNZLW8KCqQaCBLIGr8DKLiIqqFAUB+ba4AYVCjnFXwIlQyOX6+SQWDIQJw
7DFbY8/dFEGEDcVSbykSDO6LCeslvQyJDaq6KUMItQMFy+Oe7mYnvky7I/vPllDafRIXhtWLWTfR
sdmaV05IiQD2KaR16o8QfUok50wan/Jv+HsQnZydKxe4VsBefvgHYC/Kr9e6i9z31+sb384L+htD
PJ82tAX3qfSBUdxCX6edw0BbxXuRYYirJytdRw/IU4Ytoo1sGAmau2HrULO1F7Q+blbCv7gEPSBW
UubmhYeNFw3B+uc0kQ/GzXmTLcvsuu6vA6sCv72YbyCDbgkox1mxQopK3qSHK/rJ2ETh0G3Cvb6d
/dDZYx2lwJCD5IwLlksLKcMnVlR8UzyqSfGDaGD6r+wXbrXjqyxEBvRyc4mjN56oD6gmiULhQ5SG
Gw0BSVRkLL1drEgUzphJxw6asQvaZMu9mU0QklNESz3ywtSfja54Jv9gUE4RIatv0X+PzqChMlNd
QST25uUZ6UUUg+dwVNIjxaqoX+PsSI4LWw1PidkiM15ljzWwW3QidZIcSWA9SQwS0c8xY4tkCNwb
iYAb1xTWfFkZwylxTZkrP/Hr+I+lOPNSBAKws7hRARijNXd7VWyL2byinwfTGhckBhnKZihWkrZT
S4cOB1NfdgAjeR+AO3GWkYM+KC7mQs+WPFyi0nPxkkGwsbJJ+xfGfxIDgDYYIsF9SU3IKFnDkbrb
g6DyFvXdvDFoygjZihOH3MwVcnldD2JQFeVbRL34PIzloi4/avP8fm5yypJsXWBWl7wmWekh4X4e
Frde/RLKq94dNW5fLFbCmnIifbpNd866U5VeBxU98H7AS+ATf4W+jquPA2LZUbgUgD0wpG5NE8dK
KbWl0tGuWPnh2WJwhZW0BUKc1DW4BYImkwFejV3w/8Q6+dB7phrEzQdS7gKYkc+AYM5iDUdVGZ4y
w6l+QGLxus6Os6PxIWtoBe1BCl5GMEheLDpD41Y4Q0te2atbGW+nKciAIh8QMVo9fyUfZBi//wXB
ta5ZW8OGBNvFACPU2eOUczJPb/RNCQ5BqvDWMf8xWjkHruIUhEYzxgVWXgkIi5Njt0a3MsWLgPuh
lP2uS8us/Mj0qJ2lO8EfRCEKB9Ci59f0XiGvDb58RNMzC3BE0HAC5eC3GcVunqFQqZmECOauJT4U
FYc2+QLIJombooICDvsdl88jtXnmT9QwwYG6kxL2iAxJtUbd6XQr/Iy4DenJ0WkjHECViZuVF4Qq
D5kirVbI0AvmSzHmxSLPjBwTjXuHcZqYeIGTH/MCcTG6FRJJiO/NgnQ46Mz32UckJtUOsAdN3/X5
Pj0I1nyhpIkXSDz+klMDVZj4A/KvMwVeMUBygNyOkjMSU5DYTWMRDM0hEfZOfIfR4R2if4RZm4l2
EBYuu4PHSIn7npLR3IakF/MsSmQJOITpppuEMcVDUHXk320eEqEuQRqSRYWNgGhWaj2RPs6YRIGE
ZUIB0NRhD4f5w5iIIxIN18xTj4ni6YilzUMLXAp/fuKPUrh2qU+bSzIywdeiCWHAt+TT5Kjj4iMU
ifhy495/8yjhHM1vgBK0YmDHhNvizGZILVVlp+NPnxYrS5YsUOK3jSlg18RiBA731cN7eOqhYlaw
YzI7A20SiS7NfbjKf+FVUchdnsM9AxjRQ6gL1LBitweCB+Es1C1ZFGmIInzNXZ5Hvh7eWBXUmQLk
wx0V6itjNEp6zmRXJ/543GsIymdESe6pczWCAspbS541pcUEZasHmRkS6WSJIWeB+hQNv1w7Ot0T
c5prl0KTx5KEWButkkhRjjiWSrfRMHJTQxF6NqcZoRNh0Ogppmsdio+kQioEYTQsKooc8/RsuSI5
nnJrmXGkNe1O609daKLnXTfJbQxZXjJQ0UptycFZPgk3R9BCTs245kAmkkFGaGHmW41xHC2zHvsl
mv/o9S/Em+HD7X7WWO2wG6/jNcvPaRXQgNaf3GhK7tJr9kcJGZZJR2Uln9KvkPvUEYjPVIs4k1li
vTcxDxtu7FWTQgXoQpFrtks5nGAYL0a9FbvtR4XY/G2XIaUVnS+64HfuN0gx9B8d8FTcs8fEM91U
vuaknUazQaFTQv7OZq7fS5cZahaNDfnB5YJN2DAdoYQGIq1oYfoZqZUnQ7yZgTqlEkS3HkIyIbRi
8vvj0H+WR9IFZZKHAGYUdjm/jV4NE2iH4rZdJ38YlJ/iLs+OD9rvv6ixH7NFI3iKZmOKwLSKYhEI
8CoQWYrmrvUgL2oIHIatcjJpaI2Fi9ZuU0xA+f1J1jJbJ7uloa+TLRBaD/xCpgvTqVSXevjunxuj
8J4NFiVkDeeSs2RKXMJJvOW8eCMuoxvay9RhOJ7HTQkFhRYk9AmUGFC2EjGgkmeO4YuSj3Lgp1sD
FTxJpdtGrduRlvr2yW/hPGqUAI2HdB7+MHiaKx3se2YpEQe6jfiKQXG1j6yHyFXipSS39jUGNTQW
WRrF20N8h4ZPvSAoXhVx0Fz6ePIsS79vduymxgpDhBp5M7lFORRhNTgOd9ZAlbhU2gSPYPpl8UWm
281WnIUaGXfvfdzcKJjGwhPWMex8PNupoF3hXaVu+J5VFnBAzQCZDyppNE5aQcHRWM/MRvr/JEcp
cU1gP54nQyUuzbGHKzBvtb6qdXwj6xI4odixLYaalBEbxW9mTMx7qHtk+7zAEt62NF7fnIQYxkP8
KlYxOD3Sp7lZZnaMCObxS8weJ6cGxURpQc0H0Bq7vJwHOaqgjHwWBLyi1EuooSlwR7CJeLFF20uj
P7NDwSnRWPAP6d4PbHV+PXxmz8B4rJ8oTUsLLmpWLCQ4UZolUtIp154r5IdndDJjjz8BrfUu/aIG
QCbnZUyQD13U1+wyRdtp6g5ipr1ASCAGb08hvPS4q6l05bkJLNmABNwpFMEowKrfthkuE3xQY76A
/eAOOLXEQSfVJ3CL0p+esiN8jcDtOFRY18bMFwdoprvyct7n546WudCnHIFavkkmkwQreUUAAP62
8ukb5HiHC5G+lTgL+xUg4I1FxhjZRmwVt/ITyg6JXcO2DJcZgVa1J83siK0V2aOwwq5RC26WshQX
I/Ij6av8fbdb7f2aR99EjfaN9SDwxJjKjB+ClkT9hTl+QsfuIp1qdc45LGr5hDK1pRjl8ptMObiU
t5TEBiPZBjzSOGedMjr0uBRDa1CtXyoG6emNZIayJszWLQq/Kie1yYIWz9hTuknsP6Tg5qRBXBnE
Qam7djxkuA2SFpnEXNymui3PPBE7XMImcULIg9Hs5gNT2+RgxAeuZgEhAj81h2+8gtPQBveNL019
eZo5j+6DuUAC32R4kufOfUY8T2nd4mSVZVZnF2dqS++jsqLN74FyGaRV/mQV94qbmD+tgnZjz0b0
WQvzxxvlcyAeOaNtYrfCS8G1sxaPMy6JjD71xLmHmbq2n2doHCZwoEXcwkl9kgeOPF9x5Q9tWW6b
D16KTbLmnJZ9/rAURtFjRZ3LjuLOAANShzMTORUAN8QVJ5/DKAPtUFFugeXWwTswXLKu1jP+BLxx
/ZPgkYV6mZCHbb+uTyCCwyp3Fd+4pAuN7qomC2IrJLaMwItZINMP0SXwIcCCguCL5ornkAXjIgmM
o+y93dCXP+GUkM2upsFg5LlVuG/Q/1uyNTrdCsf8hiLcKTZYHlfVJtuZi2m+WLQhKMxnrzFVThMv
sCXmA8Bu3T+DeBW6j2Ak/mUG0M9Ew+lHusRF1+rz+LFAn66C/aPcUY7ilWoh36Uz73EKj6+7cayE
nR46FBy67D0Y+CVvuAw1zCikxijsIwqS7H2DjXwXHwojQMiJ4coBiS7JCnjN1ZYR2FvX/WVk9Xw3
924ghQ6rxAY+XTjPc+GTSWcORGnMST0HViT1aw5BF363ZxX1XIfU3H+f3qf49rj1m35Tb6dkofTz
6TRevcMdhcErQscjYa4Ai70DOq30P5EhZvlKRykfLmbhDpRfYYwcM+7a0zjgO5ucWhVZ0DXCWLeN
t1m7RspLCvGwNT+rP2xU1d2kB0WqtEE12dyrQ3ZTVs1hOOWcj/BY82SLVjBAQf5THRDefefUjNyw
8Ur4MO9VirsXVyvTMOVNyk7hKb0OXbN999ytZImQy4B1nno8Odf1Z/oE4MNaztZF4aBOeW8ziNod
19kwTIiwQZKuYUvEV2XeMASh7HVvCo0tZmMORsnPRuKwVmmyERkuDNRF2GCIjXgh9Lun4PbSD0r9
HKHXsOWyBb3U39dOcOR8+0gJ0qlur+he4ITk8l89tzgXREt5IDEtVn05RUjiDzaBCzFYP+7gV03v
6Stor9eJY0jCNCP4+W+rBtSsinRpkD6Q+CJLd5mRQ+mBHJCHX/ja9oGSy4dbpYBnPoXLSUIlVsan
iqCJr3jXKhcxtDPNe9KYykTseU8+ymoeCwu1lic1qiysGnOnZORFunqGeHwBORIbTtZydWlrSVqG
EjpBDJMoqiSP9JBR5tI4ichU+5DcLoYGSCvyMnAPMArnTdjBYWashdjWPvFPU7MyVMLIKeQx6HHb
oVndYWkGrEoVJLY/JdF9mXBM0YRwkZf3jIZ8PJI8o5dX+KgQzRj0MSUiTt1hoZeIfTpLLy5cxtxP
dbHS+r0BXTQA6YvJ8tH7T4n5bOo9FVeEkISEVxU62kdQk3j8rqlLM9Ub9gQmIAjhQNcAhGR/Jt+b
BoXpsmQgMIUlEC+RuHTyrUMIODMn6sShk6f2HqlYu7DD7A43SuI+aDy4m+5r2pJm1ZztxHitGfiw
4PHdtAO0pHOdrBrWk7lepR+WLiZfvbusKfN5OiaThhtwcQ8Tg+zI8S2Ft062Mu7PJrTplElGmWf0
QrxtaGOp8xvQ4li1U31RQdeUTkgt3W1KhHaaS3z3rHZEwRmLrQDOCWpOoS5/91dQlPCPzHuKW/M7
IrY/Ok1BvnfgM5ok1cXUm2PXMBzVltazIP4jri7gRU+zYf/NlsKDxAxGLhVbsWMPU7IbnuR/TYCw
BIBf4JPaMUeVIb2IfXGsTs4I1t0P9iPCX0BQNNEjASdOCH30BHMxklWBRAgAckFcPokigg417z5J
cDbJd0MsR+KXneEkIFgKUJFxuH5+EcgfqfDKCUHO9DPcAASa5JfhaUm+tOLKvCvm8n0Z3TCYko/6
nbbhL6o3OdAcYdX5QlAutQ1RcN6wJP0BpgSr2lLZyD/iQd5Ng0MGkFFCMFaEwqYEz0gLbT8sGNg0
xYvpy3hZnVB1net7ARNIEQfBD7oHTmI2c/GXZw3ECX+RYgsmc4rSZ3BInuXd0wcQONJXwI67rndS
dZqEgTnm49mhOvLEf+EkJO70D680LZbC9ATd4OTOt4xwcE9ftbXd8iuYOawT06QYTD7Ot4/5if+8
3CD+/xc68NTEmgHlfz327TJeo8zypwmyDb2xA93vJP4JZewX81mc9/p5VDfKTvekZfal7+rtEORb
ybcEz1iGm8YTVtOtHXv6v4R6gPQQAR4DOr6UGyUtHfCL25TPZU3PijgTTo3W+p9bBc0cfwncYvjF
SwIKLC9BNnGciomDsgcKfXYBi2CT1Z8zUqnF9eTqxjTtZ3vWOiH9Pdkjhymk7iCei1P605zSE956
Qip0yUajBwFGKFf+yfb9ZomN2+SM5FHw+++GCajCBThaXypPD+skBG8Q7Vlj8xgFx+w3xYPCbLPW
VSGF17NdvYDrs2Qffc8BRBO9nkkOKsNaCvojVtfsyFSmf7pKhQknxISa8wKFHMkWLw/xFG6z/Dx4
zG28T+rLY7iGKMXy0yH1J8pvDPi7Pf38w2nK9Wh4YCFEXXEQAWLi9JIyFE/sTuJYWpJtyAIjwYAc
Wl8P0hWS8I/nKr3OHs4U8SP4xBzYKe/HtJeEWH1oX0h9o08iqjhwc9MeRIvzv2B/Ek8VQRroJ52S
FtPKpER+fc/CIDQtIQ2wkgkMOW5sVXZRP2vUK3NGRvGm7Y4JoZHLxiDyVaF5oakhaDxAL9r+KlhK
md6AzO4j/xl40RfzIF2lVb9O3P5PhhuhqwWn2qPhH5ne9DN46k+DVOnGCQSxDhL1/fruURZwfxPV
bM4mQTKRQKRZ0UESW42m5abfxl13eRyzJT+lM0HCMe1gdisvZyGsdNrFX3PXeOISf+L6tS8WxT48
aI60IGYjKFbGtOsHRJ4s1pn7ANp8OgaXO96eyE2f4FQOifa6PFea3SOIKeSMI890FX89OF3OhI18
x6jZCdSov7sVt7Z8yhnOifqwv4H6LXlHCuB8tKJLp7HbCvafvOOkN2EtKweFeUMO9L7IT7OHXbny
jrfRUYcMdkJ7ZAG6O5XPQLIP+rKS3C+uraXoqEwWNKy/qUA2LuxIGxW1x5jM3XsprEpfOugnFmUe
WrThD5tOLZqChicFLISKCeBEwhi1xzRXlPKimxASRq/JRwTQZu9CCmWk39ASnIdD9JEHj61y6MmN
pORAVEmsAWjjamQe9c6kZzR2D90TBeK2/IEjwIqxwfHTiKhuqMTl2zdXrBq//WywEzMXhzkLvqzT
Mc9pMkDT0r+3Gwc7ALP5xlkhBuOfElyltLRjQXpBAchnIW5HWTvVjOQdWNoPEtWKDbpRrtrPsMVO
gYlvmwhTxKyKpheF8uRssfGpoqDr6TigdEgYDMY9bmAcwCkfN7FPdP6D3VJRE0gI1Fc2HhEG4k0l
z8qKfxFhgnUbkC3/fkwfiD6n3WNw3lWCWmUk5vgd7RLIGSMwnVJGofrAnEWIWjxfGdvaVom2xKqO
VGhOtoFM9MEskBQiECRQ6ltUzZGypeRWIUehR6mckEeHLgD/TLd9C+xRgr25b22obRxy7AllVSK7
qA2IjtyRM9TWA7QL+iD0H+ZVHj5GkZtE+8vYSESCo0LCDmHn7+uAIKQ+F8zKUTFT8depI8HpTUsW
fROEH9MWpxRuUhJhEjd7fj4T3wB6DvhKwrgANXONG1hASzmJ/1Y7zvYY/Gtu7NluBoCbgqfE/qwA
L2MGDuMD3iz1BlDNiG6kfDKsSXkJzEg4yAgIbwirZ12gYnAeeLsELInlok9yjFBcwYwtMl62yHAD
Up/M8Ct+nGL4JU3EWhZzyup0w8+DRjWYIIZWEXY2lRBEwKRtdUJHLpGRE3YgDAjeCxU14ys+QMQ+
byidnrt88k5EjFtyu2lQGam25EGAyAlLYlmqHfnufC8ksc/JbD3ZSicLE6c10bk/whVgGVr0cReO
+iQP5o6hTGW8MM484FS8LJCDGn3PApACSVV5L+/ieaL9h2kaGsf7+6z84VSBGammyGGRxYpp+Ywu
RyLs0Qi6dAGE2wwumXg6eVtT673ki2WMjiDamXRDFI518IL1AvX9j6gzW05dWYLoFxHBPLxqBAkQ
ElhgvRAW84yY4evvSnF23MOxt40BSa3u6qqsrCw6e44Q+v3uLpuje4AdsHeg/avOLsa/g7xAS4bn
03pROHnzUFTkj9LhpWcKWDi5HAOnmdoE+m2QonmjyDntUXt79O80pUE0dXaY3zt79zReBSe/HFFN
1L62W+26V0FKNQspuXNYF1GFiCxza5CvRYuy7g3JdVUpMKLtIIqpyLIvNzFD/DQ3kMvDKZp8IdtU
gJna/pxoSz27TKjMHSAe66CbG9Gt8UYNh1GYv9DSiGojsFOKbE7jBnpMtfErOCHaWPRaHUoyodcZ
zZ999ImvgweVqHwa83TrN7qbcQWf9GnUgKyQQOrS5nbJXWtNLgPI+oCVbCFzEBPlDd1159R/9os9
wqhPuvoBD6Lw2uFuH5K1AyDXu4aHpBVV+k00PZpdgI876B8oGJ4PNDbKlSKC6e3wtIAntiJi7JEE
QOAbErFF2mbrFPMWRQ0oVsA+KYR7Isvj1IEzT7qsCIF0QG8lZLxirI8xYaIbExLdRtIyenBuMD76
Uu/QvHUswursw3QToCxsWA7r4eqvjGmljoDKfWL5X+Szy8F0DmCK8uyZ3HIDXY5IzdvgHELexndp
GJ0VUD8KEm1qp9orPDDK837oRt2/Szpr5z+CQ+/Uu0DagqBsnf7K4YEU8jpQ8THMg5X3Xuw8qAvV
TpMiPrVuR5rcvS8YXOlrzKQVeHjRf6R9OLvwGk92uUy7rg6ZCnSdqPiAwmnv6czUYlIxIRz6Bie7
cB+U/BM9Kko09ab9o3sMIAtU2pdgO5wOSm3EV9vnoD5o0tVvP7r+7ClOaEQgGG9EMSECkGo2OTsy
7Fm/RqquRJIIvTh3/SQJ2Sb3XFtDI3jYcKfWG2oBFmhlDFH+jfbsuy/njcj9Cohzeh9em70XtKVS
+1BHe8d6EDch6DoBFbOKVqVz6d2i5+jUOXQeJvnFfgUm+fmPOoSIarYhvXtDmkEhV2QcOvQz8BFH
nV/6Z6OIs9q5xChXzKCX9w+dmwHlkfprC2GLgfMKqT/5eaFf1wVuMykRQMaBaigbQaI7zbngxVhX
OlWbV+Sg2Mio2KDwpGFf/MOWC3KagynUFSQMwyol1XWz+nsbs1vexjXC19Zv89G7rr3yNXndfFi8
KPvQ9QNOmuKSN4RkhKsqFJOgmRKT3XuxTyP82kr3sxUtKlEmKaGBbr4c2g0iCwUhl0KVCuFxo1ff
Hn+vpYe5fr3sEoz/HoEouTAkO+6gfCDpIOzaI58lCwAEasYdpqUJuMnuzfdWUg+uCdI1lNjS8fMD
C33/i2bdnFQrYD/FSkTmJLowm+dBljwX7x8IV5/jGSKxzUJChsZILp3HoOJcOvHNqfapXR005tAF
26vgTuD1uwpITpGhPhjJKaL90gYhCbb/QlTqUuMCqr7OrHNmbe90MLMpWCITLpDkrWTFOtwdUbyC
UaHazbX7IQFcpJy3DSkDJYFO6ffqe9nRed5MIKGMwAp3mPbBjMe4TJBHsLKj9VIBV7b7GbCj3IC9
1SONUgUg9PPDr6I3A2WOXD3kcZBh0n7tKiFDE/Sg/gL0NmlXA4cAjcZbbzNrpke3QemBFPca8+NP
NsywBhjgjB14GmcXGMuIJOPKHewmC/J4OtlEkqvGxybh2r+vjvBvrc9ws1ylx2m7CQtFTVS6r417
LPrFk12E+04lxGi1bV9xiU/eBTqHW3m0KcEuntq0yKX1Q7VHJ980Q4EatWFuwdn+nCwk2HHVKu0q
nCkqa57d8xOmPQDuug/QR3UQAMnFrXy6t7q7px0TooB0O691di/7vnfvfD/ZcIXuP1BDs4cFqrKp
izy0vdi11+DED+CcmU9pEn3C4FDdE6RDuscJjQZAMvG7gcoDSEg9aHd/rZ/qkMLWSsQ/va2zIwNG
uIbN2tFMwYRUTTRJFgDkiEo+KB01tK9Q06LEE9MA+g0QubMK5NYr9N80bh//fbTgUqqTVtyg6PVC
qwVJqReoef2DKkSBGugPBTgwbT/4HXOU2BBBwSnjs9E1xIuzeS0z7DGvx2Bet+EazawmQko0nsLd
IzgwivHzr9JlznCN2aaXIaQAcwQqML7Gg7og3raDWo6fAjrNeXp4Jo8zxaXOaxtlZMUVUTOHUdJG
Bh2IicPgqVAUTvnbwYRUDM0Bsbvt/Cbil4MrgTA0zAVEShAbIHMFi74ynzOeKK8S3uOj9dc/n1+i
MUTO2Xdp2Ax9f3htv6MH3YM3lIqsQtpFsP8cR2sKwJD5jel8coGmj9REumLzxDJRzUP4Nr6roGs9
PnU2o0a47++dbdDoN/oUsNMhgYSOu7fu7pPPWHk3v26VXFD2t1PqN+walRcQ9BE9IXsIaDXEojuX
3bKIY8kKyaMEbncTG0UjT1bHs3PGtXKAOmAm4dDT7pAfriyoZAco8KG5Am4UxbDx4Q9OK/2XHr+F
AKryT3l0br+DYrDaGOVRBZF/VOlsBLEn7z5kTO8QZj+l9BhsLZynUaVL5/q9DYuNCQBVozCB3wDF
Hi4/t2mDWMYMFxGFZSjNo3r87rf88s9juPEKi/p8n9a7Ky8LS6PLb6Vdtps/1+VtsP2txi3s2nGA
sfYx6igZlc37gvnbYDP9GCfkTTAV15vDrMqi1qzUZai7q4ZAEf5wo/3pCiz8aDFvePH8/rf5OxbH
q9oIolMLX/dAP9Xeehud1+6Linl8WOjBNAYGiKBdLigeVQYkbWAxEsgAVlTNs+SHinHVA23pQBmG
UQ5j5dKrZjF0QVQG73+Fa5tGD3TSQnqoeO6z2aNvuYo2YOj0B2PLu9LdoU1bUpARmnECygAwbvZt
4AcygSS9Xwx4zUGok0JQykn/qCktNVGIMOGn0gqBxCiqLQSjx1H557S84Sclo2C0s0cftMwzl9jX
fBmDwWAW4fMYGyMFbTG0P0Dk41ccCqfSHoFbGKCH5LhYleaCYjhKQclDAxtdXxZcHrxzBENxhFi+
1/5txIVzfVxO7dpmMEgJPmnzV/YIIk6o5D8tOL4XYrK1BekKuRPS2o+8CJoSbkihZD/hVo8g+9au
6C7RiRdkn+uSgHZ3A2yw60LfyqBs7ai2PuDHFlRpR0ljmXuMa09BFRv78JiWO/XBKnkMqbU4/ZDm
XfkkB2pdiOxQFGGuJYQksPpnU7cxwby6hWA90NcqgqUTlxyga+/YIUggOOqga7Q2GzNI/50yfayL
fB1Z7zaNcmhYr6b1yLhaTA29vIXP+XJo4WFBKeJBHY+R7Polhw/lg1vwYcG8Oic62INDjqhpC/D1
IYXqQf8e6x5VzU0b5XIcWVhTSJkWXZYzcTV3MeMRpLovmCgepMXJXB16VMygY5aZQZryAlB0lPt0
K4GrLFaBuaCM1F4s1lbk2t2S2f0dH43uwOgubsYAjXOTzCWOFPUXBtVRfCc44znyAiYbMuH7mvqH
6WBlry0wA5dZ0UOow2paOxKjL5OkhtEfDodhOEeCx4nBo0zmHl9rYwmoZgxpgUvNOUU9ZBibBplY
hIZf+UPHuU8+XjXAiSHxeTb+psavzkDndDNmM86PBxQTu/67c5tWLdI5FUxch3wENH9h0TKP0XbM
J3YUFczBg7cOFqMNLdEq9Fs7mR9joYEr2Aum/mI8/njg8N7RYDUEJfQzGbmUdaD1wQpBU3873Fqj
zIxGLJTBgJoUPnwfQM53gIV4ULxkc/N6k4nvPz16bZgJNYWKQbxJkEKT4h2U5OcPNyDZxKPF7UuD
kSqj6Oxi6cqQ4OL7mnovXQ/KL1wZCkYm2SrGligvX326z1qFt/bBdBdsrSBJDiQsVCuhbphbR+qa
ulGv9qN9QLAELgi1M/m8oAomXKtfMljyx//4K+/jZ72Sr0fFP3j1mnX/OQ7P+eMQ4mXbXKW1C/X9
YJNy6DPbKaQrwiML7vTORg04vASXoA773BZ+7FJRgdZSpQ02xtuEk+/so7WeUWlo8q9JTTtVFB9o
GVWT1IVP2Yd1tIhdwJb1mqpdzh8V6+mihd4GvvbW8Bs39ufWaRzQTmtSXeqLRDvAxlwQhKOSbUNz
RcgYNKwhQDCf7LmXK5wdm+8lBGQRHmMfH2hdU5YESIX55iHWrwJJLS40UmAFI27TqfHTJPZ3hh8u
f7yfpT/3Jz6B5iSPMrX2TsbybYShH/uTSdHsxf7S1y9+yH9LJrx7NOfI/vLM5OXwYZMkYUJ1kh6f
0kt65BwCGjcbKUUeIJc0RLMC5sLKYHUOxuNu+feVnhY0qAAwwKT96jatvI2H4q1fYWjhYfFY8yhR
2l2CZQ+1u9302IvwcI4DQsN2qUvs0MdqUsX26rInZX2qUfaDrI9Itif78rQ1DB+ax0BE57bs0CRB
rpBC5TKK1ewzFYcyIIesIV9kRjt174wRROyxaWFO1/Prnx6wxCkqoI6OzNYqUsytB0UDjh6wE1ES
1tC0rPnefRrzqanxBLy1KfHk3xqjP49raBrGc3pQWVRKszhYrjJXL2Mxm7GAv2ZOvytToxvQo8FY
fufizOjQyc8gf8OouNq7ZO7yhQ4lTj9lLPmXEQ3Gg/EQDN+B5WVfXPwio98dDBaLSKkffVHgjGmA
A8zn8cMiWgzcwdjF3FDghTZChqqtQV0/wQ8AVvKMVm+UFjXILafloCrJbL6HLJC27ux3hkOdxJyf
IlLNJ45BSE5PGJZvB+k72kzgS8gvZmJSH4Gr2me7Ayntr6JpCK//hNEdUVlAN16D0vcuqlfx1X44
jJMZx/NwubJCoGZr3rCmPKGpTA6G7+q8gTQk0iKnNkEXWKz+9jRWztMId4w6mt6YKpL5PE7GSGmv
a09jjkfP42CODlQmnHhK2SgNoB6Uof1EMv26FyhU+AWMkSzbTLC0bDlRl+EusJKYLhfju5hlFtw+
LBtWmI2HOS6DppePb/ZgHKGeANdniol6kU/DelHcscJM6aGNhqIUvgoYsZ1J4I5BZNv5WWC8I855
xEwJQH50EayyQMuI55tW1LKjhcze9/M58GI2mHXHv93xzB24EVfxvdITKTttCqV2qc3GYeOkYvf2
lvwg6ClOWje1HfCrq+9MLu/pnqk5RHMVN4nKJivj3xSCjY+cKJWn1LqYMm5afzQSwWDohTu/wP4O
oZUOu6AxQmQG2umR/M6nyoetWlNG76ITOe+sAPLQTihq6vXzFpMH+Myg7Zbx6GA0uojj8MpT9KGE
hSy6jKcZlG22L9IhxtTV9yBwOgHbUT5EDU6lRckGYjMOxgzoTPf/OwdgSJhJ0UyShKcvFkbNTzWW
kctGyKNk9DCJy5bFGxONnIr+Ao6UJgJ+taMl/AkLl4zoUmNGEe9OU45LeQQXnhS4T3wMvyhL8OLs
6T1DfRAHhlvMu3FYknSU8h9ts+3G5G336DMN5dQm/9S5/kFgt3fReYQENdWPL0wYZDCGBsaM1/TQ
S5+s2nKv0BFFev5hbfpPXqXrImFpvHgdnSiQ1S9h8vRA4n8kDw+tD577ul0ot5o1Rybw1X109R6C
Qj7ja9WEI75R3D7038tecsc1NYse+T7GSwtS5gtBe15CZYOHjUqSYGMcLfztNKCTpllAMpGsJReu
L4YOp+Q/H4JpzFhyqhxQSxKiMQaSN/Fy9XyYmoRmZszY83+qHQQXksNzODaq+TL0J5oOfAZcISPQ
jbij2s6oF3QY7gUHWONndrCgSRxPdoY+r8F0Sib5HUfK34gnvm4vH7DB+n30E0CRDqmzyEFW3Tam
Dl7ok8+Xy6rZ0XQTJ4E0zUbGkhyNWIIH2dLc72BZj0adIEj5OC56im7LudN0y55Q2gMoriaQ5iIW
bT5vt6xwzvY5Z7PwJ72y3F1m1cWa1Aw/tvZmyDsmXC3XtLI5UCTb7g4WbvQwOidcX604/LH/zvrf
KVKCpDHnikoOk0UD+T1uzPBxrLuBnge37GIdjHduGjUOnLV4ABHH6fQmgBiML9pCRJ5FG5sZuQtX
hiti+5F1wOUGs8jXe8lKcO3rUAyYz8Gn+2FqXvH8SdB4mpbKkb3ICaBSRXCgL6qiUDehLDuAGIrU
3k1Gfg7LAgJI1l6ze4bzMMYVSUd7iwOyBq2VMfHBvyy8EU2X/BbpBp2YFnemnM9/7LK4pngh7JII
BfHLfMkYNgxfvom2bK3fkRsNZDEJPPnkZHLjTHKfR75LNGKUF68wj/0OWGDtE7lPzR8xkKAHWEdm
pbwSjX8h/0rg0zNftMooAeFJnRgSUPndvnO/85t/Y1n+yxzG8T0/Q06PSZxfzn+fGQT5HUODOn+8
nBK0BPlqaP3hv8X0mQhDfWA+EN+A69hZRVra+WTQNKfPh3ewfohEvIr598cPy3Bqcu81p3qaaFZI
3KHhieO/n/4QEr/XMDCMvfyvfLr/Nrzh8GksWXcshF4SpEc2jIQ/heEwZBKhmMyyou05F/1xJneb
GSwxE+aT5rlMxDdLoTDw0SXVlpcHEn+a3sUclo3h8Gf5xiviSnTbmOvMWvl8rOGUFYRpYaksl8ON
pWs+GL2XNZE50H3kpdzoKFq4v/0+3uRJexsbJUFmZ8UWXrCj21gxRHRrNwndtK1ri9ffDvg6UyS0
jWIB4M999r6r/TuhqLOAh0RbJpf5lNlMHM6eSas7rDPkoFqJkau1MhpxopgI7P+rW3NYRyPWq44U
7cyow0tGQO7YhWBE0JUbBi4sqFhpIGvJRRTYqAKMF3OLFzPSzBYukl0qDrmTkzQzsVIaDt3du53P
Dp0H+aI5ihXYfXoLo3WMEMZ2UCaypvQONSZpKReCabjheyF40qZPJn47ogiabtOaXC9LpkKmX+Wy
7pZAXRNU90wrrO7KYn2f0/jIh/0+8L9ImXCLHw435QJkDDjo+jzt3xxuJq8KakaMpgxTQMEGJBd+
UiDSxpGbz4FV9V6/gum7WLEWro6EZl/uoelmAV/9MNKjiMiOIcf1ZgeRy4qR1/QIXoY76A6OhNeg
qUT2shIbPOIvnqN4VTMpYIhh2HNJRWwAk5Zj5T+XTW56gBcw4YziEBMdZvYLIg0mi5Mhu8SSVpND
jY9WLXxSntU+gywHi7xE/gmpldwPRx3Q0l90pNz+as7QXAYoRZP1EzBM+mHf0Z5Jz629SCBEDYjG
MkjaVvWT9t09cdnX45dhg5+GMyt8IWtTS2Ai4cUD7tt/qUDmj4Kqg53yk84vTa9cucbgyGjowaTK
JyTmDl9yai3kMwJCTNt4s2ebsIPZjFgrbg5/RqmFZEH+ASX5eql6O34vm+oG9IA2bfQcMDSaKXvM
LIC5Rx79/DBr5D3tPW2wtoMzH+rI5GpvZj4vh0PP++v/sf3EBJMNnsNo84gVBp27XM53YJgq+XsY
Ri02DPJiELX60QkDgVsWr907JeVy8TVKmjOaqRh7elEKZGJxCJ/SupF9ZUbK/utTrdfkjTiYfv0G
b5puU/dlJZLHyF3HBNOnHUvuofxPTfr8bmIVOcNj57vv8KQujTWK3yNfUB+fe5QjOR3a/XmS/zFl
SaDDYLNDna0cH+5TWrYTDEXCJcpg6hlNN00fDMjOdlIsAnOcnc9mtvN5yQTtCfkbelduAPRGrpJh
nL+NIXvCk3kiE/kdlwTPSZfDUHCmfMIod5X8OZ6Hgibfl9uhzRLla3YLM6wYrEa9ma7K7JO8jaGZ
WIIHNIhlAtynFgaXxfcYyJJbQg7Am9DCh/2T7VcbS4JPJFAEMH8VgsP46Ht4YDE2jdYIO4IU9xgT
LScp3yikOr1pAwtoQBiGonYP1iyONN6Wl7y6jTZK+O7Ba00+LfDGC4jjihlZczTdCeGJyafk5TWW
WthlTwtNDodmh8ZU2zSvjuTKHCICfx6TpsteoqVNVWaO1Shk+TDXUe7bmIDy0/CJqyKvWa6MvvQ+
vZugxakvc/or5cbP5X6U/RUmrAFA8R1CQ+cujdbAD+hdMEHOzZHjowflfO4hFoQqeBMHyPFj3TW2
2Lti1TlJSBYizguTBl4Hp60ApizAVEthlTsjCtvk5NZNzCAvj/JI/uuVpdxw1pI2rztetb6IqdEK
wxLdbZ1XAViOm8SMYh+X6ZFBlydYxtjrX9+vWXijehVraGeEnJrmwHJjHc1huIQ7mM9ulqPf42eM
JaMpdySfM/wRlT8DX6FD3OvOZm50kL86wArJOHWwRV+HbmptCIL1s+yOLho3ckKdGg+FhSVBkSPs
Mx54nZ2Ys2aKbIzZ2CVSY3rL89IOdkAMUQ9kXwEi3xCHdfMVnchpoquGQf1Xn51GQIEuV9DlFxnA
4SjwOtRFLDYoyJ/MnBbzs8Kx5X3o8nLH5p9nzszP92yZHRmsmjEHkcCV0/2kQ2LuiOIdsRgUC2pw
ZIXk7muI5A+BQeDSEprg8/qTB/IYiABwPll7awpk48oYIxa6dvvvKZBzZnoHrBdd5WQ0mC1GvDKR
MSnksFqaQgGXm4BHAijhYuOx9Qf8V3mwQpOEbGLNc6Mx8Z/GMGzrjHRhWicytrk7z5ZJd0DgOeEb
Awq2BIgD3uLnBKlcL0UzGqXvdshx8/0Wa1nB/9TNuwCglZk+H0creWNgt3SXoy8Kke/LLEntoTqk
5nhAnD2IPrj7HYKbEe8JGg57mvCEr1ugtRAkJRkGIYn4YBjn7wBpZuQxVeWfbyv/lykLRAl1z/h5
5n/GWKcnPHb5jC6+m2wpm8rDwY4xlUMBm/HTi8t4nH48h+dpxDJ0MvGjhOBdZlS/8uHanrG3yzmu
zkRnm98rHyZnXPjuwmwLcuO00/GeNHcDMdxJyp1lg9Cz2uv5LKYgixGYdAOwXOJnXZWOxp98kFVw
xCWW9U3xLc4/ugkBVzb0+j/e2WwPEd/XVGSbU9CI/66VjdfMceU9hHy6hlPQ/CfN70C+h2BqMdXa
0642oTCzeLm2cfXnMTZcDu7WYonFBFx0D5wD8s7jkJgx6wtgSPE42JU60cYt/IfcV0H0wbt0h2WI
WMdYDh80mBXLUfHRcYZdWSo9cpdEp3UeXTpMap1LPl4VXcUN8xOz03AJLBhsSX4tyyWRvy4Mm8UD
MQv2MDZz2SlWWU/miEBBHuh8WcDFJEJi2BiREc0Q/htWfaKmO+Ebm8fHShO8JPxJRkybOUM3ZtqD
mWF25AQtXmb3myypAu2DbBBjJixOrqg7Zj0wBlMrx9cwxfzPniazwFF7miuy2S9/VCDY/t4Sje1I
bhlpFPa3ZBJb8umgsSAJsnXrfcXmeJ0ycx1wvRUrOBqlL4s9M+jg71YZSo7HQHJaWtUZMc8Kk8jI
4inzFvBKqtVM8i1rizPNZ7CWnOOMclda8T1TgBNh0CeArkNlkTTvvgZU6b0EqISlgdGKmVIassk8
ZjJ9LYWCaBk1OVHcOiE/+CRfdFXzO7mBB+CPkna0hfgD3cVF+wxYn8/07z1ksoLCEMwqfVZE4JQa
EGAl0h/suDLqPa0pHZpENofTxv71BzlA7tQx47nvrDKWfdOsWagQW1Qv5650JSBgDp7ys2lk+XUB
5etp2WlnJPLJ3QOdtNwGuQn0y8U6OLEfzoW5yG/4Os8aaOXPZmQsHva4i3GFXYFNLPSF1io9JXQC
k07wuWdT00Prh6CPJ5WOY3LkC0q2DhCVFOXO4zVk23gth0nTVGOjiEEGf9uZCIbjBrWMQLtHzHTW
rF6Gc5me70atLE0vAQhFII03yUFmTODw8SMjQ/Jhy8yC7gRgzgB94wXuuTAgZSrlQ59hLdeG2+62
S01CjxXF9sFM6qTfeEmJApNmIkp7rgnJ/jvTr9f6z9/6d2MIOtpQmIJy3GIqBY/0cIo2tfGq3t+y
NYLZrVA9qqPfgNTrk8tl1uHKrdRE+zOrH9DygXySkdChmOjovhrtKQN3jxC+apLDvnUp525Q83Z/
/pWzLZJ7f3QlusHj4lPfiNwcgTgFlR76ctYEfQqMucf/IE/oGOxPL+v6B+6IyzJF0egFZxOYumri
kHNto503QgaH4nxh3e+P4ZxpL0mmo18jc0HV/rQ+WRPkUMBx3jVRU4zvtDI5L941p163emda0pRg
irmlydNrBLSfrAUokRRKzGGYZQK2rme7XnHf4JzzBiVyBaoXqCAmKCH8WosFSoHhNEY1uzSvJ+fe
Cw20BB0hKoKOs8eZ9uifTtaHPTeCqAtgfA+hraCjjk1EKS+u9qGxSYiDQshie9eArYGg1QMayieA
zdMqeIWa3aT1Lh19E0oLhjRVy+yzdVrWmj8PEIAQCi5tNra9yvxNgXrFoK7iUTJQTScj/zbOXcge
H2rbPMDaQebTo09qA9CU+USk92t0a1RxA/zl4pJq7HfLVNcdpjEVzxcLQcudn/U3FSlZlA403CmM
y3jXN/tY7osN01n59SUEEeglkCyemTktjG+VmEKnprktQaN+/DVP/QICEVzMttu8UKrt9cpvOmyZ
xzKVitR127SrhmFuZmf/vgrr9OQOD1n/eEAzuk7THY+BeyKRTEsZ+qysHVrIVJ8FA2HjEvUu2y5K
v9G5s6/Nj810E6FzmZmnPjrPNMpGxmyp3t306HnV5p+y1fwEZ/gyMAfeQ9guD5qgVJeVDP1zeFcj
YpXVX5VOyc9xCwGbVo+eNUXaElChDDP6Qo8BemYZTXZpD2mzLp16vEu3SuZxP9pEOx77ASSffqmL
vgUxFNQgcusXr/mBqAGJvKF28FhHqiRfajBeabrrS4/8b5kc/6QwvvgIzZSpn4W//GCzmXpniniy
P25zbQJvvMWRqUS8iMNDYADfu7q3qLJp4ATDzMfowRYDE6HmU1x4qPUsxDclTDG86dsvvMJK8MAr
IqSmh00H6nlz20YTo5RZcGW5B5dzj0OUo/lpzDRe9yjGW/eufrM/7Tc0wzoFB4n1NopFgNQrWoqx
xToUBLtbJ1tQlOC92pRCp1QK0vJ0tUOYWwokByhhEI7Q6AQ1Xru3G8IzBtODRZJtNWNr1Paxl1CV
tQfmOoK+CwSfuu8YubQ/5VCUdaezDUd7/m3ayKfcydsg6FzuIkpUgG8ZHgBsqJd9GhV60FBERAl3
K/9q2lcWMZqZCGtp4YgPo6SLEvs7QhllFU9425NPnRTBpHBpoxBPD08TQh297jdjOXB6oBOCFRcQ
VSYVtvKhuEMob5GBVsJaqetNG7YT6W3QF+rGnwYM4qTmZ97n4dYhXIHVIgtfLY1Wj5WkXrY1+/BH
WVhpVghIRVNt8Lc7+UgHatLTIay8NhGBqFH0Q4aHaVh1bxdUim0m/ex8UifzmNKfp7ftVkNUdXbG
Zlyns2eN/UNjiigMbWweGxOq1b0J870coYEgEz4W5YmieqMxQrsE/iElq+NdwT7PvlVF9AOhoXi0
hwYUUm306jKsLMD93LpO7QwREepCzC1YY78YPjo39kfoFrffor8pucwJdvWoxkrpldFiGt7TakKx
N1UMr1kWVt/myX+RdhNHB0Pb6GRxliJIdKAA7uLALz1FJbrTsT8jSIWYpko8Su3n8v3DEoXUzrSB
OEkBxNtgnSPhNSMFgbmzGYqCj92q2lguKgAgc6ADubYpDMi87I3D1LgbDCLhXPsBQ9bdXZzL1a6x
mP6o1SAxQA5L5UDsZWxbO6TdIMS13PNsBbXYb1JO7z1QMCZ3QaM0d4VxwQ8MKyDp/qtiHtTxdkPd
jItzQeTmUdDRoreGeRnfmybqVLXhvf/0oG4Wf/ejusTodhimet1pDdH4Iym8vEHvH4BjPL11zS4u
K5MrRT102Zo0gtds+YmrDeO6dui5eErXv9ycc+9MN4Wfz6VT8stuI7PQyVNDFq9Cjw/q5m5V3JXn
H59NQfooy3l4bPzS43h0kNOjRpubeAu2aHZIqfCQ3o/27WruVIpi7ztsJUwRg15RJTQv2KesS4ES
Xe4p6m9goUPqXx7ERDerSRVeyh1uDZmh0/Bd5L3ZXz2hnf2RWJ3ykg2aFqQj94tzIiSLO22Wgk3c
GL5oP1BF1bzu1mZ3O2PjKASYZ77163ROoXdKrzU8ds9Yedh1/SoFf+A8/A8rrzHJ/igtpnhLrLhH
t0wH0Ky3pdhhB4gxA8u4z953SGLX3+q83nmNK+PXuG6VEZBOy79X1vyFeKZqbxASX9bxwigAPtjQ
Ry4IG4wvneJPacL5s2oKndbw0C6+7PMCTYHtCNl8dDcbqii6POzz01il72XrNUBiqxxWSB27cB7P
M/a8A7VoNMVsXTrXHitjan1udq1PiXer3fy7jMvLHbhwm2JuqNLDw915g0iFGEcMcsb9pnHgLwqe
EcOeJQj9r+Glve09IAoDTUIEZuXig8hYUD/TpsWhVuV9cyG60rGjAZXRQIbmCf3utznIaubKvTrU
jOzTo08pyeZkflKqYgAP6G7xwXfGAUEFKub+M7sqdTvzX8HVb9AfK1j3ygn7DQ0P0bKpmHg7VN4S
bt3gUZpYi0vAokb+1L76BcpAz4Jv7E9NdUItWo/+lFWm138sKIuvj0+szYZYqtUG7QkPb+AaXQgG
dAPV1nr/qWczRLsNAr1Qb+EaWGjinYywviz/IBjXmmQh0jE/GA2ashdb5vtpvOP9eB+8Rs0EHxBv
9Zfd5XiF/mk10BQ06iNajexn1d93fz+4oaBF3mdSrDrlPnI1F4rccW6TTXe0i0AH0azJEMKtWxji
0/IBo+HgoLGMHUCf7LyhWxISibgnDZt2h+gbkAtdIxmHk0Z6YVhni6AWE65rB/cCchTR9fgFE6y3
qxkwxivtLRrWcPePtnZwkLxKHkEomiAu465Q5bO1CB0J+5S2TMEnklUb5OgGjUko47HDWeKZwSEQ
MilskjWVB1JUKZJroJJPdRLWvqc8BAEGMURIbbLxzsMIQc7f+CNAcdjaijAEPqf0iPBbzkIPRans
jG3FSUouKH8CXqWYELxLmRTQH2XtIbEQPB3I2rlIoRm/T0fMSKLyxeLRJspVZggyIHzjztSBKZmj
DoRZIvGVaAuB+BxEFJHG/hHHFIGKfCLEqoXmdaIcjbZewnQFmD7pRbKZ/AAcAiacULBPWBlCFbeo
NAVThyPHnxQ8Eoz5TRPs+4lmq9A/JW20keuPIAhcrcZZKcEUTEMo5MXRVp+7zMacucWg4WTzgXiW
4Gzf4UlFHxGeKPzyi1wKu6QaFmBRZBbgfDMlX8hP3yDWj0Myopz0BMhk3UGwlQIcNsT8XgRfdIwM
IjmLnnAN8NidDSglUAhbzKuormCZErIKziBKBWXQHKgAjJD4AiUnWMtTaV+AT3QeoeWaNGKGkC6+
SNwdmgcoMxa8BuTOnK26ZXJatCjBCFGPOjqR1JfDRH11tBu3gZNIHW9t77fL/e12f0ndDpfiag13
1pDIdG/WOntzyVOI/DP6wqS4Sio7GUs9wCEggYRzgv47foqi4S8VTHeTZAaYUI4PgEGD1RbttAQ8
gfXL6SWimiCA5OyMHls54S6ZPzIksfiM4dFcEl6/nDx7RPYKGIrdnwNSQuXOY91gsGBhhUsyLrH/
drU8ur/DIb8v4SvIIWeaCCDh5ickeXQ+SilxKgBrulVC/gVJC1AR4qHz33bV4VLoMNsXboRRdL/u
odCKb7D9hTon4Td3A/Q4hNPXR7ynjpATJ6BVCPDEcTg9xhjohmvhnL+LEwwzGKX5rY4W0NbGDL47
jgaDKALZbQl2m8QHP64JFQKmJG+lt0KbuHrMmcl8ajNQDFvNmvvz8Ht2mvfQPsUXEAmDNwNSTuZg
lgxS0fx3yKizgFqI/cEgMKHAFUm4Tm1uLJhdDpYJEmLFESt1GECWIPeQC/2urKYLzsFfgfe4Q3NI
DHR0vPr5B6xdTQBfoCcrj8ujPwlJYC5JViZVoqzHpSlNpaWo4eSl4Nii7YjwrLzD1zCKgC4Y6NbV
dwGgItRJR0NYkCjMOgBpfCHhgPMa6MkkSOBUsJYZApC9HNdcYJ0AQ2/tTS+CcclJ8bz4vgLo6+SY
YEzGr04VC3Vo1/leFlSmg3ysW0dcALpMYK7oAUUOX+kp2UotQllMhQdCMZQmltXhrbIgQAwYiJKR
6lUpVuLLMpnEc81gcqbkju/5vCMwc4qh0j7C8P4/zXJEf8naxk4KKMEl/GZTdWUOHw4Jvy1AU7Zc
OQWuagNpUCl2XRkRN5cgo/K1EEKw3wBw9d4Ngki+C5Dg+dpQ9KrZC5E4wYyqWkCnC6mP938vlUIQ
KwPAZ07TCpS8FDNZli43sd+VoBPX1AZW0sgwRjoBTX9d8B6GKAuRNzB1mM5BIEI2mGSq1aSUtDIq
D9xLbD0vkemQbcFwtLpfQyMzLDROoKMGE3ILL9QAQBU3gtuAS+e4QvdoiunTRpfflAnBlKeaSkpT
AiFCkNVmXDbzTDM2gAsh0zdn8vewJrLYnCabEb4s2SOtI70eOgigqtbgNzvH2zjVpFdx8nyYFik7
ua5GJ/dl4OgnknpKR/+HEGq49dD+ocTx99o1q3RI4cxBfhth/bNYNBQ6b33fkVObJG+ZAd4szN/J
pxo80fydDO7NAnjgw7U88zGG4KJVNSqBImpyiDP5TWToQ7R+COuNiM36A20mvzfxJB8tmfmvqVde
CuayRcqjolX1JGkq4pE+kaQoH5PqKC/+xYfpgd+Pos5GZwiuyp917pp4mG5S3EDD7BwTbaTs2eIL
Y+Wwrge2A+42CPfUZEcCZbND8p5sDLntFweKLguajUqpic/TUbJIC86qkVeCh6TBorML2QrZlh42
QXkdIP1/MLqmETfza8YKd+7kfzM5xkLmphNbl6edNIhaNPzO5MB8bpXr+aYiv5ZNCDJ1GIyB1jfk
x1TnJDN01bg2fJSQLQHmQQUurXJqWCMtWZ0QBpAg2PGZdphynFg27tvbydIacRO+56Ae7ZaIem+o
DQQymjcBRBHKYs7GoBj13uWuCYXgKuo5kw+K6osPhbPYkz9Kim6zC65EUhqVZi8KKvGxkHKLJcZt
VHF2lgRAaILjzjZ7dzyUGW2a4wITloj1D7/z/HtPPl0Cv8ZsmrScyvjTLdBlpzYBpSREizfwxe5x
nSqzX6pz/WkHaQKQwvIS7v9i362+VYtJNUYBIZWrQcSEmnuNv5OVf1tE0ghWceZ3RKAmrbSEZh8K
6StqJQkgQb4Kb2sVTlE96+w4Qlpd0isUyG0VV4bEIAep/r5Gp/g4oo1C+EAjeP74PUToUB2SQtwc
VKxWQKJfsE0/PYHQVaK78xh/6JqRRacfpMzGh59DL1vsh1nYGje9KohKUIs2lAnSH+7n4V3QzsfS
ncaQ6NDEKhiNLhJHbtYn3+3UkIeHqO29OllY6CH/zQHB1wzS3Sb9OJ0ZLOjeJtygjH2mDAGdhH7D
/8CUIC/hPnurHmqizsPb/ExHsO+LxowKSjqfV+16f/PXcApo4j979NYruULDHrMSBRi3Niwg9M1q
441b6TbhbTQpqnj+UdH/8wnvDjWnsA9apmrU6eLjbXr0a2hPS0bR/3iF3tarth+9hntwqD7/H1Pn
uZ0413TbK/IY5PAXIYlsgjHN84cBDgRjk5Ov/swpdb/faTW0G4MktrZqV61atapToqkUPjSaikzR
bu4Zmkehf58/9egUFF/jdf/2Zzu8tjZhtVuNS1E5+G1XP7/7v/MV7Yyvn5kR7eTDSyf7fmhfe4+3
p2E5Pk+++vvhdnDtbf870gT33s1NfoJlffWxjKo4FfKjSr0trxiegFgH4BLkgOmSlw9zFOhnw1+2
Rz3d7mGm/t33Z6pMk+0RleNyfP/czB8UlxJex8VBnu0IZd1YeNlkuOr7cLepPX083n8aT69PczRS
2/t2lQnYpgCAoVvHVCm9PNBZeNlPyiHKypQnkTAidfcVTEgq9t8oLaD26S2edjoy19Ytk0zfYIff
pFTjUp0c5II/uGfXhi/C+t3WOlK1UpDx4+OJsoO0RuqLCirEAt+LPWmOJa5PiVqpKxVhiFUewz4p
zWsAhLFsWoyAYFtsPPVG6AR7brprzmrlOOwh0xG0wHaDTW0MXVR77FpKDh2eaDaY0Rz4UZ9mgwzK
rBStHZpoYgd7vNBlMMUR3czRp6S8LEuRGSp3FMh1/GHCoUB+AgCUzvQeTpE64OP8Q7s8mHtIj+DC
Jm/kHRPPjwILSiiutRI55a8gD3fEurcNWBKjmn5Fhq77hJfV7/PeALCKj17qk0k8WQfx2yXykJ0z
op2TUq33y+lNK8QaH6w8On7DYb/CaUON/YrQc6Q6Zh2hXtklHmflWdXGnc490LPu9DrzOTXJbDfm
AheOOCcp6KATF8oZ+7AYvlVotM0ZluqIbIaMfcgV6Fsr+AV6d21Y7vHUW9WvbVSDr+0rNdH3BnXR
LfI9NMNETHKEI9pCm4K/v+01JoKxjNYDOoHRWmjW5N2N3wakn4hmNhQtgzB/7Kh+g8/BK5j9WQvf
I/XLlvhlaTndV8BVP4ZvJyrmLLYzyNM9hWfRZzIg9FTLx8lwnxitU/2br6xgBbPkDcEmyvGKvfQS
cCXoOBaebT44IOBGsSG5XpZNopX4mnvL/NnOf+a7ZjXOf1LA+8c76crgZ1soLZUHX81zqLxovnVB
PfTWuTTzyB3lmVBYhujCdgzPIW2cUUdScXUfXpAW+qFD2E8j09y3czz2bcxZd/aSmxaml039gYrj
cDlej8+T0hRAip4hjOXHffHLxjiePk4fWLb8Ir+o3Br5hdHA139WOcrYJMfmPxfUF6g0s/CuiB1e
vVHMh4gc+iL753z753kb5c+As+Qeu6dunrJBK9L4WHxJivVu/AtI1kATgtZP6OQhOoJ9pLcziH6R
vPeyATu3keWiJcU2z7+NHXp6sybFigmlhunb643H83Owq3/bmZYWZABWGKnTy5Xu5Vn0Y5E6jirR
NUbegEKu72j7H01x40fjAYu23AcHY8Lu6sVkD6twHQEaR6sQCa4AgDXI0QuyPaaNVGvfRSMoPkSr
RpUmOlVaPgelyJ3TUSlCSDy2VmwVnsdH2n97oHO8i374HYoEccCLCPNuWnT35gzzQZ4zpSdP/d7l
ET+aW3RXs/NcYlwL6Og6AR48MAM8ptNHHW38v59btalNDrJ/NyV1D51sS1PidmgiLoBx4d6U9vr+
ucF1Q0+DgpKnSPa/9FfrQypsZvtJTpnApFDMXExawCJ9QB609D0JBeb7zQWbCf4BlTM7XGjpG7+P
xuMetqFIOEwZLiq+nMc9RPyqj/hBLZ+cl4bPc9tiSW60PUdGl9m6JoKIfwFBiyHtAbn5MbnYJ2/+
1AgrjmhZq/ejLBEOEU4/30k/EryPMIGdjjbmVMdATt48HMJi2M1Ds9xCtnj9vh3iwiDNiywVD8wl
KsWrtqO9alc/VkjH/Ibk8eK7XTgZ+8sLjyZJuNaJXRRbJ9orsZKiZHxFsr2pmS8Gj2autkZ7KSi+
noNKRIE9l592cMwW1kpmTspHMYTaB66fqG1QSuhcQuSKK+99O89FvTnNnlpTbmxNtjYBCXKMCuY9
2tc6LC/ruPQCYwJLb+k1Rv1NiRxt0TewV1qvaCSZFtx9Y83jofptSY0dRis41X1Q3IraBWXBX820
5K6/b/SxUnm4MIXa7yC1yKgpsLbdW/+ME8s2csM7xHLWfMyFxjpsH4Xo0iz9WVKazTDlajM6HPbP
vWNtjv7xg6N+d8617ed98FtmLa7sBr8U39aqY5rEvZKUAcs+H+rX62SPpN1sH5QG5LqRy6F7k3aB
ro/xN8lFOvvUz316flMmaVrzi0L1A1ispJyPj1L9g5JsGjbgywNTEhsatxgBFKiX+epRakDpl/OV
FDrPxvxUzlFKbNxmXGCsCnUUzE+eCDEkDRYHd5iEwGQEOoWBtfiWbN0JW++AdBfKzyjqh4tKgyv4
Cevemv7rdO9LqldLgE5ppWVKocnEGTKzuZjsIe8uUXGWj8QtLNrjmX2YYTm8uk9BxxQ3lniZHiE9
6QPEeZAECBjbPi2hyHTe6YDeWJfoJBPS4/Orh27vbp6N0GIzbDu8fr9aZ2GtizDluv6EfRtQFgKK
Y/CYoKUL4l7fLSOOwA7JQWA06wwEcB2P3XwGlx/2IciJp5tCCvvI0d5Hh5bEWQlYC0GX/wsZDWtz
QaVlACynPcUvnkaCUpoKgyqhhpc+9SQ4EgbTfxL+LYHYEhTAK+wbAGHcs4c1XLt199F3S6DV/6eT
YDeGGQ36C5jfkjOTbxNrUlV0CKIFYbqFWGms5zN7WywssZKw5r8LXgHPWNBzPkYkiC/GvgeLn8jC
JGskRIsEKWS2/dZobl/7geTlybi/JXcgy7guEpbnh0WYPClmFz5LrJe3n2uJqnFqj36DzB9aAL3u
XxUwwCVy8cc6NSdghx/REG9KD2cI4rVvI2nUsOg1xi07UgnLrKw9df1pkvhoHo5IpvmFOlYxVnlB
++9DHfYc9+cS5zMbcjdijXEWcb5QUYDoiJol7vuuXn2lZVPAbxVVwKBuayF+HvaFn91Lb6ybv6mF
LRacnranM73USSIkvqgf8RyO4ST5SCbCLbzV0YbwXJfNK8rt2ClPezKddva1Fn4w/iDH05/VXOPV
8mkNCmycgEHA6wuw+2udbYlgNNCB+iVuWI2IGZhoPv8rxTC3oWyB2OKMEj5xRq4e7xC+SvhLKSF9
CRwpMemnjtwVvdG8pt8tGbxuKdSWMm7TW1P+Gr8BjOM9pFAOpobYtVwzCL2wGa2mdxK6iUktyA4I
baUE+YWz8wuTRLnHQpD2H5VBw0yc8q+W+fZ2quusnZk1yOTjSE7eck0kU9p6hpOJK+kds53Dmbtj
TPUqteg/jUqHVgFsh/+tGKkfqZ/IssrREeKlj7RLHc4iEwEVx27GCVD7Cce0iUsc8ffPH2K6Ua9X
MYiYj0ePxghiXKtlDFKqTakIorZvKrg7jPkzlQKMDBwbn/Qf1vzxGOeLCj9vwl1wX5CVahzGeNXP
eNx16rEjLyT9W2Z90ORuqiuhAodL+xcB2rGxb1eMg3klKf8UEaW5BP2BUZzYdSHRYRbIVBFjuej1
O3EnntamYa/Xc3rPs+G40iD7Xs+Hm/axRqUeUVcy8/kak8mkz4irpcHH8dgnxDHOv0ptTm6Tr0M+
MkB6rIt8a7JKP2qZBmLXDNrGe0ffnMYbjOaUm5vGBamz7gpIF4oIj4eDvGUQmZtFuyS57d7L8aW+
AlxwbXamPD9TeZBOGCr9mRtKO+YbXxSxW8iOxgqcyD6nxv6MCN09wBEPo23FTziVB9GeL5ci73FE
cxJTo4+FOovCKgS/qhp4J5xiDtxWNTy9MMsQf5krsIJmSR+xJPhDUGChS+XIp6ohM0IcXYrUwDnw
ko0dOhUVYMFzBKvJnN/YWIyk/38yYmNynuqcPbn42q7piDmH3FKvxnmrK1IhLKZVMU7MRGeGTxj7
uCXXAzmw2lNrPj/30hHWV6RZHzGPHiOCRuE97IV0zEo852SIuFL6VETWhQjq3ktq+g4RTJ3kbbrZ
qSvqDlID6Yj624xjzPMGd82I9RiMMZTzDoMJQSogv+O30FrfCK3STafVMOySuLK6s8b0B3xCdDeS
vXndptNyzJf7JTQ3P/QBiFA7Y9bfvMjluPeoT6cY/wAAB+8IAvTi+cMInDaybH5Zj/qGp/cWswen
hB/4wEp614hTXGv7UclefPuXn/dsdDnV3rK0ya2dollU7mo03LwEJMlfUB57QBNlkTqHm7le3S0i
UsRrvmJyvb5vqC6c+HLbV+PHNNLMRXbzMP5wL4bumiRNkcIxBS7qvrGMc+97tOlzTYPd1UQTXqb/
NE15wsPfs0jvmyXtSXJMaWOqr3pp8qjtntHDBTzYjY4IbBAsuWwmM3vGIjqf6zn/0Fxa7InGZNzn
Rkt8OvqKaEr8Qp8QXi9wR3jbeDFOLEMXrm3fyXKrb4Z+gV/QKaKqMQLGwX6YI8zzSuXYGZYxeLzc
41xyYmIWmoGnJphNgyKdecvlEeztBWMyvdWdrMktzwzxTvBeWOgFmfz67s6S6oQX/Az9gxu+lniz
v2VjFeHtSZkOHNUIfci2ddPr0NXJpQ0rN3SnWM8k+X8IEJG/t3M3aCXB0xjd49/49uc4C1eXKF+t
Vy4gGt9gllc03ZbdCsax4A3lneMYOiUz9V0f3XvO20XGZ2Mvr+SJ5WMf5kYnEAJDL+9hV2CDr3Vc
DcXZaMXQdANsEX8h3gY2/sDAxwe6Te/iXwAVdBt4ZwYS9N+PpZCZsNkpKqAtl4AQTKw0AHFN8uGk
cnI9xb+4G/pNxdauadxWoWW4jkw1dqi1DHyBDpXXXmHXKYqxS5joOd6VToaxzL01IQTcY334/ju+
px88NH9DnBZQwY44Vub9iTvNkq+EWoGsEaNsMR2rPXCxSRlX6/1IOEjf4oPM4wdfPvniqpawbAFJ
sViFs5cb+Th+pNtGc7VQSqn2oF/vX7wQSIA7i1ueKOoN6JUn4ri3yS2B06r/0c3H89VP3Ne2Pefp
duiz64yW5Z/AlXiShlXLYHRMN6Bk5b/1y9CGbtNyuIzf1sB2p8gAet3MxxrecvKsPhUwYuIROpRe
fViC6GehBcGES+MQQyK84Ui9CiqSuJlikG2oB8qQ0XQ3nI2foAA+4kdMj27qArLv1giIF9zgSUBR
jq/kRQpkslMGgyGSO9Pxt/WE2dU7sj5XgieVO0xtSh8x3roldQVmVUzXkUIqU89OJatpHXLBJv98
6/9fgmZEw1s3wTuVHnwMah2fkAnQTs/JH3chnAA7DRTJ2lY7Tx1qEAE7QJFJll8axempvYnRi6jK
Ro3kpJb7/s+D+wFDd4uETSOihYMGs8L8XWvKHvyQpjjTosBvCmmbZPCsqLHY5MX45bmZBkRVyiuV
EFGFhbCMbUE9hw5A6gz4ShKw8RXdjEjPndJ1DMMZ7b4lLdtjWr/fkSBdLVtwZidXWnOgmZ7HTFXf
UaKPj7CQCXlDMkg/V2NXMn2bJsKlp2VtRvMP+i6FG4Qd0TunbRl0+Hy46uS6eVJRrV8Y79U/iJyv
0b1HL/H5eEaiiPQYvTVRblohvl1Hz3K9b0MILyOgiI9Lz9Y/D7LeyFTvIcQzUHTNOb4hjl2mnApS
2X+QLS+fabYUt9i6oPpC99gHdhEvkduMHCRJNnJqpD9VO/DpFq6BEXMFhEEjqGyrDmoNsA9hxOf/
IK73ipdOeOcdS5iYbtjLuP+WKjBJhuLR3kZfpJG9DFlM7iFAAgt/y9guyUPWOBnJUt7uRJpdKkco
F9NGa9JTVAW5OLAn0gIsaAV8u49q+NFnDae5FFgVfgyOEb6QFCz3zB69elIBTP77RX87KIs5f92M
gMukybOkFK159c4jSmntU6PzQ3Th8Q8JrqHjgWuGm6QzZmWScce/aKMMlTnHiuFtgVrlawVVEu8z
5bMM+CuQBDLBIv22FE97VmkG1Mof89ueHzlx+HXc3hduwOLomuhusYuhMB9M9/gCLEJXAGATmUrK
YeSpJE05305aQRX70qAt++JvhVVov4puGwsetaikp5FhagIgU9DD/77/bk/8vG5tRlf6K5JBrdBH
oLEqNB/Ty3Q7uU6y2CW6aLULJRo4hctT+NRdQYKLzmRCZp1rO5WDk+phrJVuqYm419NxSNEfX0vH
KCMTTCzD7wzxK826O2KOoKwCL9KBiiZ4j8Ay0i9EOpTgur64DxGQ9O7MJNX16ScdwwORonNIPFvC
HrOar047o2T19hJAfCV61J1OM8nkkocExbBgcY8IgkicJle7MAKah4BaKAb37+a6uy0QCN8AbopB
AdAJzwY1NZqHzP4rLkM6dWTfjtXnx5H+APG5eZhv36/94/Pp45pB5Wq7uExniJ+fgt8GwDwC7Ih1
o79XRr6tCwObeuA8yLoyfcTQiP5R5JZcnaeQLjVgGo172SalX//9/AwoP1miVR0iprxulVmkk9YQ
JHqrPXKhdABe1x6wGuc7TA/RxaG/XQfL9yK1IrWiSQrUPXu3TrVFfwYg8MeIdt8j4fCvP/f4Tuby
GmfH1/gnPICfitFfaEQn6lqlP9p2+P1yfaWF7ut2noO8C6j32ydD0qNtHDcYneH/ZOg+RgfZZjmY
GKrhHRijSjakd2bjC9obUD6KJ0/1fbyPf3C7wq+RbfCO4CC6f8dg08q0f7p7Eq6+5qt+WPdPUT4S
78IWYwDtxP+4h//Sm9dQVPSbjecmidrm7+fT4E7AbZCRZRTu4e4lFz3qJ0QzU/8LvIbQqakzrheU
hjRGJeX4EemSkydtXeBQ9K+N4+gyzJXgQZOlj7hX6HhbpsUp9oW6IuYzADReC2w8PAKanMIwBiF5
ZpAYk69D7UzsHEPYRWTnq5/9pcMtZD0yaY/4T2Y/3h9wppkg39T7/ECxD5E530zuw3y3WKYdav18
7BzoC9phd8fPa1ilNcsA8ePBjEwipmm9RLd89HSOcsBj5BO69Ap5Jnjc1s+bRjk4QwmluyGKtyyW
SMq3Ss/FOA97Mz6Hq/lqfgOGN5bKDo4ECJco/XdPwHDQCQ0QIsaBgkZBonfdXXf3i3O7+M2Uy9xQ
oqkAkiFgiYtaqueHlRczBuWg0jHoMCwp4RH+tqrdHfDkc3FwR2FU5LtDWtOh9uqshhsyAmkeJYt3
bIRpyOpWxSHVKU3jHhrlnSmXiIutapxb41JWSROU4x0XvBznW/nWN9mAYisXVWN6zKKv7AQyQDkS
TabbsUsFRt05SC+d6CcmrfTfOvl3O0YWPYamOV19JJ4IfsjsG7m9WWgGfjVGvbcrZ1i9gFVo7uBR
G1OGDcJBTzRc3AqggMHxpf402Og8QubmP+ZCBIzysfcNrn4athnclUYlyADX1rWVB19Kc7afY4Ib
WizjGzKDWeKAE1h4+n1jRzdzNbf67Lk6oBkNznsmiQnPr9XYsbt0aPMyv/HsvL+GQH50YK0SXICN
/aKSYm0nKy21TRQ70B4XTgw8FdTO4NPPegeCoLfd53ozWYm5W721RTNSbch07Uz9P4F6zXDqVmrg
NcHp9teUc7BE9i+s9Ilfxqi90vuKoxem9DYlUKkQL60/Zoih8hPyLGk++BBnTTmiWqxnRpdl9DFv
w3L0hegiRUMsbqgRf6sI9N27dkqfl/kGpefNO+1ZaZ1XJMQjZ0EqCEw8V6+cWCZX1xi2DN8OcnPr
63PToWixcaOSihqtmO5pjUPj0M43i2ynhs/WM/qsaBd1M1EJvu++/oRDm6GDQ350jmjy8TWhZuZ3
dKS7WvfSqla7FWqs7tGmmWnZaoj8ITmEC4m6p2edbySk8TquUS5Gaz4+4n7nRydas+DUIuFOz7tT
/PtcznzmDgsl5m4lBDrrvzR4+Pp8Wo03FIRGOzJgp3hG2XD7GybVrlF+0adWNedS++TPO941jUce
A9hhu8Y7OsNECU7WDEYYLFHX2pKvJWlGtJWj9VyFBjTrRwoT7//g3VH85QYDju2ReEb6EThk4Lpf
RjYJ3HJmzmVorencBJX6wDnCgCbwqQQHV9IVdPaUaIp3zSrOYPFaVSgCazLrpJAjeD2QirAXyxUE
HTpwEG0bnwvbLvBs9Iuoo96Fpf+QK4+ofusYppibwZy9qURitsYMkfxsv4kc7d/R/u0RVxtkUCtQ
tDe08KPFbL/IVma7NAr5xrkSUrSCbShVoxzQZ5IM1GLMzafxJGhvmlrw0SBeWvKUhQfgAlBzXAzG
rFKZhFwhKiJfB+xy7Hpl+FKuf1brn3B4wq/n1eAnfixM/f6Ml0SarmZ0LMPEgBwMy81qs8xWCqHV
bTpfn7qDfGUuTilcwcammKdXrD9FR7LFpTEdozoXssQbXjeYKv6tELduD7Xt+Gl0/0Obv7+JMVNj
qT6syIYeEhhyIgQNjg7YFm1HidwwaOQSJwh4OC40l3ExvEwLdbpzBPSJYiUINxB+gHwBsYyBWTpT
VOvpv00aFx8IwaWJoNoJqwVP/8AzF1/sk8sJ6+efoCoBbp1GAarW5F6tBuTEeMBGVvfkNH9A0pWQ
T1kVlC1vn/RyW0MAPZ8Mt0Ef+cAzM4OuGvznSChM0f0lYNoPvmEEwlB85YUBUayUcRpjtFRX2lBV
Rbq9k0Wm77udltUr2Hd0NiUiVswrDkPqEU68YZNFqdkIRqr+aepnptnNqsktZqmwK/EC3FA6LKf/
I/mVxESmx5vgzakKxuLFMXFUDLqy9SuZKK4GiEcyQA6Sm6m1xRpndgGF1dBMMMtwiBuEn76M1zbk
vbjx7knVyFDKFetzVzbMx5p4B7I/6jlDkHqolOwlRYiH5OvvElRBuAW/+D1xUwGTXO0JdG3qw858
EseEU6w4aGmVptWhmhLmGzrzkPUfPxgqLhfzpQnX1dMBheYcB6iyfHw0h2R+cLo5wZcN4ihDMopx
8w1mGNyc4eK/QrPVytWgVY0z9d58as59PT3gUQITcWeBxT4iwKZwOmVyAHLy8z0AlraYgsy8b/kY
slbw5VBtHE4kGgA5FWrkIDgWZ9kbj/a9bAiqSDIhms6gCRb6lyvdIE8HvsgDbGl4RYGW7q8Mws7K
E/3u5IbgJVr/EADwi9iMlwtlCjIxUIm2LUe+Qyt5olkKRsodgEp/sUR7ErosAsMi3+CbcAn+eSfF
2O9netFNXtKWaJLAIw04Ei1w8Kk1vpySBPAlbbNW/9g33rywnhNrp6cyo65BvVzmB3+h3yS314lS
ukNLMw1NJzrFdBJhAaVw96dOv5tyA16Q/nOZAqhG8DlLHGqXgnU9s6B3FXhu4s3ocWdq1+4XDtOm
lQPUk3ejnZphROlgijk6JGr4R1Y37xlLSujUyl2iVJHCsGka39vViNUcs7onPxR/JVxlC1su0PZ9
3oWiTBIbV10fG36aUSRTfi82hYsUDvk6kQsqUzdTGqZgkApxwlHf1PcfEcF4pZwCSRsKQ5SmvvGx
meuh61uf6vTd64oxJjyBQ23FDP8sjC/FBIy+5WFfWepouEDECQ2i/0PRiLYHxjI4iC4OpVXQCwRG
XgcUTY2oaSvC4cYPmm6IOcerD86fFWYWIo/9ngYr2y6nM6Hqh9FNqHgj24/zP0iH62hEQU7DvBjx
0SdvGrBSDHh5sK4P3geAactzj7/lp+Y3PRyBLo/xkqkIn3fZ2p1YXe4/ltsDylwZZoA57skrMgHD
E4Hd8YUWQYdzRJeLSqb5Q5FswO9X/cKsV6Jp+HWIgHX7Nt9Mja2xOYn1KU/Auxdsgh5mrLQ7AiG8
sKnPptzrLZFwLM69VphWQzKndFTtwfggU3aow8kj1VyEKWM8fW6hv0duMLU32it3lwI+lH0nVg+t
ZmL0RNMyLQhIISovzQtwqtw87NPQj2JKh6toCJcf5cRgG72YhAS5MCEZU0fdBDzE83m1Bgr9J8k9
LrSyPJkcrg7XCKEqKnx2jeILc8bpQ93NgH589ZFvcyvWcz08YNre6vMdGNVohwv4iLd/bH95jrK4
SXLtT6HLg2JssMdfxU2/emUmi2UOuwYgJzx8sSdrqNxEQBWlp6o95hP8XtBUFEi3WWQkvRJ/kXDG
O0m1Q6pLx+03wcMw2APvdxHKpHQhyfa1hakkQvghZbDVHUs31w0P7QMANQRrbWzjH6apIGu1/oNr
uCH2/uL5m/zNHYrc6admKmeNi+jjidLIJZ2/l8/MHWYlnzpNZr3BMtKNlMRSBcRd8tjigiq6xd+c
Ef+/jcRtmKtV2klmJz7HZvW+n/dSsmq5xqbl4T3SAJ0+Bp8ThBkXez9zWdrL6PNpY3c9DBUel+sF
vDHiGvkN9N0if4WXpnfmrZVAA5vEAJtz0S9bw5bWQ8vwnCRvk+SgTC8+qU+nj2fsdqG9Oo21wnGp
gSgJKV6cu02D9Fid3CEV5wnf7wFbDc5tOCfNzoolz9fswJRViJfT/J7JAUPeJBXS+oKnlSUTYNLV
DJ4sDdykGvAI4Eim4ykQQIKZJBgJ6X6/uA+y/1jsd/6+i4brJmax4M0LVR2gs933UWvMdx/7pSEA
pIQ2uP6M8aZWaksqQOYCgOWHe4FDcCT2Cr+yNoKeq3zuMfZxDHbPNxKYZNrYmA6r0KtLVPN39hbr
pdDZf41uCKFmWigUcAfcUaHRP1sPKRAGktRmOpedzfpIM4BZ2hdQFNz8akjrIN1uDHDriRWmaKBW
1n1sUA5FPjAJJ/X1qm+ZQDBTZE+nEKkQzLZbittjpiwIAa7WYosGku+ILVfBZpsiyFNYv1Hgg1tP
MYs0plnRNaZAqRO9bkrV3prkC1b96fn06pEeINDptngCnntZnJEsXtybiwUN6fjNpYduIy4q3hm+
q+/86fMKVWtp4oZMAzljXwfWR+Qcd1EomLCaLw3FzDt8QRNLdkAlHsVwyRdzdzxEylVfTqTSXkg7
/i+VuVhYGGdBkHVRrEaWnO076oreQtoJJqMuDPw9pKgV9X5+9CQ80QWGc4alxFt4XlCmBy/GKluc
7DUHwFGDBCGaDBCrg/j8TI7GZZdhdBcSfRcvLx9oAf9XaLm4GxL+u3bWAbPovGJ339ukFZb79n2I
XAiYujy8tPorxQR0aa9NEurm+U6xSYFdMPwAoWxWMfPIfmHnOU1HhjPRo3S7Niqco4l/wwfXDOkS
GDkcM1bBZJl6ydcT5xYjGA/hHvFhGjZGdmOXwaKTl4SgXdpvsKOkvQTTUE6Siiy6Sieab22S9igS
0LWcZip2EJK2SQDLohdvqECCU8S4yejwKHrPniiCZaj7NHDA/RmPGLc4UUlG1dxVao1GHYw+Kp8G
D9eaRMyUNhos8Sz0n4+GQfknHtmAUu11fUQAiTWkm+yjAU6KHeanxAmjbmz0+bnt/nRd2S6NAekv
bgBbJbi9sgJqktc4erXHZI2DQYCZmBLeSwTkMcvc1clr2FcLwzasnWbWtOGYdJ7elS4DfEBhjmJk
i5XRpnu1TPkVRqJrVyqdbGZDh85qcfrl1HobDkvWkamTulX+2GV+LIh9OE2r0vSk6KwUmRdw3UM6
oPXfLEa9lKuBaeBRYJann9cYuExSvoxFNJjzf54COHtiLP5l/Y7EdE/QqF8HrXk1nprBNVKnmXCw
aRcx+pemVt4V4jigNTZ56nlK6pnP4Ra/ltYIQhJh0PWIeKTXW/fX/WnvN6RzpbwrAo/WscZ/qLBq
yWaYpnUTsFKgxIThxAQVkQdvm7dciDzEOQAZkBrBMjLmKNhpk//pagONrzPvdTwmD9PArASbZMl0
UexNp1CpYCCnXCd/y55ztdZPa/xdb0EUbGXq5uB75N1H498Q8cABZ9aDcCPZZz7mvXMS7eG0N0dL
8asexv0+JMFsQCsdTvCTgBii2BHOdg9+IKlv1rdKLakegnkmMyRhtxya09YY+vRoPIepAXunfnuu
tA8Ra9+8EPF5jiNhaxexupDEZIB/wEbLzMIb9MJWi6XJlT1JIINq6KcnC9pnwnPTTdPz8pE4+1ju
8xQvjGvtVEm3fxGEjF8dpxuLEq36+ISPpMGAfp6LoOsdZ+WVKsJul581++N0gIbwKv9dOkLlj/4D
o8Qfv7VBmWv1V5MJUI6v4aHDwl5JSoBc9fUzpK6LUksbhbj0OncHTA1WcXxdc/oeDXAI3CjsdOJ+
OHVwcpwP6Ra8H6/7rFaFuiJN6tIkm8vPbp6sfNQ0TQGcNpcU8k27VE9h15Qv+Btw/Afh5M55BL1u
TwqpNj01e+mXc55KMJBM4MX7IXJOrmNKlDLUBGR720JjJBRoSniS82SREF4GZzyJ0btEGc/g9R/V
zZksF+/fpvfl1zky1HuKKKRnFRpnPIgNvlKLWSHHft9dwx7CpeP3Kb3xjH9RaOj0nbsYvzWexSez
gEVjA10hj1nII8+b3t0aFDG9CwAWnG1AsPxLepeTVaH/cWp8MkDW9mazsJkq+3QisL9kLuDi1k64
TacGatpoA4YAP8do4AxzplmfgNw+84+epz0qlUm6c/BtcGrovxIYpDWtFNNSpsh029Ic7h7pqRcJ
DZvanjKokOIQSLeFSs+nmo5mXH2U9c2TZgHmYlOnyIVSNye1aNoyrZs9VTSDCvslDgjjsWpa6AEN
I5G3N9HpkvvPTcJRwnzjWEd7XLr0yjDhs8EGSl6e8hWajGPvShHT5BiYN7PywezZqqV7uQ8y7U04
knTsxcWvDq4Y7vzroa8Tml5eZljK3Uo7xyVknuCpay7CyUXWgQPqh2cgbdGtmuf9sPi/7N3/pVlw
I7n1q0CUF9W3y9fpjlpOMnzdEdW55WYFS8GFSU0AE9G4uI4bS1qm9tT3ltalvXbPLHgmWMbcr1Ms
lUZ5AkJVmArjfAfW0omiSALIvIuhuMm+KTDf35z6UKfAnCv1PoUV96Dy/H+Oum45UStk68dzAURG
ds8dbNMyskKdu/sfOVUyE1ZjO8xQxFTk60vF5qz+fV8cav94O3hh5mNoUe9MPaYUKz0rJN/MX/CP
8T55pwA3nEgDI76CK+tSUaRqxZt8Pvdrsjxgs3qjWTiCMqX2KXV+s2dZ7VZyYq4mkzO9lyYkr5MT
jbVE11Aa+wg2u1aJxYtdPOqFSEbeoflYYxsKlDppn5wiDjGZWG7d79F2UAB9olyQeZKQ7vwludYj
xhzXY/TJt5OMyXVINyptErzIr5DEDU94K6YYSJgRPWjUpS7kMdpPjXN0aQm+arYzPW9Hb3r8BWCV
dNH3NtGXN6o2ek7uRvBw38uNmpp5FhCckbbK+gKzoDTlGkQLQSduTW5P2RbGDijLvM4GNgj6mn+/
rl/5zaVW+qnnD82remnZZT3LAlJqIPOVOyqsBKSDj4yXjMOiF48UMGV0xC54pYYxCGWIolKW+PIB
+eTjBUwR72uH3DIF9NZMeOcjZqCfCODLa116IRkXpIQFVTr0btz9QmRWErJhwLOiAXxGENxeNZBf
PAn2aDvCW63c/9zGjcEnNg4tl9FXHSbkILFm3iQP5tzoE1ueBuEHTNm7zty7eMdgROTLPBuhKvP+
ips5GDVGG5qTMBUbyEIj+bJnHvR6zFfepYUeoIbEAdL7L4mbmQ9OkVzjPIYX2p31rjeMdrmeG2yb
x3q1Eh8TKUxK0UaZ/+7UrTzF2+ugWF/OHPQKMpaGWn9u585yHSD4xmCXO2ei02WtTLa7bavTRh4i
aS3XPTzQluTpQtzePCM0cegZUC7kirxso0VSEoLD6GUR07NDllkNOSglnEjlSNxUxZA9ku0gQ/JK
0r7tbhQAUW9cYH/BxUsjDYsWdKKJOSBWkpusLcdDrvFw0r8HcTnA2sRP1Xp/8vZDEjZ9p7Um0n6r
wQdVp7wMJC2b9IBeAoUGsKzcUtg+4XDUXsCvZJtupIRD2bTO1X0RJXwjhZxGL0Jssj9MiH4HvzKO
1kDS7Nw4wmyrvV+RQ44nfSbeiyHnM4r2ZYGXV/6TSGcYe7pOCW3ihMuucqPExthzSZNAerU27b1l
SG1IJykOas2rQbyUnfRBWe/fFl/OW6Q20/Y96oWIh6bhLekb3s7h6wr/sLZqN2QJk+9icjKrErTh
3D1izfeDbasy2bauGBNgCJDR3w/9g1xbNGITJp9gtcrUoKVATedFd0ZhKDsUHBGV2CFHdEMvKzBn
i0lJon1Rruyzz6UEVlYOA8S5RcwQbzoP/rWMUrzadlxACxgPOm/9uRNQr3uOl18H7NE/sowqA4lW
qO4O02q1eyLfbNziIKWDl+0UqJCTPoZWb+fnPe0Uh/51SmJyn1XaMgc3VBso0Twzxsl6n/QAKKGP
42VJAnLjYeYQBU1MWhW9VHNKkMpqbWHE+vLNGlbsfiSlC4kcGfH0OuE0G/0auJpHSlNti4XGC4kL
2t4tnrPG/hgoJgkODikv/Rz+5sBclBkUHhS1xM9pMWr6JzYSAwMFO9FM6wRtmiL55tn0w9yYWQ4X
GK4YRgrvgBlTEih9z5Cd1BbI5Jr3/ldOPuLX9c5BBEDGPLWC3nWuben5e8/IxvxO1Ig+jg2SS0/8
Nt2y9N7IZ5IInbZ0KQjkFHb+uY5wB7xCDsVMssyStwCvZK010oUlO0J04i8i69okjePfRmCSYqRp
hWgCZT5iAOND493JVCIHy4C5JBmDGMZmAsFjTOaqhiUekB4JMLAeTNNrWE1ThD8HFge/MmPfJWHg
VNUdUgisxBrIgTDWujpjSiwuzUeHzFhvnolwwcw8418oWkCtM4HfeN6btr7JRHPnpPT4Y3CIJF7D
QFGVgt/4hANH9MoKfzYEdaUuE2Ag0Jn8TFbbqgxDG4OWSg02GF3vW3gcEPyJOYmcI3wGgEUdfk4E
5lRfj88AZo87wfIPGxwqM6kL892CwHgJ25APJIiqvmWhfeT8jXqeYI1bWr0MVkTj1M408FGH+TBL
BYBVACpW/IYrkNY0IkpPVDeoNw3luujVGNILxKYBUxq3rTgXPJywx/qNL6NPk/7C78C50fV1zA+/
FKcYtum6XkNCdBzgZJQcG74L5Su/lGQd2c13P4drNGdXS8ec4nd8PP9zI2IrJufvkdwK7e/6fvDD
3rYwCLhEdaRRGwXY8yc489mAguZOkRgPoLpeinb8Nh9+TxM3mVK/bHdXP1BaYdmftQ/4lB1kJ4N7
bB3EkkpmTyAHiquPpqfZO/T9VSXKMbj+tG85L0oNTwZ6E5C9Ze7GBrpfOmGVnpCxV+jRrvZvC4hN
CdvgMEmYCX1dNIi8OGMWmuqqOSG5nuTalqD83BzxieR/v9xcMp1PwM7mMjRK2grNgphtkY/+23xd
iUXf8YTAGtXtSN+7VYIs5Ojiy71/78tVqMB/NuluuOci9dUT65WLvhARzWI50sUTt0jjUqCNUdoW
ByyWBLOczjW823PzSovHSkv9rpxkUi1lsbGt79B5c0OnNEa3FWzVfbphbMAC11gvKgYG3smuBnpl
umIeWyOEb9CM6aUx1M9IA7i/jtsC7+5v5psfcOH+LZYYoOSvnqipzzTkcwHIRt89n/U9UuKutvnA
YU48jqMfkm0ZxNiFI8ENPwBENeUuKwXOzEaHnh2EJ9QYFovEnoAvg6hbFqGM9IdhDil7sVEL2FwL
DjwzdvGl+4MAs8dapDCqAKy/dgihxuL8aILxN6ihIc/N31hdFRqkVIMhWbyk0sylKdte0xPs735r
oNmLxF/2qyRw/M7MYkPI25DVoV33cEI+LyDVOi+Gw46H/pfqBXccFJcRsXd+j0iQS7BeNLm3Z99/
4zcsMg6XFz7LKLj4OmUsVnDzzR6Oyy+/SMgXqBcTXaA1ERJLSXbXsUcfFblsw3IpWRrxMoMfXXqV
l2U7NyxRIk+vhtdTUPyq/bKwsm8QzSL9Fryirp63EMjVTqYJGp8ulKylmUGZBHESxVhNwKCQPaVt
8Qo8WaQYgY6WZcobMGIGlz9C2haxwulAHNT/KbXm0FLJw+mr90k8cAquz2VqW2mfzYLqcsojGS8b
JPA36sKoYXwccvGFFGGgTZ3Qyp77zNIQlppTw7vd7W8ARlBmWHbDK0rz9H5FOjN00d50PWrs80F1
iX4TK5cOkmCLyz7HLEcKgaUDor/E7eCpkj6w8b2np+9YYqAdFS8vzggTkXc6jb2+xneCPe5kV6PZ
3Xkh1H9tz+ql6TeNkTgAkeEXiUUTX4eJ6zLo9Ssruwi2C/SNtf4PonG192Ui37pm2RVLYH3F4TPw
Nob0kV4/BOk8GE0laOxB/gwtycGnzRm5ZzmHxJci5hKsZlzTNol+Pf4neuP4CHnbUFPYW5NmY47C
cNX96zXEGyIjbasrIlD+Z6at07oPRo1eLwnXabCxDSuNylvpxDfPtQBKA2CP8RJ2xyNcjiiseEAE
6A17o9SHpockTgaFtaQcwetaWTjam3z7wIcyQFlHSsdTkI41zQV3RLKV5jmUcqotK1OPmmGYMcMk
EUGWXZAqcdsQy6ErNlBnAIo9AxXIBjgGrIf83fY2Q+u1fmoHTtvir3yrHFcHqplcqFwrva1fhClT
FjVr8KWebwmVu9K7UrLWs57rUVjpOXVJFy2dTq6BJdSC6mij9lpeL/GAQYYANCnM7OCHAHWyz6cB
pKCUAawX4NEARVKKcKbjkUos1noRR4o6cQ/wag4J0o8XpJv0zbJrOekSRR5XTNfLY+vY+n9MnVmT
omywhH+REeKG3qqAICDi7o1h2y3uu6L++vMkfHPOCcaeme5WEd6lKisza3QBtR6p5ItjPC90ysAz
IH5P5d4yL6UjB2+13QvHVHh1o7AKsu8cPGXU+c/1MyUnlxbvaN0HnVwIqc34itURoMi5t+NBydvG
4cYSzqMLQ0XAyET/2v/PnOiZH1K3tSjH4lXjKRcSsE4ODE3+8rehTH7of2vcXmlicwucWudFpTc/
XUVZp1hXBXU5NjS67nXiNGHCImWK122KSKWDCBPnATAeIliAG6H4oyUR05pgOYuXa6HmkiJTVYsk
x9aAJpXzskoy+NQSSy0Nbg1TAq0lANWDSI5wlbAJ3xnuej4Y8uufgBP1hQ31n53CbzXqr9POb0eh
NTAFK6gWFyUIEqEFW2IBVTjZP2igcF+r6lTysgVW61w2jbNGbNoD8FG8uHM1lNPqxwZMv9suGQrm
eCwzeaSu/spaGfVCYgyeCeZ1CFgyXfxf4TgQMukzLzLQ8hcuwq61Pjnymh2P6+QH506GQ+Vo5QLO
5a5FkxCCKF5CwX6eRon48aBMLtti1av+rZL5Apqj3KKCZOdGMwOBXecsV89JIQ/oncpE9Fw+GY2M
G+x7BEXk17ohv4jaxIgFScLkUa+fHzjB4xH4DIwpdMnhe4UZ+jw5yp7wsz49m3bZB9YYgJleW49d
+zm+Bo3wHm8GB1JwgrVZGhiT0vjSPceL+WlIH4D4ubyvy/alfcLJs0oX7rpXAx+myheUwEqXgGak
vc5u1iBMg0IR1jzKw6taUAzuafMan8juwhuODVibpS0D8xsQg6R5jwt/qOB7xXE1NGOj+5iko8rs
1mvEDNB9O1FDlS8u+8YEaXWluYqGVMTZT7V/KH572ZRGO8f5Itj9mqM9xO5mgciq0ft2d7gfFQ8S
5PRoA+tX/ffEKHJiZRupTKP/ZXUYXVEGbobV1QtDfPPnNDm13ysagHbR34UH+nXh/t5feIXueXyZ
Vu367BimsGqih8++oY1N3hL1db3P+5jd7fJrJ2FVDnc6VA+/ZgYrNDeG60GgvoZ71r+OU546aEy4
1vt+GYh5vBmceVIB2X33iEZ3EV1H3IVzYIZ7By4hvcdo/voXIWujY9yrE2NnJzKig/L13aQ572rb
iuBcFVpRo7UyCBfF84yp6B9bYEk/lHL4fZ2TqJgKLa5gY8qvt7DqEeNZ6UhJuo4jMbRJ21MVYeXR
+22/8ONQICxI6M0EU/yEjlREM7o3DWlMAjj5r05bWNWw9clDKtE4lBDkR5CFBYqCsNVnbycstbCg
4LQUA2Uuxorskerh5QkqC8df8RkBxFLtfg/Rlcc5fPg69vxNeLaJRPg/xmeOU3QZ1mhyUGc5JfWK
9DP1Qrm5ZZRZQg7r63T5oDESo5hOKRVP/VL0QumxfUfIjZ5B3VMUGDamu2jHXd5E+xDJ5j58Ys65
j/V44veJR+b0OcZ30qryd3V6Xt7osyCboRv9Igq9JD4M9TgdW4fhgW8s+ov+brjo05aHnjc3t+Ld
x+UpPQHGxnSD6eZxrK+SXmCx6d6yj1gWmp03aCh91HZoz+tvw4SjXm0+18/1wd0vaZI0pRnRh7ZY
DDFAV67h6r6+p22+rEu7CR1CpgmP13Q/fk234z3Id3VgcrynZ3ye6JJyHT/XN1CW5nmsJ+lnlUvL
HDwNbwe+jXsBSyrxM1yVc/TFu/Q1NQelvjnYjss9ALZeqU8fE6+G5mHjNzqcQm1+PNJ/oVqi9VKJ
Fmklhw4jDfz6m5eHUzm0ablRBm2nXYrZOrPF3ixWVHWNApmlwpM1Riht3ZRwLfvzRvFLnADOQM8c
rEp/ge2Lc+P3MUt+kp9CGVFTMwXcy/6UCRiSZpH1k9ZD2x5Q8iNFp0tzl/OPSdkJmiYVRpNT6e3Z
E2MjbVbq9gVbwvPSLA8ueAABJW5LP9+6dWCf2LaO0K8vVgPbxEqbrhdlGlyg5bi16VR1h4cfFM1m
ZV76Q+R7X9aWjMs7zwF+gAsWM49vZnNzse4EGPXWBnEWvQ2AYy+tL7sloMv8XmzWsRAd3ObV0S0u
Too/J7J93xxux8aq6mO2Oj7ivVrwK34CT6X/fCAiZg1LJtyeDTvjfnyFgncfoGoITtF2kFHdCXvZ
H7QdXVLi49+MEUYrxXDE1kSUm2ujWRel5SaYHpO7xkMHEjW+xSS7w6zekDeAFIwGVEZlFrNpSqjU
HDqECoPQC6kx+cSim+bvy+alfk8tOTOsTReeyHprr5Ne2tz2PpQPhNhqtwRmJMAjkAUrAxuGf0jQ
gMKPwEIgZNEyV9/uZlgJC93L6LjeLouhgQMniiSadkGhSJtcwdsvY+I7pV+G8LUMcbJU0RRzkS2s
vek3fJQgwbtXcM32xrnQ+IcyghmdwmTQcHne1mYJe4TX5cenMDzaL290hzh4n0ktLMyqGBjCzbTQ
8Yyrv1fwtWm1W58/pou/76wwg4G48Rbde5d1nX4YgzI9jag4IcdesJ2Ue/ewTrO69WZ4HUEv8zZD
FHhU82Z10RiDdGzQ9+rj1GM04MmhSe+gYp9buQhuQ9xC+o1eJT6O5+NFDM2PUEIu5hmgQv0aMjQG
1Ow+4MlCMwxiJCIlGvCwQCg1YdPJEhSFTgQ/igkEzfR3DhdXCZZiIGVkmGsr9xbkTaIn6UhejCvr
egUg6YqMSMhF6uM19brKxvUcFd8VNF2puSkRB1MQhTrHTXbDVxsiLFVw2RAqtc6Lb0obUwRn+Tai
jF2t/PTmOe7+oK/IwsEDma4VNa/umVPIa0e8KjHhwa9o59f6R7wrWeD7F1rPl6esKi+cgdnAHXzs
z83bb5noZtNiZjE27uGTKsrahCbOfIy3SdPgLv5U/mrrN2EPxi7oxq+tT7hDPKsWXl9abDW/bmVd
njyXbCJGuVXAVK1iV7GYImO9y5NcPEc1AssswO9/b5df3H9bpGmvqHBsXv/qJ2pOwPvP9X2JuR19
uZD1UvHqn/xPUBszhJ9pm44wUepdpgyZ4ro4rvxdR5tZsq6N3u5x9BmX1rR0uwxNm4ZIeIuR5lza
iAs2GE+hkoFKC3dq3zwZrSvbeLmdsKEztrXSlFcG4NCYD7hblf0S3ejX4Bb8Jq9QW8N25P1LDOn6
b+W3zIqIrdon+ISn2e3RPI8K02sYq9bBx90ywk4RMY7uO2St8Q3Wc1YJoF2B0CQ9hiT4P0LShPcI
3BGQw3METCk4Q1UkxzT2eAvQm+6r8EI1Lo/hXIjJMRZqov++fKoBWpLEZczCdrRKR4owYjfqwSDy
G717rftZ3n7Zq7Kg8wUubUAzbL2KzQVIo33CS6PzJOLctRuYtyAQZDmsEOJccOGjPUsFO5RXhOi2
delh89z/urn0naZUlupvsUquw16vjBF1PbiHJgFF5Ub94jJ8Lt9udXJbbQa3LiTsCbF4L+DNiaHc
hOwWbiv2AY/me3CkpQhMU+YKKNS5aUD42TSflWZpdPy7Evp8mocZG8eHZ6xEvse59peOiIyFZJ78
7TBvqBOCtz+VZjk+/iHPr6Kk6y3W56Ds3zZN82eD9CpmIbyPzG6yfNSbW+wYKEcP3jMmB67WuwFC
5TjpcwW61aRZ5tK2UAAdg+OoHC/sIj2pKJvQnzwwLYcFP+YeQZmIHxD6h9v5pft1Ku2zU+5CpCAg
r4ZJkDhbq8GmiNcNJc7+A3bFljlK+Gk9PN4bq9h9lwmQYMN5dLGhASLUIW0n9EjrNZEPDsonsvkl
VCUlnehYRN4EZWwlI/E2jsEGSTHGmRAwJJ5Rll91xMZ6ezlB44nWUNj/ALkislu5goCYkGOiA9Jv
13iWBMZ65IZs79ZnVe0/cEz6IGmuZHQOuSPl1CgyX9JbkX1+N05/kIMSCJNWEeE45TdRQaS7ff+n
UH62t8MnzxbBIvt4BNirN3yt1DfR0r+sRU/8rNpK2uOi/fSfLyopZS+15eQjUyrZ5nzaQhh0XKg7
KGkGoQchEjahQ4k0pCi4FUar0MdyBrWzyhK5z+x7vehdfazLfHkL7t3n1G8EjeBEgXwqr0LDKSNT
f/BeOhWoQLyHiHCiBem7Eht/8Und/ndkTt83QAOriiPV3te1S9zj9OsYSDd0F7ZuVlcRj+z/PMNy
1xuMqXyUyq1Hk16fbSOU+sOEbHPNWDM1TKpkYoQzTlDsvahW6t+6Pfp66dw4Kq4oaA9eQ3rzyuCG
IfIFbOJiXVAWolSyPlHFpfnWpYN8nfMpQAYMslfAZ+cdV4bfWE4N5VhKQxxBMKNGLEUd3oFozx95
mfGJfL25CZGnlJ2I+EEvzQ5JqV6YAx0m0IP5DHJFEslHcJnO5H/PAz/XTMu4sVOiGDCx9aXarBlN
SdtliIvzebsS1dvSa+kl9bD/cEHGfDzC9emIM7SGPcbaGqaJW+Lq6HNI+5prJPHPzdyLChZN/bJ+
u3IxwUsPL3HupG6AOFiHsWaDLq2enrOb9AI1rKJhHl8meIdbl4lUl0fkawVOR0kkNT9gNHktafDr
M67I4Th/OV20dHEb3EdZzenBlVQ5lvPQY8urNCyDCjsTml8IcaJo3boFcjnWTB1uHE0iLJT4jKF4
I1nhMEeXJjg7uaUBIbBtUkDQscB4tmrJZ1GaX4nqtq2/yWqCRfu/A1qFc+p8opq/57Q+2AuLz7WF
ecHHoTuWXO10kpLaTVSj5AofXckFpaq4WbkVo56FsTX/v7c18jUzZOIgeuQm/rZ8kHfVPpR6ijSi
8guJM3OfgscBipsok7mcXnYEqs3JwBoFS+fTJdLtmiiNpCauUwxxz53vryRCJfZHqxgCybTJDzJY
WMS3UyBDJAFNH5hP/w4h1PQWJLTTdwQA1ZyLj90q+32H/iQQ5wXeKwKktw2AFEXljM6j6JAOo/QB
2PzVwyrQk9lGt45AqUZTOvvFrFXBjRPQm+fWSeohrrdQqQKYPAPOteWqopQ1fRHsRH6QB+kQ0gcL
6Dgq9Y2lxqN9JDaK0MSN2YY+UXXLiEi6FneUUhvnOFFZHGsmYsknwpCS816V6Lj8REF+yS6EyRmb
OhP0Rjp7spPsuHsgSpCS0C2rIk84y0MfR1+zX0YMnXK9PxBDKvCTIDy1QeNODpG/cxlJtrix9JXC
JJmEDiGlt2BnYbhiCwFneMhqKxcLyWKPqbiKuf0xN1uSHNmBPbwD/pRTjRntQuI4st4z9zA30xKq
hTSrZndE6QbYhAuHCZ5+sBZRxVvmwxfeuCwmwN75hY8/yi3xzgOpnSRBEvIpCaVYAv+OJ/1jJTXj
M3NLRd0vcJE0LrjBgbTqKi/oQj4pN2C9NKjD5YEOgOBZ5gHTn5+cNKE9lEWsW2l/eqVB4lcDs1Xs
XVnYTGYLS0Kmgsh3X41+Ej3gxLlA0TQr/shmTOGcvCHeWQVNWBGR3o9i/5zlX1fdRVA0N0HVFz04
GKoqh6iYZPog+fyfyD3Q9zLnYn5P5eS0ozJO0ss/n0pQBWBO3X0999YGLNCYkU6H/mr/QU7EfaoS
pniU5R2vpT+pe9IaFSn6qUENKLBOAAoaojsZg2EN1tpOjl2EfDnbQxNJOLbug7Ze1bDzySWWsLDt
wZr1y1uCWItkAEpIVcHjDzGG7CC/MpdiZn5DLZm61vo6mcFaCGfYjeZ8aQ2W40xu9xtAcO3vzDWq
QVSErAp53QAL15A6iLirH2TN4UAndWiRUtOIQduseLZA9bwXPahdRPbH5itBea/t9Yk5S0o8oyP/
V77by1DRgNSv5h+UEKAJqDSgigV6PopDHJxXzvtYaZVPRlIQKzKjZQdC/wYOR5fuqYtItHOiv0eV
ndVk3ZZDoI4yy2eK5O0zlRdOfui7+rm22Trhg1ZMVWWKbZVEBh5TNh/M+CBQrBA5AlfjfyciGxeZ
uWDrnnUj0Wvesr0/ceQtoD1Y75zaZ//KcfeffiVz8zesuhSlovI2uCra369tLHCoiSm+oRMD+aOb
2seogvY6Z5eU7BTi/oe9faW5cmX0U4vlClfcmCynyGC6+BpOgm7zuv+3aUIjm6eQVF22fV1+7diK
FnTIrFX714LQ1WRHi3TKe1z+9EE+9tHVx0ptdmm30Dp19n2jc6K9zz4sDM7L6vQzvofiKGwAZSlW
2w2rONs7MtdVRByz60UTwyE2iQTpMglJzLTdknbEfyjwZ35oQc1JWkgNRuc2hRb0BnIF/ov8CbT+
e9v3Ic0gLqF+z0bJcJP/tcQPlNTUwkQVPbD1GgGgQm0V9B4WP5nJUvREAP5BO6CD9dKH5OqIU8D+
FsBXzMrXYkyqEC8+AUVfwcYsKD+cqUsAybMmb36mRpkqYoMVwOkgqcwLv0r78rqFarFkj3JUgLF4
xTL1Y1Hn6LHqIAOypL1TOyyhVIKMdc3JWSYOJUGf05WQUmTwJXL/0cCHDhmF1+EyE+xshyKq69OR
FmD4eMTdsdLcrc9Gm5ZBLRyI9WzKn+jr/2UuYlCbwZaAQqkIME+/GvAtFc8mk4hfo88fF1jvKMoX
wbpPADSZMbCRiWabhIiK61OwVkG2iIJUtkMJY7/MwvLv0GnJDbP0bNVWRGdc+hFYGeiYbmrSYlH4
/eXFIWDhmjo7hBpOylNkg5A/9q6WkPxQSJi7MxUHGohaHPSTDeaAzpYWqh6TooyN5wE6kghJV7II
g0h/y3xRmCPLz7fV8Ehn3Lp9pmypHXZrq5a8vKNYIv6J5Ncrn6Xv+uyW7Nq0wdxVlPQi8Hq2IUu8
4xINlujK26KZQFSO94/27oJ32fbVKabN20+KWenJPf5V0JGnzXMtSkr2k15KhrXAHgROiazi6UXi
qAk4R4JIlK7FGP40bNpUU6o44ZSm/iONrr5SVmrfoazMj/0r9QyxAu8j9ZTBfQMDVCxQiVxnGzu3
Yn1lnqk199a9dEosdFpjC6Mz3aDBGKv2s9S8Hlt3+k1/umYJwY8Zl0ggw8Xg6H+dl4dTEpaL3SNZ
wOxIzLgJy/HmJwXg3AcHLOLuzXLwJRMyYnISN8HoC/9drQlnv0owkK1yRXwgoNmFRf/O3aM0BmcH
2z3RJDt0y4a/RPGiX+jBj+5sYC7n3XA2ZDfZmmM9OqefO46gmM9FdDoPj7s2fWM6mM+yUMpvnruN
h8ZjvI8+/supdB9BpVNsXxhtOsAemjVObJAGx/6DmKCfBrVWuZ2G5fZtljqpc6QRDParg92+dR7p
oEQ1WkSFi5X0311cwpm+QdLf9JJ+0t/1roHRvfO4BvcRVbXRYXDsX3q33idodPcYPR5odX9Ghkl2
QosbKlxQdkoe1pbg2ikwrC/vwoP97RbCerRwHz80valHWy917uE1pL+J97DL7iYo+Ncu2+ewEhvR
0yvhXCozKrr6jtPxZ3wb3obbDlAssODNfY7Py/2yvMJhql8YmL3juNqr9DeujJ4uhCteo1PIjstK
f9MOnnIW1VTqEb2dXw/oDT+o9PfjxqDoAeXYRZAgHwhp9V2ZA5nq3K0d5Q6Tye9jHYXVn3ez751n
h6bVLlXtYSn+RkbUGNKxOBTPpmapFrxxi04lMP0CRcZ6IMGxgbSoutovD+61AhBbRzM7S4F2z/6l
1Um7JWJRklg0kd4H0J83qxN70mpstKE5aGP2pdE8DXiqU1BArimtM8BEzMFRkVoCFewNSwnQ79N8
Y4YA2vy2Fwew3sbgOjZvHRrhXdzt18LSBktN4kuE7+NnnM6xRrbuaedxb71P7tX0v6dOUiHLZMjT
Dua2PmAUOFSLc2v/i4X9/FzA1bR5g+CPrKyE6OLpHndOssfW/D6q74lf1Ar6QOjkYoSamu3jt1Ul
UGk9Xk3j2UrCEn6by8aK3WN5DqmyKDestU8UDKNFu0wIY39B9r3iaNdLg2T+JjAk1b9azO0LhIxR
zTUvViEuvoICBvwYJRsWLqlAVJNzXeDVOensE68Q16Ja1IgbcSFeuPs/NSnCjCzkeyFpbcwYJxuK
Cvy4hkol5tXB2kC0WCW6x+DV3WN31wgf/K0GV/oO34Odrw5Y+nvhCigDp4hfk4ch6v6flp0HbZ0U
WZXcmlvhSJAjlR1tv7k7nVQ4BhzYTbfWweDDezuHTkqDG7W4uYQffx/tkaHqdxGd8qyqw8LtVTE1
NPgO/wff8fav5hkEjv95JsOYH9wJmPSEek9Oe9V+I6j0zP8el0+zAXJU6/F65L/YzYkUIujlhT2f
3kTP1db5JCI9456otldXt+CI2Ap9lcZJOPFzSOG3JVlRKJ0nAArHFaZLuSbPUpFCE/vTkd8E8g6S
BbEe5CdWxFFsC50tpaWMitFaKq7OaYDHM8ueSg4iBtb6O7fkgPUz4Q/UbU/u1z64moMy4AAf5/Xz
ML7sXrtVHtdOboV87DYo5n8w2iBxaMtb8+vrPVWBeGbmHfI2k5vdwkk60AHp4PKhNiGLZb3fx3vZ
i3mJ57PQvCCwvWxl9MpKT60RswXG0Id4W4RmyZ5S5r8gASVpMkXQlaAWomqu6sN1pwDtT0R3gScK
M1WBEeXjm1m83sjvoOW6ZEnOIk5pxyzPG5hu4nlcoe9nCvXRUF4iypBFLrvR0UobNW4ZLDHqUS0E
nroTcIZaWat2fwOWPrVSkrzea2Ws07bpiZpccKpr/Ys2gK1VRPiqsFOIrWy/BMUqEWa+KwD/2HA8
yGgUvyenjLm9y8bo0zWJ1wj4L0nzcLYapM2v1uLO2kFoXzbbp01Q3U/e5rS+oqsT1TycmwpewWvQ
L9MTAbxs0SeHUKJon8FwCFfCQlAI3lhECs+824mLaZ9LUkJiQsRGrMIwZ8HllLTVvcgeNh2xqo/2
JWMmiWQHsc5W+y81iEqZEU8Gc6F/GSdDTYWXl7iLjg7lOrcjPvl6h4QGd0X3E32iIo9vqO8u6M0m
O8atX2HY+luOaoCfjaeWeG8a45mt6OvgiPZ1SuBOXpL9AsGjryxAzqOmo+n9HDJryM7k9l6GrHZl
Dl1tc6zWYzX7a5n8dkqc8IFur84VGVIcf0hYmJNsnLfuxqbmh2hHJhOMZJviJZL5bQfSM/0mX8Nr
XLL2lMsWaLvhT+g4Uv7Ye/TqIKF4NxU9KKtSZxJlWVm7mhcA08NJ3D0lOu/rlPEKLUZGSMK5m+RJ
mK7HgWt/J5H1BSgU3bp/6zw6NfbyhIQYIBEveYEMSsTynyjsiVYrsg41xFNoiSklQHojkNelIkUd
uuFaVJQtlkhXK91S54DRlExfs2UFEvsVRPzeStj8yEg+ziN1iz8bGkbDTbnYZwXPIS4HVdhx5I5U
OX9wtuJgF+6m3We3zCwKdgH4VVALvw+qm/pn/i2FFAkAYTc7YP5AGtjSBqxbCythwzfKzUp42rXb
Z75hRIXhg6sXG6dWJa7F18l9shsViIiNFr5Po8MonZxGG+iMdWvbK0QnLDk5AYUDCghqCSYN1x8B
hu+Nd8Twb8dm7JwX7e8Li6qKw6cDaPs4l8W4SmdpUJ/v9M1NrnnfndNAAwtqMaqxuZKwolfeWouk
a3Knl7Vp7QW1Mvnat5Ozf2DHDShVHReHz2ER88vlDpPa/eQFB+0DFPptRCU4anJfXRhtbIHf6wY0
0qJ7+FqPgrWtWvXVyyqlzSobKPSmtPn6eabDJO3UI8N5ttGSd7gd5nFvo084hOWSV58+6Q/47R3C
yqZN8LxfQOVoG1DvVb2oYTxrEPJ9kafU/DtBQne7s8rBndYT7Pmrz3QXL3ryL82HRFbxAdmWqaD2
oytBgMoLSrw/kTogQGNiLexRkC5iOf5FD61qs1TYKkyjUoJJeCPEzE1Wavz9paEY3Hn6EylJlQ+a
gtLc5S2hZEC3UnyWCy1SPJJJUmMpNRLgEogNwpFyNoUwGlVqPgiTRXwUHEiiNhJQBMI4cXCgU3I6
FLCgf2g1pUVJlqE/QC0HgphACgULKgVEmqvGB1JS5/1TBE++raQ1QqMEMogknhY+Ozi5oRJR2SkK
qr90cIG+dAxsKtvFCNwf1OEba1IXRhU6xXASWsPftJcpUGRDCg2RmkoANYXHROekisOnp7KFHHrV
UKI23E1qvIgRV1w1oVSMAt5fo7fEmxBMOImOF1OefkBM7QZAyJY7lBd0SKh7WrsE3rxaKnpQVNyA
jMiHMP97TxMKVSYaZC/EnawbWwwlaU0yNC12GfoqgU/kaFiF5UT3u8EWJLxSpyyYReVajLD4aErt
iBAG2z7UgN6QDCVQFTgiMwm22JIZxIs9+otiUcZxBNyiRkkCQnfSHp5YPK50yWBplNc2jC8K66B4
+CbzebYAY7Tzderto8PvBSbJO094E+y9yU01bMSUE0dNSy8OtAynvfWkJeYTj1ppK05Zmmryrzt5
zxvfGnnZGllHzdQp/Z3pxKnH0YN0QEv1Dnwm8tlDu9pFnNG7B3kD7DugydnLdCsIgaVkyYotfVJc
bq3uiqzx78RI2uKhYuAZflLDDKJ3ointFWBLOb4kjcdQAgO9hOgM2UvxVd9RtV5kkg3FgVf75iun
+lDOz+v1MiWQs5EiCU2fqydG4IsOCnqVXXtIdV+SGVXuTar2opeotE/t4iiqEV3tAHygpYjv8bUh
cNkm/56Lep/rO6QkMEmv8r+fFoYOY3UQF4ElbYly0Jyr2g66JJQI3UD2ajpF/jGfznv47cB0VLiI
7EPgkz6WoKmsmIPCIqK25IOwTKLCXLU0bVmLDn2DQclWE4DEhoXKly4t5VgNWGkDG6qER5nJip2Z
txxZQn30Lshtf4au6yZNZDmAPhH7v4RBTkwykUFiIlv+aeSL5rjBARS1br2NgJdVhnwC73B5EDGy
A8Qp0K3OJAgYdNb60Aqw1pTfUxwjifxXiMs/Ry6LFArIOXwTp1KQGJLSRUu4r9qTKbNXTY/zzCzu
twgnhS3q1inefbc5YWA+/sDPhhPqOvx+k3q3w5SNQfU4ihSHdBe5dzaKLvLGSawlUUYoPhd2GPs+
INu6/7F3BFSRjDQRm0pkdNUHBsjQQ41z6lwNtyDpO4QyXToW7qyZFisjb6j/a1GBdZFLQFR66q/7
lJ26GHkAdMJU5aXJpySP168OcSod8mK6whLP/S+WvJw5f4UW13dH/kB3mEwOdtU8suBfyO//Hkgn
JnNP0l8LCy5BioXmEUwmjIhh0EuxhGJYigEh0xi9mHOeiywrhOnqCWWqdjUXhZTooTjMaBeXr2EV
wmzZLkwlJ5JuGNYg2U3OsxKjVC6YmWUIRC/x0HGhFRVL3BZNAybHy4cZqNGrIiSqbEV4gexAdOuU
rAhUhUGJ/L3UklnYzcUpSXOh0NMkhc1lyvykm3G+NBV1KxcO3607gXyX2CzxwrZ/wGYNFg3uowjB
mzZfWKqzK+ppwMaM9ynT8qeHplxNhWKm1hlpmKtNDTZR+5np5xD5aub/zB9Qa7nHP72eGD9DUYN0
6O5jAs86zoWNtIu/vIyoPKE39swKgTRnDvA0zQxBbif1QbXP6s8WgKg+0v3YM/sK2fL/4tvRRF0V
9QtwZsDv9SDym6pERw7bnKGLgVgimNonDWaEN/oQMmZqYXY/63Unld7R95nrOYSvwBQId0Jqq+IJ
JK6AfmGe0G7VCbFKGiHrII/QsYDg0Dr0ZWpBDQNlB/UUqnv17gX9yK5LR2BrmWU0ZBoNT3aEqS/F
p6oVak67C9WedkvPSGrh1E5k0T6ji/Ts7L718YXnMicVGDuT1R/0aO7Jl3Y1VKPjv8xgQOEEMwuj
M3wvdevErhq+f14/m8EXq6yB8AwddWJylTS2ZG868lhbjbFyycyC65TLVXASRxCjz6f2XWtxTkjj
RaGUpkQCGRI91Dt5F3l51yqZobhB0ZP8TBcst61vBGWKP7o1EGP+WEuJepKmbTOya5RUNBS1M8Bb
Q6QgHK7Wh658HGvJyxUP/zYaBp6cNmS4B/i/R40ol3Ht+kfICKImNLIdepW/nSRN3P8+qDPJEydx
aF3WB16a6vm2+TpaX++25j9lztrsG14x69cNZi87FqUbugCdabdDTLahvSYmrH3E2yrTE/ZRBP+F
08pp5kfR+8JL0yeB1j5+k69DxCbFl5UAvzQeV3let8Mr4MChwBBBMrf2Xx9QygUMxuw207ChLyGz
GsarEq2aWc6ukb2UvJ5UGFARcEZJAfBfwSJ0N76K/5R7z8DnKDjHCKCHOHVZllWlHMb+G7Zv/lah
XI4tKk1jH9fen8TF5Z8bq/izHWy84kQGTZfRjWaIc9XP9ZuqWKIbziw5NQVufJgSlwdhs/0XNSDW
aLvUcp6Xh7G5JsE0unwn7/iZrQxah4G02RcUpVxHWuqvGPknnvBjADV6SgJnq4xGoyx5i3+zMmKZ
26g4UrkAnC1Sx6t7d4U4mV4SFfqNfoFDLbkMSx42oellnQilBicxBJ0A9IvrNjH3rXmO9rOkBchA
0UWqtvwSSjaOjr2SXc9c9J5fcF10GdayMkSPZqRV8of4qsXixvLZQFhU8xQUiasqMYS4rDIdwfyZ
CDI3SIQJCfy8B7bPtcdZJGLlW51WRe377Lxa3Zgsei+x0kQKwtbN085Mt09u+ciwdOFVSFYpSFK0
UBbZGgNvC0IQO7iEfCzjWncVvSk2U2Rm2gYM2ZJ1j5Pum/pxB7HQVDa1IF32h37J+0yNJNf8NNMw
CjJCPFAD5FI3sJpz84kCloWe5BHIojGpqHnPZW5olceBeSLFPsoGKbtspVLKOVTCfHRERiKnIDFp
EOEr2lfML4A0B0kVkBNcY2uSdR9VQI8mRepkyn0Eo6of/kwJHcf9Ll6F+A7KBfEU0I+D9AvWAML1
4x1qiCyWc/F4tV0MsRGCe5I7uAsX1Of7eOhZe+SFsAhgB/BJv0+C0Axv478y36DgCyBosKnnpaS8
ca3wEiUeBd0pVfnz5VRRlhZrjZjc/62embUJhlJxPCeNgZSzUv0jpJG52OqCrNZ2ulmK5HUBFU6r
GKroTNxZjS2doXBDzpV7o08A/xs+jfBNoEHRLLCIQFWKCF9/y91aFKJMvZvdT6nAtEjBDuH1NEb1
DnnonjVLznry7v6rhu2d20RpmR7k1tw40cHojkemKWjLYFaqBC90eE85XaCbKkxqq6LqNmsO65PM
bqnka0Lid2BVW6yuy9GuA2vmxDgeaXaiEqRcOplBKSEkpv9UFvqRqzHNULJbKJdLVtmX8kcnnG0F
LwpgEvJX1jeoUKARoLg0iupVPGX8NY+RkmcyTAMRknW7NMQgI8YZYY1RB4+VBJ/SAKOt/abE9Opq
Q2G56itHViieE8CULhEXKYrVygYDmc2J+uuvGi2MoV2JHgLG8yf6DoZdDrm87JNlpN5of3fNzDPu
TqsQw/1VizpgFlztys3+77XLP1Bfg02gzmBrEQCOITfA+BiOFHds536JuL+22PKi2efIuARm9yZe
rRoy+ZHPN9LfvhLdobyh6Kbc4CXqfej9eFCbPbP3thtPti2NelljQZthNGkuLOaaE1c2Yjl6jq9d
ou3+oDX4jxAwU1NjrUfigopdcgcohDPXf2fsUYVd2n3Us1DLaNaMVU2aRvhHSfv54SKxg6psrY9I
l7DMOSZXMH5aB3qh0A0l834/8LXSlzZyXJeIk6l/bPb7NzAP/boGfqGj6czFx25lYkiCAgkuwAxe
JCkuat3aOJJH5r+v52jYaxJpeVbErHgig80J4rVKCeaRPwLjwTIZIsRKTn34PTbBH0pROdSkFbRR
xIk2A8RZq3Vs2qdJXGzZunj/1OriKuGZg8hEfCc+r1YiZDs/InEVfEpcP+ZvjdqfLokqBgCSWr8A
kKjxa8yYHOIIyk0m85ORn44iIrr0MdJVhyAMujIqbVs5ulIgbSJ54i/WhRIFbT4bAJJbJwPXRKiE
pRkVwiMl282AIu08mR+QEBdaAoK/lGm33v3aPAzuVGpPg33/OapOnqN0REurwOymwdUzu0/AEdq5
8yiDdFTAkp9xjipXUeXJ2BeKxljuFZqID1+ogQyBdC1UivmtxZmYG+JXNvYyStmbNUn+hfmaJLxC
i+2fAwNjQsPhKBILT9FrHv1TYCPoq5KT0ACZJFm7BhW9DiW5t/qdgnUlUFMvE91OYTxExzRkpaaX
dw7ScqvefIf2bdO812hralRAzA8gueI1CmAjyNPo0WXXXvDFoppVqH1YNUj26E7iGwt2eKSQfmV9
XdZQtuyi2rrsm3Z9DPKS7fTKsHUjtI5r4O1jDbohCAFJkcgsUlMqgBDasUOYSEJ2YT2b4woNSALu
ToIohwrFyV2WgWlmmptJmzWgH9tmA+IcTqFjaqAmpAgTttFL/luEHoxzxCkLT+fw436Q3OzxkpCf
hDwkWNIskmZWCtZHjSEMKU5s0gYhNwU3+UhgpKZ8Nt8hWHgZcF/uk9g4PfzZtvC5WvDnuEYfjMYz
ewRlnop9tl0spEWb/eIoxekYnMw8tZAWUdbfuQsa8CA7OXJn6BpY+qssS8sreyflQArd6GkYIWX6
JdSM1rbY/hRINujBAj0V0gOpJpXhF5o/Wlk0Jgs405QWgFoJ5OTNR736eWwXKYGhpgNCu/49SVGw
Fyw6ybo+quM18rOfPI80C/3SXwJt5FQxjidd1ilq2J8a+wgCrhrL0R6XEnNDf0yK/OiL3PvyTHyf
TrrcS/C3+ofuHs3aGukpgXBU7xMnzVUJXFDU3FCO3I7lG25Mi9Um8l7Ge21+XXOi1Nv368W8HpiS
tCsDegN95dlEbiw6Pa+v44ObsihAlBsMRO6VYR/oL1TaOk02+E7uw5NbNW9zpqCTtBHYbayBzP60
9CrapwbH11sLr13M6pfwGPWTPlICGI14HgxwZYXH41FPvoWKJnGCzBzzsR8oY4WEd4LoiyoIquxE
ns61by/VnVmtzGdPn0REZSmiUHlD8D9t60vVPjFQwDEJzwRcCpSKV1vhyJPnPKmWCEPQIz8UHUsK
2bV7eHKizJi1s7DhGK19dGmeh/nbZ+nODGdlA56R3vHUTIDvFPqWsqBd/cuNtUJ3zkrx8HF4HFY/
mUmvT1K/iuR2zDthVYmXIe/FqelBg2isJsQRp5rpXd0yzsB39zjcRgperi5VOhf7BR/dhUtNbnyK
b2Ftuugh7CBTwU4a4JDTh9LX3sTZJ5ixY5Y96/9xOWeZ9wVoGS2pASY4kZcVqrzB9eQTqf2gWhPy
C2AdENqJi4mRx8Z3TrWmgA1YtXMpcUVm5DjhCX7YrN49t0+W9CGov6avP+5h7nHBtSG6StAmNDAG
LHR2tC6kzvTYdupnb5d6ryR+FpsnAtuPUyVcTBkIOkZLUiL8qQFNRgwjEtYFJaL2/WJtZtt79yHb
vc2eZFGbVQqjWmT3D10YkXfiHgVcMCdTzJjWz4msIIp8pSbF9qZEWoUTqU5OywXrE9nkoX8rNcGu
7j+LVdJm+vKW+lU9ScNWFNV9+/tHECGDP7JxemShU7LovsYGSbNgpg/pQI4Ps2AqstXWrlVo29Gq
W2SRekFclh/L1fr2BLHdsCgvdIr9GiAUSiAPISdJEDo5zLCCYTMlCuUVtMJK0v4v4ma1eNiKzUqO
XqrcU+JUptMH351y2PUg9VAMwhmCX6/ZrqURcGN98k0yDTSI9zVqawzyXnRfRhdL+9Y7K+F2XOEh
SrPaD6jvDT3ZDLcYfnuyvtIPsjdESaAN9ODfuYxwi4xMYV0JjN5pCp3n4yyWhc6GF39llAF6nXmY
Dbpf9+02bNMWR27fyWX8205lzHa93NLghSZ4/oaNk/YL5UXzQDuc4Q9kI4Gd1/nJLvxUO0+oX0hQ
M4hTXQ3UjqtKeUSbgQ4zI2NwYduvKT3WqjboX9JJlxco9Kg2pW2X4v7islt6ahEgloZ4Gmg1OVt9
6H9agN3/EHVey4lzWxB+IqrI4VYJBbLIN5SFsRAgkMjw9OdrmL/OyHgMxkJh77VX6O6FiRP+P7Ou
vF7+wBaEGWG1Ywt0IUQnqNtJJMS2EPEUN0E5DGk7/fXsdERKtwLeQB1EXpnkHW/CsfvyBeWHlBDy
K0Cf/ZUcn+6SYiMts0VzO6jgmtgkS+ElClWu0EsR4XYgF0XADQ0LDQyFjxpY2urdr3DkV/xHobNI
snrfF52uwATgCxxMNAR2gxdPX+zqI8kp165OjN0gH4uuK5UEFXDkwivHXUNa9saKrMX4aFG5NwV3
pRmBAxDv0zKZ5su+2id/Sl/23ufdVJH0N482LOJu5gggcnQaM3ol+vgK1Q03lieZ0whabG9PApWw
IvEV+qiSSiS1EajTceomwQm2YOdIBZx3bul4oJ4HEpaUEr+iMKUBhOeRoySBVWXGj7xD201EXZxF
+JZmKzgvcv/t1flJp6KGGYKiyCsi089FpnuapJWGJC1wHmhH5aWM0PrPcbEHwFedvscSoVAr5e8g
JL+tJPonVMYlrsC87z2aVn4xKuQpwf3V+I+hqAR5ixYkkqg6Qt9EvKTpU1XBJeEDcwO5LnR8SVer
dwfBYwXH7BNhQeRyHcDGCpQpL707+EENJ1KDSfwi0KeljhIqEqUg+T5GF47pocqy/t9ih62as48N
HW+Om5wNShZNSjrVKXDOMQl8u+FcRudf3MnOhQoaNZNeNjiyVc0V7Rztw+95XATDWM/N7N7Oe3gj
4inzjJN7TJt+xjRPLV5mZO25ZCdje7H6eWLyU0xSFMxo0z9XTaCjox0oO/6o/lcnbMZHn5bfIHas
1d/qr9Tyjr+NsnX8LU7Pd/Rdi9Pj4Dy+4uSSZr/z58dt+3Xr0CbzOIhPbdB5vIorU0nNRxdkQlnq
BpVO/DZA7+2o+77NpO68QH9wdLf2s2w1zlZy67Sa3kfipU27qfLBP+87cbldiduP56T+Ns+/LRrn
QPuL29m71yh3dvn4XfApgtRrzoroLm1XS3586j1qwavYLhFbeZXBC/+JXOTognz45XX1i+XJdXtc
F8nbZdb2YJ+f7uPhrMr2PTazM6yiJt2BAG7s6bU8SfG4SQ8+jVvR2lKpYSVGXn95Jqbc2/WK2wDI
AaZ91y5unWrWroKlyp36015Rk686x4t9vpmnhvUGwkMNh6i/yZ0yzjX7RHtVe9UITm/jcbKbDPGD
jcZO9QR73GiRj9jSLt1Ih+lyv9nNiutb2XhPk8GFjHyhzR68g1W8WnlldiydzEIRXiJKNRH6O+Te
C/RfBdZVbtkXcJTk7dZxkA0aN7+0G52SbnPvrYpukyziL+PkI0JS6tdya38ZcdiFs31a2Tf/NUyi
IhUedCNQfYgenwZvHzTNC+hObDaZ3zA/Hnb2btfRzwX2RhG4XY+p7deuSGkANhOUshtXG91WgsfZ
sk/Os910br+turMNQDC570mLtqCr4R7FwtfBeQAwCXfDalSlOdnVuJXMOmlzklWIe6r7KNhPM1NS
EmuyphhwLBunN/gQg8GKiMYdR6Bopc+bHR/sas26nEyQ4pfuCQjSduVUai3zHZftVqO1ULazsMYx
v0whu+f0AgZNmpiXt5niO/XQZ3BaQea8oT2BFtp69Zr1etq3WQ0z8jCLwIPtx07/37HoO+sBWY72
W6SwkCrptfA4oeehSX01jpsieAyIi8B/GsahXbparQVNm1e9YnN83lkp6kL4sVxldI1mlcGzZh4B
4RP+g32EQoY/08u6l6iwcp8E/6B/YMRsrpNr9949FTkYo8FrHFXFeO/sEiUmHE147Qjyw4CvWteT
UwbitrIuKEEW6aB1/FHr7lXwmBWCeFRwa4sjQT1Mb2KovXkBtwkvAu4B9QUcyHKwQ8abfgteHlVH
Sf8PUFG/4QCZHqFi0FgjU+OfB28LwRrCj08D4Pe8udyjTfNkjUrM0wWxi6SH7VKJWJnFYcl+dQQK
9E+/lWkd+VGI7ePSZIVaI6zmWX5Ab+nxh4gLoxJZlui8ofu0j6/bvnRgGLk0ng4fTnEBPHX8OlH4
aMBJL/ebYTEEmDJ8D49b+kbvJ41eOcznL6uKafmUdpCb/Xs47OMZJV5t+RyiJfWMSkEGmn6ZQH2P
weCf4USzDFBiORBanOtG+tsEXPbe0Ndsmfm3QWVynWST5+a+TBcXWPrRanQh8l0chzGdl1/jNw1u
KQd2t8NXE3eXtzRJoJbN4/BVM8rBPeseTo9x+VhyW+fcOS959T4ZXk7k+AHIX+cZxmYO4R8gGUoZ
O/rVb6tuuksmSblqXmkuzpI4SObn2Lm1yIBaaQ0oCao1Mem3jPR2y3uxPFAsaN+jBsBLSIdRizqJ
ujufAH7uKiufdtTH7ok4DQmZq9FMUR8g65jtjGr3KdETST68jNUfBrtCIRdiIAqiSDZTy6WyTn/4
plVOLSLcKm0oARn9vSgsUj1dZ+JBUKFGoujtrF765bVDSH7Gs4EHQrcKSJ5/5FPSmpPmJpoVILob
LP9N8/awim9IF/azYjarTqPE/s2c9CBPScVc7FLJapQkfHICp4frRNyP0ibgVRUfD13O4uyg4YVf
VSPovCHqDdcvoex2ox7V8k6z56DM+YSl3xdAKCBPcNtp+dN0TrV2oWHnTMPcXp2sB3K7EO1PHBeI
NOMwbHlb6ka3DmHVgzKlEJ2nzSEsuQUSntTR2imiXFSZJ0WAg781oEC4ZhWjdTauCAfT5sWu+DW/
2Lm2T/TBjKUoAAoaCqR/crIuJqXmxU6zJ6E/sBPIbCoRCIHWfRGIVDw4nqAKgR9OwPMdNuXZYZj3
sw2D7No9EZx0J/cpMTJ0QeIPik0FK5scNwf/urdWUSU3SpsEnNLyBBYG1xe8ys54v80LHgFaC3SC
ANUZkKKlEJc5AqMj4EbRQSivZPyiNMYSR8pe0LqfFrVm6PfWAI/CJDFGKK5EPzB3G1lhuoT+cWmY
3IJ0Qu5DWJEW8/z5AeBzzSRsRayYcUOkTw8dcsKqi68Q+YHa6SWAOSvUHmPiRmrmnuDSxfZj2Ozm
PEOVB4c8B5tyBjGOwB7iReSp3UuwbR8oPd/cDJ0csNR+hkKxkr41LyGn0PKQEHJfbgyOHFPI/7Gz
62ajF+BHqqaLK7i5VrswRIACVF2CoEBmT4oWqrVZUHIzwKcVv+jQ/sl1hcBtIxRJgRspelaYKCW6
iEEQ01oKMR2KSSN5+SdyMtTKgf8V4BDWnYZ18F7tJ71B3/QgxhmWTC9eNK4Xswp0bqTU7c6jJYRI
SDe8RdL19KdU3QVMDNWJli5I3DuOKW30rl5pQOctcqgnam/wYdyi3worCAHeuf/i/jBv7LSXeekP
hjqgTNRnJsxrYSGAWB0bN6RGWJTogMwPlMVoaE+uee/AOYWLQvuNgVo31phVqhPt2heqwEDGEXNZ
EXSrZz1DUjTY7o6ar/pqAUVHELTAzKQrRjsmMN9R+T20c6CsTL0HyNyY28sHccW2ftIvo3yNJImz
C4S1JrMBuexp4piQOuo02sovgQuITbAZsKgRn+CSv8H/gr9okGZS+qJInbfK26XI2YMkB+v7iIBm
01kslEHa93mFGXWhA0BhsOu+iOxEKbihrvlkSJB/yJbn9s6vztRkdd+nUOjv/DzUWcNT6IjxUATE
Pn7TM+vIL3AtGMToqpMcYRxXmPwG+UenQvXcqaHMoULx4eMD1IGUM04Q4QRO3sbKt/8oinfpoaaO
rcMh7bzp2sZFD7UvyPoEig/WR4nOop2L1NWv2qZZyEaS10Wtzk5Hrc6dHIaCS3XHUgtQBaLzHW3M
4EDDUGqxC86Pjenh1EjGEqRAiM65NTc+qzIIb4SSTTIe5AFD1oKgNri2K4N8lobPyYGc9tHARwD8
QGfz6hrbdwlOsxoKMTe8ELTnfjC+CEASdHrZOHOonEKSgmIz39txDzEsjP/0ZG/HaLoNzg42X5AT
8EJEgFVG+9OjIOU0l7uOeBbkRZ0nanm1/nNArN8FabzJYV6fu+ihQhEoQq/cWwc8nRNJHzj6USlE
KI+cwb2z827+HWLaCE0XbO0MRPZAzZfSsDZl9U4Wl+jeuy/zQWuxJ6M0T35Xa4wy1ruE5Rtjme/d
909jgWgn/ufsTIcWSE6/gKtx6aqx0ZrX5sjD5b399BmW1tdx0W4gCjou/yGks+pAfcuREwK7lVmP
0RaoyBp20aQ6vvxUggwQdNRc5NgVCISD+7c1cCt8+DBQAH8eBtn81MPvrziHzg4/jfJBbQ69qUwg
W56UOndlgLqF8PZXBWZmP5ARbLnNbqH/9pDMDG8E1TZO6+NilBMzBwA6PhEpwA+jhuQfvNq8xqIH
oi+scpA/hTkMqurLaMyTIEsM4sNktGRlZi1/9M5wwshnxSYfT0iYj7brWoQTcSwafExGkRp1ImBo
lDpxlX7PgyYu9clEhBJS3x4vlmlISZIAbLinaDKm5kCfeQ7hOm4FJ3Hwfl7dlV+7Gc/1Y3oalb/q
XK2TUVsX5qdh2mOBPnsEjXi/vXzTCHbzS3vVLU/usxdNRoKku1rkcAVrarj793oZpCzzCLu1GhIH
O/mkSJfS/jl8jJ7jbIa182uzdLkNoV9DvRwmQ9RaVrSfx9eGW89Fo7KIJG7VaFyNxybxb3wUIXan
4SYGsScZnNMf6kqcBxFLxnI5jKNbw3iHj+DQQX2t/bYeqGAOSNdRh+yekU1s9IlEGANnhoFTXa4m
D+4a6ZqaQ2YtLGpR9VuUk9+/td+CG/dI738ycnf0CTvvxc2/rqkE9PMeNTNqUDWs+cuFBjTdT1fd
ZJr0dr8nqh9/qEmFj14S5JN3p/pzDtnjLO+d2ucQt5Ge7S616iWwYGfbVxnvAUqCyDTc9fdAfxFr
7R07+Q+rwSYe1qhdFOH2zEhrZiHtYUA+H8IdRnOZUsZZUTwjbESZLp28ZzGA6Mm9f3Dgsu3ICcV+
FUPffkerzLjPGCkVdEEm8fDu7vqvHmOemOtRRUb2NSlu4AQFCZJSzBdGGcTQfJPD+IccR8o/B279
mMQAVaOY+5wsedfzTefxKG9aL4Qibu0mZgSncbztxCGBYA6xEKTBoojNhpSp5tzvMJ4VOtAj2weK
ZZ03utEgsilhRAXSMgOU6TAZbZr9LUo7I+4f8ZKJXEnEDrY+tgE8hL8tO6UCjvxxcupr3yWCKusS
UDqmDjuC3jFebVYkX8jUIKjSKa2bwGeCxm8alRbp39k5TPgLfErkXOSGIPbnlNvNXqlf7ZaHhc7q
J5ldF83R2XkMKVBBl8RO+lsLQVG/hnGvm/mwTgyWGbt17sejvFffvDZNL2ds7glCCWsPYGnR9ooe
yyrvnvD0Hr5+mFgBmYPLsEKGn/s1KMwQsw1B74c7fCuGQX1RAsK/6uyoQIRIkXmAbpHFZfwfESvk
jnE9g9PwPFj9vWDGAiToxAHmdbA/2jWK62tkcL0GCtd+aYED4ZQB8YWVcLVshBTQqND+khsmfWtB
5HxxeW3R5O59NNWSbmOUPOFCYiX2T6MC+ZGhwWgh5kon8bI1uroQReqLMv3qkAVCLw/GP54EimcP
bDIiuAWToXGIqg8THmXWdPKCi2Jbs2K8ELZoELhYDQbb1SrV2pfYvFFUX9SpDeR2dd9+4sXw9zvz
nNgFVMvo79ByD3e/BNlLdL270mX3QydJum9IZA2LPE02T2Y7+TBpcHLjUJIySU8J9PhvBxbMoZpX
RJKPJhOEzbFb56roYnH6y+bwjuMFoD2E/zcugssorY9juMyXae6uhggK7kdn7/GXuG+PxvDr5nDX
ubVxBf39FIlCtFRvEP0S9/Sj4h/cjilX/0zcnI33bjphZhaAPQLUi1YLWKyz5i8yf1pfmEZNVvYI
taUJk1i4nAsTf9enwo1J7VKxXFwA5zRBaiziCSzU0dEtP4RNiru84oGh65UXt0Wyec72ubGFHNEa
7ScX5uveMOAxwBoAC71akKp14lG5ZliM4YQAPZkduBar7nzrvfu1dXVY7VbgMlSsvl4HluPvwgMw
A9rcn6YNxKPPndvw2q9I3z/tkYzukzYevJbPCBK4+5iIP6wyy0x2aLNa1OlDDiUcexRVZujLzeCi
jGS/iNVphQAPAjR3kA8LCD1NbrhDfOSU5NltdAyZVD8srVC83POYjGJjztLRbaxXE9QzMdSNNVXd
yw/gll4N1jdakUNoIdDXT5NWL6W2cXeTLs+6W6c0Y/Rd+cJGJWB/miAmioMDJLeVd+jDjdiSxn2g
JpkO9200+ch9FaJKkJCQZ/YpPz19zrIwRbE6C28YaCbp8ImGwApDTXqufQJwScHk7SAuSY62nJtV
UCYsALTWKFtUvfmqoAXqAIsZ4JugXPQLmb2Hf3L2ZFtbQSl6IGWsvDYyw8dxFQXjwrwV3nzuBEEk
8Q8/1ZFE3yFPTd8uR6RP7RLMWIeghKDiwqQocfsauoXkpGysBOePqjQ4p5wGadZpEvtM5rydDE+T
Qx/9Q59htnzD4SfhjzAg+IdBOqrML383u+KRCaWe8ivOeo3YgW/43wQH2w4/ZcpXlVGv5vdpwM+r
Xut3SKbsNMvtxmBvkSPbQLab5AEMvi0BM7lL5SJZWLGjLRj9Ug2utnFKbWSCO3WU3bmvsXvvnHro
wPqA8/y8R5cNUtGWqBOA803a2i/TTZ3yCaCwBTanNYo3N/jpzwCiDQMBDrl/Icd1C3aTC97xBdmo
g3uAn0uWrQYt/xSkMwC7s9w98RYAUZ5EtJqjeo80BCUm9zV6tQsUhe7OA2HjAlf+uUYRGmmvF5z5
eIQfTDxbRfkQzj0YBeYX+H/VQEirAFAbPZnizIB0U+iREfL3PV4qM4CLsEtQN6CVYIlmauPSrICP
BucpEmYQ+vmlu+2n/q13wd+So11RBchCT7I5YKEtdbg6qmKpdLUEpNGPxPGgVFQynPFHCoOf+pRX
qGT0QWX0qViUrD5N4naWM3YAs6pjjXCpHqgQzyl2U+ovqqIuaQcBo+HDk87GghW9psK06LUkAORB
R87n4ovH5g/7kfPZUZQYHggl9jaCBgP/P+Cncd6uzNJJKRL3QoQtHiFcfPIRYhcLi5Uzz/HA+Eiq
SaI4QBrqHX6fLDzUJYiTDoO636Ceo4KZSmfSitGDkirh0N3BpXfSKUA3/foGbo9Q/1dIWJWVDpCp
WEP5BCjfn0237TJNf8hK1WGQHz3JuQr+0zSDG9/SGUVJ4KQijlPx5SMAXlLXo7JIVVCgJa4qF5t7
IPkM7D/X5fkpEoqJrrcLrkaZwC2CUSWEs1qdRueCvbdPthRUBU5R58srXsW3JCqopzYhb3VQTdqk
iM54MrpWYNG6wOl+RP9xU6BkdGm1gsyVQ3XL6Tp9r294jgWEqEtjSf5zulS49IybH0XwMbyxMbob
WSQMlRhO1cFTMG0fNQ+wZKzxBiHDB912DzatHjUnXhTdAyKHxhNuudmY0denJLoIRBBoT44HsJ+B
srSWjc+n8bmqqkXdflcdgBg1zvJIbWzZX3Y5IH4pss3Y63uemA0AK+EGvBkvfaefurBwvKjiVtw+
RcLu1nTAKb1dhguCDyqKXhAiZX6gqktxDxl3Fmkl9U8Sfke9uTJPf8qw2d8E1OXd9NyJiavj3gpI
5cMqrSvrq5WREacuwCiK6WGwO1vxT2lNihK9/vVzLjnzZHqd39fp33V93wMRsxoVu1K373BlB42S
c4lwEo/kBpuzrL0dZptW1aBAkvlpv+q+u/TOfYJ1UJ4ElA1CF+3QB3Ti++YfiQnlMgQ1Q5HYFUDw
l6L/9GIHvACwByFt4KCCSJLO+AKEVJ3+jw2RG3HAvcT0dTT8QXB/CBSMWAEhwI8pL/CpWHLXtenl
D59IuAZVufUS7iR71w62Y4mkPT71V9VwheAShOwCU0gdM9RHWXIEwlZEY8hloll9B4JVMiAzMiSK
XRK3WBRp/gI7i12qqToIPYuExX11a4DPhKhNhiSZmecqIF84C3BSo2dn5RP0UDgFrEaymL8Sbu4J
xBw6N+0GWMDZG3tiwPHhe/s8e6MkN6cDIeoroOV0yCo7q0pe2RJzS1jqSLuez8d8INykopWV0xsw
LqrS7t3d756iIAiEro5dDQ5Uyf2YTo6O4xW2Epg+GOEUSCHeAOeSsVuOoJ/1L0taiBF9QbCEo8qa
c7MKgDfoGEFPJvftrgbv2WmyC9+zEhTO6wDMRCAsxQGhov3wGO7W7/FthF/svyNYn/0t+8fji4dq
wXDyS+NXV5zN8s+9c8TcV4LqBNfdxZFZ3ibH8LQsb8T1Z2W38Dx6BPlP4Pvp9ErHgcs0GyMa7r+m
+U/mlf/SKRBF8wLxLHNWBKyPHmuJQQEAAW1nN7j0lugCIE7dCmhPMMD9bac4s1BhOWNQB3zXzSxZ
oAK5NMuSnnw2XaTEB8XO9NUNzsFvjkvQO75UkC+gmynLHrS8EA2y6ZrqyrKk8zha4ygJtMtXV8/0
XgEOPzBJFrMKvUPJFngaH6AvuXlfmEFqq2GbOkGCiuhr2QND8TIBUmJcpJ1G7oqPFCRWNIJIw/Oz
W96pHl9qJHOZHj/wAE2OzydCMqC5ro6KP76wROPc+Qw5HSp7/BjJEukEnSm5XWSRuPz7gMsCCBMX
zYpSN9LiWnPigDK+IRCmsLhRamOAAQzoKEjyWlGVwUjbzc/HckgY6HGfO8T8wLR6kC83KJrCHBe1
XXfh+6F4ZBPsIQjOaCwBtIoDzY6/ZE5+pods95dup9Gqa/696v+xK0e0m/yQ5dlrFAkaATtWi8OY
xYEuG5FuNWfwmcA9AgXe8YEy2UCVlJckLrQeoMa11p4rPBFnMeuAoASmLsSs1ipBXrlxnJT2VAWf
oQAq/sCyUB5B6lvXX5uMTRyo65SW+iu/EfFBJAiNGq3XHKcumjbdJAmjyI6pkbOsmW6g2I4vW2ZR
nJsSBBWWHzMeCVGrbS7EjvousyR86cXkR6ynB9okSlC6ygZEZA1ALunwGV1wQeaPUWFeZjBTMyCe
/0lH+ZBMFcnXae1o0NCGajrx3quLmRg+wxNVSYVUeEMxbSZxfdeorss0icWKX2bOkYaCJwZUVt7L
9xia2FZpzOA1fgBAd4u3a9NJajxgD3UL+cYVoMmN4DKy5TptoUZpUbbs9pmN3HnGCwxjnN1/ZEst
2B+vh6H/mbkaaVcv5wn7Ay/EgKYPsVyj1GUkV1zN9YN1m+jvNLMY21QbQK59oC8ymFpX9i5DBRqe
QNqMrUC4c3TmmWF0qWPKGBGwFmaO7LHA3IT+eHUYYiTYERCDn0BswXIOA/5ubzF6DzJQZBOrG0wo
MSp5pxreEZpI5xA3FJh6Dgb9EBaoc9vRWTfqMCBJrY7dect8kEwp0oDl2TmGTyq0pMI3GNEGPqFy
gzE394pLkUHzb3ZA97Mc+s/wNipuSKIg097EYk6uF5NnDDLO/EtURX2dTZqCLDjov39skfPu8IPw
QdF3tkH2RiwddhgKChsoyzR6bAEGXi6jiDvCLxF6aA/UhXnE85wui/8tS99r3MdSasZz0TAEkbxs
7u5h0PRl8WRFPrdLExMjhO3VqCUwvgIR2gcIYtGHp2RE3K6udi1b/MnIg/V/ki3gEGJ7PJINGEtJ
QKy1utnXfT6GR/aKtJLFmYjUxLsnTWugs16vQRCZ0BDVwlUkRAlfi+4tyK0UpCjXeIsedNgYDp06
uU0AF4dFN+T/b2P6HmBUKD5fB0j0QX6iaiNxDAGB/zWBpToCVFXVni9hUYjgF0roBSC14p6oOZmI
kB+S5JpO9pDxYXm2YehKtVLIXyF4RTj57FGY4sNIxL6d26RmU0CjVZRVPeAssqlEhUYHh5J1OeA9
pZudzxNKCy/Sh9cN0ekMCpl/bFMCW5YTq4RiHnol8zQ1aW1XD5KY2w3xxVAvzY0Y7WJJ6bKJD7bm
K4fX/IQj9VXVE4WzgbLHz/XnNa5NzsPdsEX9JY1EhPi0F/sgFM8AWmvWc5BZigu0oR9NsNCwShnl
na+YLkyvD52o5onfJew3xTfKQfBeRAIj64lirkSmhEcUA1V8GSrifTUzyyxoDdSi5vOp9gc1BV8z
diAqgeOlDzKKjtQF4e/v/ANbM7rSy041bVzbS//ZftBvFmCPqxvWRP+Wu46+mC0eaFmMUF4g7/sB
H//8qB0tiPPUOtio1y5WzrkZNN1ycO09rHhQdApDCS/drNS7WXsPHjhmJiLReHZFEhQbe73Sy9CM
Zj/HNphpEb1VG7yjiXT9sM7qyJNenFcfXQ7oHaLm0RkSPymS/6BZ/JVdlyw5Qscf+VUp8IskqlGr
Rn2IMctL/6HnMIdPdz2+vzo/vZ+XtdLgelLab/KxGvw/UITViZiWhH7ohyGVVJdBEzJ8eiDrRcl9
WWC5aVrIU1DmgmGDNZ/wEbxd/x5u+BeGaf9KgEAvc/+uPoEgqJP+1mfwmZwmoi3+27+jx/R2wSDg
N6bkY/aTLEpgkc7iJQFzlEp88aN8IhOsxwXaBqq1NqohjurKWjQ/vg+vQg1CrYU6HSSnjw/Dd3UY
jdH41CXWRcmAsVPJR0Ku1ZVObgNO7aWTexLW3QZg1+zr8MC0kFw1xXDw/CLxlY37SF0T624ZbD9T
/tXJkO8Spv9tYwgmCNBOwG/LANCj8MNFgHKECZj82L1FZ/ZgNW7vfjrM7Nlgg5KsljHFeISjsLtT
3Gix9+r0VBDdSo6NyHnovfQ/MSndIUQT1fZvkVEbVJKHX07l9zdSRfnkPt+zrZMsT23cwggNCR47
pOX0QAPCrwQ8UBil0y4evZC2iidYHgkYpJqVuF/cc2GeKj4hHwHJ5buxekbRx/1iCR4NDER4BYJg
wMiK0Y+I6hOjqImsazKWRiuotg7C9PSEEGlS1OY9xEm1ktCIF2VUKq1XQBQygCuNPpF+NUC/duze
/rZ1VIdKjVXiWhQ/QA9hec4grJ5B+RGoHYC2O6VsifI0eMhuadub6/+WOI55a6FTwqFvRnQFAGIq
pqeNAspiBo9zRy/IKhqwUrRjpnP/D2iUURq34EEgu0yZn5GxD1d2w8u6Ox9hhGN3j9T07VdrgwgK
b6JTyus7+zMGyLptwXTsrXpE/s1XD8vt8NgtCsFhgRBclmevWWMBGi4OV4jZHzfYZqD/ipuFn0Fw
wWgMoZ/a9/Y+3A7TEBmG4QlwyI5sCnASaHavAFTVgkaoLFEA8cDMn4LbTLKERbeEYTR+MZoNSyaQ
byK5f1kHzGh0bfkASCt0z5ZNgwgDsaXqiI2y+rcOyh7BCB+1zE3dQvYXJsoMCslnUdK7dLd04vQ8
MMNhKLHvPyEv9EFbgw8RNAaFSqvq1gMK4sYdl68fh5d+3b33Hl46uE93oy0AsDFw1d5lsA0eYd4/
TxKcz8WKCXI00jCxqrPUqQb7vij7wDl1QqjhU14H02BXg2rwQlSAkQzu9NVpEIKnTg5rpWCXy0a1
zNDMqDGPGz54mVbZZ5xeYSKz3FVooOOd33QXMjsAZlvk1/5S3j+9w2s7mGVq8Ug9o6qCldnWu7tp
/LB3W0kFrjwquxTx6ByFwjCyyuaYDCDrYpvWG1LWKJnoZLB41A1Goy1K/81aQNmBhfPTi9tNIh2W
6Am0JIlp1YN7V3Za+m8Y0gn/aHTb69DFo4KtAo3KbqrG1QcAuoTy8pOYNST4bovVxap3HpnRVrsI
dSGperedcSF0QeKialVaFhUtvkrAFrFlUXmx+s2iLNqh8TVperigfDW9MoNwc4VkeKWzhSoyKrhh
ehWrpxhXOVw5CV7ir/5Y/hfhPsEtyUxStrjImJZv0kAOsxwveLufAAt51oD+Uh6yLrj1fdwy4hbc
PREDCQbFVMWNxBukVDb+xkSKKCRDfkJNafurCIsinS2qyrzZJh6zCC7E2D94islSYzum6RZBEFSG
3Vh9GaW5hOgkVkvSTZdRhCOL68lnE/QqM0y+8AGc5F/MpIhoXvTnyJ878+WcvF3fG0fEHL9wcYbD
6bx7JLxSqPVVflrK++V9fJ5iNGIZ9seLn6hFBvKbAKCKP0Z+UDHLCAUkLUaKRhQV4Gtj0bmwuM7t
WQdNbkllbHt3LCEDpEbPhqfNYOlV7A9za2GjhdEGyom7vx8/eDedPJp9VqGvcsYJ+RRo6IuJjzPS
ky8+kxjha3AMoFe5LVBgSCVTq6z15OzrALRhyvt4ybo2OjeuzHJO/LYc6ziJ4/n2JlLiFL7pjA1p
scEGn2W9rnVvTrmP7ywBxEERkf6Giee6uFlw0L7KDrId8qexFzRHkb6Y3itp9sHKrSzlDKnvjey/
hJtFqr9TM2RAoQube1pQ0KpgcemxxPoTVEXwI+zz0P/pXbwXZlkLAtfo67HLa9ejp+vG+/2Pu4u8
S7/oun9+OPxtQPZ2WaUx9HLbgF0CzhFrHykRv8fCo8V9MkktzBZoG7zOf70LoOB8VQbyf+qtBUcO
bcEZ/pIaBdKljf5cBTQ4z0M9UfMDOeN0xwrkcWn5IvGeGFv32NsRNZKYxlXG6mA7aq1wm5O/Rw0l
Jp/XsJ4MZuNzrUeDmTQVBuBeV86ar+8VlS5tOm5yeThVwg+J1XzbIGvlSawzflc1Kgfo0xqw71rL
whKw5x1FP3Cu89KwTG+MqrVyLwsZDYxHfSzb8VggxhhPDpHieih/+JPAS9vVBcqIE9GP4VZ/ktgk
z9Hj/M76r6QUJP35xSxPkEcjaaUkEdwaRzMwo1a2qCUG2D++XyHQjaqmJDuJQkdABH/JlXylCXGN
t2Z/yaNEgErKEU/IY/ReXcSQ/pPMCD8Kdor/ENOSOh9Jyz7TiVi9bJN1anyCVhmpfhxoQlKlkfVK
hnKSlN7nzz55fwWDUuvBQ8Ara3dQaJi1d6feuv1EAkUj20ZEqdNpvdxBrWpwfzKK2pl5uxntCh2p
wsQo9ndBtjVry7xqZ9BQD2ZCZ8xSu/n626W9a8s+40Es3m+0Lq0rgWns3BPzWHfyt4NMJCBoxkGt
aTKv9612EyNHeofm4kjBdgrdt//0G11uFH0XqhZ12g5MfdacQ9FY1Uzi+w2Obpiid7SWoX5ssLz+
oU/zzSw84+1j8z5WFduWltpX6vY2kGg1URbX+mvPYrdF9ZVg/JtwoTmdDKZsMRZNJmGJWcs8MfEp
oY3/n2DbSLoN19QpfFohjTxQCggk4tduRt7n/iGZ9TF5uFqE9Mq3EYDHhicv9euj0xKNX2JO+EJ7
kNMczJi7EqiTXVNfg68/Jz+OSr8iTxIRLL2DVck5QjzCz6ecxhq0PNHJELbKZ13pkkzvtObJRdmw
G/gnEvt+hvqwtq8kmZj7EhioOaJYldEzfMGp3zXNcmn5PC4bJFYKjFZSO/gLv2DfWg5qiDmt7WYC
xWj54Yp8POETVBWp6l8R2/hKO3KrnKr1tYyyhMnkAL/mTqvjJz3q3XK1ZeYV8hk5BoYgYPQ01mpq
hf1ebcu9MrN/nxe84s66/gDsY533W0f/+nx1mkVvXxtUt7eA3NF+cAvuRZxZRjPrswID0ulK1WLO
dQd/v5RRiqwy3kYW1OqAoEekklaLMrJSr79bAQzmjlkQKkeZkV5UY8IWmU39rFLIalgE6thaV329
qt/H5MYo/30utEaPXoW2g+6EKKiA+Y8wJdyYXZSR8Xj8k3JQEFEUlABcC3/NbiCLk4PCErLpaJXy
1Kh8saRqAVYFTsGdJCGV1sbZYNJr7m4//bmaKFVItBLMNg8cI5YaidRITvRf6I3wcEpKGuQ6fN+Y
H67Qvg8wMgkpjmHt4tTIatj3aZE2DlL3llax5LTkrBXXj/Vtnc+L4WXxjKXujvOEo5Rs7hHYyXdU
iqQcIZ3/BsTCCtS2jOLC1Xsl5FiT4OkBc1QVREGaKkI0FUAASo83hY03Yg2xv/Jwt2Zpu74AEOOR
tw6ewdv1YhpAKK77CgyRfef2fjwqpUbPhYmyqkWT7DOEfxJpouFBfSPzrrqvFFKYYm0ZaylHqKyu
NIMWXzmQ0kTToFTShsRhrcGlm0l8ve6U7AbJh1GK2no6XvVbwwZbPFbnmV3v0qG/z3/653rvERbG
lWDEd//+WOoYIeQpJC31ncE03Tg71WbwwpPJg5QAade9xsYeR5mVtda5A+t5Bz83FBDM4zbAZX3e
OzxrJt3y777WWeNij0ZyUrA7WPf7edGsO/ULjjt6Xcp/2hm5r13qtfOsc6Z2cbC2a4hPrTNVVala
1BCAUXN4sWNfjGXl7HXpGFyCAZBLHo9TplcyOQMWpgno9vd1c29FvM+6+9idzQSWHm08KpMbVK2m
+ZxV3wDHwcldihYJwJ7+7b3C2Rm93SKc9KALrnBLTo7r6ywrjGezgOqLkV7sA+wXEzSEcQZZY5Re
qYl7MM0dYOEHqHb4WHDActhFMY5Bf0XDBYB6lT/U01h5K3CF2mkWtTJGhNjLP9Xxs8IiUXq3X6N3
97Jy8Fxei8KzeyKDgFT9OwUzfjOt/NApLloAcJY1JLqJpnKEpIJ8cEE4ukH/1HYFWH8zPL4U08Ql
BN5qtT4Sco39T6np7PGsK8b1t39E57+/ixoX6wr4XcK7qX2gp4P5EIB+fzBPuVMoW9UbmaAG6eXL
3SxVjLiOv3vbgt19BoDUuIKnY5hXn2Z5US5bjWr7CefiSAjZy5MRX1yhIwsZtZHtMe4+i5N9XmZm
XjC1d6c+vXr1yvhxmMlh/YYjOKMbkriz89/+urVXj+C0HcnfpG2Pdat576eRgeEzXDIx3t55rEOA
8Ea1L23Ab36g7MVd9Ji7cffxYDT2jhen/jDyQrdyXsOLzLYMJKYNHvqMi2oef3ZQB4zHFswtvUsq
ZDsb1nD498Bb1NbK/8fUmTWnqm1R+BdRpaigr7YgqIhd4gsVTQRbbFDUX3+/gftU3UPMPsneSYzA
WnOOOZrmBJh13HHj6cvNwhLXM3T8eBKPsMd28oVsqxp42yv97O5EnYwzcluR5kk4VjTU+0PP/j6g
xRBIKcX3lrq4vO+gGsxTN+d/g/qbefbWaFWuxBUe95266VsEiO+w+aK63M/vWf9mdiG7ir6KmzoT
MAa6NdldH57oZBqwO0/xEgaUTeDhit2zf6OrqfZOqxLXyB6bX8JN8KlTlMmN4zT5LFyKpKFPWGnU
UYy4GXCoKdS5wAS3tZqi6i4qBPZ5dkbuXTe8fPE969HAsh3j2HlubrN7Rfq91D/MMxsVLzCXSkpC
WKejCpMxeIDtkBX9Mqk3axQHzBXKzQqw9QMDQsDzHkGTjAta0CdhskMXHMivGBifGqvAfdR8LIDM
83b0LYPIxypb7f/suHld8c7kV3V4p6mt1Ofag1ba0LQ8vFggUH0gnJpWon17+zZ6+wdjFLDfXS9L
wFexgXsNH5XOtkKGbo6FtJtn/gNN9A7e32N6HUZ+lj28tP5qllfvW8WvLR5JaZTcy6xFsVXpHe32
ozF6tCvEDkdV5DTnZ9eE3Yjvz/nvovDsRjI6vNtc1yG+tNtWEL8CebpK2H5oU0UlcAAYjVA9F/43
eLl90hMeOM38lPqCxeXsgzkLEIl6GOlcFK9Y4fgllfzVdBxQof30tB/WW/KNewKbK9C6OqgOSqI/
svMC3PjKcMj7wOt9OMrOf2B90jP8GsC+DV2shkCBCmJwWZihiENpwQTC2oaD8moeoyBXSS4+An6U
KGXG15ER4W/QqhwHSAumz0vvZkEQpHQ9dXOK82frHk+S9h7HG25v3eBBcEEgo1mEGkpu+BR6NVPI
ZHJ/TvCZf3SIF91UoVdzY7gf1FHI45VAj3v30s7JSRD6qAgPHTUioI6u6uwy4bSfGlN1Jj+FA71Y
6xHDqsKotJrA120Te0xBuXi0N7jXUCLU0aYR1zt91Smi4loHSOe5WDLly9vX+urplKKf/b192WHl
7hxYQrgJYR0iLGw/uLfwilvY1M4oPnPgQodevRhpCvi9EjBstLDypRbu2LRfJ3alnuQnoW4pgf0Y
Dq+mUyLUzcY8JocAB8VTq7w4uyiyX7fVHKc1OUbcHDFvWG3A4zQ+eXk5sbpcEl40ZLTSU2B6AaKo
IQARAZu5iTZH1c9nvuYghr8GSKLhl10ImqlX5lq99+UqKK4XGMy9eTZjRM0uYhNUT70zZNIRd+jb
YyfjltJcW0APLk9Mx8vdUrBFqMzpq2p2JNtHshCS1qOIolDCQ9W1h5abUUk/WBKeXm0/Pk6hAbdK
OR0IOd6kK7d6ZA4HVntdCeEC05rKR5EmkPe0g1wWuHEeGSJQSMHl386OCuTx4j/7xQlwDeAuhqs3
0fDUtYrXIHM5US2qLZl6fTyMxWpTbglFrXMCIMT3TAYeWLVdWXtlUEU50We8lJE+eefvREkio6l4
GI6i5hF3Z+C+NB+33osxYLe04aUFKOKrUU6PREgyoRj8ozIVw/P5lwclSpS8RxeiUisfV5rzRxft
FEZdXvGDB2BS+vZ5Cx8QWjXOGOQnICEG+Yg/+c25VO1Lj/tmIdxQ5fDnhtCMsdYvA0oKRwdht9AN
pu7Nx5f3hStDx2CNbfxgHGs+u6dX69Q5MSagKmMd9JPR2SkhURqSkkCoFjQn6nI0YRm5IuMLOHVh
9qqezfefLbDhemFGlHNrkgpJZsKXQPWqXBv4i+dcclK+D65AesidFBCDt1vS3v6RxdaqM627If7i
eiIPzT0jyaZqSlqLClEtOYJMYamf1LU9k4S8fQNv1bCWPsqhjnh9yaVy76I3GVV63OSFg2Op69ss
NDe6imeLcrV9Gp/6QjnUWnLfRd/gnoVrOcN6tanwT3ZQo8UM1HSmmHuqU9NPlAUgRLdrj4MOrMJN
wDjVy0LkVl0+5Bf6/gHKe7HCyP+IEfIQc1PF1u39NQKu3aXpB+AM7FfReaD5yfeOwcXShIj9d7Aw
pz0iLwTadmj+WjNlIiksRqO2K41wzAAKi8FJbVAel8fYFVKSyq6yNCmNkOVyh/3x3TDZ9QEu3n2g
ixSUMe/WJ3KMLvC4D5aEI7Vf2EP5fHJRJu/74pMWw0k8fQNHdXjZt3d2Ih3B4kE9i1eduodzcxc+
CFlLp9vfG2E6GqC9XB2Jdx2mwSE8hEl4+HlsSuvG8va19UmY9Q5ejYohfIf1aTTV3ZkpQ4r5lqZ2
au0QdhVtyoFXRACgfl21bhUydhTCJ9RLQVAVUppI8u4ybWiT0VdFbHcFHsShgqZOQX5l6lhcrmpo
lpnw8SslQ3l3agRF4cuBEJ8r4/ObyXhPGeNIhdmGmlRXd5j1xVsF3jrsdQihqNlfTf/WffRlnk+e
1ZREFJCZKtJo1ZQETPHi7IHsdZVoIqVzL7staYwfnRt+2MWzig7dOtmsmZP7OhoEDpqQAz4D5tel
3Lx8135uv5ffCFOsTWNTI7iQQujAqFZ3i+gDggA/AKv+bxsYyKTsjgHTgamfk3RpJ48USzSAHRp+
pTlwFINABiosWMWbmCH0ofILVPAcqIIB+jo7e0lYnsezSmgGF3JGgsa5Z7Cgg1mEMWkZOn3PMCci
iLH0vXnixVoToJNd9WYhU0dQT8yQNWJ8Uum9maQE8q82v+1hI5SoS/KMw+QAtTAfQJn0KySUlNvH
MEUafJhi5zCKxmhRWEOjgQyn7v2df/BPGB3hiTE8838mZOLzl9nTaqjqJHF3bnXcmFjj+NIyJlu9
MyYvTBkRVvKF/WiQ49k5OPix3b68mnW+rz2Kh1rnkwAaVxFQpe9cHZc4zIE5SEmTzun95aLXYDM8
etdCvpBJbwCJ60Ot1shCHwnIoKkUDc8N2ajjPvJCiZNAUumYtkV8S63Ik9WM8mMzqtpEs9Gc6FbF
LEXdCFm6hpLVwkO4wS6HHtBToauH9cklybwKMq0inkS7Hwx5NHLbvqwty5hRy82Sg0sQuIE8MUCu
D2ZwcrWzqQCFcH1tlpBTAgbyGhX5YiSBYfCFFHT8HJF59/v4jlfxIl5Ys9NXfVZdWkuTWMAnst3J
9UtHPI9/Kmt73WjGYWNtbipf2DTe5rUvpFaVr8qXciwO7vbnvjm45bV+zM59rl99e1TDpdUuEhBt
bLJkErV1EBEQcVlDdCBXKR00JX5BJ9OzEklExoAYnw5VfapZwqscEovtonFwSf/2dI4M74ZiweL8
IiUf10bpZocLlyh7L8h6KprlCIUr40R+TSaFcRE/Iq9PPcRwlKWlyaVGyl43VagOEYkKTHz1VF6r
kFagG/4EdGjKgVa/1gie80feinrwVIr6W1X4TtpmvgBqPcWYkhCrTNaKNGvlptfgwLDHozWWgfEd
HsvBp1WljhB6IeTiq6FaSi6XQNsfF6pXce090d1LqS7Y7OEugcvAVoYAlVVYRkMJTEfVdPjy3vCO
m+9G88SC93b8E8MqFE2bM1TxK2Tw1a4Jl7M07KfOiPu26UF7ayIUrYZ7IEtgp5wJHIqVPWu2g84H
Aximxmb/G2LSYq19U5QFg9r1CK5OI6gZILkIo+Uyww9pgcWkfZ3sE/T/6UyGP4j6CnbDh62qOaIg
PTeFiACsc+k8s/5zFbug27HZRkqH9SdqREaL9pjIGho2LvHDaG904nEENaL8QkL1oTPg9sm1rjUu
pV9SY8cyynumt4XsAtSZ5ZHoQ9Ba7egaBXxYJeKz8R+GH28msMz9a0N+cp3VlKHD1mqBxDbCLXxw
K2BE6hmd6FeJ0fJi1Y8r40HGXLTiwMzgQ1Tl9K+4IqF8i1k6oFrMctbx99KePX+BwIyfZHGpNBcw
fuD1tBc+ebq8MQRhZrcf8A9gC9IpwCLtqL2mgycTFn4MjmdIvhzbOXKv7JGtwCb/p+2A0I5fiNV7
AuGw+pHjhmtnw1l92gb1uqTN8sL/4cJY1GfVYvOoTxgM1LgSMM84d5TpjZNiK9RPpecQsCqgRAl0
6wC05bJkFHU0feblMJQKN+wa++jevW6ubPLaU1Uf9Lb+o6Uvit3KMmOtndQn/FGhPmpfSdt6EZFJ
EapUBlVyFj/8Qt/FLupkaOX95xBMshiYaxuNqcnwC1ncuZGw6Fi8vjgToqM9eZbJSK+PrjyYHWoX
18I2RVhIe82/gq0gQkkLgI8RmTxAMorLuPVT7x4ckaHQrbOhxvDyND9DsPWSrhaRDGpEV+4ldFBd
/EpsZv0PKlIcIGH5vOjd6JBRSEnYYnQNT7BX3/bP7XKgRvjWhyvAIpT4T+wNpaohmpEF6ubZ7iVr
3r0EFv2QBWGIo4MsJRnbifACf4O7UEUPIWZFhGXq3k22d2UWk0tMqXAjESAb7rzPYeDHYvSvCsn8
tTfmtomNJtV5El7nxng7jad0iARc4gNUhrW0zr92c4NpYP71+oomp/nr6zQ//CgGO8MG9ubU60zA
PMVfqmDSe/I02Z90mvMu06hR7B+8rC+T9C2P4k8Mxxt4SSsRT8Vc3YXsynEhPor595GWXxA5xHf/
NjzgCii9hVIsWZqGcXG86Cw/zvXXNu0H+ZYpZH4dV1ekeHEFRBQVXdQkgUAeuNxedMx8E5PZzquP
4FSqKKlEnoU2yio8pD8edf8R6SVowFKwGJVw79MtKtoKPeCYNWW8R6DPhdRFVvxkKUHDBZu22mG0
B4DxkVRgEFGouRJF7NDbTTFQp846shyQ9wI/sj6tT4EQPpdzsdlf8ZrRRa5LXSXbNyN+an3m2gAH
3IuLm9xA/J4+1phYnYDKa91LeNS5TMb6IMq9EzYhI3zT9l3fGtljY1AfKf/UBtlgdliUykbvh0kH
yWp8V3qxcuvnTsGspu8b74SiKK03h0PdBrDYgOq/sXNVK4O5Mm6wOMdQsuqAD1NchB8wXz3LZ2gQ
wAS9PTyD3CACbLnxCXenmL4z7lKlIhvqDDtqpoKdx0IvDK8TIzoNDsEXpKajR2dUlJEzD3CGbV9G
XoSwIaQl0NOQXPGyE2DNQidi9lY2pRqD2OhD01axGGrPgJLS18sPIWWpf89Z5asLa3PqTHmAK4WJ
cdhs1654FxYINoyeMY85QyrGAHU4PghAXtCScbMuxk8pfsRirjMgbCvKjIPr5ZPFokEbcIMEflD1
QIw0V6lO1WvpxdUphkUEb0PhfaJf2K03jZMWVbn0NMM1i5xrgl/or9Q0fOgPN5pENQj0i1wSNGFY
xmD9XO/MZkV+AJTfn6J/5zTrRKuHh6F5hfQrd+As/bWsVYOwXG7sRTRJfnY/r27pS0t0uc9tr5Dc
LR7BOvaMc3R7V/qNHt9jdqa34qeqcz8xL8yhwZ6Xp+VuuR01gngUhaxQs90s4TCmn1zIBlJXFTYq
bWDfApoWLxhePWhYu3ItZaVzai7+Ty6lGVGUYN+O4ZK44u0+DXNP8bky5ylBkQN46B4YJmG0wyoI
6bKfjpTqqs9CumwzWCAg9LkdXEh9/DogleCTWsxhCc5e/OLiiCGvBYgyINoDoMC+pr1JmOg0H3+P
v3RUhVylxw3DAa5ACKZ/QHtQhceWA1dqdB7jl8PTOw+Svumdls/Ze1ZhUIGR3MjyZu/Btf9yf+CB
+gnM3kuQBqcwne7CbH6dR6Pv8zz5UY+br43ZUUGiKublwARFZrJm8xQiwt3l4jNFe13gjJc288fl
5et8bZ4BKmUIF3XRtGO9XxnatAxr8WuiOMTt47qhh98VbIGYucNhYmPbUesmTIVYnECGvl7fdgsY
n1oqbTPCUJTz8U+Z4qp+NEHUQlbByP6levfUrSGEEMVC6ue4j8Reo0e8F3lUk199oFgb1R1qIZTs
d2Qd1KQch8rew2dhxuTWpsCujFRm3ymZi8hwBu3EdbjZlz0BstoesLmK5zs/YYjjaEO08CFQxDiG
f9TR2Kzwsar06jhDgkf3WLzhwNdYGxzLfG6geFDIlhRymPcyeqJIZ7VgjehjIEHHw0KgKgC8eNtT
fUaJmfBr6/YWYQHKosilFAWUWSFYR0Y5IKI+yapkx+k2ufiaG71hHofhdJSO36hx2DRfHdUSBWDJ
DWl3oqmwIkDFwn5f+kDKDC1zyrAjULtno1hwBF/GVguKQuTidaAP97MjR/StVYnjTvoGNYuHmo6B
/Z8ouRwOjF7OkQ5lqsVOHVdhOQ7J25JQGrIjqj11ajoSN6P2UF+EXRc4fkrvY2CuZnG7XhaXRbpo
TCHJu6kT/dz6Bl3RHrOyUT6+9/GKA9LHs4eWujE5zg0eO1hhlI/yplVXAYdGvva0sxqRCHdO2rim
FOQZXU+qrAEDePaqsnUC9FnE9HwMJinynR5RL61OqmRmYnTKQ+nCMSBQBub7JnO3zIPQXY5nvwxW
GbviTHzaX9DvAr2Q3oDSu8fL5YgDXTC8eR93rEJeKRz3zESwhmfvnav8s2HHHjYC1Br7EBchRLLH
n/3Pq3Umc8Nm/9HgXB37yTX7Jk5D+5+PibEYgSIekhhUk4pAY2N1zE98nNWMVvFpZhIMHExryC6m
PezZvmEAiu1zTBpm8i2WgwTj2agErJEF9+ElvGJiK0dac1PaZDCg2NQ28VDgQzzcDo8c0vRigtK1
iwNnTygZFPdYOvClT/ZJG/8u4o51aPvUDy9kqgUZ+0PKUT2csYQo1ZmxMGnEWlYeTEHMEWuS9ppL
u0T59iGJlgk7PS0izIaEt6to4z0NjZJCPzHJNVavKw+x5F9duye1ieQEAtgO4RtbfNXNdxfYNqBi
96/hKdSKuJ92SlSVqb91j77gfdFURUK8Qi5VjaDNWR2JWkWeex5Yh3lj8dh1G7fW2+7HDCJfvTde
I4ih2iV0yPjDK7laBzy5y71ln1sWlx2wMKv+3+v3wl3GrHq1W1nsjrGcfOK/7R9o7h77ASjxjAG9
46weHPEVidqUeDdKggvgv7gSYcCykACawRu4v3ui0OhgNf13FGGDarXFsFCpoQHoB+lRDl3RK6E/
kq5f72MWGlYGeWLkf6SsUqFAwndQVFIOkfrFZOcGp+/a0bqkfQESAK/qB/7LT1qWMJ3dE3yxqXoV
7KuWJ16CZbSIFrVnC+vOUeQdHOHBB+f2uwMV3jkwGREwQN+IEI3BvcO25gZPofkqDdNj1+QuBqD9
APf1dU5xBQS+eWzA1/dudWQsrQnhuZPnuDTJA3C9cLeoT0UVrn7T3/dABr93E8bBg9riTDGPsbW/
9e4oa1XSn3DLOIZnDDvuQD/SpJfy9h5x+u3YrnwdzDYaNt5y0v82dyT1ONQc9Ub5jhoQ3/SI9yKh
RT0JJ+V7rZL7hIOHNh9tQmxRw/3ACuwhbi/tADaTpr4NIFggs6TZ3PrMB9hPOyeHBlt7KX+Ikfoa
6SiPK4CRdY5k2BgDhZv8gKIvKn3tMXY8z0tf5/kracPHrK/jQBfxdb6dWuvq2lwnP9ZES9fJi/zP
Ybfqv/ZQT4mImRH7JFeRmDdcrrct3BvhcSpIJUQ78+vIzlsO1RauVs/2NtyGtzkWJlSwG9qWywYn
mivtDDQ12lAoUJRs6/e/g+30hFv+PHE1in2xCVyxpcn+lc6VtvZmXIcL7K8AQuCyfSiYjS4SaueJ
ZwAN0xhbgPGedeY2BGylGcPpfCkMQdb5b/fSv/RzIQyDincY4bI+gi85AmMhrvWB6VeCX1gONTSe
Wd8SqDAQgSX5h5auxx3TLffe1JS7oWhCz42O+nobKNOiMX+EjzCfJk7iQEyE/2p1c3ePraJj9I+B
FowHVhhf2Rzh2Lz6Za3fm/emut79XCByY0gGNbLaKQCKxVq958GrDCtDLVya/tW/Ddy0BmVmVcQU
P0FK3ligIJLi71jOikEiXD4sH1ASCSRlOS97pfQFB22VlMYAWvZii7O2yztcPoaxVwGCrBSH+pPj
UPE+euyHh6ls8oUlHgAyOXPWOPEFNeqosFDFbb4xnayPyev6iMXUfbP/sdfsQv/aSBVeeq4yr9d1
HqNJx7Yn3E25W/DHky/BU9ARlnNHHtswDrFzToJ0iC0zSxIrEE75NQ9DIVx+TvJE4/E5T0fALSuo
BpkHT1StuFihip9Wj4pdFsQzLM0XNdb9+rQSHlaHxSlqHRZw2z4MNyytWDlhMdKvQGUUBk3tc++u
c2SRCgfMSO7Y5nAv2iY52Vn/VLC4bfYYTTmgxBbSmbia4d5LcBtk7pw667CsbKxDvRmXuL2vtPJX
ZEUYAMTB21zW3NdunJVGtZ4pvjQQ4fgWnBAkdTM2eMiuUKZM917qlvw9gsF2ubwEx9yDR5ZR3+JT
1GhUu4cyiCVj9k4QrkO1W81m2O2OusuBFNqCfr/yTnvgeb/ntjfwZMzhAlu62HDg58F/A+z1GaQq
mnkw4Av5vCsCRhA8Wr1ma6YoFdQYkNu/lQJ6ndN5U1Km7rnZ7HR6vQ7Bn2fPbv1lzfcwkOgoYDhy
aUPudyEi4xLxcO+cwu4A25Lu1A1dniH8jmbPp45pPoDL4Fliajs4bn+xw2NsdGk9cTc8GD8VhjS5
gcl1rTKsx7hLASwukR8w/kU2IY8buM4wbfmu0GlR4qLDDdb3p9XJH4uSHAQtlKjHJptkhgQE8d43
bKcEpBOzvOItwmcbfx1mo8CdTM3jWTSthbVhiY3x7OxbZ9ZTEA2/Moj90qg0MkfWpDKujg7z2vjE
xrxtPDqVY/adDFM/9Y9Ql2vj3bw+0b8qM2XTceu+D+3GTLTzd09TEGOuCZL2mneI07DfKDpp9dKP
1oKpZccfcv1ZfuPUTvP+w27udo3m5e7mCAPsHtv/bsMlCs+PhmZoD6sjRna7eeQArlED5d9HuiBU
RYwmgKcqYf3UrIQW2JE+y3WVLCK6SXhq11Z5CBex5F5KHTPt2HjWlIaql63Ze3L6ur8cEzN5xLl4
H9X09iDskLqYyXTxBhEifjWj2bmYiBC9BLEKqt0fJtQQJ8xhObjCVwpOecsCgsQ9HZxx1zrDzcmb
sBnfeKJQme83+01Cjwdyx14dda5YsljLx7q+PKD7p/oj37N4qzIHh4aLLxKGAgmOuPIrHzcIlcV/
FArM6Flla0c8lTNujxtIavmzhrsYz+u3CiZZa959IcVgxcWkRaEjAs4unfJEzj+1iYJKDE/9/YdD
otgbIwD4RI8mK+J9Gw2FAbWkHjbaauzpvSWulXJNfBNkuljOiXKk+D8qGZZEBiNLFEmtaCBS0YUy
ukALmKjoyBg0Pb5TB2ra2Oi+z82j16BJyYiXUq+jwFlAbVKKJ2m99fx64lmjJ6zHpfNiUgJFjFPy
0tt5fcXFpomJ1dHm9mG20fAtdKN4JNnNjDbyO8XuMF3dFmUsKyDdxSOhutj5YrKLZOTa6tOCdpFK
cEDtyxeH3o7epJsv4i5GvD34T4AcRregxdxZ5ZkJpsQe3mBVnVoOutfJBEldf3gj3dEc0m3x+4vP
8cLhVk5HEEMWV19Nib1+4wJNHxluh8bo7OPlUz/8jc0LEDAkngMzo5iXfjdOR6fxA6d8y7M8JIYZ
okiMt6HsRkDDMhnec3ZI2HNuGNImbrpJ3LKrkSWmuJ4VJiA4uG6fWrXvOjMhw82BoTnoHXEf54H/
eF+QTtKrkzok213pFiVj0Vha+CAq4eIVOYtMBPqt3xVU3G0UFj/swcxKS8vUmaP2ds/tEuNZPM54
ufgnHNiOHQa5hyM2imsL7LruvNzH+NR5jHf5TwQQAmN1iF7cQJy++4MXeV+9VrvxE+Sl6kNQoUFn
5HT5PsIX9kxfsdMW5AjAmieGxAeMjfU49d+DyHsP3oPTGONqEJ2Xc+clkX+Z5sexEyEAEK6shJ4q
wPHBTdzClur71UsxKU+BrspBJbDCSmDDMWS0qJcKxj2jHMAs9dwqwxKmzTXGmNWxNUCFbg4MzxyU
hrXpK8ThdVH+ruKnpsMO8kVpgdk5Ys/dMuH9YZnNolW23H6Vpva8X+E06kgcA8K60bu4JnAXftb0
WJeujqqDiJLZhACz93W2EMEd3c94Q7IbJ+zj2CXgvMxR793l2VXceVhMnhjwaZRItwueeS5qmxMh
txrMCk0QnqAhJ5dNr0Zvi8G2u/dKBCEKIDr285iOR3k8FTwGj50Gf33UBIphm8pycdhroAALm3er
2195VVnlM02oZKsWE7sUYV8nJzc6LqRBkKADql0G8MdXM0YasTmt75xs+HBFvMk7lzseE5Ja3rz+
RF+36X36GJYHk0nVEya463Cyly8uRVydj6PnJj5M716d5g+LK6oetrlFBT+Eae1b/ESmxKEBjLlF
PFuCSaPxyt3VHOXuR4Do8BOiSeq/+ymgKCBpcB6KuSIey3tQ92AQ3yf3yXv2nFUXV9Tr25ERHAY3
zxqKHFd2y7/xhjAs1mhWZ9Arpm5VKsAiJ4AcRBCII8W+rrY3k9n+GfYbltKZX8WU8yufH3E7vFOP
X8/NhkdqyqVf9lV6Rj1lTKrb1EG6ZT+l+DRGON+y4OGXwOnC3I87XvmrJS8rbgABnIRpjLRMVB0J
p7PehJdsTGreTIcWCIGxJwwBPp5dMy4xtmxjkPoI4VGdTeVXwPo7TacX6Kzi+Z8Beki6KDG77edw
kNV6XrryGC95jmLR4tGdvADdKRdH6K+AqbSzO7TEGTQwOLz1Wc/9Cv8g4bW746WudaDEOiR/W7Dh
BjYPDRwgtHNwLtlPPqAuy0Ay0GG7L5RsAL2a0zXpHlho4bU2J4gCJ8KPNYl/LbSEy/ZCguRooVuG
KO+umNZMtliLiqWauK0I9uZ9fgJaEcpFu0ztRW7k+TTAeGW1Ehvwc0AO1gQV8y/OQxlMDNIHu2YO
CqNmVZgATEdd1XyBgCXlYD1wyD/+5B1PO8iJjANs0VikdPX2Ew720X7CSUnQcqPpHu1Hx9G72tz1
AaRNzuZLh6Tl/71KEMOhDPzi0sfOvOPeFumlBmAn2ErHo13QG3AoUljytV0ai7Ugn73/tlB4F8V8
WA2M2BZHWo0nWV8Csd5tKt92xLCQ/c3mNPBj2LRhtHVu8InFZJSDmnwIS7ghaTWRrwZPhNPQn0CC
w/fhI/Nm+y3g/GvrPjI5XybbqcnmhM68sxtTPkx0ij4nCJZc+x4QxsQecA/wXWhtvySbhHlYHFe+
k3xMGIr2S9y5KXefRqRHPrNvz9DGd5R8BqDH0E87a7rRPEJeI9o8sVGHHqKYhOLKoiLhF2Oz07Wp
1wbT9rXZI1yPdGIRlzO+i1wJtSwqgUAsj9qUVxPZD1Z4mk7eYL7ei0e1Jyz2wJyyjOPfgZwzdMwp
NAJw6AF4EKJfAb3A6qBDH7sgeuWP8nYKSsQ1h793eNPougKi04PvABrQXMER/Zp7qhY+GW6K2SOB
w0EtxQ9Wrh5LOXurGDVawoUgNlgXPiuD4uUgyRTB4HeHJfFNgDz3zeDO4Lnm6vIv9bSD1fH9e6/L
6/jnqIIK/0D8ubfD/fDqZ2D7dbZIRdnJ/EHELCpjjsqNy1svkrg4v8Q/qwLQS60ysdHeDVT8Mcrm
qkfTwg2oM7id4DwNGl0N7Wlt+p7UZzYj3CVmg1iOq+rZ0+Y+gFGjPuAqAP9tXub5NCa60HQ+s7aK
PcGvwj3q8D1w8Bf4uQ/PQT7ENNa/jE/enemfAYqnEaTlnh36G9pZGuJvKfP2PWazzNxIzZpoynJy
0A4JQeJfNzofxw2j5WIqteVfwuufbnvlIf9DLrIr4XLUFZuBJkZwBy4vEVjTjalnDTBPgcM02igh
9YMFdVfdUqBvL06D2IE6TLfK31Zxe7LhcRmgR8ZQMxZNWTRvOQ72A7pujrNXDIOcB+rPxkBrc1xb
7+mrnv29v/ctQqDm5uQ91FPdwkbHJRq8Qyw+gYwXBBuA4t39+ML8LR5h+I6upBFEHSJzWEo/lAVz
aSD4YboBXFg0GA3MDbm0yG2B7SjTUflxsrJ0uRgJHLsa7h1je/ThRPmpgM+ovTk9UJYyCg8aZ9jt
XzljfMkPtAbpytWyIZbyirtD4wXdVXLjgYfOmj+ebIpmYguBEwonDz7GMYPrh/uctUPL+AYFfpE0
ThVO6a2dT5GYooLhMkqBrMtP97Y+w4VZ/L3uApVzpH/hOKo2oeFYM3x2w2dQmSoIJBkcFyrzykF1
qEPJNBEzYPYqEb0S9wO10TqxnCjBqcRSeu3O62ShwOTgZrp5u0Krw7MaGP6nHCjIIE6JsurOQqHF
4dm+wqC5EvUNrWH6ZF2lYSAdwr3dZe4OFaaG6m11J48NPxjXeLj4zuC1s0l6VeJp2UBLPWsgTvi+
iTNvU1Twed768jgtv958/vt7c0jYGO/YEzyP6Kvm75y4qzqDrYd7whxpw/Y4wZHz0JmxRs+0iRqD
K/cDG+NneZQU6c6lcnd+Jzmx3GPSPF7YyqMRyfGF5cPXas9djVXFbCJF+6w/6dedc79Iu330Utjk
qquI1+n26+ShaIEuP1uTzVbpIBiP/I6v3frs2v1vLExMEMtpuXWp9ZK49VrcuMO60Gk6mvgeMWdK
uFY/K7fOeUIfIZconYKMXNE5bHne5JzZuLHjnahqas4zIz2vjVJwutQsX8dnMG1z/giG4gWUMAJh
x7ZHQ87IO2hAOFMOuVqh4rg5ujZqbtK7FK1A6qQU/FcWTTnYasR2KYZs+nfFcFsFmKh/UcFIrA+t
0AqrYTlo+PNMvlVX+IqHHSvZlXU7567QAEnbyP9tJRc4gxatFvxZaKhQBm4Ncgy6NGXnSZaf5cXe
35dHD4uGcHWeKOBj38p7pV/r5/ytexJuIG/8J/mniF56L57Lx5qOIQdcv+ApyifO+Lpd5Zrx6cP5
vl1ricyHm3r7w3ss4xH09LTBK6JU97KurTN6kXkd/y0VU/XCsEvppflYjV7W5UZLinh77Uf7YlVP
2BRz2byxAKyYCa7wU+bDqHfCW7mOPafKFh3i9ELyBBHw9nb7To4sq0pf+9SLR0J/RocG7H0iBqvS
1YBNvycZTYxYC8aJTAkYXKG8EYtZmto6yP/75LxZTcn7+RHLTcIB0TMs2BMyVCPUUCqypia/9+4z
fOI/lrRMhLXQW8dEyyFLkPMP1BkSjE/QO8TVE2lXMcbQdpgPQwlP3cTJGKwpKOrc0dgfHrS5h1Ze
EHfggWgC1hgc6TGU4vaG9vN9IAxa0osUEVJqOxdat8255CAwu0Ijv7G5aBvBCxvk+ryoIV7AUJzN
vBjTZczRdEAiYe/57C3Gk6+SE/sJFY3pHlanVfR7+TPu3fD8WsMAAzBn67qtwcvga8cylRGi++6j
UYIYdO08Cnr/h7ikTRGNPWxBqSD2HaM2eK92xO+1bnEfI24wdqqaAzopMWXRz1MV69BYVXTUq1v4
MQ+OzXmpJXtTroB39zb/4Kt38FjQ2Bw2q6T4aot4xfhypUh95MwqqyG0rrDsw6Y7hIeI/glGRFh1
ASQ9eTkjEmSzZp6PgsJuoUoI1lipiI+6W1hICPiLda0TBGXg4D0sHGiBmvDTNYtmVcdGStxD0Zo+
LB6ulyHbPteTSrLPiHuatOACMO6XKIskS++60qT/g6SLbi3NrOaYTvqX8A/f6LyJGaHmk1yEES7z
2MwR4YhnK+pPW5VEEOz5VaptzML5L25a/iVvUhpCagTMHkIXh1iqeTczdxgs1JDMEnHU55tIK7Ev
ygQjFMPDgEsvZr9qnoLnzwVhQy9Bpou1lhhFEt+8i/fCZvd+YxA5Jr3OaRiskZ7A+eHccwf4PmZu
w/4wZi7WqV5HB5aOPCk0nPx0XkxMsixKlzq3Vyq+FHlf0qdLbKCpJpaccC+x2GboDMA7Fr29eB5Y
3Jz4lTE8K1gZcMEgaQG9Z6s6AZFo1wl9hMnOpoQ2GZ9+0XtvzKBq/w5icpgaXHhlGNQArlMuibMX
96UZYaYL7wAsnMEZQ/sne4M6HuwZSBET5qg2pqa9gspak7hsVIO+wWxRVmfVnw+lz+LChe/F4qxd
QnhY0Yh27t4Wt6n9qOTRotHBqJlMOnA/PWqSfXdDSPdmjDhLRc4Rz6HKVzQm81HrOBUVBqNIqcYU
DogJygRjC/OUM6vyzsSiIV36B2WNV59bHDAGpmIOPKf38WPSWJTg79uLfFbjkdEOrxorY2UsYO/w
9vx9/O6Q1fsMjpgM4bvLr6Q5IGoDz2Y6Bs2iqDZZJ5jjMNOJ8Vbi4sMWFfwbmhejbKYXlyajhe1S
B+awS9EiZTLH2SmogpKOsb8Wy96lbY5qA9EHKoNnWJ0iQA9Lk8ryvj5tThvWwmcf0YfKU4xqCioT
C1FAdAq0F2ye+8e++VfD59xepEu5IFwY7B66Njxm4UQEOTJoOw4LOiDTrf1YPZOmWo3QDqtBDbHQ
bvEOrWnp+7RSOZ90y+qsaJrkb07cWGiR9Qrw3nBUwZE5WcCfVXbjKvCnRQ9y4yCvfYZ5Wp8gTNMz
ncfsMnnM0klpkYzjidwqE4k+nCJ8XLQm9l4ITh8ib4OSQPtf3FUpqmaS3YqrRQW1DqJyBtbYRrmi
CG0BOABfG5E6qh0I4lzWF8wgpDnU/YPh8viGwjr63s/UneigYZEM8nFsmi7TGqnTa0ObV0BJJhph
ynILnSyyGdu7EL2w9bLAnD+m5vwWZkEWPAguupFNouM6wc8ZSuuBjoCopX83DhPRgGXlCKDNUFCl
Ak+rIFRCUVALCtlHjAYWPZYgTbHlEGjx+j6D2tSeHheqfnUgwqAGBvlx7h4vyUx9tkUdbTMRzRHT
JJBvUP27J9KghBVWuP4YVm55Sh/tUf6X/13JHR1clsbiPlZhbGIg2HqwvjPzw/XY4NW3Bve+6o0d
knlw6XYjUMFPZnqfkXZI62tihtOMUaOZTetF4Mx5+ppfp2mYfOuVeU6zQD4c4o/mg3R8nlQWxEXx
ioiOldrNK3wZWNjx6IUV3w5kVoCNMOcHlJYt7k5hpYNXH2RL+hEC92J4h6U2NBgkebh+UlDTrVCx
vx4tY2aOKM4gYb7WsAqgNUmgxlgKPVkNqwD4Vwc8n6L19acOsCmQUWV01UtHYCPjPX6ZpiMn0mh1
7L7qzSOWg4AjvaoDKuSIdA5kilpDzsRiJWsejFUy++scVAWM5DAGnR/zZfjOsXprWFCKSBbqpBAt
YS7W5vVuBWyl7vSfvTMwPHghV79waR7PZqnUPJFESB4HAv1MkKoN0A8SxT1WECcBqKLVa1IHrcYr
8AaQyly2a623U3I10URitMLzzbBGJCmxEL+oG0wB/1Ig05tHICNYVzYAr+y8ByQnUkoy5jm0qoPP
fXsEU61Au08GJAkbUxHZLty0xF0BvmopNlcH2KnPWX2RjR/jLHxNq1GTiDyMXcz2JWA2YsKqYQTH
plHynzg/wooifQkz2iOJzIcxas2eiVCQEQow6XNwpmV5TU6dSgdxJWf2ozIc/nyj1Tww8j4hucNG
FX8UDmR3OUc00iE6iShJ0aQ2ro0JH+2URvaApG/0qygvKaiIGkW8qgthj+Xl55BINSWGdE91Raqw
m1NjhaL+TB5MoHZL8C6e4Wl5xUVU+IncvOhTaIGE28j29iMMEgSpDJQHe5fM7wQK6UCJgFZN7aya
UrUrwqoZROCsMkxmabmVzJhu8ML/j6jzWm4k2YHoFzGC3ry2N2x6/8IQvff+6+/J6tm42yOtRkNK
NFUoIJGZUFF1cYo+YmZVBmWfqXpZw4c7hZW5egT/Zxvqp58YkHRz8u18W2AUxx40iNYF/PrZUE8g
R1RB6//BhesC8UW5wfsKRU9+NErX/ztsj3QTuETZhpp9nDB1B77JkxEXSNcKiNfEhsR7o4nrBUEr
Zz50ozvOz6X4P3ILQ5LMIboOCpTZ6unIBiFFKaVpyzK2RFOaxWYsIi7TZpH2K7VjlxVMNtqjGPg1
hWQIAMw21LRcY7khjBIjRtgG2vvvXm6wXXz+Pn+1g4HAP8Dn0pPkA9zekmO3zLwqilZB0FnGpmlO
a433TMgYX0icqsRhY6rbd5ftyVbNAoCrEYcbSEK7y73TXMT3o6s2ZFZSaKWpFwgRZzIPuaGKsf9z
ZcsreetrgPkdbbFNvIk/vpDWVOLyWt6YlWg2MA0UBehNwkzzRBYjRE7+LwhI31VpK2jxjQPEr7Ud
at+9mJsMFvJg/raa1vzZ+eeZ+kJgPe3HvNS7LXNz0oYb8/7AA+kH/QrMxKxGWXwZ6qeeYDnIdnhH
ofkHE030+httFWRa2EjqC5X4bGj1/+hdEmehFMHGTeLUHXR71RTCHbW0VbyrfMfRWeBORf1QLgCt
UP1RlakCat8KNnyt7wmCAqdhvZv6VeCk3gpa1cDV6lErjsIQ5wNsabVYAXMcaKbIlGXqXodvpoJK
TZiBW3t1CzTFz3R798MzRRgv2hkl4NevBe8owzDLVMe4hSQkBmeVkZ6i6zLvTEJScCAhyTsgrbyz
AfRZQ76o/wbPo82fwz+2pKiN+hB/SppmWTluBsrhZSH6dp71r3NsfSlYoDfZlT51jWwUKWg4bS5w
K3dDtKLkbKTHPsKCBA9obrg3FZ2+q9tKviGDcRGhVflIFXLuZfxNoHBU84sEuTPIjTCY8pCZywSh
i804PlYuRCmSX8B7vfAcxdItbodnXgUwkeBy4hvoYoG9+GwwHtadQUeeMd0muj2ZMBOql3HxJQCQ
wSnOudemrr6wfGKcJ5JBShsQlHdxTvPTXKJLIYzpdahXumRGPnk6Cs9akAvTzwXeLTVp6Ssx31eO
u3nmLqvjoM9qt6jh0i0GxVh233n6iBezBlaMr11gtjiusDRYBAvt2na8iOM4mdCRnC6REo1y8BnP
kBkrczmOnsICxSsMR+qNC7yiGtpE6VVFEgY4BaN722lfRvwKKTj1USBgCsEr9FB6dquT6UTg+6nO
zOOmEHep+GRAAfmLGnrfyNs7UkgBXGkPUFx2qboNwoEKigyA4U7MRYT+Ru2HGkXmBKorKVUNoN3S
90W0BZjuinUu2ZIqtSMTSY8Yjkmaox8HZEySl+MXpR2vY2ffeQ7Of1d0MEJddny+rp7kgG2AmtWm
pWvHxWg6Vrsocsz8GH8Zz6KZREwoYvWTBLMzzqsX+LGpe+i5aBtV6UyoAQmYTGTUdpu6AiGJkCbs
0uZRf4wFo76mnJLoDLqZnggJB77DG8ztMs6eXED3UmxlbZqEh2nIiUwwJQwBgVxe+lUcqtAOBiCh
96zUIfAWWAswOQgEKwHNgi2BNbFM7RMKAgUHmhrtrcNCaisuqB/GkhgMxIuR8lfEBzqWBJpFm+FF
eOc2NZNLYQpYthAqGMmg9uVkmjpkZBSoI4hpEwzQmM2wuEI3NstCyuLBUYuaKpqZMoLsVfOLYy9G
vc4raGoy9yD6cdqmcVARRR0qnddadW83g5g7v3ozJSmNO+uGmlOwYQsY2Kcwx9up+bqEBYhnLEtS
XeJ1rPk/XTrx7CSqObKBtCExa7c30Raxo9lIipdtevYcczDGXFmx5km4tuMcByT+ozc80unQ4ZWe
nkNZRrqrsak255sWsZoQtOlNG1YtYuD59oU6e4d0muUwNoE5wRub01Nvsc7RK2uaLzla6eM+7FOk
5p95bOaX6L2TaXXO/StAGxRvAuYT1qoXiAPXl+Qcqy2B9cQ17R4Gu0EZGepugBJSVp78DwYwf/bk
9SO8dEERGP0OqQp3G6SEhiINgZHJ2dClf3wn/Lm4Y+Mdq9PfZABMAFdoAccXjM2aYS02FSVBr3na
6QrdtPV3Q5NhMQk10HOQ3nNLb1Jz19VKFVOqYMU3JwbSXyzSrkq1rYxGsNnPK+F8XCXLUfNW2JlM
exhwB0KFmXGWKKPoYxAMwbUp0r1gla69drsLnq+XC1vptw7M8GnadojneYwZ50DKELP+sernRnlt
Ey7u+7RGtBm+djxKz1Y1W/B6m+3III54elP7oDdRJayTGR4Ro97ki1t1sbF5Q2xToghbyZFhkFgp
6okoXrJqge/lYEX3ndimHFH20WBo9E5fB+hcU4fpp/u3W7pELynfdxnnl3enwOlkCMol6UmS4r3Z
A/CoeJBfe5DxBtqM73wPDfb856x5bQttMX7WxtI+r0K2oTurcLp+kw/RS1RbhPJX+zk49K4DbZ7p
RNtMx7eUH7IMvf9VfYAb3IzsYrTb+7i+b6LCWCrI4RRn/5xd8XeNr0fRxmEKOpwFXtZfBTkiycyg
3BP2LL6/GAziQqf774/Vy9ckfZi8/LHGacuERB4lKbTDuiSa1p9aYpDRugBPtFPIEfW3tDuujhmC
AcvVJs7zWAB7T840fhwC7tbd9qpQa1/uZfB2Mj4+vyDWFf/cI40E5v6QSsoOSIFhQ/kzxUNlCsSV
cfJMDGEjaiXTq9sla95cE7NJs3i7qelkaqDpwppWr5JcdshkOomWiOJ6JYSjwrpOGQZyWJ3xtqLb
AVFtK3t/GLXQzwy7KhoKBRPErRwqo3/T1owzk8rdHGEU1V54GH9CGQdnEdxsaVVLQ/zz8AsJmKmU
OLTJZKikPVMBcFOrnD4e3eqvv+Mha0/sEvWsQcCJ9JjKX+x+KVIFT3rGZ152tR4h78n9mVPgNVk7
dNcWJIP1qV2CMMeQT5JNeu9i89vfRBi4KnEwFJ6IiCN0n94+07IUwj9hyaP1Af2XmTe0Th2c7ya7
3u/NYM/d2abLNW1wzEH5GK7gD5C3825uvfYiDlbQP4goKz26xsb6OzQOjYr/I3PjNhjHU7m2D6St
U0bybb0vD3gTfpKn9RhUVo+/z2CNYnw93gSi0z5hi3EGRGOEnnLEkcScKKl1dbOvi/wDT+qcm4l2
QQWU494irFLtPuyI9cDSgrUffa32igYbAf5rLbIo5zkKnLNX9RCo0qvN1g/w+6ugAs/efixi/z0U
RsAU+x5ieyJjnwSNN4c+G+f+2qOVBIjzpGwFNzsOLiNRNCOa0Gd2YBmnEeiqsqSDyUZPeT94R7z+
1uAyf0cnBuIdhzhF0Ij9ooMrAf/do4tz4BfQAF1lOVn4N09jnKD4tn5BdSys/I4Imy/4RryerLG5
fxiEDVhbRtiQAs4c00OMsBdI2eMq98Nd8QQWe+sW4kuzOboKb2SqmYRjuwUNChUqGUvRWHqyKuqw
p01DLank6lApw6sLK5hUFjaHW8brazvEPgz/RzpNYS24OFpJiox022l86DRXtujko8nHy4DF0bGL
sLIiRsqz/g7tGzvmQRuVEpJDxhJ8ZO+gejb0mc5rH+GXj37ERrX95LUrBlmR6CrkG5Qoxx76ukZ7
3z7UC81M8MOagMakM1iMV4zUcfDxIuhohyj8r1h+iFmqVoaUSAeAvs1ZeKxEN0z35vfmiQwDczqk
0DiExP2tcS/Y2tHTfrQ1BAktU9EDe/q461Yp2rdIjS7ofc97Gzrou9h8W1magrCBIL/kXKrPGiTZ
uHb2vmATTefYxHCun5vczvZofXWDW/+HB119/43d8Qt3VPy0qVaC19vFSRG7zueshPdWgLEdUOIc
4DXWzLzdKFO18u67kXSqzB97ofGQEIfVwgp6EyLqdDFf9ITcDZEH+7wiL0WQWidD+eSifQXM9vaR
I/X30QTR5g2F/gAvmZ97WvBke7dmIXh2LCQkD4hCj8X8t3VqcZLbOM/Bbe37OxkMud9kUcnwXoCA
8Cpa36g29JLEcTYs6HwDzvJvIfxLUBmQjUxugAVArHnbKGjUFRc2oPxMpKgy43zBS7tSTUs7vZ9/
Js8mczmdWxuw8WPnrpzn5fjaPUtSdpi8g0pyqNVLzYcPi7JP/72cc1dr3qaYpISEF3TRCQIndojo
pGyzrzTb+9YpWQwYQX/oB5+ffcgsih8ad9as4NR+scbeTUQJQTehBswXNgguQgzsVOyNyYh5M+KB
w/rB7aLDG30elk71O2kj+DTc6u/wscw9nQPDSfJXPzmNbnOV65Oyq4IezzhkXLQv8C1UbrKx2srd
YX/d7AWOhk63m3HEQWrvkm4cKfsoKeePAxIBh2gYx0HUpp6DL+EE7cWIVpDKnFlT0j72xN1ihOwG
iPXc2PuTZhI7k5GxQPQY0Ye8ohf2xI7bY35Zi182I39nGiUcf8p+i9HCjK3rIZU1Y15RmygOSOuR
6jMC+88OKnwjxA6Kf0EMazV5lTirJm+XabZOApHf5twisvCXo5WMOMWCIGBRzIShJIucY9Eh7XjP
kpOrMH+L+aM+PFE0ugmTcbm/lzhNuq0eQ2URsSBb+UaD5tBbh9hPE0Iw5Nl1EYb0WGg8jJBan//1
OnwV+nm7g5yUF9n3jo0Onphopi5hqfMkXZjBmmKCAadgUdNj0es4n9muBEbDuHsYTstprxzWCP30
l34zNFf0ExDgFPpTzNcrhB86mrd4mPmwBrKRMtynVett9n6h6Kwo+qCIn04aWHPq83/Ugd+P9d5b
vRIjx9FWDsEFnSWtR6ve6+EjSx/4ajOmssnXoYU0J+yZ4QDUtHaHBk33Dr70vRL3Wh91upgbcMRI
h7uitHkE3CnUX/TXDi/jctkrI2w7NQszdrO3jazpq7/JRNI48CGKKqVim9Efi0AJAJSIqkt2wIp7
B9Bnp432ij2Y9O11IcieHVjrh2WtFdiB/gRUTXzu8iFuDml0zKiQEe/YiFGRSI80ipmtEUzb4l9/
o5d3aw3I/gftgUPyvvg0CsTCBWtfBTPOxFPnPeML920FMH0qTiyKBtwap83Sd+IgbpN+R8Fx6jz2
brGNTkMyBE7uyGUSb7dbc7p0MgBxcsu8319FAkbwQYhWXZH8gS/Vx+iCQXftKODjys+xXthi5r13
tp7DnvpsTxGZE6KzQCSE2KqeJ7HiaREvRqxqZvLo70mxEziKISzreEQgRm0VJ1qaXu/c0K4b8WVI
yqbXg+CRtz32GrVuczKjomEEcsJs5GbI4XrHqaBEss6cxklp9oGNQOI+DMMeTI+r3bnTCONWjyjE
ZZo18fA46fLhe/LcW8ZIRHOVTxBG+D/TR+sXdsTdZq/1YGjio4Twbup7vsVUUaw5tEG2eEmFYSko
86vh4FjJMmRiuCY+f6xQkY57sR/t3owj2ZP0ikyPcW6keJqZMGOIwqDJHmxO2IyzZPIKmQ+pfakg
6XhsWI8Xg4JNLwhbEpcsbspO5xsz7iPhGbdhXjQiMWaKc7Mm9+UfmCDNC8gHfp9Nb+R43ky7nTs0
myW+eSbaYedK0HtBNgK76Hf7BcplnK+NpcbNbkddDXEje1MCv2A9QLeDWLcA7WAVDfhy66FcIQeI
or8bcre/CIMY27dtjpEsS4ka3+7e7Ej/rfXXRsOGlE1jKlgx7o3apA27N0AdFJBTd1l3EXNXuhqm
8ra6G92K8SsULvzCFf9n/Zj77L2uzc+IeEgIcOyAoXN2n5yy6/6xGqU14ndF8cLRj9Wz4gFKnUOa
3m/0u5DR1Mgyk9sA5hmwIAQ+vvQBLKhqqY9QUGMTAtkcuEEg4dqZdgrSmZzsh0EmBqsGz4NN9Q1I
0I9MpgJiAo28u7kQozf2fKb1jQ/g4NqNoi8uQI11TrEZjjQHTwy5Q9gCxCHEip6oXKOczTL3gHIJ
QY1a4huISwBxm1Ff4CJQBjdg8aVxrc6d+g8aE2uru8ep8BR2aI90K5xOu+6aLDjBp5W5zJnGZ0Ze
moHhMYT4EOWGcEZxz559hsdkGhatzixcMrSJTgc+3WSm27jA32TEK3q6BoPO3gm1Cq0ZJOn05Fnm
PgPkvCNK3/vyN5yGuRjRNSrgDYlThFMt/BpczZBtME5+eI0e3WtbypA3k8r3QdZGlQXlItNcQyZX
HiysAgYPYfaKm4NKow/mh2HOampYsEu2GoptzzM7OHzCIy7RvHQv9BMgDMa7a917+Qnb+TzaKmBL
Xs/8X6z62Q77qNnrENT5vv4gemRQO7ybHmJKWtWi4oi6gyzFDI6QLYJMQdbiErH31ZXSVzyeXo/h
VOaLprfhF4eEHH7kweNmOmnYVhaKSh5vuHUZBaXfg6kdt2Xne/oh6c/hMYK/THgj09w9ZW2rVfG0
ybSc6d9vISB7vapioVic6APMBz6Kf2wU1W66LHBLuhFAlCEwqIUaB6Ld4jm138f6GZa7QBtdYmCq
XNNuoODXlQe5BHX7w1n26/zheIqvbs6+YOn0dWR7WvNxTJYjLiwO+S1v6RFs6QoUMVfTjBl5pMpp
TCZomnT58csGI7/0Wag0S9UyZQxissZpx6D20nyovyWU7uKrkSvJCceDhFd0m9GcFBhnhjKNmwtp
T2/O3PgJy5+2GCcn0gL1ZgTpi2svE7Aaz3xem1MGASGXoy+i79a6s2+sOynWLLxZE+8zI2mJ6IDz
MY228QbXhzD/t8Ux4BHmB9mBmk9ilGkAs0BXmjJOgTP3bYwzhJzlV8IMBJ1KjKgPCWoupuOQUh3V
KnrT9jDz+4gxAhlBR4NsXfJkpd/qyIITm5bBSoGCbJoQie0Wc6ooqnWfh92IGKS3Cf7UxZtaTB8B
n7HvXc2sI8TwZkaAqH+YOAlJ7Z+ddzOXHIJvTywDjaHKUrPzZnJfekaO+tI4bxgX3BM4WStHG7BA
e6jGPAJZOKk1+GBxCNwQ60nyjVSqAAeTBukX1ce5ITs11If8297ifzdYKxt/O0yfvzzjsbQ0IGsZ
z+GiIcnQLPl3bSYaSaAAp/6OSLJSQUo4wc9hwZeJdFTlTekyJaRY/8nsM6XO1urFRpmr0tLwg9r4
LXEGTQDxjqfuebjzM70KIKlgUn1/t+QWNvR1EEchwjKDwmqTqvLIRD3TFcOjDH+zRh9wRO+KalUj
VHUOfcGvAlcpl4y9lDCUbj9vkdA6uzhbL8PMaxzHx/GZj8qgDIxRoMWPBAWuRbrUZRlFkwqiApwB
xDlnFjtWHEW4YOkc0xMdVVGGyuRjLSG9ay7JQ9MXhT4QjrOVZhXfhdzoOrhzAS/+3f9qo8zoO3hh
f9G7Y58hTR72ctjN4UIHt2+bAEyQYqckJ0PQoZxXI0hjw2X+IliVGIHSjQA1kzuP4t4xEV2HViqx
Gn4Rq5+xWsR9gjz3RygMD4kGLEYUIlthOEPhHuS2kDW3pEcnYyNBDz7YYmNzWEi5dm7kwILh05yK
dm2UmtNoED3dIs6Esw+ND6cYPI9k/WcCi1qO+VAUpjKEXJEoK9hM3X0lYp+9fYMhEMl4ikEt5jFV
eEzfP/kg6JLvkShwJ8MdkH0Gd7iyWAPSSDxfwJB2/oeuNmuk1PpP1JM2eeX7qtr5DvYgJokak6nQ
oWCVJ8UkHTOs9a3UV81MBSM1mdTh0c6XfEAyAl0CL0kUOMbTlS5Ds7I7QCtEH0ju7CWo+noT9PG0
cuNvvGMPXrHQw/I9Ps/Ik7/Q/qaTUreI0mb7V5pfG7/wEz7CXBODyBbjPjsFtmI5Wsc1jxZaPRcf
P/aX+EWSm3Omg2NQqJ/h0TsVb9ZjWgXtvC1Esb1/wvci4xbRSfK/LOnE8mPYpjArYeuKvye+hVBy
XnqLnPrOQpGvSo2vJGbTilECzOnJsjPNJmPlxI20bKRo+xqfIUwWP0Kh/n995TwE2eTnTdtSOGi+
zjQRti9OecorV2RXp0yiYtUqFbYwM1JI9eBMml2aaCaJww7tqsBSvOLMY0Xr9NS1Pzp01Qa1OY4x
qJIGJaZ+r86r9d/2bwstO0c1YsGTz8Q/Bj5zmOKQ8qhZh/q3vavnJ6f5dnZh2Mas0s1HWSbXZv/u
nVK9VLXene/kjlPNufGc5HlNJhq5fmFRTnbN/eSFagm0niU3oTu3O9nZV/38wZewBGBzax3GG3RY
JC7YB1eTPGSpvxqjYBoXs68evLNyjtJcJjUl9OIA6NH8fHiS1evFkGpKkVbdEtV1EnAi0urfEc5P
7XJHvHp1USRS0+20ZsWtl9t0KhrQS6wXWefXz3DoxaOXUGvqFyhnsnAOs+4Uexv4pCVSqy9cU2RS
PUV/tY3SS++bejJi/Uv6q84s+gZ+qcK4GFtVps/mO7+x9NsoaCDiv4D/2lcXgqVIEXo4MtpMpT96
EFU/wwEuuoeo3Dp8FbJEdNQHS47+DgEhIUAtc3ciFVTTtharzB0lMJalkhYuGByMnx8xbd3f4p1U
gqfQhkgEWzDB44VECBYE47N4r659whCkaTGuNStEoyU0J6RomA4lnwkHJBtdBg7jn4NT5eYvnTf8
gNF6c2sTYz6GnutiGBQQlw3rVSIBQxPPctKsaSZ/fLWUywhbGB4EDGXygH/qgC+n9Bj+NO5wWEvS
hYeGzcfal+eVFGJ378Jn+fLfESvhePaLyOvqP/xLfQQdu7+3dxq8vW245d90QwIpXrj1T0e89dQu
+Yw5vqZ5yc5dRG9D9QZ0zYfYHEUYrTxkHB5sId+uKWHr+4J9x01okFttF9fxs3vtIuN3SrZyBmUN
UIeQNbydLHM35Tz+QHbwRrHwZlbKHnu2F74uGH7U8dnpYAPSkQvUbbZdPma1BkA6H5um0OeUPrDZ
wMpGyAaPAFLv8Orf986H8URDBksn70QeWJh649zjfbpX+4y78cvKunsqbDquX0YfgpQLBJFJt6Z0
6QNyljnqtJZ+6A91KFC+kHX39FZDll/O5zlfbnES5DEz1MMykzmIokFItpB6O2/b/9kwpSp2OGdi
s+pABL0EMtdV4Kcr5Obq+oyzTerfFr7qkJrkSyUfvqmQY/JIbR193LjgBplUC2RIcAxAj1q4kvmI
sPQANhxtOwUcDu0iK+vm3/b2k+Nhb22DHWlCVOTH27/6sz1FA+ocHrxkBbTz58mlq/GaGYxvQO5n
0OMvw3L9FJSSTzTtFnmuZjl5JYQFaJbjGqduFtfIh1V1Sg0tQCYGJtJL6LUQ7R7wJvd1N13yAzzI
ckPRrBg0h5xEn9ftXXfX3bdFu39SEL79IsFDG/jZUIOWsxqDqRwk3qevl6eCh0DFW0M+/oS5+q/+
HXwHdxKbyqi4+tGQ0Cf+YGBEQ4DU/dTbwijZdg6EIbGijbCd8wfvE95LvZu3YMmesfRQM5I98PaJ
rqIgISKhVCamq2ESD8kv9hFxOhfL7OmIf68+ZDjMUB5Mh8UjzJFxPH2ZFoj7V2AC8Z4oEZ7GeoeZ
QeiIgY5eo2yzubhnNUSSyXYTVYp5tUwhpzcGu/c/94tdcCO/32G4Jt9oxrYZXwa0b56KHuXKpwgm
aVDF14KGdSe9vr1769bRx7NHa7aIRTpThor2uWjDU3i+rPvLepKWUmV/ESIhRWoy6JmtnMPfCue1
8bFPoPOOEwjTiB9gaifbyWemqVbVcQ33MVze/s0F2DIZQAKgGopRBtsbm56ysfoDoU0v5gqk8pCn
h3Hv8BHlW1NGcGRb2Zb4Y61hKhhRjKCGwewU8VGbKtORCcDPzfgfGL63wcet+WKMiRZLK5tyIUuJ
ROGjSodDFn6smK5v01TGPaCzCWBQcnd1wAvRm25QqknJ4ilY4ir4N4lOkMfIsE0ekB9IajBCmrXx
Yfkc1sKqrDegkZCwqQiRgcFzRi3ZEZdvQzqnlA44iyYCZZnpnQdtZI9ULku649gCqHmy965dEdzO
zXOTMeo0U3RRK3jcSSwkATpKJ1WCiLT2hr4GERDVnzjvbzBs0xaThDJlz6TPWJ/LHvXvd29/EhXR
H/8dXsO3UeFIM1ZyQ0adgiFySjC01bHkPXVqMXtOaDbambCjjQCyCczx469hx98mlt9ZhkDVICg+
Z1tnj8DpZYUaZr9cYjNVpH3Jb8SACmtSe0tLUNFvviUpx+cd//pWL/SQRD0seaccpPHBApVhq5aF
A5UkUvzX+vLYHxb6HGNULIhAcaNotXD+kpEzP7+FVZWk6ygDmDXLfBOUbjW7fmSw1bDldlDE8Qve
jKR+YQB2ZkredpR3wBzshV0fA/RJGqq2tngCKq67N8tlRHU6ehcPQDZ9Zj3+MEdwtkP6D0uCf3RL
UR53m5q/vjSzVAI2p1p1sT97m9UXbHZVOFjfol0aHFCKHB08DRkBVB5pxMp0/nEL6nVfIVv8bAsp
lDsu8xOZD1rDVfsJLYOkIsy0M20G5bWkkrqGz/rVLGr5093wq3t0cgmNNAYEKRDkgwDYnGb6lbMd
07ukOC5hoFlIfm3sB1vPLEW6Gyv7o+Ej79OsfaPWNqw+vqVx5JPJaQEWTREHSGYHtpOEVqh+kHqz
fNa9Jh7NJw3oFe3r49DeEa6sU9Bk8sotpaAUxvGmEBH5JVE2zggIjZqiu0abGOYtilJ6kaRWoGQ/
lolMVTGA930m/OCKv6zYlm+5lj+3rI7tdmjrWdawlb71L46RLUuAIVswpp1ymNTsPyjGWKGxNFoR
ukN7PtRY6iv6IIR3Ih4yDid6WCy6kDlMWeYz4d/VeLi86PW6a9cr/rhVd3177PMLrbrd4C9e3eMh
NOChFOWCZoUzikioCYWbZRFqTpZVt8Jlb5+cQPaOdoPF6tPG4YaW1WRZsiNA5nkNW+rq8E8e3mcU
olfaWdzE6mCZHvoI+IcttHcYshXZdy5Py+dnrEEMfZf0ASqtXhMs2etyTtMOarEdeyGwPz01NiWN
gcSbX1H39e7cD7ixhy5Qx6KYV3QA8/ZEQ5KNAYTSlpGmK/NJXBRmfT2cEZXNKJ0DMpCnFnYmWGeJ
7KpU/2l4EKke+DiA89xM66oD7rwkE0Zgr2JCJDDVWUJ1VBCoZCrxWUWFmBR34Nf0AkNUUUXuS5VB
O0kFg8hjun7eJQ9DJjUOKWNTIlXtlyNWfP27T6uFj4MHMT+6Q2/EE1JKPLiLZO4iJ6rGRGHbeGEW
ezWZmp5oFq6BMqmNPRHCXYGbTdgMfotzjCCIp1kjPAvFuaI666ZWIOITwwPh0T+8aX8TbjHChFys
FoXwHPlMcQNzYSJlDTb1oukFT2/272IlBVa6Xu3LxsnhDXHBHvkEaetrj0YfNoCsfJVolNgb2iZP
98gdBivx7Cr8okHOq0BBK/tYuvEPibzQ0OrTPKFkY49erfbXOkNQVMdFr1bOQ2D/5DU/WwUonzHm
lDbDhAzDFwlYle3YZn/y469IX4qNHPQPoQo7u3uwM/VBO25zd4G7MYQQPUy2/tsdTZIm8LIkVzLE
perhq5wZ6syyVk2jUXh7QKGa+4ovwdHecdyCrnfAp3vsgc6yV8WJ80hRXyPd+2BpqEVap10adg7o
xe48XwAfatce2RzJFYaBGWtG00sLm+5Sjjgj5FRRRxg04QozRAIRHboPFjEEmwmLm350k4YdsD13
otlN54o7q3GnPh69LWKcvgDQZ2PkwNmbM0/wPJvJo5tF8j5j0gzRjybuD3kfD4EOALg6Mn6LRpke
gSIoO0YPR39VQ6GmF0txUdU1P2byciYEWfXd+Y24qap1qF6iHQKjz3q8r3TmlzRZxdgpeIA1ouOK
lPtwYipbX7CvPHpSWFgx+t/lvv2Ll6E1cGtKn3JuC4QiVcYUuYr09WEmOTF5LeGD/rYOMBoM1KAb
b9+Xnu6MBbb2iHTp0iiXGgooOoJ1CXkn1lVs3j5NYk6R+Q/0LGbbmLNKmuyrM9ziqjr35wQmv+OT
kbY4m32/tbQIpYQ5YlOHBniojII/tPX9DonBskOC0AF467Q6eKAg4yQlQISfb8Ew5GZLj8ku3E7F
aom4uPR9DoCaTYohcXFH/ihEP25IQSUtNUaSy9ZQMqaTZxNguWvdt+suj6I+9FsMADpZLn/leH25
jSgSWH3T/AKmW1RhQEIjIJluNDgEGIvAreoMRhjzoIrztYO8iu9zf/0oIq/FjenCRWSTXiFaubbN
sCJrqIOg4TYYNzQmhfkR1ykMss0ufNzR6suhNezMt1sNB8Ib5eoszb5Q76bnhbOQvi9sDZ68+UPa
lC9YjRPzG152RzpsKlEK76eDx2nZah0Ylie1xHyoaaC8+EtE0noQw2GRN4/Xwn8yrcc/mTek03o6
9aFruTpJLTYqR+onuvCcen5vBrimQnNrdQDvZipa+bKJ0x+zB5ecIcvWmYOG1K9ZdY5yDGK1aN08
4h4v0HLb15bWErqBBbPfOXzn9Wr4HnzNhFdOFAwabw6sAWFtkBLNV4MBnPTFYACLaYAE5skBgZEF
n4N2rQ6CSeMXJk4JRG4BY8BZTCGoOOawcNSWgedrI0+wFw82zXHADnuAN8cHbNKfDIqXjyNEZAtO
sBjvCATuLk7/xMyBzjq2qOLnatovPImikBogAjF/OlpD1VSfR0RcGTiA9xYpwy9m1of83DP4jkpZ
v0HioC0nv2zp7GVrow6ilAyqa1Mck3AkJUYeZ5ebByNT8gpTdxt7ZEwUo59pdwj+wtGBzS0Q4QZl
UyMLvlDlR4pn+qYEYUIDBEgT1AXm6sJrC+5Htwuau3O7UOLoqsD5l/RIRxJ9ZJJh4H6RY9NL45rV
HeG79DDUtTD4NOev8LwzL4aYHjCKMY1IXqMilEed5DrTU6xMoU+wgmDCCm8GYBE/RAInnNREIaEe
6oJeU+JAIOeRpuCzcAhdJ34K3o+5ZtVgrld62XLAEiHboHsM5kOKgeWVV2mi7MCq+9BCsIHd0mUs
K+8a1xWR9pkPafD0+kszwqh6F5iN3EBdBaHHIm2Tg0bnjual6pjFgApuk5yMhQtcO2JZ740V+g5H
pjR04i5v3ku9p/LxV4Ev02zNcVDikAUZyHm7ntBMnUOMPGOh5MEKCtjm0AiEmX0dyFhk3ZH1tfoE
KuPBDan2d80z1gGnva0mCuYA0rD35Yf04qq5D5yMdV1W+5f1ru84ZgHxBO797PGFmZBqhv5cSvK8
d2hkmCtW40OOgOuXtWlgDMh4LPw7MpPnCI1vVx62a9oexd4NH44tWF+RTFhziFX41oCwAdWm3bcn
mPHGP5bcN8Hmiymp7VcXJfYR54DOAMqt6EGuA0SodPrpYXitc+FfCWxY5KqFtmGpXZsUrc1sz1Pz
72dv71MuF4BMao1LcBlq/MdjZ78g2NoXZn1j03NzVJmgqivHdxYfkHmjBNPxAb2TchotHUaJVgne
QVLCmWkTPhmy+I7OGBI1D3Xp2NcN+cpO2zIYI2lkkhufr+hVaCMWYVCqwNHQg23wQv65Z3QfHoa8
I/j1mlUkuGLnMfrWbGJMLWruaabGVgmbaVIALJtbPAUNHthwm30fCwiMID7D6Rhzi3E6W40wAJkA
sw3CvhoeS4yWidM3N8chquOyMdboK3zE971p8wvr3gz64AYvrqwH5xdRbimRczj4SP0Sr8FM9hJB
9T/Dz3CLcXWWaU8vJmZ2piHrHWNL+k76H3DmTD4FaWpMWGJih3LgNeEKYZVBp4Qg/sJvAx0+rOZp
R0EBBtkMJ1wZLSInTUMDrH6+n9L6aT3BNIH3uu2CQLQVM3SJRI/qWo2B/+wF1JIaEG7583IKcJpL
3joARSN7FY9XPuTShMA7Ihn6UkjIpkhGpDDh29rxKgowD4Y6DDvo40k+p54VuSoMFRL1lpCPXKtC
0CLIQeKRip9GREdiSLQWfFZAMya5xD3FP1n84bdIep42wkWll3xHEUfRZwP3GYPcnyyPnGJiShxq
AgU0MTXvs/QrybvSuyFDsRSqBA3oRwkm4GSKF3kYHXydaymfXiAewsl2+vQWhlInSqGIBDr+FP2p
OwCSZfqhkkuhVUaHOc6wrDtRKzRtnqbVk7jUM/VN4YgEsmvB6p6FKqd0AY9qVhxJ/gTKKB/vCZeh
rF8UQo4IeAuqwBglGrKEIXXKGFG/VL/6zUGog1mX6WqlZwqnLYOd2wxgrzaoAhZVewDtmhvEMD44
s7HZOtjxgEYnN6NbQSlfTtQbi2NlzPxMa/Tml5C/ckxrSDT9X91fLmDiKqukmCScw4qeuCmRM3NO
FsjdR5SicCAEO4xq5N7uZKLuXxO+qVDqFcoNci5YJuqSc0H1T10XNQ0vG2dxQcngb6V3cIf92gYr
rAs+sRKgsf5e1pVJBrveppdHOn7byozhOvh5MtdNQ0Rq2aSAvSdISAP8xgbjTkUpuTezIaUH9wTU
yihDymAN/0pRYL1Bdw7wHz6dn1CMQHAgMHwdL/IqkZsMFjiwz+lGT0nRqyBr6kgrPNM9MteRQQAP
KIN4xRBM9Nx1ks1yVBg60EC1oBjpQw0otc+fML1VCeQC1bzqq26c2oRpTGQGyXM+DT4k75qNUiDO
E2dzrL7wy/RDZgmHT69CY0mdnJ9f6//a3+YhFhBbJgBdWahmyCIMHFMPkIkLUpOd4JYTfPlpV+x0
cotOAQYhknvfYJ/g7mQEv1i3kQUzlIgcVCeFagv5BS4BFXmsUAA+DJvk0AXaP1INvmJw4TFuKQ7W
iExLxwuBKHzj3x5B6pG0vDotfuRwCESIbGkoJysdRQyti+Q9eMTOgKdETwqv/0TOhwWSVTJSvbqv
QDpSjA5bGeyilLHyKkO77QAE5UM+CTVUTar89yyXEcQ9aX8aSQ/4wU8FzrzGs8QkL7Luc33BE0PY
rNZZya1Se2DVqKsYcshRVcm0UYmxXKrInSlo9XEFvk99GJm8u+syHqF9xOyjNJPZDFMXmD9YoLUb
UdtBYtMkTb3TxueJcgCKWU8DX4ijDaUcX/qnawYwpSlNKk4Sie6CZh3C796pzOgvsIQL8T1JRzAc
NNEYvyZ6nbKMYhmauu+15pXYzGp/93GGD4aIBDjNk3/0NsPNMN87w6hlwp/SAV1AlECWRzwjMklK
27q58xbFBSWCHiw841PCGCKWsC41UATRQo+mnqa1z243E+LTqLO4OVKjKi4JKlEMxA+dlrhOrfSo
1l7CX0iEAR2xin5njLk4hiF16y0jE6R6BGbohPLbKbrsG/McJVbVP+ndXVYdmWcxtczNmCfPhmmg
Tm4x+4rNQ7bHC7ODv71zTqi+do524yOoFnCbxFeLsdMFAh50TPyyhF+fKIFN+knjv4jcBUtQXdfB
h8OMMvBs5skghpCvB1LgV0upuD5kayjlGujSv4QcvifaYTkskIy/ZS0Nk7mRZdqp8eyrVdxd/znc
9Stj6a/gI8lkF9yO+Hn1M90yE72I7ammV95NWh85zwB92DxGRxAuRG/IONWe2BoXCLlBwJQyrQTN
/X0jEpXpQ2r4AL+JxsKuL7qQFLBUCChir0HVznZ+LVx3oVfrjMQwgvJDrY0z/lMSjYKMwbaVMFco
mWTPutI+xm5vbSZHBoHztL9DOLUBnQ9urYKF1gkJx8VHFK1H2Ndn9UPSroj08V9osRKs3nGA8ZXB
6MdI7S+rIwoalIDSnKjXc4ZnloNtBuMM7xe1cJgl9FP/qhR90BPmkX0hKYYVe+DBbXmSenoQckhO
UmJY3idmItDTBbAGXqfZNnja4qhwhefU/DXziYwoYIx1Sq0d9qXy6ZeJqZwW9faJf5b62aIvuGBK
ovM2tQmQbbHoEyJRaJ6yvquXV26opBk4N1bGyrA2fm6MW2j4rUC1r6pcw6udYk2KLVmClLpSr4vC
IYKgPqr2hvupwWSIG0mpheEjl2BWuVRW3S++EIgN6zhIjW4GFxUfQq1UXegDzZ5VNPwordDh05zx
begTVc7T/1Cqt0kg9AQMVwRuSBU8FaWlciwtDV3YmvO5ZihyJxvOMctGiZAuIbKgW9LEkkPwR+Jg
hQGhe8oHdUN9oJRDA4abEjyTr3E0Flb2AfVThim1mFhna1jEeviq/OhmwyX7R1glUpoSTU3dK+3i
K5CqzmpFGH1A/7IUZzR6EMEnOfK9g18g5X/KONILcPB66ZEuk3kd8J9eqa7fNyt4EwBlMYbz6OPk
u40zOgZmO3qpnwP+8LH4FmAmoKI6ZZSs6TQHT00vUU8kgVPNqge4DmSwkJrki7TywrAAkk+jutKm
FmWmCE9az1I4pC7SKP7QiWd5iR6jxaH3pUK6u5I8t6+NgvOL+opoIXd0jySk1RbQZ1ELr57pEzOs
QMZHcGYDXXkuMWk3k5MvJ/Udrhj5QJ3JW//SP+HWXsW3TM5lcr5CLolmXr/5AWS+6Hb/x9N5bamO
LEH0i1gLb15lEAghhABhXlh413jP198dpTN36D7T3RhJpaqszMjIyBkJC0FTcgvoB5A+Sr76g56b
VTKSNSrlQnFSycxubN8ORSp9RjfS1GfWpuRk/rXQZFWnD5kYmL/QXEKY9SGAnbRCULs8Aezl/tUr
p10gZH8IGJZUIxsd6HVPzPsNHymiK8UrCbzWgvvuXWFWblu38Ak0GBaSUvLtP6NHV4x9OPsSP+/t
zGPLdcsm7ak7pc8mRgZGv+GaVprFiqWB+ICuj2/4OcP7vBIx/3uUpYmRKst7qEsjJ+vkaBkqGqck
s7b+k6GAH8NWWrX4mubs3CWo5mz+Up7zGF4mvwHFs8fFb/JePpfncWF2HpegDc+uyxzf5+VhXEgO
4w+9CJ50odiHP/feRG2KoQXCVO+2O+PNMA3/4PFIYkVqoSoAT3u10qmVO6DyGoIrKg6ws4Rc6YNU
MzuAJDAUTN04f5GEb1TfplZdoRUl+ixySWYY5q24ibIKJuqRaVMSSFaiwtygtB8BEooJMVJr0NEe
ZCVY3tdmjlx+yhlHWwhveZnxkepCT6g8+rkbc/tTeZc0ClUKXGclU6eobInaPqNsYjP9pWICRp0J
dUo6lIjp4GRvdh996yFSNG3M4Oh+Yeruw0xbTYurnRdlYoKGtXmISlDzULfpV0cft1yw/0gGAlYf
AgTFYA/+bMCU9AtthtLXyuEbUjq5fPZduAdUp7Do/AazjvBF1YEfJL1ONEvRIroNDr3LYDt5DzPj
WgSczI5q9RIYd1SDX+dFArvxB/mI5XSWnWzWxcll5Gz5cJiGld4h+YyOiUC6cyKq3MUpu8ehPANq
P9Zp7EmdDT0iAVNo7ZOPs7G6BuVfprY310T9moYjD4dcjxK7uw0NrA9xmV7oOe/2Mkz3F+Ipr2CP
zzkr4dzUaCZSQjdl2gZuCYo067aV5mt1yYmBso10swkA2xn8kX3TFPuMkiP6Xrpb2gpgLAIsMdfE
AleeSwQl7YpViNnVdpZdV7sYu2UbUwZp+0soVx1otzT7HQWp5M1sPVNYij4rraOzZH0MV1BBdZ42
aFJpLPvSf6Gey/STU2NvEYHgjhY9dJIcqWbpUfOfTXoQZvyc1AXcMraARbp62DKTTwrE9xSSf0Ix
04r1il/yt4081kehqOoFFdpLokui++jHukCX60rn4WhcNRYakTwJzhKT/uKMCKNbLTFSSWApMB8l
o+RK2g8PoZW0tGqEHAiDeDaqsar6qEJC7KCB7aJWiRZfpCCUsbgGQH8YV5XLG1nUmRoOU4yB8Inq
4ZntXnGOiyUopIccA7RW8VDMr9oT+DAhjDeWM8Uax/q5LpvYo1yhLQJ7T8Y1qtgRZCAKM8g7eKQY
OF6ArQ0xMCGdu93xrWq/I+IvUoCLbbl+CreNHGM4Hf5Wd5pJIDByvPfuz3B3otrXe7emG1qqUbaI
i8JqFd3CeIwceTDAWM3EzkH9Lc6xW2CVVEKlkcZO/HnbwYEGTLSs+sZ5NByPLUS/+oWo1CyCFeIo
ROX4Pi/GmXqFhj+SOzyzxJ/4OllweBpZ0QvJLKtGPv7CGL0ercsCLy78wnJGgaz/Q1jzST25dF3e
tOJANqW76SC3yaDlG8/Ot6kyKsqVTd1BytIxFsR+IbWR1lwIbhJbxzg/cvT5+619qN+8Fx5ttlG8
4/Cq6Y820jw8/nSjZSvGxG1bry4dXdh4P4MnvWQgcUX54N1HNqZfhMT1RQVSRVk/o1x097fBo17s
AtgHT1Yi0/7WPAWf+pUGl4/m3S4FhQB1gValRWkwnPa3p5qo/1SUoL5erAyuzd3Zwv+ha0DBPr9h
Tuce3h2VxK97vR2sHzXNQKMMDShASANeqUE9XekGpdJ1aeoidbw4FJ1jmxV66nbfSHzQHPI1zkW5
8e1tvS7WvVKv9GvjfXfTq3Doi1XaWwdW6aDytooUdiDS0d4Nt30QoImQQBMPis2tpIeyPUVwQbmG
pFQpxORVfKmeUMAaoDIZYBK+5zh1ZLd4VOKVy+0TxVgelRIYlX+pdtEVWImjEZ8yn/erfGZ/ThOA
tlrXcXhCKzSgJ6POnFz0K6I4gea9UrvKIian3Lty9/jFd2TOFXY/Q/mF+lmenKRjNDT6+cjI4+UZ
t1qBtx4fqn/JGRk2VARYTPvnISs55Pvr4NIg+WNgkyOvSGWuN+SXlDQQIJFTllqXp2hZhzG/KtSW
PI0BMSzYH535H0GtUhigDpHSGRI2EVakD9UBSKWywEm4KkDWQ5//HMDjg5vfSxVvFHLvQZKV+iL7
1zysJM5Fd1x3Bzl66hD4R3wNI5Ag+rzjWIilA2oEWWpwXP0e1nMVK5hQwjM9t53CirtNtl2XcXDV
x+lMc89Ko4Z0qLImPFVq7aF4FKjEqD/YD07zwx9/oamynz6mYPKvVpF1Tf69lzScupSNp90zWc3V
Uw1O7/Vixio9vfzbzjyCV7JvJ6+kSTVIDULirv2HAFSjdATcLzezwDbmQZ5DwBLQEskSiQtvw58t
/XWcMZP0KHJ5oB0AR3xxRR3KgXV3aQqCgoPJBwHMnMhpfxPpPt4M+i0cHC6x1AIBERDhEOh91DzT
/+S7JzhEhFTs1pKxJyAypU4BKZBGsmdzUPSTBntTqjW00aX0eIVSwKziBP6XEsTg02oNZ65bU6ME
uINsKoh5kR7lc+UwCSoVzo9TxE587cjKYmPlHeExG59ZplIQ7hnSCLLFKV3njzCPnjXEd3KxcBQJ
9Hc9Anf+LyP5GKiiTtVjqtf+o4Y7LXnSZ+odyyUbnLxJTDaOGaJ2KjDYryRtOLVpZobTydZnokgw
ZKOFYGgdWCMWvpREReVJTUNmod6jx/CZCDb/0J5FrY3ScdG2K0+z1JcubxEik1wNhE0ADSRQkUdg
T5U24skLS9Y+1GMMqCBga84iAsXGZiVqvJ1b3Ne/0WdBWrTUkYgiJWrBtv9HUvmEFBnVaLgeomns
o7J/BxQklpk/qbdvlthQuOY0D6q7pDhtRPJbeQSJEqk213iw+NuC1kmSy8JJHEgX8oQT9HHEMxHV
GUwPIRwW/WXMjOvfmg41lZKnNV0ODblKBKEv0Jmql8hrQoCsCLR0m4dQYhcSYN2SHZBDfqs7ooxK
ffUL/EcdxXF+nP/2ltqGcHfUzkoNrY7149Z773GQH8X+pehs/wY554XcZ5EbeJ/Sb/5yh8NFtUvn
wV5PkqRM/lzgNaI3OCqrioUCfbWbW4hwJVxAQBONsgQ3wZPdT27t9LH3HwOApLogfXXnUGO/G46B
3MXZlqzQ6PBp7aiKg/2cVBcXDJWzYVXi7lrVs+W9ko97YY1e7RLwkCdz6vqNk0VrVGolSv4jeTs1
5KegUgUVfx8fo2s/65ziLE6ghHMLxExPCzXePdqMzA8Egl8wcwPXt9dOw7YRvejSX9UO4X/05Nir
qFHeF+aaL5NWBQ8lmYcPo1hXEa66N+DH4N7IKdM3VZlaaKkHOdhzgdLWquF+Xqyso0hsMGBNyoNb
d5fdJTkUTUgF+xnSO/pNS/5VF5LSG9EvdsTZ9RpILLSdutIymmlijKGQy16XYgQ1hNhhpJJqSflT
mgxHixYtMj6UNbOPioN2tqrkij7OffZxlB3RQ4nUqXfY2ffZdTb13olQlwKFO7JxKQoBFQv8oSUv
naCPFk5b7zisQOugRwn5ME13ZlNEII7J4fL9gQp6Z/SqVX0kvJxxmAbv1PP7t66cLN9XeybV6KMQ
wTu2LNQ/hCLo5xL69ISvNu4w8MhCw/9Ac8H7vp3fqLAoe0rsqG+H1M1VVfuBRCXGqyIV6j2TF0Q8
pG0+0AxkQAWayOrC3JuI/oiaDz67iqFSaAtFkGB5oZY+NWG6LT3WHfWdBHcD2PfSEEp92EHIFYkz
TFWDCEm0xPDO1Lo0FXR/qWCpoHGWrRdHxRF+Fsl8gk5uOrJqIB3CO4RGnikilbw2D/seSe1UjqUg
UhWOkuPEpcRQ+XJFBST8kgyTvYawoBjvehybh+YDPrE6ftwoxK9AJ9VD+RRhUIK6Va1DsgWidwx9
iu1alCKx2gtd9aBQmRG5FgEFggkgSino0EMMel15Hoe1CmbEjC44FUiJWXuH4tUYja2flUHinKqg
kvWJp7Tabb7JxDG2UWFyqFnHkTIJ4nCLciY3xJwUCQKznZJLI7NG7kx7K39xM6FSFYD3kKEiD3pT
MHYZtSoNJ8stmiiiAUu4jLU6qckPIYWDgxyJDU39IpvnufXc2/chCCjZ0zb9BaMn1Pyt+4xKSDfu
BwLjAYGa50g34hIW63AsXsmUDNzqgU7LCk3OK43CINYD5a/IPffJxbcpqFhRFYRIDFEgguhEWy1V
jwOfOxksfyE6DhEwBnh/LAodVKvva2wkfjoxx7I8ePpiXoLQeVLBLoYS6iUXzbktP+CVKpej7x8w
Cca9WWXPzfTfjRKYMNtGXFvW+vx/YxUx23jYy9veqgQ0k60E+Vh9JC8DTGmXnqyD/NEqIu9LmUzF
2mWt2kUSDqdaUlPiGjmU8/w8JHuw+zm7uw3KfMe6EHv/otwyE+Cl14CPP9GjfjKCqdQx7pLHIofm
xAiWC+UhSQUN/PourHoPVO/g5pLpv/rfdjXJDl6da3c/qsz3vUz4aG38wvBEDc+VnuK71g05nH1d
Oto/ZKpWl+jRrGJhuvtxrU6Rkw8MUQvVCZiTX1TAGv7659mZzbfoc+hebvFMXnSWmHp/UYm4vhBI
EvbCv3Lxd9CE3u0v+c/wFLGBc5yjhwLJnzUCKw7UiP5MIu6JSsShu+teByWqhArBk+rXDXoUU3x4
BFAp6zk51MLCZkDDf5TDXGApTqjlpRaRnt0YQGBxgC5VKBIwardiUrHzo50GZ6XzpceAirLgNDs3
lHSz9I87t974Rhun1KQLJW7Le7Zp3ViWVCHJ8y047/bUpzASqeYbvKei+7dEB5L84NHdLqsIIkmm
8O0pWf2ALyZedGZx6dMnmOR2lm6xP+cRXMNKXf5RDTf9RsOhpzeFScVne9RZU4OUwQMuxLSTmWyC
+1hlNsXmtEFlS1CizuUHcUfm6k627D260auuBkMIWTT4odCsVA6JrswcAq1SpSKTIoOEKVmIX/TA
eAwXZ8TIYsVFKoxSjxzowlAU8OuJ3qggJha7NLUXzeHDzvvxYiFqI18U+cFfHI8HM38cBjAZPT5b
DzqIdzrznDOZK9BR1hvqDkxWZdlF/RJAL3o4kQtDdefA1UQDWgpq5OyF4l+xfWl4xEFFur7GitBU
/il5z7QAlI/r3leq3uSUJ2L8KdipxfpXwVN6xT+knBRt6cQyJOZFs71hXtUX58NfSHWTq7xDBBDx
lnWGyaN4jR4Xc6Q//GObpVCvOiT46rxN1RquGEQ/UrVQz+rkiRnyCh8JLywk71gKt8M3kpA7qzhS
z9PH5NhDLd1ZS4gVp17ly3j6zpr/2DHZLvMgKgO2pNlMhZTCVUBUIB/dnRxB4jG+NHav4Y0GB382
vVjeVnn8alSwoDB+cCHmBcpcrM+cnzf0beKGzU3Q1ueCifmU1YaUq6DPBWGm5go/62N7Sg2L8FS2
vguFS0oXU7ijap0q7Mgqb4QlCQtCMa2IEVPIX3pI93nj/vX+OhmYKwcvd2x/Dx6l5tm3W3mFhXIn
i07lyaKc+c+pI0p8uNbpGswXP5dalayzR9+Onbdob0AzkRGgT87WqsAiDv6QgX//Nf6qOyL2+8f5
oxmDwRYkva+ggYIbAw6oiuXt7kroPMBA7SZlFzY8kZl8JDlVqkXGzRF9tUUJC1pYSUsYIITSL+RT
9QpT8fLPoY4e7wjVQ3zxnNMpBdk25DNfVan7Dgp9PA7dbf1FYaMKABFY1p2ngYWqUcs2dYMHMpmN
KWBlt9Y6/1jaVYNmSru6DNCTw4mlcsjQq6SprIeCkm2/2t32y/TxUy9KRZl/gfKWb1pBlyfKtKve
XYwt/iUjKFGLikN45JbjFOQnQMLT2Dn54bEjLxWNVTwQRXcCb+V/KGQR9F5ysrEg/TOenkoIVJWt
z5d3mj6+4J8aaT2UY9R3ymIHSUGJVJIPtJiBT4NFYd0WINwrKZaKgGtS6JHy6nZuaY4OANTb94DR
o0D10z3CYYERtSPnhogjdrGYFAIKzKvJgdKmCMeklSE4+5De+26AEX7Oe3Jm28NyyjCIXmBACC3+
H2OOYEupQYMniHePuZgdkB8D0XtEJxAjR7ZCJeOSSs26x7hMfRfQkvZr9oT1pVmoa6NQ8RN3SAn4
Z/LFIYSYmCCvKdUYcLHc07sVgm3Ej9l17tsrTTtoXJyzjVeFcI49G0IwlLYQNB2AihoreLkPZ9re
hLQZnW1CSRQLWFYVr8BnqLdLAv07DROgP7XB08wdEsUXd1vBBlE+APYAsVQiizS24Jk0NKerPARA
5fmVTVFMSuaB1jnJUuK5ysgq5KBeQRYUQ4YNhWeBTTaZ4aNLlhX86dPHMv+NWXtoerQyaN4InqLR
j8FErnGJPT+ldCg2xVCzt2Ye1pd7KfKLHrfOt/1tp128dXM0U1LE7RVoZaZw3qUu1tOWbZJqW26s
aLxHF8EObo1ukYzy/x/MJz0EmUlDQsCgToybp/O6kerV7sRb0Ugz/+dnZJTEtEo5IymHUr+xden+
E4EBtSz/PKJ6tbfUDtZGbxHZ9L4oYiBuxk6KHCZXWzifdgw0/Mj+8IMB/6CTYwbHN3zgdur36jQ1
wJLDSM9IRZaFlqQGTz2dvPBDpaSLLndChD/Tzc1wPfXmO7QxDStt0djI9nRM0lgoDpegBuCmcsuT
W5N/NAw5lp6Gl/nfB8Dqp62HLp1jl7C6jQESxV1rj82d7QvUHtOtnnYZgxqK6ST0kJ1exl4y0puI
ekZ2AbDMxUrVnyuxanT9wjzThS3iHFSezqun21iklKWaXManMZmnBw6MiKObhvI16umbNdVRaePi
98/eAqoW7DcfZj3ZyYhDZbR/W6f4dvakYrnIJEeTQmgBDxaX7DroCUiKQmAtRgA5HqqzklUSrow4
GLRwLPqJpr3vBG0nj5bbAHP6Lnu50YWYeTIaKag8WjnAOqoHgjOLQTgeQS8VdaKVt6tG7v5Vv0hr
kHZrCtElUoLPiXc8mW+ZmkyLjRWDGlL5QiDDbW/E+tGLiLSoLolhwml8oQSWQiprGUJPpYJDaHTU
n0QXrFHwombx56sfHiir2mScmyfUvI/8q6035d8Rt6nMVR0geaM2YQogQWQjb2g+4OoAZ2qfFkjB
LTNCEqYuJpwhBoW/MCMPs435e4gsuJSbFKkSBJaRrl+8SYzWuvl9sI8lN0/xS/wuJq/1ITgN8R6K
e7d2tK6U62yd7Mb5AC/AQo/AjVHM1FS42s07exxSESu27+dk+rayGNVejiUDCn+p9x8dfPdjl3nY
kxs31wJFmq2DxYn3arcoa2yqZRhRCiopqVxENEy1ucIxlZZUrPAnrhY/kodkJMQyQIZpMABfAEeg
MD0uDLklYP5UZnUmoP2itvA/UDqad8BRm1D7BrBqqlaSyTyGF78Sy21FIswLOEz6iCNVJHkqa4pj
Vaei4Es6tGB10ZMxH5SMEMNcrtdd7AXziJ4NaGe3EyysIFjliuS9GaTnL/h3+CQxiDC/pS5H0oJQ
SyWM8UWSERhqFwuUitGYbba+S9TGBU2ZGV6IfQq+vqDEF2kTTddUrkLtPvSt1yGxS8L1ZmhjSkhq
YWhpjJSKpMYGoq/m+NtlkgvfaSUlZSnZbsg6sWYYKpBZZGI5xxLXCXDNTwwhCqG6HsjRgMZi76jg
hhaEuUg0AHwn/ZcJcDtBudVEXO6VZLcTWIFIkLZAvpdldyngmRrIBO+WnDav/UdVFpyq8wCb5oPg
OQGVQ3lSQcqSl6Qu2Z2D01WPuk4a4uCkqdHOkWok0b61r6U0pALCyubsqI204V454J8pcwHR71BF
KWLSdJdyf1JqgvgjJaToeku5ODoNncJyLRcHhB/4rArR+uVsQo0msj/EOCPQ+vv6VU+BOyFRWQT6
ZZTSzgkTmhBpqmkMGULe8MIlFVInU1P1sD8MkAvC9nEk/Mtr+K1iidotWyUfgSwGRdb8Mc0w5DkJ
QYD/PUQVVG6aDFpHjCtKJ0w2TV6tGUnukIjWykAw8dRJ+u6WEU2SfM7D+dEGRv9/oxyuGaOJISr1
Cx3wS5AaVI2GBKfUk1oeik6ETx2BeXNFb4BvTawWd+gNEqcDb5sivmW9qztq3epJsf3g1nSn7rKV
PO2ukvtd3p7ldGWulSdRMZfI8bRnsL8UHadmWNCoytVFDJA4uVaFWtxwPoHcdFhj3UyDajSe4k3K
JV4W8lXZyJkz5ktOMWqX8ByBPugyBVGR9sIaGmaUzkuTR6kBLmfK4EH56H0p09R56eiCHRTXyg2R
PhDsURqiQi9dgV3VAAQXD2jVdKlrpQ1wJMOTYTPN2Cr/IZXFvyhskBuKdm0EMgk6VYykrBtaInNi
wt6HCHrTJfJVjx16riJmowPxG1EwezSlAWTYyPERoxveHk6tRYN1bKUgNfyauXyMeBWVnWgVx30l
B9mQ+NLWXkJcWnRrLNyroZpeZBokxkFgrijugHinyORmc4F3kG44egaBG+1Git0Xd0cyN2UlBEHs
2AP4SAGK+o7wGfXgo4WOSu5RObVD8wPGIH2NJ7Gp8hU7IEsZ0mmABrtdaMPYBcLU1lhzS3ElpDQG
PrcExg4IDtVMf9lMiBTNa65g+0hylfH5lwbF6+fSESn1pcMkTylnIamMwBu0aI8nD2opyrgYx02v
1SuOMIg35k96Ss5X0cXBFS3wjuK28CGx9mBG9mNymv2dz4Ykrr+pA8JblNKQuVXUSUMdlJa3Wbkt
MsoAQVLtppaVodd9QySGY8x1pyAasrGxj3irIKDIvy+aer85wefT1scOSEEyGsCqxk5dVF3oxtUF
46Q1aQl9CsNAiQc1Bwy5MwGFobRS5iMF89KGKRYNvhZqnJQP3ndARbwqbSXErAYa1r/HlUqI0CYC
XmFCmY4XhGBwXvBg7wMRsXFL1ZsTBGbjIlCtc6cnnk9nvMZVVflHH7UyWqoWrQxIfacyLM3Pk8q8
Mjz6H5wWV6940i6v0Dj6J4SXxVBoPz2C+eF3RTk/Kj980xcZL4eav7P/ZP+g72oFMgPuKl3aqNII
n3Gtvh+hGDt60Wv8b/GdlFeSgP0OHj1a6T6id5jfEQyWghv5wOBtpDl/wSma45zF7/DGCx4Ab/uC
9TcmbLwUHCJHXvdA+T18h9nZfvz+OKflPbxBkwgv0Y1ugtf4HD9nxXVxXV4/Z9lZOakmv/6jr0Ke
TeNGHHhrZhbF9Xa5Xb5nJTr5LC88KgzSsrqurgvcwY+TGdVGz9k34fnp+keLjeQGBzRBehEyWtF+
J5URju8f5QVRCR0e5A7ROez/9Z/JnoYorCmkSJWCOUU/Zx/98Yweh/gv0uMAaPmcHeL7jA/JXu1T
v8Lesotri+nbySxOfNQh1sedoXYdZ7lRsYvfBhcpESICSjfX3BfMpVCEldHeMc1WlPhb0lL0giHO
lRtEQ9VDRJCDqPuQxkq93CkiEaR82IMs+oNKEMl6MAn9EDtxcaNnfeiGg8CLMQZUaI9djAM5dU9U
I8hGdKA2Zc/qaP2yLo3hMFSiJfRdZvaYww0Xm2AnyQwkwDE1GAn1NV8syo4MWKxaKARqZFypDwd8
wjumcTT9zNNu6gEvHC5kuDgRRIYAHndUtDz8F67yFP0ULZY0PYEBEyzJIhqPcdWDIADsmmL83Iii
8JfrUoX9sTGHgffrRrjI/5KBOJtfznjmw2gVq5HsHylAJU9mOfGaxGxVXjPNb8q1GCBhPQj5Jkif
4ZTro/TOi61nZyG5pdkAvhppsIHeC9OLl0OZ9W3XR01XaUb58OJf6WLH3zq5SQ5Kwgwo8GYPlGts
zGghas4o/ewHsqlghQP8/dkASID0v4/O+tZCFyUgmaWUj5RxZjNaqc64Jv6CA+3PXEmiLAymyEuk
m0QiVKGEOSgJ21mVUXrX9e/4HoSbCIwwdMduyHSgOH/g2nyCBuzpKJ1DfX4UcEdcNFkYYu0vDPJ4
HLpWEDG6BJbQS8oWGjnjsXYTJVn5aAZaAwPKOSBXyNj5oR0iCR6uu6RswxmNt+gYo5J//sbJKxbg
aAoLAgutAkhuPHDobE6Cj8o6PrSJ1mxw4X7Y5G0v1mBj+2FvbzcYbdt2XQbAYiwZdz4ovYUDH4DV
pareQoB35nK3GCajWM8bxNLDII9njNuA+TAYANBCVmXcuTccGTqdy6QaI0DgDVBAtwfrLhOBhm8u
t9Xt2ZwlCvmEYjMdM31Iu3cMgw8dcsgeIjajOqT7PaMhjllo2pWfzng81pVBllbjMw44YC3Z4WAK
4Vrv7sL0Y/R4YiZ4CNH0fePbLLiIAfPFYb9Wr7Hu0WeI85COAnNPN4wltWGLYY7UPMMIzHN7L5Yd
2luuyB+7PJd1yOxyBaHL/CrY41nAPbdI9YZk65Ei4CZ83DGHBrpe98Kxbs2YHJxuqxDlO8MW+KIZ
BoyNglx5Haw3Xjn2vAjxCCI+M+v01BBbFEWAU1EMb5HiOn6KiA6RtQKV8OZikGDWZNXIRBB8D/F/
0JpYYL5qaEesMBnSr8Is/YOAAFkgPml3VZdCNsuBCS6PXryqhLgzKaJds1dlh8bytlCxONZGfBjw
IWQHTPEff0w9H0J8xaoBOQ2PrR+hBUuPGCUMYSUg4nhiffMBeHJs1B05vfKfwWzkQQDe/BwaSc1B
nLgI8bP6ffwHPEHOWZ/F6XsYKozksx4NTxgz7Fck0xZFqVmr2Th/UUz292zrUnW6zbmkVPQ1IcUS
x7LY8hwYeDfgTvGZ2FVvQQaWEiveBGwvHDANtXFkXsbj0k4hpEheRfPqyZPhGPIy9vU+ipk8qXeY
dylhEpfJCEQZ/BAGLsMoxymy+Gvw+4q/Em/rzkwbETiI9ptul7C5m6hjhWT7YcSqCEBGl7nJrHF5
IwPax9nVuGL+QaF0BjxSHGtLolkelpyzDxIv3OAOPhiDoe+d/4cWFUMy+aFgQ8WtzjnF5oQL4txL
DEBeov4sLRWuGW+bjDWeuby4K/V3+hf5YX4T+nbkJ2GVzL8rxSd6HBqdKBqPEYaG4cq2gGkdh2P2
lod7aGIRAS7w2IbeEfzGcrmHqIYs2PHYf5j5YpaAGf2gmgT4e7Be8PNSsTcZOp+1DnOCJZeyu0Sq
xSSoHcLZgcCCxl9dJBNYBMKGB762kxmLnEZj1TpGQUlMXozNpzhDyxebsoWmMPBFT8SycYQx6/qB
fR7XvJJfIvUjoEm4XzMKvMBjCTN9+Ioo1vSG9zrbfxREd7gxePt1YgU03qTOckpYDdxirMU/Dlpv
FoSgNDNMqBa19rKZln8QIMg1tjF5gFKDHvxkBmqmW88+zD8ftg4kujgyNSWDGe2/hU1iHcaMmcoc
KEYpM02wSmaT/kDF0CY71C7HDhdi03vaTM5Iqu7hDrMtyhzmXIFGvIZ9qWpdm+GYg/PqgT82CFz4
cXFrAOi43HBcsmlSJi7LtamyCwbo7QRmd9SFmD2fkQvl0LAdhD7XwodDxsYWD8YSdNRWjJXG8uFd
zdjKxlwnA0ZVbx2iKHFk6pwcWHSp9Kp8f81RTUBBZXkXfJep+oR1WrbfE7XW+pLrviBwdHKIRoQU
DzlO3plduGKoR7VBtoPJiTEg3JgIfb5VwDTywyB6URuKrovWK+lNA2krJaLPkCVV2JSuH9YRgQPR
U4scDt0T6goTTLVmj0jCFX7OumRtEYepyFnhjh6VRnYA+RMo+umB+lOFBcQ9n2CNlOk60o8F+W8c
VWVaRDcC/wWqJRIHBBEYAOzR6jLV2bhBYpSTS+lP7bnYwMTlBtRLVQWyfqJiMzAlcAjVlpkHqipC
8kWBUh2EYnneqnPTdcarUsXaiHgnw5Wh9JfbkO9EtKpB/OhKxKvY9+eXcSdlOBcL4yNDVCOEvjUQ
rmxqf1gYd9VnPCGPZlA/pOGbg5FLH0RxHsPY+6EXKlkHHqSCqQomVNV9fbb7pAY8xqitbJVS1rIu
lIK483uXYMj90llNmL5B9c0T5DKYDVnNBgdvXjkUZeBuwFRZAPRLU499X7k5eF++dKqgiQEVHsID
8BXJK0CcGjChIEMBK1noBVk/BbAEeyiFr8rBNLcnUES7ldJFQslTeEr3ovVG6xzUSt1fRIEUlGRg
rKR1dWvCNGkIBaT4BJ/JAp+DQAEYCZTUvQWOVeISTEjN5WX+DbSozFerCIMSeYDlHWqXgCVufbvF
QTgQccyeVJYwxxEpGz68lUCQRdJA4KWeB8Oy50jJ90v1HJEdvI5IoL243XnGR/qImmnK74mw8Aou
TY2OoDtdO8IFlJdY7f/2aDHnMnDjp11JX5sjaF5xYTqhrw2x/AZHtS3dgZNRK+KPmr6MDLApyWhg
voeDPAJXDnjLmYIJ3+qMgOA/jsSHdZfXRjf9SGF75gAjTWeeI8nBsIokmJWwAu+juZG6iaXDwX3z
gQEZzlZSc8BEaRmsxpOCOFtLToKPQJYJRJNxEvN3uTZ4qohv+xVFx85amy++GsusS8UXeUNSjFIR
UuKRil9iCAzYl9IxpRGnbgssT4SErdvDR12LXSy5EV6Pq90Q8JZoGnGWtQaKdwGH5os/q5oQbJcz
Qo8CfLVLs9aWAXjpzdPuMj00K4TN4RB0WfZCgcm8COdlnjBcnD2zybRGFlTOZ0A+9db0Z+bm87Z9
W0Ks/NKlphmMUAi92n4gn47KB/AjVTkMq/rtmP5VJMdtEqZruM9d3Q9Qbu4FZ7aWpKtGS+3j9Kja
u7koQVW3tUyWDYYL8qPDYbr3htT1hDQmRNoMtIoldTAqf1DYEDURvFN26O7qrp25Pi2o9ogeasbi
0aJLBo0cQqs7EmeTXkpdSN6cyPrdWHd99uk18QsNA7q9LoxmitwY7L2rPtK9CzV7bPq8hGYnanaE
Qg9NEXsPmm9xi3zia/ol5R3iGzaFkC6bvs9v7Iszl/1P79Su/CMcIQozeSNtT4QhKVFwTCAaoqEZ
4GKMx4Ei4zK7WOiyubGjcZvIe2y95dReJoiBoTXYZei4bUqk6loqDmOfgLVqGSDRQQJAJgVJRH5n
tfOeVhubn6Lao5Eai6Eawt24G21/fYqe07/6zvojKaz8/rFec6g0URjm7eIP64R2LSTv5Y2pllY6
XOi3kx5MzWD6MW1eh1OM243LXSf7y76Ejh91JvxeZFsFCSzanTk601jc+ZzGquYvSrlubZgeO6vG
pitLTZo8AwcX552sCSCggGMB9yxcroyhWGr36ppsPUQyUTDWu7ppV0X8z42kVJ4bevG4b2sJrYBG
66pfMu2pl0pEwNEhZtFmk/ZgZm+Y4w4Y0jivmpNd5yJ05igaEj305zRInLOxdGpK7WCCTPfOOW+6
KzWmmMKV44yqgghPqpIm1W08WY2LJiuDgz61z+4yocnXJ5CivzK3NYuxwkjSPolLTxmdnCB+PRFE
hSQpCbZ0+Glm2OaVBXKlqm+W5Bkd6HQubc5oRN9GXiETNpl6k3kBeaEMDnTenWvMybtTfE1JdJvz
QqqxzwDMOzpwB6aY7q62tBGnMOciuWuCbPULTr/X4QVSdjQSNByHVtVcOB/qzcnk53SdpM3nHRFF
eIfeypAoI057Jl0xKQ1sE6x24pEl1idTL1G0+IeBSSVDCyxuxpUvZVIwWl+M3YSLIV0jcU0qnbSe
0/msBEI67XhaP9Dm2x4lTBCMOGcKZKgQDQvQGrFIcGRYRgkFA2ySiLXJNMwn8zYVn2QWu8ykXo+V
lYycFi/gjYnMpEOfSS0N9pLWmqnEnJPp106ipOBEmex9UzkZtd9+ohPKipSh5YDylbTJl7gqXZm2
1zUidIkWq3KbYkyrdCUV9mBozLCQzaFAAHOuGouLnUdsWc61nsbqGtJJuG/r5Ewuj+ORqsPWqP+4
TPSIvlXay1r8vSSvL83QM5ZcxpybWeHkRlc8Qc7i7LIxaFdkmKELnvoPWKIqp58U/U2sLKiycuq/
rLfLlHDiWOVasztFT6qL0hCtyE2ZJFRiDCVW8z/VoR6rj46KPa6YVyF0R6c45TlpFKehfNA1Scwq
rpRtVGarxEh8Ig2Yzgidg7S/hohWNLBN90OzZ2jfSJOajC17Ckgc94nJydXt6VP6b5mJGCKJO/nc
iIAxI0wjUBK0cv1EHdFMTZWHNEsViSsWvxIeiEIiOqb0BPX/ra2iKyre+k2P4jMCMumEijlCJFzf
9sSqVBChkWQZsFxiKDBa/JgO4jxP6YtXAx1Ig92uYmwjC4/srUqO8A+qboL+rOwpnvRcATigC0Zl
59OlWFldWp3qljNHWiUNGg6a5n1K72TNyW1lkWlRaEdMEEqdswSVlun3rejusYniOpCZXrbSDH5H
yZM4Zq6nqyrL7ZXZNSTTPBr7fBxfcle/PCVHjJnPNJjR3AY7emG44Z/EKDh42jYkQfyp6+7pHh5I
z6rrriwvK0rlEgd2E/VbUFJRHpDqqyrYG7mMX/4uR1dkE2V4ta9wdajCmNIt5mqvx3YNFthgD8S8
4SWSJU9kUsy2+KZrTYmp/YUFnq7giXGIJrCmuTWpO6/TZ7xVsC/fBt9J80ipTrk/TCQ5XSxPZUtx
oFmg+jANCkZeC0GuNcsHTGPjYjxVt4hBvFvxzgYQI40JQqIQJYKHCwgERgOkswLtH64IGNGAJzYU
+C+ILe6Dbv1xn0GgPER+J/0VtBMrZhPwFqu4PyH3eGsAng2VGiBuij8UcuqeQYAR3KMDMU+4KUy5
Db8IAfIioTp9oKR+jOXtg4sd0WKlnlAC8XqK3SzFljokmXG9GWakrjt5V2kzKDZDcAyQQXKeC8E2
8CyZT6klGPEKzai5fHSwM9AykhEQn+MMTUUOqxJ41l5fz26pcXlY58E0qT0sMrLha14ev9vVMS0v
SPuNKl1lNONIKqC6CpNNI00mttuJ7lnVpAhBWVsoZEeLoRb1DMEn5xkXHPiqrbyhJWpqSgUJTt0O
ehw6l1qEqEzmUf4ooV2p7lcltFhYmAitsQO0xVoxbTplEdRQsC8yS7oE3sxzOu/Owa4Iv7EnRhBc
s2aEfZSKe411YMb7A4pofocPozdrsXcYyBz/mi0iNQOPZio69WlWSMB9mlMY6Ll6YaTKMxWjnuHc
n6J7qBzbg7Ja+9G/kF+DXE/6tAqP9RUgjsnpsfwMHeUH66tSv4wrXF6BR2Z0JIMlPv+pTy84mK2n
pkqbb03yZLdmmt5Sugu2O4Uovrj1smnGBpqDn8h9lYANXlYR3gasfMCL8BjuI7Xr28T7fqYjqmzZ
K5rdTlWVF0d9xgkjR6igqgZfRVhU9gxwhsNQccoIrswIA7AkLBPEUMEgsOUTmkj/j+a28AAn7PyJ
3ENoG+7ozkyTcp4MCLsXa9PstVL5fhPj8RlvW7t7uttzO/o4ZHPZFUg3Z/wn3U8WB4gx9DAWF8sK
GA0At2zaJJJ7ioYqreWJSFkxWAagbyTahA1lTF0N0poQa+9eZS7wACCSnKoIlKLEF90P2qqHxi94
NatUNUrp4ZMnQ7hjkGoM0YeUoHbTVx1Ckb2GXc4VGKlHNik2v166aS/Zq8QOkiebwFhNWktVcMJJ
xdUn4PGYpNoAFcK0iDuJ703oxoXL62+x/U5x9R0FQUTChPAyt9pC9fj35lfdfLyxoPINGVp2eLw9
DCtziaINxUNPl5rtkT7HBEpzEbDxBykwwPfc93YTQbYCoGQvjoBONGYA/AV5kQFkk1TyX//qNwHD
Ao3ZdOZzHRH1So5PDYJ5erUCJYPRLoT7DIatN6UYMN1QfAkzag8F6eIQZw7EA8MNU5PbgNHqqx6b
djdiJvA7baP7nCloAs5eZ24Eodkr+3hk8qK1xU+YHXQZ4z7ew1OfFjydPU09rvZ7Z0NEziY5dqzy
spaNTuV4m+mcLp3SdnY9eeWYOJeG80ucFOoEuYMtxS90bCeCkNoGIIR/CiT+m/XSOmL1GNF2IVUN
doheWnqseEN74g8SWYkF/4EXI1dX3iGaItAxyUbX5VDhs3Nf+Eq5ObIx6mgpUvqLq43TCI1yXXLN
+llTQ1Nem5rgS237CgMeAfaH7DjKvXm0mAsMIY2w1apP+odY5DpcgMYPaddPc0fPTTUrRIXAqDeW
WmoLSx5Cd1vdn1gJW/wmxDRb0uPTIlnc69Bc9NPOK6OdjpQunJqD+wVl091UPKD5xZziqgjpNSMF
gJ0VylyhSsixoXABwbiPNVSKirxw4DV5lrngnpHEi48Dap16heF3cO2+eo9eZqhHcZAfwH+8gahT
80+aAC/jZZ8v9pNUXta+7Jzz3SrkrZz5upetPKjjn4VdqwBcoXM7tZ5AjubrTTZ0fYgROqD0vFBP
Sx8pJ0qZ6Gg4s5wKgBl7D880HXtJY2r1YZYSqE0X9WZ40pZb3dKE3+m5NuIkUOZwbQTz0H+ZAFyi
0yRIl188Scm8vkR5VQAPPGiWJYtG154q5uNmKM7snzA3u4YEtdGx1qYIMKydSqtGbiVLNw0aZCXk
bArbfvB9ZFi1vH5Wufu1sQ0KdhTpCE1WkbPWmdhP8kXiOLAirdz/EXVey4lz3RZ9IqpMhltACJGT
we0bymCbZDDZwNOfMaTvr9MYNyYIhb3XXmHOuYRAi8+xtYKa2jkSyRc2yMqjmNY9FrX57Wrp1kOY
rdcJkOLiG0Ty79+PA/IuQPkZdqiDco4yBEN0VODuON9UmUoKn5Kt4ewRtrMaGGGRdKIb8eTOs8L1
CQWREL23Hzx3QfW1M9hjQ/F4Z1AmCBi/jSua7X+ItzSbo5HjSpwbSznBbmtAc2fBo6R+4pB83eh1
3p0WvTkISa+KH9CsEgH1sJda4Hd9JIyVOWDWoHj+4UezrHCuHNWCeRIOFLQmKlgi6r2tOdEFoFfI
x8/jOTunvhXLnaPTaZeeZUd0bexsmZdnB8htiQDtEMuuIvz8/9aw2EUHIeV0Yd9wIOL4rMie65pQ
6WFrBhpeUT2bhH/ljv12aEHCKSY8NSXjXnFBQUBZOEhXaNLG24s0jjb6ISEBOL2aZ9rfmfxZoHGa
YEfKOvayFF/F7L7S7IDhxkIKtyg5fNtJHi1DwNHydGFgyRXEu/eMhx2HOTSDYFzOaey9s1LEpQ8/
I9EMH+ptopABK7orIOfWAu7MF+Z8YkvkDJuiOvEazHFNrZvEt4Aqqsc/pD7qUjGnwTPZF67UhX7s
tK7QDpL2667GJ2TgzaKbbT5ECB+02SXhRTMU77SrjobEUEJiumEtzUkLQDVDnWnqAopoflTpOkLY
S8Z/QHsQ+EMkVU6wOZPoV0zpPlIhXa/DSIvMC2POUWaKqhBq+IBltl4MyMlLcdROVeHIXUMOxgFZ
ZVb+AjMEkKV43jMuDklKZoexLNEtM0NHYoJPQHDYItHJa+aaXemT4CrZrJMMacJaHmfJCAYMNeFN
a8AeaIUMsQQOe2ORx+Fyw35I94qAByl6DlXj1WoBhKAc19xXia+k0ceu1vscT2D8G3LniVnHWE6D
TnT+LYoCraHPPI6ZzySDWmc5RkQRKmhczMOQcFx2OR7yL60Wo8fousf3u3cTQkOWrLgb4tAvUbpG
OoL+cZGjHwgEt5F0sqjRVNJ1BsSnMFC1vM+sbVliAA+D/eJ78Leweaz+Y3xaumQDuaqAAiSAtxoE
24Pvh90U7Lo9avVMbscUzBROz1tcyGI94rjZcYM/rSW9tKZULCk6gQxj5D4J46dtQzCP0UnOykUo
4Sro7Ji7DHqPM0C1Em4DtRGeTSfB/Yqgx2nmp/FTh0Px5HeC6jVzUso5m3CEomIglUh/zN0wyBtK
GcLjIRnhxbPSJJS39QbfkoN0WWEm+t65jA78Dlukz/Wa+DhT3320mkiYYn59wwbI5lGBYsSQ5Se7
6qLtwjIeE7T2CT3b8zQSkD1c65C1J/4CnK5oTDhpRIkV1UF6Z0R9N5J0jh1anEbsCHHpYgghlUDJ
oeNwcfPOTyy0isJ6FF+o3SrCAXMGW+vMdgNjY0NOm2W5d6zznFOtKLgjjofx1INC7jBqva/qjBcm
mDMM48gwxtSW2U48c7i2wp4n4NSr7DSXzOTBHyH/sh675mZMOKuTz2QgsyUPlRNXZvJ4Hcl0Mdyx
UzjmxJJJ1+D3Y9gp0H4iZWSyM3uDOYc5RIKHY3bx44vjy4c40niIw+pFthI8Nj1ENobTzbJEgpWK
eMyTSEaf1VhNKpeBc+vMeO/10cpPxgF2HlBsnFPo70JaIDZK/fXr7+LeYmBtw1+0qBrHO7zY9eBy
rp5udfoKFitpqK0jG67iXheOIJdBBpMocLTjLZ+pd5vuJhPIDo8pBbPrnDReYJQ6UPtD3sh+4fJw
cXqMTQJvEhhcvrj9DF1quHhDRpZD0/HV+PQo4i5n8Pu8/mXzJYydeEBzNCC+XSx3MbSb0QBaW1/n
SUlco69HSfmoNWJwek0pw/ETn+vEJrM989RGGfEmRR8xpELmphCh+NiyNffV0/7L2mR9mTjEI/LU
kjCl2MhKNNdiCShyaaTo3C8HX9GYcjdTgpQqy83cSMQRrUX4WhrQxGdmDNyF5j2cBxEcYAKAnywO
AekcENrgnsRm7nChd9WFjf3sujb73PKERe8Yo8C7wWTyg5YxVMrNqZKanOtFCM9P+c2HRvmlugxL
ak0jxTnM1Z57V3EMkibpp5YVRgDUmM4ZmCceOd/0Psp4pzG3CwtJAZdr6Vk1VwTWHq0yPq9JiBP5
/D5Q8jhQIEiTJEhT53HkPWvzBCIBDhyN7TM4Zl0C0PQjY7VkBut+0kOJLSey4YR7XlQhEHowJlcN
4Ta162uZCDtHfHKFZIdnssJ6ZwkpSEyTE1pXZ89gha5BuU55hkwP4q3qpdnEXJI/cQ58N9x8c4Z3
jLijkXHKEJn8VFkCHW8KteRJ1aXITiTpZBd4R6XTkbXWNGqSRpbgIm0zBU2stmnTCAzuieKJN0I3
bbKrfQZzyaKDmXtnomu98vgFclY0Ugmvwf3I0aeGiM0nky/SBHoNXAzK7FmzXC98vbPkafvmeJvz
8Xycbmig5z39m9hSRCuCALvMave9XJ7WJABYMtDxBOPf8clnuqybR1pl8UajMNZbVzduYutEThSg
j0MgjxyCC/55nbhmKMY7LL3LuJi197SdzXZBp4HrtVuJREVJBqki7OHqfZrn//fta/wYgMcwjltY
JJnO7jbfH9v6YtD/eunzLRiFL9jvkaG7s5wf5kefhAyvMJF65TqT8tZavl+3wQxHCNJxnK43rW7g
SfMQO4bA3bjgv65idIz+ZHIGkmhZi5LBX4KDJa3flLJxhyndIm6EJNoz02GINVjcK/khgSviLkjw
0x4Zph+nSdQPRiY+DXIpLMT+1VZDxRn2k+X4COWJFs8os7S30RGMZRm8lsptR/QIcmxsVveMLsoI
ZJXq9+nq0kqDX97UD70LVd9LtfxSSRfCcqq6fkS0Ib/1crlmHlHp9xMY92M3C7+e9kMEtp9LYDeQ
a2mM/LmjQ/GuQRv5ZSvzcSS0nSEZsmzd2y/rTpn52162zstx5mNXrv70SXLijLfT6X7qbQ0lmMk8
PEW7Yf7Mr9mzmn/L1ja3cNWfPSo//T1v6wGOP3VAvXd3zyBPU+Mz3XyX6CviiX8Ux9RbUrTywPnk
J66puRQWkyo8jKB/CTls1T43V4TXnWNw78EVa6VaBYTB6YSMMDhsscipZfNxWWLGcUUko/Qu41o1
81PAybFRCKiFfQIo0HWgICWq3rk61xSNsdxwe7AsmGoHttGQPNl7pUCrNPuZAlo8tUo4TQYLjBiM
jU10WIog4Uy1P6mu1gffq4ctc26wCbGMRCEr3ruDwo6VDVJAS4WwEm3jiyybMIRQnyADUqovYQuv
KmV2uAnWsRSdb/9yZ3oMF4fpTSeTDfYnupfNkO3szOgWQc+f/uOnmrPxwgtKIXmaij6uFX6Qit00
fqkb/lSQklhHq49zO0XCupcPl5/Hzyz5qRJo9XIzN0dGbHWvrmHCIfumdEAMgOBsxr3nFV4CoKJw
KsVGJJeospla5Tfwkuw/2rLQD4YZEdL1tmGJXLn4g8o7U/jKwYFGqOdepnILM5VSI925VHdC15WU
VnP50j1+rlozoFRRuZlqlpso/ZSbf201hn+Ghy5g4+66f71VNmUExBAA/hfQfhVtpTO/d2jP54MC
LuUwU99++rSqGjkW7FNnda5c29ldjb/2z+ACLhO+f6aC1tiNfE1TkWsbtxabe3hPk0wdwGQz88sr
aMme4/+QbsrUDh9pGr7m3lSIekGzvoTLGO4QdGIrIhjlBCQI6HIHXIVthIAXgncEkwFm0E7wu3/A
OvfAOYDEj7Z1yLgo8R2AcCMB8P5o7Tur9wS2YxxltPJ3aBJbwCpINS/dPcK3q9YRVacfdJEB/wHa
aI4ylftkhn70OSp/v3Cu9kPP166fA0w4LAHrzoJ9PygIe4uVRkTY/3R3kN+HUINhJvjEX22JwWbZ
QfnqNNmOX+riVlfDF9yc6j3g3f8KC9S7oTbTnTcqvK2GF87US/0MKPafUmt8IYpZHOc/5dKUoFLE
W/7Eb+3Z4RGC2kqyrsC6qHTr6DDj8k0L5u4f9FsP2AboaVMwidoFfQNYGHiuhBxiEl4uazZR469Q
yJONBcQibVAE+auUxwWaQkGnQOGWDBBuBtPys7Sk+sZGvop43i3gQHwet5o6sboLjcEKrelDNd6X
K/LO39u6GbQRkQXeH4kgsTj0OEDg6wQ+59eP6cIbaq97QI44BGVyOR6e9bU4Lv5mvTfLcCWfG0sm
sinxS7Fq4w/vBbHPXoyA8qSa6JVl4H7E2g+byoUvPFVv6Iv9BPwO/4t6Kbb30O9G+9vjRaER0alZ
wObJBFeykaXrXSs/znWWE4QD/7Vq6UVqtJ4gicgulmyHnGF8vlePVu539TSH8hMUjwwPx80KWgrU
k+D0tUOUt/bNCdx3TuGGL7Xxw1/j0Cn31c/avO9AJeUav/V8tcA93fkJ6OTELEeVuH5CuItNIH+8
OAC1WJxQ4gtv4XmETAnCgaX6hQNTp3cflBBSgyRjL4hrb1ZBLibIgF/6YTd+GqnmrTtr3bo/jVWL
tt8x64HWzcjiZ+qpECVeNJ9lQpyjlxpEHk4oiXFqPwKZXtjWJlDx69T5BV212gZcTPppgavixCPu
G5xCyN9cZLSEebvcH+9SeTw5D+6etAfXnNH4GDyvlUy+ssnStGm2BbWUdskn0Uj2pBiBWaMZx1So
nVRxQRQxMuuDS0uRCmAdM54zaPsMZvmaxted1eAFGR+UXPwyG2yY1zjxSTkpp47P87jljiTckUy8
m79YjA02w/f5SiJmDMyvPijWdr00vvXLbHjZVBfPwYlULm0QhqdGapIb/wGhxt3PZ6Ji8MOHL5Wf
W/23U9gs1oPbb2Odq6R30aHx8q9Cfxxg/z/papmeQJvqekNbuVn9+HatExnsCab5O9sJ2xBAX2+w
xwmu+7lPPT1ikRRpCtK9o21zU9vjqsdpl2yN/KbrqODj7W81T0qotb9UTpCioGXgJ5F+qCMWm/ic
vkuxjDS1sG2Qb/11JHsaccjc3TUPPQJKfDLvJBWCHfxQXnv1PesYZjGf4+my6KZZdP3eOMI0/p2b
NtRbxwl2TR4Tf/HeOLy0vg86iayQhWFe25GVpEDBQ3Q+LhyWmex066eHd8hfFqlS+LtEJWQUlpXt
14zsrlnb+BanNBP/1ADwMj3NDUxSQz2GROfP+NNIZkjzJiqIgOdhgUHeUlcTqwkb6MzqjRIo0vSs
FHh2jCtnzj5IY1Cf76VGqTFr2Uol174y9PFmG4j1czvEm9kEt84eAetkhLNN5gVbS16+VEstvocp
76LBysAqdafxuUJUx4gVA5suKSshUDmvfuu2FVD90/9pCDjaS2RwKDo8gSEynZEE5XZhcn4k2xDB
nqufx64R3twenzpAv0oGtctgwnSITWhDqAR93ZDIKQ2v0zIdC67zwqVCs4cv1Pjx5ui0CEQfll7S
TSJZXWNwOYb9owSnStFK+VOlBoa1BgYy3hePL+EZ+FvOc2n0soCCAN/BtlWHyj/YTqxg/LwK8UeS
p9SwIcSGM6W9+RvnYx3IdOc2yFdvg/hkI7SYQaH0NDwNC1jVVeMarRr+3n2uGs+Pa7Tkk1kcnOUB
/dCX9l/8BCyGDJfyt7ZpeVFP2AGsBO0REhvg+QbWyZ7LGpS85z57ZFfWatvU55sbfZPbpBzeaVKY
p4uYtweOSTlc95m/4bn90910j+0jYcR6DdnvUffsuzJ7rRhENXaolqlLtbDdvd0q080jVI3d+I5w
yINP/Ezy4aO++SiGdK9EsASKkTwRyGsTJSzLnQu6J2e8TqRLaDsVLqMnTctmOKH7RiZ6YRC0rnmy
CbN2ubpvSY0g4YC5CbfR6Xsb2RItGx7oxJjmY/brkuy5ezMlcWjYI2wzL1cPBIpqdlpXv/F/ktkw
CKLB/GL6L3E2MhzYqvWInBHFL/t/INlZZ3liyK4Y6CxN4bGE7v7+PV6OkNQ/DVy9krYVa6y3wvfX
xu88H51b9HXgv8ZufkYmtVgDNYxHrGNibGG/jB+kfpGgUMAgX0n37Flo8GFtFk+6PE6NEYSkQ5ON
kLzDXZGgk7Aj/32w3EMq+QcDZtq+1ugqeufiXokFJYuWSY5DiOHNVBLJhy6K5HayXc6eoXJC2N8S
INr++Vor9Z7VB7IvxXA9toGodyTiubhZBm62usYpO8W+tkP2RJ0gWUJeKjtmHwQniLt2aHErspf+
8J3T1SvP6VlyZ/oeKsXmgcHDbI1FozEl7OEfjCE7u8xiv/AIphWxm3xY5PbkAuzqaunjN7R+OtfW
hnv5nzdbXeGThddWFq+vg2wZZ4jlE9DerLvscYB60q+k4kevTQ4aCBNnDn/JmpzsK3aNsQj0ghym
nCsZh4zPJx76E38XmVrQWx9ZvGQgurqWsY/tzuPXCQshdL/irI0gWpbY+49vUn2Ax52C+Arf3/tX
XDJEdVBfzMQNQT3nFi+x1vb/dEAeEItgQMK5rhf+wjLqCGDQXoIwTkWcGgtfla98aeYqmVEIeXpx
H6iu6lVLrtwlWH0wLb9TnRsEXMTzhtd+Otj+06TYVSUbTJHawW+2zRaqztz0uLTis+l5tHN444/R
Aqf2V7/fKdj8RMvft3VvBr6GRM0xyhxICT2Zcodr4/l5eIIidTjPAn68DANw6aPmCLXahDgmlRm/
BRIzpKvXnwYKfnVFeSB0yVOFi4oictAlFKlg7TlLDB9a0daJaLg+gkL5b0Cy6mFVmpDFAad/kzhW
MaAQ70vUO74ZCFI7hS1rF5CU2frfJbz+VbKHai63qTy3tWuq6CUB8pcDDg6KpIwoRilII7GYD9Mz
QbvoCJIzZsVPVQpErr1ZWJxTtychZoV1/v4E8gxh5dokXQcYSIrJ5/cn4FD6rAKYYR9hDHxSscV9
PLaA503K5AfMkZPVJyFPc0zcx5E+nZZ6pOuv8+UyOBp9j0YNqsO1EWcoPpGv/0afA8gU4G8YXcyY
f2GuEpYgC/5UwiekeCh3DFlZ8uRtwQXBTmItpCCDG7SlF+Cu/UfLU+qitduqusvUthg7ulJWs38h
UwA+4XbcfgYsVShIMeqhBn80DbnicIvTPCJ0AWBzFbn4TXWPziJ/aAN+zoYEVkyEYk3luAmXgItl
5DJYjq70UYXAUelQqabyN3AxZBJ9NF/pQ8KM4ed7kMjRNQO4juuq+h8sytx0FLQdjP5ggS7cqpLb
TJD23/19lar35hGxwBPfsoHukGnp2a6xskm0ZMHSeUkIiLgdTez+/c5tOsJXMn0pk4DgtVx0/8CY
RMHXy62SRlQX1ZPK49Z5oSHN32e6j51+3x0Iby/kjj9T5P7/PTYVauIr2tZ1hrdxqv65CtVCjPuu
tb4pEDAy9ARVisQQcK24XhoEwOIm/anuL+vfnDfoSAwAwQ88y99KwKeiZQ+ePG1OuBmLtqCXZMLJ
5wQk1RUJHbCiE/gkLhTe1LOZfI6kaUCHxNTnw2yYH6j7hV2nNJAP0l0T85kx8q2kRw8sk//DV1AJ
Q+aTzOiWHpqJ6T/XXJfvQbr6gSsFkxID5mXoNrmgI9UEHAxKmTuvpP1I+2jq0Xi6R2bYOBhfkF3K
B+O1yOnJBao2v8uv6+qy/SAnhf4y8ZIh6G/PeU24O4KOEmPLQK8zlxtcplF8/oSJ0ZqWLSNvypfB
K5pwtiYGWgP2jN+fAFkw6bzCNHOmxbgIrgBl6mI0I3sgNieEhQ1hD5pePxUMMf55ulcqiUOkYIdn
Kgk8+0UhIiLNauVkTVprie3fYcVmw+aBU4ObhS8S/rV31Wz9i5nGh4fjsfUJ6nVzECxfFDTjUkoU
1xoMTyg9dtvmjn2FlxUN1O+nsCVZmjCGuuMWSvcw+q+M8QWjHeAs7MllM6I6CvIh+urCHqfPSu/Q
A3VEJEGcQhGDjz5rfC+7T9RhkYlqcZzCRhFQKqhbXzIgiAi+7At9fjUFPWQfyXVbcHr+l4lMML5x
BENxAw7LOnjZNo+vpRm6tdS1X80oinza+GkS330WSSOYJWg3IHMUq/AiZPw/WHF0K7cRyqyde3PL
ogHDmQCs9tsmuRPdgvMa7cB1XbGbL0523AfFbFd3RHmQ4rreMggZkNLEvfKOiSRYtbvZ4HX0rbvX
b8fDTnsI01bQ/ghxdJblv8qBnAHxZW/ftOdWicg+dsNNdrf7Nk1iurhMngIO4Nmc6jgeGlCtOUVo
CAQ4RcXAUm6CRVJIvY/OHDBL3EIqZX1wy/j3iiswzBlb5qeSlkUMyS77rF/wrZFmvNJbzSVpxBSK
zxrnzhoIAEF+WwvB2agQLyTtA5x1pTf6hZNbVL4XLRFOxQEXav+h6J/if3h2hSt5+1wP2DJNhxtq
hRZApGN+KFSb4f6FZHSsAFqpE4ieqdsYvDo4GKiK3kmGA+rR4WEHlHoGZiOvUG+yWl0aFGkiEP8B
bgCCYjMWxYMuEyuW8RkWsb8q+l0WTy2sxpaPdbGnRCfozEM9LqQwROhwn1RfpR6hf8hRz99bgGmZ
pmzFnh4dyDYxaQeGzHuHjcRTJCmYWrUTMsyqC5weGxxQkuUL3RrlmhTFM/ESzL3e/KuPYrGROk9L
RkoDiCtiaonLv4YWBuNO5JlqJ12nAgrza5JgaahekVCHdPAOvOctqef3lGxAnIAvF7fpHQgmxSmT
D3FlHGbCrSbNTEgOs9jbeG5pknLzp6kZtD7sxFqmhiH+4WcM0yj6AgY/tNr5pWQmejq5yr6RD5Zt
RG2msIr5XYQhjxDOBfmTcPogiCSSfMR96fiDnz47No3HCSNhSLiJB93luS/cVixYoZaLLq1Lg2LC
qlYGxx7dSTdQVhNxEQw5GzzoeeHHFLKwNGY4pH8g7IACWBoQ5ROMd1YlK2tXQYlYKJ4c9rRc2NkR
JZbkphAPLgbf7WGRq7mPbzvszf7Z2pK3o2d9ZfHA/w4Pt+YelmZwvoyfnZfR7lJPSVFehqsn0nBU
SVKVyxks0a76fLwOL90cfkCZOUhNmGsNWuPra27pNiIZ4vwhKcS3UgWp8N0kOUD5L4bjbH0+JyED
9W4NVIOTDBlsjjkEXZCMUQaXBtGECtvg5H9hbaiHIu8g2t7asZkd52bvLcb3/FaHizZ4Kt7HkFb/
IQrbVlAFqlliH1rqA5qLY+UH2SmwHJzdN97bXPW2OcyjbHjLM31EkIacZq48wlksydYvl/oMzlk1
2r7CAGkA1yroC2gw9PsnypuXOKGDeeVfCZ5BKshRSwLNKqiC9NESbOi/2/znSc6Kg2YHekMhA0wk
lhwQffdKJZrVxgA63uacMDsf8125iBlDabPCIibg2SWEWnc5yPRh/7M2UuCv2sqbCAgtAqxmP8lR
VYZ6ckLO+0gwxDaQ8DqaTtWeQS5ESAH5qAO4Wnc2Vc3Apaid5ilIsJfeJgXT6K9QvZSQXuaqxj62
hWRZADOEFL2XF6KK7+3CvpaZWMPfc3qXwbbcPRSG+/y6+oBbeK6dM4Qbv6fOovCJ44iYXimW1LMm
poi7ACQP1uqtOgX3OdckljrzopgSBJ3NBUcbDolaLnCa60oP2UpdhfA0RnUfCWEW4zxjvx6BTIYU
Aq+0Y0WxABYHaGTgyah8u71IYT6oVx219nedGw4X3JHOsvlsQdxqiha4I4AtIgbmmigvHvCHtrk3
1gUYD7kKrAnMVkfphgIBkvRpPAWVeRNhhfvcpd91GDBkZ/zLIGKYJRAKoOPsBqIq1WcDAcdGqnMI
L7XRFQeZMWc1nLABXIfB79Ro4d/0WO2XRqcO6+ItBDGMa4i+QT8fhFP4OtsoG2Yow+Fb+vBaW0EC
1nHM9fKDHdeAriOqyl5ois42sT6LxaWJm3Wum18odgqjy2xwQeltRUq68rekTjMpzWen4N7I3Ud/
0yuwpD9KKqN0pXQPUmCwfyvhqtejVXtwb+FENCopFESXo8wbWaV64S1TR3vk+5e+J3GR7JvfFP+C
zFvm7TT5Y2txV5Qz2bJr9PtJLQElIVU5DtCTD5XNcEbf0Sc9HW3GGofDZPNf/yIKJCQhvREUk9eJ
e1ATjfmXiTRbdVPwIenfog7ZerR2qSrVwdaMekfnMV/3PielAChVFnxVAhkmaUM2f1bFH8Cd/jDK
MvThLz3kXY9OQwEpDBJ0krjBwHKNjIc3zEm9RW0bCC9Lw2Z3U8PbNP4/wNSiwsbvVQ0gm3nuITDd
dVVS1pCVTnAQdh+Dg2IRrwyZ8KCAmOc4gYUYw5PAUuluXvsqd3kncxQJpMrX9N9aVAPuJ8Qp/v+h
Pd30iATPlHqciSXjbpvg7oPmyGLhK8pZnD/kZ5ATsTxHRZA0p0xPieV9KpY2+cnVzfB1X78nA2tT
iKlwViyPvEIibxMPomiGogq+VFfmTZbWlYPBaxtGC51fkE0hedv4bH5gWRA5ajdHca4Gx2ha4KS+
uhjxPZgk1iZUZFALU6OmTVC0R/63ASF2AJGUmtyImIU9/BdMv8IFX8eetKdTstMI6eCu4ce9Eud+
o82CThhfheP22Rixpa7xuXIw5RAnlUZGHDvfj1hLc2TqAuUa3LJn84ouCGs47RGIfghiGHwHxLnI
aCCsAx3NxRLwzbAf86xDPMkwVBCI04APXKC/52FyRHWO3cTzY69o6Nv8xnwSDFuynuFemxb7BxXz
i3epFJOlG86swvo3bL82B/B7l7jM3W6/3Wx/Ddsfr5vpEhQ1DQl6kOrmYBdLVfCEvfc9BEWI1u+0
bXVx07EMAerorMQOnZaJH2E/mmceomndeZ/Xx7hKcj3E/mDAXO30dHzj/H/cD18RY6R4C/gtWd8A
INjKO+jKxoDPYvrVWjYAiQs6BDHDCPOHqnMRYGNgFg5VAUZQrO2MHhWSpGQDcDmKr7laqa10IGqr
wbbDuCYEqA6XqH8RULj8sDTzYpGoF4c+j0O/6C+evKeInBKXu/uPAc7mFvl8YxPZHy1Dv1ACbvxL
p68T2WJcqVqgi/qxFXdOID1bbNvzIAGCCGBgxqM3kpCimfr0j5JZc4Q9g0h/zz7ttO2rC3j2LncA
l5ff+tAu+p7iB5hQAEScEYK5sR57cglgUejN4rRw5q5dWXu9d5crCb8g7ME3cj65Dn/KjlxwduGg
xRsib0VvJkRa1CHnPYfxXcQZWBuB8yxBkMB2ANf29Wu4RboT1aqmkDaLYbY6cBHUlcV7XdzhWHn5
U3ytzCZvZ5bjFfdyK9/eAbw/DuzBgmQoqNcltuQ2XdNqJtVFqx477hUWjC+Cfzz8glAqup+sHNDz
JyyVPxhHyV0YeSLnG3fVnTzrEvae0B7VTjlE+TcV3lUEUifedov09gXcpyT8Hvev/KYHoRbnErJk
vp4JEs7z/zy0pLSnuxtzeHTM6GXJot3DYmJlh+ryi/Ij/KcjJQIFb5NUXUbUBKhPIkwhbdArKZ/v
XlfCxWTeZBWtItE+PvEGTnwVvUmOAcPLH+oV0QGIlwHY51iQgSWhnhreAYzjXIjMT0IFWx4ksH0B
dy9VGstXfj/w8Gjkp8TMSxGg3pPGSwpNSzJ+AN5jCDADYYKoEONOEZRRDK25Z5soN/iD46N8s7wu
R4k3X6dFM2IbymwwQGNWY4uB48R1M77nUV3zxe4aRFPGJz9l3SQGKnT0uH2HMayuI+5VczUCskTF
9V65TIk+6J4DpgkAK6XfPq1u4OQiDcy0I1u5IIu9MPUizHIHiMlt3HFp3BoLGp0BCGVSZGbiXgzY
hpm2IfXSB7H3fJFoFTusC2w8UxnvFgxVvLnhHY95yF+7EPhhhL+OyCOyeM8GYcC4Hu3raeCLKGIQ
pYJTrBN95utoSdR7/Hy+dNGtUfoQRkqLrJN5OtK/zONMmFAWiIgRuhb8nVD3E+j5TzUfyXwcCNnz
psy01cYZKIFLdZHuvLxnEQuo0SfkTc0PMnmfGA8M59tgIPAbbO4ApxB70nqnpizGHHUQcCWf18rk
xockol/Bh1MY4kLaxPsRnuIrZ8WBTbJRm2o73DAHdfOHCTsT8DzTSlKI8k4qbUActFFtEq4assam
eT7HfGSq8BN4ixxK784gw+r/zSH7yjJT4rOtG1GuLjuKWxsuzPABw79/xWomwo+YpkOAwLmaRTjD
CB3CHLKgtSRDucC5yIbtv/qJ5+lKgJKW2Q0LRSBKWE531FxwOyjBlENjDyLNoe+xkEUz6hNWHLnH
an/B1i+s6Fx+8ylfX6zAhDzC6PB53LOvIah8FY1/X3kOMzXWk5Z5Wai+x+BVB3SckwNurveEvCLv
cpANAbTjCYWHBqkhwtyYHGo8gXoyuLt+qkvpJi7NJEjRdWdHIZEaEr2x23yEKrxBsolFnKwqSzBr
FZHTghxW/8Z0uNHsqRAtw1w8tUXipnomFqRM0PKHMMi+i8vGS2CiwmidoKVBRAG3EUojcg8x2YAO
VMsv9cTtXWWslIQ4MKyE+vEpdhjLBkCrJgwRmIDuHeJy4ivQ02b3CBqVBLcA6st6kD5XZPLtqyiU
h2RzGrQEO0CbzHdz/RK0DA3bDZSxGvve7Krt7djYTekn03gQwvPfuZGnr+i5kQZ+0DrTazQft4tM
1ddTO+HRaBqs5Spc0Z211LWlrYury+gxaK3ocQavysY2P+Ge2tI+fEyTu/Mr5hYBxkSDgaySJCUy
0UwxWnp7c17EdjGuQFChk4ss24hplY0+fawOVIFlGwV4HtMvlnsmNEfGDCWbjBGFVFUIJcD+kavS
SNrjw8kSo0m1l1rMZ7yy820uaMn5YLdoRRvoMST6VlYN//8W1ws1IedmIdAB4es45LeJmvc/bRYQ
6icx51ZmUiL6kmTA3t2P0g87gdeATcZEmveQvyIdjFV/znz2D/2MeEnQ3OvWxGhWSspaKb9OKyGG
lZ4JjTSQr00100kcoDwVCGo35jOtrchbgAOmIRQanqxR0ntYGHr0zsNFMJvyv6SzgBfHq2loFlkC
b4XDcQNwINjN85AFZVWdg/Amj+La7AfTOKNzXk9zVLyuB6PzhMvEGMsnFBg7Ucw66dHs494vtwuv
62nx80Vo2Xn6O80eKjsATblKAb0XssHU9S8VCpSYx8F36zO+4p1PCnHa70e1sw+hW7Zqb50Oa7f5
z5fqsyXZbtask458RybBlA7ube29BllPsrKAb31kO6t23ki5Qrp67ygThz3PhbmBTEgbOLmGUu/L
MyLy8OMScjVlNFCvWmftta8kNp2uCHBNuFSX2ibSXCeWOQuN4VnzOmtCnIEK4Re7GKZMRKaQQO2r
HfYJOxbTBWH6vTrFtJ7pAqpg4ZoUzoUAidoGACwmN+IBotrFDbk9jAe4eh4HiWnU+lFdgE3DjymS
xEE/kvp0bRacv+sk/EpSEHzMNVsJGUsDbKIJ7DixNNArsDm81yQMucaYEAa5K/kGN9fDWCu/i739
ysX0K5KIv3wT2iMipXEI/jNaIpoY4BozN4QV1thjm3uVaWSCW3tPmUOmgKkT2ZcgoXEsSA+uwY3R
q9DFYUFoPdSH5ujYpXslhyHfyhza1L7ikwR4DElxUgVDHNV4KYCM1sMT78HGjQVxEBQxt1aHsEMc
hYQ9e1qc7mf1bbn96KLkMZHJWXi3lUXqM/tXXY4AidL4ftWhMS6oj3zEnVahD4DRnTzGUuNXCLLj
NP0jk9uhdu8LPn+OTvUTNA6Z+BmEK26xesYNQ7T8WH/8RPeYYF8gY1YiO5X4xeTpJ+bS/ucl/w4z
weUGwV6pkUxMFJfz4X0fXYPs4lnPnCrHCaznxR5T55h1igN8H886mU4BF7uzDwrzv3V9m49I7PZy
85/mBswiGZ0pEE06+HQ5yH4hHQDWjsow22fVl26JbirgJ6cUbG35HVeJLX5SKC4gAKmbpHeV793f
wJPSyKY4yvdygw2u9O93hsbnyT0Td7SToX79r62x0yyhrvxBN0zarigQteymFzo5Lko6QvjnWilX
0z9YNoYbSQd1++WUR/pqCu0kbX9F36T7rDwUjc+NYgTCt+ihbLhEWJAScWCqnY1+MdN0EoH/bMz4
cFYXR9yPY9T5N58QgbI1FE1qqemei9jakUJ6qd1Hy1PlMirPU+CeD7Vy/Q46JNq+537btFpMxq7O
hkW3dZzY43HzDwODY6xd1KhqSH3s6NZL+aEIsqoTsQMThGCPphtVDKwTgZGiK7HuEcE38SODF8cd
a5oElgzcsW6+fiJWE5pxUvBRPUb74xDQwUU9iAaCBmQGElTHMZfrjxvGKRemKNRZHEryAzAyEBa1
a431b3UrbCZ9I6rx9SsXiWeTHDzhLquFO/pu7DrH09IUcFANYoZe4R5eGrgbRdJSGIOvMT68aWxc
4lWsncNx6KyeKWmNmcbjcxjZFGVM1l9WE5tN2l0/0at41g/t9QcNYN1Tb1Kql8NcU6mDB0MoIU9n
KOZCRm0QcBszniuX/orQmfarlfk5JL2L+sY8zWN//GoPEp+5R/x2q227mbgnDs1+O57RDFt3brka
7Lov1UJT3lUyZF/YpOH13JZuq+o1Lj645slEI3GMGTWs8vbbzFJZYA+Ux5Hk+zNWcWc9lC92SlpN
vC0bamRk2WnXXtPYcZq4FqeLa78Dg3LOa3Rv2W1m2ylRGlp3ZPt1Zu1MNGtL8T/M6TZKLab/01q3
WTCABKyje/PeXEe5XoGeDvkBSLAYwvfbXk1+TuHftboiF1LZv+5ICm/hWuCknho3kMWPSmFUfl2C
WQN4d3oEL7d05Z4KNl1evGPLcGGArB8bd9aeTfUA5Yy+CpvgUZneWCQZjdzERBkq4CLbPCcpxiqw
ZFAJnZ9pMiZhXuqncQPqHABNZIL1muaAOdpZwxgiR/9mlt5B7kB2UBexZqleqrf7kGPvZTlEs/BK
a3PUbBF+KDSLxGb/yx/kyTAsG/EFP8MydbB6waTwyW5OXCocsZ0seX09LYk1Ubts3d9eEFZRNPfQ
1jQ/6zM+ihyFXdUVmTjxzZrj68Dfl2jdKGdIYnhlbSLpJ3Qb7Khk9yN/a8F+xpq7DQkRDCFjwIbE
pEbYoI8O0ZW6EsfhURguaAbOXfEGOFvHyn5sHk8ZYAoZ6166HB43XamH21Kt/MasUX8qU71EurV3
WoV4oA4urBDmhFlHl+L2XCPyy1nedh/fCRGW7Icer57lFsOe+PG5LmmxSqbrX7jZu2mJ0PYav8X/
be0lDQgHm4+re+tKkAh0YbNl2qrTy3l314nS/kIoul4AyifMxaRyw6ERnoKHG/w+wvs0NdyMSqlG
lsAlr+hLnrEzXzfzJ8j1GBDkSK6oIJk9o4fyZ7p9j1wPTRQlt0v085mvX8ivws7kwdgxkGSXnHo0
C2T9MQ2H+qg27crJ0wt88lubNE80N53umhY9TF1XASygn4jRgUU2xOA/QOn/Qd3A+0/8bGl+WldT
LTp+IK3ikcWrxCQ0AJ5CwkDFzZgo1Ug1bO/6g0iOX+NFeHs01axLjfQLXAnvDKAkXvBkqmdywOAl
t0yYCUsd/QkNuYbdW5lauooHbtAx5DCJxwGvxCYLrRqMVhoqWxrxblInguVZmTi59mjVTRRr4m1u
B1BjklipKT5jcZKM4OZUB8wEoW4kSdVGdOcg2yuOjsGTFmMJWVV9sPXHvf6DdJAiFX/BElkBtKnY
E89tkp88ExgQbLBvdxxA8xPeQIo2/14F9CuYxA4PVJ45smIeX/UlVWVyT81FmjUUDMF40267zslD
UxAJSaRmcv+JfiL6QZYrl0wtD/KUvOL9E2JxUJ7vFKKSc+nXcwbIFdwbu1cdXL8i+SKc3pHR97Gq
7pS7QPvq2hN28/l1P7J9gDvH2j8QluMjdgx1Vqs1iZ9J8Y/6tId2JnFlN1AP1C26NXTD31lBcQfM
Wt6mtmjQeS6yeOqN+7uPbt653l+3LegWq+dFDK0GYpvkWkS1NoHYaHgp9lDHOJwq2TC3r0MTTE85
LMvKgJFImrIXaxLG7jXqRjVFK2xJWrx0M5daBstBgrEbbcMzPZjS5AxyxeDUcs2RvGu6SMr4mvLj
ml0hA3QIqHnUBGufgszoABc1B6bAN8goNwtRikp8dBaBZ8j8M2+RZHb8f0uWx5tyS/5vxoccIcko
My1+l1lAnIiYlU/5gISH6An4HBwQURMvxLT1BXtyrM2gE3IKsgNXH0qjtDYwHSUs6QAcR6Qy54jT
o/h7n9oBTTmBCwMoK3YvVJ4LUYrdS25UH/DciFIaruqEK/99EzvDXpJ/YTkjf0INEYJZkC6SUTGf
UgZtsQZgtg4303S3QJGDJlbscJxQW3PibLp0orq7puoqYkgwBmS73NtsIXRPdmK2WgBc1T5VHjVB
lO58qfIibZC8q7mqDE2XkiM2Eechi4ZadSkSWyAWfW+OjusjYJBQUSgymZ9dddvJkM1skRDadg5z
rk7jNrU9m/m/5KpZCb5XoQwRdbpV9zJmTjSBqYT+1Q6nlGFAMpALBmgfDwtBDlQM4gEibCW5lA5v
k1cGoT5ySs1tqzEW4pZces4nF5GOdeKy+m0YHMC2Lfu1CYBtUPHydpjsOFnZ5i66Aj+78qoJRhmG
O0YXD5J8om2bBC0CgY0BV/wWgUwnoVnlRAmzmttVHyTFUEILM+vg/n55/4Xa3Csuox/yBpPjZ3lX
u4LuHv4fUWfanSjbLeFf5FoOiPhVFBEccDb54kpMIg6IIqLy69+roJ9zmtZO0sYB7mHv2lW1q2Fv
O7mOk9YGmsT4ZLmnyD43kTvdLx/JG++Kfh2P30k0vG09vjpe+s+KV3l3boGBCdC202Ixg4IzikxY
4om/HZ6rHetpH6/4FDyBAaA3XYI2oXhjaKHDpNLjHTa137P7gCR7wmm3TRZs9Q571LfPwWMgzeUb
2r4GB5+F8aAP9iWtnEjUoh9LHHSdijZ36qYjbv26a7j14hDFGmayY6xPhRDv5HCgHaX8KXHbZSTu
rQrmV/pF0VeDzjHCE7YB1SDxPiI69iHfL1obIkHmyFxd6tJN4kT4adCX1ah0rED8d41yTeB/Kb58
AkpPL5GwTh4sCTWHVc9jONsFyFkaMuDEhIFI2T9RQCihLsBqOakgE3FoMulgjHrxBjpn/wH2nCA3
EcEqRdxQShyqSB50VJ3KNLwX37T7tb+qEw1EkX0iXnk61lw6ldzOelecdL4yVC1NsJfToPKJfMI7
cYuGJuHzC+6MVlrd9gsJKGDYeikqRwrdVKo1b9q8J/n7aMY0p9XdE13ccfXgpSD1Eng3vPK5RcJ4
OLX+bYMI78BJ0pqqaSS62NZp2wrjj9+NcWMsDuO+3+w18DwBJG/1zG4NBZ50/vpaNCIdbRs9Hl2d
Ccfrg6uvlMAYGCxlcJ0TP/FDCJ4j/aRJaEJWOKaeSsDRq37oBVp2zguF6y0ULxYtkHbd9LbEvBHe
I2hZF7uc0zl9q/U/+l4/iX9VIzwBtYmCwDIiUhSLDjfF/1qc9iw96gQJOm7LWkQnJaEhZbM4dJFe
PXUjFnFdV0cUZg14rYXk41AvloUWowaRFzUJ4/yMPErqFR3PYd2RNlsq6pLpbvkSQ0j+ID1nutze
4ZdX/bof9kzGYS8KIWrU+b7uP3DaQA6qWXLuHQv5UwJNWoLVKwJ1HYiRQazFHRF75LE+LxX2SeC+
BW3Ig+ZC8fKDkz+6dt+zazd1YpCL0n+xPq1P7z3rUxDsBSiYdNw2sShoh50Y31O32q+AFpW3pGsS
S1n26gfNppCMa7c65ql4unx+2emJddsuFT+m+24LOwfX+NwuU8dSv12FlnLy+qHmVXCtoatqpRAF
H+wXdAHkoXce3xfpNHKeP/my6l4Qh0CjvCMwbwVPP76jzKhaTs3oPv1js1sJ3nG3QSZPw+HQuaJK
rHQuHj0JnYrhvO+9YsU795qrBrhbfWq2qVnkY0w6aqk8Or2IysyBZpHHCT2kimLg7MjbcY2m3br2
rICKYwwaWhknfhNjrbHFJv3ELsHo1vHthUfP2rk3uttDz6zbJ8qvZyerBEcEVo9ldV4nLcUUiwWX
wXrvJLNtZD9RFRtu0q9anVO1a9TwjjhMnrDUw05teRtYznWcIlVEUozyGJHTaXGuzC6jLXYFv9CB
LFCSfuMnZ0d/dsJpk0A931SZ31QN/OzptqC4wZMjkcwrNglLZQZNkm3Nclj3bvPKOENh/pM+HPPn
wZ63h5S8R/Jm/LCMMSOvbspUTV2UbwAyvTTuGh/XNdHC0gj2y8asMdb8APx9ESGISQNtJWdBGT4c
BSpDApXZjJBQIRwADIg9+NHNVil1Nouw5GG+sxRf19WgOjmunpv3JvyKh5Umpbm7c2C9ZiJT4I+W
t2X0+Vwm89u0OmoCeTaHtOLEITnchJtkHk+vc90fd8dd8mF+JT/hR2Xz/HpwRDP8K8/BnXacr4Fo
pjevvrx/tr/fv09G03IQTRvr02f+Hf9Gv6ff9Dv93v8aH5fvy7pYo65u4p/ErKt2KmOVmpGwsM4b
XemHD6yNTVhhEdywNtIOw6kjd4q7lvsa3SYNo3Ob3ObPE/2wJu1Hdw+FemT4umUj09Xx6luu2Otv
1o//1hMtwQlhadK7I5NsIHGU7q+O8UROaz2EAcjJb8Fldltsd7DP0nPnDoBHOzDiKhpi1id6b1qK
D/2EMl9j30nc5vjiXxB7Sdp7KCJ5io9ezcfzCuKufF0MLFm0MVXh/ZqbNr4T2VcFQ4kmvifj5/Ax
OLpH1Oz3wXEcjokh4A0dFskqXclA4Tw+jx/DyxgXhl70YThPgjntMvVBwoAyuWfWsCYfRi9Wwllr
ZgTaKk+8RS3psoNJKNvuecM6jO5hkHthofi8rq4rvdBpEc4OwZHbdlLzcu+VMEieTvqX/kmGpugd
xFRrvJuvaWxUNIglbaBoyVSG0ihcNEf1fB+hfAaWCqqBtujzt8lIlyVrwjhPo2JTUr1DbYBV2Lz1
BcgBb5E+KQKQvTtWn3+mp65Rur/hBf0YH/yb9x5dJ48leod5ONkGVmAG7bFJrG4ExQVwM3ZpiR0F
b+0X7Wl7up0caVl5RN4aclRG4TgaNqA+Kj9RjKBD0cHR7OyJxOv9pD5qnTtHa9P6y2vuu8H2soy7
0LnQTqlfKL0J8RrTpFPlhBOxFtDHNjg6OodpbX1fPsgCr3N5xDZpGzV/723NH73t2ne+jn+zdbu4
QkZApqBCsQq8NVfW4ldswUVzV3nYAPwSh/WGzjziGqOMReoqGC9GqEsMkXQuN7td6xOtvPd91qGc
0GOW9rFoMTrPim3i1+GfHAtMjgorkZ4x38auJICoF7y6W/UfROuAdN3r55NS6SnIftkl+d8KSBvr
3alzgHbefdbsxOoZdz952odvrPMt2zx5lVqnSu7fciuN3hYQgXJI077gfOMmdeeG0tNwjW2X71YW
YcODQu/WBtyrXdy03Y2p+31ip7Kpbm6DCywkZH399NThjecUEL09PhNehgtcP5rER6d2w+sC5SJ8
zsn227z1Lt7Zu3jN2K7XMU3u1r4SSBBE/whE6u7FYxu3mv0Lifz6suTzG+m4SSXubudPt+4baYcP
uKWssXj4xrsbVzsPYzBPSYHsaqOzXRxJeI52Xmfi1/zmODaCW9NWxB7sY6f91Zg2QjtpdS+4RLUr
9mVy6zfXNTcJ6QSMoqDhN9aN9Svpt+6wosVEkoUtINslEIlJQB50jJWxei3us8csijoa2TR1m1/m
tfXhM1/fllg1sZ8sj1aHlJwZRfswp70G7NKz004swa6FF6nxUDUWhzHwETqiSLPXbgfSB2S+yexo
zppjEOE+PI2k01rGm7tTGVkTTYXtJB7cimW1AU2DgJawtjVNizC5jMG0XpJkfrX6VQi6VafOuoXN
S4Wlq6LhZmCyESJ7l4oaUajk88YB6XzOodhLArMy5CB0s3ZlTqb8FgkR3FQGf6WXrI2Ph8E2pIQU
IKPNWnX2bxBPtELvAV28mM0t2IbdqmGn29h/xJb7BK8KmXUigiiW5AlWmUdIbCfuwa7CvDj+XVy4
5M7dMVgq17uws4PBfIK3kXkPB+8ltOhpz5oo8RbFnay/3b/SEQnmpacPQO2HhkhbJK36MOiD0cc6
Ol+3gbLzcIatUAywQoTSbXrG5EE2DrzNq0D6bNuBYv/+AE2qLzfe/WDPvNWi2+jXSAxRT8/WWBNg
krNhO695SimUqgibeP6zJeCEbY5EFr1ToJ0vdCt9k/t0/JgzwLNfdld+vxstpOoTY5v9SWwP0jHV
UmOKtSxJvbhwI019oRnsFH5SrCMyGVPArdWvzvHqwaGGhVPiR2oErJRZzyyttBAHavBB6LKLPklk
mv36TuLtaCCDI07dV9WRTRDmAOy2pZr8uYXO1gZm7WjQaoUUanRln0TuPzgMj+/OYVid6GiMLFT/
ymHKT6Dyxot3vF/WP6xFPmuMMnKv9I24UVWMGuYBJGNs3atwdVzl/N9hEA9zcippyiOMH2pwimR5
UPvTVqvU4TlsIFSnjlnkzGLcyvlBHhf4cuMlYzhEF86Wz9sA2TiPk6/kS2dG3PJqt8YNnbrz31mR
c+uNW7hShpfZEW0+H+gty0hFw6TSD11dNUlun4P3AA8NXy4RjWV1kU1l0ZSPItIWcdZ5fXvMJcOl
RJRLoXwAJpMTs1tkue0HCwLyh9f6RUSOekBH4/uEwSd6AW7y4YbFJVFKQR4qffPMf+9Raa1SKabz
plVc8YaH2CIeCEGJBjVPSa5gKH2kEsmrD8xFpnCVYkyRXdemd0d5arlraud8cgjjeyALwDCmCC/a
Pdz6mM3ijOo9JYggWReho9INUeIGCQ6lPyJlte8w03UKWZruPHOZBpZ7cpnsFQkdidt2rbBM7hny
wUi8rd+mgFBhc7HcMyHe8+f5c6WHL9+a7tUrb49JbaQjHyVeHRzUN32CxcllepmepxrRZQbPfOw/
dphMDCVrjIaVUQ1fC2Xorf6QUHlUGYGd4c66OzGyasUJuw3jgSwz7sM7SNrqOMtW59l5dl88FjL3
yMaW0wCJkVFR7OS/IC+4JmEflgA5Hmfx4jy7zOIAPw2uvqJZLNp6NzwmYkf7Wt1PRlX/OjpMLtgd
HEcyWGuixN9iEYXlCccDO6cWeuEaZv1NGy6WTw3bb+GlJql5yiHwJ0E8CfjjvF0E2ZXBtV8tkl4p
0s9eCRXI6jqyHaKZjHGlEffytZNE4DspUIEBfoDXT2Au8rE5fAZbF9+CwzD1XoyG6nzfM4/AM3EB
0WyJ8GR7DH9t8pJEJpzDNAvCeTgnwvtVKVgLvLDOjEqi5ukxtylXUW4hnhEiUvPuQ2022m7k3qQZ
pJkZA2YR2+93+a/hnj37VLfPXjZqMAj8i4cqFLc4y0+8B8gY+Niw5XGeifju3O+D0wLMZ3Zi7ap4
lnN2LccY5hoW09sknhxYQCdV/+jplFf90Dtd0G1zqkgaSRLBAtbECzjEOMziRTKueMn4PbxwsW+L
fHVbsCFGaa/5d/jQc5uC2PhdObSVqpInghLMuORP1qIgLQcDruthoqO6Pn5W1/V1usQ6DOFI6dsg
v5caO5Ay9XKcnggrb8t8/VpvP5RBJd/XbwHLknXVSYlf2Kooor6u2z2i4VnjCEyffIPpHn6v342Z
KPLl5C4RqfboTSZ4o0HCV/qX/FV31V32F44VLN+HWiY1LI2hjGWEfpAtY85Rd3MQ2wsqb7ARL+tn
n3JMAZy8B1U2GYaxxnvWj3Gdk5VH1Q290GOw+g9urUEDwjsjl/E8IlYs/1q0C2sF1rgdtAJunJ9J
JThMGKqc/aQPYNNJPNgDjOijv+dttVZNLNA0W8oZE3WvjHKpV/bYlgBfaqPSbq4N8UVcIwiw9DnR
LmXtWv3KVP4ZWS89rc3D0PiJH9NDu3/Oe6R6V/wovVqVktTxp7WJ2VMb0+jstnY1nDceduts3y99
qtIHVsZaJ6t2L08n5yph47n3rMEBnoNFpaQgYxaFDPWgUHmINMF9I8S87W0V1xprVfNvfXnbXwpy
QIMGGI/+FWfZCCK/0asXt2xRL7668lNR+2VyS8rlSvIWMnOV8gnwU9xUZQXX7Rm8J80ThXay23Jr
okRCZSPIiA6glvEPzZYOfYoAOwnmCVjMeWZjykMxBX3FbwXRBbkNFSLSmx5cFP4eOqzk/i/aC3b/
euKyIOYgzu9O423X8PZiFFES+ItCqv2U+hEXGqwNn21qnvReWlhzBhvE4CvGAfC6tpPNAZgVYUXT
iVbbaWt+iT+sd+8Oo/XePeUdcos2p5tq4hXWxdM2EHPUJtW+MaIcOjrBpDS3vQyU6/FXOw7NqZqw
nqnvQePmeBYHj/6swqbW7bxJwMosavpitYqkpG6tKXLAvJsuSonidWBBGzgvVIu/fd2bTpU0J51l
Yfe82M/OC9pLzCxPoostHXbKqr7q+tfhdiRv3vMQb16IgnQd+ldtPPOuSoLAtm96ojA0qUq3nSbR
0AUETMnzAb4vQyeo2IZCM1ZcVQd01AcgCmy/8Y5IVkGxOTQW4frxUf4o7V6Hl6ExrU2eMDqn8Eon
1mjLoSpnTAILjyxznmytvSZcJhGtJMAQbwo6Rda5ryK6o4kT3iQhqXWbtKM6/WvC8KKXVTbZrtSj
gTJo0/mWM7N8D1SIRATAyiNIA9gDq7doUyUaZ9fc4YdLnQA3b1TJikTQjXAviAmM5DCqPsGfDyN9
yBKAFs04c1QjDgeJ80atAw+Ly5124Y85GSfzRBeO1qMgcL7ty/DhnRJovmeqzNvRZbgfqxGNPpQq
4uou88fMbB86LcYrYtXIfkCworkE2eYm/pIqo91BtA2NQsQ6pJ9ccYuCtGgjDecOcQSO00pyFBWk
C3mMyspFSUKBFaYSwBYqjgnVvpBryP/iNVOQVIL+4JyUrUmHkbDkkC3Eo1WJ+1KMiTfX5vZ3+9MI
uRwg4tb7IpmoZ26DenkG9bq8TAxMLtR5IUpCJC4GpAoBzG3kB61uZXhEr2RBMDZGdWZPe66C9mVw
B3UFr6JU+AeNqb17rugis7pkdj6MLvBGrgsd79UlyAYtBmLLyeCppDT+SgYZDJo6fSo0iV7wDnSU
rX4wjTYZ5XWYLzqOVM/LarpGW0pbadHz4FAXMh1RFBPOMIV4FL6qpZcUD1llS4C09cS3aXQjxEoX
wkOJk3Q84RNnk3yAMMG+UDMXhqYCoQ7QXBngMoxUSRWiJWY91RFXdYUWV0ApFlsbQaSKP+vHDnAB
osZIx9nPqZmgxwd35fdUFjEGXDwcmVg4eyoov0jYSCS1lPb2S/PD+si+tx/R7+s757j9ysRaiJdI
+sKqCtIJBPYYb5trx4j0tzUwZ83AHDe4iR3fhC4vtmgJ2CeOtEblgf9AcaUz50ILQcifb0+DeTt6
7U6UR+B0ZI4WJ117ndi3rRNOKgWpmKXNrk6fqJdSKgpqRcqL90tup5Y1HSX3Q+yPJ2SWN4yhc1CR
z4K+PME1OwZimRRk0fZE3Z5EOIM3xSIBHX5qTqFRTupTad1SZie8jrNdPXebt675mXTr/e1nSTOp
s9YlvA3ZmanqkLLWYua/0qRuQBTim//mp5issYg/IjGJkFdHNd12zruW+wRrLo/3SAAfQAhJg2Zd
OfPE/9t8yq+/IN3s1899h+pKY8C/bcibYX/flRhX4RLe2Nge7QPyUbsKvlUofqncXDAQk//rHXtX
DIcLs2FUBxiWKsB++Fy4mTmWakHL0OGv4jYxVHYj4mpsWPulyXF91hpWx/kkn+xX1me+O3w1Niab
wd7f+1uPJWeLkPw1rGzCn/Cnsqv/XbJ/Leve7w5/25M2HbYn1jReNeDfzFsTWIzpwz5AuuECbz+t
z2STbPTU+S5udfPdZRhB/2LmnaHMJEP6jUM9m2JcNbLYcppUd6K1SW6AvdwrOB3t6qy5iH0djYHY
WNI5QlAeNYPtmBYvoy3ftRaNhbW8bszPCtwIfI7ZybGih9Xe7MS05G4GOqL16+NU3G7uzeWFQnZR
WlsUHLjrML7ZGescTPm9e13syfnAaLdehgt4rfsea/GzWJnFRFIHdVHcnj3WJWg552HFv3sP+jFB
rhLxUuuj1mXR9DUxroywW097Z8KSdsVDWhuZFkbtYpV5uTS1+VdkojpPZHhafcQGRgVVFJJFtqQd
ABxS3fas3+V2JC2NCsno2SgzRKj4Xwcnudvb2Em/M8oQpwKi0B6lQ4zKJoXXeoAnIYg/ahmWo4J5
Jxris1fvm8yF1277eRwcrIJcW2N8vCZVBlPFgRLejb5P3xLBHPttYn/dJIWRKaC4crVBcuyUF6w5
qCLm8KP1ad1avILnNGa9iHmJFKmXutuoUhhy9jAyH1WnTRx7D6sTk43efpxrqxgT2hnZ87ej/fgC
T1FnSGzFZCDxZIt594QtF3lNt0nL2OIssSpfB+1JE8IWLcOYw1rbDc4rFgmMjsFhfBgXg9fsH+vF
eqRVSX3IMPdmz9IsV2hVwcGvtiw8/EbwB5TB4uat7HM/Py7DZWVhzHQeGEqUmsf1kTEyecsQxTiu
tIZM2YAE92srUqcvWUbouAxOvAX1OdL/NrCdF9VSxE6rWLLuhVpJ6rmKSwjxSYzoX7uJs/2KKaea
vEJjYjJpxPoS+ew6oGs4HS1rw8iNgChaa6LwooCGPAU0mYFm9iE3f0mjKp1syaFU90xR5aQqy/3M
r4w1WoS1ZgRwCucxmIWyDY/B3bIMnO643h+DjDZllncJ4tk1aAxviBT/G5uANcA30NpYDyEmcoVO
7t7P6ONIGW1Bj9FlZR1/1kj5su/Tr/lxWO6XzZlqguxjwIlgYBgBiEhV5gD1n5YtfhGVpqBNz9O2
DuCYIlGkOK+dtCjgk92fltRZRRxO/TajGhHJul3wkUQ9wIUALQR/mZ4ibYq3qJ0H0ZCojyosE1WP
XzSQoZoAEVIcUWmO9HWDnx1RjL2COqJm7yfuIXKUKkeXRfpKqRBKauQREqwOxW6i8cdf1b/KRMGS
2oOLcH2GxyiGudY9RDgSRujLOlaSDNAzw5QgSp0/25PTuDJJcWrf6ZrJ1UORrZaDGvpnE1bjGW3f
iUNlMR1EpNYPHnF8eqgQOsSZuLjJHvee+kABLoQVMuyPsniVsjroqssERFgqRgsIUoWzFtoacfdE
6AfoF3mQO5oX+jHNI3H0Yg0Snx0jYKDYlwtnm7JVa3wYbReNWW1WG78Don2XaJ9DMJtMlHVAC+F6
Ao0D0LhcvP6R3FYNJ1jOsCORHlvjUE9H1D2uBgyA4Rs8FbYWaLOOvAD3hFsJ7m95guxPxrBydyxA
reF9GNUCbOLBRp44xQoTe27S3hHL1ielgjYGf0K9dr+LGfIYNKZSoDy/pCaXWrxUjdeGdG5YnGbX
BaHfSrd4Fs3K5rGqC5/c7Oc1qH/VuB6N4cmvjp6jC+JiqIycU10NEeQKassoXFU+dVBkeQPvmnNI
M5vHxpjn04tvsRxLpag0W7cXoJLEm9iqMV7L/PmqRoJeuZAnvvlT/6l81X/Mn/2yNUupvKVrsK01
xXGu7wHuXEac2Jjeuiobtke6ZX/Ue1+6S//WnMNhc9QaxWCCGOd7t0GTM7sfwCzMAPOfjug7gP++
KvaaoUrRos2dEPS9S/5S0JXkr/wM4Sqfxpv6oo/L9sfxm0Isewwlsdb4loHbMLU56kxe9YnQqKKx
U/fGbn7b2ntKUs8O90jh6jOOcR4YoyeRY5t9nvafZBX5zvqsTt/TjBVqYnwan+ku3cV/t3fHaFIP
6zTbnWudlnTMlGEYpKxOp1k8Pge3cQaxutppbdWqZ9mg0GWiEz4GG5zLsSp8+BX4D2g9dcjo1pjV
Ar2FyGcz0vGC78mejgDTM0fxu2OxtivXTqCgPOz2sDKsYhUVtBd6661FHrxnz2k+fwVVrOlx2hxg
54+bbhsXFoVnD+Sk4egOrtlanNaNRT4nvFRwfCW/LO7DBFavifknuyM846D2Ef6Gv/mxW6e3xLqy
uFRo/tAJQbJq0KqPsENpiPrutwnJUxxPjp0MMglql+LvNu/U3wCsYT//uLmCUnW8Gp0qy5hu2o11
nKEqj/JJjeBYOgBFKMrwJTTICf8K2QY5NYe0o/7qTyLLJ+SiY8/yxT0C1voNPcxZpzJprfpAXWyW
hwnUmgMOMt/cyYmmMtCZwNIacaz8LiWJNWeMgvwn3PceV7sG1Qc4fPzTalC1lkbr1RriJGy+u+mz
c3zafB6Dsm/N33+nj07lgSIqJsm+kL9ZUMDL3PaOBgY3wNFtBOR1xEtp+5Gu07X1ES/lUESbYaqO
WKqjFJAASboCCa6UkUgkrHbo5VNJY6AgTVm8Ke9MMGp19mgB67WKeNIYM2K4GWNkudyAVohtRF6q
kgOT3RB4JI4iphu+ygiB3SptAEAAgRXr4HtSk1SwWJBidYk1zRduLQT3hV2yQntUyB941RL1KsKQ
kF7JqTpOR+OXuoQOqqQcCOWQVCkAUggUe0pPa7heFPsD+zdBI+Ho5PNHbYzNGRjl3ecuBy5yNRqj
bzD3oEkUJxwXo+YJ3pj4/xd8sNKk+O5LFq3k7+Ye1hpNfM2vKiWUbpofb21zjzpZ4bsIWtKmKa3X
wdiD/vXwYn6veHxjUBkeANN96ak1DN/TBpNBecL+K99gGjE7BvGYptv0rRKLG0cqltb76DGKPHKr
PrK0wf/3hM6K/Fp0S8kudPF06dpoXoVTKEKMeg8uugqHipklBkDXhTMZsgq5C7xRSyj6k1OFctQy
42wyPm9rCa7LmDV1ytDOGjUnJcaTsmO3iKS0u+/J7meXn4PPyuM16ohfjguTbJNIloxBTgylrYHc
uo54g0iAJulIC8sMNWuTv4rlHdzIbTsn11wJKm05JsqA8gbk85kumptvJZ8KEsDlumBMWo4A58DM
FCsr9DRHTVj3tDNzQ60QdcSY5U00vSrQWj5598k13ywdPIb0R/Ci3uWLMETBZDqU8keqInwtGD0v
TrB2xgNNjoWrSYlk8UiWCT4ZwjugySYymXlrbk6tKS2OxvFYqVNBnaKDQf0XGwsm3p2qSlnX3w7M
DzYEOPkY/hFeYOTAi9d2wkRZ2njK1kRZ5XZamWg1khQKHDNQK3UN+hbChhYRpuJpVireDOEtH0Hy
U30wVgZWxci3iFu8tpsWCk2hh1rHlLdLeKhW9wpdb9NaJ56qa7M6MhdSYfZx/VtUHuEH4yv6BBmn
lKldLCpK9AbFPgvekKLkGtXp0IEoDJAm46r1Gtq48OYyQhUYQyc/m9AW2AeQWzJfySJgFaH6SEMI
Fk2akUnzU8ZbDRAE+ipGHVTcsMgJ5YkFsD7qAlsTFBTP4GC8CthawNozyOoz2QlJbaxHQkHufS9Q
f3/CfOzhDyPopOEwzMhQ7/3v7wN2g7OACOifZgLXEzwWQcvxrprhm4GUEaU+1kYyNwrgSmNuRPzM
j3CG+PhY9zGzCHJCOZmn7SThXmMrNQSo4ivREv5x8iM+Mn06ucgLfv3QQ4DT44k5+ETCX2mgJyNE
rC7UKANEZq1spATRKLIXJoax9w2exrkBSZOp9SfizG+9Qz4PkbWUTVgoTr7pzQ1IGmRdmhTXUUBt
NijaJW+ygBE0ke/e9ks29To0zRW4l+G6gnLBk8xD3EPx2eFNUzTAaSd0Un+GLYzcm9pjCdJBShEB
/FrBC+5YBQmoRdnC+tDVPSyVuqgEKQriaUmHYtBiHXDMdel1CJ4jCgce/0h9VOXLEyOJf/EnEeut
OY5sHqEgnPnCG7Eg8xE7wVLjh9QfkYKLSSA2hMrrkqKH/H4EYeuIIp3QvPipTr1+SvVmuTfpyaXX
ZoC45S9JGKHhKFpNZBts6eR+xGnFSx8ldqWd+U0jFHaaOsMDX/Z147qhTtL3upX3uXv6VP9IWEMM
rxxTzrh/0GDkIahw9Fl4taJ8JLeF4ns8jDQQ9NAYI6jvf5+Qz8UvFaODB0wVNarLiHof6nM9lvoX
3L4wlBQrhKFcjE2NfE4sI1n+ogxBDUWkQtbkhCOtVCgm9ACJKuhCMCsrkdRoafAknsi7e8jsJirD
i/3KO1T/Gl/wVNIzfnGIJqDUXsZE7sQdR4/7I/sKlrZUS58vH4awKTIRJMsHOlM1JGt/wvA5f1m7
R2pvKzB2w/MPBUZEgpUupdcIifvy2DPJaSr0fzi6dQLeR+dObLl6InRIocekld5Vld6fWq8+XFa7
GGirrq4C5pla4ZJYiUomDvV+HeIUsChc0Zt3lnscptS02Qo7S4BcfBRogdkL+kbSs+a8To3slNIg
rQJQofAA2B/IheDj4pzJn/Waghnu0JLEscpCXPS/J5IBs2seaKEjwS9hRuTFXjx9UL/cdvO1RipX
uH8aNdHLQvVgrpyo/igTkf6JZ7QYeqR8mva6TGpamfnUVApdTEYRhSWmUPGwsPbULoN8FWtOkVEP
1K4bXWj9dfSklEOhswVX+rRA4VzPHlkvpJlKNHz/vH9QAoswRLMP0UNEDhHRR7SZosuBGj01z1Bk
1NpFNotrXPUgPjJmUAHSGFIqQcaTKkR7P7Qz9NWC+Gn36lyC8EM0N0XEAmvCnxwt7IM6qbvHQwPP
Mmn+FHiUeWRo5+j9iqyZ1KU4NJRP06jXWKcHxwDUHkMXu0aDC3Q9mmmsb58tN4mEhA+u3RJR0CIl
8w2Zneg+HFJXGrKzg1d0qRs1+ALhJYhDsbSzFEoXqUMRhyIa3YRrabGj66YTu5vrjQD+SbhGazG4
8Ptu6Zoi//T5H+4vdNYCzlM5hiHpSQxLYaYng/hw2QxwRpBjOfEk6U/nh/H2hUJEf5bY5c+xs2H8
1V0cQbtEksoVigfTcVCaAv3qcbSlwZt0t6smIWOjQyPuKU6KLEE8ZyG75fVXyqLO/RCuSOOj3bWI
sI/2D33Nf3ii7dhADVl0R9MHkXvVG0Ntul2o6/wGr7vpai6PSpQV+nQY8hQ95Vq0EJu26U+gxgf0
u8DrYa6mAX8/Vo9PRBTT1b2J2qE+FsgjmEe7xNMrSlbKgSRzFoJDdQ6wGPmvJ0SphkoTuZQnCb0C
z72ruNDke0luSyOeAyga4oJAZSQ6OJ8JQZK5NJKPpZAWSUGFuQjVyll60VpqxfYlzauswzmFpQkB
QATgdqZsToMo7zHS+iswRovqdtBmKDLfQjYksZOxmmUeZlCeaGhLbU/e+lLhsLNpKmKaFHbbzFh2
LJRQ3KTsLw/Ng3sholUBv7KLwTz22UzY+G1cJWFFTc+QLwszAtOEo8kZ6N0vFeYlxCYHHinDqdhO
VP4BPmd948HalmMQV32Ftwb3qkBI73vnQUTY8pWhbocBCG0XVRWSApf54JEJMSuqvIwUJzrKNyEv
8Ly4Cjrz2z7p62WBClrXAisDVT7vVOkUYTXdUquFcsPX2oZnM452nEKfDa74ZYBBoL3Mwdff9k0m
2iTdYfmxgD9xG0fqUqsLLiU8Bh+Oco4Kv5fiZajL/V8u+l0jgm7xYvJdhlBNtRlN70UbGhgPSD2B
I3BrIQizPlqxRzww5oK83DTvFvQ4mI78BvGInABZQHqRGrtqB1/QyTbu/ODXNH34U81S1ZJK3FJq
9SajWF5sui5CMpOursxlU2IYckzSyK7/s1FB0y22QUj+oywzWsG5HVlTqAlT8EglRkJJEYhv9Drw
pXnOE/mFflpKogWm6sLoYr3ITp5oleWnoemgZUigqJxclPSUxhQ1DSvOHERo0o2mE89yup5ryYWD
TPKj4Xd1UKPgGKKgUJj2Be/sewcrUOK76+DT6hMMTj7pWvp/kQgPLHUj3zJS58FcclVl9Dp6XaV6
OCGQ6kuRXi6Wj8L0kBnOIkcbHJaPVXWm3kYVP3ZXdEyZs0RMsc5lxSsX5jJuPGPpywfDsAMLEYni
68V+of2DwWank5YfsWEeGHBKO4XYQo6BU00ULBNLfSvHqYJSzQOuhMKa/wXh0RYEqmlZCkzFyH/B
tyBFbFJFr23adfuCQSMJT3gYc51pxkRpho6wukKCpXWNtFzpzOsqYI74SbDEVk1ms1DsJwCWUHVM
gIrOF8w90CKg+xJWbvfQXRDegrfTsFgtf2C6s4Kc/f0wPMK/Ulu99vI1bYxEePyofYqzIwYBNHN6
WWGvvNvNsH7qy4+dbgalXC7zCttehZpYuQtzZg3jAmlKqeSFoh9FnUu54TbeQ9NIWHIyWInAmjgY
wK0Yh80/cFujV6EFYi+aZeSGFP2He/e5ui7qdjbMhuHPMTgHAniYk7t0mGZc/FcXF9KqfRqX4xCA
ntF4GMcrXT69Ba0F2sL1Wy9AgomaxmtCaxVhe/3+JMt49lmqSWUV/xcRZ7EEc+WQjbCsKmaHMVjE
2v9q/ThLaU2mOQX3iretgRHIMb3C6ozj+g5Dagu3yd3uMNzVpnjutTAmXOMSPM/6c285JKOcFaHu
gjVlgmE9LlDrZi9APsyZ7X2pKRK6YM6r+ldQ51CQFRABY7clG3ceM+6N2er+/sZY9Qd4FEKH4s3v
aNVKrFoZNajJRz2rtjL3vRraDSAkol1G0dt5FPTtZ7fVF81MbGHZBVf6KVxy9GaEUoqqc7s9vSFX
FlEthYLenN674r8CJW+M3Wl4WZnHYU5Xnw0vdTl3ak0/j3p4rxjQIOnD+ZVe+9Bz3+h1/8zJ5d2B
lxmjVxzd6AvnJs9haGyw448b4+TcDf/MYWZ2xVi+041ATEDRJaRRRZ67Ew/M4KdqXHDgXttgSRHb
E4xqgMJu3jRHIuuKYi/qrtnNp7z+8zDMpweoY5mn51QHq/ZSpAxpX2FFewYgeeZtXT0DDeR32mD1
/EHmIQ462TlbGQLhUu9Kb4C+8XOw72iQXVE68Bh3q4NdQKsCunXgnx+CMRFLfT2HtdHp6cD/hZdH
e2w4DbPWudNe1fYoRJ743QaVi11vdV6x0wIihdE3vOyO+97d7B7BkJPOqdXNal16dN6v/XvLAVbd
/1U4PxFRVZxgM8KmaSBloNGb15pHQNq0PESpAQnn1DGm560X1bz932W3/2Nt4f/58SUPzlc2hPPw
TDzAJiKqhKAWFa/NKShsSeIoYbNmJ6SlR617xgz/1r3QE5v9/8OgUu614tGlNm8fevWqfax12xiG
vTa86bb7ejnxk/Lba/Pu19J+Y3eDV7GKclfkDWrilILZ6CfbT1nRgxN2V7IslBL01FnpZyttReUG
qCXvyKZEa50fHABXq9XTXmFs5//9SQ3HPg6lsk66lvA1mGsyvjl1ykIDi01uFXdptGzYzf3GDLu4
EyR82LD7fHjv4Q3q1bjqnAKJdp/IGjTaw7EkDqW8oYWFtnxB1btNE+4j633IoJ7U60DkhY5OOg3k
ZvyMqSvNMN4V3GNtSeIzGygiU0xG6sSQYvq/J8UqmXUaCF5+5WtQpEjQXqH2XAEOtviOK086IzrU
8C711YWlPSLnvp41sreL7UJ2DQr6kE9RWjUHaIFkAoHFHM5UyseKtQk0gP9kVSJbYyAH7SI3q7CY
bbvEJeAZoF+eMaiM4B3PXl5z+nBe05en2dKyxTXf6fOUlgpi3yd/jf69a80x+S9I6JKnHeh52Ogr
Qe6/WWco6ZGPUtcjrKVRnwrARYXvJR26xHowXpEiiOJbTL+j98zmJ8jap6GFGghCzqTW7JDa0i3s
NXsSZ/hRvwl3zUq0rFRr3daoSZTz4Klyw6E9FytI+8sM7vBubXMYE6LPMamYX0D5J0GABaquzBkt
DdIHcCz8NYLd7461eDg0HKSquAKzZCAM4Kpi2o7bOtDbYDaZsWLzeAFiYF9IWL9pcMHKU26HZa+8
/v9oOrPtRLUtDD8RYyCI6C2dfd/nxhFNBURaEQSe/nzTnH2IObUriWUQ1prz72bFuzLk3G5WrEL8
S1wGMg6N9NjvBf36729jjWje8YXBD7xoW2VgFk25xL+TCrAiHYUod0yyEj3FnsC19OdUkBgQLisJ
ohIHgjomI8sGzJP9Qcy2CGFpchlAOw9AG7tWcGMSrXdBvI865hRDljkG+I0wadGqA3iGAvi9b8eP
TbCCievTaMS+fTmnrEWTbt/N324/nKa1pRGlfIhxVf0k53ZWEkj4mJk0/bzvE0R2FwNcHNM0vAOa
/t6+Zw9M6z1/bMDjl7yOFBPwwFF/tHEVW/TxVeaqaDPoEV+4pK2Y0zx/jmj9jdi6KXRZWAFQtX2H
ychccB67Z4O4+dB+0eF3PBEJ8INq6L7D6auwSaPQKhx0e+zLr2wyuNgJ8i3iau9epjLz1/pH+qbF
uBNSe7HuW0eC8hn+I2s395vguYyOMOZdBH7bXm7dR9QeBkrEQ3YZvhMn+9EKq//AM5d4vWZ44UwN
weoCzelj0XKfyEfW79ou5nX7c1/7X/rx+bIDUgG4jZ6h1zRD82J36fynQBpxOuuudCaJkF9l2C9Z
ll1+7yCaD7AK7DMQowwmpD4ao1L34lFHYq4sBWE/nsXKGew625akKK10chw3RMIgYq/BswdesjRH
F84z3pbHELiGzxkTsbATosZEZr4kfyolc4QQGk6Rc+nPMvidh2UySrqZFNQIuWkrVyQgTL52XxeP
i8e0S3qMkcq/ABiFf4K7FPENfQ05VIt6Eh01+GR28RiJdPemeX0r6Ds6NiRaJ9XrfKvY67zL3VJ3
HbfZ3nUL0E3vjJttqa2iwkriUfrzOKc/GSg9iZRsqaHFH/hgXEZll2Nt9t9R7JKNQf+8yzYaq/Sm
PTxWyeK+iu442oJNjAf4sRPzlMluI4J5apYUxpu0Ch4kOH/3btqpd8O50YCkoKVmfyltCiA+GrQy
nTWi8P4HoWPFaW7lyYic942lZy2PHrznQV+HH5JfvWm37k2fiBPRmCiAgh/nAdnaMjdDHoy65vb+
G3Tcx0pVjtlpsEB374w9LcavRTCtSGqavscDdn/KJFeGgMiR40KocP7/2Wke8KyPZUSpWTqvFGlg
RP9NbFe4luOxjJfVPt2m289nrHUIXzA6MHgaLypvWGD5iXxcQGD3l01/E9OlHqGajTPO0uJaXPlK
eXHKq35uNsJV9750NFyi/8J4C4P552LRmI3eTCGAqfuedAOfbCQG3EqlL6kgKedafDGyIchaJdWW
CHiADdl4BDMWlFngjnz+WL/oLbZyr/QRrPbO3KWvo6TIIhJa9GcSGML9TYKC+ra0z0fv/Lzq+Keu
5kI3LbFOI3TFVCIHs2y+RKUigiY5ZOgO64joXPQLUL0QwxKrT520DpbScwGte3/RtYSRYD6RtA/x
qomgSLS24r3sYK5qkUv0t8qcFZdJwI1HGUpBKGrpZKqOn77Fb4m27vlR5QSCpX+6UiKoJGYGxJ9W
i5ZKDlYz2qke0l+JFJHyQIbIZVyjoLIFSplshKKH73LFDSO7MC3aVmTbxDPhyhBwVRKo5KclduTO
eWYfJe/TMdbG+rKlDEfKur1s/d1lG2KRFReR+ApJaSHDaziYS3aiOX/MxIqtfJPFMm/XKpEAvS2W
5qxP5BKykWfstKgBCSrktsnHkj7w54pUZ7hqMCqRMDBMMDB3Ma/pXK3stgQbSEYJLuih/L8Y3hi8
jHG2dh+7tyM+XBXg3cDaRTIJR7YvrsE/wrc75/goyk99J9Ir/+pfq/P9SmgFCs72HF/za3/DBNMt
I3NXcvXJoYz/5uxizpmmV1w5qC/M8Z9VZzCWQO73MRkGfZervs9lQGThkGeBqFZkJudQhhQ/iVmI
Jg06GDw//onsIfx3zTicBtP03PkOMar6DLMmlwULlxyp1yOX4TWPuOfirXrM9s1ROb+v0b+QI78i
cTgWR5nl/fdyE/JQ9/422Sd7ZZXtI2Y2r4N1cx3wM+XVPPd5rzGUM+eesBXgYpSTxq7Z3I9oKvno
pq6pO/6Rs4GStYvyRF+JCjE/BnvtvjRW4bwlS+SjjJUpnvI73Z1BaOFEkvbBXPnb+/KxDNdbddSd
ptTB+8+oaC8S9zn7+bRhDhZuvehLvYZfz3/qNc3dUF7jiCRd0TA859pUI5AimryGz2E0wdmHHERm
3P5ZozWPxRanIVO/JXfJzv7JJM6PtgCByHOPSOR6R0OZDIng5f0hvXbc35iJzadV9C/5p7ZO9m+w
ekuwSUBL2w5Rj9FKyuLBLYVQTSRWYhcVSYfcUH2HPdQB7+RrGGzRpOFHumLRI0wDGLWa3snFl5iS
AWwczJTbOUbEGUikQbw2joFmG+I8x7lynwDPXZyECqFjP96j7EGZfEk35cMxCrvSMaEswWWXRkg1
nSYEutBu09zqgX0hMSeyM8NrTvF43OUF9wMrQOPkkxuzfE7fSD3u3mX87kyfxjw3Z1o1KrMSsO+i
WE041CB22D3pQBk6PKMiVi4ylZz1U46/tIxPqgZ2NnRuDPdckd61iFfpSpmwMSqTnvfdzO6FEyQO
cVrj/DMeWRQ62XCwCvYpIqJgz7Rp3gyZ4YQfDkNi1+N7ZyIDG0zYiQao6cpx8Lf9UoV+QoawE8pm
E6y5Mj43s/g6q+GfHbQ7KrhfAE8YukrQMsEDXPEwBWf5F+VQdtFebtBokvONzLrMMDoSa8BGRDQC
vzsQjGq1XNIG0iguawwHfwdSFQniN8boRd7cFpmoxQxM21QsKqSXJDrwMcBo528HKML7/KgyC+Yk
4hB/8mCqs1j9hAbAY2OlTNC1Y0IHhykG4RQrLF3BJ11DOnplHo9z9ILlLB9n+CHlIMqEGuHPTlye
tK3KoexjZHUpj5pFXySOLxZ8t7eTTBKBSoRQxNw+47flnDy7kj8d1J8zw2vBM/m2cvLv3nYKMwVg
6k9epIFCGyF2wsjBCsCe/E89kmrhSeaZQaQRlQQXxLDgnSlwYRuT2u3DZooVUHZdcSrj85h3f7iK
UnbU0OnteuOLd1G9CxDALcdAipmUonBLOenpJK2JH1PcujXLdsU9TdGQyGtTKCt1q0Ax91kk+XyJ
oT2txzZcF2w1W7wHLIKj1757TL66x2r/mj8Z84tAmsKifFkBkC2bMyXsywJfyIlL5TkK5snnKIn0
VT7tLpTZYNZdlKFt7mIukJzIKeWc7dWjPL34JCWeCo2URQSZ2MnvqIblIE4FyYY4ykOv+sjZJQ9M
HV9GPsjDRNsF1+AYHJVDfvNhYH/DX21H4hD+M39OuuNKkWwhSXOXQHrJdJf+Fl6Sv5Lzx5+EsZQM
YtjJlNQhpAsWGOBSUGSaVPe9f+/TLxjxL+GkSY9bKxtxr/q4Uv1/9BRUJ3wGBOJDRv2JprMawa8P
0NkqC8oS8jA6fH74YqJcS7jMQLWKOdN9PqZjgV6R67IBm3O6R9S94r68jH2+NV7H6xIxlD4lnlso
oHgi4hP0NHjsMqxrBDRI+prEGMhAdaE+ybf8YHLy+S9hj6BvV6oyOXSuJHEmyyGu/r+HOP1FW6tB
cH1KZTUlmlDM9fokJIFR4hxwis8oqcMFxnv5akF6k/xdMaNy4fT+pz6I52JMENDzzlvQhR26D5Xv
R3B44J3j7rkPY8VSt3pm0/H3lkQT8ayZOtK89EXNy8V+CBf8bXAll4jUb3JtltVUw3GFFALGZjJm
occC0M4kUwekeCzuL3o298r/7hbv4diXVrtPGkh0YDw3R2+rr7ucYDnJGuJibWnMMzCyr5YIUn2u
z3szkTBLAJKx8NEhc/4nPgP+JsoGgTKTghjxeCXw6drZNND4IkqWiAaNWr3nlSsc+9M72V1zlTiN
SZ+QhOcknIbTKnFiAE7uDViI8fdzE45YZfB4KxODsy/Bb74t66MUFMFa3C06akNy65f+x19NoDVr
CR8P2Hu55SYPPC8PWYDvtUcjZXxTvrBdq5a/faA0jGgc5WYMv0AW2JJfQzjRCfW66izINxE0F2uR
paxprUAihCrvWwTc8BmT6wfHOiNOBDoWfpWBwaU1Alj746WnT6fdCmcLDQWdiy5eCFScIK44dx5H
KGLySCFuZfb6ZwA5pjJ/8bKrjlcUADirqD+jdPNHOHlYRdn5PsvfgMnmnVW7MpEI6jv/6B/7+/4+
nP3ZYIUB7IyF4hBn4WVdfXyjCd7RZFYX7mWO3YtGDb0kwfCzYqJM46kyQ5OLz1DqPYnrkEJdHec3
NM9BZKVc5zhDDtFBPfk7at2UDBAqXGrXkPACHiNZzWm9JIZL9jCSF9gBxRxef9XD3sj4l0jdmJDU
IPJOeQgm350K7vjNF8BrRPH1WT/Wz2UzF2vYYCqKP3k0X2Ieew8NuaWncsQTics3p70ujbnOJB3o
XSTx/hxRvyPREh2iTh7cwn+3sjje37fi9MB9RV7UfUYEHUCVSd9Qhi71isbLBmzQR3nXaeiEFt3M
AgbLQ4EaUmiLxvN3NLgE0GWKS/cc0sjP6F1Gvff48bBamg6w5dIp/13O5b8GA/eQ2QFFTsKcS6fm
z0uman+Z6/JulSpgKa5pdOVAkGSU0KDky+fd7sORO73tMonm+iY7+gh/UJCeIpAzqMA+CFm7jjEy
R3A9LDKUW6POnLSMmLzQhByn9qsD5kqmEaIaeFQIT5yVEv8UROQYUjb9e5DSzbbSSMwvIgsAEaAO
RKMq+e52w2DM3Mq4tKnDiYfADNUZht/UBEmP9HNHNW93gsBbO8ppyVsCBJrXUFBDph+AQewj7Mdv
zBSgiET30TTBohFCdCjGObJAet7K7oAJ5e7rKxi4WRdMfjLA5LQor4jMj7UiRXxD5vYUQfML4IAB
A9cnBlQU/oQLPaY+18AxNkmi8sor4XyI1im1W1CdxMqROR5rSJHSisnhnfIvIUYi+4HYNUn3kwtR
+dXJ5uh8C9YgxY+EI0o8Ud9axA6+pb7VEJ8l22sK4Eg4g3UG9Mxw/f7Fq0Bf0N+qupWHNLehkOIi
G5POFGQWvq87ph0VY4lkd4q9RFpdcegEjghnoD1pdRVXG0N0YIMomdJcsiR3rKFpw44zx7GxTyff
ws5DLS4UoADQcNxUtIhJhd4PxiJ2vv9qlXP/ReuCfZRbuZn4iyC2c3WZ/MSj7ndwi7aml2xBEZGE
f3WmKcWkcHAiT5u2V2jOdS2fP/8AeACeCrZ3AHBRolWMuOyDgQNfIvCUQ/r/4JMS8ueHlt+K39B9
n4NfY90jmHH2GEpctdQM8ln6b4EXxPAk8mMxeMrAK/GACJAg1Kp8FuJW1J4CNPAP7IEYkJEAefh0
GzKS17xKTaMRpuU1e5HKfhJw/rGrka4Q8d86p1Go8AxUUYSvMtNXOMjsExT/HpqsHyjAMVuJ/xln
CvLo9mPqz2FPZ4ILyrczUu7jHZTqRlKLyK7jSEbvEuDiNXnCFsOCuGY7YkXkin+Bt6IcSK3wtYka
mZnQR8rUjgdPGve35uTKRMeW+ctNVRBz5j0rG+DTnwpHXY3TCX+Z4l1824NNdWWBaNC+4D/sIE56
W/c1wdIzQoKDwCY0SVzNQuOpeIb84T9Zn9vFe9Uu6nWz1LbNUtkr++72hQduCxpnfHElCtDuDyFL
KkhukwfKnEPztMTHkJOngEqlYMYN2Znfxq09dW6Pw+skUvMoYnKUGBrrZXcOo/WnD9aGEfvHG03d
rGWUMIaIzlLsd7BSYx4I8mDcDEpWrTyIY13k7sJDyWxCUa1IHEHBVnJgqgJOzxd8GYONPn+WPAU5
xOIKp4SvWCyGQqPJ8XHzfaTbgwA82Xr3HP/3ddNh0E7tNsVwLRJ7vBxMeMGbnU87Z3NXgZoczZ+a
Ovl6v8ZTExdlMOvO1eF7oiKjblhCnEbDw9pr7eDu+BitdgaWQgDNWQOS81s8RnB6ncgGQTYxSxpL
mDPKLH70z83fTAjKO8hQCpHiNCg7xCAh7mhxxYn6izaBv5FfHAuFLZPHOp5mS9Elh1z2JGShehOZ
5u6rcnprQlbXPpNIOifJtiDV4be77mH4f6AZg/VHw5CYo15gl3BopHqgrGysF/JUUtVmr3FwsXj9
g2X5dvr38fPGeMkcWUsywwSDjeGEHo/cwDszhB6g7HcyKCQdjQUCpk0I3gaS5v92ODLMPqAeGD96
iD9jNrXZR1xuMhdHNDui2BAnhYjOxTGST4xpun6zb4vH4s9BIlkDfwdhGL/dyHp/G977O0Z3gjxI
TJ0SxVHPYsQt7UzkRnLXltzTBOwvgR2XcjO+8E2JJy+51hROIRCAE6PnnD4Wl86kKpHnYv0bkF7d
c1/kbWHlmsGuMHKlHCKQeMXew7cM5BjTzk5Dy5CNfzOaXt/t4kF4HLqMy24W5WSwlYe2ZqgQU+gC
acuqt3iwiBREI6UMo2TW0R043O66O0fTX6HFWuOnPxW96StdakgiT+17Sj7DUn8Ny0l8KJgXNLCe
twFBtItiGpPxjhfk8xH27GTP5idY1/tKa+hTqO7zqQwsEONrNkZJNRpMzSnzWcmXY9bAZ8gr1w2W
AMwfbCUyLwFPy0lGCYhcJiN30ECkJYiq7Byyf4iCtEv8C58d3t/+jAG60bT72bNYIQSxJR0beBRA
mjX9Jj+3+9t4dhsZCEGHh8RDJj/I483MM4kpxoUsd7XQ23KIGIxQGGQhiFBZEWSbEg8E1lv2zlvn
Y54Qc7iksQRAj5+oJNW6b1XArmNzJEFSEDX12hwH5+KaXttze8aJxW75sk3fgWa7BLY4JwoO4kpm
KlpuXLc1k1SlzqXSxf+WnKITawNuHlYT7tweSiTuHZZnUuK5V1A3FNaDXJcI9UuOi+avqCyHzb+U
6o0NHflxbj3+ITN7SgNzvHgtWYqgbLCmM3WlrQgjX6XA8fq0gTT4avbN/rUt1u24YuNNSXUUp6Mc
ktWWo4OhrCRJsgcLFsguEV7s8r7tkWbE6F3PZ4wczIQ/Xu66rgrwT7iARDf0nQ5qKbctnLvPpsES
lcEhIps1ZoU+jDIu8aKDIaYaJ+ey7yDnYcYuFhPYyCHpvD2eZoBXf5qcwxtJQ0iYjyngk18jqfW6
YM/fDZtfYNU4aJe4OPGEC1/Hawlu9zX1QGHrfQ+tE79t0z36X1XBbVhdKR4jmiBExrMHJvVRZ9jb
Cq8t4g9JYKLqRE4OygMu3kL/m2Qvic5YGm0TZPwPUxOEHFYUJOgvmanx7rvs0P5KNKEcfyiRSAkk
L+xPQkCzLSFOpW7HF8u9iK62GUskVaPOSB6lAtQNp4YAMnuWkttPAgtcs6Fr49t7JwnNTwjdlYf8
ea85+zPzumsbwlg69j7P/qfckUxIRgUoQ4kNJETQqQ/Vwf/BSgtsoA+f8PIyENWfRbhTLzNpfgnI
HYVoeif6FRJyNKB2x+S70UEoJJ92gJdUflj4NZO2JB7DNkL3F1AK4oL1h82qYTdvVvqcaJM5O/6d
+U1C91MxfGgN4Vkgelx5On9sQHaIOlJs6NLe/5VFwRJ5pOTMvgHL0Ju3FvpO2X25bdFH/z062862
v282zQa+eZ9gK0t/U4ykxW/5y47M4jm4KbfGlemxotdDwsmAqgx3VR8uj+ZVpCWysct2GhA+oC8b
KgryhxKCG1BJzWQtyIkgqkgokMSSEvegqP/k8SR95j6SVR73PJUgfDvT1TDVA0J3rf55sHlg2pUw
YzH99lZ9cduPekwgWNGTUBOtxMEOggTFJd/B9y5MOmOApVA+eL5wG8KRRUxlgSk27bDvZcfsyI28
6+/ES6yT26wvomk0LSEtoXUuI+5wpPR9XClymil3sdW9/7HcQko/vjokwzwAx3pIp2iIiCbP0UL1
tp11Q1MZfGu31290uAdOc4oOzelN4Hb4rYJyc8UKOqrTMsgiK/HbEl5z53HxtLFAc0Tyb4yNGP21
FcF7n86b+H6uC8MVrAXtCGGE1Jn0G2hJJhffIR51hmXju3d6fteH/qk+pLuaWLp8J0ZvOcLRXfDu
BpBbo+UmyxToiRct1OIfuSjdjERtpzOfiYxEQT8JhPZ3fSYdxHTHsth1xzhueGOwBH58kn8eF8xR
hlfN/M0F99mAHAfJWXgsnmzy6vdrnKyyXcTjsSHRgT1n1mdeuYxouk/bmXp4fxcc6u9lzRSvLfsl
V41cONSCvySjGMhNIAoCm0E91DLGqfg2T+aJHURyIBgihO49oY9tMIrSpUHTeubZ+CnRP8DX/mYD
2nf7HjtJQKKY/cQMRuQYAjNmOA+sfroizC0/+Jveb+9X/IWiRb8Mr6J17tACy4YqamfROIoWVswC
TybNyQw4WVUjAlOYyOzIeCv8hUxAQlWF2P53/fsLoAT2A5UkmgOCMd6jN7t9Mo7zIZUoQHZLEiRg
dkHs0bTteDhB6cAXmPDyIRBQ+/O8RdmOeQDUApWX0oBrbnnlqfwl4fQZkZJC+qUoNG69eRPYVHLE
lSWGS/06yYq5aDzzBeprJCY+WbanTok6gbq1j+Xwsn6iZb0z1q/m/ajGgqSYhIGIl1/6paK1ykW5
UDQrW5HoTmck/v14ZIK1GOAsOMQ/WUgSWCc91h0xMhGvH68gTytRL5wjrJyFO9iq9KGSGyWD2foT
GYoWi4b3k1aMJJSGkEqbC4pxG8sOLV2Cyj92mRNA8Bg4cmcnafL5pJUrZlweSJWZfM2z8ZspmahL
MFEO0FxTjw8+3vZZAoHRMMfMR4kTrmLKg2T11ZmVC332pgEUuMjAE5vjx6EwmhA9wC0HNkFEsNNl
UlF8AuPyerN20S4SRN1ksEWpw86Wjcpzu5FvK70H1FXPbSk9wUzOH58YWDtmshErzuWMb/pf8a+k
GKgtlUr62pIlS3W4fH/FE+VYqw5SElrTf9pe4zvAvcAASdu/lV/PRDq9cwhdRhEwsHykr433JCn2
MJiUlCwpqbR1hiTai3e4mzaJG+FX7Y+jZFhtsFNNaiSEkzp2g4UxD9W5/pj0Gi/cZAd+lCfgd1kh
30Ovx1/yV/eLpdZTbjXXXGfNssCdaZNwi63K0X8vJbNNBjSciFlYGk9IZarE6ux4wzUrXdxbKxsX
2IdQWlcWsX3Ii3nbYJ2e9mNjelHhhPFXtOPGJ8rPv9tR4HDLxWzENaMk3JfhNvoueq79EW/Tuf8v
Okc7hRqH0WYN8WlyEI0dIcMHbN2oFGoU7A1KGvfBLQ7CgxQPG0hGCLcxIsBgQDYCTGV7RMJEl1Ah
L4vJ0g8XxNuC8L0msnqWp3aSHMw1CcxP7oj5HY4euApYjffOQxgXLEC60x9GJu7uO8QKnHLA8Ien
JIsuXoi5us0Qtcv+vGGHXrbrzjp7ehCQyS+R+ba5lhxmQobcDrW6MXutHlPgBEbdcWdxNb4PCWGC
nId+7FYMH2LSOgGKYCS1ZRJNdmwruhO7MbYSxwDBybwzpEa4oPieAkVYsozdezsBpbsc5BIOKbFp
4Nc6hWowqTu2sdFISCjf552M3aJuoHpkb4mulRUeNU7m8XkNPN4zOpovwUoek4LhD/5XjMSDqQzH
iFoFTgixxYUlxYJ3UFfhxYFJeF5frHiQdEhjSF4FVZ8Wizfp2NPn9o2xeVjkIAFx4HUY/yKxeymV
ebbUgGRH6YL/VogRY5Wnb5znxKuv1EUxaTFiiA/7Pb1/U6HXz1EO6oy2XFuScGCiRezMXoldNtcH
sDi0h+88B0vEscsasHxXofd/WebPM3RVikgIOj5W3S/fdPLYbUkzDkfoavl4mFaI1cRrE88gaaIc
3YECIlDf8x1yAFU91QyUTH9bnCpaeDoNsty58pBN8rLCkVAgNSNEGUbzdqLvHronuOU3QYqkSO/a
4X1ANjXySS6rmD8SvsZERIpAECEolJjSx+0OrAoB8y1I3Bq1JKLWdEo8NUVz4HTxKSCeKH+Kn/wn
HOWl9fxKvvpwXYGVbuEQEwQFhNES/lJbCJm049NYwEI62ijf9sjCg+VdVmg/FbvtglsSd6+M0Q9o
XoSgLLTvyrTP9BzuHFjqGu6wvOZX9kpEcWpmp7862ujfzi0gCru002/Jcmlnn7UTGg8Iw2ln6SIj
6DZw9MBRThHwEykvr91z9Vz1Mfps7iMTCJVwpZhggrRvX75elJOKZvdyz2RlC7yCHIvUbYKltjB3
r897dcmGOsKDgiEwzUQ7Mjqmtp6pW63TM4W78Y0DEWQ8QSvEVoZK57sDWsyvCeRrrvQVRGkLDVCu
6yXhjvJLk/nPyaoeblMu2mAyoCzEia9Pw8itvp7tUCHirR7Hy4YGBFrm3P5QxrI/AuYkREyxg0gS
FTgBQVQSdSj+QeChbYurcMc1LFsdUWb/D0vEykIimoQCgLh+S25bffMPJAoAGFCFgF/DxCs7ZWec
Ta6uIy8wJAtLBkXrZGEM4FskMUXSLAfLy9rf3DchBVO8yVavXUqCDqeURUN8VPkiXAUrCbEKGSN/
EkxMIydNgjMkSqzvyjj6AoGISESy4UNo613iSjyukPvhRKRnEq8b7otjfpUb51h8dD/9BZdFYpNm
ERBL8mBIElS690I+1xvlnuRSs7lsYy9dopABKA/dXxxP3SdDcJiXS+wAbvnSfmmWlHMvZhq8FynW
hEVwEuwGyhX49AVMSgEZLKFlaYppjEcPoAx9VqChlexNhdoxPQjC93L+O6MJ0Ql/A7C7AEuF/cRc
Tb4FQK8xyteCnQMNgYTcMVbtEWZKOKNxZbyyaNQA7JdcqEAZL/fCYK/goG0lW160YJDjn+rlMTKo
Rzl2Wu2kvOeKC6exiYi2e8zouwGKSh1xizUguc2LoPoS4gcIbp0bR/w0QKn5VAUNGfV6tkEQOwI0
/rODlQNj2rSglhmBbWkYJ5g/r1E//hXAnZnQWEJfMfKJC01ZBis8OIDi+ZCNi5x8Wsdp5slXVdZU
nLT1Lt8Ys+eP+Gn90d+UTArUwwX1NYGe5ukyBHLjlbS7DCzjxTX8ZKe+T+9TJjZThQksIwBNRZwG
TwHQP5KiTKJrMgYPs5uTD4EtYiEhbNkODG/2cI1jPL/1lijacIRTt1gwW+a1ux94fdxdo/taDR2l
9EyoO6c592YJM6QPeriWac9exdAjDVgant0js2z3CJ2kJnvngoGyN87r4V3famcTKmE2QC1cM18c
4OA0eEwI3Aeo+elseIruuXh+ddpNTZ+Mse89qtJRhzlv1aHzWmi4nLSOFzDYLBucOx03vC/Zy7PG
VmrX4HNDM995wpnhkKGMGua7Fa38w4qm9fFRsyZtZRMlC8+n3HxMdDoNWNVWcol7fGWwDRkwVdq6
P0xBvu9ugTDjgnHSXBZYuOFktX2K5O7XB8iZNSSH5SzbPaizgZcxnaGws9IJX8v4tRgkGNlHGkqU
fKqQnKSPjLO2IYgoSJfMGb/X+0t0fHOxuJQ70U/VTAenPEPSs8FA2dn17DDx3ndug3ZAFMtAJ9yP
FaqA3PUZg2G1p2d/PDj1cGkwIgZtsgaXQeUrP8GfdVbraMiF+UJ9ucv7U/UQnAfUgSQnKnT1zHh6
0XgoS93r0LmCJb65SrgiucnYmxo3QOlxC2aXf0RNmj8NN+nTI5v5SSJ/bD+x4C+awsvGjB3uGG4y
GIXEAHUWFVJErmtSMXftOD7UyqTszJXn+k4GKCY8BvL2vaQV9Fa/AvuvQbG7B+WakydTwZepP29s
x327NmHmCX23LksdGCdhVwxIbrpA91C5/paUd4NxSIzQRi+8nDxQ3XoBpkzyy/J+35T1Vn9tzPxm
pKtBZ8cYRjZwP3DrZApfOeg5BvS27+iRw4UhKs85/2+oZ217rNcp9+qArEuKw0Afc501OHnGJWs5
/rvLtEWCr4yA9C7jtu8FrcOQL4ZeoOIYvdNv/z3iPx7DJxe8YcOFvvAW7U1PgfdIF/o1Yk529T5o
yuhCqeYTk/+GO2GBpcJHCPUeDQj7RF/H06Gv26f+RL0D2na3eWUlm5ii/JgjIut+1V2iDlKUtS3L
XemoSxObCHciaMMGaGTgVkDNq3jeS+wc+BEh/ZkgOYAhRLIHA4O/bqcVxveDemtul436RdWU9Uav
3Olnwz5+chOrghWfqVqSDXtzJUVxcy72MGKHOiPNv5kqyPL7KOLUiNcQ/ALK9DTbfzi4rLNpjQVG
3d6JdSSu5Lf7HDEwEy3wDdMYmJSHTaHJx4TeMdCjHQ3m3SVoGJJcSibYp9KOZEgAJ0vzuAjyk4lS
kpSS04UpWvzjk6y1jN8LJoJ5OVIlmpAdbaoMKdUyJGFoiuAEEKsXbru+dbfKP78LZ/65nrZPbaK/
neT7Tpcy7Ed0ONMu8XFo+7oQuYew/vZjT2u2SiJEN2Ck5tSFp2lWozkKNQ4ZMQz3BF9kKqgP3cSO
+8Jm9HTo3Qi9ePJr6mitIAED+x0vfdOt4MR4SwDlGVvfdVI8c4yygycPvDvXlDHhOlHhUkHwtb3O
TFYcEKyYYeWVXQeZlEnf5XbIwlMTm4unki9nnZfVyEoAxWeyCdG6sr2v210dUv7Z7FovcDpzkkCw
R+tuNc/QVvIiKMIJ0GP7VBjfEy6YNvKwU6RNhY13JVN2GnSRydC+DmOI0F5udad36Pr2szdM9zVK
V8p0ynnrTllljGlkWDyj1UCx6cb6XUsnZJlhgev3opx3/2Fmu7MI06/MX9SqD0vrsXzYOnGSSyWf
ZDqynGRuPOx8b47SfEbDl7X/7v1VQBsA044pACZ4wm9Kw1wuCvwY74Xe3fNM3C8hqt3QU8pp4jvh
jXq0A5RIIKlXoB+onCuEyQ9/rO7OhVI6ZwsZ4TZpCG5SRnV3iK+GLUcxUKM5CTM9i9GDwv7lylAR
UR8Nep5SO3Xk3qkUPZXRHwzgMY3FHY9K5PaZyQ6SkE00MO2Bpw489N3Ao8BNds8Ymfr0EnrGIeuM
eo/9U10+WdHtQD8rRK0m7rs+xqXpKGiGi9nzTtzgYB7+KopdptuQwW2U7KyFkkcgI8AITwf0JFNH
gE5EfaTWikafCosvy8gOdI3MQxPxi7KQzEomcdaj6I3Is4+ByULSyPQsAFdtesmH9Ws5WOU0K1G4
urcOOtHwX5e3Bu8jTjEM7liIy6GJHe/lPj8cAhzDtTXFfnTf04HHa8qtffMD9L0yrhcuxbdXvVcd
rAln4wSHvLwgg80ngcHeRy5XFC2b/qrD7oCLBYYKlZiklWXnR+PwrhEb+S2pelcEExsCH3b5tJFh
06DItHvGVlnGC7zMNB8p+TaM8lhpP/3Vc8zGwT6kcUOC3oF44Cp6ejHlXccJYRPA/X8N3jecKGRK
alStHd99+W6lQwM5ZuigCQtrG1fHAAmQPyoVWJdZp7vV63Xbs5vcNXt2/aDzgV909HpXPaavZpI+
bJqxFLEorvyPctV/e0ltv8k5aobZV1uz93qXDn4qr67tkBijzGOK75OMQAqpf1k07JnzCjsQ18ll
XdQrg4EJPpm5BOFkTtUObRRxHcZhxbtn5OqoVADaXWTxARl6wYgZxcV7WHPXK86TbBDmujDoOPdU
IumrZUBRHbEuKOdXcn1Gq5LXiRON5vT5mAb0RcXUj+bBa6lfNmU6aVHaJRumob3OFzt+TlN9WZPh
65jcGBFLErlz0N8DIsaqVYVg0U1+qLzsLs7XeXo1Ehsl8rZEcW+TKF3aylRdkxtwakj1I8yipdCH
4gZT5JIiH8KDJYg9tZz1YqfgdsBW+vKI6iMkNDojxOCE/qQD+1VhPzdu73WXXWRseFxI9uALEPcM
flGyhhYO60RIcQ6KsiTTESWcpNMIXpsixmHgJiE4D7qEy6RxiehWcJpXiAiQYMzMH4J/uDR6VgUX
r7FeAFx1yHbDaUVZfVn2h/pJfYzSZFgeLo9xQKQPFUy2iKMJsKrUWuUw1iYGVJ3pvBhPic4inb6z
VfPacNdqs0s7r4pJRYQJEUdjNZ5yb/XVCfIHVEmHd3pQGHHWO1U3Zos0oMpfpNQoiqNu+nuduX/T
mJkqmEDuKxSAFcx+G9AI22o9Q+mt/OgSBMmpSZ1EGaVEorysNv1GgtyGK5TTZccdtCcFQ9i/GCUj
rKxpmaFbPrdxuUJabOlnkwgwoh0WeeToy3wanVSWSC9FIMIyJyHwEQwtyDlBECn9Ae/tYzE4Fa39
APX5lHpqzU4njf/g9KYNPT2+E0j1AQBTYUGi7l90bVNsdGiknNoETf9LHkSPKvkC2Uq5WuBDFXyl
7gGI43lrjlq75G1Ku2vCxNFczCjyM9RQvA7lJggYa4Yx1Q4AW5PWk7G6nHzoZuKoLQQp7YmOnTOT
jkxmCqwKVx9f/kfTeW2pyi1R+IkcAwUFbomCOWG4cbTtVoIBQUV4+vOV/Z/hDp20FWGtqlkzjG/+
jFdwP2F5DpvsH4V5TV84MuDEbF7IlHtMYx3Tv43MY/uYxDYiwbYps2LOBXXI9tPj2vswBui2rXql
DpicM+XTgkbszk81gNucsEdQmGnbSQCA71yNSID1sEwN3uEx8gms2n7Puxhd+b+2U41gDkA6SJwH
KAftlX2bdltOyYLwczkaECOor6J7iA41d9n01cOV3fx57EV01trNAViuVkpm9VCnskVgNrRJGFEv
8wColXghEOQJ7/YkmZc7Wr2VOWeywIg+Xvagu3QdbfTicXZdAIMLLpr3NZ6bdvyPNVaDdSORAKTA
HlgUPAzjjyBsZ+AS3W1te2OT89hSYabSu1CE10jcIKrgiZm4vV164Tzu31T7kSHXGBemr52eZQBI
+DaYGvZuPjBBB0RizPgdBygy3J1Lwq97Lzkh1M1Ns/f6hjZcNf2RcaIpb+iPr3PgxtBo4UH6LgMG
OIawHdmgwVdYJOrRB6ctxsOm++H+N7+JnXPpNYav1H0DxRjW62we6kJ3lF28xOpG77qdfFC+hvHy
rbkZlzhq9N48e0x5ptcyetHmsSJpsysUm8rvRQWwq4ETFJxopzkYrXnKrH73YH1HQdtbK6unSia3
ykQ9hq+bz8zphW2Aa0eAuvNEDWAk2Oyn2ZyzWOly6cH8gCUFgXStTwsNySPExREsTU7JXp/6shzC
4k7n1aJcZyziffagzoPBDwyr3lyZv2nDtnWftT/WrRYj8TcyB9jQbeSg7h7uC+DArwGMf3O1vZ+U
/oXQHI3QosGLTe4+xJq19/AVuoWOW3PJL1AkzIkMI9mwhk0K7WTxDHVqfjrikz4yFjE+kD7tmAjD
Px4j6eJ07VjoVK+xr2hD5RWWkNmAPH/jeJTQNSeBNAAlCWWWcfO0rv1WIG9QiwDPtwdx7lLI1bb5
iJ7wgum4kx8d/hfipGL8vi16rUkN/+b0/snn1ynJ6jDo3na9fExfMaKzcxU2V0aZ6Hd6Zx/dKjY/
bb9W7ZgZHzJQ+PX0/ma6hh7bShiMJPaVvrZwYNgyh8XZDHUI0lr7M9vzse4XY0JI92jYLhjJFSfa
G31HG8jW4F4QS0VMRU4peduIRPXESTWzX/WOn3QAqy1k5A0broVtawWW1+pfcEFWyYhgJ+Ik/3rq
KzMWJWJ4yGtp9ZuJuri7La8K+RfT+uwEva7ncEU2iy4MrSuPKnlv7Skgy7IbiMHWdd0Zy0diLWvM
DVhLzouY12MXqYm5NB6I9UwnyZ30fFLqIY3Y3vBqnPMtgEaMMOYEbVV9KsAi7reqYPEyrE/cv41e
63g2uKIG0rfK7g5Ovla36Izif6JSSIatCML/EseTfIxBuCSDlxjsmZQIZTpT2Cm3n2Sq0u8eYrj+
uVUdYNK/7zTHclq+FmdcBQbnzH4dmFi+aT5rbKyEEdeCgkcL9trUlvPC8DkjSz2ei1UEcfNAF7rD
gGt4OeEdsE3OEIzdR9yvcO3BJiAbPZipl0NmV+xLIE/aEb060naNPF3saUgJShnnOOd/ksZbowxv
3GfH59SqvsMctRnlsOx/zIpfJX8A8zf730/UPjUsA+POi5KKwbFXlB46Irq61qnaWxnDXOEso1Lz
HhrkzSC9SwhqD9IG43SN9s5OAZHMoNX1yuXeis9WmyULngr3MWCRW3CmLySCs+hFfLMeFhF3uMOF
rq33T03LuclZRbYZm+/G4KBjQZA4CX7ANJ3+BwKKyWZvlUseE9JpEaH7UFsudPF4bp74xW+YdE75
9pvO6HU09n65SHeXVZ2y0tQ5zdkuVeeXzfnEJkZdh+8R87Orv8fF2b/jrnQnV4g6mEQ/Ym2C3vi+
d1AXlkQdMoH2njvknQy+3uN8ZeC5CuMLlVobiptL+dqhFIbjP89naNO7H6dLR2yAjyIzNG2Q/IQ3
G+2runr7+b9eAwZv6dS9kn+J6cymM4QSh6aA48dK/dPsXotihhwews3TsItIYV656kg03am3YZCZ
jztexXkC8UdMHXFWDMdjjpGrbeKxPtrjNpGHe/gWyNO3kiIpIeBQ9uYvIhrJ9PKLFRoN0Urd5vWw
/cPakvRc0+8Rzx0PZMrAWvsYnH+f1BoPy2jZypLmqQM7HAo3i7rDG6hHNPuX4O5pikUxXRXrS2/a
kHdJTzDhp29vZ79mNAOE0vXpCxFo4iyKD56w660Xs7RtZ3dmpaGfZeJZunnsdk7QtRQel+i7xNGA
70DUC4YsOVW9rf17zdMNDXb82/vBroO9BK7la5xPKWKVqDbkSwbSwY5Pdkd9ekVsqLsXVZWXH6kf
i+UZYn6feuU6brN/Nla9I2WB0heTvWIiTXLbeR6zws4TCU+ATNB//FDYwb+QEgxHqQcoCExVSnyh
sbrPxruQ0fxxCF6YfbAJvG1z+d6ZMx9Px1POOQBFOmMKNqLDSDAzhGDzCp5w8ulVGDfEtr6oZ/qR
upVy4iIkYiDVLsvyEhXMigwP3UbNOKm7Qt/rAFhqBEQBYjuPfseqAoUsTOgXmXU08WZMQzAGH+b+
zf+sqjUsDO860dYS58ge2r9hJE72tVuz7lX9M1Es0O+sOB9est/4MwOt1bp+K0hXiGv9hF4LHSc/
jFY6s+jjYhcHSNFissB22Cl5b1e11kfFXKHxK3zec+geF19bp8yg2JvdsuPCRkMRejto7/Ebt8Ed
sZIdxBmdDi7wlxCVBv1bwzqAhcl78kBuoN/tqN0bo9pQV6AL7dVzd8YqhRzEjsjF/8lHaWhSNEB/
ZjrIVOaXVlByryUU+5pt37vXZfK+uL08uOW2idOZqCN56NxPkDlDIeQmfuWSifRnmZ6scSJngrTH
ydLgmER3l3bUaXniFgSB8ps99ne49rYQrEXIxEVNouX568ue22LXwDvw1ZAyJYZtQDcTYiHkSL7p
9xY+d6wUPG8EWeY2y934YaWMKNGbi4l64okJZuHXeL0nCG/lHQCS4CZqaZlFSdrrT/NO8SmQ3FGs
pz1cwwg6BhcC8kLAIHZx4okbiNGvaBVkz9g787mJWuP59ZwRRuIYhefN/b/HUchyEIsXLI79exFS
rj5+WCD7/QnHYWz1Jd7G3LaYo8lTQqbNU5xhqQl/J3bpNSbPEfozJgGTm3/C1t+Z9WvefQB/NMDX
SeJhQGHXWIUej5Gw5YQzJHbnPV/8H8VXsBI35ckB58PZDec70Uh4CQwYRAjINyepgb0v4ggfogHi
iGW5+lrhOViCiztiYwXKp/BUypRszLFFUTOjCHRF2HtfwBblsP7dVqHY6T9tHCkpFyXR/k/2KKnT
VE7a5sFF5cheLKmZJkG51de9QHT8sqhf+uIHKzxIeJy8xnG9ZAWetaYx2nYMe6/YLE1vVXAJS4Z0
6Pnutoq+Vg3UVFZ+1O+8Euxux4WzX2n4C01ggLeDXtR6uiA750Ge/jCMoiDXcAC82t32dE8bZvrU
3ipzJ8xpeFGmrcbwxRlPmLCwhHMfRbPKkj+vtRiV8j5Gg91GuEh3a3RYSqTNHgs/yBQ2TdVZIAKx
sbtam42K/xXMrcp6Dc4OI2r7KA8pbtnPIf7WYnH9wNtuQkc1uFq73ZcBLRE1k53Y14p8RPc6cHog
wsPVEO3Ii/cJ+Qe3xOUstC4L/CthNqL7cdOFmFqi8xRtDGclG8qXh4f4ZQES5TBBNCKIwJjmPMam
x14JgjGgJ0z31qvrNb+kYmwZcD/PtqMvHlHzC7sBMYQ2q049JAzx5jbBogbQl0cwYG/tQ1Zz8DUF
8GD7eA8hnVQNhHdOsnbutOnIO25Pd9GZxDQfEGlGCNu0X6qSMnEqDAL9KnHYGetFt0Fkr2xyqNOE
cBvIL2l/j8/aKTk11vAYl5+2ewH3fLhgoMB3jIE0+46GZae5AE09X3nhd+YmMx3Yl+IwYc2jjRt3
vfbyHeRtWC1JNWkdEPkbDHHuzFMQuA5wMoIC2g3NOUFdKdZd8OMhjar4gNxh8zlI1864+EzSCSRs
AG8dhTyzSgfuTPs8jCGHerT/FcyMyLmu964xZt1pAUKAGm/RUZpHtSJooY2VIbKbYbwBAVeFXYNN
9UuuRZ41tTOZdfw5Mk970XXypDHzubDmL+KWU/+rx3yD7Rc75IctrH+TufGEklcoFuSvzFp60IIb
QwM3q0+c1PUO36En4nZgeN3KygmgKqOkZIZhVLHVfj6QJu1r/7VjMs0s+Y4znB9vADWW+CgBsZfo
n8D1bx6MsJ4N3UzneOT4Xl6WGFGFpnVbipPln9+qRiSBuLoKxx27O/t5NOAZoVtafG5WsXh8LDhF
gLePVaw4+nv8XHAe1hkrTnsNof1s82NMmG0OJsfNMY1+A8NqfHttmCU/ZMwIKRgUdsoQt504NMu4
Xp+ZJgwupmdd/2HkqQ/AKEB7SsACXCsIm3mJQBBy0dkVq6ZOuHfTf+ZXDQ+58Ynu6bFopq/ch0RS
Xt1eJpkrJJB7nRD0iUWglU/aZVBop4oy2CWUjlb+A8+BVQPuL7DChy5mDmylKaB4znUOgQNWs3Ib
AALD3OCfrN8U9HMAW+9XqMWzGzMe3mY7L30Mu6vRhbF+5l9gEX/W9d1uLyFjNCV2e/FUn9z7YGqv
PsYijEpsxEBciMPPtqmsXmE/mMJA1Sk2PJOYapYcToF1yqhb9o2QPFKMDhndTjATDAqvM8NHms3g
0KP4WYAm58iCGRnb9xaVNbildSucG1220gd77CbzBHDkB55KXa3QuvDqUAZwpRk3oeiYsHQv/Q6+
ey/7+pNFLQygMniO1Ch3N6ds5DiwGsDmYOKM+us8QR26p6ghXirqMbBCgze4xrBMEb9kgJk514Kd
K+4TvT9XNFRwYAQiL0Anp2pwAx8m+aO2q67V5LNX3Wd6XrXDy5kJQ3imnN2QXAPbEWM9qJ6fVVkP
Crb8qwU55z5ZxDMsE7pbtWuTfccBLIk2yLAz7OX0WfNc73+MoLfa13MNY5OuDWeMIw21V287WSfU
S1c5pW96f+88xqbtyYi/HoBJcnSUsLdq4wmhjq9tULo+OOQXhMUNs+nzhnDmVkB3nJX1qPLPc2N0
AavJj8lcw426ZiMKRT4IRQ5wnRH+rImRnKG78LNZht7v5nwWzwXfZMVAKcLVzLzufWCBYsfO7A/D
MdVGBErAE7Q6DnCPsY5NioU5YJdDgPKEHb3fNZv3Z8HZYFSrIsABe/xRxteOnzfe++p1h4qrV14L
d9AdENOba2dypthaKdF1XJGTY9oJkBJDd0jdQJVx/wnKKDNsSy0HheF1WSFxjPGxoRzoqBrQvS9w
hDjk4IMQrmkHwCI/R9YxfCzIn6NF4TKyulNWw042+qDrCNKujbqp3yYqkuXPRjSOsfusA2ObU9Dd
P1gAnsv2kuNZF8PcUWbCqYo431l4tdknO+TEFU5L02/5Km2EivijiejuiFkGCYYbWFHmxw46jXY+
vi9XHS6WxfmXuctjwR7En+6/R+G2/6W7LhO8+X7yiUoaCsVpTPexx/4in1UTE/FSFqgnNOVBGXS8
G1u9/WObJ2OTtEb3peJ0hq+JiYFbZhd3u4dLDizMNhLa9Z431T5TwXIdPsU2oDkiYuyRW4jKvj29
jDM7hwVwR9iI70Vtl6jd4RrHbo/Tj6psrCyZkUNNE5TFR7/977ZTDr3GqQ74i3mPCcXQ6/iYfoGs
fT55XT3zYVfY7M8uGXyHU7oyUPZSK80ZdgDCsBCuqA2oWzxIiFdosQvsaZCu4TODNJpMHia4AQRB
8Mwd/7yjfZ95DyxWktvOyyx4IsFP7XRdrKEptFmo4CCoEBj6uEcg4C94786M2RVM19J+2gStf6p/
G3QYGJAcxUbfnAzvPQJ47OkggtDDmopMp4SXMWC8QEJXzzYMj8GDssahfkADsEq85yydt+lLAgAa
DzcOBh5HjGkZeXNBtHignMbg7WbAMnO4kR24YycG5S32rRl+yHCbMDsffWif0/P2LeSgC5RRUPhw
/5vPi/By8eFGKr9Qegb1to2Co54+NiRXYNqLXvt3/9si35Qh1OD8DwsMVoACdcwLtQv7+d0vZ88p
s1+eVoza5zLigDE1V03nV0NROG/2NsSxG2ZiHwLTxjWGpa0BP3B995trcH67hhhw+O+031wYo2zy
4phchlk36jxd1ea0TInJwmq6mqivHacrmBCQzji8Hjst9kT3wUbWmyR7r5hxdtvt2XPAc/Kh4GTu
e9olfC2Xme9rxOLEVMduxsnL/n0P9FuAr/noscJkkJUmxr2EfENMAanyPoxx72GVylt8YwDM0abd
5oSApvFM7Nfe+vzkZ888MTxicWR6mth4BZTD7G0DMe0HPDlLx9kEfb4asvInXbdqxtMKGZxXDnPr
Hru67pyP5+OLoltzF/EjujNZGKZZAPqaz6sJ8xOgazhCJ+W3O/vAIxME27wPGizHmjGUivuzb6o4
6xVcTKqvsPMYMFy8h2yv9jnv33PnSloMGwQv5AmOSd9vKWuDot1vj24hLZaNyx8hhezKfHyF8YJm
v9/rxzh0CC0oWf7pxN7RxwXFQ1LLEvD+KYP9pgwEA5JbwXqgLIkHwfOST2j7pLcUP66Ctk86WPHh
ygn1kr/1ADSBiRvKiy9UoDsYDkneg3TJumPYItqo/QZCVM9FQuXqQ/kqY2gSG+SnpJuQBll8pC4M
WHATFoMgJnWvAxYljlgvya+Q/gw3wlCxLvzlyfjSr1/Fk8rpyHCAVlS+Lt5wYnd6dwg8Fo1aY/81
aGIwJ/aJ8NiAHpnTTeUr8nnax4uUV/336sEQw3z8ifRQx7uJLVG6P3kgg/dLHgxwMnw56y3wKpK6
zjAe0A2rNhYoKxiV3CSYQhAA0XQbbnuKtDkApyaujLWGl/7Ngh3UBHqh9PJVFqthk3nsBp+za/BF
q/gFlZng93L9vcD2p71Q+vLX8LBlBBjJcXB++jEIHAs9rFPm7YAr8hNX3Dv792osP0f3g73jQcHq
+djFSgNcXD0aXLVvJzZWlPrItSmalPHqilExBCcmIjgZ0/ExvPgaO+1JZ/aAqT8fUCOgAP/8K25P
N7Gp8wwYJ6v2Sgy8CkSELOheuVCZyMo9xIUT20msI8CWGdfQpiwfeNl8xnfngyUlhdYwZQ5zd3gC
4iJOqMfxKB7zbMr0+yK+P48ldIRhOoI4Slc8BD5j0mt99dhbIZuPOZ7AI2AFlR1/fEZukj/HxB6j
1vkjd3H6G9EHoixH0zzoEId9pOQs+0/VSg58WSJD5B0hDwUEJ7VPNLinY3QklGCGYf8g0q1N4+Fd
e7ciViaKoI4rnk1/aRkX9HhfWIFsogcKAckzQwr/1ey9ycjSQphKHoQYZwTP3UWsXhLY/PZGbUIn
tJGEsGQnxc+dAeWCHbU8Yleg3sc+uYr9rkPGGAFTA8kKPK8lmFAmIQNJD8dIYBcBtHu3jcq0gwxI
XAkrRmSEdPcdcxqT1X189Use98G/jJtsYg2Jpj6vnx5DcKYqEKCnF0IVW9PzJB2ZW4n33o/lq/z8
96PXAIvBQbWu1i280AAGydRAcsyogssKQibv2W0mV5uATngbOisVc5pqYmCqwmrBwvPG2FBWkrYL
bO1pXuOGq/AHwJmiiX//MnPi/g/3Awc729m2xbAK5Y1neOKtpgzlnvUQS/gfUZm2AcfbdjLteGPV
3v6IlfF2jYGxbk+n/O9Mt2xvcsutrXgQ1WhT5bfKxy2fsgRanvxyiLPutnF/uHJXgrv9YHK3etqk
o2NexEtbhAtMUUb7A40PC94lzP04vI1uq/3Y1sn1bKGnsLRxPS+Irdd4N1+Arrv7qdgIYwJHIWwN
3pv3BsW7jz7+6+LQeMmYEYADrQTRWcP4u3EOnQgOB8pOVHUaylH4Lpw1kvfDGFdU2kPG3mniXvvN
ngqbjIanNtSgCbNjBc8nySxwRglr9O7zGtGXBNhLDJ3iluNO1LGfQY2n8/EZaLAMbtvSKqYw0+zJ
QaR7f6FwpvcO1L3/PObIsBkz37ZgRwSxHG8vVHLYb5DauE14kYbzmjexfzlqP0lfbJmN6B2UvI4G
C4ViuT9JjJ6oVKFi/5TjFvFpz0BgH41GW7OJWgpEKFiPgX6gc3fcJzQVyZk8iPAePxasW5fX3V9G
GARme5kR34bkTVLnoJweyt2fe4L4pbWtZfK9z4US4KvsX8b2ZLIURT86fNC/EK0cFipyExMVRHPB
g58g5m2ynCzFOQVkx+FLy4PkMYivhIQ1HQ5AWB0XDEvy0Sek2LhvC4QUZQsO7J1v/zBAa/extBU4
1jpGjDd9T7EvgXtmBvErfEhd4O2xxJ4be/fObIaVHEkv4AbB8+300F1gOFOdGkACFl9WkO7c6AKm
iD4RIg1dWQjXEst6ZJelBAlDs05uKFKgakXqedB7/tbP3+vTK69hg7EKcBinNb8etSI2w9C50Nua
Llb5NYeNBh1vCzaXDT0iv4IFtICd1LbuP0jKEGvQ5NIKdjeXYxtUZpBuaYZb3IV682IT1Y5ISn8E
FwoHmogD/ADqf7wnkJV8Q1o+k/dWckjPmGxIu+lzVbB6kfc+Q0SpbjpKSMNSoO9ohx+9r3FoEsDR
tw8NCHKMQhZkYZUnDlJvxk5U2ziXbIzWGqRhFzMkGnZOz44DpYbaE3aR8NdYfOl57PO8Ifgln4qE
goIt31660KCt2ITPKm3vDUltjfcbTIYOJyc0yKlyYjKCXBTiTu1nawSuAVC/1bnYZewogANYzqe1
28UiEzavZRzoaOiJnqaDPG73XGXHDsfhpIYdpgmIqBzlcMHyqeO9GGwNgQMUvb9Ni0JEOEhbfI1C
kRJ/QRNFzXb5pyGqXr3/scuPzksMAKhpkNB66QktVOXt9WBPhCgAM0O2X02BbAMhN/4xd+aq94TP
vkhxgepniYvZdc+rnWyZRgjqmoI2yzKFbXxrLJbf9RMyPdyVtfL26EIwhziIK+v5iI1e8B7dip3J
ooPMf64Tt3LAzIrHHeIRalB0YZ8H/4CU38Qr3y58VzV34b9iKi4eDzJErpD37WizdGAMXC2AV4AU
gGY4UxcNAhnAORqu2mnxzJtIGWLw58o8BTdeqzvnJxBHuVg73JhElLa+ogqW7gYBC/yi389JpezY
FMIjcZje6itt+fo1R8+wnqJ9gHCAZLw4nUk4qeCCwr51kYTl427DvNExPFULzxsGJ29Yq+JS+tkx
rM4v4R4wB+aNRp338HDUunto2QDYq3VbdzuaTyhwuU5AItDqDpg/4VK9HzNvoRzFXM45nVqSPMaf
VHLJcstl6/Hp2nFRlhQEw5HIFbTbmHbyL1PiwGpofF1tUm5wC0FGeVIIDu6jSL+dYG4DdXltrhmc
WbcFQfBbXYFbHpwZeLL6L0qvMnxeKXo4QrSXDWhyG3WxBjroQzl4QaL7KZ+jnldNMrokv9hRKP5V
f1IbXiGXMtS4OtApr3m/wx79mtYgLik0gq6T/ntyUMbd1YuNJOszwG9Q9CBhnet+K4zn3dKLC+bA
Ks7n55x6MB+3EefQT2Y24700TGcJxp2tlOrgtlLvTCZcTbGfLZ9kaeCu+GPjbNcwrGPzfkzw4AWx
c9R/aaj++9AIwRIw+rABjM+ahhZB7bY7VnKQO6soMMyjkYJJslGEiYICFeVpYFJzw3b0sqebTB/H
KoCvg1keDFImiOa0QXzOi6PMJhmYkzfAjSlO3dsv//cU94EAwUrb3v6Hb8LHehDMmC/43sN0EJ4B
JuAWOlBJXqZyHRi6twesIeQOn1hkacPrQEhb/z1MRsElehQgPdb0C3YOvYvEW8Ex3ACRZhHZsqN0
9uZC/8hU67m7EGTd/LtizBfwZPdqn5nTB39ZhdqCcXUDsnGePLhMXoJ9PP0mG9QyEsLdpp0hhvT2
a4qv1rfBgymShlcUpxBwXrzjgM2jmo33soLik4KyoeA3NhCa2u47sWPAxmPLFxc61zhjhv+g+SkB
y3gzlzfWMdNvE6nR83D9pQ3ESi/u0+q+Pw4skHKZJG6NEeBTmTwCZl4g8Cfc/cCj9r/lsPK2tgvl
QPOgGEDCEMUD36C5YZ8PtljDguJ5/nhhjym1ZBRGoqS93aIA4IaU1HLtcYgji6t45FFgG4l6cS2Z
mYiuzyTsBW4rpFhUHGaMLLjKMtmit05/9hAZOVUfto5AdsNSm03pvvlvyRJuYrntp30KO/50qehk
Yim1qnSOcuMaRkNgG1x368uID1fStDK15Ebz+rVz1PkYovnRJII7HtFfY2Af4OBCjpdASX/zVhkQ
A9b4MhBrMey8ywQc90yMJ/HH/vPJlraWm9sbpz4PuCyZB6MltI+x3/LkVnBTAzg+c3OZfj2UZbDL
c6SDDAkIiy0x1cSDmf5U6tQ6EBdIKY4JvGP587HPrtZdDX4i1X+Q1uHNv4xA1vI47GD1x6kHgRoW
YW+UI5M9oxzfnr09BkIarvB0mc7TzyZM4MWhvHpP+aoGMRcXnUEi4Hp1WZpT5BgY/0uTfvk26ZSE
NOLS98uRlL/wg6+LzDt1DjlCE8hLC/k3WzDldmPsv5+0h/ST7h9qIC8wtwE8DrdvAjpvyHckCZPb
u6ElVfzNDhsJF14Aebu70dsZPSSQ9zBZLnHVsqjgJpRpFCnf4SN8VbSoGoGJEtVHaBFDSTYZR/G9
KNpsWtYuSMSKN5DSkHtzV91yBqPdks8ZcPL5ztuJHdfuwGR5UspPURVKzycDTolnlMw7uUlnCmOZ
OCAJGGSXwSTm422i/mywKeCD3q3NQarZnTwJfM4Aa6y/+jKxRlcL8wvihTYjeaq7u+SDzj/WfCmv
gy/IC1I903oP+d7f72XsyotCsLjpE2c5GPHZ6CAOVTKa/f6aiB/hGWcE4srQ+/+3pcxUZd7ND2LH
ghnFTB1ettopyQcNZIHit/gM9F+sPvATKfQ+BV6leYj1sNdzcQGmD+2MWyhm4bTAfThqc5niy7sd
h7xZn1WNroOn8ft1cf2jBJygBRxPx9nxyHyZ08I/XUanU26fTrPZcRbNBpk1CBec1rT4g6iyG2LD
4QfaaGI5TJ+NyC6vtMS6tSNS7S9IT+dtkLearMUl8WLzhI8Ncs5b3DglQL9c+QSfWiuQYzLnDeXr
chdC2TjEE75ytjgDDoe2s+vQHR06nFk8Hs06rcWBKTXfoRrnTkKGl98rbwjn26Fnk6DNKYMQDV6P
3Ovxn9EJbzR/rkzEX9aMD01rQv9Cll/0f+BCMiQRcc/KUKy/qFfHFUGGx+PZg9twhIdD/97lcHet
2QycYSOuKjJr74Qyb8fRlJ6NnfS/1L+SjgVILZgLnQHi4D86m0k2E8ceMcuSv2feDrwgKTIccZLs
QrzCDtOAKSgB4h9ozzrFiiTuSTDEX7CZZi1phjhCLtHUkn78PW84iaCGSKaynGR/twMdI0eT62RC
C+XPfY6rfP/wd2QRJLiSTQs6TpcnPmvSpcntARUYnJaHYUhEXydjfjqq230rGupFfyHnyuAYVeED
D7RXiDRCjC1EmbA76Oh/u55BM/wempv7uFhKDp9cIuTvgcp0WLWiVyTqXBphumgsb2x48HfDSRvv
ZvrdzwLSEtXqJXZft3+vq3s9MYKEBpDitsZy2cZrGBfEQJkT6Q5ml4xREmgId0Z7YhDwU8dsLt2x
WZveZ+eWgS77DRsmQBb8YwBykcKkkLsN2KcMbOGpVvBbiXaNrpG5+HjXiFeED+Kf39vnF0/E7xIi
S4nio2sXiJRJUAOLKPYHTFYE/mkH4D6wtvFp3P8UXlflkoTgiAperhgen3PpzvFqFpBtmSLJ4vTi
ceTR2kdYi1/Uce/CI+PRFNax6fstlNTkoOCjJdZWckOya4mFMTwhV7apP8xWAEqJyJCrn20Lk2PD
va+F/wQZDxSJIwJVNrVhZbuyLGDlczrJ0vb/xDScWsjE1caGq/IS5OGOROGCrMXswODQtJHtm20i
3WBsiMJfHjr2GzjQXX7lfSD30OYCEeu87mqmBp/t32ftaWsoNbngdn8w4Ss0RjBN3QenzQiKYG90
+9XGeQur3zBFao33rm0ugDjVSXPsKHYXTv6W91Wf4vnQSW2zn0XXH0Ljrms4dOipQ35jyDEl/lKW
euh2sF8ozi1gvTwQOYas1rI+p0GXwekfTsnEhq+IgyVmhMC8qClYObvT1lFgYAhQrKisFX9HSVym
ZX3AhcYDOZoh+IDuS1Do2dlsuLyWWMp9Dcjg5WAnwU1ohTAV7vgK+vi1uzGuYJ9fYEB/PwJnghgl
5B7597sJycoUzSIm+h+oS6y0xkzZfctWtCoszS/u/kYSEoFCwYhxUzRviOkb/CPLkapYh8ukiKUZ
NM/W6991BytBJIr4sbbWF8VpDzTy01aIvyOzHgBQMCHvRR9IxqcCm6Re+CHDEcToGj4a63Z8P/sp
k+KCjDhcIR549IJaR6onu+vfcitXu8lWLAaMV9oo/uJy/++vo8qY7OC0+fs7XN9OcYRrgINlE8yq
xjY01wQzmODsFkx/UdDc7Os/5s6wTbLQbNslFu7tfmtN3PAaxbhXza9uzuAOSWggI+0GC48WfFrN
xgtgmR5fP3cEYw5szPbFQ5Bx/UHWva9JgnMripU9Gqt4CsmTP2V0x5wswgRAZDcfCC0+qjHcSiUF
9uOJi0A+bC30locDBHob6J5n1o7x+enFb9Z38dEihxiI+y9LWz4WdBDekYshDGAeab1gavL/PhQk
TYwcZDFmp8eQ+C8EFCNsvBtgEpFN+Qu2Q3Tk76/mkLzpm6sO6oQ9EyfQEZf5KFLjzG+Pn33d7iKG
AJ9v2TeV3W1Nklf+wqU068O45KT3apwpcFOAJYJNqhvr8wu5tzj28I7X7utkTsraNVDHWo/oNuzC
LcPNrrdftx+jcyeEpGvyjNuOuimRHDVjBcQH1XoaOyBd5ekaYSIC2HOFFpQ1uLWi9CIHYvjclFCO
di06oIUxaiA5KeGLXvMM7h23nQhSB7SJxZmGkNqMiJ+ODSf7IV/r7FLsdBVf/ir1iGoG5Zgx0kKw
NqO2MCXAjKW5T+BCPO8WXsJ4n1+J0GXP/u55V5+zog02CjLKMdcwlJDY5ffUCO/G4DpX3B7m/0hv
0iWSt/s4XWqnfSjGLgLWAt5ybf4VJdQTMh/4b9M8/FUV577sTUVQEyvL4NOVLUyiYMWFExyLmu86
lqrjhnHa3z3YN63vnbleiAQXCnG6TJeV22AgJpOQD6xIeJGcWqzeS0gcn9i/4jNCkSaGgnj6oNwE
u1DdvWmnuKCiftPdhikJguMjI/z33eumLjRrBolsYc3bVXKXL3Z09uPHQYhfQ/pmZVD7j36z2P/7
G1nByWTL4kZZA3QnQc17LOVOvVFvVNnGCHKPjSTWL0/iUYL3NruMysYgayL4Z8Bg3f/en69Tu4rT
4fM72mHBA6QThJw5My9aFjshLcpSKw+pL5JIUrzl0sJ3KMT5rgW0LvC6uZCr7TIsXUnu7FpR1HWi
jawuwJ/L74WETe4ZMz0cQLVI4qARkgEMkwMHtgyA/IWKM1cfyOd/jFHx2Bav7b+/jwe0gLGJ2HyS
Z3bNAIGzKJtVZLCvs5k+Jltj8dise4vrpjfELACbLH3V+ukc6602JSnkqFT4NGrb4nBdGamFT/eu
wp0H83YHSBx6JmdsTV9Oqo8FJR093xVIX5D4qertdvlUMGopMaXmEsv/4tJy2Rsp0VEGb1IG2Vx1
0BF3OOpoJIPllsKu9fXiVY8UNh+mMYy72IbYJOgl1x3dal7Oe952r9ub22YIJ3/N8O6UgCvkOHRI
GzC8HsRXBnZKvy0ib/mKdKCFact9nvOG5jxbFFlkzFsBoTrH5xZZ6/0UB/qToijtzmt8eXliL9Jh
M55iByi6ZLNkDkk9M1CPdx6YcwADq8LVMDg+NjdJrOknCyi6yT3QBmakY6MNB/8JTRzDtUsnvEu6
xPMnO77nOqwDT2NG4j3xbEFKRodGIhCn0nVUJdusBzq9v46eu9ek8IFM+HksotorfAkgT+Z+N9DZ
F3hpdwBIFpDY1zHxZHbEnIuskk1Gaglw2rxgODJPcCP34g6maoDS4OMY1aPlQix1wT/tiVAGi1Lg
bl5nz4Ek0ocwolAE4+RJQpODEzqzqov8X5xaoxwIowZ26c50RCDiJT3dbz+Hh0bLVo7Ou64WVJhi
pF7PoKKG2oFP7hVDIGSVhLRo/wqDT9jrPFSOj9V19MJzedvg3RNpk2QINxVHulvE78G6witf8OX/
oa8pIhQ1DwSLDPIZ1CFBepPWFdf245jQ0QMiM66vPUgQirlCFiJ+EaeKQFu/nsDoubPL1A/nyQET
ew/SMRkaY5FhYxHDEra3cal6rCghUPxBQk4ADSofciAGC3hbZQPcFYidOJB0/c9DsaSjj/8fTWe2
pSgaBOEn8hwRRL1lVxTEFb3haKmIiguoqE8/X2rPVHdPVbmx/EtmZGREx66tWx2vRQzi1mn/Zoig
A1zCRn+55WCPnv4gndaoI5P49jgtyNaoOGIu8uo1YNw35BbkJ6ejx5+jp6PKhQjo0budHPyg65s0
45jrGEeqezNfFIPz0dZHAJTK4nATjoEOVoC62ZBG9IfV+IyyZljTQMEHZ0RbIxoiaiZmZLSS9BSI
nmO6hgBNgCfYdcFq/GT00vAhMnlQb3bhrdAG0zAa+GXVTRWRhNmJUHygNv0aTfVIxXhlEb0hNlJ2
qVm3DVi0z7up28sGjQyoxCr+SZQon6Ma6/rHvkyeqI8uaEwGgkSQHMsR7NoIY2/rysfdQfPfY9Bu
muU79MtD8v1iNII7MRm7N//mCePgRhohX+SjIyBBEvybrYQF7a06WrMS78oiTSpgHted/mYjQTpd
5+CFmLCBn/Wg+FPf/yFo5GveDgI/+I8UR1kwKJeK+SS13RQixa8CK6YvH5FvuwZ6gXdpFwuZPvzo
NP4MCsINZGlT2Lr04RbO24VYDgoEbFD7djPsvN0G85edCf7XG9OPshMEfuz1QBjA4cdTQQXpLYLx
UQcHg3FxtICcxm8PyEl+O53mjgdSD9yAaYXDQ+MpLq/mtGn2xmfTiwDWEiOYrqYnm4Pmp7GgWtl4
R0rKkVBMN3aUhoXGwU/WpmmBapzIkvwIhIQNiQWXOI/MH6xGwjba778wwFJ16pRiZZfPvLAD549R
Y8v/pWj2Ay9abPSy3UuGy38E+65EDdRCpSz7cKX0uSb3pWr5rVCW5kTy/0kOwCNw1XpysibhkSSA
nwUlWwNmrAeATj5QRQlwgZYF26iAJiFOReH6Yvi4V8fxFYxK4lPi7p5kMd8gI+kJfJISdE8O1la3
JmAnEp8sB5xb0ZfUZzmAxi+nucSw/mXlgZyOaB1/H5TrIRmHSgYELMNZcJAWv+FiCI4GXMdBCLgS
E+RT2QvJ3jn/D2/YiWkcUIiCvhdk9Zi9CGcuBjoFdBHwjjUftKhNmkmwIAmOP/NPJkhSTughGVdB
kpYbg1hxCoIqoJ/lkSK0QIWTCe8pQl50N8i5CjYoX9BVbc7hd9vuvKhuVl8xVolA5PkSX8glgvfB
QYXEF2GFIZA8rBPTSAjycrARCZ5WLfyQA0hcJpFZ9Y3LED5yHzac6U9c2RLjyxd5JTEMIkdywLRn
BegfEBUJ4WXHaC/pwQDI82dI6BPogjZuyAaBI1zJG5mgTE+Apggk7WjQifpFyDg6sMcWiQfkFJJO
328Z8EzWRAoTCt1ygpBQOBU5AKJ95GchlP67CnLV+MQTWKfEq4wblGRNbpJ8yV0lUucCF6gNyGWW
YIqn/0CtmeStkrlKAvzDsCQXl5wWTRSM1dnqOdd3T363Y84CjwJ4/Z4ht5Fozjh1O+F+8iKYpRqL
EYTcpPY3xZWbxGmBB/KJ8oPcVfoG0AxjokeUgWSMy1RgGhx7E5qBhMwwOVsy0CUNg5jLy24zyYYJ
kZ/WcSV5plwH7KzAoCh1N9nHhfwu/k4cscLJ1HvMClKT7zdiJHGA49xAaWQldx0lwVhOu301xZdD
3k6QOolO5RpVELjwm5E4VEJaqHk87c2bpCs6mGLWColg628zm90LTw357h6jAFDL+qcHrU0E022s
peQvBexkIM1OPJzNUr4EUMp2NQ9wdMyCPb7ZgtJKh1S6rjn1JUu7J+3PvxZocBugKHjx376121qw
nebi5La6GncSd0zpI5PGNjrJZNULIbeYsrizDvInmAaL1SKg9dkG5HXFfh7e6NYdDUdnY94mVIFc
E6xWSHtQSrga8zk1TQMC5GoFYVBYdSIVj3KzjSUY4CZcKgE4GDwMHLIJm7FAM6HLxP5mAPwz47/f
IJOAn/iXwbDkaRs6CACYSrxXpYdOeFpsGKCpcANtGZNcXC41ktN9YiwuuIzSGRNIcBaf9WA5QOMc
rOhh+CtKT8GUE5TzlMd/45AxxhIhC8rF/qEyv3Es7yGf/Ru1QF5dbuk3uZHPl+OQbj/fextsIJAR
xZVUSkmCTXkbaZeUtAfETv41hJ9VwkujDjR8hcTos3g2839dgWyKIn1NVUT+yh2RCsk+oqcZDhW1
5sVZLuvPbrIX/PT1F31xZgcaORm4twfBmHkmL2cDbED1lLrLeENzFwvn76wEoJJLK3mVLPy0ajGt
ZEpI/iXrnSxcH4vJJjWUWd2V14lHxW81lKstD/AbogW55hR8WT11UGtZu5e8ULhLFR0fsrBLzivP
occ1kHsl3//QDsG6ZOjSckFXmZD8ZDVQmPLy0RRhZAUjLV9TjPmuY1+wXY5fNoCnI5NRjub3Je92
s+UoHY5A/W57pOX0+1IxoGWGd5L1cL2WLU1Om04z54nN0sGRtc9kk10L0s7FkBUzD9iTKDGJCROP
yzVaLs/dpEAJB/JHvxnXZ4+IQHUL8QRpR9xlAkVOogAdMRSi5F2GUUYya1DqxZccAJNSNJl0OYeT
/htUIIG71GFmyNV8m8jbjGUtYSWxuQizTasLXOpHhCD8t3kYTbaNqGVRJpAXMI/uFugeC76MMPkr
K7QsMHIKUhCRhR5MgatJysyvhXPG6e8EcaCDilNkz8PS5f8v2R7kPtQe3wOS6UV9RhJ9nWkSVRGF
oQfiqSwq4LM/RVYt+Cykmkm+RGUT4IblBlCYNllZbg7uftoeUWq0KaUuKEqy1lATDbPxeQCpVRyE
qZfCHkaAVf7SNUKkJvXB1uwmycfbwu1RDFbm/aHY3OViXb1YSe1YWHsBVdFgBbnF+a5F/DLQHfi3
wWrRp5pssxLJRGJiGWOoGv3+cEtD47BvH4JiloTMKVnCpisIrcSE31nW7z/NPnVr9xC03EUgked4
HPkRyxeSS1xjQfZ/+x6qri7UExEFkj18By0kkj1NZhPsFZu5HTERPdF/letKlhFx2/bdmVSkGI4M
K7n2NBB9QxN04ni1VL+IApgC/CECIzgTRFSgvo9B1WDA/SWAkglMTVHeBb8j2YAbLgurrJYzKnWs
pKyrlcmyywiRASeVa0IJ/u6+f06uH8nHyLj4FwbIEsyr+IMCPkaMAn2zPG9uvo75rT6qTeS2yp4i
GrpSL2jbt/nXQtJSpAp+WQuVe3OjA5gBK5dE9hMyAnIDrmO0oTKWU0LgYQHE7SYUVRX74O/qTr8v
zEJeLxUQWS254FLm2PeJ/zzGvjce9060rsqpUTBnxMt4l2CQhZbPIwGCP/utM/BS3xd6VmpOvZ21
8YXCK7ja74zjWcTEiWZc58qWkIsT51T5j//FhFMS1aPbQn2XicklOgbyYrnqQnD8QGWke4lSoBQR
iUKIu7kTIcE5ZTGKsyxVpe3L/VsuQWsmYd0cSOjNBGN1Wn9dQ1Oime/Nl2WYkcAbcDNlyRNwh9Dt
ZclvJeWX6iMvkxrw8ld8ZK3iqRAjZdX6LlyynH8DJhlBOMrxL7c/pltXLm5EdBnJTsCi8703MkAe
plQq4+9yQtmE1ZS9yIxiXiebYvyNuuQkZOXkvfkVfe5Af1xETzTLZKvE+Ac4Tvy5qNaGiEfL+svQ
pY+pB4b43Z4lTJKlf0AuQWF9uZanSrz5TU5S3PNCP/bjJUs+r5RpIKHb8lu1HQHNCh0UOE5sTwz8
WixyI7oj5cIrpFjOss7pcgu5daQEMtY3VLKgdzdSEKYH40rSt9SR0V963xkgwxLnTBJMn9NnqTSt
mieF/aul27O9ywRgEv37p/T4Ljq40Wy2+Y1triM7Nbgqk4CYQmpnMvwTW7b9DkWvXwVNehrIZ1kW
KgP2IDUhcki5HfwjV38TdawdVWDJYuTwf4EL4bt8CybqNLm8eKKeXI+RybSUaS7riFxKLs/kYr4o
lUzYdmXVkTVHgNY3ZocyL06klwxsmXOG/wutvxkPY0jyAjDf8CW5K2mbjEpSvW/BnVCAocVwZ7Dy
O9ntv6vOLyYLocOm1ISlTCwjlgNhfFCjGTFoQ+4Cf/yIaco4k84OOd0Dh/xvMLVdYXHCvIjZtgor
ZuGTQaAJNzcMZeLEg3DNXAqXbKcyjNpflqksd8Kil9D9+1YkkOKUxhSRUz905fR/pZR/CHyNV/ix
LB6zteDIdXO5pnZOKMDMmXDNIJgwyP7nd2guFYQ4DZj9HMQ3h5T8XVJzBU4FiUVJnr2M45tspS3C
pF8KI7dItl/WdA6bovbLG0321mi0HWam+zdUZHpCY5Bc4G3KajCCx8FHlML64GB+mVYcy3VjasJU
mfBGUpRIWfLFgyxn4Ve8g9VEvFtkGnCYdvua0UfJxjoQ5GHunNncDRtTIF6W4zyZGoAOg5ibxxSR
T2i7cpvI7gejrvAn5HfcdNYP+aTun+tumWisQUu555y0AOOqJ+V+uXhS3/hFTqkngQUB37Y2x4ex
QKBUmeOz8LvBg+/bCUVjPVnzCeTkZKn8Uj7bRVBihGWOIQcgXxJVybhndWY9k2tnbO/eaAS8fbZg
+QgtgUvNcmPCaOCF3APSNpPmZijb5H1C1ybD326HWzn8ifDEhWPARf/Sw1P768YmlxHDMxPy95pQ
jyZJWaFi6dBAHwWNFMWRfeFbNGCWMc2YmidXtgMEKL57DQvAJkKziV4IZj7TGUf4f30qV+sVMjl/
e6uEGrLls7IkZsQqWw8ImAQ4ks1G/uAjzAj78In88DBZfn6fDemI855AJUf1YE3iezGGfy2ile1T
ptd2NJGLFc98GrYH31c9zBjiIQki9AJ5M9Z6GUXLeFmTqz0adqVGyNtmkEGw+eZywWUhx78ZgxoT
t24zida5F8Kal+tB7CjBiAAJyNx0BZ269iXIkaBbZ35IiVLC9N9ek7hMqe9ckJkgQIB8kXBtAGvm
F/Ydgg/SPDoiB/L73+tlFnCsmACRCUtUJBPvTX51d34RbJPTkT2Mev53ynBg3JrZJ86ZYlTFuc0h
F0JQDyma6zKL5QvMQzhWWBkMdJOsgZNchvFywISWwLhNKk1AJiv8DyySSyan0jFCIZnJW9BZxI+y
HqU0Y0AUYhCHslTKA3wM3wkHbb3mG7IBuViCD8lyIN/xdOYTQzZctnvUa3iq0MwYqE4INPGt4kpu
pFoNLAqoxNIg3d73LoMrllIj7dLXh9d3vz18oYWI4qO1D+sI2C3aw9JJkVSgZXqgd2uB3pcdM7W/
d1f1hFkjtar/2xzodzRb9FbIF7Ab9Vy08HHBowMDiXuqx31KsvRIy/Gch5n37HRv6LKiItiGc5S0
zbTdpi67etGNTpPtc4V0YBocoJw+IBIzPA7dc7940NFSvcOHMtlntERbR1iYS9XQbXTZSnbSB+ry
UKnhuOrcW34p3uLuC7WIAT1at1aUwYInve2f8GZQutoTjjMhaotct0vxGOxDDWn07rARFeiWFd6R
dsUQ8kaMU8eYdgT4HCkCLG+7RMegQ2vmuBmXwWOHDyptKLASvDSqpuW0PbwNaEGh7/CFHmrTIzU0
a0Gxvg0URNlr/WR08Uv72HuuD+yGGK8ClNfoXDhbtRHP8ahX7McvH5yIrEkdUq+yIE+Gp6myUBeP
daeruYwEarkP+l14c/cZph62Xiuq2+kMp4LJ8ea36cWEaQm18el82Eem64qOSqoHRmPxQMlDCxtD
9KoROTni2WOhTPGRXadtv3f1HaSC24pCM7oudDzMjlQE89GFrxtfVVAFh7ixxXvwvhfDBeqJZ0SY
QbPpqNeMC0v/xckZ3zTnrnnX9WmsYBhpXgqTbiJEhDMgi7v5eKFLb6To7+J/bt3/0oBnITy9RQ9o
lWOA8/eorJzGAjwbjy/jDFBG0wKziR5/bHTQLX2KELZCeySaIORvsPsTpzUtncRRcb5vQ5JGZoRB
v4TU7mCTZibgHlj0fYIGNgcop70iVGrVeY67JIobYpCqUGETVYEaSNB9woaO3hshP/5qcP4QmYfl
3C32tMdirtKYZSDoN/OK3/YEbUVXQy0CTwpR7mLw7w7kFvrmMHk1jOthdEjx/joc+zTNKE3RxoUf
AGKRXljT0BeH4+CSsye45c61QLlAYnqF1/g80VcOH0MVfFlTaCo5dbUZQ7hPZRMeDTY+JXpMD3ev
7ZSHicQyuKGZjd4QguGAUAevD68dnALQYUVfmmgT1DN3j1Taep0QFy5YCm0LCYMG9bnuJzP03cep
8fpDV12czeSN6Nvs8eoz9OuioYYWxbFmX5g3QMP73uHqMXCQDM88UYqJ6d/hoK5to7N+LM/Dzvr+
7HVUT1f8Yt6pm3jCQngnhLjEd4iAdmOoo1l0My/0hXt7pMwHSdzY20W9S/dB9afQzNC/xBj/gUB1
LJU+ESDlg1lgF4L5YFg6nY8UAJFLz3p757ikaIkaP/FJcbVQW3lQZsP2AL23Mz35KGJbbVjtiC/g
dKr6Rz+3L71icQ+Ra3Bem9Nfbf6mrUxb3UZntq/MvPQu5bbJTex4r1rYid8r+DP67hbUESD3D4mb
+jA9SyZIfvIQgzhDEGr5bXiUmBwIg+bddDJvP2RYqAj12TWc4+lVeRP00YRUC1mtK7gEWE29heCi
3bGrJZIGNMaurxlr8Fns59u5o07S9uDBXEY6zFXsQRKavamL/5VsYxAXac8E8UGe40MgkMPaudLg
MGjG9+Fti7sJNnMZa9Q1PCMp0bSp2TamaItcGOQUkms2LKPXwz3gnn56iAFYAZ3vq4ejWxfw4BVi
v8QvRXhdtNgVVxoyyD1KTTmR7azIRSJFd+EChEcfnHl3iR6zWheRzqgzyaGrMDxReIUQoiDvjfoK
DW3oV62S5S1Cl6aiHRpbeWH/csWamD8x7eLP+uw9IKl+DKq0n4lOSxG2rHXvjPRwZWlu8ukCriOe
Sfl4eFsBt99QBcHW8LrQFbcJo4F2lTuy4nhF5+D76p+2oikZVeSaXb2xJrLOBWKV/qno8qOq2VVl
nbjQt+hA31PLK1E0PDna1awIMs7ijaQioXZ0dMr3QNlvo1NE16GGdw/TB4HEwnodkc9eIy8EJU0n
RByp/Wx1Vi3OrJgoLFtzbnsZ7RfIBu1oMSt5lcGHXVMKowec8vCtJktEZJD1Y9ViHt7odmuft+jj
f/UH2XjKGVazf2yHKkg0rdFoGIlQJFcC3VpMF9W/z1j6fnl1bt7n9d01LEeHvxz3tDE3nftV8xQG
RbK4zlEnKRZ76t2IVdus4sziTvxgoe2w8sPQxRuYHhWCMEj0LfMB0rPEYIT9QMPliTazp4vrcmag
/P+pnDPdKqPqhc60AVOvdrW0tl0O6FtsD3NIsWAiZOzf8KLGFH5Yt2VdTAH4WJZvrTJYWtmqHiir
Ak4hz8F2DhOBhhAku0gtYQYNW+vrVZpOU91RSu9FgYYqJ6rfTVK9yit6VMYDJED6qvPBwofePlfx
maIP84a63uYzyP5ei2fNuE/b8zdnBcOLrt8VHX0smhogIToYDReXlKxAW4QtKH16Lfz7FoRM7E6N
hXhuapN6BZEACWkWr9ccxZmphopX6XaeLnI2nwa0JPOCEiJE1W7qnYaojdM/eXlZiKS3cqdGD8mw
E6OD0yHR7jOZWhCLlyk7DIRAJI0MHso+9u1j84SiITxJWMRMTxxjCkTtcKOj2r23FaLJtskgzXS/
U9rI6Ve5dWE0Qj840XEjq8wdNIYg5tDH54toBgacXvYfNINxvQAM4evAu2DnyL6iWyumfTNu/jVj
XvrYZQFbR6Si/p3s1D4ukmPFf47vSFPPkiBzoPViy54F10lJr9u0cbbgKrL0M0KInri4jejBhIYQ
t6yQT84Us46F9jQBfgnzYcUeMUvmJ7dJL/biomAzlywZ5M2OKC+BdOcmvafJMlkdV/fhgSOF18Gu
j5wWfIertAKWtNFQA+Hu4RBEvogUgC76KznsiY61X5eIPR4IaNMjOWo+YBBmyABjuwIDw+ys9Rea
GzGGFIhRQ9kmxGEjBl6DFQPg9NjhLaQiGUM02/by3BA8HRc3ovxt3juHqt/0O9zrhvuCr4k47fBB
Ae1l1Ef51T5cEEqhwgSGmLJ2vk0weK5xY8XsSxmsB0Nl1O/pd93/MVfgRuZ0rKXGaaGviJCKNtMa
i8rTX2ueH+2j+YQERuDURBkXWWSxqKo6JqEDvMI2JIfc4RigiB7hk72tVLdaNFzA8ko2h3XWP8+u
q/MK6Z5iRcfV+IYgzZclU01VbLUKtLArG4EzpFaehavOmZJo3zVxkD1oHuLo1DxrdD4baJk8kJ4e
f7rXccY5pFbNaN3sEkuEq9MtgWWwC+3mgy6oAJYW+5ADaC/uc/ZrbVOiRQZygUHnzdXhPqMahueS
wnxgqbPo8tQPcFydHOS/MvIHdKVzk85k5wW8orgNDTX8bvZwmzRpEigTLbNb1DCoNFPmIlQzDKIv
Exyjk7gYNWfvMcZJyM2KJHURtGatbXU23pMieg2u0Wmbj1O6hnNjWllpN+3f+omvzO7BM6AnbXQc
5kPNuUySmIa2BiswlWiMJWO8qHGTLlZafB5dJg2MZZDfht8DVzgxOju6BHWAhSvfJvHef3dv3XNQ
Tp6ry6RiRgdt545uwGnURmESZNBHIgSjDqSbGw6qEf0iKJC+/djl5JXBEqK3koY1FvcJEiqr++o0
Shfv7nlUbxin0WmEowTC2QliyOmGtwSO76m0gs6u/D2PaoMDR5jBMoQwQZTBKiAPajFWovEhuDUM
DTp3gDU2fW906o5OgepeV9cAbYPdHRPkU1CPs8lpptLlhfoZfKe3hafPn/aXNwzEZwqsQZkklXUg
mUQ1HHgmptcObgl1Htr0EOuk7/nvzkdWar+NXZGyyydcy3xIy/DoyjVs/yWwTVf63wNRpDevrzgJ
rCHYhvnQvxKIFRtkbtaSFgfazjjOysGb7IKeaBblbuEh+444Q9lA+OExSfwORJ8Rd6AIkD40F2At
JQASIv9+x8HgmMgFr4MpWQj7wTnsBFdvP6v/XTlabBOdRlxb6op1mn16jxhrqdsfkuqQzR70nFNv
XECEI/b01cH7KplERZdAkzA2GzSoQ1YytF9wPcmQO/SJ852KtQPOIIQJRooQIky0vhoctxUcTAJm
yqSKqaPjtiGz1poo4ctzW8EfxqjeIeQN0m06ZVFI0eREBxgkKjUgwjNZnnONWbXRK/nVXfKkbJq5
5zXvydMQSWp81zyVUsYB6Alz7lQzvtkeTyDio3D8fQhrbr6HQ1cZ15KWUPY6piufUbNf/n7MU/kI
Xq0hJ0XMwM6cGrzmue6MUtaHbTLkf8kCqfgnShJoYHGYyLNYLzK5l/lE7IWMujl4Em63RcGJd+D7
JoC3TfsPpeMKhVhC4dlf0lV8QE5JIKrpY4qyQblV5y8PzUg22UPDfvpYYNEJcEdzp2aSWNIN/pmL
o3i2TFi81xDJk5rBk0iYMd+Cjomr/fyAqzofKUy/LNIx/qKZZXtDxXZvTDhKZc03yhxG0xK7k0G5
zbedgDeQZrXbFOfAXjL8zPkF2zxPTCxlfhjThfDYlngKviGxpwPV53G60m+D85jM95dqSJAjIoqX
SHoAoI1ceo9BxTPWtE1EincPEZxa8p5ldCVKWjf9+7iatuYlmEFB8PwOFNJnYPiAiHemr+p47ogV
922kQvvHOIXdtf9BbK5htD9mfiYFMNGTFgVKsEvnFhDqE2iobGQQLFXRjmbzuiyf4QPlqI7VJHoC
G32Sfu7tNnx6MgVWFTJG9BIZ+YEKTefVR7ijgzgq6QumCwjcNW3JYgi0kVYmygD8OMybB5gjboEs
494qVFP/WvYAPighlVv6WXZw7NtwY2DfM7tFA4JslShEW95wWIBF/zCUVFQicsRY28ETVTzQXljv
iqSYBaxOFJopjWfujf2Czor1E1s1RFZxJNCsJyOdqYiyQkK4hCukWRJeYGoLfbeOmYDLN6pmIYcv
wk7NoQg8CS+RkhTRxsl8LW6FXxAqxA8qS4qGXslLCMpmg1odU7BOlm9oqfHa1hbaXNkWeE3M7vSd
v7F5YFuk/4H7t1AnKgD1iYjPInIgWigoGNB3Cqo3q6+ew9f8vmZqXccolkS4LYedERqaTF52PuTj
mHxMfSJmmGsjDOV7LBBIzdICdrAKIA2W9L3DqvIG5PW1DS9REy6QfeZ0UTmjHM3cJ7Sz6KC5+zfF
aSRenZmMVZGhIS3BRdxckQn5dlzgnzUHnwFrYdHSJi1TGQFMrBuT9xnXEAM05LyGOI4qGas+6zmx
1Gn3GZ3nHONpTIh+jG7LS+8+BvY3W4MmfcGfQcPL+s3Ra50sbpr1eNosHBrTjQuLXgM1yuktSoZX
Ergo2TAzWUX4l+WE9UqmoNXucpzIw7JKvIhFeAzcncWlRkxEf2TWex4WrWuv1nT3sN/afaYgcm/E
gVcW9QzxqXX97VY4tC7JHt7bavSZvIOHrAO3rZo5HAVh4y+3OS4vS32W7Dp/SUSnXLq+1qgTqtZz
nqAlbrGkKXejhi/P+r6+h+jdMNFT1t2480eG3qRPh/bz0YOLUBKor/VFvr1sWQD1oWblfXZeHNGP
/nH5wuxL7zaDcnGDPq7PT0sMPBBFmtJVh55Srb8nBmmsa8OGd+29u8XoRX/yE8ro3ssn+h9SCz19
fInpsvdrow+QtI//3+g4Pc3b/XTQHmbucVusa6POqD3cj3X2GY/gsb0iLPtMzhuEQjfkaLR0YMxe
i2u0DLULLIeM/USdYADoHRqsIbgEs106n0U9SGd1RuOQiZoFxwB4L6hmL55w9Hnb50TrPeMze+jT
o1EAKUxWmFNi0I6j7+jpJ2RmdWi0zRPNVQVhqCTC59IjYam3LLISxEVRfE2gsWHIR1dUSOeEEB4F
u/98l5BEc15Ft0QB69B9YViDetqV/pu+jsq6siv+tJaJ+xtKgn/MzkELd10FMMzsTJrji3ft013G
csGYaxkH7GfXGu3yGD+CdqLwOMjwuOPsWDnHmE932GtbBK8oi2VHp71GF57lA/gQ8BHpC0bQ+L7t
bHQ8jZ5hMVbWSVt1SX/BWGDNIfyC9Kibe7flIWQAA5z2zt5tiwDysWm2pno/j2luCrJtC4HRtkgp
1nGcXYORvpfFRkWRUzcwDkBSFo9Q1mVtuq8QWehr4Bk01e2tG1o95KnQZm6VVe/toQQdjMOWhgS1
Zb+IPhYc4wmmE7g2awP8BAv3iOisWcqCZ5YkqtMnBcuYPJLbgyBDN982Fuy8B6u+RfzXQZwXreqa
AJv9oi8QL4rVaDSlNlMPN7p9yO6V27ct4TbK4EbS0+zUwyIBPfEZGscEAj26kCDlXHatjiAV9z7l
W5K12h+9FmgK4UV1HeL5GySgBCgvOwBvmUejK4nvY8Y0avQYKFrvDWmVyj4DE8gLgHnEDlrSHTHG
6sevptmS/fu+5jIygbOWKULOxeILOwBvPLt4pj5mWBuXpcgHJ4p7eLoUFZ5gm62/wyVsA/noFGqm
0i7ahmYwYib1aRH2wOZ7YYuvDlqHFrgO4guVUce5fMFVHGI4l2ApM1CN81vemlPUI0RVWaAQWUSe
A42C2qSKWmP177HDYxVLhXKWz2jidQ+DYnBCZ+DQbYWIK7h4vAzfXq1P3rvkTSFUtv723UP/EzcG
Om4vHY+SBoutm8JmUdiuqRfBN16+4opl6rFiSz5NjivVEQSPeTek/euA4lptgQAfiFa1o1WnXNXi
dASQ618iaaW7WVgeg1wWqnUeYs/YBVmk0z4DhVpUK9a7vgKs2DGS6B4jHtI4sRiKalIb8CT3G/g7
H0fVKh+14vPw+DHiIyHGigErN2mZR7fBa6z0GcOq8EKum8vyBBEwJR0kj/XoxDYlhPGg3fXQnn6O
jz2tiyzzGKlbohES7htc88xAskv+YcHs6SCj7xW9MX7Jre5d69bJkRJKi9rR0bvj7p6ZeIrtGtN8
BEUAzKSagW8Bidb+ODcugb7rSPhS0oH214npGsTMGX9uhFt7APE+yPiGcVYJpsaQp3LWkW5I6VYj
jkLFmOInDqYuu/AYU1+SGsiK7S8ZpbQp0lCxq6Rgag3Y2yF0AxDI79FyOhbOgzoTnc88h4IyFcab
7cPnVEIqs3BFpbZYWPu+qLLxuDLW4BCdTECR6Jq571E2rwf6FJxk9EI8hm4J3ldIMOdv53QNleXW
pIX/uD6A39u/eJ+h0n0NP8OyV/Y+43p0o88iCWDQbm84gBPT0V/RYr5JxoOj1Krs1YPLvDHq9Pc4
FV38/VQioVPvRLfVmxZW6jWw5W7UkYQhgaciMPIFrw7hBGeBNA2kHiKi6AZW9pvN8zrM/OZc9cqt
4mdRNZD4FkWyHgbWk3v3hKD5q3+m7U7DHvJM0zCzLHxB/FcR0FZCJTz06257wFFFJ4rQXHBUBvf9
FFUs7EFqftlrwDkIuSb2zXvwVXn4sMONSeyz+13NK4/1EG0IpVtC21bplKcvXJq2XVpMwKSEkfGR
hux56XXwVagjQ5Q66rDFrRDqFoYhDqU0puTFE3f2lyN0UKQXpVu9bZOduREEwgE6zdALHx7qO0xS
qntdZPG/jSp0XDnwbiC9pJSOEROh4wNnRy7sHncntPpg44g2x4fCuFSmpbJTwu0kqjF1TmwHlxgO
9IU7LVyXO/fp4d7M3D2F1MgsMpbeIfxgnn6mHCXycaqv0C6q+B+fpiLISCKqf10gyb38eN20xzp5
HKijBgyQ1G6tz2F9mkfIM/j38OWTxYTvLfPq0zbYh/YIMKODLQU7pL+nOs3V/HTsnZz3VpkLf+PA
QZRTlRbscnC27rRCpXQaSrcHSk2LxvTJAJA6PR0HNKxenbPVmTf7B4daSoRnc5/Wp4hWMZYGxZFW
R1BpG2sZuCLiKX8DlsXzFZUrzgHrbsCmj0/ydw4fWxGnpgHSyWkza3rlkrYsWs7YC2iPRBWU8iDd
ZhaDzchoXbwP78M9LSDh+jXBM+flDSayWrR3hDxjrpvR9JokILvD4r4BKB/QZE3bNLNf39Vny8aA
Avbo2VU8xb+uy4hG8duIBwn0fripammz0+JsVfzLmlVbE7becLWia9KutsSmt+gYgWST24Vkf8qa
6gUJ6/g+Z7NNl1oXoLh78pN+m5BjQcBNsow2MPnjsUdJKp9iN46eGF3uVjaVJBwaKHrGGIizeL6k
iEpiSq8sKTbhR4oZiynlz1D1uCgo42DhSu8m6ButJJReyBwm9cVxcJ/n3Hxwd9JjMLhF2sN7xcrt
uwdykEWd4OmfLA1RDn14dijrm0jnh+r8MWgvFDpJr05rzvFh7Xsft2fvoD54TBm64yY21DPKVxBW
tB5ykNK2z3ZANMCu0mYRV61iqO2uk47DMO3mvRP8c5+cXeU47sMzXvdHOxleBkf/RePFlWccozuV
idQDGB+q/aZXLfcL+uTROIYekJELUnawzxD8u3kAGsw6r6HNYIC1sgXcH671YikphCqp9PZFt6l7
UAFQnmDVFdoF9olMPemNiFNgcijJDK87Oj3XsgswViGbXuvfaXWJ73/HWXMCYKtsEC7M0EPG7XP1
6UhkRDtGuTtB7r8DbJd4zoqeIt301LPI+44zHOLgTqGsmKxeFagPnTWH3ml5Rr6R0BjoneCC6MNt
BHf8H4ErcF5Gw54cA8EqboNoiGd0oJLPPu0c07ZBNj/0OSZijl4rptiD6jxOaaaY7mBQZDXG7fGZ
shGiEpSfjWxzmbTje6A9kXc0sCEDA7sHVbcQ6jFT9D4RCU7d/oAHgBIkBj3aV0AzFQDWvsZ+M8Xe
pR2k4xqyUvgu2fnwtTpwx+0cylH8cvNxMdX9+0hfa+uWZpwiivbRMQZvA2xH70+j0wI1rw2YYpuN
xECtt7XFXW5PRse6AsCVGuTbtOBY6rPbJOHCF9N7oDNamjgcKwC5tJ5uS6oA2yLqADaxuiKRAeeA
9lo+4LKpUcpIBMfMNugDFzgH5uCRibF4Wzo4LAUmyFlE+YA0qPZj4dV0LyjFXu0mXMTE4mAagM1E
0FNtnSSStr+2ms+B5n+vZT6+RucpClYnUgfaqykTM8MPRIWmiqfgtANcvlXxcIo0qAbApZrxoJWd
9BYGKDzBpsOArOM7hJRJLhgMmErnYSoN67FqAAjU7LJmX5/io1qtDgv1L5u1p8fdtUQZ2aq3TJqx
SG/qbmFBmoRSh4bcwU4eDgLCRJswVmimpiO5tWgg95pRYqYw+C3kwbGZX5aYgbB8l9GR+Dof4e9F
WoYnD+ENiIwGtFJZFjH55yEFmYQt9zKnpHfnyUC0y1rdYSh2+icNrTn7crUz1Xsrtko3RosN93Nx
jonVoT9DMRtXu6TofLFQnKRrVUO4pJvTPkkiP8cbTCnsH2iCunHSsbj4+6Ndg0uF5jIthdyFj/g3
0/z/QiK1iTI709d+IQLJiKBdmmFwtTJIAUsGDpol/XqAaSHIMrg6i/ze0j7mfUhZrWQzpZQJA5ol
idqJA9aIF/QBue0rXgBkRvMCOvYiGe1Ts7H+gBFg0mxoc8YtrlA1C7vv9n1+b5mNtqGujn+3TWvV
2VbdxyaJr1y8p/kkbaHPGuLgxr7OLoK5N3eC+9+jk1chNUdl9GIskjCbAKs7zehGWrhoxFkX2ARA
uxO18WcS7y/kpUeXbuFlyCAlXiPU/vYrhrFZOXZh6k7ZxbcGKPTaC3DtcZo9+rAR/nZfu73Iyamu
binRftbiWENsrnfZUIsb8WdXsjj80Yc+kkIHI/++fQ2O40v4ckUSCO0+BJYxOOsyWXuLlvuxW+7d
7gyQXkd66c99YnD0EvyzNgJh1hf6ArWV8XncEmXZXsfHrr3/gN9zHT7HHb9OFA4ksLp3jyDnmHni
qGnUB5T3OjgcW/tbt7ZW/UN8XqAaItQFnOeqFXcKHzwyyQxDbqDcrcYKh5AI05yAhzyBTjU227+3
YryH93X9P5LObFlRJAjDT0QEO3IrO+K+e2OoR1ERRQEBn36+6onpmZ4+7QZCVWb+G/3r8Rb8phWX
9VKAAfhyROmkI3SROQNm2lhU0vju7shNWa8K2M/g+x//Rn90qLFev7zQ4+LF2flvyi/4MNTwLEl2
v3G3JAJMrEAGTSVopceQDrjWr8mU/Dr4Fb5FsyCkzynfBZxkXhGi1gd0n9BVEgX676RY8Wc+LyaE
xaHldiKVpZ8C56DI35aTdlWAHXlWzNO5XIyOPscngvbm/KACxZ9gCUDR9XE91MiKMr1qJPvLbzEy
rx5v3q5kvXIozk6T10Qh8q+KVc3JtFW1MgIGzBfelavKAODHsx9pSLWSN89VTdvMVCfezwFclKsj
jD3ZH+ER7uSxNm1ci7jUzteQzeMDEJS+EtuOMthH+4hUgqGZVLE+ruLHRZnhyRL/RtaSOHJHG3ID
xHuu6vvqF5TblBngoBikibZTxzV5on15CwSS8gIF7iwkGUiH7+C1/AzMP3X7HGAqC0/nfrwt99s7
aVoCXxw2k8f6yT/aSF20s3LbTYzR46gN00RGZaNHREosS8JCpZ186sZpUgxuyRsQJeCThHgoDZQR
WfUjbfYZRJ+Bui28t6tGmMpMf3FvDEQn+1zcHNGH28iafuOvg86Gy30fTriTIiNIk8+AKPWodFse
0jrCgZv0A9xIbdxVoUk5pI0Oi6AaMVqfZGubrqMgmhC2CTdVMYSSNRI2Bf0lnohU+H3QVnf+cfhT
OEUfHg6aEHoEAY4fmOLoSG9Mr4nihvd4kC/dqsGLi1xlrox/PI6BMU4v+wNmoQNGb/kxP5qzN6bn
6bw30qJrUmOBTs4fPQf+K4emI5ezj69FtuJ3Yy7GEEfhkS5P1Zho5KTDWX1lEQ6LXjd+JMZYnRpz
4UMfDtyeg/ud7RJbhG5ZiGTYiOHJT5EH2O7fVCgIjAiKMYIwSIj8bMqjBntv6ta4FNpIbv6PR4Bz
fB1OSV6DnGz5Nc2R7Q7+pn944J9NKt5/MzR2XOZpTFqeDuEQOTsvnisMBiYdGgT+BDwGdPVnQ8/9
96f8+GY+y6AY63AhyP8pA+5wopXYFmym5kNzXYdCc4MJIOMpXL0RQMiknBDoKDXMHvumQseGoQjE
SMfestdo1GC4hInA7X7z78XJ+2NiZjX9BoYquwvIVo/iq4/Dx1kCOYK9AHBGycKChXAdMzCaOtAs
rhJgWiZgMvlB5OM4L/K7GEll8HxcNpk7CK7AoPOxcoutyu9kLCgGRGhnEfgwWK1eRjWUrZ6LazUi
QdV9V16PsVpP5HoYjprcaTpItcDkG18ggBYmpVX8Zj4hlvjrI/4UE5mgcP0stwMVa7VNr4rNTdnN
WbYkObQDnLevQ2BWFf9iZoJeG5NvwrxhNX0cSkzB+zbJ9h77k4XInZTHlpEF8SsZtj/WyXyQvQ1Z
0OW/nx4DeDjrgMUeJqrkjwWEsWqJrQTYhLTWRotZPK+wHOGHMaJ38AaW7utGWCuZ/RMLJdDzATNU
3b+HFIRP2i/YVG+nToN7nXCUxH4wbyaZgxLucAflcnqnoj6mDMfLkHQgRHAg3kWPFXKPl79ynRoH
3dfSRZUurmEbkGmDF5Q0zP++SpTe3BwmXDf/XBTSiDFSBMCC4yWHKqUW2eCoAu9gMRAzRXkYlRh+
v4K6iqyfd5UdzITJe2/fk0cPw7t1Vk5N40wKyocc6Z9jBKR6Ae2PsVTBYchitewYMBge2fM1jufs
pwomZWH189hisOSjaibfGtcNldBfEHtyO35U6qen5N2A68QShT/5iwyBC84oTgV7Ivc6O36fMud5
31ToR5qgfMxMpP6Q5PBW68Q+wob/h5Pu7e/2Z0keLruUJI+nS7rXnTWD5U0YVFPSBEyyDWQz1LXD
9MlEyjMl57djryFUdE8Y4Y2ARi5+ymNAcmw+yPPaH1vTEcao5bwdxs1cHbzHOqwEK42a3vCzLEE+
wXLxNoF9lVAow9OG58BlK7InIRSkf834Q8G1ZO/8rR6dm285VggCn4My/A6lBUgaQN6LMhN1UE+A
AvSLGArBs6kfISFoAJc9KJHPPvUcFL7qT9Gd/BW8bKchrwYZ/D4wH6GtrxoPGAJiGU0+ZTURVoCX
Hc3c1VFBQNGAg1tUoOyepYJluia0jp5L45jDp1gx9YMoV0LYRT2XCxOx3pROEM+9VUGkF58GAIO4
RghVOlk1lccjrIcwtjL3c+aHlPYZtsR7Wpn+h3IAw9Kuzw9/3Ton7yZLeBeVIp9B2iPMZirj2TrQ
/024K4ouzcmJS6hJunUNgEF2kIosA4ePRJNAYC/PxuntrroGxEOGQMXom7JARE88UmPmvlL8leIb
OT7/nlMkw15gXkBzqvcCJBWel4R3qh3YuuB8KVYItbGGSI+YFZ/LH04TFjpxjw8OtYu+r2On60VE
GH8owNLnJX8GMLw//Q0EuIqZvMBfQv0XmveIiL7c8F9K8Li6tNm8GAxJbncFOQSjUxPa/bUVZC9j
HyuEDTDmQkzBieyRgoKHjAeV9PfB/oDsQPdXetAbOQhgUlIXJSBZy31e3R7MyocPka80B6QPYBYI
RAwM0iru3nKwEIOcRtrylxErNRfmmnlQWcc9jXRJfNL7eW7vu6YE5ITD16MRetNm7YtTKZyOSMq1
Rno5ue1dElp61ECvMRtVxak61cxvCwdY+jfPBYjFGcUs7qB7+fkXtHr0oT/FWgjbgPMd8bzFV+X2
nt7NdkoIjlxX2qJi8Xkv5G4nQ+oy6wMZdwrAhT3CQ2GJm7KjHL5DtjTgK4qzryBoPoNqWl6A0L/Q
7zDLk6GogJSBA7UKdOh95pFTR2wqlFKIwDlI0/WPoT9v2fL1ANpxD3FB/bAXdAlIAHmHhEpBQdIB
8cNzDUzApqIg/3tw3dkMR/otpdEKPt24nWDjAJXOSLLp/STjWfrewZf/kXC6ek4+f3SofCI+pjaW
/tS1DZjk5uvbWOhatTEAImP078YONdJaVABDe/yC4pViSocVHXCMn3toJY/F8btW/Pvwvrwvy2M6
txOGlMtsxMB9cl9mjHXR0szu4++4vOgXTom8NLeAwQWQ/rFgKsKpEHA54V636esMDtycLV9mRFUc
0x1gkjGjurQKb5/sx+V4P2BJLEZanCZwWKSDHNnTdmXH/D7E9GhqDxtgWWyYoPtv72uBlGI8yOrX
CKCpPJPciZ5TcyXSADKnPqvAYsCBZ5VQ+6eH6Tgp5vR0aZB5ANyNSP3c48rGIG0Hhed96o11TuBc
9m/DHs5uE8wOsT68Hr7Iznem+xxAG5KKAEUNcHQ6FWAYXBiSSM7QRJ5+OQP9w84lYfXgRhI3l88l
KZQU5vYbcg2jpqLddv8X1jFr88546uJHBbHjNQWA5BUBzaDeMGRieng9wTR+nJgTKowyiBy94oWF
nkNI0q4+3PggC8yoCvl38IXBIqKZ2/A7IKHTgyyfp6zIfTtzjlKfawOCX+5ZjBuhlQzvQhPRO0Dy
vW9vTO0375GVO/I5i/+JYVWvZapGrxDdF2l4n3TDbAehAZYAsGHSWxTrL3NFZaCt5fOH+fQLr890
Kpx5Se98SK6FkT4k5ht8yRCJR812wwYdtiFXaCUnNwb9JRH0QFABUSegOGRuyCVOcx4cFfjXVaKx
vqTTPUsMwBf1PwE5Xju3jxrRvPTjhvtQiJIlGiPSceyXnGr+GXc7IfTgLKOSvLmMLXkq5uTwrP5g
GSv/qDLwxR+lC5LKtBlXNrPfLmpu2207l+i12KXTAKo0Wia2tHvp5tq0ZE97AvZBD+1aV60/DGLi
lsFcj0itGop3C0iQEQ2h9lMu3mZg3LzPbSbxCAPOftut5Qbfz0P2GhQwzKnbGjiGksF0BItKKDMv
ap+id8wgx3dvYCtpzSZhv+7uJuVHJK9K2gU4mfWylFES49RWw6r8MZDsCDY21BYGIPNLmJmKmnw6
/8ec3KR8YJhl2ePKONXp8A7zHatNelbEV3K2/sE2x/kFzIvxNzKQHG8tv2OrlSPVHABhso4/q9jO
fDQImkZtBuD+Ffw5MRWVBsUJewa0ea9VMyghxM3qcUOUlELLUq7f9EdlbGC/BVwB84vZhHzGsOJY
UpFAlt0a/n3O2Bs47yKQwxWGPediQzP0vsCZBwSmGIDVkB2ox1b1AboHNxzH95jLB/3A6s5ADNr+
d8tb85oS+i+mfGPAHdZ/9kX29PLwXMCjYB3c1CiZIE5Ad3rP5CH04NvqsYCJtjYX1uxLBCwzTQ5K
niljVZAdQ96g67zqZPz9tpANcL0fSAi3tBNg5AkxGYcQ1UfR09C+rKEWGX8qzAr+ypjnM2ljb1DO
gG4KGu4uHcLd056xArvDIOlsemOpgvjw9SCMQa2xPo5YF1On2DJxZNBiaQ65pCeYV/sd2grOeLkW
Li91jBAC2u/eV5jDk/fYTBgaSMsCEtpnrJ8RVOSFoyXXP/vE7HBl/70qgMxfki/BNboloiiZGfJE
Hsvzd9NvSwfGOyuzgU3GGXFUBa70/ZNJiKL9mlGRQVwn07b3DFC5QKenpGK7hxKFNqTCymOnbOu1
aPLubrX9bLIVnBBtfDsw2eeve0t9VG1zv4twfgulCXE1Ca3EkOjMqTXWthC8OGe0x/D7zSFBrmQW
cRskRYRTKu7b9pxXGlKZFL6Z7EMIawhsyXycgTj8sXpvWb+Nd8BUYgyehOJOBlJVefnHkq6bre4+
JG46eiQNmdhXQWieU7YNDU8aFYkQxoi4Sa6qr0DPkKL14Zh0qP6NSbOu1zSrXMqkqb/H+HZHAhfT
Y6xQhN6KGcYVadhn/luzkgYPH9uWpTVLz9IMNuDwPfytleROrvbdb5FW1lPULCuLSwK91yQbqgJ6
DbJhEd6iO8ykLH6foU0FgMFArylLZ98Y36NfaAG3weLw6sCcmMkt4BaNoH+QqfYIanD528xInpOc
fTWbKmtMJZLXABYuZp7SiGssJXaTDQPASTsaSX6gSsIZVxmnJIoYwurDQlciDuyTNBdqgUF2Br2y
Nx96O0q6B3G/AelHLzWGdSEWhBN8Ar68lPHVilWatYN6ujeT1xdY/1trm82NScoVt02PMB/o7GG5
7GkKZvuZOtSnuGlPaoYYTcxaek0E4NusU18fmcGH+WQKs5ckkegVi2xfzGEDkR7XHK9LLhMpfHsq
A4rUwVUbrhFhouyvMWRBBFe9uJqgS+NQBy+CcPbhLSjC/UJZmxOKi9vZ3L422o7/NXYf0CRmVQWz
qusak+fgc7Tgw8mTPcQrfQtDVZq9hjIYJxntgxYgV1+9YyXEdQ/d8HNhnOQLKHWAKPBCj3MXMFhY
8oHewWfyHe8jbaZM9QU03G7bbeXJ48CI+CKfmpO8laOgnRVh9424cmHVFnO+lSGZq3NOezq97ey1
sr4ijv04V8Np2UPw2k19ZrKfCbVq8wxezK7YODmLTbgfMRiRZ26+2k+pL5rLPTFH5cDeGn/ZCiSe
eSfkzA279yq/UE2/V8Y8O9RM9sfAT1De3vA+5GUBxg+TOrYGqTjbg+cQK7BRjRa0XFIEoSkql6Cb
8vnxp+K+C3GILw7ZRCB7RpgPLajm6VJwE8d0izIznzmlerN54WzEKg7gZs+Ft34TaOEV59wbwEYv
El7S1vKLHeLlvdlTi8IoYNoDUHRAogSDA/xuTr7Bv4jkDtJl849byGGi/DRAjrl3r86ejZOSirbr
JITMevy+sGQCtLH3CFaJPq0vUCbAIwIDzni3sk6Q1EYFvPHiyP0UWcH+dJs8D59DtsDOcyjtYLs/
DhR+DJo32sXatTO5ctNzb/s9Upy16xd4qgKf+up/By0+Cnxx4o8so8VYSxrUSb0tu5TtEMG77lGU
UgtVjp65healpvs4vQgbvU40FEQyVtnuD2UQFGL8Zl/AqKq8+xFjpMWKHegyMTkj8sreGlHgToM1
eD6/ltH1M+xZbsHoG6fu3HsgJNoVpyebMZYghsDCmIvps4orjM2FbgWcmmkVoFRsxmiAOaUXSSG4
Lw97wXuW72y/XlJp3sIU3ttzXI2vc0y9+yXnjCkMYDOhEJAJrmMlpEx1Ef+iZqFMRVgyYAp3jeU+
qmCgxnT+FJ5MW3LSXYtk0sp9ewyhSPUswC7lWPhTv739UsQI0gCRzSLYEiCaaPMfk9Z/on8WfBV0
IhHX62sA4uEi+RcfHVNED1NsaBef6AFtQ3BaWl/bUJXijQXjP1A93OAXAnau+f8ntR/2zG4hqtdR
FyvRfoh31kVQmIqIHPugQYen8E44LMGTAVQK85kQ6qvQIq4nTDA8mwiLO2xWZJq4OlMuU1Hc4cy8
kaP3HJExQuLp5L6w8cwfCIM1Ie6voj0qsX1AlCH+hxlL2tP9jG3fPt5YT7LhuRfljuVVYmyPKp9/
XaYeDpPNwPYN2N6CFoFp/eA9fGEo9lv/cOYlmnuASprswvfwNn2O737NlfZwj6tp6l77GT7EtpvP
GWAFRUB0bpiPu8HNlyL9WAzvpEQJqzvkkhgWKFhnyesONU0NNRLsVniuyv0lcCL2Lt4fOim08xXh
D1TfdAziKHB2wEEEoxbhAQDxA/oHB0PvkuMhCjAjXAN8rhD//B1Ug+eAExduBD1G5juB2Bli+ItL
gHDTuPpAhjxamPIvaIR5KjOi4Oo2tFo2Pmp7aIsZu7TExmcM+DY+CV5Xw5dn00YxsHFhxPKePeTG
NrYNaKj4NChyPZTzQK74tnEA9FK8F7MqZ7FTfJwpROfz5uiFRZ+wTRCcB758uqAUCvcHJ4HnsDfD
FADCGrv0CmE2O5H7mhVjKCB0Y9znv8Vj/j1mWHDM6G+tWXWsA1QJshBBtccOxl6zKuoY4j1VLUuZ
tviN1RmVYnZ8JuTKrxWI1mtOAVGVnwlNPhusCVvJSqzkdZR3jEBICMsuMBjMXQ5UhXQSCQWcgQdx
3EKTsC2Xr3O9hJ+RBT/G1kz0WOj2CJdf02ygrlD+ygcCmaj90J+H3PPW/LfN1i3iSWuNyuZ820Gz
No4U5BC5Bcy8M5KKm4Y5BSp5vM0nZVBNLJgbTCkg4VkoDP9k5gnYHjAEKKEaCxVmRbPFZTeAPTZl
nVVjYh1/9Hhp/80g6wSJjoP5nvgRx8EvfsoCxdxuATjdsZkP2PNn5ZrfhxIpaR119zVStvrMmEvj
1zQf0pH3Jvauios1w4N0x77MksNPv4Pb+TeAqwufc/IMlWlv/CCKulq+JtWqxZnzop8YD/Rg4VSO
CoWP68YENBdsHPMeZAVqYKaPDlsJypSHy3F053Z+42v/YuGgxi2rgtAYKUBg93lv++MLnspDxoCq
V8yhTVEw4p3LyN0UYrfPwBo9xs2IVsMvn6xjKjb+6oqM9ui5qA/2kbNMx/sjheqeHGl1LL873Ea3
QzF/La/j+4b7eiurgfD+O8pnwNIs+WbJ7bOiukCqUaUB48Rn5dGvksmJ1Fyhakl9Gry6J6QiKTG8
Ds+2VFpY8/JN2BeghDxFGf9ZwBiWQ/BbiiVA3us/TQmUBjpq1XKZPmEyyDCUdpu9GhuBL0ZX0NTE
SMor7ksuHHox9Fui2jXjHGCh9fVb9M6Y4npM2RifMcbF/KEg00+8KR+Rq59aEZkphuz7FCAvj6C6
rB8RRfC/lAZtLo+ycRHYkXlCJDfMD68Dz8AyZMXQah8TRLt4TvTVc/4Duc5Zr8m4gEoNQ00Z06x5
yJzjXwQfdWaxZD6Qo+PuGctDDYDGa9ekmPoF7EyyzGDk/rZ6gAWqIEVQ+oRp3EJ815mC/KLHwtrA
i13dJwwZywOsYA06Ywtj1hzyLUfFgkxTvjaWH4TzwfvCJ6H8+bLPG5DMcCrx3tMb4AiSYwnmIZTQ
CLk/ObFwmYfA6kj+e5gJKAk9wRQ114JxIvJb3QO4nMiTb2isP2MjqUfYcIy/gUVUby+ojxCQEyNp
zsaAwWxYD7lQkHsM9lOoGMWEibu0QUSEWQKKjs8lAypCDM0kSqR+tlNziyLkMe5FeGZAZTVOXW8p
X2c3IhARsFfe8+cZzC1RmY9Bt8mQJ9y4xXse59U093tlaHA/Vx65mLSIdjuzra1eIy9yujbQbmOm
e8PPqlwUq2bL9b938W6A7NbDqtn5waNBwNs1008RG13S4uNg0X0kZozvc6SMlGkqSL5O0fWx7KBg
VCkUNO+uhtUzNtTIVkOlmujq/MEI7Y5Ob3/MtqgTr7C/dJrg9NAJebroCd3nssVuf0b72aIXHcnM
AZeQD0BaLIssTMESeaJX//oFeNmeGFRHg0HL0DkNth/QYSzRAeeHJXmYCHYuVxCGfu+EDhL8YS/A
vh9psrA4Fq/KMfQ+v+SjtrhPrfizyhcv93eGqPGFv0hwDcykf9hlCfUPZg3+gJvXBb01FhjATmIy
w3wF6TcTCiJzGflyx8Gklg/m6vPHeq4eMpYS7lZI4bdBFjZ8m9uUQQDHyswXgGVEBPMBwJiESCbo
xsJW+tnlavdv6+fpts7WKEOwP7swAO+xMn7dlDO8zFnnj1jEgldltfPFcHIHmjYikoGvr9v0Qu1s
HsFG63WDgAqm1hEBVkYAZznXlp8zs4122021eSp+zlGhubD/vgx1JGRXlY9hzRrBKRLZw4dPOUVf
eT1We8xgnKclphpv6NLQLBJmMC+qVZEN7ORfh0gA9KH0k7Nv2e+ietILAWLTsT7kVd13qE+lQUdg
kj7NYTfqmMiS/sJ4PIVwK3nGJ1R6S9IxIQEKonsCjnyHRxnnnX9nnsR6022s8thgy8a9mAZ20BsD
caa4tYB20XNUSQ5mS/+gz+4HfSxN8fy0vM/gBq2BcVtN99i5Ikp11tXeHo0/5JAARkcm+Y0dGxTO
iTKyP8xjvTvd7ohwWy5WDV8a7bH5HhVjaCBf210Vuib1TCxo3Ve5eviMCiMWe33f9KBluHlY78rZ
L3mzBF239z/GlvVoWPy1ibTpRhgM0BdzK5IQlI0ekYZ+ANPpi7YpomGOqO9foDfrJeWmqI/hek+V
kz3eB1h4Qsf8n3jbIG35jJ+k0Rl+5sHSJzOcKOmo8tl4cocpfQlRDpov41tu3iOyLiQjmYeYm6My
QfUNjA6cF77jadTRhJ3qmb5sAvNgvvswRtXlmxernBcxWKTc3CgGm90zJVl6xGC52LIjbDW+7hW0
QQ6ZlIUJ1kYYhQQfmt/vmEETUMUf4CChTpCuYIoDbYfCeJlb4Q6lcvueko8iuuIAWIXJEigZD5do
MpmZwePnVq4c7hLp7XXXkM9426VTIAo8ASb1+Tpmh893gAO0kMy/YEmL/5H7GZdQvwifRzCE0peW
9nRvhTCEJCB2CneCli9cKw2uN4dipm+kac+H1VmIgA0pCzvUzNBqmKUaXq66WlyYvp68qCy9p/dC
bk+IGhVwHpeMnyglswgekA4lkNRZp2T4hA0IqOOmwQQXNyooZMrkSvn0tx/UFMRbhC8bvdc3mPtn
bimBt9JkVRDQCsqJpbIkmwEGQwoDsHChvRlLzVMTE7Dn0CEqxQTy73vo/DTS55RQh/xPT/ZHkbjJ
9BF5xMZYmSF3OGp6NOrLfPxb9gYdAavf3W9Z/r0n5bwIPiONOU/Ujn5DxsEENuCn5TUus/q4Gknx
J74OWLnDdmhP7kGOmlvjJ5+4mBYBCHr8Xph+dqrHyrJbZFspIFh1hBA/gQCmOWUib1QJtbrQW0kr
yen+WC7Y5T6H3oi5IGsMfg+2kEM183zxPES3bo6En4oZYSZm6U5GShlf1lJGO4c715C2bwSgywUE
JQdFkgwlnMtvzqSl7flc1inkweUvev61VE5wHDaPjUbRAvEJ2twEet2kWVLrUWKWS3mIGZR/RU5w
C/HrmhUDZfoYdJN29ptKq9/MGMJS607UpxcibAlqJVOKuaPkqmHP/wbmoJlXo0+sXR3SkL32kNIE
IBxgaAp+0gniqwrSAMgN1jrUx2xZEB6eq+8lNTycih+lf+M0c6nPoIVAKWHB7Lg5in4DGo87Ei0E
z4cNcaggUR4EwQ3GroCcxeNgL5Btw8Wwh7OSgKf1CB8Dh2ESRilNdd6/Ls11MYVIUexA/B8i6fm2
6W5MUwQXYQQpgAHI8+fIGndBNeMxXxiaS5KhAYt4aVRvwOd043S8UAQY9SHyYdgEe2BnmaBdDoyN
uxIVqDFKv1CGoB3viIjpr+TxsanP75BZ2tV+XngqW9zfd9ZCvGFcxMsC8+PS/I+RqRw4rk7tQwAs
mDAQPMcG2MHTa1zKjI+IAh9bk5/Ud4lYRPAH+9Qmdpg1GVgPFwoc9Fl0p/Uk3ZaRMSkHzVFfp6fm
Tzvkk3zRC5/LHNUEdCPWgIF9d3VUnehydyCA1PgsLnAZBhqT1M1+bXKp3+GqkopVsND3SwbjyIAG
S6gyt8WrGLdZqG+Un/j9nUh77wa75VRdvparbiDTJj2mLiAheALAzmOZocRo/zde6Dy82rgs3TUl
CESdyiOYCIeE1qFzYMH4Oa1Tu0rc+EZQU6YwoD9ULziH9t4LhFn+2uwHCQHK5lgY5+fJel3766D2
W6fiwdskj5J1wOMga/CSjX+LEv7265zW4tmP/km8Br9OZn8CM7rfxoLUqo8/HsfpitcUb7rFA6nP
kUQ9/ogNBERMYaGdbM0+dQD/p/DiBRnN29HWcEaffrwkzHVEKMrPiyvnsOz5c67Q/pzAFNpH/0bw
Sni59qdzfhxi7pwxzJhnkPfu/SXEvNFcD5dqf3n4jv5FsoziwygmEODjxMt7Pz4sR4QKbHkb/sCv
mIeKhxw8j0D1Pe/ObyPen1wWzSHreAR9wh9tU+cw2rKzcKrXX+/fn5fOEvNvHvfPa0IEEWwPPFE4
gPMCIlxanOxAWORvt8vDgV7k33Fc+NQkaEwvc2zVhdv+VIrml2n4R2xtWPdx8YZkd7kI9+oLo5qU
KBgRbflw4ssz4AdxxzMQs4tBzP+nRhh+iiBk4HK3gIzoESMz51lwE8P/gwY4YTwNJ/Err7pksuiM
CMsBZuGsxc6/E5X7y3nBIS1jCDBkE8hYm8ejCydpTrQAGQocGj5JzkHztteQoOzlO4J45sUc9HYb
cHk7jAw5as5IR8p2vNWcA9WNw+nu4Fsm+74djFSfmIDW2/b6/F3jjrZcD71+MPr+O3l8T8t5zIbr
8FVyJHHh6CHvzLfHG4tDMTGxZwMmrIm87VeEY5UevlXvnonbUA2lC6vd9deHSVd03u8W5XBGML+R
g+s70BQP0fvz5pewstnMmUxBR9YjE/UJDpob2LwsnSyGGiJHuhuU2B+Ywu4N0wHu+O0eBwUF3byX
0q5UoiLV8ad7xFeozjwVaYY5+sEa1SYvY3yFH1jDzPJuqkPo+kf4T4bN3bca79aIHfiTudCZTYK5
4dQfe7MfwwUIwOhimfXB/ML+BgEKnjCsk4/WrWnoVUEazKAogfMi270Ov5DQkGA4j9H3Unmv1KOu
hpv7ds0x027+cNsB9i+odClDjhACmGC8AmZxMa4VY5pvaVMfhMGcskD7FBeaaw8MvkPaOEC2l/OU
gUqQmoGZk8PRE8on3DfQ6N/9jNQnMQ4RcqS8/d+BcfJTnC5b/Ywgk1Y3DhSrdioQdmjAVhxHZPEa
7Kmt4tVSSEqXqaMRFz4H7de/4mM7MHBYOtSj+5ZGR+gnhOoQMfptZkKuEiIc4XbP9BP3K1RGTNyo
6gDq4ahHzKCLkIyyFB2n6lplhA/Vsxe+pVFJ2pAw5uvwfLyoB1hccJ0eCzLtvs5+xSgPJoJ1NChr
l5R87ZoxGbDQa/r0M+w6OzLNrr4FmTWU6DzsfvKb0qA88XbHqRWtIMPJOTZJc5RzUNwZ9WOsufyw
pBFkiS8gGAIb+BWJQ9wya4Q5hlaJ9z7Bg4Iu9b8tVHf5RfuLvNSBrbGRAAj9v9mDVAQFoaIF4PVW
Eu4j8FY0rBHubv12f9ScVZxY+aBUfJNfwMIvV8Vql0kYDBUruUuCd8/X1ipEklYkbiHtsmI82VoJ
Wwk/J4MFAwhkMz8kJkK8L+metoG89rWgf4VW6uEACMAPSaeGyUlD+HYFXsKIJ0cE5RR/T9cAcyyw
62WOwlQcuBWaEwb9yJ4iiuf7iTq8xZSFSpX5oE/LiU3AHjYY89YZp8hnLGcL/DqULAZ27q2F72K+
fC6UYl6BkLwwtII90QpLNYudHkI9UXd/gJbImRARTJEyBDLMng6XHiByGkgcbCkIKcU4RC6Ja8gM
74VsL3O5XJnOPt+4yUXXuy/tkfwEtfh5qEm8icNUqsP2BAnAirsFHJRJLi/GpY1fZUbCGQUx+pUS
vxWPT/7bu1w0qPqeSFsUD9CeK7pBGLTGCsMph/oZt/4zXUhJvCIF4OHfKIY+5aeS+0Y1QOT4dyON
0eIM5eiLkQAUUej2LVYDuAL+a0GfFzGdtPs6AoUzy4FxhqYh9DKEAOy+wysRca3TzKm3PqZgMVuU
NBJ2KxhjiIq/OD/AHu/jCtMz0I2UkYvTULngd4dmqb9f13im6cI/rRrdtrrkiLIsRnT1NH3KMt6r
mKrr55SVTLcxJnAlrEMyR+sCasDKsQA9i+T7ODEqqR4DFkcpCzTo1LJ7LUAkHZ1qgGycERmD1A0k
KGL2yXSC0ZHm1oktiXJO7YUIvMpEZ6rvssQ1hNRJaxjG7Uz9Dhoc7WFVs5T3ibjkmnw7eu40VXgl
XDYdfBjA28f8gzgr6r22DyrHB8O713MMXfrJdQfyIEc1HOpFrSZBllwbV+Wj99cTCmd+P+19Mmwm
p9MEw+uT6X77kkj7vQWGN5lAKGZiJTnin9yZZfw2OVeh5M2YIgEXCG/vtH9OsRWPFv2oB1gPVyuY
wRQXOlpXCWfnMwHdIB/4KvHQbCmeiBSWp76cM3Zp/x4JVdPjLwZ0Fx4R6+kUmG1mj+RIHlOYaVNj
CAPN2U/yoTrRaKeKHYUsc5WFBgnijFYb/YHLBh+zc5ON2WfERxCJDO2cfZtiJhbljSP/q6RELXCZ
O1QiH6djs/+34cJ95x+2X7H5Fw7771L8HfkBosYSRQMFQuZTbl0EaucAFrlNSAly4SHUK9NnICQU
oImfnclFw5rL10yHmOfO1RSCGGYp0s67jpxvcJ9lCJ+u5FM2QTG4r64IQwym/CgE0Az2GMOgiwPV
QdE47EX4j2Mh3p+dzlWfc8/3w9nEDsU78yWcZ5PgNEH9DMJDx9PnKc5sZjtnnTPLw/6ddvNKYkSD
6UbxdFUUbbU7I9ORtcKy3S8LKtR1TCSo2mQMnhZ7hRqmLCPVHt/YSW4OdX5OBONI5y4nwfwo6f3P
279TdWm4Teb26SkWN4ASiQmBZn37RUe6XDpMRSvvth9PzYOUZE6d2OUoJQ056ozxj6FtJgR3+ZPF
JzCq4UOf8PAU4x/IguyJrOkQF4j+fM/t/axqYwWrZLCiQH0Mq7vb8db7gd7N9hCGMeaLuQUNdOgW
1NTwQa2Db+Y1NDARqsVAAGkDnUrFMdP2ZIPP0mDcci4nX9ZEM6iYURGGOtGKQQ+3KfJK9+P9b0RX
yZDDQPt5T/KrK8sTW43FNCMNjBiqP6NhyhP+aweiTIGAAFEF5R5JqGogGb7qq1e3enpa6b+je79J
pMvPdt5bWmh7ASkYZrRgCZVhh2YGmdQTsUD/DsB1D/hcFQWG/8Dx0XDTjQEr/5Jvm3nqonvhoNsA
mzEQBQR0mJDa4SP1v6Zfwd9/BSmuhvgjl+4vReVTgH4wAVCmExUp0BAGE3e87RkzlLSUraz5OBIN
C/yEATcY7EN6XKbD4p+tGRsASzzC7+/a9syILQZCFE9p1+lS1vo3LNTYdTTvwbXLd/IPNlKXe3oi
Ba6kNVDeAQorVFrQqRr8iOBtYUGWTyW08eEXkn7pGNjX85moszAcLZzvn3l477IpPFEuKYyJ5+0f
Evs5IBJ0W9aBHobrbPWUKeWQvRO6wguFThsIYinaFrYoTOOwHhiA2qERhx0K8PcfT2e2nCq3ReEn
skqwQW7pEUFEsbuxYhMRVBBEwKf/v5Vd52yT7DRGjcJac445ml5U1chDR16Gdybpv2RL9XoetMtP
H260YF6OMGsGavnYMBaVU8F0aCXDaukuNWFv6lq9zcH8hvVO+qzVoS0fol7mK83sBooMhrxsI6rO
MQROySjY4p/Wc+DWl6IfMcGqlg3K+nwvF8f7I/6OL6Medxon3QlebPpFJbRV+UjP2urjnMEiXuaL
9lyGAH8DZLR3B2PqLBIA5hBTb0aPf0a1g4nIDwdwRDL/HtkTxVSQDQ3tvtXC5uzcg3N/uH1eG7h5
3Cb4rGI9RvoX21ofZFrBa4W+YeT3dkhbF8sFI3DDodUsWBZvoqk0RfPJkkf2z9JhVuQsWV7pjMQ/
Ee1JJ8m/vjGdia6R74suieQ60QDx+SyY0jYGE5H0tBOhdXxK/8jHgGaYLpEO2NyRgGzu+CIgIgqm
qxn8tcpcaWbORH88+5izt8mPxC+RDrUbnpT3rMlmLGajCcsAOciPkzzLd8+pun7vJQRoKHAbK+Wc
Zv2Sp3d5ocBsLf3B07yqzAj0dq+s84P2phJ5mnU9fUbKWgfsOWg/PQyWwSpZOhmSsDmBDjJiAGYZ
YbfYoTS1oeet8m2JvRSD+a+W7fqrN0yP2StmZNof6XfKzT0uB5dxQzVhFIw4CKdsdflHgeoHHx3/
WkbFECPng6sB620GgUTv+ZPl5ITyabiqY2Da3s1Sc4Mh3i1O52BtxF+OFeEthbcRUyq487MHxLzK
+v6CheXIG4C3ECfBH9pLdrVt9co4ENyBjYygG3NKeMOIoEIbVJITHDycOnw+3g+hUXCwzuHeYG92
WF3tg9NOr7EIQKa0JQjn6mUBVStE3+LchzeFn/1Yf0xz7IYzXTRGQkICwbF7UBM6dyAeF/NeRD2J
4HpjPdsNN+PUk+S4Labv3MnoMyoKSk19uoOXnZQ2cLNfJYg8mC8nEFfuq8GpC6ib5VjCGhXVm8/b
8/YD4l0FIybUKF0PQk8w/oX7hJH8c9sx4aztJqqi4vwesqhoJI2/xpoEO9gfsv0CBk7YCEwVaL9y
2LHGFC8sGVe9hFfJZAzXvEZjbwTgf6vG66kPByTHmSpUtdLhfNIPLxYduj2UF1iJCJwNeI/RV3Uz
W8QtffeL/dlqwKBwKzFYhBYDyQX7pQEtuZaRf4QuDyBnPMXDrt7daaIu8MBQkcIfyY2GChvjezEh
aWFwUIsKecSHudlBb+lsoM5SIcHiZIhYYtLGzCwRcQNM5XOKJapwqJmvhQrbGKmeoFk1lmK/3MdM
hY9/C0cAaDd4kSObOWeEywpXYagGqUc2VBxHcO8rmJXrCAg/8CkhVtMctRa2XxJcGAykv47Emj6c
UnJhKPCqBR4HHI9DPVUpWIOCKf5S3t0uZHZ7o10/GoS4Df7ct+P4Kai5zCGYTaktyiLr+rSz+7Sv
CMdAuq47L8gPlHUkS4dfKxngZcmzrT25D8wb4cvib9MZ9JVoeHkqFw8n3QFLFyuehdo/rA9rlsli
KFjv7Rlye7rlN75XDhUE6aQY6MkZE5NVbUqki3hwBoJ0jh8MRXeQ7JQtZyP7dgf6YMuyzd+tvnWs
4K4R/EqaOAm02HiBMUO1x3rhakg3+/4xm2NzLAee4Bli18dwywL0aKjeMl3yhfuEgl+LD/zZ5xdI
YqYJmDiALHeHMcStW9/jEZJdwJVRCBIiR/2ArYuWCBopvSnHj/EKpBW7a0SW7ewoOWTnXBgVMZyq
7DwCuUd+1X6Dd7aH8dAQud6BLyufzffj/XMfgDK8GftQa6CUPLePVK8UYtk1Beyq1naKsb8DLR0Y
NEEWWeqxoTuG4TtoYFO7X5gIVsfIHITh12iJBQnKb5ICGVXFEPAfV//PMdzrT4Iau+WbyI/vBJkF
TdP1ibpKmBSwmR1y/QVpZhhzriHv+dJnXuS4mEBDNPofEzhE5piX9N7DZRwKPfGzbunlXpCJOdBa
TMlyg1qIswp3EHeCrvsxo0ustvL8jii6vysdJYKHyyKWGNKRiSEDsdKViThmjIfyY4j/6GOaYvP6
1tMTuTAHSLAqgz2ugnADczBL8Ko42oxKW5EDrf8Fu6nWUcQwkRCgCWbU3WCln5YT/F504RKDaSnM
v68LNeksGTBaMWrMFzjyWfclLGmAEwyMpM3g+FxCQZt+oD5+HCHrmd8WL/sL5WsCTCw52/50YsOf
im4RXkJT5TSBKSuSlPMfdQ72kP0gO4N9baauihU5r6Xwar+TqCAcLfBdi59bIASnnd82bYhBGxMg
XDsJ+isF7XVziCYY3/k9yDq5+dhI7miVb1L8ohjWbOAZo6hBhVD6fQ+VgbrL5r0wvVyXzSZbDsH+
h5t+YXxptWm86ZKhFABl7+9T5+kL0sd3njvqbELo7YJOiJEjl7WIejXOzq/uLCkOAFkpGmi3HPIz
Od7om3oGfRPtFLiBObSwayfvovF6Fi4bem/2clJfcVX3EClu6iMDZ8LqJvELPfjAZdg8La1+4OWO
5ErzQ1xNB+eKVFehBU/8EdtVSuAMbmGkYk5YkEr9Q90trBg0ZaWuiFyfJav+lCXZuOHiMySx6Gm9
l5+ltGqX1Z7FlOGpeNUQX9GZpgI5SYAI6Ezpp3giCFxHFYqYOuiJnZ5Vmy/6pKgcQafARHjDF+x4
Z0FYVqimirliVQTGFCuozyu8oaJb8MZr3Xj8NL/tFn4kbIf5aPmcHXwjNycRZl5xdcTxC7veI+O2
cfTYtBgd7iq4QYGyGuNAWSOtJy+hxKVE+Or9SOfRuaSiW41W2fG1SfdYgKDguNwv/SNqC3p3MKil
fFR31H01SjP/NU+81HlZd8iOtZP436VCT7JMZupqcO5Q/W0493HmkXADnOzlSKI2uGpvQLanzkfs
fqBNsKz0mHPEk/1o+1HF6Z+uCAjCjm0cQeLb8n1YFxBo/yaM9Rp2nI+bXgdHCc8rLYXRRY1O8d9c
KPUlSJOkcNVD2lihW6lzqgwaRvyqD9P65x6igTiNsSEEByXe+lf2P7svzHlk52aPbPgDyn7o/LNv
mDsYDxpYrZ3usy2ua4UuLyaYLY7mInMdYHXdLXrWPSYtx0jn7KeQcSYGNOSuh95D42VFthxHrRbx
PwRUGTzRUKMeF0G9FNhF1JJfCzJiim/Ak8OkvsWZzuF1R2qyKklhujTCc0xiFARaSZYX2fPWgYSV
ZDeAQzhyynOOmEAEosFHDNTtI0IWR17OHrdXykBMi+g1tJdK4ThZK4604jANU5RE2IhHkynkGFDh
BgjcGv5OpvewwS/55sGQX9CnQM/NvE9Y7pDjY1qCxSCOWEQhsW7RRUftSsaKZ7zu4ptHU+BwpPqF
d7B6P8IXA0VVhzMxYPLHqNChluYVKTw7YW0VinbBycW4AOJYPfP5hmDIsnbAKIi1Mf56uV4+tRq9
DgpyFvlMhFoAf4JaNusrdQ1Fl9MFKic1dFpe6tt0jPehdz/duHnSPjQw09PNqwOZWKE0fLof0obx
eETV+jDg3dvgI0OcMCYceMseY1SmD4yNAbWxlSj0p5gWG8Bl8jJXtQMl5Kra1btMf1M30PlDy9kp
0eHcJ9oLfQMMKv/BHPDg1Dt+1p37Z7qlkgEAlav9QQYH/xIZBFypVG+wChvrRAH0WQfAiYA+/z4C
9I4v+aJdwiockLwhPP1E8jK20Dooh7Fl2MIqD3pi5ewK+JLFxRyqnj00SUH2wcDiF4KU6+IW5zHU
cXLU8AabPtmhvtrBpULCMpx63sJY9W/WhMKMmxdk8ZrYD0EmOGgnTJIcqhO7bLXRWIjWD2P7Bliw
kn6YD2OU1ZpwMubXlXz6ogZb9F2efeY9U3XxwqSHJuKzTqJb+HJfVoVJfb7Kws64g1xi93/mJq67
bHfdjX7l7Xvd0Iv1LWELoy6G8/SHmctyOD9YTfjajuey+6UJTb0GWkPq3HbpVavOHeyZSJ4xs2Fc
TlRB2MzKNWPb2QCZad96BqlT8500qPnqLsIMsPW6hukPZsCJTsu1KqNqNYQZRSXPPO338wOMys1l
ZyT928m2/OlN8TlwC8huAUOpF95E6uIKXngNP+sx5v/ZCkOBVW9RBAmfF+vXLMNcYJX+QPcCXuZI
uM0U/+BgyrJ8eu3iOnvQPay682Pba7W+O57157dZ8XujpBa2RO00+RnYhdkuGgvtvV/xUeiuMvfq
jpeKj90RnZ1ALwf+sxRTNgsgCA5az6Ihz7cjtovZkPimbq7AT2yncDt8OjjcEgB9KXXQV/wqfs9v
LAiArb5h8jwmiZkM+KG2wbWfUojfz2eT+WT+naLIwLLmMZNQ/Q6NzTe4zt7awSodejoQIAnLf6q2
CNv4mFkTpkwfvQTKFSwSr6dnvkB+IyBEUiD/YETEnyZILE7XrI80ZzRuQCftUexye5oNSEG3RXtM
xdLNngcDn3SBYw3Dj5k8fmN08xnZUUMTVIYjWVgrCV/bG1ZJZfiiU8NhGIIoI6KbA6srEOHfPnws
X9VwyPNUzJgo0I43CjCw7/nDnrhq8PYmIS06ULNgv1/jSAnAOhX0I09HMRlO6CM/cxsLraxZmrX1
Mjorc1mb3J4NqwRhXR+mP4HX84eFq5tdTltbMoGIE6fh4MGSwh1MOzhx5ERAA7i5mdvzK+O5HoJE
jxaZ+9GTYGS/Zo2hTOEhTfCras17JFu0/aHIzsD/aVW5cC+0Hu4kY2ugN+DA150yZfhkVQR1YAQC
jUf1v4uvjT8iroXMdAFw1YBxG7KRl43J/qX2v46qPzhNaRzHxCwQ1Qpcx1Y10m8AcoC+KDip7v7W
Wz4Kr30VV9a+frxvcNGgGySP0X4Fr2nlv49X1FmSi3hkdg8nNkl92JTSi1pUntbkjzQsjHQyFIDY
G4fv2S3obNlEez4l2haBCE21Q9I6fGKF6/85TmYRAXWBjEiu+pUB+U4Hv4fv6JERBYmG4FWLj9FE
n/Dr3jyigDziroSBKG7KBRaIh8VjDeFlVgofRrv1oPuz9H3gDj3XOKr7yRprpj2ZR5CW5FANDrPi
CENylOCJLeKSpA3kNUDDL3suxyBVNx0HY6tEY142hDDGhLrC6puunVQYGPWUSAVyByx4zmksmZ9g
4pQ2AVD2hGmrZGF4azLAMZgAob75IFskop4NW9mMvGJ+xX2+MfEP/cyF7OUZyjT6U5nAJax6Feoc
q9HBznxiV/7MT0uebHU2CidRsymgjMkbJ1+2L60GsuO0YG8sDBVCF5IRnK9QIYXvXYJ8gK0fo3Ac
yNnVF4fFK2CYiLyamhGJQYoIVFNhQcHrEabmC3yS59eNqMioSg0VyXclXN6etFDw9ylvGg9vumEL
l9koaP/v9uQwk1tcFodA+AqomIVBXkHhjdMcdBXMKeDNo+ah82MWByUVFQk9Uoj5Megx37iqhA1g
TGmgir5DoWq8O7lhyP2pK8gP/XjJ2Ck/Xr+cZZMghRjx539ePU2MAEl0AvwakfkGORU2WbLb8jfN
Rlbh9VFRUOS9HTLjZCiDGLg1jES8LMIF/ZKceFUnsH9hfq56pKRCO3iamciI0ju2k4khf+nDzQQj
fdTw8Lj4EY/49y0b8P+ZoPegLbcGuVFKaSAKICuoL7xH9NHdQs/9wjQEuB7RYuq+Ows79g8MWml2
O5h5pzel3g9umwNq1JKps2hJe+B81CoT891N28bJcH82XpsOkxncoKBUYpsksvrQ591+B2fpVDBT
/a1+EH+kZ3ULciW49xdcTtV29sEp/WAQrwUYnscKFGsicZBsAGuz1LKSNnSTZD0i5F98RzqMrYSq
QkZLVG6KDXjR5XBWjg1HJrCwV9YaBnZ72KSNyANITpwkVKWgy+2ma0yaZLFiHGY9H/LTmiwmSnzY
HOtunf/lXzCbJTqN2gVlArR3NDsAEXiykaCDdlAx8sypJfvwsLs8LNMZdh+31M2zaXcwk6H5lqB+
aE9xMDFXF/07bzmdG08HEjtI533VwPaTp2ncx7+Vp8kcPPVvy9BduC7ilvgiX5EJz1jvg3LhaQEU
BEaBiIkIT8RvOJaRasugd4idoskL0iIkI1xhBy2Nl2QIm0XSBXxRmP2B27Z2yWMASwPfrMRDelHL
zfrIHHiZGu9q4UC+SxdXhsqsJDRNPFsMjwUFJ4fIIh7BmNJxk8bFIll8d/ftbdOHXZ9pRkNz2wpn
zQTC7wRRAB4puGhoynri0FVjpzEBt/ibVDP12H1JA3qt7ldtOBNmRGc50Zp5DqR25OjhL1DO11/o
Eb/I+QnL+p6ENwtqemkukCnEqZQEiY7wov87/m1+IbW/VcFFwDuzKfS60B/IWrDjhC7PXPomkuJ5
Zhh40cU9+kTPwxHGshJOsaS1V/xlNJCshDOBwctHv7PQne4Ny6kO0YFOjp6N+0rOEO7ZxFhCOg3K
CUgZKBiHb1+wczUcbbjXismoqL/FTX1qjVNfR7P0JOqq0ce4ObrYhNmpyNdzUQA2UxkcOjfJ1zJu
1m0+CkcGDzTJrcPPGydaCUd33F2A92hvvltUuNpo2fNuBz3bSOcMBGt32wx2sPTjQSikkC8P2QrG
01AcAERjOZCPk406Tffj4/vPDxP8osqYmBNJouPaOQ5SLD7w94Dfibir0R7spIyekI9tVNBDwuJw
9EzosjwF4KE53m1hLDcOHhuu1gDIhqxOgCdpzDH4BiTYk7h7kMz8YNTj6eEdDD6OlFsDyaoLvEyN
G2s99LdvNDwY8uZdz2vVqv40EowsmT2BVzLOvu8fc2Z68XP/XAy9YvG+FAALjmx1szysXQj26yzM
XGF8WK4n21dYhxPvvfj43SbBqbsPTz+8oj48p+cqeIYEZ55Gp96STvnPOI+nFnuebffL/ECgi3Dk
8wDqzYkl6YvouTfHggij9IE7DKSdFDb457Xz1zpBCPULZl7TPeN6UU8rjB2gr/Tmj6jEEuJLCqym
HEtBG0fkNQAfOV59VvNgHL43WfwRrjG5T9+JafZ3JQoIEnvRrN8WSJsX1+kAOT8+6tNkeQA7Hu/w
6PUQLQ93o6jZNaJFKymO2mONY8rH7cxipgKWDKeI7O0B8Nk97M2zAAesMVs8qP/qPeudqp8POZTv
2Rf+fOuO+PwWpeiebpCamAH6aBcoOEbmlUrxattN2M2lqL87hNRT0pEOHqiyXkzWE7x6Suj4f6df
BmfsxM7T/WLwjBUjFgbBZFZZE/dG8/yY9d3JarwSjNPCacLhavBF6FGdIHAUvwnny5LPKWa6ecfH
aneNYbXGye9gn2NBArd9tOhOd3CCiFQT6myP5vp2KY8pLjqq+T6Od9dLdiE/lu501x57QRa3/OBm
v70rAOPQhbLBSmXjW8t54Nw9eQ6Z9rf4qYggWMvb+3q4pOMoaU7DUcQMtzw2H5PN5zDEnQrfXx0C
EuOaO6jnuXdJNgrlaAV8K1vMGGnpAWoeeyZJPLgUGRPjFUBNqCbbBAfNGnkSpKZZExYbas1cxJnS
GRCIMDw3u9eWnlPesn/xOpFyEPN83Bmunm8zybYhlj2omtGfAGyRmMgis8rDwwamhInHVJAGUGOg
yLwSo4A7dTD5eO/mQ9YvWM4A7WhbMGdBssamQwVA53kls8lrbxZhh2yyhPjhnlJMh5kYxGGGA7/v
nx8Od4XFzwDoF4xaF+JdLHUo7/ZHkSrOMq2DZ5IgL6Lpkeho1goz9RUR5ER7o8ArXXp7HSG4Rs+C
RLsl1v7D+5jE64PfMS2a45ZdViba0kYxOI+QBmYdPAHdlwk+AJMHz/v3RmnKxtKQynkmNipZKcvR
HAeJ/fWn+plMX+v0LPAFr7s0+yYqwz4UfiGMBVxRYHxPsSm6IZBCrPiRRdQN9SHKhX0SEt0DKQCe
C8PL45cq+rZ4e4g4BhGcPs40VGs8abzkVHqpEOa8WavPmYhD+0t946ri2vC7QB3Q3ALohvKOZhCy
n+Tc9rzKsARel3L5uvSOTfA+Q/NiPvPBAkjEi1Lr5Wu/ZpaMU8FWYoiD2xX3CY656+/ZKb7n53a4
EAOXH3X5J0XgBLZp8J4uBD4Zs3Dy0Lp9Qwc6vfPsvyLUxa9pD2EP8FcVcEqi7ixXRL/Kv1VgEbsy
vVE7ohtKt3XwmSfbLk63xY6KdrjuQZIdaBSKvPGMCfXuC+OGcslsboBXIZQLsM6fbFN5zxhWCkTs
ej6Bp6FJ7COCD8a2fmPQf6SY/1zaDPNBsfNAh6EROx5Miup5yaoMl9mTQKyl3TiqvHyTXKojYDYw
Kl7NOHKOAFNBIHGxvyT75mC8KRuNDmYKTWmcTmWHUh5GvtiXjpjZ7HrCNDS9sG0Vl6f4j18YH+HB
DTdfhpiXCjBqJc9Sb/qNBXqPczck2Hm1UWdKSH0xTvUrJQ5zn4neW42jkeDCaOXlNScC6DgK7zgy
Yx5yGQZUDJUHL19MYMCCSfrl2eR1O1KayVG2oYSqpngH4R+I64VPaQmex+s0Ot4tGSSr49THI/6q
Z4qw03qH9x1xLIzv2CN4FVljeXtcunjIoiLMzt500RjfI6xHtD35pdeBwCpyfTHl4vMZ5EdxGFCw
xSxIHBQcc89l7nPcZRc2DTbzg8g/Z5FiD4KuWHwEhTKfJicE3jvOUZDO5xKnEgIQh7shOfYYpDK2
47jF1iM9yTGnUbFCboyJM2XOCt6m8Oa/n1Sv8kU0AKPsat/46nFyoflFgzZwvnYaZOhMr1HJHgoJ
hLynsTcCGD9Ii/c3VAq/tMZRbyZ6glgKpR1Pohx1EYQDl4AWQiQWKKQxMItfNsMl77qAG3PD0gbL
HPPmS4Q8XjnmLuyg7ItIfNgcUj0FOzWbgUApB3s1llcMXjty25gbk2AWQjDU9y2ewYFw1LtOk8J8
etADFvLyllv9FE3WlCWdboK2FjLs13ndnN7IoXkezYR/wZtBBxQYuj9eJ/oVZi5/rUW9+CMK0zzQ
lWDgke0xzfbG8wcbQaisR+vvj7R+0ZviewUK24kxeQrSaIIeEfDIbkai2yEsj+Xmkh6JidrfkOkA
+nRC2qOgHcMS0i9NkDIlbjuDGgKTu9Lrdo2A5VH56BegDyimueQB57Jusfu8mZAklIqYYQLfso2z
JY8IN6HAxHClb+apmcAI7IwR6SqAJUdKCuxr8J6lON5k2L/hLBTInV4QFc4MBO+uRiUm74Pz4hgg
W4foC6lXzhxpTsc6bmd3WnwCwmuvACUgtQbPOvYQRz2yKg1z624MnPJrMXeuWep/R6rG4tT43fZ6
YNSryYxJzzA7VCgQvLZjYbzF2phB6jlx3lGiwmPNmZIio8f/Y3CEEgxpKhcwBGZuOWw15tQMG7T3
9vrLcB2XCXoXNg6CGAGceeSLenWPSuzFysVnMUCIFBDlusIpWiekZXZbf5fjfXFSGQmmVPgCd9dV
zAgAKNcMF68/VIi9Zbam6aMC/2zJAeaz9ZORZLray9NqjY5c7E/MKnnmpnf3FiSrLEDhDhkDBTdy
ZZgx9JQ0CFSP7NUAMTCf6a5/D/v3tthyp4N5F41C2rvZY0M7gPgDZZ+bbTA6CFL/NscAa5UfU/+O
JxVrVTgJMOp0iLM3R2FiP1GjyRHzLqaVDQbVGOvTwVWbIaMbLDqWz4voBXzZ67mqQwyiEsoYgonI
uUPA3AfDKjX86yH0Zqosy1m5xS+JJ8BR5l2BxP5t8KR+GNMfH5v+Md1fDV51Kv+/VvKFeRs0PeY2
lKk8EwB0aJR2uTNy2QIg7CX7eoMY6m9ZbYS9TG8HwHM94ZiMHLG9VMuU/Np8KW8wYI6J40WUpWAH
lSzKxTv6BJ2rrOvl0EMhFw49/OxhGnOWqSIpz6821UZWmNVC0ciO0jn3pF12pMNjP2mOMvqlzTc+
HNGt7T5B4iBMu+7an9cK5r9VRFym75jp3wJFR7N5Ld/cZ71kF2F3e1/oTIbHZ6tJxNPt++J7NE8Z
3hyEW6OVvG3pqK6oV6n1W/25H5AGsccASTbf8T2WowE7JwMThkKMSkB4fg5Bb/dt3IfRclrNoT3S
LaNd38O6VpihXnpTmc1zixotX+Ykl/wwvn7sVJFK0uDVZ/NnvWm5643sEzaks13OWezYB1C/YRJD
4dPD3fVpoxCnIR4t+3pKmmxc0rSrZv+3NbD4xa+rC3rw7cE3agw4gAIbukXtcOFuRRFWiMW4ddkS
bmhLtFa1upiOBNgaZwbQZPKnW+54xMC3NPFPMEazu9X3maU18cfDYIMRwEfPXDZA82q/ndKjuJ64
EyK/qpg55oU9Zl8u+7FwNmhdJs670v24idUijG7Cb9CnHocP9YesU2Tz97ExDi+TNdkDUNRWVVQF
KRQwsNnVFdS88182mTbY2sDLxngHVgwPQXYPMyWgJQlRvrBo7G+LclnH5XLgMKoCHiV0m3sOx+sb
j2NgjH+kVRd/5mP9485VD74QgUDCU6Ne9NfNT3/d2yahsn3hCviKXpHq1TwVgg3KrssWnCwhVoo1
HYtEscR/JWQFgtkFR4l1vud82YMbPFEZAhRop/ENWtZva7KGsx7WPkaY3mOBEy3hZ4yDPVAUhnuw
nQPR0Aj4i6nlFD81A2nynlEiRJKBkW5Hs/eywJcu9wdHrCviSWoSnv3C+icHO+dx8RgZ2DO38IWI
Alx4U8cFlk1zgmiKOTjtPkfu09tS+0EnY+kGlcPVGFfkkQZweFh87npCr4r6Ox5PB6R8Zf7NuU1x
18DZC31MspTDK30Z8+IBY3AcVQmw4eShKsFc86/C6V8ApOto4GHDwuNhY3hc4Jc9KcKwhyfpoTAL
nigsVwzEHjBbxx8HDUX7JZZBCDgmDSifOYbQiWsFds7aYPPm+gwLr5n36OyiMKoYGkoypdah4uEO
lI1C7ibB5FPuEPNCygVKdCojTGyYkrakFOk059IR5h7mfwxm+366620r6LTnLFK30CZx6ujrc5Ve
Zu/vsX/q64xi/A9sGV/g43u+r2rWXPRI85c272nH/dE/+nRNz73oehjvfwxF2+baFke4ztyKpsi3
FM0H9tN9f8uPRVulaltc5Ux+tvf5TPwiv+r7GJGZtSl+u8bG6LD4WsnKb0yusv+7Dd94utw8t8Jd
0Hhqhv/Q9saWmwdYKmdjpPyMW7ktfvS1fEPcurj0dcMwSALgPqz53PK5zC3Lcv/30V3lPkbtF3on
D1JjJlvJ8vaKISs2froEibW/eIPFjS/jErBI37q0yvflXGSD8jrDv+HcwXHip0I8xyBRIGcQoIa/
aViuoCGWZxxjYdowAsunpARo6kSo0W5xcsLt5rMhhWRPKToIkk3pYG/HmBw+ch2/nnOquu4M3+nB
kSlG8tpEVPw94zHC5Z6R1w1oCIEuewIOMYuJk3r3qDUZck5H0zx8BrA8vHqVRL0FKjkE1DRycerk
xmHTLBPnQwb66LeWsfN3VSieTxuFfg8FHIUZlQA2NRQAJlVLupbnMCKlRcEq8PqTBpEl7vVbEogx
CKFgREDGnjgRB/jw3O1YERkS3wOGwXBMBtOMOdozGHLoW3sOuWbdsCTjhDOjcPKqiOqbb4Eyv3RM
K1rKEmAcaJzyBY8mBoQTtkDcZkj8M8fIer9uMYz6B/OBjAyDd+KhQEwVZuoH1O0DWC0dlmHgASPV
O0kRSnQihePuLGa1wpAX+NmadKximFtBy4QnABq3p1ZtRLDHEHIQZxpMi9UDf1AssC4Z3jUKokR9
uEDZF2CqtsNOmLnPxL3636A6DTAZDEBf6CmUTT/uHSG/MTaBWVeJdvzeCWfYZz+8RvAnAdaRGYAj
SW55IyLITPtWWRkopPK39ZJcREaV07x0UNA7o7dOf2OzRWZlo6XTZ6D8HrzbVsp1tuL4ze7c04sc
UwQdNJxSZIyO7BdAQWH0VG/yXTdTga3+MumBheRt8dPNiq82YPHeU49QLVF1Xilk+N5J2tIdf1fs
HvQd9UU9SuWeouTS9zAwPCKX2NC2orGEyoD1J3Sbwiwp3ImUVcIPczAyiDyImiRoBvSZbMJgpJRN
kwCLUKdAJIrzrXcXD3bkIuico4H7Sc+r+RGk0yRtDOIegnFd5J3h39caYssToAp7jkMwNuexQoHJ
q0amGYAK7+LynP37X5gRSZii9DxlNtFFm0tmCfxGkfuR+tixx+QbclGMcSSSDnEF5Wc4zUKoBvq0
VYdYgi0IGVZuHDva2BYIECu4RsumMzxM9dsGWScBkwcTnfId976r1TkiCIU4DP2J50McT0voB1S+
mrCJK/S3LeRDPPPIh3EHgHDJ7Whx3GnnWlt45/Xao/HifoZ49NUcXLXJijVX8GqTyOXGsc3GOpJ0
k9zs7M4e4Cs2OA/cF8VmYsN7cwRXrial5GrdoDR1hB+lhUV11t8AQdgg3B3PfGH3nczKrDf6Z2Ku
5s2ceu7OwBOEYEdSBSYBRDn9Jl8drW2eGAMBUWnyqYX/H7xASf4augLkOfGAPdoLomN1B5Tx2pR+
su+FRLVQ+DkMQGNGI/1j6VPsHaJyIcXPKWjJFzk+ywYulxRvS4ITFhMw7vtlRGsLbhfyS0X8OpYx
X3Gz+CoFyQyPYOGdqq6G+y6qpq1E3YfXW/YDpM3bYZ+ty+0kLo1D9LKSKYY4C3qa+AutHWNk9vP3
TF7Ua6bQN+FZvZbmLCLgTPDWKAIH84eXbXq8NL8CLK5w8MQxLnqvmv0nTBi5s+ysRx7RjkdAiwfr
fWUzibsi8zVZvZ9LOmGM0f7RgBTngQlcE03W7bkjYrs9091JODcCdv6Np8f66mnUdr1/z6lGcKat
7QGJlgOnu3ALtT+gHkqtKsYY0KDv0ATttOKMmMMkoqMXR3/LRjxe42rNPqJ4D+4RB0xTpiTFaNnC
2ZUxPcJv41gBaQJiGCJwGBtBQ/grMpjA+Gbwd1XxK9+ZBODJT/k4xG0UsSico0wQ85ClptRiVF9A
jA+ARWozeGrw2XXFomflkuiElLCVkYMoDHadKywyrD/cdiVu7eoJCFVcf8z1yGlny7sbuFLxFXUn
PxOPinqHC17DbOTbL062mEEavSXdpzjBnzMx26lMXsjWwr2fkNIa11ixl4tSg60DH8rOxGJYRFOI
bypaSnUgriB+LBYLYUkoTqrK/FriySGSinuEiOAc7Orn6ggOsLDIFNHM4nGLrM4Hbu/DCzESgqUC
HE2B/Jk/zHwKyyufsn3z5D8cZuRGvVe8ERfxtfhN4ZrYGntaf1FAURqNLMabK/IgeB/gp0rRP8Mn
xc0ikIU8wPpO9/vm32VNoMfVgeuCqejVIcoRI+N2NV6L11Dib+GxMQzjb86Z2qThI3iwLoo/iSNb
/Ncat0h8hFoRdSZh1PursxcPSDysMe8NfljipvAlxLl0/3b34i7++M/HIYZ4SLc1EoCtxm9iinXC
Tgme591dRVEYznZoe0it0ShkjThOMREivefu3ImteQcjfaSz9E2nhWYi9kGwgxs5l+90tBhjnqEs
FGyubcHCER4Swh1C2HRAWHExwsB8Y2QLv4zrCsojlxDdI775l8xutUvIj3Z9YnoDonB+WFdjYMq/
pbQznog6sfeDaAPg9/8b/nffJKVplxM+LFBJo9XKnR/ZYzibrhp/UISTlIlRas9Zr7fA+giwtVvA
MSjIoaIWFSUw+mpE3NAoHepcwdM8PiDBcAZzoSuwXwKqk5xaKMsFPWngQR7+ZMiesbfeCH9P8Ywy
F1vye4RDUEFQRfw7jVAgcPt7gLq9OJeIvsHFDM4mVNd/l+F6+HeVRJ9X4o3SQBcP3LYvp00Y3rVZ
WBm7DYXHPt8Kr2bRAn5t5vIwzEbCCqGNhqveWnbRDLuyi227qWDQig4SNe8Dt1DCNvgM2ASjVmx5
jQxaeoUzN50tjRZ/X4X5gcSpLt75+4zGF+ajjU37ZfU2pO/y01q4UtG6kcEjboZlA99BuDwP1KmZ
TcYebfDHo5Z4M3NTYNOKfhVgyL2MXRikQhAMh4uPrnhdoAswvoL1y3vLH4yHKh6morUT/4srXxEj
t7DUKNG5HGYXwvxG5gkR8+Z0qi2qH152iA76Rhyx6IGdX/K5EPtydPLVchpjgYLQTPXh2omrCReW
jfglqHr8YmUMUdSK+4GIfLcE8R9nA02sXwNe5BcND+onbc8QnkXm31IDkGALs9T5sYoP6yKxe0wL
cywry2oqcHMLDIMkoDZknp/9lOe6RdZUrh4/TIKgW6O+hLhf/dZRb/P4j6gz206Va9bwFTEG0nMq
nWDfG08YUVdA7ECxgavfTyXfHv9KVmKiQZjMpmbV22zRDmgIgTFSh49jU2QlrYyO9p61rCCCgFSP
ZXwTuNUQ2VRKs2go/gNrAu4EouGPiYAagltPsojdck+ZdkwlF+V9UoNAdFWy/kX0BFzWCQjKUrDm
xRKcN/sxIOBiA4fuLWrqio/OzDEEol+gtODp8coeEKvAHulh8uoZo78Cwl8shcdql42tIJ8QYZGA
50hVX7jREFWIuzBYEy1d+S+BFinNSROtkMJfAo2O5VfHHRtk7/Am4UNMJQwC4sbAxJ66hvLEPIPA
1JovIJfAVeHEpkSdL8zQcKZ+9KAURBLYIe/e75H4Q1WZ/2DdoWoHp/CCHzjiTigqtzBySm9eevSC
oz9XiIIwHIuoKyBeItumaoI+mYV1l/zHwdCrZ9m+/fdEx/YfcXLB0YpAvgp48BheKZlI4pEIi+03
UXjdF//r05ykH3qAx3kWZnhsA0nxDpLITAOLIDhfAp8XxG61ToNz5Po/WQj0ITnSVtjQcnVoahCR
shXrOR4e9yRGr7QC4Sw52p7SeybF4PKTxwXhcxFTJiS9DBoDEhdTFz2RHZ5s4DxqjSb1/E50Igge
Y0CAfxFsknvuN4B1ftSRSTkHk3Wlnza+PsZT4OvW7j41u/Yy0AsgDvr8srKm1MBmLQSUJfwJ/UDW
G4xDhfwmCjLqLM97aDmmt7jeLt2Pl23OH/Ttex30EeFPAYqm2AUrjcrj1kT58x026PMhBEpYc6hd
b3SrewinvqIOrn+viLJBVX5VCAU0IGiKJJsjw9hdUysH28nENrb2OfB4QwRiLPJEp8TE/JJBCoej
8iked1gXwBhXIhDHV8vtonqAmNSN17hR8QiFrIY9jnP2zkDXwM5PxJIbBiWYTy5lhKcX2I1l57tF
+ZWczsOH99lpsBDqq25M2FvjCAdtH753B7Vux/tCE1HlEtgwUJa+hy7h/r2LRBu8TyBI4H+rjTq+
sHsHbdXxHIYYdmPv8LzFN233WnElGnTQ2euEGDUZWe+yM2YV3ZpJJKwgMSh4Kd4BVN7Q0MYCQJ8f
f6BXDtqxbErYNtBlGCFVPx8CncJUmOHN7ZtAKJOM+Yy+Fv28u7ILYmDJsBJuTkEPxNEJj0NnhJQJ
SOnMiJHj+SBIsyR9m+NcJOUq5i3mDBWlGrjdFCHBt5pjWG6pGXUoG1leSv2XqhzoxflzbBoMFJK5
r9FnOdf/aeRFDmCdaEpk3DR2EOx3qUKRpG2ErXpCdm0KMuIO4Q1IwPwBPAEeNQJn3ITf0hEFpOPg
sdGnGqsxkecUAEC6v347e/ISKkHirWvtU4JHqtzExj/cC5IkT1S4kRcD8UAvMrvr4psH2p67fWQb
7nhGx8/As1FrMCFF+/b2/AN7ERKBFjtzQAlX/H5I0SedCMO6TmLtj4fO6nbI2M4t2uH7kNtowD3m
TAsaSgF+tueS6fDI9MUFtlNa7zF3V+85cLZZ3se7jSzcnHLDjt3RkzoCqrX/PktAYWXSLJ7jegpW
EtdNYw2QrCYj5HRz1kDSl9jO9VF3CutRa/ok9ZnD5rAKbU/BaQcc/HV2mtjRO8TOcOJG5LxntzVj
9GELlImdOeMbMAH8KUJA5tdtuoa7fPuyV6fDM35Mss173lDsxkKIsskYEvT8w5LboZyGAbEULup/
5yHzWml039QbKVWTPI7YmTULckitFzibvId24/Aasb2sowo1XOZMxNTzhF7oyVx92bEuAabCe4yS
v7VNl9kPFejTjtJ/Wfs54BOkcOGaHgAHpqg/ggM8IM/IKs/SD/eVlPgEpYcMRCT5pMI34eT+9kWw
XJ8lUwbLB3acF5+9H/EjGwQt0EOYbtSJAAqBVH6Rb7oP7DnlBBQyOS2P3SBrWteB6/juwnfs8YF8
Rw/y4/Td9b2+1+uLXyhb837P729IHA43JA79UL5sf7/LoyE/X7p89zcs1ENyi76/6ff9/lRSjf7B
n/qsTjDepr+P+/Lziifkc8qHjwqaz9vyeej1yE96fEx5596Bt5V/BKe8jAP1Gb8AYXr9Yf/WHbNH
Ch1WWVhL0YrMKLWMWNKinALnKedDAvT3gb+5dH9/1+fc/M3K9+WTU0TW/cBXHq/6ZEV5O17/+51v
/PD3jz/mhfJY/pzDhxyaw5Nc5W34wl9J+pXkq7THbzvI+/J38gOtxveQFpQn+Xt56MtBJENLHniz
ucYcghStNOaKC9r0feJxfA64ZDmpqd9fcap9/9l1Alpu9ewSgviHfv+brukuHutn356kI2dG7Sy5
LgH/hZoPviOA4TgkpukTJSQaPjHtpvTf0yOpGRTRqQEA9ws4KMge0KiIXtu+PSmG5pcb258ICWR3
4k7Aasghrx5oZFhzqpinMgAYoCrjEcReOcwxmTYYcqR/Co+6Q3dZdvGQxKwgYI8kiA5WDaOPjSkZ
mJJkERmY6JpUYZmUCbIgQYftS5ko0LTt6DFoPWHCKHBn3nAK3n7NRkr4DOggfJ9CDfw4MhBh70Tg
cgs/w1d0AaUQPURlUmMCauJnjJFTqPrMB4zRt//wAXzgO+D4NdojxN7KKKUu9UKxJyJBSkmuYeW7
R0v0x8b9A4BI4inM0CHLMiK/0dCKgcywE6G0SFjCAMeeQvEhbEZ698D6wMW94DcDsQ9U3yGUOjNn
KUln+I6rSTMA8krW1mv8W4w4Y/AJXgg14gDb/QRP3JlVWBoXEHh6ZMzbaALclzL5501MXlNQQ27O
O9NGSpT3qJf2mvhGG5zG9fL4G9zlyXvtjJqdusaEZXqdIoQ48FzP6t45Pbp+QSNhn4S8HlKa7GC+
H7SQ1n9MLgNOaOEQzyPlw6UO32N1oK/01WOS95F+qsGJQ4wi9b0SKB+UedIKeCY/uUGmV62rnWD8
lej6Tchx/9E2BcUj4jC8qUtAavsrwEIMcGPjC/k3xMekKEVZfy2kFUn135ZWbCB3ZaCk7OT+Y3H/
Ziu7B/MWGyG+qp7KlGawlrx7SpyNr6QuzYkiKcqRCiEPx+m9m4PgtOckR6xlZw46D4Q1QCFezmpz
jTTKyyhiIZJC8Asdgd4oypYThzTkxVei50AVEe/rDD4Knaazuo7eg2xSch73lQLJ5elre2vcYEh9
GbTgMdAMHlFxwHkOtU1nnI7vK2tcrMrvamBPrbHZ0OxWLPiaS4JTPVqYRzajxlzftlPBOiJftURU
Jjlu2SSJ3WH65Sy0SbG7rrUv9UsH6nnuP8MPhBg2qehOOhgW4hq/1GcZQcC5b3tUwnr6KPWR2fNP
oAYv/P5Ohml+XkHLQZjuk7Cm39sedZLLIJ0782wg3K0XSsswu8zpEVlcbaD20e7t6YHaf+zcSYV/
LzzZdx/Qwad7ZtYowOyoYAJeAtnnU4Nova9+IF7rY2y4oCeLu3Qd5oNb7wYUFkZxqE4780u/Ij3M
ugQvhR1L/8R9L1BFC9MRwROCUTmwGe9KQgxb9C2l/8v4Gn2/vGfY0JsR6Q2gg8TV/LQxIaRAwwjP
w3JJxDBnJZ7mVNnPeG7gTjJ9sfKB8RgTgPTy/mv0HiMNC3YL+hvA694bFDETzw0uOsAD1moSPgKP
V2cGEyUZ/OFxjhWoR4yTHOE3dSIzAhtC9uCK/dMRHhcATqS9PwjpK2t1SIVKGIqdWQH6aAqpbZ7O
kWazoK3ZW6LNxI7Itfr4YJBOQD9rrI4ZuwmuxT8Z88KqBHqKX7tfz5r4NKkG9x+k+wjW7oRkiEYM
LbGfsOYFfn+enpBrJl007VCuquLTVzk6z0gyoTsLEyVs/3WCToDUgKexxSTJvMVo99R1dp/lfUp8
oy/b4XUEgbM892+4aISJQrI3vvmPvr1ods2iHrKVo/RBEKVASrM8z4bHSgEDCIZMNe13u4IBGX5W
dzLhECGwyV3Y0YcB9ZLy6MbY6gtA6ERxYhVsrNncsMeNAacM8dFjr3lkdTZG7qBak9n++3QNHIrx
I/IAgYOvoxI7zpMz70tcRvVvaIUVrLHrjCINoaeBSuUNtJufPaHzoMiXUCEGHGCTpCJRPlJmYl9p
Bm7CRjWgDyD1ij7Q92dVzriSE+wO8WpNVGYI9L4PNAvBqg55H9AWNUay0rwv+bh/zzGxn76y5muo
V6Tz8SiBm48KUtpFewMPTAPvD0jhQf2NyIlN6jgL2bZdUFwj55qFH2Y9cG+AKth14TSDuSJtDoEK
QMFW+XgN8s4ORsHdFErTGXnvEKlibUOzIoMNn/+kCgbUVf2KUWz5+Ca+HzOgUEbufaDj5cEFB1h1
yOepnomIhePp+3Z/xMcChVO3e0XIhTDIBZUTIZvVmXBiby/9roBwX3EcRlgivN37VR66CHl+CErf
1KRrn0mCOkzefUGacsIMsgi2KL9YffvYL1FFhTmTdXGweN+9B/OdhsQSePAub+lYqDGG8MmhaAGV
Mg4Q8lRUPktRw0Hlp75HmjPQmaKevqkFl/NEZUBdkbWHo3a0/DzzTbTZU/Q9AoXdA6oSpPbrUK1D
M49euH7fgg54wyzEvuzJqv3wVdqXmmHT147D7cXpq0HWGTc8BYt59cR6IR/ezwO+Wq0nxtHX4Loo
cprgErYXNr6NDwXK+aFGgKw/9V02C2yG3fjk4PUEeAZ1TghU6E2AEWY5szFKOpFHcy7e/Y3DjYv8
x3mN3NCjWqX1TtdXHK7F0+9+GhQUQCioHKtO4NQzrLawbHa5ezcV2k1fSYfHXxNmldpRnRQuFjyJ
RjLLiU84ZpLB0KaVBhQxedIzOO1qYbTxTZvq1YJjNVY/TdctWuIG2Npq0d7Gxnle1QMH21Q5H2tz
0qa5OuFgt2pltWgmDq3bRNUWarW/V4srwLwSDiznnQ3raijezehGf5+oppZu03WRZ2rToUq4gaUu
BJ+KQr2TIj45eyLdUK6sYq2VKwcoGZNGyyqokiDQcdRw562zbC7RE/PWVWF4T3zrgSBtOKuG2mID
yxxrUA/FU5hlrRHg9YyWqBFds+h6B6cWQaFS5goTxUXcnc8KzD323TCPlK/iH7IOSCmUMiQKtwt5
T4PZzSkj3PXsIn1AgkffQKMvKeUjwPP9mAE5YJKuRagdfRpyPLyL60Sgz/nRcLwTnIuK1OEPNJ52
AFQHkE5HDNjcOei3CXdihKFc4V2w7bF3lLCx3hmCZAPk1szA/pkbbJ/wLgJ4if+dPS4n+RfdpV5Q
3BiYaw0DGsGBp7BzuViUTpBRZUp8wy29JOe53X9MKWAO9bG9N5JspPfSBKTWlKowdI5qiXLR+x+g
FSm6o4WyvoclNqASc2cruhcedAMwKzM04ZaUmOYwMZnGdicgWVRWt1mCy+/zHzdiwjSwvFCUuVKN
NGbUUyO79wKYOASb2If+B0sPuLG5Q8YDHclA2d/DYgvWLyxQBDGokN0AnVfY9to7Cq8+clY9KCY+
/jcTqKvDbGtDgBg9mKb3XAm9GuwqTEPMtX7AL1QzRIuMj/+ygoqU1buHBp1SIMzrP02fqfQJuGRy
fUV5FhXoZiFz6AQWLF3d14idXE9lIfu+dcY5ZX5CM/jaIb1KgT0AtAHEAd5hzIFMcLDzQB2v8XGw
Pl6FznIVZMDtAIgSHKWYzYUdRJ8FbPs4BZrptzsUET5AP7EwgJW80rH1eiFXBRgk5OtZ9e9aiKkR
irKcKck/KZ1JBUShhEi8IvJg4WssNUsMwMjKo1+DBlMJQAuIFmUDHOsjTD0pWyK4EoRCpfj9Q/rB
X6ETJQOja7yGBVEdjSzCKqKiUQDbOodSZ9Ck5HAB7SXWG1eKVi06KU8Um/AMZSKCMtrMDTR3cx9i
orvXfnREp34EZUNQSjKevA05XKTaqKIdvWrFdeobCE4ij8GTfDJG8ITKDzzUfhgo+QKhy4aXQn/i
00gu3za6CD6MUGWcoQqdTlFmIwJEDAP1Bg3S8nHWoYp4HKlJKppKBkokxtSeU0bG5ZqZE28JwmAy
0lBLL4TpPjQrV/c+c+sfZDqD2mGFQVZ+D9ThkxTor6vHFqo8THpWdmuSlYhmYgAZoIBBQp314Lx9
ScnynTylgOmJ25/FYAN+CzIvm2EqvuEyhVTKJlsKoBaTO7Usuig1CHBbY7yl5KSRvloxGDHdkjsr
eCsnegOxYjbG30Rs+D4Evc9ATQBxxM8A4MF9cI058G0lgC2SlAB5f+uMGa2wBaD/WyuDZk3DgHfa
3L4fq3dA/VHKuFZ0hd6tJfhXki2kfotKF6kYuFpxOcgpyY02jccOTXDDIH5O32fB3TU8oKF4BSIy
zvT9I8Vc1MKmd0py0Kei6+D4jUYQSzgTFAnw8wCyNMaESRUITINUQScG+XILBNChk+8U9TpUaroo
AVMD3vSlrkziYvOiTitFPio5VEop6YBmy70QCScUaGbIz1Jm+kchKO6GcRyGuTcOx8PtFigaGi6U
CGVw4DxHw8nRwD0kskUwLpJtN6IHWCWfDpECSwOCQF5jJaeHahvqe4ItIdXSF40QeSSgt+EWJl4Q
khyROkoWUhSggNKd//R6PZ9bQdjH20mXJNW/IW0yEMSLOycbJMkYpiE2n1EbArEL/XC3BaBneeF4
y3k23HbNS6MPeTAr+UjaRu7mhk4N0A5bW9qCWSwkI0MNgR9sTnhDvydpxiOb2yLiU89gCKKKtxFA
Tj3YAgPc1gsEQnsC2RkPw92OarPhDVt/ixo5eNF2kCZSaVaDsdIFm1AJiktFGaAL+I6K64gOCIKD
XigHfQfDa/xYqR7n4Y7bUEcb8agIaaqE8gWu7w5gfE8vefETCSOseK3IQkqAHHCEbhKXRWP89V0i
tm4dSrPzOrqZ1HMFKwjjhIVNfks/Z7iOG+j72UgQAkBT+biS60AJYSqwH7lod3yN+etP2HgZM3SE
HhcD5xq3/AKbI5PjtOHGmWqcxYdsoBPRflQ4ODanAtix8Tip07dwwaQrH0fFQmYcgTCVg3LwCYfc
zD/o0ttjBP8iIIeKdKqtnDX3Sa4vXwgQSIBBcpZtiKwLFkfgVAFCyXEFOnQdcITqN7glKbkZbrYy
yH8RmRvpoKJIE8FCGx5X+MAgsYifEb8nKU3vYuAJyILQhDwS/GGjQzpR3h7059/HH04TIBpj+Co3
QE6RTiCJIdQQgIPKo5DRJOMpHAs5DpjlL4QUO+NIOlk5aNB7QdqeVfT2/D5KUpOiF5Ut6lAMGP7X
fjqEK0IRTEpgMoLv/F6StbBe+C6JW4nin0xT0hZMBKBEYIZgXif5qZRRjl337zz1hy7RSZd+QKDc
krOPTuzoD+MBt5MyIYI+4EQEpUIVhzOhCMcGGj4uwj0iRSZDFdF6jqiBYOEjII7De+LvGZC7UxPO
rEQKf1gWUjO8v7wW2ZQAvTrOjFzZb1HP5TrlaCnIVgsVFORzA6nEI5bNf/JDmHKKtesftEWaUSA/
BBO0EgVVPqQt5IrlGTZIv88LWycl28IWwRfLkxN/Qw/ZS/+klaSl6BI6uTtpXbkq0Me8C+rMgElY
CujRz9+WlXaUa/5r3zfnKn/Bb+kkj+CvJaQtatYUWhyYkcqxBV7P8sRPrNi0wicWY1HBwrzm0tIP
+S0gHXmO10ykpf5avOX8Ub4COEAoCvaGK+H1BKy9bcNhZbqS20ixmw8EOHEAEdsPhXTt3weFLE6w
g/u1oA8EwgCQAQXAI28vzSZjUwYLXQoUIL6zvAWJICpfHO7zHy7oFxHEYxlb8jumULOLywimQbzd
b+8DRyX9Q2KSX1dUioq8NBvJjaeSwLukfJX3w2Tpd2IAsizjUpZRaX3u91Ta1jKo5MFVwHNcrsD2
jRGgVB7R3QMKoJSk7/8g0pNKFrVxrABIAf0W40OpugN09RBW4xbJIeUc5P0EIPX3JneeARQe2GNu
Pb+j89F6NDjiaFyYLMzcgt/f0NR/LSZt9gcDEREzqmBgVKrfS5UF5O+C//Aq0v0t/gvy2wydn/zA
gnwPr//uGTyPqk9bb3gOxEfGrP+meo/G5CiPbDxKHbpkLWdApwP3wofb05kgDeI/aBd8R4CAxzLg
PwxSmpuBIZ1XlmkIHfw10R6vQlUGfZVUOmnAIOMvQIbSLgXdnqPRsYFO0J4yFch3WpAPmUpEK0Om
FenUvIMvKvW334H3QXYHqXraQc5NWuHCdRI6cxWAPtAKRX99R9grv35xsjJX5IS6vIQLkpOveDm9
mpMWeXwUSL0juVbJgb54hiB3KM/JJfIdSrVcBspeLJ6SWW99WShFk1JGPOMDPJ48kq9/r5OfgHsN
pKn+ew3NIrf1Dxz7t4IpYxmZ0mQvXxmTihjIwFHG0hH+/rOG/vUVmW5Z23kKu2/5Sn+RKUM+spEz
lT4kg0H09qSXNx5CNExcf28kj+hb/71egkw5qiWRzv8+/t7ofz87Q2vKbWGWlpuJ6ABnKY/pxHuZ
s///lS9aQWY16XyCGZQOhwknt0K6Jiqd/80Z8p1UO78BX9kDi01XkGMi3MOxZN6TTvf3ndMm7pPZ
SubCv3eSZ2W1+ftJutrv5fG3f5f5twL8DjV+lw7FsF6OTohBZEB8gCG3HA3Rd54BtPPLGYO1MZbJ
RjpvPcjPXlA4KGvESjppL0HqDq/suN1vx5hdGc2ssC7ydO6Q4oSB6Rhsydajcq1C6AEgo3vUsjVs
V23SQCEGo8hNGxs90X8EQGz1ylELt5+SN/VskN18mufAdrHJQ9sj0N7oQBugXfMAMD8ZOkC+vEl1
eB8cknL7QAeosNcOKlHwnB33B+V5crjVLJ8/jICChvkGx3A/+qf4Xnq3I0hnUqlUmD1o4rscwGCC
4Ed4B1pEfjjMzcTCQAcEm3sLEtfbWn4Sjf45uJSTGoiLZEOdRYp+SOV0V8lK8UeBQRClT45F8EC6
dWf5uutb1xDiZ+Frx0iTcj9RG/Ai128m1x5CqhZcgVRDqzilVHCfIdRGMr1k9TxFT5ydn+NqCYYA
Yu2fNlnmgch74tWTJyB3z6tOTfnKGlfuAAZHvte+ZdSxMYSVMcU/PLJ36NVeqbybPuY/KmqMbCag
jN1GOJ7/oLxuu9Hz40PoUL/1NNYHED4eXRJ0cO4dZoFSGFZn1B07KPdmdGLchKgdbrA3S9gpf7rw
g9BXMGxUcoIjsoVRwchflgMscSenWbu5b9pxDuDrB6GNdl4rUQuO76t4kVQxpg7SWqRI/a/yO90/
FpfJ4+D0MHttxWwCZAyGoQ7riwYt3LuvLq+uhSaeTcZKTObIBr/jzrcj2dca5xUoD3skAa+zJygE
a0ceWt1RVDe/OiYN6puxu2hm2bqZ1l/6xGE21SNaVt3XZD0A3ofPzXt/299Jk+5d4PF7uiHclIqS
oAssci82qcaaBDcs1gy5maWzboeXPSSCXrODpFDtlK9mdxvf5uU/AkHCF5SDqXGbaoG1zPwJonKe
aQDq+SVFLawNpYr1AWiqXqnZtpMKYFz4/LA/KAmgezlyTtnaOoGWaMhY6JgcfOUDLerMdQy9LXaa
wLjKT/zKPIvEl5hsDFwMKfGpglI/kBtEbuiuBbfP9P5ZvW4IGvVfEJQB5gDqJA9BLQlAbDkrrPEV
KdFyVptx8Z6A/l1nx56Nhjr1T0QlMD5Q/Fb1X2X8bCNSvs+oBLDzDs1+XvkAiq9fJdxBZwWVsGmB
jWbTkwdfXncgk4X3NKygPkjOHP7w/Sv/akYtJUgJD92+pKPeSTnQvo1/1qQzvcFLk53aNaZGNYC1
B98tLLQZqfsOOR4doxq/HlvE/e+l+g+ZTUMLTTu52ZPMnljv2Dl/4lq8QsNUQXEkMtAB0XtIZxRG
fCr2ZyZigF8GVFi0TtVXDAf7ZIzwQrgDEywmNpaN5vBpTrRX75n1LiQvzFuidfpPpSf2S8htZIcS
oV69VzugSq9+eR7qeuyCXCCm7vQLyFPlDjtkByCHgVxRNe/A3LbDTzE9Fbs0bM6zV0GJ4BxoBzcd
fBInK7ABZn+dY4tEUSHSAMT0b2qkvbfAKy1b5I/0ObLlFTRshJNiEqkYa+SREdVokxQJUuaD1WdA
Th7l+8s3KZp8AKfiC9Gb+Kz2a5RvYJDWX7XpKaE5AW5iZ8mF9kD1EwwLepyzaq2gjwb2CRUHQooq
onig4rD2lY0VvBk0suFUnFAsmoOZ4YnOxBpeB4+VPTe2EGL+HW89DEtMKsjgXV5B+wa0GQB36ZD4
+3hq3UVP4tHXovvgkbgL84uyUcfw9V+5K9AJGp6/hs+fnyBNG2PEgiEfX72X4V/YSSg9R4+zYwhF
RxmYe/yVqAB+UaKAKwIs6BGTrAdB7t3r1LsiG3F7eY+bSKcfa4OygNeh6EeW7a1GCjksroN4wg4E
xwNSE6wCeCaSoERf9VQDedY2nnlwKYu3QlC2V53Re9GYQHV3z8OdDcZKbDyX7koWiTKuyCO20yYN
z6XHi2yyLmAXAVdSkkkUUgkQ2N7jztCAoCbwp/syc4Q+TXL8DCjtPHwD+Kj67+l7agw/Y5WNdR3i
SrX4fHVK8ApnIZarUzcLzniVI1SlZ5G9IWX4hIJmHmwleWXR3ekZ6ai4L5rH/oIFE/bxxSzPdngK
kMtHS0T7dYCDAAJlBDAaeQUQyzAfPrqPHALCcvc6hr31RILFmDYwDk0UAMrYQSMR9hj5OwXUYKpF
DuKh9g1PKq+e1tvjvArKCROAg0bF5tg/k4BUyYOjn3UBL9yQ3fWUe3Bp8H6jEuNXQFIQUUS0uAmh
nr3R7ACAf0QY79GjEhzcvupW7PJSAoCyi8Jqhg2tvcJ8dMbPFgg7hHAo3hwKCOTc4VExOx5egPIr
Tx2cAVtR78H0BzdSCAJUiJhhXTjZXnb0n7HziDvQSV9EDSFRCNi9yo1xxMJAA7tVXNCxlhXp1Qa6
G0D+LHxr/q0OOm9fp7TR9pTIvfi4Z3RaCHDoDmJdE2SekryRGGX0QkgDB/hz/fgUEDkFPtuV1Ufs
+vVVLHE9JP7IXUENukPtQEHivAb+SaLWwsKga2URq1i6b3BVtH9U4D5E2pWHhsRrRcHWvPimGVrS
mt10/A6t8D5yNlw9GUyQgexQmzkB1Yfs0x6zLI2oKovAE5aoH+6ROgobPJIEqNhAi1wZITK3ITJc
PtYO9Ur/4U9aKudqiHKsDw6EYiaPx+6yM337LyTekAJlpRwAdlRBinZVJKkomh59RglDxEBU1Ttu
7NVjbLKQSZTQzc99E3PBT4+vt7FGtpLEJXr0J5xIPBPawjjDjfMxqAZmonvYBHlldAZuBB3R+wzg
KrMbBXwav8HevSIgH/g4LDUMnlJ0IEdWParvW+3aA+mr1ZOONbg+xlUZIXSjdAZn3StwsjfJSWEo
UH0b5LgoylA6QzfA8ZFtpna4eRPdQ5Rk48D7OhSiPOpJqPtAjtT7ZdnDhuZ10Kg94U0Hp3qjEWJA
Oka5f5eP7fUDYq25a5qoBiWNc2s2b82xbQ1P+bx89i9kzRj7yuLSLlIT4Yi+gcDwbX6sVymJAHqF
24bFMbg+fIVG78QftvVZX6EA8Zia4LedXvMcvJ7JFUeFPLjpyd3dlSfqV/bmlS5x2ysfcWv8WDC0
LTNMO1EFICt2Tr0WYVx1aL2X5mnrvJcfdZKlo9pdPtN53qzNOmkAgSMA9IzI6RsJdVI+3z/lAyX/
GPOKNA0UJ7LtnlbPSC3oG+3tA77mk0obX8m+I4bBC6EjjV3Kx7lHgVAyjeS5n45nQKhZ5HiZXMDY
xrRc1XPNveIsT/WgMGcPbeqigQ0OK/vWrM1bW5xu/XuNhwqcAPZ27/7TBRG0vNX0tumnwasjrFBn
DC5Wv3JHGZS/dkwRVSm2j1NP6yRu9n2H3YQXjhk+KdsVA91ZVs02wycufS3RIHlSUzPSNYXSNk3O
aBig3HrrH9vxI0O5vVewg7uN8s9cdeevfPYhvHW1gbi+fPqffHZ6oZWC/Xwa3J24oupK9IyZhAuR
epw+BiXZvTRBNlKBLZMmF21RPzZcHs+2GtGabscvbUV9HycZB3oClQO7l+czC19IJMOLrXb5adxR
iSNXOcyu/2ojuHA2IsM3M6jNqtU+axtIuxS16sQ1ZnY2ezdjKsyc2/kzZxWpprm9qx67G/zn0/yT
faen+VGb3jrRq05Or6WKi0bpwFkdcfoZWifX/tlZZq9l9qsOamaIYCW5E5+rocuSyqWU09bYP2+T
XAcSzF+b9vL62DxPyeuBn+T+8diVj82xXF3cEadzg7qAR0sLXdqdV6/l57i0OotMHTadaW7OLiSo
oeC18bvzhSzrnSR5J2Ekuo+Ed6TlOsas815bFfKOD/JTuqfRrO64AK9fDi1l8GiH59v41U5o2Vpb
Ze7o1YxyXlAuyutXcVweH7tPO+F8sssPURQohqXlUFvjxJlyzDca5oA4+FFDsYC4irnM4P/zBaKg
kdonXAKdyOgTlnT4yi/g1inh0QxfTUjvFxkbdlVoxlv+nfzwKWQdK+++c/a1EokOcjcGsxOFiaZ7
hQxCRRv8/CXAUUTwH9x029Ph+iHgRZWs7alUFV3mnjAHyt/BBDMsyYDpXm3tdI4Ns+oRCMWBRNkp
3JztXklC7EL3i1QjTI8xDz7NqCJVhYD92W8+26u4zaCNjj0t62r3uDqSRsJ7ApXqtvemRHOJOhnn
I4fhq04ml/nw95O58TrgDep77+pE9zsv35X3Hp9Z28v1g3JbcHQugk+VeL8Y8JUho5n9yiDEVVw2
zzWAUU6ELU5xZ+uiX/wbeB/gAsYxRnniScYDNjKpwnv4ZgE7rpvnt1lOtc7CKeZHBnspZ8wpPM4/
hfZPN5CZzZ8gjF5EGhYlXxcxHwWSRMczqSg+xCKO0OqGHuy188+2Uvp3ZCL3mR4Bv0DFv7Ak2VXl
v/irArOjRwdQU0aEwP25phBt2979ve6AoP4E4HVaPXi7k+LIRo17s1eOgwJfn85g/mkm2nF9Y0q0
4ovN4hECbEAINmOjIop9a4HsEINfDg+Wm5zNbDt0igRsDeUGfVIBVDmJ2xDOFiIQVwTA5qid98iC
hkKVEb4Rd5rMqQuqGovG4dVTWPOEtgQM/RccB+Wib5QJQHIS9UiS3UWTjbTHa4Qb0Z5qISKoOIHe
Z3bpQQkg9KSZciQPo/s0B0I0hLLCNhhejbF6HEMJze9dZ0nY/+RoZEHnZCUu1KK+wW8hE6ujxQbi
dsUL9a8jZGQWSqmUzlyti6RSO1BG1NIu3/cBw+YIqBPGDYY/KMPVEszcvfv2ONYQWxijB6ocbj/U
xDIUCKyuvUEI73xA6xVQvyKBBCpvk8buAjUTIBnng26ouSrZ7lKy3howHqZvnsa8CPF2aHu3Lmtj
q4nx7O37gxhfp3v/+hzsLxxQ7/+KCfKYMVasVNJ25hL4v9tFmibQgP821PyoVP5ToIsOLsdQXVQo
2/XMfymY/+PcGN5mDbsZTKEJd+f3Zbl6TUlAOBsWYjICo5rAFsiMe7A37v74A/ccsThl/uwZa2d3
2n+2xy99qZCH3Z6X6YyXLW7jBoUf4fPmg/fq8UOZI6SPRO6Cvfst4HLIXn+jA+eRKOm5u3pBmmX+
GCl2txpKgX9VoTVuj98/eE6Rg/kwk4mgK+gllfoWG85M6Bf/rka3+Gf6U5zQ8DWxokuf9AvdgyiO
NRUSDTQ/ZX4eXMHuTT7LcqjPESlvpTGP39zp4stY5hNJ0fShvRQJG5OKQzBoOV8AGofrvphCwmdy
o+FXZIRICDRDd29ELaofCyd49hnCxK1Jyg2bPca3Ayn0guooWSwYUyjI7u6/jL7VGV1J2vcm7rv6
rllmPRS2uRQ2lSleWV2U6Nhefr0IZPCn8zmG/aterMvou/SLCekC4otYm6aNl3/homW/vBf2hsTJ
lW/ODfhoXERneHx20RuzEKzgzt1MmHW3n2qs3r12w5yNzhSboFaM81oLN5LuDZ+gFV24pnwxBzZC
xTN69ojVm0HOWtBlCKAYnIFnWmjrdpuNHZpiR1bju8HDXYlR09XBlXWV5DpVCtDgnxkjiRXns2xe
nv6vFsUhujZsvnm7grc3q9cTNhkn/5wc9063XrFpuCYvciYLdcpmrYPSrmiY1bHIOcY02mV0mr3Y
F6BUkfACfa0pRH4iEl8O7oONNlVYO3+bHWQsjjpD/elpKxPtRMyBkW5ufpRxsXDWbNDfV0DtzeD4
xeqI6c3t50FtZHmBUz81E3VxkWXI3qfw2vcoaJDuchDiMj0k2UGjzFlgASsRjxyTem0/yHYwp5vz
I0iaYxehcpmsCWB3zkcE85nJex2KsuyJYmOM2RxJHMsrxk+qBLMSDEElgkMGZZMlekHq4dHxUY9q
/Aq7DzTIrn76g2AiS3P+Dwiy0ndII8DF6RojKmXUytpQB2lGzBAu390VqQtoCmYsZS4hLzz6sqvA
uhKazJlS+P8RdV5biqrdGr4ix0ABkVNyEMypThxGzIIJ8er3M7XXvxetq7vKCF+Y4Q1zn0LQl22L
Hi8winmCwLMHQ8j7u7IQ46JDnRcwK60TXLqDRvdjTaWByK5HD6nOcyh9QJQ/J/UlWonTzypb0FKM
tH7uV1EZaDGyMZSYltnglJhhtbzB4XxId7tPG8t5J5qH/DIsDdxZaZ1hQ9UpI3AHdIRs3aJb12RD
aE6AWbsHAOMpYotWezToHS2++M35QzPQVfz46sK6gNWwB1FRc0aVV3VWd68NlQBdyyJokjlRohgo
0aeNAgrnSFoCxVbK+jTYozJqJqfwSOP4nr4xq6AVGFb2AD5IB3aBSxgP8r7hC2EVxYoe9ULnDLHd
02JA3cmP91kgA9rst9wdFVzBadzCe+/QmYe59wnVGDhvvHNesYpwIXXrKZpT8SeAm2sXgRYZXm0p
POojHbqjr/EdIBK0oMjABkU5D5VSC9SfMJTjOkbz/WOy2VzBbiMKE5BVQ2Cu0/djV+2DEEQt4hNK
c+gnAKbyfqoHbOoNWINQE5Ir9dn4gZbAJ6Gi8PDhjcFHrKCa7kJq0jcZFbRd+hSr2VDWmnAyoKCM
YBwss8552YhyWk4gW9rNBLlF75I8wQcd+yRBwFKPfdjjIaYT9hUJHbS4nF2H+MPO0F+mAuavJrhr
QDKoIVhJYEfDYEP+y5BT4wz2Ot4qq77maq4eqBPDa9rPP9EtQEMjRhgEFNmuQ1sIHAKnIsbHkn4c
/iKQx2lGUEzwaFWi2KN7Wa8ZMjH7tRTp+gRo9X7zojJGD+kVN0KSWfTY6D24+wUu9i5RIB4pZloP
viMPkFHh/j0hwQC0Ig55RvsxIvJG+4q9ol/E1Bn5ZDenmVKLx5caU2G4cDVcyTLEp9Guo2t7ZmfD
qcInMuDq4F/YDeXj0z1Bc4P1ombvkyzZ+0Y/jz992uPpaUp3dN0EWGUEmdvsNkLwc6DwkOlgCr7i
bmPwjh/BvK2sUVgiNLWqdR6L2BHadAHOD/zthhCAMjATeD8xzLsISD8cihe8imIKyQOFJveN9gpm
R0v6aqhqAxU9Oi/MIudhfe5r43dtpAJDYxMQcau7bJl361DFzarpvCrKKKBmt63RDqDaH5lf6VK9
zlPWZGJeQKvkp7XMrV6Lg9pGB5kg9vCI2HzVawdp+5Ye7/O1WfMyug3FKi96OpzvJglHDeEPwqY7
voMMQcIp6mjMuFty7IgNd45WZBVfyoCFl3p+C7eEgNWPFsGkGvKvFusm150ZRucApC0Z6x6FGY+s
F5+ggzgCNHF2xSw1gHSVQtuokzxZlCevRNAk8ytjWgGTO4+RK6ok/anSvUabh8mg9Gp0ouFCV1Bz
dc0trjH2FvgHsz03EQpBV+FCV8Ci7KWCdbi689hkcQFiggYIOOlT8FnPU6VHkEn1+rR562IAWVBm
fdu1o6seAYg6YM6pKgNThiTJexk4jF8sc2KACYpFLI3SbBtp29EbhjbCzYg20/qDkxax9wHWpIsX
KKNngiuEg4SOd0yfiHvo3oOeLbo/swwvKZq+7m4DxwEi55WM24FYnCC+5r4g2iMthy4CwrXsHb3e
w5c+Otb27griDCh66F4E5FDi6T5LxxrDNlz17inlqRjhAYw7iY0w3evi5BcIJLgEZbjrUvoN87QJ
T+kDkeHmvzfIIMyuC1Y/HNuayR1OvDKEYOrqG3V2XORDLdGSfV8ZIZqIy7wJ+pFtXvqc+7YW6gjB
ooz9wqWKnBFxTAK+cgJKv44wiP8St60+cmWuOt2F2h9pDO0GgibKy2eY1Rm8N121xjt/DjjrFZw2
Brp5KGMHUxNZwRceZHp4I0jrX9bFH7K9493sMASkifXtgDzjebcNmgac+uTsndv0ATOZxOJlb507
JmYzZhcNqMAg/Om9E7NbsdRCgnAP7aS5gLk/i8lKvdNalJ4QB3DuIe3V6Mm+ofWoxaFuQ3MjvYOR
6RO+aYv5Nu+i+XdNDmhIlkkjvIanABVhbOFIG/AX8dEyku2dJhohFhLuLvHhOa7glSv4HNHNOA1P
4X1LqEI8iUxF7hBE3cevNlBCiIurG2LNKA5ODmGxRWE0VENAQVMMgXqVO4/wfe/C8E2ay2ZADwET
tRZ1zGd0XLynAKZb1rHfueP1s4+pEJJ71CZoxO17d782eQJJR6698wR7hpgBRbEIdUXK1zca+nS8
MtDIdqGJL++7YZdP9JwAsh8geX+VxNFRpScCfndNX6BkM8zsORAKwB8DYrk5JsHSLShpwzQtFNxO
xKmFSxvuTYT3p/XJfeo6iaZ7QUqLZKazDRqkFpMSo0zUaMNn9IxaCXA4rgSTRYBNNMW/WiicfFxb
Js8ecuUtl3dX15y3N9U8werQ6zwcnZ6tAB5B4Aik6ptuIN3hwq7Rf/+rAEOO9qPn4kCD3xBGCfj9
KhPhbHpR6gpVKi4K7SayOqDjGMGTQpPAEBNSCS5dIkuC1lopKt5PQoMzdLSi/+w9NyFL9nFDU21+
cOtLtg8KJ7iyA2zRqHeIvi+m0SqFejLd0iuu3hVS7Ns3Tfx0WVygDIiM3g2cgOKrXDzVus9tZkM2
mW9vKCvHhOt0k8il4ek0Frh6GXO83vGlkWXGwKmEHQqA4eKzZB17AOfEqpHl7N7ZD+Bxl8sm5B07
Rxd6Smh+3Shb1WBLoMgkGl77ptVcwpnbcZIW0OcIB/u0wO7bxggAAqZ7qNSkBuDJzanh7hQCnbDT
oVd7tq3NEDolaxEmnGMMz5/kxQy2KV33PWHphkj6QdLOrDVExA+jINUUZD2nnlIsue2HMq3BPuQU
LVA3dyKclkvH9IicE4OILcSwaorsieAq3lt6FJn9WDQ8JVRTVLhrOD/CXMBi4ES1BXjTE/MP25w7
O9ROaHmvL430pNLybJ+/pkcFhc0Q1kTyepEjBNwjcf4AgV3WulLfomzpibXFbqj1ruw117GJBKVN
NRQnoso/j2Eg7W4ByV7z7Z7ateA8vro8FIG29qnNz866dQBi8/A1ZZEdgrkZX3T7jnDsq3egtajs
O3MEIoDEAP1F31IFwEUpu+Fq+JYja996onJ1H9ElJnyqoWL09C8dpK2ArZ8jE/Z0X6wbCduA4sy0
bTFGzb/WZiWtz+b2PaqvLi8wFc+jg1y505qpSzgQATzBR4Q173lIf3s3RTtiXP7tK5KdOTY+N/uE
vjwdmxWGY3SyemDBd13oSXXMIilEPLFMFFl2xBnhVaJWDkdFoaYkg+KeNDYwJTB8zuIHna5TqCzK
MSOdfK+EabG+MkYCLgCrD8XAXsOnYgVorUmcXx++JxDbPhN6Ex/nzE/IVsti82IDWxoN5zaEftBy
lA+AYRQcF8oxOo8rCiPUC9k+oKa0j4XfHLGEmYNrAEM0n8oDqgg1rnl0JYWLaKuLZTDat/Nusws4
Bz/BgFQObRTM6Ukbxq3o0VaJE6DdXPFZe4t+PF+fi43N3pjVXb84Wfgk/7HNFUkHddfOZ/Ba7fuN
hbp3uQ56kP1BpTU8em5TRF53HQhZdOF38DVIBpg1eoqXKfnCkBx7CTEt3Y/mIbehgXF8s5P5MGmC
d6A5JuzYK21OU2QyMB9EI+U+PKFNcfKPA7QnHKA4+h7p+eAENAhWeDvDSvzTL8I66ywGXHCdQj3S
+UdB7oNyBeL6hbvbRUcy9r8SUR6qXA1H377BMg21abvRIL4/anYrc8sd+uwizlGs5rQc2QaIxAip
6C2f3SOPww+NLux13HzAGnXMhQn3B+a1brWQ7CE+Gd2pw0GhGNYWBcHPJaoYV8AKhnWSGNZLZNiY
yzdbw0oKoWI8NwAyY6tCdPj2L3iyYif3ci8Eky/vuIH+dj26WfSevEAqg64FuYjsEbnw3FFbXisT
ZeM5XGaIvC0rR07rLRsWxtAwkeD+GVr4BGGcHDqKvBLx9BPpGJxI8URBtpqpVFh3TjxiSQgIjj6T
x/IxyZfG6N1rDfahuaj3W0M1edE7ElRXdvKA3OhkJNRS11oDv8Eb9FWCnCa9x/NMbVoa4DDKvw2H
ajJQr50StG7BYXuAPkpOcFpWKGUyllkN1y/OQsM+skqjckxPGRIRLemO6r+Iu8EX1p0RF0J3L+Ms
1CBULi/LJoaSeF5iwPlI32k5UOhxWa88pocrnd2ae9XdSulinhvRiX0Q2zJRgOofh7VPckSY44qi
AVlP8QwusHsmzxnX6kntSpRiW1AIJUK3uI6T/GY9SamoE5dOVnnXFq7v3gkcws5RVLspUjnuE8PL
x9b4q9OyxPYqc07xu69/gF7ZbAJc5z0ooaQ21p4hbryosp2c1S7VOvofY2hPqZryFwVD/ELQjCS+
tIy/qkN3A42hQ+/2SLODf3h0b1ccymBPkz1x2git64aXHZzm0/WPIDqpTz49sCrnV7A/+Pmc3sSi
agxajbSuR0+UAWCT5daK7UMHqQYsBkAZEmrztdl7oqlVWu8ePyDAesXNGU9nkznUXU5Lq0HtEXFV
69huMjG83bigP2B1n9M9Jp/823Bubs6aP9Zz+4FihK+LhyRXYrsbi0uoXYDTePs7uGcoC+KC068W
R7d624Ya4hKX3uLdY+vn1ijaGiU0M+SdNq+EHGU/k5J/P8eG9Or0KTgg5Hb3Hq6eibt1a81HbMyy
BMFb0cZxyNt9BYsm1Fu8e7oTt5cDG8C6sA0bCIXHi5H1MMkPF0dppyAUtpx/1Ha5btnwODzE6lhS
fHKlN5Q5KdLfFtSX4zNuJAQAjw06ponZBqSDSOcduX5qc/lGelREUhNzrXbh/KqzQpR19p2WiNa/
esTd2XQ/LVs4XNNdiF+9DB2ONR8GmMR+ZkbnrllhywkwbntAQYf9nPAIMUZ05Mnt9laJO+ep7yJ+
/KQ+S+kQ+ajhZ9tcVdP6DRVkWKDyNbqXieZoXjmou4x0OOuHxYPgEHkqDFUfIyWsuiB+qa0DlEEf
mDaz0wofjF0cc4M6agXHcJW7uCBR90Et3kMxgn0OyyZl2ho0BnpywPaVWkR8CaopW4iTJVo4D7O/
9ySP8QAe15J3Dzcnt7aousxxB9eOdpVckyZAyZe7x3+WxN/lC6bZMFNtncIDAWt/PgShwt+UGW4c
BkhL7BKQhXOJyJok0wljXQPUHN4pNpMU+a1ZVvbmjqwfbCaZFFGNg/2Izf5J929gwoFqHnygY0Ux
eiL5xig4EpB3Ce/u6OlN6stQ2J75bIffxhuXEk8NIECfBuxCUX1y/UqTV/5twqS6xURWQPTxrNyW
K9CGV+SjVbSXwHEg/ZVCOI3K0sqF2YjldFyW4cuImmVQbHYN8GMB2ov65O6/cAckNzl4Onh4NDCi
XJTf0e9GCp+9YknEfXQPkCsarvJm7Q75e/H3xu5hZ6HqTWDAwwDTjRQ+cIrwFDbar7Cw6UZRDgIe
ZcPAp73bUdCHZPUasJafnhaoBvvKOgFx8dFtiKYrpXt1CQk8qC2L1PA0d98zqWXngRKWDgoVwS14
BFcfswRURbhGSJ7obh6g34i77NMzaCpEVwQartPGrDW74BNLrYo4f8eegH8QVMrzH/sOJ7qEcQ9m
TMxsdPT8XK4lBX1EG4o/thuNAIKOOMQUmKyOufyExhKUwNtqLnZTdP93dCjoScc3olbYtfwDHA6l
Qc0VBVissZILJ693I3hxeO/j5r18LWk7grKlbiZbrGEpaxbjFqpiTwBEVkO1RbKcMj3VeajaA72L
UQiVA72LnAkRBV70cR4ZCyBEh/5rwTZCCRc29cdvFdMy571vPJNSMmnVG4+8HjoPfwgKFw1b6o2F
oJ5oR9EMYSndkBO+F/VNFUqXbG+d+o/0lV7JYEpLoD4MbatCqSYousdZa9ps7/rFDThNg4kM/x0V
nDYzH70KGF2FU87YiG/WheHmNi3TF9feSyp6NZUH8BqBh8y72VfnjAwgZlhOwwNUib6k6e9AMPpK
TH4dl1T+TrYS54koEebIAR6SirJ0jARgYjiXBPReRzQLpRB4A8JWBAgfUmxG6C2oeYZTC3D0A95G
m9k50Pz8dEVRaM77qS6AIRZFioFJSd2CGdG7JLU2u3hMjOHcn+COSqdFWYbqnX+l7DDv7FIqfL6a
XNtsGds7ukD3NnIvfS2ugm+HrRZMXysgKAj+VJgTnVONfprm79o5pB8zeM+U1AgfnghoiQpS/zk5
jXa98wCFGlhT7KdochAo9s7r+lihVNcS4aMasphxFRMt7NfFGkFAOmoIJb3tBunTy25AYiC5Qvp7
qI6LYZY5V83WAdDisU4VcjPnRUbYooBfJsxYHKfIltm0s1Epq2Jtcg9rPcBYz+HbtOkIXdlbCZKe
IbsKzccny4QaGrmIsdAeP42Mbj66Ly8jxs8Nf5M15cAT+dGOk4935oPxjYG1ulBfHUN3joJod7Jm
WL0iOps1NAKAGTZiqh2rOcKwHnmf3SRPKLoKqr54gtQGOdg4bVhXwtuYMIid794upygR0K3WIyII
rasjGZoS+GBZ9L4iFLI5bGubY33bePi1DSFIxpLPr/VURRSfhgsmK1+3J5ZczBseawBaZkenOGYG
JZVjKluY/VBIGpIEqkUP5vOdquzL1jYFYc9D6OH14fHksgZUR+djetkulKyuRtQN0B0d6ktntzoH
etCgwfqwkavW2EWJ1RdnXEZoDODxRRMJciAkbH5M2WxzKK3G4jJ7rKWlRSWZj10XF8Amxi3JS/fp
WD0Pqe7uVXs/xKJAmb4jjBFDeaPGgobXFe7tIj9Tvd9HKg3dqn0e6XuvPjx172Pe7tTFUYs2+pD+
Jd+aJjUdcCQv1Kg2naMl8HEfpn8bzt8opSISe/BKcHJUl/g4LSq3ditUZpQnTlhvPa0GjrTg9iPu
VGypwA5UJLEkmABXaKB7ZxW0I62OeSso5r4x3mdUHRXalyVgVh1WT8B8erwRNNnF9Y8LVOIQvH1+
wcpVhtzVqJWHjX9PQGsFcOvjT0EG0dc5EVrWOYJv2SsuC7VS2tQNlFJWTWJfKcC0kCnx1J1XZEGF
sxWwXCqWIA5OdtZmKT3UXCCLABORXWJNzSFBqzYLKssWmiogZUfvF4VK9FwG5NcUe2gD1ias0ecR
qX76dJpOE9B0twWFsktgi5VmLI5ajdBI9fRIk8HsEw0gzKv55fXrqn31ijLcURTfX22UTW57jyJL
y6vfbSSseJFeDgri5RKzPlEQXZ0YgQZDu9nl+lNuwXkFTU0brsM5mbM2E2108EXZvnsM+stkBwKP
SjJjHNYCNTsapaRGd/wZUZCB8kK9SzI0EjNtCL2Algqilars+TWqOZTWGu6tbuOJsfevmsOPOZt4
Ps4B9UERR3HDvrfC+SN6g2+7hZ9DoFeJ0hg0L8AYujkG8YZ3qYLrvn++9faN9vsS1a/unTMfvCPR
nKoc9pLL6LBBcRHoLhUVcYsd7dCFEl+/k89qa596Im8r0v9i0scib4OkhKEgQnGYXELOWVQO9vAq
uzejrG5jRR2abCMEMnVUr+v2vnvFZF7x3q7hq7zxMSTZCRmg2vRMFv2g2ePXI/7qVx6hp4dxF4+E
VxbubcA67mlClBc9vSw8I4T14ud8/EgbNDognlyA4kmd3tDOu67e0GowEHeRdmqXqnXVkWjCbNk9
l1b2tI+IIsL3IJUBOER/37BfEasOGToUNkK5r8oyY9m+uXfyjruz6hp2t/llm35slLo3pt1dUUhy
J6+IpwY8Wf0zRuep7s49CWbk0BA748Lfgg1RbNeg57ZPTHpvkDQwT7oxJOAVbKhbnDfnzQfrH6LH
T8yn968jmlxxkXxo6NXj++b8Vw/uKOTvXWktq8ExMpYXBCSqEXUVarpIR4iXJz3z6Ts0PRZD0cIX
lh5eI19eHQAXmHPCWf0dQnkTopvIy9+RaNmPRVigQROPLpNjtDWeDuuSzVYavHhG1IYUPwO8iOm7
TOlGf9pCpqVKbA1pdNENFzbgl/UHM00EMeReflP4sK/gq+kBCjv8pI7INLCH7yGnWm5EzcgTWsxa
8isc7229D0CAQ67HPOC0+Bq/N7ku+4RHzOQKPSx/QnnMplDBhQHgjRQbe4BIsPE7ea5pI1sEz7Hl
GGkNLcAGyQlFIlqI9CiWS+kf/0S15YUpqcdyX3Mp91mbl7VaaQ7MFZfaGceH7A7YuEPc6QAn4dVf
vIu81++d2Itptta4xwA4pwsimt9G30xboXxXVtqwf+b38lbInCabs72Zh28LifnZxWqfrBV5Fwe4
43DTT6N0FNVdURol4qLMLiRgAGHcE2TRkBKKZ7UUCWWgGvSjTv5afkw+zGRUrKhluXUm2O+slMRF
DNt016e+hPQiQtLIiYFch/Cb2ywmTF2QQMTi30DLvg4Jt4jNae3YtPU5RAH6pyt9hlFxctGXdgAC
OCKydybSo3PCY3V7FzfBne8COc7dr4gZ2WYRitAjAkzoDRfM82t4Du9Y0WCiwvFcGX/GX7mqVtKL
PYafCLm9ZN9+RQ/m1tW0iIh9JpiEBdvcReWsWFE0AQ4czT1lTRbozT0C2Adc9raeZO19u9Gp++Wq
jhLfy1bCwiFAQJv47lSrt03bjeGCzqJr9ipPEWnkor1LX4azo93dm6NNeEhPKeU+0/8dCCDy+Btp
CqUp0n85avTlm84npamM7RmFgiZVhgetaLE/E280luvv3J7P3gG3OCOuIZPF7v7LiSVNYbDTgnY0
hljhqL2bK9LsXDBWtGtbVkDdNzjOrJiyajZXt/HLvSEr9wJ4D+oXrhYHTQDoAKVjIiqprRSW03yh
eIYvvoeX8XzArnoaA/7wWh0UoE3L7J3D1/aM7OYhzbqntEQGi8SFJVlulfeGxiuz6O7Ue0+v9G7g
EnQW5WOo+u8Izsh3vTOodhh2PaXXHmQJFSPkxuiTBXv/NGk6cmqqjvH9iqabL01X7at9pVt16ykt
IEduLNe8h1wWgFD2izQDtl9PhDJ3fcWTkWJ8b6b/WMjYEVnQ41C+p7o1fTpvfF8DJUoVGb47zfTo
xeYBP4FRz+n7ROc2o+hPzBdKHicns/x+G8abVzgf1K9l2Mg9u+0dQ6l5ILe5JwNPymXRx99tRR1Q
d///UAYEVfxbTAWQM1pSVdDCBn6ENuqNOJaZSP23nI3mrFZnpjkV6PCYvGLWgOSYAGcB8CJUaxEC
AjAcs1mxZsp9YS/F7GCIBMtm40/amD/k1mzBf3NrcbO4Z5XAbg67CMUjAOaKl3xIVAhJedhZife5
GVHDI/xpyyS/h/hTUH/idThPPFQELn9rgESE28eYGraNODcvKHNBtFflAkDmoKjK40EBRIwuREnr
0YUVsPJ4x4L6ZjM+KOEuzcd0lnC4ajESkRptyxoM3c9H2hTGGizfNzKL1E/Dpyczh8lsi1GDHCK+
+JNglL/Jfl5MiynXBE1G1C65EFwQykBsoWyfN0pFYqvwmJz9fSL7qOyir4BaCohOljOQADF3QPHZ
PVFJc0WYiZpRwF46Ep8HofgLcxpsAN2J/3YquRYw01mUuXzfZVyWdASbOIzkmyw6+DwaM/6027MJ
YKt25U0m1oS1mj8s4XLIZiaXtL68bvC8d3/bn8BqhOROA5GNt46LXAtxILmJSFATXh6COe5rqg9o
VPIXT35A9ZT266X9oejrQ6U4hfUV0jSdU6j52UIjL87htj2xgs9ShVy9Ddyk2XsjFWQOZCeXR4gW
R/HV/RHVCsQ6hGzeQn8fBZEnxgstUlmRDhBIca0tEgtoqYNkQPkXJJcokIhwhPwWEDKwtjtNt7uL
2icJMeE3P5dnEEOhUiJWVOgD8kidg4SSDB3xA55dR3e9CJgYhAs0Sy2Ba4zXa3oSAHkBmTo7X8fS
1Ay+cu788m+KcsofsQSVTOvU4ZpFXMmeKIpQ9AH+RSODMjG84S5VQX7GFXbph37iffSZYJXIC1H0
AnQFKvQPBGF9efxT6ZtiuCi9vNI3PYmNSPR+f+aaZA0VNpElN1ySafHxB5g6eTqrIP32hittK+TJ
gL2AtEIoFChxp0mm3rlRLpI6WVIle5wnaJ0W0SeENBIfY7V9xOlRbT8xxjthe0FaCW5hDfyGPvBl
Lcd8K0eGAOLY5Itfhh/WYJHnopGmTgtJB+vTw9A5DA/DYiy6UGfaouagNigOYbP3WcHfPFJP2Qtd
CWTE7w+jAU41zrRy0yJe7hLK0FG+xwOB8ONYhtoL9mDhGmzu2CZIH3UH4xLb624jUdJGgv318DNo
jfIprJeIq0/nYPo79mO1A72h8ZUAozPX7KmdXfsZ3SO5VwfZGAsPYJTtuYHowW2K3+50fmsfaRln
TjNpJg9e6CAiK/QMsXhv/kGAuGGMC8VqPlJo2IJ2lKf9bvut0nQUSkXqQApDZgBuyQxA7DYSMcR9
4A2Wr47b2g4I2k20gflCCAfiQdATVRAyYfc9axLQXlbqEIQmg1tCKDH6EKEpCZ3k+Pqk/Rv4PbAj
AO+JtwblJMP0ggwnArgZPDa30c2nqOW/NgVNVJI9gLmVtcVfqJ3Fr2EdE+lrH6iNV6Nn6F26kCoB
sdWdWxd6EpJQdL+IyMVHSQJnic6PAfKUHghcj34u4wPI+g4OI3Eb/eMQtAd/TABSXakv80Q0pSn4
pGcqCWlG71N8rXI8rsxVHoIGZpGRo3TnO7SHHogkQt6CJL1qcH/Bcw/snY55sUhINaIja2EoIi6i
BgM4Cd0karfExMvOX7xuuUxWcCEyy1kHnraWUF9ORBFHBpAMowLQPOcdjOplevNYYIAC4rbh41Q8
hMgnQHZyChJ+5jyEDJ6xZ/jJKiXrgYh30Svxa9+zsg+ed+uZ0vWm6nGB09q0jtTIiLNjKKP0MgLT
g11AMRmvrRA66jtEgrGdU/RL8FId5vzm4j0GP9G+ciTGQwKZhKLuSZ/YFKNbkuBZToiEO0P4fc19
LDZiOX5PwSucRxS4YJ0zBLnlSB9S/ebDXcQk6OsJdXJETknWEmoBlhh91ZE8gFIaln1xmxL1mItk
YSsR5sjJwwDl0Z5eSYKGe24geZAo6oirEtCpgOIC24WYCF06snFgMUkWhQeAy0ckaxKVoPsfvrk8
nxeSJwNo0dmyk1dHdcQJTb6cfEUTtbYbhkkXp4Hf1b0vbyGfpkpoJXNwYsgRESbsnV0h4h9WLGao
J/pylkxvKUEHocLHXRAFOvsudWCCQ2KBF924Bzf5m4RnqGy4FIS8OhRRBKm7v1Thlw4gJEzuKV3z
+CpixU7RpfVtixi3HHWXQoAqgrU5G4U5FHscsYrZ4k8ULRYUDAgGnyQrFa1yiXIl/BDZazqDhHBn
kgPdnw8kdRDYYk6g0AgJ5b5JGZE9BwkMovEQUwn6MPAkyniTnl8IJCQ5k5yMCJxWHnsLHlZisXT3
ocF4nGcO5Co40+r3amVEZbIX7UgfJairfdWt0LUkYnsj94AEiki2dCSHpOpj06AQ/ya2pR7UBasD
qfibEpouWaD7oOnRRNj7FvwiDUkaJfqX29P79GojvCIcHRd48XH6kAlowAQkOpPj2gawGhnJsZ1v
6S78u8N1ReULZiFl6A6dbcrcJn/Tk1eUobKehYSzAe6b3EiV0Ddw5H/Veh4Uq48PxAL9ecUz/YYH
2ZfL1OCS/ZI9BTNF8RH3a7M92htn8sTrNyMUSXtcVruSR565RJXzYVAQizooUZKoSWQkEZGk2D+D
LRH/+cVJq+6EAcbUloBWEs6DdcWoaHRwR6cId7VBbg+2262ksaajd7/BiIwPSXy3252Fh1Vu4WE1
Yf8l4KYEa/XVVO1jhdUFG8rrAo3gvhah48wB1WQq4XM0sreYMvV21pa9jgOzyiidTcRybbUi0d/M
291Vu50uoARbi9GIoHtm8Ih0Ji4E8m4w/20/w09NyhdLlHmsZZ151ukMM8tfbTZhfxgO+eVQYvjl
Un7abU9mcunQ1v3eoLojSn+wRvT/+eY3oKSniMz5+4F4jErATo2THFwC+t/ZpIPkUfewcT/j/XkT
mAYixYe8nNgiotoHGFvW7CVObVjaCRxeii2iciVRKdUSAm8y42+ZRQoRG5M4GpzS3OnvPDSZGP/x
Udw41+OzhUwkADUIBm9n+uaO9iDDfLnsIA4pM4HumCXVkYw0ZThkj0Mu5Q64FcY4ZQT6QnSDfqWE
EWQPe4FxXrSzevwnUnsATB0F9sQccBPwAHZE1RHQunwDaML830Bd6BKKIpEoNyHi+CdfaIkBXSHs
h6s1pq81qWRYhmzafbbvQGqPl69omBiRig3pgoFsRQveGYdRkQO8L25h6Uo5jJIrK/qhW0O7EYN3
1vkHwm07wLvLT1thJ5AbdpaAzVltc08P5KYGLA+jvdsEy09bCgFDEc2VmErsqERIES0ozvrVf5P3
U4b9LhdSDcpoRUtOI2UI7Vs1+tiM/ZdPM53iKBKpTB2pLTy+ZUYADv87dNhBuntjLwwusRb2pYxl
9FsO4Phv8mm6GZkQeZFJvQkyNDwf4mIsrZHXorx4/KabEiZL8pO5UllEeU/M+djsenIvmxpjhj1K
zswI6mec1yQnhYTxiUEBcaNAFfClglegQ61C5eya8Er4jXvzGdJhEF0w+wvK0R3J4SdgUTXgdb3T
AOQb/VLEh46A4GR5LUekX2/LAP2IMlGCYBqat2Kl9x40SBEgG8Af9cWCsvSvEeQDPqLsV2f31QVL
iKAL3nHPXu6pDltY/9kHE4lmIzudylGmNERQf0SyL5p2hkO/38UyMOwzbkH1sSHL5iyKWYwnqpGS
CgBtDk+zOvxcNI12vAhUnjBfK4u8e1lDX2Q4CopEJahSGbK3UNuKg2Vz24qOgI0BJiNLVlJQZbZ8
S6gSFolFlUhlofrmGbxCHspNpqqoRIL8tjudIlpK5bEuU2oYsqZQGaSmRMWRDpTFZpHyEyZ6p8Oj
lvyVh/BdNrPFN+d32oPITtPZbNKeuLLKQ+pnE1ndXMrRq/03k5Uqpiy5sghz0TRKnjLjWwwQis7M
e/dXppBdrSWtEoYqEAJ5Beqp361H7WkdqX4/V7K55ltMmv+kKrQqnO6K4jcFha+vIKt1j8JjGTAz
OaIF8cMhUMeZvShDFlOukTXaWYPBYNsb9EynNxhEg0WU8g1YyF92dyb1Baqf2Bh2ZR+lLgK9Q5ZS
vn6NKyyhMlXm7+3JxZOLKOub+jV4IZ8nyYEpQ2eRRU6KwvVUCjtSh58HHx/kHDsg8NxvtZAMjp/N
PXAp3HTUdfKAVk0eiAyXzFg9le1Zc7rKZ4ia0Glaoxtd0p/+rWAVGniiLiprlgwHubR1wNISf8sF
l0wXuU+U00Rt/3dIgtsjxpEtjDOxs1gcZRuUYyY7KQ30/q4vZRip7swiziX9uz4cuG/2DAQfUDZ+
hyw2e5JAjfa0CAprPqhOOtehgkizLJlyiEgqNzi3hFIwE6klUCfQEH4Ak3MQKLtDsuaSxDmVPeU0
C2jyTYwjo+X43TJyyu0gb5BeEgtRwDDcloxby0tYTDkDkXhLsThzgX6VfPTP+7X+v6v3nWfgpTlE
jlH08JAS+pKXIQVBWRbi8lNuGDgjBO6CE/weV4Y6SwoMLpAeRFmICo9EnlFqZbKdSY1MYmUZAMtl
nSuA6DbnH7Yo07RyL5vawYcNjcmblMjnKSsjgQTpHNnebSR5X+bs4PIVy5MvDtYMWLYuPCS54dYH
yAFmJFvzltKFfKgx2O7vvgVG9qsLKgmk1E6kXpIhWVxZ3+fLtofAF1t6w5IdvvAO7KlPS4dlJxGu
eDdKSJM52574He5RuVSw9iCZFM1LSHrSQiMjne1osEl2uhanxPWvCCNv+HPDk1RLS+qdwkUH0rrS
nZH/SxmmRHZP3LCk9CO6mBo1H9EyvFAmkt1JtlQRWa116t5vYxfr31ZUpHtmfl8l+5NRTOL6zUll
yp0DxJRlb/jtD/VhEQHYdV/IlEs6AjkMmIz8Dgw8yyv0ENZgGOBiZyzVqUu7Qi0chWrKz+yXl1DS
VEzO2UVJOpKmLQu5JF80gNlVm36LQ9ZaCDq4BsshiaEYNkOX+yMMGA4ZYt2N1t1sfkHIEi3eyv5D
Evm4kIl3gp/4KzXJVPz76zBqv0spK+i5R6HVk/6LRERIP5FiKBxSRcalhfTmTlW6yfaKeyuD7qsJ
2lGXEuzIgCMN/x7sgta4t16vpaol8YyYoYp+sqQDvKU3xHJX3HtX7NM1sjjCYOmOidC2BGx84m+H
RoLcX93h5/sJu06GDFoDHDKyqCvIcsFqsVikC2q/E0Jcl5iVP92uv+rqbnuWLgYsrjIs5SaCwZTj
UM/gcovid4NVQokqurnya6ns/QunZfRimL7Hwl3MPWnn0MyhfxtLOwg2JI9ERQjqq9BjpaaH3yha
dL0W4fDNNehRAwJkX1jxofjTnknoLZMHvi+vLUNd3MW20J4l4h6M+AqDQSCbBXWZNavhdw4w14iG
ZB0Ud2RpskmrbcLXJHIGWYBgkIR0zK+E8JLwLkcB6GY//JyZduPtajCoXmnDkU7WA8usM18GwzHm
knyMPVqsBSRVVe4BaUzueMYckjvERLl2bPCsHhLx/Qbifx3SN9LuWnRrNyKFlbLh/0woH/BwBRIU
yzz7Lqv/W3VFq1c0ZnkiM0YSeIDUtVRCL2ItmrMMdfvGBNB4Cj4QfY49UkI+cjolDkIogaEzAvMG
KDgcGQYIho0vIYjUsMH4775JuRfqKaB+YmuYdeNyfBtSX2oXYNXyzhlbgtvAnFSjY8SyDuo6HxjL
HDD9stzoy0uHoAvtFSBFQLXjfNBgV+dJ5x4SfOfeM5ESgVQjwMkxshuRQe0IqSMpDVDXGsJUgsP5
TJ+pzHeRj4Q7EP+q2xSocufVlX+gvcYKUqQN9x4R3cV1xwyY5ENxD9+hVIq6N91j3PdknkoRSObp
N4F5dJtO50o9w3Q7cCv2cWvYeYX18DME8EMuhw+DaqntU1wPdJxQKCPPIyAXOLzBsv0/qs6rS1Gt
W8O/yDFQQPCWqGDOesMwFBhQkgl//fdMe5+Ls7vaXV2lhMUKc835Bp7up+oC4hZAq/dlw8NmpHJI
panvVVp7VS3aYsQdtuyzdr91mGAknuR2LPXP2WLBorwIgsxhPC2uzjDYUH+dYUk4kQ7cZdVGJozg
5eYFM1ktAvmP2R/j3gvYCJni5VVWhWSEHF4PQfsBZrkDyQ9yhHvQDkGASRUVhK7MAbLu0IepqkqK
UVxwn2Fqs7VxcNaV9CP8L0lDghokCYn1G/1ZRo18EkUT1pl2V7aR/AvonH6sAQX38OVC1O80MIf4
w7GH/+3iTwGrDQpZ2MaF8gd7y8Ebqt8b6+NoamCXio0grFEwxasrhBRGe3Msf1pDZfgZvSeSZn14
Lf/lAYeFaCRy6tEAc8ukaaf3qV6NvpRBk8AsVuXPCDhfYGSySGb3BQTBzviiWdIo59H19ycfoB7G
NZ1IntbMg7JiS5pRVjOZotirzya5P7s6MdrQk5hd3Fr6ypbeI2r7I5YE+Z4kKD+VKJzBIysY+sTj
C39uwxxM1X2czy/jCOsIWVpMv4hraPzGTGokKftMJWZRgvPBrx6II0TEiCgHS3x34gjkQndblTBH
Yve9LABn8er+8wEnGPYfixDxuulI2BmRsJMpXmJ8GQCynxLgBdALFgjjoOBDo9D5qQMAwpBBgoxe
gJ8FZ5Xd5B2st4R3Jc28PnYI+0KJODQfk8rJZDYkMYEl9dsKl8v4yqa2QMDwwtz2DPWe0ZMoA3Y9
TGuJEjKY/wplJEpCv5u+7US2X6pNsj+Rgg4fZn7EqYO+I+jbr5vNW6yD0UGNq/4TpTXwhb5GFT/Z
KP1cQOz3aTlUnAVzdcvZlUMC/AvkR91WHDIm/3It8v+STAs77yC3wAAR19dOOq1hdMpvZDYH8wRG
AHU4bCMhMf+26/L6f6rftxH9m5ke6V3mcdiblHNGpd1eSacXvKeEUjLGGCa/kYb1tgRxrJexZPJl
RZWBSITHSBIVAfkL9rZHwYpoUH6T8TPiQ1lkfTmIFLwk4vrn4o1JtvsvmksDaR+JBne73OLLtICN
slLtTl35oi3kz4K5g2cD4nSU+6f/3KzlKt5W1dV76FTKqAQd3D3KAv+G/yxhvAS8slr/6/MkiNGq
IP+yBK1lnTAqxCdEIk8dzWbeGEhwJ/uQwiVMgK0rt/DkdqUdmF+kJHH1+EYaQSJH8Fq/d8hwYvmz
CFeOS53DiraMXAFpemLHf0GtXEvLl+shyR9gD2zJhgMexm88Snxpuvif+1K1kxDitpcaHhqwnKI9
lfhWpp0PubzVv1riMSv8V9MjmcesyRCfHDFiYrInv8QDJdxn6qZQKMVD2TEz3sV9sA7ES1CdG0CW
2XDppYP0zBXlQBjgJI1hRZ9ga1MqVQ/FUO9j+wRk+whec1euo0m2e+4gqb42zV62lKrYA17Ngl3S
/Oukc6RBv9YH06sN5SNSz/nbyg98+80xgFdWxiZfv3esqbgckq1rWGoDpKJzNZAZo2ZK0alvBi/K
DSQoEpChl3nZ26dwyL4hYhZ4veQOEy3AZnotcHNmeOmwCV53aDC1VuYh2yj4dN5Gt1k+afXps31N
Btyo6AOEQRn4PELsiYYA8uenc2P2nZ0GQlmWIdw4sMt7t8O0ETzRlWt46kgrvJfYvPV4TTT/VQEq
Zh28B5Hau2rdzhOBPOuVeR0qmC+2sOf4GT/hUt/cxsP/rqMYQ5KSxdJ0dMCoiaevQPPnWCwhVcD+
umO9Dk3SSdPo74X8JrgyKisEh/Bcqu7tCtYcCT0fapJN+2ksQNs7utLccM4bSHJeptkREzUQowRm
K0RT644Dv78Fzbixuc6yUdq9TGFmj5TVB91dcnEX1yzt24/bq3xcBAVGr0nRq2GkgB9mPxBDA9Nm
7ye5iXwJvAEb53twG71XDVD1UGdvYavwSvzhaxfJ6FbTBmkNW7iGSk46gZKtVVboDNsnDAOFyJLG
7VnGfF0SzoKCxxzTu42/2+bi7jYCwDA6kIYccHxyLIdDgM591a1Gr0EN9BHJE7RMRIP1c8D/CMeh
bqf/nb1tJnQG4Rv9ZtPisX9Y/Ju7fFeRMa1F4RwwNTTDTgxIW8S34GUU6HlacHtoxRLwGw8fVhAD
GJ4nKSuK2LX1HT2eItXQXvCiDJO4PFDqRHShPFClHcG7p5e5ZVCBX0Kic5lv61URvnjvFPT3d/Nm
3SeND3eoxokT+qbpaivOevqLpsoe7S6OQNGUUWUuqt0D6BnEH3oNlK3ZfUPtEfm3FnUo8mqAQZhs
eMod2FfOCQzcDX0M0f1+zdKDBF7bHHeI87LRtO7scmKiWSEkg9scovQTZdjGC0hWg15Pnaf7BYB1
YtGELorY3V9nX2zvT46lE8aV43pXik3Vlv54OhrUMSvhtF/Wxfb591xALYQigeMH6FjDinAGQ7N4
ihvYh+MvTLy7jwnPFkFHt4U4VLhn97ZqJRh6bcnNFxRnyCDgvWDtryRt9VAPm4SSwBkVodxyqVct
zGDxChPkXrpfSsWV9d7WmQujnTu+b1BCb6xPUDbn2U4xnHeM0h8V+TcL3UDSMWjKsKlF5miq3V0Y
z9RjEQ2ltm+sizYyofr6zFZnwJSFMqZ+J+KolhTyzS3s4mV7+ZrN238gDrTFY1xMa4inGKiwoPKZ
3XP6xewdEmTYWHGCYWdUxL8e8U5E0qM1VEG+W3yppj/gCUQ30dLFl4tyMNLaZ8X+nl2vdSZWug7Z
u/a1CYR/p2wzE4X59r4A+Zk0fRQ1O6gNXpH5QNCJNF6X3A1zVKVYENDIGYL+gicDLhS6O8CQJqyG
H/2gYWeMcYMu131tU4D4QCkq63oUPd5T+PGvWH4ikA3OZp+s09I27m6CEhOZyyMqglN0d9+qfdbc
GoEEFrBCRHcvX8SALRCFOBAskWxHlaueq+7Hb+70XQIo5o9p5mK6F4iVk+ivKXG/hZ4YSSOIE4Oz
85hc18VGZW/Wfc6rCGFtxB2taP1aqrXgzuH+aqypZwGY15wPUd3aTpF1hRlzOO2MyXsN4I7fSBHy
iRDu8j1iIguyWXvFlABOP8R2G0Xuki0NMIUPstrGBnvdfQLTdcXVFCttelsZ8yKM0QQcnKmpJnZz
AOr6tX0zBtAVh+SqoEASl1/L+Dhq20M+V2dDEEQ8/YN2ctKPE5Fvh4lycnj9GE6Bgu133Hjurq24
OvebaOCd0TtFGURB0gdhKBwLH32dLHw6e56m+ZK7EEg92+ehsUNybJvNLtvLFnlp7HHhGcEsYsJA
NJ7rrvfMGnyZ+4pNyxZic/l3BWtG065KSHVHkBbNEXpe7UFdW9Hq48JBmRo7jdp/wXs6m2plIKGw
uiEkfF1/lzqiZoitIg0G1RFFunyAykP+pzysZAaZsd63EXcA137UpsBQtkl4/f4AEJ7YBKRbhuGK
tOEqHejHVxPER7TNls2RPisPquG3tugEFGz0mO8OwECMM7IEzmf8GTFfw1cfJzOVWgg7VfDCLAek
WHdfkuJvW/n4jZNXN7oQmWHUP01HowrKgKE+gzrlpAqSETcACSu8i0MYhPVqh1zOPUF0GIqV/vec
5X4HcuH0vE/iN3EMDCWZCspB0/0sO3ENaSvQWi6mDbTMlzuHGgv2aFYdcQ5gXPI8UJc++Wf0ftuh
cel+oSc9u9/rQM1XbQwwS7iGVHhaCG+xRIAEqazbmiFSNx1sw59ARKwrKQO0FeLHLhub+6JhaxFy
5phqQPfAkNXS2LqhhZPLo4VaFqEfdgVUIOOWa9eJjMaPDSo8FwKhbWVwaLeOwgTQBhLvd5xpsWMV
B1jCiktqlxdHoayAtA5S6cTQOB4hxa7b7N0bMKLIFCbOjVrlyUa8j0WLSIQJqlzjYBttS24Zd82E
BCWx2qtjoUhxolUFAPXNJO2hgm3sVzsNMgHM2Sowt/e1xrTPWqlaXNwJHBjeE5Wsm6zCLHmNYwt+
OC7l1wHfZEQTRKs+bKsH8F+aCCkVgt7KzUBTFwej6aBR/L45bYSFEWy7OddmD/NV8zt6Jf6J6Ahv
5JkB1JmK3wNitP+4e+Wz26G+9ZqwOe6h3cjomPzOjCx8R7dZubmar24zGdHvv6p1huCxKUzv9SB3
9CGwpPHRlnlbCIYlaDFZtweaKBY3do5pVlSeCPrnRl/ZZjFpc7JxT7kQvsFS9UY68WxDharQmL75
LcReIS/Xrsj/I6LecpLK454MslvA9XQXDGFOzMZ+a5u/cfewHsxtAFBAU4/0E9Zi3xkArivNgW44
QR+PHfAUdQJ2LycvVLZ6kwXpGl/3debUoDzmWWhsbpjTg5M4eVz3lz4zf23qqbFplfi9i3krr5+O
xSF5pC32GciBrsE/cbcbME2oJraQhk4R0ufnrKKs01fdQg0DvA/guA/Y0QmkS4o7xp7lGIUYElWs
5M+Fabpl5Lz/GvvHqAWpC83IP41evYMFhMYMggQUN0fajpI4KCly0n/GiIgGQBEJPlhSvCumeFJb
D9jZS2WQE2CkvTNCNUyJ65JaR5dEEjIWJ5t12kRz54Ce1XtKEgk+WAIjCsl0vM3IRYEaJYNMtOw9
wbKcxjmOKAC02LC0Am6YlB3mfU1EZJHEYiYB0o2IwxmzFPmnZsrPVfYVmRXFV7bfLMUclPo/qw6d
/+TkbDeX5bEDRA8liQKhjmgMDsHDI4CavfJnLt/fAFkSCXT0/rdXtL271kfRpkr/aP9y90TwEGM0
ZPWAR+UO4po5NVAUP0x8pXE/dT8P+rv9RlOR7BpTeRIwL30WLYSaXsNyUuxPizsRG8ZqDxuvhPYj
/P5pI3ONffYrQzzGus1KNrQAcPJ+Ez9xtKf2F2zNmAUuuGbQS53TgkDzBYMChhN9+QJc2UGJhIUj
p9ZAXoBNueLS2WBDPuDi6Hb0R7dkcGjolWRIATA8JTQlmnxPkj39jZi+9QCxDc2T7dKuzTZv9wA1
BAAGvngbCErtdHqZmyHoqKABVSPj0XJu42bQmEQgzlnqO8MKscvnLn1x41OV8gUGRlwD6XtCNPQf
CMcwikPR7OQQh5yugSYqES/S22xVd2w+RI8JU4ETYdyyBf99Ws1urXdohsnhDEYUKhWlehLlJFvR
kt7nC1Y/kHGU9jLKRqyf2Qqf3IngRXO2Ch+ReCGW1f4gJ34r59urpmzRg5I6C52/2+62CJpwFGe+
humPwGtO/MPaY7OMmGdPex/LdM9KnOAQQYZ8eJ631wQyuq+Mor5wlMPyhormA+zs3YqY+gNiAJW1
2FxFYPHY1kUDbdKesPF+bWh9Eogb4HtrlGxVOyG27cxKJKhFJ7quaDoRQ2LeQCOZ3WFNpoB5HkU3
fmiw1+SRMS3Sq9ht0AXrLx7TDmtO5+IQOZ7+Og4TnyzzG97ZCFGoog8CaFB6ZyRDBhlaXYtyZSC5
oDk9Y18eFbtNjhBcQ2RtGaQKWim7hNpo+pbFAFsVGN8Q66jSoOY15P/GmHrXiBoi88J5kiBvj/6U
kls3pl+EJtFDG943DGrQlmWnR/3rjKQeIDVAq/CeTRtDnZLx2RiZy2dht1GfI1f2dlgqmGIZyAkP
PmWawqdhmt5RvCZatq7Qs1UcMhz2sirEqlGj6OWJ+8597XG8n8Oq1S2RBDPnbwNheEs/orNrbrWJ
DtiT7ZgmrF3TIO60zgqLA339xLdw7P+yGdxhBFYWzz2KlFF4QZYAJPSYAPpVEDe1Fy+Eg/N546Cv
ketJ8iFi8ywMqIJrmndHSBThM/SSYH03N9prd+/sTADI50WuTZObq99Geid4dgCYhrztXvSUl2Pe
nSx3Ufhj7JIJ4LW+THQlfEZ2C8xHyMax1XxYjTmPtJUOTH5f2ZLpxRpn/GKj/Bwal7C8uhRkX+gT
6n5W+kh5oc7y8tqYwFBa6GC94DfB+bzd7OI1UbOklqsRmToGZJ3I+sBop/8jforTIhsxBX2LZHaC
isk0QtBCjYIdfiWCgQae3MiqNqLpI+tHTHGUgBA6oB5FzQ3Zq9Wzm1KQaWAyYxUblDI6f9W4nn18
EoyqmxremZDKYNGzor2eQF7npRxEqGG7rVXq1iGD2iwCBa2c3H3uU+wCXGOssqYiJ6gOE/r7kF3/
HZ5kDRz63mc7XxBUbUqeWJisiEivy3zNPFYFRdjYpEH6tU5DbHBCebcBzfHQniTL6zAftwbXJRbr
IGcX9z8RIK3jKNBDLTaxjUvQor4Sr0PbNlhmmUnn+HfNmjNmhe8xmbZJGL5kynwgAVD4UawiR9CF
d7/rzNM5e9gELumhsyQqxKklmjBMKxMlRObkDslqAlI6lRLeVukWZu2642Dg41LKR8mNUn+IQ8yT
+f9QsClCFYIVM1T+jKZdLBSgURtwFGUIzWWJ4nwztW9LXgziCkfWUrh9jBvUxbkIaJ8EAJucWplo
2r02ZozGJvukBI/YZIhwgCkixXfyem0dNzJUn6HxDqsYBa0dFOzVZ9qcIhs2faKe8mV1kRmOLEC2
+OxVvAnxfAEGSwB7fHBJMwJnYuavglqP/WxY0I1bBUwVskqTF3ir3M0OZ1znCFpAtBGCEHVgJ45I
DY5LuvwQteF0+caWL854sNCOF2g8aIBnSWKhXgi8dkGSImxuo5mhW5HRZSlBwwbAV+42m26FP1FD
AvYCfVl65FemoruO4o0txzsgYBOLnxcBJ+Fs5sBt4bLRtaZLlf6JkdPC2MTJIOeTRmURZx1hQYfg
gFyG6HgwPtyCIsjH5odIVVDhS1TvLLGpxzfkNi6VTxLjAfgbS0cH4kObBNkOABizdHmfROeAr6w1
uoPFR7w926rP2efWP7fn+n37vU4vqtN8dD9sdL3T2W/vPhRbVacErwpwnJwDRUOPSA5dyAbrLTg4
7FnOrgC5z66iBveNAdLLEA9vHPaUFYXwKf5upBXOTjs4IV99g5pBPpJ/n1FNaWH7bt2mxItJGAXI
nPWSEKpEpz29MV13eVfeWPAtUmXyntKmIwAXYIM8NuNyLn8fyKOhtcTPUZpBqhYFjOnphDZRfEn7
BiIyL3Gwf6NcMI4IpxFqmJL+RJ7sVvyhXEcc1rwu1HICNR/wsu5ed42RNsHWG3IfJVjkelk330ii
czF86h1j0Q1FKQ2q5qBRyW8blauvO491DTgH5UfcDtCPBaFczxK2SGw5iNaXugwVT6+61+JIqowI
MEkmpzG1XkL9Avc6ovSWU5v2TZ0jYpwPecc1Y4eb+LcM4Xmpa+IlYT8awbezkHT5lzF0Bdg1IYGT
627GBHjJR6RyWODIpWeVdyoJL6+rokLnnBTfv0/wSeTSJ/knvKfeC7sSFdmtK7CNF3UjNEOIW98O
uyTsYN4Ymyjjy8nVqQOygnCf8IvIMt1cPE/aN5df8U1Ueq8UnwVPvnFQHay4F4LcdsgrurcXNT4T
Tv/CCF4hI5RIqdFMFPohGZSOhu4btWgmEeIzrgZwRxR81P8+csLS6vdZtOP4YgfEF4HKFQckTkie
hsRx7bXQz669Il/yioEJ5ivsgvC13NZi54M4Lom7O8inm5PQ9r8vHFSSNmu1/SL/peKwgRIUeUSq
N5fVvbV85HPCH1IPZ617XrJlk10bYH+K4OzCU49XDDZKoiUMIcgznVp9TDr4QiqSoIkdHa8tIGJo
OvDyOZCzqGpkGWWDLt+X/+9LYdfOJFp2eY3MofGUd3I+DFN45YfmNtqa0GX4/0BHJCMamAMdHo7C
iqJMWAxKeApMvFuWIYO8Tvw9vom/wEQIuf8yQJsW3Za6i+KXLZVtrZuiPStYZWRlXClycUEgkyl2
oYYVSuFZCtoCZELShgrc6y/3UUACbCWAJWGMUem5gcYEcxSsBS23Xa+Xb5valW7xQiFXkDm/2q23
BgBgWCEKMUvxDgXBKbgA7soXQA15y1/dVMBk/+qqwsYgnQs88EfRZhRTev2CACRX/UMOAs8GbLMH
QCnYG940BTrrQ9cbH6b4dwq0STAaJLVteRV4juhJf6FmyIHIP8Cnv4FABYNA+peDfTiS4PvB9IzH
ggDfFxZe728AdqgbA53qUHz+OsaBaa3hMkDW6VwBOdaQTSQl5Tjvv8iMP6hWS/0PqxOD+l4yJOTm
cf179PClBhThyHdSHfyiR0ONENF3c1Ag0hM0ug0EhCmKzehwTUApUKhoA+Qsofnw6F8H/DMJCNiv
gyFFtqMDaY/dLyBEihI7wacK40s4Xxk+E6QbOt0LRWfNT3voIjO2qReL4juHrDnp50A3k4uhKxPw
xiIVL6aYDbg9pXdCFLjFJ4WrmPY6yObyPyWQawYa6GmTl5wPCBIRC+C/168mnf1YZ1KV/oJAk5q6
0KHu43TcsqVEL7DwyK/deikkJinXw5KUrBiAMjbVOD2WfbAyspHua9TOa1LhAUmidlB9sQJLQZ/c
pnde83k5JxpGudoMsLri76t/G56nZLjBayZd1hL5C6wR/JuKIn3jEPk5v5Lzt4Nih58d/Mz8h1cT
xJqwN6Wq/3UQZAfz37YRR+9qO2EMPfjcv1r+C53nCwn1y/g+lz9kHkj0Z8N0nA1V7zYdCOb98/Ij
8D74rwUK4J3yd5lYMpING1aQ0sE/jS8v+0kxs7FWloK5ecFZOndvv8RELFd+P6bHTsu5U/qMYjOm
CnFs40r93ClIMytLZSm3/oZUmNMMcg6Tjk5VdCrfK2S0+d+jl7UG7YBw7NXnQgWVIBBK/Ye+0zlf
upF7vY8VfLOldUz+SutIA0qT3tHRCcxA1PPlz6ePahpctKQrf+qdSN2/d9mUwoGkS1pOCt/RjK+o
59+5qhSpz4iCankspu9hOS7HOT/B5pnRDIUO8tx9zMJEcuBINBC/dx0WHWmb+/jndMEc3mtTFqYJ
axwtk8wnDySPAXh20HgCtard2zQnBiDbxi0yffbzOeP1Pu+s1ZPTWVc70mh8NXFVQ48FZyAuS/5U
u8ZB/nQOCn4SiZ99XdJDdDbJqj3ZDAUs4eSC8FVTKcguTQMlWylUtwEB3ihGZ/zpHKSnglJ+uLyy
adVo2Uy+IRDgMkge8cWFci1sOP99FdceQcGz4hkQkvxqPS27BIf+9Vjimx7AEU/5Ac1M+BMCKieX
9oE0amsBkQUX8DnhQNCgBnVoxZyOPo0f8PQOwYG9K+klyv9gfv/9Jfnh5WpfR5UfEUGkxvldMv13
kHuvA9qdSQqgF7nQ+u7f4DBQ+tA9eHGlw+wl+DUKbyx8OEYi2YAqJ2e+sdNgeUbAyfRbACPb0B4S
qH5Aok87/QAQJibJ77byI+HwAYxM0LFIjv0OpDz6ydcNByOT8CdcjxSb71+OswbUExIFOcDlzLfj
MQHQOCRqwVurdrj1qG0REyB5OtEPEfPHHVRdj/AcLh9p5MwKM8vjGw7JMsP35EaJ0q5Kj6CFf8op
5GS/X2+9L8zR4FEiv9xntxMOPPbTxDU42r3jdmcodnVoQGLq07JTkgTAAx9ToqocjUNWC+gKOwB6
7dolp0soyUbnK1Z46xG+T5yYdgxPOEtMJJ/AnrrXXBMfqeof4RAGRoj+sGCQakVd1Ho2xoRE2NgV
S9o+XHvkHQiECDBIT9nY1D0f/RQIwiM477gPvn30OTG8YWKvE05MuD1KzZ4fVMsQcBNxFRZ5ZH/f
Tf/6XhiWx30SrT2VwW1HkjlbcnbWAiIvTs+5uW8EpDlKgWtvNtQ1JvPr7t7nYsGXF+ks71/A0B/e
Mb0H3gaUMA8nZ+JRnoc+/WAX5ihgVwoSnieXE4NB57PNA2fgLVzMvf87KJ8k/0wsxkeAHdqyThps
R93mgeooF8rpvmsOBDNOlUT27dqlCUCO0kz4xt19mk5iX1lVhugpcy6J6SxjBNjEDWl8NsI0y22n
rhkl3BLwaLipBlLip565pcRA8P47AZv6vvwSu/Lfdci1bGG+02yQZeU3xMa0xCPQD+ohGQq8XSs9
+QWxIhATIlYQZmyTHZIwPDCeFCmfmCukooQNBJfxpn4PER8wJwUJYlvEXIGV4gva4brInJ/mtMgz
5l4Jgn1jRvlDVv7SSXaC4E+GhBFPH8+n3xUinXxisX04WLpLI5EgY8eRDDgdEXQ0EDICbg5UIIgx
ODBiwtKDSEJZXOySUz9ddt0P57asOC3o8fbNf5PbxsYL3oCb7HjziPctnyTiODfNsaV32Vw69/Aw
upS8OeCaM5yJO7gMw5ILv9IG0UDOIzchCkPmgCSiYNNv/AjRjRowDw1T8GSW11YgCKUU8gRZenza
cJQnTpmR7GRbzvsJHAkiGVhkH1zQnAbaU13N5yqNEcU8srO90vkepJ2oLdHbAVJVcbkubi69m+Mx
dMjxkeDnComhYa5LEcoYEfzA++tTRZd/n3eCVXqw0kOnJb1Lb9M90pGg4/GTAVVNSgBFazBmNCU9
P+1xA3yU1ni6nBKbDPyZ/euS7cV5iYgrV7tMe3yYPrFmZ5k4r0NLbt49sSUhAmSfoE1ocAhQNmU6
BtmSJzYyKCJSbeOOKHL4GQVWcGL4mq2bRvfU+o3RXytKI+ttbNKZYgj5DKrxSNKr61eHIOreM0Y1
sgYwqkdM3eo6GnzW2fLeE2Dkaazh4J4wJUMCb4dQBWSLdN1xz4xMGh3B2rtP+heoDMbCxbxZezwm
eir9wnDoDrwzGvDUYe8jimnzVIR9wE1c2FixtcSujz2a96QTlezICFjll2ywuPvbku7JmOEYADgG
bGZwNEyoCj5BmKoWhpXNAxsv6U18RvoGuZXarmIVzSqYigwv+sEs7T9ZvWiCGRSYgIhaeq00Opog
3mt9pcsypdpcIBNnyOVcd+Yk2TVmp14Eod0YZXEWS+/iV9GA605LnhS9SlBwgMRn6AnzXoYKKTH5
1Wf9xh+BLjRjAB1+nwMjxeyVcbesJ8kOl4+eqREjMypx6HJk7mJXeF6eehiESjeQI0cy7Okkp54A
ark+8oMfD6LRkpajX0nDcRkAt8jOp+Aa2CtyIJR1mSlQ32O2BbLnViD9B28e4YA5imKqIqwggQ7q
dIZowBFovTqgN3MuaSQJ3R/ymHgGOXMd412eNF0riyWdL+fupWWXvD6ZzNRTLvQhDkyjJNw+d/la
y3gHOkKIAwX1QJWPvVtQxG/kIIwRW+6imrb8z5r5rYg5OmPj4Z13fMeUxSQOh1WmMTmVOJAx3gqx
BVPRwawF3ZSVCAXI7ZFDBFjKGiVGDe+gnpwv3daWarI+M2ZgIlt9ZrnPuikTAL2F+xRaEwi5CTlI
0uCpx6kv1EE7wDscAi7sE/v6jC2YSKOwt2FPXMT/WgomFXVDpglG/I6lW0CY5Zr3kHb9Uu8Vzw6F
p4OxoxTBZywbTSYyVnVpYWnrmhmMA8gSxlbf6J53tBAN9VsP+AV5jwvdiJWn/ybfx7+eTBH0bDqO
rBadGWOB0IBxIRDN1gQrKZ603K25BR/pYxTK1u4N+VSevHTgzoz8ALMSOzVDbouG/YFGZzoY+DVP
/NJ7rDn1U2Yvjs7q81umPms6BhbcmN86H1CwWwIo6TSSfwDwN0KcAyfTAbPSmgfzWmfxpcddtwwm
SsZbgmQCKhVd5v/XQQMptehUgDYp5D88sr5ck+IzYmQYMh7fONKTs6B1aA+VvWl8pzSSOtwZNpjl
gSRG4f46NAadQFQhnGC4Cis3B3zxgW/gF6XHghy5lTnDdpMG52iMXXoPiRSQFsasiPGOlVF74GeI
mJxX8sS4IIkCmLco1/S0Ab4QPEapsfJGGowVhEK+U4QAIABMAN4UZVcqh6oMfbLQ4wc4WVRU2Qv7
vKvbnjTpbY4zSWrZaL8As23OezFiLwDeASsBeHKLgXW/rGKK5F2IxMO0c2iuaY23zI+Rvs77t100
YNizHVdnoK98EVF5AeykGkfrXvoGBu/M+mihKPQBY0ZmYES+mAXLgLen+SqLwxvJeVx3eNsJ3KPV
nHFb0YJ2Lg+IrfA7c0GO4Du6LpFPkRXk0v93AEQlgXy9uK8OjIqXk4JA13wmeAIrBjpw4bRHfojT
cSpxj1iSeZ3JX9YjKADRgIQflwG/zJb3yL+lp7D4IOyhz5Cn2YJnRyDmwYxLM/M+ESWST0qXfcNV
fLAkmFuMNGeX/mfUGqjH1+a8wvyUBBUjTrCNAjpmzzX+bqi/2hV5IaqpA+zrKdDg6Qo4u9y2ySYM
AIF13HZ4DxJg45RhOj0qPYmnjyFEgcihjSHM0fGyJSH5S+1nYPGhwd3H57AIVBQg0AOiVLTONxQp
kMRAEHp/oRkfDE8Str7yp2j8UBm8hxHJZqRbHn22t+7o4/D16W/JjYfJ9quAJgyqxR5RIpejQHqG
HLC/j/9tzlivZC4AZNE8nAF3SyxDepQGpFpDWYARKqThCqOzyiW0fUGjk78ASxnsQschooEVEMvM
LSpQ0q+p8rC4gYomF8Pq8UDOEU+nATM1vzoPAeywPMhPkqVkd+gU7+Cxlsci02Sja7CwPdYtn8Q2
D0Y+DqZK8lAjk0ctKsz0tN/PpG/iZTzhifA7eZiELMHvATLMrssGqdD2gG5D0urfEQWd9fjvkcsZ
mL1mjOwna6fMz0zmzKdyvdwGnR+N7EFJeMRB4lOf6VxDaYZooJ7w0h7wokoP/zJEOgIBuoXGnDKb
7lQYGaa+6ZrDDpB0io1TwDjPrtIOTHR8gKqHQM3HnX4HwalrrPYYsoSDjM9PnyKDtut8w/wVnii1
YUm0V1cfipGgoVk2gVPCTJpUH1f7W+dF1wjTWTa4tYGSYJwFPbaRWMkE+VV07GwDWAV5Qp55gJDL
c5A6+UyjKvaHVssa3RdLAffbp5bEpt+6M7qo3W4/AOb7HQRJOm6lWk36OPR/PEUwoEAPrTm5tK3d
db77xkaQ2CBOWWbAPAFaRh4e3bWsT8mcsi7c5gbIgFgfGNvvBG27SX2sj59WV0eBfdd2RHrk6pdd
UdynGmJFc87asVUgOzg1uI0hNwJilhTAZ6ahygC8xwbYnnTpxA0U+cEMQL8eURu7+bycHBVxTtHN
pLL2Rdfvj8bEdjEbWPsLWBUWPoRzyLDdpsyBwBgWhT+P3lbU/djFurE8z3MxHIApXs2zI/YdX9va
qDGoBUeqcmqA/Nroydh79kqSB1PohuQKLsOGDXOdv4LZhZsMUcwcaxkmh+qeS3ycvRfpiT3ZrjYg
HWrEuFddg8vsuThTIkZpj4zpRDLH6NbzXG1wwMzQmZ86U7ldHvi2BOY4eqYuD4exj278veFcmmCH
PzNzyS5gqCMiPda7kjzG++gWaIur+wbHDaWVYh62wrpnaBiM6d70M2fOoGaAXCu71L/zhAliHm2u
g+nHuozSUbE44TrtUeSjSAKUpkvtd2cuP7PoY1NKa5Ho3jx62CSR2UKSgNQu2WySHogyfPc8hcue
p6aGbx8LHJJMqJZhPfeO0ytacGdMO0kAeRV6q4CigH3g3NKVhzMpJij2t5fk1sbYuk7fjDDI5K2A
9d9vzvQDuVuh6DXXuOWhDQJwGrcGNtZ2tCHBjBDGOQDjw7G1Rb7RyDxcw0wMDvCihD04wcbI8eeI
H6HMsLpATcVXuPsYkRghZMzcLxICZ1tpW4DHM1wha5f0OWAK9J6eRM4GuDHWTbDJEWXdsTi31i6J
FbXNpJd120OHuc2cFLvW8okieNim/6PLARrSu4MbkF1+C0t7JniRb4AAWEzJIz6FeohKnDV9gSpj
jUEFKDFc0Vo9jQTN/WRAOriEv9mzb/Kz00TCBk70lyRKG8AJRkq2DrG531oWGGS7BeWGMZTEn2ZX
vVM9M34CV6+GhDHYbfgEWsJLmSouLMSHZnes00ZSwCIn8e1H/p6seDVQlhyTlqCATY0xx6GPYofb
gGV4lDdLflJmDe5EC/gE9wEgZIrMxZAU352MbQbf+uMU5DC5NNKh1EObXsNiuSFz9Su6t2KSUQ9I
GHQGPGFt8pwALyxS7Dqnklusl7VLf4WzjeBL31i3Yi0WnYrKFGodheppQ4r2z2WGJ9+yWhbsZF+e
QlhGEMMR6T6gT3gAqI45V1ytoFW7KJTXWKGRBMYY09orMjSA/cXGQT+QKyNHwu5JljqYaWtSNWzU
iF4l1S8/pmBA9o7MIsSu36IIm52NlFQO2C38YpKcJNJRTNF/GOW05ZlgiNjpjrEc7RbdrGuoLgfB
f4wVlz0W2yoWXOveob7QoUXQDzO6MGNvjIAF5X6kwXtn0EGD3AWKtTr3Sax2UQR0s53op9GmYto6
p6k9ahdMbJhJnCevVWN5mbUReQmJCwzqRORLKUdXwwTVuC7BxHww6j3vECX6mPL9wXYomHdE5vi6
6LiigvKaDchPgw2eAV3vd9DaQ8avM2IEIhjpFENqZ0LaRQLaqv4A3CDgMU8WaFUmFjNAB7lVejLm
MNxC94wbunPykPhoTmvCUhQ0G0OYFmdMY89DajpezPiT2ie7B0mXQ4xgNgyFAV1SiecjPeQAwvux
8+vqNBR9nLGTkIKHy0Eoh3KEPAZRpGS5nmBnC5T0Zt/Hnx4fT3Dyyamq5BRhDK8Ygo+k8+djOP/L
bRTTc2EBYOwFg4rAdQn8is92LFVeLhvhUOMey8ypLFnmydmzOgMiB/DabS8/c2Ccphm+WURfNh0t
QTePxmTIcRzy/JC3vs5l/AawFbz6qFMAfD18AVCgkyBiN5aw/5ntt03MzkmrTi4QTUQ+QvVGGKXc
HX1/C0a0Cxu/L+k0UoqGo9LTWVI8LT7ZDIEhELTmE7m6D5mNfBiuPb2Y886vQ05RZe+Ihp88TVLQ
lOdVs0fFnbo71yTFIWr+h7b96EMkYaTDxShAqgLB8dkDsnXgrb1kRjJwW4AeqyDgbmPSWcykvc+B
wIekVvhAjvEDtYE8F6U+glpuemSMo7+Pp5DeSHvFJJ+xUV/RtEyM2R8T8OM5vOG1xEK5QzETqvci
8VEcO/9Z6Bmv2jPiCbbZvkEibRhtztQ+X6MT0LE/HDWZRnptTAKnyOKQ4ZdJhE7TcqDg5j25DxDa
lCeYfOfoNv2PpjNrUlRbovAvMsJZfGVGQAERhxdCywGcFUXw158v7Ti3T/etskqEzWbvzJUr14KB
5n+p/K8Vi3JUQoVAEHSWkXV7X7PsKPz71UsqGlAyTmMMk9ag0jCUaXXvLLKYQeR7GBwWPEi9jDds
Ayy16QhjGbI3YgYCowhWA9TZBhqGWJHG4PHnws7idwuVQVFFFb3UWyIPfwzCEn7271EKJVXtxccd
z9jJ2CYzVDv0N3HiXiPrI3yEGEkfZReesL9y7fcAiwyyu0XJ2kpxX/xxRPKPSA7lXZbjcyyVaXRl
K9tCsOQTpZYYP7eCZnSCUfnTVUUVi1Y8duFvXDHRribMHcwJ3iicHox69pkRa1AT0J/T70sjB9kR
sLAb8fdEaNMM+k41/zJnFUIZOKKkEtgpEXSIBWXDhR+dh5eTy4rwEplTbmvddlvubXY56awxh9UF
Nhzkm1TvOw0xQHvNM1PBuE5BmQpx+uTm0Pu7e0AjDffa8mLOBqMhc1wfhtkaRWbkRBdfxGfVTEy3
RIwb/dMkd7LkO1KIcpvOYcbxlQCRHf3Do48aNqI5eCzg5LRJvXZwJNXa00vTZgkz6YRY0FeXqsUW
+j6adm/n9MEILCOotwZ+08ElQ0/jNg0OMFPikjQiQodDa39gXouaetBDtnMnPvJuI2K+pqVhReZt
xxBNCO6uDXyVCD/gbOXhwCUaG0GgYSPaou6V3O4axktvfpkKP1L6hEOXkwEr9DXnE0s7irLJmxCV
ev9KJKLOw1Htv57Ga3Ke0qaGQ5tDfIa+7KxEIRDNWThXog7Cl4B/LxontFcKOwZSlja4G30Cihe0
ghPEERb6c26mrIqUuk0Y6pwDYi9YjvLt8a9GRsXmtvGhD7/nthEIt7qgJEkH3QMFDILyvt+iRC0l
8h4MKTE1R38QOiFUCpbIL/sa1r2wOLQbrocY0w6CAn+czKJZfKAu6EdAe+Ldhd1Q3WycVDrU9vAo
35RzeJTkbAd8bslmXpAVI/icxEQwh0qShdQZRDkDuZQZiVsTO2Q3KJFTJtLmDPjz3Cgw1Y5zcedq
RV2n3PSXf2ige68NnG/kN48TxucJhtme5WRJvTkNdqzVd/tkEORab+g5Dqv6N36Ht1GXlWnUohGv
WA3dlBBmoN0ftJg6t4ekY3WlZn8Zj3GpPrcZ3WJNs6AYyi2zCdbYftmqPkNqqyiJ9XJjeJlVcbaU
kOuWxbmLgczHu5DkdFiqx0TXdUU2lwN0fqy81jkwP7y+7deQejvI/y/+7LKfJ+xWbHLXLdy0bvIe
v4Jy8lg1Z30SWEWnD5IA7pXjM0VEeLJb6FKOH1f6+yGrVbpERYTkxoAYd3N3AGAj4sPjMj9Mjsvf
3gdN7uAqCaE0ktF6f/2klmHibcvCBzUOlgEfXzoXCHZfg33uXmpEo3wk+yzXDn8O8SPaDPGY16Sg
TNmVV4nAumxrlU7Il7B509t3sKmdY5Oo6Div3lmYUB2gWYjg7pPUa44JR4Amw2w5xIAEmYJfHJPS
l9eUPmH2WX73NoYcQaPE8YVAX50cRPrn30Vdg9ogRoruzqZlTmoEe+QIRIEEh7EQR1m52KoLCVY/
SR5h2h3TFaRyRtAE9XQE2Y6fsP2XHh9XjOFF0BB5suVyaKOkYCA0wU/C7ZbPZK9nYhOQMxliZcS+
dN4SKbNacYCSj76XVtMggKB1IOCyJNCF5qFexiLDDSfE6u/JrnDZySBn5BHRKmXsr4Qb4EI9ULCX
cUedlE+p0IGVGEGi55YJLBuU3pGquFcb9CZpnInc5iwYLlqE0LKxy9DjDubBS5HXCZ0JsFCWGy42
/DZFINBUcrra4KM2EqtwUdHmHMiWyvBt2NfG11iOSj/mTz7uCVNDvniQadA9yi14MKk2qUXeOSKw
xrHqJy5TeucYbzdmHygDP2LyrUnikGg3iYygPlBy/JonXA0oo0BSt4o1ES4XCcWKGL67Z/elXZVo
PbeZOC7hyl4CGo9DcB8SOSfZ9i8EwxTWx42/f9/3RwcbvgvmsWzlKT+odG6THFZuNAKPLEMZnw9P
R8gM9KzADvmS/l3GJCH0xiAuQMm2YdAwUx0Y9vaeuQEBoU+oJTwHIRNcTx40/BfBA702PE8SlnVM
GT2UOsj3ZN7fxtjd/hgSUIbkdm1JMHRWPI4od/7HlOCZFF0yGRpeV7iS5h7tHu4/RI73neTq0PK5
jK8ElL0zvyyn8GUGKGQPSk02xlND1vw74Ndki4eW0Yey+kE+64OYUIcyG18Ua1ijRcJoNm2OfbDI
dKBQHpo26RAWtLXKHvXOQdgzptj1F0+RSnIF8oFIdf2VkvIpQAE89ZrfbS8fsEsFCeyJeCUlQmgs
cmLdkbA8kBX5nSREOUDvMb0KrdS/JekZ8S8+xAQohlAtsg6PvdROBt7QKaB7L18fjS5wmjZouGkA
mD0ocfNTytThjaq3kUeTo9kPwHdQXO3CFNfaGB7Zfz8ACOK8ecB45mOwknvvy48rKl7G3MkBLL6Q
agqgsUD9Q5EE7wPNCyeAXpHHBfNgZUXWQB68lxuGxIJ9phFbYRXnEdHaIROjB/4I5Hciu9/+IH32
vKMn3VQ2YSGdEHAjYSpNvvNGdDaHJB6VU4TFbnhD3hIRB+ProZJcGQ+/pdIDdvNPjN3kyYNsEiaS
IENIITHv81wQOVwQOIJ3AGSThxmlBHprqREwQoirtILLHFmJl0mqafdc9q7BvLOhB50A67R7tAGm
MjO3hhGdLNi8RKRiHUIvCesEMrlZBXAQsK3ZhZpW76keomUSZcHXE9xIlsgWz6FE0ydS+8FfZUL7
3bg+pRQTg2r6iVCbblLReaK8JNP4GN8Bo2gKsGSDJdFzaaqjFms8EiVh/l+5HAkdTmP3xd1EIAhM
lZkGbxhGnZj+1HtUnFZ4jZMNf3j0uFFTFEAm9R61P1YqXHTG5SZ+TvyX40MBoPK5bEaDLeLgrS31
juigJwKsXnncBdRWKxxxjBrrxGOM8GDYi9tRN7q5i7AdSmd7N/mcDW4dENhJq9gn4a5jQUHctjqa
pGX0Z1h5JlRM/orbkbz6mHHfYtJc8qUlMJ5xm20eFvqZ6VK2WMgYNvkXdhDX6WXki2wc/HGTuJDg
rJMSiJFhjkusfV7zwww/UnY+H+xwK+FOqvcwBsIsGt1LJMT4XkIgeT3o4jE0HJ/nOJdhLoED2Gm1
aa+hDwSk/GoPydaBBXsb3ZtGiEq5Q3qun6zeONV3//6Pj5KvovyIrPPAL37OGF7fQ5x1xsgW3HEC
UnKD0Z1mUcyR8PhqzYcmjAgp5MOuIg3SgRPoSwYDQL6VoG3ZdXZDYwiYsxGv+1mLMuXNvN50DJMM
+bS7fcMUKNP+qCOqJ/xmRfEqnVzopyWWcV7zD2wNChNfOJNFdGLBk23piakdimVWDfDOAFRua86S
ukFv7zHEDpK82BtSlHWI559ATYsmSISgv2o+6nlXsnfFmqC+3gIQlyZGyNQIoLFmMAYnrQUB5qMq
3s2be6PloVQDxGt5xjOzhe7sbdelHQLMHhkoWl2RYzVP2wJIs1bzIZaAl1nGQwelr4PM0gHNr5/5
3gE4uT1B4HNUm8Fb/7tzimSvjlryoPVcEfcVpUjQEGsYMg/GnfGTprQ5N/YEG1jkUBtg2Ll/BSLx
U4dAlRCeJxbHQT9qAC8DM/Nl1rOeKdK7l1na4anG/PNpK1s6AIKLf+jpqI8SvZJz5WF3xkgErEmE
ZGiBdGCSQAOAOx2qxSwlDEhH7BstOw1KN/dpLqCG5bktInq/jYZMGZNLo/tegeRgUKofZi+Gn/69
hrFUcLp9qfekNarwOMnOWgMsFwrWLBYMi5Cc5pfXl5HmxGl84x7M4iIk7lyDC7C3sYxiR4Gd6Qkh
LgxtLljiwBcczZvTjvX5u9BDrnVFvhvmmVEHwXPOnjTtoA5dSYZzRPeOggbPHCgykarLQuSysLL+
FZDyjPu06lukyWQ3YQfgrLBo2/nM7oj+1vxLozjv7hBxN3do9tAcXjsUhVnPrMHRbO+A2rszqmw8
/CHQQ3vWJkr+UHttopwHOolQEK0PCT1gGnoZE7ghWBfQO8gGAdGDbaS2fkVgiJIqy0Whgak3rg7r
/GmXBjz+TEK0k2+U6TgRM5vk4dv6smrefJDt7lF/uVWt17hT0nqnsDzdIIWvNpKWDSnQsCJIzQEz
QJaDTNaIbdepj7rUVK7zQVNT4jfyGMsh2K+ez/7k4W9FDyKV+dBoB+VQ55F66/PGrsL+psKsjmKN
1Yp64/aSNh4XO+ze+G73txygs2o79RJ/wTtMKBzHLlhfA0c6kIan2TgnQ2+tPgjFOAIW1F0ui7rK
8oYyKhyXJc1puC41HYwYwRlxvmOluZkZC1N8QRexivpxC3kzDLu0uxsp29yXBwE7Oma6pMLukJkn
zjpkrtcNOSsqsFeCXGY5+RfPC1688rT8hHbRl+5usVGkh0Jrk/YtLRJ1JK7/nSxaBIW+pGc8qQjf
uRIiCbMVVtEnwJZ9ThiBjW96tC670r7syGjzk349UXd61BapNQMGtK91yI1pLQUkzcMrvj4X42v/
m3soFlqSLl4nhc8Np3pT+K/pHSsEimzsnnhCE6BJqVaEGQuilCjA+LOo1PYWv9v9B2fB9uTuXrQ/
5gBNa2A9NKDtWnPmNZ+B8y8WoRgCrwbQAvw31gucwR3W2G4wBzm0pA4j2xTq1mEmyKJV+HKyJMe8
esW+Rk5a5LAnZ/2KaOrDwpMCewY5em58KFuYFTNqfhihTO337EvYI6iQTobBvAtChG2DXDPtDvIa
GDzXR23N5Wkpp58ZZnqoITR0QAOF8q9BYNEqLHrFrxj5no0eOtRwFuBDTI5PMbHJFjyg/DK+gA1E
cg4asEiDSyMecU8w6qxbCTaqVNqbrqC+McQhBd4Vq085aj1H5WH2PvqUbpCwWFKsuS4bL3zczcMQ
Jt24ktZCupc5JP4mzI4r4XA36a5JpF/bMgaCvIAy8z4Eg0i2W0P7QkcqXfLLBtmWUCWeJEAo05Dr
cSgqP4ixUwpqsG6VIyXht/qSitMXDx7JwUhMvyQ7pUMfRrakDTHB4HlbOuTGkro8yfnhW9mrN1i8
+tqSL1+XpKOVU6/fWLYjXOndtzn1CpRhnINLbn1wcYu3BQxftSjTDr9mRsmJfR46b8L7kTCgHDTm
BCtgcjA2+RBA6Bb5egXIgvwgCffvULmk7X0CsIMrbQmk4h7cNqdPIkOcSV6YRyDhY8nRhJteEdMp
IxIGdOnlZwhTjKVyenpq1yUjWDbN/jpnXqNXDh++JH9tnjlTMvW2oOgl/sHwFAQFYbs0qRpFvJ1a
JPjAL5vvmZKfSxIrGbiQ7yXpTvf/vhOM4BWvTHknFa34EREVM5Q5Se6a66TOwJji8xs0JZVlGaaF
UvAM9rwvR305jCXghqSHDAJjJ793Y1AIMy1ycEzQnZzz/TVAMNzUBSQfh15kgd6YZP5rYC9tsPg3
MIJfyJFIjiXjl4yz0skeBRsD5xD8+JOwKwguIb+b24J0oLJU6RuCYvI/oiiuRhLqX1MD5UNiZbHL
IbWnzLDGrudFle1kIx76/xXnNiU2k0P8Lo0iBh/7QxoE8UU7ibY75Fuv1vHgCgzSOHAyvKBVUEYK
SqcSeMsrcrKEpJpgDqT6MuQ44KqcbaUDWQj8IJkxKSvxyiEskruCKSs/lLRZChfZ9l8mWen9vVwp
MlgCkwi08G8wZDDJsG2ZRPIWqQjKwPARNYA86AR9J+2L3nzANDD4lhaECs2CgU4XwiMdZ9A1OpRQ
uWfbO1Es3e5IheitggYQ+KI/xcw3k/cIqEHmT81DYaRStQ9dmyeV3uWe0aWKxTcFIonGgStFFG7w
8MsMrYfx5TyS34aThfPxe0TTxAc7KnLgTvJoGDeUAr9jKO1Yyzb84mqV+AYo2v1gddL1OZZ+5QSO
mhI2piSfNCXB4oPXSDHwuyCWgYcPS+lNA0AG/fFERpL6Qi4dkA4PhM5MVkwIJaw/lNkMmq1gLPYm
cMggTaZXWq6aRA21JgQ6YSBDLaYkhlGWTgsDJQbKRshr9SuEZi/g+hvSWpv+T4Zw+IccGa1i7lZI
vdCwR8OhOpEbL8XBfp/06Tt/hNTPYoFwikRuIGANU+AYdEc0nLgNOhBE44+0ky2cjkEPTceBvqLB
JibfZ27yLNHCSvGVBXH7beqv6U8aDJTQpjw8LoOryVa2xYDGvIWkSBZYdnN3nFxm9c/7ARvGM+QN
Yid4mpxzGGBI6TY27JyAZDBHroDXZjcm5FCcZ4HSmZlTHbtZ8Lb9Hzx71pFbeVG3B+ZnV/iGea09
yDk76qMbtkrruDxvz2gKBkRMzwc4YGNx3n7W9Zo2WJaLoVbztbxypCMp2w4XgwWTKdPTgc4goqjC
TaU6Bany9wVPQZsHgaWQxYt1J158WRBo9NQVJB5sF/o43DT6U3jfh6VnKDXDe0CN/hU0/UkX5g2J
ILHwC2iZRZzgTYJyvHQflAvad3XnxJkpUbF2bEkWCMOPwaM6dsAKkK2UHbQ5NLqkofoGys6yCX19
KqLNtAoC/89J5n1yGUbLBdi/z4mHSB/meW1B4XgrxpuiMIEKRFjz7f8Kb5vNKeRVOS8CZbRrehbl
2kwvZohlYT8F4QAG0MdCclHSYAI4DT4HrgW/Mk9u0H4N+vCkMX4OrYLKRTnt7m7hnXPtG/x3ysOC
qgGJ4wUYgB1RSWQHFQQ8HdFTh3QDHEyvAEwQBys6t3FxwU2CnfIedOiIEjS2KZgwjV6IuwKUshyS
+qdsDdwGQSLoqP5xGYAvWWLwTqEyi3I72K4sZs2ErUTwUKAXDy1oYDoMxLmrQKCy1MqLsi6xtqPD
K/CprF/KCF7fj3bAibAIphYrcZJaL+e4BYUd/t4G1+BftR36gzyAB1sWTvptQHqFWEDfF1pFMN2c
DmMUy6d9ErFwUdhLWLplmSSt5iCCfLzXjzUNYix+8BESYF6xfZEluWcqI8rLsofJ08sCzI5DQMg6
/8XjhaMkT4U9oL8fLD5JA6FINk5Z2AuWzdpYCQA6XNAUd9E+DYOiJ3P7FNG+xSIJzHqSRZ8iJ9vT
l95kWX6LNZo/ctkZvCxOju/+PQTS5yoaQFejye7yNTkkP8sBj79mio4gDdXQDZEKB8a8rXNQKoBt
Pn1Cqyn/kdnRkPZO6Fbj1OkTH/zRbn2m466tZ0+f2vMBOt+C563vsn6mTb9zmwAyPXAQ+uxp8sHE
jYybCl1qQEcEiqOZnM6omgYlCFl7uleeREMtHXb890+oopT+wY1guNOVedZQv0Is3lLQ0B1gBtQf
NzwFSQ91EGf+adMwKUsRe3pUKZey9F090R9+mnAQ2RRoyOMOKLvXhPmfr6TYBtJTQhQNYKVpfTxT
8dyqQNWU2Dp5AaWrrxVhue5cEDdCEATIFZyb6aFhTEOJMpNMG9lxuFxNo+ROyZYuW/uGx5s9NhI8
P1uW8TMAHPsgUGFeFQidoN/sF0SglBzEOE9wZQpv0vGIcIFEmLbc/475XrNiKe0R6K1sch+d+v69
rXcf4Fo0j4xW0vxG/f8NjYGOchyUvgjoXqatyVFDfABJCovuefCMrKE/3kj6CP/rPXt29Asyc91l
9p1i8Zfe3MfXILpi96Yp7gNxotePmCWNe8Pmh0oK34XmdcUedvZf9h6Q7xTMthpSaKzBeaz6Mytu
Q+34DKvO7s4Wj2EunTpoXbXDSxdDT8TSSexrZCTRdD0lve62k0U5sFF+c9mTisJkWimfXEMerarc
ARj8ya5PJUEMLBx0UzL0JEqeIThxTLOvkeLKdqckfHNbinNGxwlVk0YFIJmVLHXYCCiLT5nr5dBp
DYHC56fBoi5MyATwZNrK1X73qVJCQYOr2onf55FyuTultHjV02EHM/K/wZkwow3LZPqq3Yz7VT3M
6hke8qupvKIjeiFoIMhQs42ANrXSScG4dZs8cr1tt7/g/IHR64/A8tkx1fpX0d4ivGmgsXubtBkK
qPfFd5K2alvBtZsNNG/5fbmBartZ2w8GrGxV6OlliKBinNYHBXp5z3TCB2SFXQ7sx53RVzb0DL6a
AY1YKTlDk8DsCXV2OEbrgWino8xEk6E1rFU95zOuJTBDm7oVPx4A5fTgqp/m9K31EWE9re6FYtNp
cZsoNYoDwDwys1PEKIavERoPPIIHXh0UMBlubt1eHs7of9SKV7y8F/pNvb/s0dEa9bgeVGRHNfUH
YCeIpD3YhR3SfJhWrcpt9KIBlKhneHtBDLjAp1E2j7d3/k6baXN1ab6iIiEZgzd2ZLoxjnSI0ACA
biZEMeo66Xpw8gadJB1+IF7OL9Ax+my53D9aq073oDp6tDreg0H7pQ2+QVpsaLRJv06bIjArPP1G
6eQ7XJfZGm7uS5ldFecG1IQA0v0R8gG0yNIJ+D1SN3okd1qZkKoe6K2aSkMn6V73j1eU0d4Nhfjw
Vnttj0MMvze9/LJ9VtNKgd8U02rIeNbVzZAljlbf04h2lwz5/eEZ9Gf+GX3byfMR95HHKqSQxc3p
D+7SlYfR123SJdcQfGJSUQliJ7QG9bjZNcXW9KJ+0ACCm2I1oSDPe4ijIvXTapkDL0VAH8m1OlTG
9DDonUkBa9N5SA/b9W9Iav40mxCjv2NKM9XyPGvo/aEBtUWrUr1efaAKAgZNm6wFp4i6+PA9IoDI
/g4tu5p+KVh0CpeVcBgddrePD4AFu2OD+k26zM4xgYvYUx91VCPhO/D1DUYGej93sLc3Cjx0oEBV
234HcNQQwrGIHBEwcIcRvpExItFAb+Wmu/je3Q+wKiEBjCT2nM96gJDowe/TzvA0FK/9QJhVe/C8
aEip8gy0+0ZBE3/LfaPG3MWM4WnkBNjN5wrIZ3gftTb3Fqw8LM6JRprZ/oo7y9UHaTkQ9CMI3Af1
7biXI6hHeKrDE5lJ5ReX5ExltKG/wWgPwCMIchKvX1Pn0vHLl32p9UcBlZ6tF11eZfu4jFbFkNAc
yDqzXkG3uyTdB0zIQJLf5AMN1L/gpWudwwbeIru48hmQsl6u0y8GbSn5mVmgGpBZXRgcdxDor3EH
8z4fxqjaNJrjB11C7FbqsDabWSUeoc/tNQP/JR5+Y6FkDxoj5HAeis7BblRYyH/a39UQ+ZUO+im1
e2g5DVRAOmHZ8K/PkGwsO3uKAorUhRHTDj+swtXsAwrxbdCZxkKEQt8b7vsbPlnJqnaeN/nyYrJe
EiM3vmPqNgSDfVamK40O4GykrTCgmLkU3FiiL2hUSVZHnsaz1scVtnPTv0+9dfJu0CwyCA8FuCde
WXrOzEV2Mp2wQ57vYIwU0tH+eC3yx/ZVuWx29X18VTb6mTEhPX4cwuHDz1geMsrnRzjco0f7oA/Z
ENPzFHeOHstNTvn51jNRk2GZrtrEGArSadZBbEpuk6/O1kqiT/RP09soP9I2x4rYYY0qWdLZlFDu
ODlHBI3OkPwfMC+IcXonD0jhwZ7EQnYgM22xxXbgSrAP9ro7OmJJSK5dVk7tuEU84oQSG+HrRS6P
Gguzyrl65GSSvlJYF+8cdkBgDOvmptgOiE8HDQZESjdj+jAJoqAiH612lPnJZyQq+HRyUHXf1OLt
dZR/tkmSbFE0wbxhpO3DcJtQr0EqgmRSpaRy0nY77inub6rnWaojaiiO5VgqLpbsuvydBwPz5FbO
mfpej55C9z0XY6sbTtytScYJyZ8QIeGfqRhmnep0NvLmwVk1pntxSJBNix40D9WVgZ7ABaLYTdCK
MEu4DcHGJEh+INGydbeLFfCJ4eOXo/tUukkXmmix8P63ipWepFUrSVhF12XBCgJWXKnxglYxQ3d2
kQOxdDFUHbJuVQ5LZY7jyFemjYHRXnf5ZgW0CAXJrWxF95ZXdekdxNYutqzxXTUMx4knzm7uzcYH
3EXXKsp/NwvafyBWQ0MNGxmRYIlXUH3qRKgVJ+4TqxFgZkXaX5rJlWWtRgzvo4ZHOIBQnJA++RGg
VpiP9VRXw192OmUcCGBtnFvkS2ko1TOV9J/f3IoBxFULFytSIaJSroSY0+mrfzvxpJPuAbACGpyk
VfTnzLSfym32JxVhK5RA2ijDm2rtgkidUGEznb8/YZjD2YpVa7n0jFgSVQ8YEF4+WZb4RnUYZTpU
5sU824Vi2NRNNliMRNGBWi8SA5KgbE/q9oPDhfy5a7P1EtO49TTETW+GgKeOIcWerhr+SPl1JScu
7dI0mGDVsMdTdzQKpe3yQ1fy9m1vKd3jBv9zivoddL+VInqTez74ncyZ30vkUMjy8Tb6hKwFN5fM
hdwEJ5FVZAVWtJJ0ZBL/7f4iMYabxFEgX+b/hi2YI5MzwVpSzobdE6SOH9Ffou5IilTHmfzOk3fx
GHAApj+NKGKySvrxG+ybtsM99cpwynNy0yJvyRBC4ZM/B3U+v1KtsvheJkZkrNEmKq0/ozNSnUx3
hpoVY6k8urCYyAlAIybLokivuoqRam53dYcSUfKMozgDNeKGXtBBDEZX0K3owYn8lb+YcMqICEWB
omKArDMRKKdq5M/MBMlzxeopQhSIM5xsVhsz+vv7i+LfxJlYCKxxgstRZcxEK2m/vxsQmY0bxSkK
natKlxFGmweqhQVWoMZli3I3RbGocsQSvKPjrAmAoPa1iYl6JJnrgI4MGB5TSmBHdTw7mXseO9i1
6sJlMoSkeLSIqQt7P92H/+xyLjhvhNu9LBV3jeXC1Reua0/3UzuhrYY/LkvVLIMN6y98P9luXRaG
lQyZzCE53mrlVCr0YQYdM06TqZnLHckNKPCWZ3mR4/BcqgZP8XrpRNwKxxiNDM0SbxxnxTBO+AW+
jhkuM0aMl2M5TH1zQusUR2WISTmo1q42K1kn6CBz77rrLijuybyUS/JjJ4om3CQuMdHD0HYTACJ+
5MNtZS7JVPVZPB3VNFe+GcsZn7Rg3gfv8jxO2nQ8WVcxFjPlWcSXV40nF2eMezD1GmBqaSSXfnE+
fYLXLDc+ldY9WPgaE1W44zcxjdZTD3UlSrPiejawArpENIAdOCZhvKGrFe/FBSgqEw2xJf3owNHU
Q93WQ9xdeLaZZXGM/dzMX5lmZEXOaiGXt+LqGDgZD9T6VGxFjEzn1CotoGKFlyp/Dqr31TwDh+HY
say+akX/noSd5y293/7hWLKsWhEf4ez+oPerfzwJrK+e5/HLIpIVWEsGxIh+t0wdtzTDko+sVAoL
zsNHtA+j4eBlVBpQ4QD1TcyqX2501DdNtB0WlSnLBMviZCdPqXmhK680F3Q/ylzpxMmCRT6GRSr3
W3YFxtOEHy2TRZ7Rj+k5UaZHO1xKg4DXeF21xpxgJM8826JhLA2DUUXh1qjRF6NdrL6pc4ci7I0F
uMVyL0+zYL1sP6LsIR5l/nZA3x8+vy0dFvaCCeTueR7kpGTPs6fayPYb6mqhh1t3cofE11ARfPFl
2YkdZ8e1y0LFTMTRidsgCxV7UwB9BIrHS65GFhlrTAteZTQ61mnVayJow5pCX7pFPW3IWVB1sJKG
F7p7vbFly2HN5dbGD233JH2TU1nhFe04VqHLvebTeC7IGVQ2id1hxGOjGZpnOdy6KIp9ZAsSpvuD
fXW0+c3DQgsPuh26Lhf41JMkxOESX2V50t3Q5iv5wWIb7j/qVF+ZHED2hL3dVDV2kN/qP9JGmq3j
pbUgJuCdApNxTpZlOebKjAhktb9ow/NzYir8u0GRxaNjyeOeq07sATayrMnmDdGD7Xv+5TkLgmDH
LeQeqxhVjQ0r5to4GlVGrs8YT2d7u6UxI/v68qlpHr9ZznFghwDCXy3XrIjtjhHCqRepHiNS53wo
c9/ZRPyubIUxj506/3EU7PncWOM1YYKb6CcK40wYwgfZzT+af3Z4gLmDMGGEuxA4Xb3p5J7XNjva
dPRh0tgfGg9lLeAXGlqQa8ayaxJzeVCYQdLFKHegsRFRsH6NICEPVFLrVkTVUTtAUHVho0xgfqxo
QTxo71lJQXQKWAvQ2yH0QZu9qzI9rtOaVdTq2D14Pljr9YQVQXX7RM2Ynj+9RRH4ii2xTMcehOg3
FvQ3aOcZj1DP/vjnFn1bWpddZndfYkP7dXI6yfsvEyUekiyehIOL4KjeUmus9l6BQv3hYH5j8N5l
yzuw1dkD8+tBiX5HJ1TE7ltoZdsn1KkI1mydpCPZvn49Nrl9DQTVpzw5ypaVB1U0aP4oxg9kPwlU
OqwP/MoWbqknZcDrtvK6+4PdXqejS0TvzjYdrZAWg/64EgG2trZpa2DLrOqQqT3gVSpEhysc1FsL
ENmkuS23gW875nEpqmD0+CWPcQm2m9LhLPUU8NhmImU2NmjUbx+RiI6domZyDX4wMEpfGZqx2fK9
LsbXoLEYLnif+DFTmqCeINptsOjYMgq015qJsldGMKhffDqSFw7VQQIVcF963anHPYUkipjsC5y7
hHIrnGIAWmh5HQ4iBGrU5qiQCWm39KAJk82BiuJuRMcVJFRh5/6o0YQFecTrAxqX7WLNjsAwBlLQ
u8e8zReRNsSq2uDZwCa/UuYfpSNwcaEPH+wf07ZkwMAYaZzr7ikljc6QqwGrsSWL/9X6THBBwHed
UxC1Mz6hToo12qXiK0f64qTIoDWNd/KEVEilFI077jMwdm9xKOBDXMYlEMDfHQUY2iRqtbmHsEpH
H250x+DlrRRMWCVkgosNMkfDUosSb3cvInr9EdD0A0lVZAEDgGaIhRBfqSOLe43E5OjMoGFMlOgD
agsYoDf3WQBbFySFCveJMb+zvuOvKR/8oHQAfEt1Oo+IvfjvFPkSD/GJP4q0NCvScpdHUr+Wvecc
59HqnUDbVnsLaK5A5hJeMhAEOdxb8FbNB4AH4V9cYANLKpNHfDqDxA8Ju6iy8vVZXQCqE8ehkoC+
ooi/YvbnCx3aJPusoAKfY/6lqUlGhauGsGmcY2GQlw6BOUEHB0E/h1QEGQBo37isFkwfepos2tBg
KktN9mOwDjdssj9CvpenWO8EyP27ADgDuJfh6C3EcXAomQWKqRbnxACBKzOSFNATKNlMrholdSKe
luhgUb7EQBTZRfUQXaQjjTIHA1kzofvAz5g8eID+EJtJsCknVExoeNZ7rrFPB6coL15AwScUWqSe
8Vh3R4wAn84kp5bvHXvG4E9+Gd4aaj3MwhFMTojdcXtfJMM/6Ap6o2vQ9VYkTworaAhxKJ5TBGuj
NuUSgLM2tT5oMfgeiZarMHW/2gLtNi6iuedNTxDn8SFqjvARYxDjfPxC3pGaBufBFGUM5PuKDFzR
8jFvoJbBzZZTFASXSiC1Q6YsIkbxb8jgag/4+AbiFRfEffhrcZu5dTLTYFHTrNdacIeMYyy6dQtI
50VSM28l7aH77EE3dzz8u4yBrCywCeorKUfp/LXl3QeEGUXuhAgIzZW4MeXrj+GenVvNpvPWwqsG
B5QU/EPehVzIJAmn05dGi4+2X7Db0hg0uazlAS+IN9GdJbxFyEOXlLpGTrNJT6t7mCN5q+tw0KyL
Wau/AJ0NfX/H7pb8gYxMFEXdkIh9GkLGlWQeIjh/xFYwAWtIFsQ+bO1s+/aWfmk1IbtdmL5kmD/b
vp/R6sp3CaF13yc27/ETRZPEUZy8N4i0kh9Mp1OAaRY78uCVwBgkQvyPY/8LSTbESqtFsiXcIzae
+PZ0urfJG8T+XOJBibskl5STg5XHQ0FgsuDl1Rd7ZGowcmCRc5W0R8AFSQImrDorc0MmNSELWCxW
RLwSppr+xJfAn/+tVr7IhUokxSFAa3R/Rd44WZDU+BMyarKKmubWWgOkkBSApIN4XpKIxQaGGE68
R5hU1Pksv5oO4eZAEAOUoDFJek1VGjDdq4XYu5oD04b7u5+NkI+w+kYHGoKwT1DVsH//+xBY6SdV
d6fEFIyXvRebWInMkl+SwrisxKx693JpNgby4FIIiU1nY0q+5DimpMwCrSBmzRkJy1cJWyZX5YM4
7RNcQDdcOzeotmA3giPdZBTDBP9EERdKCDBfFlkdHuZnDZNQnRk3DScD03RHNjEfZVa2XdXd6iQP
3FpOi2FYEZdJMBuv5PYsJLejOOtNzKO5mSwWnIW/kYCE28CPie+tQkZa5AAuKq2p3GW4STzzGJNK
EzjOdDrXKlxEU2VFFPG+1QTBN8YGRUWUZ3kk7D1zmekkVA5IWyw0lU44DkdCXTStbYo+/V3v6V3u
lThV19oWUocoASPjqYV9DinFYw4K5qujHKdLZjB9j3jzCgaeusDPCYnZptWiK1aCXrkNcn05wqVM
YZZhDksIzBrMas9LLHO8ReoMKOJd1lzBJmbq4S3vUnkfHULCOyNqXBgp4eNm+s3HlB7iMDEuVL8L
dHJmFylmlANOdVXrLL7cbz0w1h5M6fEhZsHQmxAM7+osBE6ZwaJR99uz6l2ZY9ry760XhK+1Oi6N
CAkPwmpKYs5dLbzSEJ4kfgDabgIqR0FS5M8pWRM+B553wrZ8SercIQdsaQ3fI45drpe1iaGU4Xlv
YE/Ne5sP3XtA/qa1RsNTCOjiCjH64hBAz+dy9EKXP5V2P4t5d8+iIkT75vwTELMP8OII+C9qGAiG
qK3xa1SOnsbVbqNJksZDtBMUR0FSRGxvhSnvZBAzD2xz2tDoRIOx/ASgh3/sA13W2RSiJ7gsFUOy
aNCxNCBth41PKic691A/L7tq07JbcyRHHEmyc5onYZeShzBtXmp088GVJ7cdLQD5aNOxURRZgYkg
H9EmQFhBgZOhwhoYwo5woSSv2UgIQ+THbGP+JNIOx6qEMu7gP57OdDtVrOvCV8QY9MJflc6+jc0f
hjEJIKJID1f/PvvU+L46KSvlMUYF9l5rrtlwggPEuc14M9iHd+vjArpKZ7DfUdMbS2X7/BstNS/S
HTMed5wEnJcbBB7wbPV6+tbmL4yuklkNES90h3Ylw8wLhuDwoZdBTzlmzkBlj+R3uhz5uiBWTSMY
6ahPfMPXiLy34ajlG2vGTicoGGuInEvcNKhOhc4Ta2E4h5RE69Bj76Gp/Wb0434I9c5QqSuwMUTK
Dgy92HQMwT+DmsipLgfdIdSxt9WdxHQfvSJ4NVA63jVw/lQ1XSx0IYnqFzqFV/jNCzXytVoSmeIU
nwuNCNQei512RE4MZibdQk2D7pnzbVk/J4b+NYq8q6JsGn1SM+YlAanCQyL1Td2VPu24Mn2NBFoG
F/GkauEmsqnmK7wE6dD2xhPdRhvhx48KztRmtQlncZ1znMQuJv7leGGaw6rIulOOBfDGrQC9YP6K
sylg5QLZ4JL4hyOCmHCGCU7LehgHO6g6VwjA//5K9ItEMwuXbp7lsGsm3u5wEIjIxgNqAmdcbE6i
zd/Q8uUVqRBjshSeDwT0MNlZ4FgDoBNNIQr96/OcaBtBRRCXPHxvBFBCjdzCK8Z9BokyfzAPPz1c
e2ez48m7IveZ08CeHSwaPzBvXj29KAAGnHJnOClIg48dP0AACAhlMkP3kTrJDCqXYDLzp15mTuu9
kA0fDMstjwNHP2OoseiCxvZDJEj8btQtSAkOHdVyMdFNN4/n5Rsi3ZnBXew1nwvTQlquRn2RHLd8
XKp3SYWvjuYGFg5w3G7VRq2/yYDL9uakj5AK2LUwUY4npnZg+MQ1Ynsdhkosk32jcT93tqbYEsSo
hlgQ2CfRVmcYIsZVlhxktGiMmnAlTj+LZ3jM9J64NK4T2MTmOGTi/SD3L0QCZUsz4/xh7ay9Xvbp
JZ5EKI1VQ4ayKPTBF+ZWvKhwNWoV/OhAShtyw4ThxLeqzr7LLy2+fb8ZiuGeDK/wu+VE46xjKAR3
JuZncg3fJSgOQfbZSL37zXxLMAIsegTcdIkd7/ffEc/5bagIvgbRpnxT935reB1iKkoDYBKWKIZN
8Y808uWPMa/0X6ZF4kE9LXAZcPHCGaBO/+Y/D55chTRgV1RjTULGVzrl0XgThO9fu0RdZsP2CW9M
7L9LOfiGT4kDdQLcFnkQbnokeuVw/abKzWvsbbACkN+/EkSnLCwn30mbOHFye0hLzT4K/o8wpZ6g
wzV+OgitNVwQmstOUyZVscU28F6MQPvlgNl4EXl1SwXE4E2FXPNe50wb1QMBR3BWOqZ+jwW1fJn/
8EJeyoYcpFxHVwOrTn/u4SzALxqGgunptI2W6csmemeDdyM1Mi8Dw95u/rA9OJ6d5Yf4urymYekW
JhwNDaNxv5e7yVeff9nM3QM8IQvOf2Gn/M6EalWXQsjn/ls6ae/LK/IYrT9G+BpNpXKqGfgZiohz
u162ozHnSkxReR1a+Bc4mMl/jKbhaA7wjdptbUxjY6JZPqq4rwI+XQchHto4fY5QjszZQZ7KBI2B
MGKGf/37kKcaJZcy0dJtQp/LxH5TPchQ8RLVVXwMXcihkUkrbzZ9F4yGe2sQZDiFpzA6Q3ihkcWx
60tBJ1ZMabWgLcYQQf7q5Yik8YpdAO5af1N5GqSWsKflFZBUsuSEivsTgbQWrsqLfF/v6Gv7dUxr
/KKBfgHq+J/YB+x8Ioej3cmXypWsGsNJIt+OLlWD0qC8Voc3W5qTzqrvAuXdOt/zOzA6gClBRhsp
MZ2TEQ0Xhy6LWnmNhpkKor8dNauKCNFhwrLd/0VIuP5ZRet/CGz00oVfoP8m2hwF00E723tJE46t
KMTCr2I/wpOtnuqbxHv8hXtDMHsnpk3axbRX3KzBD+lsY6k6flMxA5lM0RRwaY4YdSDxmNo3TV+m
bHWar8f+m3w6/J+wzlIQHwB0ld4zmtJijXA6RSnyw+op5Y566X/UC7Pf5qfEJmylHBRlV/2YFDRo
9RsygSbFpWVzStFGhATmqmTicD0LEimsn4ojJ2A4s/VHz61lLR4W6bBCx/RmLBoFoepyFoTgATs+
Ev1D6hut6tiAn3XRuLRRDyKPVdGLvfyRcmQxNvT1h/Rlc2njhMagfB9uEhANTBun+fD86n5Sdn/C
59qVZtHlhbyR/IyZFODefHT6MD/ufNnYdtaPiibyvZdvL23zjOf8VthoCCkifNtXEaoHGJvs7gaO
+nwDBQFqWORK4VH/rEjJYT195f+4mv9u4TeosoX8gFAd9ArPTeYXqCEhKWys7IT7lbJJKzdlz4Xu
Z09i269Y0aFEkZzWeFl20s1xFG/bekFmDSoL+FiffM7tAJn9eXznc+tF3YAafoTdOV7c51b1VHJu
sllVwm7k3CS71MPn/wNHApTqA5fYEsN9ygithn8EOYyZ/1DPYn5xmiyBj0TlUwD5AVowCNX/cmnN
cjntCZfJXEs7uFXj2Ti3ClolXQhG5PUOfKGrhPwakfFXQRsBLc3yu/xSFl/lV2Yhfs5M+OvRvE3Z
vSy2FSteGtqiT4M8PfIAnkF1BlLXI4ibGHNx9bKnFdKSrQxZ/NMP4XIdHsmNtCDYAiFEgv45Y1l8
xB6YXXzB2CtdwNQo+tOgLZQyUDIwKxg4lq/Sh2kLyJ8K28/jwQnAzkZJZbJ7QUqAQKeNOCZ2AMEi
pvNEx82iMeFNvDI3Gs2z6DyEdFAjpPBPou3B8ODWC2JFlv8mMgaYA2VGsa1rYbhTz6R7Bwm/oc2p
vYYps9Qgns/8OF9DXoW3Yd6p2saANDqU32LLARhpf2u1PSbFvWYrZuGVWAOxqg5NBEPjmEpgYJ4D
h/WkrOUdOYNtUNxYhI2WQnFMWF0KDPmHy89Po1EcwWYmJfvJSgq/87fiJFh2B669DEWeiC32wVlQ
e6Mt2bXEQlESIxhY2y6HBXIph9Fgpmjf0X9QWSF7A7hE3QnMdKFs1c5P4UaXsELDLMFghdE3E/D7
a6+EeJVNkTymNxVkD7YTRwUGyzOcFsR+PpD6UTQXC3aKBw2Hic5pXLMBIpkCJzxCtW5OBRCbPA6l
cXocuXjJQJYC+4zH8EcfjYuujxO5vGg4ZnD9K+jbaXDidMJ2DYVKpvdHh6iN4WhBG23Hp+L3U06K
Pw4VfU71bQXKpAC1FMz8x37ElC2hjZhBaw1/XisRqUOR2d0+h3fsZEDIVhDFU/tIomUycrqXL64i
hsJQjl9+p6/1x520r1Z1mc+Rf66UvEOVeMCa3F7eMmUTvKgljn7DaI22LcSotHKxsWttZ2T7ckQj
8RzmFvctux/8hob2/GzmHdk9Mtww+TSEQYf/opAPvSq/UFdPzFz6eT9aqRBnn37BW+TafJoJfFhq
hnKLsAxLDzqLzO/AwQdHG/aAhdZTuNpb+YSErOljz48N2ErIDLRb2ce3ih0aUE2dqcR2ZLPM1yrn
FQkGDjxNO1wOCKnDmWT6WCFT4xCVzruFn7dqlzWp8ilWK/Oyxadg0u0+DwC6ibWXo1svue3GcNBA
J5R8LX268g4q/Sh2v72EF8DoxDlqo6hjkymHo9F47a6QTz2tSb9KozXkOpbPCr0bWdNzHWAQTBxm
AMRXYVvXZS62GMJRKH3tWVV51TWTVztgRcIyhU/EHBzyuVgYWGHqVbNAtBV+sflQWcZun861xNV0
iLb5IukCi5BD6yO0rclnXr5mPbbwdvC5wZ0HdaeIezgPPFEjp4JeNPgaRQeCt34cNYEqzwcqoXra
mbPuuyvnVTiJdKow8Vm8dSfMtzFql3ySKQspxeUrq9cxBYW2b8zrGwJ/K4zkcLR8TPvfzgh6oVVE
u92sssHjNYHXzj8EHaP3cYt9XghJOtoDaod2mQ0A5FCvza98U2seYrgMOlNZ//PN6fFeiAB/MWWo
A/nWv2luudibBKXJdx+5yoHHY4xDu1o1M7ZqEOkK3wLrxv2ciJ9/jXODY5FXcmkC+fOhVOw5OqcW
SLxtB+LzJnSlAFZXNHBprCanlTKayi90CTocHXJk/Sa7xj9sUMj+rLmoybTps/IxSuxVT1aohplL
FIkA23MsWiAxqypTO0BltsKczUNaKZU26eCr13QhjHDkDsFGnF0Hl8M8qs/U4yDd7dOn+KXdZg1/
/sDPBrReGNKtUzZVcmNsUCwlxi848jz8JHZbLthTqrvKxZDJpxNJXoSjATFTOLLccSaU8cz4Vg4s
ielwTVm1Vb4L9/a+fk6zwn1Q0twpUF4XTZ6OiOqBfYsdUO7aCVkx12bDCAMThBPKrXNC8sOKHMCB
ygrkyn8LoACeeBbuceEArdZjV76yHtv3YdGv6t+COSc2yuijEZ3ak/yviJYNpNx1WEIIRRx1qmhN
qEJwTPjRURXB0ieAs1hrNuP4fErn3KMkZYR5Uj6zh3rP7LlIsGU5R9HTEIOgwGBrY0L09GT53FDe
jKJv03Rb7o/nnPa6NoNWHKpeJ60pSCqzmrxNl2sZj13haqTL14IkbxMnMZrJl/Gnam+Hh8ujF4qE
Wf65FPokRpNbkMcMBi3Rwff2dFiU9eKzKkr4ZJSPt8b8ESl6EOjv5aq88U1VHN7SnjoCJE6UIRSs
H/naU0AzPkuPFAfZaN4PlMXv+SO7vuoZ+ktqGZ5qF+b4J3E6DKyKCFGkGXMW7XkFd4kexfhKR8xW
rda7Sv+Ts9iT2s6rjJ+qwXH5cyj5FRx8Ck4EAvkBKZ501iBVMsCl0Hl53SK1gBdp8sKVaZ6r0iel
ReXIvrzX8zr0JxuF17P9jA1opEVKRU2NEbMGhmsa4TcFMTRQ1CQ6jahtchhqa2aAytT8zbM4tDUJ
i9lezn+erKMyrsVt/suLCPt8WmiQ2dMgEv/n6Cw62ePl9p8vZnkr4nRmy+qdzFR2WcZuUncq2+On
aAmehmKsGuso6hwLAcGTKvydzqwjUWWMCjESAPjF2BR/a/zsuO4YabGbw0D7qZDB9dPnCFYszcOk
7SfPXxbL8LvDMe01r/uJAiceluaXyvz6+ZOtlHV1V9b1ypibh9df8dcUY3OR3lg4ohcRjfEejv6b
ng6OSKBuiRc+mTvpR7sbC85dg8UMH/wpbuh0XZivdHcs41f9pkG38PP+zb6GoBbGDFDyWuHp/9zT
NGhwJyFsoNI6DT9cZH+SxPA9DNSNspNuKO5wWFlKc3QDt/xuYcgPB7ccc3De8FisscmEFp7HT8ZI
EDhkJuxvVKc+PvejnYIa3l6H1+7OkIyONdfGOQCg6ubmEjuHzJiWHW6UYplk2+HqHzgzElaIdfQd
oTdhGOmWQDCxCLwhUOn8wrIO5e9Z+lER/e94DFxfVuOaDelDl6h8I2KTvnGrZUoNb2rXgFJxQVds
1VANROeE7Mn2DCuAG5yyc2PF2k+tmotkWkQitectB6bs05KgM//E+3qFYU+Ey8+kvyJAFkFr7Y3x
uvwlokZG1cS8amsQAMaVeB5ZoLSysuxF8CPrXEIDRpltf6YPm2XbHfbGndX1tQkHj+ZZixGs8xGM
C9zY8dR+O2o0wSE58ogxM/FhwlpHAsdAvjEFoR0UXF+im6ZOYsoKxmkXoa9H0Wwhm0Kjbs5shRGO
9BMBoz8IDdZoghY4TxpEqAqgOZ3LpftM6Xrj83Aamyx8ODwAD2DyyAQfIItMWGnTpcRTT1XCub6k
66uf3st2riMr+lIP+Gd8mD4r3nsUJN0+RfGmk3/6987XMQt36be9W2OItMiX5Sl98yRT2k2tD542
+daT+OPJNbtCvSmKfWW5eb2xEii5OPMqXODsV9l3M5DQOnm0XxY7efLAtGmZLQ1pbnNidGE97njZ
79z91Ot3BpvdhMsxGQaKCkhu3aV9zqPHLzp9SXV405QlloX2zAzMihQOcAypB8Jmq8ZWOg4eXTVZ
D1YsNP0RzkhPb1Q5MSVxwoc7vM9sX4/RTnsusNxrLKDM12uLv56Kf1i7S0lvjrRlpvipPi+ZXma+
KA6ir8jY9tkMBTVL91NdgU1/4vOTOVszoRDBpUDDR8kMUpa1ScnCwKn2I5kU8rhUofDPZiZmHkKO
MAn/cDQWtiAqPkEA3z7yRXYAWPlI0JlK/9PEo5CsS64DUaJUh+cF4Ka+0XPgw+dXG/rXvJlQe7Eb
QxOh+QC5tic8iMWQeL765dDcDgDpWPAwsgeM/we4a+GY+x8iR7wVz8aP8yAqYzpyygS+6W/SuTlw
ldnFkvM1idwmm9jM58kLZ1v5iHtU2Rd9N/niiMtgW6DLV72Ugo6+OJ6Ck6c7nkD8V/Hzckor/JZW
4LfAS8yYgFZZanfVwfrTvxp0bN0cPg7KYM71P/B7ahpeL7ssz8EP8WAsoqlsebdcqkgMKS0JoeP9
P9g9MTL8tx3Sv2HMxxLGRzMsPghF2WohP2GyfTZB4/jLosKNavpovPh5VJCQV07SauPqST0qLZN8
rst+Ck3gbP2xEmBP/SR7l5I+/hEaS8lBsMBuDKrHBwI3gSFSsexfDlJHFPEo1XgU2zevDKYLtnIg
Brx0lAEvnPDItnt5Crtjgukmh5mPkn2TD1mbULzDKgID1mA+oKJkLIkuFCOATKiPYUaQr9umvhC8
owBhg6fGxxMt8sgxAVHlDfKOU7AJiFEkb8XOiOhIYUadm3c82irbk+hSxOcl2A6s2Em4N8lH4w3J
KzoABSWR6fIEaNwM4w8qEmcnXX6qLIVW8A9eCq+Mt8KyB5yNdo3tvuKSu7cvyv016+5I3tjxDcEY
+gwdsRsKP6BZpKgs49jkYU/3QVYJsQI8Am5i7FiFCDqTFU+RZsCbfH4UMsitCeqFhdEtqnRRQK4h
Cbj0bbIl2GQzAbTILFRY41YYWOUTDf7kxzcCXjbOOpB9GB73/svJhBmcY9w1l2mVDy4XvKf4+05w
0YBRUJK9Be0JL5PHFMyPe7CjcrPp8TXRQJgeU4bN088JnQBDlc7HE5VDtVROlK5MXiWY9No4XOHc
jfOcsokX5Z+MnAzWHSu3tshVUQjLf/BjvspdfqlXGpSc7EYZD0b72ONsbIBvxRsCr5f5mv4d9xhQ
e88KOB7QgD5QctCz8stIK2FSThGKtuoxsS/9vPkF2PmN1une2umreBEf+i9IakRWRle8EOaMVyYx
Vj+gQOINMvmp/BL+L6KsAIs5eigqXMyQ7FWyTJh0MMHEM2dirQenc+C3ePb05SXrYkLOlRv6mP55
FTqXbbwXNq+I8c9QEWhRXVyKkGbRd9HjMOGRVjorK2qTefJbMlKSvjVrPCK9G1CJ+QWX/FW/wT7j
irC+8n21R2AKiAYCFG5tMjXqWemjPfXpX0k1wCzM49L1xTxPmF0JybXtMmaCKpXM8BBjJGVAd6zm
b++7dKj/hKoowENn+15amw9TSfCZM229tIZhQ4wIWOXxScZwDpq7BkAmJvP8gA2Yzux5RORDd6L2
eh9LLB6ZO3vFop8Z63TXrF/7x/p9xDB9VczlS/hjY7l8qUHb5bGw7ctPimet9fWwSpci0eC1BqnJ
wynnDPQJ7MsWyTa8hJvCr93nvHXTg7bVp0Ljz+AM552GDYhzpf96gYyjmV5SaGE2NwTtcWDOvoT0
yN9bJCRwrQg/JS9aGDMqJNEql2d53cyijemOaNnH7A4uQPo82QoP5s9vsUfF5o44kMq2Y9qvY6mM
BRnEADicx/aXSjwkL/jpvJ+s4uP2SpfMxoAbq0qmRvVDIShYlCDZeyAX6VTv9CP3iX4Zx/U1NQ77
BtsNWw8AQycmuiS3jA7KD/qvWfg73Pns0Teh5ptnHv66jOGJ/4TUBAs+WpmYGz9xG2EDOPS3DgNF
bA3wGxrm6oUp0UxhTLbyFC+ZVZvhNa5B0gvopB+S6nBXQk4XEAnxnjAlxvfBurW3ZKUu419EitWd
3maOt8Qq/MKtwB+tSqzdyuPru7y8aFPvXskLuyS/gXL6UD/lUw2nsGmyeH5pS3zmnGzT/clra0Fl
BXiGqg/QXv3tUiSLwvQPT0TiRQpOu8L7cNIxH+7QxY0HAm+bk34pL0Ux/twtUIL31OSCYQoLqpWz
EQKuTUzBjcO/Dk1Fivs0gjxIKvhKTq6MWuHMfIMSsc7AC4BjA+A9xXIH0hAXgMtoCUqjgdXE2/mc
OoYfQnLPnosVMd6+/bFe5bjywaAV+V6hR0eMpUi0yjdchQyG3luiYnBguwNZcJ0Z9KuoYyCbUa+I
YTvGpa+AUhPKiXAyhwLgMuThVZFkwCKJaQR0cZERhOPyJIOmArwEYwlUM/Wqj5NdcVZpHf7/g8U3
hSqlFCdl6FK7m4cBc2yMkR6MorVl+quvta1BDYMYnjqZRZE4mX7x4VJhmEGJSFHM+qSCav5o2wL7
bgrCoFnmPjNsZSeL+xvHPEUYgjElpHsCqRQpA5w3OIJxmwWdN5qpB+kGABClTq4HZhOg7kwah/q2
DvQT9uovfC4QdCKObjZvPYiIC5GJc5t8jECKgo7FhrFo62Zwmg0v770Py040adef0e5tBymRTeYc
6XCB+lQOUus74cW0XBv945o3x/cIo23j7NjMFUYj4ggDauFU8j7R/Q32WA34+1W/b8BaI1EodeB7
Wm5czgvFGapVYx2kkrnd66aRFcwlugrxoqyX5bX71mDrSF7upAf5GyP9+cC003l8vfk99sQGywvA
ykbDtAIxdrutiYUcAe9+vmpu8tmcdjPG8Ck2SwlX4fjBtHNccLIadESl98Z9AlDbtwIN90kX41HI
/5/AxH8kCsy9sVWc95qZLBbk0krbYds2xuV5WTmRo6H44TNbaoh98d13RBtq0Wljmx7gUkgEUdvP
YKRg4ZJ8jlFE2NwMM5JP68tcrLzOEL5GxIwPUwAYNbRYO/w2P/2Mx1HseFyMGKf/ptuMjd1eS2u8
qR1w0HEJ7a00AeuI64O5IOhNCRtgvBcANlBwJbbZNx3F29fyGZtw8HCL0azAT542DGutF/tYNS+N
qYwXueG1PaQEB19LMnloND/Hj+UMRCCVwnCU9QKzFjxo6njWGidQyrANHtHCSlc9oTS4t8pToG9X
KzxGsDFkgG5ijGZQ7gfuaZ1HPecH5NZn7WDkruECD6MPhQ2cb0xgWJNYqGEFcA9GfLlLQ26xXvTb
lkvl4b5GS0TGT2naG2Q1aXPyOUbfI+LCeB4ZA8tFbF0ftEMW4PigH5/9n14czefKkr5C5dxY1zw7
pAz2+q383DzDrdWsW/Xcq2c2gyiiYxi2GVptedSOzW5S2o6MIi1cGM+1xcaBIxZukt0SJ/Lwuao1
pphoKqC5ac7jMzVZZXDdGXlsFbkZcCc+6Dgu8ADmLhi4PfA4QswcTeiQ47tWThPVjx5E221psjKc
ETBGueZP0HQs3ap1+9k1r0MtpqNsRRXNUU5DvVLUTahcLUO4dDeH1MISJLzqS+Vs4Kf3V39hZoyb
jeYWrD2TSB6zXq7SbUPXn5D+of+Zf9msWCcz6oWZSAXJlrWHA/osBtygl8USLfMKVHmFP6yIH3Aa
PwreC9Z1OXjOBy+BdIdAe6y68VzHs5BYiKUeLBSHGaHDINGDC7bEfMKPHPNiw0djnSL5Bu4WatN5
coyOrVs56UK6gi1Mww3DXRtI08Kl6o4jpcU03RaDXhNNhgXPh4tIOMfr0Ylutnqf23DRXrHh5LN7
Yvd3MchDqly6WxXpFkjgl4LMsd7nH3hXg9DlnSm16DFtV8HdNJq91trp84HmMuZ4qdWPlZz110kl
h6NYySzGCb6QVbUF/WYYIzVnTaTbvVxV8RuOsulIFXk/Xqt5b3zqYSCi/qJpOUBwz8duu0rn9Gjl
6rMjrgnb9GyV7oQ/PMz9AxPTRbrLvqQ7XU+O0gOdwQZadLJ6BVgzbKgmio1x5nhDlaD3zfc9aOyx
XCYzK8hSAUw99kRS+SOUMii8BkanYnd6QOnrfJ4Q2niJCVjmjHb2rmQUMrgUgsnNgoSGRhtJAqKI
r5aJx3COF88FaaXdmbwh4TDU/OQXzlsaeNH+YXxI3UJsJB5BLJ5UzyvFi9kzY6Ft/s6Oxi7D5RIT
tcv7FzZgvAep5IhhCuO/LjKo7o8QbZTItP+JvthFsUJbRfP3TqWd/Et5yyCrYLhINWDR8hHBlB/Y
+WH/L3ucFSM4Ah3RBb/WePUaQwX7ZVtD+gNyx+47/RVaOgiWDjMwPglgc+H9KsifKP1+73eWQ5eO
is8m8vhhOLs4VMI6wNX6EXRs7iDuJDlSc/LCDFfYiiYO+RwUiUKHh6823ylEtl1ux5sj9FQbD30f
Kl9oaNCBD+Xk0I1PaL9Pi4VzWcAn9TzbwQHHYfsRpaigic3TWTrTuNV85mczhGcpyiGNakOIiIU4
G9fgf2Q6DMDH3yyEvGs8WyfiX1Eki08gdg+w1IiUMTDlFiRZwZLkowM7H2FEjLsYXQ1pI4hP3/xh
vYSrKXy+s6VgbyKr2goBL9QzpHCdI9iqQIwuSKyQyvH/Dfd2Dn7DYzZSdKpMRc/aXwsswgLzV59H
V/uIT8+8A/t8nV6nklgepmP/BqsyLKoWlHMsugNgSmH/KCahbGRsXkRVkJ+hMBP+t31kbAVCUAWI
9fHYSyhqWeoh7kAEYdnX3xNsOud8xyIgweWDDwkh9j15gEjCiOR+vifijegvGjF8LKjh8DEE1MM7
msQVmPyKmLS8NDHt5QHVvlpjK76Vl9CCVqzDzUY/6scwnerHxx0wtLj0eIXCFAqw0wTJDSMX/gd/
6lWLqTj+u8xcjEWzbtbGQgoBX4cDGRadSRbZuM18fgR3TGhD/301xqIuqMhQevXT+MwclT/KAdwK
OJdOGtgwFN8oDWAV48kZt0jDEjWowkAmBwE/NnuCQwK3fB89lkUYWG9PguiJ8oCTm3by361u4UPj
yPqWW9qS9O3AJBkQ92Q+jxnw0ojn3OLOSUujAxNh+EVWAmmRmcttHblIz8gH4q9oZf77YhXQMtcY
CP8As5MMB7xKNsVixLhYgUlCA21NueXrASuWWc1n/TT/mudi9LlAMuVLxA/h2gDtiudg1Cx+s7gF
0GL/YonkFtpMxfwaSA1Pa1KhikmKoUnkdixopQvLA/MNmK8GKBKbG35cCXNmYZXGj2iA6f0clggM
SQFK1wvDAqYQX+rTt1RPitFxAZbxX74Qp2FzNIAP/N/XE7BmqhRLKwOepzveN6whhgOJ5f+/XiWS
SRwFC6gVtIUAceBDrMrcwrYE6PnvC8SLb5iN0zeGzxm4mPieNyphpFRIa8FmwdoL8BzjHigU4Mr/
jPPYsflG4I13+/7fv2wZfLFP8fz8on9+nrviwKRpReIBpR7Go7eaRk+o55K392o8MLQBORkxVqwm
QjTD5vhPOgP5X6yjMW2MWE3bL+Hl1qPzEwIDgx5qxHepLx7x35/MURIrqPUuiHE86ik7xRS9oRMj
MgShfYm7hrbWyK4liH2CiwLq81v3a+7UOYUWnBDMZfm81TFAGXDGF2mbOwxeF8X5sab9KFfEpWoi
mgGvklCfKhZoA003dajQdwgkSoJijry4o6qAdb+SXdkFknFn6GZms2pyQ298/zVxymaNCASX9x8y
ghM5im9uheU82IV20k4QkKiSNsierowgtCVL/70Ze+wU7F7ImrefZToz5pAZWZI1XyI/jIZ6jQsg
tHTR+wkVjOmpMwKW6QHZWJIZ6zk/L1TdgvEt/lQ4A1drUt7Yv6ABQh3HTZmxtsrnKyAVppHgt8yU
hH7v+VMFNf7yRO+c5TvSb+/0K+TSgl4sNMVgVdym9Japg+HwrGT8MRB2x5R8csUVFcEpV9O/4yVE
oRLFBGeL/y1M/b7FP7hR/VP4auAhoy1+0a9JIQvmHPbPQDjPdfBcv9b5uljb82INM2Am+Mp4KGrD
nDkDAUisr1yQlEO5jJMkuRps/RpwmbGo1h/RN3+2mFqyWINeqb/4EncxxitjvnlAl3ucH/fHmYOb
OeqRisWEw4+tC2DS01Fi8X17pe2+6r/xXf2VvuVfDc9k+fd9xHvzqJxIgeLIQdGrKXXsAcPz7Pq+
Gieai2sOVfK9bZdvSJQGXtTP9RvDfM3V3mfd2FeGT+wEiz+0NkZLA8LL9/JVTWg2KEdUZQ3fFIZy
C6MH7UDhwKKB75qORMthRJuhIoBwmrxm8EwoffhU4y2rDKM34dmEb2EyLSEhxNumxopnGg8nkGOi
JLvSexmANvY/DIGExczhePfN9wAC9rCDN9w+9GCqB7yv1N5Im8QXXmQPP3qY0dVQfaLnxFnII5Br
B60RjMUisvgLwAs3yqU8E6Gk2hz6EPs4tbYu2rNPuPhEpzTZD8rdArPFrfgG6fdzNXzL2vTROuR2
2Jac4+99NBwhnaf2OTIutvEV6he+dEaSZnwumvND3VyLDd0Mpx5ilfoG3/DxuBXSUXse5ezUDXuW
8BiXx2RaVUKdi7sxcqoYrxlWREm62UBoCpw5GpIRTRiky2xSd2KwYIUrhg+FjsEU1J8dg5HUdDEh
en9+Wc6x2cMWFm4XswBgdu43/97DOpbWaryEVMegICRBaQeTnOHB+4PJnYP3WCp+CTXsMsdzTQiO
KkAeYZWBcH42O4qqZV4sRvC+EK2NUD/h27D+Fvr2w/qMo4+/bcfzH4E14T2P9YdQu9OQjLGiFNrn
pXjs4bLinxu2GCsPk4V/YhS0ajxy1413wsEkQZwg/uvd8W1AUn9abDwhSwgYM9GfCWRYyWfknZHk
pquuGvuP8qSm82a0ZMF7k23XLdVilcI6L+kKJ6/Ca0qPVrFtrtYwwwccOkb18dnHB2Zn1BQQcIoq
SLRlEXtkpIx27LUtDb60CmELYMP4J53lNMBcj24EPg6GwG8uS/jCccXQxGMn59DSPg1QFrMANJmt
uIdeTWfjQRRgF4TSZJQBWaqcVBHaQoxAGYjwbKXXwSsrvR72DBps7DYhK/Iy2H7wNG08o5/z2uD5
QOShKeqTZf/2+nzO/anPnigmU91Uxp8vZuKfjVajbi5T2hLVCpBOKePi5U01Y8lr2xAOz4gKqR3/
GB+q7Jqikkim9MuPC+eQGNkhnyJ187EzsXFX63HU30bs6uRJlRCOvPiVizMtUYI8/OZVtdL+Q3PF
KajBIsHrGF4JWpj0s5JwjJWvL0oWggjRng8ONUAJgaiHyGflq7L+HqQ1Jzs7taxd9GH9YAfWZq18
5feEnMFyMKACgIAEANfvk3qBe1j4+eJI6FQm/BUTV8ZImDHbdyZPnMV3ijs8yw1pKdM0js4aNGmm
Ubz69z8hhPGT3FCLMBzCKo/6IYfxDYU0i5cVE6V/gzFAM94P833GdA/GQBxalixtlvcnqK9vLp8n
o2rET5BzA16QLAev4kDZ8YZCE9/gqxhQWnFYpLTB44zBTdPvYTXx5q10pgP3Rjv9j6lh+RcfGHHR
M7Mg4SiZMteSNvofMyxmW6gQsLfstK8QdVO+klWcynhDej/uiimBUC2/3ThrZ/TOB+iDMBJuwvjv
j5ef3UZYPN975OXKPV1lN2ilhSpUfSg2YLWL1YgcH0qZTvCuJL+aqhiDZ7/0RihylkQ+0FkRhrn9
N0bY0jAAAwEbGQmWnO5DmseY1daEYFO9ekBq2NDFxhHbubxYv7KjuKhkxddlsiiheupPP9U8zfZH
DeaWPsEVH/Tz0Xf1shgWCidN6jVYR/UMqQwsX7N0m4ZVEZGEj+F+Ea2eSLbenw0kKOCCSl5BbRb0
o0ZfsArKqtdC2hnNme4ZEWxPaQY9qQiP2nBKd5UdQBMSiyVWr8i82psV7l/Jjc8ztbDJUGdwgD/l
nUdo1QzHNJVkN/+RHqmnGRUztidcC4keNSyZMey2jeFwoB7CPs15GQ7URgQ9XX/qkp1BS99oXylD
WDxpF4izqcaoSrnKoDChOelnHLVGnF5xAJqBYbd0plFAVoAEbcpvhh7OaFcwOBCoBOp/AzOu/19p
Y9MwLkv/cyr3oWOuJOpFIbuFxSOhY7pIP9JPvyOkeg33A6g7GP2oO3M1+h9Nd7Xc2JJEAfSLFCGG
VzGTRfaLQjKImfX1s6pvTMw0XLstODpVlblzQ/fWSG3Kmc7yZ/t56uekQhz6t/76RwF6n5CEV7KD
6MftO/qTaB8/HkOoZyuUDXyVJbY8a1O2EmakkRKawKu0/Fx+Ch+DZKxEnGxKC6WPMtP+SGT4+Zxr
HTtoCosXAYL68/Gr+YQ7ocHhamrAbv3UvQBFSgFOlLKTQx8Ws//UE250USGzD1mBNx1n1zMSZVG7
ZZci3kJcuDYtMbuj444hhSp+hyzLRtziRI5F4WEkMf3TDikLjoPslze46Z/PrTDzBr6Q3ptp259u
WXbyaSblh8Z2sisiWVZfFSqLWGH1YSpV8OHxxs3WKabr904Ie9T3JYrfJqflXZ3FHI97vJUg26ks
m8pUKu43Yce9Q+XV9qHJiM0IyhBMZctspP+u5cXIhS7ZdoVSLSer4dXw+d/l+532Dl87BITGQ3pV
wJhxDYqJ/qOC10t5+io754uZce6LnXUtOox7FfrWaj79sxcV2k7+RD9XQ1OP5DEf78LwLn+RXP7B
bgJRwawseRK62Qn3knLL0AkZknphMddwcrde/zD7iNQD5dPIPN51RgQexbsUZ7pox8/Nsf3xRIgR
UASyLKRv8tkCxal2fH/gLLj3sQWtShs4JYohvF4tNXn9IxRE/zyjMsNXvRiMDSSD17J1vyBVh4/C
LoR6j9gVK29uTQ6pi1VLmSIWmGVD4OGn9xW7M4a0Z/IC4pwRTwUsA1fUefJqpIJXIynE6VJ+cHRA
BCS7w9CTXfkuRacfQcXmybETghXxVFhRCYN0g8Xk9sIkiVcQWdHD2OvvZmRw1qpXbHyMHxChJRUG
xo8CGcBwNDDF1GPIfoIDMlUeiv6ORCAD75X2SrwiP34abWakXzrFa997wytNvxDvEpPHnw5U/kSm
urqUNyK1Dp1bpLSLoM/MwiN6tmVJc/f+PuhkcxIUiodR3Gicp6TLFymRlW2ztXg+mo/2I7V0X3Bi
LdPZFRPd3Pejmq7cy+fKhVr3VF20paVobVBfiod049hkT72HCMCdFuVULZDe03VUs9ILkpf4PjYf
1WV1O3xpflgMccDYtmgUWtFeur2u35qHMWSqAUavHDSqFAaVFDrCtBVz9z8AfekKumbx3U22T/NE
PdtO1HL1NX8njPLqpWHwWz2UESda4sbF/67K+9KlsSHhKs2BNeV06dR4dhezYyXbl4f2Ic65shul
S3SchXsrVTuMA5QY+5DU2GBOXlzW2Uu20TFEICaq61qkcxTFt29OtsKCnFw9O20rT+krbgtcBrMa
LNL5EfwVPZzlCb7oZD/IfC+YxcUrsclhtpmleVnvB26RhFXuiKQLBKGWTNNkbXPp0FeW7X+2Ez/D
+rKkDIpVr/Pb5Gxnr1zfhTMm50tGYGkK+eaZqSisZurXv0Vz2b452QfRTryYqqdU0yOzsJJEtPzD
oq/umixE6NXVo6Df46sgr6t5Z6n5jau2/ZHLUNHHE0jveL0/q8muMCVzpkbyWoyFuK7d5N0zOzAl
pzFZl+zjAZBjqArsqpznJONarFq2uBgk5wv23x+7n2N7yZH49z6+/KZ7705qEn8Sra8unXRz0Uy0
MQXvFCPj5TiGJ/EZ6Z+lRc3hzNEWkQQ+q+MVDMjyA4TdEHnjSFcyPjnfnLrEURtG1lLGU+V9vBj9
o3NhGV29boqpzxDkndNU51cGu3LCvpfoAl/paqZ2K53Lh8Zh/B7isC1l5xVO+C/24+e+EE1Wkona
nXNFGLkW9q1prpht4cfuGpniopxtoGZ8scW99nZ/z1YWLsCrpOi5q2m+OXukj2N9IiOBJ9kw0Vm2
zBSrudrReNe9lmylv9bgE19oTgEwi/JyYE+vBYX5vazUKWWECISAxvDfHryrbPlOfXjOLlC0Apwc
LWb7mvpyXeEwW0/2rk2ETsAzMiB7XuCOZBvWKufB6jcnMkknsakA5nr/7K5gM+X0o8AKmotCrm8m
Hesvhts5nlP9NTk5UjvXUcxEGnGvNR1s+2aqJYldtf34XLqUT9wAFq34tSivpcyH61xKdpOddDFT
2jeSxeMo0sJUG4gHKS+r1/ZhYPSz6Wn/r/VUGgcBHJzlKOALxhxSA+/V4/ioF06090hE2U/oXcHs
eAkfBqa3pz8Ankf5OI52hWaPo9+pdqYfVN+38qUcnnIzXI+9LsSuxhmNx/PlV0ME1nQ30fYGYErb
hjlUMVl79oW3AfBt8ZwZVBHGLCpJzWU5UjDrxRpeGw8VYdtkioevuGF/gJkuv4Pbr1Gk5ME57+qs
etTgqnFHyppdA8vpgbT5q4vXMxvtS6eo4Jl340hcMfkuZi50l/rgS59HT48f/uJRIuU1EdsUNxSI
5lr3gmzlbbp2cKmnZmEdZY9S5AK+YCsFl1Z0EjWiqJwD4IuTuI21382NZi7aYYxsVHgDUo9yE/ZH
LxhywCWF/eLDkyfg0e2LjlsHIKvWe4AqEVMV7O8JpvLV3lu/fi3rkXKEKuRjoUqsr8qyAz7sQNQb
xffkzEyoxb+qzdVIT61VNaTaV9GXB8DEih12nmhyFqgmqtPR0zQsblS4GEqdLGE1hoJkV17NjpPE
HoCG0F1JNN9NVQKcchYfLQeLvps501FqN2MxtdG6cqlPh2JGelrushQ8g45pd/d75T67ORSSXTPc
jKlJg/hoP061Exk3d+TrdS3mECTb2zkK+KoQ+bt8ZBuvWrp8YMBB+faTrOFRKBiRXJ5j0mAfxrGT
mQseMbjA94DaIOQ8P3BKUGqDqAMGJrkRNz7KfJ8G9D+Um0bq4mWnv+LpotE11cmjsmyDcoLxRiPE
3cUM6xbtaes5kZ3zhxLoxF/RiTb3kwdT6cKxhaL/qGYLl/q5HBHM8BNpLofHCgS/mOtu4w7Wc8VG
hOKfmnvSZznFZkLdKxiG9UjNkLYEkN2JKMvW7o1cadrMlO4NmGn38Dv9PBVXresYXWU3jHevnXdV
RbzupD9Ncp5zI5xtMda8/4h+rW0g98NU+1xN1wRAtk7C74IvKhP0ImpKL9G6fWcssVg73eT3gQbB
5k8OhdVnRNF9fGdK54Y9w+pZtFaVbPPh/P+9/AL7ftntucutoMw4gJNR5DX9SfncuXY31e1AITFb
967li0QZ1IBSWpw6x/PyPM32TLELdw35K2Bdbh5hbmYIWkNTamT6fNmqT9tARHKbqoN/B+kO0k9A
bPHii1nvxbCsbnT5REzkl34tRiP5Wrq7kda27+rI/vGNl5/Uy64uuW9gHe9/TBbKZiKKLtWaBfRn
hmKekSlfu0aePr+fyKRMwKRzZsn1txys2WzWcB7WlsGrfm4divLWTM9Km69IFUUQVB+mrc8BPOyH
8+SjezfVZMVfz31FfhetN8vAhxF5vJSp3j/uP7GmGQAx099tZpgfxPEGJji3vEWMe0IstjrUjjiz
mFV/TkBIG0Yxljz0RGwZ82sqS/Dlv+tiwUuvUdhvP9fd02yFOexQNWWauXlO1WQblWkitU943sJV
Do4XkEePmh7xcXVeleMoB0Dbvibob61ndGV+Mkp8YblazLPAKoZ7SwBFvKIRVn4m/0LDIznaf8mh
KPqJkOlAsoW8mQ3ZLJiyIA8VN3WvL+IFS5tSwKo8/41NlONQCD+qIsdL9rDSMpSn3A+oCE7CcJBl
QbUKI+/adP4YOg5ChtxEL4ZSqJDX93LgSCLqIIQHd7U40PteNsrqJCtcw14areBEd09gf91dtnNx
8mye+obr+VP/1Er60LLFE9OYpHvvUDCeqKT6yKJDObUOlb07zoFQ2ha7S8pbdmVhsmZQYQvALzky
PW8gExLMUW1jit8jnfW16rYhrL5D6IperlvM/XbmYiI5IlcxT9OE2pm14j6BWzqQ4Nxr5lgaHW74
eoTycd3XsgOEhJH46hEzyU2Pom3wCI0bpf/Y1Wt5wkBuKf27ovNyY6iO7EHEx7c/zYit/2a7zwJM
54fqm34n1d39xXuJ78wEY/kYlsG7lh6tGua3606kvfqyxzbwz5eDfQffkSnPpgl0rua+El/HcaZ9
P5hCoAxdSE4yjeXk1gdZRFuU9FOUMhp6sQVFExVE+YIlpQs//mTrdlTIA3QQnp7IVTSMQCl0NNE7
zCQy9JTB1MbnH1AKniDhorANpIHVGx2p+qSnGzkGankQjXnnoc/0r7DI7U5ZniF53HripxDfhfls
Z36HK+x35oj/yO5k5Hjzrk9KEsiSE6Q0w4LB3tpI8l/zuNC4r8IqA6SEqeOt4OoHrAwzw+sjoukv
+kSH4YqboEkfMnoEFuAauPRhaQAQc29Jt3JjApHddwIqtgurQY7ZDSCgseTco2k9h9VwOP34B1jy
+lArFgBE2HhdFh91GRT/Fo7fNaWkAro/9kLu/G8jitMIv94KEu8WDXgPorlS2JL0CF4qq7+Y95hg
8hIChY7cUMxcWb3oW/SMYKPctzQj4fXmwn8aEUlwHjVohDU+Hl6PMc+Wj61tK9s/zGM1/get9DBR
wzU8im7DDfBhHMPvqcFpnm0fGstWrrs+lJOtZOvVzw2mX3Lu5sk+vVaDoja3UFrkOj4PH2uIgIx0
dn/pYTg24y1g0oXtmUFKcTHLIALhS4B0PqdNySLf8cGJG8dH/Hs5e/aUbdnBsy7spBVT6Nde3fNa
gIQEUUwFLNr33EDLXUkZk7BRSg1N/147seZjxMrfivxxmyw/k3+r9tqE5uOljexcJxdvWlZXYnwY
LmbPbuLHNyNm/gHuyfb2zWtXOmhf5ZFtvue7aqZ1rcevheVftnkdo0qcUCr4f8gj/FVEvM+fTENH
j5Gb1ba5/bFWwY2pkpsBlmAlLz/dYm6gW6wF9PNBETtEUKokV+GKYHRQMMLtmMv2M91DwypO9qe9
5EjKUYsjJsjx8PWex8bBcucjOrz+QF3cGKYxApXcL+5KN7avuEf+2w1Av+/1EDGTNYvnAwz6nK+v
8kqaF8d5QbcjAIdEQN+Pc2jOhXw8aAHO0YtthEnyIG5K1U597sbvz/O3udZf8liIdVJdnc5ZEoBm
bZbp5qq3upcx/ToOUiLQtj9KUOWeWys22bcizeRXvLVor38fvelCivyjzmEghzx16uPD5SapKu5a
J9Xfz7fzkNOdRWbe1O+NZOc0SX/smqhKw9NkX12RUOeFMWslG69OvLNP5Vew+WbajaRJ3xdvcuAz
tppAZ4lwFcmCuyVcRZQUqCxf1ACXbAlnxc0iLB0l2t7n0Mqvjgib+XT4GKcM0hx1tPK+noSoG0lx
YnBXqRmUrRgy90rcGQjweZPmBqbCKhdkLNmesVxPClgzLQFxX1tapvCMNE/uc3lZWYwxtXCEou14
/wpbx+xq7+fZpoRvjc2hSefS2mqy4mV/zpdj6sgjkr6BBuopSnFUhEtfRPImVaT9u0YCcxxB5hgp
orzhWOpbdClwuGUeQIp+iA0m4ZncoJ4cHX/W4X+faDA/3sL5E2vEy6fifjhDu45QI3cb8ohHUjk9
ils23mACK5828QfEukw4ZN3ZgflxKR67p55iSnYohjwWCB7Tt5bDbuW8d7sdB74RePUUHg68wIxg
xYQ8/y/vjRYnMbH5uMHh1bZX7dNiFgIhZabbk2znxsoJSTsxGokHucQckcgQGweTJsPtn/5NDoO+
UlE0s/Xv+voPZMxb/941FacubUgTrP7z4mKg7M1M6zHOKp9OChgLMDhlTcJzt0HedW8qIpBwjj8U
bA5Zu7zc0xnEzpZ/a++ql96u56QUf6vzkGayKvr8PQiSRHLkyAAWM9UyJlATOMCcce4JQ6FK5HvP
GMo2dy7f+ezUl+CbrXyIrc4tvy395T4ehETNSPnsi8q6WrAdBdIcC9H2vbJt4UKalFYlt00MDQtx
yESWYESbMEk3tkEMBD2AMPRufzZnbQXc6tt12ZYD8yMm+xtrrXKtYk432dcVRAc1/b2Uau+kp6O/
14H0wLbbi8zkVNrWyI24c2CizP6zoTRPaWl/FL5O+V6c6GiPegJyhkCYHuM82Ot8154m/HWBCPKq
P8vR0b0RZPvVafFbnHRlfih8w5us0Wn1jtoSaHGhCQHTlha/GKl5plTbsdujfpxPq+nCoh6veZ3V
RG9RT9ZumpBX89zODDNfIVX8VKTOrX9nKp+hRTl8+9wRSGJygDBB0McLyS0Z0aF3L9x6kIuiPf33
ex6v70ps3zNU0wJbEzoNh3UFQ5FXo7/XLq0npDe/aM6XZRvkcFqNVV7sy7nM6C1DBsUzv8Ikf/ku
AKF5Kab676bGDBCzqtJBIrdAfBuUW4EB2MmxzJDZNDpW3+NUfVHSpJcjlSfebqaUqpyaj+K9REEA
ie1eS7n6c/ZsUUflCYiTk20VmU9e/LYRmWXOhdcnQQDNAMsUmxoh+IIBnrgxJgdfiTHeDNnCQ/xe
lm9RIef+kemdaXF94hUQOZXO0SIzO45+qSra3F1vfyfiL92epZf7/RaOy2Miv+LQyHJV1clZ+YKF
RSZlEE9qP80nI/9K0LBgbyHP8TgwUUuPsCsY142UNtoVq9tdf+zmEBrD2PxMlV5Pk1983T8icxvr
rfeoJI7F5O+pJ4Pz+IEeiFJhe3ViE5bgVNuCDbfpUdEA5QRyZAxEtcBPcq6zPb8EapBKFwlh+meS
QyZq2uCNNS9gVamVdbhz4zDCs6s/v6ETpRUMbY30cytFqtzGuf9tzF72tcwYccp9HWvi0WsWWaRV
dSnR4qnvatjvk6P/QA2N4+IaFKTmGEoIDk34c/YKX78hq/2pInPf4pZzAm7gQJ+YFtja13Kkuhgn
aplaCLw9FuvH1que0eAvS9vKo35svj9THS9csfoK8enQklz7Usj+bkqXvlwtuBluZgLWxcSocCxt
eSyu/zBge1dAlxC/gvFiRdVD6UIRUgJk/ZqE3WnMfMh6zfU3hwrHl0B2gFJjx/guG9yUbFCbaCFl
zqh8Vl0icuqmZ/y12ZaDoNe12OxQlJHYiPc25Uh5X4hIS2E2Dh2fUqj0VClbSEa697RLnEo/04rp
xq2Ajmj8f21eIG2fp5HaAWu6ncvfa9cB6X811oiZ8RzLzwbTx/mitWjchix7SCLuDSV84YZunpbF
mF9/fF7KXl5FN3/lWFaOE+CcZFWXMYAqRN44Z2YxBv25fGSY7GK2d68NvmzDbHFTo486j0Ef9G0E
+V+Z8fUnNgg8aNayvbMBa8dRJ9qu6qr4nFP6/2ig4YQT8cf5vhBAqQnAUiA5thPP2KRPzOhOI4L8
VXvRXs0EjORfLKaT7UhDRS287jNWFmUzP2ME7Ws3Pn6tU4nQu7GuAfY5IE1W/c1MMpygslQZBbyW
Aeik7Wxsz1mi2hlKAa1ViCSacYVtpL8jSTnnqeTzLEJqRwG5p1amcKpMy9eqoPn2rWiGjTdHoIAx
vPjKlHZ0XwohlHRulOVnfdc8NKcf5/GluJ2laA6p9gqXwbsKBK3MFoXZmsSrGak8Ptqb7nUWg98V
0pPzaD/KsboorP8ei+K2cft8OpUYMMSw0blfMO07bEo1lnFBJPVclUN06On38Ksc4ZmQmBaPoKm9
Wiwrdi5/2RQj+I34TZi3p5LyhAxAwWUPYj5YfR+r3AuoIqYoxVUmNoeE8fB6G0a2gVvjwBmlqDm4
7HGRsF1prAL7UU2Cv2RRhpMbCRdn9VI8r4obLnCWqZmpdXIuwE/tENEV9/84vQS7uQvqrvacjDME
BMBPI5F64h2gIIirL29/lDdFVC8+5s5Dfmv/vGKwUQ6w2FfDnri/9AAyFq7/C+g8slssmHbqWwGw
y1yNQBun4xppnQyjTOk+wQOqrO22aUKoJDYjtlPedkWTwzvYxJ4CNWz9JOueOj66zTSterbNbN/k
yBjtvdiR6dM850OyZZGAQKl3QXcOtRVXUVuxlLjcPz/EqXBd/YNdbReiId97pgn34GymR16ky9m/
RJlPHIjh7NQ5aP9IlbNh6Ik/YLwJucgaz96aNv3IreLnbBdwHfvDpX3dNhnt8OBBI4suJv964PJU
+59Dsiti+b5JpTXQOvD+uZucBSaps8BYU5tqTdJMADa8jVsQWe8SdSSz16LHAQ5JGAFN/ZiOdI3b
7e8wI5WkNvqqGoGAeY9GoX7cV0VjWpwqLpN3tZkdzHWzLXu+J/uIKPxvOm2n3DuXxOCQS8EB+oer
7TDJSvdawKlY4Pcg2dp74K2oAsmRgjOy4+sdmQmBXZy66cO1OL31+a/YD6VULlP9daJw3YZxrad1
4Xe8wZm6APm/cuwvHM215PZ7uqyiaqyghLhFnI2Wp87DjOCWChNm7+sQb3lOQNo97U2uAd46SIr6
6fFn006YKyiexfrp+Y+vhn5xBxzA9gl8IoygvW07Y9bgnj0u5ucEVmSchEupf24BPiKXqk9eAuw6
gVAv1WQ7lgirrHWtQ45h/CFG+FZJnVpZyu+brWnHLxAT38i5kjnVcmogLMPClv6psw9vrhYfrzrk
22leEeVHz7DMzv/5zFWZVjC/o3MdholE5d1kMDGlXj/+qME1mCbkilYFZA5EHpK6e+9pMRUrHasb
g6RU/nIWcWgYV3wUIz3slnz8I/6zlVIDzicqeBYMYQhOT9vSOV3L3D5igwiQ2XI+HCqhn+ZTgL7F
AVlyfeu1riaotngaY12rpO/fFzmQyrAabnwi9t2S4UIgnLpUWk5QEL9QScwnDATErXMNdMLJLz47
lmkSomaJqzLf19Lm90g/Mt+wQqnmKClz5WS2eWkRMJz5oGKN6Il0DJoP4sNcDSGAXUU2WuXdazLD
MQjGA2SSQak3CUZJZj/v0jkywyt74ave3p0kY5tzbpiVJMBLDRHgEbIX8SWhTiEdeKRtPyZ/wagA
tGOi9ALpMgY9lSKynZ/FHNhp4CYkwuOf9y5ueGrgTf1GJdewFYzls5evKC0PkaOwB/wvyoX27Yui
7y17Jf0KiJHcBnZLVh/UyiZmE3wYBo0UP6/WOVK4Es/071W1hilfoDv4OLnUcfkirz6XdFJMGrBq
kKxZT0WKK03LEGfr+MGITfAx2tiNcZlqTjx6XioNRD1e3FWFg1NOIExVbAVgPimerpUtMj7TRnv2
6w8R3cFAgKHMd3aWurJlZrSaCDZctihviGuHzcl+a7EEPGPSifdiH+xsPviCnqqn2aP9+to8SkvO
isP4g4ClHEfjUSwkSeUuLAhb+7mlux+TX9ey6mcSOXA+rL0SH8ere/DXkplbGTGhd7DTrirLS2Ex
PJsf3zrr3IBTKoLZbttOPgfvzFcsjgNX4ACrxzL+pLDWg98eennC1Oi+sBsm5sln4bWs63Ry5Q2Z
4IUapLRa1i7b9q5+f5SfUd4UnZWWYfHFx+tOV0265ubFVd3GPvgHkgvtqttUE6kyjQGKx56bo0hf
vnKNW/vm8xO5wbYfk2FfoKp7XQL8Urrs0/kDAx/R9Js+KuraWtpmv50UYdR1qz7uTQXtsXtYynVh
rlbdQrQwajBk5n6lt/zSEVTeY8X3flqJchLwzllzbpKD6Ej5KT898Ommz2EAxGknMTk18vE61C19
/LNF3/HWVzfnoBOdp3nyNrelZ+xTp23VyGCZdesWObjtnFG2MpukMxRguPxZJHubkPKyhH7tXw2M
T687lhzZzjlt2eL3r/F508QsZpxkLR+ztXPqm81UvJf8ynH935WvvVLClMvgdmwYhxDSeUfy+wnA
0zkb54Pc1nrcvtj4xkE9VWGSX0nBlcXUR6b79rr/nZQjiIdlHxtHf0XeMjMMMPFKiZlqrn9gbcpd
Pf5e1znc/15RjfLL36cuPFLOXCtb0ov8YvQPH4EEchCw0Jlt4PE5mTmJA2s4SK4b2kcE/E33/hwB
cWD9ZlzpsireMTMX4aAZus0sitTYVvn6XPTm0zrRorzUaNtD0rSgmYynn/bS0zQYWqJoMM18tF4A
YPsb6ZaZqPoZu1hdlDsWrx8orHwuo4emXeTBIHlZ5+yUWjT5CU8frdOzdlUxX0bXcm+Xr2aHRxmf
cmAi40cLZTOWqiw7MNjTkFBtuNSCE6193I2LU+XYZA5aj45uIz3Go2+aTumVY6W8qO3qy7AcWRtv
3IvuNvJn03Xdtd722sPRpt9YlDkTZSPt25XW6edIyJA+FA/ajGPDxXdpLsmeTdCdd6wxgm3pR08h
Bj3Rc86qQ9wobkDqzG3T9hYd7fiQoCE58jIwUwzf1J+vp67G1evCnRmtkeyp9x+Auo+2bY+6mjhz
TRX+38XsO9lfNjUB8TqPGvs52oUFrWApq9BwqT+X4JAO/rDxQ9u2Cim6fZ0q/sWhPlYtahDB65nY
aDF6xsTaJvKn8n3DT6mUqSUG0NfMREu5BC53Lp8wisXXovEswsjg6pX0cN/E9T1PktuSCfrMPEx3
cv8h94D4ketjc6NAUrZmFNKolP8VSagBKHZmbIokwPs4+zAGzoLU04bky1E2vx3fvl9dpcHlVsiR
G7YWw1w73qX4iRGc36jSy7vhqgKIRN7ZDbun3wdMoTo/X8aRV/ONa/WqbyMRN3rhiRaGZkEFeNs2
tiif1L2JVvSfa6NxIGM7vLfrRHaCjaC4GSMGw8B4Cq+qqRD+wRMgiWGkk2kd4uVV0qT5LvpiWjsb
2Y6X5cyqbI3C9lbVVV/EGlnkvigbIdgLzQib+N+BCL7e3+YdcfyvEBmwWhdj9XMpLnqkd5jsuNMW
eWTUk52FBE1sF/tEeK84pkJLqy5StsJhQRLLRAU7PlVo5yN9+G6PDcK9lOglzYGUAKnK+hxsZk9W
wK4H/V9iELHPwv1HtW8NWmba1wGrTifqJmrTu/dj1+oX3HEZa3PgUpK26eRM2vZKZfNjlnWx6nbt
EqvxYClI5hLeFFWsravZkRS4z3fznKueokas/4yhoc/mJVdheV2W2SaPZC577otPtFqdThCExGfr
KJfp8pUOKZuo0zMhQ/2QHKSRE7NYy2idguZXJQjP+9RhhyXCw48KsZDApq8JvUXXQG2hkKLnY3mL
2AhfwDrSEzDIUsbiO/R57g2YBHbP0NYqCJnocMXh0Zguf2ay2qZPoDL0FxeYxk7nsRV3Rt4ga8zX
2X9c8APaCqp0XQUZZlNA2mmIGPeiw0A8PAMyL0XLvx92OzlhABgcK73BZZfZg+QDBXHwieWBzJFM
SnvmO26vVaSl6xdepXXLfb926f3ppuHY3d6iH4N12D5vB6Zv0XfHo0SPba8tsDXbvvHvgd/8eRBx
UEwyDUQaim8/RReeLrtG76YzUlTdllElWd/7aAj0TBsXxqM1HaNXvP5R/UtDa/r7VC2+qS67267Z
R9sXYu+n+UOJ31E6v7zFS2lJCZGS6V4YExGfP7c4SiNjvVyOJkRzV1o/M0VM0zQMRNpXNDI20fSs
9DbLliS42qYfl1SGhx1s7vPpaSlyIo6tOhWPfTBzPjtxBmrKx4fSqr1rmNL0M03a0+5udlM4d6WL
OrCyofPEn8tBNXbVfefVPjafn3dJP5e2+LPBoR4+dcPt5q1yQ0BbfK3qmSqiTfXYTc3fpvD7wmpX
/dq1F1UKhu/b30GRW1+0L6Vc5+9YhIAv9Q6xiS0aHR1Ym6ytxzahbWjqk06u8p3wbzPE1ZmKTXzW
fJJmpeFKbAvvplZOPw0hjIxX9dvXe5AL3a/0ssmrMkXsD6wmzcilZDPIGXRzhessAA0NTdehErDK
ovHcyxwi8RGTXrauwPR0Q8VUO1ZdfN2rMbM2WGeIgjpV4/3Fx7NDGUaOjwLVhkXi1Z3tS6lm3Pdz
nbir9mofhmdmIPl34zVaNJadd41/Sa61Hr/KW5bfqC46oVS+NL19XhIfy522ODaBlOih6q2kO6i2
6hPWNA7yWzwIbyu8uz38WMBle91O9a+Y9QZ1WDvH9jA5P7aTjX3/WVk5xW/5x7LIxGW7pTogUy6t
ndNMSWfOt826hHA5iszu++r21o1ly/fGelq8RapHnjFfkf573Zk7jx+P2j3ztX2UkfRzZfhNqoFT
FIWXoPUEc6gW+iH/5wJ7/eTvNiPnj+hyxNrIO1NAVOLD2EAdxVtj31mcyrH8Ltl4P7s+o2MlObt/
ZO6hNBhEcxwjY6uSP/3rLU+GRTE7sg+G0KVpnZY/2UuRbDvP7oUMr9+y3xRg1x+DrM8cDkZ1yxoJ
9nj3Pf+VHTlolUw7liS4tbggNcEYGENtCPftHmTfEc1pukTetOsL6/z3o9cawsL5PnF/k0UjATWc
V2ieK32gcuo8gCw8a+Qj6TpyXShs4X3P4pfyOxh22RLJlE3p4y32ZNO5Zwz7YECMFxI5fzQqCAvU
4soW3t7oUOR6MCmbqD33XkvsvmBXpo5129W/pwhb0uHWxHdwvIf3Rgfc5PTQtCt7LbYL4q1l1ys5
tIN4u3DuesU2WvvFrn0ZWSLK9IVBdaSTrgOwNVZ+WJXilOznXh+02Rj23Pr15rPt4HqprXZjD2uj
ShrxWCpQ5cSnDdj+6IL0kW/Ik5XnqqZ3tI3zYLp8lxVhjzFwzmQrIGy7I+xxtmhnrgXMwnXzWtgV
d7DuFWbroZpuZaHfewPRZB1GX0WYBHlSmopNSEwoiL5jE7uQ/Sa70/aHVI9MpKzesX63TDmORNS7
/gGwZFBw6r9moCxF9N/2B86zElOjYvzn6hUdSSTF3phMGaN2YVdXClx+25ihm8I9PyYHShTW/QUi
SaR+3pdiAgi8oQ6Tq8N2/s6WD8MpYHddsv08Ds3nWNXjey81mjPvEBzrs+tS7v5HY3vM5jECtN50
gI1YsoZNap3Ehw9DJDf/9Vg8pmrL72W2Hn9VIlP1qFVffN2KLGEPLJspLQvRXJOhzW5bmY6W+wHc
vvLajXLljjXBt5Pnqrs/EBpuY/3lpxs4UCQ4SK9bd9SIghV3/szWV41FdeGXAmH5CC1gfBbJVpfR
sunM+dPPO17/W1cOZ6dsgnE4L1N28Yc+wBTD1aDk3yM42k/dKfGA0RU3d66Ghi72T7OWMOski3Yr
ZvgwI9IoYl1dZ1749QxHm+PsHYoJpcN5ED7b56V49zPoTk3jUk/YBFxA23L5JWMW+7dHC3t42512
ai+Dd4pXaKUfY2HuvrQur1ylqLIUROHXoa/jLJn1/nvScKIiSPG4bAMa+YsO4gq5ZT5HO8qFgg2W
GvBGjuZxVWKpaSWcIs/m/hbcFhZV4ihtxJm927XmOpzVSecatQTofSdb9r+aBbKrMvIqPSeBSe0Z
bb8FCJjctCk8rHBKt74Sxn4Tq6j5ncHre+UdCdIgCsK9WiEc9ZaomgBx6f/lB2tJS1m5gROmilVp
WKr7HzDNsyaONm0ncyl5te5YSwf2E+otpkw/M9FugqiNz9mo0YERljTDABilvmQio0LF2L3kByE6
vZlvZl4SgHigPSMFzdkFMZ0P172pAGVWo5G11YT3r+qEAoBbJfy6RkVl4j9i21Rk7r6rtnEFVnek
zf9f+lBrAVBr1/dHZGL66V1uQmVFSZPBgN59+AfgNiyKemzgSf6Vdr6vurvgpGRDNbbq4xhkJkEf
jGJSX3cfI163SFeD26W8dGmtAwynWKBIGTEunkOVEcpKxEwFON7PwDlaK4S+Vfl1YGRVvx0rh10J
AMA1m+m898KCu5xxmu0/ABifu+G0m+3meCGy8qtccI5xgaej1dY7d1z/e5VhtwxMxM5D3M7NXnaA
ypEsK6ZG50GsKTya+1iqt2maw5Vz0paRne3PEpKKya8Eis2iglEj3bViksrYkIESBEfL01p+uC/F
17S68drvFbvVoOoupRJBlPi4nyziIxZxcif6COKMMAYTCsj1BrV9kJUDpGSHwtl5mAE8youtQSs0
J5lrxn+zz5ZVA+7z+V6vrdxW4ghiEw5tKKDDWQbWd26EE0Zhuoi1TluxYZVtM9LRKRdN80vnYrx3
N8piB1a5cl16sqQUklfZ1EM429MLztY22DU+k3tziihytihfwBODtXVHNAZ1v1ew/E6nlQWXVjYZ
Lm51IRYThXwbjrgqGh4xKLZM4wgT1WQH2jhz14puO4DdO14A7oxYyxKwnHwmTjlpFJgup3pkfGmn
wY02T0Ff482QNw2POMveZYjM7ZbpYzmS/npQ7jAN7ZyT1cMXvINPgY8Ce8jdqI5Xpy56Mvme+e/5
fsw2g0bfUf6l62G/CX02DY53T8OgKbCfkC6pI3m/3vPzbCV3c6Oiibh1C9KOQVaKjEXD+4pyoWuE
SdJ1WzcNQtPdkHvYKmwI03oYBb5LjwVzjciELMhasyf4IU5XaLcSG3nZ54bK23si0DfB/iCJy1/S
8KKyrD+f+ZGMCeO0+hETb4hY2I73JMgw3fdP9sQlG0bafk7Ndh24c481FFc6SxgLCAmu9RsJeokA
am9RyLOy5XKo2hrak1FfbHxuHIOU4t0GzSyL3dgfX9XutByTLFJ9waAKzUwBHDnUcruZ2YNXLB4z
OcAXukh1U1Ecltc1H9q2fI+yLmUkjolybiy+YoOUgphP9fhEQSYc4hf5qXYgNjyytsB0n+8/c2Od
7c/pazOMVbFyP7cNpsbtdxA5ORNKhpFblM98snsrpj/upctP3PJNDrKDZVkFeWsjwj9EPTIoYHbp
HPhIloBK05EXuXphu24w/2D3X7vhfbAYzYmAqvwwJunRs4gbMEnxok2Urz8Kutr7W9/llm8uZvOb
gSNCelvx6+ZJzvbMsTRJHrTlfv96jvna/I+nO9tKZWm2APxEjkHf3NL3nYjKjQN0CQIKCAr49OcL
+PdZIAsUiqysbCJmzJjB4nx6qSVEgUd/7exI8Ad40pfg3Ft0BUNBO/PUP0jt6Y/il1I8otU/3fj/
nOgU7/u5oZhZU72LzpZw7rImH3b00jrV2ZJ9Y/h5a6wyxDJSt+jtwixlRx0RKllRFPAnsBDB0oa0
Z5PFVs+HjxXdXm7bi3UV0+lSTU1i5bZLtcQuhMpsynyNdAc4t+2FNXCOYJutz5MwFnzY+VsVv0Ak
1L6qlg9Ho3FPhKCRAFDS6rDFDXChPgqhd7ZNTFMTkhFMy+/OnZW1kuqmCw8Y4ygjdmNh1oE6k73f
BlNpUXedp0sAUl3gJxNZGIWJ2Iwlop08EhullsOSS7x/D7hqsXRlOsxm0UczoPo7Bg8wj9U8xPbB
gEboEfCsrBXSGGstc4DWAhUA8U/Z9xOBNRiAzNXI85xxdAOOmKkAZQsT/6QMoOBeVqFqLGT2iVol
MuqzVbnw2y/531XTagKEqxYrm2q69GDPhWb3/p49X1Ryve+HS+OufWetHmymX69nPoAUyNZxvBhK
ce5HffliTehmhI31qCEIUwVZEzTZXnDqKgwsUNRSZr20yQqJR1G1Kd/x8Q+5sfX9+IK9XktgIOqA
7IgvP76mdPA+5enuJlJ0jo3VLDUmdTjY19adpYILo4IwSjtH5NjS0lCvZnUH+w2D2qB5D6pBakAb
4vGLCO25vGsYl0i145eajIYqbPCiSWQnbTVW1lzaiM3lB2AB3LUBIiRyA2Qy2y8+7WcrVeeth1tC
yIfZaVueZmvKiLR23Guwc/7xNIpSVWVFaavZak7pTVO2v6ktpKtRCwItvtQs0d9tON/3o/pHBezT
ZcigiwDnX+H0nyKEvbQ0BYQPKXBqS7RVe2i8jHavwUjp7SoFlGOqF5wBZDqe/aBA5T/TXeSG2wXI
s3JpbKvb9l2kAmw6B2TexVc5dSHfRk57eHw9TDLDzGCwuqeAWrZZJ0Vsazkdfgkqcq1wXxgcnvSH
v34BA3OoUk3tfSQo0DOEs0O6yuWV9esOy3GuYO+zE8JbHizvF9uaIqQP/AlFr8rn1v6BuDI15hxJ
lpJkuRHn35KiFAbAkmBorTDe/vttc9GakHvuhSKJ58ejwNvj4eGoVGvuWaKCGiQsjz7E7+uZES6H
YNM8NrnDn43UzI9AyLMH68KxeQHIhe6I3KWfavxdfQ7v2Ydis6B4J39s5Ga2KX/ZL/qF1rKc2bWj
AmxGjIkn2zb5/O4vbObVUYW3r6grtBnk5G8cgk50bt79tDi5YT/HykEMULFDLwKL5IqEjEbdjot2
N7vMMj8dBvaVW2r5Mf0Ec37rhcVQJvGlDZf/HF2q+RqFhW/sC8uL1LTim2RSGThDXiTVBytqF7Md
gRYsDrVZNbODbOTgBQH3yskJew4uI38jAh9gGd5lmHXNRfW7D9OZbGeWEWm1KLgLFB8W8glmeuxw
zzuTPhc0qK+Vv3m6sRgRHzbOFQP899ki4GzbWrMOVhWxxH9rfDadmnueq/yjVhaFqY8m+LNz1/1t
ISEvRwZ379RM13+raH00tLdCjOSAbBbjn62CptzTNY3nS3ibi+kKLvZVqhVSteK++ks5PAJ8AGae
ZYhdhTW9fF23SWOPr4BLpLCBcT9EWJFesOJ+V4rfyLjb8evlJ7l2/Kxz8+RSf46s6avn7ybFf4QE
pHsBajoeii8VCfH83JPBU7pFanb1rv27Kj2QsJVh2f5p7KYPAG7srcqhl7//mZxGl5Z66D+l+VFH
007qUpxUvffdgmYI5/oLyWpHVEYpJD1UTAriDZ60bC7MXrZFobKSFzmkS1Xm4b2tG2wk5tFH72Oe
fMCNbV1UEket+oB10sTfjFFb+ZQfpSfePAGKKlh3P9zjy931T5+tc+d3fBbVGCjG1TzU2W2V89z7
qpJY1v+YO9826VUvw1JIAoMqy0aihgRSkUmaLw00BRf8eBJODbvyu4wwIBT11zg92JR+3zKzFYzo
mc4IPvgvjg6CJJUwTE84j2YpPXiED3HctoJwk3MzrWQj4bsa9w6WFQAjgxZaSUDFYpZ72D6+4KUD
7CpHHX96XNa/bJG5LJJ9unQKLYlM/TJhk/QlFQgrRy50WQjgTYgP+oZFPEkNDd8ypjOqNMsO3NoR
vG6fO+ERmrTpigGfqE6WT9jsMDqAvkljZ0+OxU5eUVUuJeDNJ13VbO2uDxAY54ZzC3onwxyKkdOF
ktYp9iCgNf8mn4O/fxe7kmowo3+n2stPWaHyjDRFkTsB9AdOPtl23bQsvdqN2+kotI0Cy2ps9TGE
W54VZgbmYkdI4/Iv/mD2/M33I09zzUUzj+lZX/2Vpa50B/vmrp6sru/3tV0PFeW3u29+1l4eJR+O
vyeZt937+oGI3P1xQwWddzVziQUsXZsa2deLaCtOBbepWMp8tzKWcRZy5cx2WVUL6V5eEh8D937d
fRlQYDpTcy4vpsGqVx1ahgVXWZysHH9eo41mCKyE0vE+xRojmfpRk/NxN0ojQ3R/Aim9dD8asp4i
wXg5EG3bNcXyTMr9ZPMMv183QvhIYv6iOsATx2Cv7Bok7sepcbKtYIdi1/YJLqDBa6siiiY3qjhH
9o+UxMNsrwp28/uRztRjalzsUq4e/GCAdU79b2bv9Od+9Q/Ni/J4rvEyP6DVtHbDD8Zd6YAZJ0dp
sDfjRoun1aF0f5bcthuK8Pd+W6AWypz9NdmH74aKh61Fvqk3E7XDc+qEZ7hO91geOJcfCvGMF93j
XOLyww4hU9bHofy3qxYL488H9R/lJnBeyOZl+urHr+7vRtfCRMnHVZ4c8bbL8lj1VyzZj2Hx0iGQ
/6izL6dmUhWBA+5isr1oEZEmGnd+DHnsVW1zDB83SdChb4AtFx2/9qSwIHAo1rzat2hhL/vKBk9/
9Zh0Bdo3oq+8iT1VvOM3Nu74QHDtcd06LVsWT+5iYldjhK76P/Wve4Wyt60sOZh+IdvjNoeUINlp
bqwlvZVE7Bj60O5YTrZV3Ny29gw6PnBmD6a/ig5WRNBV1UTz/CGSnG5769pfqMNOlaXPlcNvVvSR
H3L9229OmqoEHyGSbHv5GkDMdPdmkCxpKNgyC7zk1WtCFEXgjq0G+FJMYCEgbXPh0H/Sdk2IShZr
0DywoII++L4kxFFfclUnQNfvNP2pZx54BTD15Z73TUw1jfeLUS+dOq/MXCPLt37eKTdUuB0k2wCa
Bzg48Rc6YZ4WJhBxFJIrQE+C4ZhlukLkVG85PW17V2w8MdunuY3VL4nGkRBn+2HCfrR/B7/NwoTg
mcjjRyRIbFBrG0B5RYqAbx9Ytm9fEIgA3vAz0cU6HObCbPm0CL1lhsr0+w26n534wPEN7ztOvkIh
78yOYeXcjAqmRlgWV8wqj25JAjkdteNosS5quUMNGq/B0RQTKKXkFJfcCsyFe355/76KjUH7E9v6
mo2p+Ehlpcy3yQLldjH+qBVG6rGqlFiko6k0wPNKvNkZfW0eIJbQt+/uy/eEV4WLBLjnf2DDZGwW
iQJC+75vGxYk4BEttvXvA3324Qo29skc3j0XxHik4N11QR9n4vvLavKv5q2awrqH2gMbFachCMdf
Wy56ysUWGtg4FMXUtTtMwBBARDEEZ5SnA7DPAkbYXg5lwXegVOb5imS5KAnaiYBaqiTUQwJ9kACG
ZIPz17oU1RZrfY7gPGMdFzGXG8IqPlAI6oPkre8xGuM23Tq89H4CThfIE12QYNbScApsYqpfbELY
bRF+2csW6+lDA47BG1yTl0tHD1xDCAROoH72KumP7DF3bshqHCrXTJBkTUR1DDb96Cldtn6RUBlV
frI1sclRsCB7wr3RJVB8cVEpIigxHcAr3qmU48/9JJmexPuuZY3xazBOfQKYiHRQPycR0THvSOhc
7tUwMpHJQtplzu3kk+UZlzTZZTfDc4mE4TBElqZakQBIxeaTjPZNLWIexKsYAFh/hYYvDZ0fUkOH
hncXhj95BG+7PZLgRONwagPLeqJn5DovGuBRkfkKWnlicso8b8VDP0eHHihcESeDLDEReTn1Dpal
qwn3cx07sGjVoT4qTphphMS5OlSmOy36CrrrzdKG3OPU4iH0rsGj9RqZrOU7DQjlln1ge3DCXinc
nK0K2Qr3/3Emmpd0RH40Pl088YlUapIZxNv6rkREfKVOD79Z0J2OWB2lUQB/3QPZU0ZbvTxsBiio
UNp0TULjJf2sn/Xw4heeJC43MkLvdDpGzadf/dqiwowH+er4w4S3vdlMcbf2k8NMCCllTZaoyCE/
NBdnEakD2G/kwCbj7kDAnQw81Nqa3j19rSODV6sPefgGio3BiG1zJJXNQ06Pk7nXlJqRceEvf32D
F8ZOC4sjaULuennWbCrRhLSfkl3oQrpDkFf/maGXxw0MuPjJAqIrAZNXOUIE8GOWVyVCzu72n7ID
wu8v37V03/mkC01aS6ssigCTUM/5XW6H39BfjCLXM6/G4vn+79wOqtBS+VXWgMRfskxfudclAP+4
qBeGa+Uw1rOX4UKg6g5aJaVukiMdNjlMzgX/wciedi99Pg3ky2p5qN59PCRDbQIdWsx/nx77xp9J
N/VHinNCfkQv7/S7dGCadXeD/JHcYROfFLqxKzSz/SxxIsHzA8L+b6k7lq2BtJ4bIVGmC/MVJYSf
0fmnlfm8x07JJ3roVcE0JSQicW0gSZuWqCDMdan6BMYHoSOfeTfzTd/NWCDQQCARgJnhe9H6Esl6
bqjTcsPCMFX/QBYRwkAgvxAwK0rjaMhGr2GgrSOll9D6iCIAKOFnsulI0x0YglYNWvhBfSWS3j+3
aeLne4fn311ZJDzXPxVJwsktLx0p2fDW+9agEiNwt62EzSRvl9Bgd9vNjsCcwGJFXiRPfbfnnuNZ
QRgTCMdNe+5mVfs4l8B5ueC9qpLzuW4f6pRekjvjuXqh61v7edinRYjbydTIhrt8suth3OVm1lp+
zJ9ixap5NOAdtmwlkWTERGWyRS0zs9WbUja9b+T/yWrwMwtinKG5o80qRmnbJjUrZoii96PQ0bqy
6df55/9EqgeCPOPUbNPMkd5pGUZfb3FSn//O9wJbu6ZMAssrbnzEsB/uMMe6cvkZ3YkZvzZ7/5eO
9MTVm0o/0+VO1TR2+7lQW1zquefCsYy+9zKQG7vpp8BC0krn58fgc1hjpYtcgancc3p4eOUsOUAt
Oz830j1FsrqFfqFYuggPWJM7iWax+9fbcdeB9v3iaFnDQQY211XVyl+m2WlyinbTeKl95jsp6V5H
mS1wKjs0525wAnHTChqtPNDR+Kjd/c0XTjJ3ZDkHZfw5/V3mvOUfFClllJIzUiIUziT2UgE7H2Y0
DWbZJz6WvaNIU1mSKCH+0S/RDcR4EPG/Vzr/pG/KxZa66G3BnVa2teptCcdtkbvO5cfH+mAAblH7
yiBQmumrX1sM2Z1HUl+n2vcdLYq3zUHETHUrllnySzobyi8jLAvLL+9FadYVr4RiGGpPd3ciI6l/
aTmYCoLUlguAyx5ypuLUsklWuZjvnv6uJKcJDxMruwIdOc3R23b13fPyo24UpQpoEV4Di2mjg20u
BN8D4YGehTLRn0RczL/JcUy1fSZT99P5bA8sK2iOESPmYmjwT3n+KD0TeyROmXS63SAxYzwlDubK
G7Djs7EoQG4OPjPzEcGaRRs1DMKERJCasVMDPIZSN77+TDjh0bMoJ5drVoiMlvIqLRaHh0UTTfG1
/LLMSiu0fGex4EgvgNW66XHomQinqjMVxg2Yx8xeIfugiwukCPyXp4AmJSYaiMYWkUkyUu6A18o2
pSI1JY1q6+Nf+358YjdYPqdrrDyMM+A797KRrkH3FzUzyzIF6MhGwcPQfQyqURhaiVyNgSswi7JO
MaLH4DEzNYuh99EAK0vPAItZ2PA6G1z8dC3FjhCzgolFjrTY929gzMeXB7+CUCz9Md4QP+mavfSv
jKNAzyZOkLSKX2oLt3cWoHvu7XNEi/OWSfPRiAiSxBtwHtONXeFrbx+lEzaR6uR4hLIr6Bve8iR2
f/0FWwKMHAA5/tDPE2WT6t36QaOTlen5enaCwfuR6+Mr4fHxBtQQW5qCbT8txnYcVmg7I852snEf
xv6gJCo87nuMle2TDp5KdhkRRE5txhZ77CIqL7kaY1NCm1NatInZKUTCugqm2mZs0w9y3MuX2IXO
QVoJs8j0+sXRqPna47FKa7dQ1/W+C0ziorNzLobhX5Z2u/DvDANlvWsfd4r11ATigY1kcCdheFJl
/cC+wTQUjhcX/u56zAGEcPEkX+xJ+/5AgdkF91os5I4TzLDd1mGViyhNHqY3+/ouhBivgWyrMc5O
OmRqvhOhjr1cApF7R5r9DKcxq1kPqbzTU1F0rSITlVHVGcMQ1tJk99jRUnaoVGfxPzlWBDhwB2nm
LqHfnybRyA5ABnuHMRSL9LLKkAL43PXZ5NkDxPHLEqiQipy0YEEkv/B9W8KB9tMBsyWoA8ufpyPv
9pS3gQDFiqtE+YyMc0jSk/4pLaGk3xkkhJRt9OdYKrrIu0LjcCGKHYSu1QFcb2T8rZijp7thQeXb
8ykJ286Mtsp0CXVLGpKEdgLbQ8/pRqhrIAZi3il58IQ8LMeFCe/RYURFPLpHXN4kudRuTwLfQp9F
Qr+Exkjq+uhJJi+Gg8qfemfFuiju5iJ78KO8pKbCBFcNTpynQJAhHj1fmBMi0fTU8JYZeYQoqpl3
noK7QE6glhdzpuqo7oqAxyUkwsjsvz7xSfe7V4PVe8mc/P+jQzHFDMbbkwVaFF7F9Z59Wie7zsDu
4c7odx6Kfjo5oej9zKuE9ca6acmL8xGj8Zh5t5mTsBqfJns1xzSehvK7dmfe91JqWTOYUctKVpRk
P4Ob2vPjlIuvH+nn77su1clXjeBr+E5nlHqnCFN81SL+zK0liXdaCvlXD8RaapnWfmYvl9+3n3Ez
9kJZuhUfDEO/SMTW7zzBOWpIGVzK6KvSL03tBs7n2oztbDV2ncP30vFXMVTt5KiPs7ZPxqqL8F1U
P43C+8GV2Yw3Y/Ys94xaiHfEScQpuHRM+NS7EaIXDJXEu4fbHf3aSKcx7VEbyDwlbDbvqff807lY
j47Yzxyu+OqCyYbSkSzs24EWI5VSqSS97mdGQPHVV4cAtYY6sejE6zf6RObdAwPfV+wOTX6PJ7c7
09Ndjy4S/bvX1LsUhJ8Js3gzTrwXXxPvxmNS5sX1nv9Dxq647mnpk59R1xXYD/rLs/R9oWugc1N6
woIeCaESxTzeRhMfuebHPcpA2UAEEtC5Ye1L/aIK0lXVGTHpOhdSybonBZU+TMSr6oUPSlfxqLsc
QQuVu9cjBhrNtJfZykLg9zm4CwD4+kWkYrab1meIBIWQ7XVcyB/NO6voXkPHteAdrThIVzfJc1PD
pAiv6adlAvMCYzIzBq4XyRf4es8j3CnoBqXAnGFXX791M85wwsOfcQ/PwlmK3LgmeIHXO0LS/9/v
ijH7b2sAP8dEJYPr0eFiukixpGSs/IpTIX6uz66Zcrc3eDQ8+FR/MV69veu7vpoiyFRt+C4e+VqH
iQGGMk6yBo3aPD1VZM1iQqGCm+QvfT3lI2ssLbm11/uFuC4M1NktKzLy3F1njy9fFl2MNIsRISaO
IvnnPo/+khruv1+BArsPwZJ7LAxHoDlMK+q6snl09928+3BlD5Po+8v1BofAZEo+Sch5/6FxRjgu
g/N47Gg1HbVoekYuOYFEDSHaG5/K56EJ5f1kT9t3Pfvwk37Fgjy79qqBWYS9Z5mqJOlG9PmKWE14
8wrEyPgfnZg8BGTIQ+cJn75lBzR6BsuHTTn5vG+kB8tuerB/TD8nB39kimjVrcrJAZrVXafAzCjj
iniRBj+WfxqhKHJgYqVrLPn6ogv0FVwW5tz/NpvJr0bI/v1bb2upZ5vVfkXzEcRPfEl8K1kuSHCT
LiLp8u37h5qFrI7l6TWbrmfP1UKyc163UoUHlS6lLK3P7eXL/cuW8mjh/lBRAg+BriI2+vsiR6z6
AgF65gimL0Kkn5K0XvAAyuld+SQxHfvhr3d3qZ5nEo1V9mruIUW1S73QNV4YFACLxqFnaOe2g4W1
aHj3JpV1Xdl/1wsHiirqBnTX9LjH2z+ZX5I1+5vHBSWA90KNUVP7Lii6nJ9sGt9DFsBnmktVTbB6
mBGtQwfmXnhdP2tX9XfTTHXOpvrod5J5+iifaWX+to4YKLVcR5rgh5Tj3BAcqwBdHm6ufGteVGyF
EaJIq3ZItvqa/W266W0FceSl8vHbVLYy9ZZddwl8KHkGhF7BJkvZXXUr/V7gDFGmlAXY0WbF4C/1
Ep1DJ/9eHC2q5DHleP09YmrTv0o/LBFbS+SBznNhjsuqt9k2YPLA+k9utaTWrVJK+0pqvHkniyIe
mWaJdgrjVRIgz2+ufCxah1QtX6gVvsr7tBz7yir5cPfZwDjIF5Gmq9hAMig/HlZW8OG6eRHzzzfu
6L5j5ZNveCqgr4kO50unQR5a+FP9/QHDKmGbe8NzqwuuL6ovR3XdFmqjZjC4Dr8N6Zhcu2yiujB0
3hP3H6qYnWtKEnf+6id0rsp6U85O00NkdgJ0p0o2UWfYSCZijbT/skEMuoOsoek2ihGHTBvb4iqv
KiU2CsfKYV09kX1b/tyVgxxZLE0vfA+QcqdYArxGnGynGMlPdTzub0tPyKN+iex8vWHHlFUP+oSh
IUepCfp1rNP7nW77w3b61D5gyG6Ks8/tYPPdOKHQTd7yFbV4CPOIUFe+CWQsyfbkprIIWllBZiIo
ksWw8ttSi0uE+jsy4sAdq+bK3KPOdyzKXfRfLTfNAZ9H+fvVpSfkvbAGTb+w9LC/Du9E1cj6RdSa
SIZQIGVq6dGlQ7H28tnOXFrJrRze0qn05j6Z/PWpz5bWpcnb29vwbVv5paLf/yQuMEv8dvalafRD
+v779XJpbIrSwIdvw3dWF0Hw1ixdbl0qvWXpvWEcBg/1cFdZ1xK8MSr3qXqCpHEm5C4qyoGXC+WP
x2+uYjVbeds32rTvLzec59xHdClrzKK2Kb+Bs0pZOkZZgtfxQTrGvfQgWZZTKhqaq6abmzu6lftG
ErpSTQ5SPXVCsYm2PpGr5qoo8PVCNW6repqL6bswHBqhiZkuTbjj91FnL+sbZbqXSDQqeZVtxmVB
Einf1SY/5bhO7YYM35LCMisqooUIHaQHl2P1bszqzDb3IuaEQ2h8nalYXZ6SH4P4vhc/+NrVn8b7
qruh5p1TbJGGSjnfRFHJPh8e88+H+UsvRzJjQBRdEmgUJadtflcpUpX29vjv53HzcGqc5qcGNedm
sbLqrroKP3QLvbcfykpsu+pPeThUF+f+bfKkDM58qvoANoeSN7lOWnIIs99a4HWmPBStN+ef6aG3
aVU0ijp+W21/vSamiel3bVdRnbkuDF5Ll9pRbeenNNleKud+/EnV1dKxFsPtRCPz5SFbenqK8fRT
vVCt/rW5ZHXSsrmY5LrL5vUmoNi8tJaMDWXGC1KcW6l6Yfoy/Zj8Pkn7YcTUFSFwlOHDbFW6v78f
fpXf/bwNX/y8GZDtbKlrosVUS9Yi6y5Zk0M8MPRpSsmTHJw706BhHarqSDtY1ENRwgOriKph4rOa
G34WvFj00Iw6sgV2neTrppl+3U62EzQBBKKPngSIeprmzVfTNs+oVIANB3IR8+HJGjBFLAd8LbFE
/VhbZTC/HRsfaqULaBYiA9OOZW+6PRHytJC6CxgX7oJijpOjFrS7IhU4ewSeESlPMqMrzWsxof64
Pw6h23WVAf94qMPp8UdEAcndygIHuCtE9KHCUX86jepu69GUFLXXy3I/af05lBEj5wnEDU59P1Xu
UwDCMfCx+KBPRuHNsU9jkiFsb0ueTFUS6/sjcsj8SwiSILQqZ5cHnIH6/AMqFiXOKL8jCEhVQGL4
RZKJAnMUCvx8VT6rc5U4c2WNgMUkKzVNaEb1JIrE0WBdUPUqoDWn4eez2oc4SGOJttfUZIpGeoi/
acTB+UznUytMtA4i4MaJd5M0Vv+Id4Za+Xwevz4LoTs7nXM7epygw/ZiSFiYn9qfpW6szXHz0bOO
+OcA4zgsQpmH+dy3aM503u/rSqVDWncAHD1sOE1VlXrSjHk00knE5y358UbkRbiPt/i818gV6rLx
6Xie118oGIUJdW05zx9JM87AQeZIWM4xTiKwXyQdTYufecp1m/9pSTdRdvaxzEqVJ0cbt1Qr71Xc
oOvIs8HYXyD3/EwPw32kfaZmf+kKkbv8Ix0jHnH17FEYuHxsx2VIlpr9TNmpBFSkTCc6ZqI6fYF1
YIBgFMfRopPiqvTj+jWd7hYnAAo6GGxKvepdfVZsJSqKLZcTHYofg2Nv2XgptZLVn6Yc3kpv9ixf
26GjRwyHOLtl+ffesLxeWHy0ih6gr07W0mOMnGP/s1pUUyGNvruPungu5IpuURQIPHRpRP90HezW
c3Gx/wUTKsoB8uPKr/8ylX+vu+rrAOnJ7aWCBK4O8Wb+gbSQHq397nVT6nQ6z2p7aWIJs7gEYyzt
mziKlc3oUkmWy3RM6vzXJjmFMu5cGbZY2lcOldXkSqyvkYl7Vx9tmOhTVCd2na8u8Nnji5DyaE5R
OSMpvakdHr7uP4f+N0opgDgrtAG61QnjIViEcUs/he7Xdyf9FAJwvwgbhXqMcuob19lgtzQWmPJW
0MmuYvTGLV7H1f9qqgFT9oyyFuKT5YprTldv4/c5FYE/ehy8uAOSUObN0biZjjErDgZxJFBZCWXz
oMVWAYdoyfnadQY8Kar2/q7u4qZK4r7ygHvrtmrF46YV+oK78oqM9bq2tMvL8i3bn8rF5ttVmtD+
Ywf6LGmwGSP4Y20pGmpU3uvxLFZt+mkmzHKwGBFGGu9n35FeS8R9OYhWbntuJVMu3iwEU3rq4tbm
/UfEoOLFk7IJoU8IK1cAgRYdNlpwXyk1+6EdU2pv0pPD5j7fjyK/zHuuDgEot3Mt7B17uxaovTDL
KE9C5rl+Kk+eFLoxn4z1/vjWzatmvPlo/wvbLKyUM1NIkjjOnKA28Z0qb6x4/8UlHOYAyOcF1trn
vvs4eHx8/KlgUg9OlZf+b5UYuluqZtus/lJNPzP8893/DbLWrnoe5hUreHzsfJUGVFeMa3GD0iNl
wsd4+VePxyjIEf+/AqHcXk3F7+qr/AyKhcCA8qsISelVaZ5daTZrLS01z+uv8uW+yE9vnOQotZLd
M81GplYbDykpZlspiF08imLX1M/A1frCbztV4vFlVDDp7eN/NcZnOTdcAsNKZ6rY+3Yuo/5Jrqdu
VX/XXVVJVFRps1R5AaQNj1XaLmbKgaChCkFRuGMkFvNwbMctCnix5B/W9YIV6bbexYjIrCqd3+pf
+flO6OelIvZe+d9Zvma0hsZ15UdjP81WSSzVY1klEC7XJyV11DQDUgTM487gTHHW4idRocQ1SJfv
3hM4ezHrHwzhsEwbxYraBbVML1/JsyPjsdjJUsV8Y+TupCg/NUV+PsqDAVJtBwex+e9foTIaWfBj
a42FMw1njzUyVQ6ua0ypKJca1nQY6RfsvG1tW4scxh1+3uZq88V3hSWauVSOv90PISBHONX++M+F
zjeXo3UqfTihmGfKGc5UkLdAFUpkY/2EgKSF7vG5VXroPUjErqYeV9cuiK6IT8WSxr17/iv3ooxh
613qXntRWTAfb72zroCTsL12vXQZqaEXK3iiki1LTK+kq7/DfS3XuP0cy5tqvNP7yqTOKrkSG57l
19ZC5xS3Dyp/6tqzSjdMz5/2bRVYVE6ljdUgVgF+lXcsp3Te9HaxEkhBWN+fj2GHv6DDf9S4zkZP
cBmzvowjW/pW02DZujROjVX1m66SfTbXVaynkhG8WZYksmzo9t+TMk0+3RG/XZY2UAvKTGVQ5nVR
vxjCMWDk0JRj6Gw78XMg9FXadiD3tA+t9o4Yt996ppHBfXuZx8JGcKGCbR4uSuOISdVy+GUr1QC8
uzAx2r7LX61cW0C09BD9jWdWJjppuN02lfi4jAa3ReVdUQhDwUL68PDQmyXLvV58wzD1eGHWtlal
WWyay0aGrGev99w5VjvP/s1mDxbdmcvv/izyW30u1mPYx7SeJauzY8+n71sOqS75VxX2qwF39WgG
+dEys7MTTdO+ZWlVfbDhOWshK8MoNrbHrxLtUC8tLs+9h4fWsnT//lE7Na5N1cqH4dv7m1yE+qou
KRzkM3yyL/X7FpSb+cjguRpjzDJrcbdQZ1elGCN+HSWDY5/6tZLG6n+d23UbwXcnNq5YSJS3YPgj
0of/ScTKjEFt5W1J9CiZjc18hZPB2XtvWTxLzlQN4Ns+c1d5P7W/uicvuYLhCyRGE/vDk3oS143m
qf3Ubk/ahTIr/VJuPw0b7x+VYWxR+/vfh1QjB0c5lzI8fFuZkcSDk3smI0b0gwDH9DI/ze+e/QwW
94v7oscNz+pgbnVXD8uH+Fk+LE5AZyWKX9bK7uS+Gp/ZqVRCWbyrQMTyKohn6iTOf9qH9qb+S5dZ
prftkb9GGMowbWvT+/1wUWkM+bIctiHH6gocxObVnepqxnoY6r/tsDIX1X9MVXTa+ohODquHOdm6
piUPlHe/+h9L9k5+hKUEgAtL7d+/zfzfb+lfmEl1wjgPx8eNInIPJMTLh9FBKvRcQE9wlKqVPVUe
Wdl++/StsmpsonExo3R03CLUd0d3mpEuOQZTXJ7azMLVi/w15iJUJHE1aMINe+HRir1aHtPyvqPa
9E8vQrVnu/TL8ASdj5jAzyRZi/fanD0jfsoQEoCNzJwwQH2a7FeNqGoj3HCypxoYjQzIJW6x8Mai
Ow9D5qDydWCjx8535xR2j9hlWBtxAEncUpUdphbWLFDATZBGI2+j0ylfbPzDH86tpf9m3l+te1Yz
+/yT88XaV+uePvDN8bh9K05SZcWw/mvjrlbCV5HQJAD8RzP5L0hX37LB4sQvYFZm9iinnm90g9q5
zZf6rhmPxK9nSdwDCQTvL/XiK5AXNhy8tj+d8qd+Wfwfn5GEFdZQXKbfisTWp1w9nOy4narTXOuE
DZXjHZxoogSwm6wJVEV/Rs+dVKugC2PucYBibrJ1nOz1fqiqG1+y7Z0gAPATM7DY8KeYq3Fd46sj
2/dqPPJ7hcudY3Tjf6Y456U0Dz8kfO/5fC4LXTmuQ5kLNecLJar+49KtOIAY4+z66MbYL+Nq3Mmu
ZpPq5CjGGx5KbPrsguv7oiq2jr36DuoXTv5kj5B5t+OGl8k34PptmK8HoxT3weOf4RMFuEPmM4iB
Nxs5rnUMIIwxJxR79u27YyDJgNPDmXek6SvVPTr5VFX0ffmmPjP3Ni09Mxy66HuJXQ7wV0GBuU6N
W/+GERuDrg2TG1Y2ZbBQLEjdS/mpMmkPV+X3RWU4vBnvYbVy6nje4zGPNF+KpzzPqzMb59vkl44G
9SoWU3cjmYsUkEeyjfQe7niWMTkifUfEXt/GKFdqoK7eF10zQylm1gUUH7OJJomsbE8TIcUjW0b4
NfiSMe/S2AB3bnE9UQuuw7TobzuGeEynuDGZAeGs5xirMaHjtOO6wS/0W3SIXjVKpbYZqWS0rBPp
2s+MNgZbfkevQZ3Fa2z42gi9JPZwkXCfqG5HEgfQDagN6c+857EQxToibBGDNYZrWFPZ/gGSFD9H
nXxbaOKNmVZ4DllD8oyJGr83lwPpua0QxdLTzdSBn1VXNu+1HVknVL4e7ir3Nub/rBTqCFdQNd9p
W4cBl28bgFGivOvcvISwfcO1uFwbN705aAY6jMUaHTchJgWGYlQb8jGwLtX+mMSzZ+FG8+PH8/BX
z3xvuE2dCi1LLrxLIuSkw2Nff34pzWIbt+E/PjLr7ddBNQrz74c1/lg/DWxZYfqvbQKEtm7O+LmU
g/grrskFLV7dT4VAiVW8XF3+aNRneTT6d2dWUbWgYxFbQ7RhW3YQoZrrRIvcZq629e22wgHAKsbk
ra2Ug0O2sSJfwRnGvI0ZuakEkT2eoYkRxsQgb9Ak9aM/nPrcWcvOaY6bc/AKkAfjn7RwrJJxk1Hf
uT07lFnUfTAIpc96LKOxSssw44rS4TUoAjUI7OCGMF1Bkf9Wf1JbJgKf9QpPQYmeplc7BWgRg+AG
9Vh95oUJUpJjnK0fUgshWIQgACy3W0IW7J/V4TaxLeOc4f9ex2qSx5+R9Oj2PaCQWY05aAnsbUf0
Y71GqukEyPbbjIUh5mQATqSZDYDrinhbbOJFNIobGzaRXMTr2iep2doZNlM2lmFjMN9kEUzCT5Ak
WmLdiH26xeevy9l9OK+xPscOqHpVLHu+GG/HQSY+azFnVsXkMX28L366LmgYFCPZfDzFG0ASqFBc
/P54funmVdCgnuKY8ePtMVYC8GEw1q242doVMAreGHjsq9LvBx5mR2EJMh0mUNnrxsxCvCJjUzZg
7TYdY8OYz2Ns7B0zECh+VX00ro3nc2+z3bS3PCvDdXNvCFZ399ddd1Q/VOr1kdHk5WudeiyLVUy7
VHd9b6tPztod1XczLcpVjFCV2oFVV6Sr0f8sxXqgldGFU/tLzLy5HfC3Fpj0zU71l2l/6mP2KHic
65K6wokbm1bAlDiAo3q93nlkmA9Ueo+dJODBGyY4h5iO+7d9KwwzevEw1WIJUNFPVpjJccWjAToq
TNSnaXea1IplbTyOfo8RH/2yKL0y8cZ7xXtjXtxAwfGmBl5clIp8URcirlZcQiDqbab2Y42kGsV0
i23FicZ1mccwi93MQAswHpipjy1u7Vy17T3Xq4usau7+RTumbaxRMlfRIaZPX2fPx5tKvzt8qQ7D
j2sDcsIMmyhM8IRMDQfxQhaI8TlpP0Hz2Z7n0mCwrwwylXz1379/IycTg+fWTkZBQKbx4jqiXr3t
o1wHdjyfq8+8m69SnY1qcFo267qb3UqLHZgWN9LrddUVQoK9rmiB34aExO1WrP76iyLIra33WNbq
yblVz02NMqvNabRuy3G1eFnELFOxvoVJd7CtWtAsCZeuhLjv/qlL4qN27F/W0EoKHf8CF4ufLD5g
QN4qEKKASVcgqig1VVqMGxn26mF4QzXDpoBcxVRwmZ8mkk9i7sYtNrP/bsa6OT3xLsOOjKOFeqUp
YUrj9QT4l43SiY4R5kvM/EDmCLjUYp6HARAmzG2nvDlXPhSjMa74qYqBFUOhaOznIzIVYT5G2PTJ
c7Mjtiiz5Okp1vKYD0ZoPgAvg2ukTdHKmMS2MePsticr2XG9cHGNY28JdGYB5gz7F+/7MTaIWNfD
lCJF4ZF4wnMsiEm+BoPBZvFFuV5xjeGHSmgx5JOW9f9MsNviZ2DJGrTPxrxOBUMDo8rOMTo3Ccjp
aXog0nFveHFSdlOSGEeycaKmKAZVv5rnDTRdKiMSSWsufgPpo/Z/RJ3XlqraEoafyDFMGG7JIKIY
275xaNsNYkIyPv35StceZ9O6e9mKhBlqVv0hdENXmsfLZs51wSNz9DusQ2B+oXxP2e59UjImjf2x
v6cW6Cc5xHehvsvU+tmkkUE+RaJipI+NzyYNUZpkiyYqU6+yGPSgkI79wXy8aLGhZwp57TWBMXYx
OtuEYZdsxAOC2xOi4MMSj0YOd7JHohIlF77+s3UAWsTaYN6f19yOxdgveQtoIM6jPrK4Y3tNZOtM
xK2kZ3chclXTiGvK7IkQy+UzpnB1xLDv4srlTxkYCusJxQvFl+lwguvPcNJMBwhAzRqk2Xp3Sjqw
FcEZo9iJSfgNlOyLZo4QC67s2beov0YADbC6k629fgbNdDy5GY3fwKOtSeuQAUZWYoyD42Uyhl6e
7FDpQpKqAn18sWV2lRWQrMdkBu5gJyOz8dAExNw36lUEQJ/MnmgCUvWS8g5qBzYhMUeCNGm6u9hZ
ytsx9KigtKbz/AR9DFim+XIgVbvMXna6G5u1c7FLh8nYg+9VOum88HuePGoCLqfnKSBgh6Bqu8Z5
gqY0vYCP4zT6fnDCv++ejU4Wgp4AxBVPBgIGgPdD4oKXDh1WJ4B+T8qfeteYweZGAp2pGJmpAdp9
NQdQIt/SBoWrIJ8lh4QyE61ZrghlPVv2KHGERNafja7PYQ0OF8jnMkDhnfMOzV7cyc9s1GF4Ym8i
t8UW7UL0PcVvCXsOTlwuHWqedk4kPmreazUQWHa8g1aa+Rmig3Ld+V6uBxhunji0/gYUsYMEmoxr
OUY0qKK9L6AcsbhvwAHLV49Fye5FPmxAEm2Rr4h8BgQwoY0SE7ju1EH9gxOGAO+0D7JP2Tegkc/l
lo8KuBpNGVYHcvUkTkKzkvEUgDNRlqza5HqA9ZPWoadz9JGZQu8kAnqs5WQFknN8+z8w1S8PVO/L
A1oOMhpAdZcLHu8a5AHuJ3IaI5asQHNYL435ftDPbFJQ+y92a5OiaDay3+5G7g+XB1Po01uGB8Nc
VMF8wNaipQX8WVSb2gDkk5LLgCgVONvF08cdFLmteXUYoUn0WdcDM6eNg6pn/EIY8JQ6pAFqb0RZ
TdTtGyCGXK7mINkIOWfMfzlrOW95oCbDJRSnTDmuXHyeD8jw8u73neaeAGqnFSGC6CTzfNVhKb3A
K0cw6MgQcMjvY6vIFZPzQF4B4MFYg0j3fP4lkd+So30htHG1W49Y62dmuhptkKPZ3Qg4QMwSt7/l
AivgcbUuxgvUNFBLKYlosWNjkSIafQzJ0YkcBfBJdN7hAFTogOWr0d9A8LkV+kSHHlEedPlTC5oe
NwngC+oCf7zEC/GOhkNWFj1lXFJ37B8f7o4DexJyUH+g4mPZw3lYsN+gr8HRt99Id7weOCbshPgC
sBUg8kMG4tBC9Xv8g7wL6GeOqdiMqEpE7th+mY32AmU8Q3nT6BMiSlJEmltlUdGmEZZ65FwQGCQo
8wq3ILsLKseOp6BAWO62SUeC5wYlR36PhtscSu+ORw7KcRQ2qAhwy8XbE7y9dico5dCZuGSJOsBb
Ckip2jFq4FEUOBxCyEksOTfedeZmQ0El3cmSkgbAsIuZDUOH1z4wFLpXJ16NhVovQnMPP3I2uBIA
+MZ1ihIpzrWydmfRlVPSgjGPi/AoiIFU9C1Z5Hb1gDiN7i47fzFmKXbCGFVoD+obUOEVFtUsrfne
vYUjpmiOroIWTHm00bXEYkmMytSk5dQMTXeOMbFCYg1qhChrXB1wGQwqA3cU1PqT4IYzAT3ZYVIB
J0BsMjQ6kxQP1DsDP7JBRLHoHt85ZCQsNeyESOsge4ErMYuPiDnm6SZ49WZi9LtUjiDsdVbMyGN0
9f28XF71fPKcwoe2hj6+U1q0ZAqeEvmtB3Pcvp2RQ+XXyJePALOaaWFlU4lObtPcBvaId9a7qhmc
J4DsRS9q+UISL5kTrPndTUWirDWL5rJowBoxYKHPlX/aGPNRdEgoalakj2XIvwMKuC879vCHJjVr
Od3JhSIG+TcmMNKiZ+4TzQdJJsUebof2IyDMnCJcykV4TbArQ+JjUnMePQL/o8QjZ+bibLrHOIwm
qd9FM9faf1OF9Mmx4MNT20h/UAtHeoQpsERmNuZSAS8hiEJpkuEQerc1/joj9IDvgurig8PxyEJZ
IeoD4kJiQAYhCZUaY7MnHm0bMsteOYRCDfVYOzGbWmTjhupphGThgPlVLIFqt232uDsSNCBFgmWS
hBwFfjoEXliF0K7gcZslY9SQBoIvNyK2+BnZZ4MLZEYnKrbCZYT9gi+3QKVkTdGGsVNMJdZD24Ix
cISonTBWZDhOnT2KP8rsDgqsRbGMfohBHOkjpONaP2JzD1vQhB9L+NazSfCAepNUzxDn7CHtkqMn
sQWghLQBETt9CnwcfkgyXROsad0fKpqTcD30ibF2oZtjO2iH3J+OXZjogZk0ONTnazszKc96qYbl
/KxPCLUaAzxM1PYuBSC4He1wKgLnE71VvmcZhVHnPnu492U2vS6rdWeLt/vxiRleYaGutXwGrS3S
X1tlMt4CHHyqyMG1jsX3foNHlS8M9Kd7BquBDB920RdI78zZNhmEDTFYuuuVGrq0s8Rs/D3rfbKA
wVOkvCaoD7BAl1hKZmXyK/RMJhImG/4v4RBQWSef16u+CPQY3Cx4UzLhsYLBbmWPniEjjd7zzoQm
uDUg3dVjvq75d8ohMLvz/sJnXpUsCYbyMmVLchaCzqq/kUSM5OpCtES4+RQLyH4AFWW6lwUrNPN3
zuQTH0lkE73jpU9eNvM7TKqIqzJptJs15ht9aQXJiansBL8/PXWY95nvZSLM5zIhvjMaJHMlSYIc
EAsvWF2AM8myPBYj4oZ4LsIkOargkmOWTDKYmU/2XQ6CMYthmG/tyCzWob3JSqpCiVrgFe/3sXeo
XyIKKickcWlGolc2KWl8Nkm6oI+mIypGNyOe+LcMg4n0b4ZmVpNjJHjxUA5mqYgGkKwFkRggeSx7
k7gA3TFJ1aar6EzuCaoFsYm8S8zE2DfRygeIQ7aL64l2khaj00qkSRT6vgmcwvGTeIVs9yAxzX4p
whD+yIHHJxmTJKkl60PpJfJexTxKv+VyEjOGNvN7j/ZyJvD8vOtbzq5GG15ePMo/OBjiOcnQyjuQ
EOBZwnYUU3XmZNCbbx5YTRAtV33kylIU/UwfeSjqqnyvfEKCOmkOn2CfEBixpO/gi0mSqBFwEruU
g8MojykVL0i+TPLbCEzJFf639JXc/SePIQtSCbjk8OSOdxm25Hygxfl9yAlwx7lGn7z+B5E2Rh9K
stWSKZdlJqG+3acByN7pzLQbuUBy7PItUjeR1Pcn94PHHxeToHY15i7InZAHVQJOTUpf7U2EZK5c
ELkw8pqcUXfz/6Mj3iGA41STlVwPgGDAW+SrEFDmAKSc1uc0PleKNfOKCEaOSFo12KueW/TcHA9Q
TaEieT3dT8RX3HOSJ1Ds3lbXkNaQl4LgjjDfU8MRuNfV0XjA2Jyj5R5hFw0nBxAkotPEdgg+XIFy
1ToUxQQ1LbRlyHCSU/JgA4KkO4x/QhgRihA7JPpg+UGNrJEwjshqCFpnzv5eQKZoOWfciQy+FZJS
Ddl6pPOnm8/LBGMoJwz+eD80D3HC3nAs7AZ2DAcKXQJy3U2YUCnvWIEMnTeT9qTaotgZzs7UWast
Evp2uOxBReg5KTMCNqFu89sj9uhS4ghZYEltEQICwIo7vxNus/R5AFvfO1dmfW6HAeAgiN91L6xB
3TuWogqzgiS8YiRUSbaQiAOgSVHgPhXLR/Tmie1qe4HAJ5lYRW2ZezCtR8kDEYBy6yPzbKUY/yAJ
RH5EAK94WXF/QKIjDASEXz1+ybtR6ZHkt7FBTtYGFaufBAqA1r76Tcs2pLKFvhuVhBGV7q6xYvLt
sdgG4GnEqLwNtdSeHSV2I3olqJJ2hd+hfaVvyLz7QPn+jLA+Th58BjIlWQ5Ukmlgp1g7SvLl2FJH
WkhMUDEPM+LPT4IZBvOkPzENJXhS13dKIbm2Y/GA2AypMDZWHXpqgmxmbgkNgilOWXZzuJghlRlI
6CY4Eg5LcmmSCId9z4HJ0p38JgdEbE3l6w5wjwefYKjEcEnmD2ZiQkAk18hNCwwRoRTuxM0lW8T/
I1BQ6PppP4LmVCbVWycWIQ4L8g5qTvj2WtKH8bsg9yM7Q2GQKs4YzLGMxrgZAFJB4tDOVz1vPHmh
UnbC4ZhQR7o7dAC7RyREVMEFaL6z6SdhEpKwufDYPXYP0AXwyLHHvHmZMzAFahFqLeDUbs9K/uoI
5sj9r/opfp5f7RlC5rxbsSAP6gBpvWGQHjAsaQXhfA+do+WeTwoZ6pKVE3LoiGGo8SHB7vQLSvU4
6OfWg4gxUl+AB4FGqSNvb6YklUaIxRI0Tu72QK9MMppaSnYzdEBnea9FfBx58TaZ7M0KJUE82XAN
KCdd5ANLJHWpCGH8uiMc0i5O23zhVQKzd1WT2CBF5wyDysm8jgW7nr91XDQ9uFWFHVtnM5q27I5T
rbro557x+jOQM8/wsxlpXVLccJRv+rmL3Lh2J2cPMOTQ/wnB3/Twr4JkqaUjrWTBh0ZNbhSlqj1B
wOygK4Zq40UoZhAJwrpn+cGIGxpXGPN8BtEFNHy4i9SRoS3u+Nelwi9D7aD8jJCmNTg9sUjAfhaV
Inwm0FPGjo+FybHEhDXTcoD4YOGGaB2PzlaDxjpVvO2NTo2mobZtTEhx07rn9CaXSUFuDtETfzDr
BF2CGngWWy6sFc5bQc8iyrseG/RsSeLV7nCsJxX3kG/oGHlbrROjh50wcypSCn29wpUk1lOoSjH8
FaNdMVZqaLrzYnwGrz6HKDPcayH4tHw2qK2EDyJJZVXk7KCUJEbeR+9Ghf+bn02UIVKiecaRQn8g
mNClJ7eeFoaXykM/M4vwrAA3CDFPQkWgwHnDKhPsDq2XghcIRjsQXMWGKRtoNYygWQRFBFTIg6NT
H7/s5/5Eelvnz3cAfQDOY2wKtUKc69QW7Ze0H/+T9BLJVLKyAq9lrQXnj06JYAP+HGiZkUS0FVzI
bOQEbyzVRqxjnXOA/hRAdvd1RKKLH2S04mXVnSRDHFIm42tQD6YZuchbUCh+SCZR8Vt9px668RCj
T6U0C5RnQdcq230xew2mw4fddM26NDnmBq8cxnPqbdwGWB2sEBL9JW3BSXDmOeffkeI0SLBWTn2b
dpUtkhoVElmVsUIUX2GipcgbaleuBbVeV0GogdQzyL/YHIzE3Bi3Ha7O64gYGHJeXU4qNqtCR+iZ
V/jpjwy+l/21Ovg5iYngvSWvk7Pllza6HrwCphDFb3AAEOeog+x1DhLFfkTHkG9Etg6h/p6NWTx7
GorUrtWv+jCx4CJbZ5RLQ6et6M3vhbL71UBz8PGNFiR4JD6LJTnWR7grY81bqZ1jwaoLnS14a+Da
GZHfu7mDx2DowL715WWhliFfejGaWhugb/Db5v84nbPA7tDp1DvlhVx7pRaiceygRWyKiZRYbHVh
e120juK8yJG9Ne75O5f9MkSwDCrYgLV1W8f0GRvovCU/5JX5J8eASxGffkTYRBqvgXVj1QkQqYAE
SmrJYgcooumwp5h3n+Y9hwSGDRgihFo4RAfLjPAhRAYHJ4RcG2IfRoKh1ENKA2+75hHVcgUBF5HI
eELBQbUWrZCR+2BX9N3KfIzmXcy+E0fhptZ2ipgG1irXSb43m/chtYmtapudj4FVwl/gIPdmnzwf
yBwWXukuA9vUM6OL2dzs11l/ItCNUuLN5FLnd/StdHGyUSTiZK4my9CC2GZwV+6Uz7tOZwEtDwnd
h/DbGC56ELWYkAFWWViie8mymqJHSI+Dp8Y4giDfo6/ShB7MKniUhSi4ISddgrmd9USZMwu4Vdzi
B8q6hZDOSLPLFQa7igDf2GAJyIFV3wNCanCuV20EChGk3FeJlTrqHtCywA/0xMCiPOUYQf2MfrmI
2Kq2OJ8MMqFotWGkw3sSLDcoqAz0IZJq5h497FRUhEe/sDnQqGNsxvPxl+9IC0aHsI3nhDpse3EF
E+5B3WuoDsDLkXhgMEWfgKOqFrhV+NdY7axGh+I7RGm2Z4RAIn+jn9tQ4wtx5Oa5+uaERFmeBRDF
NiqejcabObg+fKYx0susseoTFsqXm5gq8wc+xUnIIdNaWJjzeVrzzxWlcaDmPxwlTt/p0OI0cRnj
kBKuI9cTiM7iMdDHsDmBOS3q03jCqs+qFp1Mv8OX0+oVrojnIZqoclkUVtu1iuw7uiq0hjHhwKk8
dTA57PocCJ0IEb1epvMBPBE/35SxPiMrcdij+VOg0IXAilxXvu6lNt+jA/tEokVBwI78372vvmjF
wsIogn4f719vFM46XFYijoexB5ZJuZuUzH05xP3qNkfapXdZ5ANn3Fp34fuMJvFtfScJH67ycDN6
eoMzYRt3PYr8HsvxfIO/Xbc73fdX53C2b/mdcB6zklK0sD/piStX0L1tQaaXz13VrO/t5SgKztl8
nAejBjTM5TDINt3HsnNdY/9RREEvXkTtbdGZXQtn/Jo8Uz8sGmQX5knHv1JfGS4qLssZ7m/otwhw
Srfb8i/p/MyrRTi7jha94qujbB7K6l5+5aTsb54S+rfn357TxwW6tVZGP8WD6du/w5lyWcIVZHPP
BxS3B2379hRFcEro7U2aO8XN7YZBxImSy8YtC8Lg2c0Tu+AqkJgdTXqlO9xbl3jK4dzzYNoanG7Y
WDIAoF3wnGQdOx7bWD3v/5Aiw9G1eRhhYo2bybNj79uzCzmvvte9iNE2XH4KUJgK4YKnjGAy2piq
cVCX3KyREcnFH6W+ysL7ald0mi0jPjLsQP2AXaJMTW4aER1CEHwWcwNRwHR+pRqAvA15whwrL47x
KN1IZD6sDiuYq4f4DWKGHEtUummm4/f6QvDkZSL6ROaIb91bI9JjBF4bCONqH7kBNKAYYDL/0g/4
ygLLwlJcmsgccpbFAmkQtO3i03iweHEUpUhqsQAkv84KUbjwPwX5bbcPwm0fFIdz0CCUhecIqfPX
qZIs+uAP7GC5rH8iEOkOMz+RzOLGcocGvyOJAK2th41p8PKU4+tsKgiw+cmq+8skibEnk27ElML4
pzYnCQA5Vn0U6mlqjikDx+oz1ZCnSqmAXGZK6bfGwRVX8mrOLNowTIaQE3cPJKGictlrk46rH1hX
jza31yEncLqTwt91Rot2Os9AN9moQ3N1Lq/DuVqQCzlV/jn1y77I0nMTUCNJvxCL8vZTEr5LsD+B
4iBhFSjzepb56fG+jL2hBy4fAUJchxyKtb/gdyAOkjuX7Uj8c2aYHeIhuJ89V42e/CE2s1+J8KmX
zWg5K4LGPmLOpfGkbjndz15GaxEGQxRoMagMqm9lG04UT7EqPfPOpAnJYEIdmaD8NH+sygXaDubZ
o9kT7Ce8q8JiZRUNZg2OWWYLcXKijVrDgBizxhJCtJMvLxNG7usYKzxGhTnF1+QU3zUqc+c2EAC/
KT1GrIaEDZBdxph2+tuChhje3Thf1Wms8Vv2nOT4CVYW1n4ZBXY8NLympCHViJcPmEVTVGI62iU7
JdCUzsRDe+tOwwsZZfbQ0Mm5vcn7E5rtiCvSaa07gz/8YsfjYzhiCVYtWrTD4S8tU1GMy80uXx31
8vwrWv4TJaI20qwQ8U1qZEiBxpdF5jc1EjHZqjd2HliPPJZlXamDt+s6o+v91OH+oL5ElymVTZ7j
R+egNH6nZ+FQ3Z1Sa6R8NI4PDDJ8RxUFHHHYEAijTuifUaeiX57F8I3mfXtpuKcPGlGP6qzolC+I
l6xyxxrZG76TtAXZxu7v+ZsB8+cVPDQMxNfEnDRG6G7f6e4WcODfD0StsK0z2m0TmphXefnitjK6
DvJHPlHCJVknfasVTwdFcKndYmgo5WZ//ul08HIiC6LMHoWe9J1O8/O8Hasn5NR6NSzNnIpub9Lt
TnptlbicEASRO/AOE0L6i3uhRQ0aq6C1rZNlb1KAtyW8IA99o3XJQ+r4YrzyoZ9RR59k02x6n/GM
7wa/VuvHNyJkZIm3w+3zu1mny3xGnEiEl86GE8z5IH7OLkHK/DrL2E9mDY8kDAD9KSjC0oJdYr1q
msyIXpIZwSzf3v7t/spfaJv8L0hnaGwH6fLmDqiLueMjYuTfxXdrC8xm2gY80J5+YDSzIT2NROV1
R5GWbPaDb+F7JhVavMUUqwwE0JDVla/v8eXyR4LIp4vJNMcqQIT2FBjOTDaCFjzwiC9YcV4wANL6
6/3ZRdc2Q9yW4O9OBPFDmMBPunvl3Hye6mURdFZFUGM8vd8QC2AlEavn2KWfVotq8YJEvsoR/W70
kFucqHQ2sAivFQFAScCQszXkf1Cs7uHZPSeMSQqavEpIA8FfOP5Qh0ntYWF33wkOgYx6vXqkVOTT
U3LqHuQBaAbZ09eEca1LoYym+kCwUSTcujXCCuKeka8odiOwtRAsouCCkwwAwcvrZQH9iHbLD2l2
0m4uKcPQJndIyVwKyoRejqB8axSFBIcryGahVcCuFjTsVfsLJidB4AjeNWP8k99rqkRdVwh2gvQV
BLUk/5my31AkQYIm5rHxjx31KHVAYSqDBIJpDOQIfByiAoJ5mwI7kowJi03ouVS5QNuAcC61+ZtU
xdqYLJBQm9DN4/mslag18OwOtT3K0hDbarSerthX4EqN6bLBeMwvTEyoDV4fDlKM9A4W0jw7neMN
IjVcdShh9AeEvb9fxz1ff+T9LA/HD5tnWeQygLITODGQ3XBKuKClbCaUYFBvh4cFLJK1JB0s5aU7
OQpzDAD3YlELe1JpBCAPypIsA5LSv73jgyBSzHP8qjKq38/X5+/FW1tkKmgvU8wz+JG9RaRXjM97
bnSPR8CI0qwJE8dbPGwSe3yUKlKzzqkukcmA882bszVDT7a+BSyt6RTKZIhuNBiTdz1JtCWb9ZVy
svTtbNqbiBVc9IO8ID2QNWE6k/796Y4Vw1h3oFXr4fH53QM89U3//5Xn8Vb6kvQmAcRBbiEFEcAo
fj+Ik1nYgwJy6ek9AFgcllasLxSywNZx16lwkyr/Fs5y/3sDlZL8nP4BwNESSLALzky23/nPkHtN
ZBx0lw08MeJjNULpR0+MxCgYSBOjv3zqzeypPzGy6lkFpcla82pX6Fw1ZibNeyuNVtA2K104lbXR
6ALPBOucU1RfCIXeWJDcBOgGJBPgm9AYBciIJDZkG4CQs9VisRA687xnPXWSQxdvOMWyo9ZQ0AGf
jXkojOEfBEnM1Bgs4031FR26P/Gh/XU9DH7STXLY/6SH/FAeXpvILpzYjlKtcqIJCun2yEYt/Xdg
31lYBdnsBkUPeiTHWnkNeTUYavIPYbyxthHWG+w1kh1vFhsYXtlAogtz7m4h9/B+QbCDAu5luqL1
QgnRmInzaY0OxmzUVpNaLYka+QFczlKdVXatjZDFcNuQ87rH2I1dpbiS7IrOk+Q+8PalGQ0xZxrC
AWnRE2qMGe2cqhK/04sQBqbqGclz/cvTX/AG6gqaVjZB3gpgUND6AjGWew0wlJ8TQiGV+sd/jQqN
mEK16/qu5++EyAj7jKyqKrhPz5oLIBTZTH7mO999LDN64/snpfmQ3diOttnytX6trwYJk2k2W2qM
WMFZbzkhjDV/t7uqW/DzSEetX9P+SM1m3QjRLXX828fJLzT/KnXSUHwBcAkOUv4vxyzwyLd4h+Cl
hWvG2/4dK5Q5OJJCpCwccCWg8Efqbrvla37mksIHUf8b6W9ClmXs/OLmpYTk759uqe15CyhTkuJj
u48TA1nFVLtycwnEe3pnJD8XAAGsDrA5Gmv9m3a4wfkcay+G5ZGej/R7eiaJ2gAj6+ojInfyrz33
xufBIrEQQJORria2WVPCrD3qF3DvyKCjZI57IuKFqX6nuvr+pSSSQdG00PL3L509eiYkaYe4+BRa
/fdCzKxRC0jiMJKFYsogy/PYalm3U8t6GV2zbZKfMx7Q4ofQ4odW7Ef+05ONj8kLD6fwns7QHbr7
rx4NHD0tmJCxLRdxjcuVTjvewIiRNhHY3Dtagu/5nrfNVW9+0biq6s5lMWRUy9ISxuzFHGxvZqJB
5LVRkIlV4DkFKixkZGHRnvZo48TaczLUc4VfiN0B61B/mJBJ5jtlg/EBUxKW41ZOicSL+SN8ajLz
AN8jHLJCIzLLo2gEUDVbRDo/oWot5obvQ3KGkdrYqUWLpy89ScdM6FndSf6b/9IbYswD1P72sbzo
8FO1xBXKaKPaNiIl/YUg+IeQFNU/TnXpb+fWwloI72nR0uaH9f397r5dQVT9d4KU1ThkAmsuGzkN
NaPVjV1pey23M+DpENu9DfatZrLoGJ0NTUNP/IxLLpddcdHk9ik3kF75wmLj4Shucng4r7/LqhVc
Vm2gTIw1YWTcI4YHMNt6C+ZYvUz/isygInEjjMXj1e33F/UNxyr1TGUpROqK16QIwt/vhOXBdROB
hQqwBR6icKWX+IU4rUR83/cFxRqSHD+UIH7aP9Gh9c0bxok2Wl438eZWaPHmulGCwUwJhkHcv00u
CFVBB6HcFK3CxkBuC6eWx1+1N5RlfdXKq8bzkNNr5re/8udS6eXPCDmj0Xf6Nfjer0MUiR5IxC57
6PUgla1WLvBL/JXQuAUh6aWXjoG+04tFtjUMOIBW2402w8YuJRlOOEM2jDemZssWAZjxUORimUOf
1lhBcOvMhNOYrBCoxZA5j48YUJAuT+bUgVkd90VSkT7aTdVuJFIDhCOI242sPeoXk57TYJSk9YN9
gJa5/8Ic8BxEeichqYxTWbwRHBiQKKOmt9B+Qc3eQXlso/Vg0V0QaJ5ey9dM7y1D1HD20xDX7MtB
QdEQscZTsspXeJfNgdwGUqgjJDZm4EFQu27AveF5u/icVNdFL+ErBY4JZNMEhSJhMw5tE5CF6GKj
FtF2p4PgCvotcx8TEosaMt6Tvd+aJ9N0ev4aI4RGNPdELGDXTrEMayL99TemZxOPtf07Ot2lFe5e
oN1S5q8cTxOWDtbdfbFCUjvLzeZh9GaDaew1QXrVbmTeQj3h7rVjN4KEwI7gbXyVX+hS5V/4ow2h
ixPyomgAUonKUqOiVXotrFFq5gxwvJ/q6Vvarmbq4T2IEK7ChTwQfd9QvGRoF5joh6rWBj3UIuSk
LAKQGxyQlemINqig2kwEqGC9H0hvI/nR6GNrh0o3VCzWb3o4H0MKYJKwYipe8SE+NF/XjfSJTfP1
SHX5V0qM4F68iyf6IDjPUgKe/wopQ1KNPdim5JsNyiSA5BH2odSY2nu7dM9e6UZ/e/tlhc5gOVhK
99gvZTilQPj07ps73UReHMBP8m5eSV90avfF3MjiDs8nWvibhyqSKYUlOGcBaBKPCwLjQRrnvoL8
R2dayC3G+gopXcyVNkKT+4rmFYhQckFcPYaJQzXSHrAF5WrtrRI1VElsybO4AMpO01VxwBSPBbKY
484vix6YXaEKClZC8uMwq2arX7kGcgXgbKC4Ag7vYuX2r4X+hTDbuLL0EsY2lmVcYQafaabnRqZn
DESlES2EpC//GlLtlPj/swZ4WT/bysTGz2qbY8p4nymGumIfOU6PJJ22Q4Lv6t99qpZ3v9FfhH8d
hApojhPU8d8bE9m0FeSbwZcUZKmn9gi1COrtkZlzVJ9jGhDqySanQX1fTsW7qkyDMhU2phzk1vqF
7hbAxgFGAKlNimbHs/pNKcaqTaAAqK0QBbFHX6RYUi8h64ShLoAKsdjlag/+4lN8Gv2RgbjOBSwj
EG0Bbp/tylcwDVU8Umjz7P24z+MdnmZAf6tDg+Qrdml9bfwVnTKQ08ISTuE5J558FUDMr3jV+8rw
I8u9Niqj/RFPqHHKcHHuopaqfIWLbCO9RPpI9w9+p5V4bbftCgsfKawh9pHhoYVKxKH+Cn3EsEik
esNlaYqC2EjbGzLrFluFUqtV2JDzncx+2gr0NNl4E0jQEpBBjlqdfEAeWFUjc/bcFnaLinyGJeZj
MkZWDBsA8KqNi5m3B9oVsRoRrBlZn+3Te4VC2mweC+y6V+lKYIWlQFWwQEQkBBjVBixLwl9u/P0+
T97w/gsFXzISZNkiKoUAFEGyAfhnvBNUXDgh1ZeBfBf4m2DMBZR984XiyjAMQEG4nTXYD+E+sVhg
fUdf+0QM0pRkKUA4TeuVNvwJ3CV4f1ByJwq6H4bv4KiNikPL6ps1qg4dI7IHZsdAz8JTiPFzre/l
WuOIOEPvTev8NDrcoTThmAipae88gCg8pzA26OCP4ALF5hwIuUYwTGOW88LrFna4rMXhlQsAVVBl
gicSwN1gQ54FjAzOYqaA8j5FLOESyZxHzsPYs5DEkRwRkuGq5zwxQpRNph0RP+kxbuNp+Ja9EzU8
5gPQE/IKJh+WiLxRmOF9n4f8e7/OzdR8GPLXLkI6A+vqIBF5x9FRbikQTys6nUXl/EPCF7h7uRKg
v/wmGBqhdWbBh45UqwtE9oHvq5IplRXde72E6otc+QLqX58lWQYCu/0eET/3pv++Nzl46/qdOxAx
HEqgMJUozxPpCUtfHoLMuRgzSXVRgwPV+i0Mkw+RiHwAmlNWZysUsho4stDHaAxAeUlaiJ+scMqE
r0NJ36G4h0CNL18g3NjhRErpGLwAD/9wWgQeLBQt0XCGiPy1IUTIzQ3CDkdK6sxKHTDhwomqptTh
RS7qnWHL4No8WU9foNUIGZZyPIkTojbaozAAhXcVAz6hQsFnhdYjEYBwr8j0creheVvSoCVhA+wa
YShRCxAic6mnNHZqHLl3ZY4QNaTRm7PNHPvirg24d2QdTWSQgsj79GFsAf5JJA4d6lyO6FfIchTA
OPirBChJasmqVqZ/aeCK1jf7ZnloWbIEqA99c+3HhOSyIXchOSZRDhR6qqhJfoQdZB0mB/kRf4jn
2IrTsvEr5OrJ6zK0NKgUwmaVD0hLJK5QOw41T8IdEQyRLbMBM38URERNBD0RgzBC5LFk9wLvuyyE
ew51E/Ktok42su4DNhVMZM0quS4RcJMQ4j2vCRn0pTqPN0PzzeoWgKJgSAGDOnjtQMP5jz4sGS+5
p7Q2NrlH8hCmG1X0iCb0DBQqI2brKAmZRu44WLF0Jh08o7OfAXY/NAYdkerQfn9ZZIpf8e9iAWYt
uM4k0yJbD3ey6p2ZSWbNL6g42u4nPdSzhaOFhuo7NSpkOYiJttC82jVOfAKOxnWTBsNYQsMTuHQE
nJqRkDn/CtrxshAIechhyMAnQ1+XpJwwMmU8FDx7RnqvIsP02TjRmZyssMIhh5EnOxtKDmJEehNU
JVsUEaUHAg3gTyD4EYswsvWDMXSd/VJVa5HLIqGVjlQ+l60rwI5IAZFbw44djX7xcmFEn8ZLvmj5
+P30O2Ap4FQk0CLhKNxc6dYfuvsnhQg9/kzipnZlWH0SU/R1QVNJxFFrLdS2Bowt0JccodwjLYmw
2ZKl2uZEzuJD1SVzrU5EQIbWIVo0+OLwsCN1jbnBW1Cq0dssihtTQpNwXqB6vYj9ZJMQHu4J6fqz
4ZSq13DakXWHkmjF12fDznVJkWv+WtTBdZJeQQ5SIZshXPtELwYr4lWEQd9r0cwHq4Z3ldCUqajG
8tNFuyrWEA2Ij1e2/UpZKItwrSzyyXl6nibHHpa0kCJGzmWNfNZSqIev4+v4/O0csVAJLsF9duOB
nRsN6UYKPxEW2kKQ5sMLBPvGL+ejjZktBpv+BtdvtnxVYB42xNBNUP/CXBPuGtYZbPjIqoJux2T5
DSFC846F9diHjsf9eEwfa4ap9yYczQ8PUQbfTyeR6fXMspjlNw8ECyCUPvC4HRAPivLXQgbXj6qN
hNCfhsbpiDX3L9gjdohJ53vElEH3Tj8T+UA5rNub7CA97EM0p0shiHbWrG2f+z5QPZ8VPhmFdWyU
U7ITa9ddu8Zu3le3osUgk7tIQ8kAJsEib6SJiLjYHQjjeBfqpLXe2aK7JVpJ7GB9WO92W9FWYqFJ
OkTi1dooPABRrM7Hbqfw9pndRgdsUqz2hMIPXT5H4r1Rg5YuymCFLaqvEjAN4Wd8NGchoiIHLBhS
iU4SD6QNYxNtU/ILIq/13F6BaFZQOtiJtuY0DimNOsbpiIyN5G1YPls58GjW9/OMfM1+JrkbQSte
8DgLYtYdSqoaQPgifz+L/DOGDO7TuzgdV7E6Lpr4TscC82hhuibolu8OvyVAE7urISjDkNXVZN/G
rvVl9aYCauwv27OO1bHOzv2vP+vPxlPW+9OLd/a6hXr2+svWWjK+0vyvk8Se9/ye354jDE2XfZHa
ZXmiAQTwR3pqz0EgJ0fp6rQn9AKEYh5Of0SE8ezgK0wtlbyc2f25A8jMdDnYAv26ymTFpG17AU+1
ZpVu6W6t8fd4KpscC6WF6WfFMpxGG2KNrW8cGrCSamJnd7PtKEGle+QpJapoMQJ6z1Dv4D0EdhFd
6rtNpTOBpRMj4W7wbqO/qub49uRTuUpybepFDzahAamEEah8r20Ks3pvDUeIEJlzWUkzk9yiNDHJ
+9x2ZAzfGbOHuc61g6sdDgh/yUmKdKA8pFm1LLm1mRPZtxMPCr/qbd5Gvy33O/C/cKYxevyfJZHx
ItIr1NIqEVcrllQiGcnMzjoNUKV7y549+BjOBWRVPwJiIA+MNo8aHb/aQFz/K9/URpvkX6P3iWTl
C3rEs4qWup1pNSsDJNlkXzxCrfcWIRO9sU9/Schmy9AKVNKoVLR7bWpNkt/iGpKWwynpPbugZsua
ijtMmGMvJP7zRbYvXaBzduATf5JIuyOdRe6APYrAn+xf1OIka176XR3k+4FEgZ2d5PcORy9n0SC1
mPo5W+q3qITh6qI9Ts9TbHf1aiXnEtmHx/w2T30yqNmqrbf+JG8pF/NzfUJIGlpKYl5S83LaffPF
zkXBUW5LxfPNuThk0BRLsZ6wEsd+Y95YEjR0PrlbdL6Mo+PW0TN9XCw5sy5iqdk81A7cKYYYWbSK
wF9G76xYEf+Pp/NaTh1MgvATqUqgfIsiiGhsY3NDHRwEAqEc4On3G7y7xXE4NgaFP8z0dPfQDZjX
1Ch5wCt4ukYilvQFg5Zni5/hTG5vjvkcBm9uvcoDlQ7LlBeCq5+APMKe824z+Sn28c+Dv09xWUP+
d+hCycSXtzIe9n/nJReRFjOuMlNm3EJydHmGFAV/t+yKBIBuHOMh/Wa4byyWt9kbCyK//QvjcMr+
WEgdYCHKGjGDERGQPHDQ/asNSGuBP9daWC9h7Q8ftU9oik2PpIvmRqqMGGMAob1//zrTzRVwZiP7
cTZ55zdA9s7kKIkP0D1bjmwgYpH0KpVFz/uNgHHYmlVBbDlXKWeSpLJqEv/NMhzJnw5XAvPLQ4qZ
1iqddl/ZL1xBmoBsWuQ2wXgjqW7p80euA21f/NYliOwCsQi9u2Io9nfATzeRvxd7lzCWzeCbGgef
vy/Hy45c2b1nBA0KVpLjF0mdFQwO083Jv0d0XQt7bCdxd/fNF3tpYz1ZR9lRsmPlVWzBJc2+8qyb
kLNh6cPRfGvC5+kxYSH+8FDwhjeXDp8daPAHNqUEQnxe8KlwL4G4Qd42MhawJ2Rmm5EMX7HKlJkh
HweyT5kdfzO7Y34DcvKgoPZx/5BlSv26w85mBGqhLJl0+NXc03tRTa73ibEwFslcPkwequb1a7v/
eCzV6S1qZlUyoRMGDL7n/9Rp80S8/l5KPo+BOgvX2JSnl85ZKotTMy8sGEG7+kMd/T7AWOgip0B6
DHgRU0jhFxJe1n6u4VY8jU4SUjxHwJ/jBFVmeezx45fsXZzARZMvsSzqM6JcqTgTRBOdSGz75/WA
kJTviO4vvhaL+Yp4UYwIZwgkGWVoX1cnqhobeq19tF/sOWtr+fJyfMXTBcASla8lfhvEs5MjmmC+
0OqBzxQbqSBUdYx9iQOEAaAy4Bqh+F9Up2BMytLhdSzTKtCjPKjVAN7X83SpzTrkPVNZTeQGSAm0
YDO50evuBljId78jIMO/iz5a9qQ/7JvaC5S8XbHT6WCNRvGHFpPH0bH+geVN4bv/6UkRCpKMHB5G
tWpWNe3SpQQs1WOaFsqXMdAAKYP4ElvoTcgIwBckdxdUS9L70kdqPKOTzGmqRHRh9JVAnPJBDzz6
f4hvqvP652f/dLR/xisQlJguaggOzYOvwELjDdDQrJ0ZpwltZMLm6zQl05xVX8rYHa3koa2sbfY+
fGTvzladIS3e4Mk7u3Fdl2h/0AHZoaAYYOwhrUqfUnnIQKgFR+gIRd4leJqIZiUvFjuQsy/61Wwx
oJNINuKyjtKTyJP4WB5mD6vt/IOhB0GzOcVww/FtbyKmHpK5SEArOdzfgzxNUAo+RAyG2IvGcsVT
0SWiM8QpiPMg5mN/gaMGcIDAAEUgWd7T2npL6kP6JOoYWDo4QZMA8wx5CG4jtgRCrRDbuZ6LZyDt
ldDvNNcX0v+h5tEFNTibWD13qOqn538nqgj/zP/jZjIBHjwkmRMkiL6Sz3RP6t9gIIxPhuufhZTk
uOKV5gAercg6Xxz3S1KRr+a/KBeBMAFgzzZmkCV+sKN98G0orr40MHNvkfNErDT+0HHTnQM08dVN
MCMWyzJrZjPWpZzY+bRqo5BSM5hr9LZIWp62Pc1M1gWJCkebEoHfarxqA2vfBgSJhV+SFsnryt1Q
3HwD9Jf9U2e0mqSaUMyTpb2gl8XlBdUU2gl41wu4EVlUrIfgbtLWmNZpWNzhKUEHKu/wTh9ndJon
36LaCYELG2TuKMAY6weQwK+DtgkoE+2/5Z2X2D0Un/S5H3Ymvq14klkf2sepnV3Xd6I5EJU/A2lr
5CUP8AgGenBY1L/isiXY53VurK5z+d7ZptPDnmoGTTkAO2k28J69mxtlC/BKvwcwsjsW7jRcxVyZ
7U+ADcEspAHGPQTScB9bbVLP1OWwthGMfSpBA79u6szz+LSoUe+cftqolu8B79KFNZWP64JO4p+0
x2CbSdCfyUZSPLcS8eqVzeOGXPzi/dLWy33Tqo+zrwz0rsSC4LTV0fxe3ROdN6Qntf7e0/S7XB3g
+AVXfXZt3nP4SzBhv3Rc4obJ7TyDc1Bd30eIGwkM/POnMWuMYCAmOk/UD26lufqUiKfBMpc9CNrU
pAwg2nryMfbK9V+oJlYJlF4sWoTkr2TWRG0EfiQz2zfZV4kFnnm4bLZ5rC9tqr2ygUrNl9zcNbhi
8oGdAZt27xrbfmYvRBsvf6GwYN2oRU0Rs/0T0PzvIabj0rhqTSWEkoh+iWgoZYCh1+/N/A8VFstL
cyaO5IJgSoFEah9/IKsgKayZK7otk1Grp6gDDt2hDmnh1TRiUl+s2gXSjj+0Rvg0wnSDRy4gdQtZ
SwoA2nhSn93sJXu58Li9FjTJek0EKBUPdEQu90mNGymNO+hSLziPaNcAh3E6QE5w25bYOkL2KXmk
q2STLyBJrx5YImF0NGPjwYdCUMMzn+ELTGAvkKCS1dHCm2tOnEv0WLkza3OeqmtIjyIP25znVniN
Rm8Hd6kH9znlp08zaJZlTb5CVYmJfkfXHLWL0TwbRaqytFl48fLAxRE+8AK5Vgq1XXCZEY206CpR
ochz6Aa2axni2nOgC/Emx2kdnzsK5jOoHER6FSDy/dkKRtrBnKbZLwUC7g4Jw7781UP+x7CiS0gX
0BpvoW2LD7rHfyjRlQ+zpBUtL6GGxZcUP5lCFC+0rZRlaEDCPDVDQD8xBu7dmKhWMuzff/+Wb1QD
3RMxmkCTf4k3qKIv9Qmpj4iJvqyw91+qjbTQnQ8ApbIzDizG8pDiZj07zWmoo+7vbHjaVCxUZYI+
U/k3Gaq0//LoHwOKREzK86ljzpsvxBWRiqyLi1KwV8pDzpv99mMcjtkaUwqz8rn0z++lT9mRl6f5
DtkQ5BYeYnD+B60S/a7EAn0TyWS5wrq6TBysnR+LxyoNm8XDYFop1E6osIWG+anDqRKmFdyqjxZi
U0uZTUptDTGgtWlYu8VzWR4cKpkWgpNnSCqhJuHnso9aWs5gDB3R4obCjvadExoo3EElsE5L8+2R
IucQUvVciWkBLVWfZ/UAeTFBBfgF9SFayRIs/8+ZPPq9R1R84U3kBBxjnoWbxccTxuWZQnfyFuMw
O/jVB6Cc/Lz8dbbQ33HvyN5lkVVx8JCSmNwmeZyofJ5fsiULXLoW+9oclyUpLEnIIKVhMRrATQMa
NuVa8aWQwZrRvW5PC5hJYk40NOTf7BOPnFoePdv0WUWR3Vmdl9Q3qEO3vzY9qaUvtblxUE+4zpY6
2tKiTwwtrSieP+F1O8RjJGRymzRehHacrp9HlHJw0u70/HIBacBIo+LYZX+h+gYin46lAs4/mtWc
j3QQuo+5hlcnPGzS+84pQxvl5+17nPt9bIK2fBzuU/5Mhik0HcrkrgYNhAPRpxnm4sXCQF2Xr9WX
hxIhts4vWFMTxYB0zYfy50CJtpzcftKf8qh8a+teDxLgHpZQmu3g4L7O6YDW7IZZgScYtehhVv2m
D9fZEMyDxAx+FVcx7aQXyb79IfzZ1eCyFqAymiUdP2yXvmWmp7NSFzRqzt7aRb4xAJ4LaLoISL3x
nsaXaGbo5W14Da486eTxM+rpxgp9FiqKP9Q+siekhMn+erQAp3lN2JeOX9D0ECF1ESsPgv10R2pB
NwIF/pvlJZf5+LAYoclFAkc3bGjPO6Nq/YJDSmbmskBMnnynun/S/QMGZHhhU0wmHincro8roBnu
JbeYaIz67b5AuU/bNs0VARS7mPThhrX/ov+Ku4P4gUFgWUoNfV+/iPUDpgZzqT4+plKZFOOOIlB2
f1Wnp7NZrMVQRo0cgYhfAwowo3P51yYuaVC1LVYPCK4UFp7/rIKWzTiD6D/owZB0IZFyUHhBwCVS
EM1U8SmP22f1zaDmH7IUGMGQgFUMb/p/LQ+pHh9C5Wv1hF6Qm+ssBKJqV9c2Jcjx2iCkU2huDiI8
+drN/xiQdJWg4TTuPHCnqGyQheHQI18FurVe6Kry4wDb2c+fyG8FsRXbMnmIYSxYff0MmglRybaC
lgImdtaVt0gfAfucFF/+rHbpB7axs/VJBeUUnDOl+ihYpyCdLGzXDY2vnmkvaTRlaINCtMFnll0+
yojuVTzutAzTaHgPeMDm+aScfnGuibT5oU6KjfmDQHsvfQ+xzBS3enl7NgAW7oN7+jm4soDXUU2i
gyAJhx7TV0nmrTk0Ihbty68s3rcR8k63+JDvBwLXL30hjlG0kJ39r7wlOx254n5BU6MpJHDhPHMg
oT4Jd3PYrJ27e4CvUtIchVJj/tLpTM4ni4pF6RkLNMh8JCSdk/UofGxkyeZW3OLDnCZ/zxshaLt4
G2rg3Rj5ECDIhxSLCtVDNkpsLITkN7yJZqMTPpJFkGghRjxzXBhMvCkwzcaXaxI0W2SzCImtkpUO
9WImlOha2Mr2ZQltEYGJ4v2sCSPMyQ6qDLksyBbAkR2gxg0HYMZq017c5FU7+I9NX3oXkE9zDrtQ
AeIDyVwNtJkCZeIn/RiebUbB0hsGf7zuirDCs/LqOZR9wslhdX1HU35eQ2Zr3q8PdwxbBdFRrOFi
tOc98u8BqA60Gk1MaJc08oM5XH91uBZiENpPUEvMNGAYELvku2UFIdYp/DMy8pFFwxZszvBUOMPJ
Xj3oC0unO/LK1Wso7rKXKaIMnSSNDmkvJQMPNoV3e3fqlyQJUwrPB1HGP6hQ0/yRusyjZZe8Tq8Y
zCDBv7kpmYxvkF1Rpk/RWyPfopI3jGEgXSz/TiPlYuLQh54+kNpUSUm/sXKUuA76ODHYHfT6tO3a
5T2ZQckdwLeH8IoZiVfF7af5bY77SXF0fAduejTAxWPsxbCLVIo/iMtP3ZonoLukaSik35LaSbej
H9nBHae+MfJvbCf5xUOU2sVZMrU/uUT3bpGWPk00M7ptbFGLj/Ogqt2eqkBLgVyv+YV/4XeArosR
k75bsP8kFOpOP4M+5W/TBhI8II1NA/QVvL5DMiM7iPkzYlTDCM99VJRhp05wvewxWxxRCm+pG9uT
UzlrzEXnBOmK+qDWBaP4bs/1MXaX2q7kJ7uc8ugYwPsSs58UuGlSE6cdeDSKN/klFBL+G9oAZwQt
J9ucAkpbNPCL4Oczeh84Y0LQ7y+e7uPtCJ2Rv4N+jt4JO6cSb3Wed7IW9xF2KDh4QP2/0YN9DSRk
kM1fZjpVU2aRTZGWNuD1P91tqdQLpcucVvg1WIscUDZM5mTOCaZCCuvdoXfR/xYs3CsE6Uq2YAZZ
TEq6IJwo33bYddS7Hs1AOCjuIwaHyRJKw+A0+yu+JbDrN2bai1AatXZ3/WXA6YzvAx5JN3nh7Keu
eypkCp5dkob/N1H2L5iKiQ2p8XKhFZXl46b2+iSVPBPp7mlc+ueoKzamYv58YaZ55hT7A2pwXWRP
u/iE84ZgY1TjKNvK2gIyH1KCZbV5KU+z875GnLYof65j/GXWZciAK3N3tEs2cv+ifNFU4WM3yqMa
NjFWuut0y0FzBStYQvgf0Ex1oZZvCH71yYiq8QqNPoVJg+2i7yN1HBxPuH+pOBgEJa2+WKw2bUGO
reESJq0ChauJtR8bLj4irDBEFSwijZ9NBYK/fwxu44uCDPCFdZAopP9hDDAxXGT+CKZI3Si7tCuT
8UQatOXtEla5O3yL2R3ODg7AzgM0j6IpJ8MiamMWLGsoWRZPKwLq19Yx25PsSRW9RnNPlSVHzuhr
9qS8Ty7vtBHE11QSNWjhv7d3e2VRi7qtGoxsAGIwVLvE+R79GFs8PV5/2jexxT2iPOFQWl6QGUif
Hzg4YmELPnmZHZGNqCxXADss5mylrYcqxeaokplzZGxxCzjy+k10+RgfYK8UH3PUaVfuWyGSFp3c
ioOakDtiPxKDfywQgDgMghmkEhsLu/oN1zXk+ERCAwxnxcOMIWfAkJk+m9XjAAXt8+W67qmeY2Im
miLxJMSPeYroZX5bjiE/wVqeO7CSb0trBgOZklE7vwenl/P6staD2/Kyrqf2OL6cGcmHSQM285pF
rbLFVknaCkJKBwDjMKlReHgLbLmuBieI1NZcFMwXNCY/+LANR+kmdXgFA6UDm0qVErvJYpbgzLYe
A58UE6w+1O+vnzVd2aJr3K+vmKtYPh/QglgDMlxl4FzQJNfG+QITjYaV5tifonoc0+AwnzP8nIN7
QQuhYxisRfUpumxeWVyORbYpVvVAtouDUlytTpQNMRHGOwHDq4lznG54FnqePTGcBR2dQX43uClX
bA7lyo9ijUrmDXuDPQNLdFHoZbkh4VEjbibBXpTDIuUt4VcYEXojxuxt0nEPfW1XBC/WGH9Dno/T
EZb+Qr6g/QAvS+XFwWJQ95EoDpNKYepyt3HYaUEPMjwcdWJgFasg+SstRkSrgo3zp3ssItjg+ftR
zNs0BFTxsB0jfyCfMz4r8t1j7x8PM4eN6mpMLz+tEjXQ2wjDd3V4TD39p387MIdDgtUaCbhrqBOE
SJwTgAlmkME+YUIXW94BTgpiJNZjAtjZKMjEKHjHIgiKj9ePFnXb2wrbC42BiWEETpUVyweUjwy8
BRsmD3Ib/mvcgA3xDa0mxyw7cFWYjeWMjRSz4CNnsb7MHHw8LiCqp+DIS3TrH1Of8D4n1ybAxm7D
1wd3BWQTYrCH6wJ3bldyXLDSp1w73rdhVa73+FZyPjyB1tUDESWsFdY5yl2hs9Nh6On+iHRqw+nU
EHtYNUEsH1NspjqWUOBWmpWgz8QFgOqD7jvUmHBUEJtmZYeYK+Tnul9tceBAdgmzYoVfRiYmHbIQ
Qbnh9xXb0awYUV4wAoxBGCJsU3jSYIBccAK8/f7qsZHsblsmLkcKFywUDJMgb5u7e62Es/TAHA3+
W7+Ua8y1Jo8gN/O5d7QpIGXDPAQzUxRhl/j+5lBrlzXgI+U63Opwf9veWIkYf4r7w8ThOxUF/55f
BphDXWBEaZFcXvZrrgeiU1RlrFBtyFWNIUDRHiEa4fwhlh/L9Ov0gecEgok9e/lM4X5ZDCzdP8/w
LUHVmW8YjahguScWb5WygjnMEtZefjIe+BZXQrwo2b24AzPkeIYZYk5YzS4RQ5nBj8qXDUX3o4e0
nEHHCSz11a01DEDkjsHS5oBQzwUvKFitQP/5ezrnfDeh6zO1picPc2wEcWXC8Dv7KLZZj7GSxs6N
BZSbhrjcU4dFsxXI32CMQ42p8Y2F2Q8pBjsHyHhQCmHy9Y/wQrs8hvhlhpAbFgeW87LrIJTmxHkW
w351pgBjgf/u4Y2H2DtEYywVmQOgaHgHyDCRIa4xv8u9+QPrKz5T6xi703rBgKjqELMMgEXWdDTL
4BdMHSxR4SO+ioQvMSZ4fQDpfqaB/SPXptxzxX0rHuFegZ0MrKcAg3Dqd4uLr78RPGF0CBNxcoQ0
STsfWqkHnPl92WIRhndWgQUvIxUp6ufjNnnmtWLhMYoGCiLu+C2/L+SIxZwM2e3zalFvi2U+vGKb
8XqJKUt8nb64lUxOsCbhYiO/Rv7I7JE/QMPLOTD/qO0gweW13ro1jLbApJ1oiSmmnL9MRBB/CIAI
chh6F8JsrMsp5h2ZN2KdCcvK56Im3Jhhy4mz3XEj2ESZc+3LlSM0gP/gWDEh5A3/pq8T3EzMrlmd
v9hgMRGjA8kHq1eLqe8Pd6b7pkI4bG/01ZO+J9UnF7BhohbuSPVqlZ22BezmnsNgXEMqWfBu5Ozo
ofFGrZC7eMxofPQsN8eKQTxMeIE7tW5u4COmiYAWVp9NQ2QeISB+Hh5UWUoIhBqgA6zSI0YNnSIc
yjsEjQ1uF9GI5hHMjweMnAQt2ToFAWve7Pf8scE0iHWPSRl2a+6g4uE88vxqvmswVCABwPL1VLyn
YBrMQTgAD+wR/DP7padpw2vTVZgUJcHl6hnWt6qznI1Xh3xr29ZSz+Cn8vu7ZYYWmYhu2p9dR+h8
4z1RLp83SltPVcdNIlAJ5NhEb7fTsjdeHyUgfg8nD/ACiudwWF1s5A/p+LLRaTsxZuizcZTIrKvg
oGeecT2FI202NPzyDLXlAeetm0HTMP6pIKmgoaZfJm8FhfAcYY2P8DEjMt+9g7le4TQ+cFctxfHF
isXZJrY61nhxn1mgAIfVL6OAMYiQOZHp/8ACg3vNQNLxAsv8SmO17OsJeDfm4isgwkZzWQahF0ZK
bDLadJoIVG8JJGLsXw7LWp1XIjUnCZxX+GhkXwbODFMDlq0yeNXDP8EhYpvU8BoYAz/5CmK/jptB
W0ecCWPJS+hnqYTGv2sI1seZJidsH6eHLNDOFNcqdtuGXRfRiobVVFlGh/t3ykVtcHG+VOG4mlVO
PIxe8py4mv5v94mtvzmnmnXWVa2pYrnpMqs2Z5hGyiAmkoOrAfg6kY2cEM1N4kNhdBblFFu77JOe
guSW7s23d+NIHwEMqrGzPs1G4BYxxhEmZOQg3SerlrIcyyTOZQFyUr41yWjr2MJtCjsdFyt/gZrB
B/BWWrVYjs6a4xA1R4euB599um6O3bE5Es5ZeAT9KKxK5KT42NLwBlzLP3weGsCq8RqQwEWypt0n
2m/f+OAE6tg7NxFObjp3ALMiKoKghJ2Xaf5ZI8sNH1rcPWZKv9AToM9JN9Bq4VsfeJNkYpKdFguL
CgcuijAI2HAcAf+0D/XXzGMI1YxBGuSNcS6t6Fc3nmEioScLcOF/t2luu9f5eFN89JvDP+t19D18
qnsdwfdHDVF75pdTDoCw3pg0YX2Y5ErwOPifLbG7ZK3uYbXsz6AtK4eWs9pr9XCv43B4d34f/5BY
uWir+rOPWd8JFwBvNLjF1T8ch59egZXm6ecg+65eSgJ40+3GQYZVVTM5LHVjlcbj8uP+rbeeJDMD
qc3ZH7crcrLLnv/WGHVtNerG4seCozFhyM6CUPeGhRq/vuwpXQ+b2rXhiEQVLBR8upuZ2k5CsBYb
d6ZikzNQisU9UO6RCREbczNwcMszvki5U+df2f6jJ8kdLHvSjCkvJhFeHsRv4qpCixTb14kLU9fw
TyDe1DmoTvaUpphnFu066c+Mzs4hvmRAmcFtFOWUFqMutFlRL+8PM26Nn+y+yc8zPMV6EmAA1wPp
gOmbrPUPt5ojh6GmJn6ptAMUrYRoJvIXmqLh/SmNCIBJ5RvCINxPwzNFezqukATisompNB9iLCpM
1xqyKT6dPgU5jMwhnW4JDv86pONxTcoyPX1ppwn2xO/FN6s2AABLw9fiNq2xWJ92pMDOfI/hKJ42
3tPSk826XbIX1AjwSbi40CaHgRsAQQeCuRMZW5It+6UFaxt8DzNFDgcOuMo+d76G1dZiI336ITlB
vsGMfa8hfcHVEFqC2Bxj1os70BxD1+FYUeDx0SKViIookeszUY0cfm9IYJF3XdAObG7qMv934VK0
HCKEk5eDRQzdRpp4jaqsAVRNv8fQBekJ8I69sv3ThlUasGvR7Y8gToJYspoLJEVONSDeZU/hBxLL
HOmIrZJnSHxq6NFoR7qFmOp2HIzp+Rms2+zhBMBiqsSuXuEBTjNoyo702LFPHG2GEhI9EED+GwuH
uK9eZoL5JOz8ik9mS4y8w9tBx5qUhitxhR5sCpZFRVIFFdmMUxwUFwziISWVjE2UHGu9d5PEhTyz
uK5ez0yP6DDNNlNjzE6CLpqyjU0UhAoO/yypeXZURwDtmLYMBuAnduNoAMDyQKmseJxMy2TKt8Vl
ddraU8tvMdtGLIJ+P7ywlo+JT/FZDLjajA8tOqHPCwnNVI0QVkJniYPhMHtnxwuqyl+xAY10N8km
h3fdZKvAGr0IWolAspf0C4oTnFHGBZ7/e1LNT7yh2LdKiVDR/q8f5OlQe6hU0NpoytDE+9iOXxm9
CxwxygXnwmnW+zIENzROgQ56lwfYMqYrjYtHcvzYjLBnUr1u9EX0TgxDEqDdFp1N0zdiHwe/eElK
aEZqrwlEyw1rhgBnmEWQw0nuJGlDuwGJXDOlKEtu2On+scdirxLlBefTbsqnARxquAx3EOJBNsdP
OpCszxFeXOp77riWM1U00AIM5zCUo+ixHdCepe4dx7oEZCfIXslHDwtGOydvJxPly+Hbf9zBPAay
sOv1o9+edCqasKrwg4ZnU+QTjL3whLsvADeLgi17QjFPuosQhvxjHai6GYZh2Wljt3OkVc7HLXnH
dOzWRkUXa3AzrjG+dAeM7y4/xeUTkYdyPOBshe38Frucw2tFMUWaE92qEIOvoBzcZK/l5eS6fY7a
GDACjQMZIa5TPXlDj4/D5gor9O18XUJTqfuVen/tjPiicETY1UnoztTyei6T6pknvEW9ESiWkOEJ
8nDMYd7jlDOAYvmpIggEKM0e7N6KK8g5NZOmfTtxfDQfwvCEqYTUCZupsCgxSvSyk7RLInHto4H6
f70FEQUCwbHTduDLbMjsnS547LA7uQBFDZNmlbbkwe0Q5dnasBb482V2jP9My1qBc7lG8mn4rY2k
ZUTji9GYH5ZLVnbjg5/f9Pkh29blGgyInh76zbfwwIIS4pnvKXxoqsTvJEisK+Bf19I/6B4bkcxg
6L3EZVd3jLb87Do0oGCNWZ+KmWPh0aZELX76gLNmzNg4vxYwF0czC3uS+ogQPd3hYFYhDrq7FVbn
OHvFZ4aQ+gu53cTqz+/b6RmjauTCXPLevWFZOlNvL3oCP8ZYnxjn9KeiBBmDfl6VuKd3AefZAxCX
ngJRiMt5w9SP4uH7lfYLjqczOI8jbjHQzOL8mF9R8tcrB+RIiU9gzXgQx7mvO57yXWHdegcMAzEr
ostH/Z2teyKl387GgB2bgdvyccV0cNlsLqQZbBHNdd02rnJ2629KERmuxoRyqBKvNuXt5Y2uVPPD
xzXZACWrzawj1ry6B2cB7wNmBhIXZW/38fUyS0fhtYGGXJavove/+zrQGKElbVho95JG0Js1lrAs
JBxvCeRonxxrVC2gc6jrRwj26sKkvmb+g3ZthDyj2ZcCt/yOYWN0YektKEZkb8Xl1QBZS2b9J2tO
/qF+GnfMD91746Uaji33Yv+giFJT0ShY9cjw4PEQztCQ5EeF2uklpBYUrK/eAEWl9Z3LBDNi8yNb
P+5vnbqCal1hIeRMm4d/IO/owrO6TVU3rV4KfXar1wpFidYbQx6ZDvSVN0gmMHBlEbsBkbmmCpdd
7fAhOW+Lam1hhnzyx4ZPLWo89qxxOFoQYw5sCfMeX1w2+3SlI2DaVvbupGJA5J3PXv0InDxW85WO
BtKZ3AxG//wQ3SGV/SaGP6rg4phbQ9ylvByHMw1vW09fW7lXYQ98m55HQQUfyg4b8AF4ZfBjcL3p
pqm5vgCkK67x1oIlIy1tKGe/mvaRZx0oSCJRaCF0IdyPcEk0cCyaNnVYrbM9l5CIq94zgfNizvTV
e04kZi3qjWWmT7LWIwq8GGzQHVS/yIJkOcOWt80M30Q4M8KdH4ZBm04pHFav6QcQAO29cLtGvb0c
2dEtw4zxFmlQPdz2NExUm0WdOIZi4uUe5gZVpygFze48hUNA17FrKCbl/yiBY+jErO4x80k3ej9R
P5md1FEoYYzi5E0r8NZbnKqwgo+H4+LEDvtfOmt9E4TomxR+AnSa8XKEfQtwbpAablb4jjW/UxJt
JgNoQhsYVALQkRnedZawhbVeikGwGEIT5G7Hz2wlx3b4/I3XR3efdW/pJUwKjybedyso0cDCszsm
lBU+TDry3n0Ihf0vFvgg1uTwrPe1xQScYLtfXmdVO+uIo3pt8nhsTWWZaSG7eYXM2gw6UI4O92yv
TCFLlq8JYhuqm2+oyOovYwyVKVLt8MSow/doln/hxuEMviY7wcSAoxU+4DF/FFQKDVcj/e3dFBwY
wWgPykEnKGVLBeKTczShh7PDnoMaNxBs0IbgdluN0KOMGLFufvDVdJEBPOGfgWaDkJYdkKKG6Y6h
t9+jEZwDbTS549Od66GW4MFaExTjf3pp3H7XjOJWX7Cz0jOMRWh2g0CluV6KOUDh9oXrvKqA7Dtz
eSX822noN6J27ERVS4OlsXgQXNiYuyugqo7hmZi4ftu2pFvBOcNwLGH2lruiKsKc9T05dT7hacRF
zPEQb1R0p+qyKlfdufb6a9RdYDUQFahASXpEMaS3/Q4bDCdgF8QUrMOQ2Q5qtGXtcnRdnMHgLr5j
Y/gbjDtw4HCEr8wRw3EKsx12vvUqrWPKs8WRvu6hgpaYCge7zbi5+wpc1fGuI4rO2tXI2piNVJfv
NbRIwCqUVgMcWcLC3LuGTmSosXF7y5CX8g5q/FBYF196c1N0m4peXgAM6Kjs4Gbh0on4KLp1kalF
ycgtWfDOwRhIsYmvxfzcLat+YXbrRzI9oKMGY+qDMVysA8gLB+AnYCjhCDvkIerL2Y32Licss/10
8DGfUi6eDducIMr29CaqCbbRBLkPyjMIfcahk3n2iUDVI1vWqRtcOUvid8xTfbOODUpW439qCudm
YnzrIDgvxids1JqmydTVWZ/j21eyMl47WaoXw6oxYK/mxyZQNOnNsLteAqT/ODGdJhVyttIjr767
EL2qxB+rn+WvxpI1g9ubT2D81XDprqd/HfphilJnF/++EqIpOMCVvo3GfDiKvyq8EBsD7OCBTj6P
b8qsIScdhbYRtNg0Z1xsIn5u/9RJo/NhcejjfogN0nY7UjK2DAbs1CqwcgvYwMKPLp2PH9NrubhB
BrfdBmEX8r7m5aysb1VU9XF+i7sKjDs4p1EDGEwrkT5WUEUffH5unH06Ypwvu0Pxbo0n9sNNa+86
BIdk2gE9XYzleU958wDEYHBLuYc2WHxQgbOWb93dVWCzGn5pwmieqsV0gJwwBI8yoBFlUFGDoyGU
FRPQDOr0WixvUEGWIxpBDF5q+P0tHIijaK3luGcihASrc+jf2DXz74G2m/iAWgvzGmIWlG6olYMP
6JszWGjPXZHKuSfTZ27hhU7JHn/6LA8s1EJIvUj1GRs0ACCeZnmF3XFzH8gRS1nseFnqucxj+rHB
rk4rLyWFKT0Hqk4DQdrTkccT2tAjbale4gNJ0Qjv18c/i5KQFWoHFkPauXH4kXUIDfDLfJ/ipogw
CM/uIqLaqhghlUuH2i4tHvugpDUC+CFEIyjF+NjSQ46BD3vvHBhlyGdy88TtCh9WiUM7dhBhTMFO
NCoJMnvaWlGHOh2dkBo4V9+GL04TEehfmX+o/M7CuNe/kfpCP8eFTvHGJs3qOjoJ4PJNhVrDkwzf
T64icnewhLcEHBG8l9ytd9HIpBDh3BH73gSQbOS4V3AeoEV8TRAtwMh7BCpJ9MO/Iam9QwDhnrLd
gug5W8P0s7t/OLAuTSvDxy61QU0NMA/xgjaOphuQUJFm46h9Jv/HuZ7N+swWAKszoKlgAf2oAS+d
Og3LoD7v8Edi9ymYTt09GPCeyWJGaoUu4I7ruZ/c4Ly5+GRYIyI2yg4+40AlNQAgKmYdyrLv0SsF
MBJxQA2wBhIbOQLu/1T4CB3oCPfbxQfvQby9f7CTNvU2tYMT5QoznycwMU8R9tN4sBvmQm1Wp2Fl
nFZlOvZSuv9dssfcSq3QuFjeSYOgi6l1HYDJ1jeOgx4FvgmukeM1Q+Kr0XypxFl5hV0x7j/f9Qbd
e0RJRL3GZAWnj2SgSykJXRZRqDrNqRvT4COnhEPx4ExLTJWqHbkOoQ6u/FPyHIppe4q0h37D6srC
JIMeRNFWIiuBLsVvUbORI2KDT88E/hhJG1a+fotISydBA5VU3hlgBfvBhlD5hvobsCfz3uAgUO9W
mXazfD2y4N32FYDk7FxsihE7XjYdVCEpHcg2Wzs0SWGcmQK6fCA2K2DC0BUhSjYgEy3Maowjf7C2
HL7Vf3gdZb2Aj18NXXeotEFOtcP2sqUKky+t4rVzJhloMnxd1rTXK+vwAayWQtDLGTO65an8hMcK
kZQxkemBmu+qkjGEBQsuWhW00Y9Cc809T+gx/7xDgsYsEWaVz6so2xEs1EdkLtjy7xOo1mn7ami2
P6q7cHNY2hUqNP2yUF90gL3abX7u2/v89g8+1o17TcTRX4PmH35SDvDRTJnqL49t7RuJxxvnJlQ/
zgfXacBA+tvcxiisRnfYxJQTWPxTt0lmIF13iFNrzDzx+fTrBzn2onHPq4zeBOQH8MjE6fDeQFh2
0J5EAN2u8XmuMFef6NiLJ8HQfVAA6NlRCOYffkYbHJbOxHfgRqNxtfwLi00e3WhlA7mlQN4UF3lg
sIcNwYnifRsa9L1Wp1Y1LZAvoJGgjgRWj4QS64jCpfBFEIjzvIbajA5F5H+ciUQMLmmdAy6Ws80G
EHDvtI0yQvZCaK0jzbUwOqM0jMs88NXVPVcBXGKbwuQqB47sPW41jJ8HoADdMQcugvNpF8vHbaPp
0xvNHCAiKunjPzSd15ai2haGn4gxUEDglgzmrHXDMBUgoCiC6NOfb1XvM3rv6uoKBsJac/7zD7Ft
jR/368h4KMBNMGiVogcMYUCUfD2GlHKymajOJ8FgTTUWTyotHQJXLSdUMqwV7xR/ndcg6tTYzdKH
PRBINUOhb/OdmQ2tcvP4jOpr45gFEyJJPahpFj0lNRroOC7fMAfLa/dtbK6vgdUytXnpOtFT1ais
Pt7jljBS1KAoy9hN9sxifVPkYzm4s5v2wDEa8isJ66V4+pwU3DdHkkraInOn9xv9LH1Er43poV/Y
fSNglte3lJbqDto0/CqIH5Gwv7oD8ttM+dVkuHU5stUekaVKNlfiAgV8BBMOl2WCOVLslQG/CveP
6yVc+tn+eis6ku89ZHLMvh6Dn8QfHOZFPhYvgu89B5Ae+LQbQaF8fi537ixWRxY54rYhGZwZwpeF
81kPWKswpXbuzGdp8I+SLhB3HGXEVB7W3ekrVhh6WmIHmeH9NTk3G9UkpnSwE+mKDKc7DhhZ9NBy
gV+V085/vvFS7Cp7liujAWUbk61DicZ1nn5tTeMiGr1uLkOfioPV0BRwsTs58rH5c/N1B6eSGhFm
40ZoM9mjIK1EEvZAa33ewiDO4H3Ry2uwWmECIGJKvffVbWBKlnT3g32rhN8o46q0szlJhTerNyzX
3YJExX5ARX1vCU9fw1GkdO6GvOIUFZsyTtUxgTNd8fv9TK/SrPEAYYzCvn1/GJi9WNuC8rt8HpQN
Pqg1Ys3Srlf1mQq/sD8jtl3rOkGY6qQTFW01dyz9/Z0R022Bh+agcvBCxN3zwTsepu/Fc+DcZ9Xi
6xYtCUxoqFMqBthzUf4KjNPAo3n1ajCMQ5GHHIDBMDkX8YQJFAq41D5hj3hikX5ZzegUY1PHIYwe
esDlXMOfN7eacERscDJ4DGtloagN4U5DDlb58YrSGUADcorJqVy9sAF5CsW3FgMEjDsip1RPengv
NxnB0C99M90qeLI8cP70v5jIDCjiWUGC8N2DFtbD3gICjXPKyW8poXZ7JHkyNxCXzX8fOpzALVqa
+lL6xE3wv0gBsOgcrC9GIt3q2v0SrjXtgdACV9TpEniXdHtSbvZdvcyvZ6KI8FqmQeKuw52ocQgX
UmJoTQ75Qy9YBPZty0XIfH9iqEtITL3BWDrCHLt+N58LI3GG0w33PD4ZrX09s4kVmHqQ+go0XWAl
gnUeSJXpveCPYy9rtUTDAynobklGgdybp0ArapBJKxm30BxSoNX5fS2U6WdoJ0paU90H2MiXd8oZ
lqzhezrQo9hWCVJx+VD43TuMsVUPCZohnMqlV8A/ISajx7+b8w/M0kQLzf0XJMD0+vSAvHSrCe5q
EC9yrxhf3SvGHzHcAzdDtiaN0gaQN3zcoz48EHIu4YoQlZLNeooQ3j3Laf8TNmji2QWN6Qs/Kz18
fKbSQ7NyBEkSY3e6wPANaeiFsRkjYW2aLLRp223zCSsoQ2dkZkQJYADialQG7k0Z9TdMDZIhrdNr
RyMJ5ByZ5rQpfbZkekLaRTZ4aXglMppt8eHLP29YFBQTbgqSipoydY05LnIbakMu90wMrvv4PzET
AT6mhwCZhIMlxhLEBPUv3ZmklBvTsL7iM3oQZU0jZv292+6mjw2m/ZQbUNRyi/SFB1WSNlWOvPLs
otTLhzmi0FeefoGQrpIaIGPBUCNfFf5RCqWjYcqWeIo6ohC97aVtNS0vsXML3nvs3aBsViOR05lB
WCGihgzx1ecAOgx2ozwdGauCPtWfzWFIDr1lu7vx8L89Og4peiqb1nuNuh3TqZrJVe1yALBUYdpI
EUK3I9JKGZVT+CUYhIcaPBJaUGJaxE1BaCFLW+EJzi+8GM35th4GQ9w1F+4j5cjrd79Kgb+rq5t7
QJ3rDCLSgkEA6GRz6Y68R25+GZqA8kIN4jx51X0VLNOCR3o3oNryONwpPZfvcySIPyKIKR8SN9Jf
1Bddt0xPjd4LCri+7nKnGmD9xHjxYg199nhg1Q317CGiytlreIEt9uFuAWCDkAb5ICzTJGoHDKxJ
azYZ3W1usOKARd9cCPTGV/6boUZiFGEB9DUs/jSxFIuYmKMGEIFFcERiwN4NVubMzasjh4eXsLwv
GCSYW4A3BDrNmmfXsIOJhW5xj619asI98sAjUR2VjgzYRaqaHN5hT7zc+OOWL8RV0HIQZiEhorvS
Ay7Ox0FaIvsx/f5GjN1syqr6+LwUY4AlI7gulE1/+zypETdToztgXm3INcvB0qe8gGbCjIo3R06K
kgOOW7LkInEyIphTQO7Cd38Csb9Gumazg1KvK0AKrnHAvRxd5RuSTP2Tfwiz4PZZ6luGNJIesT71
+mz7BJ3Qr9IlMTlhP/5MmDOwS1c459PYqgHknFux6mc2jWeSePUtQrzJvLTnDtC+c7UA/MGxWTGy
AqrUiYvtziyhxkGk12wguHHw7j/xnkYQIvS6XVFlcltyABWMONncXIqYQSk+SksdIIkqm2RKdsgj
p+mLRYTOqBZklG5Lbg8Y4+FUrJ7l9759nEBO8Z57/+JjS5ZwGCPRhcPcnXN5DGdGPVYkizKZBshU
GLi4zfhG241CKEEHAEX+JVunvhScumM65d4gTByTaCZzNNEwXaDXBlx6NFNcoFLi3bYIP+j/89yl
vAE7MEu7f4iFaReALFCuCKtg76WnJy0QsCsip0BFecUM6GsJG0IAYcJBmQiWh7rvE05LYcSxAWPk
5iMoAvqD4TzGf7WP6bLZMEPqkRNkY2gLxVnsiJ6KH49NhYq+Ke+FUMy5n8HXLXHZgpOy14SDXx0E
hEXPgJdHVQywXPlK6+fpNocdOSDBD9MBnmue4nu8YkUBNkvHPcKPSRqnv1FXQorE/MsigRp7g3xE
i0VtizDhmvigogrnHFkcsUqejgQ0yjfdFGlYDYsQKpyxkYbKqdrR8dxIrSP4jjAraJAZc2vZ0t4T
Lrh6Utbe2+CdUDlyMeMU40NDfxDjho/ckcybP5oB1x3ntMqcBs8evNYgGnxtnafnHiHeE5nOPDtk
kttHT8jymHZLNILxDx/MavxSIQTbZEzpLwek5WMfubLSlYfiA9trZCzMGomLXwqxAaZ0NJPwlAn6
vPrwaTKo5uyGAgK2YxQ9M+FJvqXRQtwn+fc93uE3SEEf6yTLs2thSZ9pEmLs3PstoFjOHxRQN6fx
JBkBoGr+Su2mhVQPmp47PTCTMVdWbpKj6PUPLKToU5Qth+V6yv5dPFAL29aTVGQcDtcVyhAEJlBP
KJhJ/PtcgG5FVX6BNfAmvB7nBWaDZpim/v3Q1SFrIMa/BMrie6qhKlVwZz1IenB97aB4vdfcw+AF
Zm/2eHn4LDK1B1Aa4PKcBDAphiBiUCkIhIfdIQwYwfD8jJnHN4idhqzHoTnRFiraW6RgrJvSDkuA
u+6a27fq3O7Ow4xUqGaNx3ABgtot6qO3dG4YTA/oHOBEficKZive9VCDJp7SjQYbVLPp+BHX5h7O
Kbdb0DTBV99Xpqj1mWRLP18UBHAy+k4FCym7bUkGZqY4MSTmT4gMQjh1ePOSbZLQVTmQ7uCz9nev
NxG4wGUtuxWlDdNxwsGANAiXxrqcmRk+SWSBYuZQQgLu+emxp4Tpr8w1NmQmwa6hEyLfemxpbD8+
fGnj6oC9cb/COH7u2SliEc7UT4i4lg/FZ9hK0XV///le7QrlHHBW4xnYHmnMIay3JMATwW5IXfol
DeWV3x2B5eF2s3CxWtoIHrujynwX879RMSPINfib75KfQsGKO+WpCqvMFUY7itfiNCd55GaB79Eh
Jy7Kgfe62Me4GsGIQLO1YEyFXW6lMKCG/sQFCH9BC1po9n8ci+kzeKx18LM1u3fCHjCwTyw2olr4
ab5oRZKoOvY+YcYEYm4uuEoRqzhM6+ClWbhMaFRDXD/JvM2mUETMI4R8QjpVTqdi9Y5sMwmYK2+n
tQssSYzxm1WQ8Y5O4LaV4T21MOuAles5+r6AJIkMhT0rqhhKveulZmmBrUBOus0v6R8PNmARIvmB
N2mNmacMmDAV3hvqesdMpfe240syyeWpgjCwErzn58zc9Wo/zv1CSEblDEML3CvLEYt/4XFMv7BW
ILLnxPZRLUjLlgicq6VWW+SweCU3bqZNoLZSvn76/jdbdLsnpkHnPKLuwXEZ+7FRCyW+teFPCFKW
z0sEWPlssglwOe3Am4A00oUoclh1qilenhikZfATxrISyTS1ImIWKMSKu7APE/S2TRYKau8bBYit
/hIL+DnUBwY2aMLgL4Hv0p/0GZfN2FyMdoGCmoi3hdougMcbW4fwQlsHQUqhOYSGecBAkgtMaA2g
J+gLAMnPST0Bx60YHZIfz8GWYb/MjKkc+48WC7YbuXJUoCvCLzhJ5zezM7841COjppmXMH/6La5z
SSZDDLdspMy688Hnp1ohjWHA8Jkqn3GuCxkLfYuXiLncQGf0DJWVi7Y5V6yQMEIJ78VjoMRS/1S8
MMF0mkSxYtNPuXzKklc+r7FpSvdA91+kkCi+ELOr3iP34hjYCYnh5tvHtUfFRtDCowTwD0XHQUUP
oVLrfSk8MHtAbdns2ao2TEjGDSLz0ukW5qLeF8d2qB1bkgXtrB8AprL14VzKGsu+RASXKJ0hXCPT
gAS9egM9IepBsABT/rPhZKOK36czkMdbyIXDU1Znkr7DxxhD5XIIFInr+LzTIV7BxqLvkX8f+Eiy
VbdDAABpXAysp2vMtGHytAlz/gE2eyP/JOpzBvCOYPCvDnj/UZHGPEM7SyJtQWUCUhvvc8zhyOCp
5+ov2STs4TRTOFrQ7mJcCnkHw1IoyleP15Ud7h98HuhJMg+YA/2H1WKTrbzcrwn7xs1u7uDmcxVc
i5E+fB251VFw1phe6BQXfQEPoW++QzyjJCFsi2m5AIZZoD5vm6rJXBS/kv90Aak0VJVlYJ4ESJ4X
wwQ8Zcd9zmHlGjtwR5Y/LP8Azs1Pc+GeE1myqdXbmu5jXeO4B3mlmC+eL+sxPjFp6F4TUGa2GKMl
2xMZmY91AfQ6vFRSF68fwO8Nd7rUIyEEg1rKSZaBGBJht3tM/k5RjQE07yw/EI9IIyUOywImY7Oh
deB+JLrdpXJ6F66pHfRtll24y4AqoQHhNgGrcgtspTIypceh0J1KE946fqRuhwXyUVZccB6U9T+Y
gknz2hS3i4BUNB9pZMNwjsmTBc6bbu4jY5TMq6W6oblkvM9ZxqZvQ6zH8Bp8zrBHPg5EzwKvRIdi
5Apr4tJgOBUk7/AFixEUGIGH4qg4/QDAw7w5KbIfQ12HBnnSCwdgaRKfsM3n+vg/mvW4Wp89QlyU
vU3rxuhZbzal8xJq84vyeHlFpCB+hNahZ3gFckNatWU2PuW+cBiCBeWLPR8OI8qYZlGTx/WekKoE
v/JGswEh0XuPP38rK6QfZBUB697lum+II7RZA0XFBoS6xapnRLDc4NL8vGYI2+oJWCJVPdoXNNaf
XjDYaCP2HrbG51beE2JdbKm8Kjq11qVZ5A0hoQRqiWEUUSFZ8qXml2EMhdmk3sSRtGX4ToDZ4rXi
C3M0ThMa5ztDBXpnDhfG8vvXmfjKwYZSepLupV0ZUNDKB3PI+Ew60sJ8DhQUULMOr5U2gj/WvESW
HoupbsM8g36StWFKsgoyAcO5ThpUfekwsZtwMB1M89Vr8g4x8rGFLYgwkStX6i5ZNQSkGyvUpqMv
NF+01JvmXM+KSB0++e0rAlU046ptwziF/glIj7kIEgULmaARKPCh/PYicy1slT3+QsA9IP6XG87A
nT3YNqzuPoYMPmV58Fh1h3KVr9oDdHRjB6xJMjmwZ7ZqN1yVFFqMNqkHyODhTY6SWV9EpkRPH8pw
O6kI3Rw+x4MJmoDHUd9nmJko9ogRIe6bs84vl9dAnQ5g9PCbIAMlUZ6c3Anzz6/m6TDIULsQD1Da
nQF2ZpEDbH6tJMPoqAxZF8Cf8G67beBDKU8vWZHJQuKjCZpj2J3mUaYxvQLI16zqSbHq1EA/+0cE
SIN+EQqTNOdBPrt6b7qYozK/PfUiyYcd4GoEP4Q1awBWFExrmKlxvsF8QmVyC4T6sYtMW6TctLaw
EaCPRUaf2SfxifgC+Q2AkApefrWXcJXhdyfs7PMBQkXkK1/rIrEIcmcaQIi0IgHB5oQm+mqfdClH
RZEZUCHVNjB2c/nLL67OuCb6KNhRY8Xn67G/uuvhAL9lYxlnpCGJ99dPnIcERuqbD6+NBsuPMku5
MRrNfhSCYAg7B8YEwcURtaqKYjmJPh1jYZKKnGvskK4ustcpRGP727M1PKKO/LqKA1Aatl5OUg3o
negqcLMbPn562xwhnE53hoKMXQNzJNQdrJo4FrehSOQQzi/IbCBQZqKCwMKosq+nD2JmhIzpMp5V
y8FFvciX3pCtiZsTO6MutpmnfPbdnCFJfXqlEKwoDZ6H7IwJAOdEm4O4M5f1K/Sl8OEK5/V7nRjs
BWXOtGRNk1Tpf1E4cBppDoEAnqPEBC3uTVQiCNrRbUVIJQ407SqBGdniYlfMCpQp7DOdk56pFAmS
RV6EKx9AKy4yb2by+Imu3jCzFyXZW0N0e6gpJjTfvC9SNIVskUVcoQtGX77OLjQB5QOSaT1eldFz
KoITp19SEUpQPH1Lh8iKLQ+29f2YFe5jfo2/DHZMq5cVy4SYw7e2vVZhywTesGtxf4bPqaSFzde/
ymIdEbN5yPUYAb9hxxsOvIfKL7QIIcELuxu0ZD9wDpPUEXFBCp6oo+wpjomCLM3jqoEwYwLpjRkF
kyMkLXrsBhei/V5ThckSMFEsmLqa4I4OfivgpJh5jfVEgIU5l+aVLuVxPvvKC0jN96ZxqKkksunv
8tt63EdP8HS2W0X70TCqBSLOh9+y26Gv17QD8ujvRW1+xKXUMexXjkChQNgpbEBlaUBvjfeh8teF
oet6M6i8+ktS0IwIqQPG4FRVNsL+C4P9aNOOEJ056qGaxmGKIYeFOTog2cc9asPYP4q2h+EmdHow
dsHffawXHGwP/IH7L+AUsDnqC46gj5IHRi/4HJbdWK3T6rKb9P8ofHCAW2t1Q9kopH1jehXfKu0v
Nn4uUiubxhsVaoxBAVYHAdqKdFoSO8xCQC7SqkBoeF8Lg/oFEseAdpAtcMBGB3UElyXVv60Q+U5V
qklh5V14etBgXVVOqN5dk+9j98UDlxPiKZFCpMvUxj8FgBu1noG7BaIFXBAWqfecYq9jsxuMRAzO
cwc5ETCXAnI0GCcL/SThdSRZGi+RRYjoDWT6tvy0kJciVf1a0xTvLcRZc3TnkcZ5f7uEwGPChkdo
IMPKR5aCAx8HCp+z0s0WiKr9MmALBynGJQJzc5SOUTorcAtY4QoSoLNhZeT48nKYNno3jARISmQB
Y1WYY9fBces51xXMiwlZimDP5urjgm7zZarMYcsjHGH2ObXAZRmIMRA+fZ346uMjgYy5w2JBOTJY
wXngbsuHJICqKCT7H2TLsxIfgl7YT6wnQ3zcjJCbFFJ0DzoP2EnDZoj6z3+7mG7ulJMBb2Fjjvo/
2YaKfD9Y4yfiSqsP4Q7fKTBrVLHwCiQDtax0ep71HYTiBulKPan91wg1K8XH69xf82qwhDQO9zlW
mdz/QuSXzghWmb9NW/Nue4TIrLQzjCutLmxcHDrxuAMtCqiM7C8HmzRxpvO1+51h3oUwR0Co+MIT
aLcvoWsKvfOBjKkhw9HAHFbYGpIKhoyy7QNKrzpUTW+vEw2jT9gpumUKKGxNHHo0ogN5PS/0nhoR
XF9PWsgR6xC0DajDI2ArCvIeRHAMPfHt5KwgiP4OQaMB0jIE9zcuphupESQlRT1mYhwLrO2JvRxs
zO1nXfN7RKRCcAnva6xGwMIghVEoGoJ2nL5Q4eJQbIMcctWDtVQeMNmocu7LeIKJr92GNJbILUkN
xSxDEBWdkrKVhj3fVboVw4KsLGrTnJEhY9NtW1q9lu3KQvaPjpkxyjP2qhAWuo0mkwHxR/FgIZjb
og6SPuFCXOxPtuHPI7bSaqykOhDg6cNSJVFA6PpRWkrDD+3nTG02b6ayzFbHn7uD6aOPf5oLtVUR
cyzVSUfarL9I3vCF7TtohkgDYmBa+rTzECzAEEvgI8NO9yreIZb6i51xSBvBkOm2g8gnnWXDux/7
E3WswZnzEGsxi+EkUbk4MKN/OZf58LbMfrTR3UdEuMSkgePPTH3dx6RLnzFYb1i80mW1TDHDm2pH
jNWsfko5nJ11sfF8zt+XCeiA7OVRPBS3ub/9nokoUa1688QoWTS126WTzNSP5eScfJksai1a1lvq
G9DWOvm6/8ow4Jr35Nbg9Vpcr3YnSyTxQEfu4Ed0WQDTDi8QcvHeIcNFUshS6lH4tlikw01W7ftj
mjPrMJwqquYKy+mim3a7HIYtZFdwScbMLU713fRrjmm8BjjKtbvrbV0xFUt+3lzcwrX/VwuvOPUt
QJ8eMM/A89vgpk9vV3aEe+rWAzqTapmpYQqcLYc17rcYcSIcpLHHriwVUzAAuRg1UJmCHsvTii65
6iiWpjKemOzb3ywZmZCtezS2D8jXH64g5A2PcA+HzvoLv3LdyZ8zu7D5N7Dw/8s/3e8nxWRynbwd
4Sjes8W3hNt6uhAf/33+/s9vnLSxv+8p0XNDH44rvfiJMhS/uR+Jr+x1f7QfiUAEKDcTNOYbAjtH
7x2qTF8EJdBtTUVGHlLev1QkYflKBezE0/5OmMMR2csUXziaP3gUYTFNLVyGfeIBKZL/rNNffPu2
uR6SFb2U+7XxNeGPcLvHyWP5ocf87Aa8NCzywBHysK5WquT11IP2gsGrgv1HTyRD+NfVYI0vxRsk
JByf6EO6sh42afS4IlYx8FwEc2uRaPUcRQcnKLJNdkYo8EmddJGvzLej9/xHHaQcP/ymFIClftCT
gS/GvcGu9/159PBlkFmMsL98MjXJ4MobGcS3EO4c0W7IZgk9eP0+f3tkQwZqthhM46U27/mDqTHN
Qmks4hBiIN7/UgjK0WAqjVmOUsZ5cBsCdA1hNhJ2YEDKiqWGK9iLLFK5jzWvZql4QmR7E7WvYBkW
E9QDc95NPqqJCbfV5fY7r0/N6X364tt73xmcQYRzo0Z46mo/FORYPlqAQPSwsOb//pwGYPcQwoXt
mHWiZWDtREvuXpN9z1jWRoSHHoYMJ5WpNOZ8GFRpG1MjXYBQQsd05dkreB7/bIhcq9rq1AfCfygT
2gEXpgCRd3grs4gPCHOotv09hF0cxFFrGHt0HG9WnmeDcEzRZyrEzk/sk47q5+LCokTv2KsrlwhK
ZV4N78LDedsezYU2eTFgramGCJHG+AqXMeKavlvlmLEl0T89uVxUHyczB39xHgk7OzJJYugdeK1i
HAjGMZT4TOJz8X31xgfU0i5SG7oloCx9ok0ol0qVn4yxaJuoZ2GYEYcP3TVWyuJG9y7aXZ06gfX7
RSDEy1MIQ7qD0Q8b037HPBSjaaiymKjRKQPtQZMvOadV8O+PXAk+f//sVaRb988JYwUKCpEDJkKw
oaLxsWX1xJvPdFWi9RI/8T+zEz3dbYiBFYZ97IEqnBNyB0XWFWdQPIK6ks8cwQlmYGFHECO27BCH
2uhz6qMbRv7ETc9L5k7KQwwufRHG+8Y+SYm436Y14YcNw53W1X5V8gsmExGW03OvAYsoTfKT5BLh
PEqqq7COBR0MDpAzlljKRvP+EMp1ULi/y/W/jIZ+0B+24+XvL/ahdpQSACWyXMvpm8cRKcfL3z4f
EZvToeMRFz5xMCVaQLZ+lzwSOuz+cOCVTjMFh7IGx0wLXmOkdSStpu6LSAvZukUPMmLTqIhECNXV
msPuAdx3AJx4s7iPTR9aoAklulJgu17iLWylwyeRGN/LV14Xhavd1q9xai1zhxdNKIxCrkI5BSCy
nnY8vDu8on9PKeJfIB04UFS+kPRcHcmoCTPPzRwFp33DGwTAev7TXuM04E7+hV71eRRZvCfFXeLH
MhHvMFq/7GC9JEXh92oto/J0c13sd+x0GA9531G7WK+NgAyPd9hzJSTN1poHuEWTv9xYnGOs6PD6
+fAeeHTeP0+Av8owwtj54TXTAFSAI/Dt/iz/oSIT0IFBgMV02HvOeY1P4m6CZWVnTrdOdk/7wedP
4ryiSJwTshRckbLBaRiK4IHMw0da5N9eIxlK5fKXhjkSeEzm8G0spVMXvamVk3AgB39nmR/i5dr/
QjqC38x5YkDd35LsJB6E9y38drO/sIKK0/nbQgEaw9HhJGRYOxb2kv+unFxxBYBJc8g+PN7NPovo
BLyt7cTjZylG+XrgBHYwv7oiZOSMq7W40m4czr+0MYCmoQzeY3N2M29pO2+u2Qo3v2Xq/u76vNzS
iSCDc5L4n8dTA+XyQsNGl7nHD5xjRrwvrxc2Gt9l0v136XNMrYiIYMM7TJ7Wgd441Ag6W4Lyg4lV
FreFSFhgLkHSgviDltuB34G39dMiAuTwJeVH+5U4hZvOYtMdWPwgF6XLFlvx4HtxU+KlxT79b68W
+ZTpxBV/gXiJtHMtyleVlZVC5Mcgwl+eLqHlMlsjg8iGOctfKGa4d0emv93/bfN5eLhRD+jEFIo/
5nwk/tHyqPdwcMKqC+Kc2KL34F4jtmCvw51BfGT0T9567QB9ewoWieJvSFpCFSj2avwSeb7GIw01
7DMdFj+EysADTreYhTe4km9UTDys2+/T7aKYgUmQhzwtjtRvb7udvZ3DARaOq55MvzoQSUThxSOD
HfgjhXCibToRLo8DNtE91LnRjH+CbTsjg06ucQSOpdszZNdOHGg/Jyw1ZXISECW4OH76KhBZPGL5
xQds+wyYQgX65ElkVgd/jaoVK9fMG2CRcHW6eR+DM1HcwL3Dq5YU+S1jcDKt7mKgfffRzuZz6l5L
9L2Y44H90RGbj3H1iAysLYRMfLyqbQf/qQcGX4RU8cbgTg3fJZij974f1c/8e2cnx5p/860wnMEN
RguAAnOacwQ8Ab6wQ1p78BzMc0R2BZY22PT0hqRYkATJT+IL8CWjsCOQsFwzq8aINSfEILt7F3Ul
rFyRVbBzMuQ9mFAT8cc0OVqSf11Uk4Nim/6AypwLcjLBGsE+iHW9m3Bg93c0U66ICnlP16wg8NCE
D++viK0sositp4nJguVOvmtWcYddwXrO9QvKG+6j5rxO7FB1FJT+Ac9nQ/rpHbrxd913cgYIivsR
j8vqfBK80B8N8mHqX1lqyKkA1YBNxEhiRjl8318JjxBf6XwoYFjGi3BBeGY7edVMWb/4l4huVVwz
GnixNdrbhwZa5/I3coUvKP/Q7I4eAJbM4rq4LR5nJlzUx4RJknhC9g4ZNrAQeQPM8FejwwC+598/
yeYasovgRTvKmVNOD2+OksI9iIyUzJxJNqNu5YvCG5sZLXdjPYInSN0qouXEH4G+vqzZSVSso+JX
ZFFC4GaL5srnm1jGOcLBNcdWl9PEFsXG/eKaBLrbCyPHl3W51KcTlYLYy9FqOflYmbyCE+I4vi0K
ltrrh1QBAwvQocciu8ZtEinh0KQ+oQ05t+a+1yL5m8D00Glima8+p62QkNAE4R4lIuCKZUGi3pUm
H8Yu/rRwfXT/RXQIhFMGFiI47YGfGkMuYRLJ09br/AfvhmX+8xItOGwk4GDxP64BaAuRxyVwA1gH
vzhQ0qyXY3isMPloHxWMScHZyJUZw7MAZuJFYAJFO0NTHaIZf1hUiuWYjEDad+FNBm4LoC+I0PEs
+amocHxlkW7lnbnA9ZaA4J6vzFl8ug+Mhh51C2VuWAMb4mRAojwPg8lNPBWFOKpl3O2NsPsGH+0k
5WpQovnqRTXrAvl89MiAjnVQbQocVJET4VgIQxNYglw0DCWjD8k4j8Gpuw9bORAx9wwFksfVoQ/9
ogN4bJ75wJIZhV8b5Nurnhy+BwuldD7S+AV+QiFHxcRYotm9jYDfYETRhD2FOuP6sTM2ZdmJxKYn
tlEE43bGFij2OBx0nsu3gr+SOyhDwi7AyiIHOqNNZCu2yMJG38ktEKLUlzzDRo1tF7sPoopuKuKL
mMVPG3vgCpt0xZrr4cvrhZs3kCP/Xqo/Q0XIOyBWPIInMKILiBS859gg+E8nh4cGn5ZczCGprmB/
T0e4MysWLnI8TXwwAzASV/aNORo+xfrFegt/e2XVEF6xkTzGg8ATV575A0ja2Bt91Pd30FgBvhpr
OHB3+ugJWQd3XqydG3vXm5ZDzO8n503fR/UKaRYZHM9Y8kYLe87vCE/lzeZMkY3Og6eyZAqaB0fj
DZiIuQI/zg/iU557zpCXwLsLPmCD/DjvlHfAW4RczONAVXDPhNzvjb9j8QKLVcmlEWFQ2ola3X4E
KOPteEKMlvMI9DNOxpJFqIaD0pViCI0cqUtvjg/aR2uerrWZyOOAPGXP1UmNaXTCCQykMPEoZTBw
wiY/JquJnKjr+GN9AjS8M9iKvA+RUsXP+ORzONeLtH8H9faXR3aNSTOci6orXvzqzlznZ85mSCwg
wVg6IWh/nvnTM1fKLLZFzke6xhrjr3Qiw/233krO7zmZirTChFoblWI4l5xlMq18HhhtEzvwOHYT
GGK8EqogLMzWlbDY5gkqX7yy3MtEkZTxqchG+PtseOUSVbci8xW6ovMci6KR+si9/hct8q8SFPWe
bCU7LnFu6ylXtU/uoXUdxwvJyae/N3f9WSrkPFKpk0PR97CAYZH9q1q9Ndd/7NbD7/51SSu7X8OL
9F93F7LZ3UQ96TekYBPFMHzIsz7wfx+etytuYxz8eUAqy3yZ3oadLeLVay+zfSG6j4N/H9GEs8KK
kRgNtN8jzzAO/iY3LDWzzj75/ramTSTuSSzWcihS2pUfujsv5n+TNvFSIP7Et+WDPBeuFVrh6D4I
0l8yOydQ+5C49d9+9sJYE56e/frYeTV/7AxAzYKW3SGfEP44YhUaiRmGqF8cuXZGfKBrVWJSQ1kw
GlA5RBvv0n4d+l63keRQbqLr46LWeBqBc8zA1N4rJBFp4ciDHxMP0S1Ka3OF4DiPh4KyDnNFnRUv
hOmBikt4NvpAvYB4bHVs8R132xMW51DcqX0/gTCm2YkSDtpztlQXCifijumWk2OulIQIoR4Mwmq7
pQ3K2YnJnWMciY7Jwy/NU1zD9O8tnnNDvYZcbeNTdZ8ZMDSFfBvJxr5vTkskaOFjJ3KAen5jQgAN
xZwSDuQ4G1XuCQAi4lyNbkHPL3eoMKHAZscBRuGjT28Jo6x/7ui5MWxFiJ0Q04hBDnBtKFEyTfrL
e+Iyh2X1n+LiQU6ZWkFQcpkxVkOI8lqE5ikR9Jz8gR8a74y5GNwEGzIjKWDEP32HwIQOaIPfEln7
l+2OuQc8KuBWAQ8D+uN/B5uhHeZjadIGLf5A+Tgfv0A3XgwF/jKmbLjbzxb/3ladttvvB8JBSk8z
jfEFV9t9r2fjLpuCoN7HOGMHxvl2NO3FVLKOzGhw8CucxQXqkij6UlCSf+lTDP3WmEAthVc/RhzD
eCaMmZkDMcAgiZpNlAgzonbh5hHJA1QkQJH7BXjR7ywsbUVSNDkwY+FXLciND3wz+m7ZzaG/fTO+
tfoOe4CzCdz4YTmux15Y82axyWfyw1/iU/HcAOj8WxyFMPz3FTJVOWJ8k8mx+ClxjDrxAvgCdAo+
hynB10FRsKTvhM/6v68B6/wdVavjsItf//fvlNnT32MybPGhVMSCmUqJ/VjfPiORDusncwOPeSsj
cOzuvIY+DNI4hI4cM2WxoSwbM4bGLqx7gyOBCP2YYGIPIdaTqJ45bTLjbUJymEVjWFxesjXs6MSS
JgNnYfmmPZpZ/uJk8fkiJ38Z35RxD/TJF2/uSCVsh6uFeMHCI+BLK6NOgdtIpzGtXCCIKXwYcBQw
twlFZoxSb1ebfjHJQ+izb2qVg4D0o2LRkARP6X0AJKDA23Hn6zBUIzgLpuReIvzrzg1TlwV3ObmU
sCSKm6Mg65qxnnKYz3z97l0n/NLLl3jKaa77awNg9+4azGcn+e7JzIlm2igp7vuTuxbcfuplhpkg
Zham96TKuP3IWAbBxO4sDEyUNLjN2zcUeOjHQFVYbeBdBfmGAatdBXIgAXiOG4NyKbhBSrkLaJ2t
jD8dDnIs7W4xzpesFEVn59MaJw/AWMpEbOUi9eFiQoAIeqlcspPJ/Mt6jYsfqBzWhIPl7rfRtQif
i75xAozNiRpS+84rE37/1zK6/4+kM1tSVdmi6BcRgTQCr9KL2PcvRFmNgCKdCvj1Z+Q+ce7dbZW6
FTJXrjXnmG9K+zYmKuC3xXu9HF9kTmSI1TmSblRKCGiREyMXO9pLtekvpDRB2DqDzU6UWDSV/v5W
qyDYzKcbch2CzYZqa8yN6psRXQIfHRqlFCZ5JoToD93ONRarjJ4PDFkurEmz4/31hgD8mcRYGUvT
7113Krr6mM5JcaNdd8gsb0dvi4MKHR0aA7vaE8cjTwlod3HRfQ3hk40V6xvDbsb1DNP23aJwvrBK
P723iLSZ8AG/XtMn7fzy7r2+R6DsJt13UocjnH5/WNZHmF85SRj275KWJdkchvuIbrj0Ts/LGDIj
PddPEaqGd79UqWd95bQeZhbdsQ5QgvPI7W/m2Tr0NpDgCA0ogzsXlTh3F0cKRuMfZJguKHPsMfKd
Yuq2eForALTGUtbBwbQxQm04uxMs40xIyYogIrGeZvz82WoY3nEMcV2Wa8uCzcbDbglzxYr/if7P
0ON2xqPPnZ4SIEDkwGOdolJ7v/+Q+Y3VDfc0eq5M8ViTOH5Dw0pspvWoMQ4tbjEnmWE0jZ4Rd6VG
/UR55qHrPYA9udKXxb3eRHC8E1BNpFEghqAhdbLmPZvifLRGCmiSRl/5jOfYJwhoKOiMGIK6eQOm
vvwYtsqMDcv5jjf0Thbdp6Gbji2AfoB8ukpCEwyciK83N3JYjJwErNbfBzAJvjIv/UMtlf5pyJx4
a9Jt+T3OXGNA/7u+y6tk9pDYfZHvLD/9AszCfqSDR3JoaxgG9AqbJtAVKTAibEgGTDiZAZ1Mr3va
OvlwItRz8iGT7OehhPwZnlgzqtO52Trc3f3DkdM5Mit4Q6cCLCpp1sOm+Cm0Pe5K/U/UR5ILa4hl
qpJjJCgQn2T6psTmMXy+i9aN/UZQlOfBmMwmg1QIWiIpw0pP2nGZsTpa9qNfDJAoYFk/2M5XmRE2
Q1Aeb0BqTxRa5oHtt0FbzxyXfQL5BzbowTY3uq/mgZlMq78aBQHcZ450dJkL9GU2rkzVHdkZ9OPf
Hk28Yj/ZL1Bd0bTvJ2q5ZoPWwQ3TyUXJs4GwpFw6kyleR0QPUpF94Y0GGneFOSmpZW+ODqcQLQa1
whdETJoKN04rYA68V8hCUmMUoNyXBPxrMP2edWtwzTqscAaPWjzbaIvU55cKjGjQ17yz6u1bGcE0
ulJJLNuEOt6CyoJ1kBfEIkB5SrYuOw4Rz+K0BhlzrS5rrl2IqgeDDepLv27fT9AyEx6GsR29wiM/
JelXju1IcYr35JC1YcG+gHQFnEK5YE7Y0V1A1W4hAbkf9Go+sFYq/zih293ptoR0o39o4LEDyPQf
LCiYgTneS58p72G/M5PtyJqxqlO0c/vS+x77WKtZq6t/Sxa8UTYQE0Ys/HaiBmJWd5NZSBq8eOPo
peLXv26e2qYtjlLuw56RGNdRKH5Ybn3skXo5u/FGhc/iwsfyAk/zXsqH69jPcA4AJS5D2KOsxxVW
ImCmg8En9DFd1mo+Xbo87z582H08vjRIRujN0dKnD+XJMwbBDbyMXzaMavU+Qxp5z9F97z8Er7z8
oQnTL+4aSvzHsKhg8DKZwvscc8syZyGb27nBt1MmRsyNz+3fLfUYRS9zr4W5gVm8rQ6q5TSV/QRN
wMj3hOqUpgJ6KLTxDU3eX/QIBgmMa36gkfaL5IYcVbrqFcN8X72vOogfBxxgxKOAdizwd1WoCVDZ
azyE0/bCIP6RWKkmZFpoqNHu34hpcYAbXBOUXXqE50dFrQHhCpoozjgp4oGoCVEVvNmK1S/8WSUs
6vas5miceSHJbVuMercgfWyo6dsCwhvcNKXAk+yrCYvNqWnNkJsIFJSjKOZf/D6c05HwCRUN2jHK
jrDpvYrTyAgTn3qPPknuKc9zr0IDSktfp3bXYClqqokFq4mKnk2hh9dD9f+REOXf+Jrce1rnhKu9
Fv5rzFyfNuge8ub5tpwaKFrzJMSt/9KHWdGe5fp8L9Mwk9mIeFvy/FTXM/TF8Cde0rLXfkYad4GE
b07FOAFHS5XkWBudGmtnXlcPaWU+z3iWDRgI9x7bdsHBfczFkrHDzC11X9Z7AQcq2Rx6rPoGF9X4
zXC998fQrNUUJe1YW5UJbekSRFm9rZKdjvcqh6hsmNixRxlMH3zXeIIFGUWlfU7+U2NhUVm9NK+5
rsFi1TQ70Eci/Gzdks6K5hV/6OI1XziNQKfQGCCqGxAQOZQLfrjTr86D2x+Y5J/0l+CTwe5W4J6w
dpTdzJhYTq8cmHU+M6LwVj/XP9JGR+A/Of+3iJHpuYMYuQOyEdDhDjFKgilszNzmwDlNmVuzxLVe
8VjzO0JU6VUTRRFpHEIJz9Z8uXQkHChAwIQtb53QP6Xk+n2YiCm51dnz6NMCYn3YyRqRR3sZuIDG
KE0Scjt3hEankB/xsIYUNl3iVEqkUNgg8qWfVYVdFXA6b85sPrn7ocWH8gFuBibqx1lngD9e0ABz
hgx2NCQALdTZbNe1GlQkfAGi65AODEEBYGXUM3X2MhrK90mNclG1n2Qh7sv1mFkHAMJfs7cRTqs4
yeDdGhdFn98Xj3/0TGbtKkgVDsMIYAqfIxqnMnivFJ4bVcBbXjuTJBIak8BY1cuN0JPxFC0P3Dih
0icSBdMjW7YjkoERMB0lKPWfGVZRMlWEOQ6Rjw1X1ssikZj7+tJ8zkir0azeo8mGhv/6godPMufY
T49kvaK+ZmYdkeC6TD3CXBFUt9ToHo6fZ4j4unpPX59JXk2aH9IpEJVRyxXB+ONX9MDjkQngHn9f
Rmm8u+IkYnmlOzr4gGtogFMj3bcVS0KEeyA7v7oTb0hKIHcH3iaU85/646NTZFpuUclvUtVNrw4x
DSek3bfhZCJpj8CPXmkEC0sVCkR80Pefa2SyBHwZVYBIvEBL3K1by8aCOyB1L7iptX19DwzLv2Vx
Bl+5xN7sHL34LPSARc/puFeolWU7/WnZyNcVUhoUgOeRpx4dIs5wPph2sYcqSDd5PMWXBTvmiLMo
35HduvoJ9n/R31+w2jClC1arsRvpk70+IY1zf4yi6HiO+VVcuzE/lpPI4G9i+n6rzerqBEG0EV9T
TOhD8r8jvwJS5UTFJIoU+oaPkH2ZIoyynGVWnZDZNghTiHO7dPYP4huvJ+fy0NG465niHBJiNC3d
vh2U+at0eHXiP5p4EmZ0lKH2Pe7QonMxQ/2k4QNqCt1VG5jrzJxIy+sGhIFG0C5rtBBfTdJd+5zw
eBJaetFLkUbReN3AhBXcK0er/UoK9HegEOkdwBoo6a4j668PLbdxgTo81JdW+Dq0F2uZ/44rtzsI
wnUo+SkD2JLhck/HjdtxiLLFI8bn+Yihrh/kIHfF2aQLOrqT3QVaWSQmq+mUhuKGtuAm5TogCVjM
4oeIL+NAAr6f1l13yDY8TvXLXJxf7ao44+secba4LuDqPHwAM9Lk/ptizb1YThvcLryh6c6cK3BS
fRE6LJqS+skEwhawG2EtmfztsXhFFAxYiBn4SvyjdGhK4Bl+73QpOV9iNo6uHq+MrmIG4xyWw903
chd4wmSMNqJAV8uXcdgyQnazNmA/y+NXABicoD8jFFHH2lzaqsvRqZ0q6zIwtmN2Ou7RuTT7LNup
ujUIY22pyQ41mFLOCqLHPIVljIlmAfVpkZJHqqD/pK27oUk01Qxbi9OZukl2LPh0omnOfY9wzS/e
39e9viGLMCanHFGkctY35d8HLQ2ho9e5ThyVTsTzY4ZJt6ZSodvlkyU3OpIpjEobK9Ue9vC+RoEX
nj8zEQRZBLoIv/k1PEH5HpGpUW30C3lSxRR2OJOgAx0J7ZT8oDZ94PuayEt5WavAQycN4+4FO/ga
2v0VNzoWJOQ4T+BjvhjNyku0vrFJLTRaw1s5mDMk/SO0Mlds1u0JOf8Edc7v7cnfK2EVCXK+Tn78
uoqS7UAw3Hq8vMP/CDgtSWqYUTeyDS3pFzHXoSWmeBkiZSjxQbMg1HwF5todOdpORJ5zYHDzZQmY
G7r7lqSMGRwQs3eyyAQ/au4JVlCJMRJp6Kyr84SUVe2vnD+SSbF+IsihwxI9wxgD0l++LMZAqmXC
IdOTOVVwSyDNKWw9dfCsgGInJZVDbENMK3YMT6OBLDeYo+8zQQ4kLvcTjKyJSEjHJy3w5vlWmWqk
J83kqb64/UNfPWDYvVEVKySJZbzolqPYoi6XfLKA8f5gQbBWSNsEvW3tPqBXDFNKMilQ4pz2K/0P
fxyzC7gvlCvDRN1IAdeQFOwBKPEt5Dr4jGuQYn4WYlICeoKUe0YUgRT85DMuL3kuLkgRUd1NE/4v
koZTMi/hFfNU4hHykEfnWBZ+Fk/v6UFhJPu3RhgsfuZUwbwCyL9DeDdyDd88c+ECL/TLv246kLC8
MDZmjDvsbMY5j/3i3wewZqMvCCAvHI1XMNWmpv8Imxk8esJKGVqT6QItfWJcut9yhfyQIXSgR9YF
MHkMg5GR9EME603lXwB4Ouqr27T10XiSZj8ga1YDCDMOKm1+n5PJhAqXsCthqBYJ9M0DMx5cCxqX
D68ANA4CKwAHAO4BaRYxLyApPhETSYlLTYwli5j9h5VyJ1Vuvqnjkri5JLxO80UZpwvEXtHnkDh9
NJYwsBDSbi6T5S3min0GWZyyCM/H6Kyy+EXuNwd9UEWM7PS5wk3SREpIg1hIus2l5HJboA0D+Tuj
Wc60lQQjuG5K+G8uO32dhByPev6bJHuGt9ZOdK39Sei7k/lk7U3m9sQ+TPiTs/+rOevlc8I0WlCd
6CNgG+aLiYvkG4WC4p8LZ0rT+98k2GDAwN/yhMKbo/xriL+8k7ujcbi8T2jh4khFa9HbhxP8IW7g
KRkj3n0y0dAbndEeZyFP19BvZYzxnNLEiJ85iZ++dW7vaw0ygt92Qg/mfOYY+GN2/m/xnlTBTkji
eDXhzV5qtJqrSPxGvNwGUQa2wx/aoQyCkcjRg/F8loiZeI+IE7eN9f3yjW3gHfhC2SfkczcmvaIq
k9ApIsuOf1E+M+gA2cQIhrS1OV82p2/L5UULeqVfRCMalwYuX+jCB7wIKLnRV1CgXX1xSTwDLeTB
bC1sInWN0ZFRH1148QWi8kvCT0BPeXVD8r3gonOFQ887h3TCL+VK3olQnWp7Xb/mwI3w+pRT7Us6
WvAdbPOPAo2UXoYHwTvU7PNCcZHrx+cBroxmX7DsTfj9RXwFXWVXIomdA6M7zFEzj3majPfKG2xU
8sj3j9Litb9RfaT4ci7W0Tq2Y4zohDxnqPTHhBWIxPiPk/5gVXVILlvyVKgesM6QdMdTiQyK8XT8
h4CdgzB0CtToDMxhjvUzk9WFwAcrVGy88I5IpL+uH9ofVec2WXHIhR9Cu7L80vgL9EQ6yFkMEr2D
HIWc8tERMCpmC5bLaol4WyFoLWcqQwOQp4VDktJAY8rAp814YhCOboie7XPySuYs/h1q2XSrDkCz
Eq/Gie0UX/Uev3WPA20hEbfUYlUZs7J8P8VLTmLZJkW35F4+gq6edwO8QZyR/RFThTs6VjOIocxz
dWbui5a10UvOqEAXIvEXpghh6uItfbnq8aZ7scYQmr6Hq7N9Q5QD6f+i3DNXBozYhoGtyA9nli3m
3nDzZv2SEzOTW2J3+a/hCZM452T3mFv4bvz3CaKT8WP9lBdORFZoMWylxNpVzBeAU4zjIaBuex3y
eEQZAqwGYwLjWfgzdAX4E2LUO2xkQF4etOOcz2vRNNhCga31lW3KgiMSvAc/B+la09Ni7eTe+VHm
GZgD4B+i6+aMILyhI+OaZxS2T3PWcrxS0A2vc96zozb/gGDzu332Jf9p9ylsCkgOQGMIWRyRxxjm
xu6logwzRuHHN02dJUPVAd9Q3HNF0425xtVtXS1J386lWG/irt8l6DiwvWaQIEE8PpoQ/tYo3Wno
c0jEYYduIejNrosr+QRK9BIIT39M42FgKorEb4VsEVnC5q9YMJ5mEgzuGt5mQKdqtdmQKxSlxtxi
7LODyk17ovTouAfkC7qFp0UF00GLuRLOb0hA3m1Zn27ftM6UgBQEDt9u5tWLjTwZXwZEd0rw3mnM
oZVgHGlBvZmOD3Rm+CrAJ4f3P7ERnPTNfSrq2wdD/qf/joU6TwgVFZ603CjI/PjZ428d4NSMrM8Z
xfHDv26As4iSlKKQyvLu1xH9Yzb54vCBXrRGYMF/w1pIGCq0BU8KPMfcpbOxoE35JcwVdFvT5lvx
CfWMZaw8ISBtdBDsriVofISnobiCRY2R0K5H4eEKFMzXPXymXOlj4WKiinFoTHMq4g6YPELwLhSM
EC6IfAfbfZ/gtMjmsn0usOEo0x/MUXdbwxIj9mhUJuIOvs2z+cfrMLEHb+B0pEJux4gChshsBAqh
IY+Kc1c2v66hZRVzwE10MRSUnBloNQaaYDGWzQjo0gBWEfFQtUFR5n1oQyzoy8Oo+kQ527OYUH4i
zqKquWLDvX3fy1BEPdyWnP46np9Ai3Rx9y4ipBG4iBDsVJviXC0eC6zUuwo5DRctJO6ifvpJy66P
fQ8LzB7wi4IQemtF0BOJB/GVnbzDHY9Fs3JEAJmw/VA1bKk5YjUi3aPhda3Uw7aOsxVFyAG+xILI
IngAMVkAwGQuKkevQw+LQ8aLMUHBlExvGVQ2PWKyAeqDV3xLN+SXPDY0lfLz25EjavlLNbuPuHVp
93ck78mQXknxDLP9M/cktsOt3joPgj25nCxbYX3lRI36Dp5viMP+tW8407Nuaf7ohz9zSKCMxHv4
CyFSZ4JDp26bsWl9Y6D1UZW49Joc4/tTnh4hNhNjk26xXXOwUDnKs8LRh5jT0gy58vD1dMLVtqKO
xX718UYqZec5D/Ha/GGYZfV7U2OKS5VrkAWP74jNXc/pRop0R+EQLdQyrSsFowWrLkgQnuLpCZWM
zMEXmh8yGIrYf7Vky3mDhsBBrJ50jPB4pf5KoZtNAUxbiheGp9fl8GdsDW6PGvVOHbzJuObMxR/y
RAV2DjWWAkxtkyPAVR4ao5qHR3LWS57kVQ08SrhzjFiq8x23MsrefGWQGmb9ts/lJ4vyN6X3yPrT
x7Pqph0jun21mjmjBjKMyfm3mFWMsV7oyAzz7ZgqFs0OlCq+H9so2pwRJvsXHjvKAtiYzVUOGna8
z3MKJYQt6o1rS9T26qys5iCTiTLniHaFInJd3+ZNOIZjMkt8YcTldmKTbrGNoOoqyRFJrO2HCW8L
cK0YR0lX+iPpGT9b17q64w+hMx8SUyp0H1RR5SST43Lkl8+rK3eMr38zmtKv8WgBTaWS6HV/Rpxs
iysICqjnFNlpzv35260fJ53vV52uRCYJLq5ZJn/UEPWNEsWESPWeXGGQcj9xmoczcyWUm1AShyNW
Owr1Zitl60HdPmjefM5N6hyHDliSzbHnLsWjSQPgOFk16F4Qd73md/yodP/Ux3mQDpp+BEB7exmT
K5Wf4tDEgSrFXRv3j9PTuHDdkf5FnAElyWt6u4USXvF8piexifWPGM1qW1IlSApTGIhZzepNhHQb
6C/eET/DDqdxWLhvaLIBNF5+VkVskRPdIMd5FmyHBM1xMnhHKrPD3+ZG9W/hZh9zlfswqgjfRcKI
q4yIm1RZy7s+1L6eyrL/ad427w9trMdJwL/SiOYhALc2JfKcoT5zr3HY4m7CLvrx6fUWY6eHf6Rj
7LIJZoLo8SiZbQIZDzAEPkY2EKNWClp10z2+pH/R7NKAgxitHxJcy5mMcPHgCLre2hkdOtQbeCgM
By+TmUd8O2IPAzcMYCTWfeFXIZBOZh7FfIHIeIgyRMxTaUGJShav35eQ42qHmmNRr2BJTXW8gScz
THjuisYZCIbmbCFKlVWqV9D5GuqnrkCydAtudHiHY979aMlvllAbD8fkMXt3s88nfhRYptJbufl3
ijdTTDc3Pq5/UFfTr2gFv1vCzNecmpiTvk5EwkuUUlmEzwXzf8okkugW/B1LhS7u9op+z5jVYD0N
AobN5QsQNAMOgTNBS8rYoKZ5eWDRhY3OrUrrrbwAbRJgATZBwagygQ0/uEcFSgq4NU4epreiyVmi
nqKBP8mOFgsrSxndawQpj4APJNXoPtoIUsqOT525MA9OJpWrlwzuHfJ/xqNI6af8mpj5EWcIwzVY
W16AhH1dtuV/QCY8n8C9W2OiGm5heo3haujapJC5hNZEuQSXPOzLWUKOPCbPd6j3fsK7wYvBA3AX
6hM9iSQie6AqYIwkTG/wCfjRns4wAmHvPsCIsLDDE8Enqjky0RepLbi3uCVMF/oeIljs1T2rFyeU
AV1YzfyHPSOf35tNIy+zPc0I+f533dMIyKdGT1PgqtP3TE2f4qH6fy8feePp4GIwntLG5sxiTZg+
/AOKiKTpUYBgHAQmSC/iUTlyu8VZnLHESZsjNcZjGD4cnUi1dJD+2HWcO9ttuNhyUspQtbAgcW+C
SeCUDu3ztrpv2pi0cUTrQoWUMb8hPDhlHP+5XM9C9Ju5fUCLz6W7NAf2cZLWKb5cTnGYyBn3O2Vc
/gpRMCd1fifO633QInHnL6klaFkMEw4mdNvx6qub/gu5iA9joUBqLBLrn8FvH0EruE5+13CAJsvl
gYDAkLyzyfe3OAprkyV3OYdLCwudCvJCNL+Iv+E/IbwGKsaR8YrARxwhxz/j7XC6H5SK0y2jsh0P
I47Qclh/o6lbGutsh1fXWr8DY/08vDkbG3P+6JRTxe9usXLKdsacbsI1Finj4jMVZ1O0WgTOIWyY
XleiUMIIgGYM/dWGLgUYwPX1fF2lCI3gRwixluhn8FUMKxaUWPcFvHC+UKSNjS6kVdNV42g7rZE/
8wzIu3s8m1Ri9S/1C7/gfLHoATK0O5CehOCx5sICfc66fbe/rUnCWzNouAXD3AgM+om0ZeJRECKg
jvMNrv+dBQNKUOzEB0bjLzBnQmZO6g5naaHnesXURjWg6mEP4k2hRXffM1nQhq1cXkiHGCNUF1FV
4d2Im0VypfEYMeEssw3IbuYOdTDuAwNrMyY10oasoIYnocbX8bYAobm12DjYq7OVDCAS2hcQ2u4o
M7gtAokUO+xLFLh1QJBwPtoofXhVvapCknxMVXNmGYDTMiV/AqzDE89JVcq2AEqu1W6cfb8+x1z9
StWvvvtV2aeTU72TzCxuDNynFvDPtzTrtS9DAXcOQuJx5R0WaGLqEMk2m8SuUW52SCl6nWd5XJ5C
KH/iJE4Rnyqos2g8wDknfbLriZvEjASw50myRCufyieu7yrBSYpz+Dq/5hygphZqmfELA3gtxRAy
JtW63comMiAYetYUi3eQHD9utS6Wj7lq69M6RMR1PV3xF8gOq+Wkm1l/9zXyMDZpHDvUHOKb7vOS
Sc5ycJiBOR1Ss0bIRa9L2WP/gK/lC//Q4DxeM3A3PyZOX7w7Rwp178Z9oizImlo9MeqhsRW+MAx6
qJUKRzjb2FrwO9wD3BTYooCMTP7ZoHgmY8orFcagjwsSbS0sTHmAhNFJifGa3FGghtqsOD3nyoww
WwxQHcmmqlshVP2SI+UVWi02p/el+UCkD0uUCF2cTt+4mLj8MINzcphmWyTxTOzIB2l9qyOpJlC1
yRgkRxqYOLHAEWNkEbA4kmimGK4NJpS5Bz26oaqFL0xZ0AVk0zDWRBbSs/5n0dOYMWdgFMSA/I1/
RPJr3JAMaUp2BLsnLJ1JML5Hug+kyfUTk/EsWVnoAxjcvHkBSxrAqMBxADcOYCf4StI30ZmNwvkN
Zfj86vzENDYOuXOR7a2QadLgFGQ0gFu0orF+NZDNOIH9w6VZCJuRd4wjjvmD4ZBpQCTqUcO4gP0J
3NwLn/3bmnSXAukEwu2wDcYU6/3Ikc8phxJQsxhzKEtRklCjSy6PQ1k7PCIuUQP3/ntCp4iOEXUi
RaS0kYEDqTbD70qZ1X/PI2ZoAPmGOAjaHX71KeO4AJlaOgmi/blwnzj5W3txjrZb88xeSzevI33E
1iFdpniVi9ekHFHMeG3lmrf4nkfDyK2uATvm+AVoz02h2FaORMN+8CUe92ojF+QxcGc/aW6SFTj4
uAef5/SzHUOdg8EQoxqkrFUm5bBg9N66Y4briKdejGIdSufqWOwfyEzQIrnol2mg0wlKHc6O91Oq
OurMAiaNqXivcsn+qPn6bYUkOnTQqPi0+PA4D9CwhKWL+o1qjgG5TeeLzyRDw/0WJSW60Q5TrY54
wx5YXUuXPx+UGOiOhQEfYze1qQicMz9uBnaGFDU3UXzcNQnCsfiGlrkIjI9HMf4GSqpg+Jjz4LwE
/cmj+VfV1xlbEAGmxBr3JfrTz6bmDMrCkn/dRot34vOPkb1CndZVZHF4Ls4tYqbeCBXwkWRHAbrb
tiuF6GLaqdcJgbAEDiTpVAPc3bnXjCw+gJDTMtlbFCT4BW9747YQR9Q6aMkanfx8lqXrnL2QNviv
yj0PML0IqgR5hm20zvgLzK41RM8P5G6oB05XHKDQHL0emsvII5Zjco7O/IExOYrhBtbXP+HC7BjA
LrZ9wP6WhNXivhyI3SU87sOYhPwRAMoOM31QkM/31PxrezokUzDATOAFho/OHwN1imOVO3NevONn
YsN+umvhS9tQcrzISIKt/JnlNJCkLZlELeMc2pp4ct4Co8u1mc0LOsYAZBWXd7B/+/1td/dMQiv7
qaqFrQ5RnJqIUFKNW+jXAObGrohxwPKbrYLk3TzmhTfuAupSWQIWa3P+513m/PW2AoVu3AORoXiQ
Ue612TQlGQfjDEITxKMf94q/noIWG078QG3NgMhCvQ8xUEgEEd0NRpDCGbsHNV47RpgvzopW72ud
r1ffhfUFclJ/n9vPUgvadovsrSU9Ra8uEhLXFE7EfapcfZNGKw7Ce5CXvskt2vNKqm12o/Dj5n66
0rWZ4GC6ybjPJOyZg81J2CTd1Fq+Rr2j3Dsqcogly+HFAYmYaTurzxUoNXGCUKJE+nse1t112qhf
Lxg8TFup5r9eeMnI9NZ85jB4eA2OHzyu27yuENXckexSXrcsrAUsTryCtjg5gAghpU91MV900Lz4
eOgNnBCV552DAFvmwpEmYLQ4wzPHLCDDak4L3SGPtJGHMrXFp2I5BB8kJKWVhFIJfB/jzg8CFObP
um2OiKOypV9kmG9cKqxGlIrUZw9PlV2rdHXMN7MqkpfINzvcPggvLEf+FadcMO4Q7+jmpuieHA5X
HIJKhkKJzaElyyMCNxSJBLYV3yEp4QvmLyltSN1YtnhzJSb8DnxKsL/X0rOw4uH1pQ0LIINzDXtm
SZhpMNbthxIwF+MV0xImc5aEuka02B2LYPLGqxgvkBvzIltmUrLn5SLZb6DKB+iMo+rFec+hkDCJ
jXsKkiJP90qdpHbMEalxQZY7KM7/QWZ8BTdiMqG1UToViLSG+J95rtEMnIATE5BcEblwX7QIetjG
5hwx2fc4bsU1dRzQQfmoJ6chneafn0GUM/TAhD5FjPeKqXVoNkNseaLGK3bgc43zjbYb0jdOGkQf
7Z7lsaZGuxOhHL7uEYUb9wVHwwxtMh2WB3Pex8O75tNRAXIjyOkEPpmxPjdipLBnjokAL7W7+Qed
luaYpcd5/KM4dw7tIsKVh7IBurKPMd0oyihBx8tg/eEYSLGWJW654PX1WqnATTNn4FzaeQzK5bj+
o2QzGUPrHtRY2hLkUabfCQnCMCvu9tuEEeoYxI7cgurjGeqMH/PvjvKGYQtSHAXkoIOyhuoEGzZg
CBQ3jdDXyOZMk4I6d63xb5ZzSAXjImkI/egM3el4oP9FW6h+l4/DaAw24JotlLSbyoqxv7YedP4X
oDQZiUq9B9+cSl+39ImgFtWQyrCl/n1/LMfgHydrJwmXYCpGD2KN3Ig4HlQ5ibp6dIBB22+TFpz1
PCbGUZYX+m1nvtZvHUIx3yu5PSzZa8TqOoaBfT+ktFKZPCkspiNfSqa0urZDTMDzv4vEOtBZpSad
Dnf6pmeysZib0IAm9PdLxQiLEYNmcWZTdSeF+05d3rgUziztf/q8s/RcnjjI9hhcv54ra0tyEY3O
AZ1Rar9Z/+nYQwuYlisuvc+2/3kyV4WcMRDJxF6tUL3grV9TCmm36bhc1sq0Hkd0mMoPsmvnxnwa
lTz0aqbD3GIp+G7n1Tm028ToijPshyEeqdfZOqUfkzSeuMYayg+nkMlRNUT5QGVkrt6tmyr78j0m
E3VaqAyTpCLO1GraPyURpPHpN/VwLvFKIN9QJeJhSqzu46AyQhNRxfiSvD/wuFemREPQS8poGB/v
eLjYuHBpUfQ7dAGNq6PTusTGx8dJdWf6lDHN4NGNbG8B/KB2rQfSXF40g6BFIah+X/Lv9jaVygLw
99eLzmVFe7fxZLqbKkXJgAy598jjuso7y/wTGibEqjenU+HMjS911GcRpGv7QVd5hUeaKfPmikkz
9TkrMsiHmtYzvzgNeDC3baT/mPYR1Zy0RUHqdwdU0ZG2ehLGyAnCM11p8kOixVpwnnht369p76Fu
OcvnYX3dF/vbX08DiQKUzvyxoDHrEFapoe00aFSGV+gEeEkA+d0CFBLD4ydV7evXLbOReyLN4A4F
VJxxL2L44c4mY6/w9ZFTc5XeArUJPyayzZlqhPrT591s6Bh3UWMtTHM+1iP6uXQkZRCFqJvIhMPB
bmAZ8PSKx0Qw7Guo5wnlAq3eepTnpIiIOETS5T5eLQcUHhAQCYoH1myVASB2aCw57V+0fOx/r1hC
r94j9TXL3SNbjF+MM7YE2ra/76huzg19Ee2xNljKS5Kn0ZW9PThvxp0gSY7nL7TynY1hQnlxJWOC
CWj90JDqlmOQiS2GDrbisIVBV3qdFIzfZA2yyszI9qBbhd3irscyfjZyH0WCopkv9ZELGDfJCHMR
tFCVQyHFzpf2Q6e0ZYdmZIxZls2cUdtz0RpueqBdpxLt+St2B3axZvYkgArnJqydxiNrKaENT4+c
VEMUOG+Cv/ifW7eugmKflhEP308eaDHvkzxiwbG+TKAfLyIF7CtjVpVZpvPkdoK9xEHjq36LkOU3
XktmFgAwKdjZpOH3M4R7RxQbkPEpCSSV2gD/Rc72/Q4TyadHp0lhzSY5OMoruBkuX5hSXn3WtbWX
gHU95/2bCBO3Hrkp8+LBucGUZ2ZeO+3dsVBHMKN7OKhqR8yViPLWvaOsCVmu0hPdSkQl8a/e58ag
GigZrOwf1pY78xvtq8B6nOzr10mhyKC7DnOUEoXKk7IGv1BLrpOdYQ/81XTBgpAp4V5g1oJnGzGB
fSKEZehAeDX4ZlrkvZ+x5LecoUgWHi9NWlUvNlEZ49L9vW/epq0cXpf8N9uQGXSxTuhygZdw2IHF
QXQiSlOQMZvnr3zB5cBfGuokke0rOFNO0AbjA9oikw+eA8AelHXobo/V8c7DsQa0Iv2UdU3o6Si2
ZcBgtk58HJHjJGKojHmDLrFZg578u50Kzw/ydm53lGN8eDizWTNY6FMCQvE6UAJzRnTRM3e6UFGj
ERoPtsbUYsxB0WVsfSWhA3/ah0Ayd4DfC7Se3gmuD5OUDYh3EfLripgm8gIU91FPCY3PULRzbKN+
HBwQum8UazV4Z+LRafhmv9ZXuu5ObPXfya7+y6KFAbGVnlP5+1gUZ0UgWHtSrRmHdeB+RJoJlZEm
PhzIHMQtEkRNED13HfmbNGVH88nzwsyN/uKLQSIjBpXvZlZ/EwGrHfcn8mR+TXlz40jkQut6fxx+
q+AtQT+PEIPgilWShg0qAQZngAoZINO+oStJMx8vVOLAw6Z92K7ARR6s9eNCYxyUPtYAuni8unp3
37DPySiEfsFO8/i8VA4VrB8KjCM1SOgWs+TQRUW0z4cPCU2wBI059uSr3V9wRjIEOZhI2ndq1Fya
w/U8Pl15hSXsA0YvDEc5O6OGuXFSEVV0RTkiRE05Pk1qQJT/iByjYgWkMcLoyurwZBX5eUbU3aKs
fnkqQr5tfhh+uuW9mbCIMNa4IdP9xEzLOFa6yt2uR44OlpWxIQ75u52CzOOfcc3/epPz5rf89ZF2
d3jAgA0gHcH3ZL+lpBL7oSjRaHGws0vYVfD2cADlEqYjyCiUCR7hPP/ie1kx5TEzA1v+tXiRfCAs
ZLyLgxj1cJZs/s2lSG0AF8GsQEUkS5fASwiKfP/H0n0tJ5IEUQD9IiLw5hXvhBBCSOiFAIHwvrFf
v6c0GzM7K0N3V5fNvHnzptysVFQX9jX6833JZIgkY+jVQ3m77ymRpp/s5IR62eUhmYeGeUhna9i6
xTwMzXzGjoo7tvalx72Uq895LbESLvZIwRwRXjKtBdVRitznQiEUA+Ju5zkdJNEY9RC238Q11A3a
ft9mwTyMlbfAKPGNISHQ91P32qfkn1wX03Lh6ImKfg5BCCu7hRKhNNwEPPk94SVzEmgCnQRZFnpg
9Qd9sDPlhWm6P18CVovLkfJyxdsXrbDP+JRIyBMbNFEqWALombUGhVHwFphcFjN13/5ILTFlqZhH
xfnHJRROl9Rypxf6ZbxHvB2ewZ1stai5YTnhNtxaW9pXi59sOm515OpZZ3PuIhPjkK0nr1yZ5lI6
X3qP9lXoHSlFCqdcX7LR6xK4NXOenefNXDok3Dl6KOvIbL/x2FbYsLtW7O4YaO4SFQ5xwdwj6bxu
nR/91fw7zqMMUfZU9Zihwktyp3O6t50LmbsKXJ/xIOnPUy0UmrS/kWmkHiFoI+AQ2to7ExDNEpW0
MNGtlE1UEFecGM9ENU8wE+0YYe1avcbqONWbeRPyp9qm4PaBGAxgay8RpvwolIWD3eFIhSVVLyTg
i03b6PZYi7XjqUYuKq/uNbfE2blJYl1WUX+SCbyvSp7UqpikM9sJQnfW8Kun810AJ865q3J4FLWy
tthZjKaskh0PhXYqKXqyylLGsffLV7zNQi0xJw1QWZKUsQdnq0mpsMhbZNxzpcxEMWORSkJ2OcXR
2DTXACPJI0+hzmTKR5DWQT2QP5Qrz+ZE51Z0kWQCTaJbTREO6BO67YGwE9QzrmivstnSTMOkl/L9
oJj4LMuwfOZ4qhWxrIVYx74UJYKOa87xa+GsSkbJuSj+9+wEhQQmQk5ZriaN00K8dOBxSWGV0WX0
F1XnIv08W9FISggzax/CcjvefyJfLUBHSsdbQ0iDxFJ6Xg/GDuTmYz+zGz8CNsP1S5ubDkhhQWU0
Y6VwDNyqkqu2atRxEmP1DQE6y0WmfUxJs1ApiOd4QBAyU87FuFFld+UrfkuEVFIrfIbxds7KBZJ9
UiNJE1JSMZh9q24svSc6bfumfRLcYVddyuIKBhkG1gXZGQoZlXSfoYgOEgawSCBUALcSOk+0qDxU
2vzDgR75MuDssa/R5vZvVRpIFtJQSccqiWQ5/FuoxUhxiQAv1Jaun9UFFalRt5iDEkyG0hqimalw
hnhaHCwB/+u5cQUg3stZCnbZgDq+5C41Tw3+JFdno3h1Ixcza2oobhkyX3clscurK4ymfkGUn5VK
yjPnZpmDoqqyI0v31yXBnIuUwUriB3wkkHH7HNmbufSU956lDZz1WroqYakIlLQO6POoqCh3JcWy
5rWm+YQVtc33mzpWxLqT424Fb728L5TOVJuc8YJwGDhoVcFE3xCH2atE3Xo6ZQU2htg/WYxI6rDQ
/VspZ0kKcQOBWD3cz4yiRDQnS2m6wZKMH8jaVUlCwO2YxC3IJParkp9iHCIlvVReJk3l3Ls2/CSl
XIbHv+BSBNRlkhxSHGITpKBKc/H7oD2k6JDdz7l8QfqNHIrvQmqJrtSNy+cW0weAIZFDuqBzx7eT
xA2fByccNL9TRH6o0AuQ17Lb9jCYQi0OJW7gsXNb2bEcvV++QR/58Vr+gsmjUx3zVmOiNP/I2EP/
8LIkYIrNy3cB/bDLjpW7OA3XSj4J5sffFyO8arBjvqgeXVwZRZnW3k6OMOGKraocsvLLC5wgGkHb
8ku0QSYoq7oekYdFoEethHjLXmHvWUl4gfxJIh1OvqXznOT+NklV57JAfhD9kvTRP0wXP4sfJCr5
T/AuUusUFVI2XTKCcynRfMloXbp8yE8MFaD8PZTRFZLsj0zyZ1doau5DNItejcm2WQ/wC4m67Ph+
UoV8oQYJwa+TqTa+fic+tj8JmQoE7jgdquw6pWUESGYhtXKr+zbOJbjYfot5GWBkm5mNTiuaEgZO
bpgjTTghgRVTujMB7D+Nwizl09IwQfrd8+vNtFol4/Xom2jZ3mS2l0orVtjPDvMXAUqIPj3xG3cb
5r4qFjurjgdfW27qkJ+LJL8ip13Ixxy/Um3SsZS7Rk7/DHAqq4iPSgC1pRQMxL5FmadrS8htqqEs
JPn0XDnPBUC7YyrMOfYQ9wZAyk8W53LiErJDFAxJkqqHdGSqkBBrj/nkh/FwFjiGSmsHwbbMWjcF
94mmZqWi0pPwrYlBNAUUiJg6Kj3NImuasvwD5SFsJ6yylea5kOp9fmUGkDX92a4k0bRW8mNzZeTb
LLZNeopgsEor1LaVyvPAttruf9PNx43qpSDIM7Wtxdbbj12ik7jb0619SXz8ANI0JD2QuZFzf/UO
yrAUDsiONWq/QzyyUhGv/P42RqLQI36Z/X2SAQ8wQMDv/asqTfh7Dq/v1JPfYXltfqLueiTEejlX
t7aTfKKxifXzqHAviZg6brnJDsMwNSkkFKfZve7fLi+b14OIqdUvOyHHaSAG8Sbr/oNNd357sKYl
5B6/U6xzchhf9/fkx+WNUadqyvvt+/6e6JPoH167gW2FWiX9jcpBL+om+srZZu2XYkMQtMdORmRn
DxzpyuwbDa70DhLteyMUMVXlsnt9xQvuPvsL7jMCGNNvChmM+kfFiw7qXz1aOQJd6g0l5tUYK0aA
6154kQVybiW68khsSVTqKN4TbCdQ5S9Y36GGMwNEGNqgIoXbYeanKiBl0xfmc9ocuuEhUf0ukxwP
Kl9end88Pg4fy4ZB8amLUASsjC4fmHNZEncCx2AnHrfmVM2HRfIhT/lfGZi/hhLsyYoX/4m9iiki
Th7fDqpwPcbXvhlCUUA3Fyqj6fnL2u/kX0f12ODeSxCHEnWspl7jm3LmZz0W1nRISL0xxy754FFq
1CbNRqrtuvGP7PgIowIkSG54Fr/F7wKVS6tgnb86mKp3H/x46Fo88Wyo3XefUhqv7SnYvt7fC5+X
2eaHV5lPF2MTCaCsH4qNl158rOwsBfyoH3/JfTqVDDr7wnbs/M7xSCfnt8OpkmpH03w2QJHLPbqC
/MhliwPAblo250rmWm27d+VP0WUR7UQPbar6DKwUgrrD6DM1yVVFGvOLF2KOm59jNH3ilEe7b6tF
n/p73QK6ypaEV4RasQLCbI/XbSAFmP7vqbtVaAjLQPH5xbkZBNbS3+ff9eD869CLn4hRFjM/169T
+WNdbMnpLL7wbYqyJKetFtOl/CW7qDUYkITKlGAFy08szVxfjDY3TEuPnaQaRyDE8v25qkUkFNLl
ezfbgxrsH+35ob5520LDIX9RNf12q2c/R5PnC6WXw4yEimTH2YL4xyxld8GMWRQ3X8tByC4KZbJR
w4rb38ujCFLHLYcUsGPS+ZJTMkldgWLnwDw6AilQmXeVnHF7hHyBFzJR83LsfVRTKUVwMaIdB+YT
R5SaozwuQmp7UZFmt49XBAPukg52khz04rx3t9dk2CKvhZ/H4sUWo4Ns0vkPzcvgO93KqWkSYCzl
QVW0VKgFlyd5KHTzS8J9uJ/kuoWhRMMzb0n96Nnz3XucKdfoZ28jkLYpZT+2n+vJnNBIb4pjPxo/
VQoqkENAEikmf7djhfY6iz7GbuNi8zj1L53ra+Jz+4GzR+r/M/FZ+Fy2koM4bvL+JdbD+/wOqVPC
h1yaGds2NblPHMlHRjFnsg424tRfPvzjb0buwYvTVZb84ufyHfu0N5FhV4uD5FOPiD6KJBI613J8
7W5+rtovMvyT/rj1omnYvJ23QiHKgQ6WrVwL5IHaFqrOs4iQUBjPaDFIQJnOs5d4W9EtWkw2AcjI
AxM+c53dZ1a9qKmkwnj32Xl27r14Y/WZnaanMVsIb7JCBimEkGbPz1W2tnp30y297krcrnz7wBR/
ZX7lPrnKsUnUzUrpXg1X091wNVT7sMpXF0kk3OEyHeCF+erc+ACgBDhA8klNtZUlMVNHPTbI5+IV
6N2ygBEN7wsYAdgxfJGeHeLlnBDV+c1m72fZGfOlh4P0k/w4vx2/BcH0MpfYc7ZvhAdkk6fX5WSq
Or9XlpvaslCZkyQP3Yt4bp6zh9Tb47H/3a4gLZDrJF4INiZ3EC+tbkWEoavSiDm2YTXRR1+KEX5Q
Y25ri6zaIPIzbQnGL1rR+cWaj5blozxFFTMLI1nRhxvljEq8IKhVGtE2ImzE1KTGhkzyY+tx5wf0
FghXz8+yNjcVvPOSKJT5ms05hPkQ9x8NLh0YRHqmg98XP/EPWIPOwUFCDDskhURRlIoALOxXLcvP
7Hv6R+25nlfzRukCmWtAYbAtU5nGsQmu4LVnkTeqz37s00uFI043K7QmHNmzv9o4WaioXtpwfZ+v
Ss+NqvLlx6Kxb2bHYTw+3LOa/MjVdSF/adPdf0M5FEDLTFhAXkF6q+od/dNQ4zU5/jLxrQN5DKd9
gZTMT9oYH8cmbnBvZMeTW2fzw2NZFG/fx+YCUQupu5gFNAYLW7mS5Mfp4Owo8VTuikwFMBKvYfPD
5cW74vVemACH6eorPU5/pFWuGJ7fwpl97a6G1tHia/HFX9BFRunSy46RQ5KD+3Q0WH0dm8emKvZD
kE063zLy90Z+kB/shreeEU70tc+3ifazjyti2+/nBzyaU1cHX7tqn/RP3ephmB8HcyDVdoZcepfe
/Z3rrnl9y3fxE25t1K99424mHab3KdYFctPMVNGXgTsxTVZc1ri/s0kMVn7gHFKJrrH5WbfSHxdL
Pupeu48X9eVeT91M+zS9eY/FTzS9vyv0nR/nvcviJ1zwrxcORJGsC/67QpGhnsnqS0/shumPw/Q0
NFg+4G3nDwIpOsgZnFAZk+OCn0T7lmPeX/24wlbUvvV84Txk+owVlunFX07DwzA95n0kB7fv/Djq
nnuHYY630QkvLpxlqwxN1jMDN11xSt+jqa9sXJGm5wend0rJbyyx1+R4fy6e3uPjezvRJgE0vXX2
vaPik7pvnB8/Zru+HgQy6vLRwBs9Oqk2drleHf8NUqaVHcctoa1QyYAt0L2+pwfXaXKcaDMkRk/w
RzE5zg7Ob+QZDl3RQR7ONCcrLnx7msYHPnZSg+tWi4/1VHpwYwd0Tw1GVe6Hobrrx3/TnZ2kutvg
2RfZ3PRFnx4vUpUHnMrcK6uYMXt+27wS3/pY/UJaRfgysEaiSJiC34nO+iUhHngZblq3IYd1ehvG
SWan3/PUH1Nv6XcQ4O43moz6qY7KcN5N0vehdbmRfU52t4tJbqnWRDFdPbQeVIlBbZUkNfAbQWJK
OtVHmX5tGSfGb4T+G/PuA6V7bCyLYORK0KgLqv8XUt5BNTcwasN3l2rIIV8NjuXFQCwtaHmXQMQK
U5Y+g6puVJFqU1MyTxYsH7kYUlexIshtB/S5IqP279sfWT3lqHkeSjCt0Ob2X/bvTyYUhSBZBoh0
ffiZqgvKGnBZ/UHZfcmTAI7qQZkv2VVTQu2hTEc4rFA6faa76aEvJaYjVHUcuWIyAV8SKoE69aPP
qEWs72OE40sYsYITXxbCx1umfaXG1XIWfbpi/gZsdTGwB9jsHKar3UJ8rr6uZBxtykGmZ1MNuchB
oviJFUHBrBwKEf37vhH41IFNnRApBb5Ur5PA/Qsy4Hn1igLrOfxEQixxyFEDm7+sVrDtEPzAgGvG
HAZPeUKTfh+tuXsvhqvnlSD1qD+LXca9Ppx1O8wA2rBSP/qbz4MCP0ToWC72I4iCLFochV0xAOB/
Gkag87s429vtw+bNgrBd4/FcaEaeZ/oIFHz4+4QT+jlZY1dLuMh0Dp9MEPfLPcvAAkkKvH4MIAYB
KI9lMEoV57PYs+jDARuTtcZSywkdVPIKvjRIRtcX3lt1Ibkb5C8ZtGfccOgs0vHyLeTzJurHFyIK
k/PL9i30UuhWZcxaqWAnHF73zcfH+q6wc6alBRwaVs3HeZaQbx7GBA1HjbIlsWqchTA2RkG6pOLR
xmbd3Pk6h7GCWv8WvQep9MsHcCj3qROOfuvSSh/8h/M+t6kXGP/XHZiIuiYivRLhJf0k2Zw/cgxu
QnoGblz83N9PASjF16JEgzyGYgfqT6ZD5ab07NUR64tUvjjZkmyXJShW/Jb8uH3ferHP6+vlOzt2
mr0kZxAxR4Z/71N4+z9rpf+YZdqxT6nEDhPUbyeck2vxtfpiQfSys9VP1v/tbI/O6stv7v38+D51
Ajgv7MFTEjlxR/zYDsXqkMlzE2OhjiFdoS9+kPgWv5XAYcDTq2IWIae/2a/bNyRCbtRmiGOyGO47
57FioJjjv6z1wg/z9m63sap+ZAkWvvbjzFfhB1Z0+w019WJfXDeeZLBPgGXfN/zv6P1mY16dXjOn
4f5xbT6TjppDBPQ9daLCz5nA2P3wtUhMF5nAo9w8W4yl3FXW1CRyhAokbonVyfktlGz2+8xbDm+F
67uewVzFd+LpYqN8rhmeZ5rab4NUVvrQm1dyo34BEJ8hpFRiw203lee8HTs2WV5bRdc2tT3ls93L
/ti2TNkkt0I7ir2RytmnW4lbt6AI1w2JuJU4Np/zAfMI53O/dCE1unJSbuHy/cQhSKq9c54B4k9s
BOYS6jra4CkDDTyodlCf56rcODNDGissiLmYoOmRjgaXXfkRDZLRNJ4gf/HY1ndZUe6q45MZ9JRq
dy7fehe8zjzgJ5BT4fSxkfQZzKkcDzKVe80nvkd73sV9ekuoVV1LRtVUYGaCpEaNDdarXMD+/lBz
jqVgtQyYRL2wFq3PTTP3rhHygW2qxqCE4KagIoxPadP9VfSS2VZ35xfWyrK8Q+Ts3fsOttP55TRq
pLK0KnLVq7I+2ypWK+rq6fmeT9SBBwFLygrqWMbcicyn3SPggcoih0yGxwx5MIi3y6C6txaTwwQt
jhBtMmRw/KAKTe4ty0ovwuZHhBry7Whypkw8KieyL6oc6xmctcemu5u34UMv85flLAid3byJvRNc
ZrUJttIgkC78rbjkIlaTPga2f8m0U5eaAbuMn437qJxbVNV4jA8z+eqTjXGGG82EyzBlgXghXHu6
tAheCkEys6QnefS6EJLGFvIYfZMdM88ZYawfl+dP7JNFjRmTyAb7K3Ya5uYIaUrRoyYgz6RqqWVF
X2gKjSrligPmTGPiBcFOgDjXtO8UN+/Yy49c8cTTUu4OD6WnnIz95G3ztSEFI6a+lV4v46Hm38Ui
jmhDTKz4+Jg/xDA/48mXc7o5uvWe51p+h60B3zlPl4fawxm6bZ/l+zD1rzicVcmSOQnX4jHKEDxb
uUzFlEOAyNLwX2Fh7brnjqgkiJ//wYQDL9sQxDx5jZATb0y0mZ5YtuKXkKyMTYI4JnNUyH8Z7ED6
VnAeYSlYjc+zGS/5FhMRqoGtpyF+4gNZEFNBXkVFaY3EUg4V+4pxyJvSv8uHdCqhs6LJLB5AAwcv
6VrTfsTuECxFYmB3LskxBnuVeQ96N1/dhUUXjGe1FEzfZ1Hi4whGSy6VvEVUvYhD9DZD12MgaoLF
6Fn2GmuXqT3iSlPKBuSey8E0lQGs/JuKmtnKYVfVC7YkL5rbtLcVzz1rmjiwaB/rBdLbvwVCSy1S
Mn5XVrsuC22TUM0d5IcQuEJr5mI7mZVxhRLB1JiLp2ny7z2EClwiKh7Y5R7jEjOHta92BFBMPsYO
g1RMuyKYIo5n6fISJ4I/fP77qGab0JVC0zo9tOpRXvzw9va4ujkJyEEDId2bd9K/t3Ay7KbHTjQN
80Nv56pzNG8DjOMof6TA3Q4ILCdDPxgUURn3DTuyyIVCW2bBTD8bHxu3txAMD6OoyipVjL8RWXBF
4NiEU55eu2wjMkUgd68gtRA+iko9UeNEe9NHaukVfi5jV8S+PNf//V0N/yabZh1PJn8JlX+lFuXf
SDDFgytjTAtyZpelqnUo6KaH9gj8ZgDngVUiXO3SZODcezUdKSpvxFE9d2f7ePikWamzNX3310Sm
Pg/a1JY2hU+9qB26TDEyRLv+bhofw0WhFTd7rNpqwXiP+mG6d1TJnkJWDMxDlm3HXcK6EdGQ+eLs
TGp2gA15sMce9N/sJGN064x+k5XkeImqEBbLYfrnZ4NivQeHyF14N/3wIJK73Vx1NTThTHrQ7GZ6
7Blk+3h6YNagpEB5/Wj4+OtF4YeeZRZWAUQWFNkARBJ4np6m5pI1GOb01JBYoIepW+6mu+lqGBya
Ia96qPsN7mkahsGg/DUnvAIVeV7eqGj5HwskPNVeLh7VP3dHr2/16U6f0OSob67cOt6E82xlHQQ9
ZV8hu5U3U7PGFZ5mJs2fRSOh92nE8RMHRzhvdYR3WRn9amLtMrgMovY0Vpag3sg0YlXSSO0NIYdQ
UmFTG8j1EKsDff7eiq1pqHqQKcf6QHzT3c6I5FiopkvfBYdNkHphWVZF/c7p4hSWp9LCqNQ6Fl/P
kLlgjhY6tuQ7PZdJqiqzaLLTqavuY6ymA02LbFNE2q/X9Vz1VssP2KHrj/XHma4d+KJk83FGn1n7
a5BOuknsqUEpglZqKfFKtYWskhoKyFirdk6tCQFQ1SXUjC5ps/oaF3IszItQnZjPQC4eEsYFQZu4
Tw4NBRjKGNMsPtC7bDxBgGpUzivG4Lx0J+KuUvJXtCvIcatcdTGFseMkc25Nja2KZcXXR+kkIZ+7
EnYDMgS8KwdV6ZUTVLQrlWYpMdn2cHwsfwSJ6KWcIcdUMlQ4l7N8qnNUq872/DTRcayrVJqp71/o
SCqYdHxjndN4nR7qyu28jAsVnk3wqegB4cOQ/Jl/PF0VNIMSpaH6eT3GgCpFr7Jc6q9keZrR61qp
1sv342M3fDZs3AIvoie3zq0jX7GKAvvGje7K5+fxn3unYXZwbCbakJMOh3p86KY/rv0ngcW76rLM
0HCOJQeHrvqfIJfVcCdaI6owuLfjL9lBciC5F6QfVpKEHLGY7K9DM/p61GJTmHgp+yavqOC/ZFMg
brAq7evZ7+NnLGjWiaz6Vw5y41Hav63e+SL8lO5ZWTnaX334Ev5NEV1O6VVxvU6YDQhl7Wt70eV3
HT/gRzNc8E5+jmNenn9YB020Gajn6TP3+Nm0FqWotVKGGUlS5WK/PX/Mm+nuaXKRLqVYEXxWqfdk
GfujlPLYVDMh56S+HOJiPu+V/a24+c3+RC8F+hbFZfusDlY0Pval4t3HGEPKWKbEAdsPWX83u0U1
08k0b1+HCsgAgbGFjMNxxMwUpt+/CEszyZxaaBTYSEbdidLZKLuT6ZGk1W2b9xiprdVr/D08riK9
orzpXJsZVSf3r4/ytn2r76hs7eofyXZGLfQzZOA7KUuN7TPcjHMPu7h8FFxReSFtrLP0eyR0LVYh
UCcuMUGcXM5S3yfxhPGVRkT9+RZ/xzwxLw/IEZ+p3oo+RztWyzVHP5nfx1dOsFPd0KRkGzGyn0iw
S/QUERWZWyEYG5ZtDLlcuNHS6uuEfVcln81gPUVRtstJoCo+B8thUhyiuem4OvGbqyW/0ngSFAoT
HL9yth17OY0T4+f44OwfXAfLSE1r4bNmbFGKc9ugviFDhNRjeVmjfErCbt+8GWU8UP9OaOnpXDwv
jnu+iwZwz1fxz0T9k/dQprLtxHm2jx1Z0dZnfnirhiRQVzZ1Xvxd1+BToeHInIkytQR+k7wCtaSJ
WGCw/Ln0GWSkjNAaiKY0GvrnTkcHOVA6tsfIRpENRax9U6WyLXfzML6SJjzItKDgjccCaz2XRPsh
8DbNHcbN6/MTy+2yL6Ume3Q06Pk3Bh091c37LVvKTCAn6UfTJsvCv3zcTzWp4ovi4R3Onvq8zfht
9s0aYYMP8VnRtvMHjo64Bw8f7eIlNZlcFTTLtDw58EERHgEGzHGcpLfjLPXpicfZ3LxAh1O/fAND
wA8DDKxu1fMMN0EwVVpQNqgwiwGcDiopySOu3jLl3LVKpeyPPgRYeKSLtxmKISoQ7PoGEoA22UPj
gQR+R19AKbJyBYUmASaR05oMFD9Ev128XPjMXspuFa5cY0qXCpPMZPWXG5abbN9c8p2bFBQ5oPMS
4hQCN39w6rXLSxmJZTz7XPXtdzxAAgrCS4hB2EYZbIIlLt8Bgfg+vgXgAJzAbeJ2EIYLsQjw7fu/
YMdNIEMTYA6713TGku+fGrfKuXPqzluHVzLScGSzFUywLk4Kn1zRy/fp1d2WuVJ6BkOdhT8w7hAn
SH5E79f3w2t/3bp9P2aQ+k/++8f2+yl4JUWxdm1Taq1JJGynhHph2S8KVOOhXFkfxooqu7/YB4JU
mVwDKgGFQDBZzf9IZQiuF5Na+xnAl2+7oJ6Rhje8tgQGYz8FGrn5ASAgjYfxXqClzekXzKJ//5Nd
NNawStvatVxgCYg/qLZpHqlgru+ZD/My35s2HEqLPeGbT5QuBMOcoXKQlkrLnDRPvMkOPS06Ee7b
osGqXB6DWc6mF3FZ5yg1BBCd2SXYADYZQccKwWg/9jLVOFgDd46NssMxB/qXCyg3TnyhuVMpLyzA
lDpNs2Nnd3h1uKODhyMUpcrBHORnkx4NVmrNI++jcL6xqe9/XmQApfkvShxMBWKuUzYqB6TK+GZE
saqYfdrPovVGTEquE+POx5NjNiahGsGYaQLsTaXY1gha+9ILPrVbMi9ZXLwsF/OPPP0p9rQZeoLr
Q4yCzRmvsD75Sux2zlF6LOHzOl0Ea5AtmpaXjdIV3LrDMEQQBFjOvVR72WIFBafOnS8CjwshjPQ4
afYdupqpyQGf7+qO/EAAaProLL7Yj5mozicOtuTs2HT7dZ1NzgCdtxSc45xlJWgGr8yRjA4T3LBu
eszB4d8aPKa3SSVCARM5p2qcJb2KMoY0JOfo/Oe67Cvsfk4doxP3YfvnXSKqxZ5VofVrqsyHWoXC
GQ3vqoNCqIpSflThB/sYX4gr44vgJyBLPAnaew1SPs+ozlU1olju2ng4l91Af4NJfGQk812HBss8
A3nhr2i736Jd7nu6V1OT9/JRsSLupxJc/EDFOM2BY5WDIjdFairXh13OgcLS8rKLRWupZgNmPWe8
T66BK5lpPzqyiiWMN+7tdOVCCTav/klFa7KD5ZwUtN3vbXts3SrXaUH2LMc3XYoPNos/CKHK7fiq
ZSVF8U842VcpVHWOwbq1OQrkMd6nEuhBnAwjv9n2eELXDRrEP9qi5WWxqeyuXzsP+9hToWCkxOmy
d+WlmDv7GtAjqczib6oMUjCDLZx9jItg0akULfs2f64andW6Z5ql5i0tkm6bOr95UYvggcV4LWYe
rcRVFe335K7yvNa2hL3Sal40IRvPRuyL2zOilGlW38L2ogOzTTjUad7BBMpLUybNSwpRFOdYihOl
T1q7ol8pg+ze6q72efD7jlGOC7Jum8dOdnDj21wq82ubA27XfWzqz61E0gre5XLTML3imzq7tAyC
3NYX1+a2V6BIYa7GKl7RwBPEnrfsBSvTELOK/CWZoiD/aHbYDjI4T9NTVEl+7L+zA24suGXUNE+i
zcc539omX6yC/LGbRw/unwoNI1qY12w9bW/IzcqrmRiv7Dtc5whrl7ZmPLB5cOz1IbT12c+xBpUu
+uNZxQfmHP2/0kbRckm3FU2/1iwWA+C1tTGbreZlqJ8pWVZ0U6FqLA6wRa4td37Tt9XlkUsI6SNn
XZ4ly9SGoP9u45N4Qfrtbv7aY5NlzC0Xmd0a0tONmUXFxdBgfmoY42d1d0SbC+8K64Cb3Z/ITZZo
JVfd9dFlbcCHqG7lZdpZUZC/LfHKU0dgghhdelKpAyaRfDn0U2Vggezinv3F3DT5AqcB4Z951DEt
3Do5eAw8cy2AUl2Uwn+nQJsrb5XkqGt/thlAHLOCCUjGyMbk9TNtI3/A0YLYlAz5OVDS1i3S3AbJ
rRLMRLmgwAxkamH7fvxZsSPqgzAXf/0Tccssi7rFmv5N/D1ff+HzreUi7eSWog02EOucLhVDvwib
PK7gbfGVjr9e5x0rdyR9eyqNBuIV+3KN/SDV9nBxZ+9/kHrZDHjLHiYb9d3oGXtdQKWwKecdUEY8
1pm7qGdIDiA+Zit4ZFHJtEOzEl/7jo6T9nd1kD9pJnvQCX+3lwr7TtS3C9iOk2O31+lmmt1xSu4d
kXZZuvZNK69zbST5WWq8OayfNOzztTzl0lMjOXBCVoAZlWsjajzG8zqnph54ZR7SeFTm9FN3NsZM
dUkndTMUodU3TUKobeqmlWX9RAj62FlaQcfOvX3306gxal4be/rPfsrmuJPEDrbHqKmHR015qqHj
w2/DPZb18McsCL+RR+bWPlGPGmHPbygG8e83y/qo+WyH3zucwtMhYI1wl2PHD7z3qfHvWWRfzXd3
OodeGzX96q5iRTjTwp3vbY3IVKNGeN2rNwjCm//eJy9b0yNR0/wHC7mCXpLeMLT0X5NCE3OuDbfP
uxXCST3r/+FeGV/rovG8NarFdVuQxA59EW4Yvvp3B/hK6MnDNGp4Md+FW/69a7a5mIY75Mhdh34L
Q5ISTHiWqcuGP4fGwrbfPqmAEC4J9y34ZM7QhCFLlgyqn+ebecOa9dXOQ8L38Up4bc+KdJFOsgga
OiR82DT617Lwhv86OFwz/3tfUubho3S+PeBZRtqiW6v6QeXff/9+YqRMgPDyYR6FfzceSz9gEJ7l
zTRmZKaFr8EyGns3GXw9CF2Wqe6mcqkqtEu8VF4T8vRrs81rO3RgmB5hU+RxNuYtoryu8xoE1n0R
5lp40zB7vAoL926GwQ1MZO9SCzcLn/q7JPzPqftv5l71Xaocrjppwl2PXv0yPDCIBT/bOU35u4fG
hJ+Gkf73PEEb8y7ompuGnby5l29uuqEHKVxIpvatIg8NdJ2/7rRSQiuPnTA/7m0T+q8xYb2E6y1r
JyhFF0/gJ3b+Zl/4VXhvEzwIgQV072iS2MPtrkZTUY3OlcXUto3GvSoI0jHd+/dAc78dsGHWpF7Z
TcPMDc/+NyP+rc7wvmHG/ntfs5I1GIYv38z6E4YznCt/c7DlaVBIHw1jNWpaE38rwZYZXodX2/RO
u6l1Fp4C1SLXHqaVgJsOCOMTZpWd5MC9WXXDpAyj6se/oQvzv4bIoeIHVqnta1T7DpcYp9AjYSaG
9gfReAC/i8IN4iZR+PfYu2rpv/0mXgm3M/q0FI2BRhDJCWuOx12PFbc9d63pbi95b9uYTI7QDc4H
gf6wTRCGUyjkrOPCHhMGLPyfJRUWQiv8CdtXaPm1TVJd4xCE/DFk4Rf/2hgYJOHXjzDO4Q53wxAm
h8G6lx/QKz/QlE13Y5zCbvnvq4B2sd30+dqSCVM/9ORuGubzvhN3KG57OFedcL507866XTf8OfXD
L7a9de/hI+io4YegtCyL/NmGKXeIhgHQ4GxaS70FYe/Y25MSY02d+uEkG5q87hYRFwu/U+4E7Hbs
nF2FedzcdVfdtftveyLK7nG3p4bruT5oO91w0bYX+zr1t5pgejJtvhksKN+slDPSihyX8jLVxIdl
/pkqKShNF7AcSFSLRc0oGXRsZMFqJ5kJz1qKD2I/pz6HZte9EsdTDeAAGuQ1Me6dZ6n2opT72nUL
VRREd6zS4n07UhHK/wrU5s6N+NgMSZYtYyp6JsBlU+c0SZiylwkvcIfByejIJO6U7sPGsKkuqAP+
T1VmCodYBONy4PbiPJtu4i9PJz64dXDaJFZJ8LPMH5XtgJWVzRTXY9zW37Cz29FPQVUBK0qwY3o4
Dr3Qbby+y24vZaqM8ATjdevzabKdrIi+uDybjUlv83GeuzaabmMd0H1Yj7fB7vyW/fUJk2hKz3cQ
X3tBm4EDPy5WmGjowAU3cRDsGZxDWQeDdSvVPvaSudaZdsOVqvmyJcMs4nomGub6N8Pg3vf0yzgt
/RfWP4ax0rsLIZ2gimYT2Jqc+fGmG+oq5JthLj2VSV+8pMk2MMzRcDjGOuIoYxHpfK6EJvmHqMpo
YVCJqlTOY9JFvaAwRDC5n/zVWu/6b8Oz6lbD6FqzUDTxegnnrpFiU4kkMLowBe36jE+M+lcCySdp
U+VRPGhZaKTmE73WDAcQbXSWoehajxhFbEE9oek7vHd7DmfP2wcLCXH9y+U6d085almiBRWElv6N
K/h43dPD52yVHxk7vfg6qDuh+Jwbt4HneEGCQuYrE1W9nIcJuuQKajnHVGKDPe0yuLYv40Tsda9x
T7WmaK6HOJxYiIwJ7cnl62af9XIuvrz6Rhfg9BuW24C/ou4QHaFzmYKIRvGZR+B3HubYjsRSkz9I
r1XDF1OqHTGaQb86SuIQU5ZH8XhK3qgZkdyC8ELZGPj3mA9GqIdnqIeMH5LWxUdBIBVWqW3yNpZx
uFbHId4xCVwrB+yJvRXA5XBD7TT9rRYN88Bwz1jFBqRqhxkTzVshWQbDbN3g8fLLgw4yH65m/jBf
3cYXpozfmzKWW2haLKS7JWOhyb6oak7B5ExXvv+MKQecLXndc1XYdXTv3373sB8VLJSDTWbT3faM
x9/PC2Euhc3vYpo+BpvuIaw0ll5PPzsvFWHBriwLmT6g+Le/nTKoa94bk/A4jPV5b9u5uDD2FTYx
xt/Xof+97YUHcSecbV7kMQi766EvyUYMTsSsaCOvhF1YO2Jfx46nbqZ6ivWPS95AT9fSy5iL6atw
33Ct0+9vry6EPJi428U15zs0OuzcUFgPtEFsrIjB4lpTf+r30NeBhN7t4Nnfk+Z4UOzL1Dy4082V
ch4UrhYGdLUZ+RXus3O/8Cyk7O6mH4nPXv6OjsVQ6wtfgseD3Neydx5fBgV+4qZPsKXws+nvx1ta
4oXX/WDXxs6vFOr5it25kum+nT/znVHn/q1AaYXe+7qqIlgtWbuUFjUR09q5nitHPzEFTUKMDwMi
Vj23Uo2EUunbz2Mr1o5Vy0qe2KI3jZsc5ZdlZ9kT7cbr6iklgU32KG0a+RqwtSoVpZrSu6nq15dc
JyFA06M0wdVTlORcI05Kq8g2pXhzpAjKxhF7ru0RCqsE9VVpgKMr07x8wTp83TYytajSpaYgXL/s
FF4J+bzn3/aD8JL06G4Vmvkq+1y/wq+zjllmZIDF6ulKCs8tj9f3H03ntaQot4bhK7JKRdIpOSmY
w4llFgwEFcSr38/q2X/NTI+tJAlrfeENmSM5KbECgRQOJLXn9+ePAGRAUAMBBE5IQdF0KFZ5vfDq
3KiysnN7JvMd2AaRLfUqzFEg6wd+7ZHGYywufK9/6J9Obu7LUYcQR8Otj1k2PWwHIJ0luQn2JQ5C
oy8LHXd0R0X5dlh5LuoIPj7Ytl8gFI+Gte3kw8fw5qq2cQE99xkKx5TUpSUIrI4T8Tw7FNGJaURo
igMGyDyZjh4bMclpCkIcEeWlgT5Kh/SQLq6SSFgECVlVoFycRw0DDqe2kKjhInSwJfk4v6DrbOPU
xzc1UMd51K5ukTzWYi221TFiomN1LGQofy4mJ9ivDPwn/6QRYhGuFGzZP3IkMM0jsbbs2pQfwn6o
hFgSD7/Dxs+8jttEcnAd3fxl7iP6wcdFQO1mcg2/I2SPx7f4Ok7jYphaA+9J6ww/BneeO4pXBawf
XsN+9ASC4w7QqvyOkLscXcMyeY9g2CXdqJqUyWf2Hs2FmGUWVkGFe4/xG/aohluIlEXdaNeP0BJI
rmExqUbPSTHqLR7JrhO0UTG5Ty7rJroB71/lidhiG1WjR8Jvs9198kguFIcXWwizEzRI+eCW/P2b
XSe0yvLZLakXtyQ9Pmb57Ae4Mcln90mK7fEtQahtdUtYqjDyWZpoq9LXNZPPKgSrEnp/N/byHFW7
x6xCWyOFeXTQxz9TnPFsVyya1WXW2Wyny/uihbV1X0T3hfjTrjqb+4I67wJ7zDM9wvN9UTXW+rNq
WEiZvlbZYqlM8axxrotu3JljPGX0xn1eyV33upCEo/00uS76sTo8oGFMkxWh+bimQYcp9gV3EJzd
QSOqw56bPBHdlYdbT5mmYKJ/Y9SVx+qQbmCACMtgmnyEkoc8bON3IA0rm7M1lofdKeo00jBpY2nY
JL3RwD8JrDJ/uMY46VAJD78TkGGeTru04GffVyzVTLo+8uq8ROrXwxnAVIEQd4+gnvjTGwl8Mg8b
fjjIJLA4/2zxrmpTrN+JZVPW4J/9m4DP4nOxlBaJ38XrbKnaLMNjR410qXAoQkxXfKJTxjHvS7Gq
+BDl4YRFAX6wtNiGalcey80UPG4QrLbvS9HhVG1potun3gSLIt7Sxa+sAFWYphTL6qZ4owagY0mT
pADnzEZBVVMk4zgEuvofwlr8pLvPnsT7ui3W/LeEWF5skp8Cg+2KowWDyPGIpdiNAF2nPNb/LYJZ
OiOWWP3mwgh2OY2e2PSAzsikWFYs/uabiJGAVRkCqPOB1n6CWL/M+fIJnxxZLkTZeXZzFRAkazFw
dIBiC1g227ZRO2P34msgqfy37w6/9dccGMsVy9QFVrAEe8A74mjuXUO8uMzFQYlDw8pMmA3RZhfv
iI2xcIOhEAfCzeGJPwKJLX6yIY5RLP1AYFrsWqAY2CH9EyANN/e91BhBt75YhA3ZaBsuAQCOqiX6
z6iuTdAmwsbbE59US4awPS5Hc7E5TvuaO3GPlqA4CoGPQP6efX5ZWEdTmglg/mBiwpFbgMa/npjc
tDX75NAqJKc5NIysavG+9eU9sQSUe3GJOAfitTjYhwsM+9/q/18Y7HVn8m9zYpNXfv+yF7EvgXj/
b5OsJD7Y+o85+5iLLeHQ4WprTsWSCwRI/e+AeR83EVYXK4pPt2uuFuv+t8l63xFfQODpvwLzeXXE
7sQR0h9gpxwza7/36LuLoxIri6OqvZzj5PcEBTAA9dhxmqzGF7zNxeccGBhyPm/YuNgCM8Hf/5Dk
+LP1xdEy7a7pcIs3xCLibaE5Ll5xnkFx8AJtC7bB2xuMxdYCkC7eFTtgbSiQ4tTuxabp+nBM4sN/
29laW66Y2Na/d4V2uXAnEyrfAuX/OImvCsKfnwLXTytcrHyxv4jo/Ts6TsmSJrxY4u+Dv+MUe0ED
nf0RL9Du/nklr3KXzvE2AfbvoBIe/IgQxG5yzuDfAZjb5LsEW4seOMeZBuJoU7TUxS7Fa7H9NPjx
9X6esFa/sMS/P5eNOByxBNYJfxtjib8DFFsSfzInDdJArIPqO9jVACCAOEpOOfghwUZgP+CuORl/
Eu5ciTTo7UGxOBn+QpyXb/h3/HR5eROIOhB/sbEbhm43/u8hhQ6lgleI7FwCLCzxaUsDpCjF9ghb
+IRPCSTYKYeSEcFxKA6byjgNvT1HxR5ZDdmQv398inpQzN7grP7xM24bsbcfGvVi0+IIU2Iu9s3X
vvH631e9sEek6NkLpEWWEyfwEgB2QMGeRf79FK/EFRJy9y8X4xj+7/FOeeK9fW/Z42D5quJNsaD4
J1Yk9eEISve/dwVNgXMmvFrFS/H2f4fP+uCf/96Ac8A6qX3biK0QucKlMeHVwnQQvAmujX0DNUwb
Zvgz+IU0mu/7b49QJhGM/9slEAy+sQ0WQmwW8z1QGLwF3UFsDaYJoBKQxzD8ZKsF1ICjBqYvt/CC
ZTiHyOFkeOoIQr20B/Fx+4pFEE0Bq8HZYVNs8HNK54BLn1jQAnB4mXBYAIuAA+H1VXdQUynR56od
/HjbNujiSatFYpMwKRr/cwszyl8D/1p4vQFOHoj3Jf1r0F58AP3yO7zpOFVEd8XtIyT+C36Vq118
jLLhf2q3EF2/X+E9Cy/Tgi8MwE+YllGlDpWbWyvuY4xwUP4LSilshu/GKX8BgH+1Ht3KqEWWFOiA
2/CVHPAWUAVgD9L4/Oj2s6K7Ntvek6wZXeAiy4Yj7xH4hMDx5enEDXlgYGfBr6jkqLqjEgl30MPy
ur/gdsfu2bzVVt21oJDqJdAbus1R1QXMbKodwKgUB9wL0Cb8xcFIdS2YI8+3KYelMpW5ABKIVoF1
B4X6wwYBBAqoDwg+tQUcoQfspCN0x3h/S4e3cVAtQ1YEIsqNTSoQQaf4K9f4LYK4+/sLLAPQRBfN
5a8pQT+qQPTYdwnpa4cvyroPFPEyB7b7pYqgMvTA0NxdKCssCX8zv4tlfh1gDPDqEbrqk84AF1LA
FKBLYXO+XqUj42rexPU3uV8slNIy1ZXBPmARu3W+U9AJYM35PgDo6dxXPbqyAtYByKKQkCUQAA2+
EuQKgdUHvwBhCTJpiXmHBWViK2ohQHYFfSJDBxduauZUks1fVpG6YkUOB/AH2BE6hfQaAVsAmogp
lPX/gBNA+NkfMBWB1Cijm2ois8WJAd8D8maQm9X0Ccfja4BJBk6DzBhQN2gADHmwosSckSNslZ4q
phXd6s8U9NG+k+ysjy+JPpaGaG7pkIAPdySEgZ2uG8w21D8rSdhY2EsC8wTggUcgRCd4U6A2CdmQ
isOTE8Cd7GqF0SIiA9gN4EVmKpJVAHxBgGwql06VeUTM5aFAsIPqFuakqNVA4YGLSuNvf1F9UHA/
EO8DJwMFCmaLgrRk5gf0KnNwxo2RU+X4mCn0jEMLag0MLtjk9acxWjTsKyHKjILyI3e2R8S1P5nd
6Zq3TLwHybuUjKL12B9ovO7xflY3eNb0xs1BZALYwSV68Aq/B7QInowmo9uiXl39wShfahN8fZJX
2HXfKLC3NvrlkWbSVzckEpjS/y30oJnhJCA8fQ/5iEIF9UxSfGUs+Qi8OD8ypMZvQ7zocDRDaMsn
NsQ3rXYWudcEBa2ai0cz2KupDnYs6m6BsDTQ3caiZBfkQB6lcePIY85ad/o55GhY+J35dZeNPhGF
WXwkjC8cPdDK8OchPo3QFeqO0EvJVQTbuOPg9xh4slfIIsLfvptfyqlgXzh5KJ7+pryQEjQUcFyf
DUagkmd68gNz3Jqv8wdfHlS9IIon+fI+fLrCZRmpGciTHJz5BrkiFAZkOAioU4DoOQ5ybG2Mz15O
tiM9ucTN/jGtsOICYYyEIhMLMc9eSmpQp3MOFNGPGnTVsv3aLV1vqLPEoEdhCb9+7PuUNznK0VGU
Wg30nHKcvtTGZDG8Xuf6DF6J1rN1xNl7mF0YP+x9cJ8Gp4xBGBrVIEyRFAQwBc9P5t7FGRnVcGOg
GqgWf/uhPkBBzOrg7M4YP7wtFUiey8rlv5qCEqdyn6JVwAzBgL8n2w7ewwHJfHpQ9g9ERf1PjFWT
9SAdv61+mzeihRsFZhpR84DjMjtXr0Fj6LQN1UU1egnIFUVnI0XYByAdqniooBAX7ZXwcUyPOpV8
kKyAzCp4bchh63MQmjBorzwnCOstfyMotAecBUkOs31nlM+Zp2/zy7yfdJP7cnAsO0aXh4JzB7QZ
tK4YZ43b5sPBZEI1D4oR6NOrMOARtFzBOa0BToN+WT5gi/JsV/uf5lQ4FwJy65k86eQdE2pISItn
zIgmkoly5t+AhDywSbBTarZw2T8IFptXKLZ/SqkyAqkqgpKw79FkMrsOMqHVroVxt7skr75xSb7n
e0lRmFvGLFeQaNe3OYF3snXU8QMgbzFSHGIjkLlrNVGFYlUe36/en6AFah1cklthAeRGxHCpnpq4
naln7dBddebfyWDV270B39AchMXADU/eTL900iPoA1Ycy6fn5n3iZX6xPkxCqIPnpkzVELC8wO8Y
V+63mUSRATEn/FH6gDLWryOvPsBUaU7yO/gGauIzlOqvEHLARqMxg6E81QBbHeZ+1+pb+vkT5VEZ
ac5r9l38zl+yf8AlC9x78PLr+0/KQwzR7hZH5o95H+fHdP3xP9RjNCwc1aQ+4S8yKyZtxPsx9gjd
kAGE+qJ8lMZKpI7eIph0uzGXsaRnNKKMwsk/f8/pLJ0pMSLBh/fuORL1i2yRR3cGXIS7QbK0Tnq1
u8IXwuGIuWhXWksptBSrpSSe82AYQJqvyP9okJOMH002yC5Mex2zRVioDIovD6LZ5c478AOvOFpA
sKl5tlcqC2OOt3gcP8hd4DXA68FVnFv11J0NlsVEWwH5RSkL7K/+s1Uq8ot29h01fjHvzDrHbJ5O
v/Oui6voTHNBXI65EpSf+lGefBf1gnuCG9r/BtR8mujja8vbAcRRIrnbKQGTif37/jLdjgpKXtkE
t5kAwDOWm2OGejC7p/pr1PObUwgz+QYX+myOfmJ2+izvJ57YSrO1UW99W6pigF++R8WZ9pJz3bTL
3/y5eHHDjjDDo2vFEDLqJZ3wC8RAsHaRYoFcN9+OPkrwGfgND9X8wRnCCg0DEs3o4di5ec8vbxPJ
GdxA64+lvPBQRUodRLLxYWoF/zXURrp/AUZMGol4KiCDGvyR1d8C/bK6OUgPHOzsRxFcMzwDWAx9
WTB8Rg949/QDS2/6tKthNyzcpyvq5zNlnGMdNN0iV3y4na+RkGMytvNO2CzrE3K8DMagWsDBwW6i
N7boIgkwu1md5DlEh/IyTXEXVTw6Hi6g8GKnUcvU0D5LiGig3hPaTeFdUlI5yC4NoZBrz9X+nsQo
hwpd3+Tx3L0nt9V9XM1foUolZd0i5pmhdW7rjOKKmWvgmW0FhVszQ3YQ6rnAPzOuIBLpXJ5i+JaS
Ldg72CaclX3LVAWnQSMuEvr+mKYZJUZV3HyYpJZrbiv+Kk476zuvCIiW2xm3DvfApDJa798+ToOw
hY6yxBLiNy9RFwGiMKd+aitwJ46cAh70B9QvcFTg+BGI1RDhIBFEYWfarBg8O7svQhJLadiNc0IR
UEbuDQ1NqzdC57yf6JNL0AzVScfOqDJ9nO5RSe0BYR4qcaTTA9Qoh8L7arAuwsJmEl1IHVsOiomy
UhH5iUhZeEYwNMRfVvNeYpj5zErnM/2i+Rb2rc65c06ZQ8Eqa+L+eTE4IAgmXACx/xvVsrW1iyH3
Vk78qox4XAeM5MvuEvHvsDvLwVlRNYzWmREA0BvpwZfeIDBXoZTIqLZ7RduYsaST+cXPVIM3NwYV
QR24OShiyJxo23FNvvEN3ZtBAm/V2DU0kjlJ4Suu3TtPbfhY80zCwkBbysDxYgA14mmX8RvlS64W
lzWocdJb3m00Mu1vyyMNZJXzQ4iXOzJqyRhT+Tc/nV2oLBO4M08O32bHlVUx33x/vjK9UIzEmNx9
xRo6EJL7oN9s42M2fNGUhAyxAL43OaD84ssLQqSAB+992u4fB85vNilrI2O+msE/eU+eEzjYVhq3
++qk7PshM/N9wwmthn2k+ZDv5fzVbNXXUqfYPGKiAgdaq4syK+cbhfOB+9k/OuF92F82yxzRJ2Ui
Yxp6VsJbzKgw0SWjj3IBKsUX74tV7xBhbG4/rRshcAiWoBBlMmgSql0HnK7o5f8QGwF+52VjhpHn
pp635LJG4Qbrq6XiweeoSCg/5ikW6NmCVvMQ+S9gewXCXQ6iL3G93yIk1gChNbb8e2Bq1DFUO3rb
V5K/fQ+7ERSMRD0OV5wg37zmFLewFqccWMQ/OjwfSGG8LUoHVydp8Dj00dynRpJ+oZmYTWP2E8D6
mBU3S4YRnkWEUruJ4lMvY5HHiYIjha/XEDQ11H0gHl8f/ZbTYA7PwSFXImnKg6JjfgrnGWu7ctK4
OGhs3lR68JF1m7m+z1ZkSgBmwRz62QxHqZTW+gTQxPVYW6X9hNkDdyyuJZQzVQhe3EE1dZs70H/Q
7/0FDV9AZVeg6mCvZ8DdFSCASP6DqU3B6T8U0n6bn3RwP6NmIjzmdAdUwejpfIbPqQQOjmANdKRQ
9xysqQkXCIARvpnYjOGzTSry8jTd6FCSwHUE0a+X0wOlR0LwW7TRa8Zzm2LKHA24N4Nsx0Rd3wLt
YrMmdyPBBSdsYEeSm3l3IObM9tnk6r0n71HpMOGhcfJa99zrSMPneyZW6rlQhDrDrW4orcOet4dR
gXA5/WT3+nKa7RAVZXn8Qm+No6Ib0itMdciT8UABIqeL0EJHmnWRuxCpVCqSsQdNRTpWNaMmXyvC
q8FFZfKBLATyKdCLvosXRGD7M5XQb+BB6p007BDM2wqwCMMb8lhTLWz8viPTt9Mi6rtv7oqWGwGt
f3hgKPxaIg3FHvEx5JaxGkcKCKo4wPe5G5PaIV7Zh8EjtEOhzJ+0k+RhlUlxjDuJn1fFLabQP1AH
swr/cy6AIf38xxjFK/AtpuSW4GfOP+AAjB1GZ3ObqWjgG2nya9nD59CfPlbSOBtldK8ksxjST4aD
iub1sNgw55dIx3zojQx84epYQhWpporklGMZjS8OjpF1+AO8qa4eO/llo5J5rY32jNyjbgzp3ANw
QT6CK1GY8oFvTP6ykFcXABWwhOHd9g0JdibC8a1IorTNhc4yMJUez2zu0o7PzxlO2NcERyDjMkMM
Z9o90uHcMxQOEhwQMtWgLZX58sP9IFaI+ToYtMOrsgZ384Ek0Mvmq3n5rD4rcTkjzMQdRG2Fg0GF
+c5lUuKxpvqqG504Wy7D3uX4BnUQMTT4TK4wWod4UFTmx3/M+qtfcInewU8MRBQ1JQ+2RGNXFolj
h+wUMBcqM8262leyK0oKJyGXiHhJH7GsZbrZJpUH3dvh3O8GURVIX7MEx4O2CDhbKguF8x2gVk2m
6rwpWOC3A39o2RwVgNpzZitdY45gbn7aGOGV09bPgA75XDAoSxnK9ibrvmgy5BTdEOYlQbOqUzdk
3mtJDro0Px8HXP42n31hFqSpzfJF6EUSRA6omBJuFdxg5KprIhGR/zF4IFcVyFPJCF9ei0ZgOWUa
JCLkj+blR2lBjLqrhpU774xTv1w9w4qWxmibcHe4cF0Quicd5Cb+MHtC6V70xjgFTB4n+t9DEic8
OhsQTQFoJzOP5Zz7T2f8n5d7As0kf/giatv3VbBeMCbNFiYXmjcqioOofTh3RD73+XLL3Ux7nmD6
SFqLyDeETLS4kfYjFFXJXSWvxgUD1u7TJD5CEbGCNMeclVuvPaHqB8VwQKV/X7g/+QjdQUef1Uil
lVYfRReeRGcwROSQ8XTWBoVF1Qyxsr3u53vcF56qfSndDzX/kClfTh57q4O2FgSKws6XFWqG1L5y
p7P1EGN+UglyLDBqURuw6dnrgfkZrGGNYv8ZiU+84KhljUj3x1B7w49XOc/VoxWCrmVryBerF+vR
XY3qt6hnFCJHM/WIL9adUBcQiT28YHBWKlA087se50IScU2NoDdtg8zXxu0ZjWZYM9j6ZEMuCjaP
yFL4BJNoP3KtYzBqNe7c+TKbc35vU5L1YqN4VDkTAo6reK60g7J6GmStmuBlXzcFLZwpMRZNd5uw
cEaaZd9ma+qy+SmnL0eDeKwz/D2G5Ngk0VTEusnPRQHrHpKxr5FDviEnhM2y8XPvZxqu9B2oLiNI
TWaEyyWqUZ1T15cgAVEVoY4DdQwMQevsenSGKaFp1EZp9qmIVykriJ7k74z09/AF7XGWRvW/JBAA
UWGS643K2YVCnF8FCnF+s8/QtA3ReaR+QmHZGXhE6b0FKe32ALnzciS1XlCnuBR+BxHxrVOgnTe/
TKm4dKLmryYj/Q0Xm++wawDHMt4jiTt60Z091ttVC6wJlNOiRjjE+FCa7BlPEbU8HP1UD9OYEB0T
Y4JZHk0PbeR6pIUXnFRIEgixRGAzlZEyJ9ghhhTendtYTJQGnE/tqBzpRZIkc68TEy9f82qarZST
xkNN9g8DFCLg6SGFjw00Si25o98TdX0KZsHAuXs5cVd0Wb9kOz3mCZIhUz03z3dOC+eJ0tPAb5eE
Vfe5fCRAcp72E1GxdNY/MLJWi2xCYc8nDzcg2iYvKrNJvu8xwLu3XQW2DlMoCGP7a1DGt9XT3YIR
olzjUHoJBHovAZbidkdbUjI0d/APHawuSSlyen+M2cT4NtLB9bSuyla8EfXg+IsvA9ePYjF0Qj18
HsGmETyB6U1KEzyrh2WrrTn1+LfDsMS/uO+QuLHn1fGLps/DBQsdKateII9/Y5ArEHMTSjYfajcE
VfSRaJMARnTBQ0Ij8nCnBR008HXITgbaoz65U8+mZiRKQtg5nxDSN5kw7pPGR8CFYVm2Hk4x7nvU
bMEaDCgAXkzqKpqXplbfuSTow1pactngEFHoDgFlvSxd2esBYoInY8ORVqg5M9Mm35Ap/rZhDmeG
3671Ec1+MZ1hW0aHB7+1KTxP6uvVlJq2tkvp4ky2qgU/p0vQBtGR8wt+E/7VoppB+PFo4ZTcZwz3
xix+bXS0wTbcMaJUTZxJao/+zLpZa8Dc+i6K0eigokWtbRgNRy/vYk0JX50CfgdyPKdqXyzbYz++
L+pzscO7jqHg1bc4F2VEwQTjv4YwAEW0gBkVIWCEG1BWB4CJtycR6pGUA827yuheydoN+axy/5wB
xKQWf387Ueu5IUuB0xdYBiCzV7tCdP7cEkpcrf5BCl6+Wgq7u/pnX6Wgg2ftkbJUPe6+zOf85eke
GLNQnX1Uo14fw3p9OSMU6yH06eRxPe64g5VyqBbU6qqzFn9tWreOsscK6Tz4oLDjljyuhAhMTGM4
7iJs10eIRlw9WbCMUVkl3Gqh7Kp7yVKNvitmFxThkC0DFQBcEu7216ZE15ofNjqnLERJI2Xiy51e
69a5Wc8ZLftUrJQJBhNMQRLtvjgLcmQkKP/i4CNRboMrwgjDVDJCi/59UGPOFRdXaIO/EZar/I8t
HV4UGoLtCR9GJiHmAc1+LeFNkvZQc0IzZKRG8LGmoBo/6C37HU+eUQB27kHrlcvCfaM7Q/LZx49o
MFIm29Ej1pGaKO0j5Vu38a488vcRcklmsSRDKuzG2UkmTuxWSvncugYv6tiFycQFPKeBkriQNg1o
gGmBRgUTGzoDVAnWur3suYzIXdT8uYqz52QQ3bAnAvm+6/LUzUidS2tA/QCi/nWUR71AObxwDp5+
POzFYGqudUpsW1POow9S37mp0FUJSfdh6+xuIFutKdCs+M3ktNFMopXCxeODGsfPLLA2/phVR9D1
KcDqw3dARwSxO5ui33ZKZM992dFMKm1+7mRjhI6pbb3j3jcYYPABqf2vzCInNdk3Tkrolq3PGLK3
wTdmAjXSNeZwCHswH/P3izmdqG+lU6JHFY0I0Gn9WGj23XA1pLxjZPs3bRy6sa2Znb8BcflrpYpK
thLzNLwgFGL7EEuuaoKCQJRwCiJkr1il1T3oAKmAj1HCwYTe3446s++6l0jri1OZ9biZcWWYvRkR
zy9mdKi0Xjql55BOB3uVAI/+4t+AtA1b7xPK/jfpIE8iRElSR1l+N/mU6d7rDe+n+/wW90Omwca3
KbkBCZ/mlPMFCI4SIfNfGWuEBDLVa66eCAwQsbhOe2E+Vk50WcEpgoGSx/WZx7xeUDaVbC6NvZ1T
NzdB7E5EnbtvfFEKK/YFp2ueOSE3PV0WZmFCH0aHQF5V0c/iChsU5cniYRXi3oqL4w46AjHR+XO+
LRT7xYP0nm+XlwMzyZwokcreZ4FFc8HQh94Zwt8ZLU7RctdF2wPcWYOW5GOYz8E7MaHkF/Df6Fgy
YnNZlhiuTkBu0EUFD0qtrQGRkw7b5Mvgqewky4+x0STpBnZJBQHoii2oHaknevaICeI2y63aGGt9
R1jiSELIUEwZMWna3YYejTcU1ldf7hzZqpdMQ6r9HXeZGifAkMBzCklLzKKYzum6q16xflqI1quB
utdDOJQKDfWRoDep+4ZI/0QXGZ27wRwOMBp8cU6j+2q8mSdoc9OQvxLEc7DxRnKEIDdpVgBByANG
p0NwlsRXBqZ0vY8RhCTHzCgO1HGxfoAhNZ6L9wKWLqi42Q3UstN3cGRzlTIgpfj9NYA6FKbl2Se8
WJldOpL9sxHRwHWWihgtNRAk4LFodKwGzre2eFxDbCKd3LkGTe3QLzIoSsZvcqajZCM0a2uw5enE
REXLsyQUQXTQJs9p89eb1RC24DZhOqY6MgNjNHT7Rp/v+jVKNG1uZqGYtPqaHlV4W6OSxSSxBdwN
1AusnmY87/g72HSWLiTnMv120R8B/AnxNKrtR0SN7yhBxDQvWNWiuLQm1wFRerpr8H6taoiTDQO6
Ue4Ziq6n5zyoRRVRDES1I6JksviKbNumw0V3jFrY719GFXZID/2HI837XrdreFlQBaR/ZuoQPxNe
9Ql1kYUYy+un+R5T8SUru25o4VD5pgi/JJ0hlnf7DtmrqDODK33NenafUY96OedSb4z61KaOKIWh
Xm9ojhKKUiJWcbSwKCiaa8R5lts1eA1JdsnZuzegIVdQWujTaZlbh5jWUacjc72duPOy6eG9BzqF
dWGp2T86mIQ2N5QGrcdJnjzDvmirkGjTkXtDORGDlrKizrBFLWVFBUYiF6b0UCLmIRx/h7ThJA8t
B7RU51pyjVUeQKZXrrLGsAZ0CbwxcSATIKY1aXSpvAdGmcTwunFCb8IjlAG82pdMiaYyJhg7+krZ
rjuwmWUoxaY/pxp1o9KvFl870C2VaBUJBjsLGk/1OYnnt4V0lNfst3Z/xFTJWtbF6k4UBrfnkJQt
fMIYA4A91kPIlkj90HEFJ2DkXneCG6nFsPRYUs2Eidt1NJOrSZnrajAzULf8hOdBBA0XhWSUFfbM
Uk+3wnKLUzsSuk/057Yjdc1/A9WQGq77036PCQyJDuiygWgOqvFVhtWLY6T5mXZu1mX13pDoE/CT
cXziv0y/a3n0+jBFpIdcDJsluSHNOdT4fRJ1PLEwsqrwtZ9lp2tQbajA/nm6XwN5Lfu/I0kyQ1mc
bcQaGBksmeNIR5gp1WiMgBGSvdvoHRbotIxyDJ4EvrHwWmR+EAcatU4XHV7qqafDmjEpY9qj+tZY
PbNPP/4X6KY6IdSuSuoiwIf8QzYFwWj0AtjsTnpsfcrBQTuVzFGE1BnMA8VFv3QqIwoF6OJH5HLB
d44Wrq7TJuj62xmyREwLArlWe901UVUbc2PdIMs79x3RLQtfHNhflV/vpHPp3ycQlADqW++u/8vD
O2hszcFvYdxJtpNP2DDbk0oVPBX7hvEYTZkDXbja4PYZqS7tyFll0OCgcdm5mIFk/s7iFilDfXax
bgxsPFZEsKWDTa9dBb9devxYoJAFLH8bq5TrjQo1AsCfYBe2hoy+11hbMhLwcFfzPkXvaEI03xJT
nTr77ULIXEHJuiBPaeNgBy/9j5I0cN9Od9SLn1HPkSMG+3xC8ZWCHo7k5Dw//wVGBgQF/F24TK8R
NDTMB8gzJlc4MP2FsniAF+OBzYeIGUfMLfUeYIuLNcxMXhSjYgfFzj5cHTqaL790alc2GfL6DrUz
ckYKjA837gdwg1FAu862Y3lFNbi/eyBmrS5z80A3p158TWCbgMymPNfFbfYNcSm4bEQOStvlJGB7
U4Cc5lpxFEcmQ+jhoUFLd4lqIGgNWsAHnhvrFdMbdX9ndWtDA5g2DrcwsUQy74j6JDHZu2PfDarO
MO5uHjJophIB9JHQWeh46EWOyHo4HRfvs0DDA2HhLVkg1zf4Hd4Yq5EHcW82luCuimdaAXxjZt/w
AgOI/K7cbcfYXsHlgIinwLUUS/z8J8I4yJOATlGnH3sQoC2Kvtpl94zKXRF9D+9DeZam9DMWMLLg
8cBiTL0VYgW4YfZ3Nw+ZMq/ucTZ6RpSc9MLuA6iAIPEj5OPhz8xrzCj6Ou3x9QKR2wCWB3Ge6GbP
VYdgsCmOTFHxAagkWBXDZ9gCXWjJHNEDnb/3P+/N2XWgqSafB+lnair+RYzY5VDfM20D5RSyClyc
0kQee9astxKYBS6NdnwDQq9sVeiotgZjNfXrNGEasSjlzOWxDUQIHu2KZAyglpsZczbvU4QQmYk9
8CpzhxI14tVDuhYulboQXMDeWHejK/0Tv3t4A/2hzhuTVnVXgKUsIFk1BF/FvdJNxwf6XC7ILyEh
x48Ax0TBeoGadZsobuWgq9fYITQ+nAnMypIS7CNNBBbNEvOMdoQYR9wER6rzLqZTzmOH20i5QMU2
qmsEjPFB2OBtbnSMCXBPtCmQ2wF239KNyykDfM2MZ5xn3e1ZEAIrJL9ueCcogp1OotoxdCt1UoT9
XvZroY3vw6kEOSBC09V/+KizGNSYbZiFRHfoQyACQ3YHqY2ADqGr9M8PNJctHbnZ/Va2kPUQWj2E
q54eMtaB4oxp0rz7dj7XoaWG7Qlxp4t9eEUJ8rTUgHMTQSxScpSgFFMUGuXpZUEMTIkos8dUO2cX
r93pH1jcNy/HfgeHgIh0Doc64/SIdDLaMvlBXDTfw4pKKrA/kZV3HebYclWubjSaPsN0o48etf0O
f3uu3Jiu7WAK6IteLQh6njM6V3/MAdExo0h+4Sq45G9cc90g8rBbhwYfeb4BNqVd0XahnLLySqtH
XQWGhN0Z3WMQ/0d1pES6GN0eLpLTjyFI6Zgx4TVsXIlwXsa8bMHHO3QpdsI/RT7IsbJBZaSyU2Er
je8pOTUD9JWmgCjrPnAjmW1hrXt3bifJ+vpQ2JGEwXfuAh5es7qLwZ86SCYQXUJyhpMvJnE0b5DU
gCh/eFOd6HpPnT795EofkL99S101yJG8IDt4kDUV2GgsDj0ZYvKsC0sQwhyaGRHjIsBG9Da4db4+
/hQ0qOnBcOmfUz5LgT93ANx9zUDY7IL2iUh8pWDaBClO2Vc6wK8ppNMANAnxEp0JTuaLmJg2aA/L
Bese5TZGgqRa9a6Mnpq51mLUXCj4xiDFdqKMSJ4sn/tW79RhfAtRmDE5sVbrUQmfAiN1yWkeESSc
2uqNB/E36PrtuuurGxig1nN6GzMuawlGHMZ1Qi+MjrKgeZg8IbSbKLrBoJJtLmzpsyuwdVz95mPK
w56xR++ipsAmuPB1DHa2HKqI72+FZOADBw1kDEZVRKXck0hInMH57WeHO1kPAnhxHRBTx2miBo2D
zt+VjjMck/V36fymHWfc7lQeWNqL2VEJXlAi/f6mPwbx1onoB3/+guIn98E1GqA9IpzjO0uguwjs
XELkGL4ms8+XMy/jvWio+9vmsOUidP10CLYcOmY2MBEGwJ8QerJXrZnH4J12+AmMCQXnl1UltDkV
OJ4FMnHUx8wJdQ6ajpQurYRKdS0SRep+T5twYRD9KC4zQPI03wJuCMVEQB+YlZNw+4sOPdMn7QDR
3L3G7xCE63Ibd7CnghY7u8zoOh4oJhHDdlATpgbNDUFQheL+hNyU8tgfMuOTUB1DwNHdDIIuugG4
Z5B87Ro7HT195jXnGr2oY+ne/0g6sy1FkS0MPxFrgQLCLaMIOM83LjWVwQEFFPDp+4vqdepUVXdn
mgpBxN7//geFiFhiA+I3YzYqAcNXSyunGwLAJ7a+u5oT0SDb28qV7Qndp1DcEuHuwHB1m1HhbonY
w8hLnSvBIML5yXkG0uSBqrEN5FjkrPg/VieOpW4yoZa9X3QGyNNsAk9nlrE9Z4yJptmJp/LNiEIe
EXFxfm7lObMHdf6gRKV+cQizGyNAZtMnHBhRt9vgW6ALL3d2I6S84IS8nUFAWfzhoWfyYCDkFB3q
wU+Xt+MdpxBoPJ3FQJI71RDaOkyn3FR1zdKbkb9gfSioCbGXvDz6UB4+3Ppf0BNJVMW1ZHBD4BOJ
VFeGA4vHmlRrE3dWfGTw0gwxfIhUyMkjjhDhItH+ffYvrxMLns2hBteA11GNHgaQoNOejdUX5mff
Lci1gz+B9FX38V9lfo7xLcl2HRjgx7C7X/DuCLiye6jIcKOfKJM0Ynrz4qBZtt5h1t9WIC5fzhRO
PG0rj4prhpc+73INmocV0TpblxgZpEu2qh0rNN9R6EB79yRUvY7kwHpxIbLKs8EEw2KbWDY0NCBN
7D0lHb+jo5vVLL30+meiMknNUsApNM9QcDJwC8JOUFJRtTyZ5FDZ1fSyDBs4fzJYE6SW2o+rBP86
6K4fcFUyr3C1YqQ0VEd4EYDODA+CmssZT8D8UHeVBYcmpoToV1BS3FzWmp6jOoN+skDleWRp05sD
uwnqDiOVfP4FagMUagRv6BG9n5PvVT33WMb56ZHm1pxXUoapSJMqLi2iJcjafFrCo3ru78SYR3uN
6FXNcY8h5XQwfyseKZpF7tBCNFiEptzyV/ygfXhYuKw5spP8/VNfAkr4vcmOaHZ0xdvb8T2G9jVp
D3/wJWmVC6CvepVh5/926flHLUVzn2e0d06mkt/6jFfVjQA99nJY+z3BBoQp0xx8BUc3xhMfX4sq
RDMGWtw+E7W77t3HEQDNShveZm1o7JIYinZP0Av83i5l4jiVjr9ZVQ6V0Q9bN8EshAZaTBif0Twd
YTbBlObeRf1VNYGe8zVcGGH3WT6iQBtr62r6pvAlXXyoNlZ9qv/lWb+GB8+ck2pKO0YDpY3r0Rf9
bJW65igNDxiCkQ/DBw4kZv5364KnJd75PJLKBj6BOX6e0CMuGbMNVsgho+acXrOYskVEbxUzLUy3
DxyfGjcPqlEZvWi+MW8ARdoQstVcsOzDkPeY//XcRAR0lAswtDa8raDYpnS7Pro5bplziwYrY5HS
j2CJOuL2BvDBPtxIBI0godK+cSC2Ox1sCAUGHVXniCEhTelzKMViHPjamKVdbxjgwHAgLPr6xkOO
HnEwRuMFOBUaYCLDSwARF/Px7wgZmE/9vlX9jFhDPCfUa3/Lk3Jf8khBzYqVIPehUbF4KEBmDwq+
e9QTvQd7anyIPx1iDAEwO9Wos098HOoQ573Ol0SJ4TDzYw9MNslaoZjpfH0MBxvw3lxqcDAJE2Kp
ss+BehnQPntDIHaXwW03SyNmFIzMyKF+4DesTQQH3sCVCG+W5degkxWpjea2EvwNEuyIIGCC9rF7
ful0dH0lmxCp0zakb8fENPoOuCCIljkV3nSW25oiwvmS45tDSHSJjUsqrA+chiiF6SDjH9xi0RuG
yH0GNVYZpKj6FKN30zs4GtJUZO2L79u9L5D38KfR8xSYbjMcUoW5qLTBl/Nhhj9rQ+iQaZfzn4ty
L5s9F9Ue69L4Maob77NHDNKz/w4CCSk4G5YFc4QQjGaUM5i2D4sxhPh163xwM8Fr1ERidUBYLuMw
zaiYhfz+P7PG1TD9vHw3TM5yTyei+6RArEqHoFm3PfbFLeLY4DVUF1lgLHkMVjqrSPJlnABt8JlA
cp4jQDiGhJSrGonr8OVHRKu0C8wfLC18lqOk5C3k2y4ma4RcDD5Guv0uvlhX5xMu22OWninUFQTG
O7FYOjqxf30gdQUSKKxtknAwfM+6sQRPcozFk1UL/3ZM88CtG78NtA2cLVFtWP0zFUqCP8jPls6a
93HLLf+HY0x3RoWI5QJuKn+v6Y1UHcBiqs0v/OIZVtwcHliY0H/D5sJt1zzhevr84+qxrgnWgvpV
wRb0yYcelCRzTyHVRfwsed3HS/MouGYfqm+OFiqH15+5HWypH+dEkHlg5cPX8guJsnJvEDQ//rcX
paXD2aqvKo4hl6TS0XP0tEM8h6adezs+1s31HonHJ19BKBnqK44EkKr2H0OhYLPZ3k4Eq+HWbXrZ
jHuEDTYF6VePS9OjKxqcZBjTjBRWzCGTC6HObhLRXOBanSwBfNbqma4FfFTawf6P+ePu1vNUptHZ
lC//ocPISeD3PNcPXDBFq9J40uxwfh6Z9UIxGPc5EN9x9aGb4T+CdQQYYMMJZyRtWu7BgreKkmg2
fRs+jgOvxuGHS/vMCBgGLEDpeNaH5cRvXbhtSoetp/ChVie8hHq+LWE9q4ScEs6H0yg+iaQhWXpt
t1QAi5zLFg1m0krZ682uGGqOJnu9O2MQ+eH3TSxFCL1wRBNp7QsmHireKc49SCj2KJDAWDonKzDd
dlECvT/D9KTNU2ef45zSR18zalwc9lDUanMUOXPQcdol9vDlG+CM+d7BFdznv2QthbfCQeJSZEGH
uIfBEkcslc0zpDBJYRPmm6yOuNz2nZFRzsQ9YVIb4GzImCKU5snKWHa7+8lg9J6OH1FJZr31lHmD
A+T1HRNKCoYU7rVQYiBXkujxIV7XTl2TLgXsBbtiljrB8u40/iAkQPE2lKyCg4Nyj4Z+WF8ZjtPT
9DblSF5WC3hnMOxgQLMvDKa/3Q0VCZljDOq30tt5lxaHfOlVrsCpmgv7Fc/HjaczVkFLMiaEdB8c
s6ieOFHAVJL951LwUP44rmh62AlDnDylE5qwBvHKi9ticV7pU3mH3H46WCKVMQPY3WD1ySTBRQJI
XjLcjlxhigNg32RiuLCro3fIII02RmEWjdMO2QLsDZ+bX+zlC6Kb/9uYANKS9HUlQuVP2G2/Yo26
lwJasx+nagTQNOq4+FiVM/XgYYSXhiFMwuaBwwMzfzx2YCIKaueN4foWP1ZwruN7TZE3Gpyfy7Zn
FUcOBmWrnIv1wc/CNkr/Bme5s/XULo4FYxBKfVoDVk15t78sYMaExMXj6sK4Veg4QI/R6Ils6ZRJ
WO2jbTrMMD+5ms2Cr1f3SNYI1mQ9cazCYcDcZXsYVp4JjFXAVTOoAbDzG/dAzPDj+qOsLEbKhs7q
jmYdFRHRbWJ+dsNSDXuXuPZ+E/C4Xkl0Dtm1cHH3wGqzz1Um3gLuIFkEhq1es3k2Fk2IFJQoG6ja
2Tfm/JYiufCeqI1ecUqGdwwjzn4Hgmgw0uxqcvMkCc4b2iEuNzD3bQKjZabEuHpgNrzUhE9D9Bbj
JAlA0QHH04mbO1M7e13wc7PlI2B2Yr94xyt5qT/sFsXEYUz9NaFDnejwU+QRUA4X5mW/8X8fg/wX
IaKsV2O9X3Yj2wppY6qvwHpX6GoCia0Dx/ubCLBvocYiMbrSYrz60Z3WGy0CXjlYTUxua2Xbu5pb
zoMZAZ5IRok5jOrodpTwo0lxFPpnEoU9mjEITWBBWJRwQ1AcofWzDapvICpZhE4RQupXJjBXj/bt
TMIlzSxH3R8ltn6kkFfXNUiMELZ4wkXXfCJTPZyQRQCK5LsOhwraIvx+WH1kJbXsRbjhcnDB6jOE
YWoJ/JXVe2HNPkMHTrEjsPoQvBFECaI/c0XK3UH8Q8fYOBXjBbhYQTNNYvVpH7wP4BrRSi62NHbi
a/FraEDOHpNQxtNU92h4yujEOl/dVpMvlsjPRbfqrRi1UhxwMn8ppNx00T/dOFUJ67nwJibUKCjM
QQYYrCqAoMzkmKSR9EHVyfZwi/GhJ+WCR//HbAWF2anvN54e4cMxVkKy2ggAp6BBQVrCcmysuyLC
2jSQYwhA5MUyzWRoy0KkjP8TA3u4o6RH3IXGoWYiAJ/geWSG39Lg6ZbaR0IL8OmkcMFAc4Dqr/0Y
Dm7KsJwnm2eZVnKM/Cu16Yk4TpA3fK+cVjWymsE4X2fLw5YvyzjcOhjB5/5VhqgxThiqML3lXWLQ
RY9Le037nNosf34UBBxtBJqQwJNI6a4Z1zOJBcqq3RrqP1RSCA8Px6A5/2v976qY8Fy18Yf9tvPV
sO/m4dfPOefNP8ELuAtJX+a1QCN+MdWEEQ3j5CG7JseJg/ZC4uZSJPccXpdhSrIzr/Vc9QqsaUkD
Wr/hM1zfEWShkAZ0WULoR6Xk9CDacLWwwcmmHzomZKaM2GjiMFv1YWhdazdjCozdsNuIgAc4fani
a8yEZ4npk9jr5OcfMWAOVUsA7ZiVBgi06Lh4cCjW+FMl+IMB9X2u5uLl1I3VTguO5JfdcWbhLpUA
Lq+L443CWBTVuI5JE1pcSIPLYl3R+a5F8jaN+BanNuAXmZ1x2opxi3B9FAQDkzu5wyIdg36WE4Vj
NX4MRREds/lRVdY5EiWfhcqiKdlMFng3Q5TkKMqdMzWfz3X/rfS32zvReJQrDO/WTJmKKftb8feJ
nvTObpsHb1Fg/MZEfrJj9T8ejRC88Q9MHqrhWMOzHLcI2qzEnT4Chu0UJEjht+Y+PZJ0F6g9yk2b
pxDnH/JmYFMoSwqcehQxeH2W3k3yCAmc3kO43tyI1q4cpR83icM3vqlpttU576x2BokX+THUhi+y
qj40iXZ202x5Cn2O6TqcR3jVcbeV0QqnY5Y4pdZgZh+yPyNlhAKMYDxCo8tIS2Sm4krO3ZaiBCKy
tkvxyFgpQZsTzECZmQd8MZFOjjxsaJvg3vocjLfxe62ATwzI5iR8kwenfy2wuLpAKwsGIbbmu8/4
PQLIwLWfCB95/3aB7elbReIm6mF8u6CE4Bx50LwBbFR8P8GW8C9WHOwXd5XLeHSOoBpDU/zPhLBP
WH2b3vufG0p9Vmeyf9gnx9saLCqF6nbEQZT9ccvBugV6O6yKUGWe7lDX/bbP0uHfCe5tGpVnvovW
bVVu74g80ZBhqMYbMf/NRmBSol5gpxs4HfU0TnwDOq24QdxPXwgj9iUuCwdzg0o0dUCOaE72pC7S
qH5oViBKbn6LdmLsSb8EuJvmG7ppHqaLFr4YIra4EudRqzg0gsBL/GxwNQr109stQoRf1ZR3cHnR
n1+kxS9qOOeKkzxS8Rr7xKLM0iZPRvbJjGcAd0fpLG3bZQczgw0TCT3lDtM/uKh9ftotZnTcW1Lt
LswYJkDjdOduCqtE2GAQdsoEi2KXfZlK/yVbwAp4mtwdLfywqbLTgs2A+4+FNSYYHXeS76vD9oTd
ll+ELNRFcf1FGDF4GBRi3XdgKN2eoHyAbdYYH6bC5silyPOhCvkNNnENWUrIzp1nVOCPIZwziGnl
lgsxOQ834LLMfb1vuaeslQXuOePUY6C5eE5FUFMR5mDfwvQ3mQsmahrsFYw5IOANe1MDWmCx4psu
HE5u7ptOM4R1V4UytOhls7rtha8Jxm6sZX3G2gM974d0kcxJgjtBTvfYJPT+x/rD90D1QxHtpC2E
hyZZ2vzsx6aPZOKD3IYo9cnXM0FDmfn8Mx2hqMJzTl0oEPQa54Of0G1GsONEXx+uSHeOyfod9qdp
XIXFkFS6xW3y8u+rAYJhAFvYtYb/296nbAh0IMEhvkc/rxuWcTrKvAZ84u1SvfP7e/jZJJ4UQDag
fR5MJkA9tEPv2WcmDAEPTuHm8Z18Dlo3AGU85CD9584AVIrU1wqTCTvhJM7dWhPCcn49AJLZaEQz
ODSBTrHcvNZnM2Lck4P5XAGy2Y/ZXF9Rhks5EhFjSNEDnC2qAs46+rsxK3Ak427+mt53CaUPd2/8
Yvx5f0Q9DLd4yEXeuyPRXSLnItCVN6ZADnL5SwfbFZEE6cC93QvNuB71lt0Esc89BCsDm9cgx7Zg
DsUqW+k7g6hUyrUf5wAvElIByUKkhRwp4MfiObzs9jweo9ckYXQJ7B3S/FvfqVjJqKUxKKXTyMTQ
kcqp21NlwPjhUN6l4gCbJOGTDr9gHXMAy1aFvdOJRxujkN4FHB65jWGVqEj2t9AAkABzhlai23Qu
VCqcMumWj4oMhXmDjiyvJ/4L7iK65twNBgiyy1yYvNKnYIHxHjim4OHIq1vrmsUwp8C5yBxKif3R
bdgbH02IkTSFasQmAAgOQYqBFh3hy9XRTPiPywGziMpWicqSWAyk7XDXkZrBkuz83xw6UdfyHNFz
wYX9ROm+mnzDGzwVEACQHkgMMFzoF/iZKwj9cyaEmHg108FeWj03IigJvBBpBlp8SkI9QuNzYtZE
I8mL6A3JUOKVGDJIFvUilSRfr417mBEKzekJk68fvhzQO8mrpMOCNtJY/IxsRJP4ZDMHlNxxMzgt
Z9WFS8us/e5IG+psKj0FtxqG27qdG5bBVJiads7P4k8D+gFMXxawqkdtd/49Xn5JVZR5JmqSzEPx
19Ji5w6z9x+YNRcT4uKe4pbplMQSpm4X7Dq4GNSmuenlRdBXg6rndeSdUj2L5WpBHCAfilBT/ety
3RFbccKzbdLhIDqB8IYCmL/wYpC+GxH0xLv8ACWy6TB0hjRg4Bgq9tf+MImxOchPKQ+M7DVTwhAY
G26kSXKk62PYTqZ1fVJJF0cDxmBy1myf68MZRu++B2UeIj9y+j0ahGYDnAnZKyrW6gzxC9dyYy6R
JfwbSlLCgW7O2hWEQAUTPoKHXD3UN8XiMTmEGMX41ULhet6Ht2Wx5S20PZdQJU7pF+NIljW48z+c
WlxmBosD67VRdzktNANOPiGSSg7xM7AM5F2TbZyy+mPXPzs37U90w+H5THn0ug5mTU+oLL7I9UM1
REyVY/4ob2DlPyb9NbV1tctzgJ7H32/1WvFIU9DqJ6rqwYyPzwsNiLVdQY/ll04KVksFb0uMZS/G
mC0NWmHF86M59JUUa9C5mRg0osDm6bCF5oFsLi7j3QYR1xAKXtG7UYlSNf62/CmF6vwXf6avkZC8
Pi+vVb435vKp3oPrZ1wWpndUjlNtT39wpwejibj2JO8GowlIS1CQpSlzMIY1w0PY3xUbGGlKkCpO
ScRLyEyeXRn2DEf5NeXEQc0Nq5FLUliHLQUhF4nhIw0Cv5ARtJ0oqJ9Xugc6ieLPvCTnFqjyZlXT
x7SDJsp0dM7I5k2CClJj6LuzdFzH0rSfu8B8B4S6NhNBZce10TefyWeJ7nmqMONMT8gJx5jYMJSk
5jeeNujRlB2sByf0BHIwup+JVJz3Q/wsgsPud0pmWPIAXqIJIT/l9y+Ph172BRB4wGatt+wt3md5
8jzRq7MPAAfztECbwPCKnk7Eg1UXVj2V+HPXYEOxBkAVB8Yon9LKmmdYr+kfnsyAqvKaiBSOEQVU
BUj2iNu2eqR1xoXJ3Lwv71UZ6gDHzVRf9v7uJ2Vg1ZvBWIaMXY6LQLvCEpa39HI1zQDQacmQRJ4Y
UYONClZGw+fUuALbiAEiyO6cMwK5I2ccJs8sC5p3zjaGaSgf8TDHFJ0uE4CE8Zt60S/PHS0LID8c
GPAITjHiwXBF7SuzmqdsPVh1k/SocQquqfExrhrTMEn7jq8+azMZnh6tk4LBgLjgmCvShysEHe/m
h7/eDlMTHbVYWDfRS/X6dyKiHZryW+nQGnzpfgDMwDLO9RXZ7h3raODlSBHqWJXMHYAxhvJrDYh2
y324lv+MMoBWaSYG+/7+czaPFVNYpE6g8kpkcMTTpp+KlarR2//T0B6EUBnjZ9RyguiHztbghFty
IQ/Za9IvXOn0pFG/xSXs0SufUJ/QTbN7cTBAyjgW7Pc4xezf55IVvC0YeD1g9jI/pyOBVN8fc7bg
B7cQm2krxFDsJZLYvbOLLFkld7LETJRL+ag3z312btFuR9Ur4LHOccibSYBKTO73vdNrBe6TbKsl
LLQc4se2vuQ88qw8qH3cotN703LA/GWn35T5d8Y4AA+hAXAlm7WNTwec10oURDryKeuZ2L2TznhR
5okzN5CD7oR7oVDLROAy8zJxapMz5nFGYEmXoF90KKjf/GX0pRk3Rintefib9xbFNhEeMfV6wKVf
mtfXuD5yLsY8BvqOx4ITN/+nmgOfAGYHjcQPjwf/KEI2CX1VhT4cXtyX0QTwOv7ORL+jnST+BXER
Qj2QP3YFUCH+Kxnt4uEAMcUmH/xRwnaG/QSE4r4ngaany3gdwE/kUF7p+RDSa2N40s3rSIJ4DbnW
pv2Amco4HQ0XZykE+LXiDtblzanUAG1F7+W3+rDKgrtKUHKsD0h79p6coJSd4Jr5FN62wSneWl8S
/l7DhMg5+Cc8Z6goIREMmPbaJbZOJFYCeQknK1S95B4bs4MPhwfISuwGtK6g8rBw36GxAmMH/1Tx
betER9WC8qBpEbppOvuWNAM+YlmPVIbxnXBt+mr2nXxG1L/IRsVYHFwciUkJbsrEpMPMzALek772
fdtjkC8f37mNYEdwVyh5dkIgSOZRIRyZtNxtYOEVjiDfUvrfoeJTpVn0cw+EfzigYsHysZnivx9O
w+9FKC48MwCSK7lJ0GZ/doVnAwl6H1v84oE17BqfF11QWtgzCJvgbuEaD5LgHWLGmplQXv/4de6f
ueXU1eAdv4k8zjkqz3x8cIw5WoZ0os2pvXpTNpAnz2027NaoxpjrGTRqnhwXs2auCVdBPBFW7Qaj
6Us5ZU+ThrfxLyDY6JLv3lS7tsZ3K2E1u80+a/JuCG9tMPOQST4kMU4YDjwIQRY0P18icUPbmtv3
ml2xu+Z/1TzfmR5BDzvuAnyIb/+qvSbNKqNC5mOykrkOTNL4na0UNcEMRFVb1MjDm+tDAOC0BhW5
dGKsYNKoUE43l4rx+zegEudIoKU/kIhABBz8WGnM3tsPPZIP530+SWEp0DqO7Zne39wq0b8gJI5y
5ntGxzHS0vXvCNQqF5+VcSx3hBemZwagO4r7ak4kYKYh3BJQkMgUo6yEyskUPXzPEKUp4j/11iD1
vFy3ZqfH7O7W9xjYDVDr8dXssAV0VQEvvnouRFyqOKjRgJnVpTaIi2TAFFI5k3hJyYhpGz0AKCeE
PFrHo05bQ1+Jv3Ul/G5p/+HKbj+EcSETZNETBwVm2eCFyitalO2i1eDA/OthZAg/vk+j1MHZt8TJ
gUvciuPRZN7PZ/t5Jo3GHpkR+qapvNdX/QUzAnXfbkFBINDwIHVzA2su8UwaUIsx2dpnc0a/NZpC
eNwyswNGacgt/w6iCUH64mJP94XHywyVrfUTNFjfAOn/29XzwqHokxfIxTiU0jW8qVX/VK3Y2eGe
HfDUeyIDcxIKZxqRhlZRjJqw4MWbjE4lo5Xj3KM7MKCt1s5T1CB9TiSk4YXXluFX9d+Fx57U4x3v
MOLj+OaTt4jUeTTpQKgT4bx3dto4OFGnuNBipMlY4e0wz+PwNMG7WnwUoX5/toya387r4T6Y5mFA
AUKmu8SpJpKFYvnvxrQFVPaa9W1AtJSVWfsKU4q9OvmADXNecvjDsMEx7x3jbHZ4OygPBzMAXVBh
MF2uQH6tGC4wSoKPwgUOsst9gyshFIV/75WDnY2f339zdfG7UvHhRT4TpnkEJjzmadCRcmzM8xW7
0SDCpI+cafrq+T1GvrIhJbh/JESXLi3ZGztt3HJ7whwD+zKEJ4jdlDFPYwYb9wsV7J/Y/87K34+F
PS0mhP9NegzcM7JxBeVX2VMq7bX4B7EGOYPJLbaa869E3dUnYI0mbE/GqGyhIxCVW3nSWHCc1Ln9
uMDXgC7AoHpwYpvBGkC0OPRtpCMxi1z2/EHwgpqG3Ind5T6WGVpdb5R1zn0+GFW1Xb0wzBReR+q4
d6I6zeP+LkWkLdOiUaMO6AN+F6zj91CbYzV8YaIFjzh8nNR/+lao4VA09TOsmLk2UreP5QBAt3aV
uDull8GymWkvi929ZImi8JscZrTAK2kjX14LQtCOingmvtvi2k/cG6C3JY/IeGUas+io8PafIegm
+IqvenV83yMdKcmQsynnqPTx6qLg4pYjNn9jVbJneSz0BRX058x9BWI9ZzwL3Fgc2vn677VCBHof
MlpgLZl3v3+LDuvHiAcEkE3fCbf0LNLG5kr+4zGQ14/j4wh+Uk5J4iVdAksn0D76YsY4DEYeFKf+
oxQbCINLJK6AiLTnnApo1RmtAlcAqQB4cgTF6kpQH03BuuTHQdCSLQImzMVh37sqEdsZBQW5Ecw2
EPmxSohOOlZzUVlAWmBjBdn7CpfPz1g9yhi+/UNk8x3fSDUEpWbZsbvT9YHs/OAIkxX27x0aa3XN
PEo9imwVyhe8cOUj+S1kmhA2lgEAPslBuIHpOsk8/6PE/wHEckpExBYAla1IcCdmzPQAi5KwmlNs
h/qliTnbXAHowVQnDRJY1WfnhdIp+QRMf8K6XUNM75gy4607MzEsnEMbQazkmHOxYCHJ4BAfwcQP
M+yCRNyEPK1H+MEDA+E/hO/6d0jrCL9y4G3/hAISWwh+V2M6MMeEOjkImFOiE8ed9AQ9BsnuE35f
FWYbWBf2I+QDhhz/WJJDWY+WdH1DLIFtI4CXjSBSmDNjdWcTOYGMMJ+kAt+ERFW77/P8dFtPJGvK
qzJygGmPJG+AnCaDEyV8h4Vt/KVwxmfWEedpgKiW71tSJkKkom63v6GJXuDB3zL3okGJgWI2VWzD
YoaNOCFxTxRKEMoZ7ExRMc6ZTDwdRoAe6SFYTWHtzz7CkIBlDWHn4JyeASm58HOYYfKOcVby7+Fg
Lt4/IAwK995ZI45DdI6DVY2zRtjgkhWpEzPWI0aGu3qkxaSYeHhvq8EXVqibIPvvHP1JyysajB9D
WR46hoCXN+PGvpChPTWLY4dkbvPYK106Dxk4ux/DIWMLlawGYI4TbCJ2UwjceMI4gssQS2s9QJYx
Kq/IT3hv+Tod7yiph5kotFhXz4iNC1MhBw8wW2gLMBFYIpCH945sA0oATm5DBAw+A4glXPgpbwS6
MnMaA34kTIoF5xTXBYanc0MEhLiaCRSlgL0GoRHG9lCSb1z+L4ZBWH+jcPbmaO38zlUQiNTWGPYC
t/UxPOtIsY9MTsWNLMAUra89JoncoY2yT98h+lJbKDKp7ggNd10rSB3PmgIgc9sM57zj9yUtEhek
+zuwhKU1Kg92zaB8ubSOHK6HP/wyfzfI85jkkc0yakYSyHKNGaC+x7hHgw6YXB/X71Z3IQIyFlF4
jk4YDzjtIgQ5DkwcXtHI2Lrfn7TQ1RjKOeocuvfzbtOrbg9kNz3GhxlTO1s5/UJyXCzdJ+OaS1SM
qPZH+uxxfMOFZs4QlvClELSy6n1h4vhDXsCmptpMZMlBZIrGUBj9Dp7PLfMC4e5gMiXDwtjDJtY5
UcA7vmpNQftgWRkjxbochjzGYDBQOIXR+YmbFQ6c9bLe4CPhYmTkttYETJdEH+Hqz4W9o7ZBM4hn
8FxuYlkbl9rwwZoCUE+8ATeCPBUEMwP7MmnQIlSY50MZH/Lw0qrGbAy2ApFSLAjuB51qsi9PuZPM
yGlZpZN5YGV80Q1l0MM+DawYsNk6eATs0ghqcWaTlyIzOM+vjQJ/UuNGNR93U4982lgKx6gXcHh0
fauPf6Xp3BoCoPz3z5dew95oTfPS2NWaGHFW1xR4zHqPlssf74UdXbLnNI/pKfGl482e/M758om/
AaNDh9jXf5MB6az6XOtrMeRkZUtD74abTY0UgMjRCHM0/0lZUzKIe0X8LGVyiOHws2xFnADFJuOO
Gv3DIlvfjhwCjF++HhPce2QuMgbKTLtGWDPiVMP1HB7G2tMzb14ZPSUSgXKGbQ8X2YiKbw9RW9ZA
8KahSqqzHmZ9MFK1LZwX8ywCAWHP0DkgJoVvB6H5xlkNXw2r0uuPE2pa3QL4d5Br7mx7P5GxRRNB
ItQTmziS6a50VI/W0cliG/N1lCIUtrCKr4R2gfTwHcyRs3mPaF5Ox6dPg82//hHFmroyKkVC1lqH
fkwXeWa0ZrwOcOcEEBwMC1yay1xunpuBC3m1HlIOiaWB/MuHF0fzHjI6Ts8E08E9PtJQlLvvJN0S
gQ598zZj0KzwiiZ+/0YENCCKAbhmqJ4EaMc/te5MHtcefs3gOUtaqsLVgsR5jUjSRmTNk3A048fd
/unOKxStAZsLJaeLEw571GObXtlSqYXx2wqTwDyKQpe+hDgT+a+hCoLC++EmjnHZw38TdyQkTKKI
7rGlbgyHHeXgpS83W8kUxDH7dSYh0vsN6cgYva0NWgjD73v0R3AJqz02GOL0mt1GD/s8Plh+Orlj
fgCF6xB81s1xX1gr88rpD2Hoy+BfGU46O6ynA7ppqNqk6OAWeZbGDRaTDAVZiuyDJWkm0hhOM04Q
sBKw8/pHCF9rhBTccNojfqClIK38wc2uF8qmT6KTsnlcILEfAt2ZPkbMsXjsZxhd2/pcwETYnX6s
dT5dC+L4iSJP2gFOdBtzh1E8iU8ZYRjiRIbHi1nLYC7+jv3XKBMhCorYolH6paILxbnnFRLdxhdm
brt5xx67zexAHWsj5Qth4+IjzrivPuE8YFOEW8eXdebfWQ9iRN7xgwxIkH9CyDGSEWkVVfyOGY2c
H7CYANbrgvCSA2lN9CUAgzRLfKY/0wbAw7/uJVy7HlFxNjH3OER8vw2bwacyhFrCEJ1RHzFWKqhX
gPGNTFrJ4hsaf2/mE8sk941IDVqUQAZ2DbJg68B6QxNDbw/egmcpmyomTXYWFBHy4AT3yZ+vW3M2
q5i7jcDxJer/ZGSibcxW2O9YbwxxsF+kXmPXojO2H+jygeR9yq5TdQFGXlCe8QteYnITxGBI56UH
3WjTYsnYuOLCMbXyXh5H6up2QdhFjANfxFzqtvpCHVCGDZEJD6w1stEgFEajbHrCtyGxUBCZJxID
qaoYTkArjAtSsiCTK5uKcxortgYiY0pWj0QJCKcuwM8fDZX404STIJPQUKLp/Iacs32WnIGBKeMy
nIBozjDQ0+akeoVQOD2aUL6wBrNaMcdga6Pov4e9hUHI0cCiyxShZTg4+G9H350adw++E+XHC4ua
w6dmedLTYh0xrMPniSCY8SOGguNBLeMIvHvz6O25F24MhtHukh6LMrEO5YDPwlwxtWOND8txVnmQ
bbBdQcQEJDwWhxMFsShRRkyuLtJYQetfObhjO0FjA9RLcwosPeqwtujPOVow242oHlsuG8dDDHRB
bM4jPuxQRq5uQJiAn4SIDB+zH4ls8GH8yZ3rMxK6Rtysv9bkxynPpUQL8aUmgu1eMsExQK4S79V3
lHL0YRBO0Wsi0Rs3rNynp2aCFveMPuy/bKZe33n3RGXvkq2K6KjVqK+NOY8idbSOltqIG3CvNXCx
feNaRWmUrNMlUh2Yd5x+fYoFyn+C0OaMH3SE2OM99MjaozS55zD+yi0k5tTDh9NUAwG/AP/Qr0DN
/nm0Iy/GN3U77gdpoDm6m5w63wSpxtRv9LmK5Dttii38171tnlvoqx6woj6nF0/9ZmaSd9fxJUaM
T+7wQ7FUOggPguxILWTd5hix/at0OE1FG6z7aoefZx+2x0p724N1zxk3zPURQVkYLLszKBTI/o0x
xuw2vumu2O87zI553aj2cFmaJPwMqp/SUbzSa71n9HV6fsvz+4zUWelxiTjk/y8k17iN0bOiSuJz
2Pr6jt8J+yjNOUgJfqpM8gDe7hHZftbR2I5mvwlTKx5/hNLJw+m/EU0l49yXnMVrdAhn5DI4M2Fc
cI+3gm38xKqFQtF58v6Bgl5WvoIMu6s2Oc277iLqQgUYvmyXGSE/AgmBT6vqfNgoYLrzgcuR5Gyf
wc1CIAx/FkbRVoYNSK80bCcNR5+yUIiTtN7wfw72b9oPXue3q+9hkkTqPCf6AspDvZLD3lD8L4XV
Lk0lXPfyi+RgrsNTiys0E0+cJOkQ/MeYF/Z+23+rQ5+/cTZgU4DMPhCdvvQ34CP4wNe/BWj0i13U
YdKEM1HnYVHe2/CaZCAIpyBcASx6PeEgCNYknKHo9FDzsey9aiMFz9HN+2xe8XtzX2E+MWDqZt39
T0iWHcMul+IOO+iBIzj38Aot8DYMmyp0fZU74/UhV20hSqGWbZnzQqphUJzFYmgWw76pyI4S7a6Q
Ixs7nku7XYhAIB5jzqg9zYWDgJMZsy16a/QjPKE9kiBNK3xyAygBh/BSEZ6dJr9om7CI1BGEElsL
KPVZOorYxvlnCd0035QRbw6BAs/t+wrMmxaUwBvUINjXWLPUdRQH7TwLjfbNxt3InjHhgjcNAMhS
ZHqL4O0TYqAIRbgZPn11vs5nXAt+RHethix0wN52Cj3Fxn7AHUR/hIez3fH4VENsLFgfWtSzIWY4
IkAZy+3Rz0NBq3oytzXuXKyQ7n6sRWIL/P7R5q/Evl/jNwBuevCy+Lbvn4BVAK4qoTilLsCE9x+D
CZNhzmYAyWwF1AkLz+nPgbOS1XOoW5sBoABlG53uJRlJGF1Sf1jn+7H31037wAu/UcU2SrAjAiPS
2Nf/kXRmS4oqWxh+IiIYRW9ldJ7HG0NLBUGQUcCn31/2jtPRp3a1VQ4kmWv96x/0Z33F0Xz0G30Z
jeOVcmZoCsbCHwgXNdYpUGzG8Q4peYf57uUUj03mDLUYrZg32Cbgz32cfTBr7Q8V4OQbj0QeeNAm
CEXg0Ko5LgnEBbFLA29yQ4ncA5AeMJ5yJe+2kOcAsaGwA7FDAMJiqOFAjyV/cB0wYIH4Zw7N5o+h
KFzajHMOm0kUscwE2PRfu9f4nwgQGog0/w4P0YppBwMBDk2aXreyuBNu8cnAy8nhZIMYVXpAKJw0
tATouxxsjxGkdvRsOgeUzf6bWrctl2NMbJIloqhu+Ux4yZeeQcX7BmNJRb4ZdqIUnTtzgWQRupfI
JCX22879mGsiuOOXNfcEXJR6BPpulxP1T3VlggeKB7NsFgHeioyH6gmaKTxRWHvKCKa/J402LS/N
tA5/O6A8S1viIDelX8P9AJp1Tsn4Xb7dC65eTE5OXJoxxTIiwIyjiCr38GEhEhjPsTPrWeEmt26q
h66VEgn2F7Lsi1eyUKH2seqZ2zA6oPIgrs+Bbur/hn/UBaxy2cv9Pt0jFQr3Ax2s4nGn7JKpQPn6
w2fJhHOxSUYDDzOKyRJvNMSECf2N3XpVi4audcjh3ASzdvL3HWcOjxwjrHMBs+c60rBtaTNbGzaI
XPi8KBCEV+JYkAa7c0GtxqujxmIlzXjTb2ZCkKLJG/ous6WWuFCpP3N45EFnNWtCtinMaXIgxi4z
IlfZfWcMNgk5R7TdTo0jYn9hpBDexc3dZ+tD3A9ZqvQSf0ZcDsTc1Y4p8vY3YwNkrw+u1fQ1L+k4
8aFdfDaVx6ftvvcNO2tm3VEQ0QiEdwZIBlIFbOBoStGvvD2wC1ZfMXwysO08vH8muDa4ILq2+C6e
LA3GnxeIabVdcFtBdDuWlrdOif2K7FG8EgbXDFuSMZqRLcvMhp8Jk+8Iaw8EjxrelziC8EeVNiAy
j3gMsFmh2cHUJF1lD5xhfXN7VNxkTWO7jFk0uNKBYYBdmDeCpkV2rAAvHq1HHZYA6Dy+6J7o3MmH
em+Um/Ag6SNNJ85LsLw+q/ciQY+PEHxIrokF7YdyR5toB2OSjIFMl/AC+XHVEbMaEXZf3UV68Y/z
H38yjSdLEO4yWmB3TqytCGk9k4fNZy62RvMAO+nKrzgbB9NXnWKUONTAH6QaMq+dupHyt2Q9t3Y2
NcE2Q3DNmJMCSBWWKH0qc+gVpujcTOKASG0iDCgYx0TBOJ8xVFGm58ZIZpZH9tMqn394xzGa69o5
vqeiAgTtnzKKICJtMEmG+5tAbJo5LhQU2K2v+dFfBmIpchiBeoYCAZPmIIiQIFPXZFCFUpNCkF4b
YOdDSV7O3gv01ZSI4xrX9hetwcXDO4637iGLcxNfFKLvRYtRXbToQSYhksBnnSdnZct7OovDj2L4
gS6Q/QozeErj7xI3COLSsVkD+mHW78ACIRrqAut9bTr9TWkvNZ+R3y5fRa5+wnPUSTgtRWvyHqHI
YOtQbkApJ9zr+SSwWSBal7YXPwMS1Cnt37BBFXew8JtN4TXDCVIlBBjACDnrmTnKvBgFExr+cZ8s
Y3bGHa7rHCvfiTYfXE0K9+ECB1/MgwYL0BkPzmO8wgdOUqzfgbO/ftB6b4pNN9dcBgIyFNtZOGKu
vcCrUNwG/25F1VpIfMwosq0bCCbdIGAeLbgHWApUF7EjvSb40e9eZ4z0/fci97iDRUd0+sBvO0P0
w9wZP//DBxwru9Hc7RCpOfEDy+w1/jST3KNJlajITy+HswIezfz28vHFBOL6OusE0QetQuveIJis
D63ziP7piDkAwoV4KtLNGAx/6NVgC2IKyBIl3/gnWcaBTngmwpFTIh45m8KF1CxRv4LjGET/XZZQ
tJgOGJC7998tQwXhoyDv0SYCflAWbdmpdIQm/TFn3Laet/c3B9+i94DWCHGNPyzl7oGu5F8VQCkM
3/ByIsp0wvXefXaMcDnWCnzU+CwkxoqAdssYd2PugDmsthwA4QbgDCEf502sTY3nZxmBPO1lgGUs
LIo96UE1WBtmLNFGMJwrR3bTueQNxq/RyzF8znrkqBs09fgGfsfq4rUjYKz6ED8n5oCMcOnSOKzl
ExAAY1cGo9HP1qgw4dKBiqcW368xov7YTFDjGfmfQOn87J3B5nawDhevx2CO3bsjc0DnFDS8qeAB
QQCAHzIkv+91xgJoxcBu9X/yI6plZfiXZzk+Wdi71DsOjwWaL2ddohPBCyv+M66tA+lxmrMtmczw
BofULTbSDcUE+Er5IJMgm2JQVyzNRQJOQy8PiyZFJmIJZRRsB9jxqVODiZ+5sMA+h8tDf5br7hFB
nRlxSTsPNi39yUFZIpC+95j4g/Hdq5ddMVK6g8wxO8q53gCR8OX4ACHK9pCN9F5krVFFwaOASttu
+mTB8GhOPrhEACzltb9srt31u4j+NEij2N247Sg69h/d+XsvV+Uq6HH3SgfppjXudyHv6hmU244p
B8cpbjGHbleumKQ17C7lyriZB2gBq2wBLkbbIk6VzFNh9lVe6FCQWh2+bO+RAizGx8Li1nwkUAqb
AwU0QAPx3ZgT90cxTuVIfDavOdO/BUMo79FHzSQ5EqhX4TcuBjBgaO/FZ8z6bSgbM0TZCvdfvBKU
/JXhc5xHq8LD59DrDt2kuwWLdFZTckhQ3+u55hu3+h8XON9xBrCaqUcZboCvSqd0lz4kmLEcHAAm
6KkBNLfy+reskWzDqtMsWJAv2Gtg5OsBVKEnd9mLWHH29E09f98/DOJCA162bfwjKHeP/MEFFLcY
ggBKBLjI8LnAHLD74A4eJ3cNQvg6v2vXAJXMKb8HGAXfWzapa4/r+URlFW/ZNbMll9xk36Qqwcnn
KIJeX5NsmS6/W+oVMagEcb3z1/9/clzWUlvdf3WL+pcZpdy3JaoyMA6AQlBZxtagdZDK6AWiBZXo
hkUIZiqJVA2tRz9cLALcRFroQEOTGJFTd33fKYXqVe0pB0CrZJfvEnYrce34HrnwG/LhF+UuWnA/
ln9Qf0q/u2X6cLDU5aEsMlkW1Uy+vWfFDmIaH8ohWMDDWOTX17oYNdeIWdj1e+cjio6s2+7MlJah
q3Tks8Yia/9hDPuXLqWjcUBHPek413tjjKe9nK27AvqBnZToss8m7Su4ZBFRYUfYz9v1KIRq44oD
GDtLIL1sBDGLo9VwI1pWbE8Y3pSYVmduOfzstAN23DiDJ6MA/cXy7VFOO/UKLC0T9TH9CMRk1ptx
oKXpHsWCe6OMhecOpHRuMpBtXjlcEybEPQxKHPMIjwc66HzwB1ktWuYHA6s2aROsk/1lFvQEfw1y
V1ggR+FxsIP4G8g9Zgf3jTl8nY/DwIERKQJs9lq4sC8LJ50PSCdUN9y52Adg8N8N6PkBfHquknLA
tA0G3U2/J+AejE7u5gwrOp9DlOmRBdsTSaPOqloXN9xjj8UVEz3S3EcosxhhqM/Lk7OEQmoV1DZM
lT7mCroAKWEoYvwWPBRB2QyQCmJsBamLMKGBZ3QWv6Xe9k7RQTsPzu+5MgNQEqxq6AGwZYQSszt/
dO6s9ihteueO/Wv1+/sd4bmtBOQZOI949Bv32RuEh12POdpvigfuKJsOFvF1sJD/0b7gqsFCpppc
qxxap8rGFoplfaCheuSrzyr6gwMgX/vPdJtfEyA0linLIXdezNtwdP3nDkvWL43t+xkdpZsCiZ7q
iC6wJeoF7xsneSQ7+PDBB16NmD0BTKCjppKAkInWLbP6qhVDkoFOBasdarJbuw1WiwxKBzbievSi
VTJsqOic6CBdkdWfOGvCZwsZjPIZ9274T5v+zIBOtaiOhKBNLxiHAUE5xZT1UALewQ8YwmVUpSWe
NWCBn/ejNb0u875iLuGxMwXdEHZfn8EwuA58EdbldrDlK22JQp8wEjItG5Fi9t7pHJhgMNWji/G7
8TMwNYTmDETQW8B+gJEfDp/FI2d10+uOK1gtro4lxaKk8kC0bHwF2WPTTIxlBDY3kjs/e+3KaMS9
PtCdNPBKmH5IIrHzBkYLHb0gO1dIxLo+AYQ2f5h0QRF8Y/GTIzFglXFDlNDoYDlwE0AaTAACqfX6
5JQNYWo19NB03QBqcNHhCtKrQCEKbb4Gt+qxLqB/myQcWAA3Kxk7AyFyVKYauleINgwtgXyoovGi
oR6hYeAw6uDnMUT6MgdMrrI0hbnIE/BRybArgbKM2kmodDBmfvL9gWJ/ucgFhiBUDxZzQF69xlRF
s3qdk0ejj+L9kNslzrcQfkVZ6ETQHyk3/WwGOX7WrXiy+MorZqbHU5jQ/LC5BlXNnx1MP1Sbe3WW
P5k3MjvH1g84V36qT25z6IEFLNVnAdwC2Q//rBdBq9jn5ZBg2A4Hxxcl0Z1t/YK7OnJTE4zAH4Fp
5BS3lZ0x74bJ+m9uym0tK67U2VDEBqFrxjMUJR07ZmSHnARF5ObMSd64iFitIqI4csSlPVv+t7C+
sEADGk0WNwFuVp8xcyFIn18UN8xi1upZXvPNxhwqpgMbFXJLRRvCGPWoT2RgKkJB4YJ0a/3tcGky
yKH3AtcAnvEzZDKa/rtEcI44cmZcuHTKp91fsSSoW/hjhg6l1vo3DSa/UbuJlrR0zEhfw1tA2b2H
pVgtGtZQ78rk6x9j/ZTdv1M2UAqh3pMtkk25QdlKPu9fcVcZIHHCcLoZfdSngjsIcgRbWWFajPGB
YmmHdJP66oiJ5WACp9kgDrG1wosrB9jlfcZM5/k5vot4iYoqlG0TqiLSEFKLNfR/IqkCnuNXEkIt
uccqQn1qo8V5wdB+8fExB9ookUvxy2/kANFpZ876Q3/ArKSOe9OG9Gyyh+t1QB0EfcVWxuyLWDyi
nu8NS0b1IVO18A/t2kyGulUsqkX4B8sRmQ8oKDzMbpeMX1BbmWCQWhPQbla+wJIwVTj3ZxImkZc5
kuRRtSmjJ0AbJlUQWi7PYpvev9tm3p3hc4dHbMSE4WPha3P0eRQ7GKkisJM2yh+3IKR/fYdsc69f
222FOzCd3aO4t8Rbz9O5utCmXCUI1/WaASGYDAK2/rW/l8gPUtbS/rdmsn/8cp137wlJoi1iB7AH
eNmwbJiXaxYa8AJkBbHcRnd7ANuVBy/Uy90QET2Hk/P1iVpxIVZygy8axLScNE8dMLryepvuiERc
euqThN3Nfe0UYvcUbpxnTWX1K4VHj94TWg1q5gGsTHqqbeD9YLgyeQ/vWFOgd0NcyAFHUQab7R/p
q9Kh5ljcne0x3jNxuXBY8jvyMf2lC5HzzuO52bWFOrs430ccrJjHDzDzwbAmtwCN2C0/V0bzfeg2
fwo7I+SYKzZnPIn6RDnoMvY7YKZ14p7HbG2U4jH6Bt/IBDoPMO1yj5FjdAdb29dvW6VBTRcfBAdA
ypA6NRA2GGO9PsMvSbMqpv5rLHDYlJDQPXGiA2Zkg97yDSjBzDewz03sZA9j+zLLMVdjWbhYrr0g
sHyuLQ9h62Ww/sduWxNuahFyFfRFqkbHTB0dZffEci90cjGBYmM0F+zhbIoYwiQ24k/S9gg+xPBX
XiZEX4CAcT/DYqdnN1yKmkYSuWxm5/JCOABU6zVnd8vu2M8equnlYeBfaDEsgvFgfk516hEb8cE5
mSkXHnCY5q4h39HZpgGOUHidjSTmvihEKH15wfsCsyALhzguJdjDd8SO9aSUpXEGjSOZtsTpUabL
qK0IYswf2zqkIKh8oxhCElXXmQMABiutBRO9EWwJVtj0LXfwN0TaspH7nC8lPClgVe7TP+TPWPfx
va9L6gibGLgpWBLONMLBhM/u9TQ26RGSEZTiGZddcUFDlL8fUTqCoXwrr3oiTPd+i56DRKmKbFVb
9JjL9F1lIY+lP+J3l+amPbEMyn25onYxDz93HyzoWcLaliaYpzCHIw1hTLLIFdI9mRkoBF5Dt7U1
nx1hy/ScNbWk+uwEwoiDFWLJvXbsn3skqBKDOLB77K0WEcwbLk75fO1Lh3O2mnKA8jY4T+O+hf0f
b5a0X0RJCWX/PCFSsD99QQNlJkKx9u+xbOy/U7O6YHL6ZHlQKHT790gl40zdGhQF3PQdjJ9pqtFP
DQRTk6z5gsB4QdDAObYZaWh3dw2F1wlXDLZUcLD3/OfLMzpaWkBGBLKNSQ2SxFZIUNr+EMko8kjq
OfGIwBocIIQmA6feNbt6h7/bQwM2A71ws1E4EJRvkDhIdfeCHt01XCbL8RwU/ayAR8UUPxUWLOAF
d3lNnolxL45YIFLrwL2RNtQdFDHWkU8fhFadqePwZMBKvHObAzM2zr752aGnHJn7wpke9kn+2Ja3
3px1Bb+/f2XF0dyxFIVXA7bL89jPgNE3HA/1+bWiuwBQR69LPqXL+6F17aFMB34JxgFGnT/7fcPA
KJjJG2XM0HrVAPvDOBgIB2YOHw5qDL90p1hgeT+HRngAW57hIHb6otzr3aj+mMl9Jij/ct373ZGU
BIcfs5ivkIqguyaJ05EmwVx5M+9rwFYojIe/u7E1l0TrKpvkyt353iLVY/j15Eyjm+H+G3Fv8/HC
WxNbDeumqr3euLjH65RAAr+5cmAu0juDmotO9PIY9W0lEp4Amm7v0UAUwkAxPSc5QIPWCMLh8uDX
Mi/hZYg6Et0ZvSE7HcFJ595j4HJ+8wu46CFGblDxx/IDu1GaKSytBM32JSxf+AfzUO849DmFy7O6
ey9wYBQBGTcdlfv7xEKOTuxkwMH4dNDNCSETTmKURQsUCWICaAhik8Xn9o7tPuLSH+pd4WeDtN9F
JkZvHZA08HKDlfmenTP7Fzlas42ZfBGnaL+IUrSDQ+4PFFdZUjjJ52DNbo2BGG0DL8TmnSFLWuMG
/F7GwKiIv5nwLWIQ1gO1Xe/07wYOVBe3u8hS77iL+IbuYTR/h4OPT+trhKJNt8HBDKfmKIJ7hzOQ
aTO7WYBujzju5n2bJNs/Uqv9gUfUE2OG9GqQY3fxfzSFzcujQgxvAGW0j/qdFqigZebiYi8GA4sd
DVNju/t7FdSUnmmKgAudUeYQLYDi4faheYTVhOuOgh8Xi9UrGBUbrnVJdtoAuV7i/q4yG/n9u0KO
MI09gVd75MvUMVbTecjm31J2zYBUfvByKYQ5jNhNy/Nnx/uCJTFTJQ/wkd3GmBmrYt/8kb2L8sGY
18VxQHcS991BRzIe4gjMJnHrRFgaHKOVmQ8J6XsfCFzmlY2BB5Yfpr4wmhd9zOaoN/o+A07kMlBY
rmgXXqAgUCxaG477jwaCt8zlQoKpDvntFeqwP4l6t+98caIdX5if0/gPySe0Sz6Rc3/YVRapWhmI
5VgxceQ192CuQJfXDq7VNsTR41T0XGXfV21S50YX1Rb25UPhzK8XtjQGQtHBt7HrN1bhk4684N00
2x7CPuOZjNSNSrbRONtB3TJOv3vsktBM73TvXBTlcEWNOc7+G84JnlwdouqzL8cf1hxULVjaDgBC
HcAmjQ7e4e3yR8PrBUv2YhwyAJ+lc93mxMgmg11CncUgfHthXgJRDREIm/2Iz66H9hYbnq8Ag9M9
SwRBJvlHplWZxFuUNkGpK6ic5RFEvTctnoqn/9V/2TNX7N6mpcy5spYCR4KTjx60Ia1wq6wzfCuO
Op7CK3YzNJMdPIxVgP5k/q13BCw/I6zn13k5Rh4AtA0QBoQwCom8dXiO2pV+w+V3YHf3BPILexm4
IAQXQB9QA+aEbHjskNuQT7B18yO/rEAHB1UGjJ1nLh0yHnVX30Sd8+XKe73ATlhNG1a/sD7qHP6W
SdTkWsNk4IrlpCVayqp4Il7mv/khBUMtBKkunxAPRgRD5pNbwHdgfmK/Y5+HMoug9psSHcA64xpd
IFwiWnaW3LlvQwS3L1X85Tl8o5GJRImwdphVmPS6WDLVnXgAKe//jJf1wucKaIQQ8PJ15/QT7rR9
PuF8JmGxucUmUAP6+fnFlev1HWM3Sio7O7OT4BK8LyHJnnmK9Mq3W8XjSmcYzFCi4SpJyAFvgF9H
+wYS9bYG8TjlNlJmTemjZVdLv3L6VErUHaiNEEwG96YSXrAFJTcVDm4wP7eaVz9aZF+e4vnfVc53
jia827Lcu96a0UEIVMkcD7KJw/+3P+uClGTcHQonPfT+IrzwS/fHzFHf82/pz4mJr++RFbKruDcA
erkU24YpFxVeIs+5tatkw21MxncbrAxIH4gJdEvl8nDre78rP69ylFC8bMlGlylGZO5RbvZ5qMwy
as2hwsKhK0kwnWW2w9YWH9jduD4FBtWgEyjhGjg5eLx5sjp9URCz5+jOMgiJX973JbfW7hGPkFw5
m0VsLvnsqxCxuWZv0tIJEW20PXolnjQKZ4Y4+1dcnCzT6Nx1Y6eWNPJaJC3lbk3JmSSjNwSDWxC6
Uel8EG8Xo0viVRh0xeOAOhauHgj8ZxFFu8vFoXAvAu+NgVXpf+jYzHZTtBspPem6+2JYQ95rB61W
1t0fzRReJlDFJTs7BvgXu/Ja04bvr0NSmMImfftSKF5EtHWJsApBhR8/qXO71gkHbC2LqD3KGOb/
Zh2xHShHepPC4EOzf9NkziidMpF+vYYRmTqDesw0/qtPq9LuCO/JuAPtgpEzTWsAba+6eBERNN9h
nzHoukSQUPn8Cj2f8/OvCaPjAh8mhO9ex+9TRnW3y4jb06egooE6k45R6H0Tt9l/WjsMJjHIZ+kD
BfLM3DYUbiV9gCmNEzRRGN7W3qzJ5rjK/n7zMvUG+Upzm1lxYLCEdECGpMuKTzd82mZg19xbwuaa
RhzbyucLgPaKl8q25m5nlIsBtSos4APwZS4jco+Zmi7VaPSKR311XAF5XIXfaTdvkDrsqf3rM9bZ
fbubQw7kDeYWVcd3RFIIrRsBAA29tXw9JzhnuupV4iy64IbM62fck7fgyz/4ktSIi+Sh3QJfY/YJ
Dw8rqWnfQ5+NTyo52G3ivk/hHRM8WtXwqOJbnbgKBEvkeOvXy2p1ocblI6X0FfA7+nig7z3AMq8A
ZRL/iLZapVminaun1BKXcaDMgtbuexfFo7SrcL4bLADSWjA6NOGsbnhKYIPYSY8HmJjykWaUkr/R
W50A1lfkC8FPRcp11EldFZaCme6A73aJ+BuDR80yIKskjjqm48AVEhkem1fpoAOWAgfBJkAcf6vo
VDDuT2tPAHn8iuhQlc6LVjtwuCb0KTJHOLtP36IXFU/Q2KCS6JLp7LBoVDEr5Vf8rD5CDO7PPbJy
fhPdNF2qzEaLgZrkqDSgtKsYg/1rpQOs+GlXsTKG44nrYc5PowOQfG3TkYZwZX1wtzV0XXCP/8Ay
31OejYuP3A5qzW+ET2kvvZfl+jeYAVmmxKClkzDbwjYsO4f+unI/V8WW+xbwWPD8cujSStJVwkt0
kz2NMk2DotoMeYRjrsZU2KK/BVbFeHHdbugaavLa4bvcoSoEVpqNW+jrzMbXgB/QuugSzF0GKwGg
zMmP+obtPb0uBytcZth/dLu9XablXwpzjHwoQIQjBxjnOvUWR9sFLvomDziZk8DpUcW4vxXjgQ9D
JKoYq1bnwWuip+5v/Yn+jV6h91FYM4JjXGs6xvpjOi8Qv44BH6e89NBfdn1K3sgIxe7JIdQjEYvn
WVwkt8fVvvJXiyPexdE3MQYGvXBENci1A0WpHXXWPPUZF445CcACywWyPFeU42iFgy7daFe6KLa5
LeQryvPvXVpUxAR/GO5gUpl6soXyGqFBAa7NvNmna9IGcCb5L7GdCshZK3xWW3/FEPffCrR7MzCQ
T+EmREMJrYHqfs4iDzVZ9cHSG4g0I2MrLbMx/HK6D7oCkTHQrekkQ5h3lIkyeZe93SV36buhb/6l
kku3bBZO8pQZfdIO8Nx/BolN6JCwl7NpyLDcxbq0xCbvDuLSDNuTtm1ql65CXhvZ8MW0jSFeM9Sk
4V3OvWyHvZnpEPfWyxymmx0sE4b5gR/0aV88GENvVEZ0Tqqr3wgZm3zwiG0bnL+agY1iJfy4dLU/
fgPOQR+f/lX/+GmLhIt/YMCaTygRmxVZvFbnk8AjhH/YAnSHjIHxOGuciKkzGZs0S5CJCImrhXOA
z5AVraega8T087o/+DrdQQaAFVozoNUhT00eJLitYtHwyev6Rv48WlMw6BKmFY8E4f5n89JQ4971
OTMhpimwT+QnRSHo6wJblpOELQTG7A0YMSmQ8VJF1De67KtlzBFGhR0DtzEFhR/FUEi62MT8oSeN
XEgRKrMi8ASGnFhcieHeg7+YuPcbpw+RAD0gY5OP837Z6Qm/b/hwQmh+1ISBXno0MyTvw9LHSYNq
cYgdJ/7DqoPzkUwOBWwp7KkYRuOrRNQevz8XoY6MHGG24MGEVgKHcl7Ko8FclE/bYCTPbOqL51sf
EN4FTzUgSAFaYwTVsm49IOgW8yo0Vjkgm4CgtRttY36m48VMLRxmkg2HPYtc3rfKxdkcARjeUFst
3k7buEcA35Q6K4LnCqDSrN904NCAIT0u3rCcGULjLUPjPMs2xYI5eDd/rYRXofqDB/ehiBnH8F5p
x8SY86fTKkdLFFTuj1QlGxcc2SkkezDkRWisIvINN8G5nIOgYgYQYsPGsmQwR+6LzQf+/iOP5cr8
5WKy9zMK67XAHx1+Sx7KNlibF2btcEyFyIIkMtD3ED9ah7mGoHHWLZ85tgL5GSsQ4cRn85QgSyD0
CedQbNezPiu/wgAbGR8kVbpPkKPX18Z1LD6HpA+lwi+C9ZHkLr2/8XKAiv/5dGLnBV6BwyTadrpk
1zwMIIHaL6YKqhPB8xZ4BOweyNIz9WoKdii80J2JNCbfN2tZYJnycwAIA+rpZku864Fmoa8KVmJ9
qkFX4YZSDHVsFmc+Jlgnc7AIc8JXwQSKoAME6Q36wnYVJLtHQG83pfIlKAkF0+EzTu8/pIJQA17a
WJzqlZt/7Q/s4h54V77GKEaA8uDtoa2atvaXkk3ywWkK75yR8XNNYBxtGx1j0Foccyzqi4sHJSW8
7PBLHIX3Xrdjqi2c6sCXM2lmGusgmw9MX3aYQH85X1IaHDsH03PoI9NrDZJCruv6u+fcHVZHdZIv
8f+CgDRtXU5Z7Fl+KIBRmnOsIuG2cMOjmrPZyepDrVvE2F4spkmKx+uOjtBsSoDNngWNmVv0e5Cc
QrAv0wEeKbbkA2uS9ZMOMYycAqSw9CBILRKEqbc4dj6Ele3DFizU9OPH6593AklFWCm0JHIJ4UVy
LtfVFA8sdV1CYp1Lx2qTqy7GcZ8H9ydbfOzBHPWUNYziNPQqRQBIvb1OhfSstvoVSHpNgsq1uYZ3
XgACZYaIfrBSptRs8jVDI3YgFpvS14QFfCqWVH5pz4G2dyiZu2LdFMK7gRln15GjYpmIGZTDElEY
eZiW4LBAn8zWbAgKFCTSSs6v1mEBpnbuVZLdq+2qfTQt3kqsyHLz6jsM+n2MJtRTe0MVhnfE5HNW
6nkgtjdSVqN8DB0MlI6tUPNMEiCQeZF24LGfwJgsWKCZdQQB7y4Oh178Y4LNjYwu9GXi6lx/iMNq
7107KswZFn3NQ86mXeMwSJNt9h/Fb2+9yLlsJfwI8DM9IRiasAmW+JcwKlti78zNgG/1uDrA94p3
MFQEvWRcs1OzGVBey/b3BrYGeRHqRniMqM9xQHZBXpkLhAyf95dxOWD60jEaHJW1bfi8fy1aU0zH
id9nBAsMnK+yJTj4j9P850LSCBGuC7WgKpJyOpre7fd+zq85gxdbfbxz+72gL+sYNv/pfDpowAYe
KY2uPO55bJpMzN4uYgSgZ+qtl88lYn98+VULaeuzUmB2IaGDDI0lwIxp/dBdvPztyPN6Q28ECVxo
fBfuyHGm08ca0Y/lvawHZp98Mjsh5xOKud8/Ln55Egz92Of2s4SE/bXaEp62INVKmyY+vCooo77J
/3TnNuIJHnh0ITny3kiVWlilyiSFug4VfQFV4jQwsTtIN/lKMDS1YU5Q5vZtWIP7D1XdXGqhT4E3
6Qf5EO1UShspJYeKLZIpmAJ9YchJwaSx2hpT7tmIuWPckR9jSvrupyEWMnvrlhj6ZpdJ62hmjD4T
KOgQzoN5No1J2RIxhglOSEYcLroKiSw2zc0dG8EL0986Ya6CHh3zwVF6cfN1tFTxeaLG47Rkt1Id
ZcA5PIOJEzK/5bwDUlcnnAGpClcsjA0oTKyhZkS0l4J54DmAnnMLhcGd5F7YTHHwl+7ta9t2Nrqv
dzE59GX3kveRPq0jgo0RHMQM6AtkSCk3RcNCpBrE9WcYf4FRWzdrA9vAAbVmSbgJZWHyCIj+6Ub4
peR/gx1WhBxBwt0Lv2H6jfv3LSgh9JEq5FOiYxgCKeQVO5+Xx9c87jXAsVPd8jyUwABUqE75Qns7
eUCuIpsbIKzpQCiRNaFeALbiG0j7wWSDyDERkNwjBu98osM+Oh7ydRDTsBtChBAYDgJZvmxl8dv5
d+p1E65TM4xhfkODxUqBM4vxC9qayKlhDCFSgeGNPAkXmdz+dSwlK6cZxhwuc/hi0GGpZf10xJim
kPmVX7+sbBDj7KDVLjxNiGQkvlwsTCwb2HRMzJHQCclHlY6SB1QZSIwTqGj4zS6IHSJgQ6/9N4xp
531rSVFFNwUUJltmMmqx4bkJ2Jt3zCEObwEFhIQqN/k6wN9YOBOfE39HGOEYOGIQZcfTm+ILFd0S
TpeGRUoHsCPlVM0NitNA43whEh9UMVQqWxFf/fPRMX+EpQhTBNiuLCqklvEZJm3oU7Gw1XZUy5CY
CPiB1UZN8WBj66kuX25Fs0XH/LV712Yuz3LkH8RD7PgNv8M/ch3lWrQxDuQ67oxDi4RFpvpjRMGI
P7YxcS137OLUaNqhnFGOYt8Hkx/GJnXL4aeP4Cmi5v1n5UrJR7nS7ORHicSzaFyeG/qDR4EpWKye
GG6ki3zcrOt1c4azUC3MCW4pc2Pa26cnJt0aDg3JmNQyaOLFosNVqtzJu+9G7B7VIl8JQqvgWXw3
WMLMoiM8hApV2mXPIfW9DybZBu44q3mGASxVCQfyspx3V1xQnBxiQj1XCQqs6V2TdT5/w1JM1gPs
eYm3JHeUiRmDoXG6LLYiie83LZEHBnMyxxBeNWydiPq28Tza9vFoLvdIEkhWTN33ptlpBJeUM7oq
N93qjr68bM0fc4DLND3AeWHRcFBept2yPn7Hv7WG4LO3FeMAMhZI0qsQXp7ft+ChntDv9u+genTA
AcpYzGA5jm4E1O9Q+xwqjB0LEVV6AiLu3/nrcoc7DB/7Ykns4xjpXrBy1Zc9LD/Sm7401lDtxEbS
dwWdTmdke2BlE2KF6dphsG6g5sD6ZIBCNaOJG/fNT0nzwZyfXGsz6QyqyunyD0+nI0b2hIp9ONg3
m/6tN6mXwUk/8o/AhAHgzyoVXjox+wfnLEwFzG6YxqEgJNf2r/sbIDLsbwzPWPUW8RR+xQKT19V7
Iu2VM3c8M1V2kUtpf44V/CwC5gC3QIQA467KPjnJaJLH8aZ6fAV1E/Lm+rWAK/OPKUYPx5+Q2pzq
G8QUxRbkF5wt2PobkoItg+RxkfTtMBaM2Zh1eK//+j2qm0e8KUQMtPFITl9g2TGXBsCguKnLeKo5
wcY4XdbdoX9gOmNcPxdX2fUn+hRktkc7hUjybjzb62//uXfb75zJyRaiIczy2RuOFSEWYOWc0twy
B+X0XadrnUEFeLUIG/g9qzGTgOyQHWQJIi2mKSYhaPKhd3uv+pNsHuJjWh7CR3d4r6p/1HR5qcy7
42spT/NtPX1tXyNzRhrjKN/q08skP6XrYt5ew4EFS3ekH6G4Aw7DPWnBaOA4Q4YaVbPBVp1L02TS
LjpgrgF1Kd3HRZAlc4hmADrU1aCF//CUcM8oK4aISue7vIhxG4xD45+LLF5qgl7EpBfSmC6U2x/I
4WwSdCEfV978VrhTFc8E/2kADNPWj1xQImxRCA2Ec4IGw42necEbHb7uL3qIkwrLZh/cP9sKiiZY
RWjglZvSnDM3eAFTgdaTTmCSAe+LMQYoN7An9mGUVnA8nxwuai2AIHiPIKM8nC/eHfnewEZ82+TF
/UEOZVJT6W4p4hBYdynUlmfYQXa1SERHe6udOah4GEejTj3LgBWkXRj0M7gCDERjCznCtKQvw4Qh
phIcYdI+fPJv2rmP5oQpiTL0oucHbh6tCFpARhecibrbtrg4M/CHXSZOV07jrIPXOWQoFpm4U41+
8rWQt3od+Trj5gib9DW3hb7V1MUndjModDgM1E554qT9wqm66kzWIK/es9DlBs4NSiIbcmdkjEkn
vWPqCZsg5+a+c48xXeKd8HCx5zCBMlPbhK3JCQ6dDfcU5KE8gpdFGYMPBicUPgTDkpP9Tu3zxh+T
uzuAl46a5u2YmifO8Mk79f9j6byWE8e2MPxEqlJA6VY5kLN9ozIGgxAgkIQCT3++3XNqZnrabhoL
hb3X+tcf+vfWwAGBjZan60OylzZXLd4KwZpyvNbTrCKntOynyvQmh1QT4PGiiLkE2XsxkgOdkD0S
7YyxtS6uvsLUfaRh5OGb350HC/MailN+EWwrA6L42BZZI76YgVhiAtr+KSQcUSy2PmoM7Zv+mF4+
w6zicYsyTfC0ugBqHf4Y9TlhUl7T0sIvD26/NKy1ky0E0Mrdss4wrFB2EHZJj76W42J2VqBWuZIa
bi7g7KlYT+AkYCcKGvMIEZwLWpFMGvjgv+vlZWxxfSqBtA+MrtZvLGj3NfZXdwhYQCSHK9qjYXkX
IF2VfmyGsARJBBr+9IUhRn+c8ep9OuNL7TXm+qn4lyyVpbhlTsWrzWfvXXO4Idg6vEEFrK1ue6J6
rGGhSfHLHD+ZK+dr4z0pz0ep2A/gdGWf4IAifz0OWj+u+1AESgHLfAgX4UY6U64R+2UF1CR9lgoB
C3RIauDb4Yq9xvlUX+e4nvbjx4VTTB5k5r6vwm6hK4Mm1aDhYKc5f3WLsiZz6BqyY11GMS/EW/vD
B/pUjOcCbBSARexHhFlTMXLK69wsE0nZPDlL7yudpGcI/Pm5szpGlp6cH7jJM+Q4KYUhA9cLMyBY
hzMeJKz7GCVe5NgoZ5ilWSBH5ECzAY8zrKVzkbczE2RHetXERob+JgQNlXFjfstE+iIQzljI4MLc
DlUtQW3ZfKhdcPUu0oyMmwK2GIx8BDYy3HA+TyEelzIqzgym4u758MqRJigUA9bSLcNrSH4IddsV
0qtktC2I8quIcxuXmKip3vn3VeA2F72PYmYO3x/YYw5ck/sGTPL3LwvY5eeZTe3JacTKkVSLwUxs
MtYZTP70ibTNT5RhLQ1nqGr/DBNpossEpFhgJf+BXkVC/3qUpsgWAoUXL+QAU8BhP/LQnMYyM6yg
xAJxfPeem+179/DNkH2VdYlTr81ypAfgfmjDpyTHJcoRnb/s63vYeyKhClC5jQV5KdKIXhySz4r2
5Q1JBCbTRqXiTJiT3iLJG01xFXodgEORepKQ+ktmeAypXsiogSVKpJUnJaXXG1/W96sLsx4wg83z
7lZjHjww5Ara8gJTOTx07QOUVNinlK/Y0rUQsFDlvmjQXp1gWROvSi3G06r6GJ4uG6RqAIPX9YcY
TB0tU5PeazLFgXflJRbwQG6avea+vQCYk15YPIHhlMOTmpWv9PueuAJqojNIA/6HagCE8QpNawGP
kuECMY2IL3ribaNaqhwwh4dmu4KLq4dtMcNC+IND+eb6GXOjM4n963ghf+PtDad8gORSzMRNZTnm
KAK4BR7tuok9jMsLW1sx09NRFw8T3ua5Wtcoh+jdN6QvRaCEyg64FBNSlayC/ItCc8bMIrpyw1PS
8yFsKdV0NN0HuZgWiXyBTPWeUqEPXVx3NH4LaD73IuVePp9xe4Lb6HBkUrWjqsaLhSwBdJ1rwYL9
56VfzPVh/NoY9haEA2wRHvNA7veb/5ThTa5tKs8RGbT1fKh8Np7OTh6wAyqLWICPS3k1zqqE/RIa
Rnf2R+y4fy+xCZf4Zj/8IhDge8TAqO+nBoGRbIBEdTbBv6FRnb4CY09IESbPR0ag0GYobh8pzDEh
men2DavpgFk1G7RtrRRs7FgO4Hxt1Vn11wW9+/EzMzZDLEDdKzWGfZ9acZPAmRCsFETYoLfsX1VA
0VEMAXWHCm9/EGQhXlPGtMuUCkyO/pE8eC7Vty/9WDmGbKj5MFreWRidUkgfKNOIIKDPo7LWCfdV
cIb0KSxwLqVkYD+Vfvh2hSUx0fVn0dhqSJd/8YjtI0MORsfhEbClcjXEjmTexIipoaLxMcaTzug0
mDYG9JgPK2BHuxF20jndF60lKwBx7zQMZ1YzvCmuHvMqyR/YLlmBJFyJKOXVI6IY/GxBoEk5sGgf
MFhA/w7XzrcAUB54IQM2YFVHMC5xpAottcupfgqSHsswMKOKWK6NO8RmeELRCmPGabJIC8NV2nss
xBk7X9//KIoHLre6ou6gYFawAML5VOTU4ebMBJh2K+A2sbL4WTkxZ4h6w4QdjRvJK6aGuyA1wbwB
4jmDb6xPPf3pFvHL49pQuKkAEmYMD0H9Zcr2eLnzXkZp5L6yCcwGpZzC8qkwRxGylhhPT3Uv/8qg
tVAVeYKdCj9svLTd3kghSxFce0ugWsjauL177XMKOq0yATMc3QiiB/js2/+w5rLyAQj+2BDOqB4k
huYw/rnGKNDS2nLeK+OAMKWW4BeFfbl6URvoXjezt73/jpsfLVE6mBvECEDyAwW0g3tgG3MD8ezJ
+jCUwnISOxDAD3M7tO5HmnIExb5KlM2LsFbmG49tMyxv5fZl8riwkoHwBDczvP6CavEV68GTINrH
XixI33qKdhw676watsTJyidWNMylYGGOohHWmRomYPPGWtCh42qp79jGWB5riwgYrLcZcDK2QUxT
cJJECCsTpEYoxt43X1mPRObSCGMk+uosRMIpRvJB1SJif9YLGVeuz7/YGFg80gQy+mVe3iJmvJpG
qr030gNm0hCwi2Z8VT3lFgC5Wz/tL/ztvpxB+ajI0cSYQF1nnadp6CQ844k9HjRnptp4h1x8mBBZ
swSAN8r5tiGG97mVyTlS10h5DNh4dyRfPpCvKL/+IO+pVG6fqL69xhnPEPnSovuzCQA+AwtSD1FK
Z1EuSnxouk7LboP7AXOKKwaksD387AM7ttCDDhoNd4zuy9IcUVCtLnoiPLKJhjiNUXlcI/PHROuR
PqC1SGPEl/kjvTJHq8eNDWRFDqvCqAN4dmwTU+ZmvY+rDcNEdYhIBW2ZkKf0gjdeawLXOw2SuHd0
ZjT6DoDoaI8Y1w6uaBcPWjxC2XLMYMsixXBbVrBmxpCyU6Oa7zANYyrIwCGyluqylLmEbhmNljhx
WH5D4WJmIHzcsJgjxoiycvgc4H5MQhHrCBcb/o8shp9N8UGPEGUnatgH8gTsxH6gk+gcxYPc+FHQ
IGlcAOCZweNXzuP+TRdGB+MpqJuUROqD6xW4i+TFLnmzqV4cpQjOKAZfcb7Cs96GVav4uuYUzkpY
JX1+L+PbBAcdgekOhEWzPOPslM8ZPjN0tWhdxBrrjthmUoYtb/FpPfjNN9zv8A/hoyL38+VdTmwO
+z6icUo6WPTlugOEdBUD0s7SzMNrPh1dJxgxa2+/R+xqZqz9c3hFBIhx1MP7R/gdQjRGW/BIzdml
jtryS8ombbVQYSxRpdjYGDChhwurUO5TeVVtqN6SO15cc03HYfsFv7LMfyrV8i8qEp0znBUq9Ht4
sdYvOuvRrhnNqOD68NJite6bPuJu4ECTCmwkRQCAlc76JzzFdcW3tfgKItZM63OUra35/xNecTHk
/M0usJ4azgq7UDZ/apGWz2rpWNhbCa9BI6mvlDbM6Ip2cp5kLSLzQlspWvzS5xqAKD8GPvFjKXYH
Ojw9n7Huv9nCLnXvDaQUKjDfr9O3SrLUa1eOpu1n2dTppzs2iAMkshm7c4RoHSq2Fl3stTaaDRUB
D9PP5etynzwP9xEaj0hjtF9GlZik+zE1NBLYEX+PvKunD0TAlpQPYdMG1le/Y3OyreA2jM/nuFQD
AY23f1kbU6nfGWafo2YYF2rKa65V2EopZdMVZXhB7rnY2854T3S8NWfev6n+a2CtCuouVhTcAqiF
BBYxhC95fy9CNJYEATW1q4GpUlNT51HG4mnw8skS0iiWdK+nO4C73ANBMxh9e58PBneXWSnCusHw
tUzUlTle+6pfmcm5RxjKJs4VfBG6DTdJDSSewGzbdRGB2RSQhN4y6OrtoFX9i+QB51ILouHUc24+
j++/QgBYEBREWTJzoycTYMpZDBv0Mr52AcPjEXmojOCrUO58RAcEX51AepkhXslzwc+YfirRKDBF
sSh86xvZ0/lIbBSMeXucgXzsSJ96hJLqyRvinoapNOPlXkydmdQDOd+uokO1mEx9PErcF3Ytqt/q
M7NkkuBhqIggnUMvUd1SzOLTgWQMWgIbywEBmcCgmfZD2vhFucZWlUORgc1z4K24QDkJP4hTaQEY
bUHM7b0n0ugLNTZEL4/2HeYOekC2/c5jezbq2CJgjs13iwQUUh9NBRYyVRG2XXwFFJ/308cPiGOd
sb4Ql+vqgDxH9eJYUAtmqBi7DptQt9ixprG7Yt12Teyx/steouo0mY7B3g5HYQqX9gYtB6K5GnOj
tKsP0RRm2kevPUCDioxizEuMNY+rwOfZT7b5GbTKpXmBKVWxKyKFRKtpYdzWYKxM3QxwDtiDUBUa
xghKnsMzHGdIlBkMQGJ6gYV6kJEpUXnOQCaKBI97JfwP0ALheAx+hspkELAGr+YDyhf/THAnKw8h
d72HC8owBBQ1NS9Aak0OBaM6dNqNizaGCNEWVgYdjeIKR3QS3rZAkZclVfnw8jCJpnoTvEH0lHi7
Ds7VcKqPa8AWJ1P06Ux1cDrwXM4MteumOyhfW3N835pkJ7KqZY4xGU1Gy9s/+FT50bYGKyTH+AsB
6/2FfwXnSps4MMMNRu1fJV1kCtapL3RyxBX/2njZj/rXr8HrEXFzKrFdganonomKoB/DRX0BP5GE
CHIqWLT/aSKU5X08IMzNBEp42aprG4MJeESHfmUzA4ERB7kWSBWeW5Jzo1WQeV2yfnGxGGCsJcOy
ZmCE1RZF6UYAPdsBroNyoDGEoHFBcrz58Hy+ODr3rIMge/LW+qOM0YG0cSgwBBmDB4MAhFvm4RWP
9RryP9NTZztWUShl7ZOi3M9aEbTQCO6C+5kOX/QI9hIcgnun48FhpcKgiCeUJ6sL7CqUukDDbBzA
+pIwnb3sqyPzaao1DV6RIRy9ODaU3jRCMHzwFYZRQDnzT3Lz/h5omee3o7QXee9MS9JHpH9Xfyb9
n4DqqLyfB4ZMwsKz89GNl3jOf7y+DRoqUUJ2hVV4uYFSWTMCBnlH/bnAM4GWNy7jbgxGDb7dMXkG
u3345RoEqkNrjc8W1ZE6Qa9gJ/0frO3rnSEcUtIo70EWFh3VPyp85gTczBgO/YOTQaC5Y+mfue/s
jZj+kd+uCByZXoUjoeonSYYKHN4gZ7yHFI1QgSGb/7RBXHzT8M4MmaFGIBSHSQbTygS4OuCiILN+
fNWEDhTMNeegx5dpHRhrUBmsyJn25RN0IsCtLz7KuouZHdwWisSzhbmxc5sQUzbVExQakBNJmQlN
ZhZXP2dpxiMQOAddPkAEkNgc1BZgmFHi4yBtTToUQGSK+L+W1vQHYvAUsnG547Ba0h0VtAnfYkDA
nYzpyY8JnYJTR88JKWDFD3+x/x+ztFgjKZk2Cbd03uPZ0Myv8/+4g2j1+A01NIsNgk5p/17KG8RW
rDCAn0y7v4evYiOafDTcZyE17LY4WaooH5VZcdCOIzTGv1CfkDNLawRB56CYQWt5cqf1JGcznqZ7
cQn3UY6oK7+FwA9iOpQgAqLO8ByeZPzBvVv1Kx4CbjSyB7B7vDtH1H0HlH8w/T7kaPc4JN1m+mG0
vQlx7vLyC08C3PjhUlvU31zOC6JOhQ7cf8DEnMMTb950lSge2GNFTM/z2zpPL9B7ueAna6cu7Sjb
8Jq6CgweR24gAunA05hTWCHvhEhbpoBiCq67V7JqmfdSCHC6kFzyIS1CL/lL0Gv5twX9EnEww1ZD
5+DgWGJsSd3+ybk0WxMraxB9cDDBgqXovnKq9wAQB2tZsJYfPjxH2BLD98GukweZYpNqm2eW4Qyl
/PSz4TzSZ/Qkr6BDy8MRs2Gi6vC3v9KFMxsI3uzz6Yt76ePBaoRxxzsYO0ZZ1JwwCGcAgxWEUCYo
bNPUPE+PRlPn/oAQBt1UImEcqpRz19B0uHXjIuZhm+PnNCylp0sFKUwwjulRoEu91USpIoBYymZQ
DSVUq+CMLak9wyCGZdYkfPn1g+TTeG0/fSqoTZixxzxvN9njV8hk8hZMToJGishuLbHBAyCzvUIZ
5ufwUK/h3JUY/WkODkSCFZ/jmRXg2T1KKHuzwX/0KexjQHULDo5yLGElY+Zpxt0oeKE5loK+CStl
TC/y2CNZjGkNxDlGhs4UnOzVFv0CTSr0tlSjmFg0PBZ8RYlhOXybAoAY1Awh/Enf9lMbTwzII0z2
IDkdRIYqDk3ikYGMNeKgv6TD6MQYGv9Gqn9MeMAjO5bI72Fz3euHQfhNvckW+WfyWDD4LlhxwDZ8
tuySjXQA4xIAafee8XySOnmX95kUUV7e1eBjr+FsARyKiohykfp/BLMneGHR8a9Bp5h6eve3h0nX
BR4eIkk884vwhjeMASzkKh9CukQOJ2A5ACUzNaMhmMshigIDzdvvk/3wn38L/M6DSWolJEqOBUc4
Wvd/B0vpycEWRUiymY34kOpMUJzuJ6oQtjUIasKcWh4SuYv52+8ipevPobfkOKvdZvbHY2tqOB7q
TjWA0Fl3fsd4VXHX7SiqnmKroKJumvSixxZWj235j8AEacGY9GXM6F947rwxrxFDDoZ0IX8Pkiq/
B44QWCpB5jO2WmpBascnJ4A/yYMnp5U84zO+MC6FMGXy679DgA/28SgneQH7lTA84U+tf2wx6vdL
BJmG7wBkUrYqIhHUA9fgsikH+9/P4+f0O04/bwrxjfeF3GpSuiJQlFxOB7+x8+DViQqcD8fV7oaQ
FHuKf7ZIGGdAz10k/esGQJi5lpxv9K28H2cLjhGIPE0IRXtnwUH1AGgvz+hKtW0HReEpB8S/XTRc
oGlNGWutWhyhu7ik5F4B1/AuUse+ekmuz4hzDROTHwigy9XlpPMygWoziHgG6jmGhwvvF2oUZQOM
UfBwSKZYN5AfA1DNlZOBmQ1X/XeGwMyldg55hIP675WcRaazwPecUdF7VKGGkTXbJMphyg8qGro/
RtqC0CYYqVw2fhwcYLUj9EZ8jNE5hvKFpcSMi/yYUSQgVu4YrfBkwvs48Gb8PUi7eK9B8BC1i/gw
N2OmDmFu7MBPTlBCwLAvCXkPwj5wBkeLD0vmlbaBWczbVOS8s8p8Q2quZtqh01f5glZEOfC5KI2E
/6he7wpigymmHs9I5pAP/MKhQ5ipVlxd2iJwcXJleQ/2SHIR6LB482YVF8b0OWyLfkIzRUWy0ryX
lsKDwckHAlVAD0PWGOvqecwygXkivGTtvqbyhH+TY9eNUaIKLWfJayjVcm5EwmGpRHFcxAhohlEe
cUrDhpPC/U7XKtyryL9e0Q+YETaX+yKBtkMlJzDYqUhdIX5ohN850RHURI9tvZe2t7/3VxF2NusT
tjNTVk+ESC9YpDB5niwcyNKpINlwRTAEaRLUyBU+AHMbjRYTOArGx6w/Qn28wqPyzsFo+pjIu0Hh
GfPgk1GW64y7pxdsQu3Zcz384IYBtIcmNUbVFOGPhUD8BcXSe+URl5PF70YSD6fVTnmsOFMXMC1p
bQekP2Ncg5aIqYJjRvxsPCjVTel+j3Qvz1dgibBvTtdfWKFUt1gr3YR7aYV54SuR4LHReH7j74ZP
ppa2M5TwdqorS4xSLpSAfeO+Q3rI+lsFYYXTYYACTWpMI6DCp/KGw8SYHEfPCwNrj07TDF63EJfO
EJXRGybGDfUuPp+yfx/iM5LKb6pbSdC7LQtfrnZWZfE1D5UxNPzcNzFNCj5rVEdwishDpSeD28Zo
yR2sVD9PByqoY6F+l8t29rSjdztuj40yhRH6yEmHIdpgqVymxhCK+7IQqwzJRDWla28gQfGxoQV9
+LNA//aMrqcA1l+Q7b4ITZS3Bp6fEENIukdG+Ye5tVfjco5VUza3BIUlOKfinF04B4mdTd7b65HF
CEsDRIoBR9gfYT3XSwxkzN8cc43k/YFZZUN9rsPP4b6BOY8BZ39g6PPBwgwbwdAk+iYA4GBYjSZd
2ykeqAqWaatnwMqGthbmMn6PWADH92egYCD9Dq8zG2YYrg7e65t1YHSCYKaP1VM9ga7A31EgdZKv
YvhMIwJFEm1FAb0PAnZQfcm8cVCf2KuQ1xAOVX6/cQzwcJXHYibihl4AaK6tvxvmfJR7E8iNmPVy
W8OeEEaB8Cw74n5ICMefjh/EclULFyx6o3M8Yi7mvU/mjq4NJwN8/zC9QZF9oQCfF6VfLNXtIO5v
XFsZu0ZAflRSCW+wYcED9RY7W8TYF0IMC8EBKcU5bt/pJ2V6zP0FckI9euD1uCaSCi5o2iz0NHOj
kgkGl6XAXxH4BJlBwIqgB402/3hI5zDGkXBGAVvheCka5q9KoANw+EUgoyiTSWzHeuO1vH2hg6oI
k+JowptXxaKYhw0Uyz+NjWiDcXajenfLq9YQkMG4LTY7p5ga4QdLJ/pkr5uyg8sRt24RAeDfoGYj
uBS4CG7EkMB0QUMbzYh4cLEuRbeyM+Lzgl4X6wCfQMaIJ0yQ/RKYpJ+oQav/75hpYLlinIJ2xxKP
RD06w9LvoUSy8gt+IksdSdnicjOoZA2/56x1w+QjbAyICkhxPKC1lj36SxjP4HAigZOqBltYZsFA
uQfeCEYEcwverrTHvAcYE9TzJXwxZgHdVofrwSCQWCG2HRNvxrG0uxbBrQ8kAmdWd9bmyg2E0BAL
bePvji0uAktaTIgUZsInC9k+KYuB0xp31LsSo3jkHOKu1YMqZqO4BhYWOKLBJ4kGqkYmx/KWWQdr
Rt4E2fZq0LT5mDPymVjrv3LYNjvqJ4rJCwpVVzlkMCYtZ+RzCq2fC3MEsLMC7bQLTX/C5mkfuOMG
Qj1LnEygwnG3LPikVgz/IlpDoGZ15NuRINTnycsVz8ktECklcO8DnnYmwTket0yWeYApwmYxwQ/h
nfPo9g6k7Z7/MKmIz85SfIE5qxMDrnFoHwcr8/C9YfiXNLPnjELVp1X2BTDNvAZL7wtpC9gXOHOJ
+Cuchh0oY5ih5i4dinOPWdmc3Y/lbDZXZ/p1wtLGpbRk1Go4GKz/nuZ3dz6nLeOz0JJC3GMNs3k7
091BxHDBpWKqdBdsz9nNd9Ovyt9hXFjg7ISnwPRbwmQZFozTjjmrrLogrmxvKk++jfxD9icSj8jh
kDvLwyTFmSzGgzpQwwGrIcivCJfuqeYccbhx0Z85knf2Ln4XbTS/Cu8eRuRM2zD7xBvOe0VvERLh
XvHpJ82G8VKW4JIdNPFI8EbL7/o7k/z3z+0T8IxhSznCwf2vb/zu4VfrCodiwqwblG0QO3zanzvX
Uqw5PNs8EtzcOcsAN+qrd16T/qBep0qWjvoEi76LMQFuAesvThd9opDuQlYm7+BqFlB3BP6syEv9
XwU9+ZiJBWrsU7Kx0FGmYITakTTz2dGzXPD4YQRBbbMWzQnT55SVCMBRezIxiPKwPbxO2Rcoke2f
KXJPwM39Id+8UUifKLqp63goHrMn8QGrMozL7xLSsMcurp3HeNpg9d77jBf/Vc8QneHZ9qt7dCXZ
ZId+4z3JemJ7sAGDPxNU7JKJsqZ10sfl92hTI6bjeFkuS8fSAzYmtpYaLzrXhK7DPMTt98aGtL1k
hJfim7HKOcSpKmMUGwvTI5BApokpCifWb5ZJqiAKSXIGGDofhQM++kHGOnOsGDL2CZs7dstqNu1T
QJrbxzPm8F+bkrXMhaz8TccZ5ZGAZtHR4FizbGKcoMc8EYQPuwjMAol8yDqmwvXq+OzyaZ8H0xRg
IH1A8/IZ5Hy4y7QAO00OAyUBBsiIE3hyeRST60ya0nG1dHdU0SP6qgTSmOe1Y5SLqZZWSNAEtx/A
jTF+VEW3lETWQAux509q3Ds/iU6S1Oh4nphLPgVrKe3RSriTOz1R5DmUYDi2oV8QEv/Cjv0MPz56
UBq/FveIieocTmXMr1Mizr7yxWVFKx9ILNKMFgr8/nFlxjmdrmuGd0bIejK5J8XihXF4HqEJIZnm
NiMGgFoOE2+Y2fWkWqHvSaXDO+ygSrexFvCYhIKNzb7jQ6rCMU9PXycjxissHXl8ArxSlBB+xzsQ
iXqw+v3rFuCN+pacI2OO24PL1BnzXItIs3vI+jYRi09ONBBXlHUGK58Q5XxqkU8vLQHJ40tQ8TUx
BfFvTtIBuYBQqY3YmJsElrOt4RZydiBXY7lb8bJiA8k5FW/VRhZRfyIUiGOJJJ8D8EbQGyDqsGpZ
nkXC4JOEKBuaJOzZbAzDuorEYlcH543KT8hDbfqIPtjOFHERa4nz2IljaswFnY3g6GNiCCkamept
UjJeYpe8I9gKEdnQ4TMltQN6MdUaMy6R8ESgoLsfHjPRvuoekXWsDXcfmScbp/ABSmnN6IPOKL9Y
4akwWIeZxz0mOji4NebJpHx4acHI9mlDmCXwHMuUUOB1JrYVIvmod35PELPcbE5x7sEEWQKC+R9n
vcyTDwJA8c8ay+5QplD/9xuMoMtJSdnGHrHOnXUAKZlxM5guRk/s2/UmZ0WAasqlbFLQbqZd92/w
DOZ0wAWFV6AomP7i2QfFyLXmMpIHpRXQAWAJ9k8nhn5P1ugRdn7S+8+AYwL4dY46wqUmskTN4mrL
521vodFYXvXwogiD7IIHCgIaHTo4Gqz0MrLfAQ8ODIZ8wToALPFYMSdjteW5vFM1UoG8xOlSDhQQ
AqJgI9nBO4hYJ2jhGzpgbkfJe73Eco9rYdoS4cBJKZcUovwZBl5wBdYf4jlW2Qjah0cpICAdOlfo
agYYJUDcGJer8Dl7L9CpMdKi/ryTqCbInMq6mVMLmCn3E5K1yy/VD2pM+hUFcrvio2Gr1bQqY7AB
hm6mDcnVgwXWwREU/4g8VG4cys8ci/U7GzKAq7j9eTAiKOQ87TmmiCY7be9fl0OJ9LYjEcU3urWF
h9Pg9UWzycd28Vd/nqFiEn+HrU7pAYFXoeI3bnL31MN5/WlJhdQZLE7q73/O1ZE1H8Xc88ZBgj9/
2UCIMta6Fkpb8FprDIeU9EqccMjO+bpuO+FAw4pbHvvvx3f5ZUElT1SnD8uvzpM2+EsTlbGD2fMZ
fPxFw+qXmT5rPjS/YBQy/lfoE9M7VHIcvrAsSN6MZs4hE7tGD87QAM/xc1vAUlRuq9cYh7uJPHsH
GtGkKBDwD52JpSijqblPbSeeN/55buwfP8yCWjkGfm+R+iEtvYG+BHnLeUhV3JFAgVsX55Yno2uk
ndgs418dmD8PJlAbCa9MQYGgPBAknSwwhCjZqRbnfT3TTp+Tdch25QrHwNkzeQhiTtBPn7gTE6W1
MLi/VuXqmnAju1L4nH78JPegcHjYpTm4ZwVq+pyQcZSqabHKf+X0MelSdGFOhwvsVmHCPZPT7iAd
2y+LDv2xAIPvdq/dVRfg8C1UpyC0sUHDtCLKvg8/W9W5JeC9XZo+1jCiIhAghwm4z29uG+zDo/zL
5No5UojvkQOJKyD5anWfcegTvqIOEv8YLfZM4jcbYH+ncbFoYi73Q2H375t8X3znhwBzvG021FB8
wXjFSzLn598fjQLmgi3xkNxbPX8kNtCKPzOCaUvOQlQzt5ncZRZAmFKPhe6+V1D8aeZn1fKHSW1s
cztDEpxySXQ1fB3fdNfY8S6GuwtjmSiHuOd1Uh0wzgGMAZUX1lyM4Ud310wq+IqUeAWaav4fvNPb
prSDnMHbriZJgpF8n14wf7v6p4EHYRDvYcK4jbj8FrcftyxEQK6PERBG2mIolXDM8/LIQxMzEt8L
+842tHBbQLJMgMmGL0lNggEPHdepph/wLgxYKB0g9pqJlEj133DZltPyB+aEij7Uxg+siGht7xFD
PJYW64Mx5hv/mV9hHsi04CixGeHF62PuBiLCAtI3UfX1EYNd2kYBQPxQQ5ESNe6WqtshwZ1imWId
qaMM2iuiXY41a8IHF1BnuPnITpX1DeNXtNGbdx+BfsEcKjyDSv+bygUUHSM5+nHMLBIEikwtPyE9
MFxTjlBJe/bxF5R/GAmrQfGZJKzJ/eZZgGKAfJ94CTHEzyxfnoDXKbzh4oqaTTEwg1IpItr0OZOW
jwOSaKaSMxkadWDx+dEWap7V5V72JL9aWuGeXiOp5hujNx8U3dXXeXnDrbLEj4fGHMms9/setwtp
wbSO/elgo9emhFSTfv8UZsYuQ1sIWdZzfie6CWs+WtIz+Yyh8UMcaMe4HJx8OUQlVzi9xSPcI7Ux
RnUjbmf8kDG/tGKU3x9humP+lmoIOY2pD6lvs4ap91LFVAxFo9NoDNIxIMXBFOvlFjMpSC/4nPwV
RQxNtd1DOoNEUOE94fN1E/BS41tuoVt4mPs24eKOfB4VCj/R4U1vqF0IzSr+bMyL+HkeZqB5pP6A
Pn6jvzvTvHWRavrG+fi2t/mk2WEYREt1IRKzeSZn5yTKlhPXNUBf6qwne6CIyNuDxwS2s99vF2cP
WSMt1qo+1DtmKArd7YkF50sn7WcnrU0NsoOrLp/niDFVi/NG59xOOaPu3lURNHFN0or4JSNE3HRq
psPqsehDbattcm4U1omWHCTQZVy2t/g1Oyx7Czsxf16r88zGyofxSKwEJfjGeiBfM2KWBH6/0yz4
WAiX70ttny3QreN1skL8XC6Boxg22L7YzTf5JxwBbDOMhphFWO3hRkHKVIT9Sj3pKS0PGucPfIxL
gPaNgI/4nAC988usYK6RCbYOsgkLJQJFCkFzfERhUubeMf/BHMGRz6fLCiwsMOaiRPpEnPKSb2Vz
eFe8lNJbUvAXC/4b2iBHF0kq4h/8EFBzM6pAgE2XRoED/Qid/QW7zxOTeZi1sIs+u/uAUzuZL+Rq
8l0yudnFuVIiMoVLEeByiWyAmqpGBaRe5w2MdpwFli0R5zDbcXbnTRB9W9cUPhPvEVe4J3BIxGkh
PKZX31TQ4Xh6Immab1BkEEYRAmBOYdiWjXeDKEgrigHEWj1qUxWWn3CPo1r4V+GOYmXZ0l+F8HPl
ufyFRTK646VQIjbJ9a9NkLd9KyEh9pMsIGUHfDzC7Wuqc9U5O5SCnj6he6EQV2ORbbp+eeexHEs/
CI0MT1ky9IQXh7MLIcdAs1GB2d74E8JgeXkiMaWI9QXrIIZNbr/A4odqnAFqAOX5HAMuCYv6XhwE
sGhkb1RMu1fD7PXLOwTSdjDD+lf5VlcIhTSCmKnp13Cp+4UylWN8I91fFMj3vRwjhaJYGubdnEGM
KYRLug/r3NfZbEhG7fgDxMcKBT4jlT3gREhzGkIRxpL0marx0ycwNJJn1gpbaM6ETnQG0hX+FYfM
sdSBNZZXMJ39PmmTJkEYJm1G/ExkaLyTtnjtURZDWm/4MPkYVykPvo0xG4e4yLmQpK873szwbJeu
hMzz3FVRQ+VjY5Wz/Yi3Gc30STHucb0zZrDPP8lopv5epzKDzATrxxUWeosCjdxYC/Uwj4fgOmVB
jm/L51RKynnpWdEo1V3ZQzXJLlXHGDkmBHjEbOZPd/VXOIstljwYNL/8UXiJa8yF7tvWsxG4Kr+N
t0fOzIJILfPF/IIJAvsvNU1LHSezDHcIuGeIQaQVC+Rr22Cjh8Muhk7wpm1SJRkabgvuBPcRE70p
3qFOrzj0wixgUBwikE8EqsNMNnyMrcVljZaG8YmawN8gXUAOP/Pjw02mdmg581/gWvdXw9/u6Wwu
FD2YKPjSPA/MLzu2XHusEABc+vlWDUckNOgrUjbjzlVmxrf4BC8fz4RwFEbotv+lNBRTDGD3CMFB
5Gk9ZgTRJU/+DEkcX4/Icdh6EKEoE17xD2vp5qv2sFeBmk77717SzNkkf0fGjgnWjT6D5GXmkqLm
39OXj9LGBTAI679bXI3xMgtu8Z4yBdYBOwIW0zCxXD7aihoL7jFEW/oGAN7LuhfuZIvP3lQ8fdbu
9RnDAsL4UNJgxsRGJjsY1rgrcjLJ1tMxPX6nXcqvxCjmsy7tiM8z+a4J8uxpWNKmhl/gsO1kkz7I
Fs34WwuM5PUDE8ORPT5A52xv4+Pxrwj4HWLEscDQxJpOEEDUOccUCb1jYDDNDbKANiJ8psf5D9Rw
4RgHPdSXXSOBX4IzLLjKd4GvmbY3QkLqOd34TRFDh8GMYy3N+WtX7+o08x8uDYn7l+a5vZWFR5c0
gYgExj2GWZngRzgExChuL1P1V5zu0FxcIcjxIOnoohoWoS54jUFuv+HY8EA1PgQSNAI8MtxyQReU
ZGtLiJTz+B1klHbvPeRtnqCavv7FPQo4UfnnGDoU6wndPvsoAGkZnhfM9ljh5JkS8rRVfrfnwWYt
IteCrziMbRdgp9n4eF9+F7G8x2eaAx1+NZYzuDbzF3LbHynUk9u08zj2pIckQQIzlSAkIgQPdEW3
PyzpwCGGOYskEk4oWTVI5UdIKhDzPTLMpYTazoglH/hJoCX69LJ7ptYYWPULmrCPrSlsXg41Uo8i
hVj9qtJsjJYvVZY1ObY2sAcLiv/kU4rbVQCuIpHwMz2ItG/Wc/bT9ekcZqsixtTzp6VGTTr6UeEO
Efd/6CTN/5F0pt2pYtsa/kWMQd98FUTEPmqMfmHExNAjnYD8+nrYNc69depU7USBxVxzzbc7gLXa
22/Tja/Vz7DkT7CB2Y/Sg3f9g+gVj43HFG6d3BGkFBcEliB/FuCx3a5aD1Yawwf2qJTUr3wxXIK9
8JFuNGOGJIEGmpwYtiOiC5cNTwfcZlbMvq+DbxwqVoHkv12NkyENKf/fOBwCD0/gW4oKj56lgo/C
XIeh2aAAmIQdxWf5KX/JHAPNH538a0d133z9Zv1al1ud5Emb02/qxM4RhiOjX/HUXhD94fqt88Hm
9IozRNlVe5QvpFLSH3GfJhMUztCUHQELpGWvT+SkbrLISmcUDsUVaEmGJX1+8fv+fm5lOzv188Ja
VPiSoyqbBsdI6dItdKJCdiIQOnJw5s03rTntDFP8GZAwOA/iGPu02W1Whz8qDvbmxUJwjqL3N8VT
rSgZA1NEUEEq5FSZExm51TzHj3Zh7NjwZ7tJuIUTKc50MYEHnIJZFuWJHn0bnJWZNrvdAKnrR+RP
AR8hJ6VgruxhKm7NubLk8JTT8ZyQcNLE5rNT4uwcd7Oi2Zhnj2zBM3UsHDtnlBq4cwsLw40LJZcp
LoqiD3M70e5QVPyr7QzVndCmcihLL18R3dxOZ/7ti5gTso4xDMe9hdj55htjHuIKp5k9t1JyIcLN
siU2TiB0uxOjKV53tljov+H6xzxyzLTFY7zeW7dbNbtZdM3sGsvLYzlz3Bc/m6zxQ74RErDUECww
sVnTzx8mDmntMF7eiPbtDr6xC1FZxn5IdF482202xuzTTfDABt0k1fRUzdyNZy2tKZg0n33dQB1d
GLseDkqzwx/HlNV0IKjm6ezv7wxtGejj+nL9/4/fsZPv0uOf5TDsWOsbGMf4M3H1g4v6wX5/QMQC
naDB/4alS3rT9OSmO/ALDu8QHPlRMzSgMPtfnXNz3Nm+IMHWsPc9QebkYTCdC5aYwQxsFHdjXq8M
hvrTPDXcWLa81PAPpkUDJmRLw83uGi/kX2Zr47Zmb2GpZyt93fk0YAQnBh6tYsIpgv5D26KKWIaP
ckU6+rZYMeSiJhLINf36lTFXl7lNEIcDcWEOnrX84RMXvBSLCRnKbUaxfEOsEVl4mDZvFzhrnct7
cEJ2xrfVr/UdjRxOJ8XF4nehK4P6/O8/eKc0HO/KBVLkMd00aMdJy0Avwv2DvHc3wTRgK9vq5GhR
e8wFOQUZk1pb3psnpbYpmymOWyzwLbq0khJkntQll0TY+9aoV+EmXET3mqlZgREsNDK0mpMbS4Pu
R3IjKluyiDnW0+h98G8yac691bbqcvpP7ZE9gzNMUc57RmwFFyzuzakwi5qtEvLHbZ6CnbFuMbb8
0nihL9sLMc6zx76YLX4eOnYf/KGPdsU1GPV0TX3nJbC6+MLUxnnwG2+C35y+PTwbH/8PtE2GzlP5
VPfhA4uwlbmsV0j09vHZApLBCRP7Dz5I/geB3FEeIglsV8FvuqGsYkZyNrDoMLb8AkiQ2BZiuWFz
+xF3Y3M7GdgYfB/mnMAk0yCe36N8qHueHl33lM6KQzF9IjMYNmiYzVt4s0fMh5gVU2CoUvCz+Xtz
r3Mj3al0kZ7A2WaKbAk4sHNEnY5UYIoB+N804BcoXozhuVo6vr35yyfyf/FGAKaBAGr/FLN5PTun
TrvAZG96n6DWO+GCMwuPgFvqFRf5mjGNmC6BS7SwkSTJmwsxHR4q8kdGIYzz+DdoerhDwW+jTqP9
D+6OiYvtrF61q/jcreDaMdxg0MWvnO7JhXF5Sta0CscGLI4jFAfFi7AV5nyq7oCiLFXSpR/GFmgB
ihtZpSqqFZ4xp02kZgASABVeeedJRWAMK35JfQE02IyolCCvP4wI/AU55cTjiM/CB4DoPHzwqt3h
0d7/pZLxaDcMNa2P+AEagmAYgOnIz8P4qy8htYfjKk0sPmjdsmaVnc09X6uw+aDJrEgnt2ESDfHH
OFRiFEIc84p7UeGJ8Z5GJNIqTX4q4fF+rmGpi9KqFz50arD8nXdXI97lcLDTDXChMKxrLoIB4t2k
aDJs7DajGR2y7JAwwYx+3wqAkig8xmY1PGHHD76mo2z8RPWeiffuvUafVDQRKP25Rx8RY8qsqUhk
dG3fC3+sE0AlHGuAfMBr5vEGGY0qPGJCaidG5cPkBTx2qwlFGz3m+TAnwxtxfrhqfyC8luZPyBCc
+Jl2LZD6mNZnBdtiA7g3hTvzRMg3hf5TLDmAB1do/DArzUN462I3PATPdeHGB+JmVcDNBdSRtx9x
UnpMvltQGSom8tR8StxEmULU/YbqVs1gUcUH6CbgNuAonNdMlN+zcQVHEEQUlXWIS20++XphTNdo
W7ibIP3k1Y2rEczC8MeJz8BnQvBU+USXkGoHUiSrIYRuOUNTNNlmesAlzBzqdsVMgY9FnV1Ndil6
QpYtTHiCTYPP+NatoIoimmrV6Rq5cH4GAFmeMxlIdjyxYK8p3rCCNYrCCug9JAku9EGpuO0P8Bf0
U0zjYA975lLu5vRitXWlRhf0hxOyMmeowNoxtmMFzhYsJe3WXepLxEeCAyGGl4VZSCidusSaKinB
pYkvnT4XSCcDb2SBDbrPBIPPFp9rotkZujw51k4FgqkGkw4EX3wRfhATynAGjckw3ZyhWYz/X/cH
9m0mDjYMJWyKSZKlXwFzuUq4itoG7JyBCzziSeIFLIVsTGdQyXhL8fgZrlZGJkifQ69JWITkMhfR
92Gy78mVmCwsyBN7kb7ZzRUJAJRhIu86rx4DDBgg5073abefG3CoFwE3v0CxV87mnNQTBnCYQEUu
vXUPPf1H/JV/EXFja1K8vXAyqL9ExeLFmNPgpJIxn26U+pDWuCUV6c/AiWs4QQNpQOYkT7k0D17U
oT7ySeZVG9ZUdR76o1vxfYY11yQg2mBghJ03/+QDXNU8ZU+PIgDQqlH7uOeMsaxghb8jLzNPo0/w
GN1yMyXTpfRDzHnwEKMddYvy0V5ImkV+B4oKeZMd+Jdi8WaKU7JSrS2/KzEPKlgSesAAujdasWmL
oofnYYYPLKG2wyV5erLgBUudk2fCktJe+yBBtsyqYNGxNFiaypOST81Ru830jGmyHjzFiZLgTS+n
/M0iQjyWnjHBQ3TO/+LlQHHHc5WRC66K15aPhirHMgvo8b3pp5lVb0g6xl3kg3d2eHpD6fNHWMbQ
rFlC/JbqTDttx8R2h36mnClJOe4eMkHwjPbAEQf4WwRfPxAbVkCFSP8Yt80bODP4QSNLk1Z8A+2e
wk6dMjPXEu67abgkPfNtrnEzytCSPBDM8KIqEB+IHU0PVKbmPP2FH4L7i6ulOcf0NsQw8IB88MVw
Ud9o97Ekmh7Al/+GmYt97KMw/JJBJ9hwepjgRbAnLJ+m0WS/oSK8kKIwIz1Dc47TVRtfQTb5AEb3
1BRY21qGVxtU6Tjy+TeKx6VwkZPvGpJIH64xeCwJLDR8blqu+SKMJ48WoakHCulkcDNdBW5vwI9X
vpcsT7aWAU+fZz0B2JvoiL0mLxkzVGOqX3cYteydkGoFDBnei/6BBEtdQmBtJjtTNI28RbBVKqgl
GKG8gDDDeY8h3R3XJwsrOBrGcLrMnDM3xwQbIiKd5Mhyh+aOM4I0Vxj/QTSj5i8lD70n9G3Em+k8
MXzKK/aA9IaxO2gLWfxKmPJwhUfqAnyFyOf6QGipmSDk1QC6Fflas6KUSZykF/U/VDy7wAh4Oo96
pf9GF+sJv8f8BmqpdwzcCYi9Y4f4YCzK8n2QtTRtPQhW6zsD1vHO+mLxmld2kozxOzy1iOozXOIH
xhrEwlPYCOak9nH/IZmzJncQ1u6VjIUlqy09sFF0wIZw3DmAHShYPOjIuJHjx0Aw3cMDJ97c8Adt
B7w8di609fAAg4QHmj94ZIoHlDVRzOHTssW85FVUfIHHQMx+Dafx/k4R+qOkufDBhh9BaD7S+ODU
8CLtnXVjeCDifE2m1OnBMnzeKDYIJs4YQs7qde3i9o1lJqyPB+z5sceNGsIBHwhZhQd5Fkk15iFz
CdYBb0BofeESnjo8gDcald3EEtcugoQYhnUMGORAPA4jr0ZcdOOT9XTba9t2MpqaDwg6Htp9QM+S
OlAE4COx3lEpYCrIUpOw3MBgNd9k+UHnMIKlguWC72dcE3r8PtUdJEXw/B9Rco0gDfPD2L6y7b4P
QXgEbc+OI86R3C4US6X7ekBgjI09KDtec5SH6UdbjfsdyG5A62D60Q8MdDLuEYne4VDBKcVsZYK1
NiwNqktFGeCAzN//Y3QgLp4wmA30FHa/0m2BYXbZp+pym6c+Pd2G2na4056Ez/wo6901+R71bmMp
0o4cDaVrts/+8qrrJUyk6lP6IlL3PABH1cvnuCvQsqtPmtRlQUzFqM6FdoHT/1g2DtRODBOIhZJk
p9iXlVOx9eJRzVKEEytv1Y3EMYtniILmRz50WE8Sq0e2XTwXJJe/QYRTEdVDNgJuKwBgWUNYnMf/
7mny9q/PQtq/QZV7R0Lk+olDf2WwCQNg7jhnQShx4QIwvmDmQRewgH5PL3EGxkg4MShH9bnu+1OL
94wwmWS2yY69iZrGP6dtFUyXFxJGCjNN0npdSk0Iiag/UT94vfkrr79klzIYJdAbLpV7S7tlyncQ
+gXb05OCThqTjCtKhuiGhVr1gDkgLc/w+Hr7En7zBh63+XCVGxnJxquTMEbCPwsmqVYGDLGfVu4J
TTt/iSi8cqzMpJ7J9ODnxXMeJtE2Mo9jIXvPupkHfjceG5KCXnJ6esNEaa3DmMPYS3Eabvizicyh
WMmZ2qpYLpv4zgTY6XQmhkQyKF8pjucW33w1fa8ErYL1wflS+orehHpKowSg/SIMRGGtZ/ssr1LG
KomfjcM2aPALMWKnr/56gqFrqscoMpEOcy/oWSAZFOM3lBipW/T9iEGqvHk2MRLibvgYxp4bP/BS
v5++jrVaWxmLGoNg1cAddfh+bhqcE3r9PS/lwlWy5KtEbCoxsZfVBpuNzlHKY8x5OlRgEv7GDNUw
/hLjCBeiyxst91tE8MOXq5vKfgfR0UBIVQhnDQfdfpiH0duzBolcJK+KBV9hyNwpXo7WbvoZ3Acq
AcrlxHNiJqG2zadoMHoctzFG2WayLdLTiyylSvoSZcPX0LgpOC8+q3UShWDbjCqG3s5hDyZRu4xD
wQ9HPFX68SxYNLBm3P4KoLc1Ha6ON2kQlN5LY+2bDMYKaS0YSKsBxM0w9wWQ2A6eWIboQAiXMtq/
lyT6NVEKcuu/hG/4CQ2Oveh6ZEw8hm5fvtZygMoQr0MNAXjawBSQz+8eGhA21XIpeImW+3UNuGsQ
sFLvdOIinyUjxyH4kuurkVbrnB4oFe9ywuw7xk2EUXCVHow0t8vXRnuRrIg0keSc4BvXyyDBAfmj
KUW3bGMnGc+jmn7HhrRNNFrM5BXdQrE4Sa8XRKmj2g2OuLJQzyuLiH1NkvFoGfxevcSNCbWGi4nx
JwcbzzEkZ8/TVGxC3ge1gZszfPIEQ4lgoUq0s73ZvrBSwu/bkP6ERliGRskbyDUiDBU+myH/CnT4
xsG3ovAWhkuBE6CiodJAyUG9itgy4vcH2Tvh60OATMGb242EJXYVXZy4gvT1anlK+HOmRLKO1rJW
Om9QxWNNnJceQTjSmT6TkdkVxLbxChtIvuuRyY7GeEWiRTHFbToFiL6WQhPOFMHknXSkql+ljJ4H
kXP4Qnv5sUngTavhANDaULeYDVnEDVdsnlS3Wl0ZHBTM3EWL3reH129H11DHPwbMQqS4CTBQaeds
kn9p+WPhdqOqnIoxdq8NGh82WCSXnBjwRAoT1Cgg4iEGp6jLdLRbUemPA1E4gfWcWWoAU2JMPzQp
JmtR9ioJRBVaqxZmd1E0f8wqwcU4Ui5pz4bzXJsjCtBY8OqkXFiNK0T62ki2UXeTMr94rc229pP6
k4I7HTGEIZoP7UniHNWn2wDTbYIISk7PMjBnaEBkIuTOFNcjx22kndg0ifixVD+Kh6rCHPDC2Fqo
v06wOSyyH0OH5o8t8UULbPehi9P+ExHnX3oZhSkAEgWzYKwTNBXVAuNUy0nVKQk8QmLftNsi8nhB
G+QmAWbL27ZdEnQhKHPgQSij+D68bRKnRRM4EdOe/jUFKvK/SDLirxbzRMyamUF1iwpWX7fI2nlb
ndjs+DlFmoWSMsNb5sUBU6GNkkvOJvidGXSV9DFFfJwqYyxVxz7BDQz8MY26oxozdW/G9zIXSdyR
KJNWRxaBOgqY/ooGG1nWGKu8LP2uZm7e3Tre/6nA+qMKIs7oZ6w0HKmwlmSX3/XBVlR8EhpRhppI
SfE8YsnX4p5XjBqYEnSa8KJN7KbYlzJeJxxiQuKNCdrzSwkTjrnYOr26fQf0/qUj49pVutAHkIvG
OIorxb4iEq9EWRLNm/VY343kKwAEpULXqGHf2FMwtTTbjf7ERY+TRiN47wQkFW9xRpXcifa1H/9F
zjpPg6aC5C4RzhrmUNJZC9cxMWaWcePbJLQDZ45hvYhnIbSViEieg2KwVsmPm9Sg6G62AiMy6HJd
hUU1wDRi3KDj/S0N1+StqrXJzAWiJ1SqpBzXJf6LJfOoKoH+wgqnjtZ16I8BubMwe1vTfiGgkBUf
2l9eiit9GpGRVKdTtZVIWerJl1huB5G4FqQmFftFzhw3QxitSUxqyFyVjg2xDYOIwBMnLSQw8pPT
vn7neloT9XwiHkpzq1aM9YT0oHaI84LYibJ8rib5xYr+FB1O68C3gNksbPizSvf8yXXkv89txqlI
bzhYPqIphQnqxMg6IpURoYLC6Qi8Hd3g9IeFLrdf7UZt/dHcMmSTy8mlfG6IGiLmi5Itcvw0qFK5
hG5K2ODqWFW1axTEy3HnDDKGWbxqxzqTkHIX3T5PB6RPHHHYEsMY+5iR8xk+KEAPeBVXhuiJGmgs
VgUCXB32Yr65NPGSYtRlqPNNHDKj7Oslc4yJ6V+kTaRsjZhZ/Xtb9oknkQxknjOsw0ZsaKQBDQet
RD6Ya4m5Icu+6msi4ZozPULUr94I0TUMaBMT0Kc4VenGyoyDkkZM85XahccfZKDlkbiIeWd5Zla+
M3Xe6iz/kXV5Y1mHNMD+l19jkLKlVPFGphcNrWL/0oeLSXVNJQMMgrWFZT3+7P3Hi15Q4QdiU9ir
llA58hOlepctq2BYSfURbW+po9zW8ZAKxn42mtJ+NCxGDDhUd0yjegKTJdgC0nmyjiCIvFFx9NE5
gL3UdQWHSJbwo3zrsAZkmIEWth5DQnYXSoyM+lWA1UnWrRI+skrhz8XEj+EE947WRoPAB3lWgNA8
N6bU9V3QnoweALLwM2yI4/KUB+kiNIFZm0MDI62VzFXb0cOlGU47JU4XzKqaxYDHWYfVXcgO/I7n
wSV3aQ1RG2ee3GwSWON0CL2MKDZYKpynx5ZN+YkB1xPtmyU74vN3LFmNA/474Ur7rSbDVcx0ov7Q
Yqlhaig541VbsRqJKRQLnsIyTSOnz3/jxHsP5DPXFs5B8aIi5UszlwWLWWNyhIoWNjYTQGhxQc8I
ANM7YXw5Vd3iT7RombLGJq+veszqi8rqt6SjAGRAQECnHkMTgylqSCD+wOXMmpapFDqTZ/LJRtmK
tql8yuOji+jXIn+ofluxW2WkzYVtyQ3+TQ7WC7MHkHip+jKA1vuYcGJYJcY6zr5bWZj3Lz+yLo1Z
M20+jP2UcDr5guK1rx7YTjs2BSSUdLBJylB38v6Hg9Rhu5CouBezrdYSr72qXeIYt4ZcE5lRZ4u6
k9nOiZIcgK7f7SnLm6vBhKLXKLSyPz6JLlcSj/92rafbI4mu9hoTzEj4rKzDII5fPRGHckF6Jl0l
qu7GKlfjaC4G2X8HxSIE7g2fJAqbHFqVnOYzhEyOZQVDD1qmwaRRQEU6pL5M4XzFna+p+dLU74lF
ghHOOJnIlYe7IK6cd1bYw/BlwRdS5I0+omYhunM8K6pij9hmVNa10KaJDdO25Lv7U2UiiBUkphxN
c645IpRFAqkaC7z1IZSztwbjhxChdJtkTsKmkX7rAvgQ/48y/IqtZQk/hKOi0X8rGNC8l1XG5LJ+
IRVixjF/PEWGxXAetSkXu1op9UCeOBrRIV2o/fCplTUpTw/xJbpvA7fAqUznHKna9yKlDE6Ln7hG
aV7o/tSr4xERKOq/trxuDzWr7p3SGPbqMoKVHVsWbTTjWdr1hqUYZRBKsEHSzQVwQwqF4A34w22l
BVIZUnW1ujYj/52UpxH2wUMuEItWbh5Ch+PDDPw2pvOIMTluMEVKYX8nmYL7ew6/tzLu2qJqdqG+
z0vdU3LwE33eImtmDvAcX/MivPe8XW2/GEEoRL3eamQtCXW8L4gv6D4qTOrqHvsti3cg0+YjMATM
xzfziDgC3+4+pf5H7jTHQJ5U8S6VAyExKXl40dN56kwbyWYTaQ6kQFyLmrbQZcULec7Ba64PX7UO
G5ztQlQbUujHZVVg2/wcF2/8CfUcEkz61Y2cxhldTAPm6k+OYeBjApUWZKI+L2oMLBPxtN7I4YYd
BqX6exoKYH4rmF76guiR4htM+psJA5T2qROgM6B8nDpazrHvqQfWARCaTTYsezlZxRVa2kmN/RYc
A/G7lXFR+bOYZyr5OkyMLD8ukRfyx6LcIrOYOoN1iKTQLcCgLRmhNPItZbxX9IcxwUMubPyiV0kJ
B4AxZ3mhng09gwz6mmtj9nhb64Rbp+XhrqWfLpk+jOF3wJsrdD8qjtCFgdE0VbcZ4v1L9RqVfCRN
wamhTg8hnNuX/mOx6uMSiqzYngpzpC6qeznwW0nzn4h0qtOovd0g38Xti0x7zgeZBktibDBDAoV8
r8Xqi45JpARjdKiN2i2WRhL2DK9XfqbFmBikfWJfMURo6fC8xW7qLS1FAyojDrAvGPxKCOaFU9iY
DKtE5W3NMauiaRIUgQcYALUyKWuTFOskJ0405sjM6d+QW5poWcSYP36OCkSiVpKvXZn6Wga2OcXF
FRqyW0xZib/QRyBUBlhFlUa4XaRrE1u0mEMllf6t4wUfyUcyPxXrzkmhjFaKqLuM4lVSLiuEL28L
NVx2GMraGyQcZThcqUT/iuq2Qp8k6d8GlBm6f00J3S7NPjMRKhJGL2OxbIbyIEZum2ho8JNlF9cu
A8FqqSXfHDeTGtRVO8W4yipYZK+haLOaxuGgIIwn8lZuYjsc9WVW5B7UczPc1RweC7G/BioKDUXJ
3GwaOFVgdhjtd4Aber8somolagQ2jK+bMaIk7hKRiDMLJ3ct2KiSMGcuXd6TVLzUnF4qMIPWkcEl
u6vVbrXuYT7XgsbXJ2uENyfijS+EFQhX3m3K7m/Au9DAGGmKi8Q6CvQFLL+kTUV7BQ78dJ+gWvlH
vuG0uKhUPLdBpEry38MZJglXsLUOo9jQA7Zl8RbBCvQF7gCwGw4wPAzqWrMJMAZzzF+QFpy0sffZ
MTObZrhM3ICYAZ6VD5BDvlbJMX7Fj4Bb4c/+Yr7mqTFYujbnKEzXxQkfT19I/wQOrbCdReirrRj2
Dv5zo2yY3uJejJQeUiL6ZQ80p4DKGHxArAOnDm94UjL2g3ExXvAA9TEKsTETmI/+Hl0XKNkM2DA8
McAzmLUi45sVN8jFdga+giB1uFuM+YAmnTsH0harvP0TNdyTbxc5BrlQPylEAXzFN+W+ssE2+SBo
2bf23l8Hbab1DpzbmXhqSFBjC2QLocl10JG8zXsOP0ZYw8cLjAXpDm9sHljw1uaJZ/QP0dYjeRbF
6kl/CEOZirLSbs/Bhb8LT4dR2PQ4DBx/nejCco4CtJYdMwMoQQlJhJPVsbRNM9d/Oz/gl2iND3fc
FmEGyfssdtXleA88gEPlo7uT4kIGxgKSBlUa5Rzm4zwUB60yo30bKEXZxg+unroWIomDrjqZn8BK
+0GUi9AERySHGspvxTdyCRzIaH8ibOP89Jg4DAiUjkhvb0CyGMo29vurXDGPsqfh86y7o1TeC1hK
AG+Efu4NlgNyz31/TH/mH0yOktNaEQoAkYK8V8axM7LpV4H3gOuO1jPakf6wCBgqzgKPBQPCCNEo
AaZmVpID2Fog5i4BAHw/3AKMahEICwF6NUuguws50tXGka+UM3gMc/mLxCgibP7gxyAUwscEj/p6
RhQqdA0ypdUADfy6gtbNMPnUKhtJQXelAXnSvg9zKld97jZAz2A8vgyTPuC8QeT3t4Um7rhlDjiG
brVrQ3uazdWDzfZ1HRbBBQsrB+ap0sz1Q0B4huRBykORw/mNxSwtpQO8S4bZriEvytYdFjIdERRH
oIyP5KZRntERxnMYQJg2F+yQdjWdDJBV5RdhyXmYM4koYFc3q11yPhh7fopw5DDAtUWiwX6EZf5p
/ShYesOZjVb9GkEb5yQTL6YV38yp3d/oFj3I7QYrh0Miu2HHpCTG/9FLHoLqJHPeTwoLel34oE50
6EEyEhU+Il4jlwzNKJoNE3T/AGWGFuSzxF7NeeFB5ryA3WkGZgAGKWJBWC4bGHocemlSN8R4Quhf
EnrzvOtu8dCZwF/lVbbJCbdZ4a5rXN/LaP42D8+VeKk6V8LZBY1WbYcMaK8whetp/oMNDbTJFnM0
eJceVCEfqret3HrFluxzvcnYF6/pjsOLcUoe0hItnx3vyqcb7roNFBUXfrafuhzqqsWbFXq01rTd
wp6Mt0Xr/iJLFAafg9irWGLgG5sz7TrurZ2x52i4w4zS9XuvU2biHaXU1lpHshuTIfFvFCUNi4qn
He1jKL5bQr4ZLvId2QrsaGGmsx1TjlMkQKxjSe8rV7xry5b7uT4gfInUOTACo5MQvjjpxcoxdGSn
/4FXaukOXoTJVvir7e9sriV70xaWmd/fzbPA2wylKkfGxT972RXScq+B+8flh38q1u5M8NKTtmxg
PQA/UlnPybxawqEs5nhbP578AKAldqpLnDL1u0WvchZPpuoBUAgQFrG/4/m9ANjwhEMvu2Hupm8s
jGz84Gatg628JcptWawZRkUcc35L2cmuPcrNFS3ENHY5ULWpxB002w0dqi1j6YzKSYF4yLIRb+FH
9deuqc/3Hv/iksBOpD7jd/EtHklWKo3Zexd9N+v4Gn5hk7NIDs2+WVPrqMlOcj5rTG+5dkBcGjks
Zv5fId2ncYDpFuyh4km+/PXcY04Kyr8b90RozozF++u9H+blB6aRcCXia7cBA2Hn31pXZAEfSsih
aVXSM19wqkZ6Z8zinXqRWTKc0tOZL66QkamIKAk631cQUS+aI+yZ6S7yP158RLif6UH+Q5G/QRG3
Z+qqrEpuIZLVB23Wqj2i/gW1tT4YAdR3JC1bSq59HzC+Y4QCX9gjjdp5f76LBfmKENvxuQshd/sv
D00mOpPMHne9p7XEfOoLgLXgkKxLij/cGWi+5JwjyzT+2htv2+KXxmiC35gOyryz7am5AeJiaTHF
I6ur+Ih/O3eWpBbTE/l0p8QJcBY2sCOT2gUFkd7eS3KirQqDFNXTb8whCqqOnc1ZggWaWkDAz6f7
Hf50Ms8wbtcC4dt2fkS9yCu3YK79hMXgPB0MV8sPym7PtJL6SrVZ8F4iyZkUoCRbbBj5buWNCWyw
xBn01OFrtaeg7XLv9al+DzkOV+WR0cuKnB1Yx0twkNx7nu/JKVlaPy/Tju+wd3LUNex2Z3CPcKdD
yYab+1v81Z/lh+CYNgvB7q+jjU7WftKFGOdshI/+XqnuBIDAAbKNb+z7qDBoXMis5fWPPl5fEVms
NuJgQpySberQOadP6CefzD0sxLNMpB4YqAeZY24z72UsYY0jr7G4RQreHVvIByExv7h5zJmo7vWX
zXH0BYqrengyB5AgNq/5Z7kAO4RAMxm3uSkdCAP5WUz/CjtaxdD5337CfCiN8UjbBKv2nD36ZX/n
GuW7zJ3GHdbFj51cDKrqArOtEpL5I6NAPJ1ky/fbPteie4bsDkCEwuluELLpqPbrz/zLt61rLM3z
0wVT+nku2Yo+U3asnbFIr8XG3MnX8YPEnPM36NR1+MB02Z6YlRQJ+ImcRHlwix4zUY9vvODFOoie
9mktYEH8q95Ylua27PAmEay+RkHLoOX67/kPMMz/Kq+1Ztrpbd+Zp3a4wSMSv9F/oLZoZn68U/op
ufpF7Hxmf/IJzPPeCEfenrGAS3rjpbROZKW78nJiaI0OvCBj+/4lLxLEa1kiabDbTcL5XHBel69x
h/oFsnbtssE6wkH3rAXJrUQozbUr7Lvv89vTyVJeBh/yzdgxS2QjQJJ5QinITB+vlk8KJ/xbNM75
iffgzrZlrMMjKYr9rGUYhr0Lm+iwX5GOvh55i7MNZDgOnfovLz7qhnAffkEjnmXbs3zNYUm3iwY/
Zx7y1kLnAcFQXoI9trdwJ801BjX4TTq5wBl91i7k+6TaLh4VzYG6YmFvVBK+pMXoVh+IYAxb9KtZ
9jM4vd/PVCwnHM2aBd/p9wu4guMaBZ7yRn7MtExRWs8TO1sntx4CZmVDARBv2ama83u/zu/VmTsN
gRL+v4DcZSiR4ZPli4KZCTGCCAWFWXbn7JBdWAtUDx6sRg+7QS27hds1qW6nGYcXuvm944J1+8/g
4L3E3dBl4w0d5TcmHsuV55inIt/74xFT0am3WOZYnrYD1Twjg1gUJ8WJ+UMCSveKXzfCuCCCwpFx
iF2KxX5lmie27qcTrMH9q4mYRgwZBvi181qz7xwDEP+Fcg13ZG5v4jXXrnzGe5PSuKycYBcycZuJ
OEh778u4iZEj/z5dmp0Ejwx0FgOnH6hZnJweOcdvakTh0VCzB9kV+g7fODJEUBK0TuohHjcSbjj9
fGoCi7lk+5p/jnEOn+WfxErULjmm3WS8e1Y/3h73zoYqSmH7Gagxv8i4fZxsV/KH9BNzcRR22p6/
cZecLdhrDsphhDP4HEDRsZ9zukiKFW2OnCH5mNLziJhT5vEpXIS/ACuaH63Gs0iy0tvRvR5FRLSu
cF/9TBGOPOcDHWzyJ/KD8Dy2P5yEyJlii9L3r9d0wCGERtDwFMOqXHTJZF0l2552+fP1082LOTc8
moOusamcecwp8SGr2Dkjy90y8ILV1V4attPbcE8u7TzhO/ygCS0ln3EaCMrRvLDx1A9Sz7dPxIey
C8OF7WhyTZmlFAD6+VMDQkcIIjv9kGzVbaL4YbICcyL4VZJPGCug3K9CGE6fA9os4N6xZQC+eSqL
V7bQ9AXmGXipWUyyMd/CkPLtP+EY2miJ5pOmOPtA6KVyMmxmTM0FZIQwZ7nhOMar9nPLRiTZOHVO
fnLI/WX82PT0s5lMKK8T7cr//wTMkToJVpJxQiRqroO9AvOUZfyc96Qickr74VLQPdmB187Pklrx
inyp+u2PsZvNPBsCoQZ1NnblKTbviaXM039LtNNz5ZY8HU79+8F+XXu3SieV0aOMl/IPv7qhZYC0
uj9wGyUf6+sC7FpeSKx9ijLhL4d095zT5dqQnJ0BqUay/VYekUdnXi0RoqIS5XhQnCvopCSSbl4n
AijbGy4y8+aTZ0mjH65l9g9Mkj6DkFjoeCFpNt3mMB+3zzODz+6Ny7RGw61uUwJanHfjaWcVNMRm
wNvbRN4QRMjP46shbDO3eP1H0nk1qaq2W/QXUYWghFsyGMDcemOpbQOiEpTkr9+Dtau+s79wVnev
VnzfJ8w5JpjUoDgM+1Znoh8e+0E7B8T6PdUaL4YFxnKFR4nur7E1R4YvETBl5SF8RjkgPzABlmzz
6S2tlE0lWdlDgDGaqv53gi4deAG+40g/OfcN8LSkIsnIVscskF8+JLXTEvWoO3K+00szS+ko5hDr
vpr/XPH3gQw13pGqzfzi4cCFO0OYcoCUgBFCLsCsjIECkSR02dzsTn9ELlQAC+AjPdDYvecNHvjs
u0l+WcBxVYAMYjaQnGMbgddvvstzZoA2KCnFejIMwojNCHUhmpVkKbckYmA28PtVYGeU3zTqrNfR
2LgXeGSoPjDoMIzbfMCSD5rF+5qR7fsm7ImA4GlWJwwWSMzdIyp+uS2EECL3GNoQRsL8zUA1T2wV
n9sQ2WAn2a9JmHnZhIsSWUzAHhW1t4p9EfO20WzyI/PVC2IiF+rVLT6qC77qyU56GLnMsk2yfwtD
AOpjNWAxXUJUNtVZ3VVzgP8cowWlFDPbBRlD5zpEN9O5n92HGbMh+KNDF1H/0g3RZS3BxzBJLNx3
4j68zxI9W2XDlGaodkDZz1aMSQa/xYnEC5OuSZTMWFxRKKIkGD4GuDKvaM6/i322zVYo/u9TZKdK
wrs2PjAkil1ikkYssn8xeBecEhS5qKqu24QmoDNYRqizUhtanW3JHWlls2KlQisabVSK/4fdI4qA
tZZHIKk1skl/HmHPp4irCxnsNFml2UpJo4YOmAkgv9HXvDB6gsJM3mB/YJV6gEx5SABa8Gwxwxrb
X2lIwFBQwkLJPYLKBfqlOwD8yIJnTyCAJKNKouBHaMUm70bv6yRfE5hM1P0x7SVh4txNW1gzQ3aq
eL2vTuvnBklaQcioUa7kPWjuoPB1jzbwu24qi6WhEII7vLDLw2RI3JaKGwfH0y7bcZ24MQ2uEGGs
3So20w2HWgrqsAGwh8JtLAXNhpSh7GURXAzNYDnOXJXd+Jb6+73qsETeEFqpwxgws/OzRjabdV9z
RAanCT0du2szfk5RcwAXAY5Y1XbKsbyCfmhm7rsD0UWZrFPMKEdmADwNAxt7AjsTP/UCLcAPPwdL
d03f+gTJmi6B3ydq0KtW/JkqC8HTdaMspkgYBYyAQewBe8f9q/5kU40KEZnpCXLltSQI9B05NWRL
FovwlJBTDvhUuEfIfF2uO6BsBELwEtmaD+/qy1gXaaWKpNWAtYx25xR7/OJIhGP38SdeQQrVXxfs
e/w2wt6+H+ojuBda7njIdpFnaKvb8h+9YcJakTmc+ENONqcBjOU5Gl3Jf4SnAw+bM5nSHl5vTFlH
U875l/eesfSFHSTWrngRf9DMjPkUUZuuh06QQ2C87W9N2CceEu8yvo0W3cs/bXA5kF/pYUCRmJaZ
pD+q9oAgy24lqMxIIS0tkhpP2GmNTbLe0Hdmw3xW27BOQGqOZB7LVE3FyMRjTYONXGuiYGSxGYeX
yBV+X4uo+cslrAg4is/An5C6EzxPm7WpJSs9cAd9FksqAk8oF1DUUaccdVc6GRwLdTgJhNztUPJA
5+M0Mqlz+zJsSMqalTw0IJAgdH+t4lo6rOnhvttI+viM+vl6S8Zw4bVDRkAZMgtjPRkoELk5YoBp
sUVlhTiAKgbQOpklAHfI2HHqy/OJBRIRGK43g93aGTlD1M27zNoSxtwVM8yiopkw0+rxP1CpbtBO
2EN+MpMvJ3UY+MVOseyYK0toIOlat/1FQ2A7kCaRV6G35wNwyacsHSsqCJsN0y52skO7T+niGBoV
r1l5aaydRAkP5sh+nuECOLTtscU9NqOpVq7DgfOYvnYPT77JAa+th2PZG/UzcBW3kZsoRjFYT6jG
EjDw+N1eL7L0viuMMyyXIYlxeHSgm1P3i5h0qP+IEv552SRf0JIgzUNkO6KRRALzOeu7qpvjrLhJ
cwwYcN34rQlQqafPyzuqU5fJU8RgldE/lxO4ZqZk9CJ8358KIRFjNh+uM+pNxqvNjs5TUJlo8+rF
+BZMkoPPNKIq04yIviogy4mGs+is2o+RE++LVSPYo3OHrA5Mxm40H/pnL2XkxW1O2z7Q7iL5zGFX
glI5TM7d+elka1hRHFwfX9593Jp8S1QVcCRsELibzxGOOXxCo7HB7HTos20ADVgveCHi1oFVZYsX
UDGMtQYZj4zvF1WJQidGjioXJTRH5+VzSLOHSHyacfm3wlUH2rOxHyx9N1Q9JRbANNsySl68RJc7
RedRswd2k0nwXjJk1bE0nD9mNH737enWkWPxWJWhDEWRTX0XwA5aNPRp+OuyNXOg55zzvr4RQ6sI
/p1P/JS+Lxvvknc0eXgZi97vvwGxOi9Z8MRmlh2YEeg53G6OBWOkmax+VVJfjgkERtwmrQOnSx+8
pPjDhzgRTCuEHEI56X90wCMIVrjVdwKOoDjsu4iwhnf4QRsOi7rV0A0gCc1cGd28lHhyplsDokll
nsH/ICNMQ9Pi5Z39IDmW2Xlts/siUi+zn25/AEcKqxuudfywJeTSDFa2H+++1iqIwxIUH/CCIHBi
lj9seEBdo/LrPtMxVPgM8Dwei+mDLXuEelHk044CGc3fYNPIWNiyowWLG0IxLedlE/J190k4WGdQ
Hc8p0LFHuK+/Ca0DKrvzaw3rkNKNQzTtA0CHAyKQKTSTNj5zT/r/mV4EILBYR/LP9AiqeTw26gyx
PPBEjmhkcZxpGAVag+R5dOOyw51D976sF5yUHOy0Rwj0CywRANjnXAvYvAjS1JOwIIPnl1xXYujO
MeDG1Vec0frw/0/GJpXXaLId6Z5wSULQPPBqTIZ7rFXlWdVQONjJVQgv/GG+hFnQH/NWekcffJTA
pb/4H/2an0czshdXKaMvxc1XtBWLlNGUDzYwRKzCIps2BWs/YuMI6O9OR1KEQZJ1HnouyiMza08z
lCUd5NFrefcTaJvNmeZ7WuMkb6cfh9sXiAZCrsb9/jCYZorE/8gwCxw1d0/zRu6Kmp4cTlOcZ9I8
Gc9qNoMFr3ERqjxm7cN7KTYs43E7QF1HvIEIH5JA6GcVCCjMGJhwvoHcRHgIacU452A4P5cnuNtf
6JTH+r1VnvtGGnZM3Bf87oWl8pcbAWijfQMW+KE2+VglawpWdBCfQpqd7TjoXW1BuAY5tzD+2bfs
6uO7kIKSOpeK8e9Dxkgk6MQ/mOgiQI32/ve5ARurnlxk8gI2DgndhAFi+zEkNeqXcs5iUpe3hTLH
I0KeBXAoLJrCxI+RUAF8rjEnqy5K1Uc0eS7xjrTzPMWozOhgrnDty1v9Mupuo39+jRICGtEJSFtQ
ExQOQo5T/zY1xJ9NJB0S0AUpR/d+Mpl3WOSYOGfLrA5HFeukfIW3A5Ae/xlb6GMSwoBN5wMxveH6
5rJfPk+7V/gd+7hO1X0/uG0whsPwxERHZMMrBZCVHvLnZTByij9YGHM3DRhHoTl9I9ccP8w00SxB
JncVbOxgISCCwvw8QAqG1QWjEM08hnhsaeP74kEjFbFbPKHYehpXJMxg12LF3NcHzjuMxZBBaoei
p4/Gh/sF74DCyJJsp39EKc4VdoeJBSaVf12zW83PBCMAPnhJziyfpRXWwSvEXGysfNp66zuyKVuf
9+iatxsslNeK3dDAqSL2FlPVBZ/icCNi38hufMXrMoRND5Tx4QfpC85yB883li76bH11hUEMZcAe
XUZvQAOwXPFSUdYl8pkKCHsvHWSJFxmXhUaozQBo7fa6w+oRReq3jjSaMy3nhuhnI76wsGnTTh8+
tfzvj8J+M1sdVoBcG+8lUluCmqm3mEX9g62+018ynS8EAELTxtXGbuLGed3KuNmH8jpb8Hag6FHZ
+BP2ARLwWOPEnYcVgpv1OAPr5gtAhDhAWwQRWJioJ7VDjrEyr0P8dqBQSeKlr19ImPrTueKfDnQh
FDL0gNS029EF5ASGhpvmi4NTPQNbhfN8AC/M8h99PrGpz0mOwgnPwcNmipEkE6BtDX/r6Wos0RWf
hTJL24h3uJvicbWyOdLv00ZdwBTgiVBXmMMPUJ51HP3gHabVUHkOX6UuRqtuSQc5G7m4tud92F6V
2Xu0U9aC3pkdg9C8se7wXT5rbgE23vjO7YtMouiWeJJwSGsxVEJB3JIQu8J7HotwwhLcejmaNK1K
m5a6ntOCSYR56xf2yFZ7+3J+TPnzHPk91LZ2zsdYnW7aji6Ge+4LjpjpA4OhC59Mmnhyy1hHZRHw
EZ4SLGZmuQ1rlHXFrHvvL7FdrPtuc2moWeCBZRE/Ll8OtTR/Mf6zLxbEOxF5Y7Br4S3SOU/hqI0N
l0WY7yqHYg99BvEHk+Lpm6nxmJA2gpEb0l7xfkfcW2o/gy3wZnJiy3u1XgzhN61POsuIqpL7sZ3z
z8GYPOSbKOnvd4+2i8xu9rfQaMNKDYbcb4Rqk31NaAZvBGkxJJ1c3vlgcro8eTHYgFxG05oMSIf8
RlTH8n548ToW9j4vvXzpyXvahqktW681Lx2cZqbPSigyIeDZdXH/bfX9iZEAHScmRtyqzOuSt1sO
V/448T5UJRYCV348bjj5ohDlGvAq45cjIyUNOHaI2OGt0uwLdFtOhPDuDP/iBVeyiMAnQhS4/vik
2+oeLzwRDgKu0O2LSG6fxq3nNeBOuvGb8T4SnDL4/GSQ9fpl2O5Un7V8IWalPN6teYthsef/8BTY
4RctFAhuHqV+nh9lVBlTdPMEPkxA17TzS0X/iiKWW0BVXFxEsLWRqBo+1k/NOPY3nZHixIsViykJ
1VOhup91fprp6jw2ji01tUIqyzEp+W6gNBkjUVlyd2Lwdup5uOFPhczhJVOhsc9rpJoi7tgOXfsE
bXSuvHbj/rO9f+BtjIhHlMr9iX9P6/FKxC706KcEIMfkjNfH4vtZEXPfi6yTdXmp+BRoiEcAF4F/
+kX1+cbwxBSB4JvOeoneHXzplfIx00F0usjuUX19VlUfxuWyYJnF+pJhvDwdCxnaNYDyqZ+81u3E
RkRBB8UEjiQJRG8L1LrYkXWbd0CJUHxqvJkDF5+WfVDqQNFhYI861n6sOfwrI2wu9NoutF0jISmi
3ob3DXL1u+4xqWC1pxDPa9TkmJCiYj7OjIZZkc0Z2DT0RlKYvjEWFQvVldaHQUrANFJdkKHubtWD
OBMiCGIO5LmgWkLdY+7VTxk2sZ08U9GYks5lwW2LAIqvfEH5ux26hbhvgdN9dqRY6kR9/0k1InAE
SUNeTG/zAJ1+GenYpPu4vde5w7kYz8fWTZiDhM7dKkKuye0y9JXzN7EokUyPxgSejOim8CEqdMD2
OCWvJ0tIN6OODeWOYphL/m5hleecS6cqgCpiz9joMrCgV049Ogj9RrJh7sMCCwfREid5MFnES7aV
+B/jgElYIMIAfyPcIgTNHcRYjK4QzovTp2DcaixGQPLAlL+d5Ayea/HEtpvisB5HGa0jsbeVmwdD
+6+to8QZEnL6354RUG5XHBpYJoaim6kHJFaW+DOe4bNyy1gZD20Cn18ZS23h6MQwM7myOpy7Vxwq
jBD4QW28/nCNdL4s2eU8LVnqUJ1VRu4BW75vTrtqnWN1nBPC08oQszFeruQuUptARg1mixFVdaHN
Y9TBce+LMqYVanvwA+BrnwxvNHWZxFgXB2musmufTqox75ELPL3UqWMX9bF1S1VWJDzcSGKNQvaf
aTRW7CbQey9r1sAa8V/8sHoZFfvxXfSz52dzj1++XPRMhi5IoTqGS682pX6nqaIuQAOji7OREiTS
tko3qri8SxvlMdm93/G1u6MznCp5qHMUJ+mdnaan5x7uf7oQSVidEFti7OYI5vOUXr+pQ1GhUS0z
P1cYE5rNBRvi5wnY20SXiHgLTPUOoNJq8MPM0JGf3qR+m8rPpLPLyep+GaueMHY6RhdOLt9SDbAy
oxO3+/qgro8A7PwsrGdPJNnYwaPP39eOf8brfIsWzxFk4z7NZxQCLR28W53bSPwBDLOZLJhQvmzB
fwdVoCBLfgDQGJb2SN0Y6QakSLIsRWRO2QTbEtwtn27VZzbB4TBhlLJAolLwIeTupomRj+X8Wn7c
fDagMd2adSVEuIoiHwMge68hQPU4tjc8f/OSyFeS3L3kp2CbtW16xKZB6iI6+OVxd+U1fD/89W/N
EqHO+8rq477m8hUFIkf0HlTQYRwg2fWbSzbgKJIrtIBxIFt8iUHWIq8WM6p6DH5qSBn+JbeElKgh
ig5nrEmdxx57zHIio9WHD8ABe57gquT3IrLgCvoOdVmAJfJk8UK6NNYsFK3XtlrJwfDC5D7galrx
scsxRbc3HWKU0LmHjzXPshYBLrmMX06GJ46BnxJlqk0z8yFoJGiPwjbdZpuTwx+BKA6l3ZAvAP9Q
0rAnOZ8c3YmDbIP0C9XjEqkgu3hnfDd7OKMSgijc4m7FcWx/vNFrwMWmJqA6Np4MY2NOMGDquBLI
7RY5iQdT80XhO9zqlfIL3UFeCouQbrS8UtRN0KZwKE2oTIfQDhUG7pYJEERPYTEOcORTTkxTAhaw
rF0BovjUyeDp0iOvl2BWYBQgooOC4ZUfMDh0kW+3lwd6Chx8mu4cciCxxcsPG7Uboj/BHJBHU2rV
bMW7K5hjG6bAsfpliB3v4Lq91wxjTDxl/EVGG9j9+UqL6Co1JI2M7vZjk3wJ1v35XMDB9jf8fYc3
5OHIiM9NLapW3wXnWOuir3qE2TQFmec1F+6IFVMZihGQ7Y58SYcxD0Nf1YSCi/JGJmoTU6zdE3js
0dimoGUd4j2/pKcwwYepsOlUbl5hIZ2loJiD0mGnpV7G9j0iSZKzHScT/gQq48ZBvgyuD1TgY8qb
Q9WJjTC5UtdxUvIK1aZ44bONNNx4RQ8o4Db7YosSL0Paao/AVSWWss08pYYz/13EARXH/dJsHqEG
f21kvXd09HyMKzSoZGoSyzY8jjyeVJ4oBs88jvDpL/0C5i5vCdAgvvX0cxkcGkHqg2YDPRLSSa4Q
XvJr3EGD0yW0c3golDCOzqYFksCECc/r1C/huTXdvHJ7JmVdTn80I9C7+z5g2TMLj6mXX8lWlpYH
CR1ySrgaGNp2jsuueTI+bFAWsGU6vXgqOpEyImX2NHnKB6xIV6HrlslH2kovS6Fm9svb16efZBvI
WMXvkVvg5v9hMmGCDp5DAYqPJHux1AA6wYEDaBl+xXtBziKT7m4/oF9jmtXJ/m4Nz2N1AV8CKcnv
GZM2Tp+5o40wBWlQsJChvCareEiUoK7mqIfO6qJZ3sbDzPVBd0kYAJ9LS5347eIeJVfcoWMeHt6T
nMksz8zHlq8SoB3B1hQKWousnhHfiKZkOLqC+234s2lvxBpvuXAl6VYPm7fFSoNdBPHJ1PbD0v/h
1F/srWumJ5OrigwhSHD0ozPDvEIAFbx4c/I4Mr14oEHm5/Oaa2b+ssI3jzYxrSw4P2tJw5hlyD/v
gGfts453X06djz8h2o1UCBCC5+/D1P4G3nh0v4A/QbrEit283/p1vGbeLZBBBBxgciUEjvPzRoYZ
T9LwE3r05sxKeQ+GSLxY9Cf++Bt+1sL1/gnU6+jtJ6Ij2u/gtEDLIwVwG3rRZwGFowHBxCmPRnjf
r9ytPqPwCmAP33VdzXjfriMHI96YanInvtb00VVCalnDTDh6tzbXMO0NPT8ZTHzCQwx0DhJgPkvr
YbKIm5ZjErjglzAQ1Xvse3wuNrEawH9syoctqhHOmMQhNYivYyjMv3+d0RXc71ZFeAB8m6dCgffC
iS2FMDxUGw8rj5mqDwgrdc5XsE85awf9hyYdpjyYVhyV5ZAASJZi2c3ZobIGG5SOQBIcnskOcF45
Y7pRrfXCZ4Z3Ry3FYBj1fG1O3q7AKHEh9u7gaZkWv0Ogra+58fSD7WGH2k07E9vHwvCXyRqK9mDc
od8/7WIMUazQ5SsTIPJnOdgfC5Iq4+MEs8bPKSH4leksy/OE7dOWTE16SpnpD6T+4H5hFARp77ST
0K9Ou2zztIuL3rJRQoDODtPRmjmzFBb1tcN59adBqY8X5CeCqxr/Mq6ASNjMGZJMWoaWDjOQ4gUq
B7YcXRBhYty+4E0Y21HfcMJMy9Y7OTkf6FlqS2sOtnLRTMfcfOT2rLrcQujwiRQ2iwynfx+hdGb/
RQi2e99wVg7nG235BBYTG1Ger8tL8d+7EptHbX5ClvXDld8vsn2MZzpGbcNdufpEDWsvJBoVw8Ux
Ozt672mSOE+B9cdaOxGrIPhy7UmXtTDPBrJYhV6OVVO10AgPHvRkTMgAdG1QzJoiWjWPWhzI3oGS
gIHB7r3k5it++Qzk0o4gLRsdRcrCoY8aHsg9/m3yJr52ypWsm6+tsJRXk8wbfjAuOzsLq12+ZSkP
4FxYyAqYwiGhE7e+0wWPc2/1voxQQ4JTK/mM2pGJyTsGYGYFgbFmbouc7fQzGioPm6BLFLjCWr2e
3I/fMsgwgWYHiq2sqCYbQ1lyYljseuekJOeAAvioIW9sGDFD7R8+RKeAHHqRzAearlwIGAAmn+vn
MwOTxn6iM8l/r28U/RWd6+Lkl/+SmJhW5eaVRbnXBXFiUaf1iJhpg0xeoxAvtdXY4hXNnfG0QDlb
Wnj6qa3KPlHg84H+k37OojNiQSOGwpyVNuILG7nAe9PY0Q2FzRxewIrgZ660c7wYCkafjLqvEfKm
IGhEG2i8z2G7a5igqZxHhHXQnIbVrLcBh3ArXaCn8UunLKXJMvhjObks8Du6InunafPLsAfUFrpj
RiCMethyeZtjtb6Hz+1oCDJLA3T2MB0ZOxHjat1dqncbZBrdObc46/rrtbUq3ioWUDbGLzdYb4U5
XnKTzRxZV+YUGsOK9OTpnWi/AYk7H4PY4CoufPqHqLWnP7X52DIeju3JTxlUoeYqdxO3N9eI+WV1
LaxfrLJV0Fi8D9WeuTFOCTBTXroVI/2czk7EOsw+Hld9yB57pv00C9Aje9Y1pymrxbFJEE6KeOrv
7rUfcxFc2Wy7hACwF0BlOSvnOrUiVfUGCT8b0n93zWFsazvoP1y5zPVapGwoIWKm67vKQ8SdOMbN
6AzJ/0KTx8Nyfq2qlY6pcpZHGUElzH6In1uc2RN3O95U3tLWp7ialj+oRAvnGLInf/O6pOz57zMg
55vXIceFPMXCOGXvPFo0fy/MQ7GNyccIPxHOBKgYBL+xYFkfSV3wVKBecz74j1/Vk+G/xTcmyqyF
a1w/8pKV10Z13exuNQEtzuKzI2Glnl2Hb7kBnCQwLkbRqnHvH7HtICNHEIPUybShPLh10AZU1vzX
sQP1y1Xgxxha+GXRzTVFPa9vtfDt1yFid1tf1j4ju1M4DsEd/LLmnFMdkgKRzRs6cZ+u+h5h5FkL
yBYBTE3VQ+49fN5VPg+9UTNopuBiCgv6twO0/iFJchiFCQiv+3DF+hJjDBhcEBnLPLHeFn+XTjMh
eavLN3oH3bjDlSZV3lx1/AVaCjkFmff+5MEKR47Igp4shlDexxSq94EsRp4TU8qFLBsg2vEA1fvS
wz+w+5tYkjvGoUXFiwTH1cz7NrexLTRXJIKTdefweWuB3DnyOt1Nn7vPVUgtbXtHfD7tcIG78aUG
9RY8z2KQs37pfhonPbfYLk04UVzS8Lw2lB+npdNs3styDlKGcvO0eXmvvzaqpi7au+izN8DOdsyH
sUZpE5N5RDO9wC1R0NZyos1Z8Zvo2YUZcsdlulPgueeypxwFR8ACQU7KoFQitmT7YuDUm9gb9rLx
5NOH4vLIAh55pkHfE1xem69fu0hhPh7z6AKaN27mxlhBUbH+3do+BgEgTR4vn8fUiGc+YsDxSyu1
xxUVdcyIYv/zl21KPxgEdIUhLJ/+eN0gdx/08NBzb6nxBfH8dcgUZFJUEOUp2qhcnO8QEnJfw/NG
CBylPZwAGOpIohnCnDY6xGKwb2ODmLIn82uggF4JShNulI2flEi5YUS66Vl0Vax418+1cOA076eI
5tXf8o6c3ho19tvDik0EgF160rJlKRg+fGRmqOA4wxAKYG0MJMKd3kgF9kC9lXlt/qUh30Q+oABC
GIooKOXKc1LUCYAXo/s8cbP9G5dT4g5kaOoUT2iMx+8dXcRWRcz1XqcWuU8z2nrRbn41943kMHM+
S8HK961hSsglbo95S9JCUP6N57gdDxK7mdZ47xHPJkecTQm/yl7nCO9NC8+0w7zBQzAU8KLaemTR
922EA3asxm2W6DOqG+6h4GWaHJHmneqIaK/te5q4H9R/2Jm8PhBC0SbHhwSAe/SayWEx6/+A2P49
fKgSKDAIiXGI05npUPSm+q+4Km3FdcKTYFyQ5KPlxQrzwLkTvnfoi9q/0x89C5s7PFcULM8FxlCQ
dS8NNpVFMBlaYyaAVCXRgy0pGkanuWjJjkafmtkdvXw08jR/ErueQNwmOSGGjHT5GxckyKG6350K
h7oiI16WTzSNTG/pzovfG1o2CQs3hFmjOb6wbK+A4GSaZ1YwJlh6hcpWANU5TZbILqYvABEYxMdG
kjtIO8A2cSGP7CwP6tRXls98+h3b/cQQYrvmnx/3A0/QKA7ox/vPrH1wjazowqnCJ2goeBCItp3w
7OINeq0gVwM7xULJzot2siGm4n4Fon3fkV7OnBKhOoNeDhzcteKqahYlNwC0hEX8WJTzlpsCJZiM
r9+9F2Oik9zhJPxFdvlkQm5Wv5Ppy2L+HyKdYjXBUuISUhOw6RjG5wOmXmSSdiHHdyOeR3CTdhVh
SHeH7z8x2m+gXmTSoAdg4xYe09ztGPwiwoStbbJUY/n2JCk5W7BfhCSczhE6oVZBI8pvghmLz+Hw
dXQa4IGNlU7DanA8uY3HWJjFJxhcsJce2McUNSTN+oVVQhkwQl1wv90jTCjMuDfiDb3CY80MmF+W
N/RZhytNuKnkIQ8EXAjaw/ic2MHc0SJ80IErYr/6WvwV+GnG6gE+vBd8AGhMDz7T59jiwrex4iZy
KHH6zDUEtK0pRgxJB8tFtVB3BK9tuPEzCqlhdGAxsB9fkzMRJWieUf6uS9aSFAsjRnLEXJQoetNI
dSlcAvHQTGELYxOj8UFizXYqGm/QNT1QjyTYw/F0YOefdwjjcnZlI1YwnCX9EZUiqLLT3KJ06f94
EGMyNcj9yKelasjkGJrKAouUzmKAKQP9P7KC6ddJdwJKJkBIvRFKSF8N4E6qEy8L3gQPdRiOwRmc
rTZQK6pSIig9GXpeDrN4LKOSsQRzthIYmQKfB9Ve+nRsS1Tu1d9QrNxSqIBI9O9mWfstHwMSNX64
PTGG083CDgxJryImBNUgEefMQfh+qKVCLUwRVtL2/D0rj8icxSmqXYWZdUNylLZ7MwSbOJ91wk9n
8k5DILLgmJU/vWOi2IkkujgzwfVmfV1lIJ42HjUkgTnMxHpmnBXQqfAUCgHq+UFXdLelWTtTXXTR
K3bBPJtS8IDVgVTEmIqsIMR5UdsbXp7Z3QfuRP3l86opIPJcJgknE2CMiq9HXz+o4XTnGbzn5Zwl
M8sRWP+Cp5ZWF0pcljGzWaTsRn0BTAW19fZgS4ITEtU3ymySChSop4aGy0XmhFPs3pgupUUfaKhB
NQL/2Kb9VhzT3p/soxpJL+9pgU/cbg5UtpRvWxdIL3DbO92cxRiFR7vINmi3NfAwMFfD4an6Wmxu
yWq3HhKlCvaC+sjyDSXqGtUxn+xjuk3+TmuV5Q0TR/Ive/P+R9opW7I98xQHkSXrcAB6kKnZNBpk
C4yRV8VRQjvfO0y7UQyi+JghWjytsQ6EtBqjJSNnxUr93JeMFrkdn4mtYGEBcLg9FvpOM9RB6P1c
sk3eSrfOi9gEnj9LFslbIhQHzdTHZBHGzMUo5o2rOO0sjvrNnSr1FcZLZQMsgPyBTchrvpTZqP4l
BKyzL3VYsiJduajee4UbnIIDpRGQPsXGxG7/aJTongbg3+pYF31mxaGxiIXDABL/oY/dCes+YBeF
DPDrZTSxDO0tVrZFONrEaJTwPWXrZtvu343zC5dn/bEK/L8957eLEj/lAt1JlYHJacrn8T2UB8IG
MS8NNzcIp5hoUsPxnZaaG7bsV/otn3vw3NSj6JrDsrXp1fmBnGDqkHbGSz+ZcpotS9fZiC17WOSE
ATKpoolYBXWoSgwXoDtga0YAUc2JRoknUYgPaGeMafkMvWJO3i00LX3FaGGfXNQtKIiryDH00UhH
4Wbwn77sfr+eC8PuoLooSrvd9iBZ2S8CcrvQTbRvr0WFVhONxi/XPrUXgGn78TXy388ZtpDu6YlP
G3v+vh3ggfcvC7L30NYT3fFdJQ51JpUXK3VP2enEIN9DzZcXfUjQFT435Udx+PstwmYj/WXnXAPP
bJCotGqH/Ms8/CwxaifHk524XUSeBw7Uh8NyM8dEEHwb43Voj+RFh09yPPnNaXdEGzAqMu7xH1K4
M5QUa+QIPwXS1plKonTCdTEUhiGw19WY0G/pT73yGU/ePq1PZ31n+Cl/MNPGnKeegjvmMNxAaHQk
3gZsocjCZwhzxowlHbYun0FlogaMQz/w2Iz7nSSvomLtWcLM+NchXV9GlAj2c1MKfttyaHCl04aM
PF28fEWjR2aMgWc+8KNbf0R3c3dd6F7pNqIuby6IIODTP7efC89k8iZ5zML2wj+LvRZFn4sCVL8b
LlJ3xeXkAoUAGXCKenp1nOsA2QkycAFegK5ILkwVGEyjHLqDFUCBC+r/IvM00qVxhkd9O2wPnltA
xvjiNY4u91mD2qAnMJCMoSwFHWQnJonndJMs0f0XlIHsyLqfNoxvyG21xWYzNLSfC1OLcWHARCE0
iBeE85rwUJbkrOjLQN/zLMNd3vKnuGv4U/Fc+RXxP3nEsgnbwVS0rM41Oj0nTdHGw+fg/mNbmh8J
RwbY3E1diDGLujXu6GJxvxMBBc0TF+VJxAdxuiBB5Wj64AZjKhKCUysm1laclusi6DdZxLmlM9uW
SOT50iURLQjgyqZaIEBj6BjkKbN2GkT2K2h2dAsbxtCMH4idINSkNRLlKFGHIaJCqp57dBZKu6zH
e4RbBACeJhFElTj2me/lW3ofugC1+Rt53+5XP5nkM9dNNb/jc8FKAhUKC0WL6IhtxmRK4cSWv6ag
ITJvEEqwG77hYGixfuJgeD4DZfRTjrDMNnqgfiG6pyzdxiIWEJ45bbLP7rGf3oewrslEIbuyMuLC
vEsnNsLTbnyyR4I0zcWW9qi7PuunI77HxiTjsKzYMk5y2JMpG5S+He0+07r+qGapJetklF3esHbu
iLoEWbTKt1edXr9pBUYECvdb50OUF/NYQfGaPpzqqyC3rBrStVEzva+FgAlT+XDftqm87B7qX4al
f8CTUpY9FPJyumwyzSaln8k7Heae1iJfbkd75lyvE0b26p84Xv0Wywk90Du7jV9DBsiLOfBrIzFl
KNIkFNGElI3OrHdY6OSS3RTvsCHSQc5aK+y+nTfxxCdWZB0AfCNMTz0wYbBL0uN6+iJhFUSrylX+
TtlzpSuqgS3oNXa+n36mDfJGyqb7NW+Oo1SwwPXaz7qaK2VBIgwYL0y65CRVvihoP8KqGOGX3lRP
hrWTrzduJpSbymqid77wioFAtOrm1K6fJWGjIK0uySL7jlFjnXB0MUmSX5qTxfXJmCAGiXuSkNia
KtkX6TKTsRfG31oK67kQ83GZqCHhA4XXpzzS4lYDcy1JPTlupczgH7bUU8QDoeSvkQVueFO+lc2o
V3FCjL7YH4oqc4ZvrqW901TKOR3WGSKKzrrdl68UE37q3hvRG/322cgYl92f3lSLLD7N8nqbfecP
yOotYJPH5LWoXwSZtfp00uU40/U3MX7piMeX7XuHI23SMFluUR2prA0Vh2ljwYoI3LQiuViQu9kI
YYhEP22IDFupn7BW70YzDvPRjP/6aczmF1PJ4yCz/1qosKagPiBSeBov0eEG+ERj4H3ss7iGCq6G
8cND20FFsVF2JUOJLyg+o4qYdyf0g9MSF1h7fiVgzEDjGsxzV/mKi+I/ms5rS1FmDcNX5FqIJE8l
Kypiaj1hmVoQUUQlXf1+qmf/a2Z6bAMgFFVfeIMx/kYleQ7Cbbn5aqzeT3Lm6TKgCUQHEZOcjy39
UmHojVn4iWp1ObgjNAGaZfMdX63caZfK5G4j+QC3EpLtUnV77uBQnyFCAJmYob6BlJAHHaNxAShv
BkCEcBqDJ0sj9lzOvqsBZUPqh+eXry9Akj8OOhWA0444lsJLdYIkbfd2XzSSpPEbULhQ87FEVpe4
FRtFo5Jy8u4Ti7Op5mYPrA4inh+n/TiAop/o2DqAHu3Gqm2Uov3Gf0dXr/HvZ+abGWk3tbH213AH
P+msgs88GFFG2NIBAKXTtz7z9x7G0550kaYIQQvAFNDGQOwXLGv4FoC/I5AhowRSR1MU+EoJgBKE
K/VU2tL3ZR9TFlK0ixAtRQ2cGjdI55o1o/nO6InkawS/mRWB5OIAQGC/0iiO7Jl2WCOTKkQ0h0g3
YwHA4BmXB/Rr4Bfcp0yr5JlkycbVQ7q/hxYLbjMYHaFmhGwNvRz6Vs2EKgEgwV70FJj4EZhbsO0N
KwZp4g2lG9C+An6CG+BRCJjjwapa6PezI7aP/QTBDMs+dChwuWjIIWqJjvkWWO8VEVy+2P51QRid
5WjcQDFwQCUKTDUNGdAPxOFQbdGw65sYQuCKt+Obv0mJsJS90rwTvsscPzFgA8RAdcEWEqznyDGS
5ABQrhzyYB5zfuB48s58HfUovFtXES8URxJVzAapmDM13HG7BlJVQg+YoCnS7JvZdZdE1S82YLSY
vBzt+MoiJfgKkwLWOcJlUJvPxWCbj8VBIB9GAw4tbMJqauK4FnA4w+GqBiRQ9o8YZOjD1afZPLMN
emfCEoKQqll9VKpJgKrjHc++r0u+Hsc9HBwMSczaJzBsMlsQ5N4MPgSDn6sG3PioC9H4MSk+ES5q
7tCYQfBwCE0+ZXmhY/3FNwFWb51RxHp6qO8/emZW6natAWsn+P8jyfWPnDE4Y7zWx2qF9YohKiEP
aATsSWMa6bQpf9urTydPggEMoDfxsBioFC+Rj0rttxjw8IUmkCHsgZcCPcX2YAnXtSNWoHaL+MLi
jTSmjb/ApSR/IU4CK147wC7ArNPEKSgPyc5NY2ZBZZN1yE+JkBrYeDeHiB+824RGmYYrMv3dB4qr
sEUBlsDAnXbgJ2rxPIfNRF4BcRdA0xtFPYFv86kZNEDb8fQA+AouH3jYhU1IhcMn8S7A2YA9cKTs
CnzCYCujNzh0EtwJNffKfT8QNBCOVKF7v26nxdxIPLai4YLLsa+/5B0g5i/ZXoOdgsIVHMPG65AR
XkognpEw4bZHOFoMDUJhk2H2bBcaABQKl5mdDZyGUE8gVAeTci5BhobZgaNL4hd4qushh21gBAG9
mYAHlC8NFg4q8dkgv14rKC2uVjhAQQsJqUNU96yGdgNy6j1ruE0ThJnGxfztVrVD55/3I3nYggPE
S2iSDW1CpLZBYNkf4jtHc98tehBrqJY4PH1/uzAetMsQbQZj1KvDG5oQjV2itFBYbKH4ohsz5gAq
DXPkgCNn7jJqX3xxsHUo2GMUyLyER/gMgxwlLPWRDkeJTgiOlUhxnGLnA4v+3m2G+d2WFtmGBmEu
Og+sJCkrkGE9FLQ4QWPh3YD6stnue5wumu3TJwV6BWk7Ji3UfbGZYGI1ocN+BnaTBPyk6lZQLZcc
46Jc2j1988cVxOim3tN3B6UDUsWgAMn609gSJodAyS6gP/imgxR7eexg3EGCmqx578/EbQCiobNl
mezP0SCHxWjHORgTwI75kcYpNsDGAjLLz3PWD9IJ3eNFB8yX0YPla2l9dhT8XyiG2h50vOsS8ODz
qJ4VCoap0xY2+W/KcF+85rlTArIe6UhFwMjsgbjBkjyeFesvS8e8m5ZTyp3ttiYTOqL+4w3DYVhO
5UnjYp8Ak5C9BbX59TYdNvGUbG5+PabWDc0XkKKLnCV+NeJOYFyyBp0QVnuMHjCIrpPOQnge1yMy
NOqKpxsAYTxD1KCeQRvSXiPt0NrKGM0+u3GMhfCQN1xRB+pPiAndPrkqJPpZOgWSMsOBY6HTXUqc
25aesEoNrx/JePyBPaJ8EqPlJuJT5NIk2CHMzcjRj9Bf4B7DH4x7kXu0g16DyeXVGeJ0hGrpWILQ
/BUaQpCuMt0EhQ/MymBilKPby7ohS5WCCzQfOw2UammTpXAEFVcICu+SoF5a7CnTVBI22nS1ncQB
TUEz94UbYMJ3ZyWNGh9529AYoxZnsw4ybdFlfpp0XlHiwQvIMsYQjYFAMePUQCESZGXwk8VnkRrf
1QWlIdwNtRClVmiCuUVW6D3Du0dSdlZ+kgiqdxrGyxO8r+l9lofIpoCb9AZoHKnu9hRc4Wx4K2ca
u0zB9H8/GFzD7rAJzCnfOahXlwSAfzoPqcuJzbAWoahGQe8zTmYwG9lvM+6jD4cJLHU9KA0F4rGT
r1P+tmfqNPPhFBaF27m4Y2NNPUafYni40oPCWvpANqOd5BMKVhpqH7TPKzLHO5TmAVxsCOImb3ix
CxR3UXx2QBM8/a1bHPLQmLM3EKHT2MMLcE0taEyQePxs8Tq0lF257b2Fp3q2Fvf7wFXmzYLmFjYz
gCEdQQWJFP/B+kJWLVQctdFzpY0u2JmwEh+zPUwg9Bm0EGBWugYd6VzX1Gi2t3mMeZLgUTY2Nfep
cPCNl4AhOC5wuzCCV1u/I17rB1C5RqixTfOgNz3BDl1hpo24HXVWSjQ+kjAcPdBOEwYXIobaDldF
X4Fwd1tSVYDnQ/rUG3VeH2047tZdeilYT2g8mZ9RB9lgFKN4AGL+aLhUucaAvGyyI76vFuKFR00b
SM7N/BwfR9gshk3CzG1HD5tRT6xDJ+/YRer+e6JaWa61zXEQwM1bDZ1GCkqhXEL9C+6G99xXEERg
VxDb7Sl5EYPoWxrlH0TtGi+nZoma6e2EpFeNu8Pd/JxzehVv+GLjDGXJGPVlIrjRDTLr73fzjD5n
1SmD4RKonLIAQqajzRGqgT5hTYT3n93O7AzUGT0UbPqQEnqgNTACXQ03nTu0JRBhbTjSPEI+vMOs
7XtBjJWwFqkQzheKO9TDVeR+Ap26kgR9KGjwLqB5uuvvUaJ8Dczd73jUjVws4ekjl9YbPKFiN4B3
hc48C402MbQKaK5Tg1qkrQOfK7XoLVZoydDpgvBIjQiR0BkaVIRSqPJVu24AnhMpFatPiZ8+FVPw
x1+kqAWkyHx9EHNi1lUidG2wCzyqzE/AYLsRnDkh4nRlTE5/f6nsOy1+3748VVc5ZZF1WjnMxSqM
nQtWSygrjiiJ7OhiPVlb9iAb6HTKErlUINEvXIC3vpSL69uF+ypzwekqcURQNukuQ0y7CZovKtL5
MlsqYFBVq+TagfZYUgLVohS4it/R2fPvqPLAmOCO/lqiRpwLmNv98t3e1sp7grz0wG9CNLKmn49b
o9RD82N8/6nxaVvK9CB2OeW/38ES25mbiW9x1PNbb7C7cjXpB/MLIryubqHNYH+Cwal0xuSCmz7K
Nx+0sUjLXPBFlMjMu9vbqTuN6QT2jz8EjnvD/srE1WN3g5uX24PSRqoYkTF0qYbAUEA96q5CjREf
qmVGgeo7kpHUvI9VJBG/Jgq45M4GyDBbBsAIKaG0+MuDd2u3N6zbnBz84cPGi0mgYxLRredzjNOs
sxHm7g3gTFsaYIWefQU9h0rYGwC4AB/2r7gwjrSePUxsclEExocjtsEuJfOVW5ph9rGPWJXBC/Ur
ZOscza14J6f40ATJ+bHit4ayBisojSM2ibw7ru2oQJrp7HXg8ffwONcbUfs5fRBrReLmgV0UvQE6
cmhyOI8cgw7wlFaBLQRW5Lhunt+dDQeA12NATuDWU1NN7LqzSZ1pvCEOHaDr07KRiHYKqTPIdZrV
wJCYSxGTHJgKCM18icvQc0P1FWSO6nx/gVAVuNch2fQD0xQwJ6z53g4M9uNSkuc4X2P0WWCVki/r
rWop++JkLEpnSKnCUgFKwVTbqhTyzBaBRnUkUf0v/QbtrNV1iA0JyZP14kCwvSACG2Kg4XZoAVAf
/qlObxvUHawymKoe54RM+im74rDfXq45aNok+KV3DluT72MiwYAvk1KFIuPe1BuuUL3hmRLdBurT
OI13Zq912l9imMQGbPpWnekTx+uTGBOGqai8zysAqJa20dCayGn3Z3Pk0NY1fOfLMNRD/cyscL9k
yxKwsbgtuSdRD1mT6TvgBNFFo+fAChr/Gpt8n47bKbBsrFnM95pYEg4Z4QVIWGBN2hr2D1on8eYL
YjQa4Ppypqb13sCmGPcm6jxekLXSg1etIii5WsiR/NI1pO76QsRX21CqKVaxm9AdnwCEQ6P2NS1Q
faFlAgGw3QMtTwES0a8HvQx+sAlas5lD77YfYbfKPDrEolNm6z/gaa1sopBvLCjPGAwhXxlPmx/D
lvnZURkago+lf+dqNg23uXWk0G5BTh2xnpragqKEjaiXDW3R1IQ01Kg3ac1JMloKoMSRc+ekdo7z
IvgubPjuy17UAxpwobMJiIkQMWPpwqUYrjM3hK2DzCwQpDxQT8rUUbfCtYke5NfGCf6NsTrt/J22
6VvPCNY3oVQ5/z4FjpigGkMkGuiAtXeFQGbQbbjt2gNjnaHDwHgdXockvIXNjww8Y954LJ0pEdeV
4I0FxMI+HgxT32L/DjQd+lU0gVEeheVHL6PymwAJY8rtDGB/SrRqZvu3yx8w5bpHDGXFU5RJmAM6
hi3SSkBqmOyX4E4TatVA0FjNaes1lAWbczWHdrjuRpc7yL/hhso+3RS3EIK5o26RBVcXIKVpgCnT
wZtBpbINoq/SviDH5OVTuh/FtiaaWQMRt64XABOi39/A9aDrxIQKLwCNpCOwW/ADiZMubgSkgOJg
Ud2FnAB9ArJx8OEkyYPJdzo83h1k1uhz1S7pn+rVU0w0XDoT688SoQEwyO8FcFmwpeUuh6vSX1Xn
lHtpxxQ867hCxQj7nSpsVvVfFbBPn+BFGN/nIjAEa5B3MnWolSgiPsiBRFGsOFPTvEp2RhK2Y6hq
GyzA2oOhEdIgSeUVK/rrD5R9WAoDbjFnUzPsUvBkrCuFZYBTR7VtX++zRbpAKEnAnikqocPOnYAi
/Ag2ZTr6+XLYYgzTlgoKeAOvMfUjEEm1XZs6olJ74LfEaA3RSuMwjEMo9/Pclk2wKFjEX72EFRCz
O+/uPr3apNfoddbk7YkiXOF3gWLXawLBCYJc9IkfLlg1q4441WNI9DBrbhBq7kKyelGqDgK0xQEK
InJvFBXDHqqLj8NrVUTwkvxbRH2blZiEY3sNGvu6ylbV79vpzwb0+IgeLlRSIrpHLf11qnWxScBI
mYx6VsqMBbSDHNvEIqIR3Pc3wKmjUC2Y/rFQyCpIwEmtM9bdOajjZEQKVi2bczujdQfhjeRnT3WJ
khdgOWyd4I9QNCArJ6mFAFcjzUIdgAGvwhW0yIKS1FURbMoO8+cLkXYgBVUQL94sZB9fOchIzu5e
M9BWdm/0U49+ZPZLapiOL92Yap9oai8oT8QbVfgvWSkCXlcXlZLhYTAdYP6djXkH09rXqREPF1DK
D45q1isoD5I4eX3wCVF6fkSd3fwac6omjuQk5EMwPyULdapQChh6p4LglRqWXyHIMjg07pPILcL6
Fa1HJKNY0G2mgKBEnse8TQoW2UOCvglwmAjoMV4sc0iS2JHlicUD/FsIygPRp/99/1BwQHACOZAT
Tdtn60Bhasl2WJAPj98MA0JeZdZcPxWbzIcGL+qwtTc8Q2y/gyskNmZZRSNv9Bhzvkdoc6GeK4mI
eTh/BNTtLYpNTjKhUG3JpwLsJ74dxfT7A7+tUklLUr8O212qWG8aY4ULIBS8zCCbgp9qQUfJHkoE
oEnCGzEWaD9aexdtN4zwZA8v8e5zpOxK7A09ByIGJMFrALwDt+UQ6RAjPNHFs0l2RtoPklHtJU7G
+nAxBJvO+jlKkUAuyX9RBDVIKe+hU4aQEqcMudrtE/IZqLrKzPokWuwDWgYJCZd/z9RLLwdG9W15
BZEfE82ZtyV2q2Lw7bvjjeE0gq9CoYcchrSIQmS+L3vwBpjehKgGJbkjIKt8ke2/F+AV78JpW/fN
7EhyoR6zhbrlPVQfKRfhVVkDeECd5wUFvKZFLHjhNPpRo6DwhosCP7MhDGRcd2y0KigFKIXDit0D
JSxwAOyWhzWzCMsrVC0Mv5D3zijDFYQ/IDDW8F2K2KHf/Vpw07ynzwU0PHX0Kk1mPUS1Msk8slbD
huaW66+AaK6pd/ENuoDka80J4o4j6YFWDR2HIn92yIkFlLG0SSdQMcAYkIta0Q2lgmbtEP5BZvKQ
W62muWWSjyizp/f1EoCKH+fjiMfSsXG/YX+TA9RxCtB+PYfqqkVBdIQWrZVcEP9JLiiCHwcIZFBg
Hg/s3i8S/8/URtpVAb/6sBKMpSqkrmR5dN3hW9HgkSTAJMM95BD36zduscfecP4+on4uYDNgXX9Y
bunFECvnEe0NIjZCWx1RIXYadj/vX8kdBnp4Jh15jFX49ndbBx5O9ncuIkXAHbTEoi0/SiQ4P6P+
fay/zOsZ2W7K+qMceDlpdZ9UDnRzYxFEEupdMXmApwMIoYbuTeD/e98RLTAlVQi7nWIowAG6a1CQ
SSAuIAyNS0G6T3TEUh02AmzbIqKKsg9j2DAs1Dw5jZ1jCB4lyphU9EDv9BAnvppUOxF1U8jM0Meb
iQiMXupfTZQIj3pfA44ZvYY9sMEGWa/MkbsVXKB4c/t6HYExtKBuTXT2LWcAYm4Di59wwFlDWfUo
+sW4bKQ2ndtkR43pDTU6gcVi0evKiA0I3k9CHg6sS3JBdfe1JesjLK1uoxe8yL28iIUZ4PBqIaf+
+fOdxVMrPTz8/IAkEUF+u1F+wamCs3iJbIBSKEQk2kmu5lKvYR7OzOgB1wBZaYb/zaFC7X8p0ySC
/V8BqEtQl+D/57iesjAcKaNFpY/iDo2ObMxdgiE38NFCWMNr5KLh9TLkBPYOqd+YzJIvYIbxSrUB
nG3eTBOQc7W+pSKK+ovdN0nICmMVAf2rEP59WhTuSC8QOgIEQ2pKV0Qsb0NKhNS5yC8YOlCkCofC
Nn/fexYUasqoThOmLtsLgQuVWJr3lF+li26MuJxj6s8ogd/dPtVOYvQ+dS7qS8Q2lP1oxPCZZkk/
LKSASwVYragOE4m2s9xGaKgI0wl0IskU7mRcERqQ5opqMpeJrC6NuErMiNAuwReZOgoOEwM6HWqE
ICtW2ozUaa0wNyWjtTyp+6YRweh1PsEjfM/wdWEEzhXSGfGQDhySvyQ45INWt6VW59Kf2xNKE4oh
nTOu18ny5vSOL77PhVZfHIKXgAEGccFm1uEOZOm/jk/UrqZX/21dQxFH3qHh5HMoSuGNG4uCHWds
my84td3xfRlsmyMpr4uA+552VHOEZkygWLr0BmEWM1uzNCRzrohEAdJXo5TiAf5NUoZshnVC083p
289VfKo2N32SI8munxJ8LMawr2lXADk7pT/fZaGbMtDazv0uMfEEP0G3bS9bb99OwxybgFthVvvs
Zb3DZvYM0/A+G7rxfACSdQRfKcf1awRSUjoPkCOl67ai+AV5wADjAm+0EPVVWoTpHr7yFRLmBVS5
bjg0ILWwPJbH2PkKrjbziHvf4PI4JGKxd/2bp0MyR4xOlPpk/0Id9wfujbbvJk8ggUDoyP+kCGd6
1LRemC0YAMxd2qxIo6A2wpJAcE0fl0WO2JEMEPAf1Drm+fpr0b94rcXMQMrwQK7PXDHns8TVl5eo
k1N24zLe5/Wa2htMj/l7/Xavi9MIKLLDEvDTG6Lx4sg0pI6fzJTpYhIeyKwKCBXQoqFSR+eERtCg
8CSEAF2WrDc5DR24nng33Z2cU8QtaKFJRVjPQkmnrBxjQey9zHQ0JQ/YS1MwEUASUVGbVityc4ry
pNWi03Co1wSVHZbYwPEgPGQ2DJTFVZzanl2ShvCcMDTP3drNxpD65vhioyDTE3wM6ILYzQxBJzbc
5eVm9/R1N/W7qHMpZ0C4jj5/yz8NVUy3sEeEiVSvWcxhHukEAGPiU92LwZ0HGbARDv6OIiSIaPIJ
Wt+30wuUsuQnrTB8mX6OXGnSLgSsvFP9U1MPQkx8RGjTRViRLJOtdu4lTnGMzxR1HOVH1a2B+xlz
5ooRDIaegtDPlT3q0DYd2kv0l18GOKD+VkN8DZ7m9K2bhNL9CQlcgVywNummiMvaOwhgS+qbEXIG
4C8+ZBRcEYxZTXqk93nEYTNjiZYfHp+a+VoQjH/3yrpZ6luuEBButooNWkWgTe+JujjlBLJrMjns
UcZMwuUOj0sArzSyF8mPWKBQKIkqwHQ35+tWc5QiqjM8UXlzJRaEtHwe/pQh04ANXVOymPKgUg5i
rGKddGgNe2gJQiekH0qfcXLswwrr/KMA+fMYcAKSz2I0KKKYwCgQvxmHv5+bAftEEBoMmhgx9Ywq
GY/E/7pzpMHmZR5cIyiOcCXIEhzxC2a5f+9KoGH8fZotVCRUyt/v4rUr5EU44RFbNueQIHlK4U3i
JVr9PBKbFy/+213ChsVmxQd6f8/i4cb/mcezIgUXSdnfH047IodwG45HagvcFg6HedSdf6/3RvNj
s+Jbzyktc9PysihGZJ54G4137HnFTxhcm684gspnv6glH/BjcxofsOoMEPekPJfnx+7fy2AhMcjm
y6Q0wFRerPzrJPP++8lLoJLGbISmnleeIcHSfqGA5XPeNOCvyqZhJxm1hduA5QcXSrBt4B4AUVLD
tCWbAgppbEffaIAigerQmfr7CVKbXV+9eJyytw87Ef9oMoo3NMEHcAmtVa89cGCeeESYhkru/Sye
+/DB1ONwee9/G+V/eMIpTOb4VzGnlNpwZi9CDh5DzvEzIhRrDzVRBOeBytQH9h7a7OxI7Ozjs3nx
VMyTwLn+PXzNrh4fi8f8IGz729Q9bILXrKyg1wz+9v+a8Wr6sMSxEEc2QR69Zv/+4NE7e4ToBoRX
/ISCLGL397Bc8RBsouzeee01o2bTQfNsgjuYVY7lEVK9QTWetz5CFtZ4fA8xSJ5x0HueFbvnI4HB
008eif+N8WtGDel2HlJICoaU9xDB56bu8eg12gvIOf38UPzsrL1szoeoGRis4MgegIaWKXmilM2/
gZgJHCDCK/GztfMIRidXT3xV8brENX2EyHBv/r37e8AEjFdEyVS8Rqv631tVNlX64kWxUS6B2L7Y
i9jyvyfF51SH5ox4h3iKAeCKz4m3Aqn1OFvlqoQoydWPOd+xe+Pql367YTQA+OKhGBqdKKf+e0Vs
R/uNXa4jDO/Srw/a7+3MJ2yxjdIXH7idxZ7EO6Fb+fcQteq/8UWkcrifBU1XvEs8F7v1wRiXvvH7
79PiuYHM2Pj3ATFES5+rIt7N5v59VLzKRxjNJa+DEWOwit9u5wYQjXj13+fFcwNid7CMZ4BX97PE
tzIgMIjjEANSvHHALcx54B4Qv4tn2oMY9eKmMX5bjlfcB+LWwT6P+rm4DMLwnpStCxjR0PaBOYbP
6ME/sGphTXc41IF34TND1kd0SCT/jPoBkuWrF2/4rFAyi96z96ymGhldJ0VYEPThTM2TL1qIfP9V
P+DeZzIDH8dH+kEZivfJB7BigOze0Xcmb8rwxf9MRWIzTFXpBCAd72Se7QfMApk3Bx3DJEj4hl7B
Fwo7inrMv1ThxAMxmYlJjYiXP/Sb+QclakY+TPf5G+HSa2ceCD6bSiyfj9rZNyLn4GWZqLiOGrqH
iZlO2CG/sAvg5Gw1F6w4St6F+YB8i3oLExa4URuxTqQ1cq9mI0MOo78CNC92Kf6Id7EjhwIivbml
zHoQ6o7oT+oO856xMTY6E6zYHHW3v6fZLCv56t/nEbqoI3bzbzuKHW9y78g8b3AkqJbxt0ZCAk0L
/iAj50LWZlniOaAAP6A2hF0oR657YgNiH8ahdgeBzvGiOuIbSOD/e/7f9xBriTQVB19w2DlHLDb5
7x3ineIxMLNNxuPMK3dM33SnV43PxjjpxkY8PaTe1SA+yrkR55mk4t9C9QnFyWxR0FFslBTs70Jo
dULy74KjeE4xC2hMvDSwjMNcXMwnSw3XSbz530+Z6xij0GFzCQSjeUAp8u/sgAgGlBmTv4acG3Ka
v1Oee/0VZ14MDnHkwopKHKgYB//ONaOFpvrfEBFrobgq8t8bKl+sj+IL6NDQxEASryiHv9/p4PMg
nYhhyJHrTsGJ+PcecnAWOPE7KBuKiX26EfQhOPFi0PVZZR870aHADmUjti7+PXYoapES/VuPGxa3
hrvyc75O0Oagu86tTI9I3MYTiQX537qXcvuKBUm8ygdiIiHusMqXDgyvQOUyiNfoN7D5+648U8Jn
lBUs3v8+g/AMV1EcwJ3nxGssbvTbfJld/H3sLJZX/Fz/3XIoKu8oev6dALFdZSMf8IKhsyACNvE2
mTkZB3u/EE0M8aT4NNED31nctDIH9uGsxlDfY2Yr8X3FWZb+v0lx4OIMiLM1dMRdLc5SxcgS//47
O+J2EdeLy2gRHE30bbVUGdQcOvFFs6TyDuLoRsVxV+w43QcGwJkbjZioWd1P9IA4o2+wuWeVIhOU
uuuofljc2NihKod61l8BtN/wbsKTFSLsM8LTiOJ9s6Kccj8hMAAAfPSkF3Dmf1CuxkGnk4Fqbz9g
Ftl04n0a/w0Vk/moW31AGCKoUiN8AHN28ygolSiHOWYmtBA4QqA2aFRAUqxBCSlrcoBmYBe7cicO
lzq7OG5epqOC/iiD/lBHxkaa3nafsAxLKkBnAuHPWT7cTspFIwpEoQuqwaGBaFBHD972XdAuW8qI
97+jbBILD4r+akioxo6hWRLOn9lww5FAZt6103qKOI6fTjhL3Yp5PfzOSk4ijNHvgnd/Qj4Eu187
3BlYnOxmxXAHM32uwvagiHMnsfyeGXKHkk8zva/1SR0xHyQ/yrre97bfRW/7WQ63pHrzJ3SIep0t
Xutuq+3QvSjmt49RLuXcem+H4X2dLHLgElsevEYdSewIKd2C490puM5FGpnwOY5aLlg0WPagO7+g
82WTok+C1YvU2TDqwNIgIbnPF58l5cZZelCXULcXaHGyuqFMthzOZL8/62bd4vnT28jLxwRZD4bJ
lEPc1vvPvF1zJpA8iLqVvGbxup84G1RNcts4cMJBgTNEuM7Ezvwd/I0mxheoO0R/qHsZQKSIbwjM
uGCrYqXO1RWedcf++Rbq8xuE8nl6xEcBTFyoTPNDFyozLYI8PakRP9OXxN/Yo9Ff5RaZ63MRCz+h
97TTW5iPiyWZ9WtmuCDLft6Tatc/G+ivUytYPX5wgkNlCwZgupEWTWislUhfPbf93S2A4RzdubhU
lSfiPr7azWSA+kwWdcFjh9TZ4rl4r+lqouK1v5IdzrSlHN7mFNcDYssVEhhzbSftOFPy+btr/tBI
yKlF5RHzkm26+JJzD7eq91erYjwhD0CRofSkUF9g5TdWkAj5/lxBCSvoL/SmOOYsjQC5bxagdIIU
0yLewLFz9e1X5ObIrvlxCImU1tNzmi50gh7FxQsrysffxRu6Wz5LQhGKEdAi5TKTpug2zvrct9t0
/VoX82r5WjyWFRTY9GKcEVbmfSfphPrDwvj5ru4RFjbDRbq6oRwJKyhGRAY9DME2GrgPD+JQPzJW
ck01iuQcXPKaJJqSACkvRQ3q21TfwebKpFyixpEv2kuNDomwmII4NCL1pfRGpq9djEOzVLe97e3n
ycBF9j1U1mLeOHADv/c5i2a1hI7603H1Ij5EO73P8goPuhQb+ITtnq3V02rZX7V7I7MAaRq8VYQT
zZmblImBe5q6rJhWLtWS3TBCmbFIsVmVWvBP8AIodfzwhHxgbuE1ZkFumwcqK8RFxHdEfJAXAGNR
gaKdWpkSKf9SDYjJDMjBkZha2ap2MA5sny41OzNQXhRzBM//3TJMsUx5vKY+RLBSnZmaWXLbbpQ9
7WogwKfGhRCl5vZIcXofEU/QV6C/yvmQDgb9DA5mw/spBss+h8U7lXXv+F7QZj73jr0j54TDIS2l
vw9+goWAvyjo/5H0+AAb5fxxQM+Pk8CWpSLMFEWif/mciTIPrA7M1Gw25jZmpj2zU+PA7kWJHR1O
XP3+iulMbHTpqWWzC74pu/ibONkY51JheoXRkoszz6Z4kv3z+IbyOuirXGyJ88Yqw0d5lXPA7ugp
c4AcAG9mWqaewazBWeYw2BsRMabZ7PCxQ000Pmb0uVPXYLS/IXZBpK6i5OF8GRCv70m9B0VlllgS
9feqEgwSV0F1XnLau09Zvq4CGa5ai3B9eem/Lc7VewDhXgMCE8S0Kd76FWCm3ZyRHOO6fvz89atx
H3Hwkubkyjj7CN5LNpy89nQZYtiojcUXaiCa3r3+PdA/ngGcMFmwqhCI8CWI+dXYLyszlaeiO6Hu
7jhkSts/3T3zTT7ysa9VoLzCgsMkupTF17lrNqYuTslF3VCbAzBTdk6Gox0o27omRx0YnjGQrTjT
sPuzSVtfpCsVPIPoBiZ4gOpAa2bybmisCzSFL4DTXrTsen53Av371Udf4GBshygYY77Rh9gS7eMG
96rzYw2FL6WIOhucwVxlCf0/1ASCd26Ry6DSwVy+MihkJl78Z0P4HHBMDkWmYe7kL6dKwf1+UUI8
qjq9rjl0kceW1uDwmGFzGd0dJewm3HoCzjgwmzP1/b4MClFAv1HJ5Jrb8o5FM+jnJuWxAgW8xkp8
4dVVBATVyWhF4Q8yL+wOpnw2nz2D75o7KnsuJXn6uK8FtwngyzTBg/MOTIOAnNbkJHU/NvOq+YpE
4gBYkZYVrph8x0M5MHPJB+jF9dR+h28b0AIArBwnzWxc8OJEGitgK60nDEdbhcyaLWgEbqjOgnGx
et59R3sUgLiLiNcHhQ159lmXSLZ052T9+s3ofe45+bRvvfbXmOqiMYb+hHDbNSLpSM/LMIVmmtdH
JrpFE1S2B6fU+9Z+jC20TyMa9Cpahm4XUMYBhmheV1dUXPJ4Hl/tknvrAsDVLeBwBcwPAzPZyKUl
gzEgJaAqzSxnxhi6Kg4aOvhGwrAsPUOZQRR6Po5xO04bT2t28j3U85XGra+qgVEfB9ydt2RSdZPv
bSrARkMaJaOruogNhHgldBh2vYYT/0U8veuD7cfBZeA2N+ybcWFG/894EVgl3ahC2edD2klTrXtR
d+ucItTadaOfv5/T47PQjROSgJIM+RV0Adzwdt32vUc1zpDKx5si9utiUn9AbcId16xnAUAK9d+3
gNEDQRgEkKhuOUBuRLEyjCNRdSmmNSPMaT7zHqrjwp0SZgBovl7p3aVZAaImMTluQ7eYDplpae+W
pU17l1/zuze8O/oAfif87xFFJDXob3Umz7VMQXcvKeOXQFE8pywMkLeqoJ01cBEQqtrrbxil1Pqf
rZ9j2j5/YVgISm4I49miXkDAO9zykfsZbRBBFlM759X3M+HLd0YukUoY+KwH4L54Vn0t7elnj5H3
ntx/bpDMI+ZteGLLDtVxrM8hAeCJCwHSrvg+YHJYKEJAjijtPVZkAszdTAuvTbqNAXAjbry+TUtK
ZKjmTHTfmD6xD7hQVnagsPe6COYPpXhwu6wU5FL5uP8Ssqset0juCW0lWKtwb6C7IJJhjPtb9scS
wvJOYPJVLShKkDaupK5R76L5UJtp+stfS+H7GZMWMWu4F6rTzmCpCVXTEkVrQGf0mzOUZUwEAVik
GE4tciyWMtM5neWIfpv2K6h1A8Twvlx3QYntQWCKwLJg2PJcfCqUUSy41QWqzwuiBZbT977NXEkX
jEIxyw/Bmh5Yq5iCYkyD1EAswIanjJ9gs6jpRvmeixTLU+1Nm+6OhuIPyx1n/LrJZlJnDk8Nx7e5
1mjHCKthTCbIC07IYaqgk7p5wYyDzB2WAhO84NkE0p3ea5bAYkT7bdnWVHyVsexWIO4h9gPdbcm4
XIba7QcE5AI/4Oi6MGqqjon/msT7EtdogBx0vgruKfRfZpDgyqWKqAptnhntIBrVsRgMIPswiEaJ
gtI1ZZKw+MV1C3c5SAYI2kO/2Rhut2T69ATXYqB4rKk4Gp6eUI7oIJxQ1pVGsMlgTzF+IUTQ2Xki
ITCT6mMl32y9W740p+MGTW3usoSTW3bblnn4xRROosLoUFRH0hieG7rSiAnp0qTquW868NRoPMYd
DignTqYE9eHXMNtJub9fVIiOGWRIQq9URy+mGicR3UIcoTYxKjtIKXx3sAj6BMLfPRARmSYIRh5C
9Q+BezPzB+0Ik5nLdUEewgwgawIP//qAZUIYmOi0mIALxoyqOeGR6DWT70lBQ651tKAPIsdDT/WC
2hTQ/+j6BhZupQlKbhUzwokJC51Bsive93auboo2xoZ97bF/mKKkjsYROyk+JigT6ICQ/FV4NUK2
lTRIJcwGsCUYW/n0M6YZfnXLo7xMcuSt0OznbSxB3L8HiUzmbg1vKCc6tdAuQIf6yhJ0eqJ7nDg1
NPZ0/rzkBXET4Cj6fAeNvi8iDGAIJMpCJp0+IqBuhnw22CVD/x9J57XcqLZF0S+iihxerUSQUJYs
v1CW3QaRRE5ffwfnVte51X3bbSPY7L3CXGPaWq9vRAIKAixUdj+9RFIiPngRAwEfCZnJSiQYNH5o
DkJ4o4tf0JZ7UmzZotlkzh7ZIRUF2hAB+117fH3BYiDJk+4QDzok3fGHA/yEXGeQkLtxYdkV0Nin
YQ9Pwrz6i3fgnvG+0apT6CSo1/icbOQLjw81/0hRnU4uIEDsbNGvkyBsunIFV5/0QX0E2/hcac6A
VD8AozzYiNJaQZynsUQtW0v5sQ+g31hzXZv5WRo02L5KS1TZE3BybjOHn7BiC6Vmy3yyBC8RmOZX
vramLWkrrQ3+4btcmNeAs/u1is+UBSeaohmdufg84rYzc0sj/g+/epD/HxM7pRYwa3o5lNFTzpa/
7DMredx0IvhiYZfOCxHpK3PROrwfwhkkdYIPzWVlmYsAXfdthHRPbRlaHF0GOrP05set4YsOo/FP
6znd1cf709iEnypu1OIP3sPtA2dOUpxw9ULQjmY0WkBCZ6V23lsFdY+qb42/bJphn/PBbBky4e/x
Ej4gEo6fxtUgnCbfEDxyPqX175h1z7ipu7h8n2Mb++hfwNzoQj40gGIsNxpSI049m1ZhrM6CcbQK
jF8tX+n0VEG3XiGLdOImoNnM3gvvjEKLuhOx3ENkh9ZOwZjpnzy4omAsCcYG3WXGNoFjwRbk01yl
h+rRt+bsyKTPt2q4ZVQt1fECoNHLEAVJ+c5ASpSRZY14hBacwaoX0JoVN3nxGX3GwnHQmF0ceGmg
u1HmwoqBTgp2vtfsv3Imhdx1eyyhTJcuHe09Jatzfewo+cx/Ym06858o/hBzHWu/O4MwocA9OdW+
25dfNb9G2rPWszuLlDjSH8L9eQGIXOHL69CETJfSjT/rozVHGsyzmf/SR+lmdocDK5Ufwm6P+jeV
xB55R0e5h5I99Xqmhi4kS9pWvQHq3w4XbSt/g/s9zRq6+pRTCeOt+NZvza9OIfGN1JqiEoIm89ae
EgqdAzVQsmIqchhsnMjPEo/WK8E43ZFD89ue4s/qUfBB5yodtFuarPK3SH2SgtODxLb5nX8aPOxL
7VNJe4hUppiH9NQbJZj2NJyHc3CjRlefSqp2JGf//Rv+7r/a3brhk3AD9u1pTsbnWm/rzxc+fyuS
2YqySU/XgEyQ+jOluuCmoDSPPI7OWdZi3kY+NfkSZx8SN2L6B9+awjOFwfY039f8Yd7mXirRIglu
/Oh9auM3AhcasDN8fEW9N+RuVId9+pCR4uw4fboDqXF3SbgYBawQnw4x71yJQiB16f35Z/JoD7z0
/MfFOgrdmep34jFxDKBZJaNU58Z59GAXNW9zcW6+nOFMbdzvfudH/F+3FjonatYDBDz+fvSrw+hz
B07tsZqLwhdul7IteZbxw3TpNILOVmfiDndlHhfLH/ljvgvVhZwWqvaDcY+TxooQv+efxr+mBkZD
WJ5RCSl/W/zOPS7xFj/mWnbJSsoP9JmIfNZvWkGlP7eK5v5SRKU8QY7FIrgQHI/fbG3NJXqo88RA
/it+z2HFgckR67PAprf8RjxHFMuOWX/LfyRH01ZgskD4nG8WdLl9dW72yrO9Dp75KDea/UJ+BPvo
CMWXMrW+4fjeDwd9F97ko3wMv42zdrbO5lGjCkdcJP2kW2H+MhoKfPkicEeeTGtyUeN3feIS8wcd
zOgx3tpvRlzPtavs39+kjfdy1+HigZh7rbrptsLKaNZ4NDYMPHoVCRWuaD9RYjKZAEQ+8qw3qjuL
H2vbskOsU/Wj6Ian8gamfhsf0gvfhUJ74r2PBK+MS6RLqnpgC8xljPIJuqR6YBxwVmBtUXqu2QBs
3UHD50Gs40gAIbnQV7IP3Q397nSIt+YucuJt704HRryEtYwDonVmHhnyYuzoLkwk3kV5g4+0h2sk
V5ZvTWYidvFW3AC6uDNtexYOkYuDoz3P15orCdvaWR0JxpFR731w0py3p+7y7cvPnWE5j5AOW9SP
4YmmOjVn2hhAP/HL3Ekgsik8rhhi20iufsYN1YHybWsed9tXsHNTPGHFrNTK2NRbeZ2hlTaXGQA2
bcN847retut5dgB7Zzq31meCxJ1JPVwcJCCqpDPVXT10XrnB4NkRad8CGbaLc4aj02trnNAb70TX
soeDdFD2MR2YjiVfb/Izm7Wr0MhoN9N6tGUbHRm8iw4NAz2R7dulf3YFeIB6qrwO9w6CA/lq84Q/
jEIDmMhznmo0nebZuImTONOfvFedCkm44r4P8Sk7vB7SLT8ZnDdQ/bLuo94CE6RLAkqc0Uz2yL3i
8Yt8e0S/MbcSLeYdor10h/N05ccJRNcZY66Gj4/MRnEV9HCMQLogH2nzvF0DaZiyEY7GDonT3Bdj
BLulazsXXl+8C6bDROdBOwGcWVu7kJBjE3Hna4rPNGXPlGLhmEM0YovsNwix8nN55a7symW7bqjV
KrQ+OO5W3V6cm1lzuzc50a3ex9to+7ajLaaJ9stP+CUep33tHqV5FukQIW1mZIFKMC/iJyPiaK4J
+HENBx6zAECwBsa4LHGbSzbUs8AgbrWNiUs3ig20DZVjUSYHbrSjujMrh+zCM44Ds5IVr8XkaTbs
GA+zRjjT9Jw2FWqI+aNzLFK1niebEXE3dwGkzW7meSKJ2qV7ugHX6DNwMx97BIarooN5NPbCOb4w
iDWtLTjVxVY4938aOcMHVCSmr/Rjvsk3qp0eI8gL5+Kf/gSo4rUuZf8SVb09wkHVyXMB9G7zre5K
HJazzYh8VXirTDysgfn8yqcJihZdhsv0sC6qX9rEQUt2CZpquaMtLUe0iScghEbO/D4VaAjGG0Or
6SHD2EBZv1yWOFjlhNSARHqdrjtbOL2ulTfYiduvcBA4lB4vOtKj0IXkS0+SefiVxnBIutPIzUzf
2gq4q8cO1pKOuQqXKdUe7SD8lnem8BVHQtvZr9BE2q0LrJxWFo1IwID7ejcvJYAovnDKrljWHaZ7
BA4Rm3aKTHxJzsBSuMvtxgu21R1DXA90GysXOj1D+L2bw/8eqLl7eB0ldIqkO/X8tWFTTaGF2HnK
pmDSeuK9Y+/cFKvBzS4WzWVt/WbUiKTEVtg4jGN4SC7VLbmoa8FtL9KtOMkkdn62NbeDzRQ7dmmw
/1zJlhd8EIasoRsc37PM1NZRTlie9JQIXOP9y8V25MgWQWeGY3TfXpXnjCcOEVMatJNwkzokV7yp
z7QGUjaaN2LWuXKGfnJFgn/oQeoEG54cdWEee8j8oLbUVywhp1qmTr16+RruGATkCJA1Vmw9h+V8
Vyj9TuOKZyZo3Am1X3wz98Kx30KVs02vRgdLSWEHfn31omrGYBQKe5q8B45WlhUgZXpUPg4Pdred
JSJvTosJaPrcdy95gYoV9NA1W6aTnuqtdrR22A4ru/imucVNODb8V7JRoNDd0HpiNo/pPGlO2LMr
Its9dhxg7RCyXfm5IJF83QmxwQFQA5nDDa8CwH/BJy72zUfBw4aNsumR02+ZeVwoK30tbMQ1syQz
BVBZiRiiF65ut2fhL2MPn00FNzi/7ATaRTiO+kO5AFzEHwsvcVon+JxQVB30ZbVSl+JB38q/uaed
pJP4iJ7BNn1W9n+uidTzZ09DifT1xPsNlqDfzGqSl2fBdc8x9GAXsGWUhGyutLHYbmlmI2zQINZk
Lj1d9G7Ddp63o+pEbUZiK+G0IJl/XbPdcM925kF0Jjf8Hdwf5Mto0+autoXGkMYV+zXG0cwWM1XC
c7j0u+So0JCdQVGJ3e6Kc+dFZ8OvsK8MHMF/7fgEB+OERtLXXdkFxrTK1/gkrwt05vU2sn19HXst
vx3xisq2/Y+2e8kf763htk7kvQ/mundELNRANTrCJrZ1ni8EVRZNchjXwVrx83t6V/zoyQCWp+0Y
QvKZluUAj6/SYTqIvuC1nuVE7htxrpftzXXpBPvwUNxIvHCXM6BkMzKxTS7yj7WLfPPcfsJHZd2o
5/pTPDMZeJqpbBfphLB5/h3SbwLcX5Kq+K755NfUvjlpqmfx1A+mAwLEfm3wyfqnnXhUlNaSXcWz
JH/On+ohvKb3+S+re/XEFPOeMGfCMrtHZ/NBCZLXjpnMdsc8H7ujtVc3VNDBnbND4CADr2Q5Xxwn
6jY4R7eCTiYR0z48dl7jqeh2dTws1X1ySf3cf1/KC+5OHrDA/mB8JdAJx219UD353l3Ls2kT9nsj
G8a+PvTc7cgTt6bdX1TiAdkb7+aJ0+xqHGaylenXz+gqPNgu02tx7e1uV+4xUzxN34VPI+SEO1yI
9vsQPqTv8gKh7Fb5sR8e6EwaR3U/Hcff3DYWCH1PwS87Js/KPBc3hrgOhD68s+lJWgE0sU1f9K1f
6yIdrIuAH05tgAntP8DQnpmKR1t8Dk65PDvtWtC6AaaUz/hf+o/ILP9nsSdBWESUwJ+uWPKl1/7e
3/NruC92yZ4JYagpwAaX9V7czmMy+hr+2bo9yNv5pcy5gNiuL7Fd+RCGl43fbXJ3dHoHQq6taqvp
Vl+yw3BLTxiLnSwctF+/gpuesJA/Jg6Wq/eGlgUD58tuB/rYbq6jnV+tR3QM96/zjG3BvuOIMOBc
XQkxj/9d0rVgNAskQLdTvWQ/R57Fv+oK+BB6weiNdgZRXbepz+1ET/TefJLIzTei13Or6rvxSK+m
b/p/wSk4RdfXvr1zo/71HrHIo33O/6sdaq+8KwflgCO812fcz9ZVd9Yef6p9dtP2yl45i75xGfbS
gTY7/yTepbuIyjPlauti/cb/on8BTPDiGl2DU3h+7QVtwTfml/CrPKSHetL49vHOcOR5BJQ4e2Ux
Z2848a4kyp5jUNmvXe2g8UWvM9djwzcnIhD9+S2dg3aNSzH4T3brm/VTONGFuX+GFCm0So6wjrfa
nsTBj7EWMY/5Nt5KOP1EO034aO3gxBCH05JnEJhtGDAAmUCtlenEYA5JAdWbTneP9hjC+jMIJaN1
nzmSW2IDP/N6Jxe+CYMS69x+EYEzFLCMXHFpuPV2+ivorh4MlyXHnlSuFbZ37CxWOoeWssrWucui
ukfH0WvvqD2gvZt+6U17aS/6zKBfkUXcejRe61kTom7UDdh6nh8YimGXu8zoh9JH7NLRM5+8hLZy
o9iN9cObY0X+oOnAiU17ft6C8STc4iXgYn2MCUDm5pzNTErvGi/clMBgKOWzOzBKsu9cgxk2t13W
29elXzYrY5ERFKO75zyOzmROJHGmk4ocJxwofiyCFq24QWBbvHHNICqDmvRW/xsZwCDoLvjkGmSY
lBc5IRzALXa1AtlN6FovuW0cXk6G/aO1e2/7pbruL/WhAVR+Um7ytjrJ22klLVosM2EAoQAXYeAT
OLBTdljMSJvXpkdqUx6pY6O1mM+gcBdcwo257Q8QQjfDMeDByPuMvc04SthehJdmZbmCyyySa2x0
BBlABNfZoZc/ohPWI3vEEH5xex26m/rZbnMf59bT8J2fSoZPK7/nEKGsdSmQFDh68NH4HC6EDfI8
p2pTfjuYNk8fQQWPezGnRzFn+osjqPKrE+N346U9lIf6Mt3eDIgRjrE4Dsq3auvesKvcxle3utcc
MWjfS7t81ZzKNZ6dq9RmstidbuUhe6Q2lj6/9UXeQsf7rsmY2svr0fh8lzXX49a/0vcA6JCZO08G
jF5fanasbiNvIy8/9SxF1cZz0IWSuLXc90Xgp5aHwKsPOCEtBPeFAUrLZ7Xc8jddYaFkE5P48anf
spdt233gSbuUz8p3WzGE5QmO4bTMSYseudJi4uUY15ob/FCA3Br/Bp9ffPrykJ8EF6aqmxzKi0iH
gJubn7S/8hJ8ytQm2SvHZTdX+UifII8xfrKhvNpD0mE97XpmpZDDUKJPPQZfV/i+kxvzLByLjHfC
SEilEttf22tGCjZPiqR75jAjUmPOstPI+DUPxpHXkFoIHBs/4IbH3GjZK3avverlR2DmNpBszaUx
4c/Rpe71jrot/HGbct8i/tSR14hkNqIt35O96DXcHVxBvRoAzj49qs9uN11zd9o1KE/+lfC7sqN0
xzuRKFpCJQTKHyDRlxWippjz4Tk3puRB5CycKlvx42fqpV5GGEMujDcNcgJvcpMLNKhLSygT+TX1
00PrgCIuoosg7YJAWqkgRSTesQlXFk1Y9S/6NiYCZk8sjVWkdk6d6csC6l1m5gwjysQiPsZ1q2jq
l7kQrbSRYitMFZOTX5g1DSEKHPEUIR3+6AAyR0m21OC0K2w+qpK7XYh0Cs6SuWnKexMO62j6F7fp
mp9oNIUzNAKzsDAqUYQKGrGMltE3Iv1JqPgaCbg3i1yD/nCHOqFBr9A1yrpnFFNVtv9Vlj+UeX5F
Nu5BhJUbUpgogLEUfHfi62Eqz8KCyM59xQzZShEedCh2ANomgdMk0LWifVrDqFFG6EfZvRZ2xhDY
Uaiuy4Z6Nx3+qCu8sWfaOv404ksqQrLKV8wbh0NFXP81WNCPpFXGWuRHv8JxqXe9o//nQtS2K1Hc
9uJymomOSPxuhomV6iEfKZnjKomf+aKlHK+eEx6CEeOtyO0DKelDEXpD4BlPb6YmDMSQ/puE2Y53
+iyYAymhAGRcEyNHeCMFO8Piztim+AVJitFdNq1pjStYEpgfdC+pjs/G8D8cs7B4btDlNLZuGcEd
Vu+4k6wQ5RVnBezmrTY/app+l4h6Cq6Wygr+DtNP//WIS3NtDGQjQFdWsIHMylO46GT9BqZEDhxv
Um1dMR38xvaTBpAMZJt8c9gI5rqNfbxkKerIxcfPiIEDctlbB6ZXW2UB4yVfUbyTqcXO88dLA3x5
uC7XeIjgulzb6GACCLCk5vmSLjd19GUIHQpQzrlALXLQfR104GtRBMDuePAfr9+Qoc3H+9FcuZkQ
XIFumx39Zlw/dmbw3Xw3wGcqJBvrDAoO5pCgAJbVX3PLONAh5iDFn7D5RWeErAvZ2qL4Nb+VOy9h
QO8XUiSVocbNli9+S71FxJIyH5nICt0CN67pQYIWrPEKxe67Rg5zYARQT24wNRO66zS2aUqH4HwY
i900J4lWDawv2mADfRuPtjzNUWVJBx2VOf6bnXkMN8E8mhVT5oW8SFMdQhrz8MMv6Ev59dvT0Eb1
VtiSsYutLxT4IfHzD/bnYEV3kOUth+UlIjWqql9BW08iool9r6xMvDyEZYNjIEP30qILfwVM7l8+
D0qAK0X7N6rP+beQnumvBeO6pGvtYms2H7LU2dCy3ax/9Znnc6D6tU4P8A0hq9mhY2qnHiaNgNuU
aF7h1JsLekaa7Jog/6GwdfSTlxI0FM9ilBrkV+LFMoqbXcTISacdom5nsD9DuUAjsOhhnkWuUKwl
XFclyrzGAilSQZNQ3MDrV0jQWPXhrf0q9A0vSOO1/Sza2ERMr5rr6t4w/KW7abCEXxsmy4LRx3wH
fS9wjJet974OTzWyO6ZCrimZYOP1TPVon0wcg5n1qqfkJ1cVk9Rx818hp8N5rf1GCEO/lqpM/Rkv
hyWCAaYRSjAWwi3Gf1nAOxj3KPTRjIVS02c/xeH4Q80Ru3yk1V6jaJvlixrzDgYFK6AaV1P+J1xF
Bq8vxVGEbpMsK5fSqEJpNuOAIjvHslNlQpwaJ+n7DJ3chYd+z2z9uMnO7XkkI0u/yw0OgcVaOKmX
/pP51hiFDM5xESNk743KSGFpTwkTlj90+ComRdAYvWG80+QfGVHBZsHteWI2UizqiU4fLfva0fdK
5r26+6TsgnMJPIB7Y7KSFimspyPEcREm3pJyJJAc2gOgqGuQZNwbzIh4zJ8GI4F0roq9wA9UGarn
lljGBw1jepaatTTyJQmkKqEqZaEQX72o5FsOEgJkHha3xDpPYPicAFIKFAN9l7B5TwNiRThn0EtQ
L3C3Ioym0WGFNtqIXt5xkNQ5s0bImlHz8nLzmrQp3+D/LW+9hJnya1QmGx0j3o0QfryKhE1uWLbp
CNT2mszc24tUEu3S4I1eq4ohyMbXakYDWub/sO4tEzsOOGWnUzCTyFd98FMHjDfiN0/jl1QsoVNz
Sk0K2nwLvqbWOecs10K+hW5C/BoKpn1S+vHyd8j2psTdl9IviC/6HV/ZF4sBfYv08dc+g2/k3cYZ
G7XIkQ7RjBidt13LKRb4cX6pP4Y7UqunoLYp6UjTWz7KWE9QaqzWgM9CZCUXxrnmvYFuqYGWmpos
Ai3gl5sXIpHdSAf/qnzDg+Bz/BFZ3pj+8Dk+mjNN2ORLxkLdszbFRns0O2om8AxbygpYM/zU7Jn5
isUmsWfzeopLLVi9LsH70e8znqo/VKv03/Av/wcWjGefbBjiz1qHOe3OnjbNX2A8AeOMZ3Ha9pBi
GTWC25EPjwJGb/8hwkTUF4W5reF/dKuXtuPjT8YqbR9Yfw0wLTiCRbDdiyQ/9JAOXPSQGNR70kVi
r9GWDSJ/eOP/IdBn6Er+L9QBTH90VF8kNyYWRReI2w00ZxHuHG3pI1wdbNoSV7/ktR1CavsM8BEB
Os3Y9TE8Dz3Mi6b9EINVzCT8T45YXeH8tfbAxRBZFpNvYWBKJ0S50+2enjSXl6U3KraCgGTPkTkh
h3z/vdEKf0u80eyo3+b7QcClfCGm5rRBzMNm3hPJLEHQIleC7sYinK4qMxMY52WHmqxdOxQ/5R+1
crn4bdR/wg9HSJLP3LrZfIM4jChV/6N8diyVj2nk1jN2FC3hrglk5JFp80oW2TXlXSsn8PQhaHMR
rfjwJ3ci7HvgCKkrapJDcKTWgW9wegbIlNSYAQmFLLaW3EqZPHN4e5aWrtS42BnmZtSOQm35KdLV
wGB7go0uvEi2cBDI5IInUKOCGkESH6P4VBF819MjesHvG24Zr0SDF6wWcvxNfYTIGPmtIW5TwikB
DotEJbrj/lf0MdRsobD6oipdxC/CHub49U5EHmze51jP0Bgqb76a5srlZ8g9ZCzC4E1klJLUyFPK
WwciTkhuItkwmpZyNREpjytLfK0DzSG4l5x3gkrUJC5KNy+Lc3tctMp3gJ1LZWrLFlR2wFBufVSz
mWs9zoI5U/7KCjik4TWLf9L4Uyhu715fSahEB2wvlKuKjsNkC4vFpdL5Et60OoKAEfjYgxvWCLuK
kbX0Xgj7Pj/H+imM87XQuY2QrouULLhG+dV7Gs32TORUzovVSCFj6GmggZJ7N6es6tdBToY1fCqf
abLFjmGqN3F/yClm4VtjwkIbflJ2sQZQIs9+0qLNO6choT1lYhwtenSRhZtZCScHImNSrsNXyEBH
WP9lqrjSkNjWbMwJx0aoIZoDEkLSzFymhRAenRRLOEnvcbDOFNGeCMEKa12/SRuR3EYYv4m+zBtW
NUeFAy7nBH0EDaV4oIVjmNraLLFD6/B+3yZUTzEAkBfDGtVQrcsW6Th+xyIjM2/dgrhsLPsM8xxY
C5pFU6M4T4nlFi1XRE0ieUyARDrlO+5z14r/+/usdyDEz8uv0ytU4fJ/37yb3RwoVEv/ZlPNcDMm
REMqxGRhYyqkRVrvFpzyES/IwFBk4QaZV6lLVdlrmAJi8iIza5ezv4b5tTK0j0DDnZHc39SIz9C/
ZSyNgBFSZZW+T32Ldw+z6twQqBoNSt1G+lI4yoYSGwgds+iGbRyWI/tIkxn4lK6nIV+MCaDcKLVf
JFk1iushQho3wUGwTm/dwLSSP8ryTqosdyKEK7reCyktTsca1RBWHxIX0gnIE7iJ8xvfy27f0jmQ
6cnU9C5VJiOgIAXoGxYmi6MLAQ0UfxFEyaBIH1OiO80IiIldgQvj5r7HVcsLV7oCOs/XRNM23EY9
ZI8G+6DakzmG3hzTZvxZJveC1GVO48SMcYyS4Wx0kq0M4BtYcd99NOVWamBGcFDlBG8Zc7R5vkqJ
5ZSWxIS9uJloAuJp0TGnpdxMPgB5nDwrMrnWWr4V01NvdvWEuORZ5pGbaBvNAl8hhetGGX2Vze2/
w7ZtdiNDqE2grcaAHo+4qcZj+KKaKo9uyqKq23ZhzmMYuQGSviPOKJtnWzzNRHJ6XFY+9Kbd9+8G
HDQGpUP4o6ghmRb5hIRsxmQ4N00gu+rApXLcZ6t9QwT0Tv51yp8J4t4gZJCYP6URWdsNqtc8OGp6
s2zlY1rbEjLZNzMZWrhUAoZePAiIZRiTNDIFxOqzKvPaCK5Z0O17//AIK0BCb/U+6cJHNqNJX8BC
vmpSmYE1MIuoKo76VP1LOjZCKHIo5vhHQMNSWIJ9CgFHKD806QO8f5QpS17xQJiO6TgsKg7owpRQ
bcGHAwWoQ/tNoMTMBX26iLHlCLPZKYrJqSCjnSn6bl697JjXIa5kILnU5wT281Rm0Yqeae3FtmSR
P0tyxSAknydW0zJ9NcTNVZA5e0pEDUWzi6VkGbcU2YdhG0QFaEoRluiQHfS3sAlBTJtMsA8TDMqW
/F9TY+x/gk0tJ3agxm4C9SlW30vF/JKMGekQLYL5VSbY01N4vpXhdHm0MN/fGvFEr4lO8s7tLPWl
Dn5Sth+izUunjcWeExH5xjkOZdFfpRtoP71CNs9a/5MR0JmvXZ3AxwLQZCJOfKGVbEeYqOFybF+r
iICuAu5udEwKiSlxS+NNL3yDA7TdlbQoe9zQtGrVsgIs/nnwlu3SsAU617wpinDoEbjpoLq5jHDY
Tbg/qciJWZjrebMq+JCGjPKw4EzF3g/pcZcFSwWUyCs48OiuzcvCSrHR1nVmkH6tG7ZwoxluUymC
MSNkoBRVBoTQYGI6eZ9CxGqDn1F8LyWA4hpWnrEqridA3EwnIa4gQpFBJ7A35F/VO1mKo8Wz/LMG
5AglX8SrDVwSRW4PgpIaSZEuX/G3laDNb31V2zYU14c/1khYGGRvu4LinDkTbo3lMDGJgF+jlIwo
XHdT1a7eqJXFW5Gy5yq+Zt0C4A4jH2+W2qY1WYCrqgHIvfnl1ag2NYzEm4iezl2r2ETX8yJUJpgt
QYFsNHWi+hkIvBT83OGWZ1TV0SWIueg0OaQvdqlJ+baML/E77J8iJQwOA1k5ydzWASs7YpjqtySF
q8VyUzDgSwEjHEHk4q5Q/vZ9dQ574+PdFt6UWhzlgy1W+9EajxJVTgplWeyNrWuidLNed5Vkw8R9
JPKN1G31ncmtE5RdgwIzPpmI9k10kSEno0rF4B8iTCGTlg7aUaLd8i+2pI3FctZ7ppteVDjeIrCY
9qfJKee/a8f6EQ3rqY/ZyshEoNwIkkUY78phBHLUo9Tv6CQhWLc0KMoSb5K2COdzRNtNoZ9oFHFC
hYFhxhhlZuT1z0iSlkK1YxyEe64PPqbL1kRgXt4UFK4q8pJ3DzZfwVJ9w/EroiEdUfO8v+t6r0mu
EmCZkt6AK4b0LXQgiAIx7SJ5nyYOgqSHVaS+N1xMyKnPN6VYw80Srevw/knZhLvpmSOPNrjiXrm9
EQ03zRxixiaRK+hhkMpi8JkM7AnxJ0dzCmQriVxLOykyR7W81RjmCBntiREFEzcL7lAfY5TLZj4Q
/hAs4kBbx5MrlG4YJGuFwKBscY7m/WtZLr0tv/6GCACCclLLws4ovxbMxnPxdforx+aBU0NtqGgo
qh9ooAsSoAvpk8IkBSyqmVygKVIdBY/MFBlDKh2pXQvFaqhB/2vmx4ukudqlxU9XSMdMD+wEwHmS
ejLPV+Ml6onIWjQCXZ2tcro5JeEWOuJexFNEgllGwDWMpE+JL0jKRzQyLtGc5rM3TV0pgjoq7lpq
Y8kPxGuF2qo+PjSd0Rb9S0IgxpdrNJOI68USdcX0KWAOFr50d46/EXEWTtmeXtO3bpiLt3BKAcil
nGomhxhVXz5Vnbu65YsWYyns2PnrVErsGuYuHV3N7FateTTDr4RlWL3cOUAyqUwl78oW327Y/75g
931GlkaNO/gZpLP8/m1X0/tLAwhrRBzxPHddpQ1h9U4io9/DxI+1RjjMCsoKjIzTzWAmaEW+BUn4
FEkc6/RZcz5ZLzt7n1JYy5E2OkFv65K2kieX0vObcYH5QMuyZ5tFCy3D96NYFka8n3BAa15o4cQ1
dkNjDs5AiLwMoXZZ1geTPIZDuSB+ytRqk6rnvEN3hjoSIvmwaqZuY5oIKACC9cZOIsRNsJpSAVIK
sf5X88EHQrmAQXxz5GSc3ymB5At2Ae5EvWRS6CSxmbJVo2lM8RlknodJUdewHzoAqqpLXibiJau9
0dfX+j5r0CCxBWURcwbvkAAyJFar5/QCkyfhigMer2KIVl2rTkH0/XbCPFiM0XfPgEqjMDvXnNoy
dcwGv4m0IHaDDB8Rz8f3OUYcZHcO0kZMAOTwFlJoDkrU8GGxaoCYWeGeW1QEmzm2nc9nA+R6XXIa
UWkPGHKZrGHxShHQkbTlnLdVjZrSQLzBgR9xghJVBNsXIMlItrsmWhQSIjixJYyeTqOo/FaN5ZST
rxF1CB3Iz/zlajGYZdydNfXTxJ/uFvJOzm7OVCQCKlbKTZSY7mPXaMJqPb2eZo1lYci8Le+IKDK2
YlDcavCSUG4cM0Iw5wCPUCaHkKuPJrlrKl7SHBx9BuSH2YWccbOGMVIaVtrfAGI1JsEKGtvq0UyZ
iPAYX5Jy7It06aNKDxx3rfGPLTl93dMay9F0VWbxmhYrxVqORJ2aY+mFDFK9pbMY7OLY7U1sYyCn
Yrf1OrE0TeaI0m/D8kP2IRkpB0uu1avVvEko1xGwz4u2DS3UksELHVfkZ6ChWrpE0r4WLjVt4Cpi
1KOnrFfZUQrRvl5PWrAewfXO94gHKdWxY0DAa9mH3m226dhfFjW4pCHx9RheJXuMETimQDeV9zIg
rS+hM2qDLxpMO/Y/YYUBAKPvgeUqeE6IoZ2b4AmNHzNOl2THsqItFM649l3PEUD5eu/JsQeL1oWW
OHPFjIR5vuz47YXNpkZr1NP/kspFb5TbWvkmBu4ExrtOIR226p4lwtrk2Aw0pqXZyUdXsU5KS79r
+CRxalhbtHxis1oyfLQK2eLmE3YKaHEokOJxBhh27xfwDOk4L+tGeMyPwEDWWZx16wbRWGrpFUsu
sd1SpXZFtWB+DXrOz4zkZhCBqL6r4UMoPufAaY7PX8b/SDqvpeaVJQo/kaoURmFucZaxwQZj4EYF
P6Ccs57+fLPPxc4bMNKE7tUrnHobg1Pm+vaJz9sPjtovvVdyyap1gkoofWvMN22BOFv+UfnYbbb2
2MockWlNHajV+3GE4lnhPJO8y+hiTmLL48sLb5N3fyHiBrPxQVxoUmGNUS17QOB8V0tP1guDN4vq
sQaRZE3y6oxqXlk57i6F/uCggIwh4eqmgihmNuKA2y1V6IOHY2iKG5H925pXJisU/laMQfL8MTeI
zIq3poCdRm+Vz78x38zxk3Y31ZQW8tro8FP4goGcvcjwVQvZuyCN7W/R4K5KGW/6DsX26P7y0Nsc
Q/KCOp/jYM79JQQfHH8q+cF1Y4GqtmhKRpdzcNgaZbAvdS5+46UeoDIP/5IUP0KYXJQgMw1ESg28
yOcl+xU8RF72qAP4ldM6hQziMDxceoZO7Y0DX6Cmi3IQQLqfyVRC83w9kOahXdXGzlxSXBzCjibf
LJ1jnkwvYMPboJNHisV17iy+p+VYBoL6KX8t6m7zoh5Hlv5KI3syc7x9PRInkhcnrNcaETZ2tp/c
jZlrW/DYvDgGxTlmgpedSNZkHJmuNaKqApkcJkEwACbXAXilaotH57XDAzwv2a7wAf8bfQJfZITX
hx0p3+jDUABq/cEEgKeKMixfB+Mx5ubddtCqBPcqo+zAqSGIjLX1E4BvVMZpHF6ysdhHCcTFKgPC
JynXOJUSdti4DBjMMeSKmFdPnCln+kspsS81w5WZvqrO3gLwk+FFwRmsRRbRfOzKhTSFL9Q/ANeo
iRMEqSTAcPqDNhTyYvNg2XTTd9RfZq1eSSC52H4mhLzjiIl0NAR43rAk0yE9OdpOlucQK3NV1/Af
RhcBfvRPBJhX4JsdVRRJDXMrEnTMZud2Ytd1xtZmcD3bPbTm4HPQsDWvGRaOX4JA2cLAtdjm8rNp
jzN4uMRddz3HKH+1HJTDIzMXY95wto/oicvwwzRusckkm5OoAV0kk1WuWpBnCk+D1+3+da5OWi8T
VlO8zybOl7xrtacWGgN1cKXonoLkEkBezwT7v9IYPDyIlDndcrF5XArsYMuH3kfo0Y8nj+Fy5FaV
1JwDjIWlZNxXnrtK/oT6NeTaDRzf4xsbMOIb69LUSqUFTmJPXMgwWviUhoWtvNTuLSMkrUZqWl4L
RpVcZY1zQhRtGFj5MqTJ5300C8bW6iT/mfmkAnNx7eZB49HemHnHYsYyAFJytmvzDOPOZZ940WmY
ZbFpvPYjb7j86GnpeS3SSlWDaSA3ZntZstv3WrQGJqxUN6xvBgOd+3KV4NMarBbSocUZKKYHJupg
xBS4xFWneqT1x9GlBFLK32K27JRHO2Om31l+F4yP67FgVMjLZicPbbazwx+HIoHFnPfZ7pq0I/fN
bmYF13G9Lvpxa4SvunHO5aW0q83IrDZwPXoMWGOTcXXTg2HtLcTDFu4IXYaiuo5fY+qIpoT4xFha
RwVX5v02qrujNzNrwC1c80xfpzXuxVWk7nO17Fwart7DkLGknWMwG88YWdL/5j9tFZPOiM9AB0FO
g1duZ4cQrNpL/3+Mxl/8ZjQY7C8I1tXaguRRGd5l0hjqMdQqOgRXhrYRGJDrc8Dty8SVaPJtJqEa
g/YI13wMY0BdnTBBBIKp+TlwRY7lRoF4lHYmX2UUR46lnoa9g84kb7KYH6qQGYz+nWq7Xps2HN+0
NV55Lup+XxrmmqxtMPiyw5yTpZUNmDuyLJw/VTfX2j0s6BC8fWucWi07dlPvB97wIuvYryqGSGW0
I3KTRZY5hE8bnMtsABeTJ+7OjAszLjDXBQXJQN6I54FzYuS4SgS3Enn2AM7BSn0cDdyb4R1G5wZf
mNhCuCIuBOqusvJs0UTnI5rG9KoNWJbP7ZOswNg4y+fevPcJ/AKyo5aa8oRl5Ik/Rm4ZL7COv6IC
yDPB8DjDf+Mr4crUuAmFvAfcglrVbUX3A2GjbctD1+z06VKRgyCUxWzmrY2Ar64tv6MvM3nCOZOY
SZxV1aS2M1e2OrlDgCYx/bmMAAU24Za+i2sQzRhMYypvumNtRATklfJQwjPFwpgyViIIvO0/c+0f
s5G1WRwLEMZOXNuaYSWIx6CdNAP+kj7cGxbcQ2i9aBErlj3WigozawTTpcGzYH4Z2+U2XbSRrLRH
2Tlbbo2ZndZYZBt6PWx4rbwmsfOPBMuKiARPkkrrcoI08XqQj16P+cg4IEbj56qDsVnKexRWvuuh
msLmIEUG2hITniWbeoZhhttWoM+rpHDW2eCe056DYEbUyoXMC31L6BBdlduB5rgbhm3TvvLsG5eL
dqN613a+LO2LUG797GsD2lAZQvfRtlAD+u69zPDWRCGgPTLT8AiZM15L2x8wCZT4C0HXrt766lyW
aCl5C0FinlzOgZq4hOU65pinURtGX8A0vE3B/lL4nJmi+h/xGefVhhmhqBH3K/ZCy7eNf1iKxbxp
rNkbedJz4GM/Il3QAkj2IYLT2f2e8WLXs+E5w5NBC1pMIBZiCiWzEcQQf4wtSiaKQUzsOyNSZwN0
EVMC2bTY/XORs6LEq51p/+zK3LtSV7yqKE9+CqThzTA+DKoedrRbwcQ5aLF0mD/yujzGyVkv643O
y43YBnX6JsFLyxGLG07pBQqZExG1gGuz+cVyrwZf3ZwjzuY8+Y2h5g4A7BBXWqtbpdrPFL12INj6
uMoRmJT0txSkgbwEWO10JVTGglP2ODH84BQq228XRTyEEBM3JrpoVdFRciaWIJGJwxbfN0I+o3pF
VI4oX3DJoVWNrhRxCQce5ZSJMfXQriZ7Vzg+x/QInSqBFaUz0LcApQcDUiGPOBHY+Ls1dvcsoTl+
lKCK7sz8PYWCaL0YYbkORrEVaCqq3D1xS60sBvpucWroNrX8whin8zTII80mnFaT5q2XhhAg7IKW
qXky0nczgVJCk92E8YUOrKO1mnOmtBGVnE5ZVcSv8Bac/Opm0UG1sAAp46hvYXctLUyh7Ll1yITA
DKgdHgFKc0+sQp2UGlSTzF92av0ZTMq8LMTHx3i2oRzWxnpMvUtl4pFQTpiE2H8xmCVIombewEHB
DklD7i8BTUQRfjpAxjqgVpMgn67JaitXc3jhUG1JnlPV0oI1c1vM+0EiZAbLNrj0+HxezfYxbQ3f
k3vTPWe2sYtC+PohjBPYOxax8XoBDe+ctjRS4mg3Dc59FN4d9Il4owXPmRQ+N/CmcN2Vy6Qn7p29
ehVqMWKR0YSkB9TFk6qzzEieFwclwKuCqujzmfxACMJ0onmIxUWho6w8X3rMo+asPPRe8R8elJk7
Vf5T+yfyPP+LDwXpdA3n1ry8G7NCNDZ9iKOZhbcZk5NYcPy5A74UOJ+N75NEHiSHlcPInJ7eScpb
YzbKQgxtu0TSg8SBn+8QFSNIbAnwBdh3wdfCLe/syposEbAbM4C0P/fbVsBVrFS7/RL+/jcMg3fV
kOxdaHjxIt7lb3GYkuKvHb+T5o6lRlRtVNnizt8JiMEwvcERSrsZ2JycUQ42bVGqNAL2AAnWNoZS
XY8wHLwhNSVxCOIz5C6hE+Q0XqWZzzvvcYbrbOvBGt+Mevhx6xgWAt43CiBh0Jv1B7LoE3tX6zCA
NIxnUPKEzKCp3JYRr+7W/h4dDIPHF03F6IZrQUhfiUok+uvIzshT1CJw9NS0uP7rhr/RtX+pyCcT
GVz46dm01vBFdfmYdO1WpD+AXynzvaZP/QEQo6ngShXD+6RhsiPAFXEEWhhLTrhiWKeGlr8frP0k
IDlW6Ce7fpsnw0khl0AVIS+65EB5lBquygySZfIoRbTLCRPgh6uVFUpmtzbxXv1rKhmPpOYqgdap
ZTZDUvynuDrqjrzDlMT6K0uekYfNDDEzLu6UPuxEBqWS0J8+mB6YN66vnkYHPv6pf5dQQ0XazeoJ
33QRwk2OsrqilbBhUr6rra2a02q59h6qoh47STmewjY6dWOL8wN1QRSZuyY1zo3dJfBGwk9Yqyvb
ja+F5x46nH4jBkWwF4OpWUMx2Fr/UVf+2o5aQ3FUgp8xd27A0au6LfYeYE9teMdF7ns6y/wr9tJV
an9woZ+GfjPk7/Stu2x0DjVlTdbJ/ZIz4FS99MMo/0YTXmDdbe0IcUeIz5OnbZhQOjFWz+13SmVl
B/jv1HevZTpZuRvdseEyQCESHYkr2WaJPwaDsrYid7hGHkLRICDjgPI8eb2+LSjaYgyKNETNPLm+
e0shsIKGCwtuaw3NU+4SEKEqg6NmO98u9KVQeKeA/OnJWRUDucdUe60rtgEKorC7S3JMSWkUgHDl
L8lWArICUEpgNb7hameHJlxxSTrYR7ZnH9PkWXgNF2DzYBImN0Gh3AnOn2RfLTztg+MeaNC6pH/S
9JmZK/qtaDPYUHAgqY6U4DSlFZS4ER8IvIBK8cdGfDAMXME0LN66eBfAIli49dyiPVKMoC01mr0b
BT9uYl/G8MumskzH5aBmCVMNQa7nempSvPPN4ajFnd+Duuudfcg4FjxEWP2rk7lbvb3MwDxmmWAC
xsncXaa8/56i9zxee82lGcJt1ayyBsmtnT/D6uVFAdK3e83KmF9NJ1MX23iRa6GRDuRdQ7Z1PGpk
fb+5420e26dMR5lrlhuH/0JjvWQs8rTfSmIy3NkHpQxIhs0h134nxKRoN8l7mm2mTzziEnfNBOel
DkZKJdcNaVfcFcPIUI1mwbOTPQB2mgZ+Y/Dd3PZxOA3ttJKBvqskinJixmcBr4Dcob6DQ9BjRRb9
SbzZfttAV+1VAks5xL7SmTFfqUIcaLrnvPf2sR2/lqnDge2s8jctDLBEMzZ14DAnS445MrsMuMJ2
qcNm5RdXoRejX9IGFYwV0HUDG+IZrFF7GHXi13ippLBrRpN5dV81e4ftGwG5MFQWIG2MfAR4Zgb1
OEopI2jegWZ0E38Yx2euMEI7cyvcuW38fguk9GPkT3RIIUaNncRr3T57C6E4xwzyfxI891AkxmRr
cYKKdgFMwwUhgXQ1RdamTPRXeyFkhdtOUoDNQD5QDrRhXodkuarknozZu7x0BEu4UYgFouHbobUB
uAz5HRQ2PCbeSvD3LhAEcit7PUXaKwSBTTs/Bl25b6g/y+ZFMO6mAIdeoa1doKuarAxaNu5/Ei8h
NjL694BXou6fOf319q0tmscG5lWSkAVOCRS3Z3vgQGKCWVTkAdpI4UuHxTHZd3skAl4nQA39gnkz
tL2cfJdX4/oBqH3NfLa4Fabc9LDpnWXaSliYI1Cv+iNubMz5YPBDGk0YCTjpqZXF0chidkC36W5O
mx6oq0shjxPdgDmIg83GMqxdIT4guAieWYvvTjn/Vr0AxlDPocCfFAptMxnPzcCE06vJi0ouzc3S
mWWP8D5T+7DkDXGOpDY5W5EZHws5bbaNHwpjlUgZGD3EjLxsrpIOsrBT3svhi/tPFbOw0Yf4lsIm
wamVVERyIQ3okaHna4IMM8c76qX22KNBaLQS+s6FXeVJMj911FpQlEzPwFnoXbFdDLTpeq/yc7Xw
T7db8roZ8ABQ1fSoFUO2KmK4B7rHEdgV+wUTt94jGaHq7oVJQTO4hxa6Yf0vln90J2roRhnrZN1T
3L9m2T13PzsGyJSfYYT8DT4uIGus84VyPYTme5ryoMd8eyh1kvdw24aF4ML/TGlZqJweClucBdD2
sK/JPRHeOQJS4FLLqesUSSOz4JXD7IgzsfbGveu60FVR39vNyt4omdWs7xamXE2NG7FqNhno9U1/
4EsUrWvmbRX90TKf0xnrguZNaDlZpBDXW1UO9t16KoFSLdiLtt2dKx1uYwH+Zo2MJ6is7HU0GV+m
nr7aLXsoJjNYfmhkM4U9sd8jXamrM+qREcZQ09s8AOlX4IrS13Tcy0p+PXuVyLulUqK9S8JA3URe
kCnEycsPOhD+YBAub4zrvmx2xTKtIYLH6XCagLA7Yewgt0xF/JyEEc4zvQ1n+TpWMWcSIgVpbZai
dVYjIs0J8Vrz5bB3C935YqQCW5ldIy2UEfl0FRCNxr1BAVvm5nowq4++mg6gDdUsKEfrt3HGUQQk
wZv92gFSWjqCw5L5GHQzbpmYbaUbSeKTNZ6xJzRL+lPnRcqLFpjHxH4qxUjWZbNbKsQm0V/ipv5c
XWfwMEn9q8EzimmHMVIC2JTEeZZ2i+EnhKnhtZoMboT4PaIj8VyCEZv07NHXmixePdSOOu53Atxi
YrPkKbmmeM965VXPQWUGCw6+fqxbAmqgFB680NlXLNuVN7wDFlNs93QWUTtdmtRh+7YDhObura0L
ODnJfJ2G4rHrQAFdBl2xBJDW2oP7rfrZ1nj2svvswDoO5rXRXerIIV6Z1opbMV9qcoiSHUPGvVGU
Vy8Ptpw/0YLFQVFRxkRPbYVQboJvMJpoigvv16K/9hiKc+cFsKhtg6FwATd07HxrZJWWoK5TM2F7
28A0sDu/BiiNaaUam7EE88op8M0Y6gFlW5dN7yWH+MLswZnA7qS2nYyZpiLns3E+1QAVGjF+LcK2
iVNiyU5OnX5O6bSJYGOJRXzWyDnRpdO3NwS8TcVnjr6pdpNbYOhIRgr1lOl/SBhUbGSjB0IkLBCT
VAGV0p3lPp7vdZa9QHiVZP9Nl3LWfc+B2RWT3lMt2qFzo7uTAvZWBH9HACwjLHkhzno6H4uQMWMC
nLkAyyYx4mMQz0sf6E9jjVldxvgdl63I6d/se+jB2dL0ncagweHYSDmwnGrtOaBOlY4q0kx1n0P/
t/D6feWitsqrFw+vKv0wgAzG49OCPwLN4GBVB43xTj/vRuyCw6GHl55/BtQnnvHuiRbpKfblYXfM
ghCWDrEmeAzQ6jmN9T0ZFHYRTHrpvS7ELGKFLvaREV9xnMvjvwrInRs2b74Ycxz1tk22wn1ucYw0
XfLpqnl8SDTnyTAwMlxwefV+hXyLZw0QlFiPlv4pADOyVw06kYHEdDeEGVvoN0h8NzM2tmzBjVke
mWl2lb0u+VE9kaMLRlSw9D0TSz+xkpigRNO2n82P0cBXk3OVFb22yxm+BpQegL04/dMiDeWIxWSm
PzgwZqjyXQYVI7wlERBlE8d71dc7JgcBPrETmojp0sUpxe2yaREUOBwLHA+Qp7mvAcgE7q6pNn9x
bNZe9ghQl6WXNptuTOi3C/0L15aNnwA+tToza5ShqsJZJw7EQt5GA8drgRVfdC9675AxN28h7o3V
sgnz8C8p51Vbs71azPWW+eJRY4ogPERRcwxl9jraAmppCaO1P5WUZBHF0VSLrZnE27ieoRm44K+R
71IbxckptfONWJTJsQ6Nb9jNpYOYIdpYY/E0uBhgRDMze0irsJgObehzvfLnqPJ7rIkqP2MC2UBR
pwuaMFSBQcYAhL06QABThzcTpIwHNoQoMMtrOryAI43gxjn3fmYghEJbgpdVjfcjP1hwY8b8HJ0s
tjyKfBgoNYTfplrjfqcgHwXuKkZ8Y18R601UQwY3R59umtm6QlAdKCZhM0NXAndHa+fl5U4PAzJV
bGqT8dihxzDMr9o4BkNC8XsSwycr/iGZ7pCSR4n2wPvMiJx3l+WqUzlG2JtKi36cjLzs5E1wm7G8
Ku8hQ+icVl17nZ1zPWATDi26yM4TMTMS+/v89BeJhzT/wZb4vS4Xloy1mSGkL3P/n/E014sOfvdg
y5mqloyUbrgOs3PUC6D0CrZbpqfHNofeIUOEPMEc/FBcgVtzkAEyO4vlL0v9aiEucc6GhbFh8lZa
6Il2gt+nqutn1+w2JDYuMOCS/gjv+rEBgh68H6xDZzgqZVyta/h0tQ3GqG2Lnj5HEm4nQbvUTR0T
LushUam/1Q9kTr/Trc3kzUc9CXd98B1IRi3PuhqU4waT/BVhvYtDDnKQg157GbQnjZkKtB5vvFQk
2DfTW1rmm8hj2jLA5Z3Jc4TNEs1omcviMDSER3UVYY04NFpE8NTyWa/cvZVY+zZMv0LoZ7O+0iL8
VRl46DzvMqpPrV1vW3w1vTxbF8b4iDInLEkKhK5TD2BQbbNmdLhfppvVfJWMg6P0TwYBMtF6Syex
rhWJ10/BJpi5dqZBypRvtfD3SKeN6SuT0jxAmAgZC7j4LKY5nW7jQjbmRChJETQwnMie69LegpKn
NHgjVa3D9WwwIk+QyI85QMP41A2UqOkq4MjvR3iHkoqrO7NAssGGlwDhbOH6jNvfTFt2NQ1ciIZy
EemTJR/s6S7ybs1DMwxjm+XxcyGHXSMwD03BWCgqjFi5AV8FjEbb/ghs2p7oCZoe1KfHzkZDseW7
LvVNehJHdr/l/5uhGeW4MGWYbbTMNaEOxBWswW+DQZC4ucNbzzFWdTAX0BVE/Nrr4p+JehPY0Axo
kHlGUDOT8TgEt8U5RNM54YgW1nsK2Ve3kyeXRzzo2oElmyTnBnWM1nkPi6atC0gWSOooViYItTo1
Zo6PkUAugA51ag9FNfsLrFZzDh8rbn0TMrrG2HQoZ1/HJFiDSFMQICq4XDj4I7oxmGrKz72IBf7j
F1GQKW6uF6hg0SXpL5m8gDTmQUb0MFQRP9HuNYlM9gTWPTz1ruu7HKudrd8caUMwuvUZjFzmHLXj
gqZ/cp8EFJ5cCVu9Iot0Z1wGh9SN6JbRrXKCuZheGRX9DLTJOPEhbm1Qv8RoV0w05fy6uktVj9LE
4WEMkgRj5HLaOSXiaR3EL97wJKIXC1bxhMnthFAtC/JrB02oSu295jGMxL8WWUDnAqJtBaxZZL8Q
0uEQ9yacJLy/yn+TQt+JH/U2zDgUzUfA4GnZBbCLlEABWUNvXQz7T73SLHnscMWv1ikfUo+LrVrt
PYt3RgjT/qYwf0ea4IBiKPO6fUhrXhYegPiZmUbn3VtsrczXhHdt19FBQeAhh6yBO3QTbFWZlMVE
W9LjK50Dzt3FXiYEOPJSmqeGfsb8T4mkS/2ph7CmwZ2p7oH5YkBctiV7CxZkn78Jhb7Mft78Bi2e
pek2QmBu2G+cLvoSwGEK732DMGyiF2kZzxs4odcNgyyYrTxMzTkOfYdFw90pf0Jj3jdDfbLM9OAo
cRzLNYRPVk3aOlp0v2zfTDghqqSdynOQ5cSDsrDAkRaslqtaniM45C1fmcsXXu1DWTYbEz6EXb+n
IEsp0EE71q+l5yYPlLF8fgQlaNTMQjyrBeVx/LUuPbDXH4WnSOjVPpTPXgzJi6mPaosqYz9jKc/7
cZnoNs23NYPlONXRcM8WbloDVRU4XMMkuCp/dAuFMdehhSq/m0+8K6pdlz4eld2SP9Yto4YRmQ+5
9M2bOeyS8JAypxzxT5i/M/x8CC3je2vFlopqDdkpmOjdEC7n1DkCbxzDvC/Y5HqFC2b/0DDrcnsm
bPjW20cz3MjPOr4ygiiHYZXAt0xWy4dwX1nr7ANCKf9BUAJ5QsGNh5l5aU3sYWkckmn1MEfXZr41
XQ4FkUmu8abAvqnJXzxT7FxxEsAAdf3VZnKPeostywCCGnnVa+0W3ZsWIGSftX/aiDrJPnHzwYk6
xUqoxSAFyEVwtjNmdSvExUF5sWSyaiVKt0tflGsuavobDbEaeH7FSTbYt7iFBmejHGxClcrH3dhx
cDe/asHFg5K/r/n82gxS+k9BSApgs1MgwsDYTxOMGQDKcBGbBLh4MPAL1gYEZX7HUp9jsTcA7QSO
6vp0Q7+sA3frI71uuWxDb2N6/Sdkyfy/WxemdIkAg6lv0QL9bHpHP0h+z6YlEQOsNIQwHlfkftvP
zfhqFRAxecOWqz16MCgZoBUg0fV4UdWEzUlSU6HWZMBmjA1hrXoWJRBgAYXOMCcUdjujh3+5K/GL
g9oA9arHDI8h27aYUHrl33V8duCQx7siflInjFj6Y6V3D9zjkMER4ZWYtC3eT4ZNr1uooAY0tzja
exMvVht1ut2dAbmwXpJ7UDDgHv9Z3rmULmboXHXZNVRyxgIJSQJrGF2kle4cegsx3+em9NMxX7Na
59k5FPOyrmJob4niZ2O2VADXBY85h0qIzmqKPtWtnJj/kpLYs2pj8Gl161+JOUGLmQCdUhxz/Lev
/DnurwG8cguD8xAOb8X0xeSnb6b2NBVUGKw86Kjtr8aF7cW/KYroMIw3XQwPi9BYCMhT+VYVvw4e
GFTQRF1zhzPAy5PvktuLEepg7Oixk/TXZWzCP6flV8Bl1RFY50CgZlJFxehc4HCQ8VGwgGtuuJJJ
x1QPrKKV5viz+zbAheIKfIAS2OLWA2O6xtIqNz60midZnCuR7LViefaqcoM4FjVhJIsD78+bvV07
iH1r9cx61JiQSBgLQwW3WyXEVCzPS3zz1LUF0U1NxZBF82UhN0Ah/tgQiw14xBINbvB6SEvEMSHI
+u9o9IfhzzMB1zTkWTi4MbcNzWQfLM63sZysIYH+g1BYvjk0pgkz6JrQpW4z29JXl2ZvUmYQzStT
8egpDbwbrlqdrgj8ote4sOShBCRUS83lImhK0nTvkdMdZ/hIJWThNKW2nph0EFNCWYSeiF8M9mvW
+jpUb+Q4PON2Ro2N2RGq52Fbi3vQYXtaTudwQz+wzijlCGax8YwYdzl3l2vCbqEDl+W9He96+m3D
CuOlafSXzAJqBqmDpDBfWJ7D5zTXbEdlngxnXJ0s5puhe9uZ4VHNUVeZla/jNcni9khEaiGrRxPc
5q80gVzuSb+lD1WbPUMgTG8xvanCaGIvBdBFK7GbAoKOKybcDdPO5VtRpxRo3mnFKeifoadydDnu
Y9XEz4Igb3xcbCP4buq7uyBFLPHhpVfKeLdVRc1tIuf/epY4jNRkFFlkycMVdphbRBQ4EdALhLpV
BtgT1fWmlDhkcPjUp/pX8pQabM49G98I4GaH/iI2jjbedQU2FsHEQizQHbmfRvkpAPg6e6/Cunhr
SOuPPNpA4VYK/wXsRpEl3AclvMrorjVj44R+MIij5gHCZUTudqce4LSbJl9TgjSTVl5LDriN053I
dH6spHOkPFgHOBkAAOShmlG96/w+oIV1jIcD9usYValVR0tYpm+s4mh+U94yGYD/aJ0MrDv6HhE4
5UbPuLfpIybO3WM4zE9VdjVkckQ19+IOVAdGvS30+K9cvkpEaTo8xHG51i6ZZcSMhMiqxk2ordHX
p3e2yF/FjAoGDGCW/aAbuw4n9eSxNnbvmJ+ny75AT9Stte51spEo7xqK/fSYDR9Rf2qnJ7d8FczI
KDFnYM1g2kA05UCeHQ/YilkfVRaPx6yqZztvfKtg+LGauAaAIqq7Y3/K4aPClCbE8hiX7HTVxmt2
xPg0/eKnsVhbaGpRurYgQmP1+gGfNsbIMN5mCCnDRyYHIyMcXFepuMUuFQfmDVmOzORe4LK9lF9T
BHp5yAmRoqDGrJyBqAfuC71jU6FSMEBYILwgNFPpVSwoBuchfsU12TN40wgItx2TvRbv7RBdYRvt
WdgbVSNGQhxKCh5NuMRbXMSLq6+wi+hbHAfWpBtgRdLnK5iu2fAIcRX5w83Jtw4GogPXKO8/1/9c
Bw4K9ICQn+rRcA3lP80mBrOLHyxvOTv2I3yfklkqIH75kdS232rRQeikG4Gf1V7C4IYKIrV2KbN7
PUvhR+Db2q0dwoBsZjNUbjVidHX8OEG7FwkONVgpWBXex8k5oDbiW8OKgNJYUtvBd3iiFoEdoiOz
N+0VKQhTQhdXHzPaKFn+yOYq53+SfLUQALi23gvCjCU4mLgqIv07s0zodlAfTcrv34bly8Fc/kr9
23CIGLXdB5fBYJTKB2i6tBkazgUOgVpDQVtFNppYB+dy3ve1wbi1INBsn0If1hGXqpkV55c6xio1
oA66VTsQcCiJikJpzAdwCLytqbMkIQBoryPmg4JK1Ab28CZuBkRDdIzy2cD4zcX8lzsrHp7RC9x7
5qrew8wx9GDcZlqah/GHDJg9+hbcaifn2uFOPG4cfHSx037JDrOPMCM4EdRVvmYV2uCMEQGYykhs
OCuR54H/z1isEWL4VsJxDp0wJN+kDg2g2HwzcvpmvbkZnZkhILpSv47xFvICrlXMZvQnRydE03sB
Xnyo+mPRFASt2i9x3fqqjTeN7PwE7X29oOGo4IkS+Av3pD/F524iFuQ8Q+a1MD+eFP8mXKdjf0w4
hUPOVyyw+Djho2JEKCgosB+zHP1te08FBlbJQl410rhgW4dI9KJuG0DTZL1D0h/zl8DeJt64a3Qo
fkmwBoZiQM28f4B/xRSnwoYHIthQt++cJUX0b/qY6vcLJcoA+9AGkRJ0mrVp+D2gtOXh7D0rjXq/
rcHumrMaCNATWpigwmflzSrAvrLL/diZBBKx50XwqHNStfmErJfEc5ieAYCRx6S0YN76Z0/fdI7e
rvQw6HMx6hubW2p9u924FZxfYQ8eJNJ16+1gioTdJkK0RmRXjBJjnbaH2plPeE903OCVZ68QxxK8
dvcs51h158QmPzoBrXizyFOJgupckX2GugQrekWWnBrYFX4HkWRwcboA1Dc5ac0mfdbspzamr3Wg
YtkCfjhY7LKGmTCzaazkDnMgZvGhMq8cQWSNvWlavGydyTraPSyHVO6EuOr/DImGbSJrY0w2BQUV
G4IrPmTxjpxSOrhNyz0J2wj3VRDAPgPhuRU8R4eDCrqlDsHApUtCpRwpvbgftieWr6uxuKs9YHSN
aVr20i5HiYdnMvombDCNtqAiHVfzU823cfrnpEMOSTkLgxEPu+DFBG+z2pGu8EtiuTYzDsC+p20+
OHPc6H3GJ6tnisbFDnzVw6VMnGBVwqf02NSxUskuC6ZmLzOoouv8hgHtAuLhklPEK/5aADCeZ1Ml
q88URmWdIGjhBtTznvEO8s+TAvgAp0PS06HZELgRm/eZVs3SMeCA+hoWMYjRrxc+R4ZD7cAtSq8p
k55pFYzL4BYJoniSH22cHky8IAqSG0JuFdPJrv/j6Lx2Wle3KPxEltzLbVzTE5LQbiJggXvvfvr9
eUtHRxwtDgT7L3OOOUqMDjvq/FpbvbcYa4khsSEq3Bzch+HGLTqDFW95px6jCm9o3VCnrdU5XxX5
p2H5igEbgr1uJV8qGP8EvBy1x1ZHDlO+6dLOUl457D1AQ5RTLX4cBCMBmC9MGWTxM7tLXmjsm/Qw
zSqperOHgYRVUiia6olrJ/7TRsjHvyglFkJA9XNi7jrdx3m7Q+GV/TDRqLSvsPaq26D70fwXkWse
HkwdJdcpz3Ar5O+4EY5XXsWHRoQWJkwPaF3QcjRHeCOcaTxiqwFNjqIOBydJ/i7UB3J5NfUN5jc0
3KzTdP3/gf4WHghOhfqgYPALiYPiKKBCa/EFYrICUzhE50a5blO8FPM/oHf6fX48VHJFoymikoRi
wnDEyx/Nt2Xc2W6zxSqkFSuWt1VNroTJAV+Sb0lY1hkwdncGNLCUSnxkh/UEfOKcIUMX/kAGQbuw
75QWHq8eyBbsQpKYVgvpjU41FMdvETx3wnEEKMx+3FLUBA3G3pKb8AWgG3lDyIaFGTdCQA45ohlb
AdAFu9+nk9QPJh1d6mslUk4nPs9vTf0LNKyNLyz9skfj/Z2Lt6i9JPlp6D6rYRveIoZYN/GNJlR+
yz6Zx+Iv/+B/0Y7hm8J49o+7SqNoq+wcfG41kNmMtPeYEKDuWmzJ+uIRSa8LH27FeJQBD6KxvqQW
1ausHnoNn0yToivMIeJCn1MHADMjGHM36dxcOia8mFgnecmoQdfoSVrUGlWLE7/eeNmAGFBcEcnC
vDa8kda3NlY/UjphSKdgevOHdUebnxbs7/InhmOybrfh4q4oXIWTQMV5PCdHFJ7IDypzdjoVPepX
RROyjK8I20wsRBd4cc81BKXnLteLzbAKTYxHvqrEQt0V4iDDofuJmWdtcCx4esjMaML4jrpoMGmB
ppR5C6WEcq7BBjFwKZYRAyN8HTR+XBj9kEK0YGnR5c+gdlgLEQS0yoRVmwenolEDrRlPY1QcVVAo
FFIWrTuc3TmdP5YRiTBnTz3VQcEyb4wfQUe5GBPogC11+DOag0+xkTKWhSk+xaU35n7JwQWJxM5A
KDgy30p+Wrw83bEf0cFvTGXbkPuUCbRHPxPKKLhH5trv6N81KoASJK+BKAbRPyk1/o7XonyLAS5q
81Vez/aeDlTf5ICvi/pkzLqTEwBPbtA6Jch2+ukZGRm3jg404rAp9IduDJ6c4j2IUZgDq6KwoPdx
4XeQGszyTS3w9CvdJw9rLa9C5qkVyiQpvVhU+hJOV8szggalY0TFzBp9Nsy1jAnTejLDr4Wejdea
RuJlrn/IDFTqevhty8HBnBKVqg6XFbb/jG1jL6PQKaJ7zxQurff9sC3l39iS3wwNLB7t3pOQhgZ+
2dhcpOe2ZytOLddXMtBPLVH6YlhErVqfa1UhycYvMq1uCZ1hlDE6ol7tD51MynDoV60HnMlgNZlw
WHREqJ+Fa/xFmHyyqiaH0Qy4M5NBTE/sk1D+AuEZiA1p2jhStk+wpDViEbc4k9p8838Whssfj5ti
iiNuSD4qTUSIxDHtOD2xwMrxjdEeaaxe4pY91sZY7C/NXteW96JnwxMiPfQLsqC9ro9I+mnsp6sK
Jr3k+P5pz3MeSkyLl9uKMIX1u6VgYKp6OEB2f5WxD5U/gdGIUKuHBvUvAqwq8H9ab+LTYc/l4QyA
QaQEiXCvYMaVFp8WYjwDZbbwugwi/f4nfgYrXMZasTqPyx7RaKW+6bSA6sOKj9Ny1mePwaBW357i
McRDOtunDIGl5zVG9I24Ctwmg07fScR9ROFnmZTX+hFm+U5vOI0wL1yF3WY1v8V65ufM3tv1iogz
P6LoDSnrGFJCXLDL/JwMD9N49F5I3AFmlOUhph8GBmuhqybLBl81ekxGMmL/EbKwnh+hllzH1378
qIb9EH/MJdIeza4EZm/o/YyGUDcBETRTBOQ28SGzTF/XhjOICIavlrYv08M8+OJs+Jn1lgCUFQ0e
iwPmadBJ0JGW7Ll7oSEwfKeglBg7FDmiLRlNX33QYeRuyI2M4JcvhnXR45qCSzn2WYqT9UQoXImm
6emqz6gBsB6DifVcs7OTqtqqpXkcxpdK8Zm97TMVbrP8kd4F/ICehGHmeAviujkOz904InuPbR4k
FvdckXFyiGftJBA9N5J91Gf4ZnL6moIKVFgChqm7nii12iTarBBuYuHmVsFVdRDrw2BRLWHPJodo
fSjlovdydQKpGTAyZy+eRCyXH4vla+lLxPZYcPnOzpHuasbL/JmBFWrKo4AY2XXXRsYNmIkP9unq
ybqRx4S9QgEzGDdv2vkPjOdryNKb8Zse+QmTY9lA8nj+Ktv4bUncibh3uMEwyv+eD+MOQ4z/mFxD
v/CtkMEyRwIwf1SfzVEbNz0W3HQrH8NH+9a+yS/6J7EpkEjE7+ShEK66gcYt/FCmn5jLvaH7wDqO
XvRssjdR8+f2mjqFjgNZ06b+RP891qzNbnYMrAzk9KdFBdJCcoqgLzJRjgoNmy7ITFF5q6E6IdPc
GMY9HsvNCFkmOcuM2DsG4R1Q09Ax5Me4UDZOGI8JxZnaUlXGjYpQu6AFTPodEqoEGYh16mqACPU4
JpSqAv4X44+ZGy+SjBqRhvzR8C0TSeRBL9wXHZo+hLc8qjHExZhMCDj3YaHFjT8NgaRv4cRhPeWg
O5C1HQInVuzS+QKBOtzsT4fpGt+dsOJNAp751/Mz2UEOUqTfuCB1710Vr0Ny4HvSZNsbNiUNvUuF
kQYko2y3dO80xa05In2KGeg1x47wG/XdSn/jEJxnGd5GnM1TVtKY/ctghhZdc43h1wjCtVKRWDEz
OIWC7BVR5s6Q82Ot8q3VTAX7xVhmDFa/jUBaiqJdJHqFUUrPRUXQegcHiRJpnItLo7enkvu3r1sH
uyUIaG2iB8WT3LMXhnSlUGHPsV9/wdQXh/FXzLxnf17Hg9Dk6nS/tLSBVG8McMjopqEPOeqIxWqc
dc1kdvyGJiKEYo/ZsIPsjokqQwzeOB6yYP0WPRLYNFG2pP2a/IGuhDYjYnBtNx89eAHDPax/o02L
Ea8I0S40npu60rZKglNwLaCzu8xoj+T9uu1bTWa6gCQQtKUxVZqakeXiSo/0hut2vxsszR7ynykr
AkmCqTeAM676Pf3lEgJ9VOXgFi1jK4ujJIk1pAgYjPe0rqSxruwwkcteTOCKKl4rSIx5ySVWHhQG
nCxCc5gml0o8xAulJWUHg02GCYUF+wUPVGCa5NNk6wrla1zhm4vLZe2NxAQ/nhh63VFdOhaZ1fUB
upvVvpgLhGiclqQhdYznPQvx4NN/So0oi5UnhHpa+uJXpgShmjmkCwxHO/HDwvsp7MmdwVIia37y
9LWIKh+51r1FTL9wdAKeUbPYCYiibJBP8hfSfaThXqbNs5/5022wVxz9vsBNBVOpFBQmScttDeE3
yQyO4q0h/0bEs2hVsEiHMN9qpnLU+C38ZOZVzM+yCUxJpSP9hNjslrllT3jZ9nhCd9BEJxZMTfz2
SmMaCFlLksPcboXqpFvlalHkpZAjKsoDo4sdOc49JSEnXXnvutmfPtWkv3RadpEaRktRFQzPzDdn
+IzVAUFkEIK4qPlpBhWem8fqP0MegMggFZezCR2qSqMYW8IxIjwZpappPd9Ua76k5A/3qOrlYcUK
PK34xKNyZSEXKR+8+i1i88tQgIUIei/GTUgeKPnYQd5AmvjUSJojFQ1jLGRDWqTgFYbFSnGbQtAo
g6ga4motGvhM/c7YRlanbjGILJuHMUL5kOyYugT+Wlfqriq+q/BNlTY/Et/aMT4bpdCPQADnxumm
ldKHL2YxnJBSXOcajKLIXgx0Dop8UpL+oNYWY1bcytrmqObpy9xYh5z9kFn0Zb2rIoFE43EucQor
1tFW/h2V2S5evSMULxpmWzKhaHFGWcp8rWcCU0bZr6TkqPR7cCH1sTSth3WlJD8gFTHZ7nwsljaV
wCeBnVz2ulepw6WJT4sgu6H8wEdAthhkbXAFnafP52tGbq0mBvpylVQIDPXJlJZTJHKjMd6cjQ9x
6nbjXO8m0sNjuTkpUnsroyCGSZ+U3FclOgjoINNbP10tlDzh2NrqwAwsdTNt9OPZ8DI6+3yNOvZ6
CKMZ/lH8QMSTGZOW0jUqLOJOukgGDuKEtnfH0grUUcXIjTB3X25dTJpVRoRc/Hxjrt0LVFYFXtl8
L4RmJpObvB9dMbEwZcERgSQq5RFBDZswwoSt7YhDdVjPDXYv3laoHb8HcreMfyCApX7q4XMZnBsW
sXo4JhZ3ef6AwDsRwDGBd8jYdSxI3+BBYxGwxXRUewEJk5IdpDzLMWE1QtkHA0AnzZEMMwefCjh6
xaXNPORMDHJFAgAgP0Nf+oD7ZiEShYQOEwtPv284T5B+wdySL/O9y3YcqB0UOAOmhoMTvLqdWI80
fvDFgH3xhEBfSFEtBAoBg5wLiY/WCjbfAmuPs4XkjeHEJZBVQXvt2VoRNJgg6vYKehaMfOcDEk6I
iRK3HpFUipdwyLLvF6dV4ekf9fgiINzTdjRTEEPFc1xd5+mkRheZTCbuiIq3HqjTbpT30M/TzOcA
iXtnVB1FciXIVX9YkTGJJwcQa8ohUA23lTibsfOzlfmFAbOkbUrgZuFiqV6ESt9wFVhTY2AhXiO8
KHWGG1V28QFygpfYtwZNHB7JAocGegYGsoQ7Z/b4g8axXmi4SBaFNCPtyfuIYU9uOR8A4IoTlmvM
v3Kvva89ti8xvxOChSQ/AhPoMLVdM/zqy3uHwMokQFLwn9gdoXCjInRjJn1omvDDZnmhbnWKg/Qv
/sIPjO4wJ4Yx+9eXLkKDwvpsOKRV+AA71XJLAyRqG7H1wXoJdR32oRyM6i43TiBTwxrlvWFWvC1W
FBh2rmXsIA+nFLWmw++w7oaD37e3oKq1ZSlIw3sqH1tll4KsN6+ozJLwxJgLROyZbfFRH8HNlh60
5qbinAfgsbDKMMWlVL/RS4D7MRWQmUxOS1D+lFy94EQn/CX0m3nXx3s44oh44aSmDFF/dSqvidE1
1tfEwC++ZRz5mxZzl2DMyKYvEX/vVRAg06P6lzsfHKmaN+FBknyMY8AWaPfClUCN4sUeBQ+JJsu7
GjwohEzvKEEN7BWGrdHuZTK+ZgAZUOI9yYQpdocV1HdO7CD+rXFgzO1oeg2haomxFSjfJImTxc1Z
izN+LwVNF7SmM5PUYzowMfHMTSjgIxflcPH/12J3GDKvM7cFXh6MEt2RgbDAUYHq0WFmmUHSpQlg
7MONWqD3wVPIL8UzVrJdC51sM9SBjLLmlUBppqMSNfARZkguBS3pUHjJI26DOhUyzGw5VnHZQrnu
KQykjZeYoPo2wJFjWbxV6oNZ8QnmQQ6K0e/6/iDCTNTN94hTLt0KoZ8O38W8zxUYLT6SHSbD1tsC
4nWN9zpZqkj+Jo/UVr9TmDTgaUIBBTOGoZxdEHsCCDGfjIlobYAmrkY3Lrf8pWvS6XMnvBN4q9xz
YmRldKxOBNSJc1rlQKzl+QOVajU88YuuXdqRUHlbJAcBXwwyDQybpakiOrkpYLRW0CGvxyggwwIL
xbGt8HoRhkm0FliYEvlt8KN/oMOl1+65OqCBkQLU0Hr1QE4IApF5b6QGu2obVyQ4gCz1EegDVOyC
nnSpMBjahL8v6geTt+hrfpewmexfwi5IB06ug6m8ph0AKCZBfq273dHaii90X5ZiTzKDG2Rt8pXu
SyEyQHfq9ig3R2k5W/IVB14zQhDuaKwY0ZEZiHM0qE6SOhjWNLxEzYWnuHI75EPMvDdxsSQgniLt
dhN2WwB8mdMOb2jWQgWdkjteWM+Fxl3pDDxSDmlymA2XmbptvYwo6IF9QFk2Z2rfijYMFwfUy4vd
f3FQSN8wiNLfjCDJ5I7pPZS7X0yTZ2XTzLzo9bczRsC0sWNwCU3S8AkTZ+f2HjZG7Tu+fDUiOAU/
EDSxdvS9zl0A8/pAI0JAeFkMmLTHizI7eekR640XsyzvuQhgRMGaAP9ANhfjvtDaHIdsuznxY3Ba
VtSVfhAomiOd+JVwCvAAgQYSLQ6Sw+RD/gUxV/ULd4sCtV8A/toy1omPAFiYLCxbzP1D4t/KrS57
1cqtc/lCh2pNf00jirIHKy3ASHDjGKDWlmR3PrLMKw2DIcf8l7MavuSVC7OpWr/8pA4bBxoPb5WS
EffDuJvrAsN69u42RnHGUkPXL2GgxeyA+ZkXIVj+EXnE6GM24aflcpEFdJnkLLNDgpapGVip7MJe
gHMniJsM+UGAyP2YYN5OoTkdQwO7iA7/tGOVUZYLM0xAJI0ydjH8E0AVMJ9BGPiAMXv4nouqs8Qv
k/yv07+0iSk/GxA3AbOVt+UI3aH91qwnZj9hkECirKV+3+n3HPnrRK5H/4BY3zDYect++gezKAYs
a4Cl0q1f9biJoeW8UvLyx+J2wnPmnjWwhriwayBK0quBXLLJpjcqAlIH9X/qdryIZ/ie/wyXUnV4
ix/dHgAG0To8capaTltI0IWMr6WHqhZKXHGbH7wWmETJP/FV/bL26afwom/nj+w2n3gfIJxSiDLQ
hstDe43/Iv76dJKrpPtCj8i3mH+ivoFUMj3XXjNbR3mHGsaKaieEuzDx23Ghc0JOoW+1LpkIBY+x
tz8T+ErQcVe4QsXlCnmmtWG39K89sepP8l5zW3iXAck3GreFdI20f8aNK/vO3Ac5xmf+2V/l1+yu
X6cfCF6oAJ/XiBhLrgmDTF1yEgPzBWGOSvH0DgcUEeSwoV3DS/gMwcCPdnWgHkN6BNzJTbs2bQ0n
6f99+7nqscyaTQebIvLMODkYVsXOEwnVCwnfDML53/8IOW+ZotG5IHkm+BqZmRNDJJf8Rthh6YAV
SYHErD9gRY5jRUHx27kJXra5xxODiaV+8cz6iZpjQxs+iwHjAyiCDFTULxJKsPhIQ5D8ysZ/6axe
89pGbVVKvom1KBXrj4F3QeuFVKgNzPsNOIh6xe1teWc6Er/m+4xwQWsn/QHiSH/di7xm4T2MH562
1QIpAFUG0jvDcu7Qhk9jOIK1HlaUvMVdoXDldtc31R0cHKuh8XWlJHMHOVgWonvQuDF56eCDwwbk
9q7+cR4DrfacdBxDr0rGVNUmWNiERenWYsABOK7rgC+tn5pxNnefsuuNfYrftOkY73F01OUd9hQp
EdIUY4sLxNa/6rWd3Lnpsd4wyatqMFjfTFtJZgID+x7wHp4gLJlDH2Gm4CQXlhTwK/NyELAe7IWl
yCf8S+5Wz90BXYPT2OWHY53EH4snpPn/f5cn7ufqjvY9h2tPkUcTyBALeHD9hoLV3Dq8POCQteqE
1oTji+5B7oGjySeBUlHiZEXteZkO2PefG5ewhb+nMz9KIAfYrCRUN6/ZWmS6A2Pk8xrrQL+6rNeX
TrDVtomYF+J7u0mhT1L1wn36emIMjCu6vudBs2hg4/QWRGxXfMVTu/9q7gYgP5GJkZv96w4kx7MM
3osu0HnIAE1EgKCdSnEM3M9MyWL6Ga5A+ixQHg/LepgPq2ES7l2DzVrUefnrlMCOFPIEHCaVGiih
6a6asHDTPgjjrile3HYK1PA4vfPGS3KsX+cv4z3/imQYPo7wk1nb5f+/g/UBQaF/jf7l/6dc8OHi
xWW/80HyF/FV+EkZ8eS2+cdvxXbDWVNj4Y7yZ3wh2IU8P5+0AG01BPz2tJIgvvirOTVgOfulr70M
jKxPU+uWy5YfLC49UwmWx2Pptkjgn91nBDiBZ2OgErm27HB1wB4nSb00Dqxyq4YoGXxzzX7yua1o
lhBwPmWQekehKEgDtnGd7YrIx/hLwDiOmEODWcFWyY5lCIV3jzy/PQoEnXe4zvpWfxm0Y5664ZW7
EDpfWlET7uoI/3dPGT0deSr+IbAvykOibqNyOw/HKjmrxYvIYdjc2vHepHd5vGPTwk3Lb6phcq3m
uHAneryN9qJ5wIGjTC+oMRAGaHwESC7mYSCrVz+qyGGfE4zPY4h5yPTRD+dyOFvDRdOP/USmhj1/
4l1eKkej23bkMBd4v0CXu4r5ziCd0njpssNcn8b42EknOpcByNXYNWUg4BiKxUa9bzvflF5FweNM
gRi5YDwf9veGvjQVXkqKV+xTxjHzLeTZxUs+8JTYheyYeX7RH/noVCJt/mJbnNhAtC0GK2gpdT5l
uY3y7wyKHgWigVA33NfVZkByU7HtmfmSb60RiKhs58irYoauzIcmmDpthP+nFNpztYvHv6o6FBRf
TfZjNZPdawEwEVQGLyIWZxm3z+xoJCx2inbUgrjQlF423QftJFLPTNs2tcEvnvS/I6k3DLXIRMQz
GGsURT8I8aXsL7lEahu+Q/N3MRyZjBulV0VBS586+0C4KGwiokHw9TE6kAcPXonxFZPyjuk26R06
Xhpw0yHp+2GGGxJDTMGWk49k+jAFW9hC/bcgv7a30To0mBTslNITazfFJCt7jeH9tgjcNulPj29L
4vcSmhQnIuuHqC8iXhiP1n4SBVK+G05tyzAbQ9KzUD7S6dDF+7j3Fua+80UUbb4RQ0n4gbVgz8+7
CcKj25z3jQ+LUGFYQaIqVyJnxOeQvmrC70Bl0xgHCgAKf5HKhCj4GVocfDhCykYn/msMDECOqS7y
zwVCvbWdhMYAnpGmb7OfLufJCCz1pZ1Q6P2EPZOh/vdVgOojwM7JZIwaK8wwWWubSNwN8b8QUjj8
JEB+DL+n6d6I73kKzQ0bhW0bfdRwprrxZCGDpzEKFd+IviLlEHbfdfXvydiwUF4l5XXuDjMJ7hkG
zlgGcyvz8V+nK1ANBtLcHRJ2cru4e+G4fQ6wquwpDLCBhJKkG3ZaXUR5h39LhuXgHQ0Tcs8Wb+oP
XHkHVjKKwm0obrWWpQPO4nKzVP0urvcRAldgy4bMoxpqWt6cQhG1J2wJ0wV9seZ9ZiFEDWSoTJEC
dRyDCs/ENRu9Sn5NGtdCUzC6NIQRekg5PY3jUcPjuyckhMCCQy2cavNNnXcqS81MT5pwr2P4vZ9s
eMW8ykJQqPywu4HMs73F0nvTwkeCiz3tEqZI66RGxbRT5a3WT/ioJNgyP5H3U36s0xNtfJuw49nf
q2IQTCVyW/Vf93yz5nOXBKvRq3KK6V0gDSuu/vTQoqKoBGxi7GNRtYOIERCUgwy5zRJ8atl95QEg
f2hJVsEa4WwZGDZlezHzDQua24UaF6xL2z8jjGYQ1G66W8RCoI7uX0UAM1oiDaRrZ9LMfxcYchR0
B1jAbrhLysnhrUCDYAKGu+uT4Z1jM1kLz/qPcL3oaPNfy72kbOabkF06Gvt5ZaSIrWNKp7481saO
1zXRwMHFWi5ZNzL7QlyMts38anBmFrb6ESPtRKDnPDx1hn0Tvl1Ml4MMAdOMgCrAwSBlwtfQmpCp
QWfQB1FxfpqnvdnQbDvwEeqBsUoTBrr8gEZTq1s9udd4reE6aQges5nhh+Eyw/ZED+2+348jiV7b
BGyTKKtyu3DlaE4+4JG5wcmmHPbNwCAcyjSTBjt8YIMz023jE77Kt/fmvSIOMd2LhIBH59S6h8iv
p3+WELCpiuiWxb/6+CspNyu+6BNz55spvvT4esgtqTyXhREY3hDLhKqPefZnpexkgwPdRvadQEUd
T/p8iK5x6QjmmTan16h0v9P4qgHRkJqZeIKGFQ4EEwzVdi1aHJIuZZbLHZ0Vn3P1ORd/+LRl6uLn
OaiqzxhmM4cs3920/Mt5HdCk1ChQOTtbOHiV90xOUcIwEriWdhQPOoA3nFELkkAjaD/UFRxjT18j
CLC/NQuHCra46KSo4pi4F+ErGJEl4MZX7cXxXNNrtg2P33wLm0vcebAly1WB5q9RiwD0qs8lQbA1
7pGNbqvdaRR3ieYqmCeFhDI8Usk3WH1MKgkZT7li25uRurBwylWdW+LDyoiXknpGLR+71XxPODDm
bQN/Vj7wXFZFLv2H0+EogERtOS8qXA3lL5Y/tGhvtH4+fMVpgAjvygEnNyi/3SdYczNDkmtvGiu9
QOfu5flamFJpVTzWyEaeWhBms4BmUMEFT/r1DEaw7hLAU4c9USdbYTpqMZ5I5Tsik7I+x9IbVm/o
fTdJN+MNizBEeIT5IYvuRuWJwr5u9jKzbAsZw6JQJdilcVeVIGNWaM7Y5R5gojPuZr4doptVDkN4
eYZelj5E1JbRvhpoHbazcYjLg1jYUrOnBOr1y7QcpCoQ1pTZ67luX5/Zm5W8WBQqSvIVRtdMPGgw
xyjDvhrjN4ILWmWHlHGeAYnP1RJXlO3yPBDCDe0IlMNiV7qAqzz8qUfvtRcmH7LAerWhIMbTcX3j
gPak1623u+nxE+e4gjDqzhY3qsvp0qCI1dy4C/ACGGlDNeCFRPbz+Guo/oxsm8T4EIvvFvM7Y3ln
jg3HAwaGTNac4s3GrswOCPOkwh+euBe7hDlBzLQ0qkqeOU6tjxiH4gVneKCI/hTxBJvm0+rBVRms
k7CsXoaOlfA2kVAdByGGdPYIrQk/iU33jbMjswTyUX9n5jMdCOxytHK/n718dYLZwE60CJGHwj/8
Ic3CdOshCO+DddPq3yi+LuRGTduCcidDtOc11AEmdbYOed7J0cpwwmI3YvrpdoGBymlN50Bk4exk
SpDgOjC5ivLeLC9YxjLNJQAMGkiIw+KOvRZei2/DunXhe4YHjRnocFvzn3r5h2Aq4iaNIrdnGlNg
WUNZoMT/dBqO4pGEfzGHTvbEhzID+8DOWEAHN/tLuilqe5qhfYJd0JHAhkIKdMAdL6movGCU2e1e
AwBsEVcFdIL8CKvEJcRRGAbiX95RK9gE4cq4mwgr0wK6J73hT4pqW3KX32LkWtmwBEAoOZEGQHkg
r2dxmJlacJKCVMgk+SCKgMkGYwnDZsDKowGAlAUAgys0w8EDpMZEmRVoik49e2rj4sD6tDW0lXly
ARSSlC0TFtAatfDhHoiw9xpHZhwD/YBxhHCZ8RlJXzhnfMF0dPkFvs6sPpT0p+Nh6agFkgjpw6VB
S01GTOrnHbziH4okjhsyUSEZYgDLoWxkQZgdtO4FERbBrXK1Q/6iE1TM/FPFkNvVF8pCIkpw10UX
hDe/U+VHwqyALQWRrI1Dk/uGvifYpku3+EQI0Pgg6amOIfxJ9Sfbin/EtxH2Goj2D67PguzTWACY
c++tNGsI03CyORdJZV4fLRb/y+SvHurE7kY2cDYvmEBGXgiZa7D7EhbpRYBQiZ/pDcqqDEXMUZkN
MTtDAGnYzy8gGl4tJtzAHDH2W/wYdIKqrfAU8T6CH/bevqmnOuic7sAecI096NpHAx+1eeu/YdJY
SIyYM52xiC737ZtRgGF7OiLd0kkGVzY845/+qW3R4UmFXa43EWNIx+RM3kB+IrSyVIJhCGbTyyDy
8qfSsjC/YeXgybZaeK5/fy3bab+BUJR/zDIhSTZcqkQ6LprHfaWpnIYBxDJdcprXJEDxgEyjZT5D
CvYvvxXOrdURJoVCj/xPXMI2eB2h2oI4sVvwtNPcvt8hWZpZ1caFb8IMQ4NGqfmE/EarI4Bt0Myf
IzbrJ02KCTsGjofqYrGABQr+rCAdA+z2V4JfMTtlHkcOLBs9chGI4BABVRog9GkeVgeCdB2rri04
4I3h4EDHJL5acazlEt6e+/S2XOgETB33SCfGjefeHIkPP0pMLS/dcUDl7SAQbPFjzvD8gG6zPqmG
fEpYehXpkrYEIK97+Q8Rj7B9w9RWgxD3aDxtN8utne30T7t3mFsotvUDxQqQrbvnpwziD4AhIEvk
6n9AQwFLO/1go3yO+9YVT+POymBR2+E3zC0F/HraqG/oWBbwNMAgRwu94XM2OQmIMoaUOTxYzs0J
BgmcAE6ByG141gd9X17yO80RvHUQNxO/w/UNhBccGNWfiMcAT/oRY5ED1/PRjzhab5KAV7NkPkdp
FGivybSBi9zwjpGuKzbavgesYliD/MUcJZBa+u9J2Izf/O5D97pQAHj5ue3WT20kTveZvi9Hnhvr
KR6ZmuLXxOaj/4F1IP1mE2ZbbteRfATVtftbOrRktxmyCSlyhBUZLr9ZATlFWEaeC9QspoAQZN4L
wVvOdebIqjdKPtUMKVkGrFCUYJbdUd3pGBm5C6esA2aVMi0oVmhWYzdG9sxQJnKAvIC/QKLAo6TI
gX2tjhCf7PArXv1dqfTINdFuuDokCWjletYysVcbYD07w57HhsIMQSl8L28UtgbLPfZouCwGsI2n
sGA1zyAmCrcC2ED0/VC8XAX7OJLAIfaBPldIyDb6FROHllZzww5iy0YPMKIz9PII0jJy3sSt3+Sr
SXDKFwgXGBKYMQLvpbNBa+tX0nzHja4Ewp1b0khgEXucQP3sNpY/pIfhvXgHHtAfVPLxH/7nV5ki
g+MOhwVcQTiFS7DwdcTMF3wGmuaEaBYmTOv7HT573e+uInyZ1pF4QdTvpOECCNCT3IorFnIpiDRm
zC6WqpyeJAGHiGje4dJar/W5vffnaMeTQtbRXDHchYwwnIbjsupVN8NL+q+m20PCxWuFPLBdyDbl
FPrFgjIKt8KIxtNPstOMaOFfi7MUcR9o1pn5QI5n1PNOcZujulSDlGG0CzGtFElMcTnDOHmk1E2h
pBF5h9wI5U7iaQkWk3heh5Q4zLphAiUu56fVgSIQNo59CrJdJx6RGzDgYbUFOmr6X7YZLOH/jzLE
spxVcbseSXiUs1iAApv7+IvUFtnOtCFcKxKdcHBMpo7MV5Gr8YqJqvuoY+AiN1awrPfFyZmIJBuc
jo+MuRBpsGRjQqehXsWT7F/81iS+Qtm00dFR/nXbNRFzJWkCZtPel3+c55jiIYYFXuU4VNa5AR+G
q0WTwC6h0ZIVwo0z07F/lWswOPlureFEvY33oNbZ4ieu3XQF8lHpnPjt2dgwSCDUxYgktlp/NUdm
T8/QLvEO4CQicnowglL+AMYVsV1Og7n8XX9xz+iKXphWDQtOjs/qyFvGTWaR90+ighY8PBjVei1w
DCSmGCbNXEHTjR7dk1NqYVZq5fZkfTfi7Zle0C7oF+Z4ILUjFQGhjcBPvAI6HQaL/C0wRRCpXpUD
/TIbt/tX/Vt5f5o7To751fGWgfHwWoHafJXuDC7D8dE/T2zzmVkBZRqX3Qma70/BFO4bj3wyWac9
7w0CBxnf6bllThWx+A66doKFgnoNXSMTLCZtGg49PDjKRdONALwYu0Q3vn/RSMncYtpLzPv66/Gr
wxkNOcx+nUTq60dqaF3UoJa9laIcHuAIjFyzx+cF04PkopleVWIq7egQLaGrw6QFu1ORSzspJG/c
JLDQvA/1mzS8Rum1waEEgjIH8gcM8LDH39DRVL+WaIY9PIc0nHaucEPCwa1hI1O6oKFAwK0hMblU
4L61a37k1YvRvtXzdR3QWWSeYV8AOudZ5IKklyi7ysULY/Wh2NaGS2xbiTcfxoIahhp4l4GM2Ckc
4+vzUL+LbAXYSG/JzaTtMtdnHD9KLpP/SDqvHUfRLQo/ERJg4q3BOOdcN8iucpNMzjz9+ZgjjVo9
MxVs/Ie9114Bqx3L5XN7p5SOjPFENgv2HFMN+cuvDN9omrPAAMWPyf6U3cPI4nF/D43Tvnh+DQcN
m4qmWhh5hVjrCfjg/Atv/s3dgOOzjPDNTZW1SCGmQWc1i7Ou/lT6sc6moDUQ7UXYvSpJQvBVn5m6
qI1DPFnLyu4UtRZsHgbCBakM8PNS6O7uiJ3aIgl3KGC8rYtDvrQYTJQd55T0mR8pGtH4wSWjF2Iw
rOguurq6ig53rYEIcpANCwOT0HohY8NPHCUkPXS10kYzD4G86utrruJLc1YRGzfZj5RcCnMrg7QY
AY3fAibtyNwfx1DMLPzgUCVXjiF58miwUICKQf4aEJi71oTlf0r1CejoVO82ZmlxL8APlv5I1C3y
o3FDo8poHRK5kW/Bn4jsSO0eWwKsM1CD+tPCQKmF7vWnowmPy5/QrS1kSN9dYfyk2GB/gvBP0w7E
YlcZKHEKD4HYeth3sDNofkde0Ten4Du0dAnxk8f8H2F9LlQ7WTkM2qpuiPu2OlJ4BIwYrSyE5Lao
vG0LEm5EPyY3TiLcG3cH6y8n58DHj3Hm1nMmjBRG9Ff13IUm1xrXhhgp0I+50O9L490wp9Vx+Pro
uAwYc5qcoKELwCdrHQsfFc1e28+ldAHrx4huXwTw+JSToK5Z7i0SqXzRF03zlon/vsFJV/tBmDYA
C5nYA+LYZppODCk4O32TbdQv8PNXDWwi7im2bbCKmUC3lLPp9111G9GFbLXQcNlPHsihGjSsQJC6
8axlzDhB9RnjywgdemBNLzt1gCtKu0wJ7vKWMmOTjPslg7N6xgxgwJZAw0c03IstgPCCF64xXOAv
PlSW9ukich8X+Ege4xTtI8LvtlLgyHTvrF5RdkYdXH6G3D2t6ptnzGsnlgcCT+a8e7ggcTiH6AbX
cNR1qNIpolSVkp9Kg6jR2EN175JtYmwFb1eE2Nud034pFSNRKMTOTN4yWdLCGzS90V8dogtV5Cb5
7qXqHpjrDNMSErHqzWDSQ0jHLriW2iMZmxbvEfkjP4jBSIzsnf1do4uTV99ym6gbw1+Z6QIig2QQ
177GjsUs12IP1XIhcrj43q3++lw+G6Nbat9dKFx8+QT3YEIEonARgZDa5zC+fo7tMaK4Q2hd76Te
1lAgtBKo+dKoj1nhhMhucbkFdiCn+NYp/zVbhLhKc7VzFGBeRMDdFCd8yk+YqcOCqZBbk7BI5uZI
csTA0IrnJHYL/QKxFBJZqGfw7zB2UZHXJ8siAxf8ieCfpQsVdgrnucIChgrkuMZcJnGvg6ex1wkq
gGry5ac6LkPieYZ6iUv/pCmsf6sqmFLbKG794tKQU4DfxhquZvmHMJq9S8uoYvKdYvU+r3HIggKH
LyDaVHULh4SIpMZcNsEpM+cEtn9JTiUUj9IWGf4qiGdZOCM/REwX4afSDnG1dj8JHD1MwxhYM8mH
R8Dg/6EeREQ/wuVL8ADkV/m3ZvzgoXqIQdpnLUHOsbpNgo1X3wjNIIoQ484CV7bR+Q5ychd88Vay
XW0dMMhMVyZKDVok4OfBlnQn6eHSzifmjxdutXiVQtwu4fWtEukPShFipLq2uYYjiDzU+hBjiCjm
jCPFhZPvnmBLOtBmQ10ZAQtopxkzqnokvOqiLaGRgsaKmQmSx8ge7rJyxvoTJlBHwgcQrDtWYvws
xOKNRU3G3IrR8FTc4fAoMUrDqZFGBMEo8vJpj7icmR1dK83jWBfTi3hYCTBi/sIMgHKDaYoFbQH3
QOo29jvEqIjyD0Uh6PXuq86Y/DiUad1e3FFi5YTHA9WMLCe7dMkIskpiOiEXEdKG1PkU36AlItUD
qoBrxnIhPEjcdf8hz4XK71iq1QqogNk9hST1XAEZ6UEbWSBpowqonAHeDtbffAn+/wD3JEsQYjHK
RwLUMLgONNYYfcCOySwKO72kHkQzN6VBglTXiZAhkb6TyUJaJj4LVkr1mo73t/7/KcZgMyPhFMxQ
Wo08HF6BreujWIOni86Do55ql48P+h0XDE6iEGvRU3Cnq2+h30DJC6HSPjks1dTWGho22+egk5zW
Y/+zj8bKB2mw3My++axHWa+g/QegmYofXSK0eqRXdshDTScAvIB6hUQMCR/n3PdYmQ7WgrCae8Um
cRMhDvYFZNFQeoxWZ1/722IWZ1Gr4MgCsb3L4TVNSyx0YE0T7gBkODLXUkhu1Nc8D87yIyFAIwWY
xEgY5VB2byH+mTy3hn7BBrHNJzM9sosJzqkzPsUJcemhPXYtGpcj+hsmqFZLQhdkBcq+KYEa8/6N
EaP8Nt7tHlAEFRCQShlQnVryyC6jv8OfaNp83DWz1oK+4T+0gTaExqc9V0cMxtTXF73jP/WEGGfU
JgHtA14zb/mtoZJAxZt/j0CnVLpPgIGsw5lzKjypxvlP8/SM7ENmHolOCwjRxI3O+s+ZxE6XvA7O
u+8bqYl/hqMGV41ckwaTfSJTIyf/BWnDCQAq1ySfwarAnJZrKphN7i2mOBqX0N6ASAi3UQFeRX7g
MPXTeZYNQy74oyOFkPoGaggrvd/C107B1yDr2RTVnGGsKfZn9hbxmnmSeYXdwVgB5tMlggRk6O4N
7hsbPuMkHtmfU7Z6hbiCVo+zoqOU3CngfwztnhLO1SyNlCnTLIfgDuGWt0EypGsRvEGGEi7NNa+S
sp8sMiQUN+RHnMFfOBtsZJaFieUbTDXwSW68qVLPsjuPec5X2XTf8BhY14gpsE17pttmz76Ez1J6
Dn+qoO6FBURVQpYDQR75raiyJuWCnryW5yYUfhA/zTH9Wew5fG0IPegfEw+MBUAhxJ9sW8zpM9FE
E/8JAKOw7WobFzVIwxatuXCJ3hpTDIAN5pMo+ei5shkWc7T6QMWIy4HJICdg8kVH9aec4zn6XDIk
Ma3B3wlFGlTHZgqlhg8DIqyW4d82QisKx8OXznbkBensjJHeAnrBKEwF+qN82sgn+AANVT2XJgaR
Cf5mTttjXTYj57nBmcZu1BlyFs7GGOoOThgMkxPI4TMihpSJw/SUxHAWEGMwjgTpTX9nQp+kTs1n
JXS+zmKwlW+DsTbjRIXfOCmtvl0AO7vt2ExxbnDusB1dMhj5P6B9I50SBIs/1VPmYODuoruBiE1t
INj8FhwJIhwO6p0MSx8+GklCf1wISLQmP/kvq6CHgNYDJNm6ZkOJZVBQw7LG9CyxIPxnEm9n2aYO
HVmFCJsRcT+ndaAF4caiO2UUZAS40fPkqdJGenr3r8PCG5YYPpizCVw8DR37TG+ICRrxeKQUYWt3
4QJ+roBJOx4glKkVCdWOgmYUtJ8PArBNhRFHm6XuJJDvpXetw7kW4ppLJTWVGSk3+Of8x97VMQ7j
yYPQMmBYiXvpZL6NTwxLmehHYux+Gc9SPupbd4MoYU3Sx2mAkIeEHDNkCz4hM3QmAeIrP7L9Q6on
wq9YM2uukPJEl9u88dTikUtvYjBB1P7DPcRr9oyvAVxW2VJAWz1sbFCYWGCxg4eLFu5CNgNvfAIi
wBaqGK6ScTBBmTcN+QQhSQbszKn48n9rOmkY94QSGAhUrBFQQZVzZevzgDnq0Y1ADvXZCZwUfz0a
Dm8q3EgmwdSKI6cfnxQuBnwBxYFPyYH3QjfO3weqo3C8lejeZfjuQDglFGhEPCOb2H/jGYa7Uvim
oIAJjA8hpGIODyYdEwC5X1Q/Bm5yzFMndGPjeQkHFVyCorg540FOA60CAuL7wLLLxkWTUbCMdLAp
+AL7L7XMGdjgBRr2Ktrwktm4/HMaCdDPFlsXGAHjNAT6/6iMGW9WbCcvjDLiZsFQjbJDgF5q4Sgj
UTPQoPzHpTUECgY4LHa3Zhi1b+5cAsvqLj+xYwot48mpHr4ZREmn7h4f209+hC+dX+st1ht3NlBB
ncP5ceWH88T5LRAXJswNxgofaOG7DqHdCif2FFLJ0dpj2lySQ7Trb6GD0aldn8pjgumXZT7gCZ7i
U38rLtrNfItbANxrO1eu+Y/2FE682fSTfqoz8kw3JK4CJGDEOfiM+N18TDx1Pnw+IPwYeAbqW/6g
9eVEQAFG5ddeFWz0qarGUK6xCYZvTOWn3wFY/qhnlJe66c7dhdEd39D9+c/+Jd+YBcDU7i7YbEOi
+Zcd8mO9Ux+AuoJP6ool7+iX+aD+L152gQKn1Ud8K7vhrJ67B0SbdCf+85/FRXwFDO3xoXNAJdZA
Vt/jZAlgyvKmQoRqALb8kn6TcbwJbrqAQ/1omcBDPnwaPanAlF7/sVFfgHTDIb1/V9G5RTR70efN
Ln7WF33F9iZFM6blfRBNsWzPzVZkOOFvw6vwTGbMNpVNuBi22bG5ao67a644UlQwcyB4UERzJuVT
/TlKxRgTlGdXn2rg8lDvMdXaSJv2BZt0B2w7t3FB2X6v5rO5wliLzvl+uALEN8f8XJ2KY3qO393T
fcX/QEQZdIIpfjc6LpwckcB7NWT9GTYVeKJxZbQ4VZEDwgR4sOO3fKrXg4pvGkg/Xi0OCGv0hvnE
gKBlqdGKIDqeMsfAseg35yjigAiXcjyjDjf/wIgNeOPAOt003zcfD7S3hoFuiW+T1Q+RnKnnP/hL
noYJKUG3U8SPrAjtxR33C5YIfBvd2mN+V5fCIV5P9nih0hsAHkAI/UO9SRcy8uZBHjiimJhBCIZ4
CuX4v6FMhl0A5f5devbvdJ/8KPfgbD5BZ7Rd+ZZpq6+4NX9A/UFPMHQElAM71Bl8OwIVcmLFXAI6
ReQ4DwRVlziekIeM96jNFUt1wIzBD6d7n0PmyU3sjmR4C4QT3WHHDucb+XZY8c+CshE06jZcsItF
aMXBIADvg0hzS/KV4VQ+uM/ohwItRtPG9oiv1X1YqAvCLX54mNVD2qu/nT/jDpc/0kJatNf807yD
q7pVf4SrsGPDRStkssJbf9cnfQ0t/aTdRi7rq77JM7BoeggHOjojFmXLSc/0obkUZ/QgaBU4T9Mj
lRg7kadJfQdfqT/Fdz5onpfKEchxuaVepQBWP5NPn8+aD4iP9m5+VlSk+V7haObI2YLTA+Pzb3kx
bz4sjZp2EKOCbPp9sP5gu3DqQE5v/tjvCUXrDwyrl8C8d2J5/81PBxzCgL9mfmONw7V/SKJaJDgp
mTFwK/hgpp1HACACf05XHJrJZYHxYUOIg/oRUJnFLFUrpjF8R9z8QKCag4mR/8+VN1jE+8ziZYxr
x52ZPwxeBBvLNi71M2Ce/dc/ObiHNyiPRvATUKlio3JBOwjyZSBzZN6PBIxTlzeNbwoKqVHvaWY4
K80lFxqsgw5b/tVM1FAkKuOLZhGQJtA0IqFFIwlEBGGPCXzPCrISA7BivBv8c/ZmGXSLYQm5HjId
OpVA3UXDCsIaZpNpdxQxDoCLVpH75DqGgLDJcfMtfQOlSPVP4I1z78KOzy0mgyVmfiaZUjwTWGOW
+Y9wWy7W/gE1Vrj674aHyuRcxycEteWUngsMkRIBLlNLU4cKyZte8jkbEb1xRMuC5Ao3Iovt1lXU
BaOISJDGoSz/FyseysEBq8QAa1044djETQOA57GLZ3JAXoYFqAd8DzSJh81NZ5mNS3U83vGRJGoP
biugFUkonMEomJjefCGoULsCS8OsYx7uQKRL6lkHIGLTF8PVI54IEQeGSmSX8a8gpnwH311XDj9M
xxwtW1y4WFU+uWxKp0v9g3GVTNaFwXmM5gb66AhWszeVD/dQ3KYfrcn2iRKtyo8J9yaRuGAljIxZ
JQFo5kUNmAH1mJ5jtQxlT4BYkSeoT3HsyB5FiLyruogppVew0syrXp+g1MJLkrjk8mkggYBh80v3
jk7bzjyLw7CgGGK29etTFGpAhlPAoYv+36HJBivfArlz+CNNOcif9Wa0/OGIflSv/gxJkSA7ji4O
e+mKAzgvU0UzyFZjLopy4qJylNfWq0MKAZwXzCDs8GtMtIzYy41w3DQ4AD6i69022+SY4xAEOhUx
fXfG2xvkRhtRfuH2aY7x4DRwMnF2rGEjElzEi7KLDIr6sqxxrrAU+NRYrUK1JmsZABdCXK6Qx7oj
1Pj/0w0Kz+mkQuFkjRFHXcP4C1J/gx7eR424xBKubLFTWklwn2uHAhq9qxfsXA2HBycZEK2t2sF5
mYb9PSKCcIkVmoeMmyC4yHQuVsXlAG5Rz/JkTXKPBHsiuuQE0kQ4ehJbgixiVWLFBteBUXAmzDAT
75qNwhuGN8Vj8eVlUDylhlSiq1faM4iyVnlRyi22oIG40+o5JyNVv7lQGUjFvz51IDwvFzWNyWz8
hrFXX9wHKmsWY6ttU2ws4FBDF1ZgA7Vbv7Enwk5AeXAKlTXcSLPcoTnWMcfr1vIlqyyhu+nqvCMB
1zadXkSzYdecHcpCPisuVPKVaK7oJjglRqfKMz5pYTZjwD8YVvc2X1Tb33DBnp+sIMDT1xABkyxJ
RtAnvMyDuswmFt6Q5+YNgmJ4I0o59ZZiuk32AZ8NI/rtcEoWsCM23lN48YNloHxp+n2ZL2H2jZEo
bDguKgyU47mJaLbfCOW20ciG2CrGVYYmNsyJjwbkha9vHjG8cLERMGUAvORTh9QbCjNZOlyVwIBK
vESjlXpbcLRwRxjUzQsBTzWf2v3WdMx9EdZgtDuFbSr8w2kP1DaK3tHkjO4GUIBVlOpMhJeCa9dP
A60FApw74xLcoTo0fPDbqEvRZDDuLJA2jW2Pu8GfIOgWgBNuRISIpe+wde4fMaaMhS0SZaUtSYD6
bhs5ILF+amic2i0uHjdXPgwQ3L0cEql3S8SVaUXW4TBTphvJml1BLeZwbPmTW9xeFdYqnPaMsF+U
o4hADsZYRvWO8A8BQQsIyexTM344nEo2qz28pGv1oeWBl4zFeawtYxnyhK2P/swMiOYM7HJlBpLt
kjkA/HWqIYegTg8OnrCgzQxlir65NNgGDUyobZHDg3MIPxz4JkYzhSM+mPSlMO53WrqHQhW5OIYT
sQLMWy3i6p65m5HMCgz0FlGDgTQoM9zoo++mILKZX7b4cgcD33Z7+iePez7AmZ1ZP0azTPmOZj8V
zbkr3nFvRNilrSFewIay+2QzYNYcz2lXcQr2dxipMM0DTnBncXtOhh/mIEmw1IMllyXKdsbBlbby
qaMlKN9LUZjqIpacC5oreh9CwWFHo8nP6MR3kk14nyf9fKUdlroVyujsBHTI4uN+0fahNjcdRNSp
sjJlu+zYjbPwAlXoD0H2GBWio9dPVz45YXDmWTjReRyv04mnlCff8pLzhnUswscW0J+b0YnbD1Mc
/sGSZSI8C6g8QNqj7lOcdSaJhiYGS7Bed3XG7HZqygMzswd3IDHFEbVuw5AkXWcueD5VjvhTF39K
ti6+4tylgO4zmrhm14PwJgUNSXiQmZYKlb8wXriRrkuttidw3yKRoTPQUYbrZILUM8KZwxyMtceF
1EkLmfivEr2eXPvOl1fRyn8E/2D6SoauCeWqviElXYXSPc89zhlNh32Te7vEX7vEPPSI8OmVJth7
QOaUMT4KYWuo6jBLBX9hRvkbuxQXr5G6EuaT8tJFXBRYsXQgUd8xKsvlMGG4opqLrDSsoPYvGK7+
64FbG/p4d+A0BuiH5y5RFPmT4DW+DKVeBno0V0w0fKwqLI16/d7o6EpDKFNutCkq9RG4e7Beturg
UQ3glR32dt5Ra0nSXkC3EvvrPD0KA0ncdYkwM2eWCafQyd32HpdLtwdwVvGG+0Zz1N4dwFmnnwug
4NGOpauOA4ZBqcJf8Y9219UQ2xNxcnTN7F6TfxqL4VX/6vtA6WJbQLPe5PkO35iWpGgZyVogH8WD
od+wp5I0DfZaReJ5sGh9Yz6E3XF8I1VKP6vBfAolxHZOnANITjgy89Ix8NLBf28bdOYqdS99ySYr
J7bswr5fCL27aRFWa7Anff05kQEY8Zg0mqULq6Red6WygV6gdN45pUYbmveEyjQXYIP5d68bTdWO
VSFukYgM8Rz9RIBKSYbSgzu1Mz4H1fScCA5jpKS4IEtz0sqdiTDYoy1xM8pSIU73aP57kdGsxIwR
Z360dLmUgTqn/icsxFkt1sDy/swb28nWHJmniscy8fBfJrUm5gBMMsZcA8hHLDpIyXA7MwJzZhrJ
Iiz+GtKBUx9SjoBwQBeWxDfsymKy4C0mMQEO8F5VAc9lp9HRIOobUhXVAFKyBIaoIQYeMNEhD/r6
fcQykKOunXMalh6tGulduFYNu2+NQJWHIuCunagZ5Sl1K15fMge9j8bNvdWRuMy+V6HCQBSqmE6X
UE/URUhyShRdc5NspiNkR3jN2Dh9pW5fmM8IkibB67zMOmm3ZJkxzMzmTUeDXn13Jp8rYXlkcSEC
gw48Nsjg3Awx4l2WLoGVqJGw98b7gdqML865JpM/z7vkVC2pIB6I31oK8KgC8J00XcrlKzJ57Wmx
czPAbZWXyRQwCD9+UyygghBg9yv1nEL92qgeBqIt363tstWdRlgbQWwjElYM2fFgJDP+G1dyMvwG
nbvpv+3cQOlgtNE2za5Bz+aJ+w0ed634qYKn5huHIj1qcCQaPtjumo+COIyK8uytZnxqzOZEbSc0
5srD99iXwYdJkja+OrkVxLbr50m30yo8Aoj+gCcZTrjt4P2ERjUrcGeJOYnEyUPDmoX0vemPH8uQ
aSl+02NVDYuMUqSpH+MP0LV/4/x8dL8zs1GUlW11GK4+R0hqPPRvC/OL/HmAIQH7GB8DdHc92mSN
B0dsaFZYPwXVZAPtdH4/uU5zibqST2V8z77Szr94sKlRddBVLBZQU+HmLrMfhGBYBXhr19JU9ZZh
Ujg6RDjP+PI0T5k4+hzRuLHPbybnkcGgnuBZS8MbBEdAq49HaZs4/4b7mt4lAlb0GX267l9kzLPJ
ZNfA2NVGXi2TiWeVkDYgmIxSmLMSqO2R+JAiTRnaq1/KVsNAwriEkFd1N7tmfAoyN5tvVIwJjKlO
Lz+Ga4k7+GQqTiCQJ6Fdv6q/9iRfgTepDpHdA1aCOnR3F3UEBn5/w44VD0Yd3voDIZgU/Tydp06T
QLv8p16h+SWkyTCvWOf6b4ArNXL6/lDTh3dJvDWQHIpBSHhWSBsyCU5+TjSBlm9SWEhdutI5atLG
mPf47sM8YMbwhQVfzD3SJAectVShWoj+SjHUpeGvE03EmRGv+/QjAIv5yHgEh+hwoHaSkhMdv0As
RBnbgZejzSVkwDYQ7LtkTzHZ48LySL/FCdaftyijYZTxdrAThlFHddMAclhg67mK+sLGgFRHe/xr
wqTPONg5GK2qQ5RVmCS4Wuq1wPjKnzHRI16Lh8C8LcK+cPwaBTYIVWxgN0c6sa6DP2zBXcDWg+ac
WDxx4+XL1p27b1zTTPhUM2UdgGIwSsARJBv1WjFXV74yijkdJBlKExVLGTv/vhoYkLEjDw5fpuEq
yyvz0IJaarxL8h0fCQQb3OeZaEqYfHsONorDp/lkVunvgnO5mdy8h8/MhfYaKyZ6Fr71U9RkEfAw
x2YRxkIRLYnhpt0RxEX8C0IHjpMivASXpjvml0YW+QPIIkwm3fjfq3MPY00oakg/scnUxia2+gkp
8RiWKRahhHD1bPPTGqwUfuPItAfZlO8x4n5rMsyAKqRXUB6pTxwcX5Ft6S8f9ATUjC/2GHzzC8cf
DF/UMx0v3preQsFEqnEQrTJ4B4YrOfe57QQrOBfeOSMbVP1XVA1kJsYRjHt1RIAJDqYqGkF1sg2Z
cqClNTv3rAJIVbAs+zhc5gVWSlq8xDtyqqSPkr42af0Hbey07KH/jsbhEU4plKAm3nwT/6Fn69ZF
7TiOmSRms3oCTb4aeidwSWcLmoso/6O0mqiABypevBl8hVIS9j5FUUZ8uBEQspYqjOqluZuh1vRv
fqk5suheJ5SSXeUvJ/AxFQmqga5tzCh8m378z29pBhDkd9XOFOJZ4Xbkjqm7SRKDYzDFIy3Hj1Po
JgyAihIT404/hEZ+qevyGqFr+E7QgX5hpKF709BRG6Ac48/TDWFHORFl5qyH9BngdTgxL20UI91Y
JCTQDoa+l2NvBi5j8tK9EAbU5DwI45QcWY2KF2nuORW9jKsoKL+4tdMSWo7EYFYgsqIRROoS6AhZ
fvgm7Wc8s91K21TmQvJ+AHzqMF4JOOj0GEZnERak5jOBGz5GPgm8sGbxVVHQfa9VhVmHnjPqwc4J
UhiJZ7YGt9ZzP1xUhiAsRLjXY4aDwZjKROAVx+GqeH4Tsts583s4B0oMPUdYGLRPfqtsicmORzBy
fPHlvPBlwHPtHME7dwFHBR9JICY6zd0EAv22fwOjwSEYFhPfXCUmLIaG+OJ0oiKb8m11spcTIL3w
kvFlBs5yLUPUOhKYv5QHzWSUxMv7Gvm9FyjIc03j4Dagmmx9BGUC7rgqfjxCVc7rQAF7hbldGhqm
YLmtNzpBJyl8DOjFlfARSZ03Y4FoaAMkM90qSUfS/H0sXaH0jtnocSZsQuxO0vKu+M8s3fBCce9M
DMjajAwAVr00Xkvg46lroK04hpxbg6oQfSLPfVOGDSPAxwaKypB1dtk8BUCANfdAYRyKN55tQoCf
7tQ7WC2SR7QcasUOarQKktkOR1P/8xjol+A4o5sO98ymeOn/5Ef/y26CUsdcBACWgC7QVEyJmElG
c7DgEHXC7/eZ7uQPkFH39kgBzHfqRrkKbxCE6k/m8GSowLjmHV0ZaVFjkosEGZI7VK3v6Qs4qdxl
Z/2u37tN9tv/67dMjtm+Glyf9sIvo2/lZ0sbcD1YPZQrpRMfvAcyjP6SnfJmavyCjLV794FnW3LK
D91PUF2AWKXb5NZpzsAIveoZTTNqvxmPHq3k1F03EPwhcmChP3X3X1bqnc2Qhi8tupbCj4QpiJ8U
toRAp8J3KsQ6VGU9D1/09t2pBw7/AthOdGAWc7hg7LuIcwwCALYbDLUirhZymqchdMZy3ox/6zxM
l2MSwPHGoYfSk/aV1DSSOcjEfOCONaqOEiDEAHdUHIrx3GiOlHCQ3LwL64nSJdZQP5iUVipMGxdh
bn2Q8nvGuCaF+uQiJvwKACbZeMkEuA+It1A+CqCYivHs4eLK0ZVa1Fcu5jVrf/KyY1Wb0llWf1O6
L3xN6B3jcXo2cEhDVjVAN80qhYvx2xf7mpmxlOIG65M7yk4LfOznA/GeQXJtoeS06jkC9MwQiBXm
zmiemLYOxLd3ICRRQDym8G/sEqi5UH+TptyWLGal+9MaSiVybVXQVGYYMg28bjWAsDGIftw280Iq
sCZgaicFxaWPgrNhlm+/Dy5mI2yKkLUoFf3R1fk82jBS5ylurkrZrzQeCubm2KVjNg8InOLbxFBK
DolPgG+Soz3xOEEnnn912dhkt6+kSj9p2tVNh38ZN7cUIKES3KPmp1xl6qLF3Y6SjTmXZIz5RO5M
913uIew9BSS8ZsXRzoRNgp3MiIReJGbyN/7q2GB808Ejq5jUSpium3yMRFYstGJpwObUmx8NsW43
TkFEBlXxssspFWnkgvxRqSCT4hpzy1Ck5tia1WmYXAIWvl/dW6R8lbCOk1OirrJuH3b7AZ6SqjsI
YX0H+hhwWvFF7G+TjvOVrtJkn2krLldqx5Hag2bzM4Dw3pmrQMGpuBsVCPc2cX4cstqsCVfyHiQr
yd8YVA7mYaAW9q02oaDdBbi4B3OTDRJ180o75syf29FvG+5FloFJEPgIGrbwtiOijyA+XmINLCdI
fJhPLWFYwImVhf+i3BVsxyELodxBfePix7tIVN7rLh4e5B1CdtPHmdRs8i1m+LvBMTW4TlSLCQ8j
fxhL4pN0E+QEzGj4iWAmnLt7IhqgeiTiop1Y6qp5fXf8lBoBVAoh6YDdmbaZzFvA/2OJUH9Yqska
EgptZ+wDb2AnNvUZvbkLMEuMED2PtPQRTfe42/1Z/xCuoF2I862rQBGIJ8y0XPfr6mcy+87It8Qd
uzzwXrhqxPiklVRmgM+qfpTx/8fhcDJZtBgYKvOKeGuVrJYpxY86ZtvnqzH/bHIWEI0jGYoIQ2B2
gR9KtzYabA6nik0nAP++uZOluYWf7TDKVu76L0NVaBFydFim7g3pQ98Q67M3Bk7TbKOSwm0ccZ0x
6r1gHLUI25+Fe+DYnkPqhFIyqdaIIxp1X5RnafIqtC1ZhjCk63Ybw19Sd3pADuys7Vc4f5ajV0Qr
gvP/Vu4z6z5l9iIu2WyZ0JE2T6cENTrBqgF4E6/QRP9R2kXmmGijCL3Y8wZAis/eRmGY2myhRjPe
R5oLl0hMsEmmpqRVdIN1dTdNG4gxvFcr7TJWdnQJUwN556zosl9SlDBeleKtzKtqZvEH6jsroGzQ
yGy8j5g6UIVCyBzwVs5BvzKgfsAviTwg6cR2w3WvYFrgQNHBRa7s57rLsbP4djdeDYl/Gr56LTIo
7SfsbipUJOiSvlNMrlp+FdIFxP+w2UFwaUxHhfhcnrFsFuLtd9jAzMPcUdVX/TVDo6q/B2WRCc+q
+0gU4oy9IMFk5Z3rjk+s/rgY5QUL/ONopPARQnMlXLjthmYn5y+RV8DQb99fG5QrUDqzJShMHCwY
zIXZ0ky2gmAxIEPkFA8rwh4QXUJHazC6XRNDLecbMTtxIw/Jtub7MMvN8P34SbIlfrs2bj6Feq38
Tfbdax+FMTpudkI+oxalohQpuXB5NfJX2j/97pBOHP09Euu70awUIUUCOMIor7xist1khGmNPf8a
FxaCf+OSnQ9zXZnW/lL2l8XehJY6mlEFC36blC0NWOX6Hkslz918S4xdLmG+EMOP0eERfXfTd56f
mPfxstufcQRIAAZedjjRXervPNfJoNs0lKwQZ1Tpt+0WQfkKGCV8Z2FuA76GTtIeKEP6fC1/+g+m
0j2poqN4D2dCnj0cmMBq7R6dPTzDFyWZrV3IdvQt+qvj122JAf/aNLvZRd1wYFjoXbcq1lBT6QHn
dMkFoB3VB3aWBErjvYVmkWS++gahCmlWm67jHd5Pk19KA3mVCVtMtDA0XPavkqY+PspXdmz4Nwa8
T5NnCGdnskl3W4y18lN5JOKHXLV+hnNnbcdc9KuePpLRKGKzykGKVjx4ZR688JG3YsEMWoS/3Hsh
zDK+nG+7wr1rCR6CFgXFqJhDVOhmHpNtnKiYTyCp06bKLoW1iwaUNbeiUveyVZZaYGNW94hTu7Vw
5oN6aSuraC2t/X17gAOoLdOtusA4zP7Oo6mwJ8z52bM7KE+DOQ+Vg5a31F06IsdGqkdG9w7BcsYk
iJHJI4J7hgdZ4aQ3RDXQE6E/4232wuh5Hy94Zt8lw2wo5OuQcxgdDZDTL60Zkh7s/9Kp/6w9R12U
FFgsasje1QX+I6INKzlTYdseIwKsLZl3QHjmuUH35HGpDgtRuuQn44UzF86OwokwankFxbR/qKv+
Ui4lSgEijGmZyMRhTLvWlt0bf5Dswrnh3nh0OUm4ZE+hYzsX+5HSlJxhzw50ny5sHYu2fnB+pE22
xLxQpJmD+z4NFpqyyrfcwdiaYQ8IcUfZ9Wt849MZgZH/zN/oJh3Uyp5gwmrh2EbJXx2CGXN9MqFf
OG8dGb2XJ0zdAOMPYJ3USt9NfevO/i+UkS2Tcnbf+OSil0TxOYWtwqcMrrH2ymlrQck5q/YIL049
x4BPZMwxq3/kx85WZtK6nOq/yLJXmLhJFx/HwNXEZnc64tEcjTKlBWVWG9nmWickgtW77Rb480zN
RXjQF8GxPg4MIjkwXzwylto8XgwLNi3WADa3FSsW968lnYC3gFEQOv0PNQfmvpd4lV8J93hATvAf
yPuCmXmHkrRUZpjSms5wp/t9UiPvirN7G3kJH/qTcg7TzA4f5Yf/NodzsYK4CD6yH07u8n8kndmS
okgUhp/ICBUVvGUXZFMR9caQKgtBZFER9enny57o6Z7uKksRM0+e5V9677tAXFDLFrX1MYrFxKES
nqLAr43DgcFi2U3+bge0bBbwT81jqGx6bwT+mTUjSHzalJdqGau6BdbrZYAVRfQ4sX6nuxKQX+2A
jcztnFEl70AJ32lpciyzkiikrLkgn84TrsklugPUD6a7mYZAx+JigmAmb0TYWH2tUZRxGf6uJjHn
6T+w0c2gvJm6PEndG1M3i5FrOXEciR+B0krSaALW/7rMWtHFANGHXOz2bWHLbL4NqA8+dG8BZ6PB
AfDXfwRUcQ5+ekg/q5x+6mNZBxCPAPkwsYYPRaV4XX6tqdXN8dEzIRjkvUe6AHjmZn3AB4qmNn8F
qn2BZ0DqD31ZWoPrv0LR6MKfQWcyuTwiDGV2W/oQBjh42eiBWIIto8l2xx5BoAdvwGA+TmWCHP+c
7yjhtAYaJ6BMbcRTkFmFbfE2ENZ5o+nKtGn58B9b4u1od3MyEENswLTU0VTSWc0iE1L7PVh3lBlq
Z+BDgcE/XKXVG4bYVZyOW8UiJviTM0BBgg+Wqmp9wDWaD6z648oGhuxN/TJQ4CTQBjQwfhPixJcA
WpL6tEer7EBb+EBMICCC3RdIWO4Ny9ioFi8Cy2j1tOF6GPyM//MxvyS3D2Dzeisw3gCc5+bbDr8J
TndcqsgMx4t5hAoGJwwOImZuiSCyHjaMeWEZuQC3bXxvl7kDqOhnvjqGYgKZTDmWA/IgJLCnQM4i
eKMmjKADcyLlBHD8sYX9AoDhEuJZuihdKOgsk02+6ADACFgp0qwZDk0qlFfWH1v16l+Nl1BwpULG
tZNpPtnZ4m2zILA/nQp4qOSZNyY1aMHa1AYs5Ow8+qi5peyZG8wFNPmZ3g7vlElOr9J8nvtZrY5/
2d6QsEDFMRtegKE8Zb/jJUXnyGhWF0SBUSpx8pj09m6M/ujC68fN12q23XIA35qzM5hczQlaFz1Y
cWOKXIc28hn9UPXnE/2ZALq24LypFuWEnlkQE0MGKOrPpo1zdA2cu/vApemdMI2hNwFT4hZfDw9J
RY1g1S4/Aae5KjC+QHrBXBNOK/eO1cwmI8ChPk7b2wFjFCMMsq+XdLBWoMhvy9ZkIXeWog4crJcW
Tyo9fAX0/BDCZDAfbIzylMWscFBWASwG2RIPHPjzU2dW25YGd5CFp/sWVXwTmAbptXfcXGS9LsQY
noD602xlr7Fht+xuy2GILPDPY19taQpZH7OitcOnPvsZB/lmGsGCIRvJfiUHZI/kP0ifgb5A9TLv
Nv0xYwCQkRBtdR2QL3P6JlzMjct1Q4J9XHLALacU1MB/WPvIMMJWn6vX5fNv/LQ4IEwozE+8QFya
M5zq419GoU9Ntq5LLMir3KQ9WVNpLCe4Wt41QJIgUnUUDVLm+tbFl1e8tEjijzo+hP7rb4S9ifHC
hJ4b2r/V2oMlDfuZqEaS2wrJ17cezATUuD5LK0iTZCgjdsmRPrmKVNvRBqc0XGQec3HEld4KAbna
3j/abMP7HJyghEwRvz3BlALe3/wNYacqKJDqT3QeIvwbKHftb/SgpoNhRcuSVpZ8YAgd0ez7rgYx
BwpkoMXNEdB3dgdLt3Iv5nMxD1DVCbjK3L1GIM4E0wqePYkew2C7SUndVrSjADyAitBpkRzmtI30
6bL2LtrIVOKJA/M1vvwgnunQzBc62Iil3e3KBoBYILiACEKmS1ZlQ5DhvnLn4ddQ2FWSfeF4hUOQ
lGvyztNqDBSfwn2gwZrZtqQPm5HF8eXP9LczDsWJGrCmopFPRZxbAL8KNC2Yw4GU735mkn49cwbZ
5ZpACyPsabNm4BRBHbDe2st5wJf2xmiu++B0qIR0Jq2ZPvzNa9F1G4Yj8t3wbr+dyq1O+fLlfhOw
qoiXMKVT5e1wR5QIfy4+B+ACBVITyVM2yGq0ev1N2NxsFQHxNJlJfSN4QNCPRHh9pQB5IpnC3B9s
n2hTD9fA0wA1KHgmqUihPLcMCylUFrLPPu3j4bZGdpSWtSqlbQwfYELY9KW7ZhALl91utKIPXG4z
qA3gCQCBYHnqz88Xn/4aoFeQz0TwED4OspwZaOCXrUD+U4z3GxKSCSCqgAjCqbXFwBmxdjyfMDAk
El01GTpL/OGiNvB/4LEKsRU4g+Y3/h6A4JUOhgMpglE0QfCjLt3lMW259PXdYZ7eRICuG8WAz6kY
xeFpVQZm8vZsB7goAbAwF6t1psZ/gAEMxnn8KlhknSrr4Iw1kibKKmugZ+tcH7qYN/IBwSKI0G02
clP8ycGqfdS/3+jvtB/qMb5qqJdtibmCXsbAsTePY/2oOjMz007IkWmn00fd/vGUJmWM9teruf4H
VAroE8WD/vvr2vtKTXhopYYhyTQXs/1FA01zP2osXotX5atkPnpjIYLHDyGRpYHEUaPf315dI3Rj
ARTiMWih6xWPAdHEb/EISlFeaKxynfHMntiY/HEH2aYa+CstHv/7JiorPKTRUFVQgfPztRtvWvx/
CugCULHGSJSv/bsEjXYUTwwQRqc24OfEL4Hm4sEgL3koHRSzeek5UgGnCSBXDgbj6A433VFl4NUe
GV/rClA1hK1vpiLbg3INfEp6Lh84wLJ4vhoFvdEvAQbrgDe5hZLGzjC5TeJbnFEaKmD8FtfKDbJ5
i5a42goUmfiKuH5GhQ5YQ/71/3updQ5GrhZ3LgMV28UtvA5NjNX/rjeNkVB+ozOsP7c4KW6REGv8
Y+cwoxtu3oJhqAu1rNo+uvcDnER0ZhGywGI8hNIE/ixv9u8/elbAh7NwULsQ+KcO2F8EeaDT3U3A
cgh8nEqmZdDDj3rvSpshvmWq4l+YfpP8QoVEYEr6atFtf/ulJYaZMaJT74EBQ/IC5O2hY9dz8VAD
/OILiLYcFSsORDo0bSWgt35B2gNUmZAPUB721HmfKp/54jQuxDxNa2L5xJhk8vXB7hRAK41vTPf9
szmSoGIafkJ+gPsgOwyAXz5GsrmJzdqeweDj9xoi8x2/Nwh/U5wiw2ETM+olLLFLR0pFdgrtLLdA
Vh669SueExDQzNBq9N/2ZJzRl+oTVcU/Abdm5eUrBNz9Gwo1/vQ8oRUTMD9G/gG7guARKMg5G5+7
d199cCvbCv61CZjqRsM3M1FFGPTx9A+4HfFluhX3xp6f+WCQE0VzBULKdJ+RdE6dGSzV5B7N42ss
+5U9jwZ4tDrTygByBzKpr4PiBFPqS3c85MMMximKgrBZpN+CrrZ6SyErA9pAvGWgGEhczWAyrouo
QpEFMwwbFscL7tPHyY574MYKR3mxec+3R7R5n2D7/UyBg/rRFXvoguKB5p6h/YAmmfdhbOMQGjPk
WV5hJp1mCBRfIavrij8BEY5CIhYDGGspm1G3eM23FXR9nISy4yXq4VLngOLz71ZgZRTvNj3VDDyG
ssM8gRqfgWK/FL5rQzpFEPw4xRsluedQFLAYq7C3I5P8MqVgLH8hVyi/cfZdSxkG2cikO2jePCEN
Yh+Jv1SDJbEzypeXBgsYrIsWVb18DCKp9+rhsniD7TN5kzz4BhBt7n0H4X2yv0CoOfLu3rz6AzUu
iP6d7LXTxUUOj0gNjt0bu/LcUioCSX57NTq8svfKHVyphANutRu8aSxt8qdbS/HoU1W4iLc4VP1i
B8XgK5xhO3mjlfgMh7IlTLLHegsGFq2Y3B+OWfLuVUoeud/cSFPQmSN+wZm7Y1XDu9AAZHLU4kpC
MoWGxxSOGBpQiHlAt8YpeI7wsKaMcFfh8IBbaeRfILM6AFKkOZoTeEwwtuDGq5L+qs4R1oPAFepu
zOFhMYCgEWxZICwNXCrklkfaBOtsfEqoUQhEA8HEowyakN2y7a8GnIYOd5XztDbImbkC/uxJoykk
JXqJ3hfoj5ZBppkSoQwSQVBXDNJvI9SiMGjS6JFfFNQh9GNuwZ74jDCSFpGA7jibGtm2MdMMYCx/
jBbQuQU8Bo4bZASIeiYzEJUGMo34AEb+nZSI1I4n+BvxbmFiM9BFE0ZWZ0MCtvaEspPZ19r+iv43
IkEI85hQ95lPNbTBabJ4yo4k4l3Qg1GfX72pcT5AzILZn3YEaU/DhZoJ3gOcYwk+gTbLDKMuNdjX
FZxfvi3pX2BVH1hu4pPiBtGmlzuzK4wB+JlMBwxYQk7nuIY5X5lFayH4A6aXT3CCnIWkhjwaYjOF
AncPsOAPnzx3S0w7uYyLSXUGAbpMZKjtY/pdDzEIQZMmQsF01kX37vcG8Onudm+U03Kr57OABpLr
WW0+EAOrIFxbtUy+CaLocW7HbnGLaF0UskP/PL8yCONgQvMF2r8qpZh0yUf9Go/395QOVvCml4Ll
zetrPIIiQiWtS5ozVk3grWbMmtRufQtkVPsQ57fHUPWYWsom00ezedsyiulgYAhowDS18VYOPi7s
++ND69aVJy1o6f/8Lzq2pjKd6sjuCqA9/Ak02sawGrmZQIif6jFzZnshssQYaM+sHfosevBEFNJw
kKZMnq/xDwFK7ZOJ+fNE9OUPLyHIsNQS/Cm5w7hAAQWaZoCFEyByFjdfr+PGlS04G9JMAwYEEmWc
4o8qECpDGGe0IWhJG8py4FP2T+cR6kifmOY6N7IHDkOtCY5lpEEGWYJmxiyGfBfSxLmhZYY+DFdP
4ci5HbNxLDYQuugAcBn7GW/jGSN3trhDTc/xFfTxpmImAOn13RqUS7OFYLSmoh2Ky0XPqYEc4dj6
mv1fuRtcflns02lwrLdlYUGIaJoxIlZTEG/4yVVDNDRKfFUaBO3Qyc5wXcQKnnkZJx6KlzSl6CrR
9Ss1JIT+TeXYguqcxAcLIqiBGYwDDTUBZFLQjuXvQh2EAqbUhiN8Ikzw4EPlj1keObrCKBuwKFmO
FB7zlEHHTd4eexybTVLuGZTvCfjr5/4DmmdinWFmM/179EwCIS4bLHtFYsEgeDVAYQapRfBpQhWi
SsH31D1a2PYHUV8IHq89Vqc0TGlPMO1RCh/8nUzx1wJULzlQEnAFt4+QmYFXRVsdDFz3J/9cVzQ+
rhyfD/T6UYijHalO6EUFyvm+GHptDEEd0lOGZCK292t8EGg9LugRzGZj6BAkbXfnSvOF0q404eYy
bPqWHtx1JbMVmZaU6B8U843UYt6s59l5THttSlQzbjghlZi3Yq+FAOmm7iNpEgDIFd/NGWNpXDlT
OuTCADXQMKJHx/DpdV/Du5ggvosc1tTrUBijFn3ZYxK4KbxKkFSTAN/1o8ygyJV9+sTD727UsEdN
6u4MgRfzQ/U+Mjv8+abed2Q8uHXfFXcyQ2q2C8c9EI6A2wj2ntZdXWy71x7jO0AvI1Dt+xaAbYO6
0ssblDs22quMWOODIcqMvM26s+i13M540MvMaYaTpEAL4jJKJ8U27/dvSukS+gr61C5v9/jiBgqJ
cVkreH6w14TYnq7O/LL/MvC7viPG6Rk2EOunEn0/y3GNHyIDQvb6+84wH1EvJJSvVvuxBjx+Tr3/
hjDC+lVQ0UmmI9o/Dl5iTbZsgZQqyhJsSRkUKL5JsfwK5XH6kMPZe8+2qob6A1YW1uvcxAtHsTbE
huLroHDPiTe7Wo/8zCa/zhHcMUdIgZIbnR/Rc906skunw2O8mgyScfzxughl3OV3Q83vTpdXd8wF
+R9EVDnqfNTOPZq7Qp6lEUOt6XLujokoHs+S1IdH/IjrSGLbv9L6fDv0cX3oz0SVa1Suq4CTl2bv
E2he1ATN+haJXy2PkpPPmRwm6mG7CLY+/7FW1rSdozZiotZ7Q6JR0OOrrGdM8Lx7IKdT6OOPWMLo
pY5HLoy3dbXu40/8OIhfw5hfiL44xRrg5WqwulkIx8SzcLIYraYrcGc+Biu4MTVBh3oGobMKpERK
uvjKsz7iMvgmPG/C39ajZJRK6Yjv5cYXQpDbRuId3KIu7s7XwyjJaAIC6qYpcBilND7paKfZuUmf
ibJ/poT3RF59wtmSbupSWb5GYIJe1+vubSrW4IdRUrGBw8HMbD3fILJrjqNxVC7mP4/TcNv5D1/e
QRDfjhmJVBvhj9SdutPltyeb2nTbfIX/FnK9v4NdfzLH29em9z/+K5gue79bNaG07FavTbeCPfsM
e/8edv5rU+zvYbtqV+Lhg6fRhA8e+Vg9mQNd9tA9htvxlr/8+7PYwzYH9nsalnb1W8Bix4l5X+yV
v+K35woZeG2aDZ7Nj5O8qzbQdS+/L/C3TBVmiibv5B1Xuz/+KX9wV1qmFL/iWnkF9B1W/z/JYNfw
FEfnZlewFtoVVixcXsPlSlD4kcegHcGrXH5lk9dirn8ansBIhSOa4+NttX+spGW57/xq/948gz6u
1lIyBT81Nhj/RNeo9eifvlNBSP6RHFg7Gocja+KVtF4XTxPGbCy0R/QKXuura7bOk9XHDOd7pUFf
JY8xMwZyqok3DXYysykmTdMf+Wf+81zI5jPgFiM/wIgFB6DdU6ckf1uF8Tuz+m0Z8g3efvFbhhJg
rF8gbVVYr14UeGG5P85AlKjfjWw/16/wyUdwD5nr4SAbPJkfEtJh9T/jJnoEM3dtk8OF9/DjPyJK
rpSdJfYR67Did7OuWZV3rAVoufXxnblpycnnSrR83NYRe6I9ANZqD59ze5gnz7U46uPeE7vsw76Z
p/MUhmsTzFOx1e6B+JMgN08b/vL592It20VO2cEwi3hJ8Qd9N3YxTXq2w5mvsOOnusxzMSfvPTkV
CDUexDY7X8VPyKm4WvGp8A8puR2m7C3xmwB4PQjXMT65tOVigRDSl0KtQYSR20FKNtO05uvtgQnG
AfqbeMZ/wUXQg879mZfitbuz/O9h4gbxjTHsm5SX+vcP9vYVUQo5BWiAOCrJEldH0pM+zneqPH5O
ZpfT0x9oxCc285WXRQkm53+dJ2IM2ovkXFANVTS3iDgQiMVbuB3kVLxNOWnWElGli0V8kxJmc+Ji
Zd5fdy6A0Kr5oeP+D2Pw6y4paTriG9w47vogeRx6XkTc6pK7ysWTrjI1EbRmgKqHc7j/Gm/fZ+gu
rkz8HJke6onrYl2yXnkc/7VnxkQFXwLSwd9gFo6SK0uD0O7VKGcom/Ei3Duls/zBiS7MY2X/SoVH
IGFK/BI4ejHleafPFIkOpkMY2iwqdxw8neXcm6ABrPU7Cs9lu5k6493kRwmq7TSC5h0Nom75Wc7M
+2xymlXDbd+6vS/iUe8DJWJCdXUfEfpezf674REnTFz34/iym5wvPwKL8O+T4p4TbDecvczoawSN
+XxGSUtgvkXfZDF1n5wM6PXMea4h65RzIyZsi5/iflJqcu/5HAJG1JgbcKZ4YvHX/LT4xVKECJbm
h8eZZ26JFdUaUEHOgpRTuODiHBS6JPXhGo2SuZbQJ1t3u3fUuMwZV8/kzi9lf+Sm3eJ38kq/KR/C
4wzA550o4THMI44ccdX5AbEgFlPG/4U+0ECTeBd1LLroV6NFe4SpUhaxJmrQ7KBBmXUBRCMjwf12
PCSI5KZicBRgtCdvLksJi7rL5nq6CcH2mZefpuv7Lts2y8sGM7xjlK+Yp4oT4rE9Rg0A0D/0on8u
i4lXLZl2fWGuqZ+/m3/f1IR+bK1WoOsajpBqc/Vfy/eC5r/13n0M/MY0W+sXjV/apTNYFN58ecEu
CdHp78/11Cyei9fmFbLOOSrRmfl/y0JCB5U6TcsvvZr3pm9OeF5OF335M5jYoF8ug2jYLifY50g0
FMl7ShdEkyD2dFiQ0ARI6GtzwFeSMW9xeQhHKBnNTWbsU4o3+3IN6rELM+h2uE79MUv37TSSPX4t
GLzONscRYvMqQmU/sL7WMoLOcyj9XrnrISLhVdrsZeABewm1ucsiy9fMUbtcGJYNkcarRd7RgSPB
QvtB2d3Y4+5wnPmXnmb7cZkVzm3iEs8aGZca7U5jG59ihinw6OfLtgypmGqgMxRFs/XwijT9Mlcp
h240oYHBJaAhpjpz3cF0wftj5X6JOqhKAD7Sb9gfYNHJ3MyplAMRqQlAJJHkfevFEdpkH77LgKSt
tkjqEK8bI9a7xh6X3tKn07lsQEnIGkjHiC+CL+gBGOG53ji3r0U+mCOffFlDJJ0nLQaRS1Q8R41+
FZo7HzqHJarj/yIgL8ij21JQPjezq5vnDgTk+2APQms2g9JNrIYJi6Nw+fJ57bxZfbHqHmnzafDo
jfsYwpZaW+OpPqJWHWuv1kCmVcbuTVnKpUBtAZJDQoHn+uC8VW6OV/dSBmPALQMY+DoebtNr8HW7
u6D1fD7WczSxChywr795lDuMCAEXvMkceYp9kR5DpNVKzmk27hx94BPXN3Jp6PANKnCvuVvcYN4B
kRVyWG62gI1yyH4mWp5K+BGCxphwNEd8fCv0DC63KKvei/LzO8IFL+/BZkFEHuMShTy3cj+T0AOB
29cXVHvulkTL6UIzoJqQtRVcFx8j1J6RzP29d4spPoXIkD6PVdCOGcwUv8dvGUyYihcvikkArG+e
oHniOfh4esfBhUD3oHn+Sbtmf2y/wM7ugLDy8DiWD/KFXjc9n0sJtZW8ElLr6DO3n/clDFLBo5hf
UcHbg9GlyTSoBrpXDM+ZR1n5Zrh+RgS6CsZMF4G9gssjQvu3+IfKiqKcQkFGOBOYCJKhXt8ssTWZ
087ks7hpFCGIY94HLpgGNh0lhyTkxRy0NkbqVTF+oLY1AxcLqzxmrAdekgcOZ2FHxQOjBmQOjquk
HbS6z/jZC4zKe1GYncf++FxstovYyjGT+XFID+mzZ1qHNZZF1UnjgyHlG1/1I+cgJSaH2vDcejOk
i+g4CtI0yAIQ5Bgi6d5svhy+92wgjsuW7XqPaSvx+VmtBliyoWkn8Dc/jY8N4teqPQv20/62+UHV
QEJ5RX2rP73u0BczyTZqlE7oyeB/wKRRcoED5pQNN0pj/k1HhAXPyiZkANFQBAYGjpHJZPWnFOQC
6g0gseGRIwppENYmc093ADHskCMp2FkC57euXJ7Q+TDtHWqFKa9abVOaEqUWyp/kj1TiYEfoq1m4
q/qf245JAdxQOkc3hlg+0ou0px7rT3qbWs0Z2h5q8zSzIRWAxx8hCW6PPtYsUUgc8j1cLCEwoz5k
59sF9zFsbnxcaAd/9afVvLXZcf/NHSxcX+yvsVlGUAiuP/kv3TgxE/sgyMAsIlMDmCK8aXYryEqw
cxKC0QbqeFLKm8wMcqDH1M9Gu47AnBHcxcSC/svjwvRPB9SEqdzMAhEE1PA1sd9AMDjwFOBO5Ros
F4XwB/1BE9PdaeNMQSsjCsLMbAalGKk/FJtsVuuGg4Y6Veus/gwF/Gu/XZr546fK20EfwUNz/8XN
YbbpIeOjoVVcCohNh1fEZJFB4gKv2dugKQ/3z28/WXescq6+HP6MiBDXYCYWToFGg1BuQd+ofXuF
mQP8PNAt6s3H+eYQX8YUoxe7CeiroLsyR2gAX0t4bbVFBIJi1Cy6qf5sFnLnYkk/y//GRBUIbQOa
IQjg2AqUiKv1FZg8zpPHSx9h+hOSfCccLMAUu0Pu0puhiQzyyxVgUlh8GpowryeIlZvNe7paz+92
xlbFRkYD6AgE1iv3eYRK4layaXCs77+50zpcH8cXnx4D/AkXBYyFpQeQi7VZ7EjOrdEMkxpDOcM6
3qF3k0DQ6aLZicw0fdogiTh+4MLwHO6LGoHzh0IFkbu3xpO+1gR84Nbjc3N3WNif23bmDM8drfQT
kgfq/TdbPU1kiJmdgPq6AZj9Z0s6IYBjuIbUI+dOu+S0yI1BtmyOpkTfsjQ6xYCEwwamfNGHhEwT
u4QIzvvjTF/hshB3lYMLUjE7lwgGJSIHBQHFdgdqjoWjOA8Q1xg/iB6F/kTAhLxkSP9vJ1HL8Mm4
zfoaDZTDgc0vg/bBsVObg1O6BvfPGbQkmrH122O59MS0AnKxTkqf0mJm/obo44hGAYsVHJGUcuDT
b6kX77HxQey6BbpHp3OezJlKhGjVzujZNDaqVGf6iABvg+t7YS5Aqaz/YXBRXnrb0wQiLxzCiHtd
mJCELgBWFSZauGTpk96gYOGmEj95+zD/DxX4XajnUImYvDKYH6oB24Q7ReuXA5IvEVsI91ej9hCj
7gTUjANQvGTtPMBtoANEBGGxBuU8Etp+e1ixDAxys7pb7RveLju3ZNYq5MdBH3KLROIhqrq5GWCP
wfDwjhP0WEDayJxFMgIvhUDPQSK5KWuMKerYxWCEt9RZFxkdDz13SKdzE9QLYHv4Gff0Z18YBZXK
5cxk81PbqEodEKdCUjZlPMTZrj3VjSjcPJ6JPUBLiIXx1q6HLBJptNUwz09u5t1T0tZcgluO2DSY
VvP2/90gDBf5oCj7qQmvFs2pNkL6lztJSsA9Yuiqo/fa6fUBMCd3Dl0Xm8VCyMrYLswKklozWytA
EbRY94qRFgHRSEJIG19vgFAjjbuRZmqKS21rpYVJnWjwRHmUwjJ922SF4N8C6ELmo+ZAFdjqR7aQ
W4OPqgbLnaD+4nKzyPOqIK15Jd5nAQnb+NooFSKSG5CJ9PHjfNHA49N35JOTavvOZL33KCkCmsb3
4WoKYAd4R0K8xRhZJIV8RXCtFigViSArpRUiECAM+fqNLdlQ8+QHk0tH0DTTiDHV0+XTeWG9IqrI
gGb9NCULS3njRAqiL9f+JOY3eCV5RfA4f1N6wC+TAzF7c87drtuW5ToLswPGmRqiqKD/oRFI9yS/
+lIRHLMzTWH6Yy+zQZziIi79WK/4ND7NslmLt6BztR0TXOYeh/NLOwJqRqFCuNMjRQla5ymEUzhK
AK5I9jcFzQ0oZtICD4EO9cE9HjnDiZqWATeDUE9Wydu7U7PP3dxJ6fbDmUsCKS0fyXGMOCV59WPd
TGzsPI/oQVKM0aJHOw9gErA3wENi5j8yxRQEVg8aAavGYJgAPGlg3G16iq3FNvymmQcy2SA3XUqR
dHi8XJ6JEvpIzxwEK7Mc1l9ca4r+0l6VBWsNC1n1nGuQZN7Gxf5T/G2XrHsXhcA9w2A5/GBuzcxk
ITFmBCxSgw1QM/9hf5ICjuO+odqAdryUfJCMibVSfgf+NZpsXjbwX52RDhxqGa68xm3LPLBpb+SW
VPAIFXvpC0BucF4hjUKih+YpALdNe3ruoF+99sc4wlJLu//ctneTAGiDrNlQwWyeJnlnMMT3nfOV
Bc4nj1jwSvbmkcTkw8y1a1yksO4vjyUSvpa1RFMBWj5OH5YEKQVp3KnXYi97Rt0JfwK0cpFHeNFZ
V8Pqi6KNqoRMSmYbCFCgS8M3lwskjFTqTpXdAAYEJjLRw8wpAfRwCeHVC7vaBAkn2URYQsUFFidH
QpVe9NnRZgw0DDvZGK0GCKwAj+Ipw5cbVuhckQ4ypRmAtjUVFcRfQzs8t8q0G5kvt3HHLzu86HPQ
N71qAYhMgFA+7bt9NPPFjDo9P1NQJcz1lYWsGSCwcJWe/L4cOPM+qDkBe25eZuWS1SJG1bjZ8gsO
2HiAGYzDjCuPm89SCZmJytyzhK+Uf8mcKRZ4z9XAl42BdwrBmU7IdJbtb9uo44H+NwGvgHz2YIHD
xziqctXFWbP72pTq8MSvf7XhbiX1t8J57YCVTp5MDg9bibdf6mJ197mpf9tH6g5+cdTJ9KmOZJW8
QcHlbQG4Z06JWDvjL/y59h81KoGkAsY7wtwkx4dYrL6Z0zLT/eiwcIc3mGrq93feRVKYJdd0QoMm
nOusl9x0j/5nxVN29nQx9GUVfI4PXGv35wxMfH66fz8L9bSItx2xSQVKhujq+nbUmWwts9NQq1Uv
T+p0BBQIXI7A+TQvm3E302YVYDfMVWe2rhJWCUjs/wfLTdIg40v9ABbbk4Egmq+5jggT7LSBgfAf
FZ91iwk/U1eo8GtAWpnEJZLXqPlipMW9PfbBdYFJCwq78R4BV1UcoGNPYNcV6i4zvcKrXf6q0LgH
PfK2MOoeqrekNzqN3Bvm6bLXaLlUy9aIMEDCz9CW9ewvS4adea/Nue7OkOxfbDub28d8MKn6iPvK
zyK/z4wvqKw2cSttKqnTsIyv69cBBvoD9lBcH01o6hj+TUNgLR9VXhASgmzN5eBA7iDMAvJrvhl7
f+5Rg4q4wUf0E5XWZSvHRByD+f3Fb4yrFXIgw0pl/re/u0CLR+klYCFzKHscs1Q/HSe51p1HJBLk
Ii/KPWtS4FFBkqw+EzqFGF7DlbdQPb7oFkZlCaLSGU11jiJiI/FHW5E7hF8PcZFCCGGgSOBsJ2h/
Fdr2Uy3e9ZI1hwsMuGaUTGnPY37OIjBA9vSzg1PS8cJ27ZNQjyj+n7TgQ2a2y+jpNVjsEM6UjvYt
6WyJWkfvnYF7qU10nFm4QFjqAcu7qIlbfwMzJ2txny9jNEGOcZHR8uDA1u2GNInRbIfioK6Yn2W2
6RgINM7T/6itvUNFRwYDD99AGFoO0N0AJiQs3gYu+wPG2oX01u+1ckPTxRpqeDRaP8Scfb0aOs/V
LVxX1l0fLCHxW6Q282IL4BF8WeUB6kFNWBNIQdxMQ/SJ6HUNjV7VX33EUroXemvfAvxNQE3jGukA
Gz+mH/VIMF3tLShEIA2L+GKBUZK02VoJZK9erP2b/knK04PpsnNb3FdERK1eOPvrglBI2mIymNf3
HJjgiUfR6rIam4w/ECWVQVOfaa8q4Wh1tTInx+R5mW8AlBvoESz2zsW46ftab7xu0etobGhZtFKA
uio78HTjYGnNfvYYEm2KVR0+T/SBPMD/wtODk55FegKSQINk+Wd3OdjD198ZoAVBTY6ysFHXCGzr
P4PIQCzGMC6qP9DlxR/wwgCH2BXcqQWVIxddkqUC/FjSMrBf1hugeb1mb2Il37M+8Ju+pRfVoXC1
JwTd813dY7Cz+coqZ4sxMyt/sp6p1td5GT9YAJtvq7cJVgxQncfium8XE0ghpTF0S+O4W0JU85JG
KN4NU8ptwG8ShzogDQvwK8kpeRJQuDaY2a3JarJrHTOKzcsH76GRhCDOErB6La93+eAYooOIID/o
wY635uiNT4QwZ8SzNwJZdmbRY6cI/itu7eNq7GPfcUvnSAmALrkUVsnLEfnJAbYTn5DemcpKBgsT
dPwHZsoaDrWdhA9hkAfQ0XS8KICEPr0KDqbF6jOA2wDOdejPA2odGdewuWt/2tu4dsbMNmYKaFC8
SQiA4j12m2xP/ushcqjfD7yoomVBYz0pNFWHw0Vtxqo7hA7ixQOrYR68kRk20yIBn0BhhhgYPFkW
+uG2dj7Jb3W1sCqFQ06Y98oz/YfePhqjsOfFLtHDzoFcTPTpRHdRe4q5sw4Ua21u9RyesPENlgnW
KBmQl6jgGZ7enDxo7VZnejyaODUg2RaYP2iltz0aH/vi0UIEUtvaJcCbuf6KL078UcHEcihFt4Dg
MpfWHbYe6hgcyhqen6gItMcai95b5fGZfw+F44CUMSbJdWw0Fug8lkALRPtlbKOtiLGF57bJK5aB
Cpv3w925n0FCE8uiTI8uh/cZXPDHdtj1TW/36Xa+n4E7KIy5vu15E9jUDzb8fVzr246TIzc5jQlO
QLC7dCKzJiPExUh599KGw/qR6oNfztAz60XbIrRTTFQXLVDEruZ6FQ9xetKKRlBCWh0uhAOYOuWQ
wOwDDJmHrujqG77BEvk315OXkfuBCorOAaILKqKtfTLXB+Evx/VTYZtzP4ERGxee9uIcU4FMYjf9
yzwRCTR43qc3ZM9ZGNJgFcWtueoEuMt/RJ3nkqpct4WvyCqShL9KNmftP1S33U1QlCAgXP15Vu/v
rVO7dmozwlpzjjnCZHrbRScx7CTfwn4NXtvaS0JCjiy4ZLsqMz4oTzRBHLzOPdawJXwpJIBkoE7U
Y6jM4CJV1fw1vagHgCcsTKGMJ5bDmv6RzBrcrlkazBk5B5vb7mnfQwhtRD0cVTqm1W1t+rCRFmTR
7XEP8GT0rLYEBrMrXajQTMwm1TGN0YT5IyRhj4+DeqzCks5v0ihTwkJHYkMdrZUZiw3J4tOiDyln
dkoCbxlYd1E7dTiy34tkM16Tr/TzYGhL4bizAsUXJl3OePX0AWmu958RLPzgvSx3eAlFM7hDEez1
mD17XVpuFkpcHRPOW1pbrBm1QPpq2BGwriAcF0jxJ93dzuBY0aw/aSCEYXGAg9+figVckAzThr/V
hRINuieMXqZCNsM68VVqc3aDATByim5y/j6QN0CJklNWkdsqrp9eEF1TZCoTaX9fco0Fdah56Jwn
6T6m2lPFSsDpvBkciN8kuMMECtlyGA4E+BxVy+GXEycEDp3qrHcwb1kt5/etcdRnMKlCKxzgyz1t
yHBw2E8cdf0quXhv2rf1a8lmi7KztgXZeEkw2zhknXZxjlWnm7jzmh32gTeAmYl8MN0GajExQb/F
Z72Cepfb98XTFTvd60i1gZYaFr3uw4ntwBY/jJAIvZDUXVyPEdmopl3PtetBEoRzspWnnKSmX2w5
KJgHOukqkX2TwgTGcLMu19lWXmT0X9Sedox8lH1FFWsoHjQX62ec2w+HiB35EF0jCJK5A+SDxS9s
P3zaf19OZ2NAy1YAPd1EIvGtHgnP/C2DlpMRlvPOFKbEiT+Y0xFywnb7PvL/xzJy5WO/N89QwKsN
y5vKYOsTHYbhF8fIF92QzBJYfWK/jumH20LoFp4qbnduj3ieZKN1Bl2u9gt9MvZqRAKfBVMEfEhr
eKkTtO3w+AtCiWekAkpnlnr3jjc8SUj222ng5n2qxxo+vIcQzn0hF0BrA3HxTPChYJuXU7jm7xAu
J232Q+jnXDJwX286Xd76Kj/3INtP2gAyMxb9+hlIO4JqENBU1aR4MiLGgEBngT0zUZ62v+rdpnx9
Tq5YnHG2tZN3mMO0dJQ9shTI8sMSUVPBRhCCl9vZfdJc6jl2Ja51kBErHIWE57HkABDwqCMug7ie
O2Qz+pqNoW8U1DbcfNLCOG9CRicLijqMx+sL+AZGJmcTaI9tB2udK4x9pFJwonC2UHS/sdlBC3Iz
nPvxQeJ1+LwOOJpCCXnR4UnXUQ68wiklb/GP3OtByxXAzHwOfW1a+Ik9bLpmitYR/SHWZnTJpNdE
4fvt5PPH0fhAfHfh9aSdjNuz0ARgmGOLIoA0kOBx4uuAiDjgt665ZXzFVeT55sTQ68sYFVA1pc0l
0geKnnXQLkps30/KPlvGEOoOSJyyZl2QEkNH4b9CWJcLZmvbZGed3rP87anbJJviJe6W5MQ6+RQP
yIm2sgje8SwafxBrMBSA8BbpEtfLgoQDmqOiwRNS5M8gSUswxyDBk3Lmj4EdZzNIjAo9yOyqs3kj
mkZ1vsb5g+Yhah3SUEfb+xf+2g34DIOZbbyICWQ3nKYNoABHe04PyJA02wAokoaBlmeiRpS3XNWn
m4ybowhBM/HPclJmGMxdLulPKzu8jL5OEA1bSyyUnfSHH7wN0mwOkIqvSsChMKYm4t4ZiUk8z7BV
djrK8N/bc9KdDbCI/ltbKbtGMKQn9OEvBLNI6rkWXEqjG0aEwsreRAlZOfX5cYzXVrzS52NvdLSM
qfTNwWMn+uJjyYyN+m/eKMpO7Tuf87DbHCMZBgtut64kr9DOmYYKYgmhPRvPrJeLbjOufPLDp8Oy
tCZkw4Ivs2VhMhStIjdBAA7xNvq4NVPOVZw2PpVL7cb79wbJKN2ttSQ7fn8ZMHWcvL+0ADbWd7QG
Z4g3Jss9hE1qa4iTF96Lsand1wz/v3nkMsJbm+taZ0CKpOSIRT/gzELiAqjIAhaneiPbIhF1mDZB
L38X4H0Rp3FxpH1AVAuuBZE26wlZMQxAEdWrXf3tDYjJiTz1yBMkSgDrnlj4PSc0iKfKAWGpTvmP
AkYhkxfhABtCI79GXMntNA+iuURIxgFqakoWwnfnAYhxmrpXSKbykksdlIFBJWlAz8n9973ROFa+
OY98pEfFEasRjnqruSwZyfZpVwfWOMQtrwUf/8JjqzxAIA0FFWE82IkSAJZeOLnnZBM8Y0CjPV5w
+BIBAGW0u8zbCodzor/AVefheEUT+YqmNrHBy2S0uksCXfU1PHm9CRifYqfSkfKNqi2aRRwzLHpO
1hbe8nh7U5cv+bMqBM13DFSkCkXfVV89Pge0pk/4luBsmt3Nh46AkJQ+BjHsAgUGstcd2x5CMBas
GU/JcgvaevOYLh/Imskg5YwXPQExTrIDsYr20QWEtUB72DESQ6LMVVx6sMZAq4KxcDsZOAPg1bJB
BfpF2/OO1AVPDHeNTz+vnPFC25O7A9qcLqzlO5BXOjOAeee8grud/xjTkbj4Zf+ro+tmnosz4yQX
8LPqHtuL4j3WyRp49yg58Mn4NB3LijEWAvpzjv3SpIG/mRrM3zniO6S0Mj6xoMhMUpUL2mFO0/oy
OmSo0mGlazqjdYprhrOuacebyGe5ZF+L7QRM0piqFfXZBDV+cQvS1uN0wtVR0qaaNq0+TShIzMFL
lgPONpvhA5gmYR9g6O8Zk2kQvAo7ngP4Wy1YUA9ClMcOXsEileTpvRhH4DtPZBLD+mV5rcCbL5wC
1udoAyIfpujSX72N+KWHlyHMn4yPtscqgW1KsXAboqdCLRy5L7ZrzF6Bsbf3T2bDypoApQUK13SC
WI586SviVGuCZuSKGJjQ07mExkK41TvYM2p79WPwXijyWB3m0QoDarw72Uwmvcs+DKmAHYjw2jqb
3/Z4jBOSgdRU2ukMsct1dVyzbm/YX3E5uO0NCu1zemDUTWjn9E6y2aQiW4AkPk9UH7rAoA3GyhxS
Dw0clUJb0yomzht0ua3mt8iPsy9FddI5q9HtTwrYeiAk1DfVAu+DpwtgDMu/WkIGwbOHpdBF8xXG
LwdxHju3HoUZtSVUePfF/xDCLDScJhrhckXYGgFsSBI/iR/U5hVk9Wba9K7hlXuNasLckRkQ6NeR
RwkZ79UlSBOG8emCSQTE5Ruj4QVZOwe+aWXN9sbqRGWhXKlYqpv4FrTzkDsm7vrRyB3jOaluETWX
owBFe1zZ3R0VPUQgZ4CvrzoR5TLiPJxXOda8sTbz39JGB/zECgLKPGJEVLs4VRh++bzQhrafeI+h
ubYO+jd6pVpUyTFW+D+Qz1gY0x8E8HtRfrwWMAp6F6HXUv55bZiMTuMPGV41ERo29CRXvVviLJ/z
EhSsb79kTLeDk7rEcb7ahq1GTVBC1xHJfUymq78zlXbDxMSSxY3MlNEWC6fHCcSz4AhwIqkrdG6H
53zE10vaL4Oelt3fsQb3tW8p2fGQoj9HHwuTIT+njc0oECsAJtsEFo5PXN84XEH5KPRF8wNxh/k8
oy8uJcxIOkdnJH/DumLKWykh7SBLx7XtQJw4Q1fgwXE9w4Cn+Bs4qsINBp9ytoAv8wKI3/j9t8Us
F5NDFDkk7MEeB6XItuZoYxYTZA8yW0jj8kkoGwnV7d487VTZIZPgzgWBmGLPVdavL3WrZouImkyI
p5FjoDqimOsoRjU2e67V8S2EwHHlMaMDPpnJ6pp7CebwGEjdGcuI2yRKLu705NRyhl9jQzWHnp86
mncvar+rclU3rE83RRg7ykukB3zPiE8/6zPh8JYnNR6nNj/UzsrqFqBwmXY+OEzjVz+845cz8g5v
dKeFIWwnGnu0aC7R/oe9e3M6sUw8ZTeC0x4dy2mnuv0P83ImgvdnkHbkeNtMQbB9TbKgd60PTtU2
D6wPLBrQh+Ha1q9JB/gYb3HR3Kjh9RawS+LnA9dkB/vmwbLOIpu4KmuWV2OjBiTrFDvmV+MtujnM
nTqh0Ir2VJUo4V68RfLFZ9Yn9Dno2Wy4+XsBwTp3mBAyJxKFUcCcxR6QZJGpxpc4nHSGf4y05a/X
jDEFzn6hNW3OyC5CFp4E/oRDGGAkHElYWjlPefVYY91hq4d3AB1phLzTxQkVAVqFfdntR5hyuPjX
Y8mnBW8I8FxeK4rgIpqxEycPIoTARxYqwceUxUSzKGhJY/afoBU2eotksGP1xEaffI17X6O3pdbB
AB07ZdImfZOct/xTeEPiMJ39yjl6RKJTJmO8shq4AUygZqNsoUgwmMTuj911QZCZRyOAHNQbETUx
JnKjn1i1Ow5VdCQTS59I4zmY5z1OEaEKjyUBm+ObN2ygEo0xQukYsQ9QTLBjcwhgPD4xS0R2Pgjy
TPlDxvKlOrJB6rts+awDRk9PwDQSy4+y+4o4vsTz2BU+THRs7yUefXwrDC0Ys7G0sQVo7+X9ZC3H
TonpXeVo2B9QnwCmTCVGFWE0JWwd+BfpsfWZUwfSSSKgHU9jFDRCb4IKFjtFR5DnnNftF9GfcXgA
Dh4YdpVnlmm6lEj3q2OPKTAj541BJBWZS+gYRx9cDy9rOSxR+FF+VScKtw688ptBjFW6KDeH3qbC
Zt8acFCU5wM7Z7zgUpcIERCrL/sk01M8XDAwQbdEZAfuU2zvGHrzLSB85EhybCY0L+/GZfYrzgNQ
d84RMcx4HPMAplWLnwHwyPsNSygABQM4uekrspbcUTGv0Nkp03GJFCdUp9EX93qOqQB3bQ0+J1fL
el1sfcyddxeVAur43OuDi0CL3NV8Ogqfpj8Ke8Wmo6a3Ryreyl4ZrcZjFqrJg20TKJuEEZPgB1Iq
sI54jOYTyvgtWkm+blyRM//xqwKdaY/2oxSyBYz+UBfB9kfAODKRW0UEmTp33YOZ/ABEZMaAIR7a
Oloz2pM4oJsaSMMBM6SAMjC+BKOPWH+hGJTu6xv6hTRvCJDCKYVkXAY2Gn3pOBhoFnq8fBib0pow
vxv5jP+hgUDDa8TQ1Ugu7YnZjZLNSkbEWlA8zryTV+FDjnljn6d7Sucj9WJCFh3h4Kb5TDn2SwzH
hFnh6GDG1FYiiizFZs2FOWxi+gVQ4TPeJR3PTi/Ei3vHApkJabI40mBMA8YCbz8lJ+PTkicqxe7B
oNa9gnEtk5nmit11r2+flatgzn6HOiQJa3W2ok38OfIJ9ZN7yCvC4Y45PhGMQmVVhHHhwu2obiuZ
bRSuhiE02KEBHU8dtsQDoPPl7KyEj4i5AW0hjIiNcKVS12If2Wor6e3pbdCw9xS0D0Y9kzKgEG0p
ZytVxs7gSaStDf3J4OwquYlZN47CCS8jaUtLOYy6YzMwRLL2ZCpgydOO8XejtnLHFrzjG10BpqsQ
AHANBjfocdDDIYSa08fj/p26GC2amNIZYZBz9tQNXF+f6GiMoRKlD6T869ldtPgXJlx3I+GiPLBF
j9kfoUyYwIpY1CdYKCW+IJ1CB4PoxRfMknsrPqMWJ741PqEP+BlsFOMlpxJ2K3N9JaCw5NIBi8RT
hQaA2WCxShh01B61Qq2FsNJwTYSwpsUBorPodoTXpIxPzZ31rluUFFRR8pOQttjAPUozNio40xDg
MkTiXy0OAI+hWr2gEqfWvNGXMZiUmnd4HWhhXjMgZ+ODYTOOMRv/hiZnkDZstEtYnhbEfPQxiiNb
bkNFYrmEqt8wpjSYkXhwMPjCxljAWtgFiU4zxREIJiCWA4IB2evMdLI9RxUiTmfAS4dGGPWbpArv
jWMmi6HxkEkOr7CFk11jn4fJiZfXiyeebwqy8UDhBRE/rrN2UtXB0IQpuDvZIamt3JdcGfLTN0lV
YMQBkQFG5qKWplGoo29aDhDK2znSZb1E3Omq+jaeRTo+eSJOjryejInORH1IgHoLKXbj9irjzFNM
hnoxYuU7EPAzHk3JCIc+GwXPM4E1Qj3ZwiV6Q+kSIelmjx3bBB67jj8dql0MYvZojgdMztat6StH
6eW+yXPDyQ2FOVfIHH3S85gYfl3PX3QnvdOMXdJZ+rCmYcOGjgHBJiPyc9bM7kA1bxHUnGyasaei
EOUyZrdCU8iRPTGLyhZJ743X49HkV70Ye0wRPAm7xmiRZLaUB4+M2Z2xGrl46XMfiPdMdJUvBYru
B1i0HMCfGzOAmWgb4uewsqe0eNvGHJ971O1IMQIZj5qAeSvPbQQFqMhSjQKZdR35PMdwBeEB8zrE
u0iP75MsANWjAIIjGV2s9wRN3QYJlo/hVT29Uq2+GdrdZsgGTDheSaCnYZeGUNwG7wEPnnOQ6U9e
EI5dBIStsM5+EKBCDjTV81Y51jmWC+EwdprfzJpI8K8nIAmRk7Dr+SZjOQcP9Hj5PpMYXs05XQ/v
HSQ65IoIGaABQxGkF6aTRk1bC+Yy0VvYd9GE+DDmaPCF+fHCcKzt1RImqZRMYHpU5ZKTrB9rSB3F
OtqwOHnpsv6AKvP6Ahr2aYAACgT4wW7Oss+5w/ziLLjNSxnrYzelmAiRrwDzNU6/yfaovG62mx+w
j/qCbqMupTP+vqQcdeT9YsPQMmMDoHhu0+wbKj87wk2dVWCjeEjiqseBcWHIwOZG5jrvDqmfBdV8
mD/ch+I8Q+WzCpA1KyHo2+yNdxSCpwCSpP7cZlBjWY5fgchgh11mLEkk/IbwTTHS4JIIaFLC5tmP
PqSU0WS8yveaL/lqiJ1u7FG3m3O0/fjmNch0VZ/OY5ResuG7QCMJSbPsN5iz5vfZGJEIBM5dyeYM
CRyDdRy2DgapPkTdTeLj81N4kyrl9Hksf83c7rA+bG3cvJ/tR4Uh1EswTl0SeS2cYSf1AvK48URR
LsiTCNnHwJGMYSg1Tu2uXqQ4t30oP9pntX+3k/u+rWx1BZNmZ3qqG28rlN7ndnUHBp8C6FMU02Lo
3vBlzODNZm4y7Rw8sSjWDaGturOgfKMX/oE1ATPDXBMbMpw4PSVltmrnBs7odnGBDnp6XPpUUG3b
3WOdh+0X9na6CCZPt8RYcDRJjD0S5y58Hz9I31DdG+OAKQQcF7ntxJjJPiWp+7qS04z73vgUzeVT
hc4c4zI0JEGie9BtFdRJqdPUbrUu4XXIGPq95rDoqvUj+OIMzamnhfRCw7aWN0a8eO9RjI+/hmwV
m049miQulagsMOAoc65ciTgMo8nObJMr/TTgmTq+n4tZy04rIEz9Mc/00OquZeunrU+KNQ4Skjy7
9V6cCH7jGMbJLjtnhKzRpzKfQCpLwtWsWBMhC07KXPELtBLhJpZm5o49+4I/CtLBdnbjqnxv8in9
LOGkc8hLM9VLN6OtvFWu5uVxar8g8f5Ty+Baan1xFUJtezV00GBGysMFanXD5owVhmhIsOCObJZk
wXD9oMS4jmdUOyEYqRCSJjYL1RpOhW+ZLhVAD5L2gnA/bVdKdXgzJJ/clu8Zp8G+X5DrQnOGjLsF
mYSwycX6JYVm+PSk9wRG9/xLWEZa7sslxXfGu2czYCcwEx9Kg13ZlIQDFJ0XCygp9c5AhzwE2Q7Z
7CrZjSc0uFA//aTyvs7mlgEm2KuAD2hoASc0MTIxAcsCAWAlwoUAuj62j9AcccIGIBi+ILQ/bL5F
X8PtjbNVnDa29MHGU6xZcoYvaP4OvY6Jf2rKHSlLCbOvP6Azu1RAiD8QbBy1gGr02s62V1xMAqDN
Neh7BZo9wfzeHy8TBp9kv7uHh8cQfwYYCBrb8QbHocxMQw3JUPCZdfq3Pdv9CRch3fl9sx1V3g2q
52m0Jjql18OHlzFWsfz8QsPS/l4ND3MYBSdyW/uzH0oZBEJCcVLms2NXsakec5jGNm07SvQPRr0W
PJfmJNOzLrXl+JIVOTInp/Ep7CjL0dNMcwIiM0+GSZbZKgFUo/2Iohu0jZxZXk+d+GTXPDDqO1RI
Onb96bG5b1r8N2EaSHbHBJkzx5zkq6F0qZgGjaltdbu23Z4RsUso8J9XMKc5E1u2OzxHXlv5bdet
Z4ycF1ZVA+ahAe2PwXc3G+Gauxp7ydbwagvbTCa7ij8K4psr+Wl0gaYSMS0NOxyxf4j0lPH8RUL5
pZXe/XZkd9a33YzpMKWi6Zo0+nCgvmIJx3+SfqaRET4248NY2wxsiE9mOZMnFji0L+kCUQe+X7FL
2qiVVWDifv7d1Lb2AjXwx9FOLUl0+nx9NjBGqU+SRcQgo7PN905V9hjISwNyHGtZg5ybwaDsb8/L
4+ZXv1Ryr46klmSbYXGoHq8v5gd3xpl4wTDnu9a0ZhB88dWB3Btgt4gRARO3C2md4EGstR5G3VtA
Y81lyIgrgzpNvyX3znMfI64HjI4vIw7BvsYgZds8MEU7wvkDiSZc4BbSQr62afA4MneXnPQbDCf5
fGMGfNTU6d2wAWaf++LQE17B7Hd6I34VYuYVLtN7qUCdn41DDR/ZEu3nAcyUEiH7KBQ3d2GbjMbT
YUdstMF0pf6AUUI8beFyOnACYXv+U+K6tDHdaJX9YkXGAUzgrz4cPsGoPN4fDt5hypXAp3IuvGY2
FoaaTNJBaEUnmhB/ZKfn6u0nM9KtiGyutgbXF/Tpj9vFMqfTsrZhQhSwa1DGwE9qj7U9riZmRDCV
xwBsWNKa83HP0iWKnVJaqzk1joVyplxaFajW/VANq+o1pzvGmPSNKQGzk7e0ivB1lQAvq+8x+9z9
HhTF8vEUubycvgjXEq9HwyhRnkXCmuVzwAbtjhVgP1f/uCP48T7oiCi1oyWubvpZHRCmkXe97aV1
ylVK0N3x9WTBweeUgiqnv8MPnqBb+/2XDNzvotkN9grnP15hz+/0jNmRxhgFzdWSYDxeTT0M7fyh
oWQpgYW90XP9lj0uoec1P8OrJWCkGjlaiv2/lyibHkXGfUeuKdgRg7/UJPf3Q4+3sXlI2s+cEqHY
m2YQjWku1099W98/QARj/gta/55lKPn1GREfjfWRyrtGRx3TfHX9qdOO8vtTMuDu3Q/3eDVqt0k3
jyPcA/BEu2+rYdMmQTPM4Z48+anVHYd2/RwdDQXNCgKZ+3Cs9M+ouSoJLA+Us/33UL8n24TPXT7A
74evPt9q8k7pEHi5OHDlOeY3kd+la43kJVJtDIfxNLs3fGzOsjp2XlBsCfEAYCCG9U275RUDsgd3
SMnYJZYqUOu5VAYg7Zk+MwbUpNMabErxYjPQIXxkCwNe2lQFFTNYHGwSWUbgQyPykCB2CR8sQxhb
MT/BDQtyAU8KAwCnHWak6tNJACkvHbHyRGf0dlKKbwVnTIbL/ZVhbUwMIpwI6LkE1JPuhSgAL2am
/Xc2YuGvhVnPvbNHRIxZjgTQKYdGD93niE0xRRcMCkAtIiodXjmGfYIMkFGFOudLNwE/c5uxS9Y7
A2+EXceYomUHHeYpgH+NXsBAgDyAbgzRBHBY/5KqRMoH4xvl7QrwkDlVZw+6reKMJNtFLoYIdToH
pVI1IvGm0UDtNqmoh1Jmwy6ZFgbjB6Cx3q7a4wCnurf5VMRwcISYxoDfjqboGAYFna3DQIoSQnJ1
fU7QXAVM+wxfjRtBe5VnNMEcgz7zmMNSZY0j4iHcbOzB6JVaVAwu1X02mvVxWCY+PjoYVFP496Mf
VTlE6umNN0RyuVsXYAuz2zcKrNz1cN8U76Nkzntj/cCMBSpANrO2b9PVMJKmmNc+AR8SMEa0ZpPx
02aYTzYHGSNPsjQbwUMZQDlR9azoFWhab3AevScxGorzPiFMStD2ooGnphb1AaA3uryE7dgr2Bp3
0g9TQCoY7kgTVYoa/L7D0QL/qo8FpBkRiJ76QuA6MBg6EAt1iBcE8egMsN1oFABcPmZAhXG/H+dE
D4z950eGNvDGC3E6nIsVwMXtjdxk+1xg2TAD64TD2RDe4mDQkwKLQlPrguQZoHYtvac2+YmYojKH
yL2YWw9GNl0DaNN8MbMmIBpIA3IPb+BVkSFP07r8YWXAjBLHOTqG0QR4269BwTlQoPGPr4ZgZjgQ
FzgBMBEiZtoB0F4bpuiiPWzQgTkBX9jiNpTGQsaA+EDdCpFrBahg4w47UFAaSHLBXAPZ01aP3wez
crIfH+EgPKsVnMz0lcWef3uwCNBTJ3r2oT3EUJ2FgOwSC1Iz48FFrcKi1Rh+P2aAuyTOgzaWUBZN
VOdCFdT8wADpAhWrK8YyEF5R9kCmdyCR+i9cCHss1CPjo5O2yr8h7SUF+KRBBEydGs0c9BlQwnhO
Pl9yYBLApNDgwSz019znSO7oo3eKpYYD7d6EMTefjZ6TyStYBduekYj5nQp3jfjAHPPF3EbWLrAI
GK1XmQW0ALkNCaYh4TRHQEq3iKPfsVE7WCYwoxyNwpps3/ra3YJ8+VyW7BQkSBVL/bd4OX18ViFV
dQ/nBm0upqQKKLEmGewYfOLhIUIzjs9kXiUqSn98AqcDOyADJgMvXgzVVrE275FlyIR+xEYVUqTI
8VkfUT0QqYJPE8LhrX5DRAsQL9hbr9bL4YgY7KzdEbANtReVNoscwyeKGewhMIMakMtQnePiCyYO
tHjNOKXGzwkY6L8fgp1Vv82Y6RXtTsXsClOyIpBCY9fnNrlJtPvglMq6ZPTPoknuxMlibf6jZIAe
vU40Zqwe9Em8MoZbTEMDlmYyqyvZe4fQs3AOx7U+rK+03ewKN9Ce0xNCDHXQm1RTFEiiHgH/u6TD
ic36ti73/H45DzEZzbYPdIQQ4lBHb3C+9l5Hhl36Lh65wPvaN12GrQXmXA/waQ4w2ZplzGts8H/8
//gHohvsGFtfD6An9PMfIY/1tPbyE60Hgov/zFkOsYdyCA2aYy6YRiwbv6O5hCcxlTg9wU5TZUYr
xqU6RYyQ2NfnlAto/Rd7w9ySeSUXdv5Bri0UAE5pFgPIQJz2U2w4yD4h9kXoesFanyCpz4DQHe6F
EhIhKr3cvXRQWKL5xyJqgl7tRmQFvSlKNXJUkS0XK6Hdu4UyjTa/xS//3/9Uv0QRNCsXtxDtIw8T
f/676b+7qwIoqD2VxIC/R4lH/u/RtMI85/8ews/+3aL64lVuoYqOmTET92C4yv8QkP/vsaqv+ghM
xQMef3+Kp///f7OwNh4vKn4GwsS9VP/Pc6XxxDOLd/LfQ8FMw5Y5pZcjKhR/yiQVMdI21imuscr9
miGV5UfiBRqPzIO/3+JPjcQK8XfBL7SnJ9UW9+Od2eK+0gGvLSIC+SUe9O+ujSfh5NV4qMG9wr27
4Hnixv9/zv/ufAvFK/IZ/l6XDAJe7d8rqbTEhduu23Xh5o7x93oFt4qf5063FX9rTu6AdfNmiPhQ
bfHWTPgrf88GX4GVmzFWCHqhOeJ2zQF1+d/HaDyS5D3VFncWH0Q8mXRoPKLa+L/qi6cW9xFv+9+f
4r7t7t/9VZ/xKvepuU0clIJ7iecWt4rHifv9+wDiUc1WPId4ffHxuHvOg/69+H93FE/49yY5quRr
H8SDu227Ek8vHvjvk4uf/nti8VH+HRnBCziUMTvCvyPCi6/Fy3CEMw6FajNq5OCLG0cCdxHPT1Le
3yuIDyluUChg/v6R8pmgPvFwDEDWhqs4w1485O8N8ym6bc5DNJSv3A3jOIIi/h7x35v89yHEn+Jp
U163gkr295Qk/PJj8ZT/XiL1xb/ee75ZXlC8mLiVyAK+b3FgxSeVOYU4u/+7WMTpJn79PT/GB5z2
acj2vi+cwkF+x+9hi6IJBC71Yn7rYl/3zcAMEHHiGoaMHrFrsmoBrvKF+Fk7Y1D93c5MQs505IDZ
SbNZwV7d8X3f1Dj5pS4eKSw8DxA+AtsQS2Gyb7hVjtre7t/kY9x5SOz1a9mj7PWKX7Wn8A6gSYDG
Ply4alR1BUFvbOVcpsn3bQREe7x3xx7pS3xo4OSwkr58pIm++FMPiq/YQ7DvIUjE+/7/f0HdxeE0
JYRFfLjUMxzxC7dVXkr8786t/2779xNmXh5O88BXzM2tei0hsRo+4bZS1JYYHytULitoG2PKBm7O
6qVk/j6TdZEHLPl1aVewapGQAC5Lez6xtKKEh4NgHQiSy89SstWMAIKQ6b6X9b6ETDtlmJNBvYbk
u2NerIZ0iA+/Y6wFFY2Wp5ywM6DSHixbNk8oRGGU6nNyWAYYijnIVr55LvNFfcWe1lQduo8S7gle
1gjDd9XCf2xg1e+jlXaNW0EtE8xbAso/wBaqkvJ+0u3L1WiEHoXGeKp/0UUilGmYVZLLaIJJU/jL
MgN9vDumKasF4zqsRXnThg2pFG3T6zgaT6A2R/dLS3I7+z3N9AP2IhXjk2A2enLsCUBCEvLJSYb3
KrZcDFdoN37fH69jxjYG+ywj3F44a745W7AmxU5kE/31vgDBzD1UrFginIsxy5j2L+8GQQlP7GLd
Sguo4Uhx1JID5Fkvu6ttuvUEl3hjasAMkkPqAsbCDK8w/oE2qMJK+xlzRj6IhnIoITAbbYCuqDVo
0zYYbN+udFuACkYuEJ+XwQd3SiD7l2a69Rz98vQWAnoGkOgJAUm96kveNgBFXzp5ItE3fjyzZss8
IvcT0gjBpWHoNIivlPntzKFFnwa7nCG+mDOTbTvF1QKHClR1Jvyh/ABBkHyKZl5sJcYZsFDX/c48
14EVvg/FIjrxFKKGLA8dYosICj/M9BCbuAW0uCCfW4cee1aqkBSzst5lOul3MHuxjgFmB5eEg0kg
d0AnReRjNC8XmFP4Wqht4u2Xudb3pI2MvYKJqeKKJycHzbWcctF/06jWFwy6O7jlH9063sjb7gxH
8MGsGwRGnDLqLzUSoEBPJZwYinB9fWbSL77IyWs53M6xMX8hhCC9hR6qoKXwKxUHWEx5iDAWWRih
sudvWA+YqXbZsiOlFPox9Q2nhgQA+bRhRAFSwMlhNNgucD6VMhTrjhBPM+3ddhiT4eO7kDpYPJA1
mYfJCEiIt4BGAYAOPbF8lfhNTelWiL/BMeUCwB//3H5AijHfpnOJBf2M1RJ6JIzJCAfLbbp4f1W4
LlnL0fb2A2ZPY7fDolkA//oF0ii1L81QRfvwdHk0zQa2WsJVTg/om3gw2i15yvNDWBcZY+0X82q+
DV6A+dEXeH5OTQxOZVvbbEe9K3o0JhxMG7By6piN87ZuC5EFA2kPAT387CKoQTu6bgGvR/0FOeqv
Yqj1dKUCe26oN74uzcZfCRYiYxu0m0oW3CTmWo5IkmSKCEVNzTZtuUvhGr3Wqnz494/eJFph+Opa
v4e+CYQCF4kvysKJE8bxa/WQ/Z7gVBOAF1rBth/OZTZ76+FY9QUbxoDHCoshUMbxkmbRQGeCyJbm
nOAXBj+Meog2MplrX1KueT/tfEJdxUgIVg8DCUzIcf1H+Uzwp/IJQyzhK4AkFvssinob5M1q0AJ8
aGGOlem3SfIBTAezXUR0cqyYsBz44vk29fV7Y77P7XvOfpaf1fuGSSmVqybKVr7+O8M36mYd9GqB
ikBwiUj3RtCgz/vsKrUkemGZcDvACCM925J4srXVgmam+wY4VLl9jdRVQ+8a//CByO4KJMnVaHBb
YcHMiDEfeRFr5uuSaR8AJOwcV9AkKz3VpEJv6I/iQDI99B7ArPqqlUN2gw6nW0bm8yHHjeuLK0Fe
9qu2n7KQIj0h1SWXXbVx7+pKtWzOa9QIEjzHguvrKfzgxLhV82p93j3mqeGY+1iedc2ix7QBmjn7
3mirbu/VLsYwAt0+SdoXzkTt7WErrBeHWNuxcOvZDA+/jrZO22WFTYbu5J1kDuZpAAudOW+gGnQQ
cHzGZ3x+3C4i6dx1wS1hD8PFqkPey3WUMyIqw0I74H8igSmhQh6Y25IousPIQ2cczz6KQt6cS1iM
00HfN+UPfxBoGgNbIKu39j2Zwa0LPZB46ZdsTbFU4zTAVJaNP7Nz7SQMkyU71+dPOQ1KDbVlXkq2
RkanDniiMaxUblDNowsXRi9YbvvGmGvM09awldmpuByxRZOb5T1fkAJUxn+Ei9voFx+M20uDqAWu
iNcvugF7bOFII5T24D8SmrYRsKItbBiMCTfRQEbkhrAWAag5T9BGsRiodUB6Wh5tYTVCWmN7bAd/
ZC2fiKisySufCff/8ax/L7sYbmLXOyOj2MS57mcQulsHCKsczkSkPqFYVTv5lYRNofstaRVqrjtW
+gj0It+hNxlpqwyluMY1JI2lFT/J3lteLI4RWj9Zg9X7Rw/ukAGVtvf/4+g8llxFgij6RUTgzVYC
ee9bG6K7nxrvPV8/h9lMvGknCYqqzJvXYFRZBzvMzzF0EfyKQUpE5jDu2n1YnLsw3GiBvGw+gmJc
GEH7zSQBA7JTOg+GD0crTxnLQud89qFdlGZx0fEJXIcBXBJSM+AYBFDOiIiMHjUgWrZWQwPS5BSq
Y4JnIybXPZDqlFeJM6Yn+QGQbaPd/exUSQvL3Y7I/4plkXCdS0KsGNNmucdUwdv1tLvgX0mLnn3Z
DyuBOsRs51LV7bqejBPcEgbjW67nrvs7xSg0Hz14cDMEW6UwaMtlmWLxz4B7MJlpkFGVVmSGE/LR
F6gsrHZdNj4tsLxqMROAD1CH2yS7cC/KKcHBzdfp4B6JVDfqh5gjNPA21WTjKHWnRn4arkmOJnKL
amsWDYvBXYUpI/+YQUtsMagZztC7atjVMgeYIbZwmq6+C1ZATaVAsUKRVGoPn0ALyEgZPAGzeagw
kkv2IZ83oK+DBkhA4x1JvH+zLK4atKy6hcCoqN8d8pg60c8uH1UfCgJHIxA35adsS0JAaOTjbwXR
RICwtUPQjhgh/NXxc0yLjZVGmxGBeNj0hzql+zcxvaiKP83bipREQ1odksG7SYI9VOSPZQPEEKn/
8sPwqbXuQ8tFFuBSb/JtroanWINbphfxKoHRZuJ1VR3qxjhZAp88cx2tqp4eREpxmCuZuOqJUmU8
U0LzlKrbKFC1eDTj+V/aonT2C6YV+DiY8rKNF1q0K/puIcU7V0xeiUIB11dbbhPxPkhevbph4zTO
aqfcEjByULgE9wHNZMfyf0QxFLejknECwMVQxE1fGz+mam5FILi+i7ZFO/mx148hInCnbhipAL81
2bLAuEiTom2kQp6CUDSopwZVPVVbqkF+Ew3bkhKn7sCwjYbNCasPV1w3uoWjo3UUCV+wCOToZGhN
4PvoQ+SOcqB9BJCbFJTmUy6uIJmr1nJPfi46+wQPsYJJPk0STLYiQnGV1KswecelsB4Cj2EnvuSG
dR+F9Kaa4IOEGIx2UIGRiZDH6DeFBxRzUUXCqaNGkcWrIjDh99x1XiAreBRlvbIy+acJySNq8IUc
lkmGLk4DxI2jY9RBcuhq6i3uup9Zm6hRlpEc2z5o1vDn+ddWmMupsFT7iFw/3ERKzx4088f37BIu
K0b1sDsrtIaQhSy+0B4rIhm15p3ptwbt6ghsmAuVI3u/ce8vg3jY6CRBmzCFimYfu1cNk3NKPz3W
1oURAPa2+zEGwmzb4CRoxi5SskuZP2PgQ9Ojj00IOJdg7hlOqLYkRIoofrycNCyEDWlCunkcvqxA
+NeFPGdmvRPK6Cvx+vWQ0sMKMX7TEvzkDGvAtplWI9tzHwP7WBIeRDxGI7YsNeh3VDmGuqkj/NhS
Zd5TjJh9Rqwq4QyUwTUilxjiaEkdWjE69IyfpsGpMu83FA6kCpwy76UZxKVihBX0e1dv/mKGI+K+
x45pWrEtA2k3sfMOcw1LcQRTXPD8XkmTCRpxJeigxAqcQW1cpBp8wWITcd5lMD4y74rvJsoloaqO
TQ/33ITQAxVugPXbZWiQvoFIFZ28Kd9aNaq8QKs4WJSz4eWopmzKkBW9nuF94Tsx02YNvyxpU9Zn
iSav0xaG4a9rYR+NZ8vATrvbihWGKTijG8cE9RKROaBj0oBQVemcQGQy5hF6awqPjo1cBk1uewS4
TGQ9/J1cPHNGyeYFDBm7mIBVWH3EVLaFIKCH5KPPWi36jWCJhtjBsizaypj1zNsaSlu9UTbTLteb
4S6OGIEmOtnVKAz2sfFOxeYh6MMFGYWQ6d+xgoy/dEnJkMWlGqdf3kbVYL5nkDvGu4aEjTByejE2
GiXnagSqUzbcgD6Cw9v+RUZz8qC3hzxOCn4KRfPGPQuYY/oIgEkZO1nKI1Z3hBvXaAmzgSvyNgPt
zVBPS6Hmf0dtu2QSpQb5rm8Tuy2ERW94Ttr901A5R5ELCRhL0K5ewHQWc5nRKrxHDLam6kK9y7qG
0FiAGXpuMmJQxJce0ZpuahHefW9n0cfPtFlEe+2WH8RwfnxWXBjqnY8VRgLY0X7G0t+YgbAMLfFQ
AXOEEEOUxlsVLB4Og6XF+d5w9UWgBY+Cdcz7l+ohiKShVYd9R9BrHihbT9W2QQWIZ/wqhbwQad5r
BrZZd9cheCb/FNPbKTWkD/Z9sSocs7xbk3euGuOLsWgixeEzWDKS4XS4Tdu6XoSbHodZhlIqARFZ
vhPgVjbNpQD+TxEC9n+DSUIeoaVtdoji7MfiCfPZFBM9PhXWLmt/QsknL/KnMrF2AuVu43dUBsex
bKDqSJAPYq/6qeR31agrSTRXQb7V1LLC3TWikA2wssmpzMtzZugHeGsqylAR1KNLDyK8sFlSfiTZ
UxaNpG2NhoHXQPqZQjMAzSB5i9oiMMuKMb+x0KVzh71uDaFJiJaquDRNJByFcBpTBhYmEqANKQAa
SeRVgnakbphvbhSYAlFFO6JsciLeMKRw5Q0rr8MINdCFpYfQzDvga9TVO314t+Uqc8IC28UZn3qR
II9f1OHCDR8Y1HKwFxB1qXVIT8wdI4aTSs9t9YuAwOKcrtiMf6scmLA0UMybYuEEAOQlSBX1M0+J
0hwTl7EwD1/AcxEj0I430TDlReFTWz1E/5wTG5eJFNOMmnVIcSx1pfkupczRBWWmDKs4L+6pwRAy
DA+itVPgJ+UoGFmQzNF6p9UelVA/DAKWgvJUM5BKm3gzDiBO1tpVb6pUrHR574tERe4l05+r9L9x
SRilqT+oFheaJ24txdvGde6Y0YCfyEtHHFVdTD6LzABOx+AvkNYGYgYEAbHiGABu6TLIrnLYE+b2
EDnlQ0aAEu/BsEilabh/rbZr6S6kLF+J+CyIOlAKgxyTOEq8I5PRCeNsl5kTRjXRCWrbHAeusEXD
+WfVZCmCZpUqx5Qs70ILLtqerdmFL9QGUKyMdKloo9PU8baSIdEx76TGEmQiogzJUeGFyxOERjg6
Zdr0v34NBUo6iaH6lDOyTTS8divGt32wMmnm2wxTTCndRFq86DomS5G6N01aRS68pbwaFxNMi42G
GBfNdiUImc12KHFpgPszBPrRUDKsCZoLc9a4wzAs6ZaGMh9Eay3QmDT1n5UjPYWv7zX4SBDJuyF7
MMboIvsrR4H+tbdLpd+FeFcWsXRsRQNtXWugqa8yDC9hx3nmphtw4eqEqxV3X6WEJxlJadmwb5mE
jVElU353e58TGqp9rDJJ70ngSRaFBMmoGR69VFCOWIwyA9NaeYKPtXfFGZ+6dA6FuJXoXVv3bqrn
WGrRsTCg8jcq08dw4AiuKL2NvRon2KyKjx4Fj4+hB2eWxXAa/2axE+nGTWid6OE14lnR3hFG7mrV
SshEJqts6HGBEJOqna15WvWimS3VFFFJL2Pm5CO6rL6n6y+O43mor2pU4BICBdKsf92I1EUqmjoW
drEG66ejTW+QPkKft8RXNPDhhzs7PcYG6smf1J1wKVL9T5JMZ+SEcJH3iD0Mg2jsUGOkv2ETL5p8
50KEM0wMo827HkLpr1Pq8/7s5d/WYKxqyqJYVKGxppFiWxWnbV8vfNlfh9I/Ewiw99fTqvHGil0h
ynC1bXGwBJ4Ygk2o3quUYXFKoxoo6yYl7EE2cA5492pF/hHgP6o740mpjvUuQWb9j2acy6ZeKgwR
BUgko/TWF2HqmCztFpEe3cc8ghIXqPcmhSZRVPuBcSRzP6NfhSQ0+KIDTo6FcOCI5dGV/+X5bzzo
8GKAUVAAuXipgfEJYXIKMM/sIIUkAzbi2bHOTgVsZGkv8aOJex8zMJ22n6e4xkL8SjLLdsn+ZlAr
dDgMWQNWw7aO1W3lLwt/Sb8X+OJWZg4qN04TLPuJAMy+GXirkshYl8aaJ00eoLw3O88iso9cXBdc
kgZGyuHWXRY1jO3Bmpv5nzoouxKQgxi+1HubpmNRADKFL6pfC5dxnbsd4tHTZ0gEVXmZoJgQjb8R
KhwJRzE0mn5KaAZMAC0MTiaD8RiaMkxAT6qc7M+AzNyi2eqrYqvXw6pofwMl21reRa1QSMjvMi5J
gEQIkpw1psIJPo5sdFNZJWXQve8GPjqNCPmnVKAsvpN7ihvvdO7RHOT+lvqIpPibFz11qAtCxWLk
4YH4qdMk4f8I6nWLgRjH+Btb6klURbkrtlsh8rdJ8H/zCnMYeyrXNuFrdtCd8nnA2R50ktO3MsKP
GvikvCMcdIf+lCKpDhunzOK14VvAiFSy6hKIgAuGwy8CcFVkNEvZkPLtjrPQr5td5g7zms3MUMd5
bYKaG5wv6neSeTsptHaWXy88T1/UhbjUkxadDl4EHZ3rKNLwK5280FBLxukjKBlBxQ/LtJ6hFx3D
BqGhi0eF12DporO9l/D+XcXRgC5TQhpCAa3eWM+6nJFJHll/mpL8lbRxM6lY1uyiGSu5hxUbeK6d
EDRzR80SDVD0JhvwgDA/wkqBVVBtSXxhqDMoCXF7idIS2a4qraUM/1kT8qAFBJiWzTlA9JJzWKga
LIABwCP7rq11Cwiqd5cGQpoX/Alx7ozAJ0MTb0uiuPqAoBXE+yRKehTaCxCTsIfb5v8x2TQwYiQV
whEHxuUK1RqXUuXoVpAzJW6P6VZ3StRDAkarmDDHRyzz8J1w9YePMK3rsnXTTAhotq013NiUwOkG
DXYtUhAFvymwuCJno6CSxktH2g34XNcGHrHG208YfeaLgheEhKaWW7VEVe2H+xKIVRp4JL3oXmA3
xy4jyVRNO03DZssF4K+GWQ/bLZ8wAg4H90+Cci7bdbdUxg/WrWpdL2ILfYqCsGpaFHLwmT5gWleL
KTxChu7d0S2wzOypfq4iEu7Ke0CnPZUkBqQ5LoWsWA4nbiPGdpcUjiVBNdUh9rD5ZRPZAhYlC6TN
hHlUpPaE3GSZjq9fu4Ex1gmqU6slUv2rVY2LDLERK6uHat3qGMWX3naq4Um+qNR4bSbQMLC10+Eh
0Ol01LYF/AUZCvnQ2VXz7kn5CISemrpaijq+FHGDEBh/SrYlsCPkk/jpDCeNnAxhvHjvaWuvRlgK
pErgulO/NSDStiTlPCO2YPhMfUN/lrXsmeUQB63gxLa24OGLLGgdFK2LRiEFAJo4HVb3Yl5HmYIV
zZcsWgzlGAPYcukvOW8dztgxMRY+WE2QhlfulAuPL+JpCZtzZZ4ElFepvje7eHnjk5SExRc49Amo
jLjuM2Kxgngm/nUX6YdBh+Xg88Ozwnuzu0sYzuJ6leJstTOUR4eNG/KR6OKCKvC8YbYKIZ5iSZ/F
aOwAiBDOTpELMCwntwRpy/dRR+JoAt/+SiuCbGqsV8JLdSJ4RQ+KwYYOARNb8RAlq1Gd82cv4Ylv
8rLWcLV+eyzHbe/iA7PYoCANzNtJUAaCLHjLlLlTqeJPRPTigkQr5Ss+ucOsg+iYNLtYOHreS2jm
WYrO+I+kFd1Cdldgn8APKYKwUFXtmLK9RNK+NFeJuErLm8kctRHXBZMoGa5SBpLTMdYakL1T03vS
XugxEBiPo3us8lPEj/zkwzVFuVF7S5kL6mV/ffx+SL8xIoxNCUR7B/qOVpQTI9j7kxF2kdgs+lJf
pYjgygUHyXAWN4L8CPStz2iQeFnkgy5eHalDkUsV1PIpWyYn4yTI1dNn3JCuOi+mug9a8bwk7ovb
gQe9/J2VJ/VDS9zry4LkBgrfEIh9SbgBNunFspu6aQFZwjH+34yk2GHEQbxE/Y94ATJLKv8qagex
OcISUhlYQT0aUXpQVgP4owPC8oWABII+/Q0m4oK7TOGhLcAsLKBaGfkqRsPkqVeIlc+yehv6eyPt
iVTLqxzrK3eeNptM2ZQWdM38i5uTq3/9qFEBbCFfS2DzPNHWcpA3JXzWSlxVyq2tX1l+KLlRVX7g
gfCmoN+tT/Un9FvXsLEo4FjBu8VJfxlcVY5fo8Ubi5V3oPBtTniaYZLZQrNdDBdkev8SvE70Kcc2
3SeMMGwdMiTXduavK2KI0LMeuAUBxFKblxRnW/hps/AzKQVdBCcsck4eXENhL9JIZ44EewL+8oDy
pXOUkhbFDtcmifUwjBuwwCkjN9Ucz7TpB9Uch17Sw/4fcWPCX/cf/BZw2sFMnv+q1lxql+xy6Kvx
57cc4Zjb8PlsDFDYrhj13oNih0gbIua4A2VcUCV9/H/ljhClGM53MJMvrDPeNuTzdLnqynmFDbo2
MxjbU45BsPnU1nkIYUe8BDItPnyJAeeZeUQ8xaAyXTWAl4oF41eAqxwPWQ9gFbSkxDEPfvqciSEm
2TrDzHM3BSmMa7BWnH5yBCA1f+wVfrcGlD4U6WSnQ2lgS++OaDuzFZoJ2IwQ6NkV5WIlKHvCdhnR
YOyFDxdNA+czIxVXRe59ANdlNFVr6wELKkLL8DsnKYQADup9ZpWUcgUpimY3K84MMnAJQI0Gu/d/
XZL5Hbbz/jppAL23ZLc/3kRprp/+EbkZklpSK84iE1m01bDiB5vhmndu9my0GO4wlGdSGcBj33Ij
9oEM45RXo83nYMSDaOLkfHizWrms7nFx9eQF2Sjo6LiffbvA1xmTxxUTx3FbqlPKL2O0DCfQ7wBA
arpS8QIhzpKxLerK+hQeec4wD4EkOD7V6X5QQYHRQBBEDm1CEobx9oQpNZnnq1+kA2DNfGVEih7t
x2VKgISOtaVBaOHoQUp8Rzb1G14hE+6xZGdROcQH8Nj6SHY3bXvAxR+PP8besL6Z51InFyvcw2al
E2uv7yeeU8vghgMJT1iEuIsdFcX6E0ekVeh9dRNZQV4zQvslg429GFEkJOwnFgiY4V2gQuPWJy3C
n4k51MwEACYkcsJiPFSqzXDOf0I/Z5pa7SR5T+ALlvHaMjyj0fjW5FdXX5WG2NpZPixFeR6MO/eJ
e+30AAOINNaZ/5bobeFOqjTb2MIOXHJUmbCR97QzDF46xtVH+A+9eyjooJ/Nr/lb3doz9gflpY43
7ThnvkWLvvTIwjhl8d3E9a+96LWDqgfOSnEqfCw7bWHTKLbeLu9Yvc29T7JLbmzLdIUr5WyeCNx+
td8orMpvCM3Gxt0a4h5jwLyY5zjqyLZRIJCzJzx8FqGGRhlz6QGdtYXACdyCJLFFzV2QPUQ78qZ/
0EXkj3IDyhmnMEhId8fNFuQqNeZpusE/CVSkBad1kJKAiPvYM5JzH6BBAFv1tuU3tyuhN9tBAyKh
DHtJ/M2GRfMFNWHmb7Jqjp0lPg/+w/RPNHoRq/CKs9OAZR1WUpitwSmH3gAP4CL3G4oBGDgwKcqf
4ndwN5O/UbfEp6rz0GdswvCIJ1IhzGD+MOPDsgCFA32w+sKnEmcBr1mnh01fLOAtfSvCs+++zV/u
SsaMCCfE/ipdYJRE7MHYK9yCPWFTRN/N0iP2BpjvsYHgh+cVN4ghytvk4f6zGO1wAv+THl7j6JOc
29a3iKo4Qw7jN3tKBguZRneE0o0rDkYY+cM37aiyYwJf2rl5HF76ukzXHO0T41nk/vurmINgnFmf
+tCVNi/31jbYe0hnAw6GsDMhzYhcIc04aIx7mDrgIn5h4Ddk+x6HBSb/2M5gJ/ScguLRPUK6xrNE
WgzNWq6/iuooT2KAra4cynDeoSTMINEzcdFRgdsJSjZFWbfKqkZDgv6vm8NAhq8SYuPdTJuxf6VH
rdpjAlYHoE3Xe49PYOlFcfK2zZ2AX86M+hgx/yYyr7JB7CgY8BUws4O5Rzp4QnC4Dm/tr3cQMezD
NQjIsqaAmUcrLVtH2HcQXkehCiVZWxYbiANISrn3HlYUiK1mYTzvuAWI/EiHs+sE7JMgaRuNNScQ
NIFXgJBXeRIciDsCRwZT65xcI/Yb5vdxNzHM43yKHKHEJzaI9JdlvDW/wFyKD+TwBmdXAdNjqNAY
8ijihQ2zGDbIGcrmwL5KkWIVS7Hds2uyH5L4gXJ7egFshsjCZPK3BfT2mGbMsIgM3kxQXRPPdoAf
/Ffs7iDtaParWYPDHBnIwtwnYgQsqQNAKTDXmqvk8WrtofvfGW9D4giUBkQs5ilhvFRCBWGwyNvA
/WrP/gYVRQg5PRhrr+R190vtX4BekaJTr2LiCEfHxHwV91Y4h/W0bemLjtliYEvw9k6sZYRdibxT
owU8Au2NEWiA6VcM2oolU4fDpgxkiaIMcw3iyjBavZs9o6UleEtM/Ko5L6X1ZKrqHrP4LVNWKHsT
GxLG7BSBROhgLVYxKJlrlOcQam50/Gxj0FlO1jI9hys81kR4RmgeSebdAr/D0Prkl06eKfSU12jX
1Rup3nm3p94vsl3n096AwpD2tIYOGT4Yd2Un/4LkLbFWBdaWqJgN6A8Y0VE0IOECg2EeFWsLtbCH
Y6LNy5W2xLSAOsgChEQVu/TwCf5SV/KOqDLUHHQRewhCqBQTwKej9sA6ttl1a/rMaKHuoi+2PcSm
um8PiGSrvfHJ/mVoaoiALA5NueePllhpsKM3O5W4EySLkL3A1gGBbD5v/df99vi+ztJL8U/ATvY2
QhYmbwQGFm68u+oF7KrBeeRqZHZ/GCFfUtMUS/lm6bbMFMwEU+KvxX+uh+nXJrGOLX0KtFlmtvFD
+qtRPzbroia2ezmQ4ThZBzME7uBO6TPs1YsTFTA4kRcMTvSBiYXrKNUDSzYm6PWJ5ku4VxNjbxLG
YIjBm2eUuWNjlF/wPNu/EaXg+5djg6v89h89Mp0SDyMqMPfk/sPiKHx6tV28uOZL8bei9gWewW8D
iHZSq0YFgUvL4cVzt4YP0V2qM8L94l0daNgkW51M+pAJVV/lt/KNhbTxKU7VLl1NIIyt/dAfqF/S
EoqaDrX8Ja6rdP6/HVmJBNmB8cGkZxY+PIQivetYb0a6HIOdsWr/sKviRMorKAE4F00+Rb63MF+D
5iCdfhmC036rmtN/SzrM2+ClfLzfFhKIXX9bfwhKEbr4+qK4MQ7zOcpunTwnt5A+SLlZ4kK7JT84
XKd3Dvb/O4hZtaImr7ZWuaiX4VvGJ+DtvQomOqeAjZZH+4J3er7nwper5IM67R5dpjNyWLIPQndz
T/0WIhsEWxyrMSGuvCXaRLJx4Azp1hJ4EpyOFU9uCm8dKy7jRw2+Zd+Jhi3n/YO2AMHUCvO7tc/+
Av9yU51iCI4b4y8BRmX5029crI/y0B499g6292X01AWu5ozflrwsyUpDTvNA2jpcETsLf7WJgVEH
KPpVgXDeNGrT6VcgMbR0Ct95vG6RIn5jttSi01rgdN1cGfOp2x5CGCM+XDjJjPjAlMAAxSBJkxvf
LUDCh8Jp75iSfHqaw1RZRwYKaYc8MxoP4OlX/E/gzhHYwpCTT8/0cml+W2CTBKOTYBTE2xpaxsoj
jG68MWNrzp5j4rmBuUa0Lh7QpTKisOFKUyGq+Gv3M/3RszcyWPkt/DkHlcfVwa6Gt3Iv7onTH5E+
TaFN8h3YgUZLJTuxKzFiEZ8Cdrf1I3WX8CLyem1+iKGu180l/k3g3lh/orSWxWCl+IPdSP+i9G54
e/Th7q8WreNx0lxCi4PMN3RXsULAaRBwEs2F5mSqBxii3lTME2LWFfdMY/Y8L9Qr9gZ0NRHKej4h
RyKehGRJJR8OLCWeqpWMU2pS1VGHMzCCKCoyuu7OzIMY5GNoNTkSdh8z3ArcFJ9wc1zWHRntV7gE
YdpzmWnoctkpzukViY9Gc945U7SXdhi32KQ4zcGE+FzBhp5pLzrj/Ks8clKjGcEqCardVf4IWChu
1WEz8FuyI/yQXgvVwUOfuhNoEX/8wia4D7b1DeRFf9B8jOtOWsX//C+Fu3eVTRsmZ/3o2RMX8T+C
ytt5/A9HLf0P0IGGQny7e6Bspyb2WxXXzFZycyXN4n/5P/9VH8t/+jd3tDzGRwjf33gCGRBKAPAQ
sZMe6f6D2gt776A0xAX/0wH8dlBYo4u1zVcwEf7o1WM8rMylz6PB9Vjx5H5BQQIiAfH5+wdWQ1j5
ZOQ9O0e4mrawaqATOExqITW/SHoLZuJZfescmXPr+OD96dGquYDwEWP8PyVYcqCtzzUgAGyF0WLj
po49Pp0Ows8fDb98/Hjm+lInaMFCgUKD/Uznxm3856+9ajFR8Gb9KRntlm4QhAWmv75ykf1Tw7On
CY4nnHLx5GsMd9EOc6f8fyGBgr/MzkLy1AukIKLNhU8A/bUV6aCjwPLC9zp5s6owm7tr21j48l/t
qQ9QiHa4F0oX3O9Q/OKBhQ75pz8zBMacZDzDELkES8SV/hPdNHog2NCgM1PzerfmEJmnVNB8i07B
gyvBecZc3UZNG3xQkPcrOnsSpfYTF5isDhCradnGW9yfX0RX44ZKUoMAl2dtkWDUgJ4xBWJQuFRh
UbRXUrZ2BvkZjEPJ76QKG5bpvjLPYCfSl95f8J3UvhRkYIsJWF0nxI3hemUrWEjEDjua/obO4N8E
Au0RPDDIim1VWfba3CfwZQURTCWtZQ0qtykOuC2NHwEA410dyRsq2iW8k3E/PN2Dz+5i4MfzEGX2
WHjAwbmGY7ioK5s+Hby4wpgHl20VpO3L5+gQTQuqyaRAhm6q7XX3L/1JposIDRcPStp6F3UfzlcX
4FfEK0NNiO6I3Ti9CX8B+6vQYZPAHWdiUF/SKwbVIhUL68h7c24qeKtBv50uGMzcUN/H9STdDTPS
QX+TD2UphasaHRg5W6gOowNiXm5PjzMU7EU2GVTMLEswWqs5ScMOvmvgIKzQOvzxmACisuCCgoGI
5JTddfUABABkIC/YDNB9NhQhV/xT8YEQ5mTMwQFFAcicBKAGG55P1d8ErkItOwG+L+1p+AByU6X3
2dr4wexLXTcRd+EItlIKBHp0Jzk6KdnaNHfJcIMPzPAs1JfDPQUrJ9yZZIR+bbi3Ub0nOmz+iS01
BSoSSqoswBA1KnB/M0qYoMGtn3ZZYZHQ0xMoTRg01lXwlP6xRTGMnZJaCIlegvKozRGIh78vAd+0
e+hpfMChW/VIdxFWrwoP9e9qIsBI7QnSgZt/I6z6uPqpeAcb7GXgQcBQA+VM0RtTSAIX43UF4bkn
ZvlraqFaO4nt4gJEfC77BUXu3lurIkYDuD9DwbzLSD8XUJy5kuOzp8r/EcxZdo7e5mnNTAOBJp+V
8EzUVDgsAK9D6rtgIEMkAPLU4y+WsnC9oDUrJBTPNfZupwJ5or2dqisimKkpXtrD+5WmJmbXcLLd
RbKNhEtyj7fY/mIr6wIcHHRxkeeYg0Msnwxo1PEmF7suh7PKpjIygoswT6lchhkYy9766koqZvSe
kgbhxOKMN0xycTjQMaEi+YIDCfrh1OsBKX8pz6nU4crgqCocsN5ZwHeufOabWHm0E518Lt9G7iZe
h69W+pkOqMiGnB8mXAn6LUBfyIXaDzjZdH+vOOPBLNdY8Q6x2PyggEMyLsEfViffEz8pWTZvSV1x
b32MJpFrVsgs00WMWJEoIhskCD+ucXa7YXNEw8k9mkTeTrwIHHIspy/9BE4xj214JMg9C8Sr01Eq
0ZERYUABynjcjjbTz1PMkcVcXIyV1+FDgEidXXCHBcAkqMVEsfwan7d1Q+/Im5Oc/IdOXjo7v/Hs
KS4g82Oju8MxY1bOvv3ZPZ/npDDR0Nj1vp4ntmyjbTiEF6LLZrho93NlE6ydnsYOt+d5sVbmB6ym
+ZX64s3vzJGx1EEptGlO+FqT9vJFpqRNgOmU4jAXbdHGbWwmY01SHCNbXqV7yFMTmvFd/cNDxjwy
xhhF6EZboaK7hdQik5WKxozmmGcMThw5YXdLwe/srNLM3fvmEIr4XDGM/j/k0f901ZuuvLrjjIWW
wmhPJFKGIjQnkOg3DOM4vikM0kjfJl8Ntq635pZxgfX9oB2gP0/WlohvG2zPa55UopAnPDIHh6Hp
Xxvs1xwh8Y1KsCnvFCTRNhZtuJN8ubrTY/BPkmXdCOOWJfmzMvKDqyR8QT/Isxcj/Tq5xVivItkh
jGo2Ze2ytCCGdceCUYb3TPHjZkZ3l4Or7jNHxfwTp9y5/h3iTU7iArOH+BKtJBjit/SrNz6y9TLx
n5lR2PRYBTk/OjPSfXyVbkyosk33cXNcLucCQkvqH1LguapQ8ZhVXdCXoBSjZSeGprGxNgitRXYH
DJvOAgamCuIs4aChiOI3avTh6+KFbP23p7vRFv2jvLRL7UEOC+icuLeCNYpJjlsdgcdFO7Dhi+kF
NE1VrtPhgRM8nMOSfE+Gs+ZZx4O0U59IAxDOXyx907VfRXhi4Jsxx3IUMj+A0f+FF4IMkEgBHfgH
eEMOTT5elNQ1eGs1/j+X0SgyHUCmmJLS6v8BM6qHFlr1Nx+kT15sX9mU2BH7X2B4Jc+kCu+IkpX6
hwzcVeJv2DO9CdfSnl1/g72J5Jx6H7p9jpokfMDhnYXREVFJWj05ORjnRlvxm7/peRvyPtl8ppTR
WfvEp4RtrP5Jyb8DWCT2U3xZaAei+g3ew3oCRqG+YN/y0p9YuZOfyxMHLjls0KPpTD0Zvbk4TsB7
JqLYRGeEuRiG/xH2L7+szqiDhTUvUVw+p12xpK5T1viLYg0wQ4cJ77lRTpgY8m+XhHEKFj7MzITb
dh/Z6U9TBkBmD+HW52y8i1+5gpLJBt3+DT4BZtnjBbVA4ogn4HlKMpj6RB/P0ap4odNg4V/fG8zl
hbUQHOXsGxKmeTJhq2zLrdb8GbDHnpG3YrghUmJAGMORVl5jCC0nR6k/SuEqy88oL7CVUGe/Ag7G
EeAPuAIYmrnIf+iuKdHCfCO3X5Bs2dBQ9/7LVwhdvAClLyqpkdkWRUp1RUKT0MTMBdr+8//vwXIo
40htiaOzKx8a8EgUvQPm0zfDfEJ9bQRmNTPyUrwJ5oOZ4OJ354wI4vMNjieTPMft1oTEcqgSKBy8
szNPfnkN9GdLLckIRYUNigTu3RcOwbU8+nwNewh/rrB7FN+AfsZTKabTQ/f/JGMTvKnK5fpNmLEY
LXNKdR+jiY6JkARBAMvfTNlKP5bwleAn1J0iPFPxHw70K16ZgVP7uxINtEyutG11C51SA0HX2Xo1
JD+xn3uYBs6mfYVva2uIRjzfw4dxB1wB1lOxoOyu9sw0dc4+bMWfWfP2xqXob6zho2JLozjSuGtD
KFIQtuYM2OB64InEgI+0KHkykeMJgoVMQS0znWBWqvOS8x7r8e4vrK7llUkxNRcIYvuDSlJTpxbP
Q8oBCb2o+ZXmwB8BrjV97O61dDJ2EU0nH3dclwzLlSmXEgVrwpXsHNK26TH7yQT7lzbzlz1fAKZp
03XLhhFOSj3aByxgfcKBAtYX94jg4hSBjQPSjM5MDRA8r5mOoaZNOUl+oDcQnY6V1wtmEeIIGvet
OSC5nKXdgfaTKoGhLrovwM6Ioqp1J5TWfbDEzOYrwY+ALjgitpi9Eftgfo8xFQdppx54K3xFvsF9
3sH+pWDufwhHpwTxv0RhFV85X8IFcjhugAnv9T+Szms5dWWLol+kKuXwCgiEyBiM7RcVbGPlnPX1
d+jchxO8t41BanWvNdcM8+CN+ciDd+oRBkQWpkAwypZ9l+xidAU8DlXORAvXqx2TSpFSnKrp0oz/
8EROicjCDIjCWcZVDNHPcB5IUCZcaOklR97WUG0E8D5K6TzedS82SF6V1ctwMFgmH8huOqyAGRgz
tpm1i5N876YrJV7VcsABWM/2bXycbwGFYoQrIFrWWUuHCQzOoDVTGbo6NIhUmXRZv/3R89eRh0PA
ajplNzg9qflgPaeDAyNWEpM1d7eizCHXpXKz/NJO0DyXqqvdYljMaGvvzYuWjekA5wOqWEN2tEP0
TDXbPNXfxJm+FJggnHbL6sW18nxQQIA3iPU+Ld1g66js2xepTBmnce6igatYDbOz86XBKIbA28CB
htzwoeGUwPI+jT9oooiCgRZtPNoQO2IUersMEDx1DR/fknAGfaSb8Gp5XPQlB8xIqAvjQnXLbiWf
fcOm6ZwReDS1AEYwnvR7SfHnmBcG0cCPt1FHDAlnfNMyf2X2DPDkz0WGgTci9Tq0REgHSzwJ77p2
8uJ+tkmTuPNQgDi3OE9xLTpzGsKw0KKTjp6A3i4O31azy/7rYfCrYFiRM+lJYA8u5xq1WJm3fq25
zKNcjicZXiBTNGvd4Q+LuVP2FaS3ChCRSSCOTNmLuqgMGS+aM9vEWs7sIpHJmElMZK6Ltg68L2kX
WHr4KbFWK0bexV9F2gSOVJjP5P0lju9ygXOWY87NLZgL0j8ttP4KwVjysNXQrQISUed2YieP8U1g
84zHi/ZQU3NlCLchY5IT7/yYzTiG2AhvrdT0Y14118HCJ19szjFa+ATarG8F1wZxilUKtvoOMlgU
QIxBfGtElgXlPDiTD0rSTPE66sKVYNkSH7bg4cgLIqX4MFAoV2UtrMzwM1GLQzY0bt2G+5lJVntM
RD1zo/abDsnPVHJ6i6ee3m3Gx/x996mTkAjTdZZU53iPTyIbEaZVvQedEwlsDbJTxKTCNM8+ew70
+DMrisFWFSOMIJaAggk+pcFJHabhcoDc2vXDStMsTFvOlv+j+ihNGdUmn3oKdSbK4BahNiiDQ2bi
38tDWehMgEXnP4YWt1NapfIGiy/ssSqDTiAi0mV0JHVefZ73MSYdRpXytpYZzQvlrmhJugA8UoJX
6o2rkJZjzDgFbRlb9tSFpBWKttIJTm1U60D0/ioLuLzbTzLjDbVcW9oM0B5kzjcfCG6KzKWpCURN
0R/TC6PqynBPsNgzzqP/19VoR7gAuYG2dyzO4jNXlb1EbxWAoekYHNS3frq3093KymM0MfYPtqZ8
aI9Qgu0YYqfu66cCYyq/wP+plSG9to8yUg5KdO80xbUa1JqlvE0t6S8jGdvSQZ5FzelgSJta5Hax
cG6L5iziYG2aqTtyeYNOuUiyek0685rHwtqikB8YRJVflsCsHlUi/A9eqxAROGtiYQu0hplx1+hs
jdrkCCoQVs/7J7SjeiCXUT+NPgwT+WPWesqw3ipzeCZVhb8ZNglrUez/rBjNK5TmVtuGGcxtFm2V
Xzxo+W0FcAD9CvtG/TuTK6gvfyV0g6Fwde8nwJPK+hz9d239qRINFMUea7lqIifFT6xAsxAhEGjy
wJHru4X+VFFijNncWkUXWE7YVbqBlzxTC2Me3ATziQCTCU97fZmadiSjQhhLdwDQb71hUQ0mUaFE
sKn1VveY0kJVxBjeK7tDJIS02/pxpv53UUoIgcA8D54FeOagMWnH0Y5HHRWA1WcU6uQbI0fsu/Cj
LTAe0fPTRPpAquabfihPVUg6DCpNxEeVAPqa8MsLr91EcCIGgIIhS+zQ8wGKlBk+T5keRwPny0ay
tv3cv5kShmoin4HxU4AHbQFqo3XWIuVgalrqr7xYSv1scELLrA/Y3BvLtOmPPFuZ+ICI5OXvlCFA
pgwInCWm0tlKFX9mgalaa2tODSw6IK8Mo3WyMkBjdyYvzterHsnHhAEBdx9ZQ6poB0Ea7AaqZoZR
e+khPunHk4VGFG6zXzD8cXvdXw4KEBYMpPnu50gyMd2RCV7Kcbst15504jeSiQKT+jTEfIz+1tOj
dvqPr3SbMVJsEZZxU8XbsSBmz8tQMJCpEa39BnZJCOpaXyRlIJoCy5HqIOBC2vas3pC5FDQJSSOS
5mCwHRtT72L0UIuffe9gwtCG51H4TNIbAxCNaQKPRojDkAE7CA4HUzkfnm2js/vgIKq1pMYmm2RM
8VpARYqJbTEwiMqENQ+7lrU8Z5C/CENATuDWzIcs3gBMz2H4DXoGTqRuFiBpffinxAXwNpziFBuM
dlhlgbxRmDuI0WchNY5GJIAXsKcQGsZRqveuVXorGWgoLZmws8XE2rFloKVnJCl6/mfNE6NL2A5x
axpLuUtQjyN29LHnzDcUCK4w56Lm6KuFY4Vk3XPvijDaG9OAlgr4JB3p/jleacFSQqti2DTDleVp
eSHcPA9VILYvHbaPoOijAQkTNp6Mh7EKhRw9HCMtiikzmi1h0/7LNKE/bUMsWcaV0NoszPCZfGuP
6URPYTDGULAzh8n3lwvHEbOWfgdf0BQdg0TzzkUQSYr1PMqxMxSZ+rEkY8V0x2Ezah/UMfhPkH6A
L2WbbCfpZQy/Mcq0FnWw73Y4HIRnnTkcWzFhc9FHk3/q+Y0ULZC0qnkXAIOlDziKrYs+G/TRNuAo
CWVLEnb5uKmSQ9O8BfWA3WQL5QFvtwQMPrtQKokGPEInHgjEOIvwJRWcUgLQsrlHEY6GtzWoBPpv
oz+aBKmG/BySZb6am/0GHLAElAkia1HQ9OSgkwPThgHORwiLX6VDHeL7mICiOXxr6oyK4Fbmryhv
pGY7MO2tui+yQNYqdXPWkWzAVNFio85yNmyZGJYJQKxzunjt4VudQGoHUC4wC5FtrfsQwPemWwMa
oUUERX+MMjw38zprjifdTpnRlC2sUxJJIAcbnY6My1wqlBoJLHLvzofQ/cfQusH0zt+N6tmphSVT
oq9juEnzJq7+zftC3vyIsR3Q0LJRCjpe6VjhijwVwNetcqB5GnxorjxO8nDRGGigl4QfJm+MGKhf
UJ+qfjZH/zo/cHJnXqoqeRm4pJijvK9M1WkpCyqGUyZqKD+hZqIj0BOn4OCYD6Gs0/8rLit9pNJA
Y4XkEsUYjCPb94wP+ChRSQQ5R9f8ZkPICn5bnNTCQIHcnYp01jIE5QUsafqLYCb6BqC1UwZ/Bi5T
8snSM1zpWcAK/kOA2kQIQXsngCrDrHawZUXlu0ZbN9gV6EXjiRzY/jgxap2Cay8Yt5IZQ4vtCqjD
AJ9wwbqFBSudk5t8Ub7DjxwiyLLb55dhJTjCTSGXqlglDPp4kmaSL6Ov6p915tT+x77AY8QIg+Cj
R8AvnMvblgSYBcEiEHTyq/ju77Cu+zeYHvMAZvjaVTqa2+CkPMY/6lssm+Zc6Uf4Z2GrsBQgvSwL
xmDytaG3ExbIwHhQoenDcMEvAhbQRWo2LdQ9aAjnERDIBYF5oEvUv1jF8TJ6C2vhI9sav2BZKEoX
8Sew/aN/mfd0p53jjwpLat2RX+UjY4txiru3vAgr9aEs+Ko59I76II0VxGJREDTAB/JpVh9ASZzW
CHOWGZQn7EBv0X6lgyIbi1u+eHUr0tfW/g88x4WyA2gjjQzbtNkmPj1mNw149ZZejQVDzMt4Zaxu
S//yz/iKqu1f8TuQsPkkYAjPx2rHuJB9UlzRVc7jugVJVYyC27fymF74v8rgC/fRhNe8KrzFvDUz
ldRJ2AtPtTu67bM5ATaOLvMFN7brZ/j0Ltq//I/Ak18fP8TyLTmMZLaMOBbZuf9EyyfwZM4XOFN5
A+DhpOTNb4ZYRQfYcbZ9dfGqWkKEsLtt7Mzjwh6KKlwq5wVoTo9u7fILL70xHHbA5RX6ef3OVu2B
6/RhPLRXC1DLTjR+BCj1fs2Z6kKCG06XUflRQ+zlzWgbr18CETK941yAAcPOQrJJv4T2w0YKfkkH
AJH0FpyM3bTN7xHR2zjTfNMHgEqUPaM7fKkXIQinwCgFx0pw5g/QILhq3xRsQAv06v2djWL4gD5w
YAwKr/gDp2q2PWK48Ud/htdpX53rHx7vGHWS7+FnBTvLwPM8MymoDAhELZARh+MsqlJR2BqkDyc7
xVoEB4StS/Fv2KOM3WXhQjlZTv2ZbNGMAHyAtzLHZCKJqJ1XIPZsLR7BhF7og7p1y0Uvzr0bbKRV
dmILfdHUs1cTUXqyyPOeLgTWDgYa9WXwqGzgxPnDLyYXc5vi1T241TDc4OGxAjlLf5RVdpaqBiWp
5/oRJcqUxyT3PMTiFVNdpehA85ZUd+4fDdlAICBE8wbrBCEjGhuP9hiecxSpwD/mOhjFVQT4L1fd
pmfEHYbNpurOGi15thPR7kTFbZw0zILBm+LVfOrPm+QowM8c1U1Bf4vqad6S2MZmQbAHCb1GD8Xu
gdjEEmEeNGzfhwYTG/OY3IUOlBbm4r4Wt3G+UfTPjrgLcVVl4ITJ1kvlU6lPv2QMCcRGpzSBR6M6
DCIpw+hAGHNHug43LiRM5STtdeHckTetAtxD00/oawL1OROaI8XtrGrbBsyUiVrE4FPF3vu/C2jt
GTmlwmeqH2mS8TCSFsy0yg3eDG+gOOErW73Q/BXn5sSqqjeAOoBZsAbhKpFT0mOFrS+L5qMw3QCX
AigC7Q5wjACJ0jiiAExTp81RFS4BJMCvALgTuOBwuQqmvgeMzTNyF/y7NmAn6k7Brqk3eXLGhIU0
WyxdJdxj4Ez7lGNtcVFE8LfzZBII1F20cYUVBdsEdQMsdbDSES+1bUtq3cFS99m5gMaEScxOc2an
lifcheC3TjazmSnESFqSYH6gOJvNX4scrWErMEutsMuZQjsXZBvOYdpx/kRoloN/1SStp9bD3adw
4O38phSvPs61E3oikO6a+nqsym0JHORNESlwOKxBxxCFNUKmBSJxHx1kLJKxAPK/gfrStQeDzBLR
phiI4OOjJKVjzJHZoqZjpEOcm22h86g21NREkSEkHRukSGPwY+I0pGCBOGDCF91ESDkGfHZVZggn
hWcPUxbDIGh5wOkpIimi99eqAFJnYVgC7WAcTY6T30iTCKbat7kKSOumKRpwpd8qJpJgRJBVjKIb
m4KqJxlDhXvFopp6FBbEHRTglIL5qmTybPgW+U8LobVXpDugKenxSfEJhBN1AtpMZnI6iQ0BWEj+
Nua5LDPCQkKkNM8KReiB3MzY+MLRqJbcgagqxZW9fZCTRfhVCJz0p6RxAwTxUBBGbpYdCQccR+qv
ur/jHlK3L9E/BLUtNLaur2t9bU4nXi+MDm130kyMRi4TN3AMD2Jw4O9GrEgHR82vgL9ZuGEWN2hO
H7w15YmvAas49L6MCHIFahcP4z9E7hlkOOyk53fP61fNVy2epvguttdYdEzZNSVXNL4i4Tm/n+Zl
wgqt2q8IUC8qT0b3xe/mdzBtGwqnlk7kEpnqmg/cNTZ/3rUgJBvNu6nMq1oHE9EpJnwN9dBsiQza
34+uoblhiBGGuWemNCWHiuZAd/2Rg08q6Ztcaq6CSCLzRphmUNmB5lBeLRTtKfMfzZi/m5f0hEuO
C7NpN0i00ulbTI8mJHjwNZN1eNL0d1uFiwpsFNk3ZgGQrsxuEcFzb8WfgqyOv0l4St4zCza+epuw
Z6i7atxEEn6V3P06Y7oC+uEHh3heAMTUxfxTcHDUc8/rSiAcvsJsaCTuxHvGPXOGLuDQ4B9/tDsd
ot1/pHoZISU8zvhRV9WqC+ddAcwCPHwEJjNGWgBVBAHntPRRFluPtL5q2IHKTx8DfRIztDW22mqE
X5wb4sVHtM5wKgQXv61Sc6mp0urK2qKoYuEMuEQ6texq3JDBHZOvriA32tGENXw+XjUsbExx+PY4
tfmeoUK1+O4IPxy8Sws/wgKIicwLNyYY34qjC58YqXQeip+DIpxK1eV/Ukbk7RcrgFsl0JkL49vv
T22VkkN9YgzITshdhtHSNydNfQalw8plkjyZF/AtwUax27cn1djP/+YOanuo2txkfoif5sBvmZhc
+AFur2HdvIrNhXPb5RQpkqv43yr9/2/np/kfb3KzYMfqDLurqa8xkABh565iEwTYV1nzGuJVw/DA
IyLzuFB0tCdsgHPYbpPLiw+qU6B50xzSKPrBDQdyoE+sQvY12f8AfUy+epxz0F/k7wGTN31fwDYj
fAcmiEoH+Jwd0kF+a2aItzq8RpLTaYB1Tty6egPx5JSav2N5MpV9qe3FlhW8tvhV4r6Xrlb0trgQ
3lpX9xbXscSdcmBLYtF1ys23iHy2QxgQsKzn0QsOinRtFFvVov7KZtrFrZuj2NnFOqw6BHailrbZ
Y/klGkeL9RvEriGe9PxiYD/SuYV0Sc1nLHGOZ29eIOGClhh43NpcJHiBODeppAFBl+PldqLQnBMb
EUbz3metLRJd44Y9sCbPZCq2IUtqcHsUO6iWczvM7/xC3WR+ol08r/qsSJiMZnLkLCTSzaVKcIbm
8fDLBHwClAQmqT3IZuWdhoS61QGqYfqHyXKYFcwTlyKVifDRIFMRfUpInTDgpMpSy2QoQrBSJ5RG
LTKDIP8qtKf0wtUmH9iU1efALFbjaBmGtwbhz4OGIIO2eiV/DE8O6Sq75/xSHj8+mBeWwvwjKrPy
qH+ztAJ+0LpVylOLT351p+KtR7fgFecXz740evFMf86foA3fpOLp2yH/IvdxCF/C9FbpaoxBAeRT
CIm44mVSWstePhT9l1y9UbrK0y0gHqWoXBwYpcc07NkY50xVw2GRzikVMDTaE7ea/rGt76m39yI4
CntNuKXhH2s8l74464LwxZ7cxtWC3bmc7im73HzmGaM1YyVdnCCNUxcnj+FWYb5rBoKh7Exs6Jwp
PNH8gs5y5OKa+Xf4ZfHP0B8Zm/VA0nkQQiD64iGOcGSLzy15bK2yQVyVwwLcAeoyKzzEgPIB/llk
VQSg4yIWacm9VSjnIRmPQIEStFj0MQlke6tVYIywLdfhU88rbBfYjucygColTbAW08D9xHA96aD1
HNQxJ1bgAYbjtODxjPQKf59am7zdV1C5PWgCXgYPJrik7Hqm4a05Q/UYf9kRfcHA4IJIO3zr1pEK
KWpkj8U0gkTLIGx3WmQQzYafrTVi/VRBWhidSoZXG5bSpasw/xwfpbEbeQtqjJcAb2+S8d4ZAtug
jhDhBs8/3vK2JDwYKn7CNAzbgGQznxaiEu7k6l9ToUzoYA3XGL2p+E3yMHBqxFQgeSzuA4siQ+fO
cK5MOpd74HjmGeZEmWuNOiTKjF8+/xeZcpmT9xxc+Ywc1kqyjLiqydpi74lMJzcQ0UrufMk6apEC
8nzd8OmHnQrpJAI1HiPSnnVm21jWBXyUoSdwBZOYkCqn9gdb9MinwN3am/XK6jtHdRyMj5w5h7L3
mqsYbbFpSaKzRrdruNY+PBl+CNS2VOkpgvbHwxgp+Uegw1Jqdso42PRLabZp0XOmmyFdi8lRmP3J
XD0+q8m/sdxHEcHppAUZojMm58aEQ7JNLHKtzg3sC/0gYlwvXvlGPdosgKog4jR7FYMLxHssMBPs
BnkNmS37FF+/4jgGX16CKu8IAwW1MTs/rwkwTwcBoB9Dp1Dmf+MaKKLKQxwOKMTK89eF5qgCMzuu
wxZnY2jPmbLyYZM2zI7vg3TsVBL8HryfKLXIjVnzKvzRINwS4cbktTxM+qFCW8o36R5AMFl4Zz3a
yzpkYdcarolnq9ZhjgVMaa02s7sZ+jt5FXuHkROjOicVWh23h1YZXPHNbNCj85G8g9VczdZNNRQr
e74ffLBkSgh3WH3HxitDEVsxO52NierkSahQFcPNlUBkgV00YsWEkJFpdFbqM8njvDXRu0bKyZcf
ssUZtw/Q+XinUVrVCD3Du5asjB9NXbXM1Cubc2qsnRp3ef+cqS67GduMzrxC1iiJGOZW2R92pBhk
5hdoW0mIxw+QC4CCZucDJrHQhW0rO1vlP2BgL16DeUqXWvoTITJmTgaiJURwuFDtM1lQIMbsMxhj
2X7KH/KEfny6guOtcZwjdeRbVx+5/4eTJqxWrj01JTCcCArCPRPzva8S+RxBfoUGOIaUJfu2x/Vg
AqE0Hiy3mbQB55QvCus7J7yMV52/ESY89LTpnikvn+NAj/7xlxXGBzVzVQtqHYyA8qHFEkJ6py72
hOZyS9vo3/z3Ai8gYvEg3FgQfvcjQ4wqXK0+4vDMcqegmWhUyg3lXY6mcLy28bw2MXzF9Q5JLaJI
GAYhh/8qZwhcAP7l2CEWQILwsKN/AQ+IqD2Eng9UPqTxykvwWXXhXcDLjfq/yrtBzRPreSgvMZf2
/3jBltscnAWEYsWRtd60wOAOCz0YzoZ0HYK9iIlDHc1mj2F8TMpHrjzy8qeMjlSqrfDuurOF072y
iqb5DXMbfH/LNJ6FTt/AAwstoq0AbP/56bEdXYlsS+xe63mszfSSfIBqwwv3AYeVzWoXIBb0rkTz
3p3bLnbSMNoI0awow2os49Jw9kIIYzwCg8Na1YiKGbn0uKht9GIv4sujcysVHi8VQgCc0KJngkSo
QiWtZVJ1gi8r+yl9Surgq63OJXRbwW/WXpE4IY+Nb+4UvdzGSYQPh76ty+MgGJtmEtD6mZhgI9OM
tlmzySmvjRW8nxbbHt6v4UrSqyOS0bMn4wZ3CxC2yVzyh1BvP9gmrPwvjtddn2BwsmmTfZQ8ivJc
IbJL46sw/kQ1HlQSM/AQX44QxizOKzJyWb2gK6n3bAideNNxBqpdiShGLng4PnxysYhV4qlpzmO8
Li38V/+xkERYKrXbKD+ifzUDSEAum6JFsJ7AdPo89ftUO8/+V+meF50f7uyqBeuCPMDhUZpvJT+H
CtEEmAru2VNK4YCkmsdu0gkZWPL+m3ETGJDuX13ilvGPAmBiqbvJI0YPXq+Eu/+KW8kPcXMR3re6
02D+iklnITZsBv/YnDoURugkqRmx4lHdmJjiNvgn+MwTrbfJPEAkxA0XhjPu3xEZx6T+eN9VChmL
RykHG0zR2E3ovSJGz+me/c3iCnIp2Ey09phSj+Q8F23IgyfaqXoutF2RcjfgzFjv3Hv35ACz1RMx
351BzfPw35D/00TX97ytBrhnCrcu3STQpxE/aUN713BN/QgYqqkh6o0QLNsPVrk8E26s1RjTj3rv
SIQG9xcBs7X9hxp+9N6nGhxD0BPzYEb6nrdIZ4f3A5BhgC2mjKDJC9a8w9Jy9WHTQ02K0yNu0yXa
wsEKVyZiv8Yvt1pyGLB4otJUcPKxZGujRRKT5A5OE6K58CaWKHMGSmFEjPV6U5THRBUvGHLWIyBF
hispruzNnOQInm+GmCMxOchanhfygys4kJIK4Apk0Cr40aLgjdtZF/VlYgkAoyqpSPEzPsXwWx13
lnTrMhfE1xqdAIS6tH5zhl0ZW1cgniqz+hKNHXuFkdCMp+9GUXD9vo8tN9f7aXqO47cSHMLB3Pjy
No7+8XkTlDhi8610EW8OUmBVLFXoO0HCUMHKlhHq2p7pgtg6Sn4M0cjnJ6PaiYqCa+O00pXiJANQ
qpDjWoxRDAZFr0b47uHp5TggRka2mHeBdPoSeL/WgA3Ure6xzE2Ym7SfCs1sNb7M8if2YIJ7fynR
pyOTEF2H/w3i1MBiFlNC5n7L6llS1DA+0IZ3L31J4tkzMasppVOufPfJmTFOJF+z5oNs6ZFIPXXT
Zsei+bKCnW58j+a3nn9ShqvV2aIDMF8dnpDBdozPZJ2Ucr8oaCkkiEs6jyVmWTr1otIx0P7tAvSc
8yJ/ajWAXXE22Ndjpp0apmGNxlipQLDQ3pTi0+f+VjyBICVdvhiVB/0sbFIxPVlA+cNx5FPOXFaJ
fkH+lMwPX8KHeHZaFzta0QuD2aqwA/M2Fj+0thizCcp6qHZDDP7kjv1N6N9DevG9z67/9UG95TFa
psVeG2nyiqUJnSvVZhvVbzPDpIN4w2PSoK/FSkg66L3TKg92hD59whvVlUfl7RAu9/omojFsXM0E
m5jxSik5zXayA+NCCN9yCvJHcxf5kBInUhdgsBYw5Bhie9kjDW54cwSw3Ut7JFIazp6MxSA+YbOm
bhy+8XyfZWftgskzg1YBwV22HknrGLYE5iFPAhMnMTTYh+k5lk+Dccr8f7Ve8szVGKzAkUfUTuO5
RJrA1KH9ISEKBVz/BYyFR3PXbLPQxs5KATqF+dYPi+EXP52whEa89glSxoZwH2crPGvAnbJuI6gk
i9kZLYa6l9u9OHCdPzXvLvkozWGizfTBmHway4YmCgUTX9JxcMb+JOof5nDIxL3i70ULZ6Y58x38
nK1oDZmf+QDuXaQcNCruPWdUG+NASOm2EPcNIG+zY5bMpcJajEiNBOMyyUaIxXRGxW3+z/oRtyKr
EIcTSPJ85jeDCJYlAzKI+IxZQ9HlBTj3cP5pfhkh9YuQXahFDCjepYdwhLHnX2bbgTtoOHgyhMAO
xJyhF7bzs7BV/kKQzcNnEIt6LrdElVBa/Q5u82RuJLzLyA66tS/vkJcMO+0iYXS0aD5b8tjgItEI
WwxuoA2i4MAkckmrFJMqgIQj52+WImlLPSpihCXbjCo+XmOwj+aCHkx6Ki5dpkh1Ve+m64CZESLN
cSVKH6PyL0y/wQOWUcxT3yNAH3Ev8nob4q/RVosk4qcg1o4ViwZljTQyp+a95E1t+yNzJz5Pjz1Y
ZcCQn5UL2I/hFB8XdNmfOltqEX37KKJ04ttBnTHKLhMyPWGHhdQpggCwjENWsZmoJlOGYME+1z8g
PM+0dBj5AbZBnfgKOXYq7QBdNcSZrBZ+DagGk+7hMX3JMPuB5h58dhWNFZ6EBwz2JjZ4XyGWanhb
00HUevysL8AvdWCT32NIrV2b91h4RxnhOWyv5L6q+069ZIk7JK4g5LbaQ4MJg7NRYG5tMRKoAcwD
N2Hw7oeXnI5cDd+ztX/wBQ7WCM1mEM7pliks9n4B8pV+L/xYcu16ZBla7w65sYehFJWUUKFj6i+1
ijQZGXFKQk7gQqLpqx/czFe9KewxAzFo4JgtFEwNFX51JmpnBUQL7lYgvcitrIfvTkKsJxogk6vY
xIqpOsTUISEcxQ6cVNxq2o+FMVFPxZ4+w1i0tfHbMk2ERektiMqjCqsF2sHM90NwrjX4Y0HuqV34
66aApBG2JknBejquGOMU495SoS9jrR3+5T0kK1RYVQ2qw36q8jvFCiW2esiwCgAGXsxMmkbABDP8
jCMQBX3aBegVIo5sK5ZeeoGtX9p9DxWRBCEUqxh4Hb/H8TdEtFmDsCNI46MyA4DCXsL5w+7WM1gX
J/g3RWXjeWXgw0ESDdsdrRjeevhXUKGSSy8uJdrGaJvq//Fi6QjgDKALfEOdMoc1ls8DTmCAlSNZ
f9tKo25eibjqp2uykPHrnlKXHCQiE7Gnh/0HY65aBqQnkiLEzsdRW5/yditSlOHv+0mYhhRwKWAw
Lghv9tH541DDF2XtAMYw5EUGhZNLoP2omsDUKMHuCSloBAEgO0Cdy7OfmJqstbbcu9WY5W6UMZgo
LoNebGCDiUnlBmp9iQEe4vTZ41lRTIc2E79NBV5/D8KJ4CMo/4yetoD6UDbuafaj4PZYsh3HNXqu
9oKTSk+1m8RoNeGgBAEyauaLiYL/sgE0xp8X6V/EOzYxq5jrAaM+pCCq8YxSQTjr252H52ATo51E
Nz/n5FKCZQKMj2L48zP5G25Khr+1ZaQ7fYI1zDKYKSxqRj0kxei/8IYnAkUmLJNDUuqJbkQafvEB
NTUUr5YEodhEW8zWOs2hqdlPhdUB8BuuUCVu29OVhR9jJCFVLtx+ICQuzi9ixhksnBsajP+ZwckM
itF6e0v2uCDbRtoJPQHivcK66Na+689g3QPoFnzH+ESy6SnAYNTFG3dAwQu+qdpRvhJkqJ4OyhD0
SVSOg7rmPGcgBuOr54ZLNglyymE/y/5o+Ji4Gw+m9OY5eRUveA2MW/lBWNiQlmHfE5aENddMmsc6
D2XZIrwhNAkI8N0qvEmIUYjXog2dFME2qe8OpdtM+1L8oreE+i9BWYewz7wCa2hx3SgnkWhvmYIC
1ham98S1yigRF/QUGgwK1i0mzkslc4RgjUwAtkGb76GzQ1lJUBcAt3HF6Xxkm2k88QA0RexkGPcw
1YQCj1FRs25J8tZtKTl43WGglM5XMPsr8AjP2EtzZpAvrG45zgglj6uKue4Kwh2ND2z8SbwOIwPr
Yh2A2cI/jU0eVpejneycKlMxN7ta48Rs7aa0uypDuqq/a6wwPYwGWkbReAuQSlFppKiJ5AXrPa4s
YIXlFVEbjAqtZVIH81GE3UfBBPG++id4px75dBNfZ/an3+87FD64L+PhuueyImKZv8D6lD0YG7xy
14VYlLJ2hAHBvTxsaokIAhCwsV0OFU5vJqDp2B+71NhpxjVV/G3QM2Q2xE+vG6HaV1crtLVqa7UY
kyxToowubLEqPpRk4fo7XXS62TplgXhDqlcNlvP41pDFK/NrKTf0f5BZp2HXrFpsSzq09dw4WyYF
b9xXYMeYXWAkmM4QXH+1HpB1ShU3G2YFNsb7sK0odwa868xrVh9iyWlw9RvZpRYkwZgIuoQNSoOp
dszi3Kobnz9kStNtoUtPyLZX/XPGGj6KXc41ExfNL2wQDDXzacPEWKdLRPu1KOdnF9XSKvE2pbKr
lXWprM1mHY5Ekm2T7lzg9qJQpLREjdCbNvK0sdjLYfIBGM1c+3tLfeBlT5KsE31TRdsCF2ufR2FC
fy+vtNmbZutjaiqsOL6KFHcRkAkfQYZM2rUa1xvdCy8q4v+pFzZjSarUuPT0+6AcONMMxf/0a8xv
gT4YB5SwfDPbAOSt41cf4UwEuaq6aQw5x9FYNbqyoVhg3xLnRODyMLJtmzwbgXkMVWFlGdFeqxEt
QmgLSGbAkwO9WiFdG6IH2MrMGj+KHPKVytaEolgmNmjrD/56wh1EuMvdPhI/aG+y4Ng3nwTARN4J
DBXBdGwc8+nboFY0MgPqLed/ehwTaLGXEPMr8YEbfJ6TYHFoi886dfzKKaR8KdHW1hjJM+ypmgsM
ihD4h3IJ8+tliJ+Y1B2pyugmBU1/RKpNckYb3IzwNrTPkjRE9WDIdyKic6wKYICk6Wc+XnTMknXD
OuF4u608xdV1SOk5GK6Gklcw32MSXKDHFOZVx+PJ0hyZqcggJngWd+cAl7P/cXQey40r2Rb9IkQg
4TEVPUEniaQkThAyLCDhvfv6u3AHL/p1dVWpRAGZx+y9tgXqmS8et+dM+xmhCopLY2OgApmj7pt5
tciEhclS9gMNjM5MsR4TIDG5bLpfioFIRSGUkwFpYh3lEDOYwhnfDmpWuFR5fhAFJPxLPOwR/PLK
0EgzBUvyX0scwMYWzqkTG5uFb8xX0U0I8+FKYsxxNMKP2t9IPbWCMRb04A15EKYV8tojLeIdZ/nC
lAUQV9GAxe8eIgRBVysLWye6nXst4B8zx5wpCdZOdnMa9d7w4yLDbMIv0qj87tAOjNj+Fx++Thmz
gemYPyncxvJm1JCkxpdebPz6EdQsRUf+Sf/q/qhlVIeciv250N5SX9uFIzao1vWc9ohka0I3gtIx
CR41rfUsEDWZbcwFVKwmu5jvcB6Z2yJ6UX0gZUxyU7l06crdiBcBkV0LA51wDkrE3qbar4dlMLzO
Nyh6ZwMIUX8ckdOWdKU6o26+ooJ5MqJSIe0W4VISot7/v6NkpSlzxOucQ2GOhxlDms/AMo4ATYnh
Fufdlyr1d7Mk6kMblp1bkDTEEgXaUDB8DFTRchi5qfc91sGWXaUDujgrxEUbpl2o6UAJiRnLDMh8
2J7JSB8YGsZTs0Nkv7B8VP5gLDpoAZbBkguHDyBtZ44uvE1spYwYs/jwLZH1umqxrKeMcxY4EvoB
p8lI4ikhps/BbQsxtYusJ27LJK+XvzYs/inBNeMOD3CaKNCiHEkIUPvZaSTnsOMx8i+fGmakJdR9
WMhZvq75K1UTHiC/pSvvEs2YDFKk6IRIztF+BiV8JvBT49fR0ezqx2o8xi7XUX2wgu8sYvGVuYiT
aSfY6yASnZ/2ngDkJ7UB4A9DO5BpRP9Hhzi9sa6Q9affYYCZBg4MMEgiXve9cRSDD4prVZWIoeuF
onMeBdQC802JiV/h/8zQK1FmuBp7tTb+zkyXlMbsUquchBMwOENFacMJPgvIjD9p/TTaq1pvA5YW
yrGdPCLZDO1J15TGzO3f9PowNw+uf8jDm80dYTJ1LcGxRiXqURo/RSKDJm/h3smrFq8p/gvL6xzg
DCxtKKi4yl+c6VKav+10stxtl25j+vyKoOBOrhKUdCQCDY/a+HPV1zj7GhlOqCM4L8dnJHfN2C7q
bGsaAm8qzr/cP7J+/wbpb5NrlrKxx3G11OJHU9yrmHif90TdKelS1jt1bQV733zvSvQJLwmHobtR
W9zWJSok/tbil0Hx6Hx3jJUQ5iMwgU01DC/1eFFBGDb2VwhTaLgz5oKNmDQX4svS6QJki++trjbW
PAv5QcROCQFApjO9RmxUfopwCPG37Vz7y6FKEj3pIo67jHzl5HM1NBriXjdEGBDxzoNU4KIsxl8l
uurlB/Zwas1J3UQ1MESSab2aUIXo1rCHdMK3Ml0XJL4OyZZqqdaxMJuIwmBmOQFLxXEx6nhGKW4b
g57axe22U/p7HCJ97+qXndLCWqObhzBPAddRhw06BgB8+9WIXXjg3LcxM6U/LXc+IRDoGb4q9pQx
v1qGoBuicFVSqU8+LQ8nWXe20GQT0aK592nQHhG8KlAud6f/tHUNAaKzD3iJ4r5gWIIVNPdfZfrD
AEUK5zy3iJKhXKhxw/ZHuv+hc70WaEFRx3tloIx2T6bAUXtRaBsrdWNHRzlKpsAxDc22vQb6coqJ
c2d1PZC1Wn8RO1mCvQM8MRD3LBjjVh53eWfMYxG47YtY2Vv2Rku+mMLyA3eZg7vuhwMhB3Y1EP9+
lbAd1++Ffwp4JsKVEq18gapoPShvoXsv0jemAFm4ra1d79PqUopoFwbBk2AXsOLJcymP0os7gGc+
2pJnZU8JI6sPNswhItGG9SmnPM8agv98Y/erEc87qxPMj82u50QJPQ25EwbXbUOZ0jHxcepuobDs
t0h/qKNvBtqkqRIC0rNQO7fNRSZXG2BQXn2YgFWIrc+I+kAdA7IsOg42ihSWk3G7GkFyBj8a4xpY
ToUHMJRPr053McGK8XeSv7fN0cG+Sdxdgi172dv7ItlooMB4adVVDE/qDKDVV7AUeELfaGXEj/bT
HG/MSdLQq9QVv82sf31uf45lk7SUk+6i1CUpkaFJ5KKy0I4js08Gexorp++s/R2Dn4LgKVIok3Nj
vQt1l/CyNogL6qBfTeh0ZHLz/e9WoOc8adG3I9+U/saKb/Tq8T3mqLOhLlav/ayPtoC88rO7ApRt
DXbc+6l4ts0+r67q9F6wjggTcisRDDpeUv3WGlnTmn+chLGshOPVRbKXjbaDDb81aY3s4F3o7//7
MDl5w6Pf+l8faeu8mcwDR8pTQK5CemPNPGQXgDQfOZpr66+P+/vEU+py6+bE/SiSz6jTDxZ9njnD
/yiPkxK/bhPtDWfiLDGvRT53Dym6UWSppoo2kB6E0QwXSlG7eNXd4tDqFcKrJNg4JXCbwmAnk93T
NN+bsnr0ec2eijaAItaF7lvqOOK1eFdI8ehszDAJukS/QQCUWF4eo++naPtfW+VvpFwZ04eb3ktc
IhE+cFH9mCoZZmwVYCHDLkuT4C21hzVReNdUk8Chr6V0kB6DRbGmky8PIvOqKlgJE9ScI/z3YQ5D
8aueqbz5Loz4WfnJsWs1Vk3utvG1Y9q4WE1wH6U8sP70T1EFQjduYqgImPF2egmvlhRS388PtaIv
S9DG9ohvd6avMT3VJyaR4Zk1lXadOC40++7kjwnLWYPOPlNYtVs2mO9wlc7XpexPQ1Me3GQ45KYb
r11uWMMHbawZ7baOT4x07ArvM38EH2uBY+05wppIPnUVxxARhXA15n3byI4dLZk6/EshapnyzEYK
jmqnfTcAecpcvLFfX1ctxQIqrkncJDpUAfFk8GnXxqXvxws//G2CI7txB1+GBfHPYWJQIXBDyIVK
+f8NAVsxvdialnY2a+c0BgFe9fBLuswk9NE2l07KryQJPLcmPdp5hgNdoxLR7LfJLWD1xxNqOSIx
tVBjPjXuI/vRjH8o/5jW/o/bbM85ywC5RVaravaHg6CsLm/DWJ2tzN1OY2iAm1F+HdCcVFdwMpm7
uW33O4zsG1RUU4KsnJzeZXKtb8UcDoFvHvWeuoIZJPO74Gw0D/IoiOTRjTk/S1+kcjtGz6A0V4oS
boYpIeqtPpVAeLORECtjZzCP16pbCisYA/LInVPTyk1qzq1+aHCO5wj9l/xAyu4sM21B7e2TLuyO
xJUSRLmv2vd0RLKqJfeOXD5ZrhGa6a1ymCprUSnOVRPdJlG7n9QGOSkBOaQmwNh85Fmug/a7Zwdo
Dpj0Gtd400LM33T96sDaLubPkWHsW/yl2jmlbE4OcXUacnpsstYtXAm5vuaYbu9t+2bGbyOifPeh
A++ENI93ANQ1zF8eacfe5yYgiZ4hTFesfU19L3oHyFuzdMMfv/K50U2QkfvOhG1TYiuzzWOXMT9y
/kywEEPNTJhdZqxAXuHLWnxK64Q+Mk/AhSUpgMLgU7intDsGOhZs95A07MFnwtTR5yqcyi9mcy9O
nnoquqKC6UgZUBjwOrm59aMHugcFhTDrGgw8/tjpkPMfQakC2VSPWcXtNWXVB9rXvXChsxd42fBd
8CkfSXp5L7kb4zH35sckB6YUjXeVWMwIv2GJfKRue6zrasriBEK9AzFtXgPEjJgjbJttyVQCCEFI
ftlLa/NW26KA0kSt2+nEuDjmrz6veruTFO7BsXEtxUF4qoDkiWh413qxH4vgEeZo6GqxSKtuKwYH
QaW+yhsNFX21HpN7gYs1reJyUTb+qdCyT+J+MVL3R0s+22M6qAhHe6Z85bgKx7ngsz2rb7YWxJYY
M6fvUCdvbMValRPfzIACzH8t0NEYarVLFG1Rodkf8DNbWQ4LSRPi5jPbTKD+Tjmejbglt1HONqEG
LHGwkDAV5giUBnebPsypUeJUjDR9xU9PGA5QQhRew18S2xvH7A5mSETkeFJIlSVhcMG4u72JAUyq
jp997VT0XT2SR/utVrS1nU9bvH3sdpN1ndevBqtUu3D3oKF7uuTJQDopMW8cfflnW+fEPMto3zNV
bITrRVjuIxKDwmFaigD2K+iKIuzmwNuzj49v4lEx5ql1qCzTUlumFeGa9WsxtJtsmF5VH9WrgrGN
YQGpKIDMmSEriXkT5kojErbrrI8Od3zvWsehKrZdiUULrGDP9LYiI8sJk/WA8xoUX199GyG+bRKq
yxAav6vuNa32ciXDHMablRZHW3eQKEQjQCEVjXe/Mqr/JTKBw76n4NAo4AyysGt6LBbxV5hcAX6M
mLCTaoZJUmdgcKDTNIiSt71exNtck+v8rSMzRxcoJJisCRQVhf30k5jKRN0kfbIX4SartR+VXQ6T
eoNFGMY32/9W0/7dVtjCkLt1iWW/75r/N7YMxxrfS9H5xuLaMijsLQAf+CZcEGDaEKz0nuTz3JsM
AuKiKfNE6/BIMjYCFVaYA1J2B3Rag/YT2S+0YVemuHPhgZNwiGyKVJgCQnbypQXNqmEJDx7FVXZZ
9KVb387ERlMxqz8F0dWEn0hJ+3ve8GjD5skDAC1JQSUlJPGUCiAW5dKYT0z2334PBybAMjMhXSj6
fT5iS0xrvjGAg0RUJE4DAIGzO/R3rIGvtgscxkHWPzXLt4SzzEwhuyVM7ISKb7D0k0M9dEioH2ld
rYP5xhPDRJpm+FKJj65BatRj/q8nBu4NqxOixxDBEHBgrHSBZQ3DcJaSMpQxJcrjqyuSbWC073Oe
a4zSpXCCf372FgrBHt/wTFPzXLXfx+TLzcb2NI7/FbwxUaltG+2nGqw/YLKW/2cUaK6Jmh6ZuLdt
xx+oeLfFLkg6LxM6EzbNOIjwIDpG2ylmTkS9bcVeZtDIf+lhQPpnq5NfU8VieGBtW7bTexPUh7K1
DqN8rf3Oq3mqY9U/cUe9C3u6BaFLijhk48gg05q2kjZO14hLUliawHmcp+FGO5IPI141hyUr76Gc
PTuUxj3zYAUX1qzSLiwaLxYcuQ6xQ8ZIF+BzIZxpoHgwTdvH8KyB2tWIO9V9BCm+YYWD7TKOL9K9
tflNIW3DScl3VlEzEjSqrGQ/vWdy2EywT8zBuMMvWfUZ7zu61GxDJGWn+XwuH7XfbOJ0QGjJosX4
0jjM0ybbGtxHFjozPrKB4VHs0IleR309ys+2mPalyRRtbSYwI8NpM8B8dvFptf5nTDwYUmzoORu/
+5FDex7xSkv/vSUYd0KjDUkB9RT7PRwtoPfQxAsUnZR5XGTXLH7rNxDqZ4/R8BZU36N1sbptIJaA
hUhwx91YhCeT0U/D3Ik8nQq3DUNFaolFw9wlR4+wcn9L8JUMmyDbqCvkc0Gyq/4QPzD367utne1i
oiSRArfMEInUovt8wehLpAPsENZR/YljGVGfPvwSED1gyJ54xF1+pL2eg94ID2k8IavFXGQjdkti
Cu1MhZcxF60Rbf15KlfX1rxY2beuY43YtMNuEG+cf1hMy+hf1bOa3MX8JMNZ5Yh2yxi2CR5zF6Vr
YXu480YgMHH4FqXkC19i1Cr096p9cHUAzZqxaCF/CuyvAasjUq7JyOG/tZhA/B6FWKs/K9SfLcDX
hjVWZD9F+5F1e+LLw+g8Dfhi9Y2FOInXFoEQ6a48xZIVZ1qtq7pcSBFsmqzd+k5EOeb+pqbC/q/k
vKp2QHaYvtAxqu64ToL2k4i5fdmp72ZRP3MYBkmqFpuh1P5E7nwqINyCQWzF2O+qkNf/YEvU5XME
VYwbzN9VBlJWhn5LEV/ZYQ0D8Cib8CCnfKncXwWKTFFVQFZZzM4676R7VU3zs2ctCSkK1vh0bm2v
LS9I+iPr3EPVAkdjv0Vgu8kVJg21eUuJw2suvcG6dbjOLlp3TZtRpbjOeJgWjsV2AiMvsIOtLtew
PKzx1KAiRDuFOTnYQjnFm1cY27Rcwx1jY8WmHUvgWJz78KH558DdOliuYkTxjf9hXZqLC/mKhNB2
wcUZUDzApXkG8sRauPBJy9nMA4RhZdJ4JMdcLNVgqWqIRvI7QlgrxrO/yrW/CiZ7lzyF2NTBmw3H
2edqSL22++wtcDEQGMtTqi8H4WXKFoR6LzcKI9HMK9faL+MG+r9SP7jlvabzNAlY1FmcNwiRGDXT
QH5P1aIa842GmBrQtknDi26E7CnwZJ9ls6RZh66g3fkQyl/1YoJlZ+WJWhAvkGXvCA+RBfx+2o91
5i9McQ2Mei3taWtXRKJht4FVoHAiQ0T8R/xq9ZFjO8G1zWRaLMnJHJQDBSZSOiNYhm8GGD2Jsm8B
bvDKsL74MF/zP+Jd38YbhwFyn8f427H0upNLckG7mJzTTzvzAJiUpAdBFoDJHSJwWci/PllnXr2J
WNJtxKbdWZ/tVzMd+WXzRodW2S9OsAwycpVfGoaDhBwEN0I5sx+0n+5+MJfyMyMaxUIUDoh13cRb
PKCWWPZfEDBDUMovw7hTxMoGV/fR1+e+BtSh9Zsaq3LA+i2CjtUZ/O/mEXkMwq3FcA/CbW+wnY03
k4mdGH2MHF/R+eVHzluYLpAbkEGAM7TFvuZegoFXxr/UViPLMNRxYfsyXKuz+yYe8cX/xd9UUCQj
0dBpeZ6saOv+q+aRglBDNF7uya+E6fELkkseCRR+axms2noVR7OmnqceVww03qg9KP9AZlYOSCKc
QfoftwHHZP9iw12jYeiXHXvNdg1w12LDSsACs0rwDiAQdwyLEfIYPvjNTSGuPbNdwYf+Z12JU+Di
xxjyYkOCojtqP9Br8o/DMQQcW5LcOxSrMaLZPYXGuYg+YUyx88f/ZlnbAgOJWTieHdvsfvB4oL1v
dWOtM5XMImTK/U+WAl1eFC08aeClabMKQ0Si8yNHaCcQJg1QITVVmy/s+i82b8WY7zibqJ7e3ZgX
AS1kQeXf8kuTvk9qcBkOAqUISqgml35srh1wcCi8Jb4tQBgrm9olLXEp9Doxg9jaNfK9YpdpAxdI
irLOdF4kwWqBdoiVbJc4aBuN+YNNi82IkmHW+To7XYG0SiOqc1mzb0W0wTCV97it1on12lb9UhZX
Hrcue+8clvjNhOPlLYM2UA07dSS+6KyY/JhM+HcAFBiMgEBx270OHHv8zsuDAukoWZCIlH0zUEvl
XqRHBJmW1BZWdbM5AMKSRTH4XqJljcq9JAI+NHdqQ7iMcJZRpG8VWr94vFLy0bxapGKQ2F6uYgIB
oC9igzP4savsmNVfNA9aeQmV4n0Y5+BjDBVZvesnC2E9yEnrrib3Wv4puJGoLpNO9cChTmSmKD9h
0SOC4opG1S0y9TpzTiwjugu6tTy1cAvz6iLsGM0QyjcQDazz0ynRLml1mmtsOSsBAel0vJYWY1bW
/TbLbZsgRs0CbDk+s+xxtBWwexblMDGkfMNZMNgvR10/jMSRRCGAIqp6m51Tg/Sunh4RxiszCM9z
xnGF2I4Z2/JYYGByMLOkXb7oCNKJHdLnYM9Y7wp1o4WIzrWHfZv2R7htez1u1sv1UDo7dVoFSIEt
jaKR87yq3CULbF+7hgKmSfpQ4GsHRfQ+6MU7CTyFBnWzdOtVlijvrUakZZac2uYtxNHuRjenldjZ
WTaRx9Vx5uMIqfFGiqZYV9CAWGHH/Z/Wtlu+e6AyhPs5bwh+SpvRUMm424wQ8YnLOvdzxqjm3+ia
z66VPEemulR9BAi2EXJyqRDVcIrqciQ9h0ItR0A0pk/HOAbcEGX2h4Sy9gKYLtaDChle7tj9VIi8
4B9ESrVFvsyAOX1JsO/0T2TlVuchbXpR0dog/zormeOFEQ903ljbHDFVFLMg+TdQYoLDTrd9Mi0k
Vjo/ZQiF0VbwmptkpFChvFwzstBmfZojQJlDhHVfNFZZzMm+MMpvRNPjVqSeKRGGSOg28P+0vdXN
oczMpemEqxo2YNkebOYwvOOPSpfHIib0Ao9DGFerbvidRoFiwCSshNpCcZdOZS46QBgF5DU+Ovi5
0FHM96kIzgCR7XxvBPdOTisdgVMbPYwGp8CAwe1Zljs3d7wYZoBPPEfQIL/HUNKAXJhlcGoYrCp6
hbQvoPNg5Blne+KW4W3XTywXfAbuBiq2buEPn9JltsKF2vT+SkV9IjQbaQ4besYsdfLbRp7Otjpp
PpBf2wYbthedpaQdlusa8fdkMvjvFpL1cEsnbc9Sq6ZaMxlSKbsFq8yMJLeci4bjOvUmVsn6ydDJ
lYBj9dALRm/s/YWJ3UkQyaoZK834Ul3m1YjCQPUsY5n9dpU3EnmHDSuDlNczyjCn31Qld1c1d2XP
Ai4gITfYMuffIKod06+semsQn8QU3CobYXLN1wpKYSbmivVn6+Wax3NvY9MIsg6zPUObcTUB1Scv
tQB3zS+iYtOYLwqNWOjrkGsb3yVa0HlIKIGO9Z5qhJVBTQCEtoBuiEx43DXs/hREdDIfVrxD3AfZ
gXTZrhkQVhItubeRBzoWqk6MqTO82Y0Xjqi4VL4d+J3HxiILg5G1fJ0JIjNPrrQREXAkjuRR1OSR
17dJpQVEsJpgLyVATqMKbJhAgCqhRdEvc1ZvGjEuLlIwV92alQUbnLsd0VLhggZBBwF5z/eGxDVl
IVgHErhQS5Av9PIKsevKFt0uRDyKCtBub61Pr9Pu7KwgbJzRpzpt6KuWEr7crNibdQg+VC2QG/z+
YbZGj1t/NrIKa9HWLCDPKp5uZRaDZvuB2OyJkgqhbcblFIIJhPRYhx9sCxNkBvAxNiFjW5ovJLGX
aUKe15gLkzee9b2JeGrmvmWIGQyVJs4gHJ79puNkkIBfIyVdcSjgS2ShIVBcTGQRRm1zUnVcp8ou
KNZd+tm6bILUBz/xWdcQy0us3k+Fjs4aNXRGyFSLLLjPnG1MQ8dfV6N29tXPhKDyI/kjyRKIla1C
EhzxNugAoWDmRvW/OKWJPrqzqg5VAva+qvRwybdYMZlV+s8UQjH/QTkq6QIZ9oWM4gLEpG78b6A7
rtELOnwPNv6+haU6DM9DFrWPFFlyE2EQS/Sthj9z6G4RK7AizrfAZNKWtRMTYPp78OPT+NJRegX2
jZ8G//TeULf8DkveRuwX6FfohIywWpsmwGighprFbG8tGko8a9yk/qM04p0S4vqSPyJ7iqk+KYa9
CFGLaDavaFyvR4rTvK+IfH0kysUsLiUvS23+c9V4qRQbHXSYhRxrQmuWdX+D9VAiAnolI6Fk43bT
Nm2gbZE/oXKBa9Z4nCmEE5DiQCtuDfVkY0HDZzE29KF3XLuhucD73JvJRekcUExlwoVAtlBc4AC2
iB0N07eJXN4qsN/15AbLx2uRAwLnqV32VE1Awi0Y0Zi3Mg428++c36NHweVbasbyqBPog7ixY1Hl
aFdeu8Yixp2/uADoi2vRtLHaGpcg/y7JcM1RUHAa5J3BSr5b7SDe96w1LwNCNjimVnDtOFcCNrM9
Yqhj0cQeCsiFGw6LafqwOLxnGmSo9IvjbJ22QcbZiI/mUqBxbpxkQJa/ZgVv/SwylJlIeZCWWQWD
9j1ft2cGMYfXQ+reNxwNRyaVOBrKT0Z6bjh/COmuoJpC0TP/0RnhAXhNhNohMQgT6u3Xqc8816fZ
r+0D01J2DsbLI4NOB9DU8O9wIqL4dV2IGz6Wsdo15T3M/8k8Qnm7VbRHZlRLjXd9flP9Cy+uIf/p
8xnFDwzD+kzgxUHX35LgCx4fLrERmuYc9B7+I/q64aMopbWY2P6GeHmKFHvRLwNXUo1vir+rTXOR
AYkmccjlihvpp9BF+9Y6iPxVkddP2dPYmP+0iCVpPvSPBqWQYeZ/KeNqHx2gxQbXpFNzW0geQb8d
c/VUi/rU+vVeKqNXYrmom+8RhYXafWMJsWjI+S8IsgbGzjwsrbQPOrPLQGf+Sz0y1rXXR0wPJ7k2
Pxt894JqTUPOUefPAOuuMxdtxOqoc+vFux+DJHplKlraygZDAZN3lXVVeAHut7HzGdE/7SvjHgzJ
JU4YDQSfWBu4tnFQmNNfQygUlLyxJcxPP/Z9CZ0yPAu0xaENRjc59HawN6LyDfsDOogKCHDykSrj
ZogS5k3dUolmif6wLXRc2VHqhTFSEY3kwCC4hw2Fxw7p54PkLknKevmUDAiBFnkCKordYD2JA+WU
42WvYovQBZ8WPJUf0QRUKfnJrWo5GCerjPCy9Ns6wVbKjLiL1Vd28ne7fa2KEQaKjmZw1XDodYiF
JUeHWT6Kahav1dw/s5UjJKWJCalCnUrMmYI0L04+p+iRGMhsq9eIDj5oeEfvYvxTdIAtJLjTkTih
RKL9rNyvMHK5/cKl3qGWlvaGGoyLzWtMuFAuWABqoSqLd6qPXUNAQBnZvmnBsc4ebaEvC5YOSNGI
GnGwaJfNV4EI3ZqqnY1Px46XLjSa1P6OOXAGoXEuqNfS8t+1wmQuWK8ALgA6YMECzmTAkdqPmxHN
dRHroJ/Ntf7IuKmisQbmtXLREXPp+zG5eWXuWSxS/ajc2rVyaOVwCMFTZ9E5jxCxMwHwc0KAGkr1
islQ9SDKWNXnwhCuwTPkblW+WuLAUC378p4RZkbVM6/KgOJ+BuM2Q/QXIAqScXrVA7Bzw9fYxse4
+aqQWZUzcyTWjlZtr3pWGmJ45uza5pqsJkJdYZ1gGu7GYfArEc7QflMa+Mje+UIT8zKe5fl2Ui66
+jBCDLgl5qf2X8RdbRspz/Y+l/cxIyajX2rdprOZjegPVKIbpg+xc8ls19P7u0MAg2n2x5Bc1jHD
4+L80+xd2jMNARpSswfTOzg3fvSZFP0jcP139F/23IC5hUuOq2tdRn7CFh2bA4TRD3WPz7fiy3CK
3VPICWUwvepzUzHqXsZG2QnNu24kLErkugUY2ljg/OuI2GLCCjnH2HkA52SiZJrWVvAedoq1zCbj
kscau7qaHS5r2SDOTyFG7aZfqswmyoJUIg0X0nWIjjn2/USh0/GfGsdAIXeBRbEum+uszCfGO2HZ
rc27gIGt1fiFxhIHZYLhMz2qBmv/4pUdcIfts6L+zKPgGvHW5CFWCljyzkgRbLDlWxUldq6BXiEN
wPTpXPyIyIt/c38pZu7sc5hCifNAPQwRMW9ptuQzr5XfCPVohQ/JUTJaoUdYPG3EWAS3qMS8uF8+
aDGftkYhr8uUz0mwNLAucdoeUFl34nsIjbWVDzs5V7ZPxOQltvreqDdVZdX4wy0k9nuzu0guyPn7
79hNiujaBqz2932KB3r6E/ycXJcfO3v8xvbPQ0nmWPLacm/ECL0CRuTCvfRsPq3grtjFYQCHxnG7
qKzXCpeKqCiQ/GqPKdVvj1pkL2BzzG+WQcYQheTKVop1yrVcsf5tMtSsubLJUbdzjtBuzNxYfIOx
9nCRozoWbdGwabDKUxQyGW7iBqxw4bVJjlTlPr8q8AbhG07WuTqjPUBwIle9nq7FpLBl21W2/8py
eK11R5+4HL3c9DnmQOslFFSZ1HVu9ZqzpkzUgSLtbqMCDwDW8kaRuIFpnqGMZIhynOZdrYEag+39
/B6mHC7MuJBsW6DU/U83sd99ksv4H2W2Eswf8iI4BGVBDIOxSRAfpOzDZ/Yf6VRMXQfqG6GyjMxs
NpUQtPvG02R6HuhNR4vevkfostJRRMX53krLReSSVMbgyHAoCVCQ5PE5RHbBphJ5Hp9esipZfeg5
klLlqjCLsWV5LCPpmZKPHykPrZBf3NL+Bn3F6M+uvGtpj+h4E7JqJcRicnajglBiCORBQ5vRXRrR
cFViplSsEaU7aj9T7iL+OolSubGIZ34F7w7EYDMxcraiCMBFiEWCJQknPx+aqCX0jHUpjvO3XDXz
uVhF/m0OM6Ekp2jrec/46Pbzidhb4dal/RTK1bbKA09NoD6ceFi2AfFXvAQ5FIIcL0nFFsWv/lUs
sK36JrN3q/7N+CcaSLODkaDO+ZQOnfLNR9FAdcjQ5LVKlLXOgFSNvRn73c7fAX28laCgpisTbuH5
ZEukdgiGRRKy4G81lsNpceM45ZGpNRTUCBfJLa+XwxxzXk2roVZXBV/YKfn/h+pVUW4IcBZ5nR/n
Jzs03GUrHgasqyk3kES5x7zCFYvhmTpBkd1BN7BEVPmwpOMEhdBIRFA8mhoxO7jGJPO5RmnfeGT+
/5wMfg3tdKTZbLTuOqTnqe/vKrVNN1FDjhb6XZ7vjnfc0fdKtx8Bg/Y/eu97Tl4cA+0oGckkTL/s
Id3K1gRM4R8cHBg7F9pkpkSf026SOOZyY6ubf1UIJMjTsLylGSysUXc8Le8JnTtPDTO7yiaKhn+b
M2EviXDOlSxELY5DoW7aHgXPXWG4UoYNjwiomqjtLm0sTxELEd71wKAanc8Ck7CJAa16zG05P1xF
jT2TP9hHz2YYVlHCk41zz2YRyk01EQQ4yJ/ekjsHehn5TBOZ6XnFQDqhVUprY6+M1UZlFqGT61Ka
DpZkYBsZhGRNHkqQTg70nIZ1kIJBnzAlMfo7yYyj1sB3PiSur5G1DhDEtdKVW2Lp3PRZKKz5GHv7
f2n6HbjaTsd5k9ARY6F2wnHbN0z1GFvaApx1vhcQPAb2iuXQrjLJ9kE8zeSh9GslabeS8qUYpsvY
o9hML2yOPRVjCWbTutuq+MxHcdCcnZKzZhx3863d0rez2bRRaKWqgNeJiJhODqpkPRJ1rD4aBvt1
Qjk/qAefPydJcDLwDoiJJzw8YUmX/qEy8s92dgrbJDoAEHTr+iPy8TwVDM7mv9fMW0/iCuzm8CK/
3Gv9cMlhVBoNGSGJ9mvxyvHv7sgKmF+ALEo/ZH2rh+FijtY5TaWHh0hpiHPnTCsl9vdytkmEwXHm
EZRAa7k2AAuGez048h1yopf1I0RXRcchkbf6yX7+Wh0WeDY4PuP9LPkOeTyCyVnPP13FZBqjA4TU
j8ztFhXFl0157MZfFj7H/1g6j+XmkXSJPhEi4M1WJEFPUYZyG4Skn4L3QAGop59TfW/EzCx6JDUN
UKjKL/OkPz36REFmjoVCQXTd7oUfDPi9ml4KtXiozyPT/3Ww3DvynBq7gTZ+N/gIcQn2XzrDaYs1
kftv0Wgf4yJU9+1/T0BuS42zH0+UNrYfAMCkJPau7LOqyDlYAQpcIdOrt0TsEmmNmB9lz+OQPRIz
ufc5UDXdXGm4RrFxVJwQ1AIvvBdNP/M31AtadK4052ugFzf51tKO7TysX2snq70eUzSxHQC6ShKd
+MIpWUhDHEPECSap0FD4CxOujq7bEJJXWRiOJoAzGBnAiZn2C0cQ++R12MCZUKPh7VX9Q/CkpxhD
YfiFsf0CmVCfznm+zVEHIvAC7DBC+hn1WWUXs0dcHiBRQP0pJpDvXCm958eoCqTNXnN2Gu1+o0r/
j/p+YArRo04hQPEh4gO5CPHR0zMLF5m9Zr+neVO8Q+B+ZYfUVy+4pGCxGexLPyKLJ/G6xoaPp+yN
vVZcXHgP83JU7Rj93hEPSPr0Q4kf924zDjSu2bDvY4RpRj8nrIY9c1UUG2vNgYP/GIA4nF3K8vFs
NvRy0ntDJcSG00TEcvlD/Nl6Z7eY8UqtnT5htPikBhW/p1uHZFPpP4omBa/X+5uFIVRuU+IA5Wr5
g1/Zpy8dxAPQDTZGHxM8DhD4XDvZS38a2SClmKyTBGyx1/AnWATZ3rCx8O1qW3LE0OjQit3h1Rf9
aZYz6i67OpI8VhK9J0xeHTPDXXlzu5liT+bz/R2Jz7A+DXhJNLPIiU+hHtZe99uUL60gLxwJ4Fgz
+XysQpi2SxYjjlUl2CoUuIajqzzZVDC3IJkoq+E6dponnh7Od0WSXDLpo0RxwnltY9AdGEFaIxG1
NxQNJszrwfGJi3CQ4qFA2EF01JGiWrsMreYVEPzqdymtfVK3zsNZQB7tkGb+LzKlueMtsJc9MZlL
Mf0JM3kaij4sEKqzYUbPZ9+9tO8xupXvivUUOsaTrUMQsx+gSTqk1FLI/fW4TWf4qzODll2iIWem
UNuyrd/YAJRmmAX4XKzxtIBFtYwudLvX0lCqOp1Ze2QNjSh1R7BHVRWAtfC3qSkx8e9QJypiGOpj
MjF2RpxEjeAzBl3L0kvjhpcUG5nZ7BlGeto4zbCAoRw07byL8GhOY/Wit0wFIKUN5Nfe+S68Jga+
whSLamTlhAq4ATPiBcUOkRnr6E0pxRngrUA8OzjX/UXfFeMNNZRXV/jaJRvkTl0CsnbCAYJOPKdn
o+qOKC3JVGxyaH3gDDtczhKjem2ku6GBrYfeil0Z5YZ2hWafeHh5CDdyyUm3Os1V/tJ4zWU24Cdb
vfgvCKbyZkkqSd4fNUSDCG2KV310xwR7KSOGjtBO1d0rHpWF+UHKoQGGokXFZm6A8lg7z2QHlNyp
iKg5FfecKSgN2ld5RgIKH1JzKtiKLTBsFVjvYFtGCFdPp0gmQzdajqWFjwmXttDBSNUMkWI69Tym
apKVWsh5w2eV8o+MTHz72YTNdI/tGx0CZZxSuwlid82oBpEdeH69bOrioIR3l28fc1XAcQuFXk3s
jBERwT8Ptk/DBO5laPz6ja/Hsu9eBcRbO6ktP9f9WvrjypyefJAN9Gh4BgYN3ToPwevQSTZF50L9
7t2dzjKeKfowQiTcIje+MmPPFaqh4ulI2aVLft6+ODhI6vaQqbZcZPKWx5LPTleBKbTRCnWSqmjf
Qwbq4q60tppcV5nfe1W3x1fHBMFn5o/oZWZfneQinUrMOIdyYOpRc66Frs/VOBlHRYKz8B8RjpaU
oJDInLjxEWf6mzZuGR9Idl16BxiCz9bf1+3b5O5S/7vmHtMhVta8lfjqQ+BINsTymxOmjLz40rkh
kpzBpLhFib51q3E9s+xo3U2BM7T83FHpF/E3PEISehkKlgh73uLwpPoaqQ3rft1kexM12tdnFeDF
A0oEOYdu1qzkn4iw8ZVrfeopDFwOJpsvpYqrW9irNnrThjqzaw65JB58Cw+mCVV8xVNRT1hei2Qn
E+wLAbHOO9kYBHOVKkfEuJXouKQOR7LIVkkc5Ktw5WEsvrsu3aGHp0tHcI2BL2Biwima+ekxkSma
YLWsDXw1dfdkojFypm9xabnCDFHQXfRfy3md4GnzLObA5K4lm2yx6bXDkJGWM7c9zJloZi6a3xJK
4YY2DmtC7ND9YrjHYvxeBrn3d71Ascbf4qDjadN0aqabj4cCf+IIDMGD0d+m3ceYcs5tpovFICMF
SGOxByxrsLiTPFsOExsPfb5Hb6AE3buxeZINkKs0OEXzkzTBuXNHCozyTCI6zkCwrVGHTWBmPrYA
iletfmNwsnG5I+uZPOFeY77cNlebmK8X/Dh8gYmr+LTFMdGo5FGjW1KTgW2HauRm+cRrbhG1RD6f
XVwzZhkOqoGEPm5bpwEExIlxg7fVLxfJw8Tsss+AN13594jJp88gMaFdJhaM5rTxxDGNVW5n+Mje
qIpV98QK13AAGIuSBxd4Zqit1pIeKDJA/M9AzjPUTOJbQjM5sjswt+4ssdUN8zXJX0wYB8jfC0xE
88ZiPnRbZmUbboY0bw9t+gHjUwMYlGj6gQmXk8xQm9EeqWHhEayel9Li7D01oe0z1dPOPmI3E6+s
QJVBqdWrI5vLCCFGTdUClq4KZxdfgiFbzAXLpo3QlxIuo+oIveAhrm69+1SjPXm0oHQ67lv5FPmX
uL4Su445KwWnIfDgo07rdniOOf151OJgvNGiTapJOv24dY3JOtRRgLexOaqZaN83104VBZA4R5zp
mVDKJ1+7Rvl4mzLaPCEMVwUht3orhj1tyAANqje1IOb4VUeybhHsvpx7SE24LFKebbUtGC5xNG76
ZjWA1CnJhfK8i9O76jwy55v62PrlpjMaVHlf2OqNaW49KmJM4ZEGaBAHs0M2ErSOWWpp/BEh3Zxd
eUuw78FDYW+BV56Dsh8nAK2gRREfiQs4aLTf6NcZKDrZ64qll5WRzD6TPmaIX8B5vEzboGDIkTZI
UErYBvmrGkNuIK1WWm3zhCk/DRjStM4A1ria812Qn2d2njWtMU7SXvVR37VzsJm8gqpM5mdM3e15
XNuQnyM8V1rwDq7FVLHREsJdTV6RZyizA3NlpDjKsZOqCLgQ9znmOuciVu6+6stI2I0kwK0YDdUS
ptYOeA/7nyUwcH4xjJ1n4rIwFK1bxhWWw3VUq524j81XQvxZe3ToyFVrqdWiecF5QOC0PaxwrwIv
GpKegspWbbmaMkTORnvonWytMa0eoi2s1xQ328hZPsfWWy64nbGSdFeRfTvdOXrznu3f5TUaPzrt
ZXaOPHhSHKoe30VlOiuLbbBah41YPkZeRjFOeanx9djOa19DUtsniLktyose353/Zp0YriZMid99
etBzpnEZNzHuAM56rXEVmJglSpLJR9H6+XaJKVcrB/O7XjjZ3yfUEe6ZxqTppvoe4JdJk7wA2Yrm
bHEFTVRQkf8gmEqI/b/HDF44lB32QylZyFyGaoPrjcWroelPLReNARjN5EExa4rgGWKBbinxKQ5x
Wn87GBk7ftXKS45u2ibXWxNywCY27nYM495hEt0Y4hstedtgNHHZ22osO3IBUhDbYRchmQc49FlN
1HYKPkVvWkffncngxPXa5DjMFg9zTYyRUKMKuGNO/DJT5dDVTRjzGDHsazvsaupOZ/gsOQfpl0F7
yyGQAIxXQsw+86+e+25PocemMtl2BGncfT28EKqeqVMTQHu2XnMtse0qBMUuS56i5tHRafs+sRov
VDrdivaamWcjPYOgTa2Tnj533W/mHQ1g6gkbDj8g9c09MA4PM45zGJC4D0iNaOULMe4lvnQlrK2t
2dMBdbPYwfrerx4fe5gyUXyR2mXynnXxkREINx4N9wGB/8GMseM+I6Sw1H00zXPWnORCxuMwYqzy
7m3JRY42UTlP/jAfp1JFSHZdQd2bZG359fVLxfljTOLtQkWoUXMgYCJrVNix+bT7V8xPWBs+yvaV
sH3KK0nbTzd7LttPcok+B+RZP+Nzw66MsJD6G/J8sr569SXgsaS79Tpo/yL7LYj8B6f/V9WbEpxP
xrCgYlF3AHIOGSLJCAKAdG5Md/ck9w5ElQHHHWLyRjBYpBZgJRm0iYXUXH3Nta3IYB9vgAMvxO9N
oFZcrJgROQpxaufinejHzgUNG/KLNaLLdokOIvAlhn+M1saTV9/J+u6DsI959WetLSBvAkWMrmg2
NaBgfWP+MlDN42OCzzoJjgHGUEikpBDgPger0U8eFs52MKqQLGLnroY9yw73NtsQnqkVaZ901dqn
nI9M199HA3wVcCPu+PLgE7Rv8VJ7Ols8dIB24OSvMapoHwe+SIkFN/LZxrDNEZhSbT5l+vLqjxKL
SfFSdk9JvZX5YeKrvdf8nAGt4DzVj4QYoe+17k55uItwkI9xe4bnSmOAj33kh3c5DD8tn1HNRqbH
II1LlCQIg0U2QjiJ9wwvtfcRh7UesjTWwJEwMrfrWWImAq79lYw/nvYuFPALcHTyDdGAACF5KO0P
jTHVDt4Ub2rtG6IEcUsYQWhZ7NWY3Z7iJ+OV45z10x2dM+iR/hpXK1TFPnj28rsxP/X1Uxc3bxXx
5gXDjnQ+cxZIpM+ERlC8mBxC8EdXHOQoJgttj/fYXiqtfDPeqdGk0m3t5qxnnIqKcdnbYwNc6zEN
2LGsbAcTSb/ulXWV3rpFUPsqLw1vlgMZpSlReWoFBOgrVfSWFwbs9uzVcB5K3qTpn6Ke50q6TyjL
46Ki0Im6MYRQcAdu8UzhOfQvL6eKM3j2ayph4j/TfzO5EbqM+BEQBI9MBe3Xg7gL/n58ZFLgC0BB
PHI3In4qiNU3TZiW4qFxPhqdc675L/V2zkQ1dMuwT53SKSej8KkgQr8jhcgj2eSc294K89ZrW11i
AbB+vfHbsreVKrQZryOMY8gXX0t67CjTND6t6H2CrzEgbPnyomM2qtJ91LxaxUsqtrwxXIMYgB0D
6ml7nI1+E5z7YWu3uz47SeejdrXQtPoH4fSrkgy8ijCT/e/kvrOCLacVoQdKvcd6m2FENs88Z6vF
PEQzT5BWpw0ug89hDvO9tFazSzu2HQPJlJcB5O6qDATb4jJm+QdzIIi1zc3VpGSuNUc+WgosOKFw
NMrjryrnZgDTobvTa5diUyhNcL2cc6brLGADaHQQV+bFTkHCp+k+H/NtBmBmmF95EWGPb2YUdxem
nFl0z41HIR8CcNHkf1bl4yUsQUW2M8IoSgRPlmRZELC69KUyq183MNYGligPo6njMRafqModrARL
cGSeOAw+Vg2bqukeGYcW6loV41BE9qm5CBFbsQ6w8dxnFkVpvdzok79RB9IaLrl6aeSoToNhHyOO
Thx83NpRVMQAE9DMvGkG8M7xi51LVD6xqQO6OxQ4t9g5o+b4bMGM5D+mYRPO3vSVMzJiLkW5oMEM
74Gcxi7Tql1hll89LSKj/0vxKpwdk1Q4xzrd4zxBE+NEb47PIVMih1mAP+p+16FiFqWx8yn9MtG1
BTyRb414f6JcmJ+VJvfGwqZv7RGxynEXRKS0FDDGjG94ajG+JaQheOQU1lY3/E1lO8Q7cEJZIwpN
G/NoKISJSYdNJD1fsY+cyITEjCCtzfq4j1LjzSdmWjGy1LkiqiBhe108EvN/ibv53ai8U9fy/GiC
j0rD8lMUEVVP03ZeeNrmLpJyRpaQPBZTn2u/kMhxvsty8vlQEo+rFaKuMU/h5LkDfTrI2sTztpP0
SDiUoJ7H5jZr/oNNvunLSXZIPhloKE2nEJDMLnKe6oiKbkiw8cLA8k9GGN3MjmO5nqxGd+daG5HL
/+StAejh2OZH0AnnEW9EypQob4peBf5Cwyh1EIPeNnZ97PLxk6Utr2hR91owkzFbfLBZ+alOrrll
wQicu6/BbHedvhjMPyWyJqOvdZlztOMsSI6k5gmRBAFnKh0sqmOlDPhJdriT2i0ps65V/UTBV0Q/
SQmbrwu4m9Ozy+Nr0Xv2o6h79SSetFKAjY0Ip/PIrlpsLMWCFB2xn0hiCuYlTOVpwb2apWRbkWyJ
9jdk7bRiJckeZMA5gCzc81R/zmh6n1IkDNJrFlvGwUgu7cC/3+S44ZMhXeLiCMPzzynlwctovzOm
1Ga4Dd03Aj8lHKJRTvc1FkCM2uA6z5IMhBYkzIMZey6EVjJVFG7b1lpPmLwzZZkig/I2L7/6u6yV
+CI99ysT0Y+Zf5Py5mqRzr8cEW4ol9fWkStbnhx28i2+4PxRTK8RLqH60/IZlqUaC6lNIxoCCQiU
WeaPI3UQPqyGfGF7hNVKg8juWCSLtfuAUatxQiSRvibNl0cD2BcBvd1GczPq5xnDsLyP3pl+VbI2
0AkPrXcoCaMMM0YV72sqnrRCcNun7MhbRnfOusRLOaCTZQm3tJZeLPyWXi7Oga9Mpry5Cs+TgN7n
LPue0qOuWueE1GL+jSmZHT9dM1LcmRlYPNYmSoJonUaksA1A+cYNAGpOj4GfHic3WGvLHg6cGySP
6scwAbSQSZeUUNrA+Rk3CFsiNaEpKZgBrsn2ttqaTIFAwfrIvj6j60k0u1S8+vMx9vdVBU7Z2GcG
mHbzirnoqc/0x4h0HBea7Uzvk+p6zdBXsS459X+Pah0udPwPWwpjoYbTNCd6dHgLJvbEBObDRY2w
fTKzBu0NA9iq/K739Z82goAmHdD64nX0APNB3vMEtS3uikgL7hdAq/hzBG8AxWlnpE+1YW9VDm5a
1xWdLU52tWME5zb34HFCCML+l6OP2AMT300aDJuqM58dJm5kHmY2M4sdenFzlB0QZ5fOASLQU/m2
OPNx6cgjSSfg63Vvdbm1Bo4ggIdehXL1135zQrEMc4V6QNeFldVThdImT+7yOfIlL4wjU4YwTFH/
m0xEHiezCUnm2dL/LfT+Rk0o/5S7hbKbfeRe1WEZD9fGgDkkK+rRWGF56rOWWklOPvFm0YSrTwQx
uTzGd89KDikQCWrgm7baNNXrYNknXIxb3CO4GsGZ8tFTXsgdYmCrZ5fNDaf0cM4ytJhjvI44p1ox
+lAVpReiQuKBg2oYgKIch+anMC8Ffr7IX0LJXdA6zmYQ7hF9cWk58DeWt09y9jVxBpUu2ChxNyi4
0IkcKj057U4k6tGOFmOEPAG7MNs240Vjslg/a8VTNmhUTgIk5tlouEY4+P0+8A3eT75WH4OLWl60
B0oQAQEzO0znvWbv6PsioSn8XeC+WYNxARHXaUjZeL5UZzhzAc6ZZlJz0ifMURxqKKaqcrgGfOtj
jtSEuceU7qxjV7sBg4F8T68KxVcxM0GLaFj2ZcWXHH8qs88WFG5cGW9WcQ+QcfSGjgJ4S2Yg91lD
YR069fwVYeyLuvlgivFiED2E978J0MwZJUA44Pi+9sGpZTpCZ8wFnaWIrG16YMl9zVKEvDJzVjza
o35nNX8xTsYgH9u1cIe3oNRPPaYAG/UwmIHwmVmDRfWMaU6PN+pMXy8Q/NppG3dipcSFJVk24xhc
usJE65oILHEStLCD4sLH0am3OIumUnsxUphlo68Nz/w/qTPQ+Sd+/AbChVPrJ7t75W7eWBphPhFB
ZcmS9Ay3RCQctiZg6SDqkqGhFmLc6X767qJS5gbbc5OvvQm0rUuO5MF1iK6h/eRoey4sk9zWatrx
pn41FcwoqVoMtarcGh7GZDO0uVJpDPjIcsp1LYE0BKEVbbmn6AQuJT6QamXC3CSfszaoJs75rfhf
1iEwlGicyGoOSmoO+bcZEN4LPzv4VfI5SaBvLC+ebK6ZaQGDZHCQP3ZEhq3mHpQBWbyRp2A1d9QJ
I6ewTUFXjnSDIQJmDqP7R+XKa8rCLBvzkFQq/THs4rE4THZKo6KjNdwVyAIzG47BK0m34kuxnTw/
ubZ+6CQt6j4ErrRQfqCKIXRhdP7G6N4SVajq+z5lKY73RmGrOEwjFRbNgp/CQQFp/paRvGAEtSte
gktclGHdcraeB4qXaVN0eZF+OT3PudhXwruVbXctR3YIqQNur1pLrFEpk2atIRt/nJiYCpoEmoyL
QncQp+0kLIuRi7dOXx0v3dNtstasO93g1wzv1JgXwM0I0UCSpimhaZngi4OfgzLXbqzpu6TnrNdW
737l3Sw7eA1sl2C3Rqnvclow4LrGABELAmPk0u4xhA6o/UAzX1hw4CJEXZhiIOL0ob6fjiTZiNSr
MIygxheSUabsXgKHGsfxQ6XW6AepO/MRm4nqAY94GUrD1jQhABE7NzTOrIOIGQZk+9zbf4pu9oSr
ZjcU37lW7lFmF4RN7a4BLArGs8dYGPcNDiaF6PwJ1i1obsNr164HwaHgFgYOS3bZ7f8Ki8QGNjoD
r6FkR55GHFXeJsx6KXatGgv7rAzg+Bia7hZzVO5o3ahxqs+QGXp9+wbGS9/qSuAF+Wz67yKpuU/O
EmvDSHpYZ2C3ZON14cj435fB1HpygBIAN8mjH7a+9seoHcCRs0e8ZdkhAgnNfnnL21i0hbEy1zWD
aucrckh6osn6yWrurk1ALIDrelVkHxxevOVzMnnS4Dxgr6Hlw3sBiDwyH3Uxn6qgPlRN/ewXzdZg
hF3ymgYCRpT5Mkq6xgQPM+yd2GNt1F3lYOz/PPwCxKC4qct9jx+zi6frcizKeR8Ey3cbNmxbDaVG
sBCatCkojZ6dHg4LYy/oPlCjrDLMZbxxYATH6BkqsFAV+rNNfCiZUa5z8DkcnCe+GwbG+2riy2o8
CEkchVtwAAJe5ndPRqdZ+PT57a4BqmxtBuOk/kbksWDG+jP79Aoq1+isRyQUWOwFa4qf//mDvbW6
QzVum0W/jZxItQB3OMlMg4G5u3b87qBCWyyMEjcmY/x/7jCGovsS98xmIgBfPyHNANtwYecZjcxO
4nPNnpl/+8YsVy1DrdyJPqUDpizgo5sdzi1m2NhnHNW3lm1Uy7FAocpo0Eqchmkl16UynCPFFyDw
BhwTPagFjUC+a4kNrhxUBeyh3AxeRU7hq3fuZcDw7uDwqZSefMZOkZhRWEgrjE07TP34sVRMACwo
szmswcSYDMI7yVPkalLRUb3XafUc8FkplL/r7EcBt2t+XZjS6rxec0Qsg4A6lfneSu9xo6DukKPF
SsZbr3KwvnK+NIpjShJVCEQjCDSnWEFX9B8bNELqNISakFPYC0V1/oJ/sgAh6FjDUV3/IzsT09gQ
WfXYmDEVYTiKa27L9p88qTgukkMJAwEwuT3ORdIP2aGHfBow/poXhvPMYqqDxg1ns4klwNERHF8g
JmEF1jAzk/zCSgPOS1TngPVpOVXRus+OywjaG1BzO52pqYJC5s6HpQ7d8VwCqSbmJZbMf5gbkswJ
hF+npYWOKQsTn3HVkPVgnzqws5+xsxEFaJYwCrazTfKPNeu3M8655lzilswZC2XgeBe3YvIIfQn2
ZMkoDnIuuW2Zk6OLCNHKdnluSmZ20TYGhlVxykudDmt1x7HIYGiV+9M/gzFf7DIW83VKXZuXiHHf
VDasYoB4SDTZjeDavahFwEO3zicak+XLPEC8crzcWc0e6nOMTTGTX813IIvXHHx0VRnXBt+iNgDG
gOqTpuc4Y01ttJ013QyyglkwrUcH7ZbPOgOmkbNQLsZb1hnbqemuQXyOMbTmh56Vb4iuFEY0VCn3
Da2pXF7VQBa6YbcyhyNDMjF9wYChtUruJiPb9Vw96tuqov46on+5smFGzbQBuLEds2NZfHGTfNeS
2u6ZbVoxf6lDCX6FRe4b8Tx6HVRX/U4Vlrs2NeSQpoAWBHd5hqvmyp2BRqqZ+klQfCSxU1iDBh8E
l1CR77uMp0izRfA1Aalac8Ycudr2ZgwlkbbDlKu2bN6GksUw66zXLgeaPHTNFRXt13YACY6B0kSj
fI3iS+ZLZQDPrnHPXB38HMgFYFYMOTY8ecEEDQjo6Aj6Yz5o0FPYFzo0rWtx/JZN1Uu7ZNc+ooQA
fNBh7LZ5Ox3HPHrhVHK0kEfaRTtlDXUjjJCHYQg5qZOmZ62uNy394p3ZXYI6u2kgYM1ZbUN0C+80
3dRioNK9zP+YufGiVN0E1iC4HfVZDny7sJFM1MGai9h6y7vyd6nTvYGw0fuwbupzhQiXdBKBVJAd
mvZGZ+HO68TBWCRRPzYrpUZmzOG5Nchi3wQKHTVvOABb6Y+f8Zt9YB3zDh/JRDnY4oVlMITSP+u8
evqc9DhYd2Rdc0EJuC9gbYCvjCljYn1kLyBuWsDUr+ue23ad0tKgDv2F5x2HvDy4dXR1+mXrul/L
DkFi65JvXHh68fgwkvQIWxxb9l/M2mjb6VnzW+UpW81RgE7loHEilXCuaKn7FZQxeDjqjYxii0l/
EkAnWri6eYLWM88XzX1nHQXSIkPX4de8beQR1HXBZilBsg6GddMaHw0nt9rqGT/XbOT9niNla3Ex
mmC3R5G9tgOymqgZClEQi2MmS7yTv4DNMZPpzW2hvNoZgNwSWd9EgyHCzkUFkjXDsNrZL0vWLExM
k6cJbCS834G6njzSwqJQpVjdZQShUhiAYVn6Y1FdTee+RAyZS15DWUyf2gBXhaY53W+PedSdRlFS
C8Iat+Q8u8utyZ4359znwgAYpfNauMFjT2l9u0y/rmHDaUzFXjrl4+CxTScGMw8fWcZqFUiEfDaO
jjCs1fAGa2YV+/CGOfqDSb4kCfypZS99fUUnIplH7D90hardP488TbdfZN1RRMuoiOFc52lQDWTC
Y4w6y5QHQN1ppIv6e1A3bxiAXmsXV2O9tWiHeRh74zXhiJ7/CzwKGBbJRCl2/nIi+FqQkaT3/AeA
A2pdJ2ITqSSPoTR6nXXRTVp8m6QmoX9FhLq1yD9qGmSYbOLA6vRnafKjmTU+mhp/IQPA0+MtGIV8
wg0IYm8w/2wjPxKmEYDdghdNNgmY83lbuPzikjl/YH6MTZLzVO9lu655ojwIu2Vo4LnnQbN/Lroo
EAQaMoK+Xl0XGAZl3Q5sfXgAy/zY6qFVd3+5xT5EcRmncbplBeAVhWd1MQI0SRNmQpwnYh5jIT7V
IoGcQHyPtDIpWofxr//kNM3ByAEDpTA63McWn4sGJ9L1lj0f4LojJlCWduhT9NcPJcTgd29y3xb5
W8M4Hb3grXUejUrti+PgLxl15ifdsMr5rz349Ip6O4Iv22zqziXe9JwyQs2KDhRh0xY4sN/1fG1X
NBB3tfRQLQct0449IkjZgiOfu2MwYtTNO6bFMAnYeTtl9uaSLZBj/yumZiXsbG0rI3g6f44pwcy0
pXs85zt6L2AIWVVDM/h0tOXvHGTvkdGiGsBLNkYm/fhVqyXEFbmRhrUrFjSohT3JXMPfwKbKg5va
ps2ongU5ygNPaBr3VFZLgjmJGBXosMKmxdtLeRvHjR30xE+vKFqOPMiWZug82xq2e0nxwiSiP4xN
d9FhO5ERTEsksGHBUQdbY7ZI6Ee7zq/o8nOwEoNjDvD30OdRBdl2dCgYugb89OKTsDnI4i0GUL34
DBbbPCYdwWPEpP9gEM9ZXD5KmyaWeRgfUlZmIIQrEcCNJRCis4l3n/MpZsntpmHjcL7KB8rC2hEW
EUaswHiPAvcFju6FIqLuUlXmcamSx6V+dcFLgvFmQ7dRzq4lGl5gj9rkGv8KFHm93bFhY/MebFQL
FJhV4BRgIzrtouU8LgPsiAv7mVafkC16IDwKdw8jue4ywP5q/NL1D+mA38Jtkp2oKxBTebLrJ1Bw
jI50J3JZY1dz7VznkffkOxFOoZ53sFgo3NwlqBAoEeyNqvpHUpZqU/rO4eUGQgUozKITE5IU3TXe
B1qsw6bTYMYYlJx8zD6XnD2a14KaiNHvVoGVZogt9jGbg3NBTlomzXdBm5hW0wnjB6ybs+hATuMh
yavH2eUmN+flKe0JThV4Ukj94dnJDxVyyb5K9rPu/iWOjclhQM0f+Il8yMQ6HeFV48AYU+7FrGVm
kL057bemvastnJ/fGojynW0fTBJI3M0xKlhrTKxwPzJL6ZlWZCZoK83wXP5muf9e0+t0DABjdh6A
ThCeI0dkvGf9WlcNnzl9K5XJxFBwAdde/tu2nDFwVpOty300sULjdYNjsyyKEJuPGaDiRGvgpP92
wXhkdALng/CD6Yt97zb+usg8IyTel21GbYBqZ14jd9mXur3NOB6P2YtmvxN6qPrv1h9DAjJlaMUZ
thH/lDfLlTENC4ymoEjYsZbsmIAkxeyv/2PLdWvZQ/eJ9Vgq8Kd29/1yG+NVa2e2DGkD0gk9qaIs
I+vysI/ML+bwfPDFxq33LVnCKgsD2IJ82QVJBP1M0tgYcDBNZ+XRLQGCmLc2/avALGBZPClpUEav
qpSpcWCOALBQuabqJSyw4Lm9EwYQICx9eXBr8+yhwtPy6xK6WhbqmAUMQ05vT47Ir3HB2MYB9UCU
RJTv2AF3Ub1PUCrZJCWH2vn//+VF+jUNHuxE12Wg4hGkXdtDMHmMEkHbP8y0UVhTv/GUPQerDakl
Sxns2Gv233M3PlOJitLAE9WdILqDBRiRkAhiSTxDrgsA/gKCDxN0hlLFkVSvGBsgk1V6OPvPiLCU
ptHyUuIDLOPjRB7/3cP0OTZ0V/Ocd+StSM8JkIKZwX424Qsje05ez8ARjw42kdqcq7ULnc+22t90
CT0TLwPGCtNaj7UIGWLukkG7uO7wZ9YaQVtcigloKhbaYlsvVNA/Ogz5lbub77G36TJ6dpmWIutM
7XlO+PE+wk6HWm+pZpNpV1peheuBEjDIE7oNgcjzDrABPoToqZb1flNSw3X0q7nF69xeRo12XoWQ
HsT3UoArAF8eAEWcvbeawMqDMNnNWVWMwpcrdYZQKcxfmB3EPfLhOrf9USc4bhra4zh+eO11o6Yy
rLVjTLfh0QoEz95q71fpKdH7zcQw1rrVmCGb/C3GlqhAWQYCQjWm2GJSLJvkKFN+gRBAdK1F+ho4
y7lfsEJxtuOYPV3kV5kibNTLGKyDPth2GdF60mLMmUTy2Qe7GsTwQ9eZfw2ed0danyyclqFoeF/t
Fcg0BSfOQSIUuAN8H1HmzGP/R9J5LTeuXFH0i7oKObyKOYuUqPSCkjQickYjfb1XXz/YLruuZyQS
6D5h77U9kn97npFpJiRQSMiIslB6dG/pwQxgPXAdq0NTMbDKiv5vyBtUR8lCw6jMsA2TFd21x65s
m1f00vFkA36aIp7NcO045YUk1N0gIRzERd8yiuRnjYplxrcd9MwunYCfGr/ip8FoZqEZaNckBD3X
Je5Px9BfTO5Tk1MYin2IokZTGSil/hy5kHnGWpDz6xLXVl/01j7k9XS2kUYPYERT884O5TluXoe4
uDIwPAO2fp19PVx2IBOZHnK/Ovaq0MmgqnyqRnskNMmPPmJqKViOfP1zRMy3R+ARo+DBZvsVVF5H
O6PhmgzHo28Xw77N18nEcXbWHUqd3DxZ9gY4FlpMjzcHP1eE8pJ3wmHOHOhnbT7IAQUOL1Cs75oc
SwHaK7XFExSjnWmudd8hWSzHNKhvBBSbNkhuVdI8RG5c2OftyEnCLraqmuGjzcj25Xt2aO3LPNtY
iB6DfsPUb6Ni6+JqXUYQA2NiIHQW772/APy6SjwsPSFKSZMJ/3Ap6WynoPnJUrI9hXPKAsbq0R7X
RbeIcaUG7GXbX4H1xgDxgKmrwTqm8c2ZNBd1STaqbg3nDNzIBBthBXkIfkeLsi1mMVz7Q7MzxMUd
LB07PNd5ozPTBFJshYgnPfZrE4OjPl53ZBEVirTvQk+opyUwGphi5N3q+tHTuy8yNFBGoHqaC4w9
Btxu5k24wZkgHrNmvA9IEpJjW6bEFLzXgcuABNZxfq2tO6tVSLj0Fy6YDPXrqdpXNYFRTNKQ82XR
9zIibfQP5mrCaI+m6x9LErsrBNbMIocz+ZWL70GDk4uClRaGhJlrx0g6B30Tav/6IWcJu0nibd1u
svQvc9eR6X8Qu8dwajWW2OaZ8g7pS+BZZwF2vIdara7snPukgyytB6ccbhSlAgu2AoeBx18Bvru4
SlavxcTEsVmr/hi6tp8cspjvP33LQWWbdI6mJBTZzKl0gyerJUHn6oYepDsaXbaY+bRofe1nrO8i
euzteHpVqQUw5qT2l+O/ngNt2cUMPZDwVgdEErz+mMmIZU7Wzlz2zEejJz3ny24z48fC/0rJyKFp
5mwIM/ovXPTGUwP8j8c8XGkMGND5GWgx/kLoGSjYchaqhh8nq5UuwJ31Lk7RIpZrKwDL1s/1FjHG
ytUKEyanzgyyvvQs7JiY3IfK//LaaBsBlJIwQAVsnI5DmR89gcsADNeFNeqQvETcJaUZL+TCUd8m
pBuVfzZN8orwMTZGIPcFZn5squaw+u9dHFFSB7CpEwrDyibF3DoZfrJVH2jTs0427ymKTYcxHoFq
jvOn9tH4/s2UmX97Vz0SYiEArxqdMGsW3VrpLmyUZrgNPPgCk1DLQcIpiwX+NAQwyZCbwZ3z/a26
Q6OpO3aEOdtp5EAOTK59wqKoa+fftpTkCJKt1/T6Rn19widRtN/olUp36wx0cRX7K4zq7CRTTuKS
kq6s0Dr3MePvbEkL5w/XWNvwjHQ8+AMFgsnpUhhXb9xgkca0kyZnw/pr3PasIwmN/OcQay4HQEKq
X3BqCGFhKdfEMC0poeS8R4T9xbM19FebaZyjeDXNO4LcjvjCjLFIVrPjDIlhMLCPCeRNrLOHImPR
taxKj0ZilarURQM7UkapUC4CicWSqwpVPYUybikmHvcGOK5tm8fKp4nPM0rmDc8Pf/9vlQDRpoYR
+rVAdVkwTI74JtTE0k1XfcEMlAqOXyWn38Hl1rMOoteCb3Tl1dYKC4HF9BLCLczoRpgAeu0idv4K
rs/YLdZNG0Im50bo+MhFu4aJtsTPlwCrKeulP9wNFsJUQ4ySl2bBaVWvhzpZZxboDmjwtcrKJLCH
8kBgjk/Nk8a1oaZ72mCrhQmaFPp/Bkl1fEAIxXD5wQTOn8yzyKdPAdsmE/0LX28VMf4gKbE1US7u
tTy5qgWlCyMB8f88fU0dmlZuZkb/msn8bDrxU4noOrEYMg3xNQ7ZaaJY94gBa4n1RKRPQdxA0S0C
fFv1f/N6XC+CTEnp1wfqAhIibwCraU+WeXZ0GRgU025iPwCM1/AerZUv+5n6xx4/Us0/J3pyxPPN
bVA8VxnTDN1xz1rlPnftm9exGG0lNWxjG+u+s7/bwv8a8Iy4zrRtOOYnL3uKtC9+01mT7yF+7xz8
HCxPtdTGlJl1LEZK9zeoX2MBI7Q1BrYJNcg7zWoZUA9nR6+Z4Mr33M+XxNSC58alnCW/0Dv8zqtX
DEmQYRs6vhDp7Yk4n7fxWK/rOS4R3VXYjyfYYnxHnxBlcB9HbK9bgHsV+05ArN3Q7qL2GFfAscp5
NYDWtBdt+BxVAWXRNUobJM6Y/7hjo2DaqrFJDzMlWhEAnEOMKMHlj9lvmKTwbfnjrBkqYP5hTvmH
mO1Dq7lX6vLGQMLXBtapk/bBGcUy/y0s/wJdGOD7wxN702Pej6DfpTEE8e7iBaAx11r0zjOuIHuU
79Ig/HauFT8/8FlD2SYIoo4VIuXkSBb6PJLClFNRz/XOsGdmkjaJlB4cswaDzhs95vNUJc9ehPsq
jA66Xr2jPGiqN1/F/DaYfF36dF8cRQW3taiIAH40qLVNitApwswU89tzNXgeYrFDWZwKwrGYGy+C
aZ3QVbtEuQjGBNk+0xCU8QpUKFA41zz2X2jQkV/JnSzBOFElEWHDaRqV1rsHVm47Zkj8hBw+cGBR
Yjn7UKd40b/ngvRasm7U7h+dqE6wpu3xbTZ/Doc1miy4Z9QPTbXJHSwJXKFRc2IBEhQwZWFb8w9w
1imqTqv9iYoJh35ruTZRddA7M0PJCBrJP7j96hcXKHxdXgPLgV7NOhraLqlkGFdYnVxBE9KXHpEA
hxrS6m4LFsFHNYfKAh3mvdPYO6C4nFJohmYi763L8L3ytaVQAoIECqTSnaaAo1M2r7yIPfMAGX01
yMRL+01wDqUd+9hev2pdtm8MIMqUvwU/8mCzt9/3KsFuC1RqZZrxQdjluWlIQfQxcyT3lO6xaYBP
cA/2g38NQZ+UDA1Ul0g3yEOKzz4lWJs/zidjL+hO/bSL2+2oXSr5hZEKlia4GDpdn+tWmVdy+eFz
vTfNdHP4r278kpHJKqbvDp8uEUWvXiAWcxxulZNvLzGoyxeORwN5aEhXFEx/ZveGNMPgmGGUtIjq
YGkFp9Q+ajYpFqs5uhWjqkI8Rh5Rz5PKyUSYqXMyR3KCQIKUV/UNzQ2PG0Ml4rBikNPEG4w5U/2t
Ie6pc+dbpxoYDaIiu7sfPeDIDTFqLaDVvKcTMYD3SAE2ntvZJ4Fgn/Ad9Zs6/EkizHhEm3HXK2Ms
agce+YeJiDW6hYy1uEt8mzVQ/0XwliteeijO/GUpj5iF8SGjPPYx7og/0+pXY/JWuN9gClDHekQa
s+JEDmh2hopZJzqCkCBubbSp1YIrWnXKDpNlbkGLW81/bqn5ph9Z7fGcLVypbgqDE8Fee9iSEq6v
ZuY8cGHHVP6mdPTF7Mpl23Mr8guX3yYReD7Z6cHWkuugAzKxEuZHhxOirDQ27BH1oGHRAnSc0OHa
qnOdPcfwm8zwWrAuqrenw4AUfw6MVCv33TCN1YR8y+ItdmrnvVHFSWf60Id4tpLB20cOD0jgUJzV
iu8Mym2IohfH6XXER8SjuuALm99cG4ylR8cZC29V1Q30Tdfco0IV5GZqwH3icb6ZVXXDyxi5zqNL
9KXFBRO3YYLzuvvnftUl18387TQfWkJvGmnxpZ4YrdSMXJ3m2+Ac1geGq2Iq8eo65iWUzU9Ymtch
bP+gHb9YlsuivKjuqU4D/48pKZJ7riRrT2TR2YWCosXjlsKL4dfJYI3qBA9//radEPQMVB/EcMNW
uptM8iu0L9V7YW6rbCnNZy+8qYOzr+HgkjZMFRqH5DEjHS0Hf1kmmH/ypWPOy6QYOFpnEK/GPZDc
TInEbBqdPcQ5BIZHyApn/IHeAO/FSo65d7Gbo+N+a96Iyg3H1AKOCxGqEz0HH128N4xM2b2pImDq
GnsxbzXRHcqIHo19+LHViMoT6HwT6CFym/LX0FtjPFkp4WXadirzJ+MPTXE5kWlo5JBQpQ+Ls8DO
Z2Y16WEzNCKPpZw+ij1KQc41iMUEXalXEE/Rxkr8FQDO/JjoPqloxWZAF87Bx8ZUN1kkV6xjyAVl
Qq9Xt7hJcCyIbZ80G2JRF0LSvhOVW1QEgAcv6vccrHkdcmcFvjh1VQLdKDj2us9nGqFx7DBy4/v0
YGav7MS/VmGzMWRyIrb9V1Q/UUwwi6PiH+ddnoS31jmO0cWYSIJGhqxhhwHJ+JHlvLa2DwecCQMs
IvLkYkl7ObxF8juFJz8lbyab1tzbNNDvCX8DdAqqElC1O+2ZYJF6QW0304eMQu5iM73ATVjNafFi
w1YCUV9eW7++ui3KAT5ztx7Wnp2tZYyoTbeIgAjAYNhV+i37iJ6eCdGIgN4N3u24W5VJC0zPv0ZR
dgL1NZdv6k1gDH72MxYJ1s1ifiED/8DY4SuNxm09y+uZtVzAn65JVm8trfR3gkq3TFa+gaR9QMCj
FPoxkQWNuXJwhU4t458atwPko7JZZuK99YKtps/LCi9SnigfJ3RSDTVSZ+5D3v8UFVgpOujM5MQ6
b5GvrdX/3Oeccbi3OmhcxRxtEmmS6Kwfcc8uWJWTJl1NHcW+fy3a6p3PCq+BWNI20PqSLMoSXgyX
9rOqcBn24c6efKhqnJFajT3ki0MZ7dEq8LJL1CJYdWB824tEWMCpUk2j0siPrMeAE3LcRu5V842X
///yYw59mx+1TcSOwRMnaTPjiqTE8r7Vb20S8Nz8956PLkDDcIIRNTynEui2KThS/vsFXf4Kv3iz
Ykq3AeN9q+19QJcGlqiKeMkE1EwDHtrGU8ch0IX6k2gTJpgpfFiGVEOyd6GSGJy78Vk9AeqnFHwc
zPn8lkAaO8Bj0l3VxxzaGMfWmrexgnSfA8a3VGDOXK4H9KXqL5+zHtsGrhWLvXT4TtOaWwHZOBhj
wtuUpyeWBbia6dHCZkW3F7bZJQ0eltk/60W3cGYg+j2vXHNmgbmMODm44/jn2OkV5JFDNNEHosIf
Erl5QDyw/9Dt02CHJy0YLsjZjX5bOBYmynDDVpGsIB+5l8st7OIujLU5W2DcI2wHbbKKpzSHflsN
EF2TXg280/hiyKXtQusyS5Q/ysg9VeYJ1dDoXXv5liO7MseDiS83og0bTH83sH8VxRfAVvSr2aFC
F6ITKa4xUZ7oi0byTCrdFf99Ukl3ropsHXLzEkfe6N/8nlVP8gS7gx/QvZUu72w/meHjdPuQhtii
qmbPf1JswKhM92bEPiarN5rAsgISL1mLRcQrjiIeUpmHLTa/M6lShI+t+VDlFHd9JgDFD0pbsR/q
a6KV93Zwn8lEBgeoSNmEzY9utcrZOk8mhcxbalFUCZOAFe8P0+YewAuKjmYRjns/of9haFTqxtGl
lGVOP0TGW4fcofbc55Rxo3qTIi/gMGP/jUIwy16agj1BNTOBqNYm50MdfZeU1q+gBZqRIwxXUY9q
iTK20K8y0vA63ibzYTCfsYh5xPZJjdKl/J81Kgv0kvXdS2jt5XqAwt50jNYJxXH5qjvfPlhFxu4T
SN/AitFwN06n7cOm2zmpPA/+qWmtzaS1EAn6b93Kt7L7N7aI8MR4qDkX9RoJf/UAO7rl0SMalCA+
2EETDiqL720kE60lxTJGlJ2ki8KlBDK+JTpbvHb8H+hPwoDZQrJiV4MiGJcwHgpyEmsSMXRc1eJc
a0yv+8c8V3TnMYEL47OKA3UdJpkMrSs530Lpbcysf49d3l2o3M1VY2laRO+MG/hshnE/FmetAI7e
HbT5e+wdkGsYcCkIDPctmTG/2cbO7984IhqN3KTuUyqekHt1qYKmcB+rgyKBLEpfLrBx8T41/JDc
gSvY27sMl6B6ATNiWuKu/fElsn0OjjL81hEw8kuq/xhTMmnmu5odYOWCPIXwIQYN8BDwrDPU3ZVF
Fi1Ch+FhMXYemuYUksESTmgBckjbFQHjNoJzFRS/0hTpKU+RTd9AXSxdv9qVESOz0lk51gthiLvi
gjBpG7s2IhxqZD7XOP/eYbuhUw22Urxh2PLn+KaxhzUZ9iQacp+53KUzizoUuTlevOw5Qc3aM+I2
0WiBti3cL0kmfRn/tSf1FPssAaDq1clM91CGPFjfyOSWvKitdw88QezzmzRGpRLfsDRsnbP6a4r+
zSmS0+Bz8mvA3OLgbPOppPhuOZ8a8x7AXpipr0kGgBnUuP+8OAeEwuMxX9uJMUMyliVaWOMkYur4
VBtfU5dgzpS/wIvjvy6sYWwpK4Ea1KL8uxLTXZV7OT3PWkS01QJLgZbiTWb4zCeTtGJdbtrR+xUl
GJ4B9hb3rOUQxDWdnDm9+Ug+kP7671NLiE0vPsrM/5gMvecSX0yeeKm4fmo5rssQ7i9ZQAzp4tp+
090JdTfdLdw4UVRnu4M5ZZQHIuwod78kxRxDHVVH0k0utDXAdQ6eaZVj+A252zJW4SOdotfobHUw
NnAreiXbtYzwJ/mvCtOPCrBCGParOLwwjMzjq44mWevae2bhGUoqvp4sF2sW73xtyFuS+YcylvY/
oKF16cEirdrNyUdUyz/LQUWWucVnrtW/eVlEC+gLOxfZRwtzrKIHGVHDMN4aJRy72P1rKjIEKxVX
GgNEoSVSBXOI/LT+9chb7oaRwFpaeMhsA3TBzKC4nNyXLmmgT4UfUSEWTwbV7BjJqz3Q7vopoa5I
1A/EeRkuQKUsSnTmHi5CmqBlmrc1an0fO88hwNV6Re13CMmFYISYcT/Hrwqobyb2e9C0v7mjMQYU
P8y/PYasVDsJdEYJYg4hrnrbkJ32brd3mvJcVc12iMNdah6oOVVvZGrOuiAA3P83fQfuAQ5nLY9p
+e4FbyxvU+OhJhYRRhwV34vo7I7iAMBJbK7t/tz5CErM8p1AWJXiiIi1PNR1yrQzC6hko1NLdEfv
7jWC+RYe2RbRC+vbYj4Wzl2dlXperUruEjtDJAHTSDVzBqiLRwgJFShQPb7ggFKO6Xnr2BNELhC3
gH6du/rIU58mfCJZef5naUy8Z9pd90v9c1zNKCc9b+vM7xy/BQ1vEn1h00Eghe3+TeePj7gHZVnt
a4a+Sp01BAxHzH7ZerybXYhfwJakrCZP/UvOMiQeigbVnwHPmsBsqS+aS6nMxjPoOs+Rywz/p4ee
ojYZohRQruWZlFqOMLQ5vn9wwl2jIYDOr4HTcxv+5cXD018t52TJlwbss0GwhjChMOOAnu27Ca91
CjzWihQ55nMx3Ux2FWVzt0qy9uR4k3I+jh4SEUf/tlgJpaQMxl5/BrUcnoMkvxHuRsRjx4xoVNtm
C6ce2YIYJwP2g8VfK5L9jFJvsNELGdBT5pzPl1FIjKM+N4WCXDxpAdEzewZVzDr8EFUHGBiDeTXE
rMzTj37xZcn+KRsxvvenqgSrobMpzFBDQGEiQ4ibOgHnvRptIAGeeWUSnSBuwyMxt93OmGaAeDbf
2Pg+BASDlGjAWZutojFdWs1d44VrxaPn+a2IgdONe7QEC8boZoqUX4p/FxWr8ktDmUBuncWZJkdw
HpPPtkmNnLtVG297BEUpYiazMK+Yvgl2MC1ioyeS5HqGcmzHCocdBI+M9sVOkTAbXUGHI5hbl1nn
Z+g43IerOvCbIjxMRnlzdRpZS/cu3rTXR/0bmfJqcuUhpNgxEHWr0qU7UZN0c/02Gz+9JC0mCfBR
Z6e4C9hnGyuWrbgKKdFrNIj1mwLYFAgf1B1Fstw0BiaFrNTJzxlWo2/vSWN+lU3x41m0VLpxcPFh
tIG+mHoIVGyCybym2gBVm91oCfZ6kGxC4aMVwKuosR+jWadOaMo3Sc9v7amkuqkGf5dcq464L02Q
VMLp1ZyblajpEITL8YaIvww2s3aaII8xYOibBWWGZPs3e7gPmg3ASaf8sSnJGyCPoRnvvRDOdrFt
iFRApU/OEzTJ0h8ubpcfjPEa12+9uMYRZ1i7t3jG1EdelRH1JJq6oiYVw1wQPKVF7bufqt5ayKsX
s7ovtXVeESg43ydudyH0pe3f2SjhBNMWYQPRkv7eJThjdg5qfz3GFGb89g6sEPYNqjYJ+bJlFawg
Q4WFOEx4zycL++vMwLPIhkNsZXsjafEPGwH7FT6PEll/GYu3jAK8wR/goTZsRnLNMtBDLPW3TgtP
1wjZZvVOjXt9RE4zW4xDqrTXV1XOhK4j3ZKYhwF8N0tRpgsqziGkLmLuQPSUSiizzhktjF/MasPO
/Cg9iyFdeiNYS36DeNjTjDJwdnrsUOKWO/CNQgdlLGi1XemjpHf4LThgbmOXQK1VAPKM6ECrhVAf
lc8hLdqTXyhmdMFMo2e+B2hw4Nc3HfEvjd/SqnttI0YKYDgIDG5kyTIlZfKHOV9LT2zXeJ4hEnOG
Dmtpo9kMyQiz8RUN9CMOlUGJjjUI5D5BPx9tLZ48r+HrAEM2ANseKNhNiccy2HIUKFIXcTaazs3i
w0A3iF00SPlY+QgsXKxUPPhbgWWvcbOPAGL/ky7YkUSoro5xlmI9s4/Sf7ATWelGtRZeZixK6ze3
gOkw4PmZ8htuWdmxkbw2frvNXxvc5TkPBkhMh1A+X86ESXIjmNwmdUciVpm/Ypcvm+xXbdRi645t
snYI8eDbhKbhDHtC98B97WNSjIQ+qzab8cjefAxHDt91vM50G+ZZ9xrNNMnju/GRBjsnQFYoOJTY
ZnHNYHFbhBL7JicHgQPMAboVYoMLdjmguASiq/fVa6ChXTtxUv0Vs9MSy0a5HjsGjfpS9sy9tKvh
wsEU9tX2+GBrA4CL1WLZNdd83iGyJLP08EDjZvgcZ3gbcYrVP/z+79tEwEq9lelMWU4WXZcKyErS
/Ew3QvyitXC9ak22PfPB/L1uhgzsqr1BbOyu3bMsatiIKLkBtQKCu5qJoGhvN+q2zghe9roDBcNk
CRUyWw+PbLyFPGv006BSgdBMx0bc+M1UK9wRAN51G+9mhICItWINkDH2W1iXIRaOBdKS/QhdB63G
JVAro34t0GjUWNNGBiFOsTNaMlD85eiKZTw+euezxvIhBVUuxtwAbO9AEYZVvdJPankZiOEQISHS
+oflIVL/KjuM4NqJ41I906pxyGhd+wAAvnX3mFNnV4seT7Ub4SmovlocnWo00ifIeNliqHA+QXOZ
gELQDP3TJivcLF8Tx38Oym9P4oGKG6D5cIswHM4uQca6u6/UVdNpCydxCXw+Qi7GJgEPhlyN4bed
5CGicCepA5k5zJERpmZtxxtMl6tMPurCr7cWPGuJLaEdtq5ulWQvURlPAbqdypujRWJG7NY0zJWm
F+CKAPQQgl+NLr0gwnHaVFjB2JBF83cjR+pE7xqjuYpSFOQm8/5MYFyTyXwu5KOcqaRKxHpRfxl0
2DGAkSy+atQLcfmq6YfM3li9j+eXYNvTPP7FbvRrBP4yTJgcC3akoBBOADNfovizDjy5DPA6y7J7
HQ85+3h95TNgoJfMne1QZR9GbpNOR9karY2YzcA84h8U8602gr0fUBlD7wJCkvXmLS7avTO+IpEN
8uhE3HwE/hBhDerE+ekPp8LG5OMThMshZ0ySV0EDAEEV1uUfeklKZHfdy/Q3QvGXvjrBeHD07Eg4
5ml27Wdx9kTwVmL2KZCaMlNf5qeswkKxR1iu0aSCZQ3LG4WEAsYl7l6nCpHEy/CvFHOBS5w0kz53
HwFLkNojBYiMRLklnMXduSEParS1q2Cntd5mdq1tiJMQwRnGfN4DwGyIp9n7r3NMopqTPLycWr7n
4ZdcnFjCIv9VA2I0qNGJVi51sAHRwyYuySrK59iKd2PGxi+wj1mYHr3ZODZN/IxJjkcqHXC49eRR
RgCAgoQjgnIS2BXwBE76kHcPD39C6BubTUPbWmR1OdjkOSRM8kQjNH1awU2SZtkXZttp+ERG6WzS
arzVbogbpOdpq75VeSBQmk2C0+8jK0N0bpxADSg94Ingv8ACT1Fk7VCGR6PPnonBJeLestkWPWUJ
opvQQDUbylbbeXnxmdLVCGYis1ts3YkRawiZNC9QqMSYB2DCxyEPDl8rLQVWpFeNUUzQBF9puHN4
JM1yG5UQsJsMZG7L7EYm99CnYYer2vfzcp7Gc2cz7VGS2KGixIwZLOhVjgsiXtj1/KnHr1mKDHn+
BgYxjX96VD1IQcQSxyWOP4IyJudZDbOfTFE49aL6TcZ21zcTS+xFyO3fwEfqrU0n8q9GDcM1Ci2Z
USaSZcwp05jORzhivkOKsrCsGYN2lGSH4ZmotgwPdpAt7JAvb2pRgzryyqGGnqft3VNd9u+Fwl4w
syn9k48grgRDX1J5SY3zJouvUbOJnBN8FqjTM0mivM709GxiSGtcsGv46JNwHQEg1QVeyIdBHeCM
8a7h1eljgp2ydB/p1VkFvJAvUzE3la7HACXaUkHe3Mb+5UyZY+s14O0lmIVj655Toc62tur8h6jG
tV1Np7Q3Li1SveHusytggu2KP83Nd8uCHiIcESEi2WVDyh3WCxCn43Bq88+maBgi5kiIWjbVyQQM
9sVl10YExatRgZNtia7H0isWuSdPadNCs8miZe6mRDrskawlGG2QkOZ+c0uordx4bVqX3uCCDBZF
5+5qJstxaCyfzNk91gZHHizTCCg0487UxFjZEYaG4gID54wrqLTOPnFaTab96to36oKECV0Dcsca
0emgnr0IaeH06rd1jrlOM+070TPfQvJEwYFz2bZxM6bsTg3jIrsDIi1ZX5njpf6/OJcrxe3S0/cy
MTcubJVFmrT7xgPnyEnGxi55Z6S3toW9smbvEpn4WVTtqXXYIXrQ21n9MyJHSp5taomAkEoRtlfh
U4FWuGHQ6fr/+hh7u+utpQduvecNR1bnMsSsB39XDSe+GGk6T6p67hG3G+JEO4jiDiFfYONWxGem
ROdZDgeZnQFBVsor1b016Y7ExMg8GE5GkXANXS5aA5vEPXnTuo0WY/zCiwK6WFe2bf+KS1ndoY3J
NcXQaFOXznZkpBiG7X5w6KZVZ0aljOqr9w9RkS38W41hVU11Z97Wir/bYqsgaghkmXeOqKKbCO5y
GKwHUS9QuBGZ2MbHMGqvOPRQFYDpFnW3GECoTWNJNjmsKDythcSGz1NPZRU64tQzSte2BHrxDfiL
WSNkgV28yWuaDfUGONRpTH/Tl9xBCMDifcn+IIfr6z0jWJq4YhNe1ASsloLr5izNK8OlbmXN5fr+
OwaPvT0dS1x0ZLJx+gKdYlTDxWiHM50dJq15uiGYxrWVPKUG1mCfJguEZIwcYJGODGFAjIFL+dRT
Dada9MKDXEcV52Wp3ynD1OAwVXVrQsHfjNkRC8euoYpoGEm5dbGkOKOjqGVz6lzmCuweIvYRgv7M
6uIdqQuZz5CXutAt9EUlcnAyaHJEfw3ig56FB5w8SGy8rR2w0RbWyoMkVRS7qsBQvbPNXWV6j8DE
1QY9SLjNTjgdutSJCLIarWjB+Zp1ONgmd5uV2Rv651Ou4QrR4/5f1c2MP3JDXyS2TVRw8ZL03ITN
FVmrYzrqhM1bHAa2PJndQwvJMuePiQtKZXrMz9EEIL/oBSOqGuxGYr3ZQYV9DbZ2zWqApca6iXm1
BbVQU2HlNL3uqmjVZdKv1TPHI7PyKAVVueaPv50cj0PPUuLR81iA/qQzxVU/aaVYwpupqJQ2vts8
iMN6n4HmBagrLKAscTezVK4+457MrBPykyfYamOev/NxLFlo4IMJq/QFc0VcrhLKwoQiO0Xn46bl
0kMoO8rgKojn/spcxgSM2CU7pGzp8MFktCyS8PCM2TFIrSqrVjWTLlWmCOBdOe+o1B9EhOKlXuSj
uVUDm0TlhdVvCsvr8AIHFQBHefFQ3FbMj1PB5010ZMkciwVFQbc0MpTz7wVx5qKwVYApXAA0lXTi
NeMZi0dkafkda9L6Ug1IxgxZbMI+29umybTnGgak1SVo8XmvHR9YW9jvLONZNUEl1iQKXvR5DSPB
uyqpkXaqg0T9GFyx6TGIkMEEkIFynDDsdlpGq/ZfEyUHWbvECRIoMX8XHT1XpL3wq+1UxpRhwoXx
djmChSxlVsbK2mPJ4F8qLV9xyiJwEq62leQzRNQJdU0fPyyTLjsogTTaU4RtUGsW/KM8bD4Rz0NV
sKDBjdZka28W3ybEHNttN7bGoUQrWXCsSvnWZRDUqvhZc7xlPv3M+AkS3pCCxqGc/pTRHC1tNNKF
ENXiogmuwGso2w5CV8dbCwNZovfoJZ8W9yeA+JBEScTCWC+y1GBuTEgGbYL6hDzZboX3qrPKYT86
QPUjGvaeu/2lL5tF3CruobZUvUyv9UsfXoTvQJ5AD670OgNyX4DgdAGABBhglRZxLO4HJ7LH763e
6qkOAcFDhzSeLYM7QL4VtKxGrF/q5KfATmxrfED9h6zkssv3fClz8G5wzVUA+fzphVpuwIVWfqVs
HPR3F5+Q6pXV48oQJBQNxs8iX7clSaH0kWWMQQTWPaf/gmeLGpw8+P3E2a0QaTVDAN0y3xnj/4Xs
WCrrT61nIqPBekFccqyhPcfa0v5l6JpDPiHuafXR+BYXRAKTUXc3vQkftPi2AY6GKHTPW2Mk9oPg
0j6BKQ3dkm7OQCdSk6I+1vtSYqeeg4UefkKZXRkgdpzgi4s+dsujL7RlWBig4Lsf01AZxbBLbD6A
UFNmCSS7SNyqtGJnMVBBWQvbVLb5R8CqcuZnynmX1fcyIkOZiVjmIUYci1y47YsNzQPdvr2zcBhr
l6HW9gHLd983N2aNXlh19ToV0JQCjc4e6WCfR5wZA5oDHfuVcI3/4OuFDrTVN75111ojWX/mr11l
fAuuqa8K1aHK6ZhhQLHm6Og3gnccqqo1bRmdLYaouFZ99NEiw41iK3xWKI5cew714d8IMqfXtybL
Tc9ljTdG5PqeUy7LeARXWnvq97T4ICu7WTocTe741yDl0bg8m1wnoLHi6gLY0pwHvmIbtuU8krI6
MdfncFYPCSWEelDBPeIDZhGIyAComhE/aCwdnk2P1VScHBjDADUHLvQ0utu2BiVJ4fs/ls5rO3Fs
CcNPpLWUwy0IEIhgjMG0b7Qc2so56+nPt3vO9ExPB4yFwt5V9Sdd/hA3fYAnnJaCGjM+LHaVdAqk
d3Iwdjj+kChuu0pfHmzyB8Jy5KFgtCTTDzP+ZiwAi+ffMtiFDfQhJPUajmxj6ZYdSp6M4UOPYQty
elzdUsQYjjK4AJj5fXTwsCooegjXbMm/ijE9NtitjgXrJUIZEDFEHSg0cLAVwaYKaj5RwHRYNIgn
f+TEiNaFbWIw+SXg09DG2yCbvRQbU3HDywykCoiCKGAqJHxpjDW97S6QViT2PkZ8KHfw6q27T4zl
eIwqBhtBFF/C9s4gAuUKEcEF38qmzZ6a9HuUoq1GWFuJkRZsDjZYWKnlBjbXttOVs8I6OtTQLpn7
DVp7M5se0gdpjmpwN9JrZsYQtPsO9LAFxuqYc8KiyTeomWFWtDsct15mDcht2ZOKcsHSpIdyBd/1
fdEs2I+7giGnCEvV2diVdNiSrSFQ6m4cT2JByzRtn4mHZado9XHWu52qXvm3YGGp2pOwR48uBTkb
pVZ53HRhCZtvHZLyiPeSB3AD9Y5NtG9JaIiys55GB5vBgN1a+8J4MdJ+P08jHAa8FtXfCF6s2h9r
BSyfkY9DUNRABEw1ya8izV7F5qq1SHE3zVVtECJIblsabjmaqVQ4QTKfzfiJIGIbpPLa2OKpnSkY
1itSD2IhleptHM4ZYpjaYTgWYfSFvNQfSM6Y3AF3jKpVf0QqQjE421qr3E7iZA8DPqDsuNzpw3An
2AMQqcTyR2bs0ATFLbUvwwyZhbT5Huj8V1RqrLAR5GcY+k6abZduckWtbZPUpVTVBjXhOjBuBvs2
UoTEuoohZlLW6y7Kkbfe4XjEDVQmWmObqG+4QizT+lMUDxH63KkaHwGAHzVB2x66jsXWeog+YGwe
VvihJZW3QMGwotolcrjBhCSGk0rmKXzYHFDRXg9waJE9mqQrFJpKwfye1QkjmnzT4lQp6g3xcXo7
p6PEXCJGGA0vWcN63gA6DUs8Ill1hIUjuz4qF/ZrR6MDwkoIFJjAOrFy/HsrtH3VRIJKLm/aCmMH
hheRYfva4Fynx0gT4LY1UJE59J4wLBHKg44C2EhpH2eMwTcZYFeMhwakRaGa6TG/6QMQA4DvybO4
30H8MfXBlolkQQwdYmaQuUKaSscmM3gOVYmD82xBj8Cct4UOy3rDGar7HMvX1peY23GvuQjoxJKF
x5yHfB9CAEbQyuDsh4lO+4mwH6GqtGD7Ht36QqBAXBr5XQtA5rRhOEFQFzYkUfDUSYnMDIq/5dMy
fKf6jrTCTVRzr8pw84HFdbk7culKQZrR5Q2lP2xj7DrJTISXzfUeUD8aBl4101ZcCh6qSFdpKZaz
FcxY+tTGsRiwLqKO7LWTlF9jluM2e9XZ9/SWDYWJfRPRiPaYS7BeNae1E14BbgPUl4M/aRdDu8RQ
gek2V2Yzu6bCfJMU8AvMgrUx99t8KoiNRlUk/O5eMZbpyt+0KrxxfpMd6nXKE7Ghi6GqWDQbh+hT
u3oyX2PKVs8HRm78XFjiFzMzufbfH/Fzy286Kn4D5+eImr4fh3NZ38ecta+x5aOptJhKQxFlYR0N
4xTOrNfOaG7HiLQcscj0fs+nMErkjQgml+EFQxaWV3jOFp4mQ84eK8imeYK0KlWYUzUlbPL4GI/2
V9bcyj7HAKY6tXiJY2PB4KX3dathowUxV9EvyTNkqfg1qn8q5VqzgXWQHxYUynAj8TgSZ1rWD6JA
KxlZQTiMbYgnEUaV8yJvass4hm2KrTeSiZhonpkiDnquUwv7wkeGa3/QVoyblP4F65xVZ29bC5GL
1RGNau57VN7GNIOz0MGNd8RDAICrwBlvNCKb8R+7KYL51DLJG08dUnVGvvhPDjKDJWc9hugaThEW
OxozCUQcM6wAmOpTb+6cSdRBVIXQQgaEUhMT1J6dKc+UY/EhZvR2OYOA4iKnXswwPcj3eTmE5VfY
AtgzLQMjb0jCSsXmzDM2QtacEHohUbIC9EwQ9kv2VVXWMLISCna4UgGi7oxHDflSLFOsQixzzpU1
7goHL1w9u2aTcctxexz18k0f15hqiZoxEJsveG9JxF9kV0R+7Gsz38iO5IGMFFt1PuiQPa02/mB0
6hgB+8+1G3dBXuJtc+5MHLUtPpqTNe/mkD3jsXtXuv6YpMVrjC0VfkrWv0KgCYv9tNSHPnH2tRVx
hDVsFnV5JLC8QYlgQhcj8qUENZy5L0TFL7X1WSEiuSdGQmRVWShGyl7zsKLuEvLvqvAhiCVmg+93
VL2XCtZfuIINSqttYHQlMAO76XUaMi/Ha7kfS5+00CMeHYjuGe8hoTA/Osxw9L8mvNniTwg2obW5
GyjypsfWr2stz6qcL9m8D2BwPJTwIlRyGT/EfSoRoUF0EZ+9tD5Fq7AUBHgRC9G6WONtClTfSWDv
CAp0pD+m9DeSjZf8r4xThcwsudA+8djKYV7kP6MIDoZFQuZs86nMpFtat3I0z+po48pjck3TE2ad
kME+sTPbWtMRJUb4o+aza/Rki51zhi3wGjaxyGhCyvF3ACtJACh1WmzW9QXMqutyakTaM73aS3X/
R0ZJZZzYicYlaAgW7RjjMl0YE5pyZ76kJBQmHWYYxngaJu5UHESsjcDfTTKxe+rYKi58Uby0RGSy
EGqUYNkaV09XzcsdQkfY2E0LLvovGrte4y2+15tRRFDI3SWoJVR4vbLPcu3XrFEhJyaeJlg1YuRm
C5MYZcGQg0HDvJe7ck+2FUzrFDvpUD2V5I+2hOZkfEJY12anPBq85TSzXGdWtm6QrpdQxsKOh98s
OLdhRig73y/ivmwl3Chz/hB6dalMzJrB+oeAzZdQARY/toicfaFQ7nnC6N1UxDza7DG0RVyEURgk
G8Ba1XJIc/ieut+SNR0Y/ww7yav17CI+bzKH3lh81WF5raTxVNXWbq7jr7KcXvW88HqGLRYFWzm+
5dUnvu4xZUe3Lcc/c/61xIwdkuF7TF4sx3jBe301ghvMaksIeHJpZmEzM2fYElSXrIFma4x/8poW
r+XadNjtYZ+G3q+1TiZoFCsx2F5hnxe5OiVYb2UFF7qLLJcpC1k2VMMJ1G5YelLi2BDIH2pNWrch
jc8AIF6TUHXJhMuQdgEniTtstA5l6PyomeKHiYZXFQy8TH7H8uDMXQMYvu7ydlvlzA51wIbI3seJ
7Ftoe7rmkiUBQMyMsgEVTxiNx5S6owU8CJgxtug2y/iYESqN39Z9MHdTXVLjiAlJ/Fqm+5a2ATA+
V+ubOe/ExGriu7eWLURjhVfGy60DSMZH4X2eB+4MJM1oAfBp02LQA3M4JiN/Hep+iYoqXsDSK22X
MHmSWDUoYN7FlzeMx8zK9EQzXWUmaqwCt+Rq1wflQS2sd9lurnZA/mPB5ocqXXcOoQ1hvibca7wb
7NLMeio2QpnJkN2Mb6qSHgXbfFE9Ms5gfnlzRKvX13C5RjgES5esOmwsrD1FzrqzsK+waKgcNHwO
RIVO/lsymBeBZaJqTbIF+zsHT0iN9T/5NSyRBFNKtLDd8pyldjcXxraXex9yxmuCO9qqnhRQib96
Kij/6oCY5leJrL+KIAe3OpByxABY2xMMjizzWiPPF0+PzM7PPFG2yab+W9WbdoL5nRIFo3BHQRN5
CUnbaboZ9gEAPxe31VWyRJq3UHOU1Sg1V4vbLaSkqUmcLirHD1LzLNfwy7ptSGSrnXenZun9sdrY
XJcU/1ZO1YppZheayDTI+RJalNzPI6420A8YmmehJkBoj9sNXDajfy5zd1ZrjVDn+E8Q/s6JiDSh
0u/iN10lwSc3WbAkXQeHCmHNKvcS2nemDT9SFry0jcby7DzprKDq9U35InadFgiW0h3KUFAD8waQ
2ivGjo7UP3ACht8QJWAd8oIrhgQtO6Ab3YoBYW7j/8rEm8UJXnZFaoSYgYuhas8npnIuJxU9CVYS
IeKqZItFz0qiKCSizZnkUxr/irW3wQRo5BHXochl45bmPhIsLVkZN3lVng0h8VAS87DYr3YPfxPn
uBwPAgPfiajsBJ6Y3ko5xUAS68PXMCcGa5fHvxWcgK4klRQvFz2/iaGTIF1xWjdp125S2fCV9tR3
qSvD+ivMfVThEjarGWdWv3ZQTkuF1sZuO5bYBFlV2BquXWr7TqNpHxA+9cSHhFL8nauZB147s8yO
EfoKzRupoLRqekB0OvUhg8ZCaBgJhWOcGqrmkSfsF+SePpn523IN1fq3z6q9GoirY50D08SKDgd3
uWMRzw7TiE+znnws7VU0dZA7HfIT6nnTtBhH8Tln7tbAasmArbaZBRzRGC7adNievxad1oAOR2Ns
1DcZ+1UJvNMEwQuemWuN6kBKneEQ8OxFIbQ2VI1lydit6wsyezDI04DY2xJLEFJ2beYOdCTWTF4D
/4lRRZ8gxcdPIePa6iZJRgKeAAUYhmvBHVsr13xWPGVWt4tGjl/jWmipQ1BD5uDPqMOuCgtUivwU
XbNSbo3uYjNyH3SJJ+uhyI2HKBDq7HzLiE0JdG0rqH4N11XMPTQ1Ztti07d/hV26YlyBcE5iGaoN
6Ler8MOxtZNF7pREertg98gNJt2ya+/k8dOiEarha8Yqfu7xvexD4HJHXWlOaoBolwz4SQ8u1G9H
WjBxbNyh11sa7+GlJBtRT06TpPn/pkmM2SxpkF2tbF4quyMOovILLWauPhrE5hwiXHRH68ebyGer
9PGPaeSwhn/FXCQJSVlEzCa6W3EzYqO3HiXGSkNKFs21Vv9Uyxm2oih4MvYRtoOauX9nqx58vKDE
KURqXlu5u5cM3bPO2YaC+UaeGPV/DCo9O/E3FH6Cr69i8jQTba8REzL0yikWzkikDiny4qnRw4yh
ocEcnFSo0PgGfDIDCfbEjx4cX7roV/UUZyhdgZumM/RkZjj7wfklcdvM5c9CVm8Lt0t5hl3r153q
lzimZdQVSdEcQnrrlvlYwE0pPmVSMLCcJG8bw2UtUC9rsUhUktfBeK+WaB8N9pr1oIGIqtNhMGIm
5wHf1wQLgNb3MLLGQnWfvS1mtVuKgbgCIblpDia1pmTsE5Txwr3XqKibjewgm+HnwOrO0KxOKFIR
PiqAKQZm+D0+Ed0cHXuZ7nFa4beZMJAusmY/Aohz27wPS/kRDBgdl03lqjpIEd1Z8bcmRqexAV7/
ZgGsffbLrmDyNl7JqlyP7XieMLa2aXxqHJU19ksdRwwNFjK0/ngJXxu8bdXU3qScAZXngPEj6DZD
lEKqqUKgV6mPJI8u0th8K4w59Rzc1CyfWRvfTWJLSrW76wP6bHM8DlXzE4TLIe5FWMeSnIv5ph9M
23rrpuqmxlyzsV5AyGmNW2APa5to9jkrP7JRMGc2TjI4q85kBSEAb1+WHfFaNB+ycJEqrkCiF6eR
T4tCBjdGtVKL9q9GmeWACHf2uaWhQu+GTWSMpJMUw2RuV0B2leRsG+J1RethTdFeLpfXQMavIJnO
uSMfq9j5dGK6lmsqvwX6oZrOdr6P7iajhDWBpOt5dYtWZ/dH8rDpXj9+mKHww1j51/XBcx9uunK3
2+3rbrW/bN/e2tX24+Q//R//J1sTqrkfVz+3X8/7+XmUm8f16s2rwy104Zyvt/Xqcjo9/evD/8lX
PiOHVbryXf96BQnd+f7D965A9CtrdXo+xXd9Uq6vnk9eW64+Pi77t9e3t+0et7Z1tLrdDofD2n3k
q6vvIxpbkTO6+bmefHmNcx0/nr447GT/0FbiVZjcugx/nsDoK3z4Vj75GK7vgZmufm/eoVmtPW/9
fPTrVJte28TrU+hz2vBwTx1f6T9P85p3sVZuu3k++cDG6jmvO9fcuc/OfZ7cfLXlz13+8XxeePL5
FOXq6Z74xPz8PPEFfMXJ/XdsLm/n8vfuU3yt+DWvcYsjX8h7c46yvTh6vpIDRuaxenAWeD1/5IuX
cgQnfn0SR8e78q/4HdTSNQfCS4j+Fn/vPsXZO4nf8j9e57q8PRanGz7R/9+bF4jTzPtwFcUB8jUn
3vbBcYsj5rhOPZ9ZXJWBo/33jh//fWK+WckPcZD8DR3y7jS44jXi8zw//JP4nh/8VHLWORscIT9/
/Hsztu41n2ja/vtgfOhyxbXjN+LccPk4TGfFGz85k+JMc1wap8H1HS5b6a755+r+8MN7/Dx83/25
cgOJk+z7z37tenygkzhocWr+nThx5k7iEoiDEMfKN3cnlykqB/YBzsV1YEAmTq44VP5zuN7Yo+xp
wdYnEnZWH+Ik8GsoJiv+QLyMY+QP+E/8fPr3qpIzXux5Eb/ADRnrsKndxN2Xov/0pXSAhPrK2NpU
TmZm4k4xrV1h3i+CVKsxOtaBdjZUw+vxwLGo4shCutYZhWW7rUVmDpNuuYAam3V/MPJhSDLJfoUj
2vJeWa+q9N4UpGtUP+OyqYoTA+TVdMT2GgMsP7yZloax8r2rX5S2WwUYL1umn4bSatzXunnMoBCY
xHzZGisBFYwEI1xi85Xt1pM7c7uAe1o/cV17nWF2TPOLFBZXh/LkImeZl2SQ+eZ3J48aaKXMigID
1XVH5ak9lkaK3d6U8KMYOP4fA5P+vGVk1Q93Y6z3qVP+jQD8I/iaM+OxJiV/MkDMJmycRbkOHSMm
fL7htX2HhxU7Vz3ltyAx92M+77KEAnwiGCaZqtOo+Har+/o0cMpk5BH+onSuEMkt2AzN8MkG6c0w
9sOTSi9+CBEGkviN2N1nW9vRUugovVQSJQpiwypanczvdedqR8gONZgwYRMI7SRBT7muM33Dw6uf
77Uk78W42Yhx0Lb/hBhr99EbRlJivi9kiY1w4LIh5hjOkwZFYNRIayDn3C3no0iMszJOwC35YaJr
wvk+L/GVFh1uo+71wt6axfJNDI3qzG7R4cgSs7dluC6LTUyhzus/o8b6Fr8TPYLY8esoJekb0AO7
CSDgTn6T6+orqUm1HSUIRO2ftphothWPKRVqAwwao1MOpSyvgm0Ze/OyGzBcKrax+VahJbNqwH1K
moT0CAaCAuC2BZIRM/4vx+RPlW1nrN6iF71fEN8BGCRc/3DmJRYbdJyE91JAnBQaAFcwZLHYh3E9
2Z/YZqIEEnzl+DAN1zJl2wOlxzOH+QRfKjOaHktmkFXrl5ANcvVjALAXxYRka8gYLQxM2207Z29S
V+wKU/Xi+jeEIJYSMfSbxT1uh1SYmMrl2cSIFH7lmnwGW0y/U6btNt5nyq6d73ECdFG+MoWvlnfL
Ll75Vk7PiLiaffVfwZ2jQw/r76Q1X2CEL9lN0ER7QnbanqzmpZAJkdT2uq2/ZMgD5XzZUDrN3JwI
v2Aw1Qaurf21Xj50edfCW3GE5BRWn2YfM7wvzeWOHZUrd2j8+HgFdeq4HFI13xbIxmobUp+9/MlR
oOnzroahGcrlXowXKggQeNFuOoXEcIoYUpboQNq/8Du+yvjQwEGDv+3murVucXIRD4Oagl6Fj8nE
MnxQrUsyTYdmjGa6r3mVq8YhVz3sbrD+4FEMYC1rV/pI0XBKBp9pUTzBj1nmihggMUAhne8tqIdT
2ku7Oc43TYVjVbmQf8sEvsdvBIxNIGZdrH4thByZ2UJ3qlSbmdbXwEhxsOFwY0BDEh/+utCoMCYY
M89JqMnK8pDq2HNlVn7lQpxEtsjEeKYIGQ6ZmDjMt4V8+tEjwtwhCYtGCKhlMH7ihcL079QfWGIw
rknwRPhoUdJineZo9LOyR944fUxTFDed4Wbe76Wq9Ihwxog5/FSnCtwughuLlmOoTkXLnKi/hOl3
W5O84pGUFpn+rJhk0RZEeb+EIyWf8afo4F1T9Q485KUGwN6/DFK3C4vwhSSMKF5eu0Rj+WD9LWVY
C+ReIYiVUmPb0ld1BH5VqrOx2RjsZNxE5raemdGTQoR0wsYKBrx7m/L/ngehwf9I+ABRNrpEQcKs
tLF0cgiMXDPKw/DNuWZMe3CyespxTAzlh5Pd2pbpLW62IQo04VMw74dZ8YUjbLs3M+3ls4ksr9aK
VyAqAXIC7XS3Th28nvUvNd4jorYGbryeUUZcXSe+L3TrvNmz1E3ZLo4+UJG4I/NSA1BvqcPtUhCm
Oiz7NvsYx/nZJPWbqpqbWKXbNEbScjsMtTeOCQAth65NdKI2Iv6o6QBJUChi1D4tbvH0zV0Bcy9L
XFt7Xfpm246wSOjgWn3CDds8dDKmedZGTVtSb+8Vywk0kKR5lLOzapEpl0xizHk+LRobl11dq1Ln
euGW4lUJjH4qfFrDcNBuJalTqeNp7H+2VB4i1pDFkX5QzdxnrINi3KCnlt5J7Rlj4BnibIYR123T
d0yoyDVRGgDeDu39uIPydytSnKwTDd9zM76M4JZSGfhMsLySTb3pUcEjfk3UPcbVWzEAKdP+BU4h
OdQLtpbDXWxWCblVUYmlr9luBVzE1shYtyctIRDw2eQgnOcRw3ZdNVtXgQMCM4DbO2TAauE3KLqM
YC9C163ykC047bNIq82McgkRBYitg+WmQVhAwLSkE1xrZfZBZkjx0v1eUYSI42Dhx1Zixo4gGvMN
LI9TzTgZJYIW0g6xg9tgyegXg7mRWnPdommEpCUoFmaMieDBJGOIxM01Ox1rJNhf6GxzjKdls/Gj
GSbscFYp1slnKIhiqTQc2+Gm1hCrQBScFueR7pw6P3lNL6BVxOuJ7K1yr+bBVjPtc8oSY+C+o4Qf
NZYEbXWklcQfmJ41q452AHHFhpuk4o5Lss88xmtDrIBiNajk7zlD0pszBC5z3IUh1aPLk7nWCKnc
WI1OQf4byx8KDpSm7CUz4JFmr53qBJkPyv1uNrH1nOQdSPMGNvPO5kTKBcP7CkoaHmHKaUlb15BV
DAYZO/QPEotd3E7YtGiWHSyBoS9DE0DNsDKxjWf7igMAOrKhpDk81bBNhhrbBMgHYcGuZQO/Q8hj
6xLcfKlZtjIjydG2sPJ+78nJVniwNb5HlyoQZ8DQQCOTy6R2B43jUUVWEsyZRUcvi0kSGj+2dlyH
mfpDH//SFsfFAHS9kAcg0u/E9lHqMArZN5JlcLn9HPzuxSXX7PpY6IMr7O5C0k8Ki/rahAAolEpo
N6D+S522VpHNGinsD0rI7DFgyw9aCyr0MVfDSRB5xM4eFXf0tAnwqBhe1s29UBFBOa4s9WTCW/iu
fPyTInAjZXq97zitMHcehJXBGdP+ksQkTfKfGipDhrHKEmzz4R4o14lM7kBH5o4UvBU+SLTW4wjL
SYYqoLiBaNY5i7EMA2j+C0sCAR7ByZq8K7VsbRLQRraa1kauwc0jwrwK+J04pa3UuvTK/KphvIt4
tmg/iCSJK/yK9laLxXNWA285w0qXyELmG0Vtv0kDX5ScFAZ6j0HrVGw5agNOYAHr1ewi4r2jS6vi
CEe9FI44aXGOBYWiwfwHGSGtDUydtELg+2JiSdgpIGWWdpF1jf0LzsBIpztre610NjErtEThjtyI
8BZgAW6LQfF1StMyew1ZFLV7Cs5lqtqugy/CDqnG9nbAw06eEEHgfll9Nmrqi0dLUG4q4FuUwxoO
F4xF4qupQmeQEBexm/x7ugm4TEJ6EYuZxaLeBlndGfpnC+1MCj8arPg1pgrKuZvHtd58l7gJD2CY
RvWCjaBcfiBjBkdkZSDEj81TeFomyXs9AOj0JCQFyisRnVjhyQA7G+ZAs/oX3Y6ikHObxrswM47q
xUmRP9F86Uyl0oThsSQdA5zAAoiMMygrcc0HTV18Nf5vIW8JCWHeBxxg6jAWyZvl6TeDDQsHY5YE
5P+eQLzPM/kF/3zDgI4Y3uQQN+XOIY7jD13ALtbPhCPsy0TelOqChoEZu/K7WNG1KLDljN/G9AEP
ft0iUQ8j4zJpdy6iTeeT77BaWEsQqzqzZ2T/dwpHYJBjk50M0iLs0uAeFmJHfSNLES5DM2SPZWc4
hJ+k2laW59e5Z0fs09wfa+XFGF+6/KiEn62a4FxZnOdqfEKiwlHAPGiJ8pbYpA1FyJuIkMXwS1I3
upAJJ656iBsoNsHJnD+VRd+wx28ClYa2uo1qvC0KyevAB3oSm8LmWCdgd7j5IKIdYb73neOlKlr0
0sTDRl1ZaoWwDn2wwWwRFjVmVyHKUDW/ZxTpC+ZCM1lMKbksNjuoqIXo0QoNv8l5VyYYsefdayrZ
9DQw+QysVwPK0QRvExgBmTOusiT2FU4kbF4qFCb3BLgiPUcngBMeE/Jwk88/CRXrrF8QAm8W/GWl
eK3Szayi3QA2TuhI0H84xk89ZYwmR3ScyALZrgaDTUB2to70VWqw2znh+fROZbAbnJxZ4C6dSSte
p3L3CKZ9hBNE/i9RZfkqiIeMX/gidcE5TKm3YHioEDD2MOJt2Ibb9rNbCp6Bm7pQDxD9pAUItuGZ
gYA3gCl9vlcGYLjI5wHxeVRPTlHCMZFAqzHsHZ5h/5XED0ySwXpsMOLuKMXHVBLZ1ZpvxUAnBvMq
UUCVKVGKB5LqcHH1eXKjLoMJCz+H2xGHuYQwg5DifRhvg3Y2E5oTfThq2bSHEHPt0vDQDvULtFpC
r9qqJHlBph3sEOheLJg/A2QeU6+A25pTpMHQM5Giz9yi7OIyILbmKaSEN8tBl+Md9wdaztBtW9WT
zBesxFlBoxGnGOnPBCcBLQkYWtQg17nkdb7W2cPH2KESarYh4hdhTQjhhZxVO0KIL8zqcLtsIKca
6FPG2pPwdg5GeIfxVTG+h+kMd1zPn0WieGljvCN4gDVZnax+v5gE9cF1YT3dLXhMRIXsNZSiLd6W
KqzDAOJ6WLGTg3qY9cvYVveGVPMC69mSEs4af3vSr7Ko3OtVckshB0pwN/MP3NMY96sHqu5nbpPe
YGwIy6Y9ZD4x5OexcJ45j1txqHPC3KTyja0DAp+jwSFj+uhsJtKlBmAp/PnHPLmMMzx7rN6Brcb1
NCnvwckp+4Nto7GiUwXzTCyiIBKyr7/s7FQW+YkU5W3Pfq+mIuJrgJ+prJT8IlcFj6/6Gs6etqjs
RA9l+q6VS4FOKsPBq9PA17nz07DcRPm40mHVJzVkNiDNfFQ2va3tSyxrzM43ZnyVm/7SW0hGpnuJ
bfNSjpfZmiBWoMafkj8DdgglhC2l35nV/CfGH3jRT3an32LeZ2jVrbaMa5saCYuP9WgWZzUyNup0
qHkgspaWbLiEkxePn+SaggJA2ejHDyLYN0vCCMbMGEAV3dM2rjq+URYZok31Nk9fxEHWDWstK2nP
6ErK1zFnsjSR5Eya7g5S9kVdvV80BvtwJxmxWBxLUD2S0NzmRNqUOToiYq2lCftPiebtWs7fwfCt
Ybihw8wgIwdu2r/btZBog1EboaaIp1NBjxOx7FgtXB9K9BTfn87C/qVI6Uk6pnBFlG2bcjxWBcxL
Ur6gdzU122SXo5sBkoxNNHgK5wuW8MBQazQOpnnAktVShfEiJFFj2xnQ+eDA2ZiUShEaZWt02+Ul
I1SnqVRXh5dtQBVBxoytP64Yw55AX6BhwqiS+DYo5EY1LRAJXmDGhOjZK2Qij8OPhZNTtwmLM+v/
4qzlhkiOudS39UiW1VzsdA8CCc8niEYJbUBiO0Sq39vIl8yU4FjUss2ya3v51MP3ksfvicUnxOA4
gftwdcprnI5bRYHugwazidNryBuzLjjVORi/e6qJATve6LPFQoj48USP9uEsrYClN3PlrPWoIKsC
7zYDXwT8HssBxDf8MXmuOuWrKliPR7j33KCaxOKbAom1xroC+0ws4wakhJvGyChT0MAvs9A32Uwa
Rd0Gd6jOrui6X5baObdyelfsHnvX5SuIMQAupfWUvJgahK+wXDsZ/nV3OTmBKK5C2h5c/VtRW7eE
XWNzrMC5UHDnsBmWjAArmfxcFHwhsPfqM/QBtb4xm3FL8JjHvmmtdIjXXfrQ53CvmzSKtEfJc0aH
FmcM6gYiVTBgy6fYZQ++JEm9Cw3jopmvavYOP5670HIblfBmPCujKNyUQInCmJfbHPLLS2Ux7It3
pfTEAJpuYVWoPAqzm8o/DrHV3YJPbfaF2TAmrS9kIEVac2ftmYMaxLQjgVEj4cx8VihaTbtG16e5
aQMu3ia/pam6eSvw+OkFqdM9oqsMjYysIlqx/DZjk5xwGnKvCUN3wqJEE3pkNmF5MyGHanK4xrQH
Ef21E4ODcQ4JhFxFSrGLhAktakyITAKIJRJz+MttOzPKdZqDKkdExVg4SabvkCsSzTMBQ+fr0Lx1
DByNtveGjJyzhcRZgrLxelhXLKmtVGDcyZzBxBIUP6m69mu73cwTnXKmEkRCOxvW9NTAdNxIZJdU
dHdEV5v1RI/DwAHXtIR+us9/LFwVnVDbLRmmiQseRfYhjHgurA+d1tGGaMPtfKltGQ8vZ2d3nSdZ
FgHI80PTH3L7adoL5zU4qK1yQ8fidtB9YMnU9ge5m9j3dWwv+GfzNwB2bU76yb4qmWkP6/ENV2jw
8gGmC7N8dacdtOBsU1iQq03fHu5odHcRi8FAsnHKCR3Sv31Iu4Q1Q6z0+7bVxWjHFTEFQA1bGdNp
1bR3xuhXlidFCH1Tn0NMYRlU0t8cdU2XWTdnmXaB0657Q3+pGJ9iJXcdqfABLZEvWFZ1xkjfYc6W
2h3vq6+hkq7lyHldCCJSIFEXs41rIOwGR/X6KGQ6fZ3zNye2XzS4C8D4IfZY8YPGLFAf+hJT9tAk
6cZeHGC35OgJE1ylIu4xNPCElvbHEerJyMZYwRBfgvw61ZcC7nkwSxiCTRdbGraCeTMyykbmgQuB
REOC+onqVwYZ1yE0BTnMg6DO9yZEy4FiCKpPOjg4B4wPRZKPKKySmdUzuqVpezAShXGv4KHoe9j5
ORrYNP8MU3zMB9UdUnura8YeO9t0W7T1QRvIZ6vWZJGtUBoR/vgSxO+atLiaA7ERDjGMVUAJrrdw
/+8xH912ESoYPIwm6whhvp4tsVjsannk/8ZByfOt3h01PPhEMn3QJked2Q6rjnZMyeoebfVe4vkN
EL/C5fN7YhI9I8npQaHpkdcjmOZszH43YXTT26REUNAQ272dh86zDMd3lBHDKOoeMoeZzaI3LbBF
qFt5Y5TJAcec/3F0XsupY1EQ/SJVKYdXQIgMJtsvKi7Gyjnr62dpXibUnXFU2Kd39+p1TOt3G0gb
RTmY8HxinETq2NsSE3dq7dv2qtaXRD12JJ9RDdx9FW1Kxj2GQGlp+Cf2LRIp0mpH5WsLrtr6y2OB
Hc9y7NcF9Ak9fuY94dx/UfJr5qwAggP2/OnhaeLxiWlTMf4nwkKSRsfG7ign8LUj86xX/tGXj/Sm
SYvIE5Fq9f04dcAEAH8dHXdOEcEvwpyjLsSmtin7mOnaHtcQ/1DnLYVT+a7UPUytDc8fOPo8kAud
JH51GO2kXrU6eQ3yihV4315rbDe9RnRQZSqAfkDXeFxx7JmLwi3/rPVIlGdg0zCkwRpCrI/4yKcW
+ZH6VxUvrnmtMfACV0DVKtd+QsbNb380ph1gfErkZBdPGKj1pJIL7TYe3GVQ+wsgKORMyVuCCh0C
LizzrIXKeyoiNHJGx0lm1RDngvhZ6fzGOXDFO6y4CFC8OqFj+f4XVm6SeayqkvOI0JKOpCI4O4Il
nvWvLnBBakk2cFaaPw1QMdrKik7CYB5TYZiuB5wiFJh16rzQDdYDhNSymU9qCwUPH8NctNgjBQtt
eAK9z89j9GehrrXdVonza4a4JnVUgvDYAIjKIkJtNmRxoJOoc05JvL6PpUfqP8GXhPUtCpuLWGuk
YIdtVFFGjg2j1p8pNrhM8rGYEAUS+/rCpvBRNviYQnOTtVcLsmIrJk4iPRtkWUTYwEOsjlMnCaN9
HMf7Dv++4Im7UAZRoy2VRmOWVVZYvgZykkNGAo0pQWAF03fHkJ1nafYrmWdoVwhvqoD3nmCc+4Pf
Wnjo9aUw4usrg5dMY0nKC6di8C8QFgvgEMRBRB5WdY7VKKZ/iYRHgqHPrPpFWSaXwnRtaWjAibEe
l8gkYt2m8coOucg9Id8HTzfRyEzeatFEEv0nRtTDVB9TK8FY7UCQzHLvFMp45TrhxEY3GnadxCs5
fmbVoSAmMhq13YqKyIamu4rty0LgBdQ5Oca7eZpBCmzjE1rXsuAMpRQcrKP4qx2RASWGQayQ1Ebh
tmT+R+j03E2FhkODEkbHs8bxtaoZXpV7VFRrKL/8Qml9iBlVg0y5pnqzculqRk6jmFE3Pw1EKs+q
iAz5Vw0lPEQlqfVoNz71FF4eAuER7N93qkaYw4GDsTfUO1seEqcw8Wx3qNWiz6NqF6bRzuvgZHQu
hleBiZhgfZvTuL2T/D8l+MuiMwV/wLcztowFwS/eEQPMiaK0Iz91uPftusAIJtV8ARgyHddf0acq
mGtIBygQUoxdhqiFoYUOSfoFif2NZBYQnf7JjK1it6lpojc5Prgsc9vxaaVwYX6rsXaMjswagcgI
vF23bSDjVeTeKAKgvZKYWvgAlaKmJ1cSNnEqnGr1LyvCHb3MthcQV/PEbdvg64SsZg29TdPXhWPv
slXctaQIX4JYnKLs4ptEQ8KI4ur4nAjdzic6F2eUITEGBHlG6g+tDL0stvSZT++UtpLMZYlvUrXY
sa17fyka+SrWcVxxQSo8d3Mo7UH/TzXtJN2lY3QZCzrXBvEnUiXCciqoKkz67Htj2y/5RQ8sKwxk
HytJVoIg7oPslEK5lTR8Cd1WbxAqXIGYPN4rEM++JM5H7ncWEjGxiukE05EtYMkztG9gKwuNbKtJ
c1RDhAS+lSUea30VtRg/qnNLAkPIsA53OBgNFbaI+gMXYxuEezgftqz6Z5lWhyamBi6qN23tr0Za
M6y64kmKSYAwdS8Ou7o1vpTxk7pHrWiXDbeCeQ8orwFT4PQskKMUIqw30q0DMrdXoHjkW0i+C81V
fuqaA7+e3/EQUaCTUPnWxuSq95Ir7eLAvadCBCVEInJ3xDqcBDsXDoWQPWrXnXsaAChMqEa6Lqon
8p+bN/BVmefZxfOmL2ouTIlep/FfDSpIdj+iuxGJXXd1zy8Rmqgm0dkmzGRpqfqY4zyubKXxtnUj
PwOu5FT0eAxk3P8Vbym5mOtxhALmLwra+Ki7YyactUyOECIxbBvduNfwgcpgTMwCRRmEjZ9OPA+S
jEyHWfcVi1eDZ3nDTMizHB7uTOje1KKyIzVPaWpwMuC3obBniWhoGrct744qfQvzlPXt/0GBR6mE
F4alhWhlOx9nfVe6DhowmVZ5VgXflXnI45OJzVDbJ1hSRKAuQtvNeZKCL8GQ063h29mWilxmvHCN
cGEt/U6mbcfdNDSEGxhHdPYccneo+5sG7a+mQDujnzBtzXXHK1iFtdDsJDIITbCFhLGpeVQF4CmI
l+APxfBZboib0KEevVOxXmhAUqymt6OSChrDWMQIkB3bCCoNIzj+Ef5bFR5UNb0zqaMB4mYbAP/T
vLwPcbJWGnBPEJYLj7Kv9NqGg421cbKMlgYMd5X0Pt0DThFEO99biWW/64v6qIbV0lNeUp9QaHhQ
g2uonhOwiwWgR7lHpIK7gnToTg3v3YGtLf/Gn+yms3KongbxK0ipchlIcSvWLMdtMhcUfavLnHmz
Vx3few2QCa9bv/83TQZhfK+5tP0bO8Uke5bGukHaR5WW1LNlfnqJEqZvuJqz1m/RzXG1kyGxToH+
rJsnEy2M+QSiz63td6YiIR6ySqH8yJS9TeaOIFB4s4nUSdGL5f+Le8LX7seIIZ/RvSfGa7nnKWgF
S785SLzA9L1HE2vL5Vnw2kgwtUT5ya1Oo9wu3aK29QEIgK1xVJKxMIenroEGoUBT22nYpRKFsxv7
eKiqWCJY3vSarROQ5cLeTrw14Utq8qULYlaJy6WB5UJ1l0NWAf1u5i5nioSb3vJNtI6PWSIkYu7U
eESm1TnPLzkGA4/IMhX1prjXygBLegd6bjpocrFFfAMsWssfHuU80JMM8cznc5MlktFHUg235rcZ
u2xcVduyTF6r5CXzq+RxUmeozLwFrZSzrDj18XeAOmeydipvnb4OMCiYIb1Xij9zh0fPIhvKfUO0
pH0VOKwNQJ6QYNT6KVsrse/YyolsghhEqf/S+C4VRVx0PY+IcdP3ENKxQ5c8TQrOswIB6F5UjrRK
gJahr8SC3PwwovvQfExmzVQki3N0Rywrw8jYgJLavxPJ6WniQIFAoeKdxhuiglRP17Qi1hAZNll6
7fAOtJ+8eTT+b11+U/Y3i5GAUp4+SUPpbngPjDW6VNuQWe85Cwy7MTEWxErAdZ0FKAZ5dxRpswP7
r601nTNGpT6nnl6jWEXNrhr4/hoKOnjA4B/IysMQrSo4lMS7YQuR3GHXX0AHolYq/fbbTRAfAuHN
osVq/a2HJKwQVe7QK7M8noe43EiJb3tkgxE6WKBaa0NCl5bf7ZBC3aPuwgCCK9OyqRsnKyVwTIqE
d1lvMBZGhAyowBCND9XmI7Nzz/XVmb+ZeALbDlU9TFlvcxMFWNhlHQvTFROZpKhTTozLFH1GjX6C
yF+UpOYVIq8mTCA83MQliSVHzOo125NwxNUN/ifbprgVYDfDfDbXbsD9Je/N9ODH3oIWxZUGKLwU
mFWoIsh4xZEsABBXFmuxAwMvj96C85caf0HM8KekMJKTrD47D/1kWvijBXUc8TrjWQ6BAzJiEVvx
Ml83Q7Ds5V965pnZQDFeW+45vRscCLnIFcHCHz6exHuERpAGfnxHVsaCOdHtGC95qXozOQzsJDLY
j2LYNbee9Wk9Ev5yuDQC6qvxvmFmBu5eE0ONzeCg96gl2mLU1YOcUWpSGrucrrBImJK0WCNkd62p
u/ToslsbeacDB6gIXrv4g2Tyd02/EeUdybNZpj0m257QVg6VrmbyZABHRoERmSKqCH6DLfqe+G8x
/pHwAtS2CtbVyrhWyHZ57cbwfEfVfplWe84L3d0UCH6Z2NNpvuFkzNEPSBDBM6Zg4Jc64gwMHoVl
5nTPyoHC2/bPEzCgYN4Qx0Vcb+sO8QeJl0uZK9O1eNJOREr2j5hJUs4cEjp5iccTK8RkLqEb+BPh
axrHnah+ecVNjk+691vn64Szfq9tp15NU30Tq1skZrtLctaFFAwUOj4/7LwE3eT0qrW3DE8QH0fE
Im/ptGwEGxWblsRoVkl3vfrylN3gvSWsLUiAu25gd2jKdk61eaOiqm4KCtBKtaX4+F9CvqESqWys
9kXiOm0rfQZDw3dpoD7nf7mSXerpuBj7dsZ6PVXg9cfyQVP+DHIwgkfQgAV2ilBcSxiWmnniW8wI
PMpgdKXDaZJ5hvxg0I9uMm2V7cHsv1yiwEZOphSjaQJ3M1a/66Rcyv8GhoCyAsOVBk5bMdgisOgk
VzJ0YTQ+D6iIN9lcSg+GVCosdWLbTc3plqKyTBqXKg6vMdkbRf+cYKGicTeLhilqY5RLFfeaDNGJ
AjoyUzJKZW6TV6OGYl0E7Hbx1iGPy/FZgPYoToQwB3Jo108ZgR8Z5MwQnLgwCxKEFKRINbPJsAny
dW3GXwK4rukwWGdvgacmn0psq5U6POMci6N+qLhuIh3XyE3tYkfy++lFQC/8XcqLbeuZR0bUrSco
hyImrol2JGk1HV6wIChQItXHak7VeFrr30kbLMQWVzMbberjMIH9jjkmEqVYSiagNTjlOYTTBLQY
jYYb7vpT6Zr0IPQ3SyFjtyiDdE5WE18A6FimBiWFnQPft6JYDHMpMlCoQnRlh0r1bCpIi9IhM9OJ
+l5j85MuYWaRF8S3zA1qXZqpXCcFOxuGAJ9zzxb9aNeyiTIyF38vRXH4DgMw6EhfCumfcK705gR1
Wcr+NVMMu8WgoYFDZrtkspty+el1fWuz8edSTegfKGitDjWe0FLXrMXEWmocM/zIe0oy6DXgTP/H
Rc+my9OZkWdgLiz0L4sdgQWASE3frtmfKq7yaEIRyzdLv1AKOEuGeSPTqZ6G1KPzedM/mW7VQIQh
b8wgJs8K/61BLSyTP8/6i6bENbKIAmGtpJ7TYk0sRv3X2LNVlSnNAyUYpk+9+pl0wGQE7y29O7G4
WCDfdF4c0+8mxwwoFtECMveXj7syFv7FU2BRunBnzy29JDs3bBsabafBx0XAhi/v6ALlruKjy/t1
omxkSTkwowoay26e4YnyUw5LSQ14QV7Fqdesl1kvAp7kTKY2TmbsQ+J9KWKY8uq1q89/7WHdk+jm
KUloB9Gz567Ugmg5pPdRPfl6sTCxi/QwRWUdqBATUnsRNXLuB2N81kbLF+fZKqp+1NyLjKfl4Bh9
tdCb9P+ff0FHRRy3qD4Lny/VXVkNHx92DMheRcQwyyuNU3Pp9QsDAQ76LV0QCZb5eYAA4cnuyoyt
pesmC5McryZdeYJnOBTGB/VQbPzHldDlSwMrzuC/wnbXRXi3eI9M9Z85yFWThNEGvVRi1WLwUtS4
xIN2a06xSDweMxX2asEYVJqPqoE20SeOkCBD6vtC2DMbuzg4h+okRdmyTv1lbrw8FeWrZcQFkk+i
VOGlXPLjs5RHrgkwYcSVqKwSZEhfdCzisnxbLjDOPDvnMfiS/tPoQM7x01gQ8DjTTXFTgk9zYyDx
m6+GdFiKxG6FJHl11cv7f2XYzyqU7YAq3wrCE2CjK/WiKS5P5RvBgnb4AZ8BP6NpdxyxwKnc/DHW
5h6Py5ouBh683Urmi+yRkRAmY71d4xFQO5taokuLE1PWiBJLnH4T7ykEa6N1177wiLEOYCDKUWgb
nqzShFxQGJvkYZ2MnmMlLLleErSElp8iTrqFOCpXNUi2ooZS3e6ieNwUnokV1ylC7dfEuNN1AHIU
t7HmMerpTKuFY4rcKhRsYn1QzpIyM/xxnZYvXta9OKNcHguHgEWK91qRHtsKyAPpthurfakYnKi7
xzycNLoE/VizW/le4ckow0NeY8YU4aWxDMm19Cz5YA6rdUerjyZSvaMyvku/XQszEZusWCPnZwsX
n5sKKauudrDN5qb6vzQBSwepDpEJQjc7m8jbh/2zr03u4O/R/STyd9hv5YF2HemHgYEGb7qExdjO
8jsvIe5kBlDhHx59ymYqnCrPhHss7EiNcf2lr4TBL43/Gp5puXlQrJNlwqWxzCX3jlO49ayduBpU
U4bNH/n+zs2WLv4goyYU17iP3npXIbv4/C8ZftIUYgbmQNx3QnXw2F1a2hpS9MxjYqIqyqt+qMj+
HocSHIFObrra9qgTk9gwAEGFzxo5ksCevSGK4KUbTI86y9hpPmzCfiFT7dDQUPmumpL1BhNNw/wa
TE16UVDs3J7DK1goEu/CqQhLk6PbEVtIjl3Xo/uZB0kXlI4m4UcyTWkzsjxQMWAGOSjD/BLhC4Mi
RVpzJ7cfN80WOQaNtufpTRgQt366EgZirU/PPHRtu1AY6KJEsRmeaJ2Y+WzzFT5nl9zdjuiOso/L
d4FBj/02e6ZkX6orshj8aHHTwtXoF8Ci5wl6lyhwdHOBdYzpwUCo+H8rB9ussDah1lLSupNpy/b/
UlNd9XV8EKzqJPT1MbGMeYRbsaJmUCv/gQ9e0gQeGeOxwYkmFXArynKr+pENdWU7RMNq4qxWRION
JHG6GmfYvOLg7Anesa1Zz2PaBMooKMzdbXXJgeHQHDs29SagALNLGPG6rUixYZh/gqL7NjL5SpNB
R1IWW9mW+jjW87cQR5139aeG8VnVSRwXfBs/jyCLcyvBq8SBJlgPLbJTOKy8CMdj95XyHBcOXSMu
IDM4VgfhB6XYI1DpY3wOiCcUUME6RcfU+cU63Wk4CTWOIN2wDmCeCKs/jf2pZASsjXJW8FwUKC2Z
it9IcuT8RLEU/v2zCLOc7ZSfU0s9dcA0cFuwOXPh+0dD4lIllkQ8ow7w9FZfbWpcqgmIJ6F6SnhS
5Xg4Z+oAEkRyNIH3rOZekbQA4ib7QvxykS2x5BusYxoPLw4LhsndHGkksAfAa3u+3sxogNhuZBOu
Vlx2jzazGGvwr7T0fKTDkXJdzkQtcnhIaF9JNlMGGS6iK1vr8Fo24TUOym0cistBQq1j/IqKEVih
cJC98RpRSDKKmNXGAzceN1zqt8AFWM+W77CFjMZxY8JppOkm683VAEVOxeqUWtQdYCDReStlDnwX
oT7Aqh2/deUwxpEjx/IiDJf6eEvKaBGhXQvCPjNpGTUPKt5F9FPF/WtJEphMEOPgsHSLeGpwMKL6
tNZsS9ik7ocbllqMGS6xErIbVq+8znZq+2qiZ1k/NfnCY9ktNZaP+E/Fp6wbhyB5Q6Kzu4KHu39T
w7sFn8uqovl0KDGHcYFfSmFCNDK8L8J0ECcY44PGPARNuZ4cVDpqRehjRTGstYDBkBXZZszAASU3
zuHTCnceRj0OJPSSkDoyZEZFZswEiUz3Z67dc46+8NvnVVLambCLW2nG19zKH1W8GRo1al30wl6A
YPfJsj/C84RceaPl2woVoIr3lQoYPBE/tST9w8iQ8rC2OjCw0SnSvUWBW0MrJpyPuammSZ+rRRzb
bqnkLDkD2y/43XgSALNs21rUIFq884FljFApzLQ9K1zrJf69Yh5r6j8NS3Ws64e8j05Z7V6Eac9v
khvWkoCyiIA3fQ3RhKpT6k7FbC8xXXZ+tqRl+aB4iLntys3/P5N1LC3QMju8iLwGVbejDIb9TrB3
VfcvEAxHDUYEuCG6RRVuYj9epSp5R+2TNNHc4DU1tmzhEcIMi14DylMbGsKTgY4JvOjJUxUyuxjr
Q4r7HpV1AOCQaDdIWC66lRSfBvdfBDPZYEPm8fDAIjDm95IXCAM3oGW0WtN/BeFSq44+FHsNJSBB
1eh2moFYh8s0VvulzvqEBBD6nouunhIzk5xB0OHD0I9XkfoT0+FG2YD/1RO2xjugXzyiYVpIT1N/
i1hPEISXc3PDjn8vcp2LbD1Mfp0i68lEG/ccegPNXYaop3i/PECSkkYDiq7TMCCzIyAbnxpIg7m8
jowycEafCRGatTJZzZnuuFztbgy/S1F+cSyRZoVO/Qgu7aVaymfC45Oey/qHc4eZ+0yt+IAaBFYt
XfvBcEju2T9AurF67pcQ8BeBcBLL7lJlyj7pufDyitdwnu2ScDiqAEBBAdDneFWEB/29QvLder/4
ahso6PUqT1ith44pfCvmkYt3ADtOF41sbksRGhgiNJOF7u2Ye/yCKDl+MqMO8fFvJOuWJ2erKfgN
cBR2N0J4aHprFXInyRY3ebyLOREQsaLrgFT/SIIGWRC0EfXPhBHBPkWQRhuLmR8ImPkmBJCqf0ry
Cv1V4P7I5lcE6Z3AAOsutkwkxMBOd7Bmwv4xAMcpTz0uE5FmsYkJKBGUM13ctQarKcNiUwgVSRER
zHB0+S61deibsQLnjS9KVin95AcKRtAcf9yR5zZRWPyOIK5nTXXQ/BMNugXxdx1VQgLaZy5D9TlY
myapdmIrcQeM82DAPw53CAuUbhFFKHFTsnwmo2kiOxs492MW53TO+ukFYMDF5I7ziOxBEHFU5gA3
2uXxSuQ3oDQ3rffqScSd7tRpAEbYmq7t6l1g8wfWCdeKbygAy5TQ7iLRroUdzxurHXsVSQYVYtW2
Vp5IFVSjy6r2F70q7e8M2T1eewWreNdMy3G7ajcJ6pZZCA+LV3bp8sRvyY8Myx6hWa1o/nFv03JE
i0cnZonhwcweGunuKfIa1NSFUJrq3ZX+7Y3U5zDnpgKVcWTHGsJPbocTTOixdirRsiRWZyrN1a0x
JrDpywBH+tRIWAZAzHDh066QXr1E/2HrIJNOQu/Yd/V7ABw9FjA20ODw/MCZAv5jLqKh5JZT7bil
2xN3jZptO6y/7svS35iEk0dVnAv5mdX3lgEiiZplUcXAzzkTu6As/WhhIDrXus/dyo1Vn/IOl8xI
aOHP0HK4nNY8AJBtHL0ErxNRIoGQDGiISoFRhOU7J94D7gL8FTJ+blsas6IzcEYuhpsePlqKqzOZ
GgC8AvERhrDT8xIO+A2BC/WpR0hfPe9Gr7rltF6Mmzy5qgOeVpT+bjh16qOhloQfbD0GjgBBmFoT
2lHp+smEbdlRkOvzeZNimU6u/2cIj1pcxuhgWGcGFjFWcwnqs6LeMnPXBaA0fSwsDBhBe0UrEqK/
yuzBjjVzHQhvF/763MkqNcdeY6vZdy/YifTQsECLjwK1Oic0gpCmtOegaZ0EKnCsJGfD11YKKzqr
2bjiCjaFN3wr8U7DjGVW8UqVO3bM0Q9/hmvesYAPraZg0ATMiBF4m/CuB5+S93TFalRt7ilGrWan
ljfaCUWWanlxiT15pkMXN0ubc+P81CxPb6ednUubopPZ+8Ei8MSHtk/mgtfr4vxh/TiL5vHsDE1j
cYZ9PfP522y5ZlPOH13XD5ov5/18eTyRL1046cwZ5+fvOY6He2/vKBey1YUTrNWTeYJTyv/SAyyc
wcGb47Fd93N99oBHN5u+mp19uQyz2brnY/BBT8Xi8fiuZ59+dnLU2evw2hzmw+xwnq2D2fp0fp9O
+ORns/lm7pyc2SGd2df1+rObb2Z8GfkMxMRr87cZZquvy/xvM31Sk89i7QlV2ryNZ3zQ6RN/eLPa
GJBXgRM5gj19h3zba4e/vHf2XJsf3NnhFc42Nwlg3yN8sAjpoaSGNmDnnkxRd8/9by5fQ9vX5leY
7D1DtAWeVQGGQ6OfzksZTzprNcrmbUopRCPhOFTxBBsc4pYeB7YWyvxnlO2R/Yt1gRvnWaa/nW5R
6MSurJAQ3VhGhmORsbpC1zEBpFILrprMAFAmCMIBowWwas1D4RKmhwB/k0QDnQIxy5L4Tv0nCWMe
28BFAYWwjovTQ2UI7AnVq1F021JCKZBpsBT9geMw51bYbDaH1lGKb+TmtxnuSJa7A4a9WJQ3XQ9f
wPPmJbUXFjD7uDSJgFGYoZZkwKi97NT+HdSbUBcXIi+FRnszQwIZI0DBq6E99MD2xJxlSrP2KOhq
fSy5tSNnvDFprjJj8RyjO0r9FBqysFOU1kOwuoW4bHgFuSNDCpIpbuSuxUABKmGUjmV9rgcXWT1Z
cFbbuWSNCuluidf4r+1/ivCnCn8oz/MDdd6UT7OZ7Ybwp7BeUfot4mHMq1NNFhr4PmefS5HRnvQl
JSst+BqkiyldfOMKv0UW3qJ/N9ObId4C867LD9/75iDETzY0v4vip0dfaPa0vcXetyG9suabAuuS
pbr25eJ9rrxPxLpH/WWBTB2lFLArZtT9pMXJc53c//T+p+lOer0W2LgrMkucyoPAxPnbvQn+V1sv
Rwz1yahNAyQDHlAn0wFBW4XrLmOK/J8Aajkm+J9UOqUMDMZ4iUHmpwQNE8oPkEoGxaa7DYu1casu
/bhHXuISXFuFbfwMt3HTLEsbd/fXFZqc/EXVsAKUNGapcZUMJ06veYOX9VuGyqY5DTWv/Zw5tbnw
1Gvwv2ZL7E8LybYHfzFnAUPYAXSqvd3q5RxXo3CBqupCjsRwsmnLCwj2qvi1cNXJKUfgt5m9syu+
JYXM/FpLCWo5YWR70bfa//r+pw3xFAM52PjhL9VGoLDj8JwR5C/Pls9T7yO3f3n05msR+i9q6yxW
yeG3+39MB6F+rh3zXfJq17jfAuYJviILxsi53WWv5BWw+D6yZ3EdcdNw3F+zf17XHzSuh7Y2b6hv
cCxu0tr4RfBnhEev334Zv8iaNcPRGpc2JmzcTjTDMuezX3vovHndcp8etD94DvrWfXEDuAmlbzOy
LIjn+3bP8QP7clfPSdmPH/6NNFI7NSQyTM+qU+vIuAySS0zFx5pezdTW6ZVc+p9B+ifj+Qp+45/B
3CTdCQkbUhZxkl9R/zHgY2M8GWepeVSSYzTuGQIxDxrumdXhxF4zv9vslY0L79IWL0yUbOp92GHa
Qi425F1ah/fLWN6Z1Dosd90xLg6uvOgTKua/E2EzMEgBQ8G+iDXCf4bqV548RP1dl29Zf3fFteGb
ZdLzXpEPZhDXEhO3HT2Edts0L97C7AE0R1DO4kbiWYGj6BPIrzpc9BaDJrLSnLrDXv7H0rdkkVEB
yrin1k3XnyPRdu2JBN1X1067srgJKnQRBCv4cja2AxY7Qr1BHwqJ/WSTm7Bt54L/aoq3+NcUh5xa
wPDhZQcW1VL5ZKL1jjWlLKu42QP31FkPHIdJAD6n5TM21uWNxO8yq+ap098o01pwY/BY9yi//BN/
MFSgYM/wU5QLaV2xZSTuPsufGaY8iknruczBjMSnSF/PPDh4L+lt4K/nhe7S1rPFtTtaK87go2Yn
bL3qSeT4tc1kWeCFOQCJNVcJ57E1F0QEwqwCQrKTmFWBldQrRq7sd7xzgtL+Mpo5M0d6VeKhrmZB
ReEoLArgWgt4Ir+c2KJfI9uCOs7XGt0+RY1x3dhUxmYcNo2xadWHJotLlgBFShyvJIbCUzbSnjXP
XAEWYMFhRMa5sFVw/fnCThT2YNUZZv+VqnzoDPyxyW30eVzz2NehkTZYJXKGtgz/gg7Wouw4B+aN
cBA2vgq+v01mmAauVq+jJey95hCZjP4ANTidMBRUJZLnK1a7ZY7NLg5QFa8i0mtOrYNAwCOP2MQ0
3YLkxrGuPXAViV1AfmQ/hRdWjIU1PIQYI6M/OjU2ijavV+IA9twLWfJtDMITsnVrJzYkvkpItG3K
JrfnzwFBspyGOMZQ/KtTluUTyJKtHkx7CqzXXQR0anYjSN1hYSk3ofkU/XU0LJpyBsy33owX4NtA
/zCiVT6wkmth5hLHTzoW0fm1Fotr3RWfvAyddyS8iBavKuMIDKTirB4LJyLAGpGcwd0r2MX17iSo
P0x8KQw/lRHXKBDHyOYpaOtaCv3sYYQ8VqxNH15bKulLMvZaN6JT0uAaAS7j8JCLJ5aTSsDRsNhm
Gki7jPhxL2UXUlz/MFn2BTAJwkVqg5UfZDFhrgQhUCk28FMWRgm4DL2bVTbmp0XNNiQUMVuR5ZdZ
RUndzNdJFFBPhPAuWSwSc1Mi1MJR3d1pGhC1b4TiZQ08WW7VTUkbchFVJ8VzLzBr/QAmQhKxbGSV
kPvcGVgqh2wlWG+NvT5hiJzsiJBSXRsBv5VORvZszRHzAGfIMFv3ybUhRQGK91ncWrU+yHm0VHOK
akJvKpHHNA82HMIJyGOCq/4rlw4G36uJlGC4TgnAwiOrVrtO6rbr2DdXPS7qsWR1SNRe/c2sC3sI
DIVBvespjaSWZ+7y8HCpltNU1VHCjhWczQ+ZFZLunRFqyDXMSAfUP/HCGJbGtTBSeCXLYWAyu7Ga
B/WgA6co0KjJzDAU8npETLvJqE/THpbjiSomNA9g/r8bjO6B+pdEEPUZlxIdg8oVizWHp5lEFBaj
R+/CTXhnPEhVHIIBtZUmslOFJtYaPKOp0MWygMfqXlD0aFXNbqBEMRx+444tXCRVO4Cjmarf/Qbq
XEePUJMchqnXtBWWWYahmD40P19ZWUhQvDm5vPDQnKT1mNHlmkwBPvenNvE54S3zwj+hVUCaouOb
LvHJDmn6mTIVhzyVyoyrvd9gO4eEUPOAMS4p2ACZPYHIFi6xzskYLgUGXTk5531vozvhEYmRLfgw
OmthHs4Yg5NVjl7q195SwYGRVqTYGwUnu77N9RkxggXZFvQOt3Ftgds2o0mj/9fX7wAA4hDuMvYv
Oox+gzqm1p6MHMbwY+gJlTbW3PRgsjw1vC7hNBISFsjaXwpMkT/+qfoi5JQrexXGqx99EjvKZDFA
TAdK4O49GJAS5avHMH8Fk2MAc4loLmMtx1zH/ZhezQEgl4xBf3Tk38KiN+Q+lcdr3tKIcFl3n1KS
530zGevZW1sbjHP4tZ2QMIGB5RTEe9qt2uykS80keCwGj+66HuNCpc4Kuq4MclKVtBO4g7N4l6s/
SU1UY3hGxr/cHHBKrnwPjNMgUxpMbZ38BOe5kNgQAItwBvZodSZC9v2PpPNaah5Zo+gTqaqVpVuc
MwZsDDcq4Afl2MpPf1bPuZypKQZsqfsLe68drkb+X/WQ3HzZnpPqWWZfHkCVjBC2Nuf1l0+63u8k
cXEh2s82fYk5UWxaevYxXY7hj6FSqhFAy+hIZs3C5dBILTSyOKXT+1zShBfDZpxVV8hA/NdND218
R+BUYEoyJrgbDBmjbl8g7zTkQ+t/enNvYuzVWYQwvUT47pEF8xwgqRBo3jt7HzWgauM3vD67vn0b
LK4SB+WlqxS4+LozNEavIyhs9LkrybKJYZJjvicCUgAkkHiGPs5IiI/duDU4bbvo5FuvUo23tvlM
JhARNf69cn1mO6Dt9Afa+ZNPyjijfhOyR+t/DOaBqLPRLfbIZ3a2y/s4UYMyIcLIczBd59mH/ub6
00IYMYxtnGISfbQNpwj/b96vG4SrPdFeU3uJ0cs7XsctCJe3XQoEL1LcqJeS4xRdW+dvmK+IWFcq
d4aSNvMVbHcnoopXVOP9BzkOjJX8W4ugZybW/ibNtE3mnmCVoHC/NEySnvIBBYBtIRO5eHSSUuPE
GIyt6zEXdtnVFsY/reQZHvKlayNPZ9Bjl2gv0BY25KYVFSQfvLhTfxtU+kjlvATFc19Gx9xFWVp3
C9cnDif3sR7KpwLFxkRpo4fx3XURJvubiLWuhJHXEA5rF9w8nYYDtGLSOAabrvI3cvhC4/mEKKLp
Fm0jbkXMvqGlY3fqleEHlFLqwu5WHvppyaMcYNNU1gI9tNHJM0HcK415APEqSNaFbS9r+1X3eQfZ
mcxBtfYQMEzYmZ2EMKS82LXDoxzloUHQN1db2wyQz7DzcZg0uaDNonKvjviKVFBCwBqWHBiGfOus
9cj+d76xt+IXUx6D4jizePFeCMhEmXXUcK0+uXzfRr5DQNh3SNEuU3js8701orsAV1J+gWleuYwC
WjRmMepoJVbg2gHoQn45ol2k9oPPYsCIV05nH20sNSpqxfR67spsU+XGARLTdTI1kkMWHpWt0Tw0
0d66tLmNhA5QxDwlJUYlxRcsqEGNW9dWq5hUjNQj3zp5xaCvcnkhlFh7Hbl8PlKA8/aO+sm0zfNg
soAwPrrYPknciGgzl8WpUU81qMjhis8AyzsyKX/j9M0t8cqrYDsVRGfJtINQy2Dw6QzVRujHiVE3
+esYK6affbCiSPlliLuUgmyAcaC0abcwkJi3VVscvMy3ualydUMAsEOc3nX1zmMwYgpiV1qGxP6y
KZxLjwJAUh/bhJfYSNjxsZOji0hVexIwhSyeZZeGmqghn1ssyf8VcX4WYUEADXPhNqnXilQ9m8jj
BIHo3Q+SlqWMbkmwkqLYperRRnds5Mbajh4htA8UOSY1khoz93H/VMfrvHiUzo0iIcI14WBT2nVC
w853MVit9J5+aNlXTw5izwmAFFCyBObLcWKtTzQVPiLK4ZarGt9e03+TQavF1lay84h58cJ256Fc
LVMUqGVPX4V/nGl9nKFiyZ8dLDjqaDX9CuPrKQPSaxMqn803395LyhEG4D2sikYemV47QhxI/+Uz
7eIb5zMpNY/U5isIN1psvAhLlYjTurUe6hBHezfO8M3mPasE9d6O8HcT4V+V7UGgzos57uxOHoIu
eZ5d/U9V3EHqAcVgmr2PCUYh3JeFAgPQvNMWA2qOxNBwVdx1LHWEWYTFS0nRa9UMnxZIYOF1s/iP
mMZUZw80hokqpE0POFzpvlhbFs9ARpY+xDb3QG7yMNwZtRHWwFH9q6NL0d1XA1N1yAOn4pcRaT+F
+YvpferWp83j2wPnmhRQTKLdTN5UWm0wWPicxwV9UCYvSgelo+sp2IXovDOuzQ78XMC1sz+4k8Lg
OlKhdwalvwPaDf03PjKckd5cbWryUKsWQr72ZHs4ieXZz94SYsLZyC+9nhxv+zISpPOfKiZGs+gx
XbP2KFkAC1Anukh8U7iS7qrI1FOtqp5sjMkFujM8p3eBIfem1ce0wI2tRcsisE9pRp4vHEmP6jZF
pOlFYtW0JvSmr0xH1PgahoewPyO3iSfW2WSvl97en2ixuhctfR06cIeM9MqDPsg91cysf3J7JhxF
Wh1+o7HPKdvMiUVk+BMG99B5n10E5BnCTAUlj5d5dmfO35A8zToBfJ4qrFJ5ZTQN0fBVh7Exh2th
aSzbYVoRfOVxL2urPkP5rqdrmWBWgh0uB8Ub8XiiyBe7SpQOifnN77nvoj8KQKcfKc9BKbG2HCZc
mnHL8cC8XfP3kBJA3vFCNJ+p0/zaffI7BPPGZbbUt4wbiQxx3wwbH1v8MAlVV0udskU/zrnl68Qd
+amxryNxiXqdwRPVMEvPzNU+of+rELNUKAoHyjokv9gtHJicsgU/cumtCmkd9U7mrvU2OJp8ClNd
3OO02aNlI1H4Ke+nswueocBFPGDysl2UufUxVyr2iFoaRFwB8MrcoVNAHH/J0rfEPiQp7byWrRyT
aMai+Ca7cNVaHTc+orWS68m9lGQNajcRfYeoTXABUqTqznhQGssSDlsEoQBSCW0UszTukoNKJS1o
FjzGAtNwVpaLVDL2NeOFyWgajRgyZcS2S6JZa41GBxOt9sm2zZ0hy5y5tCShPK6XLMhbnPEgm08q
L5MoeghUxa3GM5c7v1mP9QXLfjhQXKmcwParcYy9TRcYO8YuARhUsXnifIpyBKf4R5IccGltHd3e
XiH+RD1ULUXgHEwdqsZ0K+lbNV5oOqEPNC2rXCFmwLTRTlkUrQ3K3zSiEqZ9b9tjNn4aP+j1reqa
x1/gv+rLmP+46Ly4mev8JegGfEdLjd6SoPseqEfdoxErHyNbrYHlcVi/07ojLDhGxY8rTgVvsyuu
rvyJp79qXPWkSTh2ga4De7SzSPrV2Gxr44v1Y9h+OWhpZIpLdmbJHq6SPtvgcym6cIMwubIhKwzp
wkBg7HKUJnhb66nFwowQwHn8J9xlKzzkw59kINiZu6h7dMmfH/GCAPt98A1ncst0lzeSaRmrIyIk
Y1ZxCcN5gyzrI4pOIwrezSghD/dEi+GC+tDt8qUmQcacCX1CCSRJsYh86oJtoSAYeK6NkoGk82lF
b6A4qvmZVAFMsAwydcxxvHAkVvkay4t5UdGQhfr0EzOHYE2/aIaGj4TqhZyFlLW2QPaEYiNtv5Q3
RSK+VnUgUnK1ck8LnIeMB/qrYKlSeeSJMzw3tIwaLNvUEtnNkB3zg1fQSQc647PA/6h0bvx9gfbX
oRhoci7mHl+UNm9Emi5tlFfFP8WSyOWPCMRTxKksnrFAA27hMga3FBiMqBHvhPGigvivWHDEOW6G
wF0480vtvobz/BG54yHkLciTbQlBxqakGU6ucBFNttR7mkfO9gQliRd47BicOu77PGyZ4qgQkQVg
X3Yb7ynow8TFcEK01DsI3kOuRfdB4IT1bDB1Wb4VA42qaRkUUuW6BjAjG5SGoJRRwGlY3VKgeXZW
HtyaaIU6QgEbv0TFXQQ3WuU0+HTL5zz0j574ZzEFSedDaxPVkMo3xhELE9FmDmwugqrvDxBfWNPj
qFRGZl2E+5op26ha5hkHFXLyoKVVSiSafLSGgEkpU3LA8kzZGvdBGG0Y3+jAK7hmev1bmD2hOQF0
F1CrCNij4TA4OeTFLSmpZKA/5/AycDiWHLduu3CpTBASbhJJUZ+PrGWa78pyNiJkbx03Hwm0HEF5
X9WUUtNhmN/B5KxCqkB2ZnFIkhibplSl/iIxUOGI9r6Gq8dZsAS8kfA9EePQFmBuajSM5kPSmWo1
1p2BtWR0Ltw1D9qi02AL+c8zSbXTs6dYJz0koZL7krMZccysk8IBNGMM2E+nzMPK6pyZ3mGujJch
nissOSh/yMrStPTa6P5FU3ufaH4vVIhoyX8kkXx3wnsJ20cRTpdgstZaly3QXi/n0j4MwPm8btjp
0uWj2nUZSxwHAHjGHhyD0WAyROhOM7NePcBDHZs0HSiUPyMXDRNajdb29kM3XyPijWW8T7J8E5Zs
e2H2PWdsHnvN/GRFSFoIujP12RjcJGXPdDk+5/QUJZqy0iH21XfxdIW7bEJKgIUispYEY50zYKpP
rfzL22GJ621DSsUuNV9T/KUEQVn0UkJ9XskmnBCA5w9Gs7Y6tCmnG2YHsi9gQLH7jNONnbsbj4qq
NNiLFk+6DPnOmVnfx4wMa2LTQ4Ct8Ziuq4DogSw/2B6sVhObqCVRSxlooSPmKPpHQ8Y0abHjeAyb
h66fCu3V4u0uvGGlNcNRw7Y8MeBTxLIaOalh1IdU/3VoUWuXyrU4jywNQ04JC/NHS2xKZ9RnewK6
W9/n9nvq3yrCK/Nf/uxohke9mNOrFf0xTMZWbpFOQY5t1T0LpMrDeAa1RaoeCwrTBRyagOLFqKvx
oQ3mymLgFmh8DDH3JQTYfnapIgVuahLgiRc08vDZ0l9hI6KfMEJqQgqiDM8MkY7XhsVc3z+IxjWA
rTTORe1XjbSgqnv3uZELcffwp2mcXYRSZibqG7ALUfEsmD+6/Z3yPCXWRhSfLt+NYd9sTikZ8wyr
DCQMDdUi4iAyg/dGey3YrDFZV20QzpjzeI98618N/XYooWqGSbYxyfhAGCJde5vguaz1L8RFrvQo
2bLXKGAbBa0936M1bBY7bNw0lC0o3vZn0E5NNWx0Nijsts+aeJ2hzzQVc8wCI7dhbf1415gTMtyb
FogdiL1LHlAIpegq2EfaDJfYbg4USXbyN5QaMZkNR55HJGy9h8i/4Qn0mGVGvr5LQUt5fXYN2CcU
6lvhIOpZVvZk2jsEZJtnzSK3G6Tk5GIvwxSWEB/GvFhQy6iRspSfVJDHFuNGPFuHCIaqwFTdJyO7
reE03YWbE7eVqU+U/yJYq6vGzwGv08ME3sqdIOtgaJORtu9wkzlYjQWalZDvBqAWU9Bdk3xGHVhW
ylfWACs7BYugRi18LzOLtDTc0vD05NW2fxT/7CCspa1TWwfuYxiAybFhHBoPl4y7RCCwTITGWuS9
iSe6T5QME+5Atk8DMKOGkzmdi0NVT5e0n16NOtqyTFj7xXgtOBwyiSR+mzNWj7xL5F37UCxZ8beU
23jz8bO5+wbh9pNT33Ow52AGMM1Wy1rzz/7c4H6IuR68A1IfAsYIaAkAQVXjQdM19nXtyjM/4kH7
JQueWDL5lqMW7RygJ2jUXY6ddLiZw2H2m0UR4NYH/RNoLoANoI28jKPvcqgQF8q5DR9R48Ampgze
k7h3erDsLQE0idKQYZ3UJNjg6KlGX4r5WmV/+0ZJh4Zlrvxzh3E9YCfGpi6bo/862TfVj5vG3fGG
pw6B1+CZSJQfGcN2L797Jm8DxcIk6fZYpNGDOUSJRaK4sNuhLUCJvFSSe4QAA3N0ZBvdmWKywvLm
kVKpXG4xq+ZmZJoU8s1jWA2z94LRWLUL2NQlMcBwynHi+HYG8y7lffAH7yltd0R9dTqxs2+NPW4T
VXmee2SYVX1y2yv89baHTLOIvZUTbjt03w4SKlpwJ7lbyLBTvk7CFBSCMqMyY4JNnhboWZ4bY1oH
0S6DYlX9tdMvumMikTNKDtuvNjZqrLj+S8SvUuWCF1xVRoQCMVn1g8ONygcxnplHz0Iue89Yi8xa
j+EbMuql33b72hWLmCGhkzTMDIezhcSerrv7soabtR9Cj4Dl4A1L8lPIleDQmk/jDnuEhnJNDX3y
jAsaG1bOrVBJf0dLRGYAc2T2WcrHk3PuKXVbbL7YnNYTYCL+yaDTIKVwHfrzuq6AVWj1xqToNTSg
oeWqH5N94WqMhFrFYn0uQML5976amUBlGybNFQUkVxE+4Da6TiyhBaQ8oj/1sn0em3VW/gN3vEjp
H7ieX2BFQjiwjw1DiKrEBJg/a4zJYwpQpnJrE95TF5x0gTwF+hSig6DCKO+QftG/jVhxuDu3IEF2
OZOxxJo2Fga53PwpfWC38aZwTlP+0ZqQVun5hJxWfI9PNfO99nvWHqaMn4UNqZ+hBz472YSPGQlD
HDbLYTNA40j6vRWe3EwgxW02AotISh5SmqJqFiezBkMrA6ZnFRuRRnxbBDyyBrrWdvnFU4lFouzQ
zngPKLQ5+JJ4pEsV9Wkicwx1N9PA4sXOteesIUWXr5jqhfxchShZd8CYUZCdokm5y2lswSoZ+kUO
EGItBJ4MpCgvCybXQBMPypbN2HxpUgqVoGjicD3qCF80ouUNmB3J3h+fKyQY9EhICZFJIs+K5H+0
yqY3r5WZrOt4WGO4QcaGmDbDfk3unEDuo5+jWWc89jH9qh2E2SGoZ20YDyszD096Kl8GbNizBWpl
iBjJYrl80hLxEsuYh2/exnQ+XtEuB0CUNf7cYuNL6NQWA0D7d2RJxRYOm9USSeEiZG3soihiP6Fx
FzB8RNtZ0kc46R8uzrWHtlPHex6igLH4MC1bMZPbnVnw92T6W417PEXFM9TxyWADJIFpVxMaKe9b
SdDJQTVp8tzBP1vuOwppNUnHxgPeac3DInBaOdwHveyZtT/S4l+GKhsZ12pA1vQvIBJBCc0eVka0
hsWuio2UyUxWMp0YqmdFVrC5Pia0X1ouTsSSLrM02A/VvykKjyEaocFJgP3/+eY1QWzC+h/t+otN
PaMR9M092dYvLJ0XCsJUNMNCLZdLzVzUKZZAUFYEqwU+ZNVmzSxxdnCpti9FR/7SyI3PPa87nFEs
xtT0Vk/09cyH3Hd3Nch1wVar2ibQl/ZmdqZtgtmlgQthgScq4Y4l8K8CJVNgXdq9MK0VIHvgBeCn
IOUZClwTLrC1YheeYRFWx5IuviGShBiNerhDsmKUJoNrxDWBVdwFBspQwCSLIIhv3YjgxnD2TIAy
A5lZuRQxQxNYgRKnuXQuduKQ04rbXbzGw7zz2TU1TJzBlc9ufOmmV8f8jVDh2GA8mqBd63tfyz4J
qVj0JaoQJqblvxEFckkeUJBoVMWUpBq9ONEsYjIXPaVodM8UIiMn/pLifgpWDNpGLEwoLArno+mn
la79QnFZWmJiesKlq702c7IpMaL5oLzTdxqmUmvZ3Ox4WJCAJt29I29kgx08jhjlbvACsc6EjZFg
5yIfN2phfnbluiNEWfSMfOjxs3tnIWrnoZTVS0VPoNBIwUQqIvlmHS1uhMaQQhMtF41Hi4z1XDFz
UgO93MihDpClS3tVFdeW+72jwMSI7gYM0NXsh++0O3MJTGW7RBmvCCJK3tS7VDC8UHjNPOUIED9c
4fwCwKvwHQ6KqZDyO2XsNgk151rFuxkOyB8cB7ZnemK5ElRHWcasjfpNhDcRjpl2rToG+NVKebmJ
OHrSKSrbfp9SduDVLwOWWEwvSSDgy7c3DWd/GFdbTd9gvFnSmSOJqahG6ieCsP2gemKSSME9At4C
nIRtT8fTGiZcuVO86NCAeuUFjyDjAwvxXjBHa2tEoLWemV8OgmoU0klmKMnUu+ZYS28sNkBTeP/5
CfNnaBypFBFNiVPWcXUzZaPSZTP5PddQfy3CrpC4F/OxhPHs0Z7L8E/kvOHNS9/9CSQGpaHtY4rN
kUZdrzgCPWOvYWxIkwPs4hn5ZonSVBn7Ev9TDw9kna81mtKatEXkPlReyp0cIy3Wc9qO/KhQHYHh
MohXBVGxYjaA1QO+D9390vKZsYm/IBlePoDmLmwGPJqLdhwhoHQxnKBFDJyIJepIDOwxYmVkwq1A
TJbyXXr8NrL8LKd39W2a2ZkWf6FoCFLvtqNp7ph9sPmsWbA4NjkPHHNsLkR2x4o1QEnw5E9Lggm0
DQ90NVcDeQ6ERD77XPy1eA8SaPJc87O/UlcJqwAj/2RsV/DX8MctVYfYBtVCN7B8+zVqilKu3OKf
GX4Ijg4+YQnJ07ra/hriaehguQrRo0f9BglR6jMjQFwV+59+8St5bg1d7df8raS15CTgxQ0BUvBU
sDLixzOOx4Ldih8X9nL4YtA7s3v3+JrU4WZTWHTmr8ajgAsONqK+6WcTPOaC2e4uI4qRV4sOiZXg
yHFf8LJZQl9Ix1sJFpYTkWRIAbqcabcPEGX8c/2VKlaAdT2NIIFD2sSajAy/3ZjR+KzbV7ifvL1M
H+boOLLsYYmwHqyfFlko+7ccLZ7vnzVT2/CohHy0FnNJiYFQ1T1eG62gzb+DBVuMrIq1oLpImb5W
tcHD+WFSmegg3UpFgkIkLBPzufemk5qDi5jZ0jTdGXDgkkOToRvLuogOaGF1kzE7KPKQ4RqYnWOP
+WDkAGDuEzivJhFaNsbDGk6nZstDDCvX8KjP3DLfpdO6yHmdWYo/CaO85Ia41UaPAMflEik34zB9
hBkBqGqUX+vExgOFjKijJnRZdSuAetD0CF58M8yXQ1CctRz5pzWte7mU/kP30o2D+zxFnjNYuGQr
BjLwbtE7lwiGlBYTyCyvd21d/ZjcNY+paEzLmV4F5TjSpw0i6gyagXFtBrpvB36tj2ehybFXUszp
1GRzT7YbURSxzntHAYfnGOdTlimmCRIAChe2m2o2yYHWeEh9dFao1X5ygv0o9F0niZ8uKoRrzY50
cNp3g5kjQcJplu/dEnkkwamtyrbpWVd11z7C1+2ywGvz/8M+YmAfvBoFuwstSC7J8GjAoE3659gb
W6/31lrlv0nMdNo7jn1IO5w7Hj953NrarfPYW4ninUxzh4K9sm8jusucxC+a5YsEMNdtdGCCXdAx
wfhVgCoOTwbic5uvnYE8r4HpiVW3R7uKb5ARG9P4MnTUsjmlEkRGtsop1gk21e53BLZfuuTCUGM0
ACEk5ZKbnGCYXeyeZXNS4IcLPsq2e6rrv2lcSpePgPmyNYR7BqJvwdCsFZqHAHdwRjbFiaYG7Aav
Hvlvx9h9T5hv87iOol7WsbX5D3CgtacoxFJlYlf9Hfg6RD3tZlacnmgeVv+CLn5Mg4WN6ymBzyuP
HanAhsHOtejOGoC9monylB+Mhl7qWGnVugY2Uw+XntIDf96j42JwUGJ7BBEUuHtYU26dBhCc7R19
o/gvQk5NF2gEip7ZY/Ix97SM2nvs8AHSGiorI/s/WetkBP+4yUsEeWEAxB2eJu1dESpqVIeKmtO7
CDQRLDnLiGe7cxEKESUDewTYiWQ52eaweWhAWHfL6s9kg+5/m9SSOm1t0zwSut+wi2CgzbAO4R16
wSKx7lqoMUYLFyd7TPCX8pJoJjg5nFXa+0SKuxOdKg9fNCFUBbV4VDG+w49FPgWaTKYlI5Uzp/Z/
ihDA3rNAAZui113HEXmKWGMjHCPDUbc/XdT1o3FD0wFqlx/Zs7MC9+uyZWli+zawoJ5HU/1xzK31
vbQ69oETE3V12gA269ABaAc7+HFC5ypGbSMYIKcPQ8mr+W+zvEGTpG8a7ctkf516BL1FbH07DGDF
IxDvlkWNClGv8uwVbskMVUWSM2BiY2PxAhcyWkci+NCEu2mERY4eubx00vyqMKJZ2FlbK5cHU0rV
oMeXpCVxvMvOPi8FCFNol58xSocBNUkaPTpJXVWdm9RfWeAvZ/B2FrfAhOSmM/60dFs7L/HAZ4Wv
Q2HPhM4VMsPD75AO15CjoqEnlkrf1u34W9NfhoO5ZVnbMtGhEB1Nll9MCljtUgosdP89SudVQRsd
o3Loh2BdvFcaaq7iGZEX5kgEObkDJsFu3sKMq9U202wB83RmaA0rjz2s1NvVlMnvNvcvI7PuNLde
EGfVq9ghsNnmVx4U4qrxQLK1py4uzrllXkoWElLoy4rfPcFMliY9kRvPehccDaUAdkAueT39iICq
PrrgJr4dwN1tCzQl0bYx9rYeGY2D4aQ2jfUQf3qNxAmxyl0NNj8fjEZKDUshTK+rKkacVfQGOYZI
xkXzAnSZ8RefayTPsnpTn0rWEQyhsRsKhbOHwwFiDPOTk3M/2ruSFQRBYDtXiGcMK1+j2dHNW1vH
9/cFUeReWa7jnqS+KPjWzHqF3GJAf+LrNswIxmpBfVUlik+alFMHmxR1klp1/Pcl5sN57AmjDKuD
CO3NRk+njyRAJVw8u62+1eZ8ZRbmm6TN1AJWAuAKWkQdDqkBCEmvuXuD+s7O7W8OkLWXbOKZRHnO
c6zXH6J9uL4g78U+D1F4MgIslUW5zwXttQgZDkerFruE3o6oy4abJtmypOeCvaxBTcT+l34wp869
FXBRi9CBS68a871Md+6j0rhgIbKI7KXA9eznD0iDkL/mBuu0OVNfPUoTry0/aebCrkEw5q25aQbg
gJAdRo0RlQsN4tNukCGaVE0+axFpb2W4t5E5uFwh6b2jv6U3IS+MPIEE4FDWRxT5+tLsJ/UYIxRp
FPUhhIj1XLFsHuiWIbZjxy3WszYg50bEZoPFgWEdmAtHUPdOtwqvUK0TFtSxqWaGbfPpcAWmYbDI
01tg4slUvTU6YWEBt2Rn1EzBS5vD5aQgMxgO1kUCoxNykhxYksHCGtOviVrK8b0VlrwIirjmePQ2
hFWixAh57LSB9o1+OMXqhXQTBWkEoqSCpBOh3NF4WE39FEpM08FvEwISKjApnlwLDCBmA9vF6Txm
YEbC/q9v1FboVqhgq2KmfU9WavGjhimEmzE6/lEBaClEg4CCm3CF3D5k1VU3TEpGF7YWRJ9rCw0q
8ciDGJkQZNpiR5+x7rP51MKGoJnajRDfSr6ZOdPBqIxbRvV8lmubDseyL1aANpFC1yZgwOMuOfa9
trfT8sP0y2dknguluLTC9i1Mn21FawTVEccbCY6tjBDQ22dzvBtSwkJ8Hfyb2zCjv+ovcunrb0r9
X3nYGnCrsahbtsjoBYlGBfbZllvI9Q7S7RACoNPC1F0oCE2ur7Me232LUN0LThRhRt58i0KnhLCI
eETSbZZ4SXJjBVfsq8Tw7VbmW9bQF1GkZn6/SAeNhg6SuU+VC9rRukpS8CbS1lAQyWZbNqxq5247
N+cWvqBVkI651bMUTX5zQG9HVsaHQduZBHfZXGKVGGzrS0z0ARCNIjMOKmPMRoeqOYc+benm8l2O
M80EvZYIPLykCGI7bkedf02yU8y3HT2HDkToPPsLmVa0Mc6n4cuZ3hXcza13NQfLLL2l63O7hto2
4gvV/zOLJKe88qFXoNn3o32JuNhJulUyRqeiOIO137upOro54ps+Vr/Oc0GwAoG1ZzEV+27gvWXM
w3tEDJG7am0XKB8mPp/gtsSESkmTn7GcnAYgxxY9kOG92X0Kj6ZjhjJewqphbQQQF5mdFVyz2diy
EzCDrUFZ6gJGGET3URbJOnzVXWMtMX+46T1VsHKHfbuZXRJB5I6xZd1JGczqxWX33TTmP59JDdBL
L3mrZbi1WArP1ny1/BB6ULnpQcIU+Yfl6IdgQPkMpw4oIzUB8yFtabJDiaKOCQn6o/yv6MtLkuff
MkPjzOOaZvKlyN2toQh35En2xg4v5Bq0FAtup7xWKfBQtz0RzbfED2PGJG9ObAcflkRWYAJ06nTr
VrUmiIwHgjnYOzjkxLKL88W7iI21H6Ptkpr36Fg9V7P35tbIV54juEJO8qvAv7pDRpksyl+3Q+zv
d81Fr8hKQZYRC/tFkcrImKGHZlKlrZvoox1GxMQRAR63yXiv6W74ddzkzdXQe7aPzvmuEGExogaJ
EaEHtyF7/4NuhGv4afpQM5hEQ6xRP0J18SaYHkK4O7zN8Ply3WGtarICLml82M2F/2LjjgS2SOXB
/4QgiTSkPsQEEwj8QIaDXJ+su6b/rUy6Xi9+i5JXb34ETP91cPHDuAMi98SSFYmRJDtMRwA9I0vh
ZxcFA0l0ayE69kK/+iFhB9mRTphs2mVnBneLTuq/TU7M0oiAuAinmEbkJGbSROO7r5EclM0OPTDg
H4gq9rvUkWpTgEH8J+/jPYu3Fqxbi1PRR/4PQ5hzX317R04W2dyFooyCbB4okkWEiKKR9ybD8cLO
rnzt2bUFqqXfBzThM7vCatwCI9Oqzyb8C6CBtm36lvGX2oJpgci3vgPZIrWPoXYL3c+BZAicTUsd
NhPbATb/5qvjIJn7UT+Z36kh3yuOHmLaeuMdJAtYirMp/nsjbNwYmCSaUR6HzrlasGNQhxMph+s8
8kiuhNGRoF1KdQyfD76xpx4qOukOt7ht3kPmjk+5YKKIgCkJmGfExTGtryVqLtfjnqO6aX5Rtdge
HwApljNP+6SXb6Q1XO1xRBUhKlIaO2b2hHq68cMmzJfppUkQie3xJGDKHNzvOGdb00ysaVPqCfCh
U/w9s2Frc4FWFqI8ydY+Ta5N74tbqMzWTO9thzp4/M2Q7OXeMTA+PWhb7Fby5NjXpDaBVDQ/jGxP
r+qRJ114iwFixqvgCKqyF5/GMMzXqma06q0EBYsJNW6GXY1jreyA0+JTnvJ97d85VMz+JsaHPhAU
5cChkyvfYPur/4ZchxIAD2tGE4lq6c2sv5CF0t5FLcPFcp2MzcZFV+sx28oZtwZetdFHc6cHMSho
vLUUhbb3Loh7aAzSOsLlT6jbDCWo+nzWHczg8zAlNrK5ToQD2Z31b+B3Nn4myzzAAWae9RR99cTu
JTyN4122D1l8GoW3ieuvEKHULDMECc6/ImRY56TDFernwsz6Sx6Vp7mNAFtdujR8a2Jk8poR/s1t
cqhUIKURh29Gj+vBBwJnRNYX6TyndPY2MPY52CZenGeNlCRtoJgG7YyYAXtbS0Jh5FAbJoDcEOQx
Quh1knxhdliLWPtV8/AsXkvLI+/7ME3ef3axCoGeofnYFfqVtFnAz5lDRFsUv5Xu+O40iIDfp+mj
jPbY3xTxy/k0A6Z9pV0eKwZXaCjPOg+TgaNsEMZTSOlP7OUi069pt6dHbNAvU5KSmAlQPf+mLkJF
80rywZasgYgW1bOKc8DnVblXVhGHRueEDY3HWKWboP1o23mptzmbCUB2DI0EeVK2+1Fpz0rznkq4
7ozSp9caZUzhs8Ef+c6bYutUioT/kdefUCCrhuFsTnCvZu1Md8bp8cUcp503aVxyqH3DUWXay/jG
aC9l1xyYj7NJaVahRZjdPO174yUWGeZl7FLSfYQ5SzNDoYIKptDza0qcnENCfOkL9rgseyZvbQT2
S5KWD4X06/1PZqFFjPEq0w/U9S+hfs9RbAkiWnR8ZqkrL3xkBZbiUIPS0iGNyx3+gWo78jC06Rt/
vkC5FB52EYMnY8RCmSpxBgjUMK+Wby73HXuT6b3EPxMA5s06lUaynI1b0Iul6+RvagCg8kLHmfHd
ItghcJgZlMz869x8bdm2GSgSPbYuCWpXmwInaxqgGPairh9Ggo/iqva94A2eWpfdjf8/js5rt3El
i6JfRIA5vFo5S5bl9ELYbps5Fcli+Pq76gIDzGBm0K0rkVUn7L32Wn32gr9vHADnIWkf8GIiTuDy
oxbAZ4n1ng+6dWh5gcUqfPnSNGzWlHBqDfrUzN1gaiTuRrmvv+CEL/z8uynRT5cnNqLEGaWK/LRL
DMFm29lTua/ZUIW8SEaZ4jNjuBcSCWj6DIpVlcAUKZLsoL98HhXJjCM6OkOE9VasEz84GzMh9zpG
JW0ZMa7053w1sN3ofgNORQWdB5Zi8rYGeoOcDAALYuyIqq7VNkzUTw4NJibIDRNtOiPCJLSHJdGJ
esk9RELUhv1tIAkjHWDpUTgwHcTq0t/ntFTJouo27R3+EZNfle2YYSPAmNWzt4+UecRNTwOTJYGW
py5qMCfNxeg9/wlB5N7ECISIyMEU3L9rdgCAscu58Cax1JQiZBiK37og/66T1ko2ILxg/Flpt6zj
7mZbtBlpG1+hylAPNHRUDDI4vdk/SohuTD4Z7QAoxRrs+fkGr0zlgf/pGIHirI29W1zhBWuHPYlC
EXoJgfXFllt35tIq0Akl5p9j89V3/fRC8i2jDQ2kloWwGN3hUySRGhjtOp5KiGLSoRli3u8zBFy0
7wP1UHtVE30W2CMaNfdGsBSJX/ZipGvEKDuhA6URjMb9JYyvNbAHtKvwcuzNdBTmRTpbu34MPeuy
YIMJIIpYQKqWyt5NGg9CQl1GEBWFh94yUvLJULS2Dnc4UForFfciqbnMyB4mfBK7MjVv/zzZ4zJh
eZLp2rUPWfMlyTWpTwNeaGtojnExHpMK5EddgtpiX1pzMLs3Hmh+TeeUMA+ObMkNT3IvZr9g5ivu
TFoSLrzCeO7M8SpjBR9KM+hxdEpIxEqqBAOsOrwgmAPYXfviaqTzhzdq70W0NYaBEbE5LMyuISY9
OMVu8ObYr1O6yZi6FUm4HOKR7tqO/xVcs/7HmCELgWq8FDZJkkz+bbi4lT2/ywlKAiWNeO8ZIbwW
pBTXPk8fK+4xuRr4lZoRdXH+o77/iPWMZzzaKEH1YG16XJnYGkpOmjpuT73j/ozsGExcr1O61kX+
M6QESvgZzu51pIPFsapnj2gGCaG7GAlBYH2Wj4RXryKH7+/R183NwfnLBZUnyTkgVmJyfloE1bl8
HvXoXVrEILBAhrrk7zNukxoovLncpvsaprlXhEsrF38FnJV0BhP4ElALaryJ9u+IBok5KGq+FBUQ
ejfmLYrZGZdb3aYWw/ncNtUFMfgmYlHDsnVZVNZdN9/aCTqMQcBp9WfWW9R3PeIdBdWUrA18rNbm
rqfMsJK7anfHzN4i4ffaP+Lln4C+JOY+QatvyCPA3lDwt0E79L99gbn9OyooThkoB5I8DbD6Y5Tf
Rt06u7V5D92ZcULyUtbYEDtYm13xzyXoHHofxpuYHGsIDpI4m4IdhbcxlDEox70ykhITIq9lunYr
+nSbBXKX5swHUWB0g3vGi7YcZ3ZgPdBBOtkkAvKJ4YqqejpV2isr3rjcsbkzq80Q8Vm03ybeFSwZ
/eKlDE2w/tWpC26eEBh7oD5TV2mAHCf2H1a5Kj33HtZQ/cJ5+hAp8hLP2seOMgiTl4HU+zEIJgGN
YLktlr4TbRzTI+hzQgXp/TMksNbg3ugXB9w2rFElXCsJmPCWrvinMTRTVCk2Lp60V0qw4vAJRv0c
xwf+LpJx7XXPcITRT8A/7qR7By3VfiSqGulxfehvRfOwKgJjcEOa9AbM4U1jR5RsRfHcgpj0sxDN
E3pntGRt118kiyJvEhhTPyZ5MUcIn2AkZgSNB2BbZJKLTYweuP2XE5VAU04YBApapHx3PaOGIVTD
ASMApfvaxXie8nPPkk25O01dAgXkFxw/PeqZWEkq/BoZPkkCpCk8FZ63znEF5IH2FUflJm2cRxSi
l+95oNAjxoylOk8uXYQPfZN9tEW8C9jo2iOZQ1DSS1pQxC9dbC28bhsY6ToNBD0e9Lr2nYxQnPCC
tQcZevTIMd5zVCJkHBu6sZ7GfINxxfF4S3knk49BA7DrNce5Kq6FU8OvLvWriM13O/2XmRHxD/z2
OkDjWoMmWH/m/Z9XHFwNQy0O5NwGwxMGm0Dw3jRHG1V3lCCvnAekhzmAN5SFHYUYVXc8/gy4TUUT
HISbs82DJtsufH5Ku78HMfqhoaVewbRifAYaXFFygoh0XdR8x7O+0UfyxSZziRAEAUK3y+mw5Ex3
jrEMUeGF5nc2CMptaR3ese2UAxSjhBWhj0ZPrcg9teTUXsM03820bzzijKGhz6a7hEQ/E2RJj2uo
wXfKXORf1PSrnmWA1SgEHh5U3Ohu+G0zPASWgj8lWywQFD1J4RwsGH0lLuDwLe7Ld9x2Ie07frQe
sTWL42EVajsHiz6ZsAhcL4VuHwzt1GQ/rY58rDnmXBupbyz52YIGJycz4naAWc9UQhs5htOjrhtb
20VeyTBUWt855u1kYOVHHFcATvDc+zwwZKQksEolftxUxktEiQx/PXQt5B5wDztj8xw21JOWZZ/r
qUBIDud965Yk51o2u00kf7BRSKLRXXGCBrVKw4TaazyPPf/n8Hdk6W+r05nxPBky2vicAuEFjpie
46n5ygMyESP7mmKMpF44Kg2DPnPF9VjaEdEAuKaSqAyxcvT4uWMCE1nBX+UVS+msJ30dtu+lC1KH
AanB6LlAZWaMDuIlXGZOu+ITAwLwjq7C8tUnOzyV2GKZtbgMCxgj0BvEBwOJF6t5yU9Uua8WIS+B
TxHsHec4v6Xl37G/s1CSr55y8Mm9sugmqbYjv+w0+sk/t2X80WfatgdJ22x8iea267cRUpqJ0IaM
zzpP1Uk2ybJyAG+xxQjoIfPyn4OXYcy7Y801PZbOF34vgSWJ2wUBgHrygXgwNzbR2ekozc3tBHmL
wTKvFFjC8k3lK1QCC8YArS7GXkMnIN8lwlf+bUbwE+DETSiJMtDhsBCwiHDs3VPNXs7Myd2fel5o
Arq0WFGr1xiwoE2Z9yrcFyrbGd+CwPyB7bpYagX8ovmLLAdHYF60t9Lmjgd95MO34y3qnMv/0FkM
OP5FPbZoWof83QIo5dEM2krZ7i+rkWOVzsm5dAgSAN6CqIjjjyL463o0rmRdi58yIY77haUBEsSz
IInPhcRDItHUxesAtiiTANBZPwklcU8IgW9i7RcEEPiKixWmeA95/opJJcg+abgNpozks/or82+u
ONZhu0taerhk2kRp8+m42jOTT2Qw3r6Pqk0dxWupIy1GAIJomLi0RRVmmIRIGnKo/9qeSOM3pgDK
baOH8cKQf2CzVW2ARNj2vjclHldZYggEP/At3JK8C9qlNcZkgpngvxHFKKYVWID/jbyzRWPtkceZ
YHowxwFiKjGF2W/1MIKbHJAaL9AFUyegQGmqe+2ukEwaLbHQI7F05mtP7q79R4b9YF6UfddhuDfX
E4puDpPqkHUstMgCLrJlgWdZeoJU9k9turc2obzsmsji7A5ahD8UJMS2qv/yNF8mImKuaW+CcFz1
qUE4NAhtJtsZ6t/a25betuMflpDh58ga2O/tmPB50b/Uv2hJ+9CNYuMk7UK6x7onobd465JDwKLA
tU4p52VXVW9kNg8hiRmctKZ2N2gqlZ4g1NPNbM7/j3bx/cbRwVR4DdTQPS9ftNEtUlG/sOy3xJm1
P473E3a4dI2tLmLUi1CNiUr0p4isG4INwmAHtxiBiffDQJTwVbBjWEgqSjIBQV036q+Cp6vmYQer
YJwtPgxXS1de8mPZKGWr+lQz4b3zzSJ3oQRCnvE+2TjFm4S057Pi7Ip+P/s/ySwPplp/sy5rwWtY
OvBhNM0+Kx1Nw14Hy8VH82SN2b4cZ0y8w64ceT/t4s8I2k+XfZhaDszKdAndC5w7msjYwoEP0h1E
DtJrG5VzZe4m9zkVr0kLL5yMGRxp6pkssnaJyG+NkmkJ0phqkJKy6tbh+O77pylmZsbYPA6sreWz
TnOxx8IIsQeMZCXTXXz8uXfrEaz7BZZWO073iK3XLeerhVZMm2Gmddndn+A9jCkbG5NlG4qm6qga
uZzXMTqIQnzSq2y70HzxfYhRfgV8NIUC8hXK/jO0nV3U2Hstsl9xhMJF+WuDjUSbqKuh7LfiKKUg
ImodjIcb3i33AHAs1uVhwuI7N92Hzz1Yi/zQkyAYhtbDwY6W/UOZxwQ7WDWVTvEZpz8iiG4AEFkO
6GRwjxJnXbKVQfLD9PYVBf9f0xvHqtO3A6rRMoCpEJbFuhLjmuxO6TM2dRAPyOhXjviPkgg7Qt+v
s+THtbANDFWB6mxZEn6WobFsWqie5apl4KG2W118msAJ27wdBdaGwE42IJKot9F9peCL3IDEmy+I
IBrijCp9NvqCYhNYEEQQHu18WSFQTrHlWMi5LAWODAGl1Wi+OFXrI6f/Tc+JeNCPtvk9zu96VK8c
nx0OGm0NbW9WgWUhkaUw5WqC7OeCPJj8HYh9T53WCUwkD8kZTt6AjLGBj+kBIYnL3xRnRXL2mmYv
JhB21RvcZn+gYXfWpQU9qvassyjsjSEAV/YIpZisjeg6wUItGutfK/naGBKlw8OQ2qaBhdfP0YJm
CrPUIiw+Jf6TOORcrxfBnuczZSudx/1Nh5eqp5DrWZpOLMGzhy8s+A5sP8ZhndcaY3OAxERhjZO2
yNsdwiCwIVirVZhqxxKf2lzPXhQss8+/XA0SKTMyvTiO6ETQOoDpSQNrlet44ZuMhUBBPpgaSMSH
HFubnksaHezAyBaYGc85ap3kz0H258L/c8jCGM3+yVbW/AYfA/4kE3FT/VpU7t4hUKdBF+VSnjIR
Xbg9S33iGnJlNGHCyBicwHtZnmdIKKBwJfSNnIRkB/W1zeYflOeigFOU659yehilv6zJ5dxnPksi
ZHQFERTJ11h1Hzl/bSRTdLTZpQox1OT9s+6Op9wiqaPfe1r1GlX93mnqdUXqKOrDXU6ewgz6x4yx
cjbU8LAIc5h8OJ8tII86Ol3rt2t6hqDFLqaF7LwMXuHMb6Wg3dauUicnjzKLC/UrEKNTUl82xVsl
v20avn3MfUmHmJGJUu8brnWs0/NhlpvQ3Eh3FYhNAgvJIOAS4oqJ2ORDynPKalejh/Csh7p0I1gT
Di83TFU8bRRO3yIr1nV89JFXA/SrD6H2JtyfEPJveQgQ/6K6h51Gr7mx9z7zQhM0mYsOeWLgUNR/
SXENmASUrIaADJHj2HpLTApocrAKl69opBcm6LaJXRE4ttZcjyxi8RLk2a2Tj9E5Oe1b2Givo+mu
KwaZms9QNl8PDDoKziZND4cnnZWuYiQkX+y/tfCkMzuLi/5g+c1Bw2dOZ5KQ6RN0bynzE03zjloX
7sSA/T6UvHMSgshTQGmVsbkcYQaqPXvStIiXaRdRcM/CWhV9fQ/xucGV8oYV+wp7HDcjugGyXZld
4ReACVUwOWeO2E0LJzy7HU5HbCtD7BCrmLF/7xeDV6KDpvozjp3AcK4EzAFYNxm9OaW7I1t2VTqo
jvu2patF308ogUv7QMwX0g77Sft0AFgiqbqn7t2gjeW+SD5bCzQp6jhp7AnuzArAAwdpztg2jHLt
ewn70UdHfLvu3gfdwxhFKAs/dsgTZZco6JgnuTg0bLRGFTZkcDgF4ye00n0CUcYkbOSr6btPd7pb
3Kh6fUuIEzTD4eAM+TapAHAT8MsMz2bavs+CPzLPWW0a25LMCqfCH26H+zScnyqPQYEI7G0OmW5M
aW0a/xpQomHRoCIxSnfLM1H5+J8CnE6NBrMKdR24QQ/Jh8X4hySeMUWMAFYNLZJHFGaJpYdrqEXp
x2u3bWJJ/7bjwSk9kLhkMKgocsZoCHQSBt64ZAu25bKYHyEvSxm7+8A5aQPggZtXn7voPY8N+hVr
LWPzybhZVJzMg/e2I5joVSvLqK8xjwWU67XdepIOzV2qZ6eY0K8Rh26SkoTGT4IQFySQwVXP+j+r
U4QIjebLgLlCYi35eI0R723EXxIZGcqHAbJR5Yln2ind34+NsQsILk24HFz06DZxDxrN17pWKxXD
PtiB87/y3rdQPMzHnJWk42zUsgMQX5+ekSlZxa/B8lwYEIu25gBfN12P2bvFSMhj3x4ReTLJnRwv
uUJJobVuftqGGoiZSv6sJBJm/CypHBjmVoFcJW1zKlq2l+RJtPk3ClLaTbVpVNqQ7NoNhJbb7P6U
l0cdAxBNBWQvx/7oOKtmUe5I9Fnp6MOHL5P8eRdiV0y+j751zN/Cw7MScwvxQqThjrc5QgZNbCAs
5VM2qvRtnF0ltaH/iKiXBF2sgzvdFIg51pzdjGBIMWBsY3O3WIO3LlDd6zAPqnn4M1yKashC1LiV
joWYFXjFK50xjDPkdlYwH4Igq3phqoVR0z0Hqc5zvCp8fSOy5pxqFlIEsaxb/ZTBIOrEMZIR4To5
5vVxB/7lSY+eM93caj2yCFPS0CKBcZhMeJPxp/vykni8Q1r8ADsduo9quGg04WhQsPR4QE11UjP8
Zx2xo+WTRvMzcu8Erb/3G7xg1lmHRxFbKm4bBj67g7LIr6PWrQMjuklaACMe1MHksI+pL7VdHz03
P5icYEmoHVvPXbutOBcsFq3p0+F0NdCeRT1A5gpDotlZ/cLwBh6kibZn5jBve9xwzT0QAsujO+88
xPwDbJTR6LY+oh0CWv3bkKRfRaZNTzErxcry0f3FMI5s+nYzS18910cej70/q1e0EIw/Pe2LaNlX
re83k2DnziFhAQA2jwbzQaLtDb0+CWG/xFyTRnQuEo81LboMkbyY4B6C1l1ZpHG7eGzyEbTzb1wi
bcXdroe/udXtEeEdJTMRDYWrMncnFMt2k12HePpWL0g50AJCXyqDL4I7Chau045V8SnlLmqQ6PoB
8Yaldtjp1fdg3ZpuWg4DXe64SYpuM7qvAr11JuFZV2RxImxpxc7Vg6PH3CymFbWUYjAvbi05gAbr
DzrVoHr3s9cCUbxlXxIotDr6AHzMa2FbGNAE0l3et74YnyecgxtSddDfJzw+lnVPKm9RyxBHOz5O
77d1GWpNXA1IbfvqOjj+pkunFeldCXv8zj4ODFYkjtehEhu3gjkAtK4egF+QjV0i6VPe0JZSyHWY
ksl7Q9dfBNBWrlPPHzM1zPe/A9gBbXq1yndhfnMj3Wbfeoz9X8clNRoPfX4f0xpHgL5iI+bE5sbN
rN04XEfEDYHJOJE4TLauO+xijKVXQu8BxIFOs0wmhJiPCgaADUGIXFq6KjVKGjEWzy0/Uv0MIGFR
B8qthfsRnn3c8QHZ3vNWR01wqoEdJclfiCIMjujCYw9FblfLzc4mNLYRdK9qO1+UGLcL2MbtTDc7
4kRECIITSiOgqrB9rKp0VEdv/m3YF09as45wVTomutdfrXjBP/fkJ6+/bhotkfmv0ATzJDscBmzN
efmvDZtGEbw1yY8G0CO+q1LVxSECEN7TrHUBg3jyj+Cy64rxJqDanOJfmVfxxZKUJlMGfu1LBGTD
ATmEyjz1Z179/m70LFTMguu+YSyKoaaZN+TRbeMWaJLk+iiPzAGnNwxiOHzxU5uQ6OJgWWUjUKYX
Jf1JvZvr6tuqrc7SJuWczW4b2MgqGYU0lEiCCif40503RxuXXXnT3Hyre9iBzK2OxnzCuj1G3tLj
LhgtKAXDR+wm56ZkE2B61aYh6knglFO/cRpPsJnOjE/ZNAcJWeLTuEI9uJDoEON7T9YjM1UbblzH
itZESo3WcagRRGDTQEGWxjG6pXkd+HLj1e5z3/qbNkGMGH/YDItSvgsbInnBa4+wVM2X5k4skSQS
tPLqsi0r/g++OaqVkEBBFbIAz+Wrzp1gA9/TI4RQCF/ykI/NGFUN/Xrc+RlbJBMFSpbv6tcGGbmJ
63lMaby0b1njkUJw7uNTsPtDk4tV4pCqzPpZ5M8N+Zi0DBff5X/ulVE7WFmURjUuhIRdRVOgshbz
U/jtER8xAc/s31mZTe6q7uoXMbjbORZrPyFhG33VZERkcUCuhT1ZoPAhWJfysFrrKI3CjqbXO4b+
vTBgqt4r2nocixMOTU5WwG0G5e1I5ZHpv0N2DHmusdYy31Vhos6DzJ8H4WaT/Euih1a/VhbB3ZDe
uA5Nfp+yqlYIptYFCJzImHcUF+rFXDGhYifpHv3h0HEYnKiF/Mj8VyTHQTJAYXhkxOLisa8sY8YC
JBygI35qFzqAvK7mzB7mrUtEdemhacLQT3rTssvekwjiQPyifIxD+mxBk81fkDag10q/BCqvxkeQ
jpN2YkUmCfB1EM/DvGlpV5EU4BxgSEo3XlLu+1AyEtNXgV5m9Uj1n7a+jVi8UVEtrMHdZYK5Jv/Z
bIw3JeYNqWdkOIBaS1cwAH3sZv705sTbvPyq2rdg9NeZAoJzYMaXMH23GB7kyV9jxewQWGsgK9CY
Qs8tfLL2lhv5C1tx7jp5kE39a0TTbshbDitdHPVuZBfjHEKLSAKPpadHOoyt/0aDygjEwD9xL5z5
FwkKEwLksPqYEGwNFm1nxMozr1+duVvHHbVvui2b81D69NXvZaCjYfphLIGIuVeQ0doDf2a4d8W8
TSZ2fmfT6NgDymtVi31tyZPnuVvn046qvdptVbW/KwugIpFCM180bcs4HAIxzkps8jhfDMQHNoP/
FESI0FCLNuaqolyaxDalKHKYEiAR+qH9WloKOC6ZbOVCxQj9/6VrEfDvNP0ghXOLQX47hlgwDZcr
wmbQwZaflBiKitEkTBkXxZEXFGKGoOSDEFfCT0FQUwdy08zetXEJ8kUlBIq8nJnzmOLsjLRTheot
nLqhX0St3QJbc5pupWvRuTF5n+u2B7GDvK0l5UOfRoAT3cWjKZ8Dk1yo/BmvWwqDzcgZn7/EIC/b
Yg/jcwsB69KH1r+kaN5TrdjUId/TuGtuPZJNXYe6KkHehs+2PxH4EJCnYLKptk3s0n7uR0T/ilto
ib0KwYBdRa4s4dXzrUT6nklnMacvinRiaUSFMV1LcudT78hG8PFaOvh+yNrJSV31h+Bd/fcl46M8
+PPz/KAXHitBkmkQ3QcaCVQQ5gNk4f1Oqfw9MN46bVJC1f3UW+up+NGG11DbaqBXgozvDzsaRYU2
nCel6DXCiy7cvySjSzDyN1nbmyLIDr2Fxb9Ra07YbAlTlD5feUG21Zy1+ESc1ASbHiSjVcFaK48y
vaFgNVjZUnagMUEIgh7DLWC/NNOydd5wDKVVuZudca3KnMwEQa2VP7KJtt34ydWss8MpG9ay0ryK
HBx/U+0FZiIPgqfPSWUcI5yL+rQLQDVoENolOuHG3OYEpporGuSnNnhlyeGhq9Rm/qzOO7VYJ2Y/
QK6OCwVHd5EYZIkU8JBThKjdZhBYMPWTHZ/s5F7l8mTSFw7DqY7Pth8+8/xpUkV4rMr6N4dtHHck
Etn8oz9wuoRscoL2PlI4GuFbA95rTOKbNRE1z1TfzhkP+M61y3+ZYlHIGC9zNp3B/vQOuB4Ppx7Z
YVRuVvhbQaj13vI224zQzchAJF4IxxnupkbfvA76zSULWJBP2gK6Y0kKvtnA3eFUYuXG7gLVOr6l
9II58wnbt3jLHXPflezH5+PAE4lRc+vpoC8Bqebtu6Tcq2DQSW6qCUCm5STbIbE2RRyuQ3bADllM
HflP8eiir0HngevcwkjVAFhwzpWLyA4dSj2S4VAdYnQMFpMqC40PlW1N8Balz5zH3P5UFBM0j+Q1
5U/IY45lsHjtplW635m5aYJongOGnVc0YF33Tj0cKGdGdEDhZBpXtUmQzh+mXn3yrlnNelozD+qo
j+WZey5zgiU5fjN8cDcQ2zHhHEFx7zF6TRli4DVO0ruFFrO7GhpqLgc5i24CRrrG2Z+F648HigkN
v5vxCVlv3eI7LnAhqi6x5b1yO4yGg7dr4mBNBvzWo9CAZAhvykZFW9U2gx5GNAXeCzt+zttiV9va
pgyGq+rb+IMgl8PL63dIMckk+CxpeRUJsD8yh8Qgs/IlserWb4DyDUfPEm8Z6TMwktTtBnlOZP4V
TaoSSK+gaW0CqNshLrg+CG/pQNQMe/dhXvMv3/qdsPwmaUFVS9tgEUNcbnv4wwFpKhCdFM7zatbf
VZ1xSJkHjdxHF1ttmbwg0OKb7eea0QWhVU176TAqO+iIuvc0cI+50wMfCHcaRwZ7+5brhgmu35hE
dMhtQkB4RMTBH1O+eP4pxCPjko9Q5VsGHMSXZvgpFfFmshicVYt2GlZBty2hRoR4hfOvzkoP3C5K
B8+tkVl7dp124+MfRnLe7gVG08YP17HkASgI8FnPPDq9Gx6ziojQSpZ39kZ5O3yIHlGyERy4K1mh
Kqs6bFW2tnmImIkUtYzulRVn1H2OOfk5Y3CII+b6idwHmbzM6CKy9gGSEVUNg0SIOrWdwBpDyjli
wPBvXdUdeqPamS1GvaEjIc7fT53Bum5kpP7j6qdxPgv5zpN4bqvqlNGnoyqdxsucfY2Esnjh/GLZ
6Nnc+CbfPEMpuZ03URO05qNrZxIZIUZ5EhTAZiMIdUf0xLaetTnSCYq+njX+J9ARRjCFaV1zWLaS
j+VjPOz/wZ6dUoKB3qyvbG7wKaYLFjhNd+2aBzdz/n9g5HnW35XYPp3AVt4MuC9tpaOR5sJ38VS9
JumFtXw4K5e19sX2H//f/49s+otsaZto89Yf7JNhxGfcScsZ8YM+YRnaYImimuaDUC9Y2s4+96uY
Igk8a4oIOT/lIiLE9LvqkkfkMPpJylOUJX99RUOmJoCRy6iF/CLCRXp6Q7fymQWfI5+qqHHpwk8u
FvSs+0zE0Q24XKPfwSm2IBG2kHk6gpNosNm26khqPMaOMecEYxr1ce910QLMJih5IhI4PSe0EIh+
SrSYAdogVRfPPYO/6XeayMJIvzz9EjQIgN0vJh/KCY/oZW0PvwOrSo/NYMVbYPNGmPDzXIJ1XNLB
K9M/lrg5DTc+scRpfGQnvxqs+dZkh5kwelLtGMiDBkS5TRQ2MoUsRk1sAPAJmPnOxx79tM+8U0MO
k9QgM71zWLyw6EnwsjcNpRnp7jQegq9oHNl4qlzxEtMfS3PctmRD1Jxi7yESzzoyIMWAdeCeq+N1
TUgv+igjHA9JyY5neKcn7JC95dbJ0pINDOmug9ESNWvb4YUxnaPplC+epXODogk29ka8q2k9RM4y
lqyCs652bMwlKz7bUDEVqEnDZd4aYG1JcpWxRjhah/rJ6a6CyAxjypZ+2i/Y4q7VstSS4daLml2e
MBFqp83cQxXrt+nETKmktUM8i8q45PwMAJI4eDvGVdY9Ei3YCr5AQWynABLLz+gVvyl1bm3tpHMB
S/yUFxHO9xoNFPRtnLaEX7l8wmT6miMl9mo5jw3P2iTCWYiyfa8pGueuP4Z5jlmYTF32PG7wbklv
mSEfa+xiVcR/Y0rlY0LBdcGkRy/Ae+CELUPKkLB7UR4NXb64xaWi86/aZumDbs8iaAf21k8Znudy
2zM0MqE6uwxlqSzhkngw7x+gg5KaOFL83TAygwVOeOopMHf0jTzJFmwKIgWenIE5l89mWLB9cPYR
uJ2ERqKe2aBXxB6g2UcKa/NjKqS40SPENFJWHSOqvT/gY05ZEHCGeCbJtUPgdDT9R69B0uLz+Evk
fLkTvyEiUhWJpOOZeijbXYRpQLy4o2TVou8R7zLO/uyE2IYfTS9OOVL2hNxV3RiZNfdrU9rrsDLe
+slaBPND0hnPQXvoYvcwZ/2GIMcvO+d9x1emsPw8qIxsVhqTdXZvY74Vc33KDZZnm5iOcRQTWIYI
qB4irQQsA162FOi3k5CjiKwbAJC+snT9Znc3TGH1U89SCpWwbBFumg1SrFcvvKQMgCg71fvcntFc
4dxk3HC3vHaju/W5HxRQhuhGaW3p9fHpwDJyvf+HaK2zqcvvSlCSWQSqTypqONSBewdH2+MYwi5X
vvjjMZy/Mof1i30VpHHkLDM7vAzS4JRSpkRf7gYnAWs17ciUSy3nCbw9KlpGBuCJEJH0+a8Zf4x+
fuEPG+NH3VEBYMaCMc2y+M4iEB04632uLq1HI6Wlb1qHuF62a7fM7mmq8cJ8NXRJhoEy7urC8bGR
CApSqUCOssMRPqq4xziStPHPK18LkxUxXmifObQytFCG9M7WNzgIy3rJSmXdj4xi+520xyeWOWmL
iYqoQx1TQc+fJ6qjZbw7OPeUzoiqBOtpTL3SBt3SAX8+UFWOEw+tJE9j/OmAoulFd9CBLdqEuOfA
X4eZFZ8KkE44D9Z+NCwJQeEtkCgqNIlhsVtVg7+qAr7kjj53CI9qs5WgNvFBAQ0kpeBR5IjXNewM
pD899MAA99CBlbU+QgIrBvu1zoFS6e2Fk7ykZMWCudDL8JhWziaJun1kTxtzURQN03432HkWIQBV
/wKFfB161U6fi+eRS7NmaZ5iSFC/gcuIU9T9KufNqcRzwcYuL1RtClwkTwlDGTBf3dLNMHPA5O5B
M3v2v9Crsj+bYjyNTE5hkn//R8+r+uIQjLu5vyQtzqNo1fOoR9bDJhhKhDHr3/z/e2Ood5GHpcgh
YYnrEfqEAW12ntgiMbNyPeT8DNImQoznub4iFcHU+sLT0A5XS4JVKHuTfsE4pyYvMlZdJ5LPMF8o
Zg3sLIJ4uocDaaB2rIcf/4sR7hhgMCkYq/SfDF+gH6G4nphSAOlzoT2C40dARtPJJE3tNbwx3XT9
52DCozsYktZ2ylf1VG2Ql+LXc2+mfobCPvVvE/S/0Yw4ArhCw41fvGcgJCy+toQ4qQQvuQPbEjpQ
XsOvR+2oTH72jrQLnxSeuuXi+kVtOLF/1R2G96TneZJwW8LSLGuVdJhyu/yW181LnV4T6TGKefVA
JjbscUum/SNHxtT/ucH3oEHIRnbcJOmb3d0JnVD3KScQZK1VrQiATvFbzc0utViXU6WkzP2E9k6b
gqwJP3eTsqDQ0WfJtUsjG+EPgxx61pp7xgMyloDFdUS9nCulXV6KisRP5zjhZE7iDfyiykzOIDf3
0Y/RoyNiIdawbwGO1pjcMFzrDYnyk9Yd0jq+9oKdLekou3RigeXpa398Z0kkQwv+lvWkx4LbGDJu
U+DuOArL3bfgZdxnv/8RAu0f2eQldXuFsEWHtET8VJ6tLXsnMRhKUW9mjsg66XYuhIrANv/j6Lx6
G0fSKPqLCDCHVytQ2Zac/ULYbpk5s4rh18+pARaYRc9ud1siq75w77mPrCNqleTUTJzETN+hVyvh
UPKv933OQGRHNS8jkVcaMxiaG3a/3gwIH3eWW8KL859K2pqMr7PpPgunOvY0uW4vj+lCLB52C96t
MK3AlYPTi1DBLeUqEE5I3BTz7HqrJXHY+OfBWiC+0nwjDO6GBlrJDS36hj0o3VBbknscXwouZXMu
KM8RDjirBCVXRbj3PEzXAjwb4nMHQkAB12Vybx4P2wINskFQxtYAisOEYomONOYHxLwdKYkBifcI
pQUUv8FVbFUkpcyxRL0rozeLdzBhmNqZ7tWz89XEbKnOiUtk265WBeYXTf5ayTg6Xh+0hTBJGCky
eCbTdat2/oH2ng9YHAHQ+jzgvTIcsORXL/QY9+9YY/OOJ4zzd4gupv8TN/g4ZsYnmCcp64BQcUJj
UesdAHJ6Q5M2/3/OmRgAmoKutj+wOKZhQqWGWtXhiOyWgb7vZBSCWMVllywn/I8bARcEnDPcBpwT
mkMd0XBVDjhZp31vSJ4JZVFigdXqe10ybvFQPv4Z0ItZE8so3cF73sTyI61ujXNtIz4542onX4ov
XKEV6F/VXsYTz5TcrbdNO3Q3AUdVstabV3ZlpNgzEiNBwBHPI2PVwPvVsSQzxvP6H4UxQ6wEsZ2y
9NXRbwOusACCDiucoulXtgoaCrgjM3PrAzPvGR7MNdiW6lB2+I889MxBCOjII6ljgfs6op4utF+7
abZCstm5jKa1aajWSHdi2c8KuPkDgLNNCFskFgmfKqgWzK8Jekt+h2DXph+1/cxO3CJbyUb1ppke
VNLkwTtY1cJ6jVnrku08LJ+8nD4LYGw3zG/OCSSbxby5yVdJQWMF3tnsqq3j3RI11iRNE/YXKWJN
DEPoY8obvH74B+U3jIS4f7P4fV2M0kt0HuXXaDC95AHQAUloSViPwC18C4UAGjrxEU3ag+fcB1Tr
LFTOak3YMrmNkDNgk/5VxtCp+Vh4ODV2olCLmBjiEKJ0bkS2Frh1Rctlz9amNK7uEqaes1enDC0D
hePIo44RiCwJNRtRU3GjOZWI5OkRnS652apjQ3FadJeRDUCQJBhHgm2VFLsxQ4RFMGY0/suzR9w9
mB+oTxJCSiSUOI4F8z7OGto3OoURuUCDuGTSQycwj0tVXiD7Y4Z9tqp5pfFUjjqrZZqlzoPe0Lyl
bG+nvLxOaBZyZlc+ct3Ju3ckF0YT21mCuZF61vVT5r82CJJs44DNPE3OeTWEPbfVSM3LHfl/vYvP
+AGlsNceK2QzLUmtzXSaByZx1hdjmpz7LMJHYNmQ+yhjm3F5ZVBoWKeOJ3Zy71HzNnZPYvpyuTYK
VO0a9j4TsaNFkl4xkff17MZIqIuXhZVON1wKwhnNWifBisiB7kLJnzKmFnCnuuYnJqyhqX8G6xKM
DbnwMIvlN6+fUbEUYG427co9dIK51Yi2f5/LD/ChvUUuezgzIyqG9jG1FkiDVIC7HGhab9wi77nm
0FadL6VZVH4MFQ4HPwkD42vU/dMykj2VbN0FY63+UeTuKpEEpxIvGJ2hBMT2P3JkCMP4GJi9tEwk
hN+HARtBA8GW4UCFnXuydqawdbcOuyRAndI4G/3FZTEyJ6T+UMcFJD7NmHWKrRq+dMaAhtEFbsM0
tuy2xpHDl8NTsRFLIk4CGkZmswohVYH9payqmIl7Vfyo++bJUrlhWXLhRvC2Trtz5P96pSnC1t+Q
IemaKatbBnHOTuODKSPQARqvLVC2CT2AEgpofspJ8jg4J1ZCBlw659RjUWMbIcDjc3jzn5lpc6DC
hLnrWZ7CAiufJnySHeqmGV2UMw0sp34npe8GRTt4R58aYU2Fh1FDiRIzgyeM3NmYTCJHGwlh3CHc
cFpxs1oalknbUwpmHmMVBgX4sWU5n0qcpY1jvqcDkxPnKzepV4g1a9P4pyuiXaz9RAOATZRJvcEp
UsPxb09u7IcNNWl5R9hk0ajPkxECkVxJekgnPybeXnJEEJGyMP6Bx8P9hGOGtMgA9F5XHVNtAkXO
t1n8pez0Rss4SdBtIz7HHMpw3n8DcQCxjR8l+uzSH/zVq1IUa5cCC+/2g6T7DMxHMeKjY/7QjvjG
32vGET3LpgLXnk5HH5E9WTOeT9s1P7SD0bopMU7gHPJD/sC0+IhlvdOJR0QJiNuWAw9hMFroTcrw
d8QgEDlfpsEYE455EumPWfHWI2uk/1xn2NJzZJZpmbCo7h/07oU1q10AQwJXUhgflJ4tSsquNa4a
WHYkLKtiyN/ggt6MmYhiQNX4UGgLBbIf45a5uDz5nAwJf2fB8sxVX/LaJD0PJUebz3eARNYtXhKX
TaH1GhFiZOQDApWFjVhwmqN+a5POTU0f6DsWDGvbrtcJHL5u2Cw+vztPYUcTESzAN1A3SF+sR9xA
5CjQ7CiRpLMqGBM18t5/CF9CgCLNIy83kHdWqUUCOrqcsFI2SzoCuGrowpMErGEstgj3OX2MjW0N
RDEuZ4X7kBIHMAhJ/MoDMPUg6LECKdbrczDRmL1YdcT3AVBmsjbCDPbqq21gFKDI37rctXJ6Sjjc
o2mfSB+uzTVAHAc3gXgxUX8vtrfr7Ec4hZm2rMuFqffJHI0VvhnGJUQBssEuihd1YReMZ1Jzz2jl
QWd8BngdNRxDt+rbVbquODqkToo9nCY1A4SU5o8kCKJGIsixPBr0nIO39xCqBiya5/kVR1zP9Tlo
SmSwd4mibsG3x1rLcamovrDtJwR3SuePMqGfDzpJOi2QFwfrfPXVwfTu2FoLbeOBf1nQLHU8CT34
tymVt3HmhCEmS4s51wF19djaBhc0bEUQC805KS5qKem6J2w5rB47+27gY8S2YzPPY4wd18cFBzLb
XO3OaziibmFxszKX7qQwKQV5Bv2ETnCQ5qFC4amrAngu8Knw4AQtntiaKhusFBkik1zHMETk3Dxo
gM5TjaGF/t75GLHbCAgS+n+lrlV6QhZ18lLG9Z44bqtcHhQ/c+Y4LgQCIOzDVnoQC85FRxz98sVq
nSNeQGTwYtOm9MIzw2H0j5ZA8gFmM7Pzg5yS90pOVMfRuqYYSlpCzubnGntVkMJapu2HOXPHIPUw
lm8GGvNYZ/dF3pVyYWQlPlkYvcKn0iA+nNN4/DKBdU1B/z+Zravw2U2MC1tYDFDkGqTbqFoVKCx4
7YmBNDAWNZrOAJsOFoxXzQJNtqHuvcFX4unBGAcku2f1aEH0xdXKquXbBqoKCqZw+UZZrmpmARp5
OCxYJSYWWz3vWZMQaly9SXDDOq5dzq7t1LohIAaCaI+tkSPdnkgEJjdGp5rCjIjqoiI8zzJoXMSt
y4EUgAJgbcymPAH1/NEgF8wgE3uSmiujJDf65ZQ4zyXWMIm6FNod+LPXYRR/fpM+Ne67xg7PgTrh
ECa0FNaWA6uxMY1BjOQ1ydgy13lw4L/zej+zX6LL/sji6mBRjVrDt9TPZYBbGEcQuEzGOVDvwTxm
WgNa5pzHDFtflbvvw5veZtGGgsM8nT8Sce8SDNr+my1UuZ6dBySVKQz7BKOR3WgoXl4z/PiEk+x9
rPmZMkixXm6ZQ6Ynfn7OKgJywVjPjGlAzqU+WkQaLiLQZ2bXcfLWju3R7swwSfO3QliMeJBwcOzB
ZofHu814H5aR76vwaDf4BFFxQXHdWjXCBH491+tnS+ZbQwRPvec9XjKf18oo3+oRaku+1TgSEFzl
hLR2HYkedbyyqy3HaWCgWcTu2LdfSVqQA3atsp3d71FMuIBt3WvyWECHUrUPiiIVlN1bw8rAHwuB
/aHS0+0kGm7mN4PTa5jTfTJ8ER88d/OlLgV6RJa7C2CGnu1jme+BuLpVEA7mW814v8LXpzKopa0I
EnSEwl6bTxUK+1n7KqxuLQzzUmXQormGFXwb3MK/0WgPrftVpU++zuCWmoXtl2djEwXPi7LIOxZI
wYXzHak/ASQU6KZVBPqiDIo3jyWbqsg0580z/jWgFGonIvxaKo0c7SjQlJ53CXgwn8zJrRKSrY11
b2B+QryeaMFfU2g7cjQ23ssoxkOV+GcBV08aLO/n/2k7YONWoPVX+uCGkIeMwN6Xfv5uLLi+idto
+GJTvz7H+siW2AM9zjsxtmvTsi4TXjezSXcGIpcmO2kV45x4M5u0m5S7hlVvya2acFokpHBoyAvS
hoGgY4TZdC1tiiP3XDJ8gn7Jg5+zee5o5GCnIvjK0MVNPHyaSD9dpzl7S7ov7AE7kf/g6ax8qjCR
V6OClmjvYzgwvEIe8cERs37TgMlmPUatsRoAHXiSyXT8FifQE912nXcoIPC7jexDNPy12uJS5+HS
hFHU8vWjR6dbnlZSG3jbXtFtBH0In+0zyPIXUXwkJU12O5MTQRboxpoPI+YUZpyNiWlAXDxZ7DQA
Wml3zWCmmHYeDi60w5QdLLNHSvF3M76MQ3BZui7U288h7x7MpPzU44uriuHlalKgNp61WRiWQMui
864YCSptBKiX8d7W8tHGw+FCcJ3EUSupDWM2EOUnsQ65d2m8+GSCtAHQU7YnT3+e6QdtDQcC6igi
PoSjhQFQcTFaSKKoUED2VVlY1h+5izdZklL45S7tzfEezey9WtBXUYca1GtZu+OWpVE1zj5lTZKm
B0JmGUxg/pxhWABLqEpWH5zRBsJIoZ1ESqOMMlOCkAGYOiu5gd+sXbvYkh73UDWYv7ktuQN8FFII
I2HZ4HkFsNRUv/HEHPY2Q27nA4imPz0yDwLKVTDax7j1N700timOLrYboWG8FQkS8qC4gYSfibC0
2uXc62Q+SLCShM/NmY+Nfzv71SUm9tec2HD4r8IrPjMWZTp2vjnpX3p7OBLj9wBwbjvikE2BWCnS
ZKc/pvrdBXhjQwYAd01VAiwFJRUFyiKvArptUWffOviA3kc7VGCzYtxPba66eH+xw4qVAmut9eic
ReQgWuyPi0eEnxh+F6v99HGrVwsBOt1Ww8C88FhakbcHbZAGWAgmjkaO1/QtZ7hYMrpvh0ytfEH7
U22D0qR60fmL9gwbETXwBkAmw2lJMB6rUuS67Eqz8eybOEgptmw+RxQMWz9pQr9pbn55GUq0Cs5j
Ef9zc0xwiftyHGV/mSw1GCQWFF8Yts19SxE64t/mioMwtbUQ9VR2vmfvDg3QCV2DTPvkLWZUYU74
h8zPmUQFgE/cxERStiMUyVD8sycKLWSXi8rpBQkkACvQlDDS1pW7woCTT4zVj1D7LLzvtYeDpGAO
ZLEOZgAEw452kgG9Jz0eLE7IYp9zOmtzQ4X9qWfLU8nBFbnfHUOVbW1WLz3jTxSVxuLe3PJb9n8Z
c8jevBMWXAhI3xn62n5ba/Ml9d8SNgdOf1N2EGvCnIuGYpDRJYuBTZn2ijO6f3Lrkek8ImhOn6Sh
1x43Fc4iAhdWeclyuSrlISu/XYjWPuQcC1VDXH0W7UC+AvQbyfj8nEEKYW7WGEc3to5Rl58wMNAT
IdBhk+a0QFd2vtbvXXjl6b4PtkE3oxbipWUcN5oQHkd0pYtjkE9oH5ZWhsXC5N2AaQ+tBz3sqiZY
r/gVXEoJwvYhoxb5Z04/TnYJsB/Qvj46dQyHlD6Y6iaPr7rV8MFyBrIs75vdUm6Zm0OwNQ+SUKrG
uQ0y7Cnw0ZwzlMofmLfjFhtN+5AAbQTsE6bow9TgTKM4RiLrQfes1iksRjmhUbN4SfcLb6I1EhGC
V2dErL6gOrVNuFrgaxbcDxh7F8oyi/bMXSR6sDY06ms7/ZoYcS3cMV763XOpGlCGSJD0sEzH0cZe
9qxqqNpx1+XgTruzIJvEr/+Q65losNGwVWIX6GKXzmLfMWQeqxCMtAmOXpkPoyOcn8iwwjmCnTRi
tkiKQ8F8DInmwhkBaqEq6H8YVrHwUlrg1rxmKU5MTgmUgtBJUFq7P8XyUefPCcpkT559+VeBQMst
WOYOAinjDuIj4w1PdeAg+iGjTNHwZujGdx5/OFhCK3lo478JrrjfLz+6DZuDDbk/jFuFjQqwmR+m
uXl2zJ8W+FQXhJmFvIJRPCKy+KYm4EF0bqynhH4GX0pA65Ut+Qp/zpMBYGIw7mXJN8osMssvrMqq
9LuSxEnwpffuR+L+cI6sGGk6KAN7poH/ErsDA6d4CMH0HszyUy/POTNEQAad6oP7W8zgmznZ2gQP
oLY0XcScX27sGNUjD75nnJCKUnruJBkRpWu/+9i6Sv5AT0GjC6xBFa0JEbxIQDm5DbgBqF9Z19lU
JwZzJr6EmG8pUdNkXsq0wK5NOei6L0yz0OQI8+Cw1DBWGVe7Zbmfdg/AMsBSUIeM6DLD+YwIyOLR
YDPEL9fwF3v9bCHkN20r1AULSx3F5qufLZtIvPB/qzjZ85kc3A84FgDbsFuUoBmKB8tz4JbGKT1v
em/RRwgs67E/bh3rPnl/5FxS+fDCDd03m8QSibRNp2vVwWkyAPNnrIyN8dmG2/AwHnz9Ok+3k1lT
iYOSW9sGq91dlvODOdGbyJZt4n+Tof1gD9jpZwxbrYq42Cyusy6weLkzFKzZPU3CfpxrVMfsrQmd
nwjrBfeHwIOJPMqY6FDp+qY1jHDQxRdr/iedHeNU3VNoqTFY3SpB612Xz7JpN0YkT6SLdf6TR0dh
S/7ypuQGmXc6TmFUA4qm0K58O92MnRu2plplCxR+QdgQnONQpxkNHl/fCjV3BPvxxhZkMwmXHCZ7
p1Tv0vodJuYFEHYitr4G9VfBV1tZ3FGARuD9ZzNCHlfu8Uc+SA0L5vQL1w2ofvHb2A0zV9b0jF8H
qiAGPVFOAI+rM13Xg70BTJ/ZPmOXcR8jflYc49Ebd07NPuF5hOLhJTiSWfcF8F69OLmoeI+Yejxr
rdBi5NSXjGbmx3aYsMqO3nNLWRs42aavF16GtxEOn7Si176WJHQx1+Gfjvjq2j+fV5S3EGWOK3ZQ
IALA8bF+KcnTs+G49eiO82JCtMj4D/1xzqLGZhHY6+QvGnxROlCXug27BFGQdZIcC5SSmbegrYTL
2gPHnnu0CsUG7+qKRMp9yQovFYRMOlFx9DMmlS5CrxEH6i1tg0Oto+EtU2Q9+vigkQDBQEE3MSE0
4YD2apjYgECL8TDvZIYf2lW3GZijMKnOknizTOfcJXqJU84kZIN7wsOF5o70T1jMQUFPnRWO0MpK
rVmbIv/U4uCDm4tuq1EtFxuDY+54VEFadb2KynRBWzthXyENyDglTGWo7UiBV8iCgl1AMJivij0X
B/Ym0fGkONWZMQA4bypge6MP50h7Y0e6hdh1nHIvRBvpp5s+efboAeUS7Zwk+Ysr82zSeCZO2I6C
BAS0DjFAvMhEvE6EkaNSFGNtD1M/stqnAYk0ghjmhnO0GoJ1AJ8+F9kqDzIshL91z6I087exp/hB
gOOY/liE1fcBuHTsed8xSibWNxZ82mC0QoR0oTRQXzP97XTFBV6OfQTqD2IdPXfhy2MXX7GZMhQM
mr9kUOtgkmWzF8fQN2nkvVq44VqrudZs4qyAlLC03NTLaZqz7+V/rfiC9oxMDTwYvRZ/z87y2ftE
/ahhr/WdEYGoTlcvkefJ4Ebztz7Sne5/BF4Ucl6824X3Zb2MdfGmaf2jC0VlPVf5wc+9s+bWf1oy
/hBJeu6ZMg/d3iPn0KzS9TCAGO/cddlYp0Ez0QnGO83L2Qrm6wGwYQMgNndLfEBL7e0EB4ADC1Lz
hptJAcei3HVMSPNtTN7HdB+zHuyyj8z5n0w+NHALUyGQfTWHyuVS41ixc/4J1tAysgNe16G6Kf+2
yyZ7AAXFU6M4TmMU74occhJr6ZKdRNefGA1oPbjXaFXNoCk4NcWhpCpSa0tLvipagIlQBHHXg3OO
eV2UhiOGMWkRv8IKzIJc5FPyqHOqJUJ6FtVhscx3qwOih12EvBqs42857+2S18zjMXjraRNiXmY0
RNSrMt11KOaqPhwL7xwE1cFhIBB0j0POu8bo0YQW6qCCDLSdl73VUbruWR6lvdrUrR2LEYfYQzgg
sy19SW2opagxSxu5dYyYs1t1TIe94Vcm/HpkpU/ZBOSTbpg9uuRkq6svwwk2foxqk81+G6Rna+qO
pb1rW55ltblm2bNEPKqEgM4N7ppunbNMnBf9fR6WnczfPF0PM59tnPUwtdHFzh8l825Huud5bM/2
+K6SGgoWfsm0/ERx9p5yVmWEkNpAVYpDZkckSCMEtcWFg472dzB3lX8MSonblzwS27uS2aQ2cEet
YhBn59804Q+yJYt6oappdDXoS45z4yFI635sqzom9cjIbdilw3Q0y9fB9Y8KK6hFnHqLuR9jOu0A
GQmTxKkcDj4+grgFKjiHELfJZaNgFfhIHiQ8ufS3MA1O7qw6Cjw5Vg8WePykpTpXidxIp3pmyrQV
eDO7pXyequWeXTPgaZHgO9KxRI+++2gPVCGV49yMuKF+DowNkcFfmad9RPOHrrnAynoc2n5+SOF3
BzhFqpSeod4annOsmt+Cy8tHMXQu8nuGtKocGXBMu5xZqc2Nz0mD3+KRrfUc3dOTSe+0YKSbjE9D
G/5l+Ux2H29uQ+2J+yaPvaNVDydTmt9ySZmxtcxKOoIvNA8oU1CyEfN4VclQL5nRsK1GrmX48Uvq
iSeaFhiehnzLzfLq1rwizBNpgKtj5sy74VJmMgzwzNZkcBlELUcgSgVjSS92V3131kf2lzlAGJUY
Ou8Ni9Qoh1aH4oOto6Uh+ct2ZZXshulcdZT7OWO/MbSqfC0cJstpQZK1XFt9vp4qYyt9tgG0D+y8
V23iXmzp/kBaeIHZYmfAsvVAWhc4NpuRXO2EASg+BDREU5estPLquO29wHVfa3ttzD8Ht0GNi7nB
8A5xywc5kfzgme/JAls4m3dearNrCz4VLkfLl38FkLsMIK3Z0PTWxIGFVu5vA7peqdVHl6ZlAUzq
DtFnA3yAawwNar6bRxjegkEgGzt3wLLG569JBoLjT2kG69ICI5NjY5WEpmTV2XPvdb7R+j+Wqy8k
pK6Thpchu6DGhBZlaHJf8ykvERGqCjaLiaivDkHZ/tOgWE0yvRYTYKBuZ6MQGybmXgUghXJ6rXEl
oezCnHNo8Ekmrn9glEmE5HObe/Q/G82m6PFx0j6nyPpBlh0jF4FlYwNVQ8qsMBs2klF24xmy0bJ6
zloo7C4X4RdZbyjE6TgbWlf90cj9TTct5wCJgNPcbSY+MP0DG5Cal5yVUqgC+RcV1rXzl+8CnVda
znPoZ80z/+Jr4rn4kohYiO1Zp+lro017mG6byV3ezbRYNybKrKy7MJXPqtDLrwoklA0k0uEGYAHn
osKxBoEv8VInRSj75m7yaLH+eXTHYC2HjJEERbjpi5N6zoqehhMvfWPyasRi/C1xRHmSLOIlZvrN
mihOXgpL3JusDMsY23ZfbAqaSqWAq5l0i5ExFz2yXzfP1uAfxawx1GRT1nQaK4/lUazrpXphXHKY
tAaOt+9hYEmPUZHfhG9vCKXQU+ayhXULnebZ7mh0HJZvNBuyATMVBxQJN0H150XufexAWtjNPrCS
KxvCI7NkjXCr0r7qEn3jXsg9vLtUY3OMmumuIiqsHeo/3Ou6Pb1Xcfriqw5hguusK9szi+s5sEBM
+JQdq4GssQM//W8E5gfKqB7asW4eMOaDVg31McZ1VwIAwJj7YiEYlNhyYSavnHTjY6AOuB6tCq12
n6yGlieXSIwiz3YGqm0VkyGRUadRciQD4RWnyUoBOg0N1nqXKd/gQ0prrBLbx0/Jxjlj/VT6yOmG
+mmONNzL3Z4gMHQKAsUi4SndERvDc1zPJ3255LbN30Wyzk68ZqUTkrcakGpO8FE6jgseVEtjEGF2
u75oEfm44LCt6MnMSBovCvGO12Wb+0ybsxdtQ5AZG9rLmE6IhIjnzl/dPrR4n3QkP6ldfHpjvpls
XFf6oxfzCrM7jjJn36MMl8JE6lQfBzCdxugf6yp4NfGtZM7XWOsHPIiF4mQxktcWFDO8eU5sUgux
/9X1E2y/eGUleH5N7Sid4tgJ95yxxXUTdCyBu41MwZoAXn45fKREccECkoz55+ku4Wwkj6hhC0Ou
953AoBQmjFGN6u7kFmT9at9Zw5ObmXufxFOUYA+mi/XEBuhTMfs+54KrUP3oXjtt3Oaah9pqUKa6
nhOLsihma0/cimvsgvzP67Ehly0qPoujQ8VRIVYmNCfoL2bubaaRjaCN4aT5ROH0GAiXgCIelBxc
KEuoPtUeuTDAQbIHZfKeNX/SA7FzMwzWQA0SedJQpGCnsvSbeTZ+ApgyHjYAjLQG//sWpguDiIxO
z9BROa56hCoWxuEHCQ9RE8OPpKsRZEemDL9y2DMa+NsCYI7HeSfdldvhg7f4RVwP+6Jl7A1LMZ+n
fwwDqcHT/kEOLhsKp7nM7Kal2ieDq5i7ZtX6FQjfJTTGgARdT64Svb0NSeJvJKoO1q7wougL7Cd4
XKUcNx4j7AQdBc+J3jq3MYA8A+pFS1a+wEa+TAgWcBokLjf762ThmsJ2oqcDS2KGLZq4may7pP7j
MRebsZ0K3qAleCGbYKG0ai6B175bLN7WdYZKwPIhRPBGI9Auuu/c0xRSKsB1YEe7iiuJsMP2qyDi
1rZKGoLyiI8d0z9zeJRWS6ZvOWpOccHAK7jBfnTZkrTUhuo1TofyeVxsljD6ocenMkw9Mw4+T7rH
CFuwDeu9H+vQnojGM9FxDGwnK3623PJWWdodW/w8ln7QKmKzCxRxesvazXkx4D8m1Wsum5Uo/dXQ
rBLABREUataHa4NCHnA/UDmFutbYZT0IqBl4zxf3UXO0jyq3tzLLdr2A1yS/EMGsI8f/zRFA2Zoe
qkymovGuRl+FfnrOOkqcRMLzxBPAZZHZrx25ug1VWEk6lOVy5kKH3TTja7ZY/+u0+lojJwt3rSSa
icX95AscP8YL4Ia70RhX33YuRGGstSz/Ewsyne7b9Bg+FA6r0WlvlUjMG3eN3HAluy8/q8gOYVbV
IXCr77098WHWEOtCaEEP6l3ul4lWMSPFFHyvlW0ycgeIpB03ejzeWjnt0EO2WfFsohA1BmNTKL61
Me4tVsk4/DmBQCFQPBuj/VBwnJrS2DcO4W2MhaS2xY8+riKtBEqQTcQM0h3Rk7Z8GW6KPZchUiCQ
etXLdHD+XBHW3UvSVc8JghSX7zMn8HI0iG3qWg6K164A0MoP79OiRBmTcj2c2O0hB/jOp1tcR3vf
4eZjDLgryxoV1qWe7+pvlmefbpc9oVUDmEZXzu5Af8RoDHuNGHiy5xK2bgHpcqlpb6Fhr4l1WLsj
ygUXaAQ+6/tKBPzMoYYQkWH4g1Nz3i/hxjGu6Gl3M/ISYKXMBtfAF7Yck83RRyy1xHwSAclQ8yd7
oDDl+68R7dclZTKjxLbTX43+rV+wE/CF+S3806AN5Tw9l/Dc2Y7ODyltncZ5bFNODtkd3czDiMoi
mvVDwQg8mahznG2fNQ+EfyasIThcM/GqqnQs4quSOmWwx41JHs5kAvhA1pLpYWl+Tc1hGr9i3TrU
RXymfKJeYcbpEhgQo708D3ybQynQceHHQ87jpSg2uZa4awfjskjAgwi9IhdcMjIHsLhdd055z4XZ
0ft8DWNYcOTMas7iqr86EF007rjKorXL8qskx1Efr9q38DjIWc6I/sB0ad9RdHEfFNopCwTydCRA
rwPlEJ9mBRSe9IGkJSUpfmsdKCo9pyNbMlMP6/lFNDeKA4uLbtm0GJFI+E4Rsw+DzsfhHR3weV2W
fVBswdwY9kN5npC8s7BqlrCKpw1xZWKwN7jtXHGLr2XOk8LCy+QMNT8d+yyHu84wPf8ZYOx3KSIj
fmObeCjjyDM6ta/gohispKuCK7qJvzXrHpeHqvqarU/vw7R7lgj4Lyd43t7gPCCJOhiCcgfQJXBm
z/tFGDm1jz51iCn3Vkz3pl7TsfvK9Gmj7sLecC+kCe/ifHodmgMg/192+G8aZFFd7Sx60b+JwXht
TRPtpbfPkOS7Y3/SHIitz0Upf03Wynma7iyDgoxzbqTpCsS/ZL6B2xvsfdEr8L842YZDFDvafurg
0v8tgQKbacwUgIEQ6ol3eiV0JaLa5fwP4RtxOusLhSgvEd16uNRgJJjXYl7LD5n+lDLlS/zlc8Tc
OrK2rpLqzV3o+rn8Kb6HbFlXSdRunGB4EuTpCOzqVeC7jL2IT4RnbmcITlJep2lgxDHG+z655eJq
aAwknY5INk1DoGsfuxaXZbYcBR15pah4VIxyOFt0aHVnQ0bOD7MGoGJj1N0z0yY6aoc2CfFAh0SE
w7kuSPFBQtL6y2PB0yMP+NCC+VGZTNRxkPDvTAZkQNhaAt4nlx9G55eMJlSP0jC8KgMKJWT+5Kjs
18LaGP01E8+zWic0CHviR4Ylq44en/Z/H6vLtBt/26J4REn2kkdqo1widuEmh5QQdHfPmc+GjhKN
gQuGbr3XTsy2twZpuxwMMza2WU4PXkD0iJdhjJtW3WSryIErnmKyLpjndAR7c+W5cQODg+Q1+soy
Fictv3BAbJug2UXReqpBlJbw6LMify91VURjwITvlBTvrQ69Q+CsEguizwEvPXYLFPLOq69fRqte
89uyLM4OY1G9CuacoOanf3Io92B7SD4wSYbULZ0XpURehP/M+1dgf1JHmdt90pYBfqc0o0fm2pLZ
BqMye2r0+76xj3poxXc7PhcpRsli2chce3bqR4cPQ2SIW7Uzx7Kpu4R2E56Lfl3y27ZORe8br8AR
g9T9mhMj1JlnZc6LOhsH+1MN2LSi5g9GWJdulviaBE8L55VJtwVLySzoKntsQ4KWKf3Lmnsylhu9
6bc0dau2sUC8KeQSOxMzf4fEty4nvl9UVfMxyHtXZUqRmgu0zpvCJXnFAIpCAngZvJYxN/etfyc5
sF/xheOfIlhRYg1uXqVXbpR6w6SViJ+GABuOl0ARB3hq5ejMiRDU/PtsOdsgPrjFV1Re24U2CyKd
jgTY2EsRYWThBw9wQmflprvHII5HDhwIvqmzF/TES0Z2AXwavfmPpPPablTJwvATsRYg4i1BKAfL
stu6YTmSETk9/Xx1ZvWZ6W63gwRF1d7//kOQppBgjW2s0eKyiyFLy6N9RzAgLot1hNMt2j6szcPf
Ek14TBUrcK2W14dHw26J1b0dAQgN9+d29fylexkh6pg/4pwSquzhookwIZMgsPE354KYTw28EsId
53dtbpuKQ4frTDVkX3RO4a7cZYA11XHC+39a3KwfoSYiTanALbOrmXLKoqLBlbX6lDgfxQGnJXgN
5TNU/PzK2pGQOZjJ8kBXjqI09KX4j1g2nKCa3Wj8rZZvkk3kHhkc3slRlGym/BomD3ERU2pU+if6
aYB/DBPa/ALoCzKy3GH5TFS8LGNVXq1X8s+oocunDKxlnQFOhZx0j/fmDguzM7E7aM7JEvIT9aiV
HJPT0eDxe7aI0ZrnLZSb01CWJMyBh9zpqHFittB6kt/bQ4qCOlVi1NMmM4v5cwlf5+EalvlOWa2A
bNmpC8yBICSrR6O/ziu6TCYsJZjR0gprawmnE+a5gOlYbAkEiL4C87o4uUrN3cxYDUkg5TuVZY9P
hF5+c2f0FrMzupb2asKl5wewZ1bhV1veFNjuomSP1OMMwyGyf1VbC9IRVsb4aKPbM9qay71YTuXQ
uym6W5bCYM/+knDyhhc4lX5pG+i5d0aq+GG+i2I4+up5rkcICT33DdrVZLFMrQd0LQKnwnCiFSl8
dpRzD7rWw8d+Yq/eX8PqqHIOLPmy6+b6nNnqZrJ4DpRix+BiKz2bBwL8q6KYr09iex04N8dI108x
TUL8Uq+sF5J2oaeoG7nd9nVPD3sdsstgYfS4yeUPfKPMl+JIhcNw+aj9HN6ZPB2SLeT05JAcBE4f
JEH1FaMRcLLA9NP3wHanqyb+2QW9fykCyY8ez4C8+i8SdQPib46YKZfnxE+9ac/cRXb4zhg4Ot2u
AlL5DRiV3zkpXWNLB+ys+PvgvDjOx85PLvAV3MFxDo3j+3z0QAy043fOJbB3SPVhnDj1Vt+ZlkuY
7j+yJFa7/hBzFB9Wu/nfuIY3xOuCtnqCpOrJa+w5nMr//tbOuQOH3MGWcbe4ltO9WY51nlyCkQLb
DzDj4LX+fot/Ogw7yZV8FHqosp2Pj4PPFSBlxovXv7+Njw2to26/P+53NuBN7Jwy9/dCLq9zqA80
DC6GSi7v+Cx5WJW7t134zwzsAIJE92YGsvcxHmC+o0fbjgdsHctTf2DX0XclqYhOfpp2vNqPxT99
1geecmcJaFQdnBa4UMmBOSE45fWbsQ8f4eK9LxvM93DQA193gpdol3q4NvzkLESmV/jzIV7W3dfX
xTk+Bu/4qJ3zy+QEB8sxg8Xf3ZjtOzv/8+Smzu7OJQ+Cy8HBDsY9ndLNXfZOxYXhsNM490/Zgzbs
krTDuPkTdr0XnhHvO4uv+Pc7bmoB1qS/WNXs7zeo0A4pH17lsvXvICB6VbCpAu2LzKIgfC/W+GYX
6wkE2U99XAnWVVDdo3W0ju8oIN5NL1qnwI6e+TG+J+vYf96yNbYJfN/cD/cQwVxrw1b8SZau25/p
2510D/SbOrcdeiN+6O5OGjBN3Q/KG4fwGRfyeqC+/83O9S93rRcdMxundEfH3iKe3PRf7T4+wkdr
N/2GIawbveMZ6OLVEIR+ev/7K93rfr9H/eFg4+PUm5pJphMfrROIyLgnEmMN6bAK5s01uhGbtO7f
oXG6JAy5b8fuTCPndB5IoKPtWTG7+Sve8ViD9vNQuvKX+sVwyS138zbfZLDRdzNRWs4OAs863dQ/
8X6w3XE7H6SdtAsTpidOvFcPoAPMvdefwwvEy3X/Gm+0dX2pL9mHsS4qZ+USqLauHlTTEreaBQdF
4WXmJlan0Glf8xexUOleD6rTuRUP1xCom8Uft7IHWL6J3N0ddM0bz5+fJI5eZA+L/Qtg6Lp5Cal6
F2c2XyhxkShx6GJaQhfMX5MP7FEx3lqwAk/Z/zvSfK3VZgZ2EcVHZFEHGZu03IZALYVUBuI8WRgh
CORoFVMxPTF2PFMdM3S3CfoD8yACltG2zOOQlp5u56TxYfj8PE6Zeizg6or+2My/8Ec5zhbIoJIS
bix4d7Wrth0Xeq/hIWDZV1kaAz1mxHPL7+Cx2zywvcjbXGOWTuSePsnP9XGU36E2dW637Cz+NfR7
B0G2421u7kdw+HD9281Lg9vfrcVP4dJcLdguJKs7uBMcSQ7ycPWY9+M+P4YubqXOz/7vtkkdFuV+
Y/k/oxNDmoWYbn5y8qcPVn4ATVfey3t8kMZ9DBfUVY6sasCRy/BSkbNH7uXTeT+wTQb+bXO13A1+
KZjDEs0EqOLUayA9nunOcZzbxjO9v/tu92RTgIQEgfBVf5PQV/I5CJjNlyTxIYPxcKSbfgvKh/cc
TE2xbrrtLHSb7vK2vKW2yySC/5a36W3yy1O8UXy//1F8ADtWAtoX5S36sHkWP7tPzDSsf3yZ5a0+
a1z3PDWmFucMFf9pNpNnBwYQtkna+3Qv/V1E5HxLTDfrWCxBiVCbz+RHoDZ5tY+r/RKe4NtE5rfO
iVqa+2TGksh5vpIcCEH7NX6pnN3n562f1xhiMUZmwBCiQos4Z5AMuEsw7GQojdtyX74nQRZoHmwW
J/Re+Ix74Q6bwVn/JsEvZBbRA/riHGIz3ZCR5CDfYqtlg7fGVzM/1tvEXlMVHThGHHn98Ynw+Xvl
q+zf5o73qB6Q5qwXv/kkQdDrD5/07L7YVSHyOJRxr+lJ33E+EfoUGP8Wzof+gC+bq+zED7O27+89
w8h39vrDu3kE3nbMl8H5FkfV+A9eqYeixsPb9zS9xO+QUILfFzhZDge9Ox4Vfk+9gBzwNYdRto4d
tsj7Tvb8j8ntPT34GPyPj4mHX/xP8U+gm1tpBwLu3nmhYqfEIpNdrTnYzpfsf5UXEN7t4kFiXVfb
f5TQvsnmRTRbkG7f3nrWs3Zs1k+/WeOudKy8yruWLqo5TrwhEI9NvvlMN59cpfst9dnCxM9Iff+j
9067QmzUDkuIM7nYHshp4A+roPU63zi3Amonv8CVHp2PO+YbXHAXybRDo3nT/W/joPskpJ2iY4xl
0sU6ICwAQfchhUkUEkhCXW4al8//xgeGyze5Cyc9pI3D///f4CNm8HknYdL5hIXsPC+4MbI5inC6
dssHYSdtEJl7hXe7Mlnh8Y0DgeI5A9fN/WEC5v97w3XEg1wV1H7lLWfadw/aMgcHHAEvRmS3ZZPz
wpfRKYOcA2H8EsfMuEnYSuSv+JGc2fn35S71h4fYeKmgmfVjTmpvSGM5iXIlvEHyPnV+dEGksu23
3CmiHZzGFUep+F5oIUif2qMqdiRuHwTh9VvyHrq7T43clMPia2scXdn9xeXWNl3QBcVa3tC1Q7//
7xWKgy93Mf13Id5c8qCHiIVuxyUQ8m6zu8X30JVe2/3z3fY24iTnklPsiMO1OkKNCfLf8GReegeW
7TYOdM9yaVP3aIdd+yBeEV46NHFi3wQ1dHmdG/FRaR1+Zs4P1hQOTvPrL84y//eb9GjnQtIO91u+
dZSG6it9j5vvyz2jlIOFJS9BEEf9RT91e/tUuFRi58hH731FkOiZm8In7uMEivLSXISL5fon8sb9
kbgTBx7AufGUc+UNa5pKB6c3n+7Z0515t2LhI5r1xw1UJYV/KA8wvf67d5z+gagA9v/i12UNj4YH
4d+b6e03f9QQsY/yz0vOkQdbgtvA1fT+eOb9N/Ek/UN77UgHnhObaqF34EHs4wMOdN64azxeh8Ir
arx2J1Bvxz6In2Nu2w0sVzc7/43ciR2vx9+d7psN99hDMfP5SfnVsAPFm91n496uPT+DYMqtudbX
3Ss2Puv5rdkqa521iISX604MqItB1bb3O0+78sq6Na8A4MuJPjsPJHU7rc0bR5ArcccsnmwGdYfO
Q+t8Da/xKw5Hvn4WT/+yxgbhnxEYQfbWrWt/vM5X5ZbBEN3WewBUOcCh+tE7P1cWCE/7cfhod2jP
wNOd9l0e/0AIap+YQ9Yv9ZTu7fGq4iGR+MWqDNIdjS2sLZemcYP2wE9u2OauzUvIcooPyo1YwmP/
Pn7lv/WX3nnhyb4k55hHlNV3sb14V6wNLB8N+FkHqqsN65jazXqBQq8DSIMPueN+pvySN0xPNeyr
1PXwa30ZlUde0j7qnSZogur3+md7FguCwQ86wx98vIJuLQfj9ekb/vyynPVbu18pGd+FPTGqUbiO
23ZO9lqlfVk1YSAjNLZgfEmgp1MLTSkv8Q7KShGjIhfI1qSX8OceQaa6rTDZEwQ2lKNwRSjEujXM
1yc+m5c55Tyqbn1zaXHPMgdH9cdddOJmo3t9Rf3Yktvx2uX4ecF+U0nSeimeBU/UzTIZTnELeJo9
il3u5vERi3MPe2F+Yajg4tzmIXdyvy/lZqXRtmG92fmSA1uIXwQdukSB8Zxlx/AjOSYBWih+vujv
st/49rxHd1J/qnftErFzF8HK+2o5hLaaEziYG7sTDSNue55owV7oqwAhXUIqPGh7hy8Yx7wKfiP2
tFNAZwJmnyECSsoEH2LJi+Fqn9O22OBrUr/MPKoT73n5gBLmG8fQt7f6hfBvJ9lsOcrdS6A5l8Ex
vGYTBeadw9INvR7xtlO/KAeB6oFRMGrEmyNxdFJUyNSWfIjj8JCE8aj+XmYqzihYImB2ihhtbkNk
VQWsYyDwz6m+ViAdZNfuk/q9Go/m8GQaV76LilY3LK8dahIatffYSK/YJwVtZaxtPIfCZjpI6T4k
9sVM/RGaCxPir1XV7CXYkTEifzSljkmCxhOgtfYlo4OrIgc9fdsTxojGushBfdL2rzFxNadr529W
39wEypd3O1m9G+kOh23EAsd6PGb1m5pcsxInDkZPlPrHZ6h4I437eM9JJO0wSCF6W0/AxoniCqk5
4RCQjVGloHmQnowc7k+Mx4Hw3XdlnKPcuVk2z8o3ZNQMGOG+hSPbfYGeFiO3Fe8bVqWqd2uzqKm6
u/UTYErPHytAtzbZQeMhI0f4GT2W5weWOE6o1OCNQPuwwKaTFh8WvvGs/obE240evCWZzGm5XrbM
s9GronV/aE99I/Bp3n/PaB6YrJIyYHzw9OLRvE129arz/u3aOGTWrn5etVHhIAMYq6GNa6BnPWxZ
dVW9S7G2H9C4LbXt9Sv1vEp+LRUG+VeFu58qhisyZaQiAO2puxcqbnJRejWY34XM7DuosEu6zcZf
Tb0OJtOo/JroDyBJXf6DtbUWs955/O6znnnsQ7WQFdRHOznqyeRk1X2ZVluDtBY1li5PFTuZB7PT
WLCw4HINeRHUSooM6mFaALGbVraIbcArS0o9qTPenjjnVUj4EwhzOWTTFhXTnOYbXv+qRlXVyYcZ
X9IJxZv28eTmJwxl856ACwGVciUZQok5V2F2+PfiCsMpYl/SCDqNfencMcccHhiOLxboNHgZ4PCc
fnTHsWI6FYz1t4Hf6rhJW1gMC6oHQJP6/qQ5ezYkLoVUrcvy0uoZAVccD8olVCeIs9muwaMdV3Dt
XiqEIQFvdmV/blpAKoLv0HoG3C4uG7c61h+gkfOQQdEZtn0c9CVDagJ0bE0GftMCiebPFI+hkmzK
Fj4XNlB6X/lP0himRfIgf7mTPRLRV+xx1d/AO39rcWQk82G7rZS7RNI2aqwUZbGMRdhKMin1okj2
VhVAev9bqshY7F80FE6Pg8wzeZTFFfsdSKzQB2rpvSO9QjydvXXRhudpjJFsgop3ee7Xq+lbweR/
MclgoXxVH8NkvvaJvMFiwmnVt6btiDCj38xn3NsbbHhqwOPpXKQzGrGrlw4IqQTkaHxUxdtgypc8
3aoYDMTJVmDKuFUA2u9ahC9tcU9GrEnjB/NCUEVJiKnlAmN55dXiDMmYhUuV/WbhkYgJ92fCEAQE
OQJBLJvfqYTbmyw3MeDSIPXqFhywHI3skQVh55HPNPY/uLee2OdWMgTuMlg1i/QfEWnUJJIv6Hgs
znVLzbYtXGMoqWm90LjO6kZ053PNAzpjKdUXphvj7i6GUZAPWmIeGH51CxZ6lEE6rAbISCJeV8DA
Yh81YgxBjZeoeMxR7vFqxYwX2o2dPMmdq1yNBi1pRFIc5k6cYPA5QhMomuT5DnOHyZTPhfSRJKtd
umJeNZrAOQWHMSxfzLq2Y4sFTye/lc2VebBcvzXRTSIWGlTTaCGi78z+WhTXBVMYSo8VhZxI+Ob3
DppXCvwQffLQipkvkQeM9/btjMlvuRsSZjNtdJAVQr13UoMRtjEjUe1St50kX9V+n/27cq8GhaHa
1PhRfzMnDKRgiDRoP9hTKuNuoA0OV8gn6B3ATSDPOLLZXSYDDaMS+bw/eF4j78PwJAgDtr6zWKkZ
YZt1qTj2oJ1DbCxUw/qLR6Zude6YDEMSlWMsp6Jo4uke4k0KFUadl8C8KA0++JrpyjjPS+OrOAue
7cJ6pVwHYExiyMroo7IhdnXsEibG1Sb7V/qU/CIPQY4fifww6xgfmRAVA1uVnbpj376C2OvgjRCV
MMg5KquPJVt8tiDFYDTCYK4mPxArhYwpeSrDGe9YvnW7ThkBARmExpmJlJJU9PTpbjZX3pD95NG7
jFWDDaNLUzAZUqdDJyxJbGaK7Z/WzGxDV+ZKuHl6BRAAD0Ypr/wW6faqZduZeCqyvWWaSHavHA9z
jGeL/B0mz2PCcbiCATrhPq0iYRyzeSOmHUWDkTlGjqUJCQYaQJbBkSXI7p1UwnPTs2SGbPKVLPcF
C7brSTSJYCRZQadkV055zu7aHZL4X54ip0zexFJfiEOKFyougr/jZaOmD41ZlMHUvNMekXlniPX/
yeUdgZubk+izrFh0KPuS3cJUZVkRn8PWLaZck5pBh0cShJebkVjrZr6KmWwNBjI/M7SrsSuqkbC7
lxE5A59V/Dv2b5J2ijzuBfcogt/RHwc+b5uM2zH185ItFyL6TxeX7oQx5RD/YSVQgz8rpDMAXyr4
Znzk7cM4VVV7qFfJUZbzjQ1L311NRzwQ2yeOABy54URHgOlgeu9a7Cn6Y51U/1HoxMY6Yh8OgU+Q
RoaQOim7i6Nn1XU4RjNIhnTbSx8YolCZCP4LVBa5yv0Z9wipJJUkeVFYVcS38ciGgr0TZ8x4BV8m
kFYHhbJmxYwVzynuEWF18Az6B2vNrQg/nktU2Uv313ZvE/Ep6Ayd/6gjS3pulHtG1ZVFVEcwLeEp
qFoeMIJFkIh5MPHhBXcfM0ILTl+iA5/AcMuhnbUZXJF23P/3yJc7sY2J96MqlEbGd8NIKmNoFTag
nDnjdU55AVXCGDklM7d0qE6FyZyxu5aQqGByT0Do5reo8ZL0mFCGyrLbjODgcAZk3ERhEYVgPiGG
6AslcacEovJQ+mDqyEEwhF6aL2VVTxhUPuXuN9EJz9bbM9r1vLtN1wi5cJRjh2w83wpN/yDdICiV
O9NAlllPjI2i3p+M+ClfLOVXrFup+QrxmoMEYrKoLQo/heifkK0rxpxJfemgo9QozOxTCljeIHKA
n9rQ+lOtjBk8CaqxWIZz2v2V84I21lgPLIQp/opMivPwVuK7Va5oXoiOSJT29FzY5Ordc4K6z5yz
pkCVWfuTWgSKmfyDktCnlbdSv9XZ9gdquQIeVAGZbaFe7TR2pxYkHCmgpJ8xdz8YM6qLBNuXdLjr
NcEkarzt2HdyNm9J65hCcPQmhnpNMDMxftuZSRznRzNQ5uj2IZ+if/PI5IPJ16J5Bl9pzEjSLEaG
+nDo+nyL/FoypYvRLHfq5xYrOJVNZcD9RU0vxqQKUSc2XDAej2IRPcerSP7MyKj6j4lie1gQkjb0
f54k5UMuXWo1dg2YFzUy29k4pSYkDFTF4zL6FRt0j8Uj1g1sH5xRexNOXDRCIWKrrjSY4Y8q0gkd
u7KY+x5+IirTqg8gv9MjaCY1Hvs3uZXtfK26jd2LwCj0AdFxUIEFkmn3RKoQy5SPM9aVMOA13UTB
i4j7xTRKiAX4raRyIJgkS7p8M66sjcmbIUpYOQBAJCix40Zth4zyH5ppBRbW5RAyr33DENCOh5sx
SpAPs0AUqJT0xCLcBB0tytklxTfBom+Q8Fm7xWwNNp1RF5aBaIUEeSHBR2kyaFJhOsxxwHi27glU
ykDiZzJxoeQjnQpTkLxtGpOxs5ONSz9S5FLt5lLpadY2TE5ZKj5SqmxKGnjIniRcZ86EihADTKv9
XUEAidBJki5DCQ8dS9KOxaxe8H+RgfwjnoSqDkSX1mLV+FxlfhUHy1K+l2YFM/YsLh7bdzVgKcoG
C2FA8AZ79ttFgZvGmKObP5LGH3m+S6I0BulVHmm9UDGOj9WCiYy6j5dfTIMQdB3ZyKzqLmjNqDS8
CMH7qpEgI7PfUgThBurzSY35XUwjRAjJo7s52m3GwIzluCoAcGrOuJbylKMX3mtq/HapQb5lEVAp
YVtMJt6y2pJW/CGF6nGlQlPOdCjHJXEb6J3qGeSwzVqcw5TVObXBR+LexAhpM0jVpWFaIyiEscUq
DLNv4TJC2XYhvwdStYoY4r608BoSwnooIKdrr0rEaGjIaD8EYw5MxYk5eDMcqghWqelBYLDEvUyi
9a+KBnwmQ36SrmO2s+G8d/jSlDF+UaTdVshs42E9zoanFf1Lv4CE9eUN7R0cZGjn8NtTAporlHIc
HHtdXl5UTMVlpgxSWW2S5kc2e09s5oas7TvMZ/LokS7yXRseHWalaMzXVmnQTTERXs3rpm7p6fkz
vbec09PZ2j9FRzNm62seLztnrR2fc4BxpYnwfRiJZmn6YCmYuIzLcqzVYtc2HDTLtbVBU4UIi9DE
EGuTvNQdZLBrqzukDdhFf63ZnWEtkNZgNAqGJPdZZ7ALyiznd8RjRCl4z3aTcn8i7VdtxEPfwGRN
sEDjOOtx9b4L3tWiNDdIZ6ZJUEd3nebVWo1RlSVYrxR5ftB7hgD6am/AHzF6MYWqyyBVMkqHmLFt
e/mv5RiCkWWE84v2PLdCisXcru1AHGI5oL2y462WkJCRqwTgAtqr1zR/JBmOohDKoG0slLJ2RWQB
RBz+yLqiDhqQTa3WGtHXKzbhtpA/+yp+tdWLhdKzrn+jfN6K7nzpqfhaIhoyVb0nXXfQNei3YZDa
CYREExvaqwI1YCAx0BARDyp2J18snRmYYmFgPa4NZLoGRkV/oicRRMD+SVhPEcwWorfXp/0vJ+eY
ysbDzAfnKjZSnZIBTs1TcZ6hKJo4EsYLgQsz2JwGSxT5EvcuHxceesBLogh0K/Oj47KpOsQHaKna
LEZDZsbnNkcrRgCBaI4ED3cVRq5Rphcz9Gs8Vxp9ccTBOiTFVim7kxFD1RuMsx0Xf13e+eKmC9mG
UrLDsUkSJ2NbuWsSlvZEYPgMRMlp5cUG1UGqC/dGJsRGCNye1xt7Cb/EOd7Dm4/qez0pMJNSM9DH
HxE/Fz+3pEUEJTks5L5jkqSdpVWxbVV5o4maHdlEEr0Xyf9ZQx3OfDAKcZvwV0vpmc2EK7tnGsV2
ybFu5XdBWZJ6nM5FrhCcaJrqBQrPsMKRAkIFHu5s30hvGfwq+G9NI8WU9pvkgbgA4toIgnZZkFg9
PtdWhXMbo946Kq+xSYATVGNDIdyL6GYMZ8ETKI2pthnCi9Jr1Y8Hy8y2nBMXnD7C/tDDKsarDZus
d0uRX9nv2R9h6C+bEomwZa2OGYeNwlC5wfCES6xSSgNFx5wBbROIglqjFxJxE3VxX4ajKHDBfCb1
11QwbINoFQIuLCKRApx+3KkWw2zp0dCql9FONPgJlSonS0HjPA44D1GXr3DVi9B7pqgT4+ZTGfqt
SZVho/BZEmT2eMvTfCG39H4WcBsiOaSVzdvk8j47Io0N7JuoPQtWuvnFfRCUPBRyu2dEEVSzn0Rv
4qEUhyLld4PfwmJxUnblu6BXKUpP3PJLac2oRFgwDVQ8yJY8WHis831tWTv3Bpywp+5J9IkKwiGU
gK4GT8GQXhZD3c7c7F6kbYcFNAw9pSem4qtZcexLCQ9Yzc1bwMmaktA5ysF7mH0mTATGW5Usbzpx
JerIAYB/CDUnqPk1jo6ZytfhyagWhwaYNnpMmjha03U6vFHSjCsyVOUnHPgDtHRB/sygejUKlPzW
IFGbUIDkKDofdOHachIopjLdk1eD7MIpH7wOmasoUUTjzTeAQThFf1F0F8iYzP4t0EehOdNIfXnW
5zTd2cj2ARu4gRaiCtnGXHstgKF8B8IqOtw4PEj4Uiy2/g9ARprZMFXuhpmMRx0iZzJexv55g6cg
bhfUs5l9gr/lzMFFsSOzXRUsP9HrdmW+nyKSld4FICGXV+YZDClU+BA5nWtaZT6Yo2Bo6pn2MrbK
hpLNmDguBwS36B5IKILcPowXvfabhht+HKj8kh61BGtR+g+dhe04SccU9/thml3JrE/mPG0IRcJx
AE4Ftm6K/puHD7WIGf1r78UEWBrFZ6CsF9EuLsVOtJlCkEqisyNeqa5/qD0IsnwC4R0oL9g2cYP9
FRCgyjZolzjcaIMITVyORfanyzTpPVSZrtkjXPfEJaFEPWZPCq+SgCtO2iitTyp5p1hdAI0Ia5Oa
6G1Net6L7lCpk9cIxkhc7EiEpMyTvNXs8LCuhoctj76BfLxUzxGNuYGD7iL2oVWECBGal+mp0kc5
0TUJUMoiU1O52pjGsh5oKGkQnbGlWDe8/15696jClBud7QV4R4uUMDwqOVLEJpzp6EiXg9oCd0mc
sDBa4MofgZa6FZkrcXxWhkDjLpPXgCryOEd/Hfy+JsUrPsW2CTWHkAks0+9I09sQ8cwnmSSpDPJP
dYtn8GHeQYhvvDjW0xIfWtltrS/qULFDiv5A4Ac5+o25YcoUkiGxKgK5e+hfGoJpLqiv9H1AwCab
7e8Iv1CAEqIXT1b9bmyGw2Sq3n/CZk09Uj409Lg2n5KhItKtJ2MbWOENcZAaXCTx51yJ3ldIjStw
aRuEJCm19aLJWE8NWJcke9HBs0hLSpCJjPAObNtarmyaHQdJTze/IEFugBxF1WAvx+fWSAmdSIHz
cl+iNp6adxQUQrUktwR67ATeKtRFFlMXWf03AvoNB0u7pvTMOjwyY8vko0v8Tr7p2TkzUSVYULg0
gBLzpLb3sP5TM2TjGFuUu4TSVXyhyApknt4wKOcjA7u4GZoYXu447KcO5kP0h+D3v/NYb//GUn4r
+ue/BE2hkY1fLc5hC02C2GYt0cDJ7TfebgIWjalhhS7YRilNhzFOjHefVymCnvQEP+Ia6PD6yzG/
qIrlF3LtwXG5C760bfXrov+zo4jhAgs0k7fVLOOZad2Z84AHB40OsgmXmMKgi95rTPgVAooafdgL
yP4JpjeGbJ9d2r2QCLtZSHli7D82x7jpOSjwoDfg1nLUi/Cn506TH8tE9+AmLM5cgUsyMaRaINzA
T1UsmnPZFTVQ2vaeiuhMYG82535REQeSiY70Ncbxr9bknyeU5mEut2qv4HFB2bRgdD39AvVOHRGG
zJkQT7CndNZdNCqEx69Fo5Wo+UacjhF7BPYmmFv2ESTmaKPKiGpqBjwKL6narUAO0oHjARASRBXb
NEwlVwj8KVJ5XhinIDoALV2oK1ALbWoDHQZ/TpkNSC0W9DyqnMfiADcwAekr7AnrCxvUWOXHOU02
4gVMPOYCXhMHjthxQXwZrlVYvJgYCFvVHmtpECbEbWFK8YhhcQEtPKOCtQ9w1TE4/U0TJnHm3iAo
bRxyHD45havVPyv+rPWDDI+FyY6soXBI28uQMHRHkoxTyK609DelL19Hsj56JuppiHh/TNYRdfoR
yZjPAKalPFYkQ9QVgsYeMmeT4RC3CXcd9JjlPnPvTep1gxNxWCUYRwc606WhThgq254gwoijL/z/
hi1KJpPHSiVsUVT6wwo03tQdgUFlzwzLwYoEYq6HxrhURnX9KnNQ6/ZTdrqKlVCmBRwnOH82rpsW
uE+LzUG78qJWjFDpTyyskQg6HUjxWIznJrVLH3LI8pUt3xVENhDDMCu9VQ//t8IbEKYZyZg9QK5B
xmdSW7yY6r8TXfxbpHpPPN1bc74kBamYgHNjGISDtdUNmencRseGWKbYLhnsMj1sWuOI8ArlX9/v
UmMtSpcJDiJvTpJXB5jPGPBMCCqouHLa7hV6E71awa14ojDEH0TrcR7kh8QVIsG/+KneEswNCDKH
rsjmvyDjMoigfxLLNMANNMm3DLN5XZScAlwitQ/pd8CxJqxcLBIWqhYkHpN71IpSUd81C60VimSU
tt17JMHfKjchunekK2gskvOMdGlSrdcprz4UTouZGAP4wT12qqZO2i+dVnoWmOegMhsIaUxVmcjD
X3AjUf/lMpNIvTja4dPvu2zDPj5lsytHMAHb4wR010QzwdPi2UlB6YoDGhJHvIBEh4w03bX8UBWc
v/c+WRdz+S+awqsK+aiApR0qR7l+bhaJqey0j7Xpu5x4prNfK1zh84ASPycqW9EO4gLq1XVG7tiK
fRcwWM3pf2yLwb7oTCHFYx4JsopihTG0fRuRSc4DgC1GHPXQ/OT6xyxBNa3JEN3w3ubun7WcRONU
E0oihELyCgEY5HlFvTWQnsv8O372rFBEcJyco0qFs2K3oFBJoEl+Cw0yFRKPhkrOI6Oy4gmHjSpx
pf8hkliwUx6aow7mNvXoSo0fW2XoYZAryYvisAcNNpJL3MIEeDSUhaH60GhXVAKkJ6iG7JZRn94k
Dq9F/WZ4TPq07dN/fBAT8kLnVoNthDIDobP8nHZZmHwWTxr1ppo8ngIxgme+h0RjdkVdlYSYCH3U
PE0g5aL91tSLyryh78Y9ujQvpFezOTpQPQplrWhqhTRRFBoMXJQFWz9SckriAYgvISFtLAiGeD54
E0zxvSLkYMQDF4q4PaVn8f3LysSpbmAUglQ7pXhtqtswA9SxpWBsI45pIwp666ee2RzhTbHZTgSz
USTLwuC7CTr1iMcXNHTW2Bi/6VBcDfxA21W6ESFGvUKg7nC0CYsBqUtNTFAq9mvNxpgTsnG8e+o4
yC2/NVpcK35nIjTOx6ay6DseDNyUcCG95bMARhOwgUBQUkjkVcGokDtU2xEehIHYF0F1XCEJf0wd
VGosyTu88DhkEe7W7JWD9DEZD6EvfO7akTCj4T99zQJUbVVrwiIDIRvl6I85CdT2XIZ7MaEUkmWB
58/lxJjsv3slVDiMyiPIgf9j6TyWWzeyMPxEqEJuYCsSzEEURQVuUEpEzhlPP19fz2bs8bUVSLD7
nD+GwOxOt5t5LOWLWSPHD3dqf6YmRVYLIdcZiXoDjYJkMSHZZg7szN0HyF5IOHmqbQD05M9FJBHi
OmazIJC+O9vVfdKuTf1Rk80ZCtpxCOPKedKsCnMpw79qwCf2eF+4Evy2WiomQpbg7oaPhCo0XhYt
OgO2KT7F9Vdu5bzcFc1ZfVaMdZ1ce0IYwQiqU8EJJYe3pFChMk8t7+VAVpoCQHzjocE1D98EcxbF
P6bxnppnvmwT/Sgas8ml7f4a2iD09hzBAzad8+RmLojLXz7/8CK46aUz32EV8vSipB9+dxTjgX60
ZpQ9ki85oU9Kmh5DoJi01velEtFgU/2Ofbaw0m/N5lEfDqos2Z6pt2qfSgZdF45W6Zm0wHqke8kN
W2p7sjULILTKaZ6Kd4U4F6kTSH2qWuf4pOLZIVokW1UD4tu8/0mJ2chq3G1Y7+1mVcbhuSRkx4z+
rIaZiHqQOir3ok2/FPWornjSk5IUakK+VCfb+/FA6vC8Na1xl4+3zIW7o9TeRHWMwCI/xpXwXCVc
8XgY4iMX0VJO+BZJc1HxonEeK9ZWmR+N/dqNJuDmzR+PplEuu1q7mJThJNwXBTQ/IegqPMhIHlIE
qyzAGySRnlHSkqkoPGT9VTZRFSDphJByhhCjvbO3aHRg89byYic//x2ztUEMXj/NcH1AQaazH2sg
VNukLbB+cn9So9oXEUOeb30aZAdNARJq2kWecqoKX3O/JXPWb34zrL1G7e59a+IanVDY5AzvK7Aj
NCyxjUhW8GzDPhfKruDAmRFpRpYHEKnPZMX4yqLSME4w4WGGspsO5nWkO8qVuIb6AC0jDqBfVRbU
nJphRmaxVR1ADAiedAZhxkgo7akx0Riksm1NGwyOqTu+piS0IvlFx5XaLGVgiXnwqh4kjyOndCOt
XxAMTcVmMOp94slRPSkvAw7kaHoXw3CoI99ztIHwseii7bQoW48ZDa5NdtZCpNPsfxAH67g1L9Ip
LvmFMbhEVYWzxVJOE2OpUWprFDcU1digw7EfXLhhQSDc2Oakli3S3D4QMpIM9PlafWrARXuzjGjJ
LwkiO9bBJp14t0zKbK9kVTpeCVjsWiYJkZzxSDlMnk25D8gROgVUYD1ImSzlYOA441GpwJgV+swp
/5hD84vhMaMvzLC3NpltQbCXYiBasSSPDM86QG0XurZUiUcQ3IilQGTn0+KSL3MXWVz4KUa8MYKN
HnlMNk8JdxP4Y6SdCzzNI1WCA5PJYB0Fd1A9/Gm8k5KVM+DqdAyNxJuTb+CjzhecXpSuL4PwLx2x
uYk/iZcz9DrjWlqKVVrPav0zG3AJ0Fg+AgBVxPIT2RUoRzXGm+B+xBUprwTkYrCW6KI8aDtjWVgW
/Ib7XJIW0/F7+cHJB+MLKRVLuCBsG2s6Y15kjes4r77S6dOGOQcWYOqk5j356wzjo9Lsd9KMdEJ9
O2n7H5y1hZJGslf2gFdOuh2zXQjzK1nphAnTHGB/ijf55ohkfq2YeaNqG+bv9YiNW4I9XCiukVLM
gnSFH3WGfqYCZcuY2M72ps5Hr8Wxzs0onyiSLZSsJysv8cxx3upMQ+rsbIz+BVUbIpgQ2gTBigre
3Rmou8t4J9xw0+fGOvC1dSIvOBBNhGt0dmEUbmux9TudyTFjBStnspfq/rmNhivov1dhR6e8E9F/
9u/UrNp9bb27vr5VUbqQmklACJFy+k/Pi0pKAiIWHQVRa1urgV19YkiR0S4o9OQH3pnNlYaWo4Zq
v1QkijYGNY9I1VriMKSMC1OMIMI4Ere6JTwtTtrnsphujcZBE9754nJRkVK5bKoPojhVPYUeq4w4
G3krGcHRYNCSCJ8/6Fi961UOXLpwmvzdTIqdY9DzvS+m8cjSJ7V1Zn6sZ4faHafd955FM+Q/8zP1
DsAxEgrnlZy9ABuI8uywdVRy0ZO8NumFDb0UnIOVoj/ZtqcPztJW/nLw7GbOj0nkHGc9265z1/0F
IvFYMkbGf3vYmD6RoaSjHKV+gBuK6RtwWsSUnjIjun8T+EvGaS55GSLNsgHmJ/loXXI8gKeN8NMo
52UCHkwY5pNBtzbwx39jCtc2f6M9JNE4K6+UJdXIwUbn0vcoi9ZcsR2keyPxKcYOABGLbJcw/+jH
EsbXXKm6YKMct6bGx67aJcTVSUu3iFqi6xglSGITFS3LA73CbveXJCxVgevl432CphECn0B1Cn5n
pfubqQ/MeJQFdp4IWHUuJtSE6udg/vhGfimJIDdITHaraCMxqoxiuNZIl1OIQxgFYORabF52+xZn
Pvhi7F7T7psqaC/CDBySy+AQkDAWKIdnKrdKdO0R4BavX85lPmT2PoX6Ayfxh1VBvqB/cElILCr/
WR3zo71pmjUZL/wvf64ahLTXriNd/QCWCGCd4ndq+fRiI2rqgi4h/rJu4lf8RLIPii2E/19HJDbf
CGmuGK8V7rdRAdIuuZegGL28lNFFLs/iOJYrnup20J7tYG+V+mMS8b5tzffut+De5helmslh4GiP
I8Yp8H61f1SMABN+JXLlF5GKSw8TPLU2NAjD2woqrCY3BVgW+WurJp4BGjrTEtQ41qtcuDVeyYqy
ZwVdXaP+mWyAeUBWfWH/Qd3WbIY52SAUfyOCIR0aNDfFB2/IkLXyJmze8De0ZrHyhxghRtbmxgx0
Y0Q+DPRagQgWS3+UP6p2flJMjDpdRVphsLKrlQyPd+ectrFxlaBUaG0GpMBBxzV7tsIqwB4yNOJY
sOFm3E2Gu5CvJzpf5G6CdMc8fbIRq0buqw3MyzkrX3qI1jl0CKbihsTTxXDDD6WgwhlKF33oD7+G
JGQQAklFSbOTOpKs2gX+p2ndO2QUEvZxzC+6YNQIlJx/NyVO1+9XbjmiZmNM4ObnlyXmeg3TSgrD
QOgEm6F950Dl/B+ntfzSnKPgPPhYU09CY9A9dVh4LgWPivLw5xVgGhDtF0XpHnBQTE93ckX8S8vs
MGPAcyWrTkuqdZzR1fHT8tsgyHuSX7qmpphvZ6JXKC0aqfMjnIOddM9qEXtz/EaO3r9dir637s6L
4le7acLxwWkObf/E9Oj8EAO6MpCsCZBxdJVL1c3WYYFwVdkY5QpR95Olsteh+LK38nsnRAvx7y8g
MORrQnIseIkLJ+tkEJR4mZQyLzZlJMEs1brqum2vmirDSdsE9pUK1W7dio/Mb2khg/EX4PwKDVBW
su155kjHYHakjWtnAJ9XqQT3dO73UYmxVGf4oups47vGvSRv1uc5MgkXsoF0bBPjgdOs3PYw1A55
YeRDQxNL8XfvoVX3SeNqbxM1EMxMvfNPAr8QA3GFqrNiW5sZmmNL3N2ZsQ4h4axjDcA1WhMbKArl
NIfTmTNq68hdySp/ETtjpocfCSaArJCo2rCr/oWbqKqxVJz+OvtsAhby4pCMkqTZqmHycSpwJqZy
2ALIpZrCIlTIUpcR7yfAgRTTls4fN4JuhBRc9PsuAiS1yvcY9oyS3+W8q+d6RV/kwnbGpcvPpE/O
IXba77mpZZT8UzYwugDi01xDMh9B68QrD8UTY+P/Lynyqigp3o30eJk9TGDCzAshYRKLkL8b+A5Q
7fGj/frxcx2cZgtxKK2ziBA58Db59FLpfwE8fGS/aMNA9dSqaoF/3K8sxCa2l685gQo2gnte/FzQ
jb1h9yDsjrewP9GXvDEVc92X4g2MiJXUgsvEPmdgutAQInwxdWEM1Z7z/KP5s80r0pgI5hG8cyb6
sD6rMEklPXGISBaloqNwfxpKfs2RjOXqHljY6jhCVNVaO0N65ra0eVaJR9Kcu0KwBuTZqncLYE/1
JwzRd4MvxTUld76xrPVTg8LbOqPjdKz6lI+0aRNmv0lGcC7d9Qq00glcPSjIP+1euKnqZ6slQM7Z
OPOx5xFEe25Wi4J4KWsNsdPAGRAAuMi7FrcxCD1PVosKIyN1yWe77NmRW/UP8U10G8HNuGGz5i4X
uByCC5Abgm9hEiwT61DAOvqmBbrxOcqx6RPTdpQUj2poT+pUgovhO2laz0xgFKhrytDJ9QSUBF+q
QeD/KnhJGBVZuaHvEJJIPWpuw8IEOzO9y4cDAb05A69max8z1GdqHhG+anhyCuNVo1wmQ8FVI8Ih
fJegLVrSSJRL722abduh8CRRIJidZExOARMft/GhDcrjQH1B7ITUCFrLqEpR3QaYykN9WPauYCfi
wIbzkeL5LNM3V6HhdQ51mherZyewlhnKfzoHjYkSO518Hjw3bvtw/UtD+xobD1y0U7cZ0mGb17zZ
Oe54pSbtK8kRMda2wgcr0T0kmy9VXmx1hqHaBXvsdWSLR7mG24y4Bh1CsVauhqLDLLST7FyUXGz+
VJY9VLG+8c3m2hjTVkrs3TxhpzOfHV1uo4nB1RdtFMf8iNhCYG/2VHp+ynGTB1fKkwvNXVY5RWV5
Sj6N6W+nQX1xOgPAvXxXAclH4fcLzXyNg1XaiZuOeoSzoZuvfconuszm3WjBY8J9Mz2dpTS4SUj2
DD1bHbYo3IhTkSA5xh2IrBxp79QDHfD2EKmbtKukMledGT83ydjimyc0avCPhS3dzIb+q4TZS1CD
Uw+MjyFLibywMyTxKT6jiW2DhKZwm9ePuaSBYlIMhz2/vDG6AsLz6ZnAv2csRlWs7twh2ZQZRmI2
p5g4gvkloXWvCEkPRVEVRAM6CF5UZ6Q5tro2OuEdfMRmRJK1OVUbQ4Q08lWe2RwpEhppqUK4SVGZ
MGiGiZVkz0FWWkbFGgMBbKFx9t/cCtw1wr4fpc5HT1+8MWeHnsUvLqdzAbi9gBEPY2fJvWGQM5un
mCUpHFUxdcwgmnKSIHp0ZRJeVugDsmWAHcS9eaG8dGCjGSORYHEJWwyZbMcwjoamHfRjLpUSLvHU
7YMXm0m/XzkFXFVBpOpIg7yRvpXatEObUOfzwTYpUuKFjaGwikEKyZkKnFiQYhNswgIz4R7Ht5OE
gJd/bnPvUyEPCFgHgtyYhRoODWaFamK5j3XSNXcxmoO4jq+qE79i783FKq0j1KwSEUfXAElcxg7h
1PNRS0OsL/O2bV1EFOT7SakDHVSKnnnY4X26y12dALCmfJZhNmzgzHJde0zw9NovA7q0LG7eZ6Pc
OSFG88Bq1mk/kxBJSNghMCS/ZaxdGehEg0fiBFffvsU9zEjwZnIzq0konmBazgNCrMc43WuBXoeL
5T3D/h9pBeLvmQaspjvpCn1BAAp2SuEkSfZkExDcFKjFR+Ce4+lstXmyarWdT+mIIV6rbvy1A0oQ
aJ/LGMZGDF9t5W9M981yVt2EttnH0MGg5CMRDQaNgNB1Ta+BQTptwjgYjFiSjRR8YI7GhW05ewVz
P1E1OdShlHlPWcz+h2oufww2AY2T1Nedsl6DKYbQ4jmXmnoX7ocoyk1CkU7fHhJLOzDmz+BQigPG
Dx0HfcSAyrBfQ5PwxLh81mTacZRRPx0ET42TIhPLKxN7J90tRQiWKdW45dV3GYLHGp0nppCUWaPV
0eUSdIuxgH/as5vWf40lGIEPVRecAg5TB0Fj5x408yZUDjgYLcEebukgxPRYHGvVQXXf7Mh5kwQ3
0WdgItSQsQCa+sB/XbwwWVBi4BX0j5m8LwOMRS1T3t/jfv4eYvJ3OlJ7AChjThzHr7/L1qc6xv1r
hux38Fuymw8SPyC4b9NxtHdu86VpzWen2T9GSZqklmcAueijdOLy22ReBgfbRgQ1O+sa06ZOzTuP
zsiGWL/mXSiFxRJ3Z1BehN0FxFg6GJl5SDpayOThbNKoJsj2Uv5HXmGbD299ZN247Sb/iiQVYTSv
lnZMSnHoyKQAH3f97s0EJ83d1yKMzlk9/yeTKNVNL4xdVVs7hIZLhR8UYOhVE8YLrqakXeehvmaH
02dsojZIIvGFjuXVzySRdnzU/YR2hkJ4SdMsQAsIuGxx+vjmsZxKT+8e3YYVfIbv1ZrpzS1m6txT
T35mazPbmazHKZyyQcuyXXIAS/kCds5eBkDaZ9uM9i0mYHu8cGUQbY0FCiNW6O7cwjytJFWDcJmG
ZD5xKqGDNQOyGW58xdmSWvydg0BKiZ19A1uPkVXQAERmHXYIJg6y1Lc1COjkuEst20SCragT55ZN
e4b2yEC7cXHZQ06nDFMHpEzc7oKJ91/bySCWgpOsZ1uiLvN5vtmdeB7UYWGP2W+LPqFtb012LN2j
oFq4b7YTNTuhCgkiFiRPe6VCBSWfzCA5wrpKTXyJ6quu+uNc6+pydKn1IAhmzj8nqHnf+MMoWE83
BeKkPCf4FuIMhSwuKoFuD2OWYf1igp4g3NWErhfKf4IY61kP7N8bQjaw7S3EDsLSqeWxfshGvEjj
E/a9OVrxd1QsY/BE3WTSxGbN1TpotkSo0dHm/MTiwtvPgJ3VF45cxFoD1XfNe8vkMyT9gfBj1i83
KdAy6MsoH54d/60moY3ktYFN2K9e86i8qHa1Vx1j7w4cy0Fu3mn824oEqb3ferXupws7Cz/tPNrq
akTxYM90J+9tTGIgSChA9AGlQGLxdmsjOIaA/kN2mhMzoH4AbWO7/R53KtEpOfRNbFEFY7HmWE9n
ofJO8WL4RIcnW7hvmEinzZ+NShCFNKk3A9lGPpMsAAgT8EWFTxMQBWuNj654GIEzjJ06JB3q1ORL
T7hVaKCDCBUtlmHPziiKmo/KcE95HhVxGdUbCw3pfvizOH4YTPV4kocLhUlsovWf0iC8t9gCWKVw
IkxaH8DyI/dH6tJBQ4ejfWBLzvS1IfcmO8VXTrfrjHC9/+rj9AWu2jOwdcG6PBEH6MXNdJgRHvew
OiC+MF5YGDjPs+k8cMFbBpIF+GugDiBFn6NcYvNmXoCAedD+FLASuwQGwHKthWTLROfeuGZMtVTo
qgy0RrHzMccoNMKiRjKL6NC1xB/gODJD/bux2sdoZzuRUCFpOXHPhLGgxRlRfzNLFap9VKEbE6I5
UmsVcwdXhk7ubdUeqJ86Wo8UF7TmsGiM1Aa7txLyMcWI6v87Ae8zH1D6YpeNFRziNMZs/dH48asd
Q0cinfPzO7/jc8aS2JZc74iIfedSkmo0zYQ8pWzeUSJJm0VK0QH4EHE9WBksHFF9ejVHg5R04r+l
JHnazEhXkpEhzuJyRDiySyA9q9K9z81fgY9YtY4Dkj2Ls85W7LWktrW03tqwKD1Olr4oDuoiscfP
pv0iX3MZd+5S1ePr3JKeTwp1jY6rw5hSxgS9Ei5/UlWyVAvihFzirci8SoJrIrWpoA5NNUn1VKmg
SwcMGHlzHwFGmIIKuhh5WrADSlFRterztbDfNB7gRoPrGAQwDfFRqU6XWjReOdAzQq3lOGYhzwIn
kb7EAaWwFOjU6cuQfkTRyplITcxLz1DtE5jBhDuV7FzU2xZ62jrng2/9JXiK5E2NJmFRRv4SsawE
eQIj2HRp7tHMBNHt3CynP+BefMI3ek74ssNIgK/F/eZjV0EKEtdoBydaKY4zdFbcmMuhuljzLQj/
wTxclk8zeqgsvwcUnPMNpLLest7UCFbnLoEnDXk/bzyArWyiGFHgBNyf/UQ9ElTfcPTztwDlk3wo
yozmHrJ0imyL5hgNVIVdXCUOWmo/AUeJCqg7g4AruEEwn8ICxkIcMmisUBgVeX62WkyiSF3sJmbC
jqCBlLrLAgtlyUZYDhuXuMN+OE0IGjaiysEKR1Qox8yHyxDtktXVJc8PxamjH6LqEIeEOBFoCdf2
La2Z/Zuv/oX5PWYfNGBLcmXRDQ7ZoUG5GwzKn2SK/EItSY2iW0XDs4CzKrYfFZaDesmkMNFtke5E
TW5IzHQ6T7iTFkr8azAzqGP9U7Uc3/h4R6t4zWmInlCciWVM61o8Iaj2r0FIz8MEyBD3iPC7kwq7
1OifEUlR8nM4T02L7v+ukSTXpws9jNlszTeHsGge+nMzVb+d2y5jcY2JIk3UYd/mwVbKl+k68DR+
agWWWEEvx+ueaoSEDRfFvtGngxrps0oNbSMmpi6cGYwC7chlPNVcD2Rf5NwIwAHIC1f5M69naH8l
jbWqQsIzegLPkvEDQzKwtOapjrJyKwRD4S4FFh3GV/J+ibZH2cNDRic0MmNgPnc6qSUwgjt8hj64
A3WYShQv6JDzirLa5D2XeG99E7NPgzIN9pgnLZRpbP4cXtsR3ACJhg3m0gtsPnwoq6B5DgTTVuhJ
iMeiiBT0JkuBu0m1JZchC75LPhiIYimD6CeyttdFhEG9JEMfOZNjbzOn9ZJ2J++10ix3GqJnekvw
vmxUBn/adlstfWn0fyCm3I60lqMOkT16y/ouQUrNQNfBGGh+Ymh3hj83eMGg6jRXZ3A5hI8MMhWa
V4X5tuHzwoeAHYg9IR8uw9y/c6rNPHBIOileetgZZ9x9EmR10JDDqQG8a4NmZPpN7fkpGT+F9anV
CEfV0H3qY2VfEfZgkg8zOmcJQks1OT9FQvenj2KrNx6Tj8RhehH4kqmub8O31jIuEksdrW+qml7n
Wl3Y2i2nzpMfywDRF93Rn78iDviKCL/CIU6H4lWdTUZe+/Ic7FMwcIFOUA5jJfEto/Nr5fU+TM0P
dVCXQ3/LlRufEiXBLBfs5JvGaZeZR4ZTBN0+394Mgz2kkRCM1q2pe9Rqkhwh0lOmysj7Fro2swGf
eeH4L7q5Xsuf9N9PUpKME79CwaT91qRRnMcckiBX3BVPueOaUPzjgaK1pNjIf4DvJCIJax7Y9vwN
ASAMaRQvvklHqrK1+/6oau13HR/6xtP0A1G8C3WnhWJVxz4fOT7XXejF/VNwUpJ+Fc2LNHO2dfHZ
msFn0t8oBqsQeSvKqkzh7sWvsEjOj7fx+C5vvOIUkK47TvtJa7xyfp61R9l4UdR+Gig+UQwt+JNX
0GqukM+MOkNSgTgQzYZaxIJF1lib6xIVlvRdek6KKmll1Lsqfs+Qk1suLdmdtQnJiRFDCf/UHKfd
gJcuKZ5t59rO2BvUxhtDRG6t+TKTrxskm5YYqCI92nqzo8ji7kNf6txV6oQVyZpWNqopVUdaKR8U
ZTvqeMBOVUEJp7st/WtU61d0/QnHMt1hAyxoz5SAaWXeue6h9kl+8629jqZ7lNhwso2KcmNbxFQq
RATyVDtzv2pEt1Mmvj/7JYC0opJ/jB+CntBOe9jiW61IXc4R8nLPRXSVjqPUYvhPJCcwiWKTgOp0
OSFUJFRTBxm47pPgBhlWsS9WlidY7vnjyU8OOboVC7q5Nl4F00KHpEyZdXihjfzmVU/y1nhvEYbk
HcZcks3dEHz4N/QXjcDaSMs3YSj8jCR9QIgaNkWUIGCm86jcI16VSruKOCfZCwg4Kfq1HalLp9N/
lAjruPbwkXrS/viUuH8FjSSPzn20ERGo9IWSZjK11AKtx5qsH+on4eOMo1NvUhpJAuchv5Lcunxg
A/BaQD6teBMNJqBubbVvEyYiFEJcTNnSqMvl2Cx0Bh/Ux9KGQvMTPXg7wU2kD/7Oqtt13yXeDBWS
5N3STsgRimsex20t8xWeU9y6AKtS4Gbgta/Utxh1fCXhjEB4RhZsVX0mLqVdKVs2PepolsSGPAdw
tGZm7AdQ5LT4tkqEUNFnWTr9Qpl2zsjU0eSfki2LoopH8jPp/E2Lgyaz2osdVpIzPIx4nMPBwOpI
2pT0w6G88BPlW37ac7t4NfXmWk9MksStkRIh5fo2rvO8JZ0cOXhIQXA5A7DMPupBJryvNhbQ7BGz
PVZjlMrYUnFp+c13kIVkPjw0BL681CnlU/iFU/ziWzzkMlJALqBQ+Rn6i9z8h43UIb0U3Qp4TUJq
DVkiYO/GlpObWyBQHKD1SxbSmDPfp9fKfpP6+Hr0bwulCJ4nOB9d9YhLeMtbdru23fmN0S2nKTjk
gbnsY5Aak8gy3m3GIhDEUic3GtqMyvTlpJSXyqLusCCcA9Ar/Bkp78OnxRDKITDqV6XOUHwRrEgw
1JAUP42rPpctL5FAPIQrvdOMbZqukr74DEzjPcuhVB1CWbi4gsYTOpGDNtHTHdmwDNbo52v/pnU2
QwKD1Dxv+yS/1F220bv0RTWNLVXAEFYP6qxeorF7B7ReGpFYUeCKoNRc1ISF5xDxZtl6DUp1U/u2
5yWTU1Bo68pwN22In2BmoEXO5LDbI9v8V9ZMlhZBTzm9E7cCUq1NZyRi667ZKvquZXlykluNCiNn
AuhV1gr0Ubx/LdhiIGkcQnfUt+JndN2N4p+mHCsHTxyPKm+/i8TJBPxPxnhlrDOk9E1Toau4N0ny
4eLlzTFOuuJDsXVUXFz3hVl9jjTSKhbDmZkbIfq7fg+4eLZH63WiQ/w3wnkk5dgkMjwhtblhEN+N
LmEpGY7//vNiIHHjqmPviN1bDf/pRquae159+Iq1L4tVYlASrN0sco0d0uLHIdrmObUNxVuTEZjW
lIu097CDVln2UTXdO7qBXn8LjZnBHza2fAXh1sV8HcZm62Qa+BX8SpEd26BBQkHiIWIlrnPHVJG2
zQgT29UQf/RDcp7p9lVU7WCy/tSYXxPedgf9PxFm+rwUwzX/y4OvXuEEOfIO5Cf+tiHTHjJ1WMul
3oQ7RCqiPgYcPYC+GN4jn+y2lPxfsCN1cnDwCaD77sQHhH1trYIetZI1pR954POiUDarivOUUZW9
bgMiIC0KgpWQK3NfsvMmpnIz3DOW79ZloQZdftJH1Jy6c899yKrsJBfsmZTjYdUlj6TuVuNEP66K
Q2YdtriL3PRoSdi7XA+6QF57EfZIzcu2EeLYNahqXoCMDQvehn05cXzKb9+p4eBm1TaxszdkbisC
rB6JqVHGyxCNL/lViNWyTefi3HOsrYauTC8OaIKjsiP84hsDOgRftCDQSwdsCPt71Vm3IVpKqIDR
R0UtpqPAhJ4puulV09KVQY17qNCzDZmgMkBXGqYE5C8gbOm8HNuHzXdgPBXtW460tEJLVLfpS9e3
LDxeiUKFByYpzn1QPo+BerWJi4fSUGDoZ+cZ73w7DcukGbF85xtThQGJTecaObEX8WlvorvPWGMW
uudnJJXr+aabbdQOXOMkyVf8DhiIuQqCnGApB3Wy+sHHpmurowF6V2DcstS1ZhFSgwcCF9g8L4uA
aj+ut8CXltZKYVgyIAspO6mgTktnrTj+UeEfUPDs6GBBBFrsIE1rggaG9QCYVXpmf4QqxN1LxPJj
CGFpnIcjk1rmD9AwyLQKCC9ji43TvwZ51hQz0jNi0b4m2ETbI07CAFwJdJbXMuf5ti51H/GoTF7j
3IofuzgC1jClPBtT5R1isr50gpYbW3xg1xCu6yl9havi4lBB7UY0TD43lo5ylrQL49+fmSTzwD/3
dBDJX74ndVON9hKq5TSqN2r2xfcsu4KoSGImtO63Sb/oPMiHm0KhnE9+Khe16kOuqsM6DJxTa4yX
aIbmVeOlyQwu9+rR2qXGdsggIr4V03pm3oqB+v7ZizXlRVHnhaqKVVNDhqsBWoJ4ZRLnEShrW3DG
5km6KrPHwPWeNJ/TOLwA5bwVOaw97XII/GLUtj2fOepXhuC5GEhMZXWuGMSCXRQUF+A3O95ntbZj
+Oia4CW0rW9Lx91RYQwqeazqzALPsyqBgTQ+CKuEEi8gSRSPz+TdKFJ66WS16AseWIkdKAAC4Ck9
ncYJtqeEwYOOLZaRb6Mq+eXc7ZhNK5kX54q9zP+ZkpJhq0B3C+/Bx0j+VcAWoic6dugKUutkjK8O
nUQIkQZBM/XNnr9F53rk+xS8QHpUelWRf0QEGLjxW58ZP1JbY0efqJ4gdNrsx5n0y3jsINNMPm3S
lzWJgusrDJYd0c2Sfqk48zjQpjUPMkdflX/3YbXVLQ7u5j2aCWfji0XR2VBQeKgFlQrij3/UAPbw
F/6juOxfJIeApPnU1DfgVtRU2imqOEpl5Ew5vtgInphDB1aqKd1nVo+HP9mqIjM8xzzVI6mPhXIo
Ems1V1dZMqTOvDGAc0P+BQagQ9eUAzTPeO4FTQ3Yrg2oqZFo9hhzfGPCTTzy7sEQWTfDQqccnZt3
K0+yXs1XKrcrSmNMPOn8oigV6nnkC3zoDYIDuxLGqy5OOgLVyAh3/mR/dUp8UPjIFTkJQ6Sxgmkp
eb60O7rpUBHaGtKpvtoZROkkVr3W0ACEUYEgB3Ui0qLSWOs5heTxhFn4MYjs34UNqiaXUFl/NkQ8
OeyHDvxYJskEhSoXqE0TfZWqV7sxDLbWwISTl/2XDbglOEQj5kSlVJcJ11QTfTKlBgRJyjWd83dA
42eSEE1/sPmA4WYrR6skWTUJQQ5tBRjNtloDVNGMUIzYa9G7Mk1PEW3DN/fPh43RBoKFxgtrPKpj
ysioUufgqHAp/clDv+zQbzhlhxdhhG3QDpnot64dAgcGZAoDqRUz0qu8vjm5huEnDhuMwuIpwfhg
YoKAooErKtrey8p5JYVsADYuoDrfEEZDStxH8Tfq1W0Qz/qQkAAAgrQFScM7iYiqC8wjd6N8eQsb
HpiGOqvmEzmB4Yf50k3NZVBuDPJYgMfV4i6NciBvLFCQR9I77Dz5/oXAsH9C36a9cKxbudjIfrsx
OIuo2rmG4bXRjl+hyNK1WWKrYvElSIaMJ2UJftygNWZ9XZhY6/0CVl/4M+4ytfcGAiwE/eOWiLbm
1K0i7mZe/kD7hHj1sJAQz9XfHAuzpB1/6DJvH94HALLUh8WAg8yl+9320Wdo+FV10ifGz6nz90mm
eklAnBBAu4Fqg0GaLYsP039wkHWze+IPqlYOp8OtAZNrh2lnBx2VtejrXrky5fNLzVsW3KUDcTbC
1yQyz4F+GmvWJOAvcl/80liqBX1lxbEJ0GCLgCATM90Cf2GfCcIvt+9PNj82cZcR+VJE10X4pAHM
RlwOYYS4MABkjORvLi5uZm86gOtJgzv4By1R7d1Z4ZpPZs6HoMyAmfhlaJGFvmRUFuZWyR4j+Tj5
5Dm9pXqW3jWrF/iYHdF46HpjPPRGv+pZZXGvWZ5lqc/k3oVB9xo3Abq7lGi+v4ZYS7e4h7rUWklL
ACiHMtpkEoVH+a8VWLXk4Tcr2d3OXpLuqG+TSTmyL7gcfk7XH4DKaErIEEv1K2aTpg+5J2/RKJYM
Pw1iWZb+LNhrQbcyQKHGGSUmiShcomvq0m+kOKGiiLH36YKW0v9xdF7LjSNJFP0iRMCbVxIE6ClS
IiXqBSG1JHjv8fVzaiJ2d3p71C0Kpior895zMcJFfxntWqsjZA/PhbNYwGo+2wXTZ+Yzl6Lmf3cA
XklDcGj4l6NJONQIbgJdteWQpEdbNSshvRF0IVebQWoWHlcJv7JaIv4dPgaE3dkYv8smnau+B04y
Wt950HhhgOiCx1LD0GKKA7QJL4qcqoaj4MhaJROas2TDLckslxnJfiycU6Acqh7Xo3N00Ey23N9c
hg0A/4Ruke1KLKu1Kv2F3M+41b5hBqwcfdl0dfq66EI4XRO6Z53MoMBk3xyIoqLtHR5FbpLko5xd
9SQXDMtvm0Gh5y9cZqotHlC/l9LPsqUbKXXBdVmyuxNom7Q2z6wiBRIzx65cu1IRHLA9U0fH1V8y
i6b/b2H/qiwwSd7oCNjghRTTbeahbPHUFwQ46ZhCpWovz4Qa7XUFHIepYXCPTyi/SDBCo21lkeu0
79RUiKN4gyHWK90vKzXIO4TwDRpFmtK8Ij4Sx3SsRS2H4Bvh7TrLih17oCWpF5sISB2PCSI/urmo
mfPmnoM6mFR2FD5DHsEVzZACqF4gzqgdiDV0xg45xtSB/Tx4SvCxBAdH36cMVEfLYF07j+ovmcQZ
EPtAp4pbY9lqOVPbmEbm6EV0qYuoYfqj+wWdNUuPkVGeVRrHYs81c55rtNRVAbFGEU2cCaG2Um5a
J6LWguR4F20icBGurUQHndN8KeEzZRY5FeHWZuirWU+1tX9EBUrZt9C1jJrjEie7eVLRjd9lBLEm
pyYt8HVsCHRnSl39ppB1mDVNFf0nTdmo+Ki7OHLF5XT4mAn91Y5xWKupuMXRnIw9ki8U9nQRpGLT
MkCdFc7OggpkmA+BSxWYwInVjrK96l41QT0RGFDLbezQ45fCLKQl+H6EMMpt/7L2g/uZLqC+S46A
ijK8T/O/LLsapnr4v6ILmhMlpBgQJgR6UY7DFtoF0X6sRgqhJ00o8XEj/luGv4q5lxAMBRlNwIpO
6p1HgNVBNl66yTqFgQOBYs9vD9NNixVmncE2zsVBjEJzTmTmwMyBrHs+kRZTOp5p3sfOF8Ml8bn7
iMjZljuGa3sJXRZcDNOYXXAJof/BqDLkQINJuJQwZs3ao0D9FRbIU9oaS12D9XHKTj2TnBBIurp3
Cvld7QL64c2mBEilKITGNAadPGe9MOXhqRKmgQxd+kIOYMYO0E58mQnEG61QbDfemKmrqroI1GAK
p5AfxHSt8j1XBL4nR5y5w8vgGBxVpBtF84ELOfeb8pcfcbYmgkQUgpY5NTEQMttsLy/MazN/lA6Z
YpJnPu0D5iGivSbabDFljzaXu7b46MirYesWW72QPRAUvxaVio0RCez10KByAdA1yLhlAT/RMKEU
7lEaUXbBraPnPAsxS/qLBD3ur+aC7A6eONSQyYS6lRkuED63hgSSp/VVa4YtDkGN13gql6NeKSd8
a1txK0SZr2Xa3QitG4AHxAj1Ee0R/K/iLssKXhHeu+Z3Ru8kzGPNL9/TSKFxkXE//YIXFHtuFV1n
DoGirp9nxH/0PcM7cnauBNUbyu8JkGmNrlV86HEYvxCOC6jMOEhHyg0R1zdo8Kk1L5IULA2fwuCG
WkJ0ES3BoFtYA8ZpK6Ac0h+Gdb0s9yWy/0S4iekhT6UfFnezQKjKSpX81rr+FCSFsv/DLcBAAi98
8mAQit6cIoyHOAesTp+B3zLFpsocodwsueYHtnhZ70PPQSlCVR6dc/azjBWxKUNoT/a6nyBlJg8X
ISsQxjuiFrX4mxvtGELP/KoNw5MlxkIp3eF2P2WIHhCE6SD8l5n09qZ9KTgCtaxVlA/CYzCN6Tk1
LkJuz6pXGjusGeXw4B4IIa8moRGsLpMoogpVOSqsWBpKsYVZF4XEWHJWpiSmwgOqy94Zwen/X8+T
Y041QfWY1XKMm2I1SPgM6f32nPYX+LKGQXdH33XmVSynBX0CAHjFa2Mn+P+MvcL1iIS0zpCfjVr/
jarql2Xw1leM0RdtoyvYD0UpFl3bjAgLh/kTuCk+GRtVmdP0MaAs0FxqRr+wovVct3CjTa/XTk3B
QKb8ZbZU6NYlSW9WS1s3fDTSW8ClURD8xrSBZyC58QOPD2ILDA16iQY02Ji8Spj9VpyhIW+w9aBe
CKj5mcVxa3pft7axIl2r/GViCJtRdE+zeVIM5zt0eMhPGRK7FYrZdQZuuCNs0zLcLu8YkpELnMrs
yuO16Kjv3HYe1wZTZmZ5pnXNOqRdkSFAr5Y/934bViQT3nhIyS/iCceGHsISDk3fqIwvCbNJ7dRn
AlulEpVatA4jRnzikUxEyjiOEq5U0+KsjbNdJ1xlDZ+rdBr3DyWwKz4vnJhfCSwPu2RNg7aLg++m
F7gXu91kvUNzl2cSSRM77BD3u1k0EqJn1HHwbmKydIi3X/4pop0pJ2IkwfRCTcKfSunOU0qQS/mV
MSmPF7ZxMDR1c6c8FM9V9ewZ/nSIRQyWUWhnEnhG2jqk158s/cN2unUQP5Cs23H9NvW1O8HsCAxI
MDVtSlH+t9dwukpWuZsQpYFAQBFmEFKn88RGaPFOkUrrxyln4h2yYI/Pw+tt6xKF9XulNbtZnTDX
gFFJPUtT1wN9Y2nU8cb7Iz4/J39RacGiBkBsx6GUixZzRg9aly4RlVdGp495Qb+R4uZDmtWbbimv
aYq4W9UBgerMygdpQqxcu6ZKi5vXtWVAhw/q39gomy4L3hrDAeXkrCvQGuzfjw6wC+GAYe07KUaP
zABBONDl3ZK2wfGYSRbym3afq6jKqTHUvNo5QjTzhdwBhyy5X4O0sf+G5Daaw6pkuGIomHsCpHzM
QTZlHLDNeHH9CNWTBWBpCeV90x3UkJ3mUrHh5wyORi63jqrsL2Jy24Xk1aJy6eybesqaK4ohvmBu
kcKgQAyq7r0mz9vZNarvTMteRuQoK6KvyfpCymI7nhJO9lA/PGMa90k7bkkDPeasAxn87I6zgdyZ
x4HVOV/ib0fiTeinBh01KS9p+Z1KkAESjUCscPzo5Ok0D/GGDaHAKkZ9uOXQymlAw+c44qzJw+Pc
hTTa20Ndn80FbED+T62XjYrzU2rsD7EQWJ89rQHDUOA3sgNPBK/zoG5tUgRY3C3yywOGv04Omqd6
RAIZO38N2S7tEXnLZ/v/Wh9rGvidkU7tvOkMlkbR7h6rxAdBIpwLfZh5S/8BWkk8PUGB49FZ0RTT
iInNLNur4vlFMk5qJB203joFMDaGdqtEGVlddfkaqodAN/xyPDQtf75iL6WhAkewtwj2xOYhZLhd
gx9xxtueOLM/Rv2hb7Ur7VbRhiyjiwTHnpMOtQ4TXpj5eOWYuob3u5oT5orDbVSxrvV+0wJZl5S9
qQ1nSkusvea37Rz7mzOSa24wGopazM9AKUNseZeBF1fIXRMkLDVy3y6TvSw8y3PGgMi+5Lgt+OZK
7WB7UP0p4zBHezr6d/uQZRW4AA7gaB9XmNqno/Dzd4m8n/vqzxkIf27bj1LCXixkVRSCehuB+oUM
KGrNwZ9G05u79qjZA1kVu5gzr8AqiBRZZvifbT6tu1k9hCrTTX12YTg+WxAeFkKV0v61tz1TwAEP
clPscTsaPL5C41elmterD2tCYd3cwkx7dax8JyxDJU9LI1Hc0oWZnLe8RSNG9xEk10FI6kQBvfTB
NVZ+DY2Gb4QjVPpVEDJ2fwHKgwLNgq2+mx0n6sKRX3UrPXTmvgKzZp2l/mH2mPE3XelO1/oYMv0E
prk2NsUlpGdzkNt975vAylbJ0UHuiIj6oW1j7nh/TaBWW29F+mFtRnLgh21KZjppRYML6K+nxQNA
lemGy0iVQ3+HVKld6S4H1jL1NNw9rUvGR/FCpDWuUmjG+vDaKq/z09rEOzu+GdmeMdlMZABdORcI
EfMgXAoOzIw9cmO9gl7BE7gKdsL9jOakRV6+c9SrgstwhyrtYP/JfzWQw97vlV0S+Mtb6tsXyec9
1va62wK/lFfhyWgOYgYkbe1wHyE9cB2SWmmJA1AEPhw9ir/oDNMGnT1SyOXWtLd4x3GLEVi1nTsX
t2nJI0C0FZk8JRaITXQeoiu43JCAT4J5OJJB53Dnl8LaNzae7VVdH2q46cpbRQ8LTUe/AovSIrpl
mhH4lfaCjEYmW9JwuQ30FS8t5jzE1/LW7vaL+kRTQGQpLRedvsG6cjbNPb6ko6f8MoA1vSi8EMUp
TZiQsJqZkh8OOGeecNCg6fJZQXuix/tslLP+IAUIawqs24Lm4YX4YC19AzFBoClOkfw6ElC8Ss/h
mY4VMVWFp38W2hpNdLpFOcFnK6sjPzd3G3N4Ku0Xrqu9g1SipQwIqTxXzN+11bDV6NsuNPCvEv4i
3RNAUtZ4PKdYByxC+1BjRfCdybSmyHMRJxVnJE5IYjhc1Tsteyc7MweOQzYdz5VVvetveu2mxlp3
o2+4RiTA8dA5N/QoyXQMumdR+yBARPiR8KpQf3rtSD3m0zUyY8QyNILgV1Kbb83h6qBSGDiWubxz
SrWJmNJuK7opjMwpxkK3/tAO2bP3wdKNEsLx1Yi+3U2v3buO13OLpAJTJQdUL+IUTzuLx/yz2SVP
qnmKoIy5yAHDmfrsIHpf+n+oBAA3fuo/qR/u5SfzF1xlmBUoVGPV4+ox/OHbj/RjAby4ub1tm5Mj
IcNBTOGZwbr8nvqV8tRgSzK0H6mlNrRPZXVbsGp9s3kMIsZmfFW9ijeZJ5S8KL5LMPql/TB3vPxd
sUUcIHEkHN4QiAw2xjHmI28SClLcDnj3uZFMZDgvR6Q59v+S3FUAB3rKLd+H26lxxfndW974tGiB
WlpOX44ifhP92SHYJQDyKUuIbGQH3XOM07ZCMpCvYeO9ifcFlYouvoSLydOOZrZ44kjlAaxBO3xx
oSWqD23HZ9DIFBBqEW+BHMLP6selZygbeBqNdgkKL4g3xqayX4s/hjBFujWUPbgu1DImWVtsli59
ocVcaXve2OCnuDiMT7l6uRfsVa7O/IRvPz41A8H2eh6vChPMQxIAZvR4b+L+yfMtJrnqQTsUPwPN
FWVv4xejVU/5A57SdElW98Nr0mIuOuQkLseIO/EtvdZHPdjr8+CDaErFemMaL2F6nko0fOCPvTjc
JsO5iD3rm5YVw4KDFlNPwKH9mKPHUL3m2g0KlMVMIiBeK2vPNSLI6QV1YTG7xqdinRsMByVN2Zdw
fqGkbD15Oi+MicmTpQvLT8bTlqHYdjlT66hQmHdvQJQyLsw2tuXTedRLTss3GuzOCeVDqG8a+ZrP
L9l0CaSrIg7McMG0Wzi+j9pNsl7l4ZX/rUjrganT30f7wnkQwUF8LK17MLxX5SNR3uhX4pYk/pHh
F4QSRGb9nQ+BRXh0+wVeC7s9joN7KnF4hKHdD2R8PAh1g5jDQrVY7HtrfDdsJbznM6/8ZtRfUvU1
zW8LUyfN1fDXm1ebJ2zeQMwgvzmAsJ9QAu4nqllCpZdkP/xpeza19sg+Ym3yU34bqG1CP/Dr1HX6
R1zS/v2op4/IeqK+qLgc3N9XtFMMPwvdt81NqL6rrMiyxxXLpCN70bCxX3k3jfbAiZFBtHibExVD
5Eo7lNHeLj1a1JZyBz8UM0aZv2PfUnfETuC9VRPx1ZRiwY4XEwjDj+a1MqxKV7iuDvFp8WsWQ921
PONj5+csgIq/4oRDYQLOJgguzRdzf23fes03LzZ/UwpiIwKB6MsQENhwOZ+Adb381qrXlLuOZzxw
1WJt6fuu8uPEnw4t046T4nhMBlUU2xKxK258zYn/IMd4h9oNnmmYfqup7LKYzuS31lREULzDi6F9
Zv1vKYlVNrQfnfLlt9O+TVj1l/EHGlG6+DC1sBeyp6i/heMNW74n73ML1c+H0c2sl74vK65T7aN3
zoblByVes4Vx0HGsx578vjASJ5mix0i7qjYVK2C5Mt9sacfSrxVbs/DCE3TJ2f1nAEa9893Hl/yj
b3bDH7H3xF5EYH3wmARbG0UxGVwrY4uK8sGRH1LeW06YcnWi7qDFWBBqAHlvq+xHa0uRofgDFAYQ
dItbpWvc7d9AdoqL8jZCycFYC1LJC7eUHfHWOLB2mXQ/t0N3qAZm8d6M00kBCb6Pi6/gLUqvxTsm
QD4QGD4JMtRZuWXvEsqvgBYnGqFtDdwbccGDJz3sn7Fv6J9DsS2dv8hE3r7qyv1C9Bb2t3r1pl1r
8EjRLyf/oV1D3A/jlfqD1tf+mVH2o8DcRu/8bLyaqeI6Jxq3+GBhdileKO2YM3Bh5y2XEraO/IHd
hD0XABKynZOxwZKKEREk5r0t4D+t5X7TZ2v9DZX3KlRXdNIz22NA24u7iN/xpPFMahBJFMzTSLzW
F1YQpl0OMyYSigiBgOXMkHvT7Q15nxKFLR3xfDAHQlJJk4CKrpQsWtGca44THgyxS7L5wZFClpIZ
/lRup0Od/JuIjVfW9rBFhgaNyFE2rMdp8iCVwHhBrh0YoGy2QHgTb2TYzmtIIXJl/cj+2MgSxws/
c5hz9ip5Usycgp2tu5CUYzf5QDRdPK3LiLX3rePgt1qIMEOWzF5G23TcUh0WTMMm48Ksm+9qv9jS
VuadmfcJLU2GDt/FT7OzLs3Ei+oRudMZZ2Kn1+q52xX9RsbjhWAREJ+YI8TpIdPx0jEhcI1gTfoE
U3dI9oV9RdM/I9TvXXZFWzn00JxWAyOqcpvPe2pT4KyUpv1Lt2VfyiFlpy7PxER/HQOHV3wH9mOA
O/k9adhRaOGgEiYLCaSWi4yOo2zCJX63ySyn7tsNPvRrTBgI/24MDvT/y9zqu+vhha9YQqzeY/M2
pmMMGGRTsazobnkyKo6p3BGzuBGEJxPFUrns+5lJ5Jwbef0IBXTNxv9DCcxJj8o8XlW0+r/kZ+tR
5M0kJiqu/cP61/YXZh7BnqgtacsbZZRbnZ9uPexin49A/6SGWubzsDPi4I9ae/K96BCVvtpeVVq+
8plisPl6Rufie1nV+HK3VvMGOcTteM0xlCJgYQ5br2j65fRSnwS3NrSM6G+sAxXyN6+jjxqecLn5
bZvszQ3DOwtEN7MgQtfWbNvOJQ999ozR2OT4TaJT1CJGxK/9QgV0kOWTxHvECa+xt6ANlG5f2666
BsxTP9HWcPSuXrlq5YqICHGPEExuOSEgNBppdfPiu8MxPM/1q/Ej+sMc2ZALqkflp4wvOijiv+zJ
bBf4P4/R2Szvy6H3431Ie2lVvHMZ/fyrtVz7r3iSEvQz3fjB8iMrwLLn8MOK+d1/Me2yOZKSsQli
17d0j1U88dXJp74Nt9aF/eWgP2Wb442hXSL8pQQqtTBgtiVpR+Af6CkdIm2rfarPcF8BA9/DQJHp
tm/RI3ECYFAHkEvd5PamC954uiosotQ0AwFrz3L+6O0HvyBmPiWNp7wraPnxynUXJf0wlC+Lk3GP
vQF3qIb0cl+RMP6BsNSBQmZhft0X7+Yl/lH28HwT3aeqYhcJzI30S6msbxeZidYWKYW8KXK/4iFh
MluKLZozAGtejeDq3Bf3XsGNRqAflBJqbESXLLdgeS1v5EGByUiA3dcwHrXPILwzA8NZEZUggh5z
cS+2UsRXHDjbFN8zvTjk9QF1Eoub2p8IHpwB1xy0mRt8qtJr8NPGjzF+oOlwl3LPhdbT70z9WsJn
VGHuPDvKV2NdB/WLDXBODugKkvbAb47aexc+Aw7ytxRCEMF1WHZ37IzRgfcVq2xOE4OQbLxW1DRB
9NJMt4E7RlgGuu03W3kXbnETJRsnJsZLW2gjUfcFFVvDsLCJvrIHZ7MqWmvNseq+9OokZZuGvnLg
EUyStbh9N3ZwwWqDv756G61d3hCJudIeoCmm4yARlLIKkH0Z+4EKvrwPXscFwEcCXKhByJVC5620
/iOQLAWlU+eNyqFb/gFUEVJOE11jWX1O3ZmJWY/HmLwgCyWz9EJHqGCALrrT9g5Nuhjs8ocQiWOW
hHpJgzbCkSVBiI9PLf1USX4TIxLQivlE8O17k+7LGY9KxUP5iRptTa+FMyn2kWYtpmApjhoHlHNO
Jx40KUPImReIXzFZwO/ScxIXVrn4XOKWLR4pfiZMO4J5MNjJfqTCFxNUpocYhMQwQqIJIP5x18HQ
hQjUhfE9dpw1M164f5iDwJWiriNv1hZJsAJaC+x0pgOgo5gU5CumshYMfJ3z2pBumz6+MbETJjQ0
xPxstOn4XlBNNNlC8cLsYiANONuz/RY9OgphQpj93mCr5btPPoNGYV+lG2HgJyG1CjlMnq71wB1w
xAlXJ8Mr0CrIgd8qvDrA6W31c0me1HKEQcsPBsn8SA2O5/gh9WclfuZ01wv2BQfpGJ9Wll/+Wfb7
ELxxmZ38t85u7GXIxBE/YpIU/bGEzjGiZhpsCwBWxmY2f2vPAUD4Gx1Qf/TGreq1zziHyx7pj7jP
utFyFTTZqnrlFjTmNUmJ72NmWqqV36ZkMdEIK/Bt1KQayMOUrWuHuBpKn6T6K7LzrO+GEl21rZxQ
q/l9Z1DZWisNwwwXVGM6NmEmkYm3Q4oFWSj51HMk4zFpRnen/5sYLBuDg7KJzD5Mk0pwuI0slQJ4
Ey4Vkb7OLuJAjupM5eWRW+eeJTqWFA6RTewDSTMFPg6/4pBfsjIEO8GCyKCqUu5AElix/rffK/mJ
3GW6ZWELYnaCj2n/CTsye4uDHAYEpT3Cw7tLIXFI1CY8HDgXR+wpvzRKGRcycMT+pUs0xenihbQ+
pM0wfpqG+pKyAcyZuhGTXzljOMhhl3OhTpxh4Wj///hl49wXYncU5/z/v7J3BTfXImhQy13uok5q
UWLs8861YYmPCrLAYJ2hQtJqPFuIayjHhFA8vvLc1BS66kVwl83+anO0k7+wmlrUv5Z1jXj6eEaF
cBCzf9Bj08PzFWaPmaHVgswx3qjBCW0KyjXugIRJaE6MR0M84WLljN94eyZzx8/9/2iOGRbXQqgI
cDoMXGoer75utzge8JFxN1xhJCbxsJZGtPuI6qK1ih1v+IP1IoStpJytq3o8C9leS+Apfwpbvi+S
NcVESkjakYeTZTWhg87LQyhE0uioAR/hOqRDJDdsOc6+HvVdhHKic/6G4hbhsS+bV2ea/o3RcgsR
RFXqQDWmMJIx97kZegrqDIlKtSv1a0FiizkJfxEVjF2cQqNzoyT2GCknNG0nxGAMHs6D1b9WYGGE
DlRBXFQv8r+UBm8RqlD10dFEZv8qfLG6yqQEOSPSZi4EQzjx04kEU4u6r/oVeb82OHoUeqtKjo9C
ISjG4SW0bkHnsDDTS6mfZndryj8sUroq4uFCRG92T3CxbCI4j2O3yNV1zweeGHFi6F1SuNhVAs+K
tPWPpUm+xoSJTWj3ZBQwWp45CmE+4HSbEwyb3c2ufmnj5h3H7nsbaYcQAdIo5Qc9tz7C6MgNrAPQ
hQA2aXpLB0kCoSsStqZmnZFrYHbofgD/FDxPzAiFjKBpNF8gkWLq4OC3BE2ZqiUEYeS/vGmaGPAy
MLNt2dcMxXMsfOcStQDpoJ29EwI6MEjjDCODZV2FYmR8WqiWRNywkD/YMMgN+Bvw4T8rgtoIonFx
4myjon9ZcEqXM1IbNQAlfR3D5awuFb69Jkexlu6bdPwywc7NDHI4VTDSMQt5p/+/AU2YwFO0uRlt
RjIpLlbPZpA3OPVaWjNDcHUixJ/lr432LkniayHyxmwxjh0DC5t3yoOArgGdi1OGFxUpRcY2W4Sf
MmPUGTdNhGx6MG1PLDcC7yL3VDjyNSmLi1p4QiWEvEjI5RPqXSSS7LYmL7MgCCh04iDf5J1FflDt
Fnc1eKamkM+RpSz2Y5FoUJINlznNmVUoJg5G3I0KYiokBC+FyxIwoQ5Ae/PGhxzVUgOkpjCxkq3c
3mN2m5Fs100z5a/CffQ/YFWu1rje0W/0RMkwFIdn1eWnzJC3QiQRWvNO8Iyk+mjzFQsXhptDIbQo
NGr55KVc/M+d6uJiG4244RGPxPq4j1+L8gt/KEYnRtXiiRc+AlVioh1PDBpggeCpEV72rgl+ain8
bvj/OYc7U8fpm75pPFwdcydeZFA6qflnydVTpWlYjpuJEAyhJxsUZWdwGRqTRBSbZnBbukUd/o7I
VRoEYuLJyjGtZKwBtdP6hPVUce9r7WtVfOjJv0Y66FjGq+HPRo4ioXZFh0ousIz5g00/osIRzw3i
xks8UHSDk1bqmi6I5gvySB3/CUKA9DDExJ0vFDx1HAMqAgvNanBBqhjjtT0vL+eMa1JZDIWYFRmD
JzMPF5QPtj+boIP/VWv21RCgJnRmMAQM/TKgahNfo02Oj/x0ypF1QZtF/oLvStw/np8KE7+mah5K
yYLw53DqDtF0cpzkS+iK6a/P9xghCJuks0Os0xGlISAKQ/070lnQecXskgfBaWg6bB0zOOoAJ9Q6
ZvoNWnO6yg7SvGA3IlTFkM8fEysTWguxyPEpSvMuIEIqo0HWfeo9Sh+KNUlTPjX1iundDY2CCTLp
aNdgKgSPwOg8u7E8IUESZM4R4ZEgDhkas2nWdpyyyKxDXLiSoDIj5HjpDd8A1a5ieK57a5c6g7rC
mg/OqMQXBTi2Rgc783oZU8pvIj9akvJOTOSCRyR/6fVvRZs3hvFSj6xf2vtIv6qKhXPokTFHcWiH
S9nstZm0nYavyLTf4mXwlwEXZk4+WNshM8lz3EekfKXmerBC6uSAccJ40occOpqz0vv5BFENCReS
tTl0x9QDHgEOHQMP8zBUC9Q+ckwEoIAKMR0NydmRguBLY0rayBJBXjH0Qjl/cWb5in2EYTORNQoK
VvwEZULuSX6PGErGYiGPiA95j+fxkHMBJqf0suxh8ADn/Z+eKxY2S23NzE6HIc+QOe+Nzxp8PPVr
i1dQuFoIPgoaGIGjfBRB7XZm2tguGy9nlYmx5U8DmOEFZj5Zz8ZyNCZ+sGGfdN26oS6teeZAt7lm
QT+U9luYhyjg9E300SX41jmyQ4I3gvrY9IcMQT8ltS23R+bJDBh4c1MCIMwuf+1g3SNSa25izKsD
c7QyGsrL78TGNKDmssYQk1L1IqoVLU63JtuzWt0miQZKAaixII0TM5qxS23C3JGahRkDCSbEEyKn
qkt/JNrcSwPdA+cvtJVtZYxHC9xLZskvE4C7haZYBZRZUF0KY6KeCdww/DdMySuvS8jsBnUz0S4c
GX6V9j5o2PGWfkfeAzNzZYSlILUbxHOsqiBJE9nZKDVg01nkIyM5nGN2m0R9qazmzKGDmWiw7NXg
TVfYhrCs+DnD36wsf5e8ErbElVmObJ1tuzHau7z8VigvTX36zCE602DtXwQ7ypjL1452W7IcET/i
kgcAqWIjABwhLJCm1cEesdo7tW7BXKFhHiium6EWn+pQ/JSRfZjJaixUjkfpDqLeVYkYYqbTWw11
zW7hxwJzF0hmUEuhhe6J65ZwzbDiKIlC+xCwm0UMDXq9hOq2S/sLBztx5sqYGoScu1D1rMX5J6mz
U/g2cMsq5SrX8xEqjkjdxKewZk/gotI6R7c6LRzpxLBLOhTqs+LsvlSxJ8xvCgmEfSoRGVD7SUo1
TpchXs7wWTfhW6Akp9DU9o1CdzEnMAKqaWyO/wSsuJe/prE7yslCi3qJ4JrCIewm+BQKAwyjdhhR
48oLP5oR57zevIqoRKv5SeavPClCvh733lLjMU9QsOBxHUfpXcg2xVLGSh7/xKH58r+SkG1Kt+Rj
zarQCNrHKN/ikSlY22S/9myd7Hy45a150Ls+X4GMiOVj1UoHQ+svow56IguVrebQibXlrTyERHZQ
HDnTVonNk0gUkxSq9A5FUzh951V769X0UHX2S1SIDs286QlcUScWPa0Nzjm4x1RNme90cNpqEAqP
Jo7/lfCtJycmVap+qDl7FdtwmwI3T4Hit4XyVbVwlxY1u6DOIsXJrs5ye7Awb43ygq3Ovlf2Jmwj
dC4UE9RoLXkUxGKElyiTMW/KwSWKxiOV2c5g+ehCwaXMzub843R4ktRsV9Bzjdrq3PcpMqXxrk3z
JVgkZH/sQJP0nne7Ue/PAgkhDCrKmH+ksTsowBUZ0MWxecZId0TDv9eGCb29vlqPXAgDIzo6i2kt
LqfQbeasvxJWQrtwayQ7GgQEtVI36U9Lk5JdKktmGCUAF1Mk97OO/x7RBD6emqQRgaeVBmXLIQ+Y
pi4DllIrTD/dNVYN2k+fy2h8mR01XBZe0n4gTEvyKeBGAw8t5UKmeXKtbnOt+JCTjqeLg3jVkUlE
E2d2DkMfnCPcXQLWUwHPyCmsSeNaQPyYceItAGIHHUCMLkElaDC6OX+96P6r96YPaAgDHjYn4jaT
n+GYNstDqn7bOjgoubO2Y8qiMjjIkKilNt2LQ3PGiKNLDNcMpG2IV2qJ9f9JNon8mpExZLAwiJK8
JcFjqMODJTwfHOYGqjByW/cc83o3nyavrMEPadMv/xmmca208mmemOVwglCF6YI8Co0LGyo4Gx39
YJJtkVQYhUz50eXydkrp6lULyUTkxDqMiEoG1az1ZSy817dayy6WqsAnrc82YTFTh2VUA2815q9y
Em8IvsZ8Uclv9fwMEyRfGQMSuDUd3ldVrrwmfNQqqdE8EFZOxNBIpqfJ85kjs5rv1cS5RTM/cz3Z
aQOw5Wpg61guRmD8kzuGPOph2tqIqYKofRqN+ZMl1abjxZBKB5OtcRPtKxO9EdrHThAt9ez/XQhy
hGM+qK0GgkYr5JEQvkuecvFHf/tQ+0dTy7IK7hiOzpoLxlmzWpaDwqi/adEdmJ+9eq6XfpNQtnS0
ElUJjmEEu1u5ScUCHXi6FTExghL1eBm2VzOc3xuNk2plV/QIVW+2Bm+su3drJhVPbRsmSUwx9G2M
tlrWLDSvwCqI7XH81CFo1xBpno22NR1MiQXcjx5+DqODnrGKJHzmogq1kGSmvMcd1hShycbeFJX5
p4gxIcRWepFb2uuCzVGW412IwCV13tDKsoApqioIyMKNWN/LxMBX9YlodpKvKUGeEfmQfM1OFJNi
nzWoXYXCSmRGiL8uG4xrBCAtRXNNhjAY8zSF+/NbYpET8HSEd2tONU7ovLa9BIsVNqulvgQ0pUiO
/r+tIMuvE8HYmyYXvo3EzxhWMQ0k6G86pe99RiQcup/I0kCRt/+zfIeSNj1nBLFgqcvi213+0kRw
g/qNlWlIM3ZdPT0mapWlhDM9/s6gTGcFF00K2EDvgpey6z9Te9xKE928+NpoDVFMVXRO2XAqLXQZ
fGe8YQ20ItO+aXpwHOr+ZkIjLnPOCotycNrqmGNcN6rlLZf+o+m8lhrXunZ9RapSDqfOcsSAoeFE
RfcC5Zx19fsZ/N8uasU2tizNOeYIb3C+NaffjGXsJzGCnPisiC5uQnJTITuU0GvKdZLpon3uMvPq
Fe/KUN0HxI2gltPELPHXsV33nGcJ/ewUQFdOq6aaGeFgye1h2tvCWkIcMoSoXD2JbnBexX7s1qck
C7ZRI2bXEMYxbQOe2tH9gFUcGNp5DOeXNqFgG6ajGn2VmC05y6WFkLvSC9GNaI9D+dZJt2woN2MH
Sqb/azHmzeziX255q9IxtzY6PV6/a1tGz331rAbar7zfZDd+6eDIoMS3jiKuAIKhB+YjCrv1zH3U
ip++BXCew44WoHILQN9Z6YxJIQqfTFV/VwB1i7RUqRebBqRJl2wTk/EG5k0YZKKf292lXUbeGkmv
ERjsbHJUgdAyaUI7EBhbZlCYaQnkVTO/aZ/30Hx79Zhr1XkpaDMF2jrTfyL0hrHtblSpddCtTW+t
u0YV5OIV7qEc6W9m09fUe7umLoFhT2hSZO9aFvsINoJLgdWWuaQpSYyeY2d0wOLYaQoClWH2hdqx
ZxTb0SMHN9HuKz+NITuiLbaKUN6SKxtppqEov1V0uYHN07h0Zzgke8tt/oMRsCcsYrVg2/a1qvp5
Bf7wrpfZn1HaNND1i5aMnr5vS+oZLumrpynRZkJPdcB7KMLfy8Xv3kifAhovUYn98qxdYi3YlO1/
Fm4xwjZ2e9r/yWkujJcglv4i5hhGj8FIc6p07wPlAUogGrUd/qVtuB/jpyyyfpwR5SON0Sv9gdxB
K759yZsIabf0EjtAlsG7RswiYnxVtKrz1bn/Asq8Q8j1xXNNZFbHQzCSIWGHIc9iGcob9kZPyqKg
5HZsaD+T+Xo84KwH+NOkt57ZJADcBuxScBxDMp/lQVkf64iRImXXNO2fSOaW0KBDE5QncccKgpUz
v3cZHktD9rzQ4WOEpP4nUuNNjy5fFT5JKUcFJVQIuBTHdISe4bAzaQdIhVdwmOuUrgE0PE8fztkS
vWM3uMusH615XdANyizzMlnJxZ6Tv0uAgDNtPttiv6v2Xgx0Rf/Utl/ssHpH3vdN3rygSy+A4WL0
iCDNLotDEqhKmK4g9JgbtFiggB/lJRmISgfdVeh1KYec3AB9q3BgKJ56nifnCAAiUvp/lpd9RbV9
SpPu70h4jhlyL+FbifAqPOCNuGHNaNZ4FU6rcATG4JTTwpMDO00RG4M+Dc6YCkXL0QwxoPibu6kK
3i2EA4Fw31jcL0yZA92+ZKULuG2jOYWf4UK7eEjOToW1H7rypve8JjvWGDzX8T1FeoXw4ob1a1wp
xyxW1zU984iUdMBwdeqPsucqYDVtFOzCo5jE0NULEdNtMdG2si2lYDMENxHUDWBRR6SLHUc/rVra
PsZ7DCc2f4uBRhMMKIwi73UymYPx0pjaKKHQSzO/zMI3hMJe4kj7ljQjHDoAHk8BlpiJFyAXZR8g
KYAkFf40ID6kpy2YYII/JmYgv0LTqNawDKBNMV5ashIFThocV9ogpyVvrsyQ6GcaoOghULZCtB5p
S7UwwdGcKS5q8sasU81OJtLsHVg2Vi29fJwXbwIfjgGbWzRe2S1CEaclgmkE2H4IaXAg6O+b7UPi
k1yXV0YfkDFBf7YVFTDAkBrlBRNmDNqfi8x43gbwY+XiHpFhsUN7V9MY6uKvLmQ+xCI1JkD2hK0p
0A+mrnyq0/xGbJQcKpnmM8wh1gPTivoDlPpaiOTM3zom0NxgUP0MSzS1Eo17TCSE6OcO2tltrUMf
f5ca0kt5FUJZi09F+WFP+c1UvItaRM8u5knRvCMyst4HeA39fkHxR6//03PzAMOpyXadG/Kh5sFA
/TBq603voN0+Jvex+4HTLr7ZU/LX5ERhTItoDtpzWJLui7H7nCBa1hyUovUyf06BiUlbcWWIAKEE
CxK4VBCxOCfwSKCJ93svC8ZfOkrToHsuTCLWy9+6OLaNuApysM+AuWZaQ8iuAN0PRjl2V7/0ReD1
Y/q2BB/0FGXcKl1AhxFOSRThwN14Cxq2pBYxiTlSK0eEbCXE9hM6a0woad82pfoqS4mFoVPfIG2w
sXKMuevh3FnfND0G9J5l98OpTXT02HmIUYGXsHuKZkSRkSKddQR6aQBJPBOuYoMdcpswKsqVczRf
2+VWtMAPbKzDyF1WSPfM6XgtnC98fqFb6NN0TkiOZIAiVjVDup/A5EpLy4Y9wLdFt+MwmCaAfiKB
2MPyDXv0ghHEG4cHQ8S0+hmYLQuhg/vKUhNYPHeT05Y/RWBUBqmyekYmbhOzYa52xAvb+Rxscxub
VxkhRTZqM9EVKtZ96jEW+2MVORPh/e99D2HIETd5W+R8t6Z+ESXXqL93DPJLuB0GHQNogJDsYxyx
4MdkuCXHBPHeuDe9WP2hD2YjJoVzAU8VlSyJCHAW4kFMQWVAHLrRjlaLUMImlCXK9pOH2qGrJExD
A2AXoR/dLwbWNZPdAWtB86mq3vXx1aSTQOvPmcQAjHSY6VkeZB8lRMEOMwQx+CKpsbXvxSvJCf6z
0+bIK1EbiCxgXR4BS1voORq0o/CtqNoDQ1Ks714FmynrTCbrDXTGkOaRBWWjG39SkPrdkYUM5VC+
p9beuVdyejXQ7FV0CGnRomRqxfFeCuW6+5JHlCRfDehraUsnS3cNc+/CxNaam93WMvYofbCXdVyI
pRPjNG8xyEWZNfBeKGb9f/KKGRk+j4BJ3LFjWtSXPwGEJQmYHVLhm7fYeVV/uKaRpqfefYqpyFwa
e4jdkrsIvSjJwxv3WqYmSVtCyvjtyo/Kvwkblzwq76BX4xrUpvejhuW+dR8Zfj3GN/UWDyVRquty
QpnESX/G+m7Xm2oiI6QL6CZXAjHcJAW1A+5Pkz13dJeZ1U+VzUzP2MghHoaxspbGvkxbf7c0t402
GM+Qz6gck3TpIo13w7SvIk5tp+5FRqNmLDAVmZKJHuCp0yosT4VbDf5UXeBajXfeY0I/Hugng1tQ
CE5CF0A8u+62yxjA+ANHiKgjw3luYa1YGJJYv9u2rb9r9PhE8opzBn0Tjiu+gg0nbt7U6RsZLRN+
5MgCiovlIeeESKsqyiMpR8S0OQeZQwjcATSBCOtHqMyJ0GlrcxqPiI5nLy4Y9gihQbBlDOTIHmTs
IQtCoeIVy2sYlNR34c7z9JsQcDwuvwUYn8bVEddcnDo9VNi154SJk8xSaCGQJ2lULMOah8VMgI4f
gBL2FOpxJ3dsTmObSCEslgU0BXYmSL9hfNKGn99sbpnOSD41IXkntKAGuT30vULRDuK9mMdzr4Cb
MKI0OZNcis90ux6zezgeve4ccsqt1ByHBW7GgrrKuB+G31WlMzj0AkpOaPu8vzc+4P0O5Q+7N6y+
XHpqFl6PGhCEQ4eyB8OgvTjVcQF8YJn/8GwkyDOmT9CrjN8UStSRLp6BsOKiShs40u9xSFDPRe+H
fXWcB/DFjFVtOtTJ8Mk01vtGrzXPzl8iSC/yxlx1af+HqvEEdY51KS2wIaHVFo2bzr435OJYfUgo
QeNR+aS/huASGRKtHxMnGzSvmC7UFwEQlKhYtJhoCNkRjviCSZGDHcSNBcwMSe4XgOIAzk+opPh5
E44RAgAuAm1rryPKgUItBPRyK9+SSM09YpMwvGpzzbeLvaTA0TUA9QepmFU4Ghci+YAUpfmmCXdc
2SiisUPt794R4hgVUnq4YEfgeeQFFbMNWiXzUZ7BtxZ+APDpQAEaqjD8wSNogON4lZXeLfPLaoYb
Rqtko/sFxOfQqxeNaXvIVrUEWAN8WU4EEjQ63XxMEe3JH11ACIvLo4A52W5BtWio22kjHwtngoa9
SeE7EIIVRejPt4E8VfLRGtyI3f4UQPqqFz2/ylkwO5D9jyoNO5LNnLKKlg+NPkINiRlfin1sjfL3
1LzzL+6EiC+0Gs6UIXjw7buOmh0dCiQh8+1UfJFhsYVNkgUZ+Ka02vg/nOULqg0TzH3+UMRwxaMO
Y2E+VsBLrX2XliFq19xyVeWiiyNibmR8NRNVDZNMjaYZlyVNp6sO0U2DQ4n8RYFkKOq3h4y+AONo
ME8JsguOOm0nYAGIR21j8nr5nkMI86rSnsVzYKEL4wE5RaydhdPcAJVEIFLkN9CzlHYRxRQaKixP
odyzgwSOhRwZFyR5JS+UsWzo+rxezD7ZAh7QlzT/Ghv6MWNxDEO609gXFQNq4MnRxGe40RhxdOCe
uX9Uv97EnuMB2hS8+Z/Ck6BZ0ZMdwgCDJqZ4wQbEFA9BcGwi6ICaGjodCiNqyeZzd2ZjyE6i/YMu
qsTzghVHBl7Ddu3iqwRQgnD42WE+iBz5El5JtyHQ8+EJD7Qq6PgCtEAXNGaay/1m6zAHkGnnDIkl
1J9AxLEj6/TT5AQEDqeRvHLwlOW8IRcBYYctlt7inPblaHu9fnVhWIsW1qw+WRYo51PBwkV0A6kR
xOf4UnwB3b1UdUo+85WFgglj9TrFhUOitZ50sGMZGIkQ1IGbdHsTtSvk7uT7xiDfRjf2IaSvIZny
NV1OqU46jdVGurNuCvfrnaOMvVWhLBoBu2OhUgkcp8OC38f8jf4TEwCwLZ2L5+g2JrVAcUNZvnpQ
O/K05RId7HGmnEjBFySh8bg9FmwqwGIhryceUvmIDIkks+rUnGZwG4n93U89/lJngqdkapLo4e6l
DQBIhhf5fQe6bYhWjkA+5gxKEyYdYfzT4isjBQXWSi2yl5JIDOH0z1GSA19RHjtnfQe0gGjynhAZ
Ssi55Crgkgj3NobCnMqYb+G6LIe3mcAnZoWzNAljhC1kUnGE5Kqi5bszMDJDwUzap93nbN1byhQ3
PQ1KvwrY+ZQBcoVJ3h/IAKP29/wnNv8vopIobjJGixK52TEGMoYQJTF3cH8Qn/BYO1iiZj+SzxLl
QCZyxvKR6MmLfQ3xVYKMZDEADKHgkSli74rWNbHdhMMBpU9vH1iWc/4R1SmxFMreXvskd0r6uxS+
PFwCAycj+uXQ24Fc0aRzvI3cIsJve0ds3EPHwGXeBsGPPUu0cSrRjUBVTguHh0FfXZ7E7xOBa0ke
zPP1RHSr6d5T512KHqnzyETIKeWkIGkhi+9IHahgyO+l06bCsjK08IzoDfcA1ADHfhnXQtO0c+Xu
eN2uxPVkFPASshnCwB1bmCOkPBbazxH4SiHYa3nuIwT0q1JmjPMa/j2240eZQ1dHQ2eUbL81SG/Q
HkgZzKEGapv3YHwwP5+bf0hZse4axGT1LKBS23U1h8r8p9JvDh/a3rrIV8u3YrnSnwwpLkvAvOwm
vhBaGmlMoskcn5Wo0FLg8ev1dLN+SSREF4CUDVS3CH9LL+tOnveqNw4G9M1e/ZHEqEFqbwp1tJvL
fQXiX5kQI0XfVTK6WhPxDelYYNgeiBs7DHg8AdY2pYb0OefhLlWiLFSLCFhAowBlpjUvQqkvE8k1
nfFbILg5eVgaKq+l1Vx5+qzJsPt0/vGc0VxHZBU+dYFfBBJvDeTN1ypC72/bM6JkfwDEIHKRWpGB
UTKwFCXNZ4YcfjKXJbOiTTJFQAnAHBkWI+D+Rw839gs2ZD4BxKarT3QgZCoDrhD4OnySJnAi0sQg
KCJA3TgXjj1HB1O652VkTwVNbwlWHKVattzkSJIHxzFpGPkewrtUcgu+eZJ6yBnXH6lt+V3ekEQf
IfZ1LoBI9ERMt9hzvewMi0bNrOETbePNUO8EF9DZYjZMshMH9o7MRvCwv1YcqX5IKDnYnmKazk3o
QthbENswJbLxrEAPm1A6v1rOkQCotb5lP7fjs7Ob0WAiXKDRIghBFO6Aha1k/mEZE7oCd6oC0VHp
1XlDYkdtQXSzvEePT5l86doBkHiVLFoFyVCwvS37m7AuKih8EGgr7rdUs1bwIRHcouHKma3Y8YWM
gkAx4jRC4kzXqJl/llp/4qKnu+e+1w2En3TFc1sA04MBkjPIOEKM4OhDf4XvKKFDq/fpSC903Ihf
LnpL/cxSQE+HS6k15EfY0GCAo+Zm9wnOPfi5XoCIEI44jH4b78YE9IEDNKScJv/rg29aNTTSFdI2
WC8qKTw2ynrYoyh7lyKfoFrn2YEVkQlokqMSDWZEQVc6GrKEC16mI6oqLxWThwV5VqA+NHFBlHEn
Uoaicogn+lcHlxCtaRI9KWBJYzmSgv5SpvaDr5fSgzf0B8K13MOA33DwlJXlW2oH+k5SJOfJL9aZ
KiT7yRBp1QzGsRksxw01E/vdrhh1O1L866sZmEz3JjlYEKKrUOBbQPG7J70DIyewP5kVCJqcEXZl
/uS4aHT5jv6bQ2cO76K142XXmEqmkroJ4rd6dwAvS7YqVQJXT+jmbaaYWrtDfk16CSy+RicAIIbG
sQmYUIot8iJLeWLpI7zBSdmQ0vcca+Z+So9Ae1kOLAzqNY4gIBRyHhcCcWh1pE9ETWjq9iL6WdOz
xU3R+ogQNgOQmdn5ntSC+qVT/8aMQJ32N4fqTHqOFu1wwN6h9LHFW069UFUJwGoK7wPoqxE4H9jg
bhS4yoVHjOcAelCoYH9y4HkVzLTmj4jR/K6dCfHFkvFQAhkwAg1PM4sFzvdF2WGVgUmiHuBEp1mz
ADIwQnJfJtfRm0m/hVvEyUy+a1vCZ5DgPLDfRpQVpEKWqhKxpPLIWtCdh5IiBdNfSAdLTqhyPJTm
C9mZHfiyH1C9SEnCwecSJCXzRScZQOG/mqm0HIM0ojnUuIw+omWpX3iu/8tppMrTKC5YbURkSCf0
NwzrYrQX2oFyX/nuUfAhIdUvDUG63mkEcfgaiLVkT1gNMTSd6Tpq1GcjvliIJEUGA6j60XmcoahL
Vp2AsVjIxGH2PB9foJ/xW2qAyW4/dcj43P0FJxrPAhO7/MrGA9iJMEDAYQWhGDRf0k8HCfQgZhrL
DFJKv5Lnx/pRuHEWetn0mLRjFE1Umiw8sPOC1OZyDZsO4ZivjeJee3SbqJL4asJJICege2dZKLKT
nldOdyqwmergHDrfFMW2cQ8UWgT07U3bQE5P9230AXswgHTsyEiIpuB0JUdgqcRUzfW9jb01GbbM
GHgFPUAWNCkNJwhnhxQRwPSlGqnMC/qPYA1JgdgANE8kNEglmmwbC/HohzjNETBxeHKwdGcGQM6X
SYHAulGnB+8rTSCKWpcVveh7ATOONAbbGqYUKZhCWJvbW2Md2P/z6G5Ij9hLAt7r+mkDp4IcEeIH
d14S/pI5DMgdDGb5Lj2DPe6ByN9I7JNHBe+C86qxn83qKUKPZabHFHyaXJjGoDI3YYy6DwVmVp98
y/LlNjEoQBcd9xCb0EBp97+0as4PiwEh+SEhhU60eXHwbefs1e+Ub5LxooVHtkj4pCXBLUE6mpXP
xjEonJEFIKIUaDVxz6i35GYSreVYTx8VFOaShkQaCQQ4qr6RLObJY8dXF88RLBZgRGx+jhS8XKUC
QcRvvWLtj0AQ8OelObPp7fcZdnRh+jj1SZuIo5M0gAqLp8WnMzCEVQUfDHrsUPjudByUU+ueK6Tk
84vukn6HnyT2ngz1a3z64Ak14R+9o++Jb3sSIJs3WzvNC49pW+1xu7G6klHXx4JsDcAkaC/bHJJ5
lMGG7eC4PXLnybFjjGMvoUqt7bjroCGX58zDUoQvAC4zrJu1GqMVax66pt9Usfa3QyoLsTAMLNpy
XdmMZ1nXoMbbfciQA4aJA9pGXLSt+ENTnxMsK3SQOxyIk+68VvH7wlJuOmThrd0QIhUKgzCm4rYi
81K07tZxjgoH06ixpdo7/sdk3bV2b+g6GMu3gopymkbggUtZsEIfSifktWC3M0saMQjP4xnA+qXq
6ek3gIYJmp6unWbRAzWGjeM9wD24SNJNqDE16Jr190r8U0awsOSyAaTBuNfAnP5fAqeA2QsjTsHq
jFavxnzWAamR7PqHmIk69nc+etvJpiNGBjaW1q7C5IBmmynwpFCVtLHrnLsFrcPTTbRuPiPCooGe
8K9xI3wvFlZFL6tveTtQfiN4qTSMb5TDNYgmPfmMct+JqN2zz3AuVp3oLsrJjWOwhVJhzlfXH7MH
xddgwoQmgXENivMCkDAczO9KWqwg+rFhzSpYu1BPgL2sAtr5KQi4iIBiYNUxhsM3+1AV5VvqKANC
yoIMH+NMigP6+ZyTcoNdiLZjjm2jiWJE+xkX1rOCe4FoKvTWt4rPvJiwhwNquWDZgxQNcH3fm//s
cNPK+bMMp35+6YsZ49X+0BYKYh0Jnrx3erF6O0BygIqAnAsI6c8JlFgKkhmk576iCSldlAw0XYrp
YQiFQ1Gf8yx+6ZppE3b5IaLzkGnmwRm7a+YiLWFVr6wDxp80yvcUc1rpUvdeNA0ApNqD8fLHxj0u
EVtBBT9MnQeos/b48vW6zcBEEYPoHuQOBoX0hBcy+SHOLw5yloVL/6sygfGqKO2QrWJGrRBTXWZQ
LhQh8wX2D74iLl4n9DobDOQcIdjb7WtYIjtfP431sJthKsiQxJs+1cr94xLFvfQHrw+UkOGM8gBT
Bb40cv2lboK1+Uk7elbZVjMwPevvqkqnCFeNgIDQau2rWGojwr/PQXR7AKpAigPioTlm0UIFsGu2
r7++UvmMfIiDNhQVtxMdVPcT/PiKeCFI78VCeYDIFlmMifEv8xO6Fw7g2IKaIPsUfGWaQejnlGw4
AYGIxBMujMlZwKkRvlPmR5/ggJzjfxYzb+xpGHHgTBhDjK17S5wRfZRgXeG/aQvbAZd1SAe3DAnf
sBbNsDsIbSdytxnowYHys6uBs6Z3GQD2QN51ajbb8rY6LRORXkfzF3AleHCAfEjQh3Z3SoRSx7NT
pDWEs6cVgt1Xv/us2Sta8OFxv6djZTV/cy09GJzaNdoWNhAu8B6HjNwzaX/YUeRGPH0Pjf0WBduI
TLy5KZ55NZ3+Jdlp0PL6HLWEKjNfJsJYjbMlNDK5ztoCnk/GVdJiZFkRcTocjDxOnqK9dERObAoI
hWXsnEz2GQ2lNH1Nm/dy/jYKDI+Xe9Mar1pN7qhD5B0+ZymoG+3DDej5AeVEyzP1IA+4O0X/0Ofl
oBkfMQ2pVkUAms8dqW2VfZeNV+7cyMRfYlIMkQfZYn8g6dGQri7JwToTQGEXru2pPC8/WMUBDI33
rVkiRIOEmBjfGFQTSUibO0GEB+BS8LFkPzKwyT6N6aIzi81mfe1MtyaHtwpRjeNzac3nSCZnlJxk
qllYnCw6pzmOu2Uz+KSs+4UdR0CYRn1nm87OSLIt77gMFqgCQCU84dwEPNUwFwRzPBm7ZhmOPWGh
xEUvJD5TATi1t6oNNJzgwLnUD4HuAbHmnXVj3AqsaQIwFebLFqnoJ4EO7HoUSxw2kYEOqYddKIEh
Rc83S7N9GZFmNslR8jeEBCXPrFBfYAy8NmBiA4Hfd6QflBbRkHx4tKtiInzQYKWgBztMMTbBcPKi
DOxGfSRrKFqqzDp6pWomkg67BbOHgeZ7nAB6QfBmGj8gcoYwFGxUbHPlRspfe8NTj21MgpjNYFnf
OoahNL6wBtpI1EkTXIp15wo6C12tT04rgE/lPkbRRWM7REDDW0nwAx9f9n2j4DnUQsqyVyxoFREa
GDmpjvMILqvIKSivVYCKh6vyPO5VWG0lcDIiLEBzF8DBlcomZoOOWT6KijUwa7SQ7R1cx6ldKzQZ
o2heS6VVfQsWUcmOlI4u1VdFPGLAuKWkGIxkq9rthjCGK+ihUP8uIJ+QfF8tQL8RI98idc7Reyc9
FIxwzOgQz1K1Xe5SqgXIuhxnfEU8QoZAAcqakWR2o4CTs46llaI6twBBLkBCWjWX4AaMpc0L/CZQ
Lqx+euN+TCIfNzRcqWc4DXBM+T2sZ8UvAOa7QyBSyGYDEirfqHDp2+FdDF0sRduHNIdrJz/atITF
Zrquc+yKqeYIgC0QsYh2yyhzJ5UAGxciNKOqyUXv9J0KmA5NEDj1VD6WsyuZCmqkTzPOAkwCmiDf
Rxr07J5pGxwL6F4BAddGXy+jQdSSN8hUneCBvZRYipeAD4QDCHx06OmnXgRPnnLJdvZH0V50LIqM
Ln41B6Ti/2rvoav7+ULGD1Bb4D8RJ4WOpe8v6msIdhzrqYWoF1vJGpWDwJHTFBkfxE97HUNMwz7O
ND30GybBr/mibtuztZibCmawiwd4wbIq6cAhYfgVB9b7IpSQkkwsYFpBroJyoljRj4zx7NA55Tr6
cMuVkw1AJaJl5GmhzW2jiVLgmqnSLczo3EhJWSW/rdGOOYiCHite07VFp4iCaQK1wp7f6F12XZKC
6duESjy6vLRxFPAZVRu8xQjFxvgUOPSUZcUwejeJYKSmauXtDBpflpccSsAGpBpZlG6sUupxK4On
Xe1rpgoNaPapvvf1vsXKxY7StyDBn0zn0uaYli5DS1DLpRacc1GUYWss+HW3S+aHTe3nfGaL2A95
nrdU/rLgUh98Vd25o/g3OfuHxN3VzBlJl6bZAC2BEwaAAzLTgdLTgLRhK/WjsVUgtCBQp2GTsVXa
KnwNMbdUmVHTLKpsHXX1ZL/7S2qxtf4VCQRvbG3J/d0lPgxQ0Rc2SGBg02h+mwxyS4WhAmDmwQj8
yGCyN98MpfQFdRETbFML4QtQ6WGIDOFEav4Zqz92j+4AC9whhQyhCd9Ddo735Cx/BISc2zDJSmsP
CBkhEkghpP60C8TxVCIRGx1I6biJ/+sC1W9NjiT+AHpdZe0yssjAZhARPmrje8w/Sro+YJguEj5o
05QZtru0PgmHat2ejALQEzU6t73+qt0Z4y12YnRXQf17WLPG5Nac1tNEM3ii2cF9HGGRpyRZ92aL
wzj5FHw9wjWokYLEVy7XhJMoB3VQw/7EJrJEt5qV0UUbgT6PuxagUk6323LIZ5HGKG/LhKsjcdWF
Xoy2EmcHd0poRoN4dJBSU+3KwxHAncQNatCUTHvUGcBPHvoUCHAj90r+E+9lKBnQzHfzqytfuHhL
TIQlSDO59Vw2y4cmcoJelBFyrisRWks7I8JlykW6a9skL0ggBd6zpI+JwAn6TyNFPJ6lJHj6zGkG
MkVzJxmjk34b2rRmlFhiMQhdfTKha5UjirwP6e+OrBZAZ4GqbHVyDgIDrW0F9G/f8rjTHyXjAY/F
+4y7dcgE+vce03sJEIo0EXmC40WTdNzR5RLHrJHO7cCYC8/QTaS9Y386W7gRzjvKyXFEg7BfqQhH
yVhRorfhRSw3D1tfBr9E1Th4DT2aQPSokUpD9K3reBglLY9gO1qQ/+l6l/cB2yRL8+XrGZb1N5+d
nQuIPyAqBRgu0ceQ52uh/jZyiSriqZFZnFpBJrWJdgvi5BRDlc6ZEgYecPljGQ1Id5iQH7C455FT
dzaoEKptv9ZN0LfLRaUWUpKPLLhnJF5p9TCcF7MzNk4NmNTBWE6gWM1nW+2ihPdJP1X3oi7EfRKW
GaKHJBViGCVRPUd30CXJpW9OXTZIQzO29tR5ur0VJExkvdo81V79rimRdOuf0zyXTbczkYAso7dx
uCuBfhSyeIBLV68zKHaYDKk8bDDqC7xL0uJJfcSK/c+gjZd63hqU+Jm8LcQPL4XyALNlED/D6UT7
Vhg4LyUa6dVISvc9cT5VWAh50y6YD536Rmc+HuhrWfRsYEqDFcG0tUC5EkpxQMIUcD634396wPq8
RGSL/A7cGwtcG0Log33Q6k0dDIceoG3wuYAjEVBHVUaMWlIIsqmv1tBi8mgjCz+903KTjW3j7cVk
LvvqKT11A11vzj3iEcl9YZAZw5QKKdRMRJkYixLq7YQeoHmRCCDXSpQgx/Jae9fkD32kAUDmNEFx
EQCRoaB+ikyrhYuoHhy8ZXhpSkZm+R8NnIBsCnrLQJY3mhefuSypOIQaI4ml/HOYqD4wVhsvi1Ws
6o0zoXk04E2DNlD1sMWM9W5z3+kNScGdgtrJOK2liCH/W+UA/doKKeqeeWaVH1AZ2Cwe5qoPakZw
LqYCfIrZW9ls84yrRjPuz6jT8WQUFTNEG6r+3PX9rjbBN/MxQTGf6yS6WfOHeA7N2uhDu+wZQwn1
1bPr26JaF4eZ84iMJ9VOvZAKWnwYZnFbSNj7jE0UuZiWZ6/oEjO15RGJPfBUk3B0KAzjwPG3SNAa
4vbS4/um6l4Lq4Ck0XD/pAFqjp9R8dPSK4j07ICS9IrfC+noyR6wFu2psuOb7j2j+IN8w2QcU93c
joP6aCsQA1N6MhrEiKDMiKqFA8RUSV5Souus6VvuZlGieMqRkkG1GRAMi8Ev2HEv2RvIA4QzNgJ+
FfQm5fkGuEl1m0c0y3Ct1w6IFL31X+5P/9W8Kn/y5+q1/Aqvzm3wVuMRxPU58ttje6RJ7eNdtA32
8cE9BvvGDw/2GruJVb329/zbxts5h/SAiP+5AnC1Ms7y9I/tJbsVL/m9fxQv6Wf2UgI7/cvP+3BT
0nWBDseL8q4+vHflndLyQQv3kfwBGT08VR/uG/+yvE6vkFOexquCKNd15Ceg6XlFbXE3PCEjCpVp
TQa8Xw4hgKCFn+ylvmin5DYdhlN041bdmeBekIAr78kteAqPkKZOUOwudLfQG785J6RYjuDIdoiL
brU9kirH4BDsEBNHrCk7FQfV1/ax3+7Cfbr/ZrR2oXX4FMIvApSwLvFtuDpbLJN8zB53qU9acF6x
GTa8V7hvDt0JwWR+yUWSakubdI3W0ynZhNt/1p4y6cJvbRA8/irekFRYK+vwEu3Kdbz6Q/hae4d+
jUjTxjzOW2Onby00CbP//m78XbbB9nGX7p3twgUzaAr9ZV+c0IZSVhzFT67vXYHs/6UBCn2m+xt8
TH+n9+hlekdTsHzUj+U9/kxetHcOzTt2ozyOW3qErom1wA7i+8E75QcTNxJvl/Jkw8O4RV7wEB9Q
ijp3Z6hQ5dU9lqt5q3JVZFf+4E9+f518ebm5zQ85bzFfjFN6JItiraDOwT1nfHQbL/0lv+dH62B+
y+sWf/Hdb5X/W92ghJyK2+SuGIXndyQ9WK6XHN2JVX5QL/Kw6MmjkobQO8qcB9KVPeOiIxhZnmJy
c32gAfvlVF9iHjSrADbzCjfsk+3zIE7gNPyUhxLzaESww+dnA01tre3RuNqyk3iGxh6NtaN2TK7Z
lb5LcfWO45my+Nz6xTWG6rTKrsbROCIhfFT/LaiQ5mc8M8/k+D7sp3il7TEN/JN6q2XPZqRjcmh5
03FHNgAJwA99g1U2UrOtkP1EhAuTU94q9/n7ng/meWY/MS9DB47/kneruLjpiMn1uUdrblf6pe/t
S984YmlytrgW+T+1r0Ijw+jJ944YM+PhsV2+jC3H8kdyUPYYAu4wNlzrG31jrGl3recdOgi/P8a+
hX3rdz/MKaOv8Q8iRCu+8SZ/tXjrnDc3jlW2mnfLEVne3wuTix7/xT5MIuRxfkbei0YhNE0gnp98
r9QnSIpQ3THl+/7elfScniduFzqiOyTZlj2U6E/9BUfNzfQcMuxHj9zaas8IYmrP85P61JxM/x/t
2XC1Sv66G2/9T1mn+2eIOlfz6dv2ObvWz9NhOrhPyjrf5xf/b7u6zds/m90fqq4VDqj8KMQptv0q
X6drWg0+lRT7DL2ilck+Q3BxE228KzpIaxJgvzghzbaiOLrwX6v0DMmHDSUD3xXzvjU2o6fxw/sa
+MN+g008L8VcgH/a7Hn6v6uCf5P/Q8ThFtj8c9yAzd8gZrUprkgTr+AR8QMpfa0dKf58at9dtfpw
V9vj+ooeKjc+fcIoe52s7MPoM8jmTfDf3oRPCF6sDR4iU90rDr28DQ0Uuc+chWjAvk1bbw8aT37e
qLY3vJIfOB5bhb/knVgA/KX+LgEmkXwOs/MrI6YNJcRa472B/11mHzmulfwu7Sz+GcJa3jg+zgLr
B7zPFa7O63gzvqc33nvl7mj5raMjEs/8MINc0eI6T+t284+px/O7veJrfXyhzbACQbLuT+GGTqQf
bjL+Cz+UFQM3/v74euS800+/Slf/8UE4W/DRaO7ypuhFrMMN8iRr9TSf5pW3Gbki+V0++PcVTK+4
XHkfqC2bap9uaPHx7j/yx3LbS19baz/NV7BCZ5RdQjueeyX/fj0XXLF1hK22kg3zJU+Rev3380Hz
8Rk0AXhJ85Vcp3Wx+veOESE/clX6Qed6/u8q9F9Vdj4Nlsfa2MobyD0l141X8lHsOW4ymiQ8rmmL
otFm5Ce4Bbd+02/cm8ua4lC4Q5Hn0+SxyloC3Lk3uSK6Lf6//I99Zuzlv7/j88E30datH/CxuKXy
Wc3/I+m8thNHgjD8RDpHOdwKEU00yXCjQ1QElJH09Pv17HrHYzMEhe7q6qo/8IkkGUNEoLGaH+0x
S/vpGb3UCxjvymQ1uv4APxtsNmh5T34WZyFmeaWc54xwx74j8oe+/ah0/YN96HfhYLWb/k7Hx/lr
3gypLYz8lbTRZiI8oLfGlxjM+uiizi8XZciVzdz5/LefoF/uwlVljfqcUw9LGqRY6ZB54udyUBPp
0dDmb+RHhvEoXonvKd9B2fBIPshW6SgevbfiHdIRj64gw3u4yHlihaBNO6SAynfcwfjTT/gE8Swv
H4tPASXP68SrYI6PQtZa1kpCBTgpJovDLIaPPYDyQYFumDDrIeJ5KPUOQcuMxRfZxJBC1Kg9spqi
UYq8vMSrEBogSCDU9e8351+YqHgLFuwxl3fSo6afD94jrIsH31+Yau6boxBvl+8jFMgV9/8z4Kx4
BXGLecSnhaNw1MhuuEVy3HN+yQQ5mGgv4p2+Nok38vp7MpG+H5an7o763ZoI6HsuYelBqvXb4G1Q
uUcaThui91KMIJ/RBrDJi5dfooz4QhlgjvwKo+zriSXDdqFo8BW6+5e3nIzfy0s12O/fs301SIcX
EcREBBd3mvnBzQ3dr3tPB+wh+Ao8ZtXlM2UArP4fCDMxte9fdzu7oG/FuMzn8MLdz7z2CPiESHPL
2jhd//bujjYWHa3pGZcc92EM18jz8nXi/+N6veZ81jx0kkeXwiVmmJOQGS3ixPf/Q/j+CxezQgSV
t3tM3Rvg9AnkU8b5a8Buaf8iJ+TSHMdjdzp9rHXvRhy6sSdiMmE8TCQQc178BkSNc0TxYVzxG0sc
OLuBPzHd8KCuhvPSE3FdzMGbiLONy/uIWM/KzMx8EeLEm0oLacEyMRBrQjtwFoiYUE75F51FdKHc
s6uG7SD3cMYaABKb5V7pWQsWw8GHqwRqkS8OsHHN6XHZDjlvELVb6/EeNuNmjKflz/+3SgRCfR7/
GIOeq3zRWTWMGf7N/5ZYe0siErF8f1iz6FxwgP1M5Jbs/rcItMOamovjrIbfP1j3bG24es3wOE/d
MWcnXgNimoEhj5yxWKKiez+8iFRCGXIjnDHfRMzDKIkXiiCQsHL9f3WAI68oHerurRyZc2Nohi5L
NRkcas0tyr10hh/MDGb4aLXwNj8byXtuJW8z8Idgqbm1/pBsbnpXF4cfa/V3OGz470Az3jUX5bD9
e8/h0CPdiy7SUxvZY1oc/ByuuyFjqfdk/vJ58Cy5CwQt+MezNlrphDao4i4pmAuMy8XBYhUsG4/6
5LMeim2OdqP1zb8DJi6H3wGQUK/iC84C37VVewPtPxO/yTN/Id5CHjiuxNu302hydUaRW7pXgAOz
q+JGM8VFpJjQJXZF0Azd9+g1q/dkvj88ynMjV6T9Yoxin4lK/UP31sfj/CTWS7HYXE6kANwsliUR
SLNfgrnn/5z+DT95ess9RgionV8x0MVHEVm4wg1DP8RNQTzK4B/T+1w/IkYiOknY7pAwvQD2uApq
sSqDxXn9oNyu/2AsYMWLBsL9QBpWk9fAdZbFz2twM4aMBjENStYXamIMa74zZl+MlNJzFmKYi7nz
nqjbip9o9OwkPrq9iixLrDTxaHSdLmClrxH1Zdmuf3wWffzi+O0zMVzzTKFvj7f6EOU1j+vPBgf5
9AmXUZzFv9i8EOkd6A+mM2JVw+RMV4Arb44DXEqoC3v0KzysFPiDhxNfziTzzH05k36wTPVkEGGD
eEz1dGgPpTkIdO8z6ddgAQb2EPGTpeHZg9dPOXMmnwmPDdCjX/jL9F/6IEYkyv7cbpE/Xukg8yVu
tzFR3GLFb/8vpySWxs9qde44BGlSeQVDB4crL5yH84zfwrm5+A4yj+6OB85uZG8Ye8PG8zd4k8/F
e7P4XokW3EYxJshM99ai/FtTOGFR+hXLza9reoH7WcSjaJazs2l/YD3/sAI07m/luifogu5lOVu+
XWNskiW2M51QFA3aX30HSx9NaO79UgycgIXebT1YxFBU3HAn5gCQleF7ns1xReIcYLQMRYC3l+ke
q0e3nuRXAu9YJFWRF866Cb4SJ2fNv7iHz7CcZR5kJeYNYgqeORazo5gy+ST3ao1ojvy7bgomKtC2
ZrkYGJ5YqyPmkMQr5EHwmyztMXvIQcvlEH+UEQ4Jw5SZ3fM3F2j5/99wdhkm8qD+NzcpoFyYm/9m
bckF7QbZnDhxsxfVH7njffOczGb703K/DwbPO4LSrFv0EVxjq7nSBC1Rz5lIE811JsoWDY5Bsgzv
6ZqaKJ+KZBhIOna/9HuxPp9grTZQ5u2U7559SH7QRdhp8376/W2nuG9O7Ut7NwdUW1yRkQDaZ913
fkrOUpvUCxHzxGMiXxF5kMhoQPv9e0zkO+KalIt8oHBd6vFV87rlarVj+fp9rFlsAFywTkRT6Wxt
jstq6FoA5UgeLWMkMknkiUnnu2n4Q8/ucxIZ5/+5/euExMJQPDP91QYAbtbiqcbgs5Y9Clv8xOZw
mP0qcHpdLBlHkEdH8S/0ES9ai42D2Kuoo2Yosz2Qve+8PYisQuwgebuPm6yFovy/9PO1jpfJDp+n
FY0Rstpo1wzJ9jN3OXxndwVI9uUFuOPmbJqhKoObGGugPvLPKVRPcXkt7bG9FQElmodPRNfH3SqY
6vqvSgVWTgf2NjxI55Jgf2Bxq//MFQpGNc1PC+4iOGXXYeQRNuA+0hcUqi4usppYlvNsDH1iKJU1
NE2PfwpR1zcH+d660p9A8+ug3uKDtmmfyU7+a5/NIVobbB6oaeDWSj9adUOUguBxRcOu9PJRjvlV
OgiMQfIn6e6HD92XkocgUn3MTFRVkOwFoSRTV0jfGdIctFGoumfBe5IZxrQF7fZyShyvML1Pxyk1
ZLsfwRW0+00dp2RJQb/ugBTG8esnfS0r2zx0n2Jnmi0CCRTDM8f6MWg+heh4t+YycYylnOTI9kQL
i8q5I6NR98VcRAeQWzNdGuxsCirjVKI1UA4VjI6vry3gCM3LRjRyHwlYftGx6ZBWL6sL5BKBO0qk
xpPQd/GTZBo0/cHKKEemQpu7qBAIpzHZp8uspWfSUEp2WHQopQrAizgtzW9/kpa1Tof88fr99E/r
hRizdQ5jZEvjgwI/zKSnWQH0tl/12XZU7hA6rCVuPC0SVv3CDP6sOFgm+SFqhIdUCGF+E4H/MQEJ
gPYsc3Y2Lx3NzDHva+MsWtA8AGzkQcjGPtLDRv41UfPrp6Ezixh1SnumFS0hSvC0jXFENWmzSImJ
Ms7CqrK1WZy6huWS0q4AJNC2yKAxghUW7SeBjECQRmAepiZ1d6rLEk2HJKTF2v0WpjrUZFx8YF5M
EIavlWeZdh62sUCazSI7+Va2SWngAbwMog3IRUNX3VIlywpTwWejOsyNBZwdHwC9ICWsxtbYapR9
CmUXiVOUESHofmGMRjbwXOOX+xbSu31zDDSDYM11xxhiOVTeBkY4+kXpX/MZKUbppaaPxhQ3yUHx
Srym1NgvJ7nXVLZH+6orXhMUsgDBIfgnf5DkZ5vwiadhgBm4Rh2AqZUC9e0wSYvC2i3LxUefv5St
ph+ASKJaBEppJfHRorHyr69Mgy+NGP/Za9CZ6KL5TPwENUXorFlBawOmSKwMYj4f9AWUTEu5mjhB
tuFAdONT7f92eSw8mGpMBDQ6ClWkb8NXhvp8O7Ey0mwgE3DzshjBNNgFG9NoPds/VyhzCFSHArOw
x1YjjcFia8VI9EBKrff6Nh4nbTFpEmXIufcF4NYSvqCOY8XAEmeJTzPgH4b5i0YrHRa4IMxOFPlG
gqMh0HsYrSOytKgdDOdpfL+p3yclRtVBj0oiXPmXELSX8lNrHHKsFgUcIgOgGXwOmmkAuCDGov8C
9M2GyUdTUOB8NKBrPpivVw0xZYF75pJ2cSiOLsf+i0qdigExmQgr7Z9vj2n7vOkBCbhSnpfrGgqA
akG8LhbvLh3b1q9sZhPBPOfSl4gsot08YIqMVEvFQuug2oy44Kz36QooT2o+BFM/lJ/t15iAC1aC
LdglPJrPIahu40XNF5NurSSFfzUTPyWTzYJf+dPNzSoe0c1Di7cH1IKCoKtad9XOl4n0EG1eVH8g
QTnA7KBVFXT/04vAXorOqqKx3Yp+ext2XWYABIOUCUHkizrlx8NnsUIiO9ugOIktFzk3BC6/aSca
eCITYzgVqLmS63erjpcKPkscfC+hhkBzSj4bn2aTrtXyO1JGJmYTDmsITTeDsV9xpSS6d+SFiSrM
Fg8IMH2HfnUF1yuBIlE0f1G/4z04ZaffCNUxkAij6Ct5UUf7m8AMWnWNOTsa7U/EL/BceqiQQWIJ
nPLcMP5EwxEWqRBGMPR9iZScaKi1xl4oOQO2GoleWNisYeEMaMehtOhBTHSUjWQU05J+iB3qXgrU
WiCBtM7+SfGe/n5dH1ot8JC1GdHsft/kL3L2Mcl8u7AAM72J1LSaShgDWQYYC56JQg5tUCYEKyjG
kgbVqIiHKGACLV9E4aTDfK0McB4SRjigI1xk5d7H9xE/mf43PDjn+BBeEkpvF/sWX9RbeIifLLH5
X/ZUb9jy/RXPHGLGtnqig1Bd9FvLh95gttyjU3/AVPn4/WOYsp1+shOOjKF6S7hxH7d/phfchBBe
MG/Vk2H7vgBSVG/qXwGN5y/lo7tbd8OD7CGfsmN6DB7VNTt+17xXeiCQmVt711KtcuNjdqV6E/Ic
MK/6XTogWy+fBISL6S+DQgPc6CrX+K/8lY7f/eeMOG19to45UzLz8ofQX3Hzc0vXK77n5wiqBCzr
cUKrDgzMwDmW53arPvVL/YgeL+6wW12Na3NX9/2u3pRnPibfl7QSEvI3DW05di1U4lpQtYNvh0DW
0PxOwFa+UQLJRjJ29SrgzUlRjHllgfOtOX61UzUbpcim1uD1Z6gw4dRVZBM1wfKeaTFqgfKGM+g9
vEppYHwhTz+Ses/vZiKg8T9jSh1+0lv702TwIj0TD0YvQjaeAnJDU9krrTlmd9BdVFDqg/SQNJPy
xqzCPSZvALQxijz7pmGx3dNvRQ3NtaBf3MQQ7rAtQeliAFeZqBvcVPJwKvXL7uPJ1Mc/fzWkIxbM
Pd+QM2u49NIYJh2wGlaqvPnpWy+rAJ4PLWTn5MGXTYlJX3OA2VjChl8FgjFVPkuDlhn+CheWwwB7
C2YEE/zzwxHqoRC8S9b6HwmnwCgLKIG314Dtue0jXxusaHONgm5y/9yDU9Z6/YFlKTjhJqkcEkYj
PvPdLmBQ8rDxdJ6vOxgB/IOv2bneKb/Z1dy9zt0qvMh/+s2+MZwZiHRYvvXAv5HeYtdyoyYEckk+
fdf13/cvuL/P9TV8oMM19G95BODXCy/mjZSRg9SevagvIzSK47hwtAzuFH65xtH9Uw1JpQ75vaFy
I214mX/TDuX2fU7/tG3msSu5wl9tV1zvbts82oez0w72rdxlj3albOPz69jftFtw6HG7QjV8X/za
4jyoKhzqXb3yj83+u0Upm5oeg/xcnVOKIi9mZnfzb8ohe2inblM9Ao6A9YmPujXsPDnZJ/smhLE2
2aV6aofvtbrlT2MHwPEBAD9+VJtum0FEP/GbdOftJWvonCTMwChvv9zwIaP9+GxWzvEDSAcvOLX2
4Pydqz9eJZ2KB8ARIC3msX+8HzKH/EYe/Po+29eEyxvc5RVXaUdKXm76nXH070CHNyhmg1041L/4
X73Bna7ex542O/BKtzuZu/BCYEJ44aZxV7nE7yOuPfAPuxuBCvvNq3/nft3CS3dTT8q1W3937zN5
HQQc6niXhG7GEaz1+buz/7RndKoujJpjckRR7P1QcbUAZs3V8s/KAhvhatPvzaN16k8adbgHppzc
kPZGBeMvOHDpqj/l1O3aS71TbwRgRkVJ3LvzKfXVuifX5MjrAvpA/ATo52TEbor/zd2+Nc/vKj3H
j/hRb/UbdonsQ6S9YKCuYgIrd2RTb7sdaefavKasN7BtXPUKZwtbmKN65J3KSQ+Q7YjeW7eFZpee
ufvxOXtwXMmxp8QlBUNudLty7uJzH5xick2RVR+U657TLi6VGP47nFeZBMUvn3eV8GdiGD14yYnn
t1RcEfPdBkfYT/2WSd5rbnvSdjbMZCbcwWeNY1blV2Rl23VyjK6lvvgcGTD1NU6GMcOIH1llGB5X
wCfl9bvRtu36c9VOXJfskT068XjKhRCdJp4hA7rk1eEjf5oHea9etJuyDb+D9A9GSfL0L9aJocgb
YoiRDPxruX7Rh3q52qn6utlfRymDBUh1Y6bTLyOZUg67PRqk7YMIFT5qGRyF+7pq2zRykWK8l8zW
p7VjRDOugZRDn3CtXcq17cRUOVk7XpfYLroH4oSTo7V7HZ2Mi5wc25V+1u7cB+X0EneYonXgGszz
O2OOLBDbnWO9FjFJe5oEGv9PIRZEt+zxhtpzQpYO6PMfLNWX5ZlnbYsyfIrMNAseJZB4WpFrXzgR
0DfGjV9AfKAXydTlZ24tP0s3m5yB3/6+iINcu9/8yY3pngHCFpwyay64b2IglIC/7gLoUvpAHBiy
D3du30v5tM2fonEF6IrUzCUdc/gBlaHeVQ+4KtrPOPKERimAIyplN+kvvMkX3lO+KMcPAg4Viakb
nizWeGP4vfA2yil+JEd+kHQYva58yMIxeEbPf0KUiWgwPUuRrIvj5zs3CiS6dYPOyzHxSfEdZ7N/
x4wSWcT6A14bRtVaT70q9LoLYvdcLr7XT81xg0tweXO+oDmpcnMVArwzMbsaBpf2BgM2eoaEYR9d
oWEpQKaIvCAdjAbBGEkG/WwA29vDamBl9j4H62bdnBuXLy485eafows/h5hUAPXiIzneLbe9j+f5
810Oe4Klf25uYTm06Jz8KVtr15wYqIUnL5XwZvi80ULVz77/0yFfZKOzFc4QNf0+VfnXoGCU/OR4
fvrYAEs/AQUvZUQBozCwbKBYm25CPsE4Il8OjajVpp3z+/2iVbRuuPnkqI5XTN7X4PG+FlcSuOz6
vqqn7yk+EizbIyHR3BaWhxbXk948kUm/sb7ZtMZFpGJ3TvrPfaB00qGIgRAuqEKUKfCjGZB0IalK
Hkgw4zVle2RlJpHTcW3pByoDZPHNPMYpE4jvDgYj9UCrXYv/qYtC7OeqMg/5Z3iJKNWhnLz5WMDE
xAyjWPFvqtwVAvc1p0EYAhkWd/Tz1LavY34tr+pV2dtHyRxUm9epXndbNujFTMLlcdNs2nOuuNqj
ljy07Gt6vO1JpYwvshqXLJRa8WtQgTGm6sHerJaRVxRCWGthDYH/RMN1fsUAJ0w45bo/1Eh6FXVu
pgtFyDgTGz4oqxK8qBFUejcJ8qHEbkIo0VXvcv2WOK+fEJ5MVSNiI+7wo5QfWQ4WLVR3ARRigKzU
YDOYSWrnObmzEaSNr0XaTkpRpcPXx0R+vvc+5OtvClOJgRM4zsoY/6hzudApl38ir1MfOnuxTHBI
ig3wQYD66OaA5BVHcrOVbB46sBjYi0ZtOcrNqSMTEF5pv1H7ZYFIiYzhymsdlXivWeOCLAUqTfXe
+kHtNoByZDxU9fRUIZvUgJXIxrhK7R3Ka0WOqTbBT+tcnWYybg5ro6CnYSg36hYS3nrwqJHHaKWp
jtoRZRV08uE9gPCEDio71QRUXFJfGirSyMxG2y7vR6FMLTm22NaieoUt4NSBYNlb66pbfGAidH06
VNs1kN6uAHDOrQaUqXOjDbQnxkrce8XrGTfFWBCr2khb5Fo1zem8Ja3garXBAvqTS+kBMSrFi+qd
REInKGSCugbW12AT5HST7zsYVtizwhWGEyI0QwI6adKWcgJypl4s9xMJEL5OsxoBD/zQvvsCfiPi
muKCQOLuqSoYSO++jXnXzBHSp54xVihxCGQ+FM9CGnRRMEGBbFgh8iwQluC0caNgQ7zXMzBX6GpG
ReX60hzmrdOaI4WR8qoMfSAIUpouFBIxIljkeotQv3LXlWaY8zatCiULFjm1LBSdonLxj+WXo2el
F1OO7MOi22bUk9+b1ECBsxgXrE24wCAaPxS7SwlShiWzLwZSBRg2FPo7BS7z7FjQfhYaI++j/tnm
eYH2RTxBPa2RZ2kIRluxRz7+VZIWjDTs0nUpXKnbb3SWckyJEQUzQHx3NNWAwbctut0sD6q5IpcQ
iHsIdV2m0AtSR18SeaoFb1J81cDklPKCgSR/HWcUjn5TiZobqH2zRahK1BW68AoAV9bOovIFPBnb
vbI/69DRQigglLJn4UrwUMuZX6CTRKcJfquhLhIuaqsIZXuqTlmBZIQzZlSicPQdWtAXZfhjNQyM
t5rNILZIhT5pnbVBkQaUGCySFNmYDi2sLmWNaBiy6Vg4cwnNf7TDpvC8+ribyvXjVfFkGOhLPcO2
mP58HzyYIWFxM/1F2S+FXKBBRYdqUt3Xo+Yle+UxMRMk89JJixS4ZAn5WSje1DoCmcyrYHfLXkje
fRXS4k5Fh+IBz7ByOgTP/B8w3m+KwaHNyhlW2UXXYMiXdwvr3w8apT0bI+yhqFSzaaSmIuDw1BA0
BJsDPM7MrP0tVeDPWHmm1S8+14INGxjluCv1meBX2JQ8AyQx5fi36U9ZuLUl2mtls/SPjtagm9kj
Txb8+LwB5aZx0BlzbmXO4CzqXY7agGXpP06GMBVFPUwSg3ZQ4fPcSHTcmOTfEJbvaxuB408/r6Gv
OQPYUZev7lU5bS0lOXERho0G57BNrs0rn3yKSdeB9TSdmahu2Noy1BDar+mjQZgPgaoa0lAwDrqk
n0cRhd3Eprg7/Ji49SYTtbxIvKzXPhDC9d+Pij11OCtqoFZZehQshbCi2rVxKKtIWb8vumjnN/Ig
RILD7i5m673Rmaip6OAkx+RroktO1FehBb+VmdTeP8ZSs5em+vdJMBqIZ0iBptzfCD2SjjU3Lrpl
3WVeBvRO5nbrJmxPzf2KhROeyKujHEuOXVh04qRNVeZY0Mj3MBnUuE6hITUWFbQ3pP+0pCfiMwbf
1JUFgzn2flF6kIlGCQTpvGZ6g3ZtyW5nINYjh2p2FfxRcVQ/v3F3V7qzYD4VcYkWJ1GZ6GeNfZaO
j1H9fE2AKLY/N9IG6XYKkP17+BHCqPj/iBBq++1ShVKcJTPlNdaDmxO9BzliulYmu1pgD0Acf6Ix
6mTULF/9OkMXzQoWfmkPOGv21HgNRLSIqgUyG3ABSx80OFq0CFH4dK8MVD10PZ/oFLX11kAt163C
fpUnqKBj3+28mIRnJUXr4yKA00qLF5MEf/Z9EfwYE7nJSLdwy5tJxbjt72ptUbyknPP9FTQ1MTgM
2KqRUc5r/QujIf9F1R95mOImiqKWSu80B2IAp4upCJ0DhgbCLUX1Hgcoxn+0YWvlwjrjpQJGY/NP
ETlmpMHDV8HQd6UYC5TaGd+BeL/3IkaFptDbsUlzrWNpJ+QktG9My/qRCurYjG/tM8myBJ0hcp/M
F4zvD+zKtKJznVKOu6Ulhe4aGSqaExF0HwaJAtWjwqq8tn/D8hYGJHXpVFFeE1QTPtJCydZFwci7
o386a+QMcE7O1gceRdI4SJZ7OQKQsi7PkGRBaADCFP2VD3XR94fSpf6C4MjJE4IkZJpg1PrUwnsV
fZv3wgK0VZpjVYU0DbOY7AbJRgYeUoFg6NNq9jGAIFmTr/kDgUeSJp0NUfiRs4TCpQxH9vtXrsEw
YSRTft23aUE+mgq6/1vpvPqzV3vloKbGr+CeqmwV1A86eLuMnDmypxE9I78X2n1Dx1mmJO84FkC6
Zi+Im4EDRwXZI/lhadwZ1k9EJN+Y1hW4IaNsHt4wFWjsTfi+J+wtRZsAaZzqtQn8beTYbpgz8tMR
6ykhWs3HWnj5Ju0QUY1Spw+tT52AMjt0qnbD6I3a/ecIYTdHCYC+GG2XFyRQFgvIoAM1RwNDZwHE
OJXSN6IcRLggmcXQnaGGOdl36iCIpiL+zF4nVpS5n91jpX2Y0pFx1heLuGep4ea88bF8dyyEGn3L
ujtH6qwJmtEnycYapizNF2E6/c71AtJPvZkKpQ7+Rz/mcrZyGjhUqHIEDi7opdfA+sApQND9TRbQ
9nX2Lf0umluCICwaKoI0LqJdiVwJHjp1DYoD5oDSw+4o00WlvGjnAVGTn4lvz7QONBxNK87+w0iO
lYMBuqhB80kw5Xh7oemJBJhzrqhfo20vo89q/qTJXK3mOmKq1o8DjCGF/NxF3NZJqnomEiGKrnhN
tpIjMsAECxWyLg2hBCQPTaM6GDrF21fHGusY5qwO41VItbNtJNhgEGEZRCaJYUDkCgSpPY939psM
oCsmmj2VqzNK6W88sT9ILbcbnHNVK4Sk4Uret8ab6PIp8QSzL6FswU1clv62KKNdITQ94KbQjKRj
kLyBtfW+UMw1jFNK05XFgPufEh3jdly+FmwBevqsRnEO8HN7wzlisXklmWcZyDXQ5rLTXFBDiHwW
G6Cup318fqFdgXr8SGwEioTGToCiY7yoXza0hWotWHFWvv6ytSW/exUP4iy54TvD3+VEQExoJlU5
+6vavtY6UF6HBQPEmZJCfUVwBBObMsf4Z/PpcVLJEH9ZyFCoI3jT715QyM92wCiHhRcjEpITwDSF
ZBCqaB5J69LpoZcc63AYL2XF3JYSNiXKxwvCeGPE2q7qu5GlfxHPLMeCfiyY4u3XHDXv71BICAhG
m2h8NOFOj7Ce2oOoZ5YJbstbMdnevGnxPL7m2YQxlpfbaNV+fgXlDe0xCqdhRLs13IjWLO06dhc8
uaceqxpTeqxWU80jao5oxYhGqejPyd8GHac0W2rJayyYcJ8O+RuDFQqWa6lQSWg37UdBTc4Zx/W+
YjMYARpEiu5Dj8JiKsEQElk6LDTRjX+l80aJRlHwU9ezmk6fXCoe86nUaE2+jFmGfHVE5UC1NW+M
XbeM7meQ18Oiz25hfVEUXchQDPoOWhHGufoS456XiCoZuQgwZoRBRAIirASCxB6iG/lq/KUg9fgh
oDwF6RnK3PDdhL0nw0ssnOgjllsrXqEFxVXyrXz5Joq9f9G1cBPzYdDaqKkVISLHleb+EuUoLfMz
Jn8dDQt5aFOMAbf2HsXyrsUgK2ANGOUQC5BEsBEGfiFnhhI3obZ/IXaIQHtG5rUnCUel3c/+akRV
nXfrcQSCwafn51jGsoZFoS4nvp+OlCddMvWzSVlTGy2bQpwVnVfxjLzJto6yen+oO9Qdkmmgs9Ox
uNY2cvQ4hTusKhkSNjrZAi1usWn/0qYW9HHEIFKausJlMrDv+V3MP5ZlE6FWFh8/G5Y+uxodLBNl
tOZcwL/vYltwOg3ocXJ0Ucj3KJjoINZ7npnMWIap4e+FJkmFtyebPRKMFzp/EkUq0bLsECtKDR5l
K0IaEyIjzeKOJmgTsNz3F0PW79lnKcZ9wEY9tIASVxgDIy5Fg8PqTr22+3bJItWmKrIystay8oyT
D9rY/V9Cois4b6j2Iw94Ueml+iPe9Eu9UgnZ+ZXhXCzBTAGxwxdSMmLJISONYH6xby18kR3ucRXn
UjTKMyAPI1g1CSo1FHhQXUDO3NKXloLtqT2Lv6AFly9/hTscij22jWQrlI8IW0iRNpQR9Yxqb+PH
xnZbJDBcISbdGz+XiJMr+kXYnqlDQKlWlMfrk0++OJ2wEQupSgh5FYN9LbKbX92caWXsipKH8PZF
HUXQHgtVEvRNxdG9xBpyV8in8AC3ocsJZqeSMkMRAG4J4c4z4ZaUDpW6hF6zIweHUrKgZoMerLFP
myvFVY2g/nxpSsXdUCGNFPomHL6PB5P0QiaLYpJMBOy+QLObalJZCLZ8GFsNuFuKq0KMzVbRzkCs
VN1LX7Mixjj7QCSpWTcR9kit6WaUFnxyUzvBXpzICz3dN1FW7xilErz/4Sv7jGoOORMidOzwDbbm
VB/GmgIioRescUIe2XijYRaaaSmKjvDEca1U89pjOqmltgwooHwcYyTY0uqeOowPcMngiqvRhma9
x1+i1mSf9Ze1JE9ICBc1FuhpPzKmgthPr5dCFTRhs0UNxTiBv+lQo+BjBbW7qK5pSXI/DIjGVL7l
9+afXEYwKKhF1eZZpXyL7KSmsQczeRRtl4TNENTivG+HttEvfSYkNS5GmUgExNUWMhF+93DqhZNL
3kf7LByqAx/KC+yokSbA4krIHmebnryIIfJahxoVk/BJXGrQ8/j2bzFi659co2da+h5oHhLrsgCy
xFYSxfvoDQz1Q6EHlSpY4pOKqhtRX7yX2HoCuaNd2EOb9klaYzyjvvRQO1SZUCSGkUGipFIEe6TS
mgDzlSAbjwXSozXtcZgk41wPt0JDo591srbqY2X09sGnIllTvTpABuI9n4LWSfraw3OuNQgmBGIb
nTZyQFbrGEQSlma2ypzu9iruzGKfW2r7iPgaBDMBzZAofZIIQFVvUKdC/JLdsIP8G2uNiNd+QdGF
fPRe8tyXkY3FB2bfamIVsA4T6yq8BGXpp3ox3CUE2d7jLyjs4LPqQrCMVA6+eIwZBNQ4eQrcmRT6
XlM4q3emj9DL9wIdv/g9wJQaSDv2u7jDIDaAtruYlxaqpzifCH0elKsl4GrG9/2Hp5MbIY0QJcpK
7LUS3C+A1yiIYSDF9Q9s1sPzR2DgVcU7C9shSZmG0PQdeaIbyNYag/Dz07yLsQ1ygvZvnzuDEK6e
GkPQKesRIigOjGl6BZllDmUd1uLnNS2pzIm9k+3Enhj7SluPq1Wd+EORwAZvFvfqnGSNx8mEL2sK
QEcsBP9MpUlyFLA1lhnMggbf97WKgE9uTRmyCVuHCMEt8YhAqNT2XeQ9qqoCBvKHEdvcNqBohp2r
hjZcYF0NFW5XO+2Ni79rtEJcJSHeaaJBE8+IPm8QLKlBjEk9oStQ1MjhIV2NFhSE4YLMRqzsZFqC
0Z/52sH5WGA13l5bRiMioVhgQ2QDshD0mbLJEmAmXEs/vKOQPMoteQKIpmqEbgOxrZb3KQswJxKT
IWmVOkUyQCR2bHUIW13F+vkqIAvlm1zboxObq/YP6J8+2dQdONPIHqS4lwkFO4TsLBsUSDj5JzPS
PdAqTANbiMSDodFs0i3MFtjiyPJnLISnmiJl58J5rEHRCJdOE7OHGIW3sqFya1B/F4oOzVDPQwq5
VFq7HAtGdIeQsuiwvRcJ4WdfZTW+RhZ+JsxQy6sxBnq/NiI341pWMeqq/6qWYhstADtIO1YrU4at
V/iXwtRHYn/OQf0vpdEgYYgngc3uW/mijhXisnzpqSgLdBPTCwygVYdzNIKVF/aKjDLdl34ap8MG
J50kySNIlhVWywQHiqJ1a40kPZ5JYTwvyBmrOVtSUDVG9VRrQlTlvSOfvIQ2H5IzFD3BPBFeKLsy
6wZqMy47mgpGQeXStsHTi8EwlxquBCDTvka5jFTMwCSImd4IbU0WWKmwNo7o7X2DoZOO2Cv9K05Q
0P5nWZ//ACKqqHwrOBpZzWuFaiS1RrTb7OI/ns5ruW1t6dZPhCqEiXQr5iSJsihZvEHZXhRyznj6
/2vtU+dmr21Llkhwhu7RI1wh1q2FPIbvGHryVlXHcF+CMmXsS2T35KOI9YvU3DaeB8zxFh5oxXau
5yMbHIwAGFGSNGqd+ADit7h5y+ja+DK19mSjN5DGkIdT1DUNBkscRgFj01wCs1bSJeJtmqoeRyl8
J07S4nKDHPnVLeY1nN5Y/8W0wvSAiqXhVd9VyVBgeYZqZoFSCtutCNt38feRz1t6UPEt6borlpXc
BkKQk2aGphYKXgAVhgMHBMNjmbLgS9CLLMHDD0onB2ht6ETruVt5w4AnsKqkIA2/sUkRtxUxhI75
6SyzRNO3YbSWsYEH3aZo10V9dL1DapPxZw3cInRZgrrzNIy4uaXZZ/2H/ULfbuuYfTAXYxzNcFgr
7/ZAtFeFMpIyLP9DUJm82ha0SwAQM8QPsIbogSfSQu8pefRi3iO+AY31hl85LYMPzxX3PedB5Smv
PYag1o/NHgsnEek3fpRDEcNykWeIUf4z4A+EmdMc4EU9ijnurOV71mGOW6lh3THHINyG3F3vlQTz
VYhjnaQQecFwxssjgClq+C2HLvdWidG2ufKCz5JryQea62sTMIQZXAGPob7wTpJh2WNXNnod/g1a
fRw40U0LXpvaswtzAdswolKHitK+/FdL4k84nJe4OriqvZaTu6MF+zHEMyJmODsczDTdpofZypU2
ASYpRi+CMOo5cQjQLqXCVTPuHowIxcpE2hyKC2eut3g+pIimU/s88IAbkBXOdg0jLg8uq2dFrN71
0lP6s84JrdjiDyNWu2JPWMfRyicjFiqcExMNW4fi58tbEIs1lnGTmxs56JT6Mq3jtKDHy++DNBr5
sQXeFccu9t8e6E4jfJ3Z70yT7mUGrr/6JlguHp+hFGINnqODdsXxcGJUUFrFfiCvsWvQD5JQAB81
DBuJOeFzYyUOCarjvPv24D2KvwnHV21y5Jv9FbOakzgMxRtHAixGXMzGozhF1Cwggoy24ksmViNx
Ba7q3KQKqkiFw4YXPJISTWy/lg3FYhnFF+z9Qw4DHyBaBWBKmDHM+keMk/pgFYch2oy8eTfVXwji
XtMvYYwRciTmYbcPHFz0SZea7sHibeXrCrCvMMydSonLYYNn0bDt6c8TLlY3pTNpMsAK3KGtfQKU
+nM6cuxM+MikdP99wZud04em5RfDpQXVnnx6rCLXccfTABqvGge9/6QKlEjmPc/znQB3wzSvfuI1
wPqUWe54Z2JrVw14cmJzFNnTzmCUxdlEhsFVKosFHLYsofDbHEXH2NzKMSTTzJTBiFm9Vx0Yb0WP
wvK3ebdS3qj4ITsfZ+JNCrOqC3281nD6f3P4Rq5VDQ4vFjmku1yBoSbP3tb+nVoTZ9Qb17Lb+hn1
a4R1MX5tQPE9Rp7C0PwZMjn0H6a7bYNH3HKhWETuwc8vs+LvzxK3m6MJbtap8CgWeS12p0Gm7znU
/jY0/MqHKVcxQNgGkChSn7jzbUMMowNwK/7AFzE+cep71q7AN4sBd7g/IxDwQHnH7FF80wyGiANh
WSYGbQVBiKng0Av8P+PS2N0mAbTGSNacOkp3Dnu63hH6M7A+jk/QPCPwtlyZt4IJwYxB4kymekk+
WVmOz5Dpk77bcuWmzP4sH1Wz/Zb1wBn+S7XYAvUrcS7ujj60kc7BPdXm1LHwJw7yTc1RSA+w7vWj
MOC9kbifif4Z7S4x4cXYIwPARkyjsqAXwhecqe3WiR92KpNvx17bZEn09c10aFYKZ60T0lvTyYOx
00G3drtNm0NKQgNGfDu5uwsiWLjbkk9twriFlmEukUdSXIyZe61N9gRFKM10hNeIHryX3ftCrquh
vLWBf5rd39oaf+oCHTA2o/XFZ7uFFI/YEgniYsB2ToxiD7+AsYfEx7CPhT4f0CiYlLMWGA1iae+A
xR5G6C6+/Anx5eyaGoJC0I9PFhx1WkIydaSFCwPsJLL49jOeBpiqva/SrL9q44Ohy94r/WceJgXp
pOgiIncXhu6mDLx1zdIeDJ4JI8BUlauZx7fg0Y6Colne+uX3KNK/uViHOcmsMtGEUs2bNeZyA/Ga
YtfnjK+NV5kc9NQ33AFO9RDnqprigHW3DN9l842VIFc0MHtmcZR3XJAvBZVtWw5r9nM8+rKtp5Ey
qXquUODkNnGA3GByggaTfZKmLWNq1XgHy9MIUHQOFjstRTRpHCz/0FrJDu+8QeeEge86WVwmVvCU
89ht1Dox4ETUnaSq0MkL7qgCF7oxCkPNMPcdJ4cYCIaOxngFKgVk79mhvkRiN47vmoLeTNHDsYfM
Q16V3BqRybyAERtv0aGST5kbiQtVhIsUXR4rY4iIU1OH0crXo1tcISJpKATy6c2FySD8707HRego
n3ZDw1Rk2cVjUMpsXa7aMMIy7KAzAex6ricc7CuouLwvmMcwxIPp4DotKpXskNNMoyDY4hq2M+9t
Z+PH+MHhR42kySSXWRB7K6K0UZ39x071zcipZFbdq2d/KcaJOUNXYy+PLuCurJG6EEf20/GM93lY
DtJkypicgCBL0VAx7JH4FwlO1ALsPPCHFOWCfC1R8UVpSjIYSZZPEG5r3q6wf88B0rlWHQKLdLvl
wqOxWE8Ksif2qzlweM3ozKtY6HjHlJdBw4piYYphw3oH2Cwuo+aBfU27IUSQyR4RI7eMQLhRjkvs
5FqChkN63D5E3bl4Kyy79mmIzQvWyyaDVZa9RbyG27UvRGwzzQTLTz2iZ8xnF5Busi6ua+2UXv0K
fg/hSzzamC92rz2lq5wGFMJ+8xiTWwYmOcCVjajwCtdeebm+8+mrK7gzPJ+wxGXKbHaSrmsM85lL
USYc3YcOgU2rALVC/+7SEw1gXiU1x4uVR5sWEMwK8qsLtSf71ZftSW7niqFhN4ACjgzYSm4f6yFh
NRwtckM7NZpDQgcQivkwJkQr0YExSkoShYuNswHeeVSLjr6jMo3te+8la4W3nniLTeCnemr/jWCq
m+hbZCQcB/+1PuY7HFK9+jKa4dMfdOZXA6Z+ePgJzTRzX5VVn+zOQ8YCYu8aYitHy1O0q6zOLqXr
bVId2wotvmbcymF4GzhvHXf861MCz7MNEb28CBhChYCYqZz9lRgqewDeVv0kvrXcliG1QDZgAuVD
/VCo/OwrsGjjTisPSgroTKgec4YSMC63EHQ1iHkk/Y6Am5Lr51WwV1EIzz4x4QQ7wMDgg5GpQg/d
d4gqRsVQuBrV/YL2ohukSZmfevfVF5zS9GVLjiqRoZMIKxqfyNNFqqeI/rBG52cwGGiShSC3CIO7
i2G/QJqLN+LzJ5kGWkvAogkV5O805yuPSW5IT+JDsyGfGkklEzpSlagneUlTQQ6Efq8Y4kqg7WJ9
yx5tdO8gC0QYWwrzPaYVufj/M2UBiOvC9Br6X9OwsZsJNAlYF9kMn6b0SLl078zopKYKYT/xZQyt
IYo8ANEYPUuGCDo44bQ1/T0sbr1/6KkhMNOnjqC6nuDMx7wCzG8xNo4+enorS//m5zSiSax/kOPs
arH8gHc45cZgreuoKrU77IQRttM88XLYa1Ha7nxab8YAOaJForB424oDwKbLIilsJKwDCtBOqggt
h9dIs1iT94iYSE5dkSGO+FwUZ9d4aK3+wwRxuXBrrigZ3vgMLCsOKnHRdGXlAOY69YcO0hipx+CX
awvmw+TRXNIyWMFLNSKtF0yn/sBkGYgJz2gqfqkuQGmQKhI6C5iIufYTs8f27o7ukWudQMVpsGhb
P3SVAPDC3qMRDSmx4nnHzT4Nt7lF8gzVWScePG+BFojqrMj1/LFa5lzh8o8NzDqc7zTEgf27h+Wr
Rd8hpMEGc/q2wBx/ecADkY2AJzmAJYOIAX+7prG3yXjouvg8qS+/+bdEyNfra1eBFOXfgkzjmrgn
2XutsmrXwGgtqAxp6lwaYLBt0ZwBaQqsZTwEqqzrcltNUC646Gvm6KNsJb2lqaXI5EJy3NOYMwAC
y6/xic/JfhHCBZ8GwxwabjKmngB1Gazw00HKMmjTYoIdh/9iDOZClLaAOfIBBZxbQLYt9qzgHKJZ
88iJmPdIxXaA3A3Gy9WALMb6JWSQzLMukYN37uR1WyEvWDTkcW0j2FrN3WFp/7M4AIY/7DTZyNgE
b9Luo/tv0hmkw2dU2Z5ZmCXWnbSyjgVayJHmc0HRwwoNrcMvu5/IIKGxnmoGM/w3HYDwteCNSAQz
Y548TvuY7eLTJsPPUw4G+wxcwOrEOBpqXAKtgR9XRocU+waMxeAuGS6r2t1IkJQF/80RpJ3BQYY+
jVm3xL8Q0CJ1ujiJOtBCdxozBYcOPqG9rYLxVe+NYweNaoLhMXfmWYbsCuKVwIhsjpisjqGWqZbr
qN88dckeIXWjx2RTT3Ykb5DhNg/gX6jL53tlxFQ0t55JulzgeqOjcc73bNWKTGjZhzI6afT+aSI6
ZwEmmnAq6tp9KGpoL/xMUM3FUUHiyh9DcynnYq4EvBJ1hvtyRnh0kQEItqwJgwFU10X/2LSTTpoe
qT3HCAu5Sktg3HAvOf3a9PYeZiCQsqVXH3/P0NfNhCp6ovzqJdZX+i1Bm5O7mCW3PU6zEDmraO9o
6U4IJlIqCStO0DQ55dyDBS1q/kdETLxQLKlveewOY4wJwIF5RXlW+qUc3G/0qnDZAYzs+KJJGxif
DPd9jvKjAr6HAJ1J4wV7j43gLaTvpbdMKA+MXMygeh7t2xCwzRE+53xVhtwl2gyrsv6C+b/NA/PC
4Ekz532WPtjmYmMqqVHM5uQjF1l0Uo1HEbCGGmJH5z8f+CIEPaOSE0LIEn8YvDn5oZAWC1RYIwZ6
dU1KT7iJOQFM4xvsVlpQx+dkY6eM0Gl44z9BVfCvHbjgiBTb+cfZkVyshTkOwHcG/CXgUIKVO+UQ
JYEsO7ydN/LD9OFSZ/mdIO9kxvmQlhLt+CqqL2X1ASooCTnQYwo7OsoMAhxwRO3lOGtpfGXn8AbJ
XJHEk7YbIM9inn+ApgWlpEDHXOH4EyAcrKZbNvhf8CpIJ8k3uaHvIgITzGpeK4AAyx3XMgelYcgw
qZfsRZy6QeuBPejMoM+hQSMdBiPsg98dPe2zCwitW9+dad9Ol354cawTDM0BKsF0zf2TXVwyDyLn
PkPKVqBG2xv6hQNam+91fYGvSnStcvZhc2kdpoBbmzNViIVHnVisntCa9OxZDCl+N9aXVZ3GMz5n
FFRVuonmXQAW63EPy2XjwX6agwx/a/7/nJ48Nz81uX7QfYup77OyDe4967es48xHPmKmry2afYM3
3Ftqq5M6kqCJybjlY4UqesiffH3c6NllnLS3eh7WFphXAEHY7L+BDaRhpAQWaoeBXIoHB9m7ew3/
Szj5R53FAyEUn7cK1vQSnntrfrPE3u9ADTwwZ2z68uQXCZYBA2QE46XvIPiG5rsbEG2sOehnQvJX
uUGMGRqh2fXbTGhg3rM2v4alsYEM8RJ0zttEh5DE0a/yKVEOhhWdvZfeg3ChwLJf5PqZVPrSUjfZ
iX3QwJosBPxC0dUTZBxafdcYV0x2tJ/GkgRha+enWBsua6ytd9x8XZmeKp+crlrSRAp4O958cBgU
9qeowDaSrMOkTeH6Ffi50tBZlN6Oeumg3DR4h/fEwusZdml9+1GY82YK4oMNk6+xIQxMjzJ5qZp+
YxFs8L/hDvdKHL/kSX5xaD9HGM5yyDFyBKnwYUOXXcwsFEusaN7nioturP/INBK6iRDE0fLPyF/y
YNznY7ET14TJp9ZEJF6F1gF6u1ztWYnWSGGpwVkemtfe9dZxQs/r7xbY/ND5aHOKY+e9tg3BmIfO
IakEfQQOzxIIg8g7xagv+BjAMvOuPljpBag+cD4koKLp7ZNwLYE9tQp8ff5PqIIJzxkkUBI3BDp1
wp183sz82fLEfK3Govkjd7ZUGIs2X2QMwGERVU/jFL9BUBJW2mKW7xMkH7HXpXyQybyAVaB+Ob8Q
1TN7ieEUdAHBrmSw6McXo8VgPvzWiSzutb2MJ/mnRpY8HR3XxqR7XvEqoJQy82RJpOMmBQuYCEf5
SWUCZGIT2nBr2hbXkFY0I9zUOgwpfS4ZaYpqopgroXW49lcKFhlHFrUS1SBCO3o9eFmOsUH/LvL7
CG/g+SS8DKkbuWCEpd2Vy1GUHQlyb3jRMWueGoenLP0hxYVE6bblTwMvQ7aB7WlYrCDnxGQCV4Ti
WHVbKPKBwm+fLUo4B5MV4bGhSF9whcCKWihGBURqGyBAplDMg4dy/pgpOf1m67Z/Od8W+3dnpttM
Wk7QX5/8H9f4N5KnOtPgBLS4o7mnjZOjULp+Tud+mTeNc0UrbFu3GRoL2JDjwyWYoLNebYj5OO8/
WVtffTDWE0LxDOhItdhQJhK3FTp/B2sA+/nTAQCzYkF+M4rgBOnOUa44qBa9qR9llJ6wH5q5PTpj
tZ+yK1RayICRfsfE3y/Np9jN1zQWwoc+ShO3LMcCrx4wVqalOiO6Iv6W5ALE7i5oMEvKlklKFl8T
KjOqqLLrdqWGyJj7EhZPrxPsBCcbZc1Ozqi8/27xgmjwBmDWT9ifdyNUlLqYMiZ28RiHNVszLrz7
pBDm7834aRC98L++UFpIoW44lIkWoGYwPwbcQyBp0gApMNyJVlFVq5RDl3ccp/2r414G18FJwd90
6sfbQ2osGQ8KDwNqZ58CHPg/k21egdwCGkSMuqISYnmloBAakgPWMw1EgeNBcRUljbzYeFeAbwpH
pIdeEkBtYFhb1/6WONYtPhRyo0NF1M3PABvwUN97zm9YzgUaf3gI8fDMOQkcUkB+HGaXh0XkYD5w
bHyETX38mWDa01Eb433R29uZsjgnY7DHDHG8GgWhi+uAIkQgUXDPtQD2bM6cP0qohNjEFCEBR7pk
HFY26VfR38XYa1WwnWDWWVxHLOXsyMaYuXs4VHAxgMwgK4WTL3OeYYnpbCfZK4X1XmAw03HmKY/6
KS53OK96uClS/ligEC6fPY1OTleY6d6Jz47xGz+z6Iw9/2G1C9VWQixBn+p0x26QdShtywDDdIRG
iovNE3MRu6buORRutmPz6TAvJEYsJOB5bGgu6Zu1dH5LM4NUL7/7F6hNo9sbmL/rllwK3g/zKn61
uOULrdGtZuAeWkheA6eAQlwiOiCpc8STA19+aggnoNCyLAabxZ4RVVSRxRdxezIvGG34wL/y+L/Q
BnZkzpNcfARazvK2WKj9seOWHKDK51v7wlqp/EtozJJ4EoC+CBazDRQsK5G5cINaF/oeqHwniVGk
keSklibXm3/VFp8rQ3ntlfM3QvFv7wzSw13ti3ou9L7hKtILwcFy8OSRnyXlGn8JeR84aGY4T+kp
c4kS0C70k5NwIVJ6m5Y2X1YZp3gGzuyDuMHd1Wxq4yo8stjSmReMHRkqK5dqLg6xFtN+5S0sjbIG
B5S3efT49PhnHuSgAvm/gA0cROw6/hdyrkwU5LPiTy5ReiXNn9vvjQ4qYvOQ1pc1WDsDFvodXBti
8fzLGA0oCq+lH6xiZX3S27pj/YLpLD0G16bY0/90Q7P3QzgS83VAtB+qTTqioaqq8xAB04G2mPk7
z9LxbwKBh9ZGS//19aa2Npn1W5GrJP1mgP5EOvwGwggN2o8MzbCOyXLrmapWoJ7IiKLpIhehBV2N
WRz8IYBeuSgdoLbE/uLLspcYmihMHXOPO2wsX40lXhUzGk/zJtgMb6TDZDz5gAYvErCSLVbsoVu3
OwuH/ALWGt9CTgbcLa5mwUUyGmjZvgF9UOowFNXvIjwY6AbkpVPejAjlOa+stt8oDLbsdtNQSc2T
9XN0+fz7UsGinQAz8iPMs2f5XDkkTS4vaesFOGrmVBK83gLC60kCS4v3iHE4tmbpTYYVTLT/CfRI
tumSWFuR39GXch2XBm04wzAT0+DpJhNWST1Cku0VEyKn6RIDOpdgXJC2NGLkbT+88LA03qhUU2Hw
N5gnIk3aU5JeO/SlLGjChGhuufJJ0RBgxlleF7pIPsWq91+YY/tOdepMtKL/o2N2nB3DfrJegDpy
he6Ww08oCDVyBcdP72wNww3PYfJf1aHswGNAdnk1Qf7mv8LNE31jWaEe4F+DZq4SaN9SXvlme1Y5
VWJ70g33jl7Lg0pfcPILIysFB8HYmY1cgnDVYjd2SPjpwh3kuBTWNgvQW/yvYbxQ6NRD8UrjGHR8
CMfOPFbmse+ObXfEb3HB/bw7WsXps0nwCFQvtMdBVbxB9Ri5zJuUZ48jJG4syPOEMjN4wwGeG2GG
bC40/CbwBRTLtjReSCpNoYor/yOff80guUXz3dADU46M8GAWCJ0WLlnzs9L+Mfz0QJbQ8GJVsxFq
P6Qu5jf9P8nqDW7EFA5jLgN9MeyJr9bC9AqOBjitMZtbjmQkJdCz1LtR4/EwHZy/cFBhlMbWmdEL
02Ek6A+jxlORClscbjKoQfJxNjYUIWKqYdFksEtcHfNJD9EpZJwZQSkby2NKThwVMXSA+8NqId4F
lIfMCSBnykeI1xKLGZCRsPeB/s1DxbWmWgxJk5hYoz3eKS4kDrs+uZRwwBFfXFqVbDFqpWJTdH9H
oEHHeQg+0WXHisGPAOngLyRtNzHqfDzR40M+7/Vg1YSQQwn3fmIe+sHP693DpwET0z/g0AVpx9ro
iXOmFxajKeEEdDhClS20Qb/daA2TPgaKlk9IUAM5Q+3aHL/tEYNSbkOLhBXMSrzwtaXgEOLZeOvV
snXaBFHnh7g32QkqT15fWp0EYaDwFzyV2C94vkkX7lZ+8Jy7D7P6XdPONMFZ4x0626hA+rvO7FPv
1evJWZM8PMmw3yCp+DzOcF0YK1CRcNGLlZEwyCiNV6CUQ6WRyrHj1BTgP2FwSxmIdlbGjNPi/6N0
LjnNg+CifcTBvkYlmUY7hgICPfbdBT7KU11tRu6s4U/gLs+Uc2nk/gvsg99aezgRUDqeRgZsFrPe
8QaClOEETFqMQfnJmepn4zaBuQ53SbAfiB5jQ7U41jy2h5Ri8ovIm+a0dJq33vgSyuaAFG1bt4e6
Xid3B36pM52rjOlK6b1OJXBTjF/DAISrdnpPmH380PwWEzLXvHcgFyXrSuXWCZHZWxI5v8kpv05J
faxlBvBJCzijYgqxIKgymm8f3ULptVSdXOjdqkiR3mC4JcPewGqJl4OcTR1TPDXk1PnT0R12XfiR
qLMW/kHyuOdjG/0EesB3k70p9Ef9YRwvLXMdZ/m9MEvAuGkb9/qW0oBJcKYZLzTK0tB1SJopx4iA
4szhFFrZPqc8i87CkGW+jy99mb2YdfkC4Dp13xyqrd4f7ISskGf79/hsNs9eBvvvHTMwMtX2wlqX
JmYZ9ctMVDxB2VC7ADHiaetC9Iz0I4iHnb4Lj1FRVYw0VRekaD0AvgZHamODu+P3A/gtAFWMzYhs
dvk5tBEgqS0XTY8IP+ac7Dg2pbnpsAZi1EU3OyFah5BzMMN9krwzd+bW7C7+kzndyDWHEvLeUo0V
1isZdoxMVjYD0CU/twkWI0u6LpKXBlBNLLWY3aMRwv0wGbeZisH5/zchW8ihqTUIKWm3bxDOpVG+
bfXnBueYAJfWDnT5STnU3idogSTDXZkwNfHWde41kHa4Z+8wroPJwgnea1Be1wkce7CsYedwnOjU
c08hdqPegXqMQ4o/Wu3KQ/BZH6vyYnnIBjlkMIM0N42JW9LdRlbI6hABecddv8TTKs2emco+TQzP
2sNEKuJAGZ6BiOgTXGpCM71s/Jv342a8O/NX3Z8HZ9l26NqD6asH1Y+6Z80Y0A1dCIXQSGaO99gl
adMfhz3NEVR18BrWJo0JWPyc7Ir2hD4H6P0KL7ZryYD7SkrGu9FrH/ympQjouQUStOfql8x8FUNE
tsSTrTZqUmvMBkMm4QterF8aaFOb/nI6c1Vg/FK1tEFQ9gnWgWKYr4fU3wRO+gxA6Y7Fb48Zi+k1
R6HWBJ6/Jk7YD75MDQPkKn6jchX0sSIDCQy0cXZcz5V+nj0ok3ji8XpiGi7g4cw88uQK/8/PdI2q
1Qgf9oB15kuOBr05VXDfjY4jmPFWAb948qwXbagxOBBxZP4s5bhh4fPD8FDG8+m4L8B1da7DDvJR
DceQpJwMuJgmX0h2CgCu0Ie1ofq9rPGxmQ5lew88tknIVZoVqHbhB/dYCwMDGeGH4AAeU4O2UacI
a5W0+KWS6mSDMkmbw69I7a8kVXeBEjoZeqiZkkdbLR5MNRxiRgq04K79F6PWnjuotzLu9W6mOW99
l2itlR4gsZyfl/6rQ7ZU5c0Rok1jna3Q2ZeSKw6HXuR3YCSQ0ewRSRykBhvX0vaSKxmGY+vVpDDu
fHYQOAXuigOAmsu1JhljNinNSNhwNWCGfgWl5SqqaKuUYTBnTP94BXPH9rsGBASYWMjg61OUUclB
kAZISk9aQX1oRVvxQtQFeQDpKA34usv4GSFKkGKlgsQ2pZ/crDy6VqRG092Ogk1FWhg/3LSAK19D
Yw0x9EejC3NH95E9mBcH2F7QfmR7hse0FJskdEVJfZAVkpp3Bz2JgxYIYp3QIrSbR8FX9Nrhr2hx
vUg/u4x9ZGrP5eTgCGlShWhQX2PUWfI7YEtxftYlbuL2+EvT6s2UY3PvO2L3UFigMiCNMguFz8/A
VZTrEC2fNIdrEAsBDc+AzMYMPHtX+lPdXdvaPpjFID4Unk2qH4rkH3PSnGwoPnvXjzeNjX7MIAeN
0tgIRGyE10Btd6Cp9yVJzzm9u8SuQymKaTolcDRGJa9BFdEh0vhGzwSRT95BFew9wyEF/TFxdHYg
onYJ8vvsItPfli1QRzxj5MC4KEKTp/5TJrw/HHBS7DYwINNIX86Ket/TYINoMrGAXlNTGlXXyiJj
8kz1Zfv7pTulPiU9TplIF9p/bPKnNhjEcdMJ3kqt4EqB9QEorMffRXhfpgdTwan/0CpsOvUb9hB5
HZCgRm5etNEsmEdTz8Bn72v6WqlN5/5WCvdXXnWKzbp6rqWUtGfakT0CKGa4r1pCL4tvMO/IgT0C
b4O+nhWpl3cPllbrbkfpom9weZb2kdWALAyFW7xSJsQ72NeEO+0q7QrzHAddmwlphO+1HJyAxkRK
+UZH+Vvcc/VHhyDnl7/molgNWI6m23D+5CsQ6yNOhR9QlBFNoNc4KSRY9zwgMnD+Enkf+zdhlghY
FTK0VJyNUwioRldJJSqYgQV/iNrQgEj6k12mx5RE6Zp6y4qvfA91yZOEiJYMIWHB4UkhQwEMhClb
yXo0ivmF4+nJB6ASikrJnaqh2aKONMwS3IBJLL5gbGxZMlMYfjhI8diSKoW1pt4JyyTJ/uqU8Mzs
9xB8Z2n/GJjmUqZ5k7l1QaQCYSvyDX2+1YAU3cTk+iNcfXzz6naVm8WpYfYWMAWR9yg/g1aaOZfC
0GeCPhM7Z6hABnd5kj4S+CXyrZ7o1zQYVrCfAqaatfYqfx103qrQra1oLyh3c3rJdqLX8ng8AMVc
KEPkrqXoEHqncDCFCqDl18J7CM82C7pTjmTKg1cT2l+D/RHxvgPQDv6pTKHgcsA8rEvAfB5KO7sb
tLMxIgAMPfZCPE8xiBiJ2tIxQmcBGxRmPr8OtYw1YpzB0RiwkrnFPSxbws/c/Z1YMJLbh3DFZhvZ
N5OeF7A2Bw5hblwmRvH1hE05XXSY9v90azflDC0yOG9cbtDrZoyWJ/ex9EeHVw2VcMOtqBV3in93
+fTQJ8y3qOKYmj+XXN93uIgYyL5Qc1TFDD/k6lTP6EpkosZ8lGMvC5+F4uw315yjSAAZR+/Oo4MV
Eugtk7j01lvuymW95BSitnvM2NmI60MweAsCkwo+Jlzmy0PB1LI/2aG/H4ptyCjG/kYyKDKP5ioC
VYLh22LZGMNOVPDaV8bhmqtrHl0ZoBcEDcUb79zBIQ9eTXTLzcke6GKo3BsBjRm5wsdjrJD9jPFV
Q28+GZRjf3NrB+sdVjtC6a5Bk4CDBdk9EAx8a8dNNuLxQznuWad8+QoCSGyXsfgnLHuZys/AMrAp
kV/i/KYOcUmvWtwG3HdKANMzobrEayXm88CZS6VPZEK9bCQht6vINjy1wbzV8i3Ps46ptXUyggaw
W2di6Cs//JvLJ4H3RlphrUGxaX7x9BuI2AFsjAXP8b74FlJ4CRaTSxJgZ+z8eDy0k3OuDca2AOg5
B3RUT2szREJbzutEsz6MhAFVunLU65sCmtPL6cWuGEXzlsNk33tYL+B3AeDf6lyzxNQZYuIavVXq
Im08LbwsC5Athnc7Y8RBiT6Yu9IdVlnyHmW/4TYg/oB/GQlXqrnSwaC8iSDQZHmLZlOAKfZtoDh7
bm6iP7FTlmbe+PC4QKvZjJCwvjzI++PRUPkOWr2bfpssmhCW+DUoz3nBOFEMkplHAGao8YCwOaTd
KGBfV+8CgnFHrUSObyQ60gRybx/ADdLh0zkgga0Qnmd/I3qiW5m+muMbr9OD06F4EwyVweL4PrjZ
RfPpNCTFWviDdCWOxlu/RwVjp1uAPnWM6rUCophhpZlM+UvWrgl+ppmvGu7JBCJbEPGJeeZUgLgB
VlmnqBAse4PJwT7SCdAh4ZAhaaLxbt90SmmHprnCd7JkgU3eowhPY9UjgtSFnVXR9FuPKESeApOr
uwRMPFyWKVa+Kbq1svvPhv3LIYHESWyMqY3+/4cBf6/xL3km4K0eywAoXLOJQdKxXodBCihmsicb
8+w2nux6E8pFb11AExmg8BEZ/afqoMByZfnFVicxD5w3rb5TIAODSgW9jMXF44rzCIcmFs9CHoyj
6AWtrTANKy6MhmElWbYs+mSg8gOwowKEv8Y+nvqjUOxRt3YXSKtz7T0NDeupfGpY/iNMdPBS3BR4
TXIompewRfHtN8cREbHA/TnutpZGDgeTlNbYUMRzhnq0+GWLcwu6q7x5K+A9aI29ClQEV2kbeL8Y
aufNDgEkiipywRomU7CpWEce4bXuu4NZoYfAyaTsrpjldoRpLONKZiWzfu1NCpNkA51d04vXnsTA
yX7Io0mIwSZuZ5mPMzaRHEKN/iFAMLQ70TzLQJ7PsyWaGDYuH6v8JZ8GYJh0BD1FPOGMoAGhDTul
xVCXavVqE/YMNFUYpEHADZ1WVg/KxshxPCktPwREZVdQkFsTtR9zV15ixqzbiP+afbwVlkGEjZNz
CXGurlyxpKCxbrM39twEBs1j5zObUoKmtAecEJFGhYxe4Kkwq3jYYvn8ispJ8qcxOwCPtuHJLnDv
e1TOt2D5w5YHlcWi7ih+AQGT66X0r4mH2DzDigwHGyiRkFzABASSkjKXSSI6wpYW2MnZrH2PL1w6
MnvEnJHYTK9P95nowyEx6DzUNiK2c/yPV2e4N7TPe5VgVFR+S9vEMcESovFYpTmdL3YGjb6eUJIC
58jsnQFfRCEmzG9W28CagkE+9Kh7Ma+pdjEXE3V+2VTrMv9Oi/kA8YkOY+VpmD5QBDTiEfDRM1H3
lj9mclVT9BSoZOWCbvvm2g6OlYbO4qMiuZpRFjA3BsvxXwWXq/UgzmHilJ/Dgl4gvMXzWS+LXyyK
jo8R2AC/SJbXXTEWlD40Eq7ov5meYobEU+EcbhMJw3bhi3mZ3JLS2NOsJ3TgnkVoLrur7Ijtxg9r
QjLJget8CQbgEB6L9qbWUGHBVizHPw6V0mjMOw/nYSC4RSHHA/LiFC20V48DyikOLZgv66RRZ+Am
2vrwKq2wh9qA9xDqm4rJBuhLvTBfx33DCr4Cm8on+agYJjoC/aZIL7cOKin47gyOORFDIVPcVATG
w18v3fK3KnM8NWBUclHnY3KpocRDIECRS70QY+emw1PnmsjY4CFEwFx+UZrnG45qP34uKi4OKqbO
ugHowV0TUuACgW9skx+uM85ja0GnY8JUl/bcoA2v9RF91ynX0xdHzPtxDKl2EQPFCCTGwZdepe3O
s0Cj9Dv53YyZnPxZcczN0pGl5j775y4g1rwUgawbnVDf9sxqko9HN8aNKD/VQ3i3xaid2U60tQFo
rzB+AZqhheTmIaFxNIm645DGamgThv0WIYMQiwUOYRtObr4bVfMs3yTbRpZfiDYxTx//TzIUUhRp
JHjoLbU5YzTijbuQHCwfoSgjH1I5/JHbCfB1Jh1E4a6dYbE44U6KOrTEubuF9G/VO8NrziPeAuiM
oS1CIhanCsqQFV8rM//TbKvzPNF4E93Tk/rt5ls//T+WzmO5dSsJw0+EKuSwpZiDREqidMUNShE5
Zzz9fM3xYsoe+1oigRO6/9QMA6LysZyNxa6Lwp3epWAkFUKUv2ywltKrorFBP/Rohahktc/Ib4k2
2wTJikioefoxsNqh9XNqkmA/mh709tQUWBNDmXrfLUuiTCeYluHUM+9Cs1JGwDP4VycKcWIaWD49
o3Yhs4vQzrp4V3QqAkotAC2YVGmS7/01xRAoM/1aReIIyFtG0aQDupOgta2Zj4MkMvC4rYNk7YF3
oB9X7VMbijKaweVV+Z1R64yglp3KQENbivZuqXX6IQ4uLVkKAXSwSOoUtq/RLhXOXQfjNDLKHsrV
eQupNxEOMqgDtVdVb8z30XqBxbComx1tJfr6LDmXuScI/FOMlBkLFmxuzc0K20MPr0k4CJJHpYpe
JaZDuMm2JeZ85m3AZIg8jKtvmdjxVnUhFt2IKJkIbTPKude85BI3gGvDtavlZ6aAIIXH80DYaXZ2
C4adnPPNDB0xWB1NVX8YS2/t4vwdSba2P5BjzIbBeatvCm0gJceAwcDbPsVkpWYX0xTHFqp7Y9Mi
gy1sf2tZ09bIdMTP20L5wpcxGT8CzLgh8V/BrWcsRB4Za5+dbZFJlSMyqDOMFwym6AtrbxI5CORB
qZBknzHHoJqQTJLeqJF8inX67Vz3GO1WoeLmosCPz9Uhb461niJlFf1zgnmUW3VKAEeSX2OAQ/PW
drLtoIFgDSbS0nx9IdYKRCMj07CMy2yil7QGUppgmmH0Qbw5V+v6VJantxwRiRsPKzEQCA2Lp6RG
OwLtSQMlOm3oSPx9gPNSDYyUj3nwBMuD/NPxywMYOZTLyIpO0Qb4jOSmvpLTDnIcX7XWf2bhZz5j
XGLszAYJ6G5K421PFIDIA4rCuUiryjeXLV2BUYU8N8xmhyohxS1e1eS2ADzidLoyu1sJf4veO4xZ
t1AM1DfJcrDImaJ2T1RISQBK8G0i6G64uwyxS7CchHHUEsqMkg5kbCaMRcZSyHNfRrk0hzLMgcJg
/yEUEL7jvvHwxP2NybyyWjo/+l3q8EHZ+Zhwsw+/XaEjzwnznl7gsVnDjv4ipQ6POyKVIMiclW1g
0D/51K9TMpJOddWMF5vYTIKGWk7qNv5VKGp1ZT5IoI2ktfKRE4fJgWSWdpe0YC7OFaAk0HcISVMV
3hYSy1/pL3JuQyVbcH+SDIC9ZfbJmuhPEovHeda414iQDCmKR9jPBPFyyClA+492JCPg0EGLKWku
tn+DaTURhMlpMqZ/QmQo5gnYR+n+AB34A26qPjtQ3Mi5xIrg2KDxlMvuz8jiU9C+CKMlCIn8iEkH
hxFCH2BUNEMxOnC4ddnEjlimwaNBRcCCBEeTGB6YauHAW3QqeF6omkb7Jr6RrOJEOKF6iYh4QRvA
f5L0xlb6rJhbqrVuRnDSOYq7ft2jCLGt71BZUW/Iy5YDLGHYUHpR1qPzJvN7ZkxqkqQhHw4Krdc2
vehG+HE8dFChgJmk+c2DUdWMD1izHiXnKYSuxzjVwz/CFXX7hEt46vZecqm6mxAOSOvkRnbzdarQ
e1NBUGVg40b8Tm3QUM3kSG4oF1rMzv0f8PfBoV7MgdpceA38LEn7OMwfDsg9Kqyacha/jgIGSLUQ
FcVasF0Ha/MI5WKIZabhF/46XJ6jdY6Y6ZTjIWyqaK3p2sO8Vuj9uULvgL2YCLP221SRsmp/ArB0
HLMDTQh2lJCIFxHwW68pywFJskL0ENkZmwljs6q4ezG2C9dbU3eTjmnS1XpkWDvQuTX/2VIv9J3N
QI4AZ1DqLTUweVZdDKNeRcBz2JZzqk/R30yegdUbuyCAroBQBtFF+MxF4DoiwjC9a2kQ1OT/Ac7a
sbcCXBQxYURlO8yiuGdoC52e8cJZgzfhggFXLYxFMjP+fFDP1EBXz/aXjq+fIG66RN0alBkpNheJ
NhswwCKQV+sPgDdypPAmEq4c5iAmAeRM9N0WaxX0NmrAUWPvZFsGABDKJfrcvr9I2Rl1n1iG/+sb
oSPiSMW2yY2Vv9HYA6SU/+hBcg6Y2QV383d0mfwL9H2y25JrZhsEazH8roTWarQt7X7vZoRAwQzr
K6GWJJdANqsW6Xj4YDXD9snhnKri5JT0oK6J/+MIRu+cVACJNIFU4VweqGwoXqeK4Cegt4xewato
YRP4yE9B5KVdnH2xGjAiMMt+ZeSYk6IatoeD/F7xXZXttHajo00dTkmH4kmMvfivoa/V6SbVcA1v
113qARYKpFAcGGn57pCciKLG5LzOAFSbAXkKTcP8kMlpQLlMcTcQMiXAhn4t2Fc4Q5DWyEIYgC0Z
Etqd5gxvjsfwJo4/cj5yJV5rtbdW63bft2jDGmWb5vTGCHSsGXUjAjhd6Y85TWoE/jbCmWdK9BR3
3lKnHPCMb8f4jtrsGfnPqGKhP5lUu/TPQsASMUF3X0eM5OT6U8k6CkwyBUlXCM21eGPQxO7a2F3X
HRwNxaHvMVKLFACFZlPubmUkzdv4FZxIhnANKrKr8lUoKCTiD16wUUkSUXKO6lg7zsXOaVHWJ/lx
Tq295BoJoEcfKdQclX6p4rVlU4Y0Y035NlrmWiJd0uDZD/OdVn7cGECg+PenB10x578ml11SrMVe
I8IbicW9n2pslse5PhMkwNqrxvKFwFUJvBJHP5HfCIEMBdEGRhYEv6KNwx8rokkl+5uhIKnb1TQi
8B7VDfJOptGY1nOEw9jkCpFqjNbZ8q56Sqo0U+FYJ7hPYvSlc4oGai63MR5nYajhFtBM7if7hmzv
rpGUgVBjDR1OvzOCySqcNSWn/f0M5O/7anqiQgDPyQgrBiIAVESOMFuPvmpiesQBoN4mLdgiaRvj
YoVy5n66uadApahHxUhTcVfAUanOJILiWENGTSe3AnUTi6QIuD0OIvRjkWM/uOBu8sAzWG0vWQWQ
6d64NdMnKiwJa/RUWAcCTRHKROyZUYbw4FuivUTsDAjCT5VCTBYrCAEHknRUYqqVqgLdS12uYjR1
gwvNibo745uFfNJOXmz40TcHs/w9UZ0YBJRJ+vDvCCllMNT1JUi+dTdc68UbZZ1NvUp7x9PIxo3c
fBy9QCaufpNAIlJiaBiEnAeqktVEswQ4JR8P9F6JySvq/wKbmoebglNjzNAUusUSYQP1l7BKNblb
pTUc70Udu5crED36xFBDkXr7k3qVrTa0h6IkDJdhlLSPdb4n7IzfyNCMEBqX5wxsLiyaQZPIBWly
UXe0b37ckTcsLUmlD9vE+4fpINT7tRj0MLDY8Lw4I5HGSBgbf/F+5aYAk8NH6LfOyYdzzeONgQgq
tyJs9sy3Hcdj52MJ4NkH3rgW3plvU1OshACChuieuIA6HxkTPBsyYnLfwEM55Ns/l68yvqfkttCa
ghFa3E3Jpw//rqNZCPKjgdxc/rwUKJThDpSpVOS2VE/dm7BNdp8jDkItL51m6p7D6nPi/eDPFAOz
bDcWRh5VhORI/gAuJBCk5I/6OETMm5EwM4/OPowOKpYGnF7UmIFxBGWuLAbt+Fb9aGvllsjCeytg
BfAxiUKL8lt78bEhbDJTsCIjkCAeXWoHr1UWyDhjL9qRXfURQGQnTI4psW4QST+iSeE+wWTBowkI
2n2IeoRz6oobKfLzNd1Sb9xx0LhYNhbWdxJ+EFNoU7rrZ8QR1lUFQRHVeLoHGzacZVDEKxcoQS5m
4QSQBIqqWqSyyFke8ZeRw5AyMM+gW+eMRLiYi0aQ1ZfVJ19NV3K84FVeV/kJ1dbaQxukfqphRDLC
Nwx5n96CiT7RgP5B5TzzZMChqEE8sGK+ceAyopmoH5mzJ1pYgfEtWEpOTqkpYewFCqxmW5J1OoId
YumOs70G468U6kYEd4b9p3961H+iNRyQtt9VOhpsvWFspA/hgauluYxgTeTn18ZVI1uwStFU1eEx
MR6dACYARVAPD6hfU6ddRoQGsr7tpH4KCAGBUzwY86PWy60Ynfz+udTPWYjEjDCSCbNFm626OHpK
6P8k4AHjq4sRhBGh9T/DmvbQnKxQ/MwVJZ1FloGtX8DBcvXZLCcUH+G6rPY+JF9TNQhO9rnT3Iag
Id6cjL/shqTPpTiBI5X3GZDl4aItFSWE1ZxM1iV3sBJbmzxjyCxXWMlWI/oULXiNjc+ttl7wHEYr
8ZlRCHBhhiaDV72rQ6K3UGz3+ETEwPiP5OKPiAfAgyacoY+SqNDX3JS5g6+NAUlR8au2zzjLjLHd
VhrLcgXQHuzpW1TUPe5SuEPsHVwCLOiZE/1HTPcSSkr0kLSRZHeuNLPi1dTHzO93NRYoHAmUApTw
HGSknjKSJLCeKu2Cym3I/YMb3KhCpZdEqY5WoaqvHkxDrX749lmDkC4a7EEL3HIz/aemfkZlRAKb
CoS/dyvI6PDUUVT1RCPkuX+/WuSuEsP3gPkWyIT5juK3UyCP+eEO9e48U2LG6UacGp2EN/uHQspL
G4j7Obdv3CWjumIGBeMA0PRDEnMvt0wVUk1jGeMptdsHr73ygaUJGlXzC2VDBvUiopMm1rdZSgiZ
g9f8k85MVP7ABnI4qQ35a7ibKPZixkW44auE/LLl0vq3r4nBwIYd76Wcg8hnK+vqDw+fDe1SLObB
p+b9Cpo6s59hPmRNTLX1GRbq1qLrg0zIcDoOnvHwFWnlGoJ6JUkdQspKDeiSSJNIS468mRafjwa/
CGsFMK06zUqdfYR8vM+II2u4IqXILPOJf5lGb8Ws7RLKxKTAZTIQUBp89qQ2VtkbO5LWLkOwxB8H
H5q6lY+KmT3Bl6SNKm3CPKo9xw/rE0xDLgIyhEOqclnPMbKzQduAgktgodzgAcYxvEHuqS71ndlc
gb0rxr1yXgizl7sI3krMCNzPfqIcfI2YKlK94uyzQAtiExQg0HLjjCSqwMCEHb2Cid1xJZcKm1UA
QEzkkKH8co9OJX3Gb7d30OhaarIua2PRcsia5SXQGFUl3fHUURdwl3DTCOjp3je5ycwmmaNcPSK0
l9pT+qkKi0JbkrdgdEuTGaEJayVrI7qBVT1dxffPPWpQpA2EnFKmNNavC+8LDCKuaJfqNYTToL6a
Y2Qj9k6Il4Dzn70Dt2T0HIKshflE4SjagZjrzxoZXMiFx+UtPx8pSTreQlXbjRohFEAJrtiZGDVb
JPmHQYa2kBsVyjyEbVx4YlIyme2M5k1CQPlFhFOu1WB1D45TT0pikvGOIlJW4VSdSh7yfUoNYT3i
DcxW0IoMDuE+rbguUFAHF29mIBq6ml4DICMW5qTm7lnw7BZPRhbnW59kNJAKKjgoJ+oqHXhT3bIe
UZBJ+MNC2GBR204S6hzzD/l3gmLXNkwnyhphGPWAvMYSHQr3FzB7GcSPWIJ97vve5Mj/4Nx2KcIg
YX28AEguLjxXH/RYGy9D+4fmlF1HdjkxOxmVBM9Ow+Mr/qmotx9KmBog8ZXI9ZoGNj96kzpcZE2Y
TiRHThDRlB6EhyhbWm0uBp2rkmjEkzBfCak1ZfLYL5KnghKJA4KdXGNwcYPv4SO3SSHjzBY6AJfK
UrJYBIzx6UVkhfK1WZisrJScAK01NhZS3x4ZnvSc7NqRdeitBTZGw0SdNyCxTPsT/McyzndD+RWY
sDz+30jZy+9tvZUH5FZj4CEKdwh3ijMwqeYcERnKoTMwmTALltlGtc501A8fveuhJcfPX2KaJg6J
y0EPP+WQVuDN2AfAdKy0mSUWIJaUWcFMZaEokXXdKzAvYKRmcxLTw2BvqKsrjyzwhQV1jJSQAHt1
zZiPbNip/huMKyCasaDcY9IP757o06Mqef4XL32OcLIqW7VYGWVwFruwMvSLAW2Z8HcrKdkdUPet
+82jZXjPahSPBTWPTetead1fwrXUDbtoP/gRVsXzFJ/bmhh5JlkRqQ3Ubz4YCVlTS5QUI0cTrZoG
4lqRFex6i7AIVgiKZW0bNrO9wQ25Scd6+pStWaTPWJ+lm+H4gcBALHsSJYGOcJfKJ6ow3R5kLnf2
A761mFBKF4yPw13kj3CAG8ALDVUfcFgRLK3O2Pb9ySCxRuxpATgX21zgYokP09L6npTiUVPGDBRT
0E3CkQbjsJTzjlNcia+mc2jsV13DkkKSKKoCyjRhvDP8G5D8HmhZ8Iy0/OpQcozollpMBmn2WtQZ
dbMISyt0yePU7eQyH0HbxLif8BN01z/VKGwLh8kLtM3aSqRTMlaxZe7SMteX1LfMe2+qrR88NrVO
jg60F0NX6DICVBi9WIUqMriEc7MxvoRvUjso0UZNDNIlSDSBKRD8mZJf9HDhhT3AUSZ1PTO9sPjn
QAnfw5kUCr9bVvraZI5GyS1L+TBTMPQ6B/UdrWcuzE5qbql1hxLwBeBF/Bf+44gJnGaR440CDn15
CeIixgPQCunRuXS7YHwQzYpkghkInzm9wqWDf2tUefWbkGmdpXe/QIQ8AyMR2FzL/mIb6Rw4UEUd
KWCgWCmLifsXgNFW/RVfRqo5/iI3ST2h0kp+gaddYF2O1Yw7NwVfVa2TQ+iSfC4dhQwjXLgLeZEm
97LWA+e0p1KD8Nz18a+sO+mb6gudGO12mG7gmOTmyBA+SVMdBUQLYUCcVvcEYCDogBnnproM/HUU
LuppX47TaVLKQ1TuTV6OsPKm+9cy4kWNiCcKld1QWcQKteQBNBubGnjSiSJH2Ai2AHFGlckQNFAF
N17ljAOJdVqI7A/BwwDC68PrWJTRNno3RhPnITCIcgWBlVcWwyRbSFu59hmlJBhw05ZHuXZeW6Qp
KJXulzjAvgvUCiQCCOel/dFr7IeQBsJiBRYlZa37p2EuqQg+kdCBIKBsYxnV6GpsQdFTRj6EAmpl
mr5BW7kTKoVIXAFweQG9Dt9FV/kdjsotBrIKiuxgUPwKa8+9It2pYpDeSVpphg2hRQbfXXN+ZEti
zawyuYFA9Q7VeknoiIUkSiIPbL71ncOg4ZDgL4FOQc8y2maxVCDv4EnnENIV7oJ43LRokHiFsiVC
1wCmPcYpUT0FMQYzByd0LvhCSIAYS5O6AJSSTp7FBKqAyFJuJqIT+KcEKHV8dgVtZUmOLZz7Qx22
q6u/rKEFVYOwEfdcAjmDNyBIndgx5niRr1pTY6HdEVWM5RIYQjU7IVBWbjMVkKCSUUTkNRovztmq
fyGOCtuxw+DjpeKlTKZgagICcKBWgGk+ZMzVW4iRHqUY95owivyP2OQHgQXZaHU0rwQg4DKZUcA5
ZMFTSeoYTRR2VU3yKJIlUZZTOaoq4TjIpmm/eSNgLCAJHg9PstpGYDrKKxOIuuqjNc+gRl4mcAfQ
mnBBDrsfqPQktVk87CWbQOPO6oGZwPSkZhpaeqrivvW1iYkyJSl9HOIwPFY8bRFyCRwlsEBTMyeA
LybUCaUb/kuQn4ijKXRIUCvrk3xzdFRuXK4MtHCTp7yzPVW+XwzySlbDKq+enfaNdsnmVMUz1Jgl
A6Peptn7538YDOgw2Fi2Ea2MiuERSn6h0XWjO+yFDGDnsK6CrtpIR5+gehqdlbiOXLa4LEFpwXM/
OtI6ee6wFa6D90n29IOdTgi4CV4otlLS3mVR1kVqQc94StN/Igk2p/xYIxizAzkhE0QF+lVMJjoY
hgIvycsTEJHpFxWjKeMmAIwv1111kTZrwLHV9PC58PD0L/nEHK1l1K74jwA49PYV9AwJE34E8YP4
zhMYpUuBJZ4Zi0SmbqPbO65QSvOSW1D7Zw8/LAjOPNX+pVQWWkrjz8LBVSrGHKRhsdockwkgmi80
qjvYYDYBL1LgIki9AHkMenVAkRF/ESmWTHE6yb3AMpKqxaHRDpPwRK6xq+0pCeX2Ztwu9kIaaKvW
HqVjbk2OGmpXdeDuYvYICsM24g2zTuunhO6CTyj8umxt1IMgMZIRKelkAY544STs1MI98ZspxVrQ
Y4n5b34HVBTiz6gs7f7mZJOos3o16vRAKa+SJZHwuDmYqpH0aUpgXYew+CA8xnGZgIKWr6ZzIRHR
pJtrj26nbfkHklTURvtaHx+kQGFbGuFjX0WbLiSSHvw2JLbXcKsDp5CujlxGxt5Uj4P+qPBaneYn
bw8KDIZB2hRST+aM59Vr1+4S9UcZ4JgjtGyfw3T2MTqG5ZeTP3nhYWK+cJ48Vd6RFUQi660MGemu
P5okX2Y/pf3neE9dfQTz9DlE24xwANZXZpElWme7qbL2GqOF6PiKjrKXJZkgpwaX2aA0JvjZxpby
MNCxZEXwhB6BFoIUWYbL4OHeTEOE1+ESUwDTXCYkNY6P4UQwK1lAdyKVelmO7g4DFuizAszG1A6h
fNXN/bQdkXoSvDif5OYZu2YhoqvBeyuYa1xmu8B5k+XPg5TCRYzYLh0yJmvYZc5f8V/xXSQ7gQIg
RC8NKFCjP5/s68AP5FeCOnO+KFxPGNc4qfjFOTJCGPJ8rzFaJd3DovokyHctjhSCNgTJ8yAawf4k
203JwKB7NCL1BU65Q8PBr3DiTwcnN/eoQKBcbi16E+QJ0tVyoooeR3gw2eZkCjDpJzvTwtGN2Zhr
UP5oBJp61xwBh8BS2XyKE7StnPlySDcpKK9yzpC8JxwqineU28rwiD6dfmU2ouxDDWQrAHYTyAOO
GfkULCfLvGo/Ra8ngmuz+xRnncTp8tZmlCM1uFWTqhykG2RsIMlcwJyFwkNo7S2A/pnjN6AbBV0Z
fSddoOj85KGwOgQUm6kGqT7IocJAAzci+kVhCMXGIQegYNTgB8oHGuN7sLj0Szq0eYC5o1e5Rh3E
PohfGoI0sZyN90RGepeQMg7mQunjFzXKd/KtAh+sBooLSBMkX5NisoDKxbDFSkAG1uC2EYWfj92F
e9eIfmUVUcfo5lfnERSpLnMFYn8WeYdOden+E3XriEbj2XhtyVq3NinY2HAoDQ5f7ckNLyYR/ANG
2RX7kxiQat4rBQIqXBDgN8iB++iD3KCBdBT2AxRfQGOUlN2DMqFBiBh3ueFXlKSSwKCJrk9DhVrO
G5/hRaIswa/Dd2i46hH31R7N67hRmdykJLssuJlIEfkukIdj++IlT3zUIf5VXTAEoCWT1OnULyhT
4JAi/anBfQfJJGlHUAxAox0Xgl/rz1K2sdJIKkLseRqweXPuYKxGGssfFBqoyRhm2Zt7zedyU36l
KZc62I5J1S0h9eOVKHKF92ePhEp4srljkQBEVJds3QpISV42hqnJ1Fal6q9Day1PXkOfLscuV2OQ
gPHxB4EkhCmAWOZcdCiBmYxDyS8bpYRt0uvX3nMfRN3Ten8pqdtsBmDqk/RfYQbcALQf+5t5GBa9
760rl1Qw3oVPhSDaOPgtvnqJEFJonZxjH4UOkbpyXUyseJtcggR6xYtfzYLcW9RCfk+QJD0aUA46
UdqiwesWA6WLz5w9c0kmqJq+3odPVMiRuS8nLlA5q8TtKmGR5E+gl24tfRE8855LFfYCxf78cRfK
KhfeCuEbJ4uHxkUmWQ4DJKbkH2Du4f7k/GDxG6ioEl3b+UXMBBF1waXkQ/RxhXYty1EQU6LuEV20
p5rSaSS3Rshi05+2vEZS3dX+L+umS6fuw15DEq4vYzlskTMn5l07GFH2m+QhuNgASCquLzSYicgK
odzugRYmSL4wdRgJsR/sQcdlwwkUY+Av6S/3SoWZDgI6zTC18H8hGjSZlyRJubkTrmuWBXFhFYvY
ZZfVL2yBbLieRr6xPA6x9PW1vrtrROEo2Mgw+Jw58YgYn0sZ746zZA64Q3Ya+qpGOzNhYmfT2NCl
aoDDNFKy9+Hq8nrpEpUwIFOs2wv6y3moVyYFFmWlozPT620GQWqxi0hxRxpo0Dw2cGLyuwMT44xj
Yv5HhKCQXPokQkYnP8BajM+uD2yn0jyyIdFjv7UJ/bCpkT+N/oqSMpq3E0GaKGzMn4DJJMlOu07q
V8mpXPxR1mnk1MAWsSGc8j3TSuSwDH7e0w7KOmft0y1w5lrZJ+OpuI1QJrkT4ac8jerPLdqFTkPF
XUWxRmOge6e5z1Yfs9dvbQfvqU7tl7wmaKCj8RX3vlZy6hHZP32Y5VnvvtD0o3tCfgTkLtuQNSRr
VpO0fZKEyGqYXvj1iv0G6C8SKB4YkxzYPA82ClIdIBWFHdejrHJxfaUbbjvxTowHrf4eUUvc93As
igThLliTmDCkrawo2C0EkB2JOXcTBveOYu3gtmSekU37pc31S8/RpJrWomIviIzpvzZczF1S2zWu
Txdz5PwX2SIFWohjw03I5/upLCKbIoYvUk0ht0VFCTLh1gCG+ik8EPHBB6XRaB2G9wIXm0jzuToD
QBxpHCVbwYhPQJ6aIQm3pOWAAw3as8TbgcPhNsgJE6aB47S7VCORCYhzGP3IZG4oVC5Zqm30BDtq
RvgJ5T113AU+2rBaBT3zo5+66BE4UubJCoNm6+067IAZy22H5abbZP63jc7TwPO8nzQa6QujazQO
cD98aJjim2BmguIn2ZdB8dEhtVCnZdymEv4oCQwOcbdkpSXzOe6/uhjARX9EisGQJxiXEWfG/Ohd
I7wgqF+FVpVY8eGB3+GN1raU+AVyCLA+AtZVXFTWkqGvrDFK/0DhNpWRVdKr//+0J65vEQBdUQFJ
hcb5PKy53wHuz03rLmoiMyIhpeeZVPSveBiZZFI/MisbWgcpSM8Avl8Hir0STpUWwaCBE/4Nol04
tZpkmfsaYBdOd8HVg1L9I6Ng5PwP4GFmjlYH3pHsDX34buonN/5K+bTEVuzQBPkUpHUOs6fvdMTd
r23IgJGHgfOPmB/gtcV4ThmZJm9iiZK/i3pYuVmMFBKkL3aCmhlvJSZV2RQgidRLOexbzyWPfFAl
VrrysoPIOhs2BTUmIrXTPDW7eejEiKXJ2mQolFaiyOVjkiYtqBHhSMSbZEi8ubwQdSDIE4a4NW86
tZMoyYNNaTHRErV6RQx3tSq1k6xXkakqcXce2J9cmCIT4TImVRpbFP3BDxihN20q7DRze6NsSJVH
2ksle3YTcuVBVYHGsE80IFwetH5VMMZoEX5p/mscKkt057G5zfvHcHzDZsQpD9YYWfxK7TT9wMfM
KjZziqVhG4dcxfiz11m3VcOVH+I9f2MooNH9ccqw183sxbCiBe6biDhNG7fvSh1eyJAJsofOQQlG
yBzXfTgx8rda6q/KKKUx40F3bBT0GJGpb+kE8yzm/RDUFX93Pa0Q+QxZ82gC/iXVq19vMyoD0kmi
95SRWRh/6cMKaA4uNUfot+TsczyN2Vc8fRQBUx69A09SAqSYQUNEoNSWjLUXmad8Gk40tibXE/+f
h3rQQEPFw92fMpq3vEffRQUqlHxwteCkUbVyW7NcwM0DwA7+jnOUKh19OL9HoDlCMSiYOWRlPcfW
qQ3QoZDRhCSIIxNAMkF0i1qf/ZXCY9lKR8vMoGYb7f6DiWib6D5tE0SLdsYO+sDywCij0u/OUGRy
9kY2qmVcd/auIYqS8puDku4ExgSlh0jPuDhF+8lv41Mw/noNT8bgIgB3GmiIPs7Xptl1x+DikCog
GtKBdA5HtDiSSMDxLx5jA3SGS0nHxGZSbNkLLiZuZgCwGRuNad184+bEG817RgquIUPObz4J53mJ
/V5rl6TMVPFLjuXeAewPs0PFeMqo7+Bx81NfXZimJZKlxn8v63zhmFfhHEG+B2bj5oSv8L0BstAf
yyQ3cG/J8wKxaZK9oVOtUQoi/cyYaEQRLiLkds6gcsn83BT+OxsBMWYJWR/p/9T0ceQCV5HzJ6sB
PQJfkLqgrrqF7fzjStK+bXzd7q4Ngfg2ZAelzcbEvpGt9ID6H031vghavPQ4IpGhjr2CVO4choE4
NaTh+c9xRps5KBWJWJsE8Vu4L7/7huIOB/fR4p1HPiNJMGp0G76LAdZGbSZFC82/JJWZ2IIoNQGL
WS18RHkCUoOvHda23Kf0BWF/S3p/PSCSoZqQczRwggN4CPL4PEQoCc7GBgmDliQxqknsJRGWbM6X
uLSYEkZQN7QmNQXTHVjBOeC0aG+Fvcwd98HEea7h1yBAmBG+vBzqIuIZIizfGOfhf4nW+ib/W0pE
LI5446gWwsRlzR87WKEoPROHQoMlejC9fdLQYbQdw6Y34fziD1IscOIIJsxxnyLB9sKjlr8KV8p9
iaHVJuiSRVoITKCWzUmFu4rudqOND2cHdiK9D5vOon6nAhXlFN1CY1/6cU9Cmap+Sk2eQJwpP3Tv
Kb2Fz12FERc1SfTX5I/Eh1AJ8W7hbdT+2wYqtpmeBrxr5iTvHQ20VQxWetR+rJAG8hbhz8KrQBLh
wXtDQ0M+nwYq6vAh2fYcC+SqDAEET4hrALwp/KtL7lPmC9Dxyl1LqQS9qUVgnbG+TJFkeOYezr0f
bsKgRvD+KvHTEPGCYNoIk+/k75Cg56eZi9461KGqw9gjVHg0Vr79jLlW1BGAnkC/IBA+GIsI1oVS
G5tsI+o8Xq9UTW351TD7PCKQXXkfzbcAQ9g5ZiayZGHxZGWykdBVvMum+KNhQLNGS6HGyjLU/2mw
4JL5Hc7DUlRODKdjhkPhHEta+rp9p6uij5E2Sz7kNP3Z5OTlVkE+GBqTDyqV0YWaZeebUDVtpEIO
5yc6L/EHa8a4EaytsLN1NX/jRVi3g0GzF5IDBW5Mso8uEX3jlUaDTwb4xzEj+lspJbAMdlQlLbOz
XZ4bfTgHQR49Kj2jKnaj/9QG3wjQCutPqmsr/KdVhzuObF1xJaOlAOwgMKc554GGtXtYlCTHy3ft
+4uqlsdZmc5l4C4KP9sxD3AnqFhJJnJlof7UEAB+2WP30LrbDOFEr2yqv6lG/cViS4rpKZitQ+zu
G/OQGIDkiEoc6+SiTO6fayqu0SVu0WZWzTFpdHSfG0+VfFjKyXnjaiEcKemUg7vwnGBHq6m/MxF6
mecREAYt6fBWxrTRHB3yhvt2+ipifWO1zZnDwybBYSAMg3tRN4JjiUEdSeza5rIqvHefLt8i9BMP
sE9emWmpD47mbBzKwH9N8Qvh11jFqUSFw37BLCuJLm753mjGmrCHbYh9NKLDQKZfaP0aX2CuIrXF
Hohw0uPVU/JjjaqLS0nV4JHK7pK5jET6iNQaUw9BXCW0sMULgcJEf4FHbSEDSTmtu/GZ6aDrQsHi
O0t8WFfUS4bOEu9UbOyGMQHcW1g94ivgsn0ZzIYuXiX2QH0V5VLWuHurhP5ivyY06ly7u6olKaBz
QG+4H/xd3Bb7OXAZAoL30FpZWnQmdnCFKAZPYc2wkHnXJC+OtPcxECUMR1qNT/r4VZIxAWLxaPD1
yW3NoTqLTn9osROepvQvLLuF02DyKd48lK25Hq/77t9EsELbIhY4lxMn+byr6Gz5cIKKSUGR8DLx
k3nM5KDWxv9ODoy5AsMEJlsYgaRLobr13hKAINu8JTX0vj8/utUZueeDBWQRdOO6A4kVyj/haNJ0
tAr9BZF5XNkLx2GOTiG5YQgeWLwjBQihwwyC9GgGcnRuxWFO/8ySBFciWV0QtLk8o0GmNvVUHpy3
VfVrpu2Bn3ySr1E+W9q8lnxthnAXY/QOlcax2SRMhB+oqExIiTF/5neAYsYcw/Sz6DvkXtddcgaQ
9Myn4t6JpZN5IFF7S0EGHqpAtMImozJGhyOFMkwP9QarwMroegOLMvQSwtADh9FfQCJDvjPhzWKY
jnklTDDGWy+e/7L+prFH30s+Hs5UUXMX+nLW97QSjA+eHwuJr3pUTSZLIXJ0cFGSPks6SsVqFZ5L
Jb1DWlLS00jh+o3jn4CK3wX2L3RnM5s+ZulPhcYy5USwqnLT0XHyrRK3Rfh/mxx64Ajxkbul8rKY
K8ZTsBjCG04fGkKnuv2snOGhiHzRt7DZBPROASottoAkCyFkSBqaIYoDB9yrKfKPXEuZd8ioVz43
ByaPizihq8moJ3LmNjYHpcPc6nsF5OGrHXfV8KeTeOplKjFejAI16TAZPlb+VFMjlx79NGH0yDZd
xt+NG4KrBcMbRvXR9t1NGjtrIB7Jzx37kxLFBLDuOybn9EcR2wxrfV+5BjJNfYP7ZWrJmYmPma3L
DiZZapyMNVyONyD95d4LiYZm6G95EcBB4RZIj0OLamIJvu5zXIpkT4ZAZvGz3ux44jxH7mA5hmdM
TEU3Mq4hetdr2oPmnzoyAwb4xwPodEnCIdqaASagq0slfzMn56kCrZFBTTITV7e4JMkUEDNHVuUL
c8we1JEpknddufwIliJuK5SeEYX33PUobteQQ4S5L7JXpkcizgOA5SnInNT0c3IIBMqZ5EaKGEP8
ZNyOHgUrrfhnm9amNm9l/laX1dOoD0ctG9azcQMskWsjJ/BzkKOCYMPOdFZWlB7uWA85p2hvYv5z
X8Wosh6yZiETCsWwIFuKnZcSvdS5/tnXUHJckL8gaSMdTQhgCp+ZrDLUbgATc/IFzoHmoLN+ITpc
7RrDT9pAXKOr7NT4pQyAqz2ZwKNC33qmR5uA+qJ4c0jWVzvjSLkkwa3zeEFRnrn+g0wXsXKuSoQG
FpeidnX5TAPHSDQrr6Wmr5u8X1kxUBGD5QK+mE3vVs/Ds4qOYyCqagD4RUQKZM3m4ONVMbZOP3rL
yYPXy2MsKvwKHJMywqUULZpvN9CO2J8WqI7Xjfal6X/uIOmLwWbOfGraq5Ugg5kcGbbM5CRkUvsR
nCv2Xj3TOpdk7tkjBb3lrjMaRxVgAYV1rJvbKlTfKuINh/CzAyWeTS7WEKc3lEMRUleUK97XMAH0
mKjVDGV9z7dn6KKr/2E8/h9L57WcuNqs4StSlXI4NRkDBscxJyqWbZRz1tXvp/n30ao1M7ax9IXu
t9+gRtnCmdon4b5N/bF0Cb/TviUA1J2MZdlFqxnv5KTRMBilksXD1al0Crmr1eYvDapEjNIlGsag
NoyhNliKvcncQ08VbUP908BY9VE/CG1Vh4GigfS1Ld4ElchdgkNq7/3aAqR7EedukB8JBljg9KoP
+WXKYB7PRyFA8ifiqzuE/6mxtZJYmYhJ+AAMbMios1kEUnngN47MdJln8EYutvJHSToc2uoMqcfH
MRZyYz3cS1APnJkDTOKYy9EmghW2jGc53nMI6XQiyCP5Yj08yZEVwh+amPtwPjW4O0h2pLTYkY6U
g+XJHXeynH8hkQ/Wi6/+R7T6buIYRiINRmW9TjH0oxKfUqPgqE1edKM/vPbmS+zhh+EwslDz//rE
wIWOap8y8n+fGpndXKbv7cBlYYp598NEnNOrL3YJuyrTDj71RpIESEARlzFcKbGFNJLgDYOHpwyr
SCgiSkkkBOcTzDifGTEcLJdP7/IP3A7Q7dJ7GcyWegu7BaCpq69yCYW1clBtsDCwhCBYQQAwE04B
5mquvQzqjjDZfjlkZ2+aP+TbpX20N9Li7o7dV2obyyn7qZwvsqLpJi99znw8oKIG0itxlbB0yH+M
V2lUpkneLdR/TT1ysevITSuQKd0r3lV6dbH0GvlKiQvWmI6lcicSpCiZBjHdOa9DDkEQgjT/Sfr9
4OLPA9c/s52l6X7+2Z1LBIH2pGAJ1uvRxqzIj1BO+Ou30O56Gr1yPDinx03KKQa2UdFrtE676fCB
JUOETofojuTCLSf/yBc7TcYDOm7dGH3JeThU26zbxax0VptMzasjRQpKWMQMIfWryHwGFpekybMs
VpGNcDLeQL+JFG7BlrQdZ+3hkKy3jEoJ0rljcYLxARZu+MU41D1M3gBT8KFSA9jdGi8bHp7inl1u
Fv7CmNiRiOMy3Mrd5goCA+85TFBQdt/iPK+QeDvBupSYKl6w1EwSiwv6wFrHlGXJwppzBKxWIA8A
ao1tbyYSVvok30rFTXdNnTyZwTlMX4ISnrpz47ekPWshqlamucVfzAYG5Jd2x7M/P1NltRl2BiBz
lJoP1wEmYPqdC8OclF9eF3xGiduQtS8plfhxByQhXyQnGJiT6sGJzjXXml2x2bBWXnjq2qOSaIAu
4TCRfSG8G1oiK8m2iWo+yUVEmEAx5oBJLxPeS3345df21hGmVXiXcDnL1s4cqrJjWew2k2ZI4rKs
Cq4pjV7WgyDD05ARlKPz6jKW7i2ymZdyjRlUXuAsrFgyxcSrkg9OtRnoZ24uOZYEaUNb70HmgX9p
xzp8jKPlN9vE7z/7ZCv+93gXWSYTzRVD5BVVFnkQV+SZaGXK1t4MEQLVqdxSDBbAQoPRr1Swlqrb
Nt+P4TooB69QRcJHDRpUyJWDK/HHONBhIkOdrYv4jFriaMLlMqg+vCRauo2+6xH4szLkp1pec/Gg
+wbOr4Q95QG+QTMNol3rBL3fAzl9oTd786sCxdIWqhGkysGziHscDnyTDBlx3X6MvblTxnlrOOm2
YshqsLi7KOpBdc5m9RqqzRcGFPBfjwphgxVYEe4kEKly71KhDihNPCryeWkMd9vT1wb2PMjQD+34
W9Le8+9kbWgw9GFbQQKTnA7QK4sbX6QEGRoAlLAjkARLiQ9lKN6qGWDHElScqtXZ5VRz06/ejjH/
ZLmbyHcl1lQMRIDhwEhXDCLZcAIZTTBhmdNFbGKWDEIfRv0U/2V3hp1FLYcMpg9dWknEAcXZZFcn
Zf6tJvanx1KpzfSWowxs+35ZxM8acT46qGTKHDYF0rOp1ibhuFIEyzNXHRxu93KKsIqFCSY4B/mg
sjx0OVWryxR/itmP3usMdTCVJJgzISTVXpcTPTj1AxtG1qtIg6iGvAk3Y+1XYLPkQXO+doaP+Pae
xP3hcWyBymvzeHZ170mSGy36tCaUKrPcQmNTsX0ACSnos1qj3Jk43VZju5EY1LYFv06GHckedyJQ
/+cuXGa0VK+V35I5PfwYdFiUQBH4Xl0fERM/NjUHGpet1X1QTohwCi9bJpzZIqQjLGN07OVRuhGx
/7cZTbJSSJQpIY6Vl6i51pW/C0N0z127aLqf2sZBuO/XQfFloT8QTzeAGqbWNsQGFd8qcRyU3Gvb
bPbKS6q4Ky+OcRLJmWg6L2i75GLlSyT9e2oczOmmZY/SweeZxzzzSYPs1kNAdBDJ56sCYo0PS1No
B0lvY1jvAem1FMfHDMxc1pBoWsRmztjaLY6X72GxleGFALczfn1NzRkX7xtq0BpOK3Q74SUChHPn
xiHNv/9X9NrWkOHR4ImjERADXyDDGNSgELwAE3FTxNjcQCuKS/88PhQeQiokv8EQN8Txyvgj8jYu
s6E0WBgYG8W0uhziLUY6orPmYmVkRGl0GznfAdCh8+LKEYLY5O1/CklBlfIuyXE2UKrDWTHoIiY4
orNwKph9d0+LZY6L0+6ytmFAmSO84T8wZAatzEXIABT1BEAJF1EPxi96PU4obiCMFImHMx0EauDG
JLeM/5gsC2XN5zB1LpRPPJU++VJbOEvvvdmc+LQQaQWw15hd1ImP8gHRoHIWErVQj8g6CzY5YS1P
+Ch9+58BByFo44McBa2uWU/quS+e4UvhTDVzvzDiwaYvTyGKQEZrvkWywBktvXCLtIjbxnBIglWx
VvsUQY7RMuGOP4VDABgoNJGJrE389Jl1SBup0afELTd8uSedVkjpQfyO2XwEctLh3zHFw2vfcCTU
sAFPE27GM63PrG7FQ8J1MNalIAOaq819q4LZ0/GSCiEOf1IisJXRTR35T17rzwJ7aMCgUw6bsNFf
y9OovvjQLwQFL6H214zy7ET5jxbEmcPDUP1JCS7Cp84uTs2qzciZ7KE1+oIXSKLdh8RX1JoYHtTA
GWrNSBTwRm6DBjjSKWfYKQzBIWOXKAGCCDnzsUlewv4lBf1P3IEkgnIFsLqXIUOrbOX3ocus6+mT
4f8mRDXh09UKXDrmEqTFWI3kX6EExtHnyKfIMZudwUaynME7bt1U7KRvIm/N+vXAGNrHEAB23ER/
H6Ud9c5XrxunCi2oOPU8pjnYwkr69iMaMIIVy2qGJ/ZUvduqh/nvtw3ZOXXsHb0KaigJdPOrHiNP
e4m3KIRbZdWKtGIcscbJF5HxxUCB6erSCTUmGdM5Y/sXYQFUCdssLDlq2YfcO2C8VXkYUtrcgfIC
pzb2z9isYzzrJKBswnzAp36Sks+sfJzoKiydYPHG56ggHkSzFqaD5TkdpaKpqxGSnzw/EV1mLVah
1BBdEy8dONdca4GLu8xFgeszBf5rVjWX7DGBueSGseu0u0ebIhEKMwybGHdpxvQFfC3t4hUHbx7W
CXQ0XwDnibhUL9yUFZzs9FBH2oHbtcbc206haJ0ZrILw/LDDnOHd1Q9j7pxS7IewNKR08sAhTZUg
48LY6O207xzGr7kwNyDeqqteYcry8GZ1MX+sxnHtMhJrgR17y1imTBu87h6RXiYC3HDZTV8iLpNl
KAPpibjY2bYuThgvXUR0xixV9G/D7mn4uY37j3EJbYzgKFK1yUJlLvjgBzIxki4AqBisMV+Lq7QX
3OfijlvFivEd6iCpdhJ6XA/KkA8DsZnU1TDu9QanX3reftf1AZaOUPgthJvBj1ZBIVKzdTNWb13V
7aBoWWwHC0qGmpFIacH1D9dRtJ95lH7T5U8PB0gwsq58sq2DF1QXan8SXpmWRFzTfYdpMgLY1GhO
DrnqcRw8a1hZgKGsJ5wkpABHmWcbn3Gym6CPJog65aCbNSzbp4NErSltvFPwbRyAiuG1e+SNsvRq
q30xCcCjkqQ6CIHqaO+K2N4y6O4AFUNnDfJFlQsavpfamCLDF2+iEit51hnIcq6Q78QdO3KbxhB6
SoBYLh0uIUfGbMa5w3mTuV4Sf6gcm3PrvVQqHl7GuOgSRqxZcae9ukyFveTugjPXW9jQqI8c6sLI
cohdaHEKbNc8mCt0FcqfHcClMb6R4EIBqnCbngr1q85n6h54GPoTNAqiUFdGhHkoyRcPWJPN3Sh4
80HjAgYfR6IZgLvDSX/vyPW1WE06Zse9QrYhF17fHwidOVE5oglaaqOyTKJ6I0bEWVWeAuYtItr0
QPVxMt56cE+Jcn2yflyDdJbQpTMrt0ban404XhDVucbIYjECm+j21Z+hPgHFvyHRW2ZUVAWe/eXe
iU/WhIuuD2+MsJiW/LRf3E5ZbB+IifSUdHEZSN47vXgi8sGCm4M5hsrvA/IoUlahOgKQo9JyWKtg
+1yHd2vCQw45gXAEpLiRUQ1HruBZkF2ci2Y4m8GKMfdJ147wf1lVWQMj8BXq6YCvjVW8Je1b2b8O
5mvqRUte5kzRA7Q+Zr9IljY6xZE6MRw1bQTa3qOtdSRP5i8WHuB8BNNqUZ/Hn8aMIAy5eWmupZhs
On9BpzeGX3OOWlyl4fLoYrV1ovgYwZzUOMM/oYNyfhVRY15iRFd+TCAdWWt9RSM3KhPxWF+POXPm
9inSbi2RBdy3GMdA9/WHA5DcwmhJ0mWy1iLEMdFJ972xprGZKMzpfdoK6S1ohmAVjt//S7BMhB2I
TcRGc05JurBhjjA4Ns0Pq78GKkhc/Vdf+rgm9K04pA6Rmjgv6zAMKzr8FueNGUf4GusZqdNB4ij7
J2JASb3QmXQGBdS5QtkJUWDE5IToP0iSxQeUYLkRk8ld5gZsjb6AF5MwOKEc0y9paf3WuC4r0cDv
Uiw7wo46tYWBPQnFDERVVDNGi2aHdTxIBkL9bZr6iuo411hpMKbCZDm3MKmdbpmzjNlg8jUtucTD
xaXrwEl2EdHgoLBRkdfoRBIjWcDgUq3+dCNdtKHPaB9vO98HPL7gvsVx5C0V/ZeJJ7skZDc1eCq9
uIzBCzteiN+qqV+YE/K3OIeW0cFCwAZSEaPSYXEjL8pVdJIsQb/+TdyTh6jJZGPqOXSG7CaE74oZ
ioWJjoVzWZtHyx7VJQEBlJsttzynvJc+B6q+6FA3jAM0q24Tm+oKwD6Ip53DeKgAdCN6Ajv+LiiW
MHhD9zUPUVpNm2ZElZND7fnIZcAQ33J/2KY9SwcciM1gNNa6nd9jjo6uMNcB9sIQKKX8x3m7Gp7F
88EDyWmydFsrwbPKhh7RMlZDs0uYXeXKDQY5XvFboW8xx7AKWBJRsKWgraFFxbx8vF6Ify5WgfrM
6C+2XhFE/szADjSppFj1pCI3f+GIlQZtcegPBMWybTo58imOfZYUE4y9y8XjuC9z9TET7VY30KKm
PXP0jZoWS+YUOpzKCAU+dLjuRr/qMnKMYaF0picvDo8Qd10qJXkP8Arndp/hmhrhdevg8esCvrQ3
OWgMbV6CtYsLRzlAYa/3XeGuQ8lDz7x9mB1dCh4T+k8WUDMHlcOTOHbOBhI/Zrpu4T2AhaL+cADu
sjnehfBnamwWBFsXBndfvZSMUoYcdtKfDFBL3ouYqmdAgxnO9dKbjTrEERXeOy1vDLUDy/IcjkSR
Bvhj/g1whcZC2STjuDQxzO9UmciNBRun3EjDlQH5x3tBfUaaEJeqIlr1InfVj2xysVvQoruaHj0+
T924C/YvxYm8BF+8z8BuCwCuCr1uw6lURnjuTovaH1En7eEjS/ddmbg1odTKRiSH6aUMsCt1IOcy
FqBmUOpL62xocTP8alWs8YMUvPLSt5TTd/AEbCUjzsBDWl2R4R5aEIaQRyHfGNZEaCF/xqvBG5ec
dHKMqBBVHGOiINjXqb4MayblwJlgfPoQr2OSSqfsWjnFMrEZuPJ7wzNS9Oesnw45dYHP7SIqbakV
p7D+8pvstQ2TZwEx2OdFh8ezQ/MrzfJUPLsmefeDc4lCDcy/wziHcSmXi2TbifdvmU4n4FqTT5wa
+T8PgWjuXHv7fSySBcJzLgTgG1Y8oSVIVvcjjK0oZFLfPOFp0miEGd4ULkVcz1IMDHWobfREdfSq
YY/VlJ9ArqbcZ2G+sKtPThZpeAL+iU3ES8F8BGRtXEmPparHtudnsuz4ixwhAU5fJcI1DiCZI8IZ
AO5iQ2c01mkH+4SHAd3TgftXt7AnmwelSBAeHZqsTRxk9Cq7ISJTo8Niw7YwhBnwW8bW2cutQz8y
9QfD8KI1R6JMICbnd5w+DHoLI6CKwP8BxUXtIdQDrWH5dml9TTAujaZ2J5g8cQqSGMpxrfbR2Qv/
ZjQ2bDWjEj5ZmN1KImEf3Dais6ujQoAB9yrHPyH1hxa4qxVzx/KT34troRNUdXjryuPsjaBdYDUY
5ZDkAL5QcFbqIK4eVEtIsaztEEn5PL2PHyB1G9P6bQdiX8xb6P7TNOWpZ6Mn3K6Z42F4aiFAhx2b
YV1aZkeaGHDHtgrWaKqEjmzNl4IiUGsItAJ7jUI88QzyhkKEb4CZKdkiGbJ69VqSfzH0MIqOFWW4
7vx16NjF02kU7/Zj4f4X8gVsNYPESMvPNqF1FbTC/TWabqcXHUlteA131XrQGqJ77G1YhGdx0uIh
SB9e5OpWZY6l+D2OftklYdBCd2N1dGCKAjEC9joRSK6FrT1+2I51blvYyUy5zOzZwqJgLlv4VOa1
SjAHIZFtF9iSZFrs8K2hFJJS0WCMPsDErImmIupkQBqYIUUyJsBV+4+0YKykJ5DMqzZNzz6Vooqg
SRoHZl1DdVEoxAVAqJG41nn7DbZtcITyH7dWSJ8lrGwwf8q43AnQ3RTWuxnhj8vounI9PHuPZbdK
iU1W22vGcLCmGlbdz9nYqez+Lh6W4p0xmO0K4AIkBNc1YfG4CKqc5K+zr+zxbkZ0AvrGDWVqmBXK
39tkEFAVBAA2vT9Bd0e0x6hYzDZlAKDRdQ3WB6eb4txmsYIbyE6PCgz750NkwjFoVrPOJsT0C1A8
x6OrT4dFmv7ptvmIZy446O3BfZ06mDHeOUUhrnrcQkSOSX0CiXf2HdQCWFZTH+OewZ6yBQbNmH3Q
RXOIszBMzG4tbHJpx4DEK73aOYgHe3XHRdHg/JacbTIACu7njpGVla2ja2GdAsAzhtlAity8IRu1
qN21XF6xc4wpLIH1wK1vJU5HvOeYn8bCg78gq63EWKnsri6qq95tMPKDkUEtlKvaPiEyMkno+/wG
9PUv9/D6sGnw8bWXMRqbvi3uLYNcm39Yx/FB928BO80/d9EtbH+H6V7C8Qh1Wv4y3LkTsIX9yzpe
9tDPxMxCxrkC1tbQvB3YBq7lniShvqYcqtr3opQepzVfkvgnMYiJml5c0OPOjU8T0nZGDBE1lclF
Zn0/tgc8qopCxMLMMiI3CtoDIV58d4oGiANJpK0HmDYiVJtIPasVKjsuSBfOuGdSgsApSz4M0Bdt
jpl0IbGDcC2kyZopSaPqG7yDmIviLWg1r8xjeGcDJh4JoG7tdG+BzdXGB5rr+aClN4s0AsgOkypO
5K13jWofGiL8nfIkqVld/V/ikDIwPEH9Zi4fZjFT2fAI0TiOT7JoHfvsmM6tjRn+1MV+IE2oID5S
Uo8xBVQ/Pf0uVMsBioxfruPQ2epgCZlRr4BL5LF43kF6XJW1kVAG2gUlTUPW74RKjMZXz1rOWyx0
h33vBgfZ+Er919CTVumLM9pbz+reIhgakdaeCNldtDF+6hNnTuDBI9Lw+WNh5Zpz1ibENB9OCm0E
vQUPzoERZBNaU8SI9sFlHO+PyiUgcE6Lz45C7kf97EeXIPSQZZxd+zmb0pPtWAudy2ikFRVORFf+
xGpMfGezmcvmxZ8NLIwgndqrIb40/FJYhtILC6qB5E8fCOtwAlqvOdw4U/jMib+UflEBZk/nk0X7
igG8hQ+fMzD6hFlfNMYKB6i1kBs4N2x1ei5tfdtr4UFPy2ex5phVrCtCnA+VZis/S/5eKji5wblU
qZVUlNNS6cfhf7OSHSeCOYYEdj0PQwgdtaVvUud37vaWRoaqHIxv80zkmIvEtjSZN8Kv6ZRFB7Or
1rzHtpXthQ+TmIdUsK3G8NAlz3rwRg9ce9COBTDGJClaz5GLmB3CWnPtkv6TZeGQc+7HwxXuG4K/
bNU7BqYKyguQB4iqVPdEhIth/khboyK+FNQggyODRhTFaGZ/YAqNnn5VIjRFJoho3ydV08SF4mvU
IJAxydMQfPAdFPJaDXTTWCyM83R0Mn3hNP3JjDJ4ByjLac0xq6wYJ6rGlYqw9qvFP8uOIUWC7cBr
U3UQcN6z7/UbbFPsBgmZW24YtjlAJNQJTNMo7kd0A/Lnj3yUap+zEOEJQ6a26IxCOpF6p5vuczsa
F0Yrcg6AO/j4HA4NLjL1xRnP2ptFwoKKa/0I0YfVRc2Y958MksupXCltTp33anFSAoxL/c8QaRnY
/4H59IwGsBOISJcrVJ8L8hZDA84YZiqAcspcLA3sbYmpeDJggLQ+8+ro4qITKSodcHDeDFq3bjzO
1qU4g5lYWYnJc6Yj9Gr3Qk0gLqAG6Zzwf/Co59HKJKUKnUvGHtIgMf1bgBHJ2Mxpnuvk/TEXSqh/
eYTUjMGIzgEvzjPeC1wbJEEjrIiZBer0kOJbKWQ1GZmzMshBiiklFcHpuKNRF7kkeHbmBfLqRqlo
Xl3mHBD1baJxWOTGR4KqVIZEEc+UPmTRB7euwVciuFH3zbgk0UzEGRIOGGlpRdXE76Z0izkh44ch
Q6fjxwZlAuEaLEmsOLEEKL1/LVPTEF2KcBhy7GoTFon44irjUfYM15b4+BMs4HCKxwZTB5hrtnol
zFr0vpMBTcn+0HwspPnXGLg8+xSAHck5ww1yIzUbR7Mw7Byu34LZjTt7jDTqNyHMeayQtIuxN0vO
OVHonvRsj16KzyjtfQip4FNSt3MiTmuk9dbSLz65EB8IVUfMKFL0eBLf0wMWoBLNLAQIfupspLtY
+ywZXYltPDebjJKFGSNjwL6v94Vkf+RXmSkKejsjnxM+QcSiiziiH9xkjS8Bx2HK9iVvgTmGbX1P
KBsFG4V1O+UnORZoPC08CbV634zvRbjliOGMZa6cYN9FiG5vfXDkCAsbbGwcGUrUoLUUO0Z2kw4z
LD68+DOvzZVjspQZHpCzpUJD41rsA4YA7b50bl6Vn3O8BZrYfOrsBCt+mDUUM/QJVMjS7jOeUg16
uZdU73HnFxWzmFt7/CSxIqVNUBOCB+eNiB8gkDO9qNh1VPR+QKYJsqEkIwPCw1Y1d5ZipMxCEUdo
C2Bknv8ZmYnAR0MvBnPR+haw21AcGHg5LEFcGtR1j1WWw1DCzZgkYBYi1YVt7JGFKkb7FhW4sEQn
3d9AI4B99C7TAQcTLBkwzIlH8iWcG+w0VN5xsub+baYL6ASSQvHImuFPZYa/HhGOuNmzr2Ci3WOj
yKpE2y/osMDAUv0Px9w/xQwQQEE3Aw5NMnSXs5xFIrwy+SNd7Ko4jEc1PUup6Mz+YcRtGKnwQBRQ
uSXz8kUQTlAOHkNSfXLQSW5I3OyG4pn8FfpOlYUlLaG4aNSmt+oHG8uuv5hBDIsQvixI4GijVbP+
AvQBEd6CY4z5AN01Rn8OvNYguisFS4yaurWMHbUctSeNRUzUttGLokxXAcdbps8a5t8DJhPTs6J/
4vbyEjCBRTZFcc7ykhtFSN+c7zZjkaa9wXiEF6CQ9GLmd05w6RHLuF9zZisQKIUQiS2H0x2VZp9F
3Qu3N8SDkrsuwwiZcwtbGie4Mh9hHUMxkugtFn3LFDUEsep6ejI0TvL7J9o+YnLaOtBU5mhZmxO5
tQ3Rg6iEik83LKAEwUbqXHDqSrpT7C0D8t0oFIA05HXwoVglXbnHWwyJLu575pWZW809IO8DJ0XK
AtHB8Ln4v3SGaWSNC7vBZtFD7BbeFYwV4d7GACIeE5YwvHnFzRePWogImfPj9RDRGcgMSE7nvD0L
a64IypXntLgluOsce5C70PTr7IPOb0sxKK4xlK51bB2I6eM6nPVuA27u8CRm+Ek8nYnPVGYITlig
GtvKQC/oT3+UJFJi9A5scp6dtUECz5Tu4ePSHBlP80hTtJKl9qNMn3C6Fy5sFQK1OGrtYGt1Z9Y9
+4A+yPoIOAtgbwqENHcjrrfcu+2dpeUhW4KUBO7OD/KAd8VFOkWeppvvObQLmmFMW8ROgy/hOBR1
BHUhw9qtn3FS4IjICFt/cyp4ykNK7omF6hNhBhckvbBOiFB3iJhq1MKcPM/0D/g3PZnMUdrkQwhf
4RHO5ao0eoYTN7P2xZ+ble+b6H4wWtc/AAAgS/W19YzpB/SMisAgwg3MiKMHSzuLnAb2SncXykXZ
0grI2IHOFtoyRKFUS8BhsAHCTZqHS+HEdI11OtPB6tjlsjQegUU06m6MAxOyflIPpD/FLQBfIyxX
GclUH1z6Qsbkk+WwyzSFYlHyxDAuSC41i5aXbGLjP9vqrrAM6nCmbh9YacEqWUVRuNYQvdS6t+AV
amxHGZ0wj7E0D6OzCzxzA9NN8tbq/q+Kn0v/ZVC+AhjW/TcInVQzMpaQDlcqANpJ+Q3pESE1F8FN
DoQBXhRsIRa7nOPtXN4erDyQGxspnHUFtOI+pMYo6CLYpI1GZHuzkvFQUx+ZVT0KQ7nZalonhjQw
7+hQhBo/IuYzEzhazNF7gGpGdNLSsJ5QKBXRWpv/yUWJmRsfKoT8DKlTQJOYFJkZv8M2PSv8h9iJ
VNu3WAsyvuCMNdyAQUWzVdOTVV7A23wGm0O2qPH6Q3hrK4TbfMLFXLjg3fVE6oPwZo5wrQlFO8Xu
v8j+yltmzfTAPIQZTkWGYnUe3zOmF7xF5uly7WCJ4Q/vo8Y7eVainfdfPeIeK162HHDWu7wNvVco
Vw1MDZm8zME6FefvKOWTPzUfJQW9Ia8IqYOGMTfW5wLUMDjSoGFj8iAYeTS85flvieW+iCWwqinq
gAOyl5sEVoBfAnSkF8iz8PkaXPjmmPhBgdkmibmzMEieWhlESWie6CA0bBiEyw3wKJtWvH8FukXN
yc7vbOrLDnsjA7IRU5WuXWmptoaE0qvxjyCyTqfuZEw/qSTwtOehg9Wc3fBM3BhG/0BY0jl9NyAq
MTMK8QrOMTeO1krwJWdxiGdpk30Unb1IOCyrAlGLFpMA8DcHuJdeZUIJjhf1MTaDH2n4btR31YA7
xCvgIUHCkC0lf92NBIfaHUKEDzlcOaZXQ6B8CxND5CLjvqiJ8RJybFJ99wgSIKeMDnYONZNhvHEz
fht/NRn82xbvFJhoAEGzH6KcIPOqtCAWdA/2PRVsEVDoM8sM9fY6KiHsFu5Pe3wr4NLo5T5ONtwx
LHQgr8dZO/bOuhuBWHcltmL2CKQfnQYjOqaBsUqFd96BWbH7B3BgxueQMODfif9PeVWpm/s6QnVV
7jjlbc+Bbcz7s0mshfuKT8fc08GUiDagfb8CznOvWONWtbYpO2mcoZ0NJWoHm6KCrtj+KCmz6s5a
xIP75KTwCxBjyu872/8VOme78z6hfUd3B6G3YcVP/onB4NLs4Xh3+PWLxTPmRiasIyZxQ68tGP6J
kCNxX+12K41KVVz8JNm1Q4S64VBDyifZw0vy7xp+YGxQH3C9+3mL5mB4KmqNMSpKYZhTTmF/6jC+
IwctEjVZ+6pYytqcf5pMZVrJ8LK5pwCPGjpK9AJNnUODj5YqOwvk32mvKh69cXdtY/VKYdBOx2Ts
l1bIfLvY9X0vPqP2BQQ9M49F1a70qDrPhd4j8aYw4cFQX3rkG5Uea3c6+vgGJ0DmLvliwXz1SJcu
z2XRcziDaxuXGjWzq76kHRQSBRIY5/O8L5qRYuJVQU3k+voCo606/NdXcHeicami+cBGyGOqGKWH
yQcZmU/U7SstMi+mZ27D8eK31BxGpLwrxpkyBMdi7zsY839B+1yV3YvrG/sy2TQ6uadomYKIrAEs
C5Ic9Rv+Z3ThJm8tT41Fq/5xMwekqXjwJGWsNfXRawj3YTC2aZA+p0O25knUDRgrpAGrJa8OUyjB
8KXSCMyYzKlTXf4HRpCY6i3D30yd53WPtgWIcd1ZeJDZOGxxvfUyUWEQxCXAqHHjQMrvrBwVBG0t
4QcJMzizeU7I45DlEgXWcsaluGFOUXjabgiMF/Iu5xYeCC+Xw38jasSoyf9p/Y50k71NoJ6QMmkd
HciFQfDPyfGJpwWq5m7d1v2pTrUMq04fS2ZnXTJpVfnti945RiCmNSYuEb2vWO4Y2HdwVHrKU9eY
h4gKdGKmO2s9sDzxU6U9fIudBwfCuvLNbRz8Jg0Mr6ozD6P5llL1ehC6VIQjVVq/qEwQ3LDJGPWk
L4Blek7LXHh4n9nk7kFSoAXI7HLXVepR9ctfb3L21LTPbYeWZkmsHT5x6SI4TDGBV89ePDxFLqxA
3f9w8d3N0WVqs8dEsV+3rnrQdf2LDeOGdPvx/Ja1/Slwg2NQQMafevvUpWhlLMojbWHwHXWcjVT8
cdRg/Mx6BiLqso+VH9PSEadqn3Pdv48cKWl3l65L9LJc7W1i3M1OXfP6A+/uA+BopvJqp8PZapEV
s43mxl0B32BkFJwHczaWdaWsI6AOirq/DD8CR7+BFqO46dvX2v6nzVviiv36jsH9k/B53S55FfCi
8dWXAkzKGu/QnUkyMl+qvN92bbpzaDU8RrIUOCpipNnC/wfILaPetpVt0at8k/lf333qFs+YsRWz
GnvUQSRYaShL4rsMR0fuKqkUGpfUFuPUzP2iKDQsqCXm5Vrbx5mzM7Wvg3ZnSFuPLGY0ilyGo4z6
M9DHT0MytFg6ulLsw7LlBESWheVM/eZAidWuXvaIZG6/Wl6y4j/bYjIFoqvaw0fPQWLmTNk59AZ8
gR841ID1NogCFr0qLSPNuD5uhjRax/wpl+cIXmq7MJIOeab8Z/nVK9RGmR6sEnzCtLjYiVC6CPc6
S2cEhdarQ2re3BI6qXHrjPWs/fTmUWGVDIB+4bcN9oeRjDX5q2H2DhZuulNxozznPE1wdA3H+DnA
fJtKRoYwlZEeKu8XKjrwckCTWi+gRXWezk5DKwNPV0oCZl6Q7yO20v/z3CuwP4NzPpn8RZEEq9yc
2A4EzNT8nMmyCFEkfRuiItIhqS11hkjQkvfFgLEFAw4VEhyW1Dj0aq9zZSyZG/kedfnYHNJyPHmA
OQNKJMcjVn0Xsc29ssFi04kpwYAa5gYNGSZt6Dsxf1lyPQfasA96bee5f2P8SWZYAcfFys2DVJsD
4XBR8EXRlzs/IYhcjGrLT3SkrBO8apg9ZAewebqoXHrsauGma7X/knOfTKxlUWBJi5ylDtUFF0t/
Qb8AIOpipKiZ7waXVUwnQ7HFeMpnEN4PA6nNgYRmQ88KsUlmrItIPjtp7WsKmxuTcRvXFksIvmO0
Di5Vf6jH54xbNrTupDiouHZnZEnQixnTSG4qxzwpMsoI1aWtNoNioAbkCTC0tih8tefKW4fpM9I8
D5YsXb+xtcYfYRanBV58u6qC0dV5OAPduOFRovIEOVqthiaTlldx7ny4EvFyxMVABQ62CJmUQaBk
6eDvtkiDSzadAwVSlqGcFcrHOtRfctQWIvSbAROQzIq6dwAZEmH8rB4Fb7Da4CWuuoMBpaPjqsez
ivivESQ/5Fs1Tfqmegh+ygTX6DvyxNGDTxtEoCmkPTDSuut3sPuqp5GCpsL9bJzTbk0ZB0w9Kndz
1HYCE5t89ILBA+IhSmLaUPSZc7HBR4u3BeTpRUKUiaGeDFs7hpMtSqOxgLEBPtPS6GOuwRuVoZAM
vcA3XQIxXoSb23Qxs1txiEbjswFBzkCS0BpxcHQ4dQv5iqhvClFpv1OAypaPaavju5DYORZNPd/R
YqQcZqGV7pCEhfN4GO1vmZjbXbevh/JD6vAH/vuV55SZtaGubHi3tFYdo2CH4p0SGVwOIB9vB6GW
5Ep7FHwVQE3H6cyB94A8grhGEXaxiSuaEz6ind1AaWU5QXDDFTFzGIgRlwOBMY289ciEoYYWpJIT
UPaadCRYcbjR9JWbNpLEbik4DnBOm71TTYp/LCyPpUbGD2wS+EhJwT0MR6n67R0gVPBZyBFiktQY
Hy5aZZAY9D2KYRI/CcLEHW5JCI9AKVhujRF1a3BR3c/yvx6QCsyd9yIX9wCvKAUzFvqqQGSAjS5+
M7Rq3OEiABJPHbq/ULuEhMUjRgoD7JuArv6PpPNaah3LwvATqUo53GJbzhgMJt2ogAPKOevp+1v0
xdR0Vc+cA7a091p/xADGaCfwWztF7C9MfPXBY8cyyFab1B+b9dhSQOSWx6fJPaFgaPNjAn8qggJ0
eIHxFCWJn7OHzUosiOIfHmVciX5nwxRaFpEHf4VDah6KTsINiSmPIOy83yKliY2C6/BsKOiihnfA
fnW0oA35+eJkE1ZP8sxkHZlI/+RiQvU080F62i0jcUku0fKXHwwtK5B+NP5t8BI5KDIciTgJ7+XL
DihiBREiZkZWif9Fd+CwnDWtr0JzxQntSxpnrv7I0tuYv4hYFk632XlDdlNQxIBob9dbCgTkzQBI
AUAwqvFIMO/K5CQU9Nm6oq5Pl0fHvvYMHFBpvFIpnhHqQBWs2iY0yWzRf03cRHUrm6tV4wL1Kr/m
ARAQTkjNcYt/iPSKDhypO+loxEKdvbYkJE0oHH4YhLh1SdQA1LOu97tK+5JSzZmlr16AMpc7TaL2
EHiyvQnEAN4g9hSRnilNsgMt/Ocqb3MJaQVXoni7JPUR4Nideke81cZOzD8LU8x+hqYpRinlIox0
EBUTPgCJIv6lpBMf0FmsjbXcSJ1xLXE1Mo3I6adlZxkJiGL1RwPMv7nhBNBDwlkBjrQaN5HRnE0F
t1PK9mqJH1Qmc5gyjkAXAlAsv6ykkP4hZBQO2Rx6BZisR8A7z36T7jwyFEWh76Tjjt0elF78TaxW
IEPL+C+2vnOK8WaQS6oW3PbVJAxDpDEOdMJirhP932JcRSKlghqgBQQ2KVDK4VonQ2dOGhToLS8L
eG5NzQSfZYoIj6ncpXTZdtcYDbLwdSz4fMW1JQojYclZM/mDWKlBnEqSebV9BxKmUk+c98X3ZHbr
mkSpdCOaV6K/rO7KUBoan2b2MZpw/yyA0qCY3Sq4pwaZhr3Xczr14nVnP+eY8HRr4EP4ThMHXxwj
X16TyHQg72Q9VolfR5s5Ib5k8Z0hRh+JSb2Z7nuj2IuYYyH5Jnf4CRUqh0A8I/FocjizRa1yGWWU
H3xOApTDSP4FFrG40J7EOcIaZDou7V7fkmCUilUG1sfqtLN5syvsVgTd1WmNCop4wpTIy0OP7nyp
zzMynaXQcf2DkwXBTsVYIY5J0W8UBpUlFPFyapBMwyeGE+ytAQ9bdEIiseUYyNWoYiMDHGOOwLGZ
Q5jKc91wVTYPUk1eIiYUpeN94Bin5jnqlD3c3chV7Y7WTt5Ju7rp3CZLbtAksC/nw3hvk+mUkwuJ
oq9bHBwCsCJ8sRr4xl/vJxYLe/qZ6h80EXFLsA1cFLOR/KlGQ4ElZoiCeWccPrP6vaUQGxEQEheb
wUInRs2FUCNHFFi4dSSV7yBcVYCIkGdLpeFTnMAMgwmlenY6rIsE0pjQgCi/OqRZ5CJ7Vh606dVt
Kx4yB/buILMHHq41NMgUrVv7WajM7qWDaHTJrzE9j6xxZqiONCBLzHAkiIk4xc3WNskAIpfiVRJg
VrIW5BvmU4omZVshemLgRK13J3NPjL/1xIw71+Vpoviq5UjgfXKQVs7BjUmthRkZHZU4K3S/RBN4
aXtdQoYijiNYfESrgn/aoEZ6b1GTcwh5iOeYFk6AWoXfoGTVExKo3/ZWf+RwivDNVtHPWGK27Q4e
72wKgsM0Us7ZkcciwXUkLJydfRrup8lLKR8cx7jwSl3G2te6J2hfQRi1Ubub9DtStAaCaWiRbkiD
WqwrszJKv4kfg9jSpD/XbfmuRVckIVEw3NL5kpGZFc7dCQlymW6tPjgaAS/WOtcL5grOAI8ne694
6oHpIqULhqdZHGS47NWVMfJgeuIveIzpFA6azg/G9mVoGnYhylOqg4rJAZLIdOb7pO8OUzEehRvW
b0uQ7fAJcbfw8ovMEQN0TiSOSJpC6pKU+COFeJEw0MUYDnpOR9eITrWaf2ZrIG2c5uvE8D0lpIqP
8Ae2+KgLNrbq98iHIksj1BXnDokAdkAhapoxi7X3c6buUXxB/pM2h2YXGV1NuDG/kN7hA1MxbH0Y
s7n1gLulsC+y2lNruCjXsBmAEyCoxSW3qsvaz12SWQA1be2UxwCPxr7Cj+OltA+o8BZogTwcGfbH
sswr0Xty9JVw09Ahmlk+TxOgZghZPtrQj90KQRoNTDRhKKj3LefRGpotx4LJIDKqVMS7xz56E0VM
nOTHKHyZgufSqHapREgGPxYXlOQ5kGlZdGS8yy4bccBhfyqn7LRoF/jPwV15QKKORqNpyGkarsQs
WU9oLseXtPqytXFtoDnSMbzIu2KG9WZBLL9Y0Tb1Asoioch4G3MiQ3IWmAkK2QNA0Stfybkker+w
cSqtdRKEY5/zFQh65EasrWt4muY9N6PW3y9klGS+7gJvuNSP0oGBqRwQtZQxtPcHLDpe1m9TbkJs
BJswGR+Eq87JjZGqhmLqfd7aMoFwRtvWvcykpklVU0aySKlvQr68haI9acMhZkZrUCW2+AmgcCE4
yheLVcTLgg09JMXMEoijiOtBIywDeEkbj72sKFa6qiPUG6zrk6mjsmdZdh4ZjxhPOWioqnFAnBNg
xPa7J4F+5KMHn29oO6EIjRNcb1MQHgjohVO0PIrJlEsck/45xMyRWIx3hnFQnJ03+38qDRi9nvBh
evIyuiecaUU8zipNX5KkXrexsZ8Xx9eJPAx4puRby5D5uc2Prmz6MriTGahP4w19uiRnEfCqKMSf
YS/m1CMVpR6fB7oauHgdQE1LPSFo+8yb4ChG1XYpfrWMYmhCYoPwGqbIsbLuyG+K4ksvyehU1wKX
GMziYfXpIW5zSDzC7RfKjuY+KiY0LclJ5Blh3EeHJkTyzdD6t3400YUQF4jSNrOfx75dLXp5r9XY
ITjMHEPb5G9T/TXl2iYjVmjonCuzqqRZLcXga+FN3AaL88NK0rn097keQPtOVO2tDflutfeShwRl
4bJFo3CSEYkgtbUa9wfe+lWeUIdKHjXpgwA2eoxYht9EY+PJaJCQz3Jmf6gU65AAZUiaj5X+LuNN
JXe57P81g/vQcF0R89e1CuApxVbFkxN6J/nOPC6LgTgqyYewmv6fmFtMSlj6vULlnHM/JMyc2SFy
nrV7LpIkRbPCGQrrGbTU7dygxycs0qjbRF/+Jw9s1lPyas9vRJ3CsO9awB1GKhnaWV8bKmHlNOTI
0kmHgDF1qC9B0Jip9rkwxlOtlx9NyH18/ovvDOtrQVpsm2KlFoGvXsaPXQKFzsnWaFumD1IWudxB
fi7d9NICi6Y2bQf4ol0kJBGSEfmWvGz0xVkObcXsXvD5yY2B/zzStA0sNDnyKJqjkzUeOHDJKwt8
bzB9dUm+pmZCAWiQswJjG1OEhA+9OJqBtUqN5wpDlG3Nu4yNeySnX7KgjPCF253bOyaCjWTDsb7Z
EkXPcqahB1WYpHMdvEnd2Uy2CKVN8ox+W7SQHghKtEtcqpj1m6Egs+CVK/lat1l4LqqXIoKXYHNC
8maQ9CQVyFzArDqG/uCA8POESc23O4VXVe+PIJRodmSuYAf/5GoH85EXREA6/DAj7x3EYIf9tlfN
g7yQUZj4BsFbHVNSgpoKfjQHY+stjUS+Hx39dQE67u6opUzTjs7Y72l4sBXfK23OlpEEmFUR+Ur7
7Om9D9uD2xUz95Dc/BH08y8KiNEBsYekFBAlaijhyUxKUs6zvYioOzIUOdoiG383jxOZK1ttzI4R
QbVNOr+W3XmmjszkiEI6nfGkq12++8tHA98pgcUlLzuAQOkgWfN+I1exqvxKX4/4YR0SiwRf7Qfi
aKDfCWaWqIiUaKloenBYeKQeA9cNMu+jiELsn4ROaaqkCJWrfuV0d0F7BOMgesWJKgAfFHs1GZ/j
quEG7rL4Qq8G8JuTbmnH+di53jPqiar7l9F5V7GQss/EBZ+JLYFjgUcjSbuXvV1HlKYq4VcbIJzz
vXeHQvoarpaniqMHJS9XZNOvLT6KMfY+mgVCpjc2pvEvSnfcIDSYHpL6RRwkIwHBqhrt2apaG1Mw
mEPdYtOtLmKWlC1ngLSFyu5q7Vts1gbLJYoPcYMsKeoj2iX/aQjmSJSLEwNjRu9LnJuwlUAAM3zX
sItdZaPgYCqWzaTOsNFUfCBCcYnbOCqze2GS+suwX1LjaczOBlFvIrCjILHr1q3qMevpCBkGIgOi
bL3wVGddBBKskawkv82H+NOBVZn12M/V30LEgiKOBxVc0GfMJVpVkAtJ/YkmXkpEjEl65eUyC/fc
VpMvkm6trWGW+cq5yOdo+tIXd297twYMnOssIjSfLrNUU07hukq/gUUqZs9+s3ChdghHyv1sZTur
8j4LukDVg/iXlOCr7r9lhVYJfS7IbTButOlZ+nEmS73VGX5yFBcVoz45eQVwEJxtnY0bbZousZ4e
rAysff6nj8Gl8c59Ye4asz/juU7aFbmmZAtb27EJ/mEFCRPtKeR99BwX36XznJ0MNJ+aXR87y6NI
8osa39hWjvoI9B8gR8EXbxOclKGskFaWLo4eBxY4EN6/ALkI6q9nK0NdRuJlJBuWBhZTrNNhOAol
puw6uPkRNB/QaNB65MZgXSNnMR2WtEIUvF8zLoXmM4v/mUa/jwgyWKxNp1w85acNgK8t9khGVyYi
SfJNzE33nfMhKGTlolttbGSrQJJhfWmr+l20auOAkn7ouNmRz3rvIvhAwjWM1hHt0i4CjIyZSMeb
vMxRZJzJgFBNSH0mr4jBsgf8QFshkl0DMELVVgTdDa84fcCLblEjaVETvkqtq3wn8D4HdkVRAtTF
vOlMaH0KyBmHuEdfquBJ2h26jqIVkS/etBnqrXdeergsFz4a3DFFxmZN6Q2e/xwTuITwoUpHoh2u
OrnSAB2NUpw7L8VIHq+ZP7hRloL4LSYOCzxdtbStUqlrs663dXbV2W9QPmp5sSOvrlOUIxnb5Ed1
IndkgCJ/QsSUYEl2HlIGQw7p1mVyCItzVTd0HMNudF99A0Uc3SlEbIbYFEL+wCHetaRnzTpN7PX0
Ehrlk2DfI/+607WDCqZYUZrWDPsOGpB81OwZi/grw7LHCWJyIMihJNsC+68YKpm7AVMnlESFpoNU
0iQiyy72Nqs45Uh8AFHo9kjQMo6Ft1OiGfEHEEb15pQBKRBQCJKHO1yTnmK98ebpbybZOdSf2RR2
tsW+8ax1nxBxJklL46ZAZqdpBV4T+5AwBXGY8gw0C+5WsOyKFBtnSM/FEvJRftQRGz9ygKb+HquB
kZvXFMjRRVeN0EOL7JVaEhnHuBmBgcKHlvHBDVh3dFZ3V0q0xH0cSoOZx+ULxVHHC2T2FaJ9O/Fk
LdV715CtvWwKy7gbrexBjIG1YvlsOSgVUKlgrUnAqt5kuWja8V7FazWNtD4SEmBY+7H9Jzcsdw33
BcmZHF2i8mGen1NSHmeoCiYSYOPRQ7QbcXRxmugkY07KnVFhUC8J0qdX07FD3zP2dvzdO6c6/mw+
7eAxD77cXidyq75Th55Qxcj30Ar7TSaKVC5SozoPIYUwNa2B/6KoIOcZAVj74zCaJlGykR+tym4e
n0lrIBoMe/QJ9KbAnvTQdRwz4OfiNSv54UgkExhkWqx7C+eEhu+BZk9mHmQoEqFAXZNIFgFCDd7c
efwEL9Br0UHy4XOtWRyvojyDv1c7gtKdAyakWqEumNAiqs6izzS5596lVi4kfuim2ro/fJkIMRl/
6t0JTXuOJImXK2ZGqZutxk8zo9uYuPj4MaL+08sKf1QUP2mGDaNmjrJ3mG9V8aRVD5FzZPygIVC4
fPDdsCS5irs/grTr6CFbxgrztbJLEQ6CawrmLmDpLE4lon3zY+jxQQKd98Q+0b0QIjjj7xD3FIvB
zrWfXAi4HphVPbfPCcoIVwP2NelSiB5twPqcaruJXyRFXsH7xFhQ6gqawX+AdzTGmH2xlbiSP7Gp
siZziZAotROb56Pr3vroW4Z19iDMbqgMSbQVtwTRhYgOh3S8zOO/ItCAxF7NYRXQ3MgiZAYGZzTK
f7KgYI4KkGdEhSjQ5xi32EvWVAjVc1qkkKSqmqQHhCnXdO5xoUnYB5G7NGpya5ItjsWOD65zhjuF
SPam/JHw7dF1/YpUDoSCEZnKaAtRIxk2t6ADVcYjvply0kG5ssEt0tnbiYhD+rNAKp3eWWtEb4Ga
EkcIlsa0BgU5M4qk4ZcbE5iMu8w8L8KCUx3eWpgR2qvY0wgcJ5RyiSAxfBGno28UFBkxOEBRUG0F
uzei4q50q6PaPUoqBH/QHzrDJqhwm4kiW5iHCP+j9UwCxl7GOz5dKWDt7EfIAoDAGfFUg6IMCpkX
1yRugLdY7Lcc3jpVFlr7U0y2H2KexrDWE/jmcYS2zUkSGLLtjEwJLR168BeU1KSLKqm7T1ExobgP
9R3PLAJ9cCaonmHu7+kcZR2svfOMTEOAN6L6mLXk2bESLkCieEYbAj7cwAlS5tIC4ss3az3GCI8G
pnbt6hEE2VnqvYQkafPx73qkHcPD15lVvyLXG+lc9cTPT5cRCesafHXLCzST+UxLC69IyZQY8IlJ
emFFZJ9tDyhC/o8XXrhM6AarPrPgWYE8bOuI8/LcOM+6ockiIrk4lvqlZdCoUn0Mok3XXW0/i4kh
7Sx/oAqQt8AHspOzKmBIowwEfQDKRYOgFlxSvqxulqOempyYbp5Ru1FxDPbrDjOjcBMu3m1l+RxZ
YMMcAbMFIIecHxEGP4GtZdvO4D3laixvqYL82yAXqfjN8uiVLAnVcdZxO29YcSE4GBr036pC79K3
f7QKBOdEVEoeHfiZKK2OYMs8wFkzryVbQtcTmKG/Pj3PLu46L/FbK6XiYEa4gs8g1/j4rSca33iU
r/wREqrRuGuTpTCn04SRXaYQ0SESxxVbHG3FmU075ANnAOkAwfBeZp1FBE35UIwRDjtEVVFGZBql
RcHoZ+gpubxqRMAEGWYIu0OGw07UkqniT31xEfI3crSj4iz3CwHxedmuyuUpiaaNNRP16ztTwE+q
3M/2tBav5qIG1xmTaNGV78sETYMDFXZVYlwkH8cpRj5u5UP+O+f5iqf+JzVU8qCCT63sfhvSwmuu
38GtGAegZMi/4PRAY2zP+7Bi5iKATJxLblw9mAQx1ou3t8gBsof0NreVbwYDpVrq1datN8GVTBzh
Es6KuAKVcaf0j+7wUmfJY95c7OFPgOgY/VtC4lZvkzPbEaLu3GXmsOkqCkmq9ujF7lFHq2A2pxo8
HJUfZSHBqunIG5/ibWTTRWm+D+bIPfmrhve1AqwybziSoDb3TfIbmjd9/g6j+tEoepwalLDDU4+e
sdHJa+UQ5RvMcmihOtribIJ9Htmc8gqquaX2o0f30JFlb/Z0wAaAPXgxA9QqNFhS93bgIXNgzwtr
p0yZXywQHK21Iy+gRXDXs0BLGm6ReOuqn9Y2k0GsvVhG+tpZ85HreJ22oD/BueTr0sFA8o9xmh/a
EjKYRPjhDmbCWdZWBSIaYHghxIa7Jtk2+JLT11k/lcs9Gr+7PPlIpydCO7mp0Eaf9HY3tf9YuEA0
WMl1M6Lsmv/U770Oi9eIFOu+tGhrzvVlp3FAVa3JVkZ2ApW1wHDYuGH/vGMB0w6VP+fPYh5FP+Kt
VKLBOt8mVWC99OFO3nBZzV2YUc14n7rRdxcYAJumM2azQNk0+U3CADR7y51Gjsy0SXX7qUUuHRKg
WnHpurhPvR3nsupeWo+iTMAUZLQuIYu/S3xBw68g8WHqBPAzgA1XaUtRECGmA0Ingo+a/UwOlQbo
ECYkh3JwRTGSFzX6CKEfyeU4GpQLdXp8R6yHYx7qzO9kEsKkqvMl7UinK5KdtuwpGk8VBPMMGNrO
Ce7T8MhJEXBIyVtZh9xyK68jbGvl8nHhlChYoxIubTFyv7goZQKPT2IfM2Nq5RWdGpUksNqDr4Jo
m9Xiq+WuSfY6ez8KN5WtpA5IT11byAqXMbkVtnVmeL7jqV8rM9riKtuQ+wK6pezG6akp0UrrPeaA
7GkyiDac1Jg4knBv5eGpw3TQNlgXC5QNzXfjDqDa9aYhQ6UCoxQvmYQcSDfwzOda7xoSwSy/qt4d
ADIVBy5yn6uCbEFVudW4DS13o9uokvyYCjx32MwcQXSn1+rGHM6oHpg0bpnqHd3RPIzah87cVQPJ
Db3pk5DUK6eaHgOZeU28SQYIOQPG2rEK8s0e3InQaCV9VHCVLZlK9Z93F37SUYOMrin1o+S8JUuL
kw1xBIVX475Bp4hyE+XGpcr2NqDbEr45h6ol/mDAFO7CTNJOBQsTegNAnqTdKISmgW6hCiGwD3zh
7IbPcX+NTIaV7mSazzXhSl9dfuI3H8qT1nGMKLs8w06MqoHa+eDVi689gB9TRhCRhpbeMoqh9Jx0
OUDmFehfEP66hOjgUkDJp/q1zS+/7XR4ZiQb0ByzS16Wtb3vuWGW4lWD7g1/gowiU1tb98Gzm3Pl
jzuDVN+e583SaZuHFA83NViotzxmGHbLAliRUbWADLKVejPboThsgtQ6LpO3gRyOiMGUPOiUcZUR
BTZUVeOP3KzpMvocY6LJxNK1GyqMdigAWPzJOffUo94+EHtLy5u0ICGmZUc0A+VodAoVtcyBkUky
26uBzwiR2Lo2V3EIHcRSaW0SRRXBydYDDQe2cQl+DTNUslAWZARPIw2PPak15UgMGOljyipUTQRU
M/hYuVNN/K170z03DO/OqYp5EBlb4ruiJQ4keBnI3xKNypgAhw+9n5efsueMVU5AyHudHrP2VUcU
MSNUqZ6QdPowoDnSVwmLKoGc1FFbVRoacDbsFOdLwqMR7yxyP0zWeGEupug9MZ71HsABrYjUwvWE
Z2RADQFSxRiTtZhSU9TAKUlRlXfUS/QZXI9c1GQHjhj+t/EDCyD7JRaJmcaHjIbpHVqkqtR3hKCI
ubuYXxvjhPUiguXBoaZZ29Re5bcJTCXonrvqhBmzM3zUdYyHYI8kWT3Vw2tfqKucZhkGcqV/JZ04
ZxqQxVvQDQz1CDuL+kHVi1Mcv3PkXqLCvuKd4+0lz5dOW5/SDGLNTFgyZz+OCyxPs9aybKfSneWg
iZIp2ogR/bfGNhNQ2geT7IxvzyGOx7t45ezTgXFQ7Q/Sd+wW1qP4zev6ZaG82QyTJ7v6tuorCWFs
k6Dd871mQqdMUnTp2w6iSfWB87WLf3onB1A9tOwR47YOBtRFnJIxf0m8niz7pDBu/CXNuf/aKtmZ
GC8zLiCyhM44q+L8dD9Z73a7jqN1SoPh9GQkwLWo4VCs8DjN0a/GF/NgXc0LHB0S2dZ4MPuVYTPY
wLc/5ey5NZJEJA3nCMSAJ0WSHuUfB4VLaWP0y51A5uaA9FwlaoQ1h1VnkG8Qm615NgYXtNYi2Pwl
JLwOC57Fz3HQjItTL0AImPiYE51N8Pd+/miQEjkxNpn58mcj5KHwuET0pfJtjuAG9+pUuURzgaW5
m1jbiWg1U80twqeWUoiy4kfHEdA9LTj9rfoocWOkLU2IXGbFYQEnYYmVLIx45waj3g4qZvcmvNjM
IvaAzwzHiXy9ds6MZgZbKG7iIaltB5No7hfD2xCp42LXTpgM0WC/9l10bHPofAmA1bL+IdSOubdv
4YAobLRwpkq4jClEHCKjvFp+Qs8hCnDXNNvG3qrLY2089pbOMUN0mfPR192eFUjlb8IX1C1wQ/Zj
ML83hAR4qotPFta1Xzv4vxXzzJbumOmO31qx+HnMnz7r8RNx5XKYILZylAf5rsPyNWc4kbf8TwHL
J8CqJMu0iPuFp5J8JNeRBBby96IPq4brr/pnoVCSzCWwGSNgXQDincUGN9bDM3FZPqqT/Ug7oLi0
tfYxN9W1QcRcR11K43HW4367B1/LHjHkedRC1w4HwF2/vNSQ3BbzEDnMKcMZEJfs/gCB4ldB4UZW
eIMgYWDhyN4tvMJ0irkPRbYn4ILhL7coWBpBhh3+DcwGArNEjjS0GxgA0C/RObV8i6GT3inWNn6s
jDIa38m6NVBEYYJ1Ty5OWPZXnDHKvU7EDpLvlhpBNH2Iuab+a1JY+uDvwukymesOQZFhiP2KpMoK
R6CRfuQwnSpQr4WJtdjOXPDI7EUxgU+zK62XVv3A7pBllKbg92L65WeCwuZsrCTBX1cJEfgx+/uk
Je6Q3of4WrX7pvgedWaYDYhHs+w7LyRd9MyGm9tXN8tZQwjD3bpEEqDGacIdlfXV9D6r1yF4aZob
oYZzuYORmb37aXjNUBBDAsJsE6bXM4gFw0nhCZViXxqV6mqt8RkQXYE0AfV8A+Ha4PtwdEwUPm3A
4l1XU+P8J61iGgggko4p8lqPwlGOKpinJXqBt+sE/bzrHsPnJtjk7WY0HsbSAtbX1yPjB7S51X8S
lSaTWAaBz/5eVPeV8mA3e/axZUasRPBECVXpKuR6NsiwunsLpFMlGYmxI/2HCMNNwkcjefO6qx42
65icEQodQ7ToxE3sJso3FXfC/4T3YySDdStXmlS1yBMu7I+82U5zb49+C+OQHQkncoAevXWAgouJ
A/Kl7sZndoZVk0itOMYDinm9B2KZrKE7CP1sO+3LPBv8bRL1ol1ZBdQ3wE0kfuXYroOaw0S7Tlr6
4OTLT+09onB7/LOit+leFLEh7dZRG7PCNgczOi34dgfQjjI9p/pHReEmry5IpB6dVW9ArXF2EvKP
4h0nXeRtRwL8DZJ2VjOs4Rwbl/RtoU4Er8amm6n/IKxgS8GRlZBXdsC3AeoO/YMshcwpjcQZOd8a
YytwsuCb4q0vH+OOgrH6mGDTA3nlJATzmFjeFt5BQcUhryQFKeIItgPNb4kUF+Ku2dITU8zPidHu
qpqYygYGFlocbMVAZQgPhj+VdzNn7kt97yN9JjolaSXMbbOAT+mUT0WaA8JNw5F9H1sT+UPBRc+k
C6jfdDnoUKFduGRWtlttOjfy7roInMzzNeL3hmwXUNJtcD5ZFjmTuIjTbQE7p5oBHJQy79uRHDkV
rpz8I9LEhPlmxhD1fxwGQO84u9UN7V8fkf1ip/uQETBFj9G46oYOZAUlCnUhb25vcfske5v4Sj3M
r4n5m3Y/LVeTke9kAKxC5bO37EsBHJnPSALLN97EQOG5N5AzqrQXblNoH3tfl+m+OLfJpesuOhh/
Lvh2femIJSZWTjH6Yw1wPOIDrMAPhOMBGK6HO3sYdjITpemvwZ7VcGsmFct4QiC8bje+3pBpyc7B
6OfQ0ZQT4I8zqufm7OZvkzORQnOrAHoqTwCU5FvEqL9Yq1ZmGnypc3uuGscnkc6OEeA95TQH77Pi
M51t4u1fRYY0U0X9d5dyrXcOBtPx0424iFtwIgLO2WXHUt9T3tKR4BFu/4Johw8NueNoYedT3inL
RcgnAYUHhRA90mLRtl1rhB8axvJxaNZBWpMXT2oKy34EhuLOyRc1D5eYSWwiaZAoUxo6CRYSf4nE
JVYlo6iwPgkB83Z19LAch080GGQn6yFISJlC0IF0k9SqZ4WAgeAnmL9S+9GNTg73Fdsw0VuNW1+U
RqXBVtseSFh3JrwUnUp4hArT2x0lDiyDRFSU6mLRiqTrd2gyW7zJ4TucQZk9pgNtEGgSqo8qvxTW
99yeBpL5jPyatkejPC1M3sgpSLbiofzKf8uSOLAn67u03TsbRJgV7W7aRPjmdRJD3tG+pNYmV8hr
3Nj9nUUli0dOxw5QMFGho8Of/dIe5+E5g1iToDSt/RQTQKUYvhKZAAz3LmrEmCfP5c7KRgvpOB4L
XuzTv3OITiqE12ouDr9w72FHfmTZQPcIkUBbMfG7dnzNbXNj5rx8yUofrE3IPZelm8JDnViLVCpC
OX3W4teKUwXqeOk9H6YDPTHf30YfbHYAUSAp6Us80F53KOlib+L7yAIpaHlsOawwqdE6duX/Xdvn
Zuj4Rk/8k1PvImcfc1d+aCL+ySloJtqAkPi7uDvyD0aiUFF20X0CJUd/EH4wqJ417U5Hh4g0XRr/
bPtQh9upu5oBM0LnbRwuaZl2inQbMJWA40vWtHyArF8Qi4w1ogaIbXPHoaxLiFDy+5flnpIsl47r
xrmSuzM+jh2tSO1GJVIA4IRBxc4/MFSs4wBDHY7nCjQFcF5BT5zjcutQNTvDrvwX9nQJAdeHxObU
OKmwN5ATPITs/Eqwa9tpM9qUKIBkVgOFoxmuaWF8CEy3NiNw0DRfHPNYA3f4bUyTwaZ3x2Nktrux
g1mtd5byGjUY9cYDa90udAjuD2di0tVDEFHUTIZ3ZW1c62sGLmlEigUkMMIkevOG8hFn2QLqcp0/
pt1+6v51y8BD4ivGsKqXk0K8SRf35Ez3vpV5uGyKQ67Q0GQUR3J1xK1CgCapSTvpH5J0/EpnXupu
aIe2RqVdTGJpQHv2HLdtR2JNv7XZSaB7u/azJJDzrm7DS8CuEH0KRC6DP9A4Xt6CbbRO5z1B1Kcl
PBrtsBpT/c5xEa3f20X1aIzTTqvPSck9jlonYGjvMLb/Ca/AHHhm/7wEgz+nnNK5cZ8GRyTYrNfE
/27L4i6isgVurib8U9so8iAMfD5fJnNRM5G527+59cmksbN+MLq3+KtsLqn64hb1uiw+eHDkRoyF
3ITare03Iy4xUeQbMB0DLQwqGoTeKb4WfjtqxY+YJPSUvYkmrbH2kJy8TjoRU2h9ulUYaJfBytnV
KsbWj6RK/Xl5wCiIZJS+eE99N+Z+JdlkKq5RL9QBvpldpCnyxvPoLk86ADpaK9ITH4kibWdcOZRk
Qa5AzAjpB1FCE2NZfqbdxxwKadJyNhATj2v8k4DJ/aJEfg0IqzxW7TdVOKz+NHfXBB55+DlyvN/3
IT+dXj2pKn6BS1dFzNwhvVPd2tLo30DQJkrtkP1QIsFkrNHa22yphyR6FJuQNt0GjTgWFBpMVaJ/
Q4RGoAKTJeOUNbJ73BtuTgaImBHENc/sPgwXNF1L8eVy2GIIJ6S3R6NpPA/6XR6+jUSgf2HX8nSU
XC9hu7sGir2qeTECCy+XedS1ewh5Vhyqhpk8R2gpVFeJah0LssWSksH7RW0THl+RQY3cqs7aGdCT
OhxwF0PjUwgOgZv6wLMJCr7ARuPfz2+xRxPk7F0giAG/dRRGwk0Rx4DSuoLCAi8UzxrEXhLQsEn6
BNBc1SByHek0ASeSCLO6ax+hLoucvCICTrBctu1BvK0ofzCxBvpWAvSkc49gCZvILVIAJBCWNXQI
f5XmBkUp5q28TvB5U+nAW1SqHD9kDYagx2rVvFnsAmSus9Aec/0Qsyf3oDGNpdFTierX0k6KZ1yQ
5tEjkFDeJGWhBh90Uz5GAfHV9b+o3StOcy1mzET5HF3JfzRbVLzoy6lRHi1UUuXGhqsiUq8nKo9C
vaEdfH2mTMIezgaPHo4OOq7DmABuIh9bJrMQQaLHO10P/d4wE3LL8lWl1+svfbjyv1vlFf0oFjL6
R6s4auWDqMxBDsULlR9TyMzw07KaTdTxBTloD+z+u2sQMjik8ZQuCToFZikwY4gRRuPCfmjxKUWM
Twp8qRJeY/L5WaU6OV8N9iHqCQgE27m16yvMlVhFLgPzocpqF3DYqzplODSgkhJgUgQ+1eM1oSo7
KjUi6xSSoIhoouC1cfWdZWIbiTI/rn1iGJaHmFRxzYHICq0V98Rqcgfype4b1eLmIJadqL2i3bje
O6PvTa2kkbl/KSZrNwe0ZOsYz2LUZXxvOZ0PMZtuVWOgvMu0XyYsDkM/7hLi61DktT8DEY6W9uIJ
omccl4XrczYPWXlF6DnxXxGelZxhjGC+tfYfT+exHLeSRNEvQgS82bK9JZtkN80G0XTw3uPr30kt
XsSMpBmJZAMoVGXevMYDGa0vugyoKhKzaRUzDHGEqoGnFAw+kf1RCe3BqYQYxJmO4BYHsgjMy7OC
rZY1j0kFT5wgpAwqVmTBgwzKhVndMia8I02Dos5LrYLAFLMX8dmoxx0kQ3xBMxL5A2tChZFRtF8M
J7dGt6J3BupcNRTbwC+tu48N9Rbw5og79lRihUNTISwLv7hjgTOMqwwUofT2uDDQTWDzDqV4qJcY
PywLzFT4N4xERWMBh7jJilVlkrNkXrEK9wLvBxsn/gWbpNgSIZFXIKij5gikom3Qwcosnf/NFLcu
muUI+S2Zx0XTBVgaY0eNdYrgn0NlrlQXQhj2rB41rQpOIeP/uL+3wUnLgquFj2iO42hrgAh4RFJg
/wK4IzyOOfqLU4zgob1afIhM5g1qscoxyy41jMhXrcW5Vo6rqY6X1Eh58KxXLknn5bJgmp5Gpxxj
ip4hOxLrDrwLJB/1/IztpMoDlgRAkcGQYBIj2hsMd91G9HZ8REZT4rkHCzyCQD2IoSVHruvS/poj
E17IkeFbasxQYRho4hknm64HH5t5IjCHOhM/9joyX4IB0qPu07BsB8Teqtw9cSkTv2rosxxINQOw
qkOoh0URRP4S3Ps7wJFKq0ioGbIHMSRFCiMGdyyAHA0M/IKxeWyMR+G2oAuaCCCFP9BF3cr0P4ro
zSN7pq8/CS0k4Qtth/qJ+ZGJBQFkLKXKSGdiZkLPniKSSqlz2zdBsewKPkTQPBiYs0vjYANsEdXQ
UfsY7B32i+ijpuBijZuWN5kNNkeuR5lqBH9l8BhFsCXifxzSmLe2p9UN+gayPtq0PvimyJUmk53J
dE5ivoNEOwaZps328xvd0qPTQGHA07xBNB2jXQLRjTDiR77bGhmDHUYayd51/s3GfbdBZlyt0WsG
tHaYCgyut2xifC55AhFQibBGMr89dIa5ZkWJt5AabtjqivYVAENhotWZwVYF7lHApoyM59RLkgux
egHn+XgslfAlZgQyoydB7Bp6NzmwhH3PfqE3ZwM7BqXUsEhiNbkcP/4A9EbkAdCaBV8/dDrYBWRB
ASxDRhKHIq4hgZNtUgWwjYnlvcXYP9BhYmFEq0LKKbLxDCs/KTwhFnkuxWTH2YqLYTrt76FdbaEE
TH3w4ECjKftXnntPXzbwbTi4tJmoinMa9KAM5NeXlx5rng6YH48nsr5z7ZKyx07KXdMvpAik6kuo
wBKD7dptdP9UhYdQ3zn9Xz8jpx4fEqd7CW1j1SXNXotxanv+ByqPoDDciZLbmBUTsW9QfRCIZUOO
weSejn6Ou7UEVgncwZSBKVSBQUjGTMPm6nE15Y1DjU9MGyYGnUnKi1AbdQ1Z8PyYBs9Yr+CFxFzC
rnCUVDzsfODnxTfE+FmQX1KOfNlzTTIieOGwJURy0948YZS2d281zx4byTIE0hqqAWD0g49VIjOM
HWgzk3oTOh4R3ntVmcUpqQai1mgINe/dM2lwFNItLEA7Sg0fmss0Wnhpp29dDeQzveYW7gfYY0Q9
zg5g8ojz/0UKA1K3Glt2+1S5Ead1IVrGPeRJLOYRpEdSgLD9lO20FDvryr7UmMA784MnMkTC4VIa
XruGpcdoKc1+uPx8hiMKFYl8ZcXeR9W00Q6Wucu6U+Fd0/lTIWvQ/5hCm1whe1l3b543rCOq29T5
TZ3PcnwClcNzsQOfTpIf6zAuMx8XppOCOWrCNIPTrcFezSLFxDNR1IbAqyiUblb9Ls6vCYNkddgS
PQgrkYOADUvtTzr06bou8OHCY9i2nmAD9MxIyiBHHzDgU9WQq/4mker8TUgqZThqW9N+9tQQzsrV
ck7MxyhfkNMT8Wn+etRKpAMvh6Z5a8lViYjjmZpmE2CBnmN1ZVHVEKL+Km91l/ubymOTMZH5YX3t
fynaWseND1WSfpxUe+Hg/GjCwRVa1wBzmpgDipBT2dibzn+Wr4WXB0FtyvOVxwvvsUZb5hBcXlH/
8lLwoTox0g2pJNULg4MUK9sObvECQPVSeB+4QsxMZgniAjCvEe5HLGptEtSQyIsc/7QZoJYyRLZX
7QbaIWaxgvAgE/dBE0g6oOuxm8Vgpvg7UOBXFxpvV7rPA9tlbX1Y7R2NHGurhMYWEggj5q9wedeF
bvJafkoP4U3kSBFKGp/pThatcsoEyEY9iNY+9L5sPzjWDbIhHgRXgaWY8Aoy5mZul+4hpIA7wEBj
ymlTaciOjJm/WMgSLQihQeHt4Wtsygk4XOhNAWo3aKOqrMAmXeg6tM/jYfIgH4FugtXrcB6JKK8o
DBWQUbgXJWWsUHvrfJNEuDHhGd7Ai8d3CNoM9IDBeXar5QRw5NrR0nvi53l32/zig4gjIvZWU/Rl
4fCElSFPxqZOEs0IgnUx9OS3FgNTF6hKnbIttYICZIs8Iq2dJXNdVdKN1na5GuChDYDyypi/zHr9
EjE1bdJqjVcJ9eurpyBu7RjndzfJEZKsEBf8g86RwaOHiiMj1EYI8dRFHRxnvXUWvlc/190nBYbM
+Rj+ldmfxKNY6kYWvsZX8CZmd3YXOfd1fZuVI0pUWlZWsyCjFvnLc86QP73oXsJsQa0P0i9znurP
cZ1SyHFCjddafzHtS2Rn6PjWUIY2nV2iIKdZyZjRpxh1wlpLCajbM7wHQqT7EZRYTOAE2RZYHW0A
tA0KJdBJYoNr/w0aRMYUFVRt1Pcd2K4ACAZ0nsnC/0nRTwMsH6wuWwNXDGYGwwgpQnOg4CgnLdbh
A73RA1C2oIDCLVn2CRgnuVMu9bp8lG46/h1p0+jbHuVEldyN4ohFDWzNgRUXEHTg1wUIULgr8AuW
hYJmq0AWK7bUMNy7KtsgMRU7BKoinj//H+NZF6xJoVZhT1cNpNXOUkgNUQN+wmiGQxNNh8f5K+Mm
QVo7lUaKxVjgjedzG2j9V0H1TP22wfYHuwmsuGZM3S+8grZ5DNoL4QjSXBNmvMhBcnn8ojxIUtwz
gPt+2nv3qt2KaImR1H2+G7fgI/jp79mP9zffYXdrN+c2vU6v/WW+omL8mn+j9+HFf/Pf3Lf5Orzo
3+5r+aV/gFOcFv3t3j2OV+6//UXHr37RO0ThA+l4X/6bcS0ZPoL+gWOTXPJJKwCP3mU3/xLfio/+
w32GP/VKyM338De/5L/lZ4tNzdJ/C77HKzXilZlT/CAfUYE/f6EW4ydxJ/2l/aUv6xP2ppthC1p2
cnYp/+223dbi1+lgfhGUFDzUn9adCIa1+zWDa4fyH/epMZaK5zAhfK8SgIjqmdsKTWKvrJwVfd0q
2pA+smlfulO6xurtdzzAWTk5J+VTim8sw+iovv0jhMpFsspW8RKB0QIbp629e4g23jOF1zHdgYsc
x7W5N7bFqdzSij8Ma4LoHomdOxdH/cV+wqZzXWyczXQkrvCMRu1gbZ11v0uekzMiyXO0brYoXzaw
WxbEzx+yU7B3notjvaUR+kSIufholk/PT8eOT/BmPxCGglUeR9GiWcZnDGrP6Rnbnk2xs/bKBvkN
8tQHb+PsMcXcdMfwoC6nXb3QH4qnegMhbl0d+5W1h/SwnJbYDuzUI5yl5+ip2sUPuCWTrAfxND9P
S32ZLIu1TrO7bRdKs7YYwswU3gnmDQh8gFx15lJp2tJSQhzmTW7UNzX8GkWfMy6dSoV25D9UsvOE
B5eXgCxRC1sAw8xWuv/q2yfDBJdRlIeKlnzyeZbuAqENnJ6Zo6gqV0AjM+m5TjRt+wngkzntgKht
jvJV67ESKRrwfHaV3w62hB8B/bEYZ055PA/94MOJvgGp+DNnIS4XnUruKAeHt6umX6BfTreUXT5E
/Scq0xmyodIxyHVWYkBBSaRk2AaTTYzNJ956f5UBu4k988FlWlWY+dNYOeGyCNIf4jWrHFiyzWAv
jBqVe/QFEvGQYjNkCJ3Lts+5Rk/MuBct1YPICQq/fSydYQdXHv4BMB6Qr+8hnIZBPc4nFI7AMgeV
nQKf9lXfquyjTNrUH2lu+Z423hMo+2DP5x2Ddyx/YMfobOgRSgqiiqqI8mSV6u+ePdD32zL6jxFF
jN3e1y5UKg829CoLD+lUf2rMS0GMRY1sh4ychvMqJKuyMT8FceGsxxVsKUHv2bNHnVvglQ4KANOx
V4Ev6wz5ApXNiF6s3RjIqhjMdb3CQB1dTIeBh/1vhzNQKnDcsqk1Lk68FhZdiBN6M3hlae3tdOGC
zRVQ9Odf69cwCKtK9/V0FVklUKeF+QdPs0qBxVG7dws1vpm81ER3cY8CILigsd9q3X0xs5y0z2e3
h4hBUhhg3YNqQDyqLyYe422RP0aqjgQtXQUokAvnu2EaVyVnzbi3gGaqx7QyvPoNqaYhTPvsj6my
CBaacXxlH0dIu1RoU0hrfghCrDy+kw4setgzYMZI8Z/dSQp7tID/S3Nkm3+O6wI6vOSE59nrCaAe
g66+vwL24ypmUtUCleaUlyUmxvIpm1OjVuIS/hKDJKEJoaM0AE8sAAldiEVUYISWKFBiZwN7dUjs
Id7ak7ksiwPL+zr67xqVkkAD0v741s6jtwKjzgn57ZqXItjOGsbxCtmc3h/1owpzOsDJukTGFZn5
Do4UlaaifnGIKa6FDcEdWT0vg7NwWgVkDoOr7tyn43OH+aM0x9klJ1iwxfIhDvYiPEEdoes4sSbA
ynl85Co4ISsSvcoEBkk4bUmuAgDbO6IJc27cWC49kDqg/UQYEDJrN3/j5qmMFAo6mHSUUyFfiRF5
bmKNyChX/TOBI/JAOeHSJXHBfTMujKI4M7fSipsoYkU3rJHXPG0chDSN+zQzukIi0donUyvXHV2I
HL6KZiAOJnIamBMnXJKblOwiCYE0PU6QfIKNaNbJAxEzsbYgghL353FZugC2DxCz0ISi6k5Ad5TR
IIKwWXu1tXebhUJHbDTPoiFz6RMQ7K0cE9+QS2J++d2mBlk2rw4HJRIZ63PMDZQK8bZQz22LjVi+
qXHswV1L/JpxxRpQj9BOONrG1OAxpRdeJZW9qAQ9GXFR5AYWCVPGbpujx7akNcbI0TXBcIM/r6fu
7cjbRjaV4jFrryxEOSWb+F4r4XbzZFx4035zm1FFZUG1cNkfTJOy0832qJ1Yrj6aKbxBD7C1gagJ
wpMkF1ID2C8qsJaJkevQ7lmtWb0NlHXDSg9uXfouqJuZAryUBOFBOpmhy5H7UHKjZC+RuS/8C2Z8
PFJIUbL0bJY5NTx7dCwZBtTTMonBPQkzq5WubOfpXDohSlnSizAM103ligYZnyZlN0Gn0LOnkFZR
gfpGhxL2+o6Q1GMw4s5drLgbKW7vbYnYs7skWXKpAyYGjsZQk8TUzmSD3ZXUZTnUvQnXiu2cju+5
3z1U3kwFniaX0c0/YQoAhiKOVNXvvK4f6auxxkQbVJlQOoi/BRrC2z3A9UmMEUKlvMGfKecOv1uI
jAy0oMvmTk3OW8o6QJV91/q/MVXWPu8XJBr4afuGQkTXLw6eHyrgUI8/7NzUjGpd3jAPCx771xnJ
enjT4hImvraYY4ShZHPbGYIhSDWtlux7k70uHZcifRkpJhvycwb7KYeDNLg5UbLcwLC5ePlNtmAR
FBb6uGpj6jE8iBLwILrRGcGVjVqxo5e0hvLQI7fuGZdhUNOM1cIY809uJSO35g1VUDpc5T3gT93k
wPnby8g0JRywbZ96jWGUJnVK+cXEbVOG9nMIK7mc0k+X1k7sfjsViAYyIttLBo4EuSuwcN1i4Kp1
EOXcnWbURGtBDwLpsviX/pTjgL2iPYpxoBzIScamWGdYwNak8ywxfp7GX1pMlKcbedczi2EtBJ1w
1jZZUCaQ2Xg9KzRFacVgAKJjKJ7iBZy91MH+rtnoSbrqBdCnDWNwqgIKzHc+igloIi374BB5xZi/
5F0Sm7wCYjjeM8qyTn77Bp8c2DlJbuICmr4WEcziGOg/l+PLZkRt8h2qoTjHTrp1c2Azdu4hK+Wc
m+GwQgbke1YouThDsYNej+6HgIoQpPF2IAm0WrExqGucsTE5ONXaXSzKEhi/Q0tZFa/Y/Czvii+S
gW1+pvzwIsyMuhGVpaIchd2pq/qRF1GuNheGJC9ki1pQS3/G+eJBgylRnWU22wo3oMqOfnIP2OJj
wg5TC7zrOg/MrSbM6PziYeisBz2AyRvdJkNZ24BZHGwRbn6R/SunOEe73DSJPCgV9G/tYyIFSdSs
DLB+GsRQVVbG07/6Kc32NpPlEfGVwfMWDdZIF9ezw2oX2n2Cy1T0JPwpTWo6MvTVArCa8BCvST3s
rOnRnJtlsAn56jH97pOl2lwiz101DUUSWiIxXHeXPXQchSBqzFyzvUcnkNdEHLcwyRx/Kw+TE8/B
Okx0Yw7RKMQlN9FhjhGwGFiYF3AocCxkSteSjxhvMr/+I1nQjDCfshheYltf2daynttjihuC9NyU
VKr6asWk603XzEZMHBn0wemOwfq6ad1TRm830eqp9i40kLRP7KVG78PaAyWMJtn0Q7VbyWpRk25V
l+WGrs07lMS5xNSIgWQ1I9UVxioDkQ4GLvfFuXkjkYm8bHKzZr5Qfk9YyA4S18iDP3njO9c5nbpY
jdzGWeC/fcTATO24ba2CloL7U9yd0QMQh7sy8dZiPIR8cVlQLiLlAfb1re/A3WpGdKhpCoYBZT+Y
qEZTANwt6wj6IBqsHuobUklyjSumIn5wB7QCijZ1jDD9fO1xHDXjtJD3llnkVt6kGdpUBos2gF2Z
4zYYGPFrqvQvju0fxb8uD+4AAddKh12GbwKQHI9Ls4/F9M9MZxWzWWnQp/30MYObywsdeND7C2hw
txBQH48WBpzLWQUWpDSS7WfhWixdrEuGq1QqMRIVwClZBQqBN1dOa4cMK/QWClM1v94VjFUYUVec
95I7al7Zc55GDAM051YyRybDaR0yw5hT3E2ZtefGyOiRXQ90Qasv4CQJ0Gg3P5eYockIR9GPPjKK
LiAzraofs0Doe8qltgiaAVd+T81sqYBsYU6BMpIMRoB/jgsknXfs5+RQVwxC0Xc9AacZoYImozjX
enX8Dclsa8JR5jRZ111xcOr2Edmas0l3k04upP6IZN7Tz9C8ogDmVjo+wob1+FT0feyr0hxCO4Zh
t8J3E4+t2m9PHUa3ach1DJRwtFRO3B2aDtnxM9l4t4zUz6b70adHEvmK/MUbcRJim+NKiDbaZvNW
n3di+fcvFhdgCIPnit4SFtyAHgDFmyn5H130wE8sKAuhFTCTiKqbLS4zAKtjt5oculwDnFSKvPRZ
LblQbPGBEitY75OC6e+QP9d4MZbu/BgM74P35qfNCTZUGtBdBo9muiH9hNBxJPnACRmqYA8c8Y7U
JO459mCMSNQVEighQdB55XDoLTDACiTKZgaAkZw4rEkFpgGJ+QuIMXK6AQ8xWQlpLNCfGBE/wzy1
DCiELsCozyZFjSX8j4oBX8JN3wxoc0JxUDOshSMHGY5ffaXorvJcXY/Gn8d0pfdb+XDS19rQbIwK
Bb/nbnlzK+3Or/xgHbK9ix8wz4iTnOxk8lAchivwlDG/Ek03F98ZDo4WKAH5RrGaYv2D+IX+bUYi
q32MMPEJO4mJx5YwwqAFn6mi9+JAj4n994/tYNzjHCPMkMZQwaAMuIubA6fCZ22A5pfNKceUljuh
qnf6V6aUmfemGNGmQ4SiwT7ybgJMS9uScNBX87KPLIKROCZRAHjeuImC6YKGYIdGoQk/OqzK7Bpd
DMFjKN+S+Ue+dIbmYuIUAhBUw3urg+E4wToHTXWCiZAu61Bp1zo+eLnxkk3KpvX+MiIHEtjnBhU/
1ptOnB/ccWVo/dpnoDTU2s7XI2awUHgxJWfwCBKqsHtm6wE7s/Go1d1DetWNLTcW1gggeotgt4EF
ZA89XMpgpQfK0ciaGw1NGN/EB9aPS3QMBhW7WkJleqnrq0rx6kXzufDUn2hKYLXDKoOPSgT6oVK8
F5YNQtgPOUeDnhyt+OwMF/bAUjnGlGtZDTPzM2+Be84aYius1BcxEeBa895NxYn1WFLXQ5uxLJ85
H7n22KbT0pvzV20jz8M43+iNrQkGN/wN43fVYAmKLUoeH4xHWdx1/a6WZEO3+sL13lLI40XyJwuk
KYNVC3uyHCEO5vdOu2IBsW5mnvXedv1T/Y2QLDEvBvvnNDLwww5UC+8xM2qzn2Cs40qZ30vbWwae
8uARLYl//lOCjhWcKLG8Tdv0G5vghIrNZ4YOljBg0EQE6SvrXG93jdkfHDU/IxqR7612mD15xPb2
HG8m3hCICOJ7wbyiNP/cPkJtDHgAdRDfLMvXUedV8Pa6dcHQKrTDQ+v9DP9OhqX4P2aFudE0HrJA
yVAioPCm4rbNsD2JPYg2ezwdymAv50/sBbvGIp6saQ5O+SdWd2pSYd0vkG0AQ8UhoeJpHlxWE+Ci
x0yq9SGJuMTbRAsXxlHxzFgrffxXtTNrhCOK5EjgoIVbA2njEa7W3rqdHjOmHGZydBOYWCoCb9SA
Cj4KKDhVHS4upVCKsNtGP9qx/F3bQ4sE9T8899ZH70F/6XUEPCHShGJFQeX6PhvauYNArg4qc1Ja
wGZcaxkbnztvTEyknXlnFOeBY2QCoOsi46JHbM16Q69BcxnP8Ou6lWfQXjchJouIAeAEKfrG6RA7
Y1GA+5RdIf/qhkU+ErZArWlVOOglOjpi7SF2AToBm4uU/T5e1OR/yfyTwtaVOrAgyYdOQL9asCow
CU7Va5om+8h4tgfY8yqc0t+scYl2r1ahaT151YsVU6ak6pJoJbd/nRx97dH+JGH6nnYdxj+3ioZE
4TSRj5TALi90VP5vbY1+PdSzzeAhP8BrT7M/Wr3CdXhErobOaJmY4SFiJ1VD7FVm89H0f8UAKkua
VQJdw8uAXfBDS4zlOLcPk63scCjvEfYN4c/Iby0z8IYs3RyCPKzMlJoIBhnj7lAjTiwkn+Y90H8c
bmttcZj1eE+NHS00vo01Ja0xLTC6IJDc4KBzYBxLJ2vDFQSjyBDRBejGBnL+MGNhfKE67krTX3ET
iOevKLzC9IS4V6ynrtoFSKAzdE5zSaNnzNvwra9IireT7ZQ/Th2T/8kGF/VOCTaGPfZXc7/MMkpt
P3ifyhDWenwe8qvPqQbBbTnmt7nDjK5m400KwAHR69TPwnhOvYaEyXLN+NuG6teZ47L2tYPhkhzd
J6t5aK9NDnekiZkB/+HqUZjMvxuAA5ZJrluLGScnPbbPQyszQa4OlXP/2gTfs2+tohSSTIvdKEss
M9/ZWLNKe6C/6e/xqCyScm0F4zkecQkx88vY/8wkrDPCK5k0EckipuliZUCblZawyXQc/iY0n1a0
VaFjTsZzjo922T3Y3q8xfQlkgPuDfIoq1BcYcn6b5SWkbgHMqLH9VBsYXN4ZnuHcaPgWfGKeJDYc
EwxQm3ZurOGOhmDP8FYa1pFBszrP2BX0UL6VTRehOmW8wfZbQyKz9lTdkeHs8B80uunxI3TeHQCQ
LPqBCZOLEdegY3PLiI761k+C5ewXVyA+LFjgca7IOFSAeLtEPdDc9lVzkII25AzxjGBtPqU1xytk
Jmnf5NNnUqPoHUoI7RkTIXJAcvTqe66t7I2zwkNkJmWwc/dGs8J+3r5Sk+8caFwaFq9JRZVotwvN
zdeCgXiR+Zj39kp8JQVHjZhfuWJ3hDs5fEThLHqUyA71b870MRjw/9pI60hjvIyS/JTTRlVtz8Sa
WXjl7zBfGAnksJ4ixq+EQTSADc2MaZs/LlvDuQfN2gdZbQF0ing55UerZhAJoY+y659FCYgmj2xF
VQHeRJYrd7q4y/Y6w9Ciw3cAsRxjzyMF1F8ENEPyPCfmEwVgXcDj1bHgVXd5dQMgM3mOVpgsk/xx
fG5ijO6g4akU4g0Dhql2jzrO/nH6mpB3DDWWBLwwTH9qNyeeBETUaI4gQNiIaTm/Zlt2pQlv1pYf
U0EeHJiMlhQG4eOMkc+gi+KD9iA6ezSwJAdkAEIeM3FMErPpUE1YcFPXjqQIMLGsVaAEGsBCDn74
HJlTfCb4JtPoClzrhk7E+FVLFxqr0lxZGFr2aEacJOb2fkrV/ON0O5DZytlmMYB2iw1S024UQGtD
aZY6nD8tgADDrWk8nGHCfmsR8wM0K5hJo7U7NL2VfvbLdw9LQIjPNmNSGzzEwg4xRKtWIMogm3Qh
nZnUgTpdYorwhY8YMdbPeyh9ACLgJXxT4FMDnEiDnKqeLCCL1BXv9gVic+Jhn72WSXK0F0q1t1Lt
cSsWwxWzOlBn2jcGImhiu10MZYS+LLDpkwCQa8yVdVz1FftGDUhWykGJ+Ua2Hb1EsCQrT3/WO3TE
VPHAzEiMn6WvZ4iyatQRzzoVKAzJh8/Yf3C2rpOjO11lHe4ZCS8jridApRAg6lXhVG94YjI9Clei
VE68bGPNw7rSgeYZZaQuYSzcASCHirGoE50k/UIcDLoA1I8XVIp3qc7xDVIgeJQF6CS7SWY/Qidr
61/DH45Nam2gpK+lFrYgqaWcRxCXOL8WjUlb7zY/XRav09rdzDgZ9IO7kedRsqWZuQa8hgyUisNn
2hFV2io+9m51q7yz6z/5DIYmaAaYuzGW2RVYz5T+vLED+FTuLbcKiKgAtXO+yoJvHYkMpBCXqofG
VEzKu0BDZ3TCwy9ycPXtt701YRKHlW8LPMmPDFYuw+yyveNySIOCYGodbgZCm0pFW/b4XXkJ5tb9
3wDjgUq8jZqL6fnLyAj3aLZVhdAs3YcF+pgq8NTAUjVdPwQR6SE4q2j6Qa8pTzBBmgMQTHgN5D6m
FUOdcJvzmEb3AjDv2WKpC0OBN79BkUl1lHUb6fVNECf72nX4+f3rgPFaWGUGxtDFWRaYMNkq6CYK
2L1MIOpTXCGqdEYCsjBsoIKZaxXt20mfPvDTriKXc+/P9qgU4PjqZHtZxnJAZe1TwjSQNehAfLJp
tFMdwgwqhEfGN0UAmfXtoplnLgmPvTnZyuqQsRmzKS2gis2KZZr8guSISiDyYXVrn7LIIWc2xjXT
PqDm/Ovx4r2ATP9KRVCqQcfuoIjXQ2zsorl4K81tgkmiRi9ANkcGHfLaAGTR+NMGUvW2491/FzTP
pj/99xrX0UtqGmvfnZ4slTpOZQ0w9GDgU86faHZhSm64hK430HNzCGo6Zi/aIkfl9BL55meAIZ/O
yDglwA59p8Uz7U8emRo6mi4N8XOi/4FR1cOfgM5QiSFEqaGLhJkRFWgx3B4apenDw/R4YJ7v5wOB
gd4yggaZkbkzvdTtBawA+HhDzgoVVwAdq/VfsiFcjUiilX68VyCo5RCuxSpShrMCrbQFNa1RslXg
/MRzxo1kJ3WegX/Uk41vZjEUjwEIptuBL0OWyjm9HYoIsi8YKvEjG3H9j/D5ofxE4glvAww2wc3Y
iCDXmgpIF/kJb36LrrQ9yYyzBCiE6gKKLnaR4NJupaw4I2StcTvtkPgAeGoZ6bXGbrS7h2DG1B+y
vv6ZTulq9oOX0giPTYlutvhzuX4/Vo9VOy+UKXsaMyYHsCP18kl3Gf7uDcP7kCpu0t1HiPWnHkUp
W/tGtvaRo8OivO3iX7xuCbn+tNGn132+lvoFCH3RoUy1sXPV6q0OC3oAsnOHajM6vyUgDeu8jbG4
Lu0tFOfIWQVBhx/uJ9ZQ7EMcpwE4k60vmJqsI//eReZDFMdPgvJ72V/ZXSuNVrokLd76cOFAETEW
VVtcWaE0Yr1cYeiJ2rSxji3cAWdfwbXHmgn29byErbdtaSbCNmO8+NrE35R4c+6uGxAXDVsfC+IJ
AO9YInKVoryRAkDYPhbOQx3BJkVVnDqkQVRoyC3xxSjc6VKxITnsli7QH4ewzeLzE9YP56LTV8I1
5RidyuzJir+B8hz3FjABhAGrrCD4/PBT8qE56MGVU1AcUB08oC85PKWOrUn/qzBWGJRP3Ot5MqGX
71CrgObPGO2Tr+gMkJsy3CqZobn81IqEqNBCEUYt7yfdm+2aTy57IZAbDRPfYaSNxvZ+cnEF3bXa
n6BcvAmSKiCPhuwD4+yi3e2baVvBxWH2VM4hewxWZvgj2O42yMrd6PobG4EKahEnPwl2Tktf0dGm
lI3zeOidX21geliQDMjVC1chpLYbei7sT+dFG2LGDPODYJN+Na/odqXmkn/TivEjiQx8Gvp1qFju
/8PIZrpyG6h3piA4EUv/RFkrFa7UEeyIPKx4vtq8SHV7mCLnI2AlMLaVxrHnvJFqvgeAqYKO6uVd
BgppMT+AaOHy8091MezT+teFtO3prybunQ3QdpRcOYVMvQFYSpbUeOK8aVi3kHCZAf6Ye/FC9RRz
9ug+JzPzMynuOSoYg3qpuXVwLFNfFWZYPYJvKXjrr5FqgwrOyjbMOdFhMtOhqBxG5F+MQGbighM+
XAPknvj5Nq2Ura92wCXQg/svhuVS9rVMJf717LegpEKhRpZSXb6W/kXTW2SY7kZGQB2LnNwGKeYN
pjUeFJnfY18+SbUgfRUGGLR//3w0ff1I9Np3QP2i6TgswMEa4oa/Ij+IrWbsojW1P+0IILzsZPD1
h4iKF9yn5+D5Z0FtnAyKf6XfIzsAAMCdoroa7gWMhzgXqDqJ9eT6z7KrdVaD/qJeChlUlhA1Ctto
+avaA9brx5lBGQSfkUkqu54HxU6LcE+TRkbGevjatR2SM54GFyxDhTjBQK++tAb4EsUbVXdk2juD
om9KdO4QQnReXIYSuMkBy0LbBBwutEvCKUEHQCEZvxjCYwWn+dAIAmHcj/JmHqDoK5s4JxSWTim4
KhyqUsfrXBLj6RYlzXDt3XgJIUZoDPgIy+Ngc+GjNHQ3GQVeSsgt76c9lM9+fh6BaSe4/dxAuWl2
+Zdjy5PTfXgkfUEFwGfvEzYrP2LEvihQi33KxQ6Nt9XgryZTtJYoquBPda6ZcRjSbxkOF2otlKB5
/JXlqBSUzCbUQ8SCGKvy0KAlMjS+ZkzyEhY5eXwkYkhvdbIQjUUDN4bHwNGUM5vw+wHVHYEP2UXD
gIQTsKCGbSvJUN5UMU6LSsgx9ezyvmnDrcEklvixAfKVp1zLGfgcT5fVCJJB/BPtXQJ5o5ID4ygl
FeBblvzG7Z76gYU0M4wbT56f3gOf7pHzhctL4ZmyO+Iky6E1xRRfBTNYYsDRU5cZHjgSF68dOAAd
EtqKkc6PMbeFbGqudk4HOSBAGNfgEckOkzCsnzoWSnSfchQBzWcTufjxA+IC0Mgw2QzPNgfKFCUP
zwpgkkt3wWfk2mwIEkAJ9xJssOTh4wnIoUQYuHqRdSyIDTSakFmKMfw2xbO85OLx3beIvpg7S6oU
+mzZ0hRKT8u1nnRMqwkMFCdveZt0fykuiDlCUUNN9my6YPCsCt62IQ6WBZNv7zVQPzmCglMTjA8e
90brYM3oDI+8Dd6wFZx8NqNWBh3lkrQOEykSVRRFwxTE2BXnN0t56jwocQ777aPMzMFJlwqDw5kH
4weHhCI4d3+dxHyIn2SCjphrBs4OSKXAxi64eQi1lP5GViqDL8IXEdtK4YSaRGn7VUADT0wPDUOj
k6ALYGT6GC5ummHDPINz0Igx+OJ+ozLBSSwAkWd+xU3kr0oZ4LmP3vSN+3b1l4bPIgtiWC0TqirH
2OQtgMI7BdNaOFEuZB7duUmLoRH5bKnmbjR432m/xX8d/1PXSRZ2pq68IDmO+g4XIbhWAc6Pcw9B
k1IFXnSMBLYL43UHZ9mdB9LsL+zb8jgZQGr0WsIFClH+O847znf0nZyyAeaj5ew8WwQDDs4CR/n4
LPdlMvRzmai4zVywFOZXMWNtB590HG2F2NvFFEAd7afWA3FjhjtaMDo5uHS25oqF3n22nnZke+Eh
8oblVr5tyklIUTzBts0XjrTPCL1h3/KvVI9ulyvSeOVB0+ng/2PpvJbi2JYt+kUVUd68QtMGDwIk
8VKBJCjvfX/9GZN9nu7dOhKmetXKzOmyyMxH2Hs1M77PDkYn35kebE0/co0Q+QRlD46RfVpEm245
1BTdDdtXW2S3X+lwrx5zSE718BP71VSh83Sf1OrzJZNWimaSKd5rxAbBdezcct7lYlhmaiDb3TFf
4S4IdOtUX06GkxlVePQVueVlsPJR880poOVGC9INe2d4nRL3bhpxFxw4QD17ewwSsfwzR6b+IDpC
v51LOTWDR90oKapYlF0ubycsaWs4CPXx6pGChHLdIykh5YYjmdqpg4OxScMggQiPBGNO1lNo+eFa
ytHKiA++XawVOqVDa+x81tsB7qJFu47M/Fmv+/w1eNmhrYCpWReCAhyZFEr/mDbw7M73JsthbW/V
n3rIVbmjWQKFTOYZRVlcXy1UlQTOH3E+xSxjASVW3h6PYwdgqPKD9AddyAy9RruirovvwlBpItSa
Kdb8FxcuC/cQJL6hB6NPWMmylBqPjwWSjxaO74QeUn1Okozs9iBOl5ogIjbupluNZgzLFZIJCTiE
vazu6UQ6T2PDMFx/C2oFL/rExECUumtxdIkd6O74uZSuzC8YpsP1hOKHBzy7B0GBPFzdZmfvekMn
wGc2oyMoXboMkBNVG/rmcD6lcLR1cd7zFN0TWzqOZ0h9gYQTJFia9S8aDoat3LUOLwcQBJgH2pTz
vQGbJz0BI+7oP01Gxr3n7oTeYFklLU37SUu0VQNXb8onSxN89rjG7Xf1x2NlXTKc+mtFHwguO16e
Y6e85I0g9IB9vpRYB6CPuMiAZZYNO2sT4HG0Cz1B9YlrXw7Ll2/ZB0FIyBJWnIpB7F6VSPJ14qXL
hNtfyKs4p4g+zfcRi/d2QMhi48+UKsbFgFLxtuCdoVgV0L4MSFzjFi5xQXj8vwGy8Vto4FIuA97l
GRN5ez6wmW0pvxYQyAm4YzjGbHAnDL0iBZDeRO93jYqmtt/QDZpgl8NTzCSim4N7Ne+Yt4XqdORr
sKWbaupN4d1MU9ZVJSG4Vyh8pAazyQ4+O5ey9BkKasfsgao4pIok9esZyceY/+XZc3mqkQNEnApI
QRtzyLMuFPxCgsgAD/IFRQpAGWKV4L2E1M111/Ddiylk2vqYK9gaCBlAZXH3LpvVRf3qIxAR6rg/
oEJrD4ex1k1wybEXXo3JZUR/IDMZiHHz6KR7g127urJL8HKwWRJwz1wKBk/IopsAvBCKpeIalz/5
OPR9A97rCa0pwhGpwYbxqe1fyxaNEZrVHCur/uVk/K4apZC+N8TwIiDjS/WEFEj4LD2KwWILPLhk
0IVoXArT3PU+ggpAi/SavMgh4ZdZsNXjr6SKBF63C2AAVyt6dmueeNDsIWCZv9gADBiv/sCebjGZ
7rLQvCdkz0pORXEyEnnuWMtCnBmXYuXuXZ7v4jeXQ9TeyFhL7NsB5zTYwH+UgFUv2HE/E+NoEbSp
TTQ5b2+m8Q+uqERXNRXVNZO0iyybp2VHeDN1p4MYUYdD58dGhswU/rGMn5ROBmCfHs4hsaFZ9525
/iTaoQIJs7LjZnDF/1u4sVJOPieO314jPBHidOKamN3odaAfNar0DrRNhEnxNiGAIZaO4wAvt9bs
f/GRmv5h29MlWPO3IKuQesH9FPhe8arRVS8boS4kASDGMKyu4kZDqQPNiHktafccMUTLEqp4gXfg
zCFO0DFulzs1pPzXjGDCmE8YnlFAI8Rxa5LvK8x2l/SWNcG8NXQujRDJFMSb6q0Px/Q0wRDZkANs
Nay+Cpo+TJ4V4zZAquRPFIhnNNO1cHumLKyitlkdrRx2rZaRAObpOjA+z2Hx/UINwPMlndRGkDyH
BK4XGuDCM55HINqFrFrsD3i+MvJrUAIZ+PpnTAxS1nNuPSrMUt/XK7tgqmefG7ukPef7fIeBFJ9s
l99JUu8wf8XsN/nZkW93zsmnwJ+WvzGvTsS6wMVf8a2T4a6hbWqMnccjloZTdx28C9J0PVp97+UM
JokE6Qzhtdw1REzBq5yIMMEfWiouDKcO5boFb5IADmX/Ba0Ob6LLWCbgnm4kfOxy2mlykXzME/UP
P4q0mJ3ahmCsCO5aLAfmCLHHjwYIT0mia2Qeoo662ZVk4bkW6yBRDKe/JS8+XY4EVWiomO6YBCh3
jM8C+kEEGLIAQAQvBflLWxUHo49PKvhxeGTWsZb1Nn4cNybzpP8I7OHUMGjV0UuRe1cGaUHnKWAB
XXDRAuMyl9JfqWep5ploQxOa3j1C+aT8hbHPHrMamQFhuJOO6sLfJM05PPZR8ecM6QwSQMt+XgPW
vG2wqQh3KbD7mF2gcwHxEBGC0pgzQxNDD95FGz187FVM0MN+jHgd3Ndtma8TbJizwaYbdu3szrzG
LTQE8qlxmE6D09+LHpvA5qFw7VcN+ebCBSkNHBdFEdIHL7+avGMjnXmLLnxdSJM719DfybEv/H24
x5d2N/nVF3Epnzo5Kk2JudzlPuNXFzrUx7K+XPP5j2mmx6gIDg5gE6eS/DBam5rpGA610uDox8AD
qakxqzcwJ9sf3AGsNdmBQ9gVIXnnOw8ENuGDklrPbM5kv+WETd9LXRgBigkFcdBEl4Q8uQbMRjjc
CLDT+0MHeWiD3+elPCbp365FEdCdNTdoLMaGQ5wTjkY+Wi5qnzOt5txsXRcRG0xweV0k79NKWjfm
8gw8Ca37g7eMH0tSAGmu7At7pUYxqlIDaO3RhxrT+rtizq5HGkquWBXPlQIdjSHrTUCjgKGQ1XOO
OYxsowPwXssvqxnvZ/SAnFEkL7+4aCj0AVdYjg6n43BMNEdLZO31KEIZbTN358xXDR2Iu4UY0qAS
pmTcj6n/lHS4FQpXe5X3nje/uCzn8urpkcCREz2xIKTBG0EvkenmJZtMH32086NLX8Atr8GSz0IN
B+igW2Y/6b57ZIl8lyjKd5k1/8u9ZDeFPsEI+cUYsqAMlQThHXHMgmrmfQpe+SyRcjW7tzhlb3jp
MHps3nQ/LnAifJXFCG7UawuK9Z34uvYxvoycho0yO90XNQAnrBDkBrgd5NffwnoGboeiBotOj+N4
1xTEdyDut3iu86u8BAseibokCrgvf01ESxFajRaYpUVreJXW22MU/w6pHv72W4jQHE2ArA4hmezi
m1IgdZSVxLsP7NB5ocPPwx/WdrRu2I5jzYcmdk7JZBDBZv5Zu/yqgiELGPqWhfB1/uftmtTuqslv
64C3ab5z2cgUcYxYsdZgu66eviEKDHXYcsA0TLYdgOK57nVBNxSEaGcSSMf+ILKh4shUE7+LGSNV
+yiSJ+nloGZIp+0fCP+3+neHm4GxlfW4BHWEFqZeAtSK/GJa6C1llmk+4uoLsTqFgf9UY+LQKlRQ
ZCkU1NrfJBPFr2gYYxAI5tNvMWex0eXoCj8sk/Vc7lfDYo1u2RcJvr7xv5mioZGhbzZZOkZhnBq4
jvRGWOP35UdNW61LuhihBAzXQi7BqDTtMX+iw5vOJQbbjmaJhWd5zDrNhGU5bM4EABHuS+Q2aSc4
2rM1uWiCR12e4prslm07fGhuPBwW+gmhTb6RH/1muYjh3kqJ3fsXhoy+gwBne70Pi0Fabmd66LGJ
LcObTLPiIowaQA8HG8fb3fcd4DythM8EzAlAaAbkNWJeMOeRC4RPqg3eMx4B+FE6wdXAfJukgoUC
f9z8FG97xy/YV/ropuO9B60BvJHnH8VW3WQlquGQ1LrhLg3QejFS5/CWQGNUZCQalCBwlA5HXbM8
ud7fRU7l7pXJZib5IMRjkLfpNS8APfMArw58JGBtKJ9FBmjqpmihS/e8EL3SQW9LUYYkchOXotU/
LCYDJ2/2UVA/eYSeIEM2h8MIThzhMndqSeY/JmmWKPQNomLsHPNbgEUHjYUGnpEOg9apBr+hUG5L
wn/h8q+eGZXMHADbnpGCsjY5f8K68TwDdDRck20z/9H/5Z3XTCv4ycV9oGahoHYO1EBeVgizPn2d
FORArgwlqVq9Z5EiU1EcxVVx9/p5uRtbh+gOnkPivtErvUVWfDUG1zwyrk9zQ84JJ3h2rzebXb0g
ENunKEnNxisrDFYSfkNvurStjyb7LZFzOuBSglIucXRbj3aLpQ1Mhc8i64BdMNji92f6VCPJS5uO
0Z6zwME10r/0+Gn+rHa3YWPSEJHdZf6bXQz5FfmKLKFkE0e9S7g3v/GHaMdIlyAT0XAgXzXVhZ+Z
ODFodgKmGUZdIJ2QS0on0wuLq80t9gLxAzpGGg+xgrO6KZAnx9seNJfxgTCBXCbWoybfoRl3IVGI
S/jWIGsHhthBQlxK45DSBAE3LGx20L+3cvaCc6+0zU+LpfAzFNSZ1motIyqqczGbcOnDsrPxBPLr
DIBk3nvbXccmzn7g7EsnTt5cANyJBFLfqF+N0IY5JhwK5x0/pmUBUDXmifZn7kjjMk/DHBCsZaOG
IvOVlehkoj/rDkTr7INrqAnd6NX8cjoM5/RgS04WvAkHdEoTFwFQMOc3Y+QxUWlo0k3eNj5OmJ8J
lGzt7pBjM3UmtfYox/uN3ztD+jhAxM1YO+l3hT2D/nnnV4PXIEfkQOkNXtkxGc2/BTqopxize49o
Y1Hxof3OCtjLegMx4VHpaJlDuBciuwwPE0H/DIgwSWJZSc2A+OXmD7EngZzMYAwNcVUx9WclJS+e
tidnzG6FfgoApr/Nx0YzrUTZbCaW0o7OHR0VxRYNf4uLUL0Cr2FlnG8lyYmH9xoORYFLzJgVvTNX
U8LsjujIOqveZb8RfzOjfjPstCrlegAcVw9jLfODQ0pQRK9gsu0V7NTm2SbDV8mf9IsNF/a3T7u9
Xn8Gc5sPkDZa42Ru1cgVWSCKkG7DF8uA4CNzzGjz9NuolNjFdCyYqQ2kDHYSnZz1n0/hwvoLfE77
VvksOmn/FfmsBloIm36mERmqYPeZ+GkzuGZX5wNLoWgK4uLoNCAEGcHmxe3WD7+2gOl8JoelDdeb
xXwCzt8INud5j9X6q+GNcpflqvHuMw6xx3UPmFgah5l2t/XAdeHPAS9lEZ1wenxpUuRtlHkicJ8Y
6zCcZCt7+jjd/I48i/szQlbAk6l8GGvyywFQI7gKAWLOq0Qf67BRgUhXoB3J1y/xdLSM8fIUJPd6
sgsCcT6enLNdG6+S9+cAj4A66Iw05+iAk0EUW08eujQPXD2l5CeU/O/cKnPeEV0inENnKqIZje/H
ecHSQAA6KxA7O0Xx0js/RG7yhC3supwPAYF0kOx6PvjOPx9nccsh1B3C+hwBWGNAw0c+j/ojskPE
gM9sY+ZS492BogIPdBd2SCbvAW7N2jsxEPCmlcsnQmeAXvz9M8n++GyZcxeLLPwgO31zDRRMbxvv
7aS8bMvsibo1cL+iY+MyNYsGvbT90HLprxzYoIgu1D9SpnXC+i27r/Hra+KBNhBIxmuV8b+UtIN1
8o696ZLDpOHMUb9vsjsMnJIfsaBz0tvALyAyNylt9u8GL7TmHR6LOHQupEU746ux/BUxQvhY0F12
oQHtdm9js2nozRMAJol4AiKYQVI+v53JjDt9xGTDZzzHr1ydA/FhmDBGE/WqQ86nm/+sZwcjIXMi
+AINWsx5qmkEOYSvcoI6WX06IxW7Ek8Q54zE6WedskILaiL7FMQgj5G+4fQRdqhu4NtplfH7MPb2
PD3bibENYQGh8+/zP4KemLqFE5Akks793UpeNJGxfCaShwjadT41uLbzW+N+5Rt/0573TOJt4l2l
jB8V7zSEwhxhd/WaZ48zV7gfsXLwn8b0bjyW1XmvWlvfrdu7vNKkUr/ndBgsD2vRBJ4zIimox1jI
nan5EILIG6HhG9m2DypHzp7xKmg5W1gjhgMk6vcBb0EcrUCy5+B47s/PHCnMjeDDZ/808/sRkaLj
ZZrBjlnHm1ECFU8LCElZxGwPjPnib0JFHSQWVbQcONRoS1tctKKVGIXpR4hnm4Gv/6OmiVB12aYz
3QuMUfUIEV0KWGsM6xEli3RN9N7iH0GTFie+EHUNi+11XwHRYi2tdHmz9G/siQCdTEDglSoESJD/
qWFKQFpkmmU4N5HMIf9g9QOJ1VdgKj1ZvnyH2H81zu92xmBI7RFF1IAP9cgwZa0fwuyO+5Xym2Zg
45Zy6q7V7yA4yCg6cHENE6NtYwJfL3LupJxiJiZxhNDQdODxZ5zNGpsY/E/gVwdQBY8Ky8P8/vLC
mVrnEKaH/L/wGAY8aKqbEmygI2liItCLNimM7R2vO9MB0aF1ObWXnXWHn2PIilun6W/ijTjy5a7A
emtUp8A+lTI4DMeNFif81D1SgRSzEXcX4wcSTRnh7OnQB3EuUtL16YXY18mSHmMn9aODs8oYqpPw
x6oFrSdntAJyiGhYwRt7rjxODQVewNtYhUdVEnwH3/wivyldsxwJrM1mEwQfWc5GJCM+kKsjKozf
xF6TH7S7C12Ov56vA/6S0MsIZCb9D37tKMB4uLa6v2YWKjtzP0z2u+nAtHATbCuZT4AsatBs07o3
JiUWtDb0CsPjTHS1TeBgk9xQZa+EddMXcf1LfzMuX8H42BbFoSHYiUIjokTnIeSnZeVbGye6aFay
ArL3jHCMMR5RCGdAjogSATvy63HuDrxb9Jw0zCZyxtnBL5udWIt0EmPub/aesYZgaJmSYUGA0YSH
8qMJNpN0eeuPbBJA5vbCygGcFPjXJkSjA4Tjd8HD1V2RyQK4CtBo89oPD0L8gME2ZAIydkLAaRaS
LjtnIQgPBR0uTJu7Drsx9X5O0VOHSiGcbmiX9IBJcgNhpmEr2ANYcFvwFgtcDrAD93X9j9hjFtwf
XMobQOewovekXWCXFoJCJj8GHlJ/eYMrWLtzSgHmW/JH2ZQ80ql0ZCNVvIhxfkhIDBnefL4lcBDj
Ok7bSStVlckam8tVkFlEwzxtmM7BkaP0fHRBPyiJLQEk+oh6zzyYRGLwDPnQFgdpFAvq9FQj3lTS
bEraitffmHKZbKqZp1p8qakvuQqd3v0tTQqQbOOhvQ+dT9E1fHjlF4balL/PugGepP8J9a0hyuE8
v0IKSCbzDcnEv/FA881fw3X6TjHu9Syg1dR1U8AjXXLDq8f2RPpUDxFsHz8W2VuXflVgIGCawIku
0DNtmtcQv5Z9hcQ7rv3bOvZ3Bj1oZL+LOinWRwHn2+ayW/wtt9iHAe7HqpOUkzJ9y2BZgA4b8Anv
HPaf0poU57vQTI7umN904DN85pwsg8Ge/I19yDtKHspaPMaDsTcS/xafHkvhWenwOp/bv1X8FcR0
i5BmMGpefTgPnwt4rBHdNnKIpl/C4BBMjfhKhz5k+ebv+OwdxUdY7EHNUV4SeekR1wj/pJfewkc5
AwZIv7yrJOIFHO/X9PhdFKyvIL/f6NKKgQ/0VeXye9Rzr/kvHvJlEqAYxkokbypZsjcmArEORaBM
sguQ4/m3H0B2XUqRUn7paw64EuYVXRkBc5boSRUXTlNBh3ZwvCc90NmzL6vJOxKk98TaQqIs72h1
NlBrdXRrbl7iRCVdkOxLlnERJ9bitePfhJzfLq0uY7yhpXObr9+JFgCPljddFSWBlpTtmXgQze8d
O5XImY1ot9YAh8DVxipYlRE120bLApToVe8qN4An2sYtH6i2+6E/OOZ7A7wTvCl+xGze7I2UXgAG
uic05jbll9u9N15Sz/hg7ushBAwoSoeIWxJdLxA41/iIXOdgDFct9YqPA4+rXZIWyn1KvTWHZ/EO
0dIfUSWL8S2tbGcZFkTijzI3f0ghBLqevGrS/y9PBlrDf4AX7ZBG5edRzn2ISMNNURGhjrcQPIzX
AJwRbY4BRkJDLlRWVVl/FE0Jh4k5yD6kY7mbOhL+0O947xOUUDW/aWyraBTL+IEASsTZROTj//3Q
/CXtt2z+9G+zDVtEhRUp49Bv+yD/PqLSTNVatIPe9jlIxD0kEZucN3IoAYRB81tql645IkF87gGk
HGuKlY55jqDmg0qRqHZxO/m9Zdy0bBMZuubn3MZKA/GRKnoU8MLEYlXve7u6aedrfX70bSwyA9Nx
4XqEZZ3NlW07T2hNBbPwtvfhss8tzOVALTKCuAu2qwIPJceqQg09WWCYNvlXAU63cT+TRyL2ba2T
mxjkcYaLmeYP3QuaCXsE9ME40axeMCWm/7yMPccu4PhtF+95oOr6KCxT9yMMXsrUPLEAirhKhjr+
BZMAU5XysPrifFCHJ3KONNCWThvZY5W1D/rMSd2SoaLnmYmF5WuG/RNPWTO00bK5Z0mfDcKHg56r
jpqzoQgvPmlvOb7J6D4TEompot9zadtu9NKQF0v4iYAojZcmID5XPzoMK3hE/eZBwH2LkwwQAv/O
WedTVPyOWHzR8AujCZFqQkpHeEDDxIQz7ACLKlCXjjHDY+sJvU4R8rIkgEzkT4KGR/EZXSLAFke+
TN4XHiLC6Wx6yrjcqMcq1RIAqj6WcALwDj5XLq256i8oFw5Tcsa+5QTco1bycyYdPnQtspo2Mibt
HQCdmW+PdB+z+0RinpjmcL5tKKo+oFjlIu23xw9Bo8mAWOFDXLYCeaVCb8+3PFRlFrBsYXG6nw4J
Dmq8aZKhL2kdB2GypAJwU6w90bYVjyNqx09StrkQ/mLcCsmQq/M3x77T2wOPJzFEwiG2WvcGRHOI
X7j/jHJ5RMIBSmAl86uaBOYsoS4LkVgYDvZqKGgEJ9/Zn/8ZBvruDtLf+9AHL0pQCIZFWkXT/OQV
tyEDGppFphwNxPxvfpz9SpmDRM1MDeiLcWfA3cKlSinLSTmm7AQeEKhPI7gRPzSJOkR3O/ROddId
ejiuHoLS54b2ASREtGEsQpaaX4n0wuSXskAuB7LxOljwOX2QGtAzg2duxJm2SHgPP1levlNVEes1
W/ygEczi7g2+Y6wi+Li5tK86h50Jd9l4vjpj8ZMlRBipcq/CsXuESBHxlX2bo62byFu/Yb0OsBr/
RgASC2ar2whhKtfrtxA4r67XvtpnyFkXc3xyXOK/ooXsDjDH/jBBHnQ9If9PPscuJEVijp/10AQU
1KKryjOdULyLgd2HkS2PEVwnjVNKNkJVLTtMaBi/UewD3qDOQuBq7BwKoW4z+jOZekgsUAfvcPWY
DeWl/gIx1U2xIBiS0Rs/2c4AJPeaGQNzgnXygHwySVy9qggguGeFn2TBC/0GAWmAo8ychGAz1XYB
seA0v7p1nJo7mvmgp+l316PtN7eNX93oXeGeVW+uGaAsht8dc0e0kCOCHTtDSdTlbCGlhNevE+ou
dl7uQVEEPCmNhZsgg1nhkgVkQWXG703XTwhBZFZXUmIQRGF0nJHy1/8JPP6xxw6DHCAR0pJOmBAm
rh4EhAACEi+F7vywGtMuujuDR+pS/vbuJT7bG/MbXWJngDC6nSRjL4/jAbagH0quHDBECRBAihP4
+r4q9jwGNTvktJ+ipEHHAqhDvJ75jf0ajXE9mPWd9MHJRccC28giwsAIT9XoPiVApnP9q0xuW9YF
+O1ztx67925gfTg8fmaZO7DonWOVKMifLApyPXAYTWrw1Jp7wVWCQ8y1Py6E7Df+izkkjxk997j+
0SVlcdu1+Z9+ubM9AlzYjT4cFIOU2Gin5OmRjYXrDwbTRqsKqd6xg9NM8p2zAra+0jgY3YOPxGto
38Kk25tHu0MBOV43Fmr2IyeJOrBhOaVHyRBZMG/5CZFCw3Q1GmwB78/FXSPnE7dJsrj3YZgxG1J5
2Bq4MznweTf89WwNbF31EqTzfU+87mon9z47mvwepOrTw2hel5jYNos/LRSajmB9T8TDHBxdD8WA
nT6p1aRg92P/o8Ba0pGX5toXNewkS822V1VIlzZv9TngVbrvuxN9w8pBJ6fKfoKmv/Tt6CIAtg7a
9jOxuxt+gB0yO1aCPYcgbN9Horni9/wud+5rWyP/ZciWooKZnOU8lEe4yzNiuJps9ewP0wFPNNzc
+4VRVg2pFOZ9wtXCKvG8rh+KYN0Vv80MbVxMRsSphiZu6RDzYWE+p1Fe/6YjlE7fXGpG1REVemaM
E5vxyqNIW75JHLUnFeoRFwrMlcvzkn6ugmNouECsEqzHeuKVCHuCCenSN9wwVLQm/Fym+uZMKcrO
v6ypzi7Mf2bh3pjOY8fS+772r8woPEmVbrGFQJCTZco6hzP5uxdmWUb+rv5XtzDyHyZ7Oh1FlaA3
AsX9wB2albQRbGuSPGrwCADF+sGjoAagFUH0BieXJN/dq673YpwPU2RfORmWJ6iJqjIuzI1YqgYV
VAucNB2X+JXRQ/QG2T9s+v6Y1+z/uYkEMI4AHcwqSdEfaUAZ/pyOxia954MTQBQDzJkz655o5NqD
hGtmTlxcsxv8u7H5xNUX8AU6j9A3f61fiR351gQAorKkR8kk56Y8tOYEmATDZUr4/U3JOE+BQUra
8GSz28KMjB+6nowN6LOdox+dG84XmZdfSUeDKijViA+8FoCUMNwT3kD4OjSu3evxwJ1ag/2Oik0a
R+BPWSO8+L2kgyaOnDM3hzMCIjv8p4twGKJbgTFCqrjdVnD3xCYEnp7ax2JBej8zpt/2D1xhnMqG
NV1jQjwET9RGeUB7J8GKk0e4WtjSXeO9RUHzxo9YEKGQfB1Xl5Rwb35kAIcTW7Bv1OmT3qgzXuwS
bSCTRwYaH3K/K5rGs/4l8VVWuC85oMs6stnDhlW2LgMfLSBCl+3ddMtrOE1Zv1weSycahKCv/I3k
hLfc/rIsez9XxUsb2FfFTxBnYHAn+gF8GROvwEiiu88j2/oi4lhl1XRVAneD4TjomhQoTUHW24GM
hCbMR5BIGNWp7AYW2Pzy/OwQkAtWvFB/1TAuzHzf2pxDHqQcUuM5ApVKgXOjcrtT9KnLiD6AIPQs
EuXQLWF76oi7pL5WPh6PXyVejJqhvl61mIBN9RSdpg6uJq11aPKfUI43llHc542FsmmO6f+Cx2mZ
a9l00fpyJFCWbpBNdXar1AoJ4yh7GlbgZ2vsG5okdNtTx9ykJcjIuZRimJacopjE2bVpHFOuOA3L
feqzpJuiAXMWv8JKsXbjky3DIiaTnsSJ7RX3xeS1R07fN72TREgmz689hk8ZOQMYKn0hi14u9HAx
mIdl645AByiszvVzA06GnM0GCxbG2hEdLvhxCCwa8obgmPBJYFidVj8cPl+XSFBpGknqp90jb59m
qzOwWKmvQQOiiav94kbvCDMEwFhC70DnBswqYq/wo0cVLuOxISDExNnIy2rpzHLrMAgawj+HezrM
W6d1jmqt1XBpkhbhiAhNj1H41uSCMwMGFecZ0knbDcYPOrXKiy9Z6c4ww9hFH3vObpIFv4917fmf
YvwUH3hGt6ITHqA7JXJIfVXG9TEs7DXhhq227lpCNxdWcsKKKaMB7a9+foYeRW2C9+mTTen2AwKC
vv2aXOicIQ1SQreJXr2E/CGKCtL1oSSG6BxPd6vxaeZEr3C59ZP1hvpmL893uBb7hC5X5QgSjM2X
P4vCJ6kD8HjFujVHhEx0L9CcQqpENtOKSXlwlUyEAH/5rv8LSZ/wbn4EsARioSJI5mUmTmL7ZU4r
Qp93EdtiNs34JWVLCL1OBiItif9KQkQE/UlDwmry+6jjo+RpA4mykTO5YiJKhUg0B5upF8UC94yw
1mmi2fcfVp+1JN4dzPEQQPyyWwmOkLJSAKCgChekh7rGALWBn1XzxPiMRc90LDD4WPL+kD2AQfWD
OdpsMBZKuW/e+Uz8E/mhci4Y7hcOhbN3PUH6Sj0FrC9CUuMfPiVkoiwmRrzvs2EJhDnGrjSz8+5O
drb/5PMhe+/gaXmTJp5oBLfAEojae6i8nxL2cWMxWamPggtZaaWXpdd4yLLZG8gVRktniE/ixywc
q9ncnSY8RnwYk4VmDrAcppLl8mcg9zP3CJQKvy4SA4XGmXb7W2/GFLg7bK/cFhTWlN/OQIOK76P1
yr+evz1hYhf67Jr/2IJKPgn6Gao05wEOs0+IzOaRxx7W+cOwzSfBLjrsXZmeunOxN+2AyMzlYHDN
yraysmAnZWhnjcYxS8qropqOBq+6Azrb3yVuTXDG1ZhayKd4+2bYWkydJ2Mq1On98Xr7PRzKh27w
LbAKZmm8W/xuzp18kvSKvAEhqifDWY/9ukAOMl3xRrpSr/jnA1EIjsU2cM3/Y/sQzrjgieRqc+/n
5qc7wdv67Cdcop7fvub1eU9O+I3uepZoi08YnCelCmymfc31oU5q5LdOiuQZDZWBxX1nIGkQ2IdF
RDLHFPMTkr9uRWhnUgNUVlAJiwSOiY8BDBGNneNcdOlUIJliSqI+lyx2rlxU9KA+CmWVK7LdHMJJ
CTn1rd8Wk2jQEliCftpvwXz9N3VoOHDUKcnd2Odn1jAZPyiGGDXU+gQutj5IBCO6h6LNsDLndLut
FRFs7ez074SZRDG4+RkypbmM6+cBSezs97stf+zHJ0iTYA1fJpzbJlpcVLRvPQCGXdg/Zp7zEBDb
VRwJzsY0ukFSoa9kZ8ps39vxPXoSSZH1NkpiWkAOVgThNEevLq6K6ImtghccrNDf0f0PaOt8CpdD
4e0nylbc3LNNy5zQxBHAi3ZhC0aCIdGhexurwbkqcxYjMpujyb9u4FNX90eSQdUy2YvjVedMTFSF
cOSVx5FzkcqQrsuriuh1KptbaltAncK9SLYI3nVL88ckDNENXQVsNzIC8rAHN77xLQYPQVTUT6d6
8v7UTo8Y+rlGIUtTo7ZgzHIUrmwoBW/MIgw7wDf268RXEsE0dT0ZEHfi99MehR/isOLLLv4Y83g9
E0rXG94/riM8M6hbEudM+DTNV3Lh/I1iZL7dty3Y4LVS3mrNTypwPShY2EUxECEdnjoiHITyuogh
zA1SggWeMKNg8aNl37awDii7vukVujQfT/UMWrNlFlP+cIUnIXfwqYb4o/DKAOuoHjr9pwVx05T1
+waWtwAua+AfMV8F0Jw2KCuRNWRH3OTRj6S9S6qVWLE7aXhV4pJe2miBjwVtYsgoEEGJN6ycT5HX
sAvafm0aMoTh2lFaI0NB+YB+9cFTnKq7/mwd45hHrGONuoPPJ+RQT4ci3/PTFe52YtbwU2klkwdq
T00GIKsNwWG9CyIViVQIcMiAlE7VDeYFy+MHJQCssg6gV2HxtJEl10UsWboE8dHAPpXsriZYlFm0
9Y69+x7AIteU476MriM4GQskgiwjlipjtLPi244ZSw3agE/Dtk9L4t5t4bgLGDe2zPvZ2Bs0YABH
UTgnSTVCdALs5WWW75AHDP4Tu5jh0dPLpGxI+v5cDtIkjA6ex2Avdidc7OdzRXxy8NdzQ1KraNCX
Yh+WR0b3GLRkkuaPux6WfEczkOYfox0T9jEAluEzYIb3TRwmPCOaDRV1xc+VoF+u69/3yy9/+iuN
FBA3ACjqQDnhF+zBJeg1R1HwtzOAPoQP2TD+9LP1Lduum8sxHI6F0E6ufe2ZdYbHfLPpiJz71HxO
49/AdBE1W3RMzxHF4skHrnshhpBRwWhd0g78ObvrwuHOCz/NSh5IfFHO+ko+1TGbcErwUKLhgV6q
GdZTgGJvX4+UYQA8G0HA7N36w9+KPS5OAiTEYoM2B8HhG4woCzbeXu9UGm6IPwaKKKTnd8M3QUJA
Jw/EgUgAsQVfBeK3Agqam3rndt6JSVQPKtm+1u0FxFaQmUDWFpeRAwRBMD8b0g+MBeeK7WK8OkPn
vAvP7c0/VU6LkBGayC3OKNJ6WOXPj/Paf0nWZzXPDMw9KExzvsmTB/FXblvfBtBzaubEVp0ZYnoC
XJaZcL36GHdkqRBl6PNqmqfI/u0a+3b61bLbd94HnrN3ETyIX3OxRdMQCWxwEuzXbndqGRqJTz+n
DPeAXsLRBIFnqFjU89cE0q4lmhfvgY2UzejfzyZmTiiZjlujSp6naUMmBb9oszNi+5w8LGYICzhN
IBzfThDyz7hnRdZbb9B5ajX0HVTwcjStmJsaUnGQfcgWJ9wSyPScLJDTLde/szuDPmHu9LuNEQoF
KpkdWIBJAbIT82kLAcOzJx9tO94i+qIcAQRqigsHG2CAqHUbkH70srZZOMrpAzQ59c+SV3mQ6nTq
GsWZmOA8kPugaQhASZMHG1Qbj2g+4mT/wn11Z/nmZRyS1wLqAvYO3xjmL0FT7GQGZdM8JLDiDiBU
6cEBK5ie4xIqhJMAqM4IYSL+uISrXX0ECv09xHdb39OJYue4yE12qc5/RkNkmxI0+Ua0LX6AA9m8
zIndyHvjOmMxakwufTTNN1Zb3QKc7D0cn1nzWvfLpeAkCTfo4s/uT0+oEiRdQCmQr81MiwO/+5D0
tz1A6eYul2cvvQ+7l+8vxwBe+UyH3S4npZZcbSALHpqqWexr49+XUpTGeLu1uveZViaWO5AXUhOC
xvFYp4c20a5tklBMbWfwiA5hSgrir7bc0FlQqBgbuqU7xrDl1fQlLYD6dLRJ2H8ALq6q6h9CaVU3
Dl+s0G7AitILn4klu8b9/d3E5DGrv+1dwmg84peiTQggWBJkAfk2HmbWX3bGi4N8KbORluPfZZ0i
N53PX5LxWKAG0MWlsfeMby9miqmvqp5gQgQxrGBUPQlGCi8WxzvRX5sk0uVhcRu3NobruwhiVudY
yBpnkg81xPQTeebxP78ktsWm/ZstO5OsT8AmlDvfYQs5+QMBRPj/WDqv3caxLIp+EQHm8GrlaMu2
5PBCuByYc+bX9zpCAw3MDDDtKkvkvSfsvXZ8R+4yx+a3FgyyiZ6MSpwKvgo9xLHURzFtxXRIkB97
6d4d3hsB4/XFoWcBp+mEwBr363Dh83ykdBNZB1pTrGQIsWyFolf91RqmmIwVEjtetPm/CFk5YX48
FrJbkHzLRlGPUuzIEF4GjqgsdDT4slOI7XKLLPgC0vTsFtqLbX6NTrO0KSuTmWREu1tmk38ZlKFj
qZstY7M7mNDRJuwKVvhTVZRrAZhaXWoopETPttxz7ekeoYHHT4Sofm+1i9pwDgy+r95Yr9iz7QFy
cvn0EYUKKFgeAr3qoWr8yXtc42lhwW+BHiidZusGn7LAcmTPM2OJxzUkLjq/Q+6bcFn4Lz3JBlI3
VOO8jeLqDCJkrzzFjbaPOU2JC0CKd2p4JHw3I69Be3TKL9B9r8Po02o96vFjUaXEZ7T2j5NTBIrs
oyUxrFDNjdefDKwWyhOb8b3DNkdaY5GQ6hhq5KyRL5RCS6RroQcxi07ETtxNr7evCgk8PDeycBsI
VRhq+zARq1rS50bzT88MYlCIcjfYHdVUT8OFzRRbEPmbouh1eCUA5DJb66mvokloX4fmH/8fmYHx
OSp38XmH7OIir/Gc/csh+t0NmQEhShzn/ZRskeYT4Ods4k6wQu7KDD46NdvIJrAe7W9ZY8c4nNLS
OuuQS0vbZwqyTKtQDBrrXq1IRGwBL6Vba0KzhJti6vuDG3OlpvhMeCGc+r23g19ZwqcV+jXqXyEy
l+iiR+J5g/ylmsvn9pttpEJkTdeXRKvkT7gHHpMQmhUuSKp5hpTAkNxgo06PzKzWvl4+UzroDXyl
ftGPJKi3ODg5DJjh/A/wSeZzFQG08wi55CGXLpNVVFH/iRxU0ASdsnLQD+G1ODRj9Dpxv2vs5Cc/
eWq/s97btcXrnaydzZLEBzbESjg32bKpUJoTEMkvDR/8GAerGWsMuoa7+Nx8DK+ghViNdaeellsN
3iN7HXIMu2O4KUdtKcMpvjzYxHOcMboy9lKwdYa9lF4PyxJ3Zr0W7BjxdqpNpcCdz8yCB4Otn0+D
GqsQJYb2KnMgPThZVvw+wZHrWyS+ZrFpZ/tZ1A0WrKKZfDDKB3yOMbcEfj6SRKBk0gawmVBQNWtU
PKEjXgNvaRcslT4SXhGTVGQWM/JIGsa0EgvBgLeYSsHJd6WNZ1X/TJBS0jNvHC09pwCj3QKhQkK5
/xFX7iqfSlLdPFYl3J3UDWxNpLKggdPoJj0K0lGUCpizmHdgTrGAzhQev6hK+gEAcqg10KPcFNa2
/5Wr2jZkQlIF6HXIB+KneIwKGvXGggH4PxIcXrWKpBG6lOqfU5PQw+XLBqltN1Hyb6Rst4pzjoxf
S9NtNeeHHIKKCfqfiX48XNV5PDUYQC1Yan6uoiHf6bQkmS+DIhl3zrrBBNM+qPF8cdiNYcxEIUHf
EmEpynv839ZCypXeUa5uVG5HUICjrb77CkNhAzqQYea83SHRoSG2OJ+Sq3l130MF89ns3ORHMRnI
ArxVMIl99tyAcpC4mNPwrRhDsw0F+smt3LpLVoJI89jdQrngIkPuJx+pz+xTxsatjmsH1gVv3929
ODDXCncpYyy7JDhZeTHb8MNNMQyUp2RE3b3z6HpibaVa4c7qsqPru+cmyJ/Aai+lGlI1hs0RqGav
9+FyAt3pMU/APp5/J4LVGm5/25wPaldd5yr/gMPXQvUcqHrFOmj44U83Ne9Vta+77AUoWIaTVOsY
yZeRvYDAoQ8lR6Erqo4eg2NtR1j8jPxH8I4aQnT9Xstvg1k5yo1g86WJ7SLRihcvx7Dbat0yTTk4
4r01aPc8jJCjwHWVk854ig8xQdIes5lqw2gr9VGfNMi6k2Uq8SveVsfy5QQhxql4K38Dh+5Qz2Dj
0QqHzMI5dB8T/AsUzTvHyBGVo4gypr0AJcPQQN775Mt6yqYTYx3GnACrurmV314i06Yxe6ombPii
0BHkAQuSwQ+WAWMcLRsBty0zLg42DsHkP3D5rKglIUdiGHTxy+TdN+RrthuMD6fpu8hz5EruAy5e
/kxwpwvP+XIDbZ3Ed7uRFHoNarDI+AggbDHG9hKiFte+A6ozwHdTk9oRPANNWzfhCbWeD66TS0qy
F30aNGH0UcIwbPV90upZrE0tjFGtoWxztpYKjc1W4/e+Lt8CgHYMwg6ujXhA3hFev7VLPy9C25QL
UuORVJBQ2FB1Sh2ByFvQkc7gQvoLnb2WX6o5eJ6QAxUiuUO44wb9thAdOUOmmkww7eLz43pfPU/l
cxS6L84EZQKTo5wbciyWsniqXP1b/g2ZHHRmuFW4NFgLh3y+RaTcUuz6ZJ/GUuJTCKfDg+mqW/n7
2IQXhdGHUr+I2trB08UBOREz13t4cO9AqjLSfgpKnVBxX8GRjFZ6p2nKgn4YKVqpTxsz3Wl2cMTT
2/TKMsE0KAa+zjhFtrN2NcOEUT08VDYbGIUfERlssKdV7VAz/CICeSs15xTPP6lLeGFmfqlqt6wT
hsg2Izd2JBnVaOCfUv17iLZaq5JvFa28kTTTMl/0ymHUyAVqVkq+S0nnY5Hgk4oUwOgINonmvCRo
25zAXNddsp8zv6R1CfiowkODRyQeftW+2TKoRvZahtVFGGxd/qHLtG82dzaNqlYpayZHquY+VxmQ
SQxKTvkr+T4SMgJJCoxffZW4jHDwXtJyPti9tU6KaRvn1dpgjTcp90Raga6pDG+zuFxKwLjDDt7i
S9ItZcdzFlO6iH4WqOHCJMxKNyCrqGaCAdxZ9oH4tbOt4cDPD8lZLVx9jU7pOtFz52H1FKDx8Xvs
xr6smOhcjOdMw5IB47so0ZU7NyK69m3Z3kaLwT/oyyqYzlVBKY3iDLdW9a03YNrtcvyVYQ3XY8zh
aqeQlZlkcTsKfTTWT20FIXR4V91xObJC1aMv8WGb1pUlfAmXr5vR/fLhaH26ULOWLC+E0vh/OJJG
dfIWgMQXkcPdYoFuaiv3SVfJdbbSA5vEOwjEgaZSVcEjpeJzXwqTxlh3mHZt8MwK/oJaCbcxRESS
BaqbMvXwtVBSsNkaqE3JDti1PIFyGzi5vUxlmNNbn4GGtY5Bc2FeOV/XCt3NpLYtBGqMkWGuv45+
/puG9k7NTsZk3/ywZC80G1todDvMa0F7wDS86Ia1y1+lSB5DNTlX5leukFdlP0nuzxQT/2voHOQZ
EemzDlON2bHcIhHPyNT5ByOl+bAOFeeKqeZfsvMQ7CcndD9qG1HrySBSTOVlq8PueujLeBOnTBna
iVVQNW0HVMap/TEbm9h+Detfe5223BZMo0rzkbnmMOabvJx2juMeesNYj95wLMfuJ2xuvUZS93TB
CDP5GqdNIIshhS60dCdGIulWqoEud57KbfPtvkSv4XPw47E64gh+I5m3OjScDuLDbS3zW9Lsat27
dM5PQ4EtJ7UOJBCNlnwieX5rTBZwSBoJAvMrQlWcQ0czF6Pz062jb5vrCf2qpa5x4S3Helh79ZMP
TMLqjqqj3qTvhihbumgXvN2QRbvyrEH4U9e2/teUUMUe+uoo86h+eB3mmNx7c912Z9LK2/gRPJfB
Tlz8w2IaKul9Rt2DNQGUqnirO3vDsn8scHcLg5QiEDEDC03jyKSUC7qw/vTy0befRTEQlMZTRkiT
YhsfCV8Wmj2uUigFR0d/18vqjAj7LvfhrCr/RJQ2xrwnYAqFNeQYzBBjvgbnbPaER/GVdvTX1iQc
Uia7oMMetWzaekxhJo3gqEh7yZWtZZMLKM/UUJebF797Ik2FfWEXMlSYlbNqHec42YvhGiYA5IcQ
EaOHqI/HJa/nVypS0NpHNXL2ncrHgHcH7WGl+4+Dx0VYLAorJ4QFW8BYQXO09I0Q3Gi6RQqXDx3h
kBTY9Xhuht8EgRjqNyzirJnAk0MMrPXD0OTHbOTpQzsoV+xwkfU22xspnutkperjMc7JvGDD59Ml
2O0LhJYVhkn5k+RJpwIH+e0y7GqYe+cNtLLPMY0f0Yuuy8j/x+dc5tl+8F/B+q9DF+stHoERm1vT
kgbCMZ5dBH0wKrz8dgQXfyTWJduWoG6YFxQGpX4DG5u/L5m22Riz/EbCgdMmBfWCZECL4scEa6E/
dpcZzoDog+a2+Fb7l9KZf+fiJp9vZCSHJI03mkv/wZCkrE91LoAePnEaKZpeAQM3UwnkhTKB14ST
xU49UDPhB0hNFVuGYGQ9DyxpnZ2I5RiJGYkZQwaGB0kb0FDa7rhcMMvGnw4L3po46K0bD/uY24Zk
kxkvhUfNiGL3nIzcOiN8LX89hvF727yij2COPtjBovLxp9n2u83gQu5+nfJEotUommUFlrWrgkyb
sW0jltT/zKTeT3W7NOxugwGkkJKLP1xMChIc6XsctAEwQNN4HS2S0iI+ANrGAWHFhBjWc4etLHo5
+mPmb9wWwDpWxmhBCnTP/M9ZKVj1Pjm5iTyaNV5F10Lhg6Ci5bwwmnPP3lnVu7OKMUSYGwaqp6wj
THI3Q+R5bVsEQPQGUAbAP+OEQdVzsetbOT4JN8OkokjBvHl19MVYnr41+vG9n+y9vNVfdfVU6Rif
p/UER4tPNjj06DQIbMR3bBL4NIfPgrG6j4eI3xyTAP3NPYlA7MedJ9LpARcsXxJFLXczR2VdmfJ6
FBxmSsrbNF6c5D3O31ruM8kCQNxq/mBcg6Pw6w7TLca+VLhUv9D9Wyo+RUVQB9VGu09vcW/IQ5jl
nx7h1iFXoQA7R+sqGD5YnZSXsc32irRRSs11DdQyRXChIdPFrYRmyhDvD1NsOXUpVjHCrzvrNtrJ
vmTzLtuKgiF0zxw4InVudg9+xQyh+RUz8jzOHxEjKHQCjWkeomFrxk8JhbNtAwlPnvJEW3a+94BT
ijL0Iuwao4mexiB58Q0mtYh83Ihee3q2wnrlNgXPJ0QJFtgld5AYu+sK3FWDtN95IkKPySsYg7w+
uNRjfplgCEKIXvwDUQ2OjG/JXXWDy7eNiBqUGaIWN+0WPhL+hs207q00QEVdiLNrHlYTMBHePjPC
gc6sdsbYqAztMlGSw1zAaoUebODr4hm1nVWfnSbCDx+cIflWKZVNbNVAqkerxWI5UPuMxxoRiXBR
GtTDDKVBPOi80YAhtkPyaRKM5IfNtWe+FPLgCJ6SYTBDPZ7beAO8UQgRZvYsvHDEBgqF5uhXXzY5
obAmBAoIHvHIC9YToK4XOQsXd4OFzvXx66GFLTSw4f17lBknTAd7n648iBGekeGdVm9MrK+OVl31
wbz4NJWwdR5HB4drRPq3dKNJf1W192rQ4NEF5Wvemccm/NWZaahW9WAo5a5x4NiL9LVqV6j7/zVt
++ZxBUxp9BiNmA6shLNUJx4rQICd3GByEoPXXcaGx6Yb8SQ3tyGstqPHwQCRnE43i+u1ouA7sN7y
LnvS8ReSWloe/RaQBNGrZDAdDcBNBIQ/6CNSR95OPlU+yrLao45fsjKryy349jG1D2PMfFHNUexX
+oUvJH8wWICx7rCgUVdsMsVSKOIqNdb3WfkkE+Ox22tkXWDkG3i6CsxrMlaPAvMpyPzfARmg3ZpI
/EQlpbR8bAQPTFcvsAh4QEtZb0ziPFmdgAdxMOwm6y5Cp5K3yUuDolv45sJRTHyTKMFdO3z4oFqD
q8yTMmapwuJzLWKIiFBPGVllJRKo2HiwJ0gLHQRZZp1KWSwDt0Hd3RAV0fsvulcaC0ObD0ZYHXBI
X83usZiKHe+6Md4099Mtr844cKG72BD21r8oPWfUo13dfJdEz+nxUs+qVTKcBCOXgscdqEeVXmPt
6YXYEkGPGzuANBRWxjr3+K7s2tveDdYM0zXLZNTDYigNlmblxquQZW241iPC0Ti9nGU3j99GUz9q
CrmPFXeEZ877cATAbjqMV6NkI7o6liBB9a5E0c5ikM8yFP3h1QeuVZKW6wdIoaz5FbXU4xQVhzHl
RbbqPTLqFh8tPcfC1N6K1jp3/fgsfkLL+oEbe5jL6aVJ87umFmnQTB1fKtlynqwdeUX/UgVSRaSy
itJnZdHV7ZOXU6d05B72qIOBWbBBZJvCLGDUpi9q2hXLxUug4sC13ydGbeXIUBz0h9lR+5QM/eZl
UE7bQIp3K4Cs2Sx4F7b82Y46aRAzmkNGgwb30Sg9Djjs+2BvxJxKE7D2UUyKO7AAyDnrT1l9drC2
IWhiXOP91hEOziS7ZJPx3QX0PtQ9s08sFWqQiNAA0Z428T8k0mcxTpqG9yzqGqD5CxctVIMFYE4R
1q1Uf96Z3niwWNEaSXudSam7D8dkfcgW1g/m/EErznKS18Wb+KNcRi545UZ00BPaMl8P9vO6MbzH
ofrjR6wx+ocsFLi0kSBPfka57e5n+jpHJ3/VeXQ1ylafkslgnj1k7EeVZoOXDcCO2n42gJzbyqBZ
sJaDSmyR+l2WpD6N57qMebYpxkyaz+jZF4a2qICKKDu2MCgKJ1nn9elO3MCQpFhUOmp4HAbj2NIf
QXDCXwKapztTEF0myPQUe4sKdxxUpVjYLIp2TBBqhDFaHeQUaaBBzxSJQrApKWwfHCsAb+jtKviF
bTaSBDYtrMx/m3RnnY/hDnlOXxtHItX8QWMGwcKy+CJKatYexGxXIDZAAFLn5Y7E4YTGXLc3fRqt
+oDDYl3EzzGHwTi40Ov1u1Kp0oT9pzy6sarjrswZuNqMtvsnsUuNMW1V44P7TTFfuK89/QYQ2RFG
P1gngTt02AHTKCTlWuZpfHVc6y1DZ7Rty8zzLk0fM/JC5qDdfTa06R5uYRbQ8MVNEHSuWr9r+EoZ
TNiQRyPKK9Gi6Zp/kEk+m5GYfbbu/OSWu2kGl6qZ7bSlXKA7rGxCaf2i24ue6U585ZnIkEkghDcY
OnPSK8nFQwNdkSFmwqJPbWzxUUSGA9pgeYK40MCeSJVB2SOvisO8kLemR4TT3ElUZx8aR2zla7h+
3lHceVnrn4VprvnzLWAaKXu7DJwYHvfJRufGteoMhAQyyxVoBli6NesVGaBbKOqnsjjbebCPNGw5
GbM0ejNL1RYVYlp5xXyIM22IfS9GjIIvT2PlWenY6fmRAyukpOYA5GkWI8xgobvx0pOH0sHCSeJq
5UNPCeaMOrElxQsmLgS24hdG4R6BnJYPzGLCJuV02lqHPHgXzECOJJwllo+2M5YpRxJAdnHyZUHI
b6zpzznCrqCCkkzISdv/1G8mW+NM+809e1tY1cHIGY5rzORqzh8VhAGL48IptyXnccAmrKan6xCA
kvMIODPYTXh7FMq0IfOPAZRZLyO4nsuvzq4uy6fEPYh2IGM4RBsqZ0/C7CC0xpUEdXXOJmKE1TIY
nXmO8yF6NthfKtOLkmbIaZkOFJcE1g7pNU2wGlE6NRMT+eeQjedECH0q0ajaMgi/kPQbHRNvXDdO
pS86C1pTN+G3S55sUs17gxC6lRpGD3F96qaT6mJFbk/YYnvr3mjwgN+nlxMR9I25aOq3aECgZ38m
uLcqpV2/pwyQep6jkOK6JfORJeBGGf4CorD4OhTlsVXxPno7M9IfXSZvIyYHq+YU4QeYtrm1QQEk
qNUzba/yPBllsFAmY5kUHqZEWEZDuBizzyRwthNgjybe1Ezy+w7KJoYkTmGnirZVbtxymPe0zx5r
fPhvS9cp91oyrBoKswerM1fjVDxaBoJgneJmIAzIeSx9pi2f7JO1MVu37k1UfcD56FNUczqNbbNk
Fk70ACcSw82yw/2CdMsMliUzVUTj3pwebJ15qULkptSmrbG0lOJpMp21fBVtS8UDqKkrT85nlj8i
3J21ZG3wXlTKpiZD2MnO0HvYr1VRSfANtXzxV6EsqCisaywoDiKngamz1gO/szFhsYpgQN5kn3G4
zPRXrab0B2WQvPIz6ug52/bEW/EGJ/O1mL3HNCaNlmlj/Zu7JjQ0HqyInAbyoGL6q6JPebCx0Vab
yfNXWhnsLBy9JpnPKjoRRd3Qt7Gaeas49SXePoLosLcabAH7GHEicWAjB2FTn2fI9vM6Dsnlm5ku
/roUPGJ+50l2poj4v29b1j8avhEGbIloGthKWfkjv2+r/ubRV0VWlcV0gcJHQdJMPqvLRlX+rd7f
RVShQNRmDVsz8MWNnV6G8Q9Z385h+js0B7yISYdXl7U1aRglS67gc24uxVA9TqghZiYyLl9YzCKf
yyTtZQVs7tRx3mjIF5Pg1uDILhktoZQRo+ikngqUhZCsxIejo0fUUc5h9hvm18F+jxwkWshANeVH
M/pjBt0cE2oPN0xGNjCA5UQW0WYwEOJMky8CsZE+tx69PYpQhqbqMUYOHFRP8SBGUG45PW63pfGr
+hXZiBh8Q97MsJrO3Aiq/qFENJ9B370qccs4dWLMrPEegetsuUNYXUjzrXrVsnNvwqcumFyLa0Fh
ckMn1GVEYNu/Aprw2X8UbO0CVsjipA5LcKV0VOjP7NcIO9wYE5Ucl3vYbF/j/KyXV2JFe5TsxoOD
BNQfr0WQLJpQezIAcIt7wu25EOz5u/CeW+NK7rqIfV1CHyw89l3IihFP7twSleqvewhX3ez9U8v4
hyCMfZCt+EfUci49clUOaCHP8jIG44tUJ/FXNfBJw3ISltqokmoM/dwf0cDCBUDXgwiE+damRmvI
IpozaSEVXw6WCpRGa2PkpI8ReIGDdipAy/whxiqDGzkLvsb0MjE7yGC+o8qLkGXx9kctxyiHOd+3
TsJyZcAC5c61nXgZK5RpaFx1trcc58Ij8ugLmM6tUCnU6pOSO7wHhFBxbc4WEmI4hKA55c8Gu/ll
W3wDuX0gkuyodkm/7Gl5oz5cOt1MT0qZOA7AMzRrBWbibCHjasngsUx0yPPnwFlYGxA/Z3NTFZeA
+seHz5IgewvdQ6zwUFC5ZoWL7areurDpa5SjWVGti0G58G+g43YioFrRPzhMDuwpfXzupmXKO1kz
8FRgZhsc46PL6qpF3s1OzD419TVm3lwjipDXMRDzzOfILnoitbTu8F9mKyoqXDfAb8Vl0f2FE/Lv
YF9z8TOsiXV7pyB3mGdsqIm3sTqEutSTk0Nq7jxBIkf2/BAV3dkpm7NreWcvAnyHqk5DpNPx9dSy
/jQeyRujl6ztUxBSYVU09WxQeu2fE1tLJFdrTA46hNtmSjaqb68iW+WYwoY6delLoIfHSI+fUSTg
w8v6Y9oRGgjqlS8wISICm5ZL+0lsaa4GizR/duW3T25esEcBkVmMh7aR36wnlIARAdoYF2xsIej8
WaTglfD6W91Ry5Bp6l912GGc3KOcPKuhuuROe8vMmJGa8ZoNwIDSnLk/M/yyeS4+TBNcYBdv87D7
zknb8zXeT4eSgow162EaOkhqWH/1fD+43gfV25RBTemjW2y5B7OeM0Do7iFsmkMcaWvNsHcEjOgM
eRkMtA/5GAFHBLyHj3NQiqXHYscBTO016X7u/wxmqY36rgHHUbVdQEnpfCpTgtAiI/nnkRV5nXIB
hVgzkDBZhKCSm7XzBxQdKNfYR3SxhAJQcIAvR422DkXhBJ4GMW054GU5p5QQHq5rd0T4CWW8Jm1E
wdnh59cUVnQd7rvZx4e6pWS0GdxABehNvGE4By2fvb6Dlo71NehfIPaMiAkUk101q66w4hQgqewa
AFfPGIuSuBirG3kJWAxIXy03cMIByRMfILMpgr3LaMkdQNPM5kLDl4V4ZZFMDRjHL6XFB2Z/euNn
6Fxc3m4NNFHsLZM0gLNzscsQraDx2g8lAXQoIWps1U4aXgrH2TDKbjNzkRJk7XLh1l175TpjODl6
uy6I9lybrX4L7OSggepDBDhHyfr+TbMDJaYIqhXJispFOcwtij5v39Nzo44a41vMCK1hFBkDk+sB
2IKCoPSRqqBhQO+Zp/tHzY8p/O2kvbjIcFBsLAsDX2cmYdt34r+8LhMs15gIWU6Cro6uGRusZGzZ
xe6Nsn2ypmZlW+gMi307bEIleaGRjHlyYOCigVj1HGMJbE806+bJStcQzaBAMpZxNiVYOSf49ML0
SBiRYm/n3uklcEzSv+TBDNCbNFCwYmpfenA3fVZrzjol0/eQQF5mVKZpzIDAT70zMcQmqtRm4tPg
FR2N6bVBRzp0xmVKNfPBpNxVczYK9L0DS91pU9I4hP4Jkyk1AI/mbG8jOC2wLKdwg562it7g/dtM
ZeVV1/YZNXzGqrsmAnfFy1zwShY0FKhiQAs6B+MQTivrEwR3m4TmQ+BLbU+0fFzfF+Uo7m1oAJrb
3vrumBHIs6xb1qdxwg2Z59kmEzOQPrcdyB0DRSioHRslsEltpfL6xiG3NiXDYF3nKfYeap5oAPpZ
ETHaJFYX4cbNNoANOxo3NVtKkxplRJqYQBoY7I+mUA427Y1KglY6vuGcWYQKXLHCh1N9zoYvvr66
3jC6C0pUrCgIjHSDYTXDUzKS9uX1uG0+WTCK8rM4y+k/FXBiTmrzzPsaVW8Tk7hMF4sP1ocyIxzz
atqbdoM2AZfPn8HsQodb/cSn6qgB3yoM1vEUjtfS5gZ2f2E/E2gQgD+bwzdAw726r2uQFfa8HMoP
yVKX2bod3cKYwNGRA5cq/bmY8yeU/AzyCLvjumPpxN+av+dAyeBxq40juBOPUphJGDYYPvX8NZnL
b7rxNT4J5vM6KnO+R5SZxT7iU+MvmEYn1IgmmDlzyB8s80rPDFSAO+BZot/hn6BtaEG8UuQ81OrN
GC49K/RuXg8lPCxGqeGNx0j2Ub7KRk28GGixcd8wa+c/XKA0fFAeFRtPl1e0r9SulEk9JZDq0Jll
YDzpU7zwr7IvcoPy9rrIi6UJ0rVmNQDucox52bbxa+huxzJc8YPIed8DXFnoDYlUioGXc9pnaDVy
sgWnuT7ylaCAVV0eq9m6IodBRDs9gP9qePBZ6TMAm+qjGiKB7f74MK04WGvme4se0aHz4v7SFGhC
gX1/FCvvE6JHx9fEdM5jiGeCl8gpv+nAU/U4cMZ7LXa2d46OugrQ6X+Ie9OuWSM2ixkxqxkQxJ6y
WGWSH77OzOQ5Sjv6wsy/xPgvOmoy1sLpcCRed1dRbcR8on3ZQmpz1vJZBBrnHt10M5zmkcBFzLL4
0lP0RtRxSUuIvWB5sR7sm8CE6rywaWFSBofTv3I4MNNbyLfNkI261jPfnXDEYr2Tl06JGo5folE6
69yO4NT59ENKq2L6VTFXNua6S5V1X1NQa9DmgqvsyYNSWScdETEzGyeMuSVCY36lgtVdz9U0cRXF
xLtb8b7WNx50X/MxYF/KZ5t5zYbWu2WUXw/bHpgSr4Ct/MrzXDJm5gqkheWXGgCK8UgNAzrJ1Yiq
yXO5Bc1T238ZPcWbzFFRafEO+cUXB72rYPHCH6emK7IMAmnb6Ez5EymJqNcAf1jqhhfPKp9julS+
YxYoYIE8RjdV/DOi8az4rxq9TkzNSBcMVjhi2X5qx7+RVan67uENR6OQyIvuQEmTVJgyvHQ2+trw
pGfWTrfPzEYpYbZz02xs64PMnD2CVirdk5Wf4szicuMLSUXZx+EwmeVWR54GeGWZ178mb40r2VEd
4q9hXFbD3wTEoJKmPm9fa4Q06RxtZ6ScDCHYNFUBfBlc31RSXonfA9OkZ33yZPBIBCCbInPBLyp/
Wkb3o84sArRNTatgscWQEUw9Qp9gQMSX0ERnFAhrKWw7djQcQPSfkrNXYUAvmwNWxUPCYGZ0MO+j
WTPFy8s3ZKjdCjm2vA/Iq1AaZMbeFQV18Bf18dJj0Si/Zmj5K5vyR/4yNbQ3ZFbItuT+LkbzLFq9
rCCO1rZ3moqfKbn5lEbyCtDcNraxIj6wID0KUekq5uPhdxwYT+mJdezQPGkDUecWgH8+rKsKaFWL
z4F5jaPLiHdl2HXjK//4qCfheqxi5Jp5d2wUjMRcQBmTWaznyyydViiwBIhQUjIgJJPKTvOtddk8
jUyXTLpR2nucEBPv8OiDpA/ReRHU3g4IPgtgOP02TseD77JAnS+mVX4pxk9gOasQCX8mol71F5ej
DmxH6zHT9gNkVtaSdnOOe2RIQeBoy7ibbl1wsCNOGFKdasV/trL5TSYokmlY0VN1qvYvL+GhzTql
ktGfxjx8tigAnISIqRJHQN6xSLKPNggHy27PWeR9YR+cECnoMUroVMGiZdHv4FQakWsrU7v1ghSB
CSy9eFY2Cb6rEsSmGRMkV2e3pq5Ovoy5ciX7NDAFpNWLUuufMTKkCiizUerbWMQTI2gtVFb5pfdf
9dm+ZWxE9OZaI+anR5EoWJPgDp+93pDdSpYAjIJlOggrby1TE4cJcRcT7Bhhk3o3WtbVSnviPUc+
eVE4epNgF9IxTlX7MpHNnUE0S2yhA67QwCG2dNdobuF0rkkfBOzWUp6NjUMEhQXr+25YlKeNGRiZ
qHT6SrbBLyRlhEzdwHCvQOY6OaYafp0H+XYq9GRGaCxTHQB41O8SMye2L/zU3/uK76fImIkxQujc
n5YBpZxpQ3NR0YTT8NkFaqaSwBiSFvB55c4Xp2o89udO/Z3HS8RFoUdvddTvNRjNCQbsGZ2IPv8a
AOLiTTsBSuFyvZ+H8pya+l2kRY1H05owaYGmCQScPh3H11+VPldddOQ1XTlIAmkmJG0q/iNUUoyO
hKMwgIEmTxqp6EnplaAp+tuQLlXmrDlSHYLLwrsU5CKjslw55pjzsWkVIPX2xnTm4YedwdXC9Z4F
xFFJXn1+Nt9LTk9DpgggGmvkh/OlUZCbKz9e9TIbkMrpsOuF3BTM1B569kPorsrevlnRrYo8mhNM
BZ2z48Cq2ZpQnkcVmb7c2VlhbzsSnw0PBxYm+hkmPxuMjJt/RBjAsawPVKAuNOaHRvc/SkXEHLxh
6QrPPnHrkU8DN83blB+UF7hsugOWo4VaO+8dmCqmERq7N/beBtcG0VcIMfeumqO0o+kB3x6U2XdL
Xgb5OapBam4ybEfW1BH3j2Gl5ForqxblCgHdh5LIlMi71JMpySQfdX2am22ZXKVdka6ElZiNFpV7
HvTYuHI5HecOI6qi7kavgj8Q7xxp4opP28jfS4MMJu6+wOyXPiC/Ke42XvGFG3uTssUy3WZhQVeg
hne1aT1PBWB/bmSX2SNnPcBXDkQtQY1S7ErnSUKk2TOXXbJVgq0hMhbAs4h7WFnxEtsnZUhEAyVt
vIe0K9A2CItVlFMa51XX3TL9QtKc3DSpVAk0njZCaE7yoqei8tNty3scog7AdIj0/8wVIN0pD/0E
n7hRSdn0n5zJWBw0dW1p68qy36vguYCAlcqQodyoOYtFTqfaf7ewytsMClwGUjHX1cSCP/HY7THW
HptPq4TDTTuYkPuiciEG7Gl09BRZvC/5pO4tYHQeIaZ1wfNM42HxX73pqNSA71j+hY9xieasJCmL
OZUVtkeVfXvYfY24HXuCglihkBDbbBSrOOSI9jOPKJoNA5wRlXYQAUGODqhKgvSmt6iWkPIpGDd0
vftrmXXk/K1d5z+Szmu5bSQLw0+EKuRwSxLMpJgkWbpBUZaEnEMDePr52lO1tbOzM7ZFEuw+54/d
Qm/Gdea2F4YNiYJXdB1zCpIBs+dcuqfYWWAhiNvajWyoZVvDtmM8gFjSKQcgnhdrSMk93dEOHbrG
HtpjqWCDB6tiM7H5ntNzzuRF8OuUnhme9RHWCz7YyJ94GaRkYCEwA5IC2OLFTh1ufYvD3pA6/WtO
z67rGjvoBEScxCtcQfQKLzix3Cp5tuIvASn1APEqxMmYZQCU82EI9UuJJg00W5Tepsk56fqrZOUd
fbql2tquLDL/AijqfE2a2MZAEAEoK9MPGcCoYqvi8Z6gSgs0qq2sn7KPuAyQYatt8RGXo+/kAULW
RctdLzF/cVIplysBpuWajLfOQ9LXbIgr4eI13wOZzqJ38bKof0oQmxyhnAo3GdIQIf/c3Bnezbzm
aevOljX5ylDtRLzSmw9vdohm4ludxSaa82neyXmEFhpz2gYk2LJMyxspIqAIlkAtGdrSH1T3bIi5
E8BJ2DeicRec1lFryVomm0Gav8gHotEou4aNbr75HKXKr83IB8L4kJmTXyUu0/gzyYc1SyU4hkBf
JqfuDI16JqmwwuApBXOjIb1B8kHeLi7nbHLI5OeDPcnvoPzpWXM4D2IiLwLeBDoiMjIYkZdE/sBG
UE6anIJNmJ1h4s1ioTG45wzrQZ3M5s7BG1ZndM40gUp70MCskOdk7DUbKVSRX6FUChZ/eBNYOQDw
yk+1eubsU4xuJLvwpyXlXg6F3PrONC1NfLrylwbcLaAxyD2LuN8F/LARHKveJ/cO9b38BRJMsUnV
WKjI4mtiFOXCwj0jp72BLzyID+yCzvzmXhsgoEwOO5yaiyjh20fDUJbR2LaQB4Q8dAzsICR9Bg4/
AxIWAIxZfRYuexVRGK6XraWZkgE1VnjAWUpdR/wbIrTxtyPp15iJMGKnoH3EW5TNKzT9gK02Kwpq
CpJV0UUrPiSyqYk2gfuOr1ENKadv5Jw7h8Ti8GXJxFXHHl3qwVpDJD0iVZW7kLxd2ng/RgoeJGaM
/EzBI9pouO43lmsJpXnaq3BwHKh8TNV+ztIDy6bGkCSXzX9/C2zZ4E6q0Xa3O0Mqa5m0EFi9CgUf
NHBS5H3VeBCnkkqxztjwQRnYujoxHeV1poh6xRRrmQS+tNIKhY6pt8M7+c3nASrbVotbn1ZblJ2f
ju4eQtd7iwRC03l2kbhWKEKHg/zqE7yE2VLzi4p6jy5eOTbeLKPkghlNJg77lLnEeXjwwro+vBLK
9tpmgJ6wF4AKuTSf2EE2L1lgDsUE/5cvPYzDFecPWytVzELHvSnALwxSpTxfL7QVo/WZqB4ZSZaM
+c6oTFxnZePbUXINGMh9TwcEn8Czhow4/ihvGOjH++QhnpyaD/Wv0jsPOQOqWJuNoXuN0+ShzQap
ogCjU0dmWspvyML37CWHpuhMZJ16K6v4N69fKjhAw+P/m7EbJEazPuZRyclraWejdl7zICWvOFhU
lHuXE+9RdtFF+4MO1sez9ihrMojitc5JlJjiFjbFUdqK0votBvUI29fQ0wCikqODBABxyDqWeJXz
pTuoBOB+a94duYWGTr+TKTIMZz1CgYwCq6ggQbO+hmelMajEhUEpmxUH+oK5nabQLLwg4EbQzjNf
oKHiYWOhQyCqCHePS9/LN3FFIQnXrmvvxqFnKgsvLhC/BKNm6ogNJ73Ig8yh0MLOkNSXNNVtpBGh
994tDCUI2lALnfqSCIHiR2XnKN9D1O484h7BoRz1CDp7OqPVvcVONCBlMSf4YdYXy+DgRMeLbmPE
AT9ehYy/In5i8MLtnPxvAZdn4pADqXbJhtw5MCRVCkymXzSTaIt8xurAVgk2709wES6MTm8qS0eG
5PM7lPgnGOxR0MsSJZeXw2fY0LswvSnFm8bZwkxF0/pi4qs3c13ghLjmLYFDtA8jvSqdEGGVfuVd
R+PtaDuNc6VmeJYZVgHAI2FAaR+RlSROkiEhiEmDAqZZId7o7dnYSTRB6DqyVH3FWc+3dStYTGcu
RJdYZPZU1hSi2rEOnAJW4KCl82gc7vLalmQW/7QMdS7Tq6wjqoBWDIAETdfPoPtqfWr1s5eFB5J6
VqwHuAGWcmkex0dMI2YMR6C/STw/CzTsmb/MHwSwxowUKttZoIwLDr2fflwltraarZMDYtNwWlm6
Tx8IY9CESq8wUA8STx1TOayAgDe45yoA0ZlvNIcVx7/Cj/WvyLh8OuZtALXCDdCbb0FOpIoDbiAf
YKomcubOdhKoYuh36ZQV8K+Hf3igSlN8cmNqnJwxQ14d38ycD0+8Zw6azpnPr8FBhWwcW2AbP7m6
YgcBFhIMOt3Cu2AHF0ivKnU7Go+o+DGDjNgVfwOe1GjcSXs7FgR4vHRRsOqrGGXITuKCo7WXUvGX
rAjuFR6s2KAaWn+t4vcOW0UHpc5ZVun3uefk59kds38QvzuFO5y6Tcf70XNS/agiWasRT5c1EGtX
PEOO+NgFGJULIZzylLh8gepP1zxx3jMxxeon6Rl8KyjVnL1i2xHajzcOQSLc1MmhCpjfBpMgoOYg
E8U+GibRYGAbhYfpzLuGF62Hw5M7VKbt9ZHCPol4sbyxuYYkRnYuAnHGHSlkCzhsapYWz3vUKRd8
+QuW3tT2tjbHf1Cow5PbjG+OiXG+XHC5ywlGXlsKorVUM2goQssnUIVgIrOCtTVHxzDiDvpTQUuS
kUUiUjxCmh7IMYWoA6DmK2UpxjsUy18rVrt1Gx7cFnNJwGupPB2s1zlaWor+uNjF3bZvlV02F/qi
hkDU2lfu2aEQOymr9Bj1h4ixljtXKV+04AXybVneFB2HVfScirPDJBE0zoVI7FNhPHo78BuE6uUF
LyHHa7MfaS8rYW455om1d6Vn2kG2EdgWoLW+A4rp2MCHNKcvglig9gIQVtWrqt9mtDMZ6bpGEj8J
29cJxKgZLCDXFEbNjKk5G2zqG5VrMjk8Tw4T9WDAeLCJejHfTjYX86Rl1jEnbwA5JEV+J1gTxFFL
Bx+oHm4K1Dh8SAM/NZOPBfpNNQN6FJDbAWFvXlOFaZ6HubpwGe1CxlwDv45WTS9Cq2IJPqOKd0yi
h5NTbeWXcIr3VT+BJTffPffpNF6b0brWYX+wEB1QpEQqIAFmCdKpjuqBUt8MedOs0prclUZ9DKy2
+Jy8JPxNDcoESmtDqwJhDj/Ev79MysNNxr0LOJoaWEFSY0ZTSQ+JRa3whNegb15SNSbI0dqmQfTu
ifgeTMqxsnHZYp2vDLooybrAloZY45LTRhSU0UvmCbqm6vtQDxRp1OupY/9XREyGobsas2/XGr6N
pHoKu9hbavFRxPW2t8e94F0z5/ita8u3zFMxqOmyLkm+izjendRGnq2cQlf5ViryiCCBbazUkhzN
OEowxCdMXiX9LnLYCAC65kCwXMpSDWNTN1wk5pcqeBahgNHlyaVCfqa/k26/kBR/iD6NVCcPbaYz
mfgKPHQzenZ+FWFEbMJBrhBir3YPY5jxDLXWJmcnZkI3gpO8CYuP0sgkK2ex86nIrkwUQcqxGa5j
OWyShjWdZCiDWTovKLm6IIOUD68c39u+O5f2XqESGCAU5f0NVyBoh4540kCXpMy9n3TYuV1X3dvF
uK4d5e9caukqMmJfGVWO2ZK1nNjJdd7sZzRe0MoZgRY4gbh8Qdj0iAeUJ2Y08hfeTbk3htnLpCLL
b6I7qydsaMVllIeUyTK+JmlJ2Ga40jw/C60Xsjz/6C1RTZ7JZUfUCl5saGdP37R2isaG7gXF2fOx
TPoAM4t10ejohBQQH2X6nGNtJMzqSzQUdRQsS27+aQYaJlk3oSeKXdX6UM1/fylQJaXUnqFqZoa7
TCLea/10I6b5NAvrWamoARsHaoE4EEdzHuSbADYc3HimMLTctOMdxMxKiPHggFWf2OWxdj/4HZXo
NyWotknba4JYaLCs14SzprAc0g2kbP6k4nxvOpT5Y7qZTKTH4wcJY2L6dlNjpUZ4VWv7oSX2kcX+
x4uwp4/WP4HXqBd+CGvB2jloMV6TgpXDqFbm9DqSHx+H7HKIIotiWOuTeZ9L409AAQdVLS85jUXL
kUyg76D+O13bmCpJ6yugs7LQIRMo7zzgIQ25jhb1AtMXV/mihSU9NCjdPTtd1W5wQ7HBSEePu5QM
AZeBpMIH6MVOQxPG7MEqZ0b5Sk0JrDbBCyeXIAzzPBk7zag+O5bG3LQxr8vGYRutsNmTZar7M6Fm
Bvmsg51y9FbVR8iK1GIc0RQ4xeRBrzOoNdZqUJiMlAniqRXH2iHaBCMhSYPst7gHijCpz2ZQR0au
QzKVwvJni0+LhD0AqKFBlZo3fogaLmdX0gqiuZptm/EqNPcZFoMvE8HsEeE/4Ah2Or4ddk+U9vht
APNkdrCZJOXyxFsnh2bZAwyzK4EIhiXU85+DRub3gOVcQ7ye/zIotjmfvblSlLcWhw+B72hzkABZ
0jXou5wLAf93p1DEhuSA6YTuG5PCp+U4bQRLYDm9hYlJhDmgU8yt5qjpBRUGhOEx5swyRwwtfAOI
YsFwjR4nrlcezwYhsjSunGsRrTUbowqINXdapST4bWDRef6xci5d6zdorngOyb9oWrF2wARoXs9m
YJ+egFLn0+X3HOdlPY97CPul4bIaYxNMWOxjpoZauY4d6UvyH3XWxWwHlJkd/nsOQG2j4pziuIbA
ySRXbKJkSvXgEGA0yAnfVKOnRmbdBLRPjbAsoEeVypXNJZYU5ymJDvxM56Ehjkof8m1r5G82LySl
B9O0bkWt/jgoHUWIdiSdv1SrIc05vOtIFEnx26YpJXJ0UihIi7WQAdyjcWyX8ACFdLFaqoEYcvBr
5NwKWpWIJDNymxAJjM8h8D2iZpRI20jfcuN2N1eg1U/lZ4sKv2zwvq2MLLpgYLxRbYzFgN5JPrCk
Qvcg2L4RmRndl8cfz0OFJAe2XsMqk76HpII0ZnWbzWnTkBbCyCgprY7Ni3DM1TD8ddHEM36mIW6W
TcJuq1ANO2k01fFOSuBGcov2KLW6d0+L0CZ4GIT6TdlaO5kWl8QcJkc5OTdOs0ZS/GU6Gr2+QAHY
zSz6HqAGY8SJGdOdVoCdZmeS7BgxtilaNDT7ZUlOFOzBP9iSLYqv9dY0SXmNNyn+EEG/TQQV0I4g
agl8OFvOjJ3JDPaWVlMZIldedZ2pT31MCH/SsSfeSH1EmACmwAeYwQqLGUO/y1ZEgHvWbdNufo+K
13za89IDk+R16njz0jrKfO5IZyvydbV7HfS3hmKVrhGL5k9neIxs4dJMxdVyrlqBm7ki8crOsFK2
vCigqZmpGOnxPgpyqnqjo1MTzmbpyWa2q/c4u+lB4wub6IlUwCDYPpUfPPSpo6zDkpjAyLhPwasa
uFiZS8l1qRVfJBj70naXU2SDlX8CSNZe+dn2LcEFNgCisMRXodhHq5/Zcp0Kjz+1JQUgzAzOASiC
cowxCLavKNbzDPimdPI393ZJO3+bM/ZmpKKbdjD9UsZB82gTYl16NJeQI+cFwVn+dewAfFkkXK/4
TYPi4fCDGXT5enl39RLQD6XxuN6TcaslHislw3L+Zep8YSo+W3Qlbbvqw+w4dO6+Iu3DYJRXyr9p
ofuxFCzOo7LX2/h37g2CHuxNKkzfmPlq653fHEYk8EQwvwiD2J48ftM4kWwYGC9K7pZu95xe1rTV
rCTCdud8DZCrvTUjnUO3k1YrPmQrnVD9gkN5AeNBSSLSNJ1lmWViEuyYgIGbOYtzIT6dovwI4tdo
YsHEgEuASRR8S6KVO44E2vRmZi4IgPUZKBDNhJ+GQ3rW+MwoK8ApBiLyUhEHLTG3mgs47ZUN7MyX
w8kmYfZUAa6kC7AALasGfaXh8uIRjf5weBB8yuChw4myYIrQOtXEU1Ok+CefpYyyiTHl4vvFXBjU
Ga1UlWzaGbOWY/l3DtAbEgqSVQQVBz+NC7ZKYk+UJnuwsgKkFj/MQa4gJtMUYiGNZweM6jIZYInT
HY1h43MoiXKBHprQZDJTyoOLoWkYScPHZFGirPWseWWi5i7H0KeT17HgrrFelVb7VeBAVTmcAULZ
isxc+FLN2huClMps11qETn7N1ZOVVinRMrXOaxbPD/Q/OmfGzPxqJOM15H9rg2Ce1CCJz02NnaFd
sL2PeotFEC85s3bOoGDyUSqAZLhT1f1UiV0mf2BlE2cEjfEgclO6Evb4d/ZjQZWmdcPA2U6aC47t
DrBd/Qt+ta2QAFHxuR0mboiBNyyCd7mH9XcfTEANBBhiqPnbQjUoekIeIQZkUl2GMt14NUhiFDAk
mAju1bvLTgg/gs6mG9C3GMGabJr/idxuvo7KuZSZaYpANdJW07lU7MvcTh+zYl7whEOE1B1sF1qX
ggsyRnLKPjlWa5dCWcdSHpVb3EFJErW4B1awy+ebjErDBsKoSg6RhS2myIZzyFmoDvAJ1M4kLKix
/vBQ83QZbRgGzoswes3G6N6auLOilaGzoyZWAKxHeha5eyxgGrnXG6i/FaNEwfs4In3K01cyLOfh
NCXbWS1Xst8CWCzOyu2/FZgDIn/nTV4OcNeALnhaYYpSsHe+Zki/AKUV1AHU0ACBKzAlM/QVX1F6
H50vmTxkIrgoMEvjx9jacu+etUM2YmlFZ952ZxnWOrF95rr13lWBL/IJ3QlxMdhIhbXXw3nTcevX
wLQQInJL03Q4Vn1cS43qoFt/5LU3gMROIt+5uLRYdVljXecZJMR/Azmbhvbel+6u6nHAjuPPHIRX
IwSasjNjGUJLD7zVOGA2uq19UZBCxa5v6SCEZmotwzL6qmxiLnmX5P7h9e8j4WOZ3pMZ8/cpt5MO
S8qMZ9rR9tLRNE+4F8eLo1ysKvXDIlzZE/1U3KhD+rRA+QkfXzjZI58IdmLGTNKK5yk/em76HnHX
YyVCSK6u4gAMjOiTcmiOLAaI4mnuhIoBhFLAWOpAwwoUnnsYwvZs/p21jRSU6czD5CBidmMgmIDE
gSwZKVeWMfA4hQddFV9Q7pI+J1ivjN/5G80gYJ/xDYzB8H7S5g6Xg6SPsarJfatO915qX+V1LPg6
mpzOZq+S//BGKS74FLyrwzQh/Y99irkEHoJbduzPnoC0GQMpU7csxntc0RaborSvTK3w7QDN8VAc
zck5uIP31o0y54Uod3mThZnzTwDDE+yH3AkqGZkl0gabwFN1R37RP06jqVcOOU/WeLPDTdOHD7ds
tniSly1SJRq/Cn6J9+MO1HsS4KSfUNF25obhoNK/+teS5syojlbMQfmyQhEZCYMp/CeypKAwIHK2
2zklGrKQabKtPkaTWIWGpbAjgQsEccFI9mrmmItQbUbqgJL/qLXlza3YPLQelJYDJ11avboZnaML
/1nFJV8WpaYRjzSqgDorBDu2MAHWw3U5kvuHemvR9cMpcLjL4prZ/pmo3TKeviDEm0jDkuxt5FOm
DwFAmnIf1ZogN1P2BvcrKRTQZ4uOGWIKGc21MNnJzINQQQsFh26PAY0VcQfb+D4HyWpiEbXY68uY
iEx8KlxhfVoSGSyQTXVUq4s7TdCndnL8lAAxj2MGsgAZ9j9HTktgebCzgN5S41cmcguz2YPx2pM4
a4JanelOCU3DAKlH2gnU2Jc/uDpaR8XoH3aZf8jEkVwmebGXqhDpHQwZPyakv1NWJDGjOAaMx7JE
a1x6S/r4Yki1Y87qFAhGDdiOytI+89DZT8VwUZUnzB9xpInYsGbyM6N97ZEYgrkHMJmtZm0LjGqq
vSuovgUkcNWNWYcVmvfxMoXp1lCTY28gfhnGlwD5gcs1MeewvUGsnwMdSnVoNzkh46DWwbdajNC5
+XwxsvpRj2+RccuDABc5aWfY4oiiOLqtdYCODzPy4Jp7Db4eNTlpAflGtOsCn3PQjGzrtzy5K/qh
p2YTAg+tMtKJIHU5Kn7VSF+HLuVLo+2LtiVdwB1eHRDLjrw7MzS4/Thw05Ftuw8IvoJMYTY3bPM9
9m46KSoZfutSxTHC4zU2KYWoFY+wQ3rcJK4lKqcomv6ag40btR9krrF8M0wj/G40svJDe01i5Xqi
omJEy1wa3Z9w9tZxVWCwzVcFy578PFIsOUULtdUxAkTEOKYxKhi/SIABC34AfPcvLctcMt6YwnVB
aaousWcLLlNVpZhsPKbsEr3xjMhKMaj8juCLtEqXFSVMVB17n8WJn/Yl3Qj9GWcvVwpHopMQbwxU
MqNWi1z4tEqnAlJxL4Ne+0qdHBPH20m1RhoSpBJvS+Gegll5iQEzkd9K/yABUtUgzrl6bnVWXnsK
6Cw0t9VY/q2r9tGSvqH1x8jyXhIWsaIr7oph/dE8LVwr3BOTPWSkY0GwjkPOzD13u9ApP8Np+jOk
49UrTNbojAVD6b5qL92kNdrMjqINd5poSooxao0txqA+qYp1MOSgXw7rfVgTCmE1bL8qs6ftkMoj
h5GKP9pRIG6nWXvXfntmdbKyymDd2PmLVdlcikp1ZG1/oJ1XpMUpxe/IohGSYtlqn8zkP0HkXIy4
orYBbNprvxQcXUmTHIPQ+0Q4Hu9mnWllTNTjVFmUPLqnOpn8IMDa6EZ4c9pGv3cEqmzM8eB18JeB
zQGceFhLxqYIjrhu2TjjhkRs/KyiFBeF116JV8WkAnios3Nba6RgqaAZHPa0cgFnOcCiunuMDBBY
CM6EfiLcyKt2pO7XBQPjAlXn5DMInb9J74APWWf0dGdIVtHsuO4bk+k7NTpfn3gwmznZlx2BJpzX
rUmFPX/YOBI3T9FabPw4rfKpxBUDWJxtU1VDiLMMOo8YYQq/SBTqWS917a1wq2OPMp6rzCfo0ne8
6uHApZojmS1otwct32dTvLb5HVy1PrduwC07Mk7o06OjF1eGCnTwJbhvqfobCMNr9mU2IzyIo0Pp
DNqqmCkn6iY3WpUEIlpkl0x/5DszIjvXrHFHPMilbtWDUnhX+eromt8MxjPlNKd0EjMFO5Dsb00j
4Qeat04qSi2dnsfhhKvfUpyA4xWT86x9ARHNNM0mZbVOlfrSTal26tE/6MyrCo4D1YyvmQnWQhRA
MEBuTBYzXWEd4rnxB3b7EN5JDuDUqjYe4yk7MIl6G0GmAIv+BMeiLg08kGXifI0i3AVRyWwQHBti
J6mn1VdDmH8C1awm/kUzbr6VtKOYWCHYpHNW+LPPqigeWuldIzOnVc8jOsXoN90Yrtowh3NF3aQj
EG8LQo7DMvw7VQnBoYiW1cw9kNz5nBlps066JuPugyg2Mr9SfW3ZJWyrgby2Kr+naJaO/uGeN1h5
a1ZriyR4b5i2tTJdmyrPb9PEnZqwfhEacbOrOIOy5Qp4rY1b5tG7RPxRZDkfxPPw3cO3nBrLLOL0
dYfuXvbOCxGV5SpwO3JhOPNa40dU886JEJvXjTv4mpT1iIwuJgaLebLRPWsbl/cqcLJ1aebX2SaV
ZYoTxEDAFsGM7kPmvTSFvRZN5He5mhJkHPBPMHj1GbJRLUOVNrnHPqoEpTGwD8ZEcHu8BdjMMWps
m7L+tYaWQMNUWbXBpzAlGGYSAVH3q6JKdlZiXQeVsdOqmSUrpuOKuN38gyBWHP+Rnw35kdbJ73jG
BafVOshw+RHPFzdhzZxROnqQYeYSlul9cLPPNBj9MFW2NVh21EnXi0rsOpah4qOamjX1V1tLxBXO
VonjHroU3k8RSbo0+KEFr81t+d6LfW24hUwku5IsOGD0ZkPLfiqX+B+XN8t1kGDxATgQ+nFb/rGH
Fv8IIufV2FcPTFcrk+u2NidEh/Y2smXZ1fQUWJtKWtFAmpPSXhsmrIBBrpNF0DC6JhcntdpRtuEO
9n5WlcNAA8KY/3QInBeVyhZvNNhfJ9rcnJqyuirxGws8AieQrI9mNap7ZxWXJSfom4EIbb4HxLCh
7rUTgEs6btyig/6NdkUJfozCcbiXf8yEhBSPvMDUXavmrTKgCavJ+qmT5NHkxlrmIcfCXOuiYoZ2
39Mg3ScVDiA6A++lhhEXwJmJAzn4mevuOjS5yrKQPzwNyXg1dzevy31NEPqn0roEo3FEmIsoe6jJ
UGOf7VtrO0QWimqm/qB82KzBC09tyXl+te3+qmPQmF4Ml55WLQOHRK3difwlMFOkZ5gLZVruhOIh
xc3GAUYjCg3XhFMisItIY4gJ6+HESpghI43Us4CeQCyF2onA8hUwpBp08D9LPJoOl/U4ckRx+5x1
MJyzG950Jpuzh4GEC9dxJ7pSvXjRuHAz1Vyeg4rw8HxaeW1+aLKVXlIbVMCHD+jZCcLRlFPLgV7S
yjyPjOkrE4lBhUh/DHd4sXACRQiwSJgSk751qJupIN4SfUJCC80EziPgAWqMaAlauLr9lP8IzWXJ
2mOyy3enFp50fLMYYByjoXXlaHnhhmxl09pUPx6IW4Q8NLYIFXPmg4WkOv61qKIlaIKcDImhamSg
5TAKUqctryNXwVbEIXlkJN+17pGgLbQCQHL2TNAcaqjBfOn6i2ZZqzpdGdZLE4DbMFbNyHT4xkyw
O3yMbvmMJvtQsLuVHj1A0V7V3uVJTUq+b2pg7yVJv8OCPlWSUI9jGuHT5ib0TkL5dYAtCubZua9u
6OSWqvWMw8+Ksao1vIW8o9h7Bl1bzJq2YlevwEtVLmQDQ18fbNFj+aX4Deq9jH3OpE/OEqhycC2I
tzEu0V7ftHZn5/dJJyr3Q9EOgyC9aRkgFG1W3bxKYJIQqDlfzfAaMUG7IOSUF4UKwg0V95vxZmcI
b6wHyWvELHLjxZaH6/IX6UkWPYzmN9Hkw4AMuRTLYqOjsiXRdzVQfloVuxzvAElOq7YdfTB3Yl8X
bL3S5dLqkKDalRYeWkIxwYW3KodMUFb8a63R7gIegyg590QItcgcisxv2teE54R64CUuO7N5n75U
j/i0+t5X70FDsTkDel9wNkc3+Y0nRUPEB52XeuvpLqSMbXCvOe9RWpMEuTUB6pCouKpxnHECeZWv
o/ubsIQD21d8my1fiSzsIQmhTQRx8LR4GqGRe6WgQEN7h4mxuTSiIfTlHZ24OxsfUFccRbHrxTe7
pNwGCNDDqxRDK25KkpySL9Y6vynO4FIyKYz930TVjZiMd+BTSmzUenMQCCrd9MfoaaJq6LLsN7h+
wqL0C1Q8oBveRGpz+1nZ+yABDAEoTBQ5UKjZK2LZsD3JlU7eCnKdMLrsYXrPOvxrY27wgI9TOlLQ
gsv4SAisSpxSnP2VzEzoTrJPJkdUHPMA9ELF/3xVbRvLHC/BhhJk7EKPj4wkJymVPoYsQ2csTlKb
yVk5vE38vDIUvqoOqsKgxkkOnOXq+uqUqWDGR6Isq4+agoDP1DqQvOQSxMmxLHiuxRa5ZWaDGiIA
3BnwnA7CxJoc3fHbzP/YNAgzdSRQisCknAi5p69rpd0PLqNwzXzgKUc7W6XimTOzZcQkQnASnFAE
H/NBIKqx5735k1drHq1kWMqXCY/h7ixMj5yr2asZQMkYrH/9psDuFITvD7yoDR7Nns29fescCsay
PX1rNZsGMj6em3k+EvHVkh3IUTZ8wvQsbdNABXXLoRzMbY15mNFKvBQFKBxvvHUfaYZmxHH1dgmg
AncLjs9XL9H2HzK6pxfcxtVVgviKDsPS+qC4xKfbhbvUxheN22EimORYdE+spYsKS5y50O2/pmrv
a57Tl4Cv/cIhZXkOY4zBKNPVb1siCXxmwviVxCHKarT79RYObCJMPq7uufXpkX+cg1Ej9aDe4pFo
mNNR6gIqSDqrkLk5hj91y6I6zBhWlWwbAbPZ2IgNBPzgFMO8b5UHUf4WlXAJnCfBlBu9R5XVx/xX
92dkXNcXqdQTJa9cWi0G46Zu6Gc3tZdZbhzOqyAYrm6819EJr2qHFG5CfWerSGRNRD3c+lae73Sj
OyCXi8zoNKXjNktyQtytP3L2VJoY0JPqG9HdMj5si9cY8EQ61S8vXtXmtZQNm9FBwfMrXk1+jIJk
zYlBKkKrJm+F0iVRSzwzhTYG9yl1M6FRw/syJyKyB3lrEBMlQN7OsJZiePmdps8Civ2so23Wh408
RDiDEhJryaxRx6ulP0deugH8rwllMRuQ4d2hUuKtY2XvHKupzGTBIsKv4j6CvmKgX2RfE098jqds
wJh2cBIuApNwVQFixvgOMU5SybgdxM9AcEH6GinBqUGQUGX1q2eU/xwTEeGwsW9PfxrShQLnWGRX
aHruHjOeNlk2vMgah/RtEniPho9orbAwd2FISIlN9gzgJxhXe6qqfhOMwVJiPYb+lNA2IIPU01XS
OSOzkhDKCEF49k9bP6U7qDXQsdQYGNxvNEj/jIeo4qSAMYe7g5dW4pUgsa2drgCdCH/52kndtSzp
icFKWhcIiIcdFiKVy2l7sxk30t74HDxj23GjFOU75MlCJ8l79IkmMHPZM6GzLMdilzoWwbNk75h/
A/08XZJ3t1rwn47ukZzjktY7x0C7auAOyjm6zsSID9w0lWQ4UPWhqOqueElZgSpyhSJjJ8CmWyT9
7ZhIfbyoKBKt57Xan3QcV52zL4mPCRyeC5Sz6fgB1spH6ZlrUACertIgVArEJqrfohzWiVYueExe
Ll0sQPbmyuJp1uZPdN7gr5o5H1v3LSBjVQ99MZ0LXVxtp/ALl5lPKcm0XUzZbYjfJ+MNSQD+Hqvx
yHxpLpm1pRfVdi6N2/stHKBq+l14YrjBP8uR+P+7bXqvRNdtUAmiAiVHcBQC6XUCC234fJ6Rg9Fe
PLVAEqBbSt65MOEw3vPqu85Re1wlJye/CrtITtjNJT3Ut7g+VIRHdsaSo1CkFMOrX06Gp8PPkGzl
J+kQlddn60Y+kYl9VZCedJDPuFd6B5NpJiV0rxm/wuFhdrpJZxEsKSJR9NEqqTN4ouOmXjvSNj59
sVqlJMXLDV6GNv7/520saHiTc7GMLkP9Yg76UkXYGNUkF0fbloKZuhYIuYIrguS6JE3R/ikdj1gy
07iMruusxEDtKV7mvNspX1gNuyYm+nc+VJRxTewto8NkropNZdfPXNPedHP8It5q0avtqqne3OYq
YU55pYvyRJonOYOk5MQ3abAwYN705L3MD6305iuJetGL7oXTyKrfRuDif2AsbiTmg2j0GHTI5MWY
W4oGwPLvaD0T2JBI9g5EE/mW4NxTSWRZ3X4XafXhhFR/pjCtKn1omIKlUsLkREKrTSrd4T+Wzmy3
deQIw09EgGzutxIlarck2/JyQ9gem/u+8+nz9UGABElOZjwyxa6u+utfZrzwGmtEf7zttOkeBs3L
KBiX5meU8UPnsH2Q0djvQfwfsL5jw6ppnLD3apSqMf6K9TI8sUjd2124ba19gootTZ/K7EVwfbk5
YwxgNF4oWqy8FFT8ZPnohs/MBpz/1aKdWb/l4jkd2Rs3+HUVL0irbPJhCt4IuYWhqZKYUDeWxw67
lcCrwc6nX4C0YiaOiAtGbmDt8L8e+0MEnI+4ixjhCbrT35wEanZE+5l7t25+T93xkqDuuiDf79DX
U6STs4m7q3zyMwx432nuPc64/F/mCcugU3m0XNyHqa3FZZxZSJDDi7dwod9VgZZx2KV8Uh2jSQA6
F50DqQnnFOvpDBRaDsA95z82MW7AFGV6BFl5NAf+9vJNAkryHqpY+GeWOLiNvZMGLdqB472UxLaW
hLr5ciPCn2XTvJfdXDfAlINvNbZokeMOmwaYpziLz8Y+T38QbQhUBU3wMrjt3ugx8UD6xyGmttDE
ISDa2t0s45RJ/t1rTF1OpRzx/7faz95xTwazMsycusLW7GGxroXTmembML92C+Kn5blWlD2X1wFY
REIOW6Vfdh0kKtVBXjKJN2cMiSFB5DjfYpY+88iR49ZOcdBC4+NAZArrxxwmD1fNj3GR7hDdw91p
gbrStU2i40SKr9bDxYW+sSC4DcARmxYXJQFrqSS4OMKQingcmkbJu3LsT9J63GYThF948bCyaR1D
6hixGsVV+1iUuNvB3mN+YPIhQojE1kBF48dSFT2KZnXouJ31xtq5yL6YDg3jlcWcpNdHXwT+NtZB
I0lQv5RcczihknjVt8fQ3ZsHY1/JQQiIrHvl8Y7YIzELSTVniz+uo58C5cBPy8avhGGuR0jGuq/A
nb+/m45Kiey3YXJHl7MDIHiEHKOcXXjjoudkAZOAkJNIBKxonCO8SWTC5zTisdRVz2GL+4qEoRem
tCo758bFYBO2uCWUkBCoxy9wdOF4w/vYDM0DgoBRMVSXbwvhf/quaQfeuJ77GuNsSDNy2KyJ6YAe
YPXDOlkKbEK/1ZzSTKiCE782+bNZn8blG5PjsPMDZsEMhT7FECcKNF14MMLlimSHTeWHwNwobyZX
aq8RqzOS24Bnl2inQ2NvbSu8kZ4GA173O/j8TLMQXZnyhPYmURwnhqjMYoWgK/REaTlscxUrv3HZ
Wy6x5OGxy3Zjln+E6ht2lAlpUnzqEhs7zG4r3N7HRQrYnmbw+RIaLK0Ls296x17DZ9X81tiEAsWG
b+eHqcl94Rb70CKjgXQL+y7zL/Apwx1x7sy9uZ6b6GhA5V+zFtpWMHZGLwoJnQtIH+Eyjtz5peDr
0xIs/FR12uoZHsN+iedD7k7/3twhn7ApLZ51kiPxAnT9LCqA6TH1wJfSisNzGm1YYu3LlKroGsPO
jszDXHvtT1KRM88diz2daDYZ5I3UPZuDR5YctCFB0GX6NGxIBlPTLw13PBVMjT550oKthQWIVTfX
sn/v6LcxlRE10nSrCmWT9J5oOQSAyRsC0hGacKvrL1Bc6wxslVdSw30h1q55UF9stfMFm494Pib9
vYXUPJueky+3pVRP9l879Ih6mBSx6+82LMHWYWOyCqpe9YfchPPWcdZZ4gBZ48ndv0cDY5km6Dzw
Eq3QrSPYGwMsaUuBdyWrQoq4+6+I6/rdxL6TbhsP422TXHAWtlA6nAV/gnQt+kR/rlfxSZB2N7ET
H5lp2KQysKAy4oqih5la9BBD7M0ewStu8IyPbAh/LbZ8fWrXVUAkIho6QELMDgZuaFoYKNCivTSJ
WAtIF31xn8n7lEAE/HA/DnEpXGf9JYGd2070WIDIw8eC1wCWA1J90esoM/2Kpkr27LbqblEbzsAA
MX4TBdKZ7oY0bSdZCTHH1fHodwc33gQuLAoncXcQ3o3OkyayFdcZyFQ8MM3B8ZmVP4mFYM6zTRy/
n06QjfmBJmuDYRNE5iZjzqaTwQ4E8vrSY1pPVCiADfpwOh4dzK9Z4ELQLdfmb0rYQMIZGNl4xuhk
oQqQZgFlzq31nYOPI8p+LFYQoHijXaxVpoJUMNRKmMzJHyFcRUD9VX5VnU+AVXx5NoGR3bpSpUXC
U2j5lcAMCw32KBr8fWwqxby1W8jOAxZT4Ihdh2WnO3vSrkskiCsxHE7dB4gZxJjRPeaoTZiZVCi9
UOXWNpsgFVBCvlXcHayzH2H6yXOmqivsYqpNTjWLeuh4ZbcJx/ze2/ZprgcoA7i0oTsqol2DRgtr
ZHn9yVxw+UkbunDCuTauQxSQTZQhUQr2rpgNrPGis0s1bg1fYmghHwvOVgHkEzLVlhByeZ1GRL0U
/hCOQD4R2qlhJz+Qxh6t2MC3sATl1BAAJpiw1v7BlsxKJaxjtaDiNeOGkpfqD6zdwZ8mmAgGYmlH
3coJsgV1wW7AU7orTv5E/5mpu8OVUqr51tVXUx1HdqoqOHdDMoWCOI4QeXSE+j7Un4J2PpnyzmHs
oMMeYLwSZYK93FnrEOlngJY08V13HvWzwSFEX8uT0PGJ1810KzQUudpfB1ykRRVLaXyOlE+Cljtx
K8hGAIfh83DFxlBrkDIFDBXm2tIUT/4EHoioAZNX8IAYNjTzr1b3Nr4ocpoDqGK3Q/c+3cFBGrIf
6mnwo4i1CkeFZd8qb91VmrGugG5mw5zJfwUjLZ2+Cym0I7MT8llwwrfYQZvbNrg39sY27rELBM74
/zOttHKdszSKGaV1mZSxOkXtd1VeW5E/XHapq679MbSTMyF1NJSQxbcLLvVgJ4Lrw1PhcnGhyFCa
4NSidYSd/6cVR2xKMeYxsWa4WtqK1Z0tZqgxPmx1UKnt/J+LlZTgyPGeNNG7cOmZ+53ijszoDuqx
8NAH9l6Y81V0pCuCjpckIYGFs9PJQuWChCYTfvOnwD8DVXtqXTCvS2iLnbwAIHGkDKQWaC6DmYL/
13hrgez6uPNce8Ek/NM6pNNX7L5VLmpAtnrNc2w3fh6I/VBckoyXwC1vM+tYpo8+wrMbl/cKljsz
Iv5nsBU8zDKYGWBlaogamccrtnYY+M8z2nrGHRRx7TUlcgU5VUBUXLMLWM9SgEoO3xj4C0sPYuAA
jYL/2CnhrMiVHGCIFq3BJgXmDJFeHTV6aIAOl5KKUca6K9hHu69u/Ca3bALaZsVmir0fpyHGWrlj
LoC4GP50mB4DtMuh0+wOrbYL9APmDavyXAeP2jnZUX2V0C1kMDVELst7Dc6oo+oIupeUYBy72rq0
6uGEf9Q2nA8QSximyrpnOqkhG3N3A6MQg0M+3Jh9g3HKos5XvlHj/2IUnyoLi4z2YDPsYYddmj1W
uh7Y3QbOhFfzYdgzbZRVeOQLXAE3bpY9MOAeUeZB9/QdXv2esqLTRZbhUFZWw5N4xb9gGtbb4YV3
L8wP/Zf44wVqsVC6cIfMvnbNztp/UHG34R0y4y7bB2e+GB8Ter/bBn60Xt7qM4qIG/auR3PXnnMf
Mf9vg3kgpwhUdj/tzVP7qbzVn6z9MVtYtfvhjHBjzd7zxfkw7/OT9Sye+3do8bHLgYD05xNaMRtX
4g6KmShKaDWeDrD3CwZixLiXoIXzEIh01VrJj4nmt+MxiE/lYuEfE3Ch0z4XT2J8lmaOVgg8zRDC
RaTQndpMWapFG+xcmHi4Jj9sAK25fAnHZ35ekH2gGyBJK408oqGz/LfW/vTmbjBWJmxXVlAS8ncc
y/t365r6tccOB5/QlX4zntAVeXCEPWzVPTYEXvsOw+Q/e2Ptoy1kiQ17XQ/Kywpu2Ibg27Nzrd4W
CcrfarTMevQRjvhObssIq5ktmR5m5QGmsz1/SSqUfSsIK8uwNh7ZR3uprsbrYG00bNbnY5lDv95F
BFQVcMQ9kDFTQJ7wEIiiyhp9kxDwRxictHGLGzeEogJyhFeuvut15BUecvYV1vYrTN1WIaGEDKNM
XSv+y9Ti/e31uHLx7GCtAd5veVPMmBvNL++8YIfuWl/mR/aSXN0fwu5CrBDFqv+CxqnvrQu7ONYh
+ZM4Dj7dT/XJLwpt3VbQujD5wtpIXtXv4lDdzN/qU3znHif7O7pZF04dPDoJfOK7hq2VJA5CCcOm
hjPhueXeLPduubOxASV9KmT/Tje11i+GF+51vz2xCqhx8NmG4bEKb7BVF9JbchxlYVLtE2vb5tui
9GMd3QUjlYf7UZud2vAyVMdBfQqUc22c1BZi8F4TfkWybnZy6J/pNkkfi/xC27fdbpaVT8LgeMX8
0aparj/na2SaW+0MqI2ORqHB6dY46bPwBJSsIT8tZHqt4v/gtDAqG+/qqQy97oYF+G//Zl3cHf3T
8qR+qnf7ZP8nkf0n4ztettGCZQgEbwathuUZsGrU7EfIOFDaddIgzYwvfjUc+1f7O/5kHmJB+Y4Y
koae9CqsYT5JU7qKKxJ+bz7SWI272YPt3G5hL25aj+BGVDp7JKIDPsDUZyxNv+rpSMjzniCNzeu8
ffuiSffecYoEQtmgsVaPNgAVvFsfi8h45aygsuhrLFkvvJjqw/prXqEF3i3lK3iv98UdYi9kG+Qe
G/1W3yp0vS1eYydYJo/xHD7qj4FBfYuoEfnb1aYzSlbRLvXtP6iJng7q89b71d4kIGZT7toDnmF/
CzbgtKp6YHyWl+gcuBvjM9ikoFsbWqx++GP1vXY2EckqUXK1IugUGi05KjvYajJPT2qwCqowIapb
UJiM9Y7JFrZHbpBOqP3YsaFQWBXUD+CmNoz2yHRnbqhsxAxwJZUfI6pV9wE9GIdDCTnJW6gefrKY
rgaz9LoOZadvm3QPM9Pn8zjvXfMeLL4RsWozn4vluU2ehuklI6+8xc0syGjBxsvc7hpWg9V26K4M
2diyMqgiUJZAdXuU5u3ldaTy8zLAa6SlKo66/SEnoBZcevxLW+MQTO4pJeCbfkxP2n3R3W3klYDH
EskpvkAD6WKjCRPTl1ndOHZ9j2hJ1KL0uKfxwxBm5M8DxM7vIH5rxJsQXx0Sa1gywAOrCCwJM/yt
impPWva5FolVLH6B2Ccjxgj6V5XMVtLSaDNV9xB3vhVV2L9jfOD4LMwR6wpoWzThSp96sHgA2/mn
trV6li2ydHmmvezpZAedWAridlo2ycxjbf3GX0ffCWpyZByL+5uUtFMq5MVduV899MTuBNnZvdr8
/uaVLFp8eDCHZdGIOmbVAE/1HMget7AqudWIgCtwEN0TxD/l/8khwW7Yll2D5EcuE2SvmKf/9ayo
EFgrwN06IXnBc8dFhFlFu3fj+JxfJ+S6ktYYVeA70X+asmPvApy5GVpBetNfhoACHFsDMse/cj3g
IaWH65mUUp4S21ClZ58FQEG5nNDOhSnOp3xh+JbMPUSXzHeYZORoAouSpq2eMb2Hs5sZHofNIbaJ
jB7WBGgakqPh9MSKcPYzVFx4EWKGSWOrQvOKa4W3F8o+5gAuvCkwnSmi0YnvVid5sGfW0pGsuArh
GEhBWUNApRa1eiUjTji4U1oHudPwyGBq2D3Ypox3SPdETtgdHsNnN3w34FaH4lwtFwvVRjoRMKy8
aqq2lwFkgNykA1uebSVbAbc9KC+CFHtj3Ys9cMcyLDxb0No3GxHyYLk7t/unmKxRvxMMwq8ytlAL
0l8AvLH1cEFZAdOJ6mvp2G/io5Y81Wf5qELjrftmmoMYoLML7Sr2M/jUWBjsKH8BaxomQgbMhrSK
V2BqF4erdGAVbq2tgQQApmVeDljEDBRED1I9Osbfe8eUYgYsznB3SiAecTI4HwBQCaJ9Cy+74i5X
QNN8n9pwB/I62H/coqNAoDvwtxo/CV9hn5MOoq665qUaYr+8lKAVZvIltHd0nnhfI8klk1sxn3oe
sWXcWuw3pfaJuJAZWYvrYo7IcEf/TND7Ttjtc8gyAwr5/BOC2+bJuyu3gbCON7l+G6Gyh88hTF5g
+uYxcv1UWU8U9qUyfSf7+SfnCYuNgTM3MlaoGaBpYZigawWZzr5bcjTGaG/MT3H+n/aiNRDX9jph
velZAaBWZ8fHvqa1rln/nIFzQ1iWBm8mwRQ0rfoaNxlh96xwV+Xd4nvC7GGVAnsOJa/6MLFuOiYj
c6cA+iXxj/KUcJqZRgca4RmaQT7t8YfIGLXkeZTdtM6rafglvCuzZJnYQFPCDDouD03fPJNqdpwR
/NqLcoTB6UkdYN4nG/m/dWnu+jk125kT4A7mkwNdvyn/cHTJkoLmCSwbLdIDbRiY3jepD6sIIKKm
SWVluJD6lRznImajjANg8dEGbwiKgvCpNLBzqb9HDSVv1a01RbnC6sMETYUKt5xmE4wM7my8wUmk
r2EVIGgBd4pSCmaEj0J+H9BJTEeOl4RHEfazL8GJBTKGBcW7OcQze0IV8sp0gzvOx6UMNID7hflZ
8HJl5EKk+zk5De6lw6O61/9ilr2BSoa78Z2CQGhK7GMhPfTbjlFLxwTawGhDr/AYTOxtY5hr4H6q
DsF7rIjDC6SXjQwXchDylCWBK3wZElnAdoooUCO6dAUDBSuyJWXYqp7bVOUjK7ynFygBrB+xzy2O
E9cqMVaAS0vK1wbwz9FceCMD/lNY2J+Ed0Y+Np5Ww7Y/m05wMSgeKvOALEwmbnkyTe5fgqL4Uhy4
Qla0d/ix4wxLDD+YdtG9BTvCuuF3NZetUAFQ6mrFx3XDm9qRhbsfewVlKfC3Vn0JiwU+X1fMBjbe
RTEgv/Fa9eqW8EMfvopczss6G4GbD6i5uZksBjCA+dn5YpshgMy1+BaT6BV9yS+QJZUDUGVCzCTK
dsY3WERPnd3eF75vGqYWxnXRLl4R36WnEOHkzk+6cPGcE/KriATtdVtmj5JyrBzaBMJdN+LPSnbc
HymfaYv/cesczb7ctAPj7vyZ47/vCkJaxMYZe89JW9/SSQ4I/7nk6vN3w28hx9ci2oYtW21T5wsG
l+OGl0B5MF5CGrUMMsnYFEepHTKXYjc6bCc032QvmLFvCV2bryY5LvGfNGg0f/DHw1yVWRKAyI5w
vRK0fnRRVa9h9hD6NZ4ON1s31yMB6Lk2sWz8GLv/tKXApQ+WsgvUBDJL/4VF1qple63TkigEwjSi
3uWLcsZhPakxjaNMdwfwlH/0oH46aETkcY3w2TUHnHlnTe9LYz1ZgiwtThvJI+EqpH0s7WnXoPeS
KN7osHqttm2RExDxZVBrMjbJWE9PfNWxhVVxRxYKkeAIMiDfPSmXsXrFsoz7FR8P/WBC+BNkdAal
uS4S4599XUVzLfmoVfom/9k9v0ICcKkOb2IhKEVfC+SZsMjUOiVfhXzn3tlVFVMiuM4oGGXKCHL3
c4caFGM2g94xcuFDps/mxslDb+kNz4bnlTrIIOB8Z8m41duUvO584xbRS3ztaox/MeLAGLxyHjZP
tJweYx8RLoTJHOQk6IBA+dKKRBppZSkyC9VAofHlalsB67geeVEJ1TJmMAb4rmYsVvxQPmG8WiBG
29CBc4MQrQge7/zKP/mczD3Ck6+g+QXD6EPrVbFI4ygLXMdCvwo/VRGxPyDIET1HPjX4+FYHodGp
4xozhvT+l079zezP2nmM5jeZJUhEOs9yXytcmhQrukD6ckk+dfleeranZG1gCbzFySZgDdOpKoU4
2lrBd53/LLQ8Rv4spBFW8ztPGG7xK8ZU0gIQBZWdH7KcJLIApSld01xdMwNwKuKR4sj7Kt/6OgUI
ns/KhG9bRcpXkv5qMytZXEuDmcaOx0Yo4grGaIrXO8y7Fn0KYt2+wmkCjEgDqpejLghdtBib0Lg5
6ucw/xE8v1W7gmAMpia85+Q7DhIJlVUnwV6vMlT+9w6XWUv5aTTlNWG0rTAjQlRxWBgRycsZq/84
Npg+CphWIWXyYTj1FpSWK9k1wS5w5B9rgQidvXl5ywm+M+2zKJzbwB1i5uIa07poxdmJaGWtVyGj
eKViB1VVKsq9BV2X946zioNDQO9pulsVGwbszzzFbnd1xBALW8cBgJjspxE5rNX82mOD3A6H1aD4
aTbEjqDch+esWzuo+Be5+avje2+mnk2MrVGymLKyTeyMnDUyMEM8EiS0k/pT3JBlJGk9mBB0SYc/
Io35tDdqnQkGzr2GSd6n9GdiheO6AuQPtyMk0n11SOm64X4SDsCFta79vLpnyGZ5AAtoeA0BRpI2
aLc0EssVstGhy4TuPV70g4qeK+t6ql2wW8h/SoLPAiX2hK5wkI5icKZSZNaq1j83LFY14z1Be8Cz
J3eN0jMNbHRD6wmPjJwLnVkDxxTI5wekxpw9m2+RrS23upWAeIICCt2C+adhDkWHEELLgICAVXiB
4xHkHBlmUka3Cco+nW+gkaoqDm0/XttcISeGMHTznPNVtyw38i8LDCGGN5Qs46mjmEWBChnKZREy
UOzoAmFpyPUVuefo1mM8MvgDWZHcQ0aum/zV1ZZAUibvrzT9cpBeYmI36iZLc24ijspgw0QYdvxa
anSHobHo3ZaPkIaUymlCNY5jVfJNqje9C0ZFtu5BCDPpl5kkZSEyyMZbporvPjywaFvbwyOhSqOu
d0rL13SKI361VrRzDTBFZ1vhzW+p6XvLRNc03y2ICly9loyR5c/mfh6Gr0Ct/Nb9Yr9KxzSGBdr4
bwJKc7iHsf05m//FSgTuBdVnJs0LUGgqCJ6iAzLW6jyuYuCyvne9qqtwD+TPWQ7bCXj534AnfQt7
a2Z90VP5UQIqk6Sf9ju9yHZ2Pe8KMUHqz/wURoVdRb+43wz2zXY+4/6edrCgB8/U67O8JjiAfHVq
jfic31JDUhHA8oRRNldfpor3ocmqEey8Hlocrsu1vKhKDk5B0PM0Z0cFkIGH6EpqLGHy7GecAePY
R4JPFNC3W74hZKvJCCvpLWTh4pXUjPE6572XJ98x1x3k30bDYQoyYNt+hB0V0G2fphzwJznMLflS
6SOMb5JYKo+JGrI757+HrMCoTDbvCd9Vb6gIQs86+AUNR2qyvg5eCQX3MWrakFWXIm0yWxsLf4a+
rDmIigy0ooDvjXkBs66FEEkgBkpmccJgjdrHn7W+1HGxw5I1oOitZy7+EQbak92g4FCbi6WbfuNs
9Sa6iEDZswdqYGpLzr3Max8fDouxuf4LQDa7GIeRRtsHkABtVvWJ2GpLT4oSozwkWlbcGy39FtXF
mO4yrhEjRFU3fCou3LoHJKm0WTfx7FVDu9UJFRYJd6Up9pLqQ84kCWjEVmM29I5Rw0XAjVKV34Lc
8Sa+A/BIqy1433zVIT9QnovewE2XZG0j+BuZBrs8+sxUzEnZGEKOn/JoO1DcuL4cFkoq/nYD8ij8
wTDMZa832QPaIQHEgq1Ai0CD/49WDQ4joVebwdGeIkoYUHjFvswGGeS+DFBT4unPbBBUDr3sBnNP
rMHYyRjRaWZUSPt0U7GkaFiSmRMLC7CuwvoGpUzy9URlLHLMdYp7Z70ZbwnVTtDMh6C8akpc6Bjs
SySpvPPfGUucVphrTLaZsf79ysaIGYPFuFYlGIPQxaZkJZjFIWIrmukPPcCXjBAQGbNC3OIQHQrM
VCIksGhBVEEvjOyGl3mp2YmD6Taqc4xzE58wJX6KwPMDHPEgi4vXvrRvTH456W1I+XAinxZqymI+
uYmCb1TyM2Th26nskntcgA+Pk/qhMkRPQQHBCwp8mR6tXD3gT1ZxzP5dMmHIxgBkwwvpfJG+UhfY
uOlSUYBPcN/fCxwpCUn7dyzkEYkAS2hgE05/JA4NBE7J0pP9imSYNupBDgddFtFfONlxbN4RJsBF
/U+0mLk2TIh4iZwCmyA5DU11azFK5odwVDZZDXXC2hDqjAVByejcnuHUToKMOx1fFXg0mIU42CzD
h8Hh2m8rdv3KYAFpNQBLkTk8E0Jw7HMgqKoQHBejeknNn1FhqZw1Hf12snjKvKdF+TCa+hyGpLnj
ta0ngBUhVqk0BuIm+ywesbww9EBBeP0W2c4+qG+W85czCfeEhbCpHmdUVOKa2p85bRUHD7EWCUJ1
5U+EJ3TGSw1ZwSrLK3dsCyzN26u53Q59+l5ScKflo04JfSlwq015v57YsCZoXCH7n2jsncYv7TPw
Y4UAkUuASj8YA1AX45mCHAh3NnquYOokwOH0wpd+pPzYxe5JTiYzxWYBiZ9sPhqoMdndWASWE6Bd
Zrfceg1ZDelgc/Rp2DadAowQYug2skhWaryVyXw6lkNDNV3N+Cx/L/wo9mll7I1x3IV5CRv0koXc
e3Crc3hcZFZsJtpmKySik5VICJWXjTHJwnLzqIOKpo+c6YSGtLUj4leAtxtmBzywYNWPjb1GwwX2
QnagwxhBR5dCtioMhVRzZhqKFiBBlR9zWr7WTd5NlnOScxxJqzvMDSYOuJMnV5WmFAcqLXuoyY5U
wxhVTieZIpzZKn9SuCYqlzB23GCYyvGshUyRsCsnm3w3aJ+SyUlkFoYN7P4m9okKmjvohfC9tM8Q
WyWoqXv57BMpMEQNU7tfsQAO1ro1lDqTtwZ9yQG1T0+oSDg9gXu3RnWMO/Unywe4ow8DV2VqJUXA
E31M4geu6/9CP4lJJCWVLZ87YspaQrgtDm3nsBQY1m7xZAsZ7C7+lS+KCe436yIPjlW7L9XdYB8M
6zpUDRZCv2k1ePirgCxbeAFvs5mtWhfuMhwxpI8Ug57SXvmXOwTe2BfHBhSJeinJryGydxxiU3Rg
vP0xI4KFeQyDFEj5anjIIpwAq2Jf1DLTBjUVGF0A4RNqzOWmU2AS2lZUmBP0KKv6SfFuUxDOoa/o
ny2IfTP1I7Q51mipq6+6vPGqy0lkgY2PtdEevUpFHPFAcKg9n2TiBLSEgYVebXpaEq2rXPOrZkAp
2FKDLzklmP5AeuPMJSoDlgo5huABSTEEofN32LQ8f8PyDXEMcMbdhqMOZ4qMbXBGXv6MX7Sw2JLg
SDLYJN8wMFTOzWURONXQ2WRYC946EUhxxFrI7xRyTQ13ZQ2PLAOjY9E9YEd80pqEZ0wSGPwSODUi
/ptUBnMelyWHIwM6OVERCmtZ+aLy0qSS04JgCdRQsCaAOSlrp2xlWZOoABp8MAVZUdzuPzK4BFHw
kj3hwTE2D8U6SFUChBx5u5kO2y/4p+XiDzZ2rdgSVtMDHcCW1llihHxUd4KNjS0GpAcOoMLrdxcW
XDuYSNnC+yYMnBQhJiREJ7LQ4WIuEtYXTuwtuACB7QbDhqAk2r1goeOI7m5+w8OKo7lKzAYDKsgf
ML11Ud665hj6tDMGGV2giT2bvfE9aZFr6aR3k6AT8/QCSoLr9znUa86qQF4ulXBdnftJAIOnwLg+
/idNw4eCCF2cB6vFl2YxidWRgcc4wOlw48CTA1KLvMmV3oxk74FEV52yHYdirWN6loFIdOUfokL5
OFndnEuLUgDg09BZO6CXxTpOu6OKZd0CBAVwR+GQqIp16Hs8zmd8FRsDD2TWlcBwatc+ydtRlsmM
HjGbXgvalgTM1aa54fsU1rLppu9q/JMaMJg9NmCftJGKck0KvDyBxH0RxmYCN2P4Rs+wOJ8CRxuX
jjHoHb9Zhj3opPNGndhF8zddbqcwVJgwY6CuSsMM47w438qEKq8gAcbMqGhbQINO/5KmT1y2nh0K
GfawLamWCZ4Q0x/niO8t1J1TA6rXVs0hZYgtKF0dv1DQ6lv0niNQgSHOMZ1cdOcCf+WlbznMYJ7y
d5SPQTZwPWxa+lkJs6QVHDN4KvJY071JBnxmtpthrp9CzaCAQE8AD2uabcHLbFMeI3AGckGoK3TE
c4AtOiP9AKbe/AqDEwS7H3EkmKOcG/pwm2hgRnzlcflbLgouXQr2eWyMh5Lu34SebMroOjA18CWk
QvLYCYwzeYB1c44GVPXwDiZyTo4DCFDqvpGgBH1l2XaT4ysDPDdF/tNc2lD+w2F6XWrW0gEW2tMF
cbaXCvIHJveYou2tRXPJaEYdbj4ZCcrYxCNSxxaZ1jftaFSg5ONF0dSeffR8BNeQDy1EMcUQ78l+
vY7GexJVZyP8joL4iAUYT988mQSj/0NXGH0D7Sps2LFyrdZiREMAHXvUgI9mBl+S9xPGL32sbpn1
pd5oAA6iaxl50G29m3GqC2Tq6kcYICxzE1+xR0yRwpUSv8kMXZx3s2ikECs4t6I05HplmSlZ8WWW
/LvImNPlLyelrZOyPOcyx6FnC4X5pM7oP+0XBNMzDGCtGwmGyVfzglA4f5Z3s5zI3C/4pqiQnmPw
RMFFQKGV/hFMl0iyzgv5LBYCBfmgUPqOkK9zur4wL8jOBZWcqmdpZ6USeWbj4qD6DvMMP3SgDnWf
lfkl5zx5ZyWm7rM5Xdj6O7CZ8urXxnKi60301NNObQ6OtNCJz9HMTjB3tm5mXWapJaYY6GiWEmYa
5Llzbr9WyQhnQnqN4tzPKMQidxQ7YNysq/dmjSuKg61xx4vWhqdMfCw15kGQ7yYa9ryDOV1jky/p
VVqyA4xETFQQyOOuwDe3Vgkfimi/5aa7MjX7te4/5ceXs1xA4zzl6EMZscaYlNNSRw17t12auHjc
zpPqy5NrIq13jh0NPO6Az/AtkB7CKS7Kk9DHTZldOubmEbtTNZfGokgBswkvn7Z7nbOC0Q7PFNK9
JsReGA0ly2siPgsNLju4TFY6qFMHJI/0ZxB0omscSSnWhxzD/3W7xh27Cz8HDrJ6fV1VwObqzBWn
eFTK2H3I8u8CnkWVu9Jm/l3cMI6mDnzpi77XVSJwG0+v652qxK8ic87mmB3neaIIg6mIxzwvngX5
yQItlxYjuM6zCky9smTsAHg2SxLOYS7oYj2zr8dbG8OiUwNpTkJxSe3epEaWUtkZGFeIB9tdSxEH
4TBf04HbAOXDSE205FpdZ5Pbk2zccu7nFVityO8BXyAmIrKNbYIPoy//XSJ2bbzw/IkNf4yRy+VP
5DC7Fpoy6qOFDt8sfpbkpSv2Ipue4m7eSPalk782CG2k/Y86mI8SNk26NVmtJri2jsy5JdcUsRkT
iDWHViom8KOKqNty2kzs7DQj8G5Z5Jq8ZvKKai3ZZedekv5xTiuB1+NAs/5gqpD9BVdVDbxhGkSW
In42bTbXhDSiTaQLFGVwienM5DNQbNk9kaWAC5/igpKtjO57GsSG8FvZDZkwA0aFe9bu/bCBgQZn
3IQzoX4KnC4qXfntwu4QRCNoefy9xFg3s2y11Sd5bvqi3rJxSwTGMRbpo2zk5YeTV7skCctLn5dl
gDotHfclBrfMLgLeFGD2KRDsOkcZy4bLE9Dr4pK4CPwJUmmB62kmO7MepNN5a/FyqWvnDJjI9LIl
v1iSEqVQv/RtzP16gViajCqqUGP1GxuJdBiozHXs/Ikid2fZxLWcBuoY6qqOvzyCM2ypOwt5wMRb
Epnpnj3/wqesRsZhMoWG4drDkXGTc8UjLFz866dyj9pV6rGQfvIJ7WFn6GTActQkG6E7FYj0zpiQ
HHVYsS7+5NKQABtwH9QGx+Tg3ZBS7Vbl6uY5IsFNsg630K887Yns4e+n/+JyGY2aLcwvPscZKK6G
wVKaoJ4Cfmq5mdi/MIr3yH2XcqS7hRda/2AgcklxpnPIodXB5zPGqXEUIPjBwQm16wC/QXUhYNpO
vNWBTJWEC4VS7K4NTYY9cg92n2k2HcLuI2Imc6txLav3UP9Kvjqolbwr4prOO2vinZVwKLAdfA4V
UmK0bRYAHEaSQZn+SX1QrBc4H5Buck4hy+MeQoNLSFr013YJIDilE4GqvNti5eSWZ9kiKE3K6vgB
0kfzI3tc/X8knddy40gSRb8IEfDmlYSnkTfUC0KmCU94Q3z9npqNiZnuaakpEihUZd68RgtnFCUY
vehWKMMYYXm3xYAQhkf1zsR//ObMwgdfkpqTY5TPqU2SGXGShhA6iOqBQ8EVQ4GJcs3mAzE+SWTS
60oothRqmdREMlR5Ub/U8xDyHDL8YcOrUtfxyvTPnIF75PaJZHYdlV6f4jmsEHRK6QlBYrmtOKR9
NY0CwIdf8ElXClefLoJuLk4BqFZZG5r4IjV0feJd20CHGd4CA342Gbsw64Wz9jlrb64xY7CFcSvK
AhahQGgcbLEUcfTyb0EkWF4Y3D3i7sbbR337op1CyMDRdTZBU8WMfdkuYh6vsPtNm+PqI6SuhYYA
S1RZgzXhShrkqzGBKwz3my62gVZvYD4P3XhKtgeOHBEdqK0EUaGUGEwayHuCpjcL1QlJExYHurRG
KtWOnHVwoJuAgTYQuNVuBxwln8a6xjxhgV9iJR+NrH0NiXO1rLF1m8+cbZ5KQLRFBhvl9tkjJkXZ
j6l9mCYSQAxXdbElvy9Bm+dD39BhQaapn9dDR6UlWAEOMLcyWu8SH9YA+3NQq+16SY9LtLB6tvxs
+M5UjMGBMqe9ouEv5fykCsFNc+euqfwilFziukNiLLLrnBFaSjRqoQyu0lC7gGBkCgp81OQY4lVw
rNbHG00U56HLjvPy33zJKf7rGNKCxrbAr55yGuAISorY9aYpCWzNwQDXQhWD/qL3BIrZNAx9OdPE
74U0r7e59xhSYjugFwBXzl/2Mi2Vm1m4Aw0/yFmfuFBbKnvita2cCS7BWimoopqceDpsIMd+xe7A
PAkdIkCwDC6wdT9scxAfOX6dEhFID9XIAmV5X9rx+P9tox5w/ygm9Dpo+zFfMHDPvr1tLCQLBp2o
6jjmHI2AhTUUAw6HKnPJdHeDA8Jo077p7jKOriFt/kokj8VgSsaBt+VrSwIsMf/i1QedAz9j0jkr
VLh36titRTNp0z18LaMdIm7OwJodgi1ExHIxpnHfJG4GZ1TceQENJ1hlax12UhyWYlBrqzguYXQ6
q+o+z849ulSLoz+nl2L+vhCS2484Q3AyQcmIb6qPfy7U4inWJxvpR3Gw+hediGyVIWSlZ4EovlK+
NKF7FjMhYcAh0YnDaIR95GC5eHfBl3az8TMNmBjJE4iUrUaM28SpnmrOAURyyKwDhhpLN+5H8igF
DidmTPRMtF4F0MUi5TESI62UPFS5NNL/LQhOd1FECvBIGEfa0xRnanAz2LeG8WlRZ29Q6Le1MRaW
9mL2Bwq4LJDZuzZiRrPq/z/WV4gzkn7lbFGRQhvY6aTo9kTgGELFGmwzX6zdZifko7AFDNpBV5xP
0SxPxg/bujlwV6hAqEmQ0ryT69sJXpO/Ir5MkIzkV6L9lgoC2fCGw9m2fjCdkTfgdl72ZrFkyM3z
70nmLVz3wbIIgAMz+UuJLJ2zXc8047Z8qmS6GN1DVpsoorAnoIUvDUCQrQoBcjo+jgImoUERrtf1
y+wa1/6pq3R/Y/y8WYQwAoI2zduimXQZrfJlIZnbVrRxC6URi1zz9UnhJMG3hh1tgaScL3Wsp7pH
F3AfH0V3P9bAX3aYQ4KxWwtUHQ5FN/iZnJ+ZSdksehrERVtcnYCFwYehIzffdoHEGJf6gf2RhwFy
3e1GdmCzIuzcj/T9eGLts8Q80CN4q/21ltNB0VCL4kSADzFmaPDDrwZU+zKDSqZhB9H9GBQKcA8z
TXXFhzThPXYSjxFN+535HBueBFDTbPNuwE2B/OFdM1eHbLCjCXCQuKMbuXw3u36F9HqblHBBEn5j
3OcMBC65xgAzOglqmDC456KpID6DFTTiN2E16yEzoLkMbxbneHKPeQpXRpcpfFhuRCMrR6pLbCub
ogJuZTTLeEgAtyryA8bjcIo7yXQ14AmVKUFTvBC/huH4+t85wW640WCnSFIzFoRsYptxP5fFPYKe
6tcWachsV+xELdOXwZEfqw1DRR12vAE1ZAxaFIOVn6cVNFBabhgF2Gkws7N4lrAzBQJi/CwB+/Tg
L5AS5/tzK+SvNiUW57wlqa6pzcetgqJn4G2Jam6CG2sTnZgmxn6aLb9ldDOjRVud6WFgxJfLkreS
+zkyeLIU9XVWLgJBmNrCN5mKTI6CSuhLnBgsc/ZLxLRPSa25rKI3Hrmp/JDaT9CKwYT627V/g/Zk
U9NIBTleVk89wsmJTpF6HZKUaOqRYYmiQyzTjv2fey3ONH7BIJ+J3EHDOCydkXegbuOSZOnNzcvo
dkcBBJLUtwYrToF2JjxHDIxrm5aSmuQRE1GCyeyLpqKAHW1xNmyQGxpsopO5CxSnx/uFHz8SrmPf
fLu+v9lMY1mnNXibQwAEp2+tk9/9bWkPBc4jqDUrGRc0P7d+pQZxjPOYwnv9L3SHdy8gS5sh/H9j
Ue6N2GNZQtOCPGRDGnF/lAwlVNJjQgkvyrC+/HIQfmG/vnys+oYkEYrz5EQZXWRzXmCV4/e/YRJi
gNMNeOwnGOBWVnsYnQv+BeHQlrTuGfhGt6kfjYDmFPmcVvgMmDfW31eihU57NkCyCwBfe8Tkh1ZK
XrBJUl18Z7E9KmMh++PGCakv5+Y9wcgoR4aqvYt9ifm3n0mg/6IQp21oP/hdv/4rJ2wkHZyRjfG8
QrQwZBudzvwkTX/GimGSAndFRNbAiyr0Dw32iH77kzPPwNKWmsDEPkgnYb69AmWObROV4F85kRUN
Ps1V8rUxOylJbrfwQpSQSgvhJ1mNp6GNcsc8NEzPBbxSIcYUljvYqXszQxaWooRqpCWdR0RtJgpN
SnJRFDWQunjRZn9ZvH4+r11y0EEK+pmKU/hdwz0uXkTV3SvZ7r9HuQxH5w2OhZ8x6S8sAQJS4/sK
hKz/ytxyOCgd2wg4fU1XqQ7jQ59tDwxuTQocqhAZ7nFNyEDHjCyWFA0DEUY01u3Uwkm/bxb7TA3g
FlNsMHUVsyCmJDMeKAVme4bmCSM6AUhA4TjL0BOwC9toRqQaqaqaxsITl+eGJx+ucsbRK8mIjs0Y
1hZ/zuHbpM2Log6c3GMAgkg3qvNpcu1bjGrYtJ0SmpryPdELQXGHNdHQzdX/zYMWuOgd4UgMsVnF
qrN6ukmWWu7l9AC1cn+py5Q06XeYAfNKpgvS6/ypEHc0O4i7oQDqjpDrkwlqYH0UFS7Dz1mayER4
H8GnxVIbHBrox0LsuTR3cvMvfYbpLhxbyAh/oOdcUxwY5kDh6ZnzI02914O9jgv+aki3Ua2abyuu
hYB0VfW2bNgBkco93v2EA8LmAZMPeqDi9IqLErXcwoTmCcKiR1DnDk+35mrwtkT5sjCBENEFAopO
iu2jJoWWrUZV/hNZdpbt5bdjQnTzTZujrO9iWaE0LjhKHb9ZVtFSGYC49OCU8RSvotYWF6O74VrQ
26F47RTumdJ+iEpY1npPDDwkKsAAgq6wPddoAbOs8ka0sOtzOqITxsHpv3PbeCt5CkVcTv/Dlmgr
eiTcsFegA65RX4w+/H/gtEI7LzBkt9nwBbi/shVOnkR7JYoSvhML/eRgpQ9D+lPKYHiIvo3XvhFv
pfjRLRxjqLqG2UB1xtva3oQWXgyJwL/NUQmwjAHpEeMhUaprBgkmaQut5UdHnc/xcBAcEXGAlp1x
wK5swsZYLE4TpGMKpi1gOxEGHRrjmTtjvgLk1n43+ncDlFA00JP8NzlQqIqE4ojBW/PK6eDwoiz0
rPlnar94X9XyT7/qO2Av8TiIY1iMHYZtC2lgYaFzjiajxIqdDgIQYPXcmB2KTX7VjFARxBoOO7xr
hNGZLs/npGEgBiqrQD/Pkm/x9KcAU4K8TmV3Z/qSa3e/lkEJLaZTdf3ZdMZRIMFpmeCNuYZM/KfF
Pt7plXaYLxrFQ9I8ERTVrCZus11U5c9z3xzhsrobTe9kSIFUsx/DggBr5SDtZix02DDuZR5jcYPW
UGc3T3YOPfcka9GMOlUMIgaDlqBt6KzJ2Ibyk06MneY9/n+gLlzxbYbTmmKbQ2EqA2qjY3aZToP8
vybMqm84t7A4V7veWzIm0JCKC8aQBp9WsSZBOszSNMAsRyBNJcclbxCFk8Af1gkVQH3QDegtOhNV
4GZFtR7NzQrXxt+6TxljYUYQiAtqXOlqLnkOTcbBEkHSFmQ/FdglfBPENGIg4yDP1lbmaCTbx/mn
6ZOJgcTQE1If74Zu4qU5lhE5DY/oluYdGxButD/SK6M70scY+2D/Jb2gm3u1Px2kZ6HuPxX74cDu
XZ1gaL3pP/NbfVgfxov10jlnan7Z3heX3vDq7yI5bYizfeRVDhYA+wcyz4k6yqAUwznCAcc8TGWM
sxb4sRYz9dBwmicZqTkMWwhzc6uwu+MwRDS5M5CAsXLQ2ey2kaC6g/wuo9qA/P9O0tDQPGCJtX5X
Z4ry8UG5/3JtICBUbVhBzg7hOtZfDOSoGxwHg3HQUESk5JvEugf9gHm+nEXWDwru1+40PSnheNjg
7oVq+ahQQXEvIPDroc0MSH/p2mN3+9lUOo5HjYcURA527otGrd2sp1uKluDMoqX7yDAedPbq9jRm
R97QMj1UFLPvoH0iw233PB+0gMQ19sw9BAw8UQiKqk/Qi8EMfP6kXvYahTS75r4rAnRQLT4VlU9j
eyfUYJe0JMLHUunmq68gMpf9RcOIBIcjD8Kd2b9ad6+ZCKk/WG93g6rBa39y9IWFBTcENaHiw8y5
YaJKsBtumYVruIDYtPkw8MxLd4uaUP+i3UrRVmJgg0Pruy2HA/DHvCMP91QlB0PGmOXcJeQ04Ilw
9jWIH0x9itduXlxLf7B10FtCP1zyUJu3cfvV73HDNtJDk8x5vIwH/S17kei/hO/OnnL1nu7hLxXE
Snvrn6zYL8MHwZANfmSuTmxQTFTPO+YNw83DC4fBNwMy9MwdWXNMvtzqAeDoUiRwUPAPnqsv3JWx
qlG/eTtmH5kKwaVgFOiKJoYdDCzKleF379vAVztFi5r5xE0Wv6c++4MWRIt+B6F9B89pTnaE5LlE
27nrjgoe2fspYGiUBtbXhHo1g5Zku2nm2X7yQdBf43OgN+H4hHEqD56wlISaEyoxLg9aGVTd3+3c
gQIMvmS5yhbWE3flO6/RkweQUXuGtTCKrUO6fajMGmirMl5eOcOMNNQAx6Yl+TbtO9NLMhEq0LqP
Zqbb/21Q4pcRJRTsDFo2YEoFnb6LMc105EUXkljOyXqwkxMNPxmwQ4hbS+2wix7uKKOUkSVt/Jqp
20OmnyDLTsfqefhDRUuEARod3E0Q2e1lHtazQjwDJeX+9pOxi0dtHd55Ptz0kz6WqisYQu11Omyv
9ZkEwD9Nd4u4wjcfWBhXxYbIzVMuxYXkFWXIkG8K5sdSSFzUe4BmZap9Kmfzs8OMHY7aqF4qDtx6
X7JZ7RTI9zGTn5E3wHSUa7rRn8Rm8ZZdqyuGUM51DYp4gv6yy18MrFQZIHs3E2IlFggYCERMe7fh
iF0e4dhMsc639ztBVr5z3sPplHDIJDcqWF6pozkVZMC+Bi9oX944Qo+NsqPY2TtyuGwfyLUa/3Zi
FEhKBOj29m+FYcy9jpZnzYVn37pKyjeyIVAfCNcGs4FRic/sVF9s8iZssj1aBildMwHcr4i/zoKF
IBn5QU5tAcb37/NPRgdtCurP7Vk0hDTyArhIkRjgzyCDqPBLjs+oxgoWkJii/1uS8/1GWIOJWT7Y
dskLMIJoGBD24C1S/2w78dqmWJU1HnMLHCs81JkINR9TuFR3W4pgtfxg9hJgK9fKHwI5GibnJApu
1INtKZhOK9kKojnUp/tDSp7BukRdhasYVrdyFUo51gApGkALlfkgCSsaUWkLLFmUIsQS4MWH5p3q
SZiGtuPzCimu6h7z4rkt9QDsTVSxd6t7wooh0uoFdvsKeYXWSgE+MQDHNWyn03l4IH3XEy8mSvSU
4xJUThet4e0km/CPshmz0+BW4zJZBrLyUVSxmIypa+aLblIUymON2Xn5Kb6NP0Hs6gEXOkwpag4B
YaUuy8bZZNbmyNFKhT+iEoNn1tA1zZ0aiiqsym9f4tNwm/T5Z7hXr3grJCczaDPv5rwh9cWlv+AM
fAAJ4jryc5IWo9v37LGjMgRm5FiUQ1CgjsUavdJWVDPm3bvyQDBy6rfwiDyHfbbdQcbFb6RiPkcV
3j7Zisua1vrjrX/ecH5BubSzYucNP3QA3JGESF855EF+on6Hi7gKy9v9FtsO32X/DFH/XpyHSKEG
Xwjh7advzT5j/TpZUGO8KqFxf6lpP0r8rP7dhbQofbOG73V8M9M33U1glJvHhVBT3KnpnegpOXVP
xApG91/GH8Y73q/jDD8kkoISPX55hKGBBZ2hwNxhxRI+5K9QLevtvFqMSD96OILgbIecqCnwzd18
KIvA8EB3ziZdfhkROJfjIUgkwAuTGkJmspCHsLwwPrxdBzPsEw+/1IqV+yosZjY3pzMuuEJ73FPG
cME8I8hjknvFobvFNQU8AJ2KC5M7js9LccTBfiU0E56W4asGKSlB+qjhWIDfFygrTK5zFnZHpiwO
8mKCi3oThk+YwF3Sgw2K0AFbkUcNoPEKQcuOGqL5aBJ7n6uKWVRhHnjQlzcKKxP46Jo8KL0Ph5kP
glJMrb+67gGc3sKu+c7WgzrsabmwYEnIKIkaRGlBleyyaWGX/15eYKaRXZlG6PbMHclrecRkxVwO
N5XgetJzpW8s+LHjYwyjvuLZKpZ7EyIf+oBFCk5LjAW6Ktm/F8/NFKub3xIUBhSCEA9i1H2f5BiA
wTge9476WxZ6eMe8DbtNnTsv2ejCMOQzzpDwsQIh+Lw81s7TXIVb+47wBvXDbQTqJi9tnp4yEkfk
PgLHpHql7eZTQlGo0EPCUQ7GdPVtkTt1Nw7o8q1ZIlTpWmS9y9SDLc+h/nCwtKEeYGI7IDq2JVRV
YprPOI8elb4Ou1r7HrcaWz6HhIzhf0IZvD0p5egKng7t3drfsOHBc4OGo4CvYYSEh//JtAVYBezX
fn4XKLa94NFlvpkGB8iM5yllV/kOvRvbyrigrjThhsIx0fEesMzpgG8DOnJ/wcyoGz/L5RYI0UTD
zxAqBtvEiybHO+68aBnBs4QkIJ+Zk/Zo1it8BO3gaBXLrIj0HpPkR7mAHwUWO6BatcAQbGja2bOg
Atyz2x5+f85OdwfNSRclKvSXhbxAoBjoB1CMsONZMMtgTN4InI/KBqB3sgGGvmuCIEwhgRAe5cmx
pYxr+9xN2DsFwQWcUcLa2S6ODiCZcNssV6xTa/UP9O19ZqQzyP90PDU2JhlQzd8Wa/yQ78MTVorJ
ePtK7gDMhYTWnYHDGDu8gFHrkWRV34IgUOEFIYhDIBjFfcW4XYoYoEdCgUWzJjg5vLxRK8867UPf
89QozXhqnCRG5m3az1VbvJSQIFLZIguRo6WesU4XWokVn1VmoM9dfQuWGr6zythVHYNKa9wtvUN5
U3GmtY6CGq9b+YEsbbdmU9mQEOUlrZas+9zsalOisiypSh46YGDIVcNSvxtGc0pV5Ve6dWGqD76F
IRMRpKGwZU+6hjE6XM6c8EusRYy0DzW8OwVXXUeLweFaNt8qhSuBdHJu+eTP/kc6EVPQxRGCAIv3
r4DffWmmuxb1uTPpMGoFLkkdApO833LiQsuBLWvqoHMqcJL0YKw+b7kTay3qZYQ7cjOfNSHZ5IkT
82Sp6FAv+gLMxb20Nq9NO74WRnu4s+nzaRpsMTToEhDE8RqYLKYpf0kWLMgAGoY+kHFM2zpkCC3x
ccQEs6kLXyCT2OpZQE8H6cN8X4Fj1ECD9EeK4gvS/ke86pq3AYPqnc7G/V81ElcvGomhxHR50kdp
kL4HqHatUHUtkUbS4E30Tyc6IL31+SvkzE0P43C4X9QCipHHjocfCSNEX3x+PDEWcgvciZocxxkk
Yq1PAJXOaAYlJqNi3sVCn67uu8obELIGBsTUy0bmuI/zOTPdGc/yA25F1FzyEIvKC7UXysEQhrsk
xXk4yq6NbQf0VrCsLzTeZN2nT6TB36pTV3p3kuJ/q8t6dNoHdgQq/7WLde1QjDwpoVKflupXgy3g
m+1xvH0yy6E8Htb9+nI3xQHeYmMIDYdch12lhnR9KlKj8mCdqR/qJFy5XeQ4RAsEQ2v+ziRC+oiM
N9bFVWsa/4EipWFYffPwwmGI9DB3x61mlvkIdL8zlReC7/e5cLnKxr3ZQyfEZbLtPvPt2cIWVpl8
CFLwX5oKux8Y2sONqSuWLioeFIQjgzzsZynbtc5pYlkYFrsgOB8BtpGD0PBRcMR1jL4t6XXEdlCi
NNLFnoB3X09M2vKbdU8K+jm1/msals76otAUCc2IP+KiD4ZLy+n2VqBjAh2W97CXXUZn22tGf4+w
9RXgXcNPySN6i9lKVb9Ny7O+7x2crMzUBygw6BtCiZmm9YAitJ8/2Q3xtGL7kteAOpuumKJge+gR
tg9RLZ8EcDb+QFIaqhezecQZEcS5xj37hiIyQ4vhq8xiOZS+V4NCTC9f8jNOSXlYxpCTRXFBVeyx
JZBbYZMrj5uhuZsfzW9a/Bw3vgcm9/W5R9P+bHn2oxLy6dJ7GFEFcXVYl44WbfM/SKNpEWQ/UA6n
5riNH8byaDcorP/aB+MDYtHh5muh9cEmFiouYb2h+l0edG+a3ZFkc4cSeTez7b6RQR7Be4yncInb
KAmwS0geh9A+6ZyTFCduGq4QNjJX8uufKoJ5QMTU0dKw2/TsE+EudfqUDaGZeMRQg/lm3qoxYtrZ
hH0ChSNhwSYh2y2xpu1RUnJp+fS0HiEuv0ftlXxz/Jt9GOdkT8Wys+8LNBOQyvbFn6FTxJMK7RIS
D8ZywkmGLULGbGe/jHC3dqbzQlwmpEAuMBZAzCCEI2fxxpcAhRry9v4QRrtkTVH6Kul5ST9765dP
jkGc3H1P9bnI8DuePlMUr7tFOdk0ngnGGEGh7ao/4W6xQgEE+mH++5N93C8S5O4rgEsf3rZwOWon
Io1yx1veCKZKoLJiZbkzrWBSfL1zeQTx/sLMjEwbBtndruasROqjHQlRzfTjqopPxk7OD+8vHZAo
BU9scX1uXnJKmQjtKinmd+kJgLzCxYNi+5FLCPTJh96QAR6MwsMc/dbsDQmjXb4S5jiBadGwHPnv
JpqrnfHPRDQbJuljhdTkX/VZMKzBqCNmATh2kKrodTE+DmhG9O8KRQKxWoCWUeVE+JmoVUB+GwJm
bOCQtaM6y7wkMBFBYzsmjJeQg1/KlYHlhTRB9SZ48yV4F5pqSvEwRyUTmfHAnQXB+5PxxMRWGjgp
3+Mnh3XyQaXGhDcEBXV9WxzI+UGmeTq+VBQqe651dw/utpdwIZ1T8jkHGPfhxgJEJTGygMK1S1he
oHsxmBY7FGVvE6k+4Eq3u/0kIdBVTVTZDilhXEImp2fATgufMOEYSelsg4njz8N7cLNE9DHwlJCU
OBhgQUW7cTzsCR6PZTniNq1H6JWw7nXWP0OV2PHhnP6uVyvQnphuImoFJKmFGUr210cZrkDBHDK/
j6tj1YibRpcrx1Pmd5C7L9zH+y2SAyRLfej8SqHJJPIk/eKQgN0TVpsBPzLJic/x8hg7+IJAVMDw
RpxtKzgomCWQyELWSMTFBZSKNeeBfShH8A3fBrNXQIad2IyuekzMGRQGKXWlEKcgCgz+n6UHFtPQ
rO55qNBCkAR2O2Z/rAf67/bI/CO7ADTSsfGhxiMLcyJQyXJveJ8isN0t2oVVDFIPuqVfJ9oPehqN
3sHtmI3vNkzuU4oAqvqfKf1s+ndFBbLk4SPz9A2KZuEEXC4M6DRfYfLkUKvsKFTvECtoZ0PKTIJC
aRyJUY85R2znfJNOYK/t4N4uvMUUIP1K4cOes2XoItmV8GR8GP8MeJW1zxpN2wNvAeGozAQoAA5u
moOwOxmPbFXTeORAWUh/JBr2m9eVDA8CGbx6Oa43aBOHpvuzt69eiln1/RghccoxmITd/61xRUCL
IpV727KUWPMIUS48I2vtL99jf6qOmf3TYPMGdad6gUbCEpB88fzydKEYv2gSi5uSFCTnyW7PEMTT
s9jBMk+93tt3vpMd9R7r2L51ezPmpsGCmb7lb5aF+s3qKv5SyIGArF8la8eDF3L7S1eqzT3G/sBG
ClQZLBwXHq8xvh0LmK/11aIJu1stGuGT+dR2TwvasdG7PXIj2v7EZ06zk6rG2WtqcBNkPIlPav+H
89r8CX57Q5CiY8Ox66dPY4hW50effsoOiqADRAxSG1obHi2vWu7b6kE6d5BE6ZqONvMpT2MyA7r6
hbFndqVkoYsuLJrbWvWZeTg3+I7h5KssU6InXm/ZRQGMCxSSIvYwpkr9CDXmF2KG9N0njL0ieDDH
ycc8J3nInofXBneYGKYyu86pxSm0IfIypGf5AdWlpHoYD9WH+Tpgb/18OxDVAY5NfCJNGyb3JtEb
nFdbBAXrdz4816AsuzqkQWTAcwLyhNIB8UW/MaijagtRuHXLS2MHN6jvXlFEyBQgHcBa8bIytrsI
OjYCs/SElm+FcH1p4JQz8Ju/kVBlup/+k8sARTt5P6zraFGQAO3rG9YykIcxnLT22pODCo2pL09a
dzLYxsqjwTOBNnvCtzA0sVtCX/GCbTHlle7JpZ9dSa1BOTZJzJd86mWoNMB3aFa8NSbDIe4KF7ig
O5XBfGdUQmO8h2XisiV+s29uV5pOCpr+oMXCXSJkixwTNwnHb2BQTBW1WHpXBw+0KFdwTN+ZvnyB
G4NdRt0dJRhrSOwdEK59UXtc5jJIoGuG5FCxZye/zW/6JwWMKMrtESSbj7nGjtiMYeniasMvGSZS
5mGgxhs8CLh8MgTuBGfyxohhRmDc7Rka/qTi3SdT2BeE/3ksjoJj1CIaLl6JdkVRule+4PpT1Ddo
zPfqBTiIL91VF1xCepLFYaE8ixofVo6bfeRRGWHv+K6mwZ1TArvfX92fr9jcRJqnIgO8uRs1/HzM
/7opBtZq5X16aWOdPo/DC/kyQ438+Xj/BGvNL7zMXH3IzLpIrvqq4eLHjMzauD118HQWpktcjvKY
B3YPlnuuGR+Brr4m+CmynVEWnkgxgdTVFBEBv5wo9OwO6pgxGC+zb95p0AKYQPJ1orliVPTT/rYx
e0kTsrGwf/C3pb/2XxdSMPF1MyBtgB3hpGC2vyt/qgL3XaiHrsJ6pWKJcyXiELfpZ/jrgEaswAov
vr0QSZNYubmUDTjzwpZ616rYDKk2in8qhPNiX8RQj+04/TP+aW98G0RvHDRhA39UV274hcg3XXcx
GIiWV/2AyYfpS1EVC1YLI0SOcefd9NM/9bX/7hCGoiwN33AsibRL98Ci4/jwgGwOWMBZeytgXMBV
Zd1zyTQ56pnzxQkGV195QPrgOw/sHLKoB36C/Cq/Agjm0fzFAJwe5mOjr3ysIEkQXhMkV+1RioA7
2pMTKUi+ITGHXCscwYC+WaX2HHjcEGh923f+mUJbp8GB5xDeA+Myf29x9lFH6Z+OXc5+jv/bLMw0
TkUfuRtM/zacstzlSPmX/BWYBQQlbyGAAIEhoCfdXorsiWk+WkIlUNVj8wpigA4t/8cEJ2N4vQdW
E/APYIcr8gJeoI9Ihu8EXXnE64aE1Z6RVVQfV9FWBNBRmPVc5nAL1usQzQGdSqReZiIgKEt5ejsW
OGy5JES12/yybAVPNWz/MQdQDznCfFphGbeBvYDckF3RbVHOKrFyBfjD9XO7e8qVnXrxwQ87B5CI
bYLHTF0P27WpfDRpC1X/8sKQeC5DiEeIZfD+5AHGUFxpPX0JlQNXJ/+Hk71xSGP5UmIsTnAtQYHx
xl5LKqbLnrOGeTBD5Rf2wnk8hlICERnyKHZLxxlfuLD/LjFg51icxCNvqqLqTX7ZOBhPTc0DLlu6
Q0IrQpHPkaHXvxk9aniLV+oKwBPMqne42vAcUxxQuK7udOSaJL9OHpFFX0Zr9h+AKzXX9hsmt+Y5
70QtGgTi7nvquyFaLlu/myB83X32hDwCcN6u8zfUJYaRGcm6bBxMObYYHJiBJ8YgRBYx/kY3B2yO
UmmF24HJHI8KGw6W2QwkAe7Y6aDbxGri2sjPYQtbnoZ5dupRStXn7OIIoXBA0Wy8kNXN8Iep+pTg
9MZiplhne0h/uh/7RDWCFSCiTmdnPNw5Tz2KDhnb5Wt+/SypIrzxpPtmKB+WkHACFXqD11PX8ZoG
bnE7DItelc/1ssLH+KLxm3pW5A4Qd37jx0xlRAmYMhKWCZF2AVztG+4PeNBhOWICKbir/eP8smXR
yuTf+TuP1KpeKWxWt0OCEOPNwLTmGTeWX47HE5tdD1MMINHnbfIDFp4YekG6KAQ0ZJLTPlTw77dd
dcn+RP/zZ4LIv1ashys/xWERUCyEcL1i4339YiiJQRUjj0PHfUYR8J8jb/7Hyb7wUa8rd4RT50qy
jTFwFezJZ5LVwJiKNywzWn8sDzdMuDra133vrwTJ1dTLihlNuHCznkOGm+6SYcAFN2ovxMosASmQ
X8tj9SG9pxEkRgdOBuDGbnqdGAmNh4VVjSQF8Vu6TwfX9nt074HKNoST9x/LAPcAxBuwjGMryC/G
lYrEuArgE9tpdw05/kKCuqhc6ddji1ZAEPRjx4PWQvQ491QIC3ccp8THglC915e1jLZvXIgtCRV2
xNhAQ4XTPuSXHqJ+bCD4Rvvw+8Yspav35/kWcO4Pv/dLfbR/sYUdDM8hTQlO8EUDvyaHBDUB1UMe
DKOHklyUCqio0Si4lBXRGt+Ttzn1O+VRfr2diBPLOC0YeYp17IGVntd4ZI5znnca3HJTdeG93FGx
PjhaAIGBjbN5W8mL96C0Y77932yF6c4OdzpNoml7Peml2x4yAmQ391595M/mk0rEJlMLSn8GtMMe
lr60imZuhJd76T55/cGfimPwXJ70RxNnKkZgLE8lKOG/3AVqr//qfdSqwYT+G5ds/AlfMfD6oh4Z
QQhezzAfCtrRB7aomxyKUxr7MSo1zJTlR+S01eyDZ3GhmIsy0Nhvz4QItBn2VDvr7HzzOj27kqvE
zpMF0CF5qJQhQTNg+7y/wtRtIph28OxtCjr68pjh8UL+PFmzy752YVByWk/CH9JLxk92/xUvGEQO
jAX3VMgzRSnUOjG8I32kzMUcCRsyYyHcEYOEvf45pKJudvbtHRr//oaygQvPjJqxqaif2C8tKD1X
7Z0KB5txz0YlGGXe9q/D4KD1kO+YRDxKwq6ULJCedzd5yfSxQXk3ln+yzbwAoNbWG1diBKzc3+Qf
g7SSiUi6k1L+S1rIt/8K7UK968Bvljz4AVmtY0bbYhHCefcg3w/MtxVGrI+375pKHmfvExzuGNdu
lv43Qy6v8RWPi+U8IXE9Lsf6dXDB0XeSl7ik6O0Xv4smv/VyMJVdw+FYH7Gar/bypxGoD+WRaWKE
kBTSoPKzfaRetPuY+az4JT3w5GdPuYurqTt64jXPb/3ugwOSf54fL9BK3GQH/LPXdpS1/HpFG7Mz
+TZ8fPjDKZwOEtwMiVFe8az7qCaC2t+8LsK1OVi9IZLi+hFmRnQ/0kLuAukEhf8h8R+p5dw6THeP
HyYPfogb5P7uU54E0Lk9qhaoPIAf+9+LsrdDtjr/WO0ex91/bymL138YENiHhUdc8DPfl3znoFD+
hKe0N3ffb0PUvv8+fpxv+zjxIInzLyLXA103S6jfM894yD+bP+gXgLT/o+k8tuNYjiD6RX1Oe7Md
7x0MQWz6ACDQ3vv+et2EpIWk9ygSnGlTlZUZcWP80Di7De6XeZr2xov7qX7CSnaGRTc/Roy50QKV
bL41voY1vowf503bdGtKLO4ANSOHOR8Z9+lukgjs7V+WYC7+kly55Na9/B1ZCse1tuz23pZKb/sX
r+q0wWK7IjLlCEUILxThtPEVVOrSXqJFXzyPi6+vP9qSwpYRJNywLbqI3fSHKUtOL+s87cCSoJFY
Hu75kvVpoS4+2HqojJh/XqaVu7icFo88IvdwxdwrWDPy/pou4FDWZMMsxuVfnqazu+PovM6J20Jl
uMCRx3+zTbOcMdy3NOb8xH8BXtu3oFgMYtIWeOIwsMM57Y722jtpxsqCyYXhYTHQ7F1zerOftAEv
KQlGG+6GyhHkQJtwOS3IowGcDd/AC0/JkRSXuqGAwEi9ZGQ2o5liYvlhXcs348nblSuUasviqX6h
HCA9jPAmBObhc/LOYAcK4Rom8tHa22v9rOzw68KboFz7tl+mh/1SExVB7EUPD+I4rvpTf+LosGFi
ugn3pCMclQ3yEQR72x/MK/7ik5EAWxPaQTIMloREPg1oKIvLT7BxvrE+M5AqfvRHQPQa5YHtXSDq
LvgpcFyGhfXX/dOeK5pkiKYpAPnK7wwTvH+Js9K3xCh8TU9gSIOfmDr2RPo6y3RO+Y5gS1+8hThk
qTXO/hdJI8PyX60//fQ/GaPlJ705wkF8aBjBOcAv8p8JbQPpJCxV2PU3VrbmzF0pmBcXAPqT/s35
TpsNhwez2TNp1jcE91G0ShXLPV9H/R8OohWtsEfirhNVuhE0FfJqW3xD92z/oC6ndwZJ+o061jp0
2AXWAv1jcEMg6wYxjEtMFwosOpaLcoEaZ1n+TFjMTYFXGcmuqle4f9Of6BRSHXFkoLyi496svXMP
jbbhZ60ZpJMPgC+YySunW+XuutuwPZXKn77edP1TlP+NL9TwkE0SloYzzZCbdW5/WBrZqyIe3HpJ
i7JFakAbeXzWnZX7St7GWdwNpXwWAfqzRYBMfgmbiyozgw0BMaTpYDS3nfQJoela1IjOH6Idsktw
LLYDS1czHaMrY+1Nv402Em9NhcoYCgEUuwYk6mBN95rPRBeULolHGAqXfsc0YM2/8Z/yCN0GEuIN
UVn5mR/tPYN7DEf827E82v+0i3bRn9V/xVm52Dd3r96+vPkRyRrJ6enUXPV8Yb0QsnQrkvSLU571
btDdLq7SAfgXvJXJCisgdU4S4GKDQbPG8eTd6QEVSGigZOwtb9Vt/Cvvrw2BZcs0i12U80CGDSNb
AURhovUgJZBQEPp89mb4SgD30NxAcMcRXOI+SPSkfPrgYhk+PcFDfAn5Pz39juVBEtCo9jAk4fgh
lmfG1UZihbdIPxo6OqjgDBrCiKgXONnXMf5dVg9GxQtypzv6DsCqTDoTW5zTlGpk+eXGAS5+5e1R
7CFhCi9JvmFX9Ahq7ba6+4JyozDXjFwn+iuQOTW+w5KhmNEhH12brA4swMk68u6u927UF1f5bP6x
+cfFFmG26W1N8Po6HN2nnuBU78MlYXM/0NdgWAnY6w3bP2093KfWZj3Ya/R35MKcAkpeziTUTYvQ
XnzxjS24tsCV8fmt2CdcXsXX/NU59I/pZNqH6UhHl/cGrFJPRN+KQxmSX4bSzC9oGgX37sZnmp6R
SKtENq+c9lqWiN5pQABKbx5UlPT4GE5KUTasROOCK1N0r8c+5pAB6cx90gm1QUrT5IwGNQ6gngED
OOKpG7zpFvkDuajaxvOSHdZsD7uR2EXxNx86yD7i6BHCU5ekqxKbsdYbm9x5s8LgRfHIoGDM4PnB
3htTUTIMVI46eamF3UFvnEjBxUM7WCSl+Qxh2XHQNOClo+6mpBuTX7G+yfQxxOJFJgDlPnm68cYo
GiDAsG0qgA9I5NvhNHV/Z/uscaPj7iTCMDvrFgmTb0AAeKmRaVPEINJ01Xyp07uvGrqH5jZBr6+j
XCyRjltMjWGm+CmRpVSM9V5gdRG/aAQzNqBVVYb73NQ3r5rCLup7G5BqEepbj4iPBtpHE2V0GvEe
t7ssxmBEye3V6roZkpei/BKMTVoZT6FGChfSGWgl4RRCDEaAh+PdiPcCEAW9uNc149jFNALJyvX3
YuVV6BjFM507CjZKLCU9iJvBGPcEHFieGHtPlse43ZYE4Cb+qShBBZZbxTzP+gdmMrHXulP5ZETs
rRZCUOco8lcCGYFvQqBVLu5IqjCLQQoId3ohQG8q//T660waOg6cELTCCHLTVI4NS6NPl5xv3mC8
suJPcGmboeTJRsGiJK8dh4+h+OJSwshRuHP84V+OKPDlnRgxc/NPYO5HtAweN9EuGf7QhjN7gDIA
xmaeTdwUSCAEH+i1ZKvi5mlvOPA+RLlREHmJvDoNkR0xYGIEoKD8RgRE7p6XkDU30tCl3IdZ2TZr
PQPDQssAPmGUEmwUrwNQXIBallwtZEdCnHEsb5f71TbojX8KXyn2opWB/ygxRM3y2SMwoM0dDc8C
bxkxsCiw6z2nu9YceCfykaKmvmrBcAeXOYzo29StB0GOsh16Y44giZWWZzP5LJhBJKGJysXGL/bA
jq+h/obvhukCj3Bg/eTsooWqr0dad2pM0EqdnIZav1peQTUPE6HKo60yQsGg35wRuvnh6uhEA3ov
HkBsLL5T+BAyYQusgfNjjpNhqIlfc/qFaTxgHkE4EzQtOIUm2mKqaqmr+Nw62xsKLC46EIu0QUts
8UkCuO3jhwhZhLKLrIbkjF2DD0SYhIJlzpnuuOkRMX4tGku2L4OGkzwBhXKbMzCjqOITjOoJdrQY
Iy1v5ExDMUGklWJvj9GU8d7rzQuAFJ9nL03ZNqFFCPYkdd1XtccIKO8hz1HNPg3hRzBg4KYnGDMe
wpNEdx99rCAxoEcdlIilMaoxBYLwMCh0gbQ/za3BpwQONpg+K2hEiv/txF/sESACJ3xIKkmcSmsu
kZcWg4tU0Vl11ouIW4Ef8kgx614r1XmkJwARJX3KrBPn3tjYh5NzDmiyJOpytrd1pWwUggV5S9GX
GaaznvsPh1+ARVRSK+EPHAJGpPBXh20BTCrI/LUpxY+JFQxHBgnIkbfqm4NJVocaLrETYidecAvF
y9IwyMG37XgJpuw7DHDxS+W5vbGdCk0UD7XxORjNyQDkl1Pk2MotZOErCv/EH9OxTLRMoYrQBnQT
7BR2OL56TWYSB12Poxwn1yGmBWpDbrXIWCFUNaBkUoMFSLQI2P4csOYwpUYAB9cjMDnS66982YSl
rG1fAmywEzXeVL0BncMgZMOSCZBuEAeJFoAVAQNSC5vKzoE/8lhq78B0bSwiAqirEODiEINLgEKw
LaOXsI2B0j5VQ3ouiR8f526X5+/QkHxOr/xhil40oXqJJJg2luoBCQuQ0/iycDiAxrhNRFnRKquc
vRCjOhTciNVsrLJB7y6TTn0BllBye4pe5QH+yLjGZcmTAPsOXgJrQ8ny6jCpbgBtBtj7x7QFVnPm
W8OXEG32WGJNJ4PUoUw3HABsfyM6/shps7FH2BIvELWIDdkyi0dgmstM3BUTC35fb6FJivPfoWmX
6dQ+U7TX+VEi1eHauXhf6uI+VxyI9Pja+Y+xFtGTIUA9R148WEDcqV9gmIbayWwogDaaqh7anOET
olON9FuDJzOvkKXYAGTYHGtk8B5m+V53CLYHxFn8q+xHntGCwc0lBDwaNpP7npvlm2CoEdXTrY7x
R/v1HSFnq1DEUEqYwBv+t7moJn1i+o0QUqCHMymiGFBUEOM6wlQL15lXbQLUH/VJPJtjjL4lCx/W
iCkmJmYYuz7mmYLVHBYMrmsTNz3WJ+6FHoNo9xbtgOAZBn6JOoMgm6bgJ87MRumwsBk0waMekWnR
7il7UU4GK4PxHxe3wcgTwCIS2Jw8ub//O95bRDH4P0HAxYjbMkaahQBiHLZ5k+M4jKdJBp9QuAS1
pKYvADCFGck6l5ZvpF2tkXSmZPqRMMtcn3CHhiNWBkmCRUpU5HUcbEQr2WL+zKOUTXUrN0lkrIJ8
0t100zYk2EH6V9ARo5OVqCw2+boAyi5TQ/uqycuaOGSZyNAPIXK005Tpxnbssjwq2MmEWZGjDNMF
qgI9hT820RrR/Y2O8RJVp55mH7rGzggifSXqyQowsIUtL1deBp8JSUtrbaJvbhHVbfPIgjToJjgn
Srf0AvOlYTCgMd9kG8X619dMRYkC2zKB3qQdIczdylONU8OBVNMZDll7tKG/KIz6G1wPjkwJTKij
g5N7H2lSYP0j1AKxAAsErW4OUAETzJQoTx2wmUWtJsQFFxe8kESJEDXFKvhHRSTal/reiz9hSmPh
33jwUCp+q9BlRyD1ObbCeAb8TByZoqmn0Am3+P/aBgLGkQ2rnFnkSNOTkjBDohyMPDjdlRNBoZyZ
ZLIrCOGNvVQMF+B5R+om3fuwoCUK6ArgoDvQRr3MqKid99T7TNAd9sBJRUfMIiE1JhSgU1UXeyaf
KV6ugP535RlofTkqpOdwjOQRY08g9AR7Jooc0TMzg3XvlGYe26LvoWFi1M1FbIfs1AftHQCfbHSQ
ggSA9av2TNJDR2/HZSsmH6B3laODUAHqxzZt5/NgfQb6KUbbHSCk6Y8lzCrDeEBzaGiKC5LPyz9j
JJiG96qUIJ3ij0TDSvcAylICscJJ6nEYem2Oyj+Cwqg+qbQaggZQhQ6k61JKTVhVTEZNrGLJLcOW
ESfHDKmcgsfA55a0kuMbcqW1DvdWeygmduvudSoXDuV2TNFVFTLWpt/J0jcEPnLc8pcnIVtA51GX
Yvm1chIpPEa3/r5/FZQsmM3CIVYxQmtn3DICKyTnovDnQ4sOOlEpyAtKOoaHPbNeuj39H64uOQ6S
YtFMlAOgRklJRqc8VwMJXbDOZsSjaHFK99sF2AN7lDFZ2N5A5gvqMiZlFlSUuH6pn8HyLABGNta3
UEcV03lOx3o/pM0u5hlQ0MV0ZI81EMeQxQ8Gh1we0LF4mYxrwYaChCdxIfshaRQ3dS1nPZQdTJo6
OnzEPaUIF2Tp5O8Q0AlzSdrbFIOzXW+G1exgnqPkIjQNDiMziJd5/orADvJAjUm4VTM+LwfhMtb5
50NcvgH4bvkEcb530eT9VlQCa3Q+BrW7T2xiCvVxAUhExSrMHTORCysNUyzie+fWhe7mxfderXk/
PhMWHCc6RYTZGIP2tzFrcOUK+oxk75mXlLJjwgfbXIdqhCcB6oBE5RpTVEB+ypuPVaYoGVjVJuJq
TjdNtMuA30Ofyqgpm8Q+WlG7lSgK3R62o+lsHNlLohEwpBbtS4pxLNgBtmgBu3gKGq6KsFOTzT46
UgLgrX7SEYn2PboBgkB802DHDq6TsnMwC+PoNLPmc6i6HW0j9hWeSV7xFCJLlY97QbAbw3CUWrN0
9UMROn/jceQLLjMHBCKec2EC/ncHEL36wEk5DVRhbaAP1xgeMojlnXX3LnY2pKnZCv7EhuvTu9WW
GO//70uMgyos/62fbcbm4TBNJeraxanfTniBJkyi8SUw1WfwbSnZX2ZztlHbqHFIamHDS2/zYrzn
kX8SiCG29ludhgVEjeZSGe2arpwFbCXWpwMErpsaeucEe7HVRA/WFxQ9DoWPJCLIOp2ybOvV3dGR
y7HpqaQsKG5wqAaLNwIQsFf9NCFtioLQbJUIHn0kEplDZ4+Uqe7DS5wIxvOjGJ1twtlfZWAs6KWQ
B8SsS5poJDkLClHwMDnbOrwFQaQPPZ0ehCOsrkI16Tu6dcxZbJQOWrHzCuMo1Q9wShPkhFY016z+
hkrBuikxNC7I8gHCYxXSb6K+G6ut39sXwAqkmOW0ScJHAnpaGhNjQaimN2AMgmmJ76IbD3HGGuD4
R4/xEwYShmzjxU/LFderl+RqHUjCREcKTgGxR0uAd6s+i/dqd+wDe+XKqg9hNL+PKkYdpoBdS8u5
vbMdVEO2gXiEc8yHtwHQeQczUfhqlJZomci+5qcR/4Om3dN5burvOv4Jgpd+pnOK6A7VTIHNsVAY
/HB1HYCfVDz8Fbs1ie8N+Hg4obtmepmD7liYZ6oGinN30T/7otLlbFzEZydjX6VszIqPuHvRx4tY
NnKqWAumvwAVlQoNRdlsJb9ohnAr7EzcdFQmvA+YkAyHlSXE7QeS2D+35JenbPjhUn6okNQ1Jbo3
nfPqk1vGcujB7pc3UzatKdix1Da5/+ahuGggAM7UQBHywxbVTaRWAE4zrux04yAdj+ldd6a7jeS7
oTlp7EzxTHv5Pa447/o2tlKfOSoNInhcO93sNzqp8DrtBWP21zXxtKZvUdE1K5MsKlvZSuCEVZRr
SlOBQrNntTTRBFDogskfpduGW7OGOWzHyl91pG/J79bNXW3SvmdlUl2Fq5kNbzXdmlDRzy3Cfm9C
07/XDf+a8FPiwjhrdIDkIWCYU7UlErJrNKEeowUyISQDxgnMGESngdg7QEXIy98jtdCxDo5jzo7x
k/rTjb48IOcF4LSofUmmR6iWnJtgL1Fb2lerYdImp0fqgzykd0N7AqfoCBWw7OBarWcVWzzB3xK5
Cay0rP85GBR7HLzzf0/yNu0Bvh3lWmfaeycxziANphg9C0dOr04QiuP/BtwZxO4u4iDv5dVVIFVm
iKsuzf7K8NHUdOQkDH1oYJgVr1T8FAsdjoCToIM+xonaKYLnUgMQzvxyeo0o2yf7m09t8WBKpyod
n6eWdRv5EhqeyTiZWCDShG4qiKXsXqDNrhg0B1CM3PjYIr9Mqvk9xRbgNwdpNQp6IYaxnkXmNSqz
+wBvxSqrdwQcvvfFYWproR71CQ3SM/XR4K7kOXiWchwE0Uh0TsJnwop66gaUZvFxrBWcpQRc9w+P
oZDf7W3e1sKqLtXE8EehPeUo03Y0sGeNyrXqzUeFvLu2GQf3B3lx+9Y/dYqyaVDGCWCxBdIbIqve
ND4jsK02k9gutCx7Fw1w+D0yYJjfRNQiFSZuDInTQdoJE9pbFL5lcWwpS0F4sPlKp4eqq+7y1YB3
Zi7HS0pEQQW4cpxPikstR4UpHWwo2orvr6SbRc3CyYP8WtuCCU6ZruL6HnS6U853opCOpJ+9337M
LryGNI9/S67+SyDcwhxhV6B9pKy9GNMMY25kSe6lLV6l3qnJQtJ6ez+gau0Heh/yKhDdKRvjKEIm
e4I9tPZn7GXnnkxtz89fWUeE2hrCf/PDVWuB3admwt7KKsFoA4cbCJ8Ni0sMqzigC09T2gUX5sXT
MUXlw84gYIyZ8A4FnVtixO+yOSU1XiAczJSadKiJSMASOzEGm/u/lXIMxEo75H9H28Se1O7ZPEe6
InYN5xgMOeP1ip3W6DRWCqk0TXK4lXXYWnuQA69KhZRoMh9WG1yrxKP7eheAjw8hhDn+U1tAHsCm
HuUj6SDGzaddIWAX3mWteI9s5zAN3XNbkUlLSSxLVjN0TKiY7cVacCiTXaykhNzysDd0H1xVu7QD
Xe8kn05lRZ4GIErhObKJ5LS+d2wTnJd6Fw5BxYmFdrJ4xWkpE0/GzAev5tV3OP/Cv5r8du8jT7Rq
PMV0YErOFT09f7BS+dzS5u1fAxJrCkhQU+pup/rqhyTKJyCiM593eei8jWZxAqBiPOQDri8KMXQ0
af7Ho8IzMmKJcaSxFnnuBP0YnUOzKDFttoxHgOIdFAP0Im133XgUarnDl8GzPdj5aVaaS2d8gG/N
yeYggpjOUZi/FhHwwOZ5oIkqzFDK8J4JnPi5AQFlIv7Kz8WBUxsE9DYetid+F3GQ+ggXdP4LjpFG
4FNpDM8KZ9e02I5s64yUXfKGOJsw73Cp/SUhKCbExyLJyn3t6Wp6nJwtVCIw8JIMv3LdP/wmp9L7
lmxU+TPkzELe8Xrt2S55l2PkULjtFTu6Vv6sLlMAdKGaMUvAKxonPQQSmoOUnW7BrBdVYx0iOkoV
syFtTbtnBM00PecYE5WjYe5p6hI9jEH8ZWg/f8MVhll8sazeMZ+nl9odipQNd3jU2TnscleLWJu3
pVHgkH9OhKuDclI1fd1F+rmLDqMGDNr5HkrCfsYr8XsqzfOM5Dv6HnS4hUAEMKngrWotjAWMAQqV
VMGivunq9Fbo6lk383eT8MM5HPcA0hAtEwP2lSA+clFfCpPNtDgGdhjMyTeCFhxNLGQ+DJOZa53Z
MSgE9y21FLpUyEU4UbeVBtaBMbujgpnr8BK9jUnG6/1bjtEC6ALzXPvuymakMqNTNBMZF6Ho8l5b
fBEp1gGYAZCMyP/8RQlA+8pY3IlkDr2Ti29RIN3tQWuYYXEvLiZhniXBMxwQayYcVfRhOPfOp2PW
WqRdpDvOncfYJDEnBWue04hnPaLfYvEBfOIrQq3c6LV1gidfja80vx3eUCPH3KoS5cdhrCsvDSUa
j7IFy7hklJ4Yr2NHYJWQZ63dPDZA1l7s+k8RPUzvETK80z5pu//ltEKH0CdCuPVgmJOEF3f3Mhfp
g3dgZzaRFAYE61o95RWMurDBxw1FwKQkkxNnMqABBG/QMaNTOI8LWlUd0j3dAOWuZygD9PaN4Y28
jg2T0k5PjppCPcQNcOASidczC3AGRhnC+ZqWbl1CXNsxltGZm5clf7WN+VLwtPbTRJ8/WieIznOa
Z4I3q5DKyw0xbJon2OUBwZhukzMCLpdSkdCQkhdtng9K15Bw5gEtI++d9c7bRnEnNuf3gq9rR8k6
0ATL0HNuSu+qmx1baS+N+qnz7a3vNruBM3089puSSLkQyEuK/pD+bkNN7Zm8zDg6ecwc3tWWiA7I
7oBWHfxUXNNyw58NSfyBG9VYDOJQx9yd4QPvsuyWnQuqW1+OMYXVbzxFRzRheGhpczV0nmdd3cX0
nQedMoVOC51cNbJ3Cm1FcDFTYaFJw08RzntHYXZTYg/O5vCq1OgcWCek79i2ycpAU1pl8CdmXOwy
uLPYPzg6rzO66QVdwYnazeZQkToYcAtnKYuMpWbPghTsFONjiPonNpNRvfjlt2yYJYfivnR/Eqq3
7tlXixXA1KffRYHCTq6fTZdep1R3ypeaEAGGV4xw4uzTQ47C9hq527Lxd338L449IL8AlRBiuulb
yEcTKlroY3vMBjn1s9uRRMxVQEMZw0Qoca5dScfgXYTuZlSvNPmZFPEC8ysepX8Jk8piNenXSrGb
+1tTRGcQ2cuo+yq6dkd9slF+0fNLQxhO06eHmcUFkMC5Rtpv8pz7XLvId66Omz5ro3voKjDLeL1b
F18K3YKYhKbYZfYf9jcXXUqUOgLRp2uKBY82ZAdehHyFiIILBvFUVM+l+j1NzlpoJQKU1Ym7ioAX
cqA7ClhzAMAd29q6B8jq++5Fsr5x5tIavcnnkms76WBGWMwsPdqHEftqwPF+7sDr4Gb0HlFR3lKM
IWBWguFLWju1e2M5km6pRDZytu4AzmOGY8NmS/QDfxP2G2K4FzOFK0fTwsC4xctF5JXE8pUaMb4E
uyW4HOZXVRDxlIK6NW7l5JjTl6Fc7HB6hsTkyA5h5fgQFM7LzXrW0dGVHxMpcCpzrpFNt/WQ40T3
0AZs2oE7JsBcGApCiwHjZrdH8o72QiCocma6fHoV9iKrZ4uDZ5auNB87hCUKDaBh4sDQBoKK4rXw
rDCh8qjGiIKYba31xjpmxXDROQsMM1FLWrgvFOXd5sWUy66qwRp6mvjyGW1/9hGZLG136M1pWzMz
UErltfXMRRB3Eo7UNfnNxAFGLyFq0A4Iq5gcAf1u+vqCZZUiQm6KY48b1mGSyBa9k7yY0gtN1VvU
HDQWXSlKi/rH79eqN2+5G2WUXdI+X08+comJhBgbfpF2k68wtSicOVEJelgDog9sufPqTcAElqm5
pUBS55SFPiX5Pcp/yF1r1XSbJjWvHmSAD927ltO7w+lkCFnzlQ317uB8Q80oE4O8GkQp33zyaA5I
naIhx/MjKxhLkKfduag2ltXAZbpQu3va8KQwNLp51bkYkC7lF+kjkPd48hEItfZMwYg9N90BJF04
yffk7D3GAvK4mcEOb3/ocX5/MBtgE+N9npijIhUpAkLgKjaEl7T+pvvFw1QytFRJq+8ldP29HtHf
MWFinSQJqqUab3WETWjWTArRnuyCEtQVmqTme570fYGQF7gldUjcjmsz6FY9cD1kAvux+yAXniAG
/6VRqgfhzwpGREWSHbhEgRExEJ7ig89A2GrtR+1qV4W+7YRCarQvkuNeMpm207cSu7zCZ/aze8d3
jWOyuMo/OsfN0AnWhm9vSp38XqaDbsAjFJE7Eu4DooRlRRkd/UANyQu2aJzkxKtENyjcGV62T+hL
JTVSc2bVnNorS/m0DTx68KHV4j3ATlr1hLKbO1LAdnWwk4/jBB8hADcKIaaP5rrtkOWYPKUdLi2I
ARxf5CWNeO56XJbmcJCcdH5awt7+RUfF6pErxr8JNsnoLskRwZa2GgxMDY6L9IhBC1EjCo8Fb6rm
nUzGGhp+WaKmMQjF19inpY5MgM2W/YyD2miU+z6/2DXgAkU9JrV2EOYzcS5rK2xihqZICukZhhTT
dHDqR2Qcpyhim1Q3lCYJzYWmQiXQviawtKSd43JSQA7K/IWYLmooeXVmzXl22wqRXM2B99kMm++o
jZ/9IX8ogHWAAKYD0zukJpa+ZAmc+2yTECDnGBOrMImqPOttUG/ko8MkW6N2Oc3Q2COsrbVJ2qpD
SgDIqTnEWKRD6Yg+GLnAJpEKMma2r4VfUlhoCAqnofr9dFJhG16/C2Zv5eixbEMqThd95wAx4YF3
aZlrMJ0yJaRJ3tKMwL2T3VX/dUT/FErQo0men3bmfgyXroBHW9gHlyuQm++TyZKNfik1WwDkxRst
13A+mIwERJ9kail2Q/XWJ6wIVNKaSykWqSdDKU8AkxMY6Hz88CDc4GGqDkDf95Z24AnhWN4bH72k
0t3GJ/kKTAp5f6jDFzqoMTPqOba8J7N9idRib7ECIlPL2R7dCsGZ0qN8I7pCUWBfTCzSJlGjs1pl
i54FKg/uhfMvsn9kZdSqYSUlgevU28nLtqoP1BxQi8Y6gj6yGmp4jQELyY/NDZk0CnAk6ufI+wMn
oGAelZFNw5Nuf4vEKLCIiFTzXRTXa+aV3xXO2YjVA23EQVYR+VR0X9mZFB0Rqs+27zbXUT8MabrV
VfrGDt9w5OwaPWk2hekA1Yeiw6gYVFhvGQKfVH/HrIsNcjJuwIxx5M8Mys+tch6rkj/gInQnEfo5
h17qg8Tsne8236lEknSSi5AdlAJ9K+IMGt0IASkLmclb9LAwbCr2m02nT6nqjdlyOwhnonQtYK1r
u967D4gxc3/AK4+sEvK/tlfcmpnkhRXb8l+Z8d1b1T1VHLt7wF1DSIeeurMeX9lTuJ9y0Kyj5tOl
I8BENO3Jw7H0jYC5Wy55XSLMwZzVJiWUvlBdF/mM7gcEGs91/TZ20fKvmyprO7MAae1MG8gEZ0vf
9nclOhARCtXiE4heacA3TXwyMRwZQbSHS4uA5kUj72smtOYQZMbN4CeQuJNNVK3lb0NGai/EP0we
bO9PzAtPxw6sCQZrEoPlxus6/NtcuSGe8ePwr5kEZ22adjzzJnCo2enxuPP+GMGRkHTOkyS1DTvB
yxrUBT7Fd4HKMtHf5UUilUgVWxUuxLjhxe64xAh6Qrg5dQ1TgIMI3SnWLoUSIUi1U4820WzCvUsH
qAmZCnu0t+TumCxhiWls0uC9CnEDlWRFA7uUO6u01YGJXeQiQtWYN2g2OM6OKG2VYFo2yKi5Kq44
E/9xN1VMYwHDMPorhAXRUG5eOyIGcprvGRWfFxF/GPOeEDGyjmEsVr67LoLhtVOA1zvnFjof54hq
SCiFqTYB1AbhvUOowqYbceNL0/l9/HkO5CQnD8dEMg3ZmbMBoSqLOT0dmNWtzGRilkZvqrgqxW0a
BVaPT3SKRjiHJXOHitLLA2wraezBF8dSND/MPPDG6tMlZTlrwbUrc44yx1q0ivpXtiCL8Y7HjLGy
MakoP7UqyInxe+60te3tHXq7PpS+iPZ3wXCoYqfMTV6lkD50vbKB+mcVLJWAM4WcDfH1T0yiKiYi
RG9pQbVnqVk18rMrWfIWNUuXjnwkZG2wiujg09hmw7eIhfksJny6QGoR8ozTZSB8nTN6ASO5/CEd
I52sQ2b+jB7iDzLAJsuGPI6hG+a1nPN1uvLS7OxcGifldFDxT2qo/B1vl1bAXF0HazNiP7pXqro2
+1IO3VoA5L56NQgkUeZ3qajkBN3AGGMI0fb+2qPjJeS/2rTo1bwrjAnnIDhEzTkyLn2lnGR0Kmo5
iyxy/6hDoBI1khlHO2q6iuAOhcwH9Wwx9ozbaxyAZmrWpuMt+QoqearMbx8JwvoIJoL500CM6IWU
YxHWKc8GyA39YtIfkfbflAKXwUtEsdTGUjkiquWvlwBA0eyIypHOykaiVCNOXqY7r0Wt1jPQMDi8
E5i6idEc0rE0jBZZUIn/m/rRPtrJwQGKxZCRfvgtri24VWvIiwHlmBSNznsbx5ty+g0NQOoDanli
irh1ofgjlWsYhMK70pQ9Tevp0RcveHHb8dBzGIm2BiQRr9sTaNDNn1F307P9BChJ2dP1cq0DWgDH
PvFbk/pYocaP6Aw8ihjgB8lgRLi8QIhLA0zit6rfkEfKEdJkhJeR74xD4Jbicm9vkwon/xTg650u
lPoEVzXNeXpGuMEBnP4EZUgTvNSA0iduxZGGjzXuqlzkVlXNtnyluRvXr7lsC/4TM0d+SA8oA0tE
tRf7+7QNcJ/ywE9rxAxWhRHsXCpXgVSUf/sU9+nBbiF4nNvgpFk7/rsetpwsmeMF5qFzRXLq2xeN
imDlWVeH4JruklFnm1vwBRYPWMPJ1fiTmXADjxwYfHVTo3DvNpl9qh1CAY58QXUf4+hk5DmCLYlR
eVhE6PlKyzY8OC/tBJTQcM5e0+zNk8P6OtMtD9BxKExaItTaTKiVctVFzAnqbeRtkuJI7MkycIcn
WRpqrB5sCdIqY5n1EXc59SNBmuUHFse1X1Fx1HDqG88Ze7oeAEGSIZhEulrzXaIxWuOu4KTvLASS
0dnWX5PkEvFK69ALQhLcFCnkku5kxPchzZEs5WfPzdbjH4OoBEOFVXups0HmdyIU5ahbDcpSY/up
5mwnD3nsOgCDq302Ppv9u5Gj1g6dj9mOLg3j9prkY5MeAm+sVoQbIV87VMwSWD7VyUbN87+lw4LB
zD2yvKMSco6FvB9G6S7lH5mq3UxR7+kAW9qnhB83kRYUUYm6ebBNYdlnpFFnE1tOaYFTjFHYUSsF
VM12a+96VD34jgS2jTxEpAYWBqGhMt+SjhBFVsEEa7wsFwnzRdZLAfbX4a4vmBlzVJ7hW5mcJBqV
cAZ+jmswfZWGtMGWz53mDwrfDmRcSxCfx6A7jB8RQVsjDSgLDeUAO0Rik4IM6qwhOR896MHXlIlb
oiDOYqwqWVzWmdJUp4tBS0xFBGJji9XQ5CbOLTaUTU+LlsHgtdT/kKbJwIFJHMMrXcuw/KDF5iUQ
7ZKrfwm51cQdbLL4itS5ST/5RCnQMVldvDA9edq49XEa03SRZ0YEMn1Ru4uT40xHvys2ejL+cxr3
UGoR1OfxxfDUtcFFaDr7gFAMKbhif1IE76r2MavKUq0fDtdGFNAB90UpqlMtevSYeZ/+L5kOKbYa
UodpVlC/9cynB3ilHqEIo8Vjj//RfbIAqCISkYRsM6IDgTvB5ec14M/S4vD74yALpmZHLou6lHl2
UL1lEtelP0o0sgh6IbRrcJkEhZckP4MbbyMmMSlAyFdZkwteHlfDzktnADFV49OFYV5g4lZPSuOK
BH6gNcWk2iQZWqKQtebuEQavBLwn0yutGId4nuHDIcRw9ik8uoePfYNh2kwzARi1EZTbQIVohdmG
Trdmu6x2EApDC2VWeagm9eDzrqWW/hWhPWEoIDffMew3z4qf9ByxMV/rV/fl/pOPx2GtLl9DWgU1
RY7XxMR1TajwzP+QdF67jWNLFP0iAszh1Va0gi05+4VwaDOnw8yvn1UeYIDbuOi2JfKEql07/MAF
1mbjG+5i3HfobJkXiUV2Dsda+FQ+8azW8CE0N5JKlQ/xjGVVgagk3PMOnjc2P6gFDRuzR2zi6PyJ
mXAZ1EwXjfz2+Su3BJKB+jSNXwVqUsfB3KgqD+GAgwHKPvhT5A/YfGuHbQQioWdUiVyRJQOZatL+
UhmFTe+K9/GUX3Wt2ZQQgVInOTCzHeYrVM1NytVuKXUIY3VIIBc0HtqLkk4j/ATK0aDiLC4INdUk
cSFoT1OYW1x+C7c0A6tmfLXmL2xEoxJHJXA2IdZ5THnGP2c7c1P1JJePrzIyHSCHGBr2TfqDH2TH
lo9ZLlfFXItLHY5+iuTz3mFiKCCTmzMtBP4eSdtqMUmK7JWVPrYRrGAyhYDCa834LRjwO2W9gRxx
rEk36KNxxWYR3jQnb56Nj3/PP7BQPcKI7oMnhq99A0qE8F5fbDw2Kww03HtCiG5rCByU7O6ERYOj
/GednrXBSK1pji38VQJXVDB/S2CTZhA2pWGDUTSY6BiLcE5xHQHGZrh4RHzhY2JAXz37L3NY7Pxo
2QOffett9WRyaItpawXyItW7+xS1IXKvX9U9j71/htlw4xWvFhJ/qyWQbpn3Ru2xSp8l3s+j5Bnm
dBNhEYTwD1qYkFXp5YSJLo/I5sgdR4Zo1fSGf6Rg4YZ+oseQpPlXR+v/yQA/xMzf1xh9wiOXUihB
EQUZ/d6ReF+sNMxcwVDx4EhsfaXtQ8QzCuYSlV6Fk1pYJ9wzuNx5wZamkd47lJOnOstFZEIhlHO1
psAktaNfspcF4MQJ8EnDjSFx+TNoYmQ66xyZDnOagfI/YT9XWP6ZidprLgPW+RRYEBYGZL/zXWOY
Oyf0oQ19W39sh8OCavpOGFlLwLWaVS6G+PFH4QdbIbgOGH92C9OGrP5N4HJr9rkv0QQO/+T2c1mc
dWeDwRhrHWsHQOWxiJ5adqiVQgUc7syx3RjQJvrpTiK5LBouQ9gxCcEcGgCXCFQ0462HCMsMmXdH
6UQoccJp2vLT+C8Lp11rqZM3LLs+gbNimmQsIssk67lIoreu+Ncsam02y362gJ4ds3umyqKTxPsc
vbwnADzXnp5DzRppR7nXqM6EVhNRoseC1Xv9rYfnySJYyBVJirxInQdlf7Me8wZX3gBkSiZFAQbD
PGTuZlDcfzb37581pVYcF1abAljyerya4LT0yaFiZCcL1Mv1Y+JDfzdq5zKN3kujzZcpJJsu/5QF
rRExgf6Hn3qSrpqjzpgxDhrq3Ry91A1UNU7fUlj8t13Qbke5flkbgUWi/IRAGJ/qsbga3lkGAt1v
ytklNJaiRUIMHETwjTfxz39ZCvZ7YtY7/moyTwz+8bawoBf5EMUhgQG2/BVfXBhJ4sL6TlchodBt
/z3oj+FLV2wV+sCGcwLfgKnwySDD0JvSPGPqGtMC6RmyY5Jfp32ZIoLkvBsrfTVl9Xoc9uETVtJw
zKLr3xAvfODQJnEW7rnXnGdLPPSqOy+IT8qDUDB7aEq9wzx2v35p5JvRD/kpgbaxjZ4BGCkskz9/
A1aug6l/4pHN0KFzq1jXGd4OevLgALp1/g/DnqHLH+SJM+ifXbJ1ePDG4jNuhBlKFR7QVHPdFi3Z
Dr3r7jp/WMXNW9KfU+gvrRXdm7Dwqe8tvGoaIjcGqhMVk7lSMcgN1n35uXg+a9+HEwu0uWXNn5q/
nAvEOxjaxsm9MUJ/Kg+xi48J7wjetMwzCqpWetPlHCEscOl/e/2fP726ylxH7Umix4wekxbbuymR
b1rErexMXge8Umv6rexqrTqcNuYL7RjGi/j99PozG7uFNA/B01wU5qcEtVT5Y4vjh9leTCck6uLV
zF+y4TFn/yvqAimYhCtD1OB7b5rEreu8tnsDJM+osFFw+hOzONGPGIDcDjwgb2WEzhcXlM5wMZCL
Cg9VOxYWiCSO0lJKzlPQ3M2wWX1YkQWlD7W0wYWqhdkJzl3NbAKdmwf25KuLDEdyGx/3+coRQMvk
walgKayCMPsAW5ZAOasgNJ1RvhzPRsFwGSTU/J6X5mAlJolpj9VS4TFKHVDi/kFoE1rq7uiZ00kh
EhUGVgujdrhaPPUJxUbYYlANlwnI0wQFYe4VYOIkGprGfKVAkq8wXgsMT2iGOZgVQWiUqEH9U0vk
DNQn595tsFCNfxqvQikCLxQWzvxP5hI2HekChpkF0wqf7lOjL5DCirVR/pCADMpO4dWor9ycL1L/
OkG2b6CIaJUOvw8pCiB0PcCl4iodqTFtN8FSwo3eiWr4XpLfOp3+WJTZ8JIAEqkxu5rlQcdLCOgp
0UA2ik9jwJYgJAOpGdfyLuOmuY8WpN51yl3jWQMHMNmXGV6TU9fgJYPMcXH3eoVXgWXWe2dKHju/
fgB15j4S3rYEPLlgEmZH6ZJBHDZS6ji5zawo3lY9piJ0VJ1bwjhcbqtpIqIF57W+L38HlxYx8B8D
kBCvHmFV+YM6Tj3hkhhcmeWmp8TJZ1xPQsSO+n1A/4NeQwpI00B4k/R05eahGMtDbSUHpn44SJrB
E+TSu0TDnnWJNj7RbIKxuRFxP12YXVSaUkbJcT+i+RvQ5LX4/CuNwHEveIHZchlxwdM1zIBU3z3L
ZCgZ02vZGr+6X0ELnb61Odhn8UA0skY8jmMcgL2/sH8nAAKkqbFGONZ84kKDqM782kYyQ/YglWsh
mm2WXI6FzjLd9bXGZTxQcznHwfUp6Ll90LTIRDspOvwVaCXL4SvtIEZ21Sbz0ntxvu696RiL8w/p
0w6GBCVAu3OJxvAgt/fCo656h1SG8FOYMzBL6NyFcxY35il601Fs6VQMBHxBxnNwhS/Lf/FwDop+
ZaOnhGmj1+ZKZ0Y4psa+GPOzAgJpJJw8CYRWVbmMTEbcbOTUQ1FuRmeptjhA+oF4EoZJLIgRLExR
G/jUZ5YB+zF4RSGPbzlDauP4x7VClL0s7dmORHdaHtoMNFNH0haBRjVtgotIhdkYyW9Pi1+taxNn
n2ro7ZuBvrWh3Z4Ga5vMzU/hm499re+8Ai8N1O+omlArDrvG7jcWjpQtH1LCqowcxlExnitNzFUh
NIQCGUw2qswnlyAs2ZcxBB+ty1k7zxO8Yra41ysp1eP60Y9xoeFMnOqHVueUafRVyHFEzK/nLnft
cECHqsjbK9P0O7f1PVL4MB4uM0mEs2NAh0q9nVdaLwN18Wg+l/24L6AUG3QNDr0uWWZMhwecMGcX
xTI2EiALqFpmYPkavrA+3derznoMI7y+KD+WEXAB2d90idaO5lwGzV41WNVy4EpMotCkpOwbcZAx
cHnjxJj6et9jWSrhigM6Zc+DgmME8GC77NomuIXIAJCLzI7I/B6vCovyxIdIi3iV0NwxwxjaHHNs
TXGOQZtQxfHJhhni1I9zaH9w5nPXDfSkMquv/QX4wcX4yr2jpMZTtb6MKYhN+8VcCM0CcTEJkQWi
xqHEalENpDPmrSNmVQxMkfCPn+CsrhWQJp+h8cNDmFEIiSV1viWZwUZmLrqhlDGQhA+SyykFUqzO
BuaL/EmEvHZ41jgVDHDHRsJ6Yj77Zqr5SncOpioigXGzF0b5vMQU64qx3syuDvvmgphVijgzwX4p
uxFMJU/fhLcUIV+oQyqxyvuLa4lH1GzVOQDVBBDVfFC2vN8I62Pm7vHvKxirNQ5tEhjaUHlJ1G1G
p7p0I/Tlf2FzJ3hAh02H493nMQoT4yYfsCHV8f5/aSHQ4jsyzMet6aXr3P70eEdt92ylCK2DrQ/m
UwLIBJiaCwOrCdWj2d5o2hfxELDa5+FV+KlLj5vuYQJ08JV+yGsTVRqfoQg16HPBwYmrFx1hJXrR
EEy+nTaxGFnBk+OpujR7WU932Ryn7DJxZ9oBxN4Q92GhiQpNg+lTuZLV8iemQoMgybQFb1lHg+L4
Jcdos7EVZKjcXRWeBeQIZvY8GB8KRiHJd7cLNGCjha7JaNJ0Ca9l8NDMF8t8nhF4zhNzpG74JJUC
n+l/CnOdZPgIw3IX0Kg79rOo1oLo3oXn2NhUjQ6qpKAhI7tQKVVIBCd7T5z7kc5WBkAiS2KbMHqV
t7LAjTOB31Tmk9eKFtWaIKm0knRwcnhkNOYU2xGlhiblTXkBJjQaxv08isAnKIDGquEq7A58hFgv
b0b/Wc0XEtQ9c7yBQVVk1SpHK9ueoOfiiPgNCLiSJ0e+8Z0Zf6MHXDkRvor8MKHmtZihethzm8E1
9P21+Y08/m7SYKWBgv4RKd3kzRJOD1/zj8yPnNeq5p0V4SnLjgda5XnA6TLgnSDkTT+rEYgZfC11
UB3gSkg9MVvP9UmXchepMqb4Llf6tNPZSnXdYvtPaASFcx5se0B9TZgf6qtQ3qXW0tUAMX52F0Zw
6U5iiYRwVIY1XaS+Y+bNDVZiIUBQSI7fcvK7iD6P5tbp1sWCs8ZT3Gwbb23QHc0DWL/aRXa2x2HC
CKW05ZXk8z5G6N9Ow08XmkcbZr22JMdaD44hc8XKcHFWO2W8R5cud2r7a47pJpVE3D4mRXHU4ewS
+CiFcNgkXxZ6wZ4hoGiidCbMFgM70e44DKR9G0o1mZBlYHDLMe4Y4RCP4ylorKPp8poLe5VJkOOh
HX1ApfQgEgfN97+6RnGPIjNR0HOKYOc2Lrg5lTxnuKQai78HDTxzJBhsPkCtnqMgWTC8cVCagwVX
vqzIfpiuYUE+Y1DvXWgl7LnKWd7jxVt3dbnL9OF15K6Ia6i6aYBnpHGgx1xzN5X6lyzCkbOcvW6p
rx7er/o3g1IAKlt7DYScMzREOUUYCfhgW/SbnmO2CKnbjWk6txNokIOXE5tcKFQVYOneht3X6tqu
Y7I+6Kh8PfejLvjt8WWcLgEytCKtTyg+VAS0nP/4CRlDlFR91W2sdMQsZiFFnsfs9ut6QG1LGZSD
V1T6T4PxFakZQYmxaF6cWPw0dBcfjoacqwNyC4/UWUT6oknoNKJG8H2zLPs+9QCShifBX93cPTQu
4ZSYeg1hujZT/hpyOdJz2NF8X8HURImYDRsjIbsX5laFIqomfc4SnyMoUyYAeYuNVQYrd4AqaPdX
IZvKnR/hSEkg5VwOt6MVHqayRGTnMgGjdQB4kXcYcobL1HboZghS4Ds62qGBMt26D3q0gMa+V9Zv
5KvVHCY738nI3VCki4JNMhbAVaBAElx5aqWUOvX8epFyx+ivqumf0AtipoiVNawcjrVJ4dQ8HJjS
A0S2zR5/mdLeGGCcZMw4zUHwwBRVO2gjnAymnwr+8wQHdOkZpWdoIfKNZz0VHvBLhbqNqk0f2QEJ
9jwLfg7F1YvMB48iY0ofMbNY62XzCOsKTgInEleMlCGyqmsyGKqkWQ3zyTDKjQMQxK+XsZfUltiW
Y+W5mrXbRsXPNfaRjuThkp+R4MUf2e1KPmhPlTzTvgrpFC7jfugfcCEkngiNC4Q1JA9GqbZ9jkd8
CPduztL1PL2G2OTw7CCVpm75MZn0LWB1UCtuU5gFSw/7wTePg4ouA6XzqBsbc4TUhbFNznLR8VXx
/c5cqca5HRE2pXVH8DdDfrBr+kjESLj2ErDiS8gQiMvoYJAuKBBhPEN2MuErorncxsrDCUlnuE+M
Slg92HhIG/EGzSMwEubQZg8ZdByOJqYtXobzE/zZMiM1yGPnK218r6xxk6bMOT/mHrpKf1YoBMA1
UPZC3+zBAqPpLDgObWfZ1t+DDy0yzrXPzB/3smsiGCsDNsiV3z8HnrkJYgy3+1MyuPczhMqwJHLD
2UAjPZsEKOvN2wJjgZqE6kPF6U6rq10GWxcEJNkEyWuh97sKILqFCpFQgDrw25LAFpe0VsNjlLOP
Qxu6gGkVBx0rUnoPvX/AjDc9cKyN3ZtJYmHU3MoKCbLvqV+RjXycqIuL2NyFGuqiJHkKg3YH++jO
7tHZYShedgQHWObGQk9medAqckZVEXx3RpQYJRUO0mwRU2olGyz9hp4j1RcT1q6oTgEeSUJwniP4
pGzb6deMnjF/Uea2aLHCrCuGJRiL8ailleLq7tx8b8EPdiScYfknKyQGgag56St7P3QO4IcF6cY9
5s3Ry785P9FGyu8QlgPLO+3PRuLscPVQoSkdNoXC0zA+dHDcavaDlLAJs2s/n/ZSMoaOg67SM4+d
WZ+ioXnM846brATrxJfSSFcPi35pekIpq4vNJoILHQ8fUfaUG9O3W8FIwctZvYItRTBI9dx6JKaK
RTa0+XPDHizhBFi4zcKJwEA0w78S8Ih+xS3Mh0X1a6WM57BEE4hsG4I8IiQ/tldas+zm8RIJq4yD
wbHeqsWFd+ddZuxiMUxg9gVcc2zTa0/YmoGxAaasghgOk7UubILG3He7fAiJOZ2ZxNveabBYbKyb
BqjcWkZM+YxVT+aA2Q5PciYXYKK9/gVJDvnV708Qtm/1hBA1BHzD2IuxGBX6Yg7PSEvOfF0balBd
N7s2fba6+K1xoS4yoTIvk41HfhLd2ZwgCghXg9FYOcEDkDRkJ5Bouh3gGW7bpXE+4NDhvhf3xYNs
S4Fa3W54T218q3iy6FotvEt0EHu6LbUM28zVzz24iGHoUA43OKhZab0t3C90wTe0fTGNA+wHpHPp
pMMFB/i6Q8ny/2Hr1ix2wCc8Zmi4KY1DevXEXpUY0bRAsR4mAxy5iLurqyg8/QjeXAPSFGNCIidZ
DU9m6cQ/1cfsfMLjJzmosD/kEMfkcqP+1Dng6ibY1OGPZWzHGp0Tk1PdfS71S+g7e5QOT/o8bOm6
i7JiVvMGQh4AWmeBdw/Ahxb3ZOLu1ob66xK5VLAENDavo28TduyvJE7bVv7aq+xD7DAggQ05nkLU
6jfp8Nj7sK+dK7QKvZW7Va472RRJhlPHT0YOiIXYQ85IRk3/d4DpAsEOZ0hteM/sT0Yg8iDD9EUt
hJvS1pMFZ5Swbzv0gtiGhkiFfdVsYdhQ+WLtQW05sUVkyKTjViLLS6B/WFT45WiwD+GZWK8wj+AS
vIQ0ALpXPVF6CxXHiAbSOXaxCvY1Hudg1hHDzqLZSBFQL/B2aL4bHJdyndhsrvNRx0CVgW5CDq1b
4khZXUc7Wc2tIX4jNERO0GxVhHelD+6Uti5WN9ZJat+GFexhM2Lzk/ntoggp4YJKWYp1kFRrODwI
rfZH86bdgiQzTqu1MEILgNS63QWhuTcWjYgMaoNwuTq2vWs87VWuwgxGk7TnOTFEajyECrQtxpOP
iXEdrMZ8ujUNqMH5F2UkC/4P4zc+lt7diZ416XNkRNFLTj6giDS59HjhATUmuHbVFStHY4LEui44
Zx3sC1RCZEN77KvvbAaOlwPS66bbvi3OnPTQ3mJUiVI8y2ckLfyoqJ3kHFHYaNLMtO1AC60xBKTu
BwSTBjeAtPR3+Bb4g3RgOplBgwB1VI7gyiHdgDeHiErn/NRLqAaAoBZ3RKMTK5bTH2h4GL9MfHbe
Np5+v/FAcge/N7EgILrTLUGASM6IBIIc3mrOncuULYe3FLj0ZZHxEVlY28B/k23mKUg001nDgLOK
SKqU2U3zafv6OXI/5nI8yD1czh7qZhGrMDidCb8otrUcMyZ5EeVHR2vKKZUi7DSSaU05CHJNgyfl
RvtseUjVAUnkRhiIwmNFNDCEhZESIq4UENxnMn03UNErug00uFvmX87EYPIMvT4gvjXw4GNShGc5
0dz+jnpHZnWd6g64MUAba9rxBUcSc341p6co7B9th9yKrnjwuuCASV34OoqRCoBDakGw9dkaikg1
oJpnuZSbjKhSQkFxlWzpjJnrPQG6NzD4xIZMpvuRfuCelX2E+q6y0hvleZvWdYgcmW75MWvNDC9F
aN/4MWEwMUYH/MMIMnQGBzhoA5IEYFc6/hEQkWuzG+kdRvfKt0+50Nz614RLqC+ERvhbGSyloFxG
rqhTMY8HoOpxD8pD0CZPuxVheo0yj2pooXQOd+54lv4XpUBFEHv2ZMKa7vghc/faNUe80Uc81aYX
sXRT4CwBBJtQfVvJlYwxD9J6C7+6IOEFX7rgOoYv5MitUjaKEDaNUTuVE6l50joyZQyZGFTk6+XY
YgTMMYfak65mswDOJFX+ZvOdSzM4iybHYnwsR3+rV1fCD7nc7L1siyjXD3zEHPw8Rgw14mlgcsWo
iqERPaAbXp2ci2vGAUTfGoyUbszSfDSyaNMXFW6F8Vmo4D60NJpDhAe8v/ZJ7nsjQMNaj5vJHU5l
rLaloT234MojSUhmDCHuIitW1xidokEbBqLf+b1yqkipHE7TnclYFqLTRaoctECysrnMt3M2ke7+
mtVknEvENYkdYX3VJvsxW8hKhILrw3qIZvUshjmjD9uOf6k7ZGVDiELnGC/5kwMeNzouxvAp7r5o
/gFjDQzi6P0jxaShjWdC/rJLrqwjQRJ60J0sa/Zv+lhfKRO8GhU2XGPpDOGgLsrdKFzN5c0vGU9y
+JC6xLRK8ThC1yHaH1nCWfHF/k7bbbBMG1yf0MFEyLhbMB25n+V0Fpp9MuUS+gHplQ0HA5S8JEq2
BWpIVh1tv0SobR/ZjqIMFAwPaP/WYQpS17+D/tGkzik3aqrsdwjmgmoolJoUCHQp461F85iOnyHU
bvi7EQ4t3ZfVYrn264r+C8pOKTxAfFEKGKdi85iR7YCaBg1CD/7vgNaqhM217Am1BnlMBiYcXvE0
gKboKr5f6ldTg3uAIlf6IUfPH9lXsWEgCqZmpFcR3NPnieTI9ohjL0Zz3ZTB2orelPaYisqJoj6P
i21HPIf/2C2vWnpMraOehJQIVIHMlvD8WJWiElqMk4FZBPnCGkprv2I/b/ui/On1CO+SBWqp5dff
c85EMfbeeswJqd3Zlv5NE7Ivu3JcaSExGR7MnVFpZ28WeR4WR5hVjVyaSfYAN/ShJYhYVTbXsIkS
y0aUNzBViTnDGmxCqQ26q+cP6yjBPQLOr81ArvEec0abxoK6j2MC9uHTmLjYXy3QJ08tuGXrP6AR
WVFD4HhxnQ393SadKcTRKuF8kZXF3F7+og9fB+oK/4srnk93mqd4GuHj4DHK4YZ053cZ6BuNdSMW
m1647wiPDsn05ZqKWqakvJyB6s+nODUHjZHpizWjamXUnjHqdXGR4p1ZNCO+Mi4RDXU4yeoAhAnQ
OzvpZkJRkvJFteVg9zDGgSsLDo2ZmGSHgNxG38NrXnfJ+BLA5SoLjLtfYYOidkrxK2BchUjC3bs9
bvRQcUF0hNSuspTVryfvedsTBIfvGSD/bc5Z5jX6DsuDW9GbM1i5rTXnPebMTji7zZLgFn9cw4xH
c5fDVyDgif62Mo9WVe30uv1x03FvQnhSTDKD8rcAmWp6Z5Wq+BT71hm0ma3bmi9uHN/P6PScOv7g
iNhDYZLjKE71c/KQDISLMW8Y1h1yQza0YZPHRak+x5+N4V3iqNo1dFvwOvE8r+km+8znsq2Igmjf
/twLhjcnh9MwkD/Q6qRx9y5avDepbaWQD+y11ZyG1jiPtC+l/8/k9I9Z3Uys1uhs3PMfRBJMt0bC
FByOA5geD9VUCkndDfCBZ73UYLc5XCOULcjBb/GS6gONwIbpZix9JvXhm1u+LhRfFrpeF0NbGGNN
HoLt2wC4xgCXWduENQfaeGkxyU2qK4NRSo3oU2+ZaVhVc3FikmfVNpyxFDowoC+CaW/45KFzFie0
rSmygh7VD7la/baYt5bDAjL0rTm3L3412GQ6M4BoFBuGVhErF0RCVTXuigGeTQIVb1leCiSuIv2S
NyxgOXzSRXsvnPQ58yGWw8aX6iWIHlyIcM3vEJ0haGN9QTbsRPiKjQ7CIQU2auHR5VeBmMwr0EWq
u6/LDP/fy6+jOTJWBx3Td/LJu354KIgr7RtFVol1HLELGsvlaaZUh7Ly6o2bdpjvGw1RqY+TH0rT
KN/V7fzmL+7KMJuNC7zp2P9i7CXbl4bEeKe6l/1aVug6OUI1XOHMudgbbrOZuUA9GI9szjEOd23z
0M8DkIu3lRqlS8zjjFNZSAKxxyBI+ZSQcDOCjge0UGfm1x5TGS9EP6k9RhCop2A/kF5JyvqOP2ot
Ae9kWPnwN44Gd0hNjmhvfHDJlGQClzqGzzUHCXNCFAUTxowuRgEzmM6MjDirXqvhuzVgvBJ4z06f
m/hjbH61drxCUGWQeAufH74K1JiGUHaskfmhM6kgXJ5Rv44HrAbcdBtSW9IJ/eS9+x2mvz7qeL2r
z0sMWTIg+SX0fq0O+8c2QItoechFAVP1+K0sCU6ePDKOnh08FIc4O4t+KOWFJgxtBpBy82Rz9Ac8
0AnoO2S2lQ/Tti5q3Kjva0/DyambaW6A8uhvENbiIXVdiojhqRdQrLFiSy7dfvEPVtZ+OtF4D5y4
5STuB5ASN72HicQBiREbkxf3GGA/RFFJ6QNRlBpeGeVb7OxdaDN2oN9j1XoUsarWKhSOFOp9h6G7
l75VXbzxAzBN9aPPeOMtzsCBYRefDD3dARCgqeZTHAd3PdQHNIa6Mz0mNTQP5a3aen7r9PCKVymJ
RnQFpApP9zHDkZn5QQi9eGE6Xy/5abLmjarjN93k+k9/p7xFcQ2fArXgW40hXsrEPOVMc8vqeGSk
f1cP+TVy3e8UzUplIGYIPf/az9X9PIqtxH2clOFt3NiPvWNS/UHMzs3HihFLW1CG1yytluCP0v0n
MryMm86DDFtnzavu0l1XxbyOi9dwLrdCBgLPho+YEXqv9iiEUKuo77nD/4vIBQPpEA7UmZM+iXVJ
bc3bCpf5CLeVJh2vol5xzJkoabhvYKf1SL9VFXuislgMoptWJTG6gAXKo73ESYm5LkhCDlfOs+Cu
0na5RXjQB2fVRJ/D9C2J7Ln3xn+T617nQmwT5jtXDVcKTloZ/82AtWkYOKHiUo+iB4gzYeI+oxK3
4IMDmBIw36+HxadSID5VI4A0cm+noT2k/qHuwlNt4Q6HIZvFWErHkTzFRXEo8t+GZylmcj2TpBFa
Ag1m+OUU9FdYT/nZvNYbXDoLYgwz4toz895tMXkdDX9X4hTX0N051MOKLBQrKm+NKHop8+Jg2gSo
0ikORNrjCh/PZBob7ibTWwqz7GtCzMGQgpBnLdUxnoyio11ru8UiZstgmJnkNOvauRoDmvVVvGAR
Js5K+bTuPPtODeqDIgYiT7zyEvPeys1fm/wKdIobRSEof+/PH8/t9hIh72UUjFg+dAr+CJlT8Lmr
0mSmCN+IGtvuXU4IE6WVazPSC3ZY2t+2LuUqT2HsoFuV9cXol1PYTJtlxtSEwAqPSR5td0udQAZT
6lyq96Z0XrzZ2Hlt8yR0TbMI/vlIc43mQedIMIaPOOuuw0Bml25tAFbZuy4TbGxFicQyE2gtwz5y
8cdFkb/KUay1Mzl48PAVR3gUfsw6shid0xPuRxI0h84ISYDqIeCG+XC8jfRpE7GozSS889iPDFdd
EPSkLp/lKRRa99F79gmfgbZ7yHSyd5zuNq8Nyj/HPbpzsAlz681ztJvRKM9wipmLw21rvUvHN/bN
GG+o8Tap549GnZaYCWQ6n0tK7nCAv2JjjgM5vu7zh8Cbd/o8ofoZb+FG3cWL9hGb6d7GEw0G+lNA
ikE7hDTcChFEHjzKC1o+Fa4pywCbNZodilVuMpSAaHAIDzSGQ6inT1pc/+AGgfOrdXGFDaCD9k4/
pf+myKkw7fQjHPLHuumOneseC8IqUxTZGHjRUxOlh8V99a6Yy2HycvZ6ojQM/8tU7a+9oEby/dcK
tjFF9Hd/zBkd6gSMJZO5TSr3te3RPQaIdtTS/IamuioFGseYDLgvAYZXEL5GzT0k0yGfOL0XxVxe
t29wHDy4FD5WA1DWqbe0mi6l51OfdNuh2XhaA/LLb3dJyQXC2cwtdntlcpxc78Gu7kBYVv2AOC5a
0kMW97uIRmGVuu+Vqe6CjvYN5kBnLxbUfGyWoADHhHPApY0w9RKfIQ6EbaCRu6KNmMVfTMhZw4PK
oguzYZDj1DokfbupGm+rknTbtfpDG5dbVfkri6i4Mb+z9U5sazUoc7JSA96AWXhIySCmaAZWcmKA
0uKaMEYejROPGLPrvCdxNZ42Bn40nOG/XYLTVHo0w+hjEV5SDMUt87AKdyGiuU1yhmOaal19M7f2
focgE01RRGAo2DuSS+wVmXFk3X1gM3LzgYVGOANDtg2o4ooEQYIztvD2vHc6dZxKURB7eoH1GjNb
ADvewbRnYomjEsZ0DW6V5NentrVLII0PdvfKZHEVtc0X+XOhOx3zsCBXda5wxc7ztYG+ZLuMklHX
HUoGOn3BCHUm/6sz4ANgvZ/P+sVqjqFWXPsAUyCNwfOcEKXSerA93XhrxjU552J97sz+NreibYf2
OpsZUUXtVq/hQZExGDXqXJpvSZq/1xC+Ybbfpw0LzP5/r9ml+1DaFTbK/Rmj2Wm57UMuxomWO5uO
sJ4grGf3mIl4hBsm5oMcQIAA9w2G9WbvXkzm+DQt3dYx7j3sQq1tkO88VFPGjh+Lfe8LyDMqxHY1
BOgWMG/XVLVOOx3QToFYG8zgtc2CGYaXMDeK9/NQNyuG3KCVC9OR7kapbDV3+mFC3RBE/q/tZdsc
rzldw4XSh2VrzdjZhs1+QQ55GylKuhq2G+SYs1Yo8qhN/EXy4NZr4M8v/rhpMCovyCNsdQyCS1W/
+pW5R10/ZATruKsS/00jai8kUBywwd/oCpEtirQSTXAOb5kumuHHljZKY1Y+0vWUib01FWAckkG1
XCajek9gr9nQaJYMk+x8q+O7InIoP7hUDS4hlrNKVPuqzfWmcMAk9PTWttlsr2VkUMsb0bbssk3E
Bq6Uu+ben9yjMyDNGald/Z3LootqIGiSaD3u9XReiQxMyFZyQNfxpSS7EDa8Q2tjgsxrgCBTD2eN
0MUQr29V5gf5xd38PMPS8lg/SN3ge9FQAJSFDoNA9sSAqWXvPAeMCwoQ86lpH+RNMVkSfo5ElKDl
Q1xU0rz6prevXfvg15CVA+zgb32cUZENQRj+df0FsYK+NwLIN0W3YBhPgooTPWTRcDuQjcs/cnhX
UI4AjSaWmgatSi6dIVCHuNCuKWmJRqOf8Z/85m+Ns/0ULxZJAeVlBMHRc7xW6hPk8rXLx6qUcUzj
5p/d6junry/KsAi6nY8Y8idM1jAZESl5cpX/Xyvy3Xk2oDqYzkvIzhlZU/Lw0h7iKJPUhGl+Ykrs
9kyDy7HEDSu9OyNsOkzzgwVCFxzRMPPBZvjri8e9z/1laecae5L+EmUxAVnZWu6jrLlrtEsZW6Rr
pfeN/i8nn1eKQ0vfyxePhvzO6eKTxmVmwbODkwXWHtGXSHU1APOGHG6jTjhVBUl32cgPzaecA4rr
MQAS1PE8z4v8lFb7CVBN3NEVkKljEGUIkU7Kk3juxcQIWsyLAfSn/8fReSzHimxR9IuISDxMVd47
+Qkh6UqQeO++vlf25MXrGzKlKkiO2XttjKJVkVPh0O7ZvQUY3EmOccdnTcbE0dFfLQQAaCxLpTYA
a5IxBBg5tuxFPqMpZMCiNMWR3b4YtAB+BNOYrJqUzdI8n0ifOeY9i/CaVcDE8zuk/LJIpdQ7RhrA
Bisk9rhhtGz+icZ6WjUWAWiyX+ftd8XNLqb0ZzBhWDr2D9PCnU8sXCdeuwJHnjEdJgzBvLlvuNGX
Zdsf4ia9W0Px2WAxDk19GVfDprIQAwtT7NXLPCrPthqhC24jo7Bfm9LYhYg4YAyuM6ltk5qGEddn
zPYp4HnhMPaTz5nHaMvXz0nvsnzy0OD267lt+DTDr8L/7HFYOSSDaS6XMcQia6RSzbL3oSwuYmCZ
YXO/TdVzk2u7jE+wBX8pDu4ATrPTDvrIWSEx/JTsZJyakRNgqr4rr4oni1St0s9NmtP/MlyFMUJs
aQmXQ71RomDCYTEEr/6lUPAUr9o2STLSjeBIuhKk55OiIKgHFhjgqpnOsSqt3n0DNKkqIx0WsU9B
kX1Qb0YamtUyzwTjOe3UMgetWg3dfbNmq/votH0c4bgu/c2cl9cqLY4I6jMNHOdZ8W+d3sBLp2/a
5C13zQ03Bc/suCoPmRkd/UhbdOAXnsRRB7VMKXjMUzyExfwZ1VTxTrf1ok1tmslSFSBxInmnwUbH
lf5kZs2utWPkylIxWDnP52vC4DBibmcYHo56CK9VxSKFuhIodjrvnGi+5q9K4NkrBCL3+6bpD50V
ryvetIyWMnWFOvUBYFzxoQQ01FF86v7lME9U3RYmKrrChSlM7B3hUyDYd2UU7AA51KW37nJ/ifYC
VDbzIyKEx/zDaDtIHun3VNdb0fbrdP5Sh6L6yjixv6NW3GhBlI7cCcyDLS6BHD5GHpU20chVsdJg
nQGt2OICVC/ARECkl/paUE1T5/9EJtr0jV1srPojcte8WfzvkCPud/wXkbiPbJh3qZtdxiikHGB0
qabSafGTj5epLd5QT/FMLe+Rrx9MxOsZiEmuAwu+pd4WxHVhAkezMRTMp8aUuD4FBONS4esYm4I6
gaE0Ni6xQNXNsd0frUsX6i722GjrIcEi/DZD5id2/rEhj3pZ/DascQfD+cry2V0I135okii00a/P
owyap4J3R59bFc5wMaL616xJ0uCEGmbyCgOxkdaX2jFpWGb8OtzHqURVFXFuyutQkO6n6xjFNAvF
e8Fgy5X2P7tmgK4x6JtS7JS2zeo/gCzlkDUGatgy90mLpwAQlTYER2Fkr0WkbdPYfvSsiYU1gRRh
yRdT1hRQyWkZoqrZ+0LcBjyEZqCtbIvd9lRSUqLfFJmzd6sY1TbDiswJ1vH4EVlwmNrqRTEWYhtj
WVOXn06FzVoPWPwxqK5BYFQeoRkmHFWzQZoE/g3qsLQRPDGE9od0o7arID/UX48myud7yNGuws8w
cCcsNfZVmEooxqKfdUJVpExU0bxZ9hZkPdMJk7Qz/bsfbxTD8ZMCiuFbXWbOP979Npg5KNqbYNSD
j7YzcJ0hVKqSP+6ui59lBHAiK9wSElXxoLZTybiSn9CHPXTG5jhgjzcjnXqq6XauRRo4ge6h/ld2
/ZktwyLXooeVuadZ11ZJ4v/JnHRy91Lx58+B3BWB92zp2nFumPfVaI1kc9N9BNH8MXqW/0i3U5QU
jQgZhBVsgCWomS7O3kKjUoni5buf2LAa4Xq0Fh98H72pf8yK9hT0f/mkQQrhu/MSXLWWIAlxQf3h
oaXqov6+Ran7keYW6smJ2UbaRCU1KR2L5zQ7SaJHryOjDjITdaj2NTqkPSf+l9fNW68nwkof4l2E
bYZHfeIyuBHfUqRi30X+3zCkMXVwf+TG+yvcArxmoOhCo0X1NhVfjccBPCdXEMH/Qmc+dOl8mS23
XKRzvbNiIKJZDR/Qcb4KRx8WRlmDxPuL4I8gp05VfYgFJeP7PJYC1gBUvc4+faFvzSg8dlF3QPOS
TdtC6x8mrpPp3N8I50ri+GaFLqNuRhTDcTB+RGys+PSBQHr0udWbPb06ExTYsYqXXM1vAYByZ/jK
jw2Yt7D/BET5v58HDBJvGympL7hIJDcQrBeHIrCKgxed83tq2M0iMxzrV59cmbr4PzUzuoV42MqC
qiL5LVLxob6Ml6lJHwRORuneXAOPGRtL5HTlWXjU23AT0OC2kqSrHg0nE5eNOoYghG6ixl1Zer7M
KxuvabrhQ96bmIdz1kKJgMfpkTnYMpTkYQFGB6b2HPGjkFO7BgGGtF72kMIHbVYJ6GwZiM9cR0fh
5ud+oIshBHyWFtG3Fga1j9j196Z8ScTNwmyzrMmWVKZ90TLZ10EOh9dgrtgAEgFSMk32WYySdpHT
oOcQXzCOF7PJ2p2kmJbJOu8uZk5haPgZSmzrzd1Hx6T14IpQd1MYsZxVANOGxiRq4BwPnyHAYrCs
ocDfr/0YqbezYEOZ2qosW3p1uN3svjG6VVTfBetI918XwsRv0icYy427D1DhEvar2P1ED7R/vsue
AVNpeLYJuUYSRxAwMv3wIOtnZtjsHhPWXpiPuOOaIkQ/lW9GKCwTy3zClwhT6eud27BKxYiSIrL2
IoKSbsoYMEUnqmPKyrfSokenL7eHg2+5XygkfHYvpNl0c3/SoxI+FGHd42OaBWFnh4n/QNM8Pihw
l3BxOQfHgbFHv9N8ugst2OQ9Zj/MoWMKujnApsQMIc6AU4JHqSN/p+fcx+Qw08sP7MoCainviK5H
uMpE/YenjUYPdbgXrWUa7QwWlAGxBktZuM8NxyCz1y7Ptr1oVLaVW3CNRxQNjGFCO8Mu0SzUDTRI
pg7DCqY1eJbGeqM/d8aHVeFdBZHB8wq9ykFPIWDxWEKpG2Be5NNa1+YtV8ALDBReSMwBJ8cE9d5B
ZOyxPeOcL6JmYTbfNsg4jTJq2o/FPYVzVP7ihqL7oplxkAmW7dYb+pvdaRsnwTBEh2XTzYeC7Asa
ghdmdijfoTVU5XvuEBaflMT6tI+ZjVLuPOPZgy4cYZ8L97r+XgzX1EhOQz+DXCRAYx6P7JdSTCel
1byEXnikc8YfUa46s/swB+c1DqdtNPZ0kgdP8mnk/ray5wN6zaJQYVkgU3tOEfJw2fOtVaLL5F5m
9imsS0FaJ6bzJRNGBaP9pjWsOgkEegJvxBMWUHlVh4eQy6QLmBKYIJ5L5wbxdlF0ugCk7l3YqTHy
dI9TLt8Jhxmi4cvI03VqMipI53XVHsaScjhpT31AU8aPUlalVKM68W+pw5jFMdFNZ866856noETl
91FEOA2akh/wHmXfcfaIUYzQuC2iqCaRDu1bm2xrs3gWDpJu2kHkxogBxl90YiGFKbrUBv1EZ3X4
+3EbRWcH7SFyBbs+DNwhCrWqvWJotDHRc7S0IEOd6Mn/05sXyVbd0AympO2FBhHxYbptjGBlOmJV
IY3JGnPBgR6zg6lIkZcN9HpCNyyHgJtkFRF5441oYvLn+Db5+kpRbB21qP8X2dRmQAJPpfsYuaQb
8itgty5igX4DjgXNhJIF6KJbCVfeZWjBVUGEz38zaU9d+67EfP+L3f0rhElOw2I+Kn4YAwZoTS0l
nraJObqV23Cwzpbkylmqgp1Hnjfa0NVo+Oaj0L2VYH3kGagjbAI1BogNIfxvzfvnMQ0oI+cF0xNi
gfHYhR27ZHp74W65iHLtHLM8KtwVXvUmFp9x+ePo7dnEbFdGJztXcWAdAy6iNJJHO/40ERruIHIp
CF/GtFgOtTw29Xut/jmFyMYlVnYYLzMdxhghE9usjJmJmN2BO+c34D6sGNUNo3U0Brhsc3O0qxAR
FtjwiCCV0YOqYpzMQa407uNxQK4BzwWktUBTl1Tvtn31+LUR3LMR6p3H81udUD77iygIETR+puce
HvjMaoKgYS/D9PpkvHX1piV5SGVGthX+SP9k+m8lm+CuzLBqCCCuw8a2P/p8WpsGaDLntzQAgceo
f4ubHFp9OUhGsjA1JReDS0BuxqI5vrSm2IbD2rEvOKWX2t7j1Omr11pr17pLoHl8t/V3wT2e9pd2
8Daip/5jlWazKcAGfrIcHeQ64oUUuVq7TPxTZvZH7MR6Lj8cLls7J/rP1R9Z7+60XvETq3tKIHPr
e7u+Hz0O9OCmDz7w4n4fljy4EbSZDaQH/2OS1bcrxQ7GHs9wrFjzh0seDu+LHA41G2nEtGpogQWB
kz93khOc0L2qa7kXsRWMKz2M11ozb1vuPpNVGWutO05chowUFNnAhE5/Je9hEY5vrV/+8mh0Z54H
mOxiGOd/xmjtTMM/uh2Puq6FpZBccMC92mSHaUq9Pb33kEpF/wJ21KjBgWUvue0+kpbPc2yo700d
Jbbk+Ecw1CpnoSBCvMxOVekcBFad/4tw8uTNYSfSU4Vhkvndqz40HyP5XSij1jz0F3pLh2bwuhOo
1RbrjwVTrN2YcRmH5YdqdkZinCXANb/ArDkMX+q2K8ri5PEx9/UrK8R9yx05TOeJ7ypT90GuCaYC
lT0XWzc19KtBlqtfaLno+FXg9/hl1W9Tj3G9r77h/JdnZucS6310AQxr5LeOsGJROFfi1J5ZVmim
thdi/MyIP0Lzy2rkfbJ2g47gaziw+EcSTvQgpB0mxmyw4VFMfP5Io0bKx5y83HwLqclmQ4mrXdkp
G2Igo3BHVkWLXrzYDyXQkafK2TPTR321xnxyNtmhon4xuc+wFTohjpK95nN1MOpuWla2vdpNOrfY
5uE/9BctB7lIQRMrCD7b+aeBh5+fHAx3P057N9wPJu4AhPzu94CFRGkSPe61yR82uYZ2LR5XA1aG
4A3K3ZNJ/FbOO9hhozGEuAxYyGCWKoxO41nsEtPjaAe067V3a/Cay3vvlbs4PBsmOUH+WWe9yrYi
3RnMmvLsYzSRMjXaqxN3twYOWDXNh9CGbJQnwTLtzE0qrIPPtW4YhP2opoqVYh9EW2E5X65DmncS
Jw9mQABxy4GDjqeaU1vgrjviCtbZjAwdlWBc8GHWZBFBJ1LVCctRIkQU7E0iSLF5d7lUAHRW7Fh5
nAAjV8XdMnZLMnniA3NdqpZqnxLUHGBF5MdgvpOvhvcxmWYJ9gu9kSIIUFa5XYqW3CkZVqG/agvM
cUOP0RK2T6k/vLLbRHzCCqeuju3Y1zTEtDlo/HTDCKmPnn1KxyefH4BVUwxMlIhQjmv/PaiqK5M+
/p59iEfSpiyG5sm0Oth64Iri3N0OJHm30F7xCzIrje9VdNUIowzmA5dvjABoIlgAXZvyp1h0fmww
L56qRgx/g6Ooo9yNI+PE+aKK6qgLdrQrrsojHC0sBcz2e3Ad86/qTtpQAiUl089Z2owT/OiYctBO
TkpiZcD6x/wuUxIvLCYBTMf5eHpfo8ryyWEQiOMupdROhQsXk+SwnAqBYzUhXjdHZMeCUmbflrep
PKwZytXXv6L848ms6YKtHzbGAldYWe98ZwYb6Qz7agy3kmMwranAXRzfg+cuTE59XqK6MxyqgkI6
aKP/JzW12lccG+sxNn/MgfUj+4KQ90OmFrbYDFb1Z2KhSKiAREdARaW1TpJ67Tjf6nMzOLNkg74c
D+tGtLSuFb8hmm8VLiElz0uTNbYfdaHoaDh1O3oUkwKIM7NwQpSAq1azPmGUz2xDq0MSFw9vvtvD
ly6LZTMB/i/uRoogemqg0e7VfAEv71PbJFfJz+ThcxIR2ow85tPnug3aZxIA+BEpXQGz/0VM1YzA
CpYFFET5KRjph1O3Dn0HEkez9qjK5+TQRgPtz76Xr2YE6Jh/1DVvZzBoUc9TVWChMhIdG0HGPTnX
MhG0hBpYoC6n6uC4BCBa7z1C5AzNHKsqzEpi+InU49GmjeCV9uJXo0Et5EVL4PYU3sXnM2OQBYOf
/br3O4b/pgBHhV0CI682bdgsYu0OPAFZi4mr440ztuZ69pxsxx9K0sAK8MnSoVKLkH5lfX61I2sX
+PF7rAJfQH738wdDyB4ThVmorFwEpWJ4nq2azr//sttyJzDo9nTL40c/ZiuD/MzCwtDf4BgzkUL+
C6UDP4FVJsdRWBIkJs7AhHYZH4MORYhjU6rFFUCOKvVx5TVXZT5ysJg3FUx4oz0CAS69iukiZ0yG
/kpNqtifcbPa/j6T8PXs/j6yXxP2n59a20KaV27bZ+EjM5IkYvfhwzFC9PHgGQxKHvUg5BRZtM0Z
6+WpG8VzG2Kk9A/qM0qnnyk+pVqy0RBzdZ1x8kR0V2o5xW8S1bQcRfnThQnoFhpPlCqeAC/HiLhO
Hr5Xbe0hITya5YmYo6MUArEsg9PZOqatd/WjfZKQZW3MO8wT1PZ5cijBWNh8jOwsjnKZ+iG+PrSR
lAAmD/NFMkRvQegRHCwxsXZHx7NOXasdcWuup7LBJAulp0dQGNl0MxVOo3nV6i6HHwK5vsey2T00
znpaqi2mF9yOC4gda5Wa0yLpjAm7QtFkBf/TLXZZWt16663CqjLPktd98uiQXJZ7afIbNSjhAGgq
p2N7ioDtQ7AjP5EL/hugDlFIebnhcTDppJlRtxGqPChxKfW75kyERrJbDqmGlrO/7cTKGZcILTV7
0bNY25QaJ5GNa8zFEjDWGLYkcgv7Ka3DtT1/6jnxeOjAGBF6W6IsjzZPDRpAVg3NKjf3HbhJJDjF
8PTnz8ndoa2ZNHaK7Wlw6o2HKNkq3Z0dYto/uOXXnHPFT/MaxDfOVf4RteUPKjY9Xrjz0qSuDPeh
w7iLx7/8cxtXPbDPZfeZYcyO07OGzZmYB5RDD4UU8K3kJGfo95lALIrFxJoOvY+Uy4pOfsTyLSLM
BrtijSscbQMrx8+Iz813gQk55EWPOkomFtRV855w/YPuvvvhZx+aB6+bOOibfcCXJsVfBOzGyFGe
sRjFbxJSyCY6Mi7meATZlpiWxsleGgH1l/boCqAnzPRjw9jxWfPouhDcQnPJOKj0mHXsBkQdCiLh
8YRHGGtRKNLlhGSrs+NgfWqxB8o+C2LOHO3FEfMuyeksaHh50h4EaC6D1VQvCwSW/tYzhh2wyqXR
0h/3x4ZtJStfsKGIW+LpPpcoBkP/y+awK4W2wZWPQ5MHcBr/gfEwcw5VB4ZejCxcvTlCd3eOppNB
Z61EvSk0RKEdz/eCAPO4Ww8xwbHZfq7R6UtlrMWgw+5xsdDxF0eedalxFIw41PI55byhT0dR0ev1
acLrH3b1pbe5ECUZZfmeThLROUNw6knLOo6+u9IY8M39XV9ZQUyJw4outzYaEieVnsvMFuRnwtMc
Kwidc5bK2zBjpua87yRY+NpfuXH4PAT61ncJUs76i7rRLBbkXUV9rwZZB+stIcI6qefL5Hkvrct2
IYXgzqjHJHaRcn8B+gDZC567DmLSPR8Z+vE09mncDHPb8XCqvH8mE4EMO84wGqthrtYeitSM60d0
BtMKtnEv/dQf0jRHuhavZ7Ulz/ojaa6M3hqYvKLa+dEtc0fCtOjMMPTQRjF9vXrIc11mgHOMo78b
Q0IM6MH06O6P8UeXfsoI+02GewyHPOtTL+RCYyhh4yIeJgfa4DkJQ0TGefdMPRI8xSgj6k6uo/Qt
c11yRkF8F3GAwztXAcgJYh2XeUSM+QHaY2rn27yqkpWBfE6vQuaouEi7cR0EpA8rjbe2KoJ+6drv
tueu4LwtM/JrcivcJZZL1gxbz/Gv8smYFflhmJIORK5Gz4EvPYGaA+5S5ISU0OnpdnBOq2JR2wAV
OBa061BeDXEKxTaJTqLFS/+UfTNxDny6vqXRbWh3zHHBGEDgL0WzSbdGDNeSb3Cadas/3IlWg7a8
X1FLqNSAmAo0qDEm3MP23eLX5nyofDfCTB58+6m7m9Uzu88YYwzcuX/uF1dcy+E2vxg6/2l8JkZ7
4Gg8iJ2VJaeADtKkPjZJ3lBk+Y4qL2+clVOR2wMRgVmTvpHDMTYCMoCPeuWsrPTQ1MEaaXWhI6Pg
BA5u0gfL5SqoIQI6RgiM2TTWln16yLHK6eNzgN4NMztgITS/yWuXkr+EbRaNbb0W+ILt6Bd0vM0d
1SMvD9DQQLMU00cV/drd2S1XtUZgJ27Vp+DXBKPHmzbBjJVnxEtMmTR0EsMqvuiF/khr/yDo7CeN
xBO//2LUidkbPA9nkihYX4zawTAPKIvpUmKyieCyWzaiUB/3P6gqB6rkVavMuzGKv4o2a7hoDADs
Wt4pfFNTX/c0j15Fz1iREqD3aKvcdt5qFVgn+Skt66LH1spvrGPCCYQI6jNqOmJILDQT+6gk5I3k
afV/0nJvsyYKrtgtOG77ZQrJWs1FJF5aK9hzxu5GjwCDtDX8RVvEa68kf8xKF5ll7XvzG2TrSxbO
/bL3kBF1JVz7UTvbHB5GrP/1GNE4BFM1j4ccXN5ZXvOtpvxlw/OkSaIsoWM7yJwi90pklIObOCYq
bY/ovA6SY4h0PFLypjBZuEQ+YG7A9JPjp9SO+NpICI/x9ePmUTprXrZlRY/QTsmKg5Gm6RbWmli/
jMnXCAomRkok0pb4DaoxC0M6QsQQ7pJPKEHzG2XDa4imQFigQ7JIpd7FjCAIZsVD6z7ntgkkVUJv
cm+1hzG9K7Z5xhAV5XY5a2zouvcBpE/AsgMh2a+fNIeS6ykbz2GebFHCvIUyWBt9saugH5N5+oxp
HKatUxL/3byjR8t5fVnLfVMQ+Q3Shv+k2oWk2u0Qr5NzSwo6E9ZFqxOlhA4QKH7HQAVsv/8QCECn
9jUlddhHfFODBWkRrC9mzb+iUr/PTos+6WEyBzAEggmJWBCdA9PZcmaLbz43c/GRIJ7xig03ktZv
MnNT2//SMPtRvGFCTGaQI1HUvKHdSUr5UXTDtWB9IGOJ1zG4ttBv0SEjvQpZc0GpRoHKs2yy+WfO
5iYdnt22fPbmYp1F5D3Qb8RDse2HP9c/OJ3YMLTYesisR29trBL73ZFrO/yb0Pjgf2DbRgYsSaZN
XOwDWW4TZQHDHNK5xeckYcVn+nkiAKkOq22LBaOBYtDMM2sI+u2G28qmg8HsBwJh/rA6EkOqcZfK
DHJkRwIJ0hmLiz9E2FQeWzs4MsFy/BiicTCd2lb8vzxxY+LRoPc4019QBM+CMe8YBM85D15P3IuQ
l40HiUwqHbw0i2DSbVhcV5/ldDMQMQ/TgXZtZXlyKeN4OdYjUwaE49Iedkq4Hs4WI0YKzAIxok/R
hxHikCTARJkuFOKDOUMwBkjoAvSKMQaCwaoOI1LbNHGPhRNv81xfVawNKHFvUVWsLzHyNts9oXrF
fL7KiA6reoB0vdy40/SS1No2b3mDIoYC3DD/NERNTevtAsGGRpqvPWp0XIJ/lVLNkd6o++D5A/x5
ZMQn2U9dgmZ1bERsenON3AT0GGaiwcSmeIP0ZGb/CP9lB/be2ekJqBW8M3b4CaUHjz9fOKxUwDtB
7vXSR8ooBKnE0gfDUIM3TttgabuocaOePeZAWmH/oiMQ63LKaEdTK8oKmMgEvmrtZ/HFmIJNKnOD
jaxrLaxBY5D6ZdMftD2xXDLBQTLF30EUPHukupRTiPcFhUwRIRrQbygcOA9a09nhzVj6U8RuVQYI
zzDMUa70+h/7aCoMntQS9Qc8XJsrKGIogDQHn2rqgx1TidtszeD4qYhCpvL7mimevKvgak138Q26
8IEQraThq1ffQh5SGOjBVAG0qtjbzrG9F5b7PtU2ksl5G9MkztA07WkRB+gsK4EMQTnuvGuCmpGo
6q0tAKzkyLhJ+0S2RJ8DcpDffMC8t/WphgDsAJ/oRn0NuhkpWX10g+AaOybdJqr60GJwg+GEZpgC
l0FBTIhE13BUoGI3ouzQZO3mf4sf5lCLJ8lo6WtZZA+bR5CRBWedISnGwipzCU7hz7X05Bml2//s
smAwN13wqkuywZixM5DlNJ4GXgUWdyoQWBP8eXjWB0bhhQYKEtF6WSUEVHeQdTj5UQzthP0sx+1A
Ty6mGyS6o9fbVxQiq7zD5pyRrVufIfd/hSnXnRXvZFeycJ4uRO5uHHrtPsGIgzCMj3RisRGCfYoq
G4bHW8dAxYftABXeTReulr4CYVmwgWUyoV5fzFlEee+3XC8c8El8SCcLvi9raJZLaZ+unTjfmrwU
qRFFMemnlBvKaJqD32k3S3vz+fNgZWdm8iJDuhdjvsQ+tw9KqiLlEifiO1gZFIsQWo+gyz+yEZul
3r7noP3ITs5dDegFFlmIq2pYjDGLk24fD3JjB7j1lZkVMGyp4dXv9adqoOEILQIUp5+h+jJJQANn
SKqIubZVZbqbMhbPO/S/NZJFy1prfL9ZrUpwKxVQjMH5GOffybb2WQiF7e5brDVCGC0urG457DTc
2p1rbrEJZqWJ3Gi44bde1v5nE+ivLoanPEq2jQlx/6fy29ec5r7PWWHY2v+e+mrMVSwGK0C6dLAQ
ChbrsHGL9pZlQ0mQkInAT3iGs+Hh8FuwHeu0h8PaUz1WXNQvLme+DRJq8ogQGcqjQ0CvyMj2Vh8z
b2HxafYs2CfzJWiSc+cxe7UGfpk1XdqEYbx19aqa5+ZPFVnXxPgHYBA/LJV8vmGJ4exHLI5jFR3S
mbOUZt9s0RapqXtCi8OuICybD0CNmwltpOsihfSyPTsJlD+58Y0fEnaonqFDxq+djZTSSowLuxCF
24o312ejUxKoK9t/pJpqvDBgEo3ca/WDGQ/oNwWBGYAo1y8zY3nN+agq+4mq97tSU0GzX7cTdxnN
fmXBtrT8imDA4jlkltf2OCvd9DaLbs1cHP+6iXbK5xK10hJefvtmdsO2GJxzoFxLjtHcEfvWSAt9
7eqGGrKgYPiY9Zm5XwD3eOaFp9qr5qYvwUCZN0f7qvCugxa8qL+iZvQkMjQ7z06xbimGGtv5IwoR
h15q7kr7VWfJqAjo/IofXuxK4YM6ok376U/a5scEL9qsCcFmAVtKfG4YiuvQO2aas/Ptaq1JBmK4
sgwGdXbzZlGaRm13YW/YBYTSlWdg3xP7RNTCjF9/RXkGoVKG+3T4MBFE2cxxbJZMyk7rWsihPAcL
LOd28uon8TZjyajmXzqafJsm1hUo9/gMecjFxhYQL8O0odupX4OWL2YVM3i3iJS7/wfiFWLcrVOy
g+FWPwma0LeqI4zWIu3gwzYIEid7wCJK3fa3Dk2UlkMhAb7l5+699OJHPTS4CufFnEe7DjnQRmuH
rWqBxij6Q6PGlEcs6bFPUU1eH5FEVhleTT2/pIIpGtUTnwJjCmfYzQXTFRN6Z8VGRHP8zSSRYdYs
juhxEOPo7JK7YP7fVVzIdjEGXDGBOb1iRlw5sBDUwS456N1yejS9vh+ZjBMNuQxLwjyTYa+u3f8H
hSzPAyZTuiCerMUU76/trl/54hvMVYQ8GgD97Psn9ch0KICYCPe6w47EI/7GR/V7a3zEIa5w7jjP
1lqnE5iZjGRaRh8Bo62seXZNA1UeNtiOPmBqM+WsoYz5qVKVUYntd654D42RERoOUsmwRiRg5dya
zjBN3jthMqdob5PEMCsRkSHtD7uRAA1a15MRfPXC23fp9JC+8YWa89cjrFcw1VNTIT8hwLIq/k0+
svmZKC3S1AA+b3yP3KZGe2M09uj1BvcgTaLjsw4UnKEzMkfLtO7tnO2qJL+FsP8H6k/ZGY/JRc1a
8ZC7mJTrOo0fw2e9dxcFihwXVVYRVEeFISl0TmEi5aix1N5O6c1rrmuddjHgS3R0bD2KSamjQUX2
wxHFGSdx4YI9hHPcJciVEHgpWIzDBU/yXwFB4VyOKcBFFBRi7dTe2Sz680xrojbikPd3nmQOV7HU
nzUccmiLTA0FhHZlVLTUbFI4MC6Y9jMqQjvVD70heDSr3DlfrTKIJJMIXVmiIXQgVsZ1t76Bp9Eu
7s7Y7IqpPDVkGo8WX+WjvSidF9t0TyX+o+YUaHzxi+/o10lPd3rzG7CTzar4ywRaixu9n97Qa0Lx
QirWFN5aESQyPdkmFfG67Gr090qGz9z9xFApiT/VVUGSjUvmOylx8wijvH5NZsIMou5I016E+jZm
dVVH6/xo1gUoQNzyQu6ErAgrfvNSpOSs7/2nmbY/ZsBtJ8VznnyFzUtTBucCDxUqaKRkmbPVYWkb
8IWaKb2IEXOBs3TH7OTN9j1Hu+BOwJgw4aBcXwwmuL6WRUWm3xAvrUy0YezaTFAGPQuq/3sipKg1
1B61gzI19MGAy22U2HTrZKNW9Q+T3KXXeweHKMEQhnKn05CxWlPCP7VCt/QB8Uu9DEh+H4GLsUoI
W16Gwa6UnzlU+lIN16Ix3iF0WZoWsMieyQMIANMOVp52Z0tQszwBhOc5/nNYv+WzvZl5QjpAcKu2
o0dztj6BSU1XvaI2XjsBDzCEx2wG1MB20F49AzF/i0ZUQyuLbSG6dIj2PZ7TMTe01O2duqBSl165
9TaJi57tLxpyYC0dOlbEfjz9TSTuYfiCJW2r1guakgk8MskOKwGppjLNNYkhkl2hx7NBFekVufYd
z8Oh+aid/6GLO4DSkGhOmXfz28vIhrbIAtLj602M2ygGStztoOc/RYm42tSx+QSA0og+I+raOemU
tPeJRY89IRfJlj4bkoIBXEIPFjgDOjQWIlsBFD54rSdjhV6AtaW0X33QKR0R25p44h9q672gyxmY
sytNgjV2L39ZRZalkWAKIvDhCYnYn8/Tl6lgsg1Etik8SguJ6kJL/d1Y6Hc15C2obIHPcsimLGTl
2WYZ9/8foC/qsDgpKUDMDdGU8RL185JtcMbjB0w22fA7B38KvWekMRtBkoe6gPGyulXc9EsXE4KH
7CwEnW6Lq0558+UeEpbSASLcWvr9BQI7b2RbvyrAilIEFhx4CLMw47G8BSbFXEPJl2nnIiLGnNP/
FJ+0I1bR2FseXNnqr6N48gpxcsL2VDfNMWAYMJvBXpbzxpSvPW0MGIl1MUG7ne5tSm9vTahCtG3c
f7Qi/psQBQzbSuYrIRC35KW7mBGodngEQxrbSo8YZM0+auaZe308Mn4W7klPp2fPyz9VNDUC310T
AqBhRWEan7ZHplXGOHZIkUhs42jPBmBRxNy/qb+fjPk5YCChxxnDOMy5/3F0HsuNI0sU/SJEwJst
PUFPiqKkDUKU2PDe4+v7lBbvTU9PqwkCharMm9fwXZUa9qr3gevhwmJ/7SwPkheHLHExVjDvzNQV
9n1i8I8b+XaK8FWDDOxTnqoAVFX0T+qrQ2g1bsdWh5mjQqMuZGBx6e+y5Gh60jx0flgoC4whVz1F
CLDjHGMJHPapRpkeJn40q8cT/BDRtXjArmOJ0yrsH906DMN3bxZrcWTYyk2wR3gb2A9tMlq7vl/Z
Yu22EKGs5aC+iasPvGAllczv1I0/kh7YpI+Blky8foJK1BO1yNnm0YQnErJXOLDjmABZltFMGnII
9z7EC639yqn+dOZkTNoEw1qiydKlxYhhg46fQXkwh2rT1N4Ca0zOC0SEq1FB7cegZqjNYzkg12Ab
s7T2xsGBh5J+8uX0TWc6UnTt6WbE0psgkBkREgEMpGF0+TAvbLXBSIdKkIN3JQSQoWrRu/WwBb13
gyokLgtOG2XRRN7Lka6cXnKfrRkgBuy6tfMjiYKRrrP2Tg77YBFJO4fg7CU+6sg+1BVeCXMG2ZP4
/WiRoOvLOSJbDLKs+idsNvrApopgWxzIsfA6Bw81JXlf8EqHkZvnCjRUecXLpIC9B6G1qe1fDoCZ
4PMYsOQRAFEyO+h04D1F+qfemathaHbC+6Paibtq59IvAt11GcEID7EfDDNgVJDYBr9eCXLLDM+u
re0JI6yN3P5GgbPpMN40mvq3UcAzUiU8EDK/jhXnFprEvzBwwIomxZIaVXQnDz/IQs9IR9/Er4cR
JfKkIrmh/DVh+wJZo23WIXLWZfdscGPxq+EjU8gvIEtN5rtMIN5cNhd49zOYE0xzPkbzq55S/HDC
Z57E2zZND84AGIxW2Q3gYwn7TLlUJwzwcN6FH4GEJaCNBKsPy20elAcbWzSfQl1HIxbSFOmJ+bTE
0a0hbUaCSKpj202LSUWjn2KBiWiqUBC91O3DkIKDiuApRupa4W5WsaIheu6FCSA1YwAWuxHm/dMn
sUrkzomSN5I3YlNr4+BdBiHvO1hTeJya3T8a+5sZmj9xPs6JGFwb2fimOqSGvwx2g1q4DQ0SAZ1O
eCyM5OiLBroaLgxtCMgcHp0ET0izz0laHyvFIMmcCRWuPZfSA6uYmr2JkFdtqnPQGTtV7Tryy805
FqdR3iwQKzGrJeMik26kmuAL3zcUjd4iwqpy1gUdMj1N8GZJLEmLcyaXcFqIFc36I86WrX7IYDkR
NTVX0fs1bT5v4CaULWZpqLmEn3DqsI/0TxB0k1S8xjJO5EQsp1pbDvDJC9W4NIP2bH9DbDd8kLyU
w7gNHeZZkrymCzlYTrIrimkeyCMJPOg2sEAr62obx+pbEr41xJ4E5VzQCcZB1dF64OsRq91ap41T
IbyNiFeiUcLGp1yHXbiXYYRAI/0ZkmZe+MGbF/XYFiG2wTqAjfpbKr+r2oHMiK7cCy8QoTHSfcXy
0VFdk8nZaAGLGjCO65rZPa44mawvcmwGplJ6hkS9GGa8dOaSrB2COl0kZbtv+0sQv5X2K/cLJsvN
InPoeUg5rwwZD9ts2cLVhodhWJ8OLk7Ih6wDuJOE0WcenIfyR64vlA6SbmCJLK3EAcPQZo0pDfsC
2HFo7nr2eEn/tg1cI8Eu0vGj7/Nto5RXSTl4CmmnRbWWHbgrOxX/Th1VizQFv6pvLXpmIrgibgQN
Vu2IusGKKgKyyWVmm/bGM3AU4t4P0IngcAmiLMZfK9Q6ISNhz9FEU7JS6LdHDMMijbwAOw2Pvv/n
vgobatpZ9IaCgJOady3sSGDANKqEuxJgIuzzfnexvNBlddfBVDKxIoRCA0s+L4PHmKCJYGDLSWbk
xrcglvWlPUsr7xjEJysq14rYlGmTUbHlRbGh3Mb9S987eIm1HSANcxFx0GGMVbE66PgWATVlnupf
Bu7BsyilxXLkswSawz4qS8Ou9Ps9nt448V2gNCJ0YDRHWdu2+kYtYXE5gAGUCAqMpgjoLiX1LWow
c6H2yVBfDFN3974EeA7jMpAcSg8N+r02N6pHkuEe5kMXby8RtAkF18iJKCzFv3ZCBpK5ANgjWiWQ
eGJx5l3B+vYzRB0G1oTxxqE5z5L8bYKgMI7mtoj3DhSZGu6iJT/t33JM9jV+lCpTryIcF+LyR8zV
7PwaVwnwH2RpwhNSCNUGhqrEQW1hNPnYVsZWtrOyEY8QTuW/coF5WI87t3ENWyHSxL7vNCTYYLMj
MHtUseHHueScwPbTB+PAx5tMNgI6krbWtlmbQoih4jVj5ZQyqRy/4CDSRbPcm+FzCrH6q3C1FyCs
yWZN302gW7BuVVhtWAmonnyh54ywB0aO7QrIsZbMTUKBJJoaq8AXeiBSAsV/7ZNoYsBLgCPR6SWI
83i3WW+1r1CJTLcBv61DrVv/po4Py3x5ldOfWNT4tR1uY9T7Ug/lHFLGqOTfE8zYQZX2AmtDIAdJ
GhaX8iXV9anBGo1rgnshTD0YFsuBK97QLvu1gUvTMIP9VLh0AAjWabDxGRhx7rRdg4UhF8kygbyR
OdIOxjGuKGRV4v8P9NcwrWUaK2AJQcyyB3IfAQh9nKWq9ixjox8ykpN8CrduHmG83l3u/iBYapor
DpYG5SDjcbh26BayvlvFbJA2m7eQcugMh+uhXIlto2IhizyAEnqXONB4tnKzSCBKJFQ5CkN33/I/
8D5zG+RmHubNIaYjjUlyQD/uW4e9tWDWyQscTncWsynpazFfGTHyg7a6tPMEuiZbU+eQB6svCnuj
JF/+JP/dVafAu5CJjML4xmGuKOGEHI43KzdYgP2WwicsklUQxssJiopq/GMsvBO9ggB0RFvUaHgv
s38WfnsZuwPmUhuIWyvTRoIGMZSoQpPlAhHbkJa9njDxNgR1Qwzd7LZYd4AHpolZipetugnoKmLZ
2W4javwcLyMGUhaMnFxtNw3ksWka5sXQ4q4mz4U3i5d3c7LVTqBvQSa9pRHVmLxqKYnbhAopa0V8
GyoS067WQZnepgZnBQOD+ajYO+l+UG5KyRujU5hD0e/l5F2IgGjfwPwXkOHnQ/WbYdATqOmpwXNw
cI5BasCkeLdL5L/APh62BRht1SH7b3EvCf2TlXoTSPZiwM+OXz8rsMTWIzyZ0i9lJyrJsorjnRLj
YCIr8OijXTEh0TXdSccXkwwFsyYYFxdbdYWnkyOrSxH4qnBKjDXlNefIH4OdhgD0Z14Y1Dp8GmW1
Gf3IqUOng9beuA4g+7jybLMC7AuBijBrayRWwhCbtx5akxYmP4rxr6XVi0rpJnHwqREihOFQmQbC
eOKRGDr42JM340PMtwSGmljVUgD51oRJAW3FkADjMBXBY/49zoEzEworbogMUjOgulJ1ZixMPvPM
WBaaNhvMTyUI1uKYT3L56YhyBhzXYWKZql+J2d7FGZpCwoXvuCzS8TxawILlzI9tukph14KgMTaz
zVgcp4g2XoxRxPS+qIJdSdJ3XXU3HYGLGDU0Y7w2YXOGI5/DiMdCtkTF3UWYDEB47xBviYGBlstQ
gQ1cFTCbH7CTVbpTOjnfsr/S/LP4mkUbbMs8PBA/aAbJTkxhElhLIzhHxvYvqhrDxGpS6M3dSrAu
vX6tRNKhVusNhMqZYldQr/SD8KUT9sdeBbJLt5SiIO+Di5QYd81P9nb+rzeCYxFCXcCqXFxsQgIX
+7W41ioj6oYSvYjgS9QY6jkXzdDuCe5DVqC/W0yurQKCv2j1YfAo04vI37/hWIJWfOisi9h3BRTn
V+mH8AseUemYAs5lZhDBXxGcCFh6OsP3alezVQmChXgSAtTmvSDmFvJisKCSUWt1bXXNIvDo2psB
GoGuHhuIYYWPcQZUBFmc3xcJao+OOSY8vFxxRXOWZNRw+AqPUrOjnJwjTvBt00UjJto8Y0jZIN6l
obpZa7HgMUue6XF78BhB2ZyRVVa+d0xUKAqb5i72oYGyt7YItkLXweg4wLWCVOFlyWNIGE5JXL7P
+dDzQyPSaHqhhUy0mpE9Wx3VH07SuOnCGU/8Z8GWNqnHIEHEYGEFDGhUyh7jASzF/JXjFN+VWkLB
L4+J+iViasMAYr+crwZGMQHcFRRGNuJCAeimQDfCEsDhUQde8VEaylqQksWep4PiyizeCkQuyHRO
PtA4/BcZirdZu+myjkFk7bYTlsMVGsj4gaXrQ+iclAyTsgzrpPglimFxVhkU9CMPFZuaU1ZU/OU0
LvyJ4kccgYKmzmxELuQ1XXgRcvL/tNK3ZknLINVwExF7j3IqO2nVIHWBT76zVeNhE83iNTvHtud5
Kj3bGBUWOwik4EPOURJVISXpo2+G3TQkDGGBjwAjppSXlUm7x2XE3S91TBJhThYsOoOJO1iJGIDX
iNW4/HL60064AsTJqmTj6YAI19YkPtrmWZvOrwQyGCU31EOJx20OWaNOD5r3KSbuEQWSz2ZoqEin
W+cD7GabWTABIfNPcAZbnZILAlhhhwdR9Fi6sTg16bDzI20pHHSNDlKKTcQmH+vX+JLRFoTVJyY6
zNIbVyPcCLNWMZuS5ZF44qdVrxv90XqPWFNcRCuO5HCUJ/c4G2eyrh0bgs2Jn4GPMxGRNez7ARUL
XSS0CrwAxrUBD2kImoMjPNWD35IxS4SoTGfXSdFcnBhvi1k6PpNoS+5ZzPAxUY8y16mOywFZfd50
7ELSqjf9vQj9a8f+5HsgzWD5DST4tl3KwlyKmJUiYOcAIq3CdKVNgA7R91RkWxi2YSSB0+gH1OsH
mOszIT/K6hYw3/6H9HaYgoUIHBtBtVttvBS5vbQ9e8uI0NWQ4tHctYwkyjh10VYsS42YiglKoC2Y
Z1AxvUU2JoDA1pE3izX97ZckjrxlngzFrL8yt/YQ6pij+c5wBj9XiRw08C4rA6FVV6IFy3nVCZUA
4xVDKYMOvaPy6RhITby9ouJxMPVKqYQoyQjljZdxgGaUkY1Hb6jDdId0PcWuqDfFT+JYdMgxS6Et
hJ6VvpVMqCfePSWVmLi/x6jsCIRsgaNHLK7hH7Qc4IEJDSTYxDSNifpRQOfp63StoKhAGbAU1Ieo
sn/9nW7kS0wN5gVGD3g2ohvAOw3YQjDvA1ZRGKQ3VZiuaYy0FR5OMwSfsD8+lLK6ihq87dRdEgQr
k95OnIQM4ejDWZ6EgdVv2bQrJx2qFkgaP59BPz3JeMfx1gtKmCApiIdlwVIwrj7cUFGb+WzQWVqs
AvIYHUWHua+sdAji4sbHpsYW8tfEDiFEp1F3uYEmBXcZMhlNk31g/eJat/KMBhc3qMi2NO8pvdKU
5Cia7KJzIUrUiDCaiL5n0LfsufguT5tCQGThuBEXJl7MxEey7ltk4gk/OgrIaa3bNvXHhN4lMuDF
RHiUcer/5dnjZg4JJsUEWnwpwAiny1bIAOKJwVJE8HSrv9JB2yjy9D6UwzEtx40CwiiqHZUBoRgr
a/F38ysIBCmjSTliBo8l12Ki7s8hd+UAvW3OWTfgytaJDQVouDcRjZeuZBLKc0ipd8WwGBewjeAo
KmPmUs+0FYyKhnDdJNDcwGBPok8ZIXqVaEnFcxE1mU6JJQ5+kqHEp83SPMPehxgLX10LcXPL4Hka
8x+OxIZLlmmhB+ZwOQtVWniWdhA7OXh13OLmDfVCkTmMOhcTpSUTwU4Jd8Poo1t+WgNFRqpvqvCU
0SPF0pVzWRiYpDCpmFvEDqoDf98x9zCm5KSXQBOGkDH+CyGLeMP73z5dGlfGfys1N4klv4N3LpsE
VVO4US3G8xPyeCj7QqnG5guQhN0Ns2H9ux0s+LhE0Yqha7IXOHlYQ5YhbkLy+3O8ov9iSAvbJ6PQ
8QL720I2ApPPQ/gGI22ALy8GVgJ0HvnbEwo3B5PO8a7DMCaQoYobHHnnYZNhyt2AAvpzcTUCRm+N
9u4AMqvquHfQi1a2oPIjQOVoIlQTNYRG8SwmFakkrYyReTjnTYq8kSFJwtCbk750vmQSyzC62gJ/
LyKFHLin0GtbxmPQCAUSBjoaj178XgV9jdNTtpg6CBJQhwySJ6TJHwlJE1zeOoG8OOLHETaH0Xol
Rs7yceYeo7JUtF24ouCYA5bkMzHl4QVUS5X1jzAfyMNMLjBptipjaVB7BHT+QpYtmk0H3rdoS4WQ
dZSUVVUBmZjheRhJbJi89d+Q2mR5RtqnirP0xI6UBMZHSEGnV5egIAwBHcwqMm4BxKJbj1k1hHrM
UU8+vkZKjkqGFepwYIoBNHE186D90WVY4KpJVYNfGL5ITcnDZwELOZMGtwd33nkP7Vl0cDlGYQKQ
guvBjvOuIOWyGST1mXktDVgJpKP7Sby25I7Zy6ZFSNgp+kVAuw6g5J9cu99oBAYIvFUwKzTqoBCD
zDLRT0kOwyC9sFLRhnICbkVVNOQgmkLIn3exKwqvYLIQ3ZCy3b7k3NWAD0Vn7cOn9ND6CrwSisaK
ROS13/gNNdJCsoM/JmhVdx8ag1gxbxSrfTCZpFCPCLSNgsVInyjvSBsItvhNzbVY3vZwodvKXOV+
eZQj0rDK4Bj5YqSBLwwK/CKgutbeKv8joNAIK+/WET1XwqCasq8GeBmWnO7dFGwdJhZ9Q9jIMPU7
wRcUW78lN8QPP/+4LP4Ni8kF2i7Iqu3s7xmwyUSjfawq2LMVmhGFoZTHd1VJfaZsCH87q/gH+2fR
DvTXQTG394X0IVqHoSdaCrOXQO3cJp2wOHp23gh5q/5HLCM1GSnJnItaDsoF/U9s72ApKe+Y6OE9
JsAk6h009gjbpoAGHzPkwSXC6+A0G6wHBfQkoh5E09CN9qY24mUK7oqYdil2cvh7z5QqR6I/hDQ2
tqPb1FQfaf9Spr3tBBuLmtFu3lIoziOhLSFCjBFzHtZT3SMRrKpLGQE4sze0+g8eIbSP4Qudxp/0
lUxWJlUzQ/agNn1n9RGxnOCa0s2F1tGwIaQyT1e+E6h1iSddc0tl89e3RDz0/Jw2RktRA5hWhFjv
Ltv+UXyRCZ+jdGkAwYr3t4bSLdiFQ4Klyphhl1nDuMRoVmr/UTxUUETJKMgwU9J5SzUJr4N5b0HZ
47gQqqVMUdcOu01e/WPKt2wbODMASTmTNYYeuAuSHY5HCPDzt2irG7Yqj9YrYwAFNWZl27tcXrYq
1sW6/ldoiBpI0KsFSBeQQFhBxxA8KdGkCTWfADw97r1GmpUivdF/MrsKd1Fr/1V74sfFEBFwYSQp
GQdsrBAoqWhkx/pHdXDnhm0bRCPAUbosCnStDTNRIGDo9seY4YYXTGtI/huvHi4BwHQM0ioKNTXA
B1qugnBug/qkenA2EV+hZnfUaR3YnKNZnr0nfXsWTaiomfBQN6J2I5vR+5jZ5xIfCEub7nW89oTS
ABXzZGkfgoSnT3c6VnHW2fa2TL64o6u2Q3BENaMn0dp6qD3tGU5Fvv/ZNs8IVqcgfQpJ/d8CBTOA
UoKr+iqNxM24iNukUBdjq8OIKqtXovKLeUIm893GR7wBUiLA5FyxXQ/eg+oNjz+Ke9YikMl5tzC3
rdpD2hJRy4k22TapiDLZVxHTPXOXU9uJZ8ThPGX9DZv8Z97V30pWbIMYaFgcuTJdt8avp4lQITzg
GYEb0EjtwJ9bmEiJQ73RP0tm276qYy6e78lePFupW9aQAiP4ChoshZGjpQrzY4b9E7N2WSIWcPxr
vZB9jWSEdTKTtEV1bTuOiAiPHHYrWLUTN6WDfiXQR3HsBFaIbKi8RVBFNXqSjrM+JadEakLUSAWe
DRZ/MUWnGIxtKjpbbO76ENKcCB4nDXIbq+rv2Glny8huUZBvJMv76PJ+PqgCLfzEjXzfJ9OlcBAW
yal2sauYvhSdBGkAPe6OM46TIC9cnBJWCaQzAtjcUct2Y2SfxiRYVubNCREfCIIqMYmkajM8CI21
sAzJAr524C2K4tUrEw51KMYoJMUXE5TmLEGp/AHlYy96aqt6dURgK6BCzfgjXjrf1Jnh20evzC9N
XR5DNVuabbEfMnqi9iqrArvvWLIxtsmpS/gIJaqPpF2gIZi4/LGQw+4dM9uFCJ8NC/UkUD7h/0IA
OehJ1iPk1y8+2zq7WAp8pzLOGEM8t3J4WDE0RuL20G/sE0hnpp6tJzvC8liCn7vVimJN3zrzsOpy
VF7GXGIo2cPRIGiX6ldqIEFH0HCYqLQoLGLEefTXmLdExVKwcUScuVMfbHYSG9gpY+5j0Y7Whf0j
9mDBaC2Zr4H/IllTMM3CpSWj03RaN8smgpyCVSFhYkB4gI4HDfYITTOtlfQjgb8oPq0grk/6EndD
l8vFmKO0VJttAtbBRG6ZEYUjnWs4q5kTYFlVrTGdelRsOaIaNLmztvOlx+pmtME/rfIqeC99Suat
Uh0L/JULSkiwHT8u1rWjrAVDoKwAhAISX4mYV+NFAtQlfkv4QNTeRMWJUgScoIxPhXCOAbKzBnr8
OkgvcGOajGch4yFRafnVcd5HsiMzDohQ1PaFuVQ8tmZC2dcN4HdZmr95ZGwMrERiXfrOEYXh1oKC
mz2rQnsuVO+G5+aKtxlBkVEEvwk6Clv+rxeVWx2K6YBDcBNAaGeDINliSzzHasCsKoOJqw4QaRGr
9Byo9iMqjKVfWAJEtZd6WWOHaGRuZecrrTsNTIPbut+hVQNLXBUlU6BxSON5nw5wYXBtAq4ewo2G
YIKeUIzaOmbFPbsont9LeEV4TML7kXDWhzrjWuxtvoQ0ue15YuQGZj6p09Je8BdCBmiZGW77roH7
zJBvyM6thKNhNIkqZCs6ZkxFxOxVLRNXmBUJeYgNq0XjgDFMcXbSKIYV4pAxcG+p1yCCCXsygQL8
rrHEGaEaUJ7gWYM5SnIU9Kcyk7A61c9Z/JMaBfyYzo0l9RSWkA0JpbuqGtA7zKaI+YQNoyzAdYmx
k83zLkQ7a9u839ovQnA39SZ8SjpymFv/nDrybxX4JKahgyIu4c1q7GqWIMH30EpdE4+pKvBDE/lu
5+AZImYUKcxcQ0bMmDBSgR4xl/hXSiGsacKQsWdL5ntta7R/mvIyqz90nciaejWRkZn0rER8udpM
453nTSCWbDnZiZv5eCEF3YEh6Tj1zdzQwm01OMuW0yjhSKvHfxmtaDA4KWai9UotmnnbKzyH7k33
qQN8846FzzrqyW8CPIELQ0Wof2ociRquJEJKRS2UguNGMXi0Ybl5hb8fLz3F7oKSYTWiV0rxKmHF
2zajXKUCkAEIzltOzC626Loy158cjhMVJ9tiy1hd8Y0vv64/fLT02G8cAsUCoQRT53vtEYyMvC2T
3t7yOMbjknUXg2DG3NBw2ZXYHunqSfSbqtDr9Vs1I5BSwq+FGbrgkYiZtcnLF4xY00ApQNCPaItw
SwU5XHUv6/w2ChLHWOhQDYncyUXKZRgtg8Jb4alGrKfOxpH1MZMNdFsqI2s5fXMUhiSGU1/jPLhH
40ULYgjw1TaF0kFzN4A/qYDlM+wI8HXQoLXKIu2n29Zhe1EkzOKRoYrrxJLhn09b4gTDQhFCgAoM
huF8HbVnVFTY58Go7jJmV8C9Rrsb8m4jQNWp86+FXMLITiCwdxvgsfVQNuixxnXQnjgAFgpzOYsp
HuBZwJysyKVZxKpWYc9YOpKdsAdjJgsCEzaDT2yN/hB76q6vzcuI3jEzik3a7Caw7govJWxS8ce3
YG8qOy9XN0NPQHrwItiDpW+17+HAAHHQo0VFrvqs5D4g1K0jcHtnyz5G2kDK4JoqUo9ONaqHcuoe
FXCf6M+YFY2Bscnio4/UuyvUA+OQZeCP66r0vvzR2WWZf7G1+tahmQ8Ia5YKiAy991mFzXoCp6qj
5JkmSPkhgIYdXfUwEbuSqxcx8B785KuMlX3JfNUAYPGH5hDZ2q+nMdpt4vcuofHDoQCmHI5d3a2e
1ItoBmuF9OHBDDamArYTjRtEqmIvlSJ9sdHl9J/CUSsOhZ77BNfqUhVk6HY9ZxN8CIL5bPkp+vgg
Z+dNqjc7Ki+xb2xaOvrOBFOEGOXRBJrQRuJViEcBAGBldfAiIBJHliPswJTJvsA2MgLAdLYIq5D5
GP5JfKAFM6JPYbzCmJ6bytxoSqI6R9R4E/KPDGfdSpfXKXrxEveVgeCKydsaRsACCrYFZ7Nnocvn
DsLBLOxiM5TTLeXa2poRPGqgCbsYM3f+GmOqiDOuLXvm6aMSfk3ZdOuKVXMPYUtUmrr3W/nQaCCV
aJMlxTwy/1NmOW2pxR5oDW+Wfhui+KLaF5IWbgbvuNqdhyB/z8JXBMIsGXi99v+6cQ19eWe19d7y
4TysG5vkzFU7vFtgAqWLtbriINA6erZrYjMHfbp0nbepXDAl52/0s0sMMQSGFv2jvkaXze5qmCt9
3Kv+nvsNQovqXy/o7SEBbdvcLePPhLHJ7Jh3s+wbSkmwi5nyz/1Ff2m+8G9h2AyF+VcREUOkr5yM
Yk/yLVrVWd9iKLiENNR9EzkxkqHKoUG2O5pQcjeqJaVU+a69OfoiRcR/AP9s4RIbR63jq6GZv7J/
4QfHsJhUWsdY2B4anbn/kcdzcsZ7RrSw1kASz+oTazXaYJqkkrcXokqx4LuRsJh6AATzhmAaOEPq
zi5PNaO6f4SGoFPChZH0KWxHpi/sMjXjSLnqZvE5Vq6af4ojMCCmlmsHN3UwXKg/KA6Z+JtrMPaq
XQjf3f7v9qNe87BtBukqXEFj4NTJKBWmhPQ1jKbi9TBeyFtFwCusIlmuuLYq0r+Ed0AxSc8lr3Ha
68aJOV8UunrVLMP+HyJo+CsavE8Qf75Nb2I+ss0gZ1MjYSv5GNk7oZVsBL8aiiy6PnDyp+gpGH+x
fXKDxdQaaRrXNQtPpJpjfya/BV8FM4J+jmpNIQn3xyDl3sT8AWoP0Qyz7G7ivwg5a5f+5p80HDRG
KlAwpx7lbbFQXu0DEwJ+pA0AHefVV98QQj4TE8S19/SdGYwAPZuxGiAB0IyRC++FKz7TKUjUZdDO
j2C4iB8851T4w4FSMHCkoXuvyB5YU8xtM7d/KL/QJzkku3aBYQerKEM39ZW9iAagVG9BFjF5IKax
cEM80K7AE2G4GrVNwECDjQi2y0ySRJ1CkNBFGFzhM7DTAOJP8B+7awq7PZ6TlU0Vly/bYkHqIrl0
wn7Gn9XP4eU98k++HpaUYMjccYzI+EY2c8ulw0QE42OiFLyFd4Q10pAdg6UF7RtvHJyseM7UHntC
/0aY3aW4UxStsPu9ZAcse1bhqTp4S33XbhbHYJPNk7v+4Gfrk0z8/Fbf1JvsQk2xzZme3IjI/ZIf
oPy+NkMvE3/W3PV/RIhsC7fea8vkTkrQfThyD0vIF/c/ssZMfUrn6O7Np2VxSS75pt84/Xx8WjyZ
jYov+tODn8sFL3hwYTzHKo4L0HhNzpBr+T3+DO8NHTcJC6hFfeLpid4ml1IRtwCG0wPr9eFFr9Md
xLflGfJ8YabQ5WBmBASDn84Ga+WTfU1vCEQPhpsdo5f3RAE6dxZYnesP7rV35bFUL94HnPO6K45C
3YsvyA6FhA+E+Q1DDBY5UQSP2k1v2dV+cmneYzonF+tfcMFze8vKLZ8YkOhP9cET5/4Xr4qgqhk+
oso5urBSs9e44+54j+5ANOjVe/JmsDLE5b/qW3+Snyxyk+/MVd/aU3OHUbjp1vnJ3KGF33nLfBWf
Mhc93ZKmd1muxP+4P1uGCvT6r+IgLXhq/AF9F6+cLYbk22H1qyzbHfrMFTDolujLJYNZd1hXLAFU
JtTAzplXGULoQ9innOS9OtP38gZXc9dZBEsaTRd7sBOczSXAw5I0MRe4d8OWv8Lg8Dyso2u7kxeF
m33JK4pVXtlyQzLPsloHxwy3mWg5rscN5kr8U9oZ5+YF9nlNF0Cwi3IL7Lfq1t0hZ0HCNTi32+TI
n1/zvnxlB/Wh/5S7ckVvt4Xrswgu2nJ8eFdvbi6L9XDQ90g7NtVB32RrfRNcq7V/Ck/NQd/x8hKP
TgN4xzWFzgqW3ZkzZWOfEheI4dLvsqV/ooS8lqds/mssqgNfhVXDHnKyzvWJjzpbyPMP3YH97Fzc
0Y5f+of+4PzAMwOd0L24ONEsW8ub5i4/p0PxhR5wp++SCz8yGx/qI74VX/6NsQ9vUntmpTnv5o4N
DmUqQpNn913firU3j9YcgRttWfMdO/665F6sud8bEgnnwZWw1hMDUZf7+dU/6t24LjfEMK8xUFi1
++JYuD4/5Z1Acl39gl7kMznkO2ev7rK7fZTO6U1iKfC2iOVZvILLUM6KAydDB0F+xtsebZXP9sTb
1T/KE98/eZkPgHmxVFmML9wP+LfcBiyeN+zekNZeypIOlg2FWZRr7siq2/gn+Mt8TXWnPsaH+cCb
cIfz9WlYJ4dxSzz1LlgG7MxkbsgsuRL1CG+t/jC2FU8ZMt6SdbFrn+Sv3+UdWpZT9eIm/72fYgDz
ItFz1fAo8Jfkw1kwaD3vXJtysHfdkXH33F5J68l1WDrVIdgrt2w/Xuwnx+mSlLirxG5O2plbcjwZ
YAZf/Q3BjzzvDslF3pAVxGIXj6NY54/wgYbsiBgIqQjHH//P3iLGSO/yzPhks+XIfKfgkB9AOuzU
MEAi3HhBQ8F0v/1uHtyrr+mlfeY3fA3f2QzY+LwHKbPGLH9TXs0ddpt6hZe6a0QY1wxHI4p+9pR5
8RW55YnI40+DQ3NnXp1PtqkYPxnxQCClEipF0mHZgCYwx4HjwV6Hke5M+8RE7b18kKdzz69sKpQi
7JINImhq91l7Jt/JuKe3YW1fu4O9YcMq7i1zu+iQ3pQTpYkezVl/ROd9Kf+6r+7C+DV9IjtO5zwU
l9WrPrpL84o5syA1YolXLF5UQZzJ+L1/jVvjnW20h2dFvB0vXTBT9Fn0BRzE3h25A7UK6eL0y7vy
1r1YBcD9/Gsy8apEmKIK07UaqvWamC729eIjvXKc+Q/qRzb8ctWetE9WMGZykPuN7+KbVTkMnGfO
O/pk+J+YZV/NNxaw8souI8w2cVxqn8N6eqGuJ60+gqiDQ81Rhb9/ZNSIFZ3M7/LSnyQe3wfipfcY
6l40v4Cdcw3ced6IT+bVwyuV2U0C13uYP9Y7731+0jiV2HTHh+ws+FR88wx9RpHBLWQXp1rk5GKB
Qg7j8GBlkJrU37CTZjlp9+I63pJvfFM4MiDtcchyKyivH+mt/B3fwoXyaX3GH6lY5cO3/0OTdlEO
+Sk69MTbDjM8qvhbqxdZlrwJVAE0dM3BRhXAdz45v/xHDksYscyCqEFwK8F+9sItq29Ilzhb51K0
4Kbz+fxtKmX1Fxtbcy9/WWYk0nG72pty4HHS/kv7+skGeGfteU/WGtnb/OHqi0+wyRi7NHfWLs8p
v/FfLBfn8naRuPaRQtZF4koAgOXKe3Icl9WM7v7TOVocJtDh3O5A802HcnpPOCDS1bhjg9s1a3uO
tmJBSvLS2FKzbIO7c+Zeyk80YhiMb1kZwbnYZ8uIF7s8qVjn8x9TdtnqFf6wTLjJ0Vfz0p/sdtR5
5iZiU8lvlBnj343mj1CKEnfo2pt+W5/8j4T9HZ3aRZze3IIUgXf/+E/SmS0rqgRR9IuIcADFV2ZB
UEQceDHUgyJOKMr09XdV34iO7tMeRajKymHnzswsBLJzblE7FeCt0EMYY6+NCp8x3fifSYkbhWbz
i5Qvp983gCrQs5AMrDvbyj7gSty+2jMcbHLvS92uri5xa4qkWn7S5mYWCW+vIzwWGY3i4LMIAcGF
SfFMX1/2v4rVY5EiYkWCU3O1XlaB5hh4WYK29b8B1jwFD1JZPd6kpBd8kR1Kp/KHOKq6PHtLuF0C
bIlQ42XEnvH4LDz8UL4WFYV/KunDuH+QFpTDTTd3R0Wjf7gu2u3uZuF9pRjD6fPvErXRU6f7IO7A
PaTIdwNwi9uQUbYzGy/oK7Frkiy5nDghMr3GqOF84vvhkZURRx7xGG0fc/XYO37jZ8o6KzseGMtC
fx/2o1qOjmU02tTHKhQS5uLVpDLOwy/K3E96d54pzg7qgPPZpUgiLPtNb9Otq4ALEBD8FiiHIsHp
grG4LJYUueFx8z8mhmtEYBVfRk9AjjXv55lxjyvVvE9mTHRhtq0677tXexJ+lh09S/EtUQ4VX1uz
gPiJdPblcZ6Hr3+ZMxKJTY2fgbTrzXLCJL9LGWWUyv44etM8WcvDavkNUBMprcLo1adLFMxRjknK
e82dICy/I+2l8IYb6uyh7omDShyCx1nOOeRif3gbNPOIHn0EOChs6kw1mumMbXqYfM5UnQXyppdQ
xxXDNr7r9Kvxe6vrXN6MHKroQTJ/q+GCPl+zb4BF6Nbv2T34Cgnvx9KqntZ/OemYq/beEINxj5ww
1lacYeI7tupYNARo+p4ZTBOxekqKMaGDbZMofx+aOr2pIdaGZ9qSKquKYR3kxVLiGiiU95SYrbfi
py/TckloEpsSbJkIfm/FISGQ7X1FBK7seg5bceMYjdB9jZ97r+gSUbiS0Ox0087aTQFXFo3tP8Nh
kjkUmcc1bp1s1TMgwjnwH/EMeS5D2kHpM2lLZl6jye7l0enZamzZusy/sxr342nfdaqfHWyBBYgU
PmYPi6ajaY2X1i1+0SfmvBYhlYZVWLmo5uNHvxoj68IVXnMCiPQxV3awT+zfUUShQAnY2irGX8dR
ZFE/W4lGr0QR9Jk+dodi+Q2v8/ZIf+gYw41ewGVgW74xkVy5odMZTsWJ6K2JR0dWn2OPJhimvz/s
NVvPeUCHtOTPaGRBNQwu+g/SOx0BQ1JIzIGZKgTPCtwLEfEIEcXAEDqThubsJ1gfxmLQk49Wi6Km
l7Gd5DlZAEjxlXY7YQWBf/4lHIW6oQACiIerqJt3hOgl/VRhodUNIt+IaGxPhws4bMJcIQoCfXhr
PFCzRlJwJvBimlSeFSEPd9s2PobSQeaaoN10KRfn8S/bT0KsUSVoH56dBkeEXJct3AnouSsa+sd8
E/11eO4/fL9arDhjHhJe5alvp94KlctcBUaFZHwbpNkQ9Uq0S8sR6uCYdi/mj5I6B50j3w8Cw2xv
gkZ6EjIoltD8Q2mURuqSV1SV66NNx5hNGizhSlBrSpatr6lbXsgZIUglvrGng+lH3wOy0MkCKgiL
NGf6TaeaE6gRhQP1ZUjXsXJKc8MHhewFuIvJPnQJ90TeleJhsm+3YO+xXyssG0MSNZSD+Ar8xpHG
XFLgpOuW/xUdBR2Efl/6IWi44MIa2e2qOXzXqiMfbxEfxZa8o8eq9mTnTkRQR5ihOaRGf7geHa/s
xpwWeZyn/Ya6yuEu533DmBGkGxaVjVE313mXcMxZSPQMvWuoAir/+IDYhtupQ33kHnMxpv2UGZwz
JewO6LfjZ/maP1PVo+oGD/BOEFw6P6799u4OHokHuHIB3Llte7jyAw3lP/aZ/eH95iXyHkBtwUfA
gUkJynaScKiGqYQ5fuHYoQc3b6sK4NXioKLTCR5cJAxNRCnaiCwCOhHTv7yux39Fek/2x75PW5gq
gFuBi4pkHkGRhK7cqMs7bgqaN66CKoX75fZWn+QdcSxUiLi0tTNu0edAmHtsgk/Cax6GFSsFRrUA
PePb+zGHrjzKm3qF+YmzcLQcH0beXcgmMZ2DGqNvutbgKWFH2uib9GaPHZVr9xQiIVEVPjbnF6NL
3N6lVVJW4h7FkMi/CR3DYoIqvpGT3twhwGj1H7oixW+BTCxUb9+/scjjnTjSuApvs50Otuq8Mxsb
/zP4rWonjz8BJQGxamUgAy8DjtpismJUe4gn4GfpZKF6Hx+XmyifW+XberPMq1eMSVnQK9Pq74YL
DoTVc3L3Egnl9rXGc5zd8zMmpuJcxUU6jDKHeogAiwTtOdPGs4qO5jhT/yCa2wmBZ0olekFYTkoA
TpO1sGKzJmExOQT7I4EBKCiqh1QOdldZX3eQAg4d8eBrV8+rgIYq8Zf4erQpiWCLJV/VBOLX77kQ
QerzHXyI6AtiJa24ojnyccsIMr44fdfpnQdmZmxCsUhc+eiQx/m+YvyoRLUOQDQ9tA7FpsN9e9C3
btsl3MAJPC0iPGXZHsbXFwclYLKG8wZXpFJNuEUExO+o/9duEOIetkZE9L1jFb/m+CKhumQpKgQa
tAOMKiLGn7NgeNZCqSFmHCx+YF/ZYH4G4SKgE9ABMZeH9xKxLcDb8W9ae/WcH7GPHDj1+I66GIHi
YsiPWMPKHhw/CV+K9uV3+Gi8G3WtbhBQDvX2g7uQFAnfxSaLU0n88I7wqTAkTcpiInPYjadQRcAY
ye+IGn6G1x8vIV2YVRxMtumI1KGO/392Grhi2zhvrMalpgRTnD2UB0au73N/0k4IOJNIomrJV8E5
I9r6ZwgobobtuKcoLyUBgZWBn6hUc4QYJdqhflB5nF2sxT95guc2mNWrN4Yf+3DCMe37QpXXDsVa
NLda0Pt8fWMuqouMDRWDJ7l8TAK+R2E8JKEUGFq3wfA8Tl9CwDbTRBkFMsdNskCXE7rTIx+D3kQ/
HvbH8m/vca+0nU/aIx/HFBJUM6W0jLAyXBLbN15fTqxnlYhj86M5O/kVfUyHthv9pixsNDvc8rYd
D9MEOL1YFdrfYFKqQNwg1X8Bt/sD5JLFJoACsCcq+y0ON22kEk5Ln7wzribiQysBwOm/T4jFkDft
FHlO4NeEYKCYZowWPzSFxbZx0S7u42w8XZJICAKBAwJ4BolAMGDWTdILVVuYXgJ/kHxwqUSJ++kw
RonT4gf9KSZC8epNnMj93hAYRqOpKm1J8HObpHfkFW6qVxiEdZ+bDaDdNFPkYfiD10KdHjobnxzD
zNxPRH5JRIk5BeMuaT4t/EUOOSG/Qie3I76uSgNwyKGlMeTL8WIhK/AcH5OsofovMURuijlMYqZd
bt2yBXu8p+EMCY+JWTQO/22HVGtbdMioJYNiBzaWW+HuObaII+I/TvGOaEGCY4PvD1MMOgYLejXo
Zlw/LEoE60ovwStOLww3PggG+9/GXrggBEG6ZV+gdOkDoqqvPiwsvAVc3hFbh3Si82hRmLMP4iTR
0AvXA9IykobRVNLrP4vJW8i/yKQWXiTLIVuYhBHIL/6IzK2wmMzdYuU4VNw2GgEtivEXkCt+WGeg
6ANuH3SEXYaNhxX/Z/eowIZ+Txzdb+jGxQbSBFwsN2qXPePSxExgMEKEiBZlLWIZYLSO12MkswPe
ZgSKoQB9Qh3Rn9hketkYPIV2cOOZfTADexYEuj2LZpFr2jtHD13bdEzdNQPHdF09ErH6nqgl7vS4
1mJ3Zp7dTHN3gb3rafEh1t1ci+ODyz8fzTUPuuuYZhAEh0B3gyg09dg1I82NAj7lzFx9lmkb1601
8xBt9I92mEVaQOZBi8524IaHKAhCfXZ2QjdwI/eMBxo5uhk5Z93UIzPTQsdVtUjXeSvPo+mmuJmD
E3Nj58DRnfAQmq4Drm9cDKaQaWCPemD+tJh2gprJNXZRTP84bfeHGGh8OOSu+VvR47DVHNcNTb5T
1w/6FEaK5pyjWuOFmxE9NZc/iAEvD7QDBC8jRAC1yHNb8d8wiBzXObs/Q3wkCszI4+b5Jte9WuIu
g7PjXowoPrtuZMZhEMRRdI5yLYqxNlqgn6PYPYjFtd2n7v7FbvzRYwi/WsxCE6UaEW9gEbk9M3AZ
wRz0ePQzEzK0ux614j08Yqad+a3jmjqLZLj8pc/cUI+1g7NmTWOW3nVuFvcc6I64QzfYa4X+9/fQ
/s45G4VdA1/CDocIqkwsBvQrQJ46esz7aQ9FY6NgPyH68f98CAEq808b5K2h8gvJNNC7I0Bv3J0B
1JdtnzZZotfNKGvQzUxhMuXhnPkgSrlVB2TEadXXp+0iNKYBnUvpQdnjqI1JE2bltngpUNuwUiWE
9s+azkQOLB6teyXMRtpTh6O8DNr77+/rhlXkS/pfggKfSUKfy4AuRfRrAfKWJsajK53y8TKfk87r
hIlHPfzetXXtv+webLflvqX/+4VyF2g4NL2wROXcu6BV3+evpS6+R/0B/Oxf+fNFjf5EphC3+1k/
5epndenAOs2LlVTUcLAfJpHHc081DyMER/uJPn5GbcszXGt3QkXHsPpQwJXpUqswArKiAMG+DplP
+bWLSaFXw5Du1kHhdXbOQb45vxmnWItahnJDHKepB8aFsr2SRl8VLci4K4u9QE0pKFiVNlkD84sd
H1ygUTff6JGRMhy57z6TqZ9m+1tNIBQ2+0V6Snc7GwupB7tDEO8CN4j1YBMMtF2s6jR15zeEPHiw
jCGlApQxjno39pjtS858P6AqwBo/ALtNfEAqFUptfCBopmU+uTgB2VyJgZGspwG1r2T85OK+bGHm
a82B3n24fwfI20zL5lf19kNlUcdsVXnbE1jF+FxS6c2A7YF2X4IzkG38UCVKCdLI5LHx45S3iJUK
fUTFvgb9g4cbsV19ugPqWJJJY+C0ELHVIr9KJSINDmSKOK9QJk3ILfJDxIp5q2PNeiXsTbgmugTk
Rdy1IkUfEIDRxPQwWT9mlYkb6tbz94yZUO53/bDIT5CtuC5kq8dguHZTEiYDR9KRYE+LFBHNqXQ9
4+mYu+AoZyr17tr3fN1BjKZM7Woz69sG4W5PY0anQ/qlicODrnRkEIz3RKNJEvNENHnXDyQGIgVD
Ds7fYPU5SyFlVj8a91AKB2UExIbzSc03/hZ+N80I9yLBjm24C2eMJ8ANuIfEvvtK+64bd9wSKFNR
uHwt+uv3gluWKzi5FNQybuEFPZWOWrLO5yDwUWaRUTfHFemZDL0TXHit2LBQlxf37T9ihggdYP/b
wOUz3FfzshgvfwSSi2zebIbuF99p3dljc7D4xVjsKT1pFtmyd2IqHT3h0Rt45l18d6gR1acMKHFv
kDu1IY2HULDO90BMVBqKP6B6wb/O+bSkKSF5z1kPUDhb19NnwGAz9xv0Vt/lfovwPKnVZGGSb9hf
E3Ji8xrzavQ8t4nJIcXloiECeFtEzRZ8BaszW4OpDuYnbqfl4roaus/ldSUbOGBWO/2YL6Pwhybd
KylIzQPZovWdDe/CJv0LxASV0KKx5/QAD1cfGfFjGpfTiTs06ymhoict5SmVvttiqTqfRHJJZZ6K
JZDIgVaV8u46HRl76xpn82wOoVi/knuRpu1MXk1IQpESYub5tlkXS3l2Y9719jqrt5fFm06NGs3k
9nRAJfPY2MyUmxXL9wI0e0U13Px5aGdQahZDAsLHak/RNTVMwheF/xfQsJAnJYy5cgFBa/yrjyBE
5I8+ayIA5l183ceN5CiuZcIoX5/xu3PJpDU4/YS+TuWOTUk/fLWr/Y6v07EtQq/MovBleT1dFhTi
mTRxdwdOFcheOx1ZOEJcZACmDunWvkwl98lv9gH4wGuVxY1f2KSA9fdMJqS97DKHr48viToTuIG6
oHsY2yB7uQ325ksBrY13sBdcxfxZ8H+NezRalPFYf1v0xPSGNoMg3DwQWBsMjCgDEv+R7GTUuc9R
JZf3jYldvv51Vqwl+zUbWb3ZxL/t5MVoXs4usx/0A4x8+NxMgq9LuYo/MtRZbQ1dKXnNRG4gMycu
DQJ9QGb7sykc2lSBwOfBy5DCi00TGfLhAwO0w+jWve2brGtvO/FVNFUAl8n4BFLIXU67ADadwdvN
nkWvazwxyAqm5FMaQxIjfdgsuP6bSTz+a3q1mFGEwKAz7ZHD8UVGyVbjKSKThzeTSsFjKqF4pMZ4
yzpTeFGozYihQnCNbArvaF6uw/VXKc/kNFPqTVJ/INQUHibagdoIKRPqlPeANhPmM72Legpoc51O
R5asJ8hGAmk71KvHDuXOJEF0BBo0v1iVGC5ndJ3WOz129Ne/nVCx4PyAeFZOmxBtfOYL8HuNpzfY
Th747hoTKfk86rd5Go+/5sAQEDLg4Ccnmo9dVxmgMeD6S3vTKes8IfuTayi9SjVKypw+5ofmOKj2
0qBVy4uhKahrRkeBMqUVPK6HheYiFwqGxiVQk+0Uz+WyxRIpa3XzjHNABnQe50hJ7xgFaIOLg1Ch
FKnheIPGCBSQF7ka86a6g7yhjYdAaTPKz/SbxKxUOviL3BrVAO8xICRtpzSVPmraY0UMCIb+uIoN
yZb3s+KO3cuqv2TebUQsNqTL6nZ/opOPsu6DkJYr+UTWnrm3FD5R2CaSc0o6OoI3YPfvDkyWxhQJ
9u9xEj+9LuhIs/fdz/LjM1Xqj2fnY5ibaj0y2tlneccCt9oNS/vHMvRWwKb/0jro+d6sv67Og5m6
VSOIL95vxZuJYBzZGmz7awolQb0TRE0MFgPce83pVh8Qn15hprgNE0T0Yl0E2GaFFjbbx6JZK+t6
DtP/E3zWfeLMrUgaLkk0MGwiue0eq+H5e9hDN+kIxzhN0ehULm7bN7nO4fkmwIn6+F4Iyuaa9zH4
50zFXND3db7xNX8PjZbOW6yHjqVEDaiwG95HwR0qN52f4bEK4EexmavmyxYY2/Rm971X3Oh3Z+zW
Rrt6Bpn3XXLsXSAUsWsE1PfwE15Ow8U9/dpUDPyBWUIZqGcT+8V5g8M7BwOxKzsnZH4ZLZk0j0Dt
vZBZvtfi55GCWFf2e5o7WfJaZAmwD+0yVi+gN2naO0LunDHEzZyEVKCF9wDIyaKyJapnX9gINNnU
ZONiMgHKGC8H047MwkSfhKAURktmdDT9kgvF7OhjgwTCSprSewglepvSu8LobW5TKYwHKIxG3zs9
CyaQNQqysJyDQCI+pNz6JmDfsp0C4NwdZGMwq7D69L6fvy2oFBBh2GEUfX4GdHIm0w9R4A/TQq99
i2r6RbV+xpNw73yCp0kzWWvvMLGJ1/sBhaQhbo/TLV9/8DMdyX6agJDme8a3zfM4DyaM9ZgDiSEP
QeWM5q8F6dT5Y8UddOBvqvXevaeMlHBJXTG2ZDs4tTOOISB6DMUArgEkIeCPo3RmxftxljzdSfhg
5VWA1tvpogDJAG3Q4fo8oPEDpatrLNlrN2LDegNwtyrAAyU8WfEPmo3oGukvBzrwAegxLnEHD5He
YYWByaMzSo8MCqg7fbpbDabfldlRE01iAsdffpAUnL/bVN6O/X3UnGm18V41Jn14ceAoef3Nr6cv
iVu2AlSNienQ3zuapxnf5XiNuwkwAFanHPoxJwIo/QdQELO8QW/GKbmQxwEYZGgUwOA/tx1OCKgQ
mbeOfnVYFUwnnjeTYEttiG22UK3/mqdpXdojKUYQRaaAWpuaUie/onvtvxRMF5PGBHQFOvkjA0E+
AwEWSYZNDgXl3RncMkgRARoeHhoX5OH9NscMwa0ddOJHsE4B6FAM4EX+ezU4ou4BtIYUb4PbwfqW
dHmD5wZkBioC6tfXvjUdvs0KJtrNoHBrQCUvrLwTeUzkGYoeZFZyYpA7+TSuwxZLgreK+wI6A58G
BcP7vx8BkhSJgOJOLA3hIfghqyMObrDfQLnh1b2A6l7ReA0iVyXkiwS4GZAshTyzAXCCfcve/g8W
AZIIwi1zM0T7B5N0JCAPEDQBYTOw8JqJSGApwNcCaoKMBb7GvuDLM22K5tyq+agtwoMM/t/YvLFI
pHAYdX3Vq9qEUSqNNKKRTwyMBhYDKsgXd7UJFkaSVrQFolAO5QrRtS+SUozTEuLHrsGhIDPLWrDS
HlEC+I98rOcDB1iMJ8Hy7IEIVZp9UzRDN2nmAQqEh45SAJAwgBEL7gA3n3W8gQuCHydImkABIQuQ
HByJkAByKv8FoScUAqaEkfFJlDPfhQAIDhAMVlLhIj8IXPCYM6ZwQd5T5FlwoMlyQV0RWKY4nSve
D7XkjO37jgR7qFeYI6TswbgykTyj5yunDJXyvJNPgVxpPYPyb5wiNuBcn9rsDqBZ/1i14Gpc5Qoy
himls7JbRxI1DrL4P3Z4LGgN5MM4vQhpAdL4912/Ih6RNA6SOqefciwvgSMo5aCWXKT5eXTkGEIl
SDZ7AYTHRvB9EHaGayz27cQvuGmQPBYEGzDJTT6Ga0E6PtPyJaN2oUlSeQ0oz1ykhNtmmZBNdq1L
VLI2OI1kZXyWUd5UCaQhPkf5Pwvus90iN5d5HG9pQfodVXWb98jxDkjMNMGL/pDA8FxTpEh5M1Iv
yLIwGBRBqMPv+ZK/4WWCtusJJjz4ILsK6Epu6JiT/ORekVUejooBjjUPhzPWJ/OrVwmH6DfQxb0q
BkNfucwdg/BiRqhRMRYVOXoLGLFLOUXKbrImuCPzDtBPuAeijWSNUQMbom+wAxg+/JpyO0D74vB4
OUzJvcGlFD23dDgUF0mQsvbw1J+0yNTRmiWlqz+dhisoR/af6DjC1Rod8aGAHr7glyInxrfwzL8F
GL8I+dggoUPINUAtA5QGdueZkUOAI04usClai7/JSIN2oowK+hqTEd4f3ztkH1sDuIvECM4GPbWM
yn6mJELG62LNgFzB3RLkHKhxFLnxN6onJbxjIB72IIFuSVnCOH3QCwz1SL4YUrXqXbaCv4ivREri
dkJIqnB/5HvIJKqWcOwhc9tCx8ibJhgfVP4dIYxIK0/GBAGW0sAjFykbjhWdfdZU2aVA7VfqgmiR
gIPP+6hDEvxzsTToNUYXk5SSxRVEuh8h5WAnSCyLVkf8C2G9SGQBxMcdzh6gTjknJYlpFIYifi+G
IBOoC7Df3/zjokeR23HKunEOsEBNzBUBYdhooYMSJeWU8YWAena5gQKIj8qOGFzIZWFVpE0YDGZ7
qZr0V/jMLMC5IoZO2wjVycXYPoQELtnstsiZ3qkTSTqXLYgTOZI5TluRXraSYnxTblL16mmVttP9
Bu3wTXnq67a3wv9jgYKJyzMULtQKfN2hyUEidXeLOCx8B/oGug1Jji+ZMid4r3A1mU/pKai69AMm
L0SLiHZ4YN8SkV7iZL4M1RlFtwXLKXskjWJWUMTGJDFYXsTyvaps6KHEpGQ6iYNZDNJWCTmRI/Il
JEAYFWFKq2CS8l2f9LtUBD0od/dekYCRsEi4HXQiWdzwUzHzCfsxjDuR3rmKVBEV6bXIRhB7PE7o
Z3wQvpzsl5Bwkqw7Ngf1yjsvW56Bs82+Ek9F6ob3lX88psLl+yIE4X38waxiMcaFdR2YDD8bFFRr
6QX0KxAuKHETi0kh7IwohUCgoGHCrSmYN0D9urAEDG0RGZaX01Go1tpMv6kZ2EFTWIatqMY3wOY/
6GOBegS6UqiTYqC8yPdNmhWFDB+KVz6uQlfzz+JL67m398398dVlinfXOIwQzloHY1YChVx4hd6c
1o+CvIcP4YI8T5VwVQTsts0aYYFIfVHDQ3EbySTyTN8J89VoAmE8TkyP7TcGABSjGICuSLwAJvJA
YHuKamI4y56BLfn6CDnZGooCm+Ruiowk1TmcANZJMZhDWFO6dRdeHfEoyjKnBUxuYf8F6eVfFgZb
jyHFQmPlae9MTQpfdK+MMqd7FpM76csiElekp/AXb1b/x4wEkXpD/puLJSA01nQi7COpnjGDDhQD
84e5ERkaxeacwZxGbalUYVC/M2CaqimMUQDJBp1JWia/i1QO20oqj5IhSqWEmzAwgWFUVF9tMp4N
vizVSLAZWAe8g4nVb2Aceu+9RYYVrZE39Lo1kfTJzVM6WyXkfcIdtdXbrPnN7nejot9nbZUjm8qQ
JwjYx2xzC0+AT6GUwOZFaou6IabyNQao6IVp9KrGaouKE/JL5KME6YzbYvG4LfK4NTXY6GUSco3J
R2uud2GiOrQXg4C/u+qEz4IPg/unKExFtGmfjqvNpESE+nFCrHl5wDnZYpBUDAoVlZQqcQFyzCgZ
3BJahtFEjF2kgICZAEL42B4XfjbPIBats1vVZX3Y/wzhce6Nw4KJvyk7oySEDBjFQMghlhtArbQh
9I45K//uBAVUtSsyiqTRoAVNah9Vw14LJ4az5XFE9wgauQDy4kP6Q1io0f0GI81rD9Wt2YCh+Ria
Soz5Gd5s6UZNstFG6pGE37OzpWqKyy1RD9e6l4n1w6Le/RuE98K8/RY/dbWX6WY/rRqbwuVStZTn
bHz1RhODJmzPiwOXVXCgmYqhLEZ776LYEjjLo6AdqNHIQSvP8/T22QA5UC48eVn1lTJwWqSJEh3p
O+/JsC0vb/NBMjeq83kGC0or1NmvnUm5XRSzoeSwRnid0vROPUZrF8RdowUJ9PLhY6Mzhc5Kc6pA
8MMfzOqgRCXuL+De90Qunq1fDBzckgtWcfURWX4wNmv/C65VcBfEUvwTHLthyhugz0LZDgfHZwqQ
SHgUYwExp0JbQjz8F5TQb5374yoQ4z8JcAoePryuT8LniVkIkHJoavAL7tAkKPv9x6FAicAjaHxo
iLgiV5zNLubWL6f3JoO1SvGU9L/DMfpH/Rkc62OTqkcpN/uCEoLl+J8bVEYdiUqU82Zc432DQu6w
ENTqLO4JrOqYyo6e9uL2CTFwJLnwI6o390QWPBBpCHVBiSmb43YKPJEj1o438r+MjpLoe8h3m8xt
j9hQhOCm32AfbF5zwflz/tUwPGO0P/AovCuSyvOcYldR7cajExtiN/gtz3mH80J4iIdNtAD1DMtw
Ez9DJs8Li+CAWA93jqBBFo8vboFJRZQGRPAK0SfcOZdnMQm3+LC0K4/CUhI28DyEwG8ayk5JJ0N8
Y7dFFp/gqxCBCR1opJdVXmk8awpanCKMLrRino3y7xjRplFnplJiy8F2u9Z9D+PeY/u9nd4jZHla
UiNw87g6Vo36hDyBOMWgkhE0c+Hy9uNXdPdLfkjLOffHU2KtP7HoEYCywGknmcj0LeG2VkRvdKsG
MCWuhNnAGAb8HVw/nFiUOR/DH/mShTOg1nMVfNV3RKqQ9yJRWH9WC2OJWUfeqpD44QizFgca/cwm
U5DZz5w+hgvZHVgQaI7YQVjHR9jSWC0CGNFWQLiK7BEsESaJ4FZDLiQ6J1Ig5KUyoDOoeBwMTMK6
u6AqY+/gQ+DisLrfGGNQtTZm/EvN0xScY5RQ4Ag3qSL2mZDt1y7nnl1SggBi1xqUadOlGhM+obU/
G5rieNNn4HW1VGoe//3mR0mIGBghhst3NZlFDJT+Y5zWnwAiAQUohu1BQdQG9L2UGX9hAHpKUABH
mXWtLCOvwwfDBPuN24MjbexNGLg/+n2S46sunNFFVkjaSMWIDg+jUVIMKhJnEoOdaE336pA7YmSa
Vz572984GavMAj/tJcYmTStSOxOSQ3R0g/A5NCpmFHmcVsKH68TibypLfkz0ehlDzmRuDMT8cZ3J
ya89oa5b5Yuf4t/aWZPb9SBW89WlOl+yHSrxUXoZnXRpmOvJP/rVMVU9GAV0aZMZBNHM9j9r8qQw
gcNJc8wPqvg55X294fQzntGvoKVNE1LzU3fv4bRfhbdxyIK833Z3XZfdcSIvxtJ0/6AR0nJCqUm7
rIlNqrA/NkfkK3GOGHNPlwfa+Rmwtp+CLHkhGOo01CNYDKdOjGNCnui98mHANYWlTR1yoLrczEmw
ZXq5ngAPUse3YJ6wO/D3sLWQVyiRdICQW+NBbSaqlrWi1xJU3txkchPXlTOrHjqV5EAXH4AMXlxs
RCcGL3mfizPmBsd8ic1m93N7MHTGOT4elfZ6yeAmeqXRAyL3bpNVcz9SOfxW/CanZMl6MKi8NlE6
FCJiQGpcDyJBICYEC1WN1uZgVjHCPtlxckagjdJ05F3mVDMtexus5cd/z+WZtKDiDriY31Qpd89a
nf/5/5wBjiHnThxmzprzW/S8KsV9wc/Gqr7n/G5APEW4hSqAQ/8iz0CIDZ0uxIcWsw4ULD/dT0Qo
jh9WXd3J+jXHt6N2b4bP8o0JlS/0u/rQHsXEg8H5wgloN5gjcoB8gngTSwTFiS8gqt7wleKKoFI4
ydCbiC6p84mFpsjRLWZN260HqREjV+laRpIVCpqOVkd7DdNJiukixiLJDnw5SQeAOzu+lXwJ7st1
O16LIuSx8NB49fFksoPg6aCjfoVgWAknkrT4SOgjAlyeG3InFhCH3qYIF9xZ4GP/R51IBS8DOSWi
LM+hiZ7QH8BY5KhCtoDqaPzhHw15UD0mOpUgQ2IQpcYloDqQTsEDXY6ovqPQTaDfvIQOF0EVKW+e
ASVP0vIo6IkbDJYwIoBybAsxScp6UxJpiyohn1ncc+p54gHxoQYCzSPCPHR/Xu6Wm5yaDzr47TL/
btce4wGWud8s5CU14jkBnyqECO6joAymWEZ+xFABN9ID6MhCY/Cv0TWiUNNQg3ept8eeYO2GMAqd
Aiax4PA+09dc2vHd48VtjnRBHxaUeRBVD+zax6GY/A08acHNEmpixNijuN2MXYBBB6qu/aY+QNhj
iGAUFtZkgEj6hDkYPVMlYZf+NjmFWyQlEqTjEyLs3Bk452gzOgroBaw02ntgZL70R9IiOvMKC87m
sDXjxc9BkFh4Yic2hx+YqhTye4pjHJgL4oG/KT6X+yThT7M/jksT9zZf/56wlvWR48tAI9Yb/n7p
FDb6YVeQGIVV4VFOED9j8ZHehitTfoNmUIh8F2r8nFWW7Lfh/tAgIegM2cBKZDg1sGdqDQxmr/c8
8SiqNaRNzZwNyZL+Tvkb7pB4lpyl2fw2HDwKInOf1qkLdZnhb9E6QMtMxgWOIVFzNAlGH/OSsteH
MTZ+Dgdlir8UgyHoNfSpgntXg56nLin2d0qvdu7szd1n4JF7B2uAY+3fLOJChxkiguBLFoIh8+Yd
sb9SiIzz7P+O+KvvoxwMpz8Teqeh6hA7tcwfk6TI7NJbX6wx5cEkL51RQPxiqkuJ62Pz0Uhu7SgL
Y0yOd+BRzDq/RBMD6TUzqs6YNUltxMNgzjYLmZk59SEiiUMuRAdkNR8GpE2PIwoYwqdoIgGB2iJO
o9qDcfHTvwnc3IlBC1vv6eP91Q5XsmkyRyEuNWHONaJB71Rd8rPHNYEQUaTS3z1Fpe6XbAR6EC2O
U4Uawa/GgUGlCEfuZ9xosFVZeD84cnhqEgR5sGOYuPP9Zhg3CQjTQhJks7CekesP8mWXDLToS7Wv
QlqoESUqpLQ48RxQitXI2YeoI3LLDWloqFtR5T+BkAqXvDLZZQrIISt//cER/rLoqUCYid9bHzlW
CDEqECG7/nO/ZMEvwOVCI1DYg1eGbbBp4e7xDnGESuraRDkYf5AQHBOEhPLOOY2LgGrs8Y5fYAMx
QEQUKAF8GNAMKn/w3v4ddOHrYmO8T4ouAxChQJaDu4T67nM3XJMbwkZJO9YvT5oUHGB0JPAilMf7
QsVCquWL8RJlWAHKgnX/GmgWbDBhFOehRZVTK8vK/DsSuMvsAWrkQx8K0NBauCJsDPLqQXZH/ACe
sQO8W/zxeU48S9xmjv0QAE0sTQ4oRLMecsD//Ezh5Yn+W5kLyRWhJxKBkc495CltRhwcPFoX8Rj8
wIV5dvQFnrloe8AId32c2zir+LkIAN5quxcVmPSDVLDqlTnM7Ra3HW4FTUQSFPg9pWIKt51ED7/A
Veb+eUamUVzE1EMBw/NbLBpXRPlzRYyGTNs+PBLyPiQoqCwhMcPriNoCbcz/KOaI90skf7EPKJ6P
8TG4FM+UJywtZpT7JOFN9FFvhFdAjRVEYLImaK4NaAeCwffizRI9UvYkbg95wshAKhFIYSt8ZYFA
UvaFw42R+hbWuLVLAA+AYIbGdm5J7cdoPSodmrPSE9ZSf8gJjfzTu2D3grNifq9UGdvju/dQ5sMf
s3Np3hNklHkXB5UQRg1pcSvJgSQ5ihztlTn4Qr8Jpf1Z+vnVaKG2f/VoXkjrf43szVEZNUyPrcOu
9juwnYLBztO3TEcYZh9bveaPnAU/qDS0vXlDxuBROEOucYgzY3QUTLxm424rXQUWbhL1VDW4CbzD
CuN6a9YZM2gHtFUpXseMtupVz3TBYhBu5dIKtvdtHyI4+2wIldxjq26FJgOlQ3RikANox90J+hOm
SGjMPqlvDJszQGLKMamGhbphz0WcXdLiGMSD761Ter7cL1NOEMF8DwpCx+wf2tP39rVVSxfaXX7t
G4m/BzTB4Y9ufLRekulPnJ/o+Q2T2L1CG6DZAZmpwWHU5yC+6ArKAHCO0ZTxlPQOJ1L4j6Tzak4c
iaLwL6IKRaRXZYmcjPELhTGjAEJCKPLr92u2ZtbrcQBJ3X3jOefGctDniFTb+ZiJMmxnN59MR8vU
sCtgLIhCVIyf9duKs+nJ6CqQ1WyMkZdTO//SkEhCdLwBvEXJ+QZZsSnQZ9aBZ+vR45IwJYDWK2fp
FJScq00y4kM65X9Atl9FYF6rM215YtrXYgwuRbZv+Waizl+PmWz+vXM3HhY9ehjGsp7K0t87trT6
/K5md6SlZWyKZqGpOdRRpXsjiELDnBLTmmM5pqp750TBqeVoJElEMa9kqDXWMlLIru6Mlp+9xgON
ic5li/ck92SZvwZU15vPWMJnLyrq0DGzfk60xnybaohGuP9+12QqI7mY49RYFHtO/eW91TPKug8k
Nanayc6tTuwh9VQ1IHG6D0jsh7I2H7CXNwrKaE+jGjGIpGpEMnb7uidXOR1s8+HRoC00HzOk3yl/
kuepAeGsHh/lTHFOdFmSKH/PSN1HdxAZz2icekIJSQ+aajtkzErmxXo1kin1MFSpCMbGTvrwricN
XcCMDFcjIEUK75QtR6s0hS0Tz97GjA0ykcHBg2JkdDBtIpzvmDLYFKvH9yrZw7khY8gYbD4KY5aj
QFNGoo5AM0sSuAm2fc55tKmXoXYPRR8rZrymyGlTZFDVkG6TeIVhxkVnt6mwXxiefI5XxGDEqEPw
FRjP9ZRNj40c5P1N8zFYA16UXKGbI5dDP42Y20RFGBje/KT/cIFYTt4BtTFDFdosb8hMgn7sYIN4
PWpNqbZMGRoHCZbUgL9ouBszTCVVd9aUGIYroAeLWWEo5FhwyNF66mlQPl06cgrxB5KdVA/Rv6Qi
0AmKsGiL1+LppFpIpbi476jfF9RFyfAIMdGOoLLNpqa+yN3KU61A7iwkyx/rUa6GFcKIorJZejy2
x6fSQXGWtIVf6/fULU1mIaLbZw/VxMeVn14J9wI/XTmPRsUOA48mWAb14cbod8R+iBRkgBMELOw8
WUEfCyh0fTUT1oJSH3Bn/Q1OcElBBEW+gENML5m06a0t9PxbVAOTP2ox8WTevdXwweT4DPkhFddh
fgnxAH2uTgg8+2Ps3brFrQmZN62NFmPZrmCC66vTJLVVVsU4HbP716ufDvm6RuhxeyOpb2R8HEJ2
wf0H23iXvrHwTbPIhz9OHOeK4NmnZK6ijdUpLpSY924wg3q0bWKErNw6C4EJkXllaUBChY/NAEkO
0z6exoFBRZ95hYJCJ1O07o+NFmoEKfQepPlwUR7RIPhGHHwd+f8Z9dVJmEp2wSN1NQRL2MXoSNMs
CmSUs+DBgw+hkkBRJ18ySv3D4kC8inUipB5Mj2BHlM+OWSeAj9MYedlEMBhZyRGF4WQlyvhTGiaQ
85gi4Mi/hCOkaYCt/BcbqMcjZd5jiBKfiJ3MyThU+qEHh1FMYAO2NcU0FI7GKKbue32wCXH/MOAq
GgCGxzHEYrKgBRqPz3ZVMb8LqAk14WlehP1txZDTPcGnUW9fkyW9YybHnQHIjNE0G2iYAQsgKoKg
QGpJ8ELorIhcp9N/RjdySojZV/X9hwYAUx+ZxLjOM1EcQJ2MsnfNdNVfujNNS0rv6q0gwZyoSoNg
7OlxkJgzKVSq6Eamx6rYPCc/HNRO9w2cZVejxGxjVdRfiqHZ0iEWve/frx/ajHDJaWC1VyTxiPmm
OMEy4BiRnk3mWu0xKpP2QJZQvZlnYhIApuTpVvqKqI5UyTwmayJy7CGb1oWClo8gxDCblgyNToMo
ZBKSvzOREjDZkGjtlxCFwsGn0NfvezqH8CBAXBbrwukKjakIYOke8/4+lbLr875s9HCiYCYRLKKS
CBc4jioa4hpnPt/RfYvxWKNR47aqr2cbCUgR0I6CWTYDREiGHMy0EYm5yVXRLJbt+jmd/KM4hsJg
eQTfTXHjjhpfxSYp3Um3AxMVUgEvNiXWilL9kgALoQyOhvIScWIsNBMnqzinmD4cH6ZkseHRBRdB
2bw4UWQCLXjNT151hVbX/JSg4FJPo6LZOgM8YYP5lcVo/yTmEih7Yt+KgpL3RAfqxB5vMw76Hzot
VX4A21z4ZX8+qVf97uWaq8lrk95Yk80YMSS9f0BftgwbLb7T5gAaf3gQ7AYgWcs8ANf0FlxugNTQ
yoFZEwCoRIfTlBqybyCHOM6WTbuiB/YYfaHBqJJbJYCUgF4xH1cqLRR/bxftNlX1OWPdyjlFAZav
MdfZc5b9pMzIaqkBz2nzYbcf7bKKec3fWL5Fz+K7pOMshtimy9PvKCSMZevXRKtS+k/9pT2pL1tO
nDL6Kkqd2R+Yy/QfA6WYm7K/FXO+VYGCYDAgnG4akCWBHvONRI0nEi28Hw4xwlLZVIY0QZWCSkOU
kz8wvwBYXeOAZEa+KqgsMu3zooRlQbgFfjNfRdhoe3sSTCUdeN/YiT/kK9g9gostW4UHG8iOKjsH
276lK+rB4XXg9iK/zXA/wgvwhicrOlnH88NaCA4Rkcgitvdb6EpH3j13pHMO+Bhc+65ds8Eg4Drk
xwJlwDA2tKQEQQxhg8gubRgn8H5P08je227tuitz7bqmP2vtyiUFAOiKRhf9Sxp2sMN6LB79efL6
GjkuODrcO6hDi2slDvMNOOK3b3RrjuCQFZdmNUpCZKzT0yGyFbtwIu08nvWuDWgSTpjuJTwDDAcI
RQIPXsU+wwXpdoAf6byi7XCGRGBzb2e6CtaZv1mwGJPPv13zyhvTRrXS74gfiNz/X8YGg5g7PHcK
M+4eS2ed7y7yc5bEqwl2HMw4G2pYKH4iKEB8wg2w6JiHvV/yLbQ9uHDxykBDoW3C4OZPBfCSKF5I
i/EHWDlCNDxmNzrTkNx+niiY+ILfYkvwngU3dne3gFXE46l4bEPYrApUPci7YJ9VNiS3rQTjRLYi
+qY2ghYZmIXY9rcgC8QNnZESsBpI0bIznvEz92AMEcyBvvwMe5dJcdYeTgvoUKaZsj+6UIEko9hs
NbHzoNBNbckV31PcBXZqZz9Q6lE9kLbADBd8y6WAIN5jEkkuX4Mfz2NIAMrmR8ATLhSXHTH9dxKU
1qx0GX4A3HuEJSGRCkcAZh4w1CswXmKZBV6Vsjn3prFSBeJaVJM5QfZ+v+XaTaYW+nubC2Ifeuxc
Wqzc9D0ABK7Z4tYjVpTxKbskAC0wWt9m9RStChvop011ymIz8X7kqrwPE159BIupH72Q+CCgZbVo
cNO4rXf74eWMcwFuBBdbnnXuP3fGVOhg6EzVv/ZQ+D/hz8/IWv4iFO+o9g++3wWR6fzulnyOQbR2
G5BvnNrB6cEfFxxCmYfNlGZXMB81iJaltZgdVqvLSg9zmymxluGcnNji1/iPkMq5zizdeTrMDLMI
tK0nz47Ek68MHkho+yi+3DiHd0Slwwabv27dic955pBZkI+sB0d7OzsDnqZoBabZGdvwhRxmb1m9
s+yd3plYY5vBPCglDXbjqppFp3nZenSd3Zdb8RHevK3wu2CHUWREgY8KG2UCSnkQvCz/C5WC+O++
ee3Qdlw1K4kLYMo6ZIygYXKcJUa1W53NIMsnYIWH0FlJiQDdDmjCgam5DLa3ISuMJSarg5J7U++l
zz7LyAQs5IZra8MT2Z9CxUmtMMTFcfmF5Y0sHrJpsQA4TP4bXObuuEiL83nviDt8OyYr0n/u9Qd+
gNXPTH5D8RTPiAa3Chm3zPQv03ouqrDgVQEf8p94VYbDuSe/d8qwnT3ZMZ74ssx9vJ0q5LX5QVAA
NnUJh8u2kXBhbQ6GxXMWDLixs9+z1qxxZUk2VvpMbRvINhQBrDccIMVONsyH5IsnC4QEP4SHEobd
m1DBg0Dn8cNu755lLwlusMYYnAcuIZr8M6O3O6FChy1VvVdYjRZNiJPYlYDSOwx1N0OicfVI/O7Q
/E5WrNUB9nIJdgsUNgMH3efbUxv//e/V2Bq9x21ur0qL3cOlp47pwPX7Bzo/hxdCVfXLXDcokDdW
d5FD+Uhi5CbO6si9Yg9rirT9tfxB+Y1iNYNcVpJ9oX4zV3FINml4ITRREEfXdAd1f50hx7QkMRMg
B3XBmHqTGrHE8PDs38T5BcVid/4AF2T+WrdgTkDg0k42iCycYX6bJnZiU02zV1fWsvRgTNgv+xe6
pH1j1dkW1gq7ewabJ1t7RiSjGRbBUbJu9oXpv9aqtQ4PGK9T7NYC+XQAKILYLLwpTgPni9vD4ss8
/syFRIvTs89wO/FXko3/ot2Krxz5tGlssZwU+XwMjyvtZwdoyJk9JfizHg4AHC6Ja7MqNAORY3Er
r/booLuqTy03oj7DseLG7X8JF4lw4PrBom/h84qdA2bIhwcTJTHoS+FNnD19bbuN4tC/COP58lpr
E1u7nGGD1mb5tJY/tJPZmz/LWNxk6c7Oe16t9fcBjnyxh95rQ+NdtPYiokbizM5YnaN7t/zGWy53
4U8Yzj1Q36vkcdvHpcpAUsh60lybvzcNVVnixdrTse5OBzmZinqsqluqHhi42Ootz/uett5gt05N
pR1st1c5wD69xq4+9/wlvqhhP14uVXTN+mudOT8Ofvv76TY8IM2S58Iy8S9r+o2WrQ2wzRJWh6TQ
4uecTmNAK9p0N5bTobLmpUTMy4klXRp3YjVYKC7tac2RLA8p+Ni3cAnmGoOP9aN1ZhkQJmSv5pat
cKd4zEtevL70SI+YAY/ShDd2ZXc4TzzJqZdsqeXy52cn7LfH0/0l1P786a2N/7DOEKpFACHCgS3e
2YGlLZztENqLUaR7kTjWUHDYKGeE+p3WlTjf1u/DY7PGE2tYDIvO19ny2kwBYWnB2oXtKFbYHpa4
nKW8ffuMtl828NRW1Lpm4BX4trmHvIvJnb3X4h/y9uVJvrnv15JPSEn1hgmMa1+KjjN3ZmlcqcUn
8B1d7t890gGwEGSFvCGehntfHI/HkS8iykX0CoFQwTmX3Ptmsfj4/QUeXGW39y4vNpnrXreD2EXY
NvIHzgmgces10+bPC5oa30AqONaqcyEdUBO7gxCpW4fe5gKt1wVNo6XyY4jYRKhv9j5UW8q2+pd/
YLPbFuBzqwySX+iPCx5x7G6ul5l7BT6MIkYwWYzc8G3twJNZu95CfMofuYzgnPsbzNZs8Gb9b4rb
O/l0j5PF079F3k54UJQfwZxYu4fz85uzUYN8oUdGJFxd8+/kF1ZhzWmYk41ir99rKh+U7mQ8fG/t
prVXuPCinHZuB9Kys7MZpXmhshzJHOGANHKmWV9fmjVFLRQ6elS4a+GT5uxB7+fnh9E7wRiPkQZL
xtRaG4yinds+C+kcDpcntB6fSIQ27Pfq4Pvk7ayv4VjXkJp98IzaFf0f+9ecLifBsAhHFp8qzm8f
Urqzl6e16rfO97e8zq3v7+8flVhh41/80V6oT+uWO3zPeD9trlvXaxpexPKsHpXlsz7y8lC6rb1S
nVVrHy5tZPl3a3ZJWcuDvKWp5qSzmX/gdLnoVLiHOlqtZvy6Jfm+f0nt2YutygVfDi+PSE5cN0Pj
LWLu1AFR6BpT4lFCRmkuBIYj5ByjrUww19KgTKz1FnOJ6oO7jUrbQaFgb9+8Nbbp6IKot9iAAqaP
VSaa3ytwZePVcwaAPYM1uDa296/kLF/6f8blBknI+I7/4Cb2+ZYWQJHbMM3U7/Jr/D2ao842Qzzc
q1xK7kta7ERWoBZsEVVd+4/RgmPGn9RazpdTTJeHkL317c2XXmh5q9mM3duTtBBafYMUDGf+tbUm
i4ltUU0m3GJwJmSs0fz+9SSu+Li5tAEECujRY4D3EDtq7Jq0C0k/kdxba5qlLuPwFGjug/90RzBj
mYdsj1yUPBwQqES/jJOLIJZFqM2Gp+nt0pOpAzOi6mEIODUfNWBJAJY+Yh/k8ei0Xc0rqFnBgCBm
yL2KICBdiadmridrc30DDE1dMwJPAQ5g3UteTc+ymt4Bs0wEHqXBPYGh+tfBYmL3SDBpLOUvPiAM
CGqccjQcCSQWSkCeztDTZwjjfglYp+495kbKPMGDvNFW2Vw0cF9TadUeEyaqUm8MpMqdYIsHgFf2
k/5nedAoe7D7GEn4/JEe5xODvYEejo5g5aAO01qkboaiNN5vjORexh6hm4BCJjQsAA90ZmkX8kX0
dj0yxzlZkxfdNzL5QIRiCfCKlbBkKEOTO5GJzcu5mEFIMxa9i9KnSbcSjVhjMXEmsI+TyFwNv/RS
X7+TP4S9Ny+IIeQXoboe/6sQTEAgbeQ9HjhAAtwB1mQvM9sHJkYdE21AxVAOMWWWCVoCX8VYINEg
ZVAjKCNZJVxuV/UtZesKj07DBhDFu3ep9N7vtD+zv7IP+asnpiMxngJ4RvlgsiT1l9twLZj0qKh4
C6Zf9jYz88JC6ME+UYConc5A2SD/kuvtBAxAxmyhQv7Veup2FDCS4jce/umI8rTLNkZ1jxbG23rd
9xpVuCdkfsPRE5+aRMZsuBryKahCGN/+LfcI9+IRKNdQzvayiSxhqCNTgKzqCbVKUcmmtUhFHZgw
fZCuIY2tt1TKKYHH9zm4PvCDuRaMU8r0TvF0ngyQPsZNWCchaOeEUeNXap3UydG5GCWRTLbONAMX
cpIKOouqll+qhuhSdqIAmVBqp16g65SBT6AQ6V4A7obx/ZPmO/hNww7pHYaiwlBuqK/6vGINp/ee
u4Drm5MvwDYfYYW0AMViK2M7JTTmiMJXBpX2gWDAnitKNwPCQKOeuiQcUkqtyr94xWks/6F5DO+2
fAvDAjW4+jd8m/TLvsjqpwU08fs+PxSgDeKtlKKA8t5JtBuADKj5vAQ+XyK4Xu2V4m1lxqwfE96T
0WVTJiu5j/SPrhDADgDjD22RMBblGbH9+xGTbGcVteXHd6+CCwg5tHFIW+b0QmuOmZ6M4ab6r25p
/oyKGZ1GILuDxnj4qbkCwiG61gcNqBM31D733BNNjrI8m2gf9PMtcBeKmqIyTlsZtF0HRcjWVlMa
a1WzHFH8Ll1eCkAUzWF4BtQ8aeb+ssLQvTKKWhly7/sxLXCTkXonR7SmIXsRiw+R2QZ5oiKLfsvn
Mi0JbdkYkosu++1CQ6C6YaK3yW1FgfopXsgZa3PmEMFf24Gj5ekkPOJCxyapIVM82EvsFzrPHDDa
Bc1t9463lNdPSqDww3SJ2MSU6fzy+m4DbbR59LsBPRgwajzm9kZoGhDlkzzNqRLToYdo0e5T9vHj
SfC9R4EQVa7bJekC5sPw8rRLac7w2OLl6bYDFJT49zWdgadJqwj9U58ePt+9mR5oFQbJfrr79zmd
4A7MLnXEZkWTqUY4Q622p/dGU50EMb04GB1ZO3YaGg0kIk66Lbvjk9hxzkXdQdLkHhOIeEvMRUKG
AxqCPiDYnf7PzL5i9nK9OAEEeCtb8I/qfU6vAZBOPv7FatGShnPVf3Fz3DXK78WGon7iDz2TmeAe
ZSuTEchcq4qkqbyv0FWhT5H4ZtW4DJm43xZycryZ6D8brpZN4YYq8V+cLSlyI77OjmDNx/QUeyZ7
xtGJJP7AWA8gVGr7j0q/ggYPeQ6PcLQxJe8EGIfiHTDQnFmCzCiiFfaQpzeSVXX5vK/ZS4k7WYGs
Us/iadYObT7A09Ps2o2mJe3FoGpBF6lMrtjQ2TD7iMeBzRCTlOg/spj+WBB9Qir+QK5vO6AP9GHv
61EH8Tu+9qNrvGTTVtkXXQ3wWz5dPIAlOWt45dIANaDwr55NbrVFAD/WlqBl8RcAXlmvDvW/Y0GI
ZqyLx3csbbh1aJ0nsVz0Xk8aMNwNVWb6cDBhYYkl6nYS8k5P4GRKaCpblCpo/DN572hCn0RGDY9D
08ZnqaPMbw70GoaDNAAte/hpiWZ8zIWJCSwhy9aAxaS5PArGkss99ti3021uSHvGCvMz7/74Us/t
+LtoGGQDWiZssU4cTh4b6Dx2oYzqS8AAEYwsGdxtyh1L918EM1rQV+/HRoCffVSVynbNHk2UVjCI
mxg40fLT38ASjw+POUvDiwHRQbn3CYS1fWz0BZBulpouD31TkLncljiFnGJoSO0KPgG4ErgFADpV
c8euHRjcIU+fPP5UDOQCAasd27XC4R8jJsvALqF1TnOMSh8eFPCp0CXs6JQi+oqt+hE7OVvLm0be
A3EZSVMpjvo4Krs12DPCZaaObjENXCIPXkDaxweVhwD9EAPwIQ3xDMBPQzUQdofDgfu80hcd2O0P
7L1DtFJGEvYYGHg+p6PfFQH9ZZ4ecC2ctDylR0+zHjwI87Ru+CAWgSYyhx8rC6Aep15qtK4IgpyX
PhcdagYI0dBDcVpsLwNDR9MaGjfgU8HrExAjDG9W0PoXSwRctRgDj6qn2rGhP8YZhu464yIAijDl
C3sR61yLEz/d0xgNQYFUaimOgQDR5jwsDhchy+kBlsKpaAERuU1cApDx8wBQmgEctOewVhQryHTp
U2aQhCI+gh/IhqhRw/sJ/SCSPmCrFA1HAaPxQPDTyOVxtMasnNPtruiycqEmOI3wXs5SBtlQoaJV
h646+dEV0CqkgoQeOlLRUHKYXdOFnHz25JswtghqJjlPIogCTMyArDcwIpAhbAGAI2CjWHv2CRir
RxLheWBP8+hAOmGNBOQKyjr1GcCtmsOFMdsRADvzA0CEdSLpM0Phuh3Y1qPWFVRW4OE8Y87xjB8E
mcykanQ+JO+Wf3M2GrpE+DJCTpr33MtDDP4CMsLgdIcX0A2P50PgAZkbMAYojhINc1BPLzyIYDIz
7x6oNb17tMwcYpGKeWpPZL+mQxkRG4F9kyjGfkDIbLcRuBRQzM0Cp8pJyWilA2fiIlWG4k15b1xL
fZu2dKSghlDRkN1umNHsvN+mGAfuFxyWrP+w+kO2BOKAOcoYtsOiEmAWcD1CuVnAFGjyuUTFnooG
KAdjRkgGrgrQ4B1xE+A9AoOk0uql+N0sRZcZRA+SGHwsI3qPpUEzNGI1Hsk/BsTBqgKYgI3CTfHU
DRCTvGOZ0Lph0P3nsoR3YTnZJmCTO7E3LchbPFhW71l+aKpo5tPmpevNvZreO0cl1OXWORD0Lzks
9efhP0FBcfEgOaTP6C2A/wnz5bLBPyHoT5TSLDiaPHRGaAFjGHUMMKMhSDaAVDOosArBBCjvxDwT
0LLZnOfLD+DYwScRdU3ojQpIt0Fh8KfYAqHmcBdbOrSTK6mV3HnQybCy0NqGlw+PDeDsHt71k/y7
h64EHZSGkIgpF0RUfGLgf7hiQPg0vnArFEUN6/7aw+eFE4igM3RLTN5oVYDWoN4NRvAjy8BP0b+4
XTrZ5lnlS3bGhJIHlvQyEYMKeXzT9/z196YaCz8tyqivjNBMc4mCmJogOC4OMM87aeEzNOfDH5PG
ImQl6ExwGeSHBFWg4cHkwoVk9DAVcsz27DSfzDJCUQGGAdgH7psDyQ4lueDGdS2EqNZ13kBlgvC+
c81yo+gHWQykcmKFUF9oedLcxkgLrgrp7s3Xrrwda9sbBO4BRBa9AmnssC95B3AEBIXEtLAY0USg
vf2irsS14WLIckfTXgXCzSxRwdI8MXkwvSpJhNu5aXdGedDbgxyDdDYf4R8aWgjvbugYMkw35pBq
ASzEWt/eGYb5WT0GnxYVrTuUcyDeU/Z8Ce0xJBLoFYNDYsE0Hf0Rgl6Yw58hGhVSdhSQUPZhSq/o
vg07OuigzNnFr5MYHcdezCsfIwcpj/XjjAHFAN83gFfhBrFs5YxUDQ5LjB9RvNKkAQpMjTfr/ri9
25ZFbLTZmDJrYyFuwQQM7lww1ZEKRCIhZOaXGC4fo2wqdBCI2/BeYHJFOt8HXA5i4fIn63/Tp7v7
t5MHh+CG0KkRyc+IzY/YA4iPbF1oYfs8F2XwhoFUBhCnBMVS9mRKc+xC4jvF463p4ZdpwAu0acAb
wuaEKQ51NX4K5ju8ckIteRJBPTdMDAXyHUw8gkyrFTQBJAumIuwsQLWQw9O/Z+WzO27fKCBAdKXB
hiKcLfYr+7oEHGZJkDk5BTxV3al0B7YwLeNJ7JVjSn/NZ5GQLuAHIUTJsJXALiuBht8hHKfQgbjE
hYPL+5FSyAf8pjmsEZCFhE7ZRhJzafgtgf3S57ixoVmwGjct5KQQvuuvA9lpbESTJICJivYyMCnC
G5S8hSotpGsONk+Qe80vrBoA0g//vp4DY+KU8Njew06Ct4CihzmD/JkpGC27HtZAK9m3RFW9tjAw
02SgPGO4GTB6KdMgLUJmgA9jHtwzwm2zqEBG+BWyQVJBnEmbNzaXBheKX8NeENe/iY2827dgvzlg
moRqShF21GfJFAAA2hOog/hmwSRv9+wuARgYO7l23ir4o3mj+0Bls6CT0XMCpmEyehyOamH/w8KM
VgRjsI2e+g++A18DJ1OQTQEPezIwNIGgC3gc7ClsAoxYmLl0i4sdek+f/QxZFNDjFM+OLwHxBMwP
1jRyCJBooPPy4J5HxYRMjUQlYG3ErWCbIUbF5gW7QDmKFLxW1pzO5s+YplsUgDoW4cMhgr1CvJek
Qfb2RZBI0k8oOhZk7rRbAM7Rf//3wFxgevIg86IGgyIDdhqhfmCJNBABiLXUYcc2EpNoPVKiMRQE
YvZHKjfBaff4Pe0Q9HeN8Epzzo395rsa3EfnDHf7btgdbcDBfpkcbkcCpCM578Self+q3M0ArA7u
jd7NMp/RFoMkwx8Cme/bxMn5JoCYb52KEoXknL7GXfy79V4RBturZsgTr5mnTq2FwhllNf4CLwMa
O9nym/0l/qovk9l7RS709hlMSVqFx6ApyFSu1m7iKdXM8u2ChSl7x0zYfKKJ1iYoqLiIDmmdUxnI
mXjSxPPH35PElrKwnjiUPSkgRDpyCUSJE4hilDd12YspM221AxDg4EGbQ6LjefcgK9OMOH1l3NvD
0b+6hS4+17/ux24DWA6LSreV2d10GrXzk1lCrz+gPYjYoKOQl6KEwl7RDYvFBqrM+nE8IUaiakS1
3+N8eKTdbEbsohSHBLtwW2lJxJQhBBoeANEQEWSKmIo4FjOP/eBIHYi+AGa3vvIJ/u5roJf6lDAD
FPMdQByoWqhGxB4MlmZQcoT1JI9gIDEuttB9rDwvRLx4EqP3RkcsCiI4GDTBmZ8s8eLSfIyrxxmV
AeA/DjUeKmffQQLHLvcQUJky7qbGDzAgdF453WOsGaACuokN8u4YARfCPFPi48cuv7BfZXkzwkUM
c2TmjBHTF3dPdDpMt2dKCHuEEKWwWWUM8eT+JZwre90QejscPwVg6VuozwANJYTD15c29AkEDBhB
eur/yDL0+/pWT4n4CLInjCshNKVTebLBGRLek79QK0sVvEB0ZxIROVXpmJn/LtAIV5eUSUoqOeCf
GoZR4FdhdW9IBgj9AUpSbhjGbC5Z8nqQhgLO2eYO8N0RelYaujH11Cgj0hPWh2Uj0yEsfCOBADmc
WU7472HH6mE9pCQRzD08P05tcgUchpnAWAF6hRtHLIxLwg29IWIwKI4aIaYz3jKqCycFcb7qxWxG
koRBPfPKxHSEeic1EPK/ACUpfeNVoM8P/b9OjPu+ZH2ItlTRTHUqY8haYAQ/jH9GyzMPEh8y/EvL
kF1psH0HH2gdm9CopyJsR0YBBHz6QW/jgedZ0N+/is4jKmqMH7YLv4kQBCbnkTJy0u2MCPGKgvPT
E1kJh1YwQYi9Kl1uF+mKtgEy48/KrZ4eW6zQ96AkbzFBtK2jTB4LWXIOAXJRdsWUOeFgjngUqp/K
WTNJ25n/iiouk18cVAk5V3odILKAieO3gM0xVbT90p4IkLsDgpJgOfFZuVen8z4/SG8CO6FZCBfg
ZQb3B9FGoDxcZBOZKmLI1qScgltV6yCGsJnDsByTHx7vE49HhgvC/wv8bhGOuhAxqi6etR3hHfQH
jhsjc9mKcO20EKrfE7wpoypHNh/JF4iQ8AprckbxVdOjygdu+U50RULCj/ORjA4CIoGfnH+TDBP4
EzRSGAX6G79n4M5jzAy7jfOG8BpHgdI1iD1WNUmjSRySYOHDOZ/phWiUgeqsLjPYbQCOTWkK53Er
Q4L/J4BgWQsJXsTPAqEaOQi2o0VCmIUuBNoid33B1sNU8ZUcD1J6KhBHEZoG6EI8+qCuxAQ44kVi
Bras7D4ZHNZfn/HM7AK8N/V3dioxlpmQE7gvJhIzP5UY5irlE/Qx2CRWw1T0d4QRQq6obpe66Y3f
4py8wXYycJcsmOqDMogKFvEwaG/KsKAR+YTvCv+PIBzTfG5umwQaVTN4LD4hOAGy0CRhdlwtBhlw
Qxq/UYY8I3YsiwTzEJWSRJkiBlXDJamTSBxQykLcCQB5+rPLQf7l4rE5HB8RLxJT4IeJ/tGPorcu
TmNIqMXDJE4BhY7V5cYB6wuuNqmaMlWpbfbAOITqGs+Yp0TBfRi+OIl8UipTLpKciqSCl+WlCNjJ
WLhg8XSp4jZT7AW2mwfCdiOQaygG9qEE4Bz2h8dKsioiHrj9EXoKwgoEEz5pBJCyQEVIEIec+o7I
xU97d5FVyxjhqfjguMExItRPZDCuQwK6AsIECtg9ftfFMHcvn71fKX7+x/STYTtOXPKE5o9IkyCG
O+Z9QeaNPrOTGLoGgtKIAJFqjPdl83BesQWGUAckLkek7Qn7CFQcc3lkHz1rNScA8mTCU9NOU3RN
eTpMYQPuT/XH7TQXTeR+5GbNDInoVfexBQmt5JDdNip8+B3D26OOZ06+3w9XGwdqwgl1iORGso/W
DGrUzyP/Sk8hB1kBrYWOHBYAJW0Gvk+mYEUwEvccBgXXaN8Ah+SiZTHKQtqmw+B1BkrhBNvzF14f
6VK+CPrMIJ4K+F2uTk5A5/GupE5c6E21GwCc5L2KGGmGDSJ+48YykGnVn/TgtCB56qsy5ovv8xxo
u/XoaquEdiGRC1PuuXeuCUUpLprHoihIslAdXeeMJAUhDM4BnVLiFIXOiuZK4wApGlRbiXZGD79Q
7aGJeCMiInpV3BAvlIDXoKGBJnoBRY3rcVMzMO84T6Gxo2eNpUnh+W04auL3NAEQ2jPJe3zz7RJS
5SshjfryZFnMXng8HG3PRmIPkmQSxbKod2X+UPzqIaTKCGmR+EZ2p+5ddBRx+QPDG5GleW7MK1/r
FBerTo5Awqj1IVEzaKOZCcv0gog53h2VPPT+2l6E+QnNSviYlR2D9ySgI0PVAhwEOZFUTrmz7k9i
0i9hRLHCyI+F+rtFSItkOdHzS0XyD5/TvWfalaFmsfAGKM8bU3gcBPIE4hQdVOMH43vziJANLALK
72wzVXORt2Yp33CwWvsuhcItjIO4hUJq6SPaSA7w4hMscPK3AdAX+42uyTtfUQ5J3msOHNfJYSJ3
0wmt3x5oyFPtotdOyeGKe7tdOIJcOfEfKNWSISJQOHhrOYarIXQyRUJQB90fD1gDOzd2WLr85XCH
zL8AD0wNO0q/ieTvAt3dgMTzaJcj/3mHeYCQGsM5r6QiXObdFM8Kf0ZBhq01ntEHF2no5bm8x0ux
x5CE551lZHdtPaFa5/HsODtZ7VEk6erg+XIeUsDJJV2ZoMlEv5yx8YVf1R60NmBWmeHQhR1Mn5Wi
f4lFGSfiUJ+a6LV77tiKfIOqUsVWUiL2P4Ewy1kaDht1SNzqTQXhExqTA5jcMObA1c4nZLV6p05t
Ay3oh1tLYQIzuZnpQJGe8Fb/8ksHD8uwUgSeKRabfUDYwJ7Rx84YrjOdPJIrcKmDzSz2QXFgMPBP
rBcVBJUKFpV+2H/n/ocAQtwSKl21N3ow1B1nmdOcmY3r3QCPBjQTCtiFi9Yfp5qlwLoApR0n8Km8
zHRKzljqiMJIE4knp/hPxREbuXDZ0Sw6Z4/KyQmQ0cglusC2sbdA9WMg6jcWxGfAAJpOQLCp4Q/7
e+wpsq8awQTJzB4CW1BxeDW3VqLXJEWnN8Jwm/9umO4afFSfMh6AWY4+TTyz8PELrAJbhKSPCgrx
1etjdTkVaH5xkiWuaIS9WtUgOx7QhEjuyad4WiShTObFfvUsfh5wj1Rinjxe3BOTaOg/xGKkTfdH
nJ6AQgM5Tyck9VvFZ7oDVpY9wSHjAVTdBsCTzrYTzEdnHK+SwalAB3OJ1GaYuuAn9R47QOUMB0kO
TbmAORhA9vAutHgRqxGxiCgtUgJC9kN3SHJRwYKLyo3x1ghK4waYBoMgGr+bBi0hCjWTXjx0mT46
oGzVLj9XhLOIU+dk+iiDybmnnYXxAhgJF4ceQerz3FlWACSYfxk9rTlHO2aOpcDj5Ef0zbh6UqC8
XzGIpsSa0LbGsBHI1mlEXMRoOmpuRLqi5paEQsprQ+mJd9Ex5JWt53ZviGdfP22cC5M3TiajFni6
eEdsEQgFahTowBEgo+DFQeHkVrP/74iMSEkD9jN6YJP0c/xY8iZHUxWpCgvF7Be0GTVD85ftKa6Z
8huacwZfrAM8OqpxL93l+GLx2eXyeCs96GQ4/39kl6bMVNIsommWuKmE5qrGyVA8dUJrDA4V7AQE
txncQ5Vt7JCuEIjg/wkxlD0/L8J7RTwiFMnLkNvhWsbobuILxK8TCaAw9mgdEfAj9csGQu+DfLMI
RSWD+T6G9eAINQFPnQIgj4TBf+8+5HVrMPvMKqr+I+q+mtrYti0A/yJVKYdXgkIHBYTA8KICm61W
VitLv/5+i/Nw65yyvQ0W3SvMMOaYYz5LCIu18A3OHwkQltPnwDAbX0IZB9VBZnLk14dXYX793l7W
n11ijm+36vFdup0tiWPh8DhiV2R/gk/DsH4RxcgdZHQWmvCEllmlLbYV3FBNu6disXPW2++/Qlgl
eMzbZSJBF6mcUayHWm9Riefitl23Uo61HXovsbEQrSQD0/sloeNxbLTlKTVjy6/VZyvWuLcPxxCv
sC6yl+m67R6u/+5fjMdwXxf3yJkom+7xI+YRKIjE4EN5pLsb6s2aaOGRCfnzavUMB4NEI/3eOzax
Xu8YfNkARz/ls0/5u9sq4LDKJinWauOG1N4/+02T6uae83HZ662uf/kRhukFp6qUKg426RICdn8p
5zlSf2g93VNxi/sFzhAnygvcSAExmTzxbmuXQDIVHXZmZw0O8b74J8Bv126x3tGTBxOEvSkRFK8a
Y8MWHEd287xLKHAt29tZ0qx+qQSJxm0EstZBsm+vhPcwSvVoCH9gL+jHvnT3kltCJTJnZUK08fXb
+i9qpA+tHrUgx4qZMvOrEk8Du6UDqBWuq2gAczdRLfvZE3RRsSI2keSJsNDbkKdt0bUighXAVD3J
zTBGjvYIOBVhHch4G8G56/o1WSX1ulr/IIOWhtEjrsE5Yg8iWwKKZPCOB2VNOZsDAWkkeHwOGIty
mSKT1P9EReLTfsil3HzULALKCBH1tFGOrSnTx3hI2WB200Xb7uCpyXWpf8qAF+3aNp4NWbX5X8Mg
ZZy1ADA4h2AbfcVgf3tkXCcBRWH+/PTsbpTyx1s7Eyn9Yn5kwgvLHuzRQILW+nmdEbIo9pZpSa1f
IT4FCEqID/98SMAPG++u3tww0B2lBbSmB+BSO3DFNobsacLpikuHhU4rOvHSAeBa/tmN6pruiYXG
pMl75XatowP+sfUseyHLXn8S04VvdJNBUVIrnrPZZVIUoYDOmtM20RYTDmO1A9/yPQBNev2FJy7+
Jk1qmHHP0IYB7b/Kk8EyuTU2QqePPokMihreXmxxCWnTojs3+ubWroy0/yYCtvkfq1WNmYAlqfxr
quTVuEWrLiNIjcmA0S8DciCemgRCkJQICXlMl5WP9AeGFn4jIXXGdU0q7sjibBf+lnlnQfaxhaFu
X/XLgVYoSouEU8YgyC1++KkCpZCA7IdmSap5wJZ56BWr92SvSS+F0pIsVpnr8nDQwLFplwRIxWf2
kTE91UK4U88SQWft+lDhAiFnLThnx5cE0NPbW7k6UdTYXD8soCwaNl75aXaneni+WpFTGUQPaj3G
6rrssMa3Wq/+rmVfIU8xSsGDBRElcY7Npvm/Mkfbv6p0Gl8uEsQqZPizXiMLgrhuDLlIUYdocA3+
pzBfGzle64vClziHQQOE+y7RaI4nqIBUf3Zrgnw1MJ0qlDrOsV37KVLWAJ5rPP+7j4SJspf1tV35
AusIbR1rpx6hNcMMlRUmLAArKaLhI5wNHGmu8dxxow1e6FMkaH1Vbl3Tl4l3Mp27QF6ypG6eK9mq
tHkEk1tetXmEwss1xEqHf8bpcrNKA+UOX8z9h8xYuCq1oJBzfgy2t/lSnXacdnfS4WA9y9Fdtoot
vQvWltl1XhkNB4HqKrESTZS+Ef5UbwfS3f3Zi5zr7ZJczORWk0/uz/yzn+99miA4qMCq48oL4g/T
jvTF0KattHn/5G5uZ51S9rjXKbR6LKQHXEaVK31FuKnVp3ME3I74VvqfjiUEKeAXWZA5Fi5bSD4w
A53bKRH7NFxqsqd+rNheaWfd6nKhokt370qaXmVCUIxGzFjUaSY+iTNvx1crl5+em61uIVrKPSri
maNUdBdCm3ISiq7dTb/eguA/WiTiIx6yrPnGT/ZQSsG7kUk9Mi0JgRTPt5R6YrPG/h93J1e43lhe
Bb/IkAy2S4BcdnYplhxDgidb8j2WpFLDaehlJjCUny4UbVbwh4fNm3qZfP8wDJmFKJAI999JfdoB
lMLZjm0vXtpRQtHE/2iwlFh9/bCdLNMprmUgRAsaQIlSNLeEM1IOVO0+FZ5EKwFPubmNouWOfXX0
hLMOT0UxlmeehrDBckI+xSx24LiKwTHbgSo/UJr1B5VBcf0L19adsprLYptBmdef5Vr75lO+/pRp
gi428mYeXhGv+H3PYASRw6AezrYp2p6z1GSWRo7zvSnqAg9Bo1rQ8u+5I+AxrqWczMbLt5lJaw/z
rxbUoLdgsKj7oLV8M6j1espZAONUCZCN4MXuB2lGPIw73FoREZAIRXNxzKMYKAZ+5vr5wO1Qtr2h
dWaHFx7NvP101raX0EAs5DQ71oin4Bm0Qg/8nZoUQ3JUDsR0YDzCIDhdnpAfhm94LhnFI7kjnhqV
3gRjcqjwX47d+c0vixft2Ux4ctOM+LZ4af5dv+ITr/qLQ5tpXrWz/tYEo8G1mG7NGFonTIPTtnvb
dJeTVr9T71WMIdrkj7vi4JYcTBuJfbhRWsdV73Qcif3Cc2zYfQyoqN613kVF0buqaU+ZGIKe13i3
MM5DZ2rrkUq5C/4yN14NWpOV0r1b/RocwwcfqOmSXl3kK7PhKfFi/YU8Cikb8VUHrm6XE5Z6UZFH
02VXcLPo6posdVmtssEr2dOi3xh9/PrpQloYufWsRCvyZfXzvvz/6l+u5IvGnTSe5sPgcBEZyrDq
7pps7oAZ3Qft5rANyz+nnvMPPQmehRaYhuORM11MsBnvb+EKhXsn13TfZX11z1L1mOzxJ7h7dulU
ldTaEsX+5sVHvTKJ9dNj9c+elNfRYltXHdHvi8F6lI8Wg1Kch9FRb+Gx/FCR4q4vBdzqr8tgBF3y
vYZjlMPs5CEi+5ehJSZUYV0t0sVPDT2J7rUel3o3i+tdrsQYHahZP3vJ+s1xcVB5KfQD5S7dvZXu
Gmot3Ih03XdutHY5EXbgaTe25q1t+tBAI1Da9ViAZj7vaBdRMK883T/vqQgDG22R0s9zVB5zuISi
bFqmqMk/de69y9eCOvZrNpz3W+NLsbPWvKXCGlEUTbYauC61qNK7opV+1LcRJav5LdCIA2ll0vg4
bbtKM9cI32o6jTGI6i+U3tIy7tpPvZ/T8B1TEDHINd1NqD3SUFP/Xg5mQP4fxR4Ep9WoGK9G52uP
BV0u282uGgmsmkAJk2kU5ARZLrpmQWfAuKryoSNV+/XNrZ+guk59pugfobu0NetxqG/nEXt368H8
7PIWlJo1nuoDukGr/qXXypOtvAsOO4t1YBWiaZcRHBYB7N2danRa7d3+rExSaXYFanVHavnqWEJV
3qZymv5iFy9fm2MJ7SIk/K1hdu6VhrP+Pbn0L4yQVGxUTddxY0jaMJ6NaepUhoc4G1Gd8PYGfYV9
QpO/mngFIwLvIJon2kVeWrW0OcQS7GJmpI2R2NA4dWzgW1AM5sVNKArDCAvht2g2rr5kSbFp42b9
6stxoZ2i0K0Mtm/zvid4mb5YYlI512YSuM/L58YHe4wzTWV9OBsLNwfN/qnxUBtmdOVkFt52PsCA
Hm2/rsmdgx6cbg+X6BRVW0+FxAsCp5WmX9f9df+a7Ibr7imdfe5oMI63o3uy7e9EufljE+k4OpWU
2hQqH8lljeZUmigD/46yqqbLbVT7N99Gl308mw9IEwWd6pdp1qZjvb4/FQ/x8RxU0dD5jLBOTyq+
iBOmxdFm/mV+oEJlI6q/n8VvhDqExWm/2VfGPcXd1rB+6pdOg+I6vSsZbVIlVMnYTJsfOA/VUlkP
VZ0p/6Fh4yiyGINjuk+DcafHhZ7IUW/Hss68GQaau5RROVYA5GUICmQ9k3//KoTxc7kCfVeNqFzv
+CnbZoTJgmI52IxwxepdshNMS1dCX42dXVJM9VBjqn8Toa4Fgg2ZMZqFpYljvocMIwlHIfPc9kyn
WQ6W48u250vleN7osNgKj8hZ5h6wd1Bj1c5oO27KhKRtkYIP4o0iz34V7yshI2T2RH/fGV0Jhesm
5Uk0Uw+gPyrvEnghcpJy8grH+9vIN/MCTa8KYJBRqvhBJlQXVSMFdX412EBvjXlXU8luXXjrXevd
9cBKGFYw0bqQqrazPL8fceudU85O4d1w9Xp35hpUv8tEKaWVClqkwTH6ioiU3Gb+7M0DI+2z/F0O
9a2j214MtVfTBkerkXXfjuuxFHo5wAJQvEfg3iU6JyoxUtF6gA1UbESCZ3E5z3VoRqg2h/EjG0Qg
MghIVlkPTxzn7cNAImE72Fsrx1qEu1igRRl8HbYMot6oGmiDIgWZDfNt0GAw3WokrVEB8QO23eZE
ZATg1KPjo1ClKjynOXlOoT6beZQPlkgD7zzqmaIOcaQiemV368J5IzD8wPt9U3MrvysfyfcVAcJa
NLyYs3c0/4+8UPNJIFl20/cRD6iByrCXYrLpN80I1d52jxYi08jS4ZJXgxD0WaOF53e+9+nZ4IyV
OvRDeMDlWIYne9+oHqariRkmDv62psGLQkTIiNYfpTTMs5wPw3TH85v88RliLReXQSqlHwbF99Ms
UdUU+7wvHCT9IXU9LfVYvuRIS3ZEx2tZo4diIhumpzGT8PGkJPA3y8xUqu4ZxtZpDpamNH7tv7av
La9WTiSGRzHSv5vpjS1DLJev5b935AQBfZNACxWKcImIlkMWCsO8rY/v9OjFwx5ue46xKmH4w99z
v49fBovWJ0Qcmn5YoCvVLxyDuV2dlbTNHxH9br3713o4bXY9GG/9suqLVULM/rLrC5RFoYt+ufSU
9WfDZWvS6lySrF8f5ohMytMjslJxpb+K56/X0NK3TDwl+p5T4VIpOjn3536TnMbUU4T4w49LS+mB
6kQLV1Mkku96mxGUIxyu+6cqUohnrJ6HCZNLrL74pCwyDJGUYFA8wLO9HptPp2TXX7/mHBaduqNw
b52nRWoEl5jG4HuGV75NtpP1z6oRlfUQmQw4ag5n5vqdI8MGgcEaEON5Yv5v1ocLNP/sK5EQGvjV
b3W1TDPcOnKJvmr02r5XrhEGFhSKHSrGYQ6RMsr8ZN9dsV20WKTydSG5PDFEkiuRFjCXKK5pDvVn
IwleIZIZ+A9sFmIzYc4tqvFF5DGhRBgin4sR5gACmgF6s2Q9ZsrOP5tr7xwGMVjMXVScvTG56/Ur
lE+YHUtZT3oOKWm1V5fvQv5TaMSKC9o6C8ekXEkAxMtCujtImhvdls67UmemOHk0t9OOUPSe/mgt
1ItHAl03YY7906/IPvGfDnFo3yG7hZ5cfdqZKNNfTTieXRocJXsQ6J5Qg3l3/RfGDhpyKYUmWLpF
cxZPyenYvXash1QSTddGN8qdTaknLDYXSXGLD/Ip2EiQEQTOshP8G7P6c0g+lk++RB2KDucTWt//
OG7oJ8y3mBbuDmy49hT2tOf9O53CpF0VqNrtgVWSi+bSUTPqKOi2878FUeNiUO7hgmV18QVd1SSP
W4ycyNrkz2Wke+rWpM4f7YItmaV5Worno1I8G1X6VzfPHL+AfSgP9iToIRWghdy7/2lUHrOh3Orw
1kzLopygiBWLIeovoZ2A7DzVV2rUhh+Ves2DCbpk1Af1wabayXxFaBO2ggA3mV4u5VXaunxlaxYM
MXuDmbDmKwoG4BgqbGHZ0xEL2RgWkvOfSzlaaaZVPyq2r0nlT2uwSS7/tQZXvZ9Dky96xbSgfqaK
9XFPrsn2K3ttpvVRfZbWj0k2PKyfdvun7TJao9qp7wxO0fztPsizx00pObbvqhBxPW0lTRlqt6DR
o3svxnstdiYNmO/3bDLYS8WDbEoxlfhwmLJUe0xt2PgQx9cUAyZnwsibnuB+2iea3xhq39il2+/a
R+Wj2m8hxCV0hV9RVfGdZiSg+42PQteBQ3NYTPI4S1rdNbHjtYy9s459mlUQ6BEV9pUtFWJBGp3k
WKPtTATW6K40m2oLepmOagMhVpbU08v+sZFUWPhu/l5ITP6m4ljuV7UG3Z78viWr7biX+4ukAhcc
FLrlF5LttTBS6ZrUwqsUEnt5pNcOqJuqpSSLiThK58jUe23NVOwLzmpuVHrS/0PixYQOMvukFi/v
0/5GN1bGVLhCkOQ0M0P3nQTjbmJaCdeD6EqZOrhAydtY+LcFNJ7EnSHiKQy12lFBBA6P8sC834wc
/xCEb3uZhrCPIMDs2mnvGJA3FSPA16hZ+98c0TvMRmJKlPcnIP7NaNJsm6Yl1nYZfUgxLsdwS7S4
/KZZxVxD1N4xUg00fq4j6QGqt4rwwc4dHPprR+QRzPWgGh8OHc602jWefopbfJXwF/VAQZfi5uG9
yq8H63ftzP+yWsI8sTk8PPyoIYDV5xjfJD1Z/hG9YQfBfIUh0zgk4RxD3hY7TFZzAZ7QETUpqNfj
SVdj77jPxpTwXQew6HZ8CqOy5LyhpyG86/Hw0yjlyp9CNWys/QwgKTubdxQKl+cYScuHIc7dqIPP
x5VqpHqcV7/Xcz0fWPmVzr3RB8yVwnTPrENPFZp1Jvtw/irrPG/sHkgA3B/pP+hBEzb/ycDiC9WT
duNpxnYiKghAklthILnelNNN0VjCuWHeDzfkjdMzkM8sdAUHpa4GZgFu2R8lV097OTzJ75XDK/fn
i178E7m03uEWB3AnUiJvzl8uczTFQXnWofxmRnd9ahrN8zJ7viKvrtoYK2XaRL76Wr+Osyxt5umq
v7tjXV7Hc/FyvfVVPkaZv6ib4jk7da77divdHp4vM6Ka6b4UVVYKCI8n0k8oAKfEeKPKbHQqDUEx
VOdUG0QapfVT829eGBRLQ07++GKnOtrNAr1cTcQQGtrT0rIUs1yboCT4SJN1rWNI1luIDzkyb/o/
SnRQGNf4Y+14k1u0XQwqQg3Nsd8LU1QoxEKOaSr3DXfUyTiv9kanb5kjuu/2u/AhVXspNJ5Ndtka
uGNGDqPzUX6/DleTw/du0vh3e5eN5++6Xj+Wgy1ft5tUerOB2RdSIyOW+82XJoLOWAa4okfvCVYY
IkEtOtNl9aJl6Ki7i9lYp66kjqPFaDe5kjxdp/N7Ehp8oBADAp7NpKq5MnJ3rjxjVZTjuir/7aJj
MOqxgSQhr4FZs11GIHed8u6ymeZSCleIDOz+q0mp/Z6qIUNdOkGwXQVDUCHRmfoExU+REfl4Vy3f
hHy3FZ2XvevXKcyfuiUKvpcBPq/MXNlkwqmG2gnwZ9tbABEeNS7ylDyzme/jzQiYp16iIBFKTp51
PQjp0LxLGPrX6fDrITbfjoOQphmdta44h7a5W3wPKVKV2Qj4UFAtCsFv09JkV/PJaInngyDcL/HQ
J8S85eN7GEta+xFvZj2gc/3dLU93oxzqsxwXE1dh/wJ70kEfps1i/TQBNuCmASNx/txHSg805Ooy
B4V15WA/AL8UeW8smhzt5pGKG/bdNWQc3WzNQspOtR9s5HC3npRPVS2SBfmsq5SRkWC1PF2wMdWY
1aHvePtQZAjxFVYOLMSoZq2m1zb0C/aSD9d/Xd5dg8CwfyN4ZtdCNAsr8ifllyaP5A9xKQ2IzFSy
GETlbX63Gq9E3RsZ3zENxwFlOqRdIbkyWjzS2e+1LKxXklWuQg0aaQifqaWYdkxnfy1/yKvb4N5V
905ul4BBmFS66ta75eSeKhuwZdTsbrKCc19hJOBmEtZiC++7iqzUk24FLoHC4xGstv3XmIllLiQ0
2+sPU8f8u+a7A8QKNWMA34ko9mMZNqoygkqLOEBYJMoNBa4m0Ljf6c0F0DyCQbJpSBg5k89muzqV
FeLXiuFQnjU6duQd5eRweq7IMgxP6ZQqHWbYYG1hhHw/mX3celmlc/i3j2SdkFApbRuyjUlSrD/X
bVJuk4J/WMAIDAJtCqVlRmo9q9k7/vlx3sWJPpb/5AO0yXC8JLfi7Xg30nEl8ytdUr0kXIYSlc68
UHwa08wfL8frAd6sXBlbFD2b5C7kgRzFkljGmic2YAX12aWH/PoLQxBTfNrdSMKHVS1Rdbvli2FW
adhdSzsxyVectvk5yvxZgoMWz88tm/FJmPZz81P93q4ywexukl//M8QrHxffz3qT7bm68WmwCola
qFaFwnqc3SKt54uU9dyiDU/OkwNfhuQNE5wr6wUt8p4CwrkDNHHBSpQXbAH3ifgJIFCzTwN6VWm3
fgJgXXnm+C3wYJ5URpByiiYBy1u9FC5PsqsslrKieywvHSy+XE5pK0PPCIJHc5VqWglnFwVNyjJQ
r7kEM1edbEw4nsrRK9bLIrMKjch4E3m+Buo0dKWmKMxmgWx7YSSFe5hCc/CUPZpjP7jeO6Fs/5sf
1kNMYyUCbLKblAWbwKszuNC0MwCHB9mn6MAmw2fdw3QE8pWrW8D4TKus3t0KSXbRdhBAcX859qwL
rQB5m3Wr7lhinA3oRUD4100yw4e1TOdmhJ667UEzpvJf9py3umVF3fwVLWpa+8EBP6+i/J/y5XH2
J2cZC5GaEDTiUPvXuA+qq/am1t6VR+dae72kL1V5PZ+S+7M2AWpyCR9daDxtdsPWJq4cX2jTmOJe
JIEYyoNok8+afmAa2Z2I93PJN+wUCdCwes28d/zvWmvf9tCgZ3n3utkpaQQTAuDKas+caox8vk8p
TjxO9+2N5HfPPsQX9N5AC9KKE0p+TWu7w7nmEM9aJZ5n/zaafe6Pd8n9I47n+q/P0vsrTgUNXCFn
Oq/m5kmyONVhtu/tDn/q1095QbU8uBeuOkzcEPo288P1YTOpr1pmL72eyVIo+IKm1mlD/z5kZgqx
FRvn2jaC/vR/u0p7Iwwry8urNSLJx26VjH0DerbbLNu70rm9Oon7pb/lymeVOrn+6hN5AsT31SQb
6ZT/nA3WImE8+kozUccsH0yFUSze5ignjxft/McwJ2m0mVS1SBJyHrlYIhDZYzF0q21dSQViAJnb
0/N364GpRuY/QpClWKlDEc5S1TFSuMPFdoS3XMQMqSMAcZmy17nWX1BYS11sfetXhuDoxPOgEpfq
O/8ZAPlwTW7Bz/8Pr4+Oo6CIsougX+CYMEbJdJF4qey0UB3bvKx4g9WIr7AVLFuAG2EgLF8LSDQ8
d7CqkAaLyUmuw8Jvh6gQ+3WkbnKL4RfHt5NimNSoYAJ9wOCH29qzNihVp3s9bqmM796u5Ui9TPVk
0d99HSnNqo/2OMiYwI8oIsN6DxX34D6yGEGJ7umus97wFAxHiPnPHd6kylrso1mjA10wd/dLgLp4
kcRvXzcvuipaRS9zqhIFXKIxYK6q78YMixuVD88KDOUE95Rc4VobezA3MZ7i/dNlu/VuPW42b6+n
uOLd65sCjnxq7qpe+7ee6DDGahF8yRqQcFaj8jv5Yfnixlyv+WBxGrS06UGEHvMYsrBw5J5ar+WX
av9Q7krFtUq8o8Iq8ssX90b4KNi+lHqtRCZ720a7UlxbPN+VE+YD2ahcMFQCZHRCWLGgA3DNor0J
Ny5Kvk43xsltlv3Lu37p6x0ALvwB+YHKIZ1s+Wg5Bl9bOF43i0xaUi0NFY8QJoboMTQ3io9Uekqo
HR0uPxhiMNfiZT2EuWWwCG6UzBSjeEuCBm0mqsCeYLk0Y0Tof4Gw1m7AMML2lANFYddv/jHBDXl9
FvsQiOOhOFy8YHjz0JGh3WJvYYGjbXhwYBae05WoDeSk6CvAcMJng/M1Up6SHqezOgoDwaO00pD9
XshSDV3FY4bUH8RpxuJv0550xd8CuUDcx5wHC3wYKCdH+ohwvB3YUN8sOzzlcGY0EfcVR/d9DOcA
2TvqddiQFLLZFW3u04UJhRX9VzD0QgzYtIIC8cVIqWOeyfAJgyAJ/Y5pkBHYDUdALB/6s+lj66Tr
wxZE9FsTssLv4IVprFxSzt8vygidixwqc5H1icPZ49Wn3c1ahD43n5pU1mNt/wFRvULSgOEAXLay
W/k6McEsZfhLBe7gBH+CfvJC5UjDD5bVwNOH3P23fif1XkT072LSDWUKemF1Y9bxU2etIjJUG7hn
tUOqdHxovYXBsdozDbA1s/ev/6p9lX4aP1hfpqKjNv6cP0XbbIPAQvFFsH4KvlWHGhkkJQSqKmpZ
NN4NYw/T3KROhXhemYRDBxz4PXgKo0cQQSU0Dj4UZUO3d4YtWL0Aep8ZWDpKE+SfXXqcHIEGvmoG
Y3hIKBueOc6fOL6q/1QbzHcYjCB+qsa/VnSt1Y2bl24olEcqH9D34OiJpipZGIEswG4muwmhJlYZ
loATD3afFL/dhNUl3f34KEM5CuF7V7w6eEmZIVUxioAG+JW7z1DRFhJBxuM5NV5qtML6JqnvgGBv
x3tZxm8j410YsPJNGAqFsAWs83pg7dDDrm6MprlrCBd0oT/a1V+2ifBgaSoA5MSksyY7qhnOBt07
IZRby4CqXQLKAR+srZ8A8VA5LLAmgw6WgXINFdoAcYXe7BDnxnEp95I84bnG6/Gs3tlPrAibsLMM
iiBLVK13Lmc/qX8vB9eftT3ysGMNyiAgLmrCGQkz6YSJdTy8gE9jNpenh1hxT9To0+nvjAu/MwDs
lGywPRsajzNaoALA1On4DiFws3GoLXPSfaCUH3kOuWbJRi7S5VjdeCmSC3nM+Ue+Hu8n4X15UroZ
gjRJKpAHcBu73lUb8ng0DW3jnc0XENr6tX59s9BsnQKLyWMrZZSrkt2jlA23Y/7XBfuZ9v2D1GL6
S8keU7YPvJUQWy7/yIAD2KWMGIVQzaNgDIWwUED5IGZXe6JXnapc/rrfxQjrZCQYQ0zhB8Ae4eFD
Lsh7IoUeH60FrIM+Jq8f+mKDIeY+nEL4FIKZj+WtTbG7WgV3y9FXkNKF6FIassgkhhWzuIPVZD4W
QTltTPYBu9CiEpqZ9oEIY0GDyDb88wDs2yNFv6bcI6oq53iNPpacUkwb1hvAW9HlqHgZhtTCjrIH
ZdmMgstuS8Ph2WoE9mxcZtdNiMAaDni+UOH3ZlOhiW0d4NysPF06Uk0ot4aVXxpoJ5OjyhGDf15e
27B3Ov+EgJR9Qnm++R1CcFZ9l8Bj7BixG3MrhlbGc9jtaZ/EWKXah6JYylMP/RfpJrCyQtJKc8W5
lBt9+yceRE+9Pi76J+nynojFnZZovIpkWXnA4uzCr4eRQgRKj5wUtv8XKxNmiStNssS/VA41M0xd
ZVgwm+SBDMQhrhs/Z34yLY+gW9bQZPBsvzcTrbb+oiUD2sPBXyizqQlSuNL+OvDLniVhN11QdGBA
wbsVRKZVMKj82NsKiOXWq+Cuo3fjhbZXeXKcLEZuuHlpbNO16/Sp/I3KkreQljino6u6r0PAe5fD
fGm/1+cfjO6Sw3Ybc8afBfXKDGUKF/UbKKEaWiz3Ezu4ke6XY/4V/wJZPHQy7B0/4K3VpvCnt6Ab
GBwjKVL26a8hRhPNTCX+LbQgpuuadV2b5QFWGlffmyRr+J1S0EsKNynjSiYEEkTDXnw22BMwmGSU
TRy/ENbymGFRBlpDw+Cen9ayv59U6brQ4go/oBif7okMabRXmcXZ/aUiY0jNI+DDqRntPk/jFRs5
b/LhqoK96+Z79UleyAdb+9mAXNjMDKMI+OUVQrejLsm6TPM8cQc3n8er1XQZcjCNdqwBiyA9d1+Z
VYm0SvYPJFlH5nZsPuMlXJ8xDY4wkRPUThjCMUPy5ijLodcR+jHbBtY1H8o+au15FIDzubi0kOFy
LHoSkILQcAuavzyEQKtdX/qg5SZmozfGdrxdhtht7E0RozIgXoysSa+aYuQAskI2cdVB3TsMdkvi
Aq5TKIVrfdSOzJbBf8BCHM7R9Wa78AlNuXRN6EB9hWpxM9a0Zma4I4BQiklQQkNfdSpfrTcmLPxH
KI9BUbLio1KTkqO4zM3HHLz1qvqkiE9qzKkAZrLNU4BCziN5uWB+0y4n2mgC/ofBxGsNdREchkoD
uSSs0dkb/dQtVdrwIQHinOz3OarOn6/9K9WS2PfojHolxj0NX2NusKoq4rdN+xaQvB2kcbvhyvLc
m0k+3FmXIoiMgLkc4+AXlZ1EroHwdIiWb+vm4/KrsDLzfbh5veIJeaxt3Co95f9VtW+kp3mvMlhd
4krpoajZIaqm9XTR6J1RF6PVnzsKcPX7FJ0bnfvgMlJqmvfmJJLLGqGi80Y17t+tRYXr6bpJWqce
LTnlxnNgwlxOP6XjYI2uqKTSV4Y5NNThH4NgnBZUSiC91uv0JRB5Ss+0RMuGE1d6m4mh6zSsjOj8
dQdhFCBG+5Mw6RAvAsdqYHhX4xoRuyIYtiXzdSD62FcImb74JvJ99LCJIdMq3zwC019Ihq1Eib4u
3LwlIfz9VeWquI/fMzQVE10pCnbJhIhmnNXAlZRlnNtmf6EjoAjsU55EGiOKEgAKdqUFIi2Soc/0
Am5EWSicw1enJKdeGD9NAOrNudGmYr0jj3ZB0TrB8pb9bfFl3gCO9slwSX+p7agk1Uxl6RKEWv4/
g0d8vkKe3vDlzBIr6UYLVvP3BSTBwJe7yWfPqzQvWZa7qfe85+ERuB3Cgmz15p5qbdea7f6dJ7QW
AD3nhin1TNpmhH8lIxa5AMXGIixVIY7gxCt29yNYp7jnMx/XDACtqfAzUw7lQIs6TpG48ArACuWr
YN2oOnJSoUzYXKbb92XpeR1XXxYFiMPD0dDYuEYgsPC6jQ0Mrm0ge2HIY/Wl9tH4UGOtYHOehrZf
fVAdUcuEFIFvU6ZTDCgMFz+2v/bhDxNt+KLxxfKttU3kEN43QHR304uIaOWTGfsLK6gt+01+2joU
QKPMXSGIW+aYHMef0vW1CvBW7AhZlEGttzAYk838nQya6YTX0802NuspabJQwVez+nUxvLF5d2dj
6xTRH3WHq54DwjDOR81vclyrz/3PWnTNOfi+cHgofRTfp6vRidxaMJyM+iL7zx+9Y/Z5+eYMyM2N
Sf7+zOjr+UE/6C71b+4a3CXaYOB+6/Q3nUHtgHBk0r2etnUNvLD2gBdf2vhRgbFbmYjFEEL+8td6
JUjzh/4/lWgRDdyrf5j2rjM0a2zsHlqInsQNsWToRKL9s3F/5ucIXH4HXT3Qj3muhDXGcjD7AIX7
FeOpKR6b+KRWrdR/fqY4NsA4aDWec1mA9LPw8J+MT0qzHh9r/RU5D9mn6k7JPPJCfDIp8BsRqpmc
bv8sSTmWRoiJwz7sU0Aud02lTYbnZv6PRsQl2oGA6fKCjpqwLo9qp1C0geT4VXI+9hFQSgxMQoyE
d76XGNF6kKGR48Y55Z8huHkg0LuK87ELBO/aSf3XYwpFeiTMM4x3spksqmi/CfSr1aeY/R7RCVie
tP5HexFIyttoyPh1OC1SIJNSJb6meeF1D3BCbFNpXY+BqQFY2mITnW8f2a3bmONlClGxgQhLoJr8
xkFRQ5+QfLjvyuxUyC7k/EibMnbN/vki9Wt84JE2aKyOVgJMfMQfSnIhdwhnZwCrECiQMhAOqDoH
BGyfctN14cKnc6mrI4TmvDbw+xZdQm7XryzMsi0fDE+0C4RlJRgguzj7pLPUwuZUTKttE6GYjMVG
lFttjmkggT1PBBs0DzR7tpLbLTl9T/uS8t3sVxLvsh4Zz71sRlegTNp817xSjSuhesZuWNdtUu0X
cJQqvWp/athHRs4kkufSqyQaWEOOfDz+mGK4uEWQR7dATxZZP4ek5P9ew9QEQwUlPiIlcRLbzGwt
xwL4nTqf0DbEXfIQGWgoi6klbz6b3y4KxQcm3P7FJ/ITachIroHc9ZsS6wO8g57PHdEHbq5bdP85
jhpv+bgZl/SaF1/r3yoV9arA0+FBFlo+r35u76vTUzZZTNzfXVobBkHGD/6k8OGeAFsCcTOwPfbm
UAeiXOneAcyiMYmHlv2b7J58h+BrIFJGSJduVwBOS+ocI9kMNVYMQMFnkN0XJlW/PTNQNNwLfyZg
ceiEhPogj7Er6GDUNNzWCZND9Ts05MtaVHaAcHA6HbG6vJqtXiuqGbuyUb+HGIY/9vVjlyrR7Bga
k08J0FeHipS9lpYWsXNyXgwrH+4scTLMjZAmTuvpVgitLYsKbgTEVw4tvk7KCd90OPbOdHTDBxDS
qD9Uj8+ltxp6GmmncExE3EL3XRgaXxtypCoqVO6gFy3KIDpprqLW05S6SGheqR9fJUOVH73LzS1R
mN50SSDladGIs5fpQM9X9rR/w12cHZ+32XMJgaaUVv+gDp2/lv/22GZKX78UhPnTvq9yf/8USSrv
Cfo3HNMWypgls8tTQ4uFrrZyr9jPkdKuCdhs00gEH1v59tnkamCZxSVKKYBuouDeIiKNrI8Ehr8g
SS0gOFOiu70F6ietc/pRlPRowm33nWat43hTP/TSQQ+XYyMJyPJ08ChCOCzVRQCzxzFcz/UFrOL+
9cSgnDViFYyJi5XFOPLqMgDrxYjvFgCwlZ0xMOLcMWUO/oRqg89BhfK3m3fVSq5zre7Ug2c99gBi
hU9Is82TU8j0o72FHkV4IHBCrVeUX0R8RbkMAi7aYJuRC6JnGY8RCV1EuS6210PNgrogupceKQv9
UjG1Z619Mqc0QP7bdgNps6/MH3S5S/GhEKvHs2xMMyQtoPyNSLKFeymVmR3fgScV9l+PJFPBbR1T
ybZnujNIo02a/2LEahKBRUPsLjh3CFREqlRyxDvsJoQxQ6UaaRjfRfJXRBOdOJvqU24KDRfLh0zJ
iquIAP/mzvHJAsscJFvL2NuzoOdZbz0WLZzqvwWvS+rHSE/31mvsJ3gOZ4Dw1t6rfMrnxAK4zNBG
M0vRucL5pgrHlmiERuulJXhPpsUXT+X/rUuKgxOSU89l2iIFp1/n/bTHB71Tb8GpvrECvJ66ss6a
yvNlTEXrznoyUw0cZl03odBR72gzxDdRy9KgGSnJKhCSOR2otO3xFzwjzEWAGAIVfKpaWn65rHt3
RqD4UNhQHHWmyN8TKvjjRNse7hipo36IC71Gtc+cMU74HrNB+TQsnEEPwlAitlsqg877Lym4GoxY
7DwytY5Nsd6hyEgCski/jiySRpuQM0ofb7rFFVfdaUn8ItYzxD2orBxDeuwQh1wucJux0x1txs1K
YjjLvvMuPgVozUA27bJjxky/1kAbj8T/HlmwAymfx9pE5qMlXV5EKUFqpNiXhRojTSU3xiBeVn8z
ghypJ/o1rHH7Mr4R7DvFiq/SWnVWsceVtybaWO+QO9qswuZ4NW7DZSBlJHZmvGyavjus8oAVCKv4
EzRU8n3r1Jl2L2szkpcBm8LOsKuzv6wj1lNM8cAny8TcWZ2WNa2UFgLTIyDoAcQLH3qrKUvbaSYY
ZVYw9otXBYJG/kviR9Bo0DCgo9KRCBYTGInlRkidbdCQL//c/8DkBzz+KMLrs5LkqiNrqNajXevi
Xqlz2xXh2rXLviCZ5DRSIh0Ezlzlx4m+9rhHYBCpopF3V1ZAad2nPkUTPbSTccH7DiqPPXtH1jRk
NV1m4qBL4JfxbivdQYtQIuQuPoAD1FPk7HoAWsV5/0fSfW0ltkRRAP0ixiCH1xPIiqiYXhhqKzln
vr5n4W2v4vHkqtp5r8WqEhtQxB1gRENNv84Cd+2y0uIrr3vWEYkW0Rea4CoBv1dtGoqjAzqwC0+a
hIZKtz77knUQlmEViDIzxsSvhUXVtOyKmWUQe5ZacLbcv/EWBCBIoe9Nb92tpaa+ayPyl9EJfgs3
TiAJ1gNLn0EhxK7l51HwjDUXynjYMCSIuyewQ+LHGrgiQT/dCSgRMFuF49oOPIZAR7C+NEiCk9TI
gMOY2rBiBqa4nYw1iRMCSeY6UuJbCY/jCKo1QRYCKQIRUu1W4ioYOSEntWAntCswrcSjdVesWnIN
fI4lPjGmvUxbKCBo6WbMN1m3nhH6REhmuBBBKNIagtZYrDTGEzdeSWhj7XnRKAqWQdQpoRAdY0ju
/FmM29SlqkVx1CeE8ChfT+xZw8mdizPTlUuLGwn1aCZ5AhJXFuZhLrML3JY3xhiRAxDeBbDJuMnd
8O4skDDlxHOmacaHVQ86QJ3oLHcUCEuV/Vg8OahprxIwRfBawkrKApRTh6CuILr7e4IUYDGqjMjW
AqYB/wyoGRv1eGSiiGuzGQTyaEMW4A1hhNj0Qn0W3iq/judwS5Pzj4j+oajCOQA/hEA9753KViMF
BrhWZ6mRHNP2rNxTnRFwc4E6ApgBmXe8DwBoXAnF1ZpRPBy3ALXwpMlaVMLszteKEkE+BZbmYhmS
UOl+/QMHgBo5lvTcI1cY/cDEv3xBn758rVWYJhlByroeCvTYhGPxc1t+mH4IJQSkhCd35oVoNJuq
awGZ0vaOtpxvLfiiCwwItU8QA4Yvl9MvP3gh9gBEUED79daKgdJVCHtAxbrf/KuJLXKhcY1Xd/m3
7JPTUt8WjJIz4Wu4ipq5CtPvle6408uBZTpF4VKryyaxbQNvR6HJT+EactEhYlP7tdOz2MzfPYbk
Li8BpsSqviiaybDbA4hwwwrTNTsm3TMtPVmX9h84nkueYKsD/xcZ1ThSfRV3Adq2/wGiDdsRcl61
2jdEvOfAZs2T5giK3oijXr6Cm9AJ5swrOEZlnIv8F//QSmVCYBRWdMKM5jbtQBnPepxI9hjPcrXo
s4TgcO5Xj4SEQ2x3/2CNmXRnMU13fWVKRLNtY6V4xrvQUTQir5mqjHgAz8wZdyECIN+YP/2ivA/S
f9RiZY2JGnYakGCrr/wwA+/HDXHboG1dDpC8MweUT6TrM1QDlck/oPdnvDKO4pDN7sswSgmrc8Se
hWMwVubJ7TXOandwkAjr1ACHNggjvf7XH/N4VdFlBOMC+Lv9vFUe8E4oDRvPGG/i8Hn6IQKxlI1l
hAaPcrN7Iitw2dsXfIadaqtgpYamtOHLTDvc2HpVU0mwXW406KQ3hf1lRK/nZwtF0RVA6MrwhdXg
acQLmGdl7Wlg7UGcBtT4kGhXOpGJwUlSoCP9BKc62LrdtE52zgPtstA/N9ZEz75eXerHm1qUQ+jd
ajSTrGP9cCFolX+d8XvLJdku27mbQ5TXnjWLegbocS4+LN74YTOIA1e0BN3DXNk4MNhiKDydMo6w
cR7BoNUrlfSq0j0dTeqFVTcY5sfWQTy//OG1aAw5YS/KnTXL9Cfk9ggwKKgUo8esJ4uILoVdfalr
k1rLMEUsMR3WA3HErZerFkVKRX3QK0hblVq0Fak1q4+ejOUwZZYQdx6Jap6mbExB9sDt4hF/y51h
7dlaJLOdWP8ZR+us3z8IPE/ORLLqSUn67vIlnEWHW+gBh+XJfLTcL3LTtF4xeAeDobqYTGxfsRmh
Died9zkInEmQiDUREr0aW1BDPcMsxCErrMmsNzw+rAdkEglv2YcovciMiNbliww+3kEIV4jkHs3y
4Nf4u4SjoOwdJOJW7ZiaH/L0wc+ZTDGrmEYtfTYcAGHN7JfssTmfUUKauKTYjeXjmbwBLOJeynj2
YinxnwQqD9uG124Fr5nhh3vYrWw1b9k0JA2Xhx7ibsIFcYOHdzsy0WNI/UJQUKhzF/VF8RmZCvDq
6HpIAuRMsMGsIeMwqwvcb/CxKxyMi12FVnaFfSN8JBJk/bva/mea4uP9yeu6I3OmZPHlFcyuZNTo
zSiHIQrrMNhwkyfZDj7iKuZ2t8mbaRqoqdWUrJq1pX7hJQR5ZUhFpPQBxNdjiD5+FGdsb9mt+nnx
NT32bOVk5L/6pc1AC934I8Eb3yEpQcubBVtqOpRqsGfoa+oOh/L94WG0jJGOZ5Ljuk7/ybkCfYpN
xPXHKiG2HXLqKPqQslEmW+yq17uU7+AecbOH24YPBfbOMwzV1ZPI7vLOxLIezchQ3ptvhoxZfGUW
/vyJLWs5mFT3xw9a1NSqLltka5+OdMv2nDUsWgOfaQWXZ/8RapR/rgNQdE9yjzLwGoyu9L/K/VVM
1VI/kKUg9ibZps6p9qR8q0DR9tPLqWsgl9ebwRo9Dg6KJ6kDlMgknK1xQBo5n2+MXDJxPSNMfFok
tjH7oQmHnHdpEEAXALj0Pb2s0bav1pWh/Ll9PPW2+Q/serow96oBxUqT2bAv2XMop+H5mkL7FhV7
VV7apQZwA+vSyoGSJ1YxLST1wHQIutaEERGIfkEoAN9ynwpg1wjXTk+W6+RbGGZ9f53094/TwMtF
1xLOl69ZDRcdk879INzeLO9EO7d9+CY6FXKpEpFYpqoderUMuGb0B+WU2muGKYYigebl4LJ90o8z
20enIiriLLbNlHe3edVrMYxRxdCtp0iKOEueA6uYf5i7+S9pWO/KXGVP/3FjpXMO6oC2X/9YvztV
LRp+KMRZh8A+3xlybADih5fOFMMGHqojIJo+o8W4nZqSJJYDSPO5auHB+mPbX9T1RAyUQYsHkR9S
BCFhKD06EBQR7KTGBUCt/RN57o+My4Ttf8l+hwQHg2uvvleQbP5hyqyDJJs9YRVzqhDeFvaJ22XF
dDzv2Ttry0BDaBbvvQFSFiYhfWxlvYLJWSrofpIDANcy/A7ohYqbQa9o/focPcT6DavwGe7Lm2Rf
uxeghaf6jh8iqsTr9JA0YFOMFURcWk/57unpgOzM1DdT2pN1wpBQn/0VympkIIgVfEDsui2wLVJ4
lVyVOb1LcujIu1wet5lmbto4n/uaA1Z4Wt8rubv8ta56tPay/ljeLY9cNM1J8TLT2E/p8yh/CSwv
m5kwsGipJghaa1R7Lk33IhHdTeETDVr5gCUQQ8oQnaDMC9OCsZe9Yu/SbDTi7Awua4bG5D1fez6r
pWHI0G7XY9O7hagdovvnf0hN6sNNgzlYPSnwrLaFZ0qDaahih4QIChTghF5IIU+Fj+N4+8hNaAMn
eJt2xPtrm0H29Hv9EWSzVhaoTHhuq/JW3uCZQBgW4As9QPQWIdg8qUkHVX2GGlRqjD+uoAfJ39Ci
WN403DLZiBUkFLbkXq7KphuSZYKEORbG9NKo/ZMwm64/UXcVoa6y43JfNq9AlXNWrl1Jjku3+Ja7
rz7gkYTfG2FpKH+h2ZFdGR/vtsV7Cb9FqSH/Vzq20JRd8gPNXIiaTJBhtS8CPgLvGctJLc4vqurK
VcH5qFC6vxQGPAWSCwvDTmehgAmTl7G+BlvfZn7vP47TVjFU51A1881jgLB042FtNK7TzhaaCeI1
HUbqQVE6FVvT4cvh+g3evQbYCqb5+fROX/H5oAz5ACq02rXgmK1CkIIM89LrybvVuMIXBAl2FWYs
Xl4yiDmpWWSHwAbBgPEJ0QBcKw+bvCKvp13lo3ys4xJc4L2sptcjKqBp4D4r1PQF96n/4ACdT8lm
KjZ/7W5q/RJrgnLKPY7Y+1fhR7x8k5+5kkUTzEu6zrUpQ4eYnlekcIV5GZxiJs1i1qMRRbrQUR46
VW+PizbqCtiAMuMa1kpP8Oy4T6dyQ8obD5+wv/6grcIypong+pK9dXq3hgQQqCWnXWkhPKYsKOUl
9jifzNo3o+qJdqFVrUMbUPhjrYDXEdqe94Pn4LNBGiT1TVrYPUAhF6t+RdJdmcGyXjh9QRpUMjQ7
1RV3ABr1xBUXVBwpKPET+JxS2vtGRkIVnn+IKcbotM+48mYEBOX11PKLAVQ7dtgFp5SEMzumfSpa
TN+8D+Wu1o9Eq0IgsQ6WB/1leyrwAAkk4LyDWwbJ/IMqavpBGTDxtb2Y1ppE4uWPH46gqQIXG6lO
vDB0uVZMNxqQMg6EMxSeD9oaf3hcHDOCvXZsAsCn9hXfZI4Sv9JG4T1bvzg+vTadUNlHO2IUm7bz
6gdcOJUnI8PIaCIdWxhk25SnEDSVia5QT+yWjP9hfHlQ7gi1buj11dSHX1bpqSd052yRtrenRcgY
lhqZBz6iy84HjDiGLFMnPGSIROM+u2wBi7YUyQ7WNEDAtIiCd6Qn0E75V27bcPLuo/AON2SwjLNN
vK4hX0NdClOZFVcGq1FMrz+L+iGbnLSuh3SPNti7bXueMnEFEiff6kJCyiISxti1qFiBEpCGqx6c
wBBwFBITt1USJN0KyTy0Es1CoMViZuHw9fxJrHJBEwZ/fBwiglwu5eZPpug0GDimnJuiJjXXtCF/
Z4JtJnhUifcfpbNpkCUJXxlZKReYftuL6WoQA1dKiEWVF2CgezUrATYJwnkKkWqTtBmll+draPkA
bFsYVD6VjdVeLk+1l31/GXBi1HpMxt3ql9zweP2464lI1nJ1hWJq6r9KubpZgiRPu2Zp2tDlXEyY
C96yucSJV0RfN5kY4gcLqC8YUVUQUWg2TUcteZngSBRfBRxo7mkKwFE0TjqqwdfhW2i4VqTzcD5b
7VavESK7t5SGGJQerlF0+DqoL0Y6ka/r821ff7IBQF77vQq/dOCxMcG1run2Q0w0jCefByofkDKB
6hPTOgrVDu1tg0t3KMQQDRcA0U6NzMvXY8t/jXprFLVwmD8+tx4jRMZ4pBE4P0RRN0LojbY0arfb
zVMUj6PmMsYLGTcTE+M3kOo+UePRb/9pHfv0Gyhxx4HBPG03n7DPPzUxnYwjqdTB4KJayWBlo6e2
iI2tgyc7YmL0z8Zw3yq10/CGYA/Y2Hx6mtXbT2HX5lNzIFzJfJimv7/ieeFc7afbYTii/d0R8dPv
wN7u5PcSgZHMXr83s2f18COe++Vr9aruAZwmPE5B1BDYgv/nfTM5QxzKImvxHzOl+xn2iPFTeZPm
RYzNRuEjcJ9IyHokVIVXJP8DyWyW4A+A3mlq6U4b8H7Eb3tKPqDaEpOYkICSNwI6vIBqcuJesky/
1QJuHsXwJ4X0+CEonfEg1/Od513C94FcIGR6WyKQNfPXLoUkdtYL1dLcT74lCTCLfpnLCtfr73ox
As+SdI6aGq2hvNXlR7I5/2A/HpBKl6/pIPOOVQuT0KWD+40U7OF/YlxwWLg1P/nXbFXWnjUoTQRu
Um+RPL91Pfv2yrYNyWnMgXgMl+OmvzhSrCI4JUqk/RlKFY+6KWYRjHoxck0lnfyr4KZugTZL2Oyz
TNz2TntJqPEORYaAKKdRAfzDUDjjm7FyaJbvM60t86wk6B/lNb7NP0Zvx59bCFfNHfCOHsslG/II
gKz3IWh6HQR4HPUDFxQpTZ6dxjGN8olcwCybDPjE8oEsWizUB+qOIuJ5leuOxIpjtX60zbl7JvYA
NwFQzlp9mXLi/JTsF4mft0Xzq8C5DJKYmMgrSav5bqyvSaHeau2Cw9dRNuGJAPKptbfRXOVJkwsL
d82Tat80fppZP+QU+GlG7dRTZi1SyxkSRg0SNvEyQ/IBxrBwlOgLhpgrlgY13yJLfOXXfb/wM/ou
CZqSkAqpv48fXKEfNZkipsK1IUKtU4lkHh2hsG2tuJM0Z5JNNs/TIL8zLO14C5r00KjtP7azNgSY
OyONh48x2Jm8Lf5NH8tvu+ficy64GfN4r86weG4HVnIN6pW0oA0GySnSFlbn5MSd3HXWZZlKNHfN
SU9Q4kKRE5Xe6Cl4x/L8RqL2w3BjYBWzyQKZ+7cA9V7yY1EPUHCaKbcfFpiwH5YoTasXZn6UEfTE
yDD/Hp+JL2pDJkPY4YwlCn0MSgcJLj7iFwzRIa0r/XOu1+QizwHiE+K176QpEFOA+gFk4sarBh5k
XLlfKns9p1s2lsaes5hVQzoNp9Rp2AoAmcPGFBhGrNdSIzqcdOeA9b+d3C3eA7mPwu8bFvviXd1q
hgdUpMQDMPj+PvfJCkcXpb0HlnTAhF9I0yG4Q64ZQOuz+QD07pjQyv4JTEWIYSuYEyoKOGCTQqIl
BI1Btta4JJVf2HYZOHI4A9j2Rx04gYUBeolOO5CQmWpsS7kQ62zHS1dYJEgedAeNm/ASwXBcNHny
1U+wIOvW7Gr3Kjyt12CLuOrUYhRj38MVO0tUrh3Pfck9zhf6bIQ2vpMyQn4sL/FVVoOsNh9sdP45
ll5pROHakiAeL0BaSauZaKPQqQ8h3Cja2q+ul17qJ4xGOLagfVqiPnfzgEQRr9JtUjjpr8uJlwoL
7SrxRmH7lwI7RCnt8v3yrZwizWVowXcQRtBida/KAJGLsmcRlJJiEh6tZLSEjOarcwqyJTtsniwM
jXerllKAlSyRKOdqgnBXreNAc11pEe2tE5YvlSxiWxF96lRdB/CGuvqogl5r27qcErAh29awm4FL
VKBzrvGxvatXn6uMJQOuVPUrNxJDrx+ZL3wrEIrwNoPM6RBw2EOZAvlx/ZiJcvtkcg2srJUx1sm9
GvzmrNA8rdrHfXK5JBsW1IGJlEzOlxC9topJtmXIAVhBiJ3FX4UpgDEZDOE1XU7Z5ukVz9Xi5iiv
+e6CuTdKQzxW6gTFrIDpiYIQ0AInuvWUNGG1Y35t3vf98mO2UWCxmc9KJ0uvyimAPdEvNJhaWfjm
tej0vH0ERiTeJ5U9jsrcAt9fiUmmyhwHuT4O+mxwDrDfVuX2I1Q0qKMbTN4tl9xn9pkbSaHpPTFU
UFJh496A6gnCECMU+hlYZdu2kvzF9/7jRC5/XPh8aAfl74DrWqqT5fNcEhUYn6omeIqKLh4W/8BO
85EsLktp/lgY5H7i4RcBaekWPsnUQ0/PgPOFOgRlidBUxVC/vNn5oFn+ut7VXgIBylo+9/rDHXdk
TqCpZZkB7foHXfHdM+0bQXNoIrZaFQwDgt3t+97zeTB5IwmWYiheLWzwYv38af2eG5T1or6c/gIw
OnUV1iiY2WkJx+F15b7nokBor1iCuzJ73z0c14qShPg4Lds+DTX6t3jfPF1AKikVwVP4O79XDyIS
AOQBHi5r9cRd6IHiOCMXuYkO1E4Fuf9Ld/aweVjf57vDzv5z/kiIQJleROfP9WdVOY/MUuMTdO/X
rF784l9tGwvRApFs9YwbiI4aq0ND+qKeBU0kXMmK1krvQxBxsm03BlLxTBY8gyPA7xcEmgNmWqCA
pOCpLXPSO6sp6wUUTGUsA3qT8JIdDKN5EVJ8rAnsG2h3NIUhhaxjKvDiHeRFFDYdB/k7q1duM5jx
14CyK07iHvLViMvpUDPNydwSfUJfUCLHR8wK9tIB5Z4Ml5ECAH0Zw5UKu7iSG/flDnw5vXOL/EEe
hu1OgzqToi4QAe5Fws553BG6Ct/1CruC+3YLJLpJR2/982OxpqgjsAb+8HeTbklPn0dwXu/eYZUf
lV/pudhR3uOStviTe/I9FPzIeCgGHNUdrjDMjdp5ueiwBF14XnmyxReAAJrWVdyWEfFswKCdwdAU
9vXRKfyqadbzOLNTkffuzZn1q9riVL48p/1ttL+dqSStpfY0+M5cMiz1yZuT/l3vb9TNVyPob35V
Tg8ex67uxl2Wrx1RcA9gowcONwfZh92MHIVpe7uk7+Ns43rvAd2Gczi9lwD4IdyPk9nxnBgMJ/Dl
nmGWbYXb9olz/E0lVzMkYaz5QONwuGMdYgLY8leZ6xbCq7u9z/AEo7pOAcP2N90c6+vvZs0JQ+hF
eXB0DtXQLuRoZw1L+zaeLhJerWrdHnwScVcv53a3Lufz365uwNfoHNjNwquSKEJVCGzvhipsjMLb
PtU9I7ocY+fsXpWhcWo3EPa/DaXvbuzvKvbxFj2IXxWcOa0v+BYO+RtZB7pFYx1eNtuV4NEo55dL
IXBKQPcCeREucA2ouj6MO/kQsrOGjLnVvAhpBZcx1Xw5l+dR/uMl/k3Eq8YHw7MIB8HQ9jyeylW9
SuaLGeOD4hjvzsmdwd37AM+QoQJwkESeLQI7zt9LUTFkT9ABCmoCoXE4C1gwtVXXMKR/zzo81QGU
+ewOXVtY49t79sKtWEPvRjDrmhiiuEeQ2nHh0yYt0n5xrQcdVsnifUD8tXT6Lh4QPdV+d/8QSa6j
1Tsut9uEG33rFtl/5oJnb0qu2e0B1nsWLjVYjJLZ2+YdxwniLOGBxuHcKUpZrOgMCF0BdyurLpNM
US5l9reFK2T8VrxoIdeURtus+gTyBXeTihM56FwY6+yz0TaLQ2McZ33/SNXsniu/bLLFv9U/IUlJ
Jb0tikgD54UYT5UGDNwnjLVQLsjX3w+cnRpmvJkKo9Vd6dIH3h8KpRLrb7FFjajFpn7Yt9SZaowu
9LGEhUVLmh0klwgti5dGBKUEkH0km5VrVpSjj8LzC26QmvtVajvmAxcqDZi/Wuqnq9QRyP+qe0QO
YWEu9s3Krj6CPZPBM5fCy7uiRhin4NXxcB3GqdGoVGBq4ZySA0pKkJhhsWMuK8S1bGsiQBXMVgWz
9TVynn3Kwi2X9HCkYJsgj6+A+4e62fpZeXxg6VmNOvlbv/wOR5eeQkgjxZ/LsAe2Kf+9qw+fN0yq
bYTEjdnxaOoB0h/uAA2nyH+0eCvEV81a2tUPCx5yc5m5z/k8TpnLZflUZKm1380eIWt7dmzNjhCp
EbXUUbGCigc1cdg1p5oxPeCogeapeEbWGc7G2j20caaOrq+ngybY9qHWWqJICHC+6Qyj2CrKF+Lt
JlbGcAY0PpYnTdYlZZ7JGBzFqyKC7uFp+DX7Wr+VdV7Nk+0IlQr7Vp0wSHcgf/ExF+17h8a45M/R
Fsb957mTL+cHy3wBofL9hJtYXmjn3L4Vhx+1/WCt4efyJP7Qpfruyvejl5UXM0bpHK9ziaKyyNcR
gQLbGp/tUVyvv/ze12cy9IZJmLqAoCGqME7MewURRRlsTXAtCVGtlbEhrtaex4zZTDYHt2uXf6we
plod/o2+s+XkOtCllb/fRp+FlEnaqSSAdYV83qqD4sf5TRB7hzcvLY5VjMWr38oeqwRvMSlJJeWS
rFv7nrBkxslqE68elYBkkdGaGi+5kpxCY6mhDEHs+5RAyvQuO65dcjKFWd+v4+/LfU82BU8PB1pI
Cg8AvxlXvAUgZBe3vva9dSHNfI3o/Y/v6r8rEA96sUIcxsupgh1QGyZifDmBWG6MyUjWsboWaS2G
FjkumCMZ2VkmmddVv9YZQcR7OSf1u1xdO5EWdp406o9Kclmke6GaqjqFqLZ8zy6kzHUkRpf4tGiM
Kkkhl5RBJv8uEGxSad3rLr1+n7bRBv8ebTAOxwEc29m/Pxxs32piP7lkW3MyBlcAnRxrzBIMPMVP
mr+V8HBWlPqv2tlLUlvWdYhlyBSpHvF6mJTKL6TH9sfW6JqI3WenjOn4zN5/LinprCVqsjUJ7Dql
dVTcRm8n13Zr59LjpVTPZtKV+mnFtUm1quwoAZMoHBRhIU6rAEaQH9fMaHxHSXnZWO8SQ+JdMHaj
o++HRbLhv1aT5b+P5UPxpTaJTOTC29AM2KrCgSITTc7J4nP2Wfle/9sGZSjekXDCsqt6SV+IUREM
XNX5Z/lp4zhENCs30tyqLQCCAn7ga1KMsqP2vtA0XgfB7WuykjNFdS9y8rWmN6Mp3lCNMvenkTKr
OJMTnmpXCq3qKa5qjBtURew+Dx9lPWNb1SPR8l+hrmGsJBEnyXV3JOl7s7Yo0v2YC0+tF5Lw9W5y
LvaUc1qLzt1jdxJckHpRKQQ7H1+yuYDA+Rc0Yv9YP108an2DGOEYfbjP/rVz6C/CLVffq9J92Sha
T+NcY/p5/D3lg0t/eYvYaL/4QLDKDCmIu0MR+VpUUsPH3WLwgBirRvjc1u9l5HLC02BIMFdGw3m0
gpuCgu5zhCPtt/hbRYHxvHrcPvwr1att4a19qjLt+ZwobYxHzWN3/g8WqUWSj8e2QLKI1ItEYUtO
W3Iz/xJ+YSfYMGmOgVvbk1SOs6nq0PTrTodzXFg4sOiwY4tR4QTbp2M1EsRPgYKmF4UIcaVZSMKJ
TQTnuiZgulNIDnUlgM1MdPgo2iePTuB2D2DVo8OnOGqd4MvVi+0sSZ7u0mlr8oLjzT/e8jh+C8zY
yT4pRdsk/MP00CVMVot09FuItvVtMo1PMcLRuBABFlSSE5/miZ7ZpjrIB9OBWBPJvZu8buuZ+o5T
nlTjZnYkcKpvJ64ltZap4uBMc58c/ET0LO3nRyHyyzwefWl2LALHi/uFSKljtGla+sPmhEclqADb
MxNVH5U+/ZaHcl9E3uM407wUG7Niz5FyI5nYROmNU4lIIM63MPdMEKQ3lVRps+0UqMd8yUQ0qUml
Ww/PJmpUChCJedVA8VAEniSJAcskn6fu5UbYyYLKN5WQddR/Nsjv6issBv+EmQppIJkQ2OSg8q23
l8b01FSSXuZhVrV4CwxhItW7/iN/9IGegbDRlrVOgqMufCTMeNTRlrBv9Iuzh4oibQIR45bMG79a
wEgvqulPICIqH/1mUA7l1PDFe5l8y6pxOsm6gL/VW4rHfAziqRDPLul4KyYXL79z+ziDrDGXXCpP
h3Iy/CwyXIdppWBQR7/nsxR6vbzoTIu68e4Xs6d90gGSmNnHNRBxk+70gs4pXfo+vNtUEDt3Zp8C
OIuFCpNGpqrPfTAqtPObuJKn9oXR+TDxdpdckFR81lhdaf4lH4Nij8VkW0oUTG85GlhjD2HTsD19
QBcjfJVO5ZMbsismPCiS5rG1fBg/rD7fap7oAenWtyrAqPKNPff+nGy7xEDmqXiJj4HS3cupPW0n
QV4cEwDML+ZQ/5Aek2MSPpGreN8iiMQxAZNg5UpKb/RhVHnLups8qKDPrDMJrtSzsZqT2ve1Pn8+
Jnd3hQktO1omxXhzny1H1nxWtKo7albbNEdjVot3n7XI8o3PyfgBt+BbuEHIQr/ht3lrb7Vc4nFr
/haUUPsS39S2Hy/h2qhoYqvtm47rnN+rafYRiEkc/oc/Bg6n4FP4nKkjxkixRQ1tDitIayq2J6vm
79cD09Nhm2ZZJU0+q1DJ7mjHLFakD/anpsJh4ZhwxWtPdyGozbgqM0OApKWoFJ0ANcZjcGTRPqE9
wwINa93VO4dYbcttyZbCzzZpQEpcYngND6Ncp9zSFTMoOgFarZXoRDRNLj9cnLGPw9aoPWvzw5vb
pvr2ei3+HibgaVJx3fdjJGcfHerSdB2mRV1tSsp0i/TgNGT4HS69FskJxCIO0jdheZYE/wuNcwzG
WltQhCtN50XE+0xGA1V2D8fo+ijX8RhELJfW+TfeXCxzHiPfW8YZHxb+LfcRUyReCye6m3Drc3V6
nmGSTnuruxlQ2/bEXaqHeN3I37qVvUxLcpCS95lh1xvDVX7ND4hzKo2sTfGYRVi8/V/qjuPpKVq1
ry1SPvFmVQwQ6sV41gwiG3RBq5gGRQB+wtYgto/PtsWCLFryRJtNOezy9t6a+Zd0Y2PQMhYKDfK5
mJhyubr+eoYzB/Ml8177nj5DTrA6rvUw96mnZN/dd1GDpxt+alzrXVgetl5M2IU5v3qpfO+4d1GW
1WXbxZoJP3H0FWJ4xOHzfl7PtvfJ7jfIHOZY7vtiSmdN3XN99kIHAIVKqncHH4iZU3xoV+8q23Tc
Yn9xM3rFu6BQ9olIhslzCQqkvUvXb8PBKh2b4n+z1DQUMf0ed3fpgfX6RkNQoI3S0xboVMSuhoRO
hGbqs0/Gwn217ZW8lDfxcei1rJ8vwXRQP5EAqZ2zqIiHC3tdqLm77Dr+2/nSDFY0Vr1pa+5roouW
3dXLxSqt9inA+PR7TtYtF/eXwjbZbeKT2edy42Nce7uwtlYRMXLku7ESag2bd7io2qv72f0+GckO
vLkwzjPr2r3cXmSQDHkDtW3l/WQ1Xr3jc9fgmSgLf7BYq34EAwKBsiLmqNgOomHYv77l3sKLDzjw
JvALI61r2QHU/Rh57eFVZprzN0i8H9Puub5/O755ULsTgSOPsPnN9suOrA7C0NQgWRsBrdvWtZQN
EdReESmXRiHqcG0qT/n+9Xs1a5YM7/i54BY2eEuyYbZcxWCdMDxLkKFHd2tyVSHYx7lVFOYIIzPe
dgnTXrjzP1n69zPTCzPqOIn0uNnRHIxmJGhS7fM7vCjzJTWfzKYVIyOIy1N8e05zBhausYPmcOBB
EUFhrpz64fZvjxCt5qaSjf7/+xdk1rYenKupSZN9DFLvqow1rgnYsQ3j3eupcwDEzS7vCHkL1Rce
CgAWIIUL7LMzgiWPerpzxSmwksNqT1f1Knf2cAzgEONKdzuEQXU+tWnl6qI1C/8fcj/FHml0N6dI
klnXtEjKT4ohXS9ZsetjRBjpmCjvVSMzJ2ZrdoMOjYdvcnMhj8gCEW/ti1y2of+9KvL9miQXP7kc
jyO1ykid7zwJJeFlBDPsdBuGGlNVMXsEH9HixJn77X16GZvm3H7YWm2zaJPwnqmQu5vYbgwHO4pz
bjAKvTBh9onV5QWbVeFEQWPJVBAYRmU8dvjRUCy7+UbYvvuVNeoKZNiPa7sNM80IzrtBKoS7CnZl
0Cj7hHHxQXCQKcO7vf2syNH97LP0bYV9l9sbJunFebfJuRfG709TWmdFI/jM+jVxJvfWtXsy5+rV
xplAKhVdGgQAMCjrnKeXjaUqfa/pr4hqlE46fqhQ9hkY2mEteDK7BpW7uGd0PQbTOiPY1coRvpUm
+H7/5oQ2CT+4KaC2AqUk98UknCb7jgLm5vRVjWkTllKEDSIqfRQjterGEg0f1ZI3+td4A4ogy9+M
9QWknCUJ3VWX4RTXGplGMBfNrlaYxOekSHpV3hYv2XbJlN4zkwXOYzjtqRpm8yGouu399tPEa4nx
01IKm+Oai81aqy5d1AjaDFFXMqF6JESbOYpUXtrtaRpuw9mMc+1VICZ5Pb3Jnc0dekrgJp7waMib
RjvVyCbmOR5/zlobmbjJ6vNobZdJrj93xop/W4SVGoboZisYXR7j24mVtC/Gy+dl3gDlYx0Tf4Js
/C/IuMvLMNiDy4dqu/ob9NW5m02PC56Jdst/lSNxjS3PGNBzUHzjw32wCo0Bm+UFom+8atOL3Jd9
b9PneTVYAwZpyjZgOyf0dP16G7Tg/hCYyelx0a5UjZ7gTKJjIc1Fl5/Fx6wPJDC6Nolwp9nFE2M9
9pkj5jef4qnblRBI1r0Nvb+s4/drr+uV1zAbdLIkgN2Sg26zthJF1kXmkWnQzjXD71pj4tUHy9WJ
Ni4bDJxguRZ5ceFiIdhkYB5tMzRhxnkxpNzqw9N4CsfcLlpoZpkn/LtJFK6UqkUW/k1qIMRYHmzP
n2L4u46kMNDhurv+8zLsEq4249eNlSB4EeMYeoRNiu30CfkQDI5gh4R3FMyP8NNE6XA7O2JO9gg+
KdX5zolkhwR3E+Wuz+O47vEWKhtsXKqkbWVImYz9J82/n5eJ3tBo3zoH3Tt73Ft+nFfSXasAkR4+
hS1h8ArNy53mr3jr7oL5EvYLOtTMGT+f0vlz2O3QKKb7lsV+jSvfQb8EdfL3/fIrWOM4Iu6mdWr0
SJiW29bWoVpUCILxQ9Cdp5djd/qQy1OimR5UHVLnZsBUotzbJcSQxIWsOMNwSMuNZXeWYRXdBEty
PJAzxXa9gpw4or7Jsbao0ev4bk5qQg3vhxti8AZlczPGg2IpWczAHuNKtr4J7A5NYrlf6OmVtVMw
u0VEye/qNl4xoIPEdk/1Trb/wk8Ozi8urn+jhEnfWarKWd7heQIfoyv88FVrjZJDc5jWIGoMneYM
lRaUGKmgTePSObyC+4vGAxXTVX+VRPoSeYt1OGhfCHUicziAu32EDwKkg6y6ah4nEaXxyylSR9ZU
QXbilE80m5xoF+YSv1dIujW/SSpcav4B94orgDuQzOBnIaCDQxIeVOyXi606iOqqfrv9VyaFxPru
eR19jjvbUHsY4vpkXjDah5FaKgKzmlRbMjztYD0v69fo2BHETHjc7nBWVw/U1CuoFWXb8DDPni6o
heBoTDlSoqxWkTXQ+JvLGZGxU3vVWXVKirMKn3JkLhQEreqcN4K0ofkTrKx35MUhYID93ywxReIb
7WAgHpQAbi4fFVHLzESZBto31VioudOM6pACWTpJCnHuBYyWswahfKMrVN3TkSYuCBZkIdNIDTpx
LhXesR/YcXWTmyf8DGo/8s0ZUirKZhA6TUKtQSjpGyXijKoc8QT9XJpePmK1pPZQpekPSs3GOPyG
MYCaGu6Pf+VD3cQKE05cMVl8ZWtJnm1mxhWV6MW5VhgZjqHIw83uQU7aXjOm24WnnSANL4QGbGAh
Yac/UeMi02GXMbSsDS3958yF93zusQ6excnDMBfLiRQp68vRQyV9jUNb9r8d7Imiwp5g5tNZtWYw
NsI8rzXFi6KpRRysBTS5G0rt+rRKa82SXZj2CfOBFbIXyDaejInd9nZxs48BzMUIf10X4uu3RflG
gUOeVvOTZtvBCEZ1xwLjyYzuL8FeDrZoNp6W0q1LAv67qqUxO3RWtOf/yOUIc/tN6q3rh0bw2aLD
3TwJWr72umhP66qC5K2jwmtw666dUTrX8VFfNS75DgywL21xd9SHn2XJ2HjRGCf+Bb9xrIyrHhzG
6ZMtf7+cX8/BiYSldvMfzXARVhmsoKpew5Eq0B/4lPYJqmxxN9L4wVF4D+ps1A/7h32OrxcrtHWd
xpT5AjvPvplB8ZJcm+N6uJpspBsapceO81lHC7fo+88wWQnEd/RK45CcB9OFhgm+87Uz6wscLnvB
IZ8nlFcHB20/KKwCRbDuwa+gEzOvwYYocFjLmpL4pYR7dkJzC9NcPq/eNa/lJPEo5MHdUp5y9KKz
2aa3nAyr8eK+3K42QtCFNYZhcCb+oV9cmIb19h1sijBW2RjbCdNt2D8RzcHfCqYFwzOs7F0IhTPl
2ENTgav2MeEcwXaDkl69W/xe4iLWuGJ9dTGTdjT49074ct6FoxXNPsdBB7SCoXuI5cbucm9bZx69
nHtDcu6UODZYoavfcTdIYchpdrv0Td1WrrVKrQayPUzpG+lQkMwhUsJFCCsrhEzWIFD8MPXv/hZR
HoBcEExahhkdb4IpWBstDT2dDSEYa1GiMARRgqU+eglFHFbLf6LObElRbonCT2SEgorcwmYQ51nr
hrC0BFREURB8+vOlHX+c6O7qKksRYe8cVq5cWeAIuitOX/bdW7amuJOMlFFyGGzPigbLoY40NttJ
3tdc9sbPwTeW5811di/Zc4I5lEumTz48QBHih2HMOCxOgdXDoeC58Ik4sPghOWt0CxfynJfbHEsi
SEGsPZIPQDlLrpqkiZD/U06kOftn5XN2/z/AhxyBa5OsOUXrglUSqesuERLxiNPgndj+QwT2sBTX
79XtWECQxLSk99zUVbjSrqo9k3w+/GEAJXu6YIC1XW07YXAfpnuy3YKUGPmYcStWtZON2w9WFyA8
0UUboXZrQvmgE1o3Hc9eP63zVpBv5sERS5T9+1JbFwKARwPWpZ2XdoqLBFFvrwVfvGELCDn24N9g
P9+oRB64HlvkBRLyVEv5115LBAp8S62RqADu9r4grAdHsw1Knvt7v8varR1EkHCTDHFC256wpKwB
QKoDmLfBZZXMTKDwtSTaKb4V2Vax03cWRC7+GxVpLCWtgPRSoOn3gaZDewAcqhV9E1h6fdcbU7A/
I4jH0NZ/AUCk3oNIIYZKWRELhYsPHWkB9QgcnKtNi4UECd35RxJD7nXB2hmC9mWAG/j9MVVDuz1q
LSQ55E6EI9ARelXZoYTtQEWyL2W/ksTt5fqgYkSOLxASOR+7tcH+BRRifBfVJnnyx5WnE7+dTLYM
hoLLxKxa6IWAYtgDwbYI84BXUQDFXoNRWx8323OXH0Apb6d7oohVKq4hv+TGcEhuO8Cv5Bo5dEYO
UvPOwCRkIsAjHffj1jdP3wqkdWVmOwbblWgQIAeK/fi51nVe+gR/cf9DH5g5QO4qZ8vH6PEN6EUQ
zXkJ3OTlxw1nIBC8a9CVt7oPpcYmeKnEfuK+kIfFSDGkHJMkx7niZZ4MFmeZd71RupbHzIlxuIwl
ks2x3nvgMM7vsTbJbAUc5jqC/FV9LCsBA4vVdP+lHcTVJuTciSQiumJOk/4NgQVT/D4BzPBJSAw1
mqpOl6sjyZKUk4AJnQqNnh9qBX5CCxO1bZZt5Ev5pzWUMDlfSlFKbDhESIZ4E52DScdK+9hVal8J
lB9j9sKc+H+Y+u95j5In9Tci9XHqd8luVQZYK45S8pTEocBuGyaRWgsHI17jQux2m8ivQMdARml0
GpCo0AxOlK96u9emggKLTkiAjwwyWydvQpr+TXJ1FqcW7qj7nxXfqOjvTtyD52vvbhuBb9NR2CDT
os4FD5L06b365ZKlJEXplaSuMyBd3zxI4MSNs3kTm8IBrfNzueBtwg2Vx7DKLXYpt0cLJAW4gVS8
FBGPYBNidRl5aN3oerjbiOmzayss5DTZoN8/7TkCoktErgHAqscm/kNB29aAkWLPJLxpg6ZhH2di
nyV8B6rEfFJC1r+FrW/EvIRqdBTUHhMOvCaD4tiVvLm8VL4r+I2gd1Ipa2Au5BkPByEkReiFygaV
fFtfdPhWanDmw3+KrcdrSHUfn/Mmun2r7p1PROkfG/tzzvhcXwe4LcSV4neejrG4nFqRSqVSNwDc
Wolr+OcYYEJxFnjaISlRCS7akvzn7aR7YJKzjYgp2oR2rZjhbOknhq1/7E5AGGG1Jw8F3xncI7H1
2cczIerCJLUfZHsruliYxnGoI4dORWrTgCBdyxwxxkMwE+cTtGYh42Jmid1YEVwAoEAZDJh4NovX
2iTdAtQr4yf0ZRiKVbGneN6n7T5VyZ4DV+PZ9nkNJZ7XmnaHeWoAIqxp6+kCi9iP7UN9xhR5LH2s
M4hk2mLRgglsHpCji8o1OG/tyDx22+AQzcnNZw9at0233zz/qwpAwPrVIS5PqShY5ljbpWdl5jbz
2xAesbXF1ULvhloFdMtAIJROIIkNDZf993BfOZ/9o5/TO5/sRCSJca2kDHCr6fOifyTc0F5wh9RL
6jWAJ4CmHn5dcjdIDNYNZHFlsu5QcgjJAGmYzhQCsmRw5u69abKdUFVAMwWdUgALb3H3Fifa/qhC
4gxOZ7xHbSXKr/6gDMGsPR0hVdN3k6jIPV3QcJAmH6R/XegPQnhFQthanfZMsUBlhV46Wq8I9q3T
STQJoer6mXuqrZVkZQt/9uyb0jQTLDhfU9FgvTgV1lEW0YMaoiS+9EN6+nH9WdxJWAZHpoZNbntj
/MRBA10dEM5jKbBsFij52E2KPnf/gJQIMBbNDIocquL6YQtKcqoCwGhtnFACEIqdAX2Xa/whT4tg
9pIbkl51mNeX848JXNLnCm1sUvvIELlywvUi3NAxjJ6FKPczh5MMVaA3Umd+QstqBjuHYOyOb7oC
XIj9rk/FWgvyPgVKUCniXuyjYCHl8j80B4MH/iKIk1T1/6vpf/NQkBmJt9+rh23+Cu2CHEBMFAAQ
v8B2YqweWPiLj49zjAmlD245dsCqpumGyym3RhYH0wNRLOA2oUZQD6BXv34icv7c+iDfjHogG7Fg
XUGC/Pd5eu7n6u8RExRAGZKF17VaM/kpX7NvvQ/ckT60QaYt7XGTU9nAT8V4sfFzCK9MZ4sDmgEI
ykrGoFjoXqkW39EASfl4rjO5pY5Jzmkv38IVtNJlDgOMfD2HhzLNltwXngYDSp3H2RLksxNkML2Z
nC47XmBKyINDHI8tpxYteXTdm8jPnGRwa45qN1qmfVp98Lquts1iTuL2sKNpyLQa7r8R0KhxnlfO
k3YBql3Oa6+5bZcOV7fFiQ8f/TfkBOnAYx70ODy8NUWHiXIYgsSrYb3SyEEBH1GC6zxdJscPyDIJ
bFCu73gA6zqO2jwvXXJKrE/aRdVrTbYgIAAfsXbpW9pD6iK4dp+m1eIOWWhc89lCCH6YhLY6mESP
8+aUkxib4LSQn1BU+O2q7pFRgjtGjmQAyKVlzI0cawUdcFX6dEmAqQ/g34wvo1Zo33+13WtgQE1R
Gvk5uCSt3CzRVez2+pFzJwiYZgnJhW0wu0ShRhDyLjS89tEmerOvtMltrQcViC+XdQ1ZDpDX18Ej
clp/MhAZsVNA78gP/NsFCCqxhmBNO5DcwTXK8XMJjFj9ovwhG4Zf02clGw+O1C6CIRrZdDgdZfll
0/yDCjlK0MAqTIazimm2y6iMcDzZmq3RY/pE5O9FYAI7vlpHXebrQNCU04BhwJI8+3STsSN9mKsQ
FrnyrFe4IqxGqPBu7b6c9sGcmR7KK9j2Hn+yYfPQiUYRPEPrvta2snajJTI42GJWrSfwUjocbhg+
o+ot7Qgg8yitusZK9+Qnmj3cj9cdYoB+rpa2SG+0nCR26FNLraxkGG9eJDDWAdrwDILcGglAZawq
nGzlisN5Wc1F3bKKwyt0pLyjjziiL0B8ieKCPusuPh5uCSf4OEhF+3sGAb0GHqviRYht33xKfjZm
TzyYyVPyu83da4Lv353PuKKR6k3hGtfEbYXRyyHoV1GM7bTribisxI44fXFFhpjUmw8vxu7iFpt9
mueX9USecvcT6oq+PLPkTeF/4jlL/m9xegz6pBOL/YzPhD/p8NJFZ1QGUtC44Ins6+ACcISts7vD
OHUaazmHJw6PsxheeeEmfDAugf0tpyWVdXHKfG7DLrb56ak+OXdP9n1nFi7qg9zcgtiHoKEN1MhW
l5gAGYwp803FCMiLGeCKK2CP2BJcfLi4LYINgDS05+kV5OY/+2Awbg37l0chewTNBX08FjOcvjiH
hNrm5LHO1t0gJ3URSoegH8j+8PH1ADo2dTcpx5g/yRCmAZfkWyjpiy2q7OLFEqKFmrIx/9E8I+YT
C/cclhiS277EVoDNqzu2GZiuL2UwSCmNA46D9IP4GnoqWcOLlKlpF+QGZDdUwCRLkiyEUhoWXcDV
VsBK3EKGZhNclqzdk0zRKp2elSyZ7TJ8Yi0xQvA2kfpYpssen6FntQ+yA7rbN1gkjVjTYnidg05S
ZmqyXV/wmeB+y5ZGkMVFLy2H20TntnTrb+6cN4Nz6HDPvbt4R3xfQirKwD1JSB3qxKqh3n7xS/Oy
A+vWRtLDRr75GyySw/klsk5gVvWfVFMIzX8giMwuUDRokOUyi4fLp0JREIA8IsOlyaMP7MJHFoC4
xijI/zSQRFw9moWJrE2uZVOo8uL2mB1EGEQNNmj69PIuCspNMJ64gbpvuiG6xHKiphIsuommO8EK
HzGkoMPRQCNeVmsX/5l8EOYMd74BPGt5xwA23umDahGFMQj6PPk9MPu0rks2jT4B7zlKUBVA5IKs
mrNA9guJF3kYqN3PBq9CkE9Bn/lYo0oySUJzqU5LiZ3qwoHiYouYvA6kfgcEf/6exG1UMOqcqyEJ
h2Qi134+fKypYG4RUnLFmT5Yei0oLWIT5adn/6Hju64+ysSYVY3l33a/npf1yOg0wZ598G2eYwYt
Lid+rh/ZezHoGi28cMcH3FZaozWiovdEqsmQQiVAJORhjOz3f4K+hbDi5HdFn3ffA4GywOI56OmW
Oa3DJhf/u2PyNR1DfZqaGYXGUsUAa8QJbyU7hA2JETk0Zas7hALLXcSc4tOV/Ns+7zkMDZJ7MTJQ
tSvY1vb9ZKDWSLcn5gIDvZWAvWPY+kie9FDFtoqxBeYPpfKkTwzoHTAbmOLuAmV0kH3vQ26NdQDk
xIq1rfdWjiP2KOonbOcruRF7/YUhe1mO2Eos2igdfj32bU0h3pWyqD6DB5ci8mHfTmJ42hGW8Q4M
6hT4huLAI18rro86jodNcCGJEu6LvX2o6fTOvubAiBsQfx5TCl94YGw2MToHE4PfGVH3tz4zJp3x
y+bu5Qu9ibhXPXhcXlwGTAzF78BLH/P4skHrZjTicSvxwiFW0Ie4RAkbaBc2FBVQSbdD0mriAZTd
fiW9uW6QKaUTZ2OSKljV4LwARR49R7CWQIoLmNZAyjeaethDCFcMYDGDSwMGE3Xwh7Jj5FRURaE7
xSDEUomsyEJBgxNHH3Ro7W4CHjcr6zGjlz/10fkaAosBG8hud38NX44rPxP79JtOTgQ4p6YIVkL+
GvE7+b3U1aUESRw8laCZyzW4AFR0g477ZGdLLfbOd4Q6lEyJ+aE4C4enDa7wRUKAIvgtwL4c0DuL
Qaeui+YWtVNUKjgDGsdB9qElS8SdBB8rCa4TsUwUY782SxBzricXELxcyGmZJ4UnhpSQtDpX/EI/
GklUdrE7sM7QjgOM0BntQSoSRLOGQ9iJj5Xf4tkH0mV73rzfdv4Ln9OwrpnEYtz995R7iddOWXno
F42lYn8dMIWX72UF0NFMRhkOxQOTIkdDvry3LQ9t0CEMT4e6kOysNksoylkpTd2WvSe+gGXj3Pfh
Qbbqa3+b051MzE9YplnGmvKTojOsw70kH5L0RlKdyKb1WGXT+EUAWystgeGHqZFfM5zXwRBjNmfk
tXhP4jVMM+qAdPfzjCuDuHmQFs+aSK9EEJuHmac7keOuxhGupu4jgiGRI+3zNxJHxDawPvI/7WAI
8s5ErdPnC5Ju8FvpUccNQI6dYIboYSespSZG0zpTj2zyWqZw2l81PlE9VrGDp5rRqcpj4m2f3CdV
0blEt+OEKd+jbukm7uuBKAudmwmeSyPvE+8qaXW+ot6GIAKttvy2wG4RyeqARzJwQ2QRcBa0aPJq
eXs6MtkVtGajMLPCG/yIv0pwm0w3Uvc/DkiZlO/sil5hjqf5H/iZ1FGxn4HAR6HIQH/9mFQ5cbe4
i4E4YXHFMIlpQbKzCA9No2lp7aU2KTE4pHgrXzO5bd2SCPk2x8G7xunRb2/pSbVR7hKuY2MkUZRY
288XeTnTCUKrU//Rjynq4zEYnfukf8B6DsUg0xsenImtI7K8N7T1iTkrnbRfb2kWvXOg7ha22rjH
AuMgSqyUHJ51Z+3rbb2NSrBhYjPkSmTZsdTgr5T8+4ZDTi4z52vAoJSEK1oyQcfelVh+8iqgWNuc
6eAhxC8ZZ0YSNySKSatNRh0HJghO+3Dpx8yWXXRm/IRb4K3/b8TfxIvJefhy8q+ZfgVPhZGdSIBJ
JMieG4L/gCfBCj6JYc+2CTNXiYzRcdmalfUKbiUzUrh7sVtBKshUYjhNXTif+d3L2vPsFZCUFqi4
tinNoEVNVoqThWfKkgf9BeAr+Ma6c3dMit+nu7nR6Ugl+xqiHWJ3jwVoAPSbEtiPLM4pMaRWtBIK
afd4H6RUTUI/GhEnxe5tU1H3/028kk4Q9BgBOlPUdpVBh4wTT5hzCF7pMeAX6T3VU6mnTdEaQd0K
c9ztZ+CCZ0iqBnqfDgoDKt80akwHt2dnOm/EFKHJNpyiAlw156Vfl/0OM0eZQMRUuze8SZBlwDcM
fpu1qiF1ajeBEICVMaZ2Qd38gbyH3QHJBV0dMS5HfIb1fOAH5Fv+fJ3Fl2WDU4HKi4/gf7saRDgk
saPKTAHHQk6FD8atIvWdh+6BJqw5gM63to+l9lOsXug+FKIYoU/bFrCcV08qFgokOQEpTFjIZKys
IaZskaK/iW0ovbMASfxPbWCPdPqv7h77MpVWU4Le6EiSoIRfD65rVjUbSmLHBlXz+htkU0Whvl6w
vWV8jcRGoCeO4bW3Ei2wsbB93QxDAIkfmc9qJQFSxgRzqpoSaZPO3rzziqKLmJiyi0G4iPxOotAP
vQCfASqB1WA/Ajk0/H22wcsyPInQJLpOkBzAhrAzN1jig5hcWg1kLptEqzUthmJiiMY5EUyrxHHK
9BDukRmcGhYVWFNVqxYBhfRtAg3R98grZGS7RFPEKGyyb3rE+0soRwg9o/393ylVUA0gBYgC0dcm
EenxU6rkKzPhmGj/gmMIIcLH8jiM3JjeGUfZdeshoaRwOdIdl5SODD6aTOJDk4BJ0UikosrT1rmH
z58Q59O5HDDhovo5w5x2URIm+pRr2/QJtV9/PRB/bCTd/V90EZOZLlhHdB9rLkrjtLrTionUKILG
kCKQzmTwuUCTDGL7qoBfFBInOdxSmwuBZeX80ai6gtpDDwGKQO2fLyIOg/r21ckmqcLjoKYoINpq
Qbs9OQLnL94HMW9gQlyRgIPcbgZ4ipGWNpDuAJvNrQElIr+Up+ni23oDpDp5ypvD0ttpN0DvpoYs
ttyyGa59dfQVvZ7FsdumScIy4xlT1KKmixTBG373y7lQhOTGAtVtEIdZ458blz69Ism3KfPVdeGi
XLbAVnSMR9uurDm00dDGZNQGTklD5QeG6F2FWAl0RinUcZcK5LEhk6oOVabEThMHdDQHWNjSzfpx
PqvnhAYUGBjMjofJevmtJh0GEWe632O/sg4gyr/pbBW9MJQ9StCiro0OOnoIDGAEjmEt448gh2Ar
c6dXWi1g82XXJXjI2uTITre9bpzoweUVTXYPcwwwC9APwC/Q6Ka7j/CQumzPQXAMoV5RzqM4Ggfn
v3iGWhdKcxWKhgjoMenw4lWrBn4Vj4uJAPo4VPEioxxGSL/LgXxymkncc7Pfabsx3Z50jEBGI9Ak
qN1ejsaa5tkCjbF8lUJyihDboI3RohEInsxTdEKlVkqA4jwpnNBYLxr6ZsOPEYxGbY6OmJgORWnR
S8YJ0fihgrOT2D04XZRwaT/+0LQJHaRJHaqpas3ViQ0pGzXdKHN6Tf/+QbbNp4rI/Pq2k8BHIafo
IHeodNgZDbdLxI+qxp3+bb8LJHBDkdWh2ZP3ltYNaAFnj5FvzBuJOVE0JUts9Z0ZeDDREJqhy8+K
XmjH9Wbtv9uisbniscHeCy/puhlaLV3WmlNz/zH04LYgEER6NFOSeFfqilSu6ek5jbvuA6mCepWn
7rvpM+sJMct1I2Rkhb2FZRM6D+oVd6T13PJwv0E/aC1ofV2YizMlKdM3lsaQc823hQHFvHkOUAN9
qDQmqzUWV1b3xc9oDB424RIZw7syF3TOcCWKHB7EeVTL5WZq2uA6NBa1/WKXEQtNDAp5E/1wXRo9
P2XFkTccXkNIv+medrRw+pmY/gUE67fEmR0prE3bo4zuaDfJFCyCQ2/UHtWzzpJms5833qmkNHIb
myU3wI6ZEUXoD/Xm98aqY1jPyg+Q5hj4dzuorUXgY5W4+g5fvrFrsJCMOMA4EUCvViui3FUerPb2
2LadceWMA2f8scfj8W48JsDmNQvbXqz4wR4Htj9bzwYDdZxR6z/y9/i2/MFsppSvjjZffF/NVODP
fH6w+ZFSzcz3FyeQlxkP2mrkqtFaDQpLHZWtbN913dQaKVrqCntd2AoSxoBjD3oOBz3b1B193mCw
/VEjtV5DKyls/2Id14PjmnrkkeNwLEQdeFshBc6OJmcxO/ryYrXmQLPBcSCnhVicv1Wc6MpXpav8
Nd8OhJp8VDPc3YznIEEn38wGwCr24OSf1ClR/oKzbPCf79unBSWi04pLwpXFeuNHVylSeyt+e7OP
C5/KEzgU7EcX8WQnVTz1695OsXMiQsfolt7LszHLiNQtEAgTFyCvnQnlAR0imu0ktpd/wmqcCXVu
JjzHxYK7teB93xYX3eYCrJXPMd8+uBPqdcFe/PE4oMfN5rhSLvOVPXUsSyCT8W7n7Fq24+x2lWMT
ejjD4dBpKrweBn7MjbXw6sTVd2vMCTsSi0gkMt45jrV7Dnm5A/BcKGt3xRkPKW60rY3leZ6FFt9u
d7P4S7jx4mlOQaztodFhOd+qiGCmL2v4VEOncoasMXufWysu+QJZw1PY26c/EdxVr9G2J51hubwe
GSjqdxJn0t1XS/3l38J+uezxfX58YwkkWyaKew2ojF5+MLFBODTGIQEnMPU/aPrjEYMRRjL6Y5Ct
qL1/DCvD03aBLjZ1Cyn0ZR2dWr9UPX8FgaikFFETTwPwpcgxWI2fVgASSv8N7tO/jTX34zz7F+hp
+3Kt9xClTJekIRN6ICbtyHke6oPEdJDBMqu3KLat2WVIMUnSiOaWxn1y3CvTP0qQksNzSzhotpb6
qNmvd+ff5g5DfzVmdHJ5tKhPkhVm1aWs5H0ImicgTkHvoLmX5VPnmDH5bKQ6yVr0zAU6a61DCg17
PUipPsUMpe66vQFZqJ9O30Nz9glql/IDFaXH0HzUFJhg7LvRlPiUCeK3cTVLhuRbE1IoJgGcklW4
iMedoKkxP87/GIMmHSPkWe8C+TCrIJU4pYjJxuoT2xvz50zoNGAez7Sxzyn1EuLhjjF5AICZMpu0
HV+8G/NfABDuzhMmrY6wKQ2eim8OBfUoirZX+dv5aaE30nMN0hnIYqRVN1F8KFNVYEQzq7XXNFXu
G5S9D8a+EaB2TCWlB1ETInCuKKMWHWRKVa/tfABcTa+IVYouGn+XJnfwSXUk9QpXi5wcRI0yHAHL
EQkQ5BUR1CvgJtBcBJiGO4d/AvR2JNI4QydriUIMAQsyv7QXw9KCKEStgoyqhClwzrzOnvAAgQzi
thoWFZT1NqXteJW3FTKd1GOc5vTjtTwmSJ3ay4Y9yge95cX2jNXLmk69nIFSdt5zE7RHoTlEdLRb
5m9Mgzx5A5EZQRi0PDTMCutd2eQtRts3aDLVPG21JEPJqDCU4xCnWndI4uxKo1u6bzbnT4q9iw+1
OQSnQB1G0coYA94MXlnQmT/bqsjcT8suycUkSPrhdW0G8kErb6rq+MztcvL2wspOEZlMFq/caVPU
RMeGGKgPb/+MIg08OQVY1SZqIs0ibSR6b9s9usSpxr2QMfA6NTSoFNLz5EPFm6KHaVfLF8n8H3Be
lyGALafmalH0OquQ/LoF4wg1QBYAkzpsgxqbKBOh5atulBversQ86np431SVMpXbNTTVA5fpOAbT
9EwEG2DqWjWNJWvDz1+2nij5SkOz0yMTekzovujWqA6TDDF9bZrR/jBLAg5/nQD6cy1qYvPFZaRN
tWNzUc2vmy7nSeS0aM1BwUI/R6fXVPGiGjxWCDvEizZkR83NuSzdUQcso6PaKOHd+5eaKUheiKwr
GPpfj6oXjJ/orzwvW5sbQyR+q6W08W3jYzNV3dwirnpw9leLLTfiCemouysNqmPPzIoJfsGmDNWB
nQUjNLMeNP4Mb3QXvaEMIrFttd/W/fe8oVhH8gmRfS1ANKRCii5kYWCtMTRf2SYQvTX3WSKt4mCv
WsxKsmnKAiAwcrfbcD8MNY9I4r2odjvUumGkBdmhqyuKuR0TAQhE+Yjo/Mvd7RRuRVAP8k0Nk+J3
ZjVmBkkttdht4XZowyD5ou5LBjvuLt+7+PQ4mNBCT9GyMUumXSag5iuqDxp4KGkWoevVISo/14TL
NnrQpTEm/Edc6fJQom7Tev/emk6bImfhRGSP+/fyOX1PwAQJ1D9uax+T+ZCD4BpMO0kcyU3Y5CW6
Ge6LGJHloSE/1H9Sk+26dz14gO8/plljRNpi1FZ1864fB6WZz82rLn5RM3Pk+CgwkgSEF79+eVk9
fm+r3H1SoaYDnYA9dzWUTgqvmSvcr4TvIlnfpBWs5pTdav6iNWX43jYorSJwclUg3V1UWCPI3e75
ozKE4BFoI/wtVXR1etQOkNPC9iJMQwTKXMS2++DGtN0ObbeR6kpXyYdU5GNdj/cdIPalM06xmVQ2
+qya1915nLmx6vn2n0jdAia+l+fP/HZeVmdAdlIF5hqV/bDsv5GfxfZ91JlJfTf690c69drIb2h+
WDi64b5q1U1UJ3NamfN6H3oNr1nOTPuTBfdfnQkbq9cAu05lP0IeJLTP3EMY+Q2/13Kz9wyVjZA0
fNRub3izB3s7dslpNIRDkECYopZoZqr9xXPuun/tuWba5y2Mu5eAc5lKRyUEDvtZsXUSGJSZG8In
1RwsXmP82lx/43V70vGMU3N4m7eCx/I178rMtFHPrWjRXBWL5zHEO1Ifzu0P4PEQOkG3B8lbdMIQ
zUXDlewZMc9zykgLAp/2tpg84KtM75Hb+YiFN4LzgE10XyNCFMKGoNrzdCGKmB0Se+dRDZJl/sRT
M4Z68tjqwI3vIS1sgQblpGfV6PahkzdE1ui+/tiX5RelxKO1TghrMhTw9Fn3tpAFpjSvzbSJCTnk
hU7PmrNBnKiEr7F/vpzHsrUmRwSmy58IFNUvJzzUQIXIhK1R50wY3YnIPZIp9LMaFqVrhkgOywCF
1cYKbPTgXPfNQ28R+rACAg3V0sXNv/nNbW9h/LQn+OS7f4Zxv+wyzECuudNEOCJUt/bkDIflbfV7
5BZIr67K3+ffJbgvroubvjecaPV841UaDneqnaBMg/oQYtXfRdBWGhd7CHsAisErdeLm6FK7KZ2T
UAlQKjLQoLV0WAmUujKCIrYM4qN9YBbSYwRddRxRR10BYDKfpPrumW2+yNyGnnX+e1A8kv7V+x9S
Eq/Zm54P6/1UPSo9AHuAcz27dfEBeEni988lEmYGkdHd1lcxSaOBbgOpfu/lxKatcZNKUV59H0sw
nkrFNCusu1fXRClPY6QgU8udi+Ffc/dD9e7qfFCh6z2UuUpWj1WrWJ2DLtHYoMwZjVbk20bqtH7S
Du6FbkXK2g44cAbQq3uNUfGtyElFBfM0etQbrUWMdLYTw6TR0mhu72+CqDGmp75CZq7d8hLwVU+9
q6HOPWDUvjESRasK5MtQbWa9N4MKueW71/MbHuhW7CJ6TBJOEyiklH3XaQ7DIUwVJHyYaUPpnLGg
EJ6o7JXvYzHshKdy/RjdqRxCsllm1E05OGqDkDvhSpO2I27FpYVDSRmhY9/Tfgz3njamQXNCMaix
6m5fDPQK558jFE40hSoildiGlU/HzRUGTcx9lXniBUpJb4+cWodW0GKIo3C2kSttDLqBNupRyD4a
/Aa8lq4PWncIJR/05RhMbkI81ggkJPsDe8mR5MeTgkZHVmyOGyEIXnWGI9XWVD7PFsBj+Y+/EAlg
0jOq2zDNtdQypsa0QbBpE48BnnQjy+ivB6jRWi5tIukq+RNcFyWghtMYN8gsXoPLqPLncIAn1A5j
al5/DxTQ/F/pUPyFmP8cV8Ni/Xbi42iUWdd+6QpTuw/DhGq1JcIYtZOOb/1I8+59YWIL5fTcj/ZP
J4X1c1UasRNxHbMnQsTynm5FvXAJHq4+3jwaxbwn3hW4mYqlaveXXbWhTRKWSMt/u38hfDDhOUKr
hz2I54eDEU0+U0pWDr3JU2YM+zV9b2fvKFQHGljVmfVBER+SxktBV3d6nltD1aW5v4+iG/XGa/+k
Wz9Egh4MQppXpKR57VNDclPvTMsBdAeKk39PKpY0LNDQsP25uhrt9D+cEq9OaFq6eOg1+CyDPp1g
vFojWc+AMtseYYiCjA95pGtvY3dE/Pt2XkOoM07iMip18BoyB8ejPTs4PUFQ6Ymn0w2zxOccjCI0
fZ4ewqPObfI6zwo0TrnSi5zPyMiZyLm5dMN2FT8g+/Ja9Cir/FVAQgXgCuONQLsSL6fomTEhPsgx
rU2r9ftuedHMzH0jI/HYtl4WbQ6QQUi/G1MSASaM/wJm/caN6zAh8i9pgmhSUbIv4Z/u/TmVdUBg
mQLrH6QzIDoSXpAdB2YaJVSXkPtbojVyKOITroi1LCkX/9B/7Awj5wD27o13Vyd2cvs6GkBUDk7U
/7zcIyD2hVBC/45U+ATSHoCGq1MIGE9BE6yAJiS3oQBuYue4ws+AW0g74ZmS3tkZz07NATNTWQYD
WR9IPllnb3DHYujTs8etGj3IvVEyBUm4S55ur0L0+J1N7Dv0YVuQnq4eGd+Czf9tTJQeQ2EFeUiC
2vCbCOT5dFJWI5u07JtHxsyaojAZaOOyB7h1Jr+VbMC6xBif1q4Cfz8LINOh/4b5Xz+3P2ZFMkOA
oWxDoI6flnO1dsSiTODWkErPCBCpAaGtSN8nwo5R6rQZj9vZMWZ4ksBWgQlreiGLF4KY116Gw8so
chr2rnbvA4rWS+xYlDFhC11KOzy+/PuvMU/+ogfDiiwTL6Wo20McoM7s9Kb5L13OKwISHB2iIhfY
BNCdIYGtbtQCub4UY2HU1w4kVEX+4rcG0jDQGdAdsEhm10n2ByYHSYj26+znuSpGj1k9qhbZbBlv
W+QJ4RRrQmW0YwMmyBCPb12g95v/wJWG3EDbaA8he0+jsQXmAfSwhwPcDL7MeF8z8gv88MMz6EGH
JU+/qW+SSMPWH8arFiPaG0Nm8M7b4/T3MWCE3YDSYOfYnGvzeg7CGW1iE5ALY746t+ExxwDD7z4T
gwjXHhYOtF5oFEAxpF9JUiRDoR939sRNBnP+2r/UigsKrBAHGCmLoDykBJbzx3ocX9c+epQXao5z
hp74CNRAjrCE1oYtxcf9/SXOby/81Tu7PHjqU+Y/lenhUp/aCF733lwyRDfvQVizOijMX4Csqw69
QJhFDSmyABTTBNMDxpO6dxzAEG5LNADcLgrMBM+QTYWYKOUzjbEOaWyh8sn8ea8zzV7jktBmVW8I
GbjIsbZt9Raf5sXN0p8bHqQRX5HdmoZPoJKSseFMkkS6Ridb+ZS7gnLspt20qj/qBuFv9deCu/jT
+wy5OQb1bEP09NFJbBIuAngQ1h8KcIJkdh60IB6kfhQPLp9B3ATzUAQWiMNSOEECPqNvWmc0qPtK
mTfpZrGXAvAi2w6Zh9Jo7FVdt3O6ZV7RtrMnLSwuGpnIRgJ+UPdGgFIjBXAoFZSQirjUXavu+ReD
AvoTaXCqoU4rmpHoGS2PyLTgqmiBmTp1OHrH8zY8NIgJ7G/ovIVFzBLF6kmbyIFs5eWc93AaoSWl
vf5tfQZ8gI8MkQmVjK22wP1rfY0dsH668EGJ40DY4tbOaHotAUkYOuZHVPegb9BpR4D008OGwYU5
ETR1h+9db9kad0bnU+cnSSg4h368fjRQkLdfUAuIp99o46Hd59zBaOgQ2l8O+MYzoB7lKsruNOnA
eMoU8idNWGUUmzu2sexME50J5fbn7ACdazXwg4rP3mOjo+px9pioc0NatQsUaPW2RN7E9CR9wHoV
0hAzDH6HkkHLo92qzJe0To5adIxvaToBKPtsUbx500FHSk7/4b7Y32gf1hfSBbiOl71RUjDIweng
Pqn4If6E1uBYm0fjG/EzrZ6gBNJyIkqLlGlI0V5oHAa3F+OG7BTxR8PFK31ohOitn7Caei7xkKbj
sVQLCiH9mAaNTzIXiG2bJi7tE8irR6R+IKurz/o11ul1ItdtMSn74X+mv0iDbFptyte86zcigMYU
gen4+fsvec+JTHo/6UCbN5ZQCl3G1C84Zc6xOTeOBb1sG6RgNJrq6AMfUi7CXNc4adIeZPZe/edV
1aHYnuWVFhUV3nYh6Om9mlCwomr4QJmhMWvTwN3kVl5btC8+3Gz3hIUOVHkx/ahlOkZCb1m8SD6Q
P9+bCv3Q6zSBlx5run+u8kGYAR22Nua6uaRg7ez3QtGhJWPxoald6NMg0isYJgokA8aP7mBzeOjs
P4/w0+AASvU7c9+Tcr7i8ZT67MXFT7Zsa7hJ7KlX2l5iex5SgzZUghehynQ6HW4cx/kfR+e1ozi3
ROEnsuRscwuOmBwbbhB0wAmcE08/n0f61WdOB4LZ3rtq1QqrO0TS8VePrftxDTeu4Xqla6GytPdO
f/sYek9+b/pJqe4l5p3SAnYSDWRmk+0yaHetv5A46coIyrRtMtmkPQHtjowQf/BKMuFJKqCx3deT
uV4E+WSeELPzky4KHOtTu13i18ccU8N9C5Tr4+IHjLX1uCej3NFJy5jpOcNBiymphllHYtPM8E2s
0EnF0pAWP2cRHBzNA7dktssYHVd9fgEiEPMg6mblV/nVwNAg6eK2IgPtUyswRXfHioFDGNoQ8hj4
IE9mx2A6zkgNHefsLQOi8TdRjbEVU3rANNoz0xlH4fs3uU35GIzKlc4cdkueneqJeb05rXFoZRf4
fVFjFlY4eEQJ0duB7DBOJQuegHQTAzAek74MIimFwXeMirWEJKRx3+H3fN+H44tl78NWwcGGlwSP
Glc6nGyojBu7+iH7UZL8yWecNeuMgiMweprn/t6vXhe2T1q9Ft9OxJh89U2v3YXjRHNG+8wfUWVA
i3+67KaMerE9eEIUojBjaI32EO5S5UeATbjGZC6ewFj41nDRGXVXFqA4/z1/aFzZmdmRU9NSKQ7z
QAfrrZy3tHy2+JlOac3p0dOVBvwMa+LevGZRuQTY5rsiXja794cufxLO9K/yDtL9uqApSYH7UOA+
oeb6H9FPmwWPp9bzy0BfqgclJL3KyzUQEz4//Swdb055ri6jVgYwwJyFL9I4gJFykCJCrEj/mIMr
KH/Jz2TO1a9rp3w6vOjJHECd2wegA3i69qJfklhcXkBMeviHYEG8b9ftdXKqNiQu3Ngq1/BWmWx0
3IBULeNqIVOUExPPIWJDXz6N3HTY4m2AHTFOFhRsRK9N82V91OlY1rddRU7z/k2OWL0kZ7Bm8ovq
bVlBs/2fqNb3oyqrGSfVPtbaYPOUHGA17C4F7mqMrzF6/8XQcvWxi82dnFBggZEHN5zHej1bq+f3
3DiFAVALC2fkXHCKvLcEM0B8+42+J7+94ii/yVfIhEK0i5904Ox+Nh5EAHCCD4SZe/YDIkTqAZkL
9alcdRamWe+dMG9X7VY5NYtsw94LLRLa5w+EBEAL5cThTdcdvi3lDxpE1s4MTD5qrLJncbFSOWXl
aQ8NB574SK+E5wnqTh/PKssOLX7ityBy2A8UH9JJuRy5iTTr8OkQ/fXHngnJB2hvNTEsQs1fduFr
ZGOJmxzWALYrzaIsTqxTnrlkWYNnlAy8aPZLHog7o3GbBUoh5kagB7S3FXHN6IVe1iTdP3HQvFV2
GC5lDpZBw0R3yQ8jbfxNSEp9FnSVB4T1fttPLE2e7qc7aobFQ0mkQ1EM8EqeLlGdYmmp5MR/VqxS
sSbzc3zHNbDFC5SVzWl89rDZ8bAhQ/oGt3z3VVrCsBZKYPxDyvcRguB5PIA2HvmdDxSpr8rwBnxv
Eq8aHAh1/0UVtWFF2JXQQaP9etlatYDwxw9TYUNBw4OaT0vRgvcwlZDvYgwTznLRvYloJQtcyRlV
QPdno6GIpUzAQgAuGh4eYKOxhZuzrM1u70XbL8z3QuRH7ErQVaDnN57YuRPFpc7l/wovr7l5KCVH
PjQyAPitcOiVGcTtMpwBfRWw7Aq/j3yxsJRrlfITD/aInZZBPnrDsd28zUOqLUXVSiHOabNxAonR
GGw6pOnYFDG0xDgKjyiozx42xBqTEEab8PrfAA1upLWBFsh+7jXW55Mu65MEQk/DtysZV5HUVy8+
vKQcCZ5aO4o2RwGjwyKJ2aLb6q8Jv5tupmNdTgM8APAH9S2QcP2hmML0AGVmsn3BPduHa0ZSIbTZ
NVfXQ9Q8em8IGH08l2rOSY4ilhMVHBgudUxFvK03zKvUzXOrYLtU/D6XTIyxobl/liPn6XOUxm/Q
YLExTubPn/wOI5/h4kL/flH0jN5wHDcT2mCMgeA0EaS3YE2mq959fudXgksYdk08MAJkzng6+OHS
wJkCOtH5r1yqAfGCzBE4/zhWOVvyeai47x27OHgu9pF/5ZxyrHpN25pkqVGXqqZuoa4NOajSvYQM
EZpdudMRgDynH4m6bB1iX4DLlGmPYbqEfJG2Cf+HTqr3OnpEdi03hOYFx07xjW5+g5mMaoLBDEhY
/I3DEcHXVeTw1zxM1zoeGc/j5gcxmLBMcHpmeLAXP9i/jMlIGaHTw09PiRY7Sjhn7xKxI/zoK1l3
CXRF45ljYAvaj4J0grNEwK7+BF4hpOTmDoCZOHyyYaNGx1G79sSJr3GosSmZ2ADRbZAT+7lCWWpN
m6RZ0iP3xDQp+uam+v37QTVB6UEdYagj95B27zPBKHdMpSiRw/wPxODZbnA00TWnczY52F/Y7HOm
8Qx416NU5CDlm4gRO3QSYL28BcbE0IBJ5XIRo7wZBXxGG/KKfhi1MSNCpGb6oZp/DBc2TQ+UAnEW
q5PYK2leGZsAWFD20A4o19J5ntWdAdrnDHDKnU/hp9AFa9eoiBKaFvFMZ9BHphLeyezQKHS7+Sub
v3KiCJgnslNaWbORb6TKEUFPhwpX1tIo0G+crj8JZ5WTkg51m4+OmZUrlOsyCnhUHk9kTIHjAtZC
DDtuRELilINYqHeLRy14RkzlZlEFKyrFuUMsrthsxDOfLFHqUCWhuYFAxHjojiuB9aDm48rKTTvD
i5989XxOSpbMQqhIRJ6DFMTaOJmW+sPtOUbGC7FL7HjZj6HhLMN8GTOcxnwPgLu/8FqYZZdLmaxV
n9DpnuF7ugonds06VY8v3eWm4A852Fm5tPUDErBle+R/uFVYWSVz6v7/d6/Unfxaiuto57yoG2C6
f+aKMsbqjP/GBox/SGAmTtWtyOkAOOArhzZfWZFEp5AvAo2QE5tl2vKfaIv6qVXncC3F7Ip4kl8o
OHMJrYlm47ICvIf/QdGEBALBAnANv0rHzKrjRGbJcR9zIr7GuY5KefWZrsgLYcDHXC+X2GlnseQx
+KteDmuPmyBrXUOwWfs97Fs0woz8hqA1grJZUOIxAa1wTnupXDpr8llzqnFwkgtVVT4DH7TECvhm
5afkn2k7iAXax6Mn5h+qCa/1CzWvRkWLpUXOiidPx0bIL6+YEA+N14DtMqvjhwMjbQzkz8j/GobS
hsXxFcrbGHY4XpXYAqYORxYHB1Ig+BUVJ8jLbv8/qhlOe3izL6pNiIbce4LLaTB0LkcO5xA4PV+F
cmVWLixBZsLKADPa5b7lqnOBFeZm7YxbLk5WghgoUVBzwvUL+jcW+0eYPukrUeDeWEr2eE9kHgxC
umasxrsH6Pu4z2ZOLkP9m4JCAaUQucg/qo/FAs9QhzO+WOPsHWpWJNup7HBrk04bMoxAeshRpFoC
00a2QZa/xJh5hgqN3Nz368H5RLgzvylADsHrD7t60+a5q7OMcUlmNefhwdNCEQWNHSBfw8H8YMY9
TX+76TgCGub1b/fISYTMPO6M8ZULwGhTfp1ttJDtPzZX4uUQw5lQUAheFwIwXRY1/HDMmzty0Wfq
GRwONSxLumBzGtMveSyYo8TFgv5A7MgdEqWJVK8e72TVII6Eag3Tg3sVbvyFnjzW6d7HydQYXQ2l
uXQhBIP7MsEqSffkcKD2HOZkuqPQJxzNVH2xYsGz8+CHuoRJytXjpaLxUB/0axwtfG2I3M2dNneo
siPRUjhDzjKEQ0inlvlQz/qZW93kz58zCZsehFnnDyXlkZaSaFGgsIrFA6KGkjmxpOM+7u2oxKLL
+fzezhHujrzpL+2XuxUC8Lu3X98f2JRz7rXoi9VDdcuWX/Z2s6c+/qIM7ymkRSjgzZ7+kp28vQoc
XFhUATVzspc49dHz4dBHKs64o0z0kXTLaxp5V2euLt8ARutxCIIRQAaBbLM+eWCzoEu1Xs2+vMLV
Zd+p1jxGOaHC2/KVLDD+uNunTLMmJw351f/jndH/DzXcL2Ta21lFa3xbSL9aMaVM768EQtI7vL6L
whIX7S4BNP2JPci2AHbsXrx6rgAHGxlrJEiqnZMPy+KSEydwc2E9M11iS2r0X/A3hcntBbiIEJri
YPxB/RHmpkcMMNiehFhyNva7CyOaA2eYmN5w13HEMemCmcOORXtFXhelx9hZaCcSdBg23l4OrWeL
AAKxjmk1PwwwITgodoTd/x1uA1sh+2AK8fZFsNQU7JCulxgkuhIerrg0kQWwOJZy/wHYN6bSk4DM
pg7vvruIvhtOcTfmUvEqydEG0YU+fJF053lJQVohEo9PyeZLP5SN76P7geok/4/Kkj4ur3rsE3Hp
2tNzvZhcMAXUbSBOAqK4mARkKTTiyCcmFnzudlczO5XHZL47E8cvhudcPsjfusNYlr4IPnXq1SsK
XlpiLgHdEghsuRtBTiTbtN2V9aZDhyFXruBpMOgmtJIund4KBot2Yu+HP862j/QLPsML8ofG6Bne
Cdshfii8GFwv4HXskh8aWzov2nKVCCFISB+7vz8jCmTYh/mKQwMNA3NmVP6fgOvMg/LoJHFqMPw2
DNpfPwj3eanYHprIL9TZSzxXP7JKrbCtjB88ITY8Ky9LmHNoQYZHeoajwg/yr/5eNjgWVN9cAbPy
KpAK5fLCIyxf3/qAHvzjmgsMDQw2D+vmQBW2zQfOI4BMCLE1+yZbN33XlAdm+UW+bpuFkf1FMrJ1
DaVKjgcsaACL/u1yiI3nXuWZDD6FPR1iLq5J9cT/IQQvtlchVd7HHvRdjcWGtJQ50pSDoP+n8yG0
9UtqHIY9sd0F7Qk6EH1bV1oiTQcFeIk1J10PWwESvuyiFkvoMeo3cebiEm17j8BknpTEPAcYCYS3
TQ+tmlMM+sI7kAusolfhY1K4Ffx7xsKIdPKZsZ5QUuUzWeIKP03/tUPnbLEFM4NXRtSP4AWvxxyl
Ccp8hxnVfw3auM/uX8q9kmaZENlJvL6tIYVlPv8qFxwaq4kfJYdE9aj+5Z26TVvss/v43jEqRNgl
um/I6eGmsNV5/5XDP4NGxCEGuuIC/dKzDLawl1fkvK0nyGlmyVpYpC5ZjKvWjk/dol5WHqG/DsU9
qknMmsZWizhxA8Grthv/nfnxMXGoFyDrpu5nidBxGpRbzjTwC/Ha5hOXFW1cp5FvsruhyRmV6CkM
J+v4P/SLE7qqmKLFW7L96F4mTKWgHxIaZMw5F0tzIau+tok1JNGcxII/4VR+PXlpFOrlcYzvxF9/
T43D1vzJA9FjYM6PSO8IxyIdkEDDk4sVhU2M3wYKMqin/0Y4bzhwOKgkTXsdcb/rwwHyXNSPEijI
XPJnD9FKxKQOpW3FRBAMr13AoFnmvccexd4wz9iSYT4gClipak/mPYgs5CtD8p/6KY/2GhTTFPHI
DVPdtyXeXDIaK1pvOYO/QQujrVUSVWJHUMgCAuhmwnkq/yBiDckRokv2ceJy1Yj7CvAHv/Bi0f+K
jIFVatx8KxbuhKmdSK+Mxq5TPOESPyn7YbFILyAz5sGnuFi+5C2QvUKlrODIYEkQC3S/bQODiDs8
Bf2KgBDyEZ8WPvA9Qwzs75BAFlt4/jeDOtzJTp9mOjCdZGjU7Ztw1n18871hVDBsgRWGpYkU6SGR
obbcpnOk9kdiuK7q3wfiHnORztLMpQZ1a1m2QaI66hZ6w20yq8YqAfo1LAjyHQ4GgFM/VSEr4FWW
Ma3Vl9WTnDtCjywKCVBWyVH8j/D9QRXIQIH8iGbT0FZmZEnPZap0TQokdXVDwEGdMUA8U34B5gp0
yfQbSPnQYXFwTMtfw6dEmlyYLrwcooKYM4/KI8Yk0sd+HRj4QM89c5JLT0c6gjmDInGebGD8dt9w
AuHswOERLQkYU5xc2UnV/lfwP+AXL1+/ptj74EpmvaHHXcJjF8T0HNW0ZnzpZwHNV0cXg9aMguDA
2VMvNYow/pwVtSWx6aBibEkqPV80n6HcDnBvwdZpInvfUHrZmFjZtS0sKYnZQdk4YfelQYHcnlcu
39gC/guE6VwNAnBzA6z3t002QoyDi3p+Ukju42WljDR2aOqXFZUyRoOJs1rMZqiEuRNvqwl8iQ7b
39H6V3AoK5uAwavAqduvh132h4rG+FL/st17Q1zRzEcqYbs7P2Fa0ltYVy8z5PXyOb4ysa0v2iWp
gp6eOscnVlmZ+V553TvaOeOiiAH8FGE8oq3QjV1GP4ZqDQ8d+Zg8ozJrsiUzYd37TGbK6fZluMim
J3/UR8/3UvqfJlnjTRmBmk3BuWVoiCuQNB2frGjBVE/+JoKuQrUDURpvhMShYCeFdql7HInRQQBE
ZhaIYPO7a4IOTDsxWc5r6gcBhPXnA3oKRp9I51753/R9mm+JZmk89N5mgACMVVOvwp2A88Miw75K
9Isbp40NLikbIyYIHm0qkJBi2iHVnOu5h+qH4uglkN2ienTEtLdNQGKSvhIlO1rDa7NHfiTu3nbq
xTvgaTiQTmi/j9njs8cClGi9dbMWrOSM15tzsxXdjt2KVmEKRXrWndJv7nomwwuos5xhu+SufRcQ
1bevc/1dkPqIzBAB5EJjXjVN7xUlSzdxJXi6Dm4OkEBKF7Dz8vQdUF3s5n1lLvzBVDe/BgdWDohY
6ZmR5V+V72s0726bgoEhwvrPTiOZxy/v0hzALMKJ+aRvn+joR4L6r3h56guFIeEBal46PYoTJzkD
J70Y0SNE8pR5t6elhoIbqIfJlkIiCZj6gzKv6q9kJf8JmICmD2KxZhmwCsM3LOqoUqEurVXDR4lc
n6KDKlnFBsR8MhcdKZxpf2NKIOOTdslHqd8uL8JwEYX1U48jAr+0bvbK53H003hwMxiZ0mg9YVhD
/wqUi3Hg5MZn5KAyC4ScRcuCDhMm21kA4TDJu8ffM9trv9FraZg2Q6oBMagKd76+l6f0XnxDfein
ddAQcWUB0iJ5oM+3RQeS2uj2Rc10Er+EeYpA3QWRUxBw08OmeF98/PZOgVr89Hf1tu6+mBoXWEHA
2NBE/IIi7L0WDExKNOKBEDrSziRUl/ZXwV1jRP9hOJvI10ly2dNey/5njoTiC4icMoX5SmsbowY6
wVr344S4LmyGRQ7ab4572tS4PjfZAo8+jvEAclZJ4bkmlmCRffEJflCIWuIlhVhA2wLfId4blCTb
+BH/mRbwE0BGwgLGIyKMp9VyYsCIULEcYWJf8gZKnKx++WOndmkN4amcaBP/IHQWjnquzqnkPJ1k
XW8pM9/2a41IgaIO154ddiDKDCeRn7H/p6ZyawYSnZN9YzlmWNDzCoiXCGxpzsxLjxjjyR+AnfjR
UWHTtc0FH0T1hVCEGHU053fD5WrnvLvORbiBdHuiz1tCPeoTjNn3CgLCQV2DmlwYrrE2LS6hTDLK
DG5qHLwRJbNs2QpHDx8C9g74DQJZk46CvvQn/HjM/8ElwMqBtG9RMLkFRuGO8egbdcNre7qobuJ9
/bnZUnzQgZWBBzCM6GfIAqAWhzBDbu3SxL3tpbg4RY96xQ62qCW8/YzSkyy+LttpwF/MOD/TULh0
wA/i1xOh4xCvPhE9EJ1CZj0wv7cyV+5GTaXwtmQ2EbzP+50pr6rI5Qq8z8nNw6uRzzOBwJIvy3v6
3ustTZj7FPdUH7N8VW1EQsxEO1KPoF/FPuk2le5DderwzxI9TAKwomT0kVxRouSxzygAykTzNYpn
YJuMGX1MCpiMwMTAs0pfS6Kr4bQCmR8VSArHzIZNqsAVRyRfzU0KuOcBZOj9BxL0AUTxXizSrrLf
H18xV5Ta4c2GaC8coSU9aEWLgOs3LmGIRiekvTjwudVOIbLqUGyleRlI7oANwSp2CrcGEDnelsqX
si56C3pbEi3wb4EhSV29TYmuGNxaZCVP0/Wzs9+RU/3qM7jcFBgw4oWdAfWUsZ0YtPD1KCqvYk9q
VJt5eG5b0Y6WcInBh49KgqfCiwTWT2y9tsVvyFKHqz7kDuqOTp/xhCIDBSEozEWy1f3+MfxmzGs1
CB+zt3wsEJDIUqACr3cH9kVY7SHWbNt3smZ7VH+IVCVeLrGyqzaGY1WIfFsvWw4bnXIdsNdYvGCo
Qzgf7+Wod42dpPhi2a4ixfkIlsakYW5wUnk3KPQOzuGAXQgDmY+vw/1k9YEwVmPsYZnfKeflXNh2
X8bM3BgT9qHX8gXPBJjSbR8RQ3FXPCaBOXqBTuFAiNCjWcTRUvyF0tMRSO7xaCa7YTdtW0eCCkux
XfI91bTiynpCE9loZM8d8PNmpgKMBdMOhfi+hWcPGb6EgsGGgZtmiC1EPx+aJZKMsDgz8am4twuf
UukGkY3zl3ogl9wJhly8eg266YyX0m3M2DZW4R8sM1J6wxSEmHESEiwmfOMk20iDDmx0PzxChdjM
TXqMTAc80JzY5i7/bTRffoAzp68noouTdleKHaiFojipGSRAG88VBSGVQE+FS+8M01exyjduhLeA
Bp3+mhbodRh0tCHwjyipXfYTkbh09CIIDFFgwQaVNqjw6ysjksmpOWDbCOLkdYDowIkbauR8mS61
DRMv1VJ6N50bhxCCHbVWsiH0G5opraVsgxPk7m0nP/KreAZ6pFMYKJXRGkIKBUYECa8eoG79FegW
bwfqrLf1wgoSLVLkAITTl1E4QzbcsdLgYTDjzvYGzM51rARD5SJhGTOMwT8AzYPWjdbp9v0LjpYx
E79OFkj4R4MZY1HjvHHHWGucakxI+rVSwy55ltyWH1WQ7MH5oY+faR37DQhm7Q5u8uBEZM6EWfc6
JijK51gS5qCnMbcl/Ad0UdQYWO+gM8PWaQpUqp8Telvs+72xNQmXe4BWxPRxt6TGNCH0PgRHG2lT
YKG3nQQt3qcqptTMxvznKTRA48PFRI7PE/QAd3CArqyQeN6JpKLCXLNpKCKCz8Y5+WQmsfWjdUAW
3+KmseQYhxbFouN+sbUjawBonzIz20xOzLi5tGBuCZI8W0lWgLI1pvTmVBVmikwotosbLLiu4TL2
Hg6TP6B/ug4KXS1zXw412RZ8nzj7pB0FjC/MXyC/gThhYQfUp8EEsnHPA0CiXREl5KC+jBIAxTrW
Se10BRVuBIYw/W1nNOviAuNOGdPmKaUHLIl2m+xZ3szg9Hm8NTnF1oj8w/F6g3YOHhIkmMFfLHAa
jvFYOdV3TvNqAY4H3senAScwvnZ7JuCw4C00+RHeCYtu23/DWkPII8n40EcPwXA7rDIZcEpONde3
p5hjYdkfkQ1qFw0icUvlv50swNGbkc6Ov7JfBeMNCs8IkTBirn2KfahVnbQNAwxgHDaJs4Tnm1ft
Cw8lPchuesROYl49iOIARnZVzS1YGb+AzwanwjGCUCXj9PNdH1lMlomCCfouqRp2zbzvmIijl4Aa
ObA7sPHF9YkesVyClEZf+prZBmQGFzKAwVkW8YcA5jp0eGB3S3fUmyv8V42iF3DTYkcbQ7c3PDwh
/MGVqGS03T3Uh3LBq6SHxTJSnhLsPfjrm/NEz76t9uDPNx4T/BmzCKZSEP7gP7hUrSnHnUvzukrB
Mp4LrsmeXSNaG9zQyXpi1QxCaRXKEt1Za8EZkbDgynHK8IVkQysLeZOL+kQkrfugtSjDUpT9gG+R
DZIGqej2ZQZ8msVeOjI3jxwQ/AjHiMyDdZrmC65LfBUOrbBjqAs6oz+oi/QV91ICx/T3CcJDV72W
CxcEnvdUdt5wHgr7JgFeObM6dwrUk/9LaeVomsSiAzV6IOBlt2xwT18hXNrQfK1yT5iHy+FBdmqx
TtY8OgU5whhO758wsbl9mn2jegpi2l+4mLPb0tNq6OLVnCQ1uzpAS+MuN/wiQJtB+QYb0U8xlZj1
y/h6CyBozZW56TDJ0HeDV3kIBqjxaetuD2J2fpgnsCqXQPs/79ndCLHiU45NgL8JdBXYt8olse46
vRqD0l16ZM2fKC8IvJ5GGxZM6OJZaLHUFxx+a2hTbwGxOXXDL7YkByDqqbB529A18dcSA14fC8Dh
zpowakuO4Jt4QwJD+K+bS9g65XzyP2+97ik0kMddDShRsquAFG/n47z5xJQQBDjzy79yh8XOFm9d
J7lIE9hpvCYWDuEC9SWnPXfkWfrAj82GT6rg7UXVaMsclp5pl9Gxlq3kFPrNK2ixklTcxLjI+Vm+
Bc/wIr1348S4pRc/NTdrnGgQQsMJlW5DJjXoMV0GyQLTGbY/LAbwxnpO2VIS1X/u8dV5z6kUiSF3
hZ/ng89jDuWP+3cCRrNHBuXlLqQ9NqRo9qcBP2+xuIAtZd/I+V5CuGiOwoPNIWOa9/3xTOp6VA/a
Iltp+z81OXAr44nFpO61pP1DhsjdivXS4Gay3UTOK7pwE0B2vpG5Xu0lmOzQ/391Y97LX4W+5lVE
SLYa+IaWgqrxKwbW4QbBhglb4fXnAilWPwKx3ifrlCAKd+JjCxYjBWVA4eLUAiH63WHJaABK8CFr
ngboD7z+TaWtuc2h3TJfFkNmYxuA9FHilkHUa3fFDaVIyGZ9CIN8VYygBW50R87/jllNuGFc0DXz
NvUalpmGCEe+Zmv5MXqFM64fCQ9MJsyJDzmwKDzp3kvLzwm0Hg51+Bq3atGcQ9AWvec67bZcbw5Z
Bh7FZrzrFxpO+7CqkZB42k7YxZxnWJf7+BsTP4hXUDSt8fxfdOv3qN4cWdM0f4r3xuzHuXHuUsbN
Rqcth0o5AiEuUN4hYYIsusoDhOzpH23p+4/N7fh0m9/nsGyWfIgjIEzUKVZz4Occ+tN27Oa42CPA
IJyqjnkpATzKKmeUR1cFSIbmiPMeL/IjYgPkBQg6WAAuZO4VpyHwT7KQgglklDWPNo9c+Xv3yp0Y
wshM2vVn5Dm2TrnKLbPpDzDNvqqVfm/c52+53oUnpP7YHuI9bg9wE8/xF/vtFDxtk22VkdiTcab/
Yeh0nUBglF1qKbibcNODctSbMokgsYzPmSPv3s9X3G/qAme2CCiH+ZmwKQqXOaga0JqMXhA3Yqxq
3nV4V+7NulyRKn2Bs25CxrIYZXCVx22Doi//rdblEfvyx8vp3Q9uCGQtB81DH/CkZRtqNlKzUMrv
nLWAfQuhckw5RWSlDgPewYvRMhlfWmVFb4KK44VQQUEEVOgWLaf5hRlWRaZPtWeGCq17ftu1lKte
44tOZHjM65U5MIIZlCQwUZqeKTyTM6/tGFnttjp0TlPgLqDY6pkhNeaTc3hlggBP6XkgHZFvzGRr
EGZmcI/vuEyvQpu6HAYwnpO7NmCt0QRlS7ozZUULv/wQG0dNeUBbyPi5cXQ/h3H+GLCRRDG3hh8W
53P6+BsAIbwW2CqMu1W0LSG+MPDIlbUMWKVZhuZ+vDcV21VhcaJNZZ32mGzCSAzxyCgouPGjQBtv
t5qXUcZhPiOsElwe8rFtybGKes2kb5kaj66TMlrzM8ig3gBAvBCPE4pityCEEDlPbo9IhI09WoFY
xWBdv1HHzsK1xLmGinMq0At8q34BJ9+wJxA7c/ku0cpkCRRKp8YzhzNZW2sYgIMSDS5rPP75+Gx3
N0zEQHRI71M3o19Ou3/aA2r3ZM3NhwFm7mRM/Y5PYzZks0Gz6k25T39MRhdXstt5e7x21M/wx6JZ
wQNQK0Er+UCdxqgB6jTulRDrCA8Rq+MDLcgQ+gljJ0zh2LS2bzr2WQre9t3yVD+mq28bZRth6QH6
JW+L1e3ULzpEwslCRZz0V8V+8hczLrT1X8YZdnN5g0dSXC/AOd5/4WeZIqfqXN1XIfvxC9/GX0Vq
ReF8MjvRF7myFjvwuT/wMWOFREmCu88Boy0ZorHbt3aVH0N9LjXOO5B2SDU7ND3mxVRWNxYdmufY
qf3CRXjNfCc01hLM6dqJ8CYdJl/5AR1DOgQRpbQZmKf8wGyi+i12k2yqgOsUU9Evg4Zi2gOuQ5L6
ZKBgI/GnS4u25bDIZCddv55/HV05UXOcqJmvwRdZ8gMTBz1yOmlMO1/i6qKc0ogc4ET/zHn6UHTi
2o+Q5lffIvMFfFoZpcJxbV30ft9Iu6vebZhoVMyUaFCxgwU7x430N8687Fd5vAaXT1yT7L5G5YIz
BOcFbh3boZjWuHEQoEfNCgUOVBCvxHCBc4Z8Epkgo4gD7AEq3bGwy03LPs8MGK8A6MmaI8CovLxL
XtAMH79tuyuvDUie/dwna86y0uPwVSnwuBXVowQyngL4LbmdmsSWR+6928HsiJzmSIJ2ddUe0bFy
YFKGEa5Ns0Yer121zLZCDS7D6CgH80h3n4mnRsvu5SnPoFulYPBBtgtRac3rfbNi6ZU/GlPu1HMY
VqabiYwaaYqUUWS0C9G6eToGUBNvhzQgund2ZJBxCl8+MqwDjj27XufXj7z9AQd8RoEWOsIqG9yS
EtRcvNJVDf8QrlhJBQlIiEJnvJh4OHMbcjTC9mQiNL5pfkkkeEBftRNfIkIVfMxGJqc44ZoVU+xa
9AYBv4fdonzkJmLUCxGj8+LvCFyYE5yAUxB6DGEnB7GBdDTF54APO7J1hEMveiqIKa0zQi1oy0n8
ZApmx80q1ZfNr0mBzkbXw24NdVeA/sP8lYCoKjCazXsPlvReT6ghVU83F+OWUcwn54IHJBIIDQsj
eAhtc6DCphjNQNp9QU+9Hm1+2VNhjxaLF7YVhW5lNygNVwHM7y4uzQ2Pyk9lv3nbBgMToGXgYgP0
2s2QM1J8kn+OLfDfh0hGBmkbSd9lULDpCK9cr+zYwaurgo5kbEZ74TQ0rxzIryNreM57qZhhhQyr
gQGgKk4/Z5GJHuN2UlcbrGIuXAugtTb3a+xN63WcW/VDSrc1cCdJoDFamp+Y8113fTxSeLdsoG/8
HFWPkoQcDgY72Ve8Z48sOp+jQRBmh2e5YNfr2ZfMjUxkerHBrqw7NejcD+9FpE9vpOEtdG4BjBGw
V7CyY/jVB6/jjcrWtDmkJ0FL8B2m8VTZHNHKIsdgHgyfW2WUQczYZ1I8BSDXAV+P238g4cPDyGZi
V7sStsvTMXvMb2clLhPYBrBTNSuJG5Mzw8wWTbwxVdRTa44KOgBcbtIt347COQcPsgtIYZg+MHlw
WD5mseATeMprnkiA4rp5nrSMPLSr30ISSyz4OpKncaYS7cTYyF/XPxoYwGLAsHtc6TV4RoGY8wHi
hQUElcg6RPpCqqGKL1/hdZKnY47LMcdA3WZevezuSTWNL92OaDaBLXNXrKRFecgv2kIL+JBJOvEN
ri6GdMDPP5PKTu7vep5ILrFvzLSRw+Mem3hC7ygk0ghU+dp6jEgpGXca/U81sm+D5/xl2hJ/Jvrv
xjXaYvqnV8ncaC4SZz8oF6gpBZhEmcVsET8KeaogrD7JKAqgTnzL1JkoAgkbwylZQ8kyM77qRYy3
OqOYCABlitUcH/aLH3MhqGmRKrTT4qQyU2Iz0VBz8HIeHQXXRb6XGIAGw1I9GiAx9+7erHi3i2wX
4bwNJ4aKkyWgjgkA+u3cyYd2cpdBCl7Jvpm/MQI09llPTw47ju35swknd4lByzBVkE5aku6RedgL
13d0FJSdnm3Ml9vBdkSNoT6XVfR2mnQ+3GFMAbjjfvHdpc7oyM5/POEUAPvt3BBTA1Lt37Bom/Uz
CfSOXst7ueLztzqq1PETJ35/xew4W+6XFzsE5TKCVzTavWfen6+NbGzeUMM+QYnFzIs1asn3NgTJ
haC45ZCIQzfqaEHnCeNZQA6iKdH6VFjCTGuYLwwiqJS4JzDPhpm9GDK7PUivq6bvxI7360bwout5
qpxKnAlZfDAkv3MYqTtOv3JR8yjabpgzziysAfVP4Rjt3ih8soVu9i2i+PQHRCIkq0dnWccJA5ds
OM9vYoC9Au9COjBq6EX+/UTuB8iowc5KLe3mwEUI+XTZ0YRFglwk3wrkP1CZvJ+u9rRvrJIeRVBy
/UDE+zS4+mvfBjIUtd495cPbdMsbiBbBFQC1rJslcUCr4stQHUZCDEdPBuShn3KdrifHz590KvDI
IJMv8SZUaoMrXJvJP5LOa0lVbQvDT0QVQdKtAoI5t3pj2dqCAiJJwtPvb65dp2uftXp1IzOPOcYf
xhl5MQi5eIOqlIE69ggVjAjXx8+tR/g8PaEV8al3KVpGJJ1qv+l+9WZcHN+dN21J0ME+Mma2Psth
qppbG0wI4Ve1qZt9WG8SOrxYF/pdVScSShEXqCuONZcLL1MmXR+k5QzHy4SGD1/mHiz5q1+B3Xjq
ngxzKsahE2tnkingsFJCQOmAkg2Ho16OmfMIvTpPA4wlIQYnyNzavQ7Fmato67YKU/qUMCm7dcst
lGCEe5j8FFddp6kOOcnul7IaKHOgRx9wFfCvKvDFY/YGoss49a1HCee399i0gbvvL/YxYx3a1Fup
sVP/BHEs1FHd92eas7W+vPp1KiCYDKOHuqwO5JXaOZxa41YG5N+RGAzguv/TyzIiLtseR7gyCOp4
+pU9DjCF8eYGA3U/HHNjS96jFGHTSARgtblQR9aEbRXFWi742fSdzNjLI6ASYjOQJZThOxT+D68j
G2LibDgDY2eXhVgs/hRAqzc1u4kbryMc4/aFMdbgWzT7+g93vMJCQ8bkUnH6isibaCRZh5MLCUPQ
SqAuQsGxz7CJHxNIvRDGlDfKd1GB6cRAIJ/HsApAHwYo16oO+S4XEkgDDtV5zitlnz7nCep8SoCx
pv7HfczKXIRHk1nlvQIcldwWuEssEWWTziB8npC8jVLCEKwDUTjyZLDpgB2RPaAQKoEoBOBBxnCt
+bqPN7NvreweKAXqSQjyEbK5DTlbSvvUDYHWfxyqjAjxks78V2Rlzn/EyQyZb0jM9XtBiAC7I1fF
ZbKaqRPllrN5JtjqhOQqUcZyQABiGWCNmweWn2hjX2aUDxcD5JBJyXloxuyQ3CLzZ0/eC3MSB8o4
pyqPV5H90B7k647mxAWUdkhw4yqciEHYdaAXstLXOQ27KXyPitKsOg5TUNvjOPX0aP7k7qyMgUgN
dq8lXhCT9zIeW0tSLWNtgko0TwE2yKndA6Qh+p7BF3kj6jGYDcKp+XmAmYc2o73Hn3oWycs83vef
VZqcyZ1Qv4HnGCmBiVjRc34Jp2W//bYORREN1ZkXoR33N2k+UBGhdbsnF+idijDRnNSx3ji8op5N
Mdwi48ftH/EwyGLI6vEF6gNNI1L8gBp5vfeBw2DT7EAPZgId2YPGWA5uWDgBAFWHErsS6b87KUSY
dvItxUimORpYHcBU3rKPZDOFuh05a6ATz1N5D0GZgNFkg0LEL3Uo15K7gH8GUQDYKUrHfFBCo+Hv
bVL2fjzTYJMRuK5IO33gItloiwk0Ku9pnymEDI6sXsDBleQilkgtD3WvEXlTUWTAYwUZl16w80lW
UoaAJ2jD1we/ITMxgWj6FJC/xeFFRZF7Kkl1ntgt5a21/FxJovEN2Kft1TrGK9N03nKAaUmHnWFH
vgXwgv0AoMz2TBsUHHnQj0PXrvdIgVWyT06l/3C18HScqlfZ3PxN518cvD3tUUIV1GaQIADifpo9
qS6oiiGQyu8oB1aijUIqeOmID5PQPfmKDgAI2l6BTMTcozADJ8c5ez/ygCrQ/Sl614G+930ARiF1
xrHdHz5gK5DwfI44EMpIqDkm+QgFpQj24E+3DHfJRplfpv2BSgqbxZWbFvMAVbX2FUBwtfHrCcf4
kZEPNufGTF6l+w8Siz+Xk4Y63+DENk7FdmZNuAeUi3QTTi9BxFH/yzbSbz4HuMgILwHC6xzWvLYm
276Md9EmWjD1r70QugCzTS2AvCApefzMEJWoZ58JNZkdM+fNvZ0tAiTRg+7mi2bCKKGvUKWkc1AV
gBoJ8EqB1pGz0YtcHK0kf8ofYJOg0vXA24ghyZkFzObIoYJ/IeVojcBKkJT17HOMtS7VtEd+F6DN
p9AnoON4mxxhS4pdwEvJtXPrfzoGdYoLiYqRcbna4VxYOGEnmnj0ZEq9n54/fX7JRKlLCI7vpVFB
liRZKj49LP2qNjGq6sew9hcgFcDToibmXXv3EXoTjKIA+hF3SZM3BmZIdCMCAOLBg6Y9FpaHekBF
hCiMy+WPPflc9TG5GIB0pVPgQFeDZF1G6+84h25K0csvkGsB/DkFMkZiG1T3a1MAoigmPavmgQwD
/YQ13UjhUJijuuSzFqZWUE2RdnKfY6HsgTzOuPHNFe6kFAiFSpQepL/yVD/01+afMmjp0fZJOgan
4QrbgNnQPS1O1z2Kuw26veG2+OvZh0jjjKfyL36QEyElUpNHIz1c7mTOk+KHg6B+oXY2imwvxUiK
6gnc+cj/YiGVu3nsUt2f42jiY6cyfgLqMk7wX2YCmCYKQBttxWetyHFSm4PWkZypql5+IRmzKtlf
3hv9ikLKQsjw+83kuSlWJZSCuzGuqX6g5XLZfD6Af/IlgPwziDsJk3HBDTYPJv4pmhApZ2IMyAn8
2w1IlQxwHsAtg+x4732pwgvGuqhtIi8HsfcCsddrEwooQw4BGR6oAIgrXGRBO7UOsnJkuvFpScF3
sdmp4zZcm/FP8x2ruk/evMXlTh0y1dQZDADoBj26xNAZTIplAfRBG5kJ05OJoBflHQy/jQpyNRuY
v9qEui+AdugLKlsEH/HFF2IcoS4OiINEPhAVLN77JYmU1AOTSS0SaOMVlUrIFskmDhdM8/bayJ7Z
+sjfTBoVi8JUWbBtk5a0j3i8tNmYcKvb1ZqbYTlLBM/6Is68TkRN9gu7LmA1QpbS1qjHfwB/pZMe
SyUlgGXRA90Bo6wk4+o7y5QFJxTkJ5I5VKuNdsWL09wv8XzlhZcAhCRgfvOx6ORFQnIsIS3cJr6W
PahO5xECHuskmlexT0LhlQLfEYR7zkRUKC/I5qSjChUVrpM40i0kxAMtwdqAL/ABtJ86nF4XILE3
OBpsOzq5BFKuhb6jDK4jDVyMwifF2715qIRWBsAOf0EIxdBDetC+v99r+XSB/9ttwPdeJC6qeROS
NQIKDu4oxccAsgHec9L4aVI+dTW4q1QviSiocf1Dkds4yOAEVqDoPumICW3ofF4CDRBakTEykLgh
6iFtSw65BDy7TpIFfwUFgkofeEANkMO+KPcfwFh4EsZQWJSNLR2+71+bnOzcgOVriYI4AC0d5de9
iJ01qAH1tHr6DZlBndpZlSSjUfT0bVRouZhXhqhz9hjgwGXqiZ++8bjO3c+5k95Hykq2EuSxNboM
t2MrTH3Jnn270yWcKSZtl9kzoS001rznUqtR8DXzWR9hGvKn4Q4tW+e8GrVPf1DtKjQ+DJZ450kQ
MzCXlE6X31IPotbP6IoGO92JhIG3+dMai5DCUNL6NPtNXeRFgriBvZCsivj+wh2hH0OzsrkXVtlv
gxAZ8Am+zNqJIVYmQOPLnojUt37eonAeI6bauDGPxHmSyhKqgnAcu7mNnscXON2z9XIunoayMCQn
I9fU5tMiXdW5wtWunDyldc7vmnR3b1LGS7BrcZ71D2sXTHAxj5qlxJSAUUqqRtc+zNhpru870Pr4
T0ViUU5z4yolC34mLSYGksFpBxGHkBl4VWo4OgKMjEcYMOpyFw2fHz8zlmA8BdIhWen4hgNZGfhN
uq4SBLFdQMpSGFB7gTcnkRsFmEIDt4Pvojjzc/RC1VkcnP9kN1GHeAFxgDPVziGrMXlifNm5xNOT
tnI0G7f9wvxWyD5SHFWpSf5EFLlMbELYXslgTD648wKc43CLQSvjeslFpFlBfLSKMbxNmHQ202bx
fM+j5yMGodERQ4MR0ELqxwVXZ1iDbF3ZsUM2VfPKfJLLDqiXpzX/4LX4E7arrju86/Oza0bQ7pT4
Ln8XcTluyfFZJF4GfI7BTfnjpcrmY2xjI+ialUoP5mS2aFTMoOvkOSUSDWQY0YwmoaOeVHWTvQn9
O5++6MIztCuTpgF8kOOTik8Rx/xNkpWJ2YJCRGY3KDSvAlyicjvrqWOQw+lPL9Njd6n7AyrVgiPH
syzdZ2fpSeyrFqJZL7hc4Rco1z5+yZMCIEWfWasOCpyiHmmHTG4qhFT2tmeJekwmtbJR0aQQERes
vYZKuWEBGwxfjqAPZnQ1sC3dL+rYk6VRRiBAoKZ9NtKT0BkeTLJ6f5cxxKsUy9yx3bQHSaYkUBZ+
3Upe3h8gkiQ9nrUGmRCBCWvTBRAx6rPsE6ArE3nCuyHyCv8R1mI/brYceLSr/2Osnrf4xt27o7SH
SrOxZQnTan4KvZkPAQIx08dRZUcU33UgEtzMSQPmPpCSag14Bv7KV/MAKyotjPVVXpJFItXoghwK
zXGGI6zhKJqH3I7NerI+jt4CeifRBSQEGp8LAkUFCwEqivRS40nGolzyw43EfiLgR+IV8e7jz6T+
kyXrUJiviJ2GjwI8BWka2BRnHWo/UGCoL9BOSccQ6adDAoit9N8LPtUNIBC18Z6am+Te5Uf5Iyrl
4aXs8JWCbNaDy4/duFTZNUBg4GxZVMCBcLzMfYaVlwa3ZlH4InUUQlsleibbw3oeQQDFvwwEQKq5
/ErPlok2EEvq3GNSHVIfmoseb8VXkS6ojPLZvEtEsblZ0p88A0ICvw0BE7hc1yxAZ9EhkUyBfVyd
be7coVMl0KO5FU7fEa9K2/nbm3wbF3xwYgjI/XuBKvfac778xNTuohkU0vy9Q+iP3qareP3SXMJJ
ReWALzpfMrY8nRGicVBOP3jc/6Obaq1gr16MpWWghyLeSqIqhJ5m4bKlP2+0qRI0VbiZTBPGJ2Xb
jEj5MHgMAr9ra1Omjnhsv2Z86RKGU0kEcx3CK0dmdeYf2YNUUtjrmHpRvWUEqU2DmGzP9BjzUiOd
T9/yTzyLE6x7eRaMkT+8Hs7MLCzlQBzwTvw3KybA6OLj80jwUhErE4106gisQ7OOjxRmuIeQ0OfR
hCAR9EoaD++egoywOwFw4IFrYkNmRnMYaOYPk4IJ2touy4bXa2igHf483ztxbAChugDFPMdHPhrV
JHYb0P4ZADwA7/ynAgpkwD68xkdGXfjh7Jks2r6dd4Pfphrpf92u2AxmPMdEFJmJIWSqRZWdJxFi
QATtIGruUL05kfm6c42yCYvuQLy9dl5RGWY/PD2PiD/BeTW8egncCrioPLNgAXCREmRV4j3lYD+a
HZEKeZUjlKR0h+ENBuiEpq1D3NmfQfrxEukJBicXcFLo3M+lhWlOSQzDzyUfC6mC2BhoGunv3uVm
P+MDJMCAnLfoNrG13rGrj8bmI73zAIJc+wDQjKzCPbwhtwVqBqR9vvpugKpAYy4EeESQdcllCgBe
F8QnEPlwAyfxsdtld9ER5ii6zODVQfwtgDCROCDiim+gpM7tucNu6c3bEZuhToWUNKWoxXcj6Kuh
11ae/SciQ1p/BarIDv1GFtmVd9z60DlXuYNrDkCWyxH5dh2kbbFmjXfb/ow+AprWtAgdzPhUrhit
bXMHvsPfCS2J67k7lHewtv9Grlwp4C/rWb6CLtJtsxNgHC6KyHDh37QPj82SMXseiw0DQU8J5UfL
6QINaeX8pP9xnP6ps/TU4T3EqmCaXX7EOX5jJbNOdCfb1kvUH2BRTfHissSuyQ5BFyKNmN5oLV2T
v71qI7MbC/hF8iQs/8ecBc1ooF8CHRl+dOc0Qb2Nbzyrf/rscB3AjKH515+hI3Ec0rl0DbcFho62
9ed6Wd6Rgy+EVY6AcqYrLiz9lVH8LmqSPzeCWF6Shc7s/24sa8JiI26pxXO5Paxe02bHpIHGS7tZ
DkwBYKf9WVgYmmIrMf/YxtegewfEq+sBGzkNu3jssnwjP4E5gv5M7xXnYmL9QLMBSvx1DOIsOkps
DvkpQv9h+z1zrreYH410ctILJlbIIoAD813QOjr8jw6h+9G9+0452aFjQbuvNrxvA2n/Ik57xoxW
c1M61ndAM0SQHO3D+Ej8SANaBCj2+Ylu4ncIerut+Sdo7kd+U97JO3Hr2KGbu3lNqw0DwlrWrsK1
nN5mprK/iQPT+Z6BgvIiBoVP4GBc5Wq3IhfLNP5OZATbXmIYuFvq++eNZ/AGCKoz0es75G37gMQb
uwj7yQn6NMlEkAUzhVANtmi5gmcm73h+ucPa7vlv3MGNUWu4sZ2qMybe98oUuPOx/yj8DQfVlcsv
T+ZbZEViwy0mNO67YV09b82d9atjTki9b1nIQnzg/22JNsmYuzc71grJZjH4tIN5Qe+lM5TkmCxc
p6C+wUSQHqqXr5odOy2ztEa6BIQdZPjhwBiXMGk28NO5yPMr+Yndi7nB25aaK5QLKI4SFQwTkK6Q
dIDVCLmlgLeq7/RaVR3oaTpWLscXsmcEg0wVLLLP9Mt3I4HtRH4+BgOBAD3oNYdMNw2lufVdsOzV
wCZoYRvn6Ahjj5OcLZwvPpHBibQ5ewSrHs0CePiyKoJIphEv+nnNtSs7wosHoVTGkiGfwPeZJ7wH
PcpsMK+sTO2AKi2aCk6qCVJfB1JK9rgyV82GP3PPNyKiI2QmPP1KcMqHdWgM4bJjOc2OrZshY6vp
gmzVv7d2PRP3WbK5SNWT+uce/nQkgKXcVeOAr4HuCgcG3gMpImqysOcR12Y6ofdJlVpbV4Mdwi1Z
6nGNZ9NDscmmFEE+lno1tCrKbYjEX47v74a/8pPJgtyvBn4zckFmQ3kg7X05Pk/vRXgSGQl1XFzD
VUhOAJW/4cs6ASY1w+OFBHuEzwnUxWt/YKLyJhfd7Q2PFyaPTOaDpEMGEx80aOUKI4DGgUpGfrjg
hTlMuJPi+cW17F9aDceHmQJ1h8HPhhDwcIQnf0ueL7OCELUIajaIxpA4yBhKimqmD0kD1CASfvwa
Sppp4pFpfL3JpiU++wZOi8hCTTjyCSaqNenvxVf2X5D9SHWjmJoKkw2E6fkUAWAENoifTQDizFgl
ticfq5gtcbBKKhTWRpVn7AtprC31ZXawbcr/A+x2yK1zSX6j/8SBCeCpIow3ff7ZikYXdPbW0SxL
nXJyGQGcLNAIwmJ7F6+0h9sjHOaQ4A3Zax90xntBJMO2SQnYXiFXagP8/gN2Hm6JpC1vUE61zEML
+jkITIB+bBjAyz9OiYgf7r7kG9G4fUg65D2CIweJHFK+hTVySWYDESWx2j74f4oEYQWQdWiu28f3
Ye6tVT5/kqukRzDEGdx0PAm/+tV+krtF5gqVe2mir4Eg5rbI4Wah239GOaA0rlLU39GBJDmPyzrb
Hicw/cWGSg3/B56QvuiMmdRTcx4bqxde65T+/2D/I9pAHdcJ/7mGgkuAv7GISAeqQ7MgE585H1Cp
76B7z5LfDqgfqRyk3AYTgzV6NzCYAHRbrej9cgTyhSJ7jTTAJMMBCOhFOgP9Q+1olOyEfPwn6D2Z
SrE3Xwa7v3YY7ILNeNYPPcQ88a9Whr/L2MeHz8c03rFJtDvqKEdgHf7eLHPVHnEKZS53SHR0APJj
EmGItbzfW5WCqzw4LIbJEEnvfuSh2+rCNSCtqWCrnc1x6RitWFKm+2VfFY8l9Th63TUv9L+z0Ne8
zi0CzQPwf/2iTzFMN+0s3aSbIiBU84sgWYk/dy5ABQ2w9bGW2o2KktgOAfxVz29JS2v9ZlxQQKFG
ABjAaQO4MM57+p3gDyOKj4kTb6JVOAX1kG+MQ2G4LYbeQs4bmc2R8ZdO6nZU/2EjAnAXmRAM2V9w
jHyyKHa2ZRvN2e4hahLmcJ8+sS0VV/L20UKoEj6M5fuBaPEld9TQRVwpul6WrEtbP2YzjGwgTWkw
GxIwbUAY56xbpuPAFqrJiDbFlJsVp2SmUpQpXe1BmepDy1fdHeDeZYof0ACI3LQ+xTN7DnS9CT6T
ZC3/4GYBEQL9pKwKEE4DmwBpgH2YqjrULhgvbIZsj2iZ2I9sR/0lIStLTWRGEYx4lZoD2KGVgdYi
Gx8BMHlFauEPmsXXG3NZ6h3kBgn6KbDhKc0OGY2pGpAQK18bKnIq4tBkow9EPIBy6a8uBcG7/V7J
2EYcGsTQkQNWv79SDkJcnf8SSiKNBpqfLVT+QTP1Xay63Qt28HeE68433OEyga0AdjrhjghWUwKC
sMgpDtBCL2VQEIkRrSkH6mXPO8UvUvbU1DSx3tmxyVrzOf2VnZjNncwmxwb/ZetGu0Urb1TDc+pW
VE25C2RjKmwSVUi8Fb7kvgLaw9v+nzjuvuOs8ik0VSTooa1SQ3wKGQBqmuzvyvWt79jey++R1DGd
bOAaOWsx8oKXSw0e4PGbcoxDRpru58pBpMNTSPxyfPGsakPkHNe016sW11xE1mrTDMlBPy/obIsx
e4ce5yKCs6R88Riij8nR80mFAo8ZOARME6qNDDH6ZET7rRCiKUmrX9srVxl+1j5wXJMB5nXJ5DNo
VO8u9pgwhfsaH5zzwyTuU48scm3dmDaI5sRkmTlURSbm32DlFmiDzM3uisu9SCfMfX1nNJnPVfI/
o4KRCyDGs/8dx5YJGAhjVm5N/Y+krQ39QYwwACJAwQmFT4oJnyn9LLgxlv/h0M3/oPaY+QKQc0kQ
AJIcgOeLXLq2VuujWXrctWLY9vKSejC3CxJbFC1fG2awkkyKq3bg0I5AhMQsB+pjcZBSpyYljrMb
vUMApQGY8OpizgTtLHF3sB/o4DutddSlLcgIXlMGd6i7KaUzCRD/Q0QFrGaP1FNuB/k9TmaFDD0T
tVNp3yEwtINQAYMgx3X6TVb96SrahMiv/TxkGdzBklUi6tD1bwYN6VKslfo3Daey/Wui/XBZJLS4
G6o3kjAIMS2pFuEyfq+o9OeiMmcXWNEeGvs3G4xM2Ud0XcPZs5pY7baoZlniaZiWA9bCgYs4RvEp
eklYScPplZdPS8gb7XsYSUw1JoQBW088JZOWcj0B9MBPy7prfxZhfrqUfg6MtN0LUnuJfq+TlijY
OC/I4sD3WPLPexrvaUu6eirUoqiPOYoyNz8rFIOpRVKczcWMBKGeUDQJ0HiNLZ+HIw4hXVxY2BeC
IgokYwRhXxvU9eGso++MsBNX6I4oa0NFl/5mlAemoIcsBwV44HOkrKmOd6VPdCSKtd+9Pa/qawJL
C0aYjdRnfoisYwoS+p+MH9JIYUs6R9TIhdarQQKedP4NJo4sgWud1qh6WyPwDMD01fZHmMe/sylS
sfj2qQAN0Uuu87mWsgvGftXuCdKi5kqJOw/HMrFUHKCJaxRoKCxLe/9643fJtCYOlaGqzNIV6knA
EyAD9pv/2YAscdnFUTVCW8ajInngoslyJtBC/I/ZmzJ+bBGUSh39IUuwQWBqMC2o6BMdEi/mdCQz
6LWBnpaXfqrN4s+pR+4E+f3PquN4tYL4g6Ae/yaqsR8BRDChUVcqmDncwihaOGrqsSMC5mjlgP0z
RB+a4QXK8wrS5walai1cq91UJ+iUJh9I1QoIjAJYCfAKjgczP1CMRiqgLn1KFNaNQh+1NiANcYl1
5bBt9tGCjR6n8RnaYzAzkQQWyxDyPvwJyvP1BLXOXp5T0eK5RJcU883YFx0orxZNvv5cv9eUujAH
TesXU0vM8dT6/RDkE6LhbcP5zSSFmyURGrUOGA8bDIv1m5ZBJf2U8eytnZAUNi5Ljpv3gnQRE6dG
joFOJMs3VftFT8Ut+TF7tG7oXGBN7secxvE+qX8VlE3qMdgPRKkUOXihEJpCfaV7Lz0iJFbn4dxE
uelx+oAhBLX3D9PB9Gb43lfjnxYKNbErx6qoynNuWj0y+qPiStL6H+Ckhg3nEGhHxP4sR9T4yZdP
OF1NqC2XLWE3XxL9QPabDygRDwNoUjysLVhWVCdw5tsxL0DoLPgrzY933wNQDFGqFpLFIMn4TaS0
G2NDbZZvW88NWpTsLT2nXuQYx3wG+CEk5C4F7jEvg6b0BaQOszpmHT0YI+1JqkKoXADB4C5i2WDN
Zrwk0TjVRy4lSjYlHIh3yeFzeF81SG6yDyADSIp6DHfvQzob3NQju5B6JMCmgxBqeQpcDZF2kkzg
w6El/CCmyZAGt258Eo8TXmUk5kLIHxOwIR8wx9xFgINeo00hIvlk8z3wyuwCdDAABQJ2saKIs7lq
2GMaSzN5GeY2QVVTOAX9aiF9zhWA9kQq5o7i8PkeMhxQS5+lJQYOxxlAanC2F7wgX6BQkMHAEHFw
izGKsVjwiEU/kitvq7ZT5iY1Vy6DPL3mJK0Rd56HBBsdqrkj6sK8H40WvOFC3Kb4Pp/FyNGrg+Nl
CakXt1RiseML9BHMR7TX6xE9zePBW/QPupUNBu4Hwlr/foVBYAp3W5zhGEQmHZVdDQMOVPFLIUHC
c+gWpjPNZ5rhRrqB/8a3+OiO6xpgIV6Uj482tPSypDvClXFkxEET8W1Gnw9icHlhhoIe4mMYvH+z
mj2KJupUUHgjNit6XjuFd3Ym62gdkX6jZ0EgEE8CDQDSxGlYHfhlWgg4iGtsrLstBGgGjWslr4le
z40P/f/1IoV62EiMfwfiDLVth64D9MnvGUfOhMGRoQYlxKHCNTRccRO3H+wp+gN+C+V6U6ARSM1q
ss93uZ4zCRQBh2ERR1xCFsmm3BVCMgDyBXLl1o1Wsx6KKxOGeA/1INoN5onOpmPpQHqCVUeXMhMY
FD6ehvPSrAMxClQJjSlbEIPMscLcYeRTOvIfC5zdjeVLF30fX90bmGJwnqC7jvRkRIzy6B9cLgk3
Y5+fi96uvYYICbZdCLCPbIEfY8h49Wc7lY/8iHGj9+j1cMV8ewH9uuprVhOP4B119vVkGN+xCWBK
Hjiz5ZrFxL5AN/bq2rqFd0aUdiRXMf7GNCP+ToZ0L0ApPrPuPK4gbI+XwgfBh4obtxRSDKQRXtYI
lBtzAR7lkZuzvX5fedDznrVjlLk3OBb/u6EwL5A3QvYb9N8tuYple6BfxEYBOY/8FynydXEwEEwC
gUZyAzCayCyYF7e5VUy3W67OKjFWvHZ10B+8cLR4A65ISf0OgevxVtWjeCQHc20t1SMvoTxY9ZzE
hmgqH/MuPTFlH0jf4pfZwR89xNnyIqH+MRYNSuC0DIFovg+ZkLHBc4a1TQmfM4yv7iidqwc/QXfz
bq9r++CZ5FQSj75nTfLNzwEu1WUpHy9bDq1IGZvKBMRTcyvoklFjBlz1+GODezEw5NmLTvEGW+kM
NBTIltxuZSYSyHLTJ47hO4MbgQ3vYa5pafHoCG0XESJw3PrQAI6yqVqyUTAMbGPsh4Y1JtPw5QIp
KPGyzWIZfR7qrThgvUNb+m75bSgtEBLi/bZ8H7hAFrD9JF6iwV529v6B6SHszfoNp+KBR2GQCpaJ
rQOeYj3+9xZgEElsSMI+B5KdfOOaSgys3pR1zmKsxkKejY2gnKWcLqi9M3Z8F+tAg2LGoTkyVYwl
P6ozpZrphz1YB2M3QlOmgPZA6mtoCXsfZHv446BeWzgEPSg9gfuZ4QpEnZePYyYCL6we/GN0IAlU
iFlHKIMaJF0nneOBG4oNd4yDrI1zHdVTaL7dSBl/XK0LIK2FuF7z4U/yZxLpLw5wF6F+ns5dHJge
5rP8tbxpz4BnlTfMBdyYQO3ifh4KasvdSDokP8OCHGkDvcyB6A/xuhvJ2+Qy0s88uTIc9Y7y0IXg
ClYtUGRy0qHT8LMJvo2otkiH/IaJNSGODsgAtAX9LXTV5ArpApwbgPcLAOb3wdKIJ/ActXluw6Ya
xgR6nBPntgtIE2U23DrEXJa0FbChNr6QV6ITumUlAJDwFpghoYrO6MLs4COOkIw2xWVAX2O0RBIK
M07aiuIQiMjkKn64ECJZEUF/61HDAcJnn43CzwtSilCCxi1e241Dp5ln/eUzqS95YLSesFniC6Qk
Gcm1dH0yLRqg17D6BlsGsxm4zDhayeTgjb9IE/C+/GKRsspTNAozphTILgf1IZ4aXyaJfnxfXAGX
jj0NLw99yPrBb6+pEWL1UjOoUOliRUGfYgKTdprltyewBhjDYDvLDquKUX5EM+1dePyRR8clsqxj
DT2PTrQQWiTw6dYc2VQuF9hK6sDw6CXSaoXHwxWq/bgbwI+k7oa6I4uPLaxwdRatywLuqejWQD/p
C+BNQ5G909fohhmzWKJwN2Je2GoAMPuTTb4mATzWvNSKh/LJuIMvHBlOjKKqL3ED22W3J6ErruaB
dH4RFuyNbb9+kyH0abSyrm1c2ytQpAgzvX20J3k7dD3HNr4+g7N8h+FdnphbyNIzaWgAsmvI3OY+
/SJpnn3NmalYXQEgXtvXN+wNwM9MvA6wwSg62PgkkYcE3Ye8V+thXthy6erIj1BWF61Gpozv445F
y3kFC8ryNlMQvkEh3+kwnv24Hx03VWZ7s4qZqKRuWHeGj8jmBbD+CndsKrG2iwNGivjoM4Btzoou
B64Gl2Gp7lJEGUlPCltlRHhGZC1rCYltZ8BeqbhYwtKhIT+zolPke4oZaLRKSbIxg6wFilb9Ql5p
c/usoj/CAsS9870gHUYVBo4CmdDIs6fkGddQIsN5I0SIBne0qaBPf+wpLvB86WterU+FoCy9gZQZ
FzAdMfThSwto8QvgYUb6d6zA6qw9XoH/4kr6RAlz2aCqZKzRRyeNWwN1Q4AMQTYE50esXRO9XGpA
4YbH2uB7RwwfSd8apZEM1XWB4GcKtxua/k2D5qQ+p9Z90Ew0ZH+ohcA9wOr4618+AJ9+IKLCBcj3
KprdcJpwRpdIzxCADUt4TWT+1wOnZE+4eExFOxmn2qaiLgWLFp253GFYepnMjIMkGuDcCpxlIdqq
qQGvkfIzzOTBOJGH+nOZQz0gD+P18Myw54joN8gJrQzND2dt940/B49A+c52pAzytceETvAzvCvA
Gzj2wPg74fDJ/1r2Xmo9/GjkMRrdiiABS5Ma85MB8vHTrnKsO8YnyGXFcMuBX2oB72Az/7ljvoPB
a/weBMCzil+zc+T3rIMBoZDvcnP8m8GfaT6iVNxprSfpkrUMX+0rnKSjkgv3zniueBh2Is0LbyGv
g+0At10bylgIQ669OJ+K0wCAoKNvKqi/qNVhII1qJgky1Dgzh8S6EN1DgkpCNhixdRyKh2E4IQMH
qJv1XWI9LPQb6I8eJQYt4F9MYWNHxvY9hbc6RIr8D4vqAdduiJHUzhFcvPgJ+WfLYcBD3FHDewsR
n8vk6WV5tQm6nSBLdBe/l2WeYg55W8AVSf87yPawu6FuMp87pgbr4QWnkRBCMNSZLEzMC7CIUy4F
MEkyE9+bvwFFgBNc/wGmMoPVs51AUgHYgJdZ5cjf9VPykwoOJh+B5qTgUsFFKUZfjGZVQNueimoX
XC8kXSizQpaEQk8NHsMtHFupJruMzvOPEaWJ6COydtGaU++8C5TkjMPghfncCKw8v8jjm8zTBmOl
2zRYCETeBa4wOqa68Px90rgfvs2DcMqhIwan5Kcl9b5j9iVTHE+/W/T92PSgF7PtYhTe/VtFiJh9
ma0bCxdsGmY77x8Dt3hK1E3QohtJx4/eg3GIffzrCBXlh51zhtP4p/5TtSFm8kyg9xZNi729oZ/5
3Zc0fTJDSkTSHAbnsjIXH2X01XzDdOWBM2Bc+QIKfbJWDJeuT7rMUxXPOqnSBhXBz9fDvwYtgSdV
NAkeykbPxxHELuxvpKmtQMD5op/UIOzjtD/0TNnMOSVSrAr+0JjTmQ/tTMfxmM47QfiClRohV/oH
/5hJBc4DdOc6aAZbaKpa5r+zADKnmWAM6EQCXj2vfntI1X86Mw9NUzyMpxHSoig9KcCyRvybInai
c/j0vzt13/yhGomYYY061r7840XDboJg4ptUtX1CiDRquRgLntQLbJZvcE+ZXaDOD2tppauz/BFz
wdupV+jAfNaLgic3AXBOLqR1aFuAeIWKFBclQeCMNxfEFpxL5752VGqKpfyXI6J3buYxUrfDzwqF
BLoFFjZYENNt9szvCpXEwYnPN38h7gPNuKWozZ4+q4Sc9V4pqeNgU4Pi/Kb7q3xtg85dibnzzAAZ
fHHaixCnYAelREZ35CjaABiDcmqAZPIV3DGuFmagFGOn/awNvlvtE5yrnQ7+GHFAVDO3bIQQRZ1u
AYU626PZ99MYXDRG0k/vUEdiNSsZ6RonFRfCITvPRKW2tYdcLbFtGBMguOVosGJP16F+IdSpTdFr
wLkHw2MsN37f22xRn5mMHziWw26PwtT6+8seyFiHypRzVV8wLVl+g9NrEGSffQmzDYcoNBNDnw2q
a8VfmUjKL4XKX0yAudYRvApGd/b0e5zfwDVP4z1almwKxiRGTZEFks3KwTAFtwdMdFv30MDdFgwc
yDYQSCtONRWLqX9bE8Lxzxtz/9vcBcU7HFY/1krIK+qjWPWgQTNmNOOcnzXnyzV6hzGYSMQINnBB
boEbxdN9biqoiQDl0NXGtEoQ3XEGkSlAD0mpxhNtRmYfRNKp2BpBcqhndUAOlKsDB6Ui0mPLUPJL
dJAuo3ivNmtpwG2O3/ss61wQZHlkhPQ9wA4A7O7gO6cg1picewtTcauJfaZiilqQz1bTgpmCsccA
E6/ZlF5mamDt4Ml7nyVv+Nk+zyUiHSyZt9+0Y3HYsGNik/VvR2DTYEd8tzP0QtEXedV/74+LRAa1
Vhys2MxTxZP+o+m+mhNZliAA/yIi8OZVeDMYIYTEC7FICO89v/5+zYkbcWKPdiUBM9PdVZWVmWVi
srE/37qyuU3d9t6PjSAszVM1XoqOxeO5vb5OL/cqqd9sahC6tenUuHKaiGYNi/1mKTCVRIsLZpjl
05TIAcHj3/nj/rJiSKxk38G0dM98oR3HKESWfRtXzRSt339v1fy/L9OY8b9MS9RNqkqWi+fO0Sad
rvtX08i/d/qXo91gx8MhOAqJCdiVaC/43EXXt6CCSAxiuV7atq/u9pX7b4gR4Ug0UaNiBGklDkNv
pH/Tv5soMclMHoPHSFh8j3+uWVguynMN5ZUn21617bMZOs0/Rqn3ySliOpJq7gZ7UG5sXQIRKjFz
7MzJO+ZcJ3cNvZ86Vkzb2iBA1VaL9p37sFBZNE68yyf8/juLyDftTTNF2JHr7/+ebsXU5Fx7dJOa
gRgR8uPQf3/P1OKd0w82k/Vg3GV7NTUIsoo2/hFvEc7Me4YO1GATiWtJ3jt/lNd/NBUXup6Gqlfn
fjFuqJEk5HmMo+/nntnvwsyntwuD40IznVDA7kq37/GiGkOzIR0VZrOYkWUZ71JJyPImWRPM9mmP
m4ieR1pYTfRiiW1te6gmu5KRsYHyu1r2VrsMCsNz54JtE6W/fRP5dSCAmCJSTkMua7dALH3bSMJH
+++z1tf7+SPRyoD2EtG1vwqU67fH57F+rTMfKLzTGlN/3t/kZUxM17HioreZcjhpblINDIOMwUP6
ofbi801mPsx+bhDZOgblrZpnLZBQq6gJd2Ins9hlcz1RV7G3ecElsd4L2M+pu0OurKUmmx7Ogxc4
tLpMC/xumVZu+k6rxjknhb3d3/hCCjDuxlD2IAeQ9MeNUj+XZAIbiTWm3uQZR39/c/ivJ9v4YCGW
NnKDxzVaDJYns0sq2e6z6gM9WNsVzdueT2JEI5jipdMAmpXmoqX9fCkmeomRBH3btJ6T7NSv0elS
CglN6V7LfudquyoK7Zx7sg+m1RYzKngx1XfQD0n9W7dTDdo9KZWadvH4kuaY1/fEdw87ZlGuz8ps
XrOL0rgOsnK8gDqZ5jzap+KiITfX67/+xUuZzwd/71Pp6XzONhNtuR1H1cu3tFEmpoKtHhp0w+qA
5vPvG2uIXrh0fM92lj/JweVr9/GAI65ZgZ/bh6BFoi1ml5YI42wM4TD84VrJq+zY3FHI3E9lriul
5zfD9SOWOWZrrrf5SH5pF59+Ia38eSYZk9HDjCW02DLbP2F3ZEzBawrFrHGKNY+NVTdNlTs6VhlR
krBhnp15tr3NOvHhpjvmFFO/v2bfMbeL1XXmA8cUZyivGWlx/svWkkPt4HKqHqOj4lwQtI6IEdiH
m2/cvZcJd/JWSUzP66oWmUUE4Iz1ckBbBViHRC6H8+XEtPzzlRnmP88YevUfr4OF/PrQaJ6X7hg4
DqviDVL0ObNmRcXY75QLPFikQCwdjTozo+keGMEuFL15EQD02e/4yySjaaK7/brBUDpa8ZFxwsTj
XAgwOlNg2XBLnoydEQsH8Y+MlvmtlfmkTUoMUNTdfuzcpXkOnOjXbbjp7isXqbGPVpWUs5aLYpxa
Hx/arJc+WgTEEmK1/5O8rurQ2kUxJrUBVe//iFLtHgW88SzdAp4PYHj/nvq3q6+b7LODUU6Qshm9
gpyR+jvumuAVNJKPUL6XNl+OGSMx4bGA2Mp1kJ7sV5XHufWV7T0exZnEi7KvuelorB4BfXmIkL3B
hPvzPDBks7X45L/AjrNQNwSOdGrZY/CaJFWipXvzDLszZ+wI8vA9L5M5PIj8SJmKoHP3atd9WAwY
i55LTK45JfdHTXhffaMBpKGJ1W3PjYw3jwxXYjXj6/LqiJt0t0iAc8QHnbrTow0qSyLKK3S19qNc
a/HH68+U1XX5Xs5WDvVb5zpIdOk/SnZUVR+wmCQJfTCQhGOX5827gkQOzfycNHRQQCn+8zEK06vZ
GItOtmZqFSN+vMpq//byIxwWTNoiz2hiAnqGiJT5mjF1nlbiEKi6VrOqJ1u80q4RHCHry6EumALN
1KWTndiFBkyhylFtBKZ+5da8Dfe6DF/p6iouZw+zkLPnJj67E7CXbt7bpD7miFAosbidv9QeuMYm
SJFh9PU7Rpt+GONFCbBkxx+cdp/TfOUZ8WxookQtvsdf+KJ9ssNNF+yE08ut7FA+dGg+76ZJHasm
NBce2heOujBHEVPUBdk2u2QxdXibfRlMJCPgxTiUL32efs1APnwfEmi/5lGZBXvoL7hQ3Sbz0bp3
zZkfGxQtXv3hRizDlLVHxqzhVnqYkqgQpdge07iZ3cnmcl7ffOdruutIyzQC7E8L38uR4Lrqc7r1
7+nWmDWlqx2FgQlHFp8mAkxP3Vvp0spXUm+WdCdfmbcFuIbmUTNnEOfxiy9R9Vo1SrVqzJjOEo5f
LzmMh1mGb8vposQzxSsRBJpbY/9jUoRpbzxZr5UzH9FD9/zvXE4U7T7eH41z5KbGh6YBIXmW2RiN
dGLJkAt8PIwvsF4N/DYCjU/HsBCijzDfWZTAKL9Q5nzH2Al8wh9UbkMNHsHC2RJITnI79pp4q7eP
BaBl6mKXPoGzeHrk75X7e/KMuEapwbLmfmTT9VLsm1q2nMk2t+15M906jqxMNQb+L1Oer3nz3MaG
yBbXo0MlX4nPWpfdFxGM9bpszn6sckuSzUs2rIFrlDDOR9tKfvWRM30jCCwGztXBQqY32Q4Kcwzx
i8nkmOD63M3bW38e/QEeOmNxPTgo64kME4vauncczX5Q0Z8D0qgZ8G94nh76s6DQwPyNh979vrfp
mxb536xk735sZFiSoqchmRu1CT/43fzEGqdWoXdzYB7biT99v8sZg6SY/dHoG39dGbbeKvH+sawd
6xTUzQF7h/4ABwFS7kDO8ricdvdDO1DBNJt+cw0H4rUsNsaWjdWtNmsk2rFR6w73DACqCunxlf1i
x2qAzHXTwCwQ2noxXZa3+Yh9FAn1iUcwKuKIOKF/qO8sDyb+pc0vnKcaK+lN9BafsWasC/RxKo9b
zzZAtJw3FvBRT3xqhiX+pZvzMrvBFr5v5dAx9Q3Nv8uTYagJOVJULjvs8IuxHrPpbSNeWrZ1DolK
1JxGDkgbeokhxfm4i6lcXn9qw9ExZDjED6xKi3c+sgiSZkc7xpoO49Kis+mfOPXA/4u3ofkwRTO2
6AFWmBDz6FHb2az5o5mhyebKs190Lx/p1uxWvX86+czODjz928fmF/vOoO0/9zb3h6+BaYwJJnCi
MWm6qV5DmzDzd6sXplolrXDHmcrU8rWlxpIZuPengWtFRCNjzXwz1zt9ZaJsZ1GffcQrIinVvi5p
b/nvmgvsRCJRzGAMhEOrMNKHuBZDt9DNn9WPBi28DOK1nlEfPsXDxammQ3AbR7p98QS5WwCsr4/i
QvesBUlspCZglEJZFzq664jsqqlmYniidIUUupuZouKY9dysLPkCN64rh5F7XV0OZb0aM58Cs0/8
HbC0HoVbMfuxkIzdewyWP4CGnXOZgUUxPeSdUzlp7u3fUoF1UWDdYL1nK4uPSz9WjUXkmRUTDozG
WHS3/0RAmuMS0+fq8Yf3ZQnB6d/s3PCwuwgVbY50zh19RBbvX+dz5dY3F2toylZVi2Y8K7Fn41sJ
5InRaPOvpEHQqjzVr9Vs23F7rh7bsVl0bz9a2b7Ms4VWR0fRQNYpPSbK2A8k/sBcC0yF1cu1vohf
VOYqMy5RheKH/IrNRvc09710xYb7lgGPP/x05i9bWdY4Tf2Tm32gARaXbWf5n89qWkNxXpyXknWM
8z+NAn3GU+vW0hBffOS1l8Y1mHYh0gYaAdyf7zKegY4HQHk9XFzLq2jWY8g4k7EYGDeZXyuaXkXm
QKk3J3aUU4RCARz8t845V5SLVUXzt1gr85EvJt9uJUvAp/FdTgTH3oksLMoTs0OQRqRxjnyvXYq1
BIZSrrNsjQfn0pFTxNgs0ON0GxVq2FxFwxBs7kAeP/Xv7eP7S3A2k259rYMQLlwuXAih//gebi/K
QXhH4gtnO0LGvB3yNFyZBP/c/R+xU7I2i5ZD2Rr7kmR9lqzsawxbilKB4tydG3cQrmMRvn+30LhX
M/+2YlhYqxp8Bpcby7P4ZVFf2xcL3YXz3F6528rZoDTKt6l06TnalPPL1rM/FtK2DVqUJINXWsni
rX6orA2w4oRSYljNK1193riaLmAQci/W4Szggs3u+FDxYKosPrL2WyzSCWaa06R8QKvoXfLFVfuE
5kq7Pn9HXchXpDvh93JdeWA3VmoYtOKbl3pm4A4LpKVL3eJy3tHauNBNixlXdDPn7xjh9m73Ivxr
EIBAZLDFP3YJpXvx8Rs+Mz0VTWqTSDQDexrkpvc27c6Fx4rkjvQBxzYzq2wbdJmPujXcwopMfTKk
xnQ3Rq5+8n55wo/M4NS/dNUL37eP/1Qzt3QRY/VEARJoyPdk9ZxqJP5MUSoVGpk/nM7Zrzh4Spqb
0WA74izCrkCluZWw2rrYTV2zd13WIakdDnTIamYHqrSCADPFF3r9m9b5DxhhKSIRxjJN6yCTB1jV
Dl+FwbmcIe8vGQxXOX0n9bPK4E5AxujUu/Sy/+6tBGZmxfpRShoELknl4VxfG0F++ZCXtGPTGbtH
uMu2FpvqU6qYu6lxETipdnxXaAd8OvdOl92DsQG3ThFDMNNLnIKz3rxybELYx5Xq8CfgWOreRK5y
rwWg5cSHZN4JdHZyhzYeRLQ055CSh2cP9VLvzvE8AGr2Uepf4vPUzVek9aVMd1zUqyrdq+r/7t3e
CDtDjTQWtnIN0SJfOZBYbjqzff3Ul3HuI6ntcopM/VYg7UBDnZUMY51Y3q/92cmPi+tHI7urG3Ox
H12nJjycLYtbXRHgVxdKLVPe66n6PkpOkkN5khFk0WpC33SLzqa0Gk6CpGlz8PLVvaNlnsuHS87P
N4uG6URxlwji550KO1r9iMLUTHRKt997okYyRGeFEj4G7HZt6ZgXGha4snfW01zXFqTgKs1cDh9r
IL4hdXLJ0n6aPsnST33zC+oUR89PMkeJdG7Xyr77kUXnPBWigy2AJvaML2ko/vQcIzpvDpF5/RV0
bfIo5UuslW9LNJqXrvMXr+qplk9Jjo5RyCZj3XGbGsWtMGJgbQI8W4hRNu9TEsBnC5XscNFRyGeH
+eEqFy3oCA3KY2IfruD+dg0jtPlCVYxoV/L4iDI1Nys3r+3ipcQgSAnDzEKhAiuguI/2UzDAurGa
t2iutyMz472Kf0pKI6sbhQwnisiorpdi/b+qJP22HS0k3lqePShBUtpDqN9B7Osuvg2Lbo07jx9R
vZUNbip14+1cpbCfnFeT3iq8ftE9nr+tOln15JCBxvOXn8f8WVU1ad2Q0Lf37cvHQ9QsNB4OhaDr
skk6zvr0xJIwntnvn3fkYPRapUWhQtvj071nMsXndzjol5EpJhbTrcKirz5/RwbbtsNiPfUNIhdV
wnN9W5rkEp6u8BC09ha94iI8ZQJox+m4WKhl29m2aQINqr/wsLKd61/BcZ2IjtFxak7WcrSqhIh1
qFxaCGSF3vOPJxnlhh24ayEHNi52eO7aoi+OiU5mUNpOl3q6tZW5eUsOK7Ou33Tg0DC54ngdq41X
C6Yl3hnC+K8Ay7fJwXr4vXUy09nddSTR+t3L0h5zT/LTY792a53GwbmDXYSRhV4+bEXlnTvF9oOk
fbK0fl17jIO5BT0vp5uJKFEo29w0A3Rzn0qtT6nfTCloeNaqq/wJ5y+EZlszZgzN303ZNU/OLtYR
toonLwl99hfvuQ76VclAt5F7G+5cpssUW42SiEwj6DLdqK1H1mey6fKl7LRwBiN6wPLNpgfvILhO
45NQ5ozSk6Pimwr0894+ZRux7nnqEgJgpeY0KtEbJSe26j6ruAwD3RvjrwIwuZ91Ohgkbe8bhmCc
T/k+SgByS8vaQxmppyElkzd3aGDPEUflXMMNyl06i/5M7Znl7B+K+GuUHbpr8UJPGcsqPXarp4Hl
matFHpsHM5OHz0HQCnf8yVvA+Yo5MqlPXHko1ku/nWwyinFEQZGqr62bnDi5rH2LjRdjMduEEUzX
DTMmLcMyrA6VY197wukqmVvNYvZRfAZDOi75UE8eHAEvACOU8yp7f3JaqARowHuC7yT1VBELeOmp
FGOy1yX5uOCWS65P9WUtbrsZtiNlnRD7wB6a7N1as99EcDgzGfdB8Tk7NlIDgVlN8ZqiZtgJeZ3H
9JTRGDqImf9LJEnOzGUoX7EWg1B+3xZaU3+yelxwRFLc2dzfo5X6tHOFYjZjoPPgDbgh7B7F5+1z
GPoX1sRYdOldp9uRS0xO3K3nQPGcryx+buIEQBLM5kWUI3GH9smY59Jx5MNxYkkNlONE24TOpgKC
IixRXvt+YhwLumpeDM8RNBA0eY+Uy6PNj2ceBMNf1LLUrr5kUCBN2fxQo0o1Lh/ejUpFfEgYGkSU
//toxbBzwYHdQu9cHteOcwQ6c7ZKq67LCSExrn6R0rTUozQP7tShm/kHNMGZ0bX62b9vfhWsBoRI
0F3A7WMG2XoJXbHajYaonH5X30BDd9EuGYsLV65zuj4t4JVvJ6KZ1a7bH13v5Se3KhmrxWYy34F8
dStS5brLKNYNWbMgHTeMXHRWdf8WPgm4mSikgoDH/SmETDi6NNSItdXXuLm71Dbfd2V0QRpf8mdQ
4as2+KMBQoM9gzPYBVlQ6RbZLw+T4rV1LKXeaHA6hjGlm07jxQ9ZunZHl1G5LUuM7JEUyo8wL2Hx
S2OCw9ZYSnBWX9vGXi0Kf7m3Q0Wxar1yLFnVUhJmMqn8h0FhzV4sUXY3Fx3OJg6SuHfeGgkTUjRT
YTpSp8gEyfC/bEFc43gbPORCou217rRYPScprNPf+E7mKzuiKpmem3HgkQ8ObuK83b4KvSyje8Rh
JYwjWw6INIqG+XPeBn3bPFFbdf3//hcYr63F7ybov5Eho8fPsr2ykj892JBpBuEaGK3t9G3J2NJd
pJ0uFVzNKIliSFV5ARgObsttoxC6PE4oQDffTqeqx3URQwiDEq2XBE3CVKjNR3EVHMab46OdbEJZ
gdtHebdwyX1/VRH4peYc92rjJomXzhYiv8FiLx7zvMyqUWGxWbXoYSl9cw1XvGidG6efyw/Ko2l6
fYAICuQ1jBLhDLbPlR4/vrz9VBE/VxV8LmRsHLk/RHdjNyzt9m4aWxYL7fi3JHQW6ZCspsu+HJRl
q7GQPdyEWDuRKKfJS3/j35gd6Q8hx01Y4JX0Fy2pY20TDjorvh9KnYLOrLpIeggilWZhx0kIXOjU
4eaIkhnKo1JTCQs3FYj6z+rLag72CNCqCIx4uFUciE5DAL7qOnJe7qd768Jrus09JzCL1ETxOM1O
Vh3Ha3i/Unxy1ueM1iM5QHpcOuxLx0godLrCGyNS9bEGwy//Mtvh8L35oavn19I79iR2zqaTI/pW
9r6Lzmpvv2Z3MEahw1+gNI412JsLYAtmxFd4o+ujx2wGLFOFY2MWjoIJguCB8GCXsbWvmcZmEB7i
Ku5dBMTzO5C8Z/XYk/U9NZLMwakf+vCz9CQ5Ab8fI5mgu3ggmAsmPcx9jtEqZNlNSO5RaRxuGsM+
ynwqf+/66C9+oL2pKQuQbJ01iyTI71wHx3VVvhxn5gWZhONNObL0b6yrK0rsxY/vPV8OLjPzQUez
SxO+0FyPZsvKfmRAGucsVmrDWEbZLXktSTu3/kdg/2VsdTNRB9BHZBuWPi+Hfq7rufiH0bZxHXFb
Knw6VpLNpId96Bs3/x0qVOqc8ZfGA+IbN/KQ8LROH6fuwjw+hUFtER3USNdGOJMphZx1uUbKr7HW
M+YhymjBzBllVjn0RCbuGDQbnCTDLiRRNLItETny9tF4Wyt0jS4bF2OtpSDeIf6OT2w1S8GXITY9
pCBAhlAOPFBB+kHvrlQKQdMkle/jO4sLFzvraFfQdL4cI2adZLw461jIxsIoHe/N/yd1KiuuiPSr
5CEsTGv6Uefo0lmi4MIXYP+VW4vvzCDW41ZQO3zrkDkBfQ7Mq6Z1NxMROX5EprfL02c/16k6QfXS
clPaSy16dhrh82fN1WMDsa/l15E95Z8vcJ5TsiyjYqpj2eWxqEqeXLaZH540Enu5bHs/0giQgklp
rgMHr8PqhWFnhyd5bazhI4NaJLh5HO46+fLip88rEM+tAQHtpqiagIMKQfXMssbcJmY1Guv85WYX
YF4h/7CqECcT7tW28QQoaV+HAq3wKWiAekYKuZWOfIf9iVu8D/YW93ao8Qsvszp7RqwO569bCqpc
1w4VAbOY+nB4dA0Fq1LXOHWVHGJI12f044DRo1yD74u7E47Ly+/tA3zXuP/TWehY9Ls+GmjPuSMX
nqhH9z2OgLwPzWEZPpXEHRY/TgDPsx1kYSFAPYLfQ6yx6T4QV77O68bzzxQya+71tJwFIBcWRL3z
+7lNjEnMRO0j7jhQOff+MZjoPv8oFGLHijO6RI49WLWOaMy+JfUsXs2hnQ2EiBFwoHV89wC6OQJr
4sa3WT85UWjUQ6lRBtlC+si3oiBoQG+P0rchOrbouPiYZQgHyaaIT6hNMkpRGnFyLXKJPwc+QjgQ
6xgI4dkf2EpPVxwqOP93/Rv3Sc6E2RCiC496vJ/8wJ4Iw+0Ye3MKnTy++WEQkQc4wITgmmPdOSB3
QKecHsIgTkfsfirLNLpv+njPdcVxreFmyC30kYJtRDngUIU2UrxxyaVQmV38wAnk2bn8+bX2Cy0o
1Late2vce/xdypeGsi5UxnuhKDRDakulxyUgc+G/xjeT91LyBzoXGxkFv60dOAlJW3xMiUPNK4Ym
0q23/xpP51FaGd7ddI4jKXxCH0j3DGdSrrrpKrOSX4ity6KRjrpPhYYOoOOw0Lh8cHXo7ppn8KLB
OPtifrC+NcTF1hNTcZji3g+yfTsN51Mmc9rTuW3R32Pnkj+toj5ADcXH0BqUts62wUrNIDK+v1Qi
9s2tE6A7p7pvsGE6RjZoxykhWlDiTpmYASvkV/ZjEi7uo5H40MQmf+5/85y9DdT1vVY4b8ftWbp6
4HGEQ7v1N6fddEZa9JY3rnc6RiJu6/AAaaTJJc4HiqDOubRsXb9XwyzUEUyxVx8do8O+8bfPtE+r
zqGfiC5dyV6KYDpBAUnYBaf5nKUgKdLYYOlzjtKTUDhNEvMG5G8QNhQAQ9P/1r9H19F4eOy5mCtf
tmjm8JnKaNJNWAY/zj7MJj/MTkS/Yy8zOL8vvs//eGK1pdqX1qOVgNMZFAMKrsdNv3tL1jctKtBb
C+RQ0txw3ef35WA9LW0cWiCXS18CkJ6ANBzS7xfDQfigyoNnfaVxiNaKsSjd1GI+9rT/V1+5f5uf
lJosxiH0bqZwxlQ4zFzOfkV1K5tGmUZAS+Y1WFVywpQ2H55HurWUVv3sR8d5Iz2RhoTDU+qBz5RT
Er0tJqm3dDtdKIFzATuh4bk2xkg2EgtAxiIkPZKf4/QceoMZkzIRFrbt7T+blVqDmMv0hy4AI2Ap
AXSJdTWuPCPctCXYVxoTf6txNcGhFYnn5etNYZ8NTo7pid6n2JRuzjpbcU4XaV85TiWUEqPVvpZ6
VJOTWWgQidTCh36leya9gRbA//oaprsDxXf4VOPhqZ+dwGmckCLitjEebixiZnHvKoxLf9eXGRFG
DG4dvUSPwhBtF5/SRGOyptP/3DfZ+FBpq1chvjyE76XdN4/ZAtuJlkDAZjwA0Nd/65p2ZrfgQaZr
men42ghLaxRQp3VP6JLKrMaV57oNlbpLufCzNj+KoxBChXshIMDp8MPmhhGydOhDvXf72KoTmxZJ
SJ82fTF/4nmmNcxOprtqxw7c/VB7qKWa4V0g3gKqKb1PDflxZfGVGYgfrSBQru/fGTQgAuU7Gych
Ksfo1AqQBgja5CPAk1SntDDocAqv7z9ajYJJf3ykZt2bIFdCZXlyzFeXUIrRu/li9mvARNKJY0B4
+VaH0a36wJZ3y8iUzmWPlV7u3y1Vyn0evi+dbZSoZ9vjNrxQXZf6KLSSekXfWkOWpsebbrpCPe1X
TI+7ez1lPQqLlUlFrMWgqKmna4caGk5zBy0MCNDOGHtuGz+xQbxuyIth5aG5GpvXeZqOh9bC/IUO
BoiTFxrEZomoVpSlqqUlobbcdWRLXBIhx/FKgAA1iGKEqZCgROCtQXsClZT5X/A6do1G3NkCSYiv
WQaYzi72XeLgFrcAqLewiU/88S797TTT3Q1Xfadm3xT0SvzxdqykulsdkX2EK2IXuXjpf2pZtTvs
Qj0dOeSG+WjC3IFA+EJLi33yTn7fe64f93cqv33wqWfdfG4zuOBPcShu/yFrXX5uZIkmAD5sxuxX
8uf8mWyNm49hHq38nZWQ+GPFp0rLVNWTfag+Zs1ncD8ILhrGhTJJcEJnGdKnjIMMEWo8ZFa0LD54
jiFSPks5koZnCZEjL6bOaxI3eA5+i7pEk9fRINPfgGzd12N195iZKVFHGRnHDM4JFJHk0AhjrSZW
bcnKPV9e2vSYoA6TUW78iecBHPffY19iIRy/daVRnnLiHyFrcNH474ZESsMyB/hqtnRorT6W78mf
9eeCzq4zf5ewFv4oRbM/z7/xD+S2HTMvk2NKobf/BD3WLiqF43vu372Kp/BKj3jA0Q2Etpc8GVel
IxG44IK3KH1ZKnzKU7R0OTStPyUgbj9RIkC1URgAIYoIt1FsqtfJxxztsTbuWKU+7vgLgg7xZDmT
bIQ+L+H6pY6jYaLDOYjmY73z3+Nn+3f6wVjl+x+itrx69usu1bW7RFUEqJpC9gqZYAvmpUyMkz9q
T8wjwflxqM7sesVpV7BnBU+L0dIhaz+1McGghT/oKDQBChvQAryEUG3kwIK17GTbkMlK4Y12eb+h
Nsjw0IWhuuVxaz5xHTUmNJ/ksxlcPF3fI2jbpw9neQCE79+QIC0avk2IXDLHUqy5IgYqLgeF2q14
K59L2nstdIxTYzUZvx+jAOWZdt0GZSq2wu3XNNS7bzwqBrNwyUqVsx7gJavNhk+07Mm3Z93M3+VD
FltWoIyLxLtChcRZ3ho+RqEbOjUVBMqO8LTqpCf5id9yuI+YXbdXw1BI1g8Z7eddM9dJ9P1CdF9V
F2a8kaYqROK5t+VAJb8fJEMM3Gpi3TUKrOJXLQGljXCmBFEBcCS6XqebW8W/nHUmVqZd6jLFm1e4
1rF6HtgEuDD7KThsVYXpHveVR5ginh6e9iXDmdc9PyEsx1XD0zHPqqT2b8kJpQ7HTZOE+yRsVcSl
OLQQPamE9/Xf8SWUM4P2os4x5V1CvB2IXMkJ6oh5xKuOE/QyNKN8dm56rVuuIcDaWsBTv5eHGRwY
lX4eKeUaXitxq4+R7g1XmRa6FA9452b6qgzlQUBa2dvq1vW1smyPbgL9EbGm8iPNL6dzGKKuDDaM
BqYzw55pzvPlLPcuA1Rocw3WNbfwdWmKmAAfA4jVpC8u0wsyPY6WPWDHJGcSVn/Vd43uN1jjOsV5
8oEv5pqjwvkiVjxmuAy8rTPhcrzEcRq6xvtVKdxul5aAMEDp1D4voNkvh592r17X7Bqu0TLbBr1I
CBzNGk8IlMS7wPj8W2hXT+6zIlNtHtnrxvLOW885+O0mnEf8yU+xUjC+hCOia3IF/MohCI2OvQdv
TQjEfiQsq4qDj+d5BIUABA/FgHMvNc1PTvpMSlZ2hOK5t7pkq1Y2dtyxlx+mdNv7657KcpQfSggE
81sHjnP54LVmRm9o+eojyQ5UjyFV1DV3UNU15k9SysuxDI0IAArIrXgrzrthx4WdoUcWOjTPxrgj
A/XeUiRZnyQj+RPwvdj70140X1dS+GINwBwPvI9Aef8kyx1tCXnYsiG/e7XSl93rx1x76lbetHft
Quf5k41OjV3m7XyBCNXyveW9me+9Jqdpx+c6sc44WurcS1ZEycMEtwGucuvZq0f9Ve3+p49bXjay
w2QLkX9w6ef+HWeh5dUHeAk3OxKiW228qJzlZssK8FDamp8kYGK2ou1j+vo05KFlYyL2lXUvq0kP
a5b3uPsrYR9/8WCu4D3EfE8IiuqhEpSzfaq70aps5ru+HVp3Pa01mabgmJ7MYiV5k+2vBmiEnN86
cqj4sfTkPvAPuihsr/25DgkW6CxAYeGu54egKFnFDgdsEGBOlLpUec+Y27vwfg3t5iR0ZtWBNJWO
DTmIWH++l0FrGgj9bSgxbhRbl2ZYEItLc97bdKygy6x1nnojIIoNMH98AOucAJuOcHrP6Ci5Sdu7
vnloqO5ulRlnaDQaewk6MnXa6VNFbpvf2Y/uU3fDt8fJsnIfVmBluyt7fEQtVws3flPC5ZKgMjVm
ZspVGoJGRdoRLbhyB6xllJ8EGA0TT67jFoWkQrm0+JJKyaMVSJLH63tiwBcaU3CaxW0F0T1HfGHx
Z4mE0WvvbQ3pwy8KqAZrPF3cm7c+ryrQpB56GUwlEZa/5dxXpDtL04CSD1k5B65sMCFjWsU7SSjd
/WrxpFibnUKjJ/YXoOVgxhYodhxgHot/IV21tO2nZ7DHkq/+O8onQNcGeQY3FEgDnrGv0SXwKuYw
ijySU4MdUkE/g9/Go7w/wlQpUFv5+fvTJthUVzyTUDR0ZeQArfRXElyXLrfSyxbjRX2BvMJ3hA0Y
mFFyOp48hTcgBYhtP4h93IaPZgyLnSHcKWS+qHU1bjnvcZySyezUXCGnkoDiQiDVw4vf7/uBMixE
UCm5NFLOGLruTk3ZijRMZFhUdp3bniKjOPthsP3fw7VSHY3n/0q1q5FbhTK6dvS8RhBgcLw9FSvK
iOLBznql/T6QO0q5woCRVWDNLX5hAaVT+Ry2LkstHwD99zhNai36dTBt6dTSWWrnv5Zo1c9+XmAO
EZ5N7DfyeefUv/ZW3cc40pwJgyF0NgR+ynt4D9csaR3CZ2Nbu/eceXOlzoyLmG6q5mmUBYod30Mj
6quQKy1+mZ+EISxoW4wlFq09y87R7oum+8mEFK8IOxPovexlhyE9gKI1cJ330awSb24Hua67LvQG
gFvxXtF3Al1IX4cO9ldUkwwB8KzDPGhe7/sblVAX3/KLPTmavrGbMzmLz+eqXvjzQb6Pj1rsk0be
gOlzkHjcSHAIMmLVO3QXdhWL9GFC44YefoVhEJgFqSAkUOrMhdy3x/AWWqlJxZ9u0V1l9Orej/ID
EOEct1daguB/0XyHU4EMHiXVhQQo10238+2/vwBLEqnW1I4QgJB6PfsZHBhjbF+ksvmHJ9taYF52
4lVFEwryJiBWXC7epfSbzAh3fSHiazqqO3TSaT/995sB/qbeToJLwaTStwyR76OExYlKDCVrbEfG
3UVh5QbQUaHtONHqkXCE9uspB9rnlhqZZiDQBqZOvkJRP4TRL0H+Netm2RzrMi8wmJTPbayLoPd/
Aw4mzUIPxjHCkjS4mGg9ypsamyFJMfKOY8HBgSya6haQ5mau08S0Doc3DzqsmGvPXDHNwtDtSK1r
aTfd0ajeZFdWX77POHZDWqOAv+zbz398oVuMAxWvILEaD0qrtNAgBEAmW4ushQ6VF/eAXxabID7F
LTJoM9O5IbvpPsFvjhH0YfEdK6XWlVMZ9Uzv81otyLV0KJo4wJ34J/FGLRCExokqcU2U7aU6Vz4F
A1M9U0s9ynuJSqsMrguoI5GLkbKPoODYkCL8HVisNPJaWMPbsXjQrCPOv5Rzsgx2eZCc990w1jyp
QwsMhYo3nVjqu3HJCBMCPj9ifaXquW955fNa/iUjDOj/9VpeD1JU67PafVl9DPHDVxgjA98qfOe+
Ka1RLfSlDAUxOlqv6WQQpeGMbxCZOekpWa7bugrcg3kvbC2JX2zZBBcmy3PL3y0RHmDOSuT4+5nO
9h4aWU1mQAb3vlJqvykvPCCvEbLXhfX0syTb9B4XNrpyWXlxzGfzbfSPWzG2q4SF7Qfjig5xXxSG
+DifbsUxpUm+vOjPNUiBQEgd3TzfjPJ/qCvON1KCDzbyoderZvxqmnd5m0QMmcvAltEu4PH6DsvB
fuCQ7cyju9MM20aS0UuaQq1ZJoHtqG66BtsgzPcxwgZp7NzY23rgWHG1gWOSb4fm0ercHLd9U2KO
+9MMwoCdTsi1Kl8p5kJb+wjYXHTcdP2OXBpbx4Map6unIEoohXctryOZ9TwKuKbSHUh7xm/vQwzO
U2hPxy0plIxMGltX+fbJaUpEvirOR0C8NV/0lqeauRX/bpM9iVlF/r5SsAxVt9Ntb9b3+GdiR+Ru
UbKMPBGvrFZZTy0A3U29x2Z8oqPWSW++llGhu0Y60prpwGSRRP222zEP9x9eFB4EE4fwirhFhdJ6
cDsV86sPVVZgjlnRPeQ0t1ocAuveTJYIDcwatKc/bgem6+nczJIJjhUAygXBLMBoyYniVo6t9JDt
D1+gqL/8dyn+RPQabkfJoaoN3qldtFfa9eET4fnIkOahsbSr7OQmHjHthY6LREiFoAK6T3VYWg6s
RenUMQFAH8S3k9yPzQIdPQJsEXRinqxF6kIsTH9azdbBeeAUVGIE/HNATKXIGmMoT0IXxvEXmp2F
LkvTCQB1EzYfknuV9uIhsSamsyP2IXMl3npBSFCk+dTRmmaOYRpfonI5VNeDnc9+DinAwd2Ak2ql
LItPKwOKqtrOFFWIyscHdZXydRl+/hmrzVwG75r+fJo0GMrnykkZG+pKLDM993PbQR7jxqD4ff16
vu14sPYkI7Gun/f5pBxuINQ9nihvB9p0l7VZSnLbitFsVisVEg3/kjNvoLPluaPyyKBto2Ge1ZKn
pvdJ7kouV3YTfp421OBI14YL1NbCsBQQDS1JfB1MNDsYtWpcSu1a+W3d6vUAF/2aTdL17dysFvae
enRf8mtBruPb4RXwnm4Tx01Yq37LURNOjNcT299qr5Ld4bG91ZA3xHyVxTbDXP9t/4CrgHn6PITP
yYpjyRNVPVudMn82zpf/sXRfy6kkSxRAv4gIvHkVjRHeCqEX4iCD956vv6uYG6PQ6Eh0d3WZtDt3
RryAzabrTGy/dO6iPv7LaK36pmHJKlcjsxcpAMp+haRdYUTFTV/fpv3vfd9wt+svI7owr4oV2GPZ
KfcBfX9oi8Xru5k2UNrgFUj1XIv5tpKdcmom4XiJJlUIBOkd8K0tj1JV0k6lV1pG5/ov1kX4I/L0
dS+m4ecVNwA7cFxjHTkC2r3FJpYPmXT10o5mPf1FaCIGwqK8bC5hVaN1dO7ku9nuE+X0tfMo3UqZ
9vVU4rdlu4Uq2rWm7bV4Op1cxD6QU2j6ypfhWoa0+A34XaVIrn2C4i4dQ/ApOLzATSfpB0CBX+GT
RbYiIc1r5593RfKAq8t5/qli9vXPRuASImfeKHRQA0C4gBYGYe04x37YG6V5R5vM1lGE+CJW+DLi
iknR+kKNUXaviElu+nG2p/IsDSfmqps+Xr/lxE2PEGatXBRQ5PPOqSRp4mxka+fOclue75Rsa6Za
LlQL1NAWClFPwjfW8jk0pWH/ATRwmdJT+Cv9OOADcSR1lw2JawnakODmt6i16C/o69Tn0c3VV7Vm
dfxITRIgWCKyGAFDvtRot1BNtNWwdo9KUmTL4bJjoftfvqiXWls6SlaUYEzXPZjY4Jxee8ovAmbr
os7g2f3OweZJOdTTigxWjUxzpd8mDmyevfxWORavbRiUeHppyhb8WqyW+7gDqVmvTXtDkA+v0Af9
nRStjCdm+5D+DdcCdMWaCluq3JJ1ddniOJnXSX1ZAsb6kpxING99lQzZp76QjB1woPqmeunlqmt8
7RdphIlCG7DPO7JUALS+dnrs/PHlWgwwdMS8fzPIGYC5UhKe1Gdwid+hcre1+bpivm8c0eG2ku6t
K/vmshJrUF754ql2KUENsp72w3zJv4qnj1VvUZdG+wh5VA1BeS5yK3Bm+VG8/uzkHa3eaXob3eqT
3rzycYzidtbs9BY9io9KDouQqOTFr0nj97Bt7+XTh35V2iK+HVqP0qye/8uAC+OxgnFrnn+27bNJ
phX7T4V3X5g+dKxUSNi6IBqFnBtrNr3+Tv6uy3PHzePWkenNiZj9BuvLDTO4Ni6l/DAUbCgbQt6x
a+W7rOd2rp1H1SVhIvBL+mWj+NccFdalNPnNtXdAap/n7wQWpLm0SCYVraZScGHzQwSiOStpHNI4
/bl5T31BMRMsCAX+TXmyGYddSKqpN2q06iU/FhJ4cmPFWJ8RaM6O0aZ66s16d9RxITMnd1roF9pa
g0fZUgEJcJgkGLv4UldHJGXlWTskevsBySGIGgo900SgPX8p3ZEjuT5F4t5VpL/RDgxuYaqOwseA
hhUdbu5YKpH8t8qMzgV8kn53L2elUM7/XpoBzZ98xy3QSZ7L10H6T7BI/KnknUJ4d9Jb0Pvh0UsS
5tE6R0HuMF1Yx7AVURisIjLDCV6m8+11W/fx9lM3zEZaCiOSwyj4WGpwdjqD7d6FV6Mn9rRw6i1I
rRA01xFs3b2rCLEZQQKGs1GhTWLQn0KpzPHjjxx0BTHMPy14LcDyN+C/4LNDX2wkBLtWHFWiurHv
TaugEQKewjbkukINBMe9GSObNJ53VtUcagy9UDXO1HILuUUU60+6eEzs0weKZimGBYT9YPEsPYAP
F8VZb9OaD1IKyng6AEN6/f6tzxiqAru/H57RduAZGVupbjVusKZQCef3+L9LtpyCC/R8sNqfU29+
s82zfx603RQPT6WkJdOx/SkEnsW3S2+RK287OVfwg78vzVxVg/JKoSqhrlnA+Sdmt+iMDTLLCdb6
IBDT5DHdqWgrxr6vmDLq+V0FI7rirdapeebZ1+5aFTzLqfahNGvpx35v6IDZjQ/1vTtWAglL96GD
962yyrztWtRBoIzCeBnNVQndRRgz7eRfrJ/uOjjV+7w+qc078Tz/afeXF6z5KagK6046i1/8Jjc1
i62kJIUeC9g3dFSsXWBImCblLGs0sGKcfp/Zyro/63IWUCFt24cvcaZ2bJQG0WvYmutOChfrMdrS
OL1t5w6fMzDr+owDvxYq/riEV/jwq8SlcobpyNBA+q3a8J4pOqTzFiMQt93lLTa9djBettPDI4RR
MlqOY0o0UWF3DqRSH4WMEmlt35gwjC3k50o2i6dWXE1aJ/2xjJeT/+b8swhZuhUX8HgWD71p9uP2
byNQWzT7zzLamRXEvwZYcoML3NblsCUG8589tPFf0jINjp2N4hmJzRFCFFGU9uz33pOJ/obvDd1c
OiDC2ru3xKhQV4pKrT86zFUxeyalXPQNsjbC4XAZf5/uZVyn1Mvj+/SZaK3r6VR0cYAYj9PZ0FIM
58nSsp9jCN6K59Gi+6AbYLSFA4dGkP9nubIf187y+/m+qenzUZ6VyqvaXZSzsi4X1By2N7fqvF9Y
lG8aaWq6190eCAnGx2Amn8ZQGKeudvm1c/gqcEaX5RskidsrU/4993OCoSqCMFXmG3h96pdmajqP
ntXd1+3LHNtltceqcq/OXMHaBdnYEepGmPFoVth/P7SNJ/177aQ3tfi/OYxzXEesxv5nN3tbj09B
ftin2Wx9qc1ZtHtC5JYOLYI0971rJdEpNHa9hHK9AYXSytQT09TI8HLCFQs71ZPWEeH2deiiH0l/
XLo7vD4zbe4HSVmUyqbQiP9O+DbDRa6Iaep+Lt6+rv1NbY7PEke+iDXHV3608oCsAmZCuANiv6qs
ZYtm73dFSBMecnE3XIdGKlwesWRN7GAQo3lfkWLHXhrkD1VMh4Gpj1Zgnr1I+xpcrVG2U1Ahca/l
+zKrRwTrXSVcxRx8obR8r9DDtwbH+51rQnhBy33Hmnw6haz/Voo6FMwJTwpKe6yyQgV+BgWIVtXj
Gc3QIdOalRbNB2qa49vhHbFsQ5tu1ZbrIpjz/W9xLomfQ40pHE5XU3oN2ctjVDAk2vJH79dZsjK5
Ibkv3uQye/qfVlFBgq6kyuv2Qg/p0VPQTJhzFJvUZ1+X4aW547sM7vPG7Ss+RKFjP8mny2F3tsTQ
750zBOiLiWJbXX4I3C4Gd2nZFxVbfiBfxTPhkXFZO4NU9fp+bSwH2cqsF4T4vKg9Xiv5rvlKP/d1
imYNTK9Fhmx0qe3+NnFiM9PJ/SQ04JUAeEt3Y1lIrurCj62lGEsnpRkADjiqLDtVSb1bcqz5IvyJ
S0JbteAI7X8BAh4j/txx9s5HDSETTgV0qoDLvMb5Xg8LEUdLdEeYGMSc27YQExzNeABcwpzkaj5V
WVs0zS8YmPAW3M9gYaEg/540M+nSCic49uaPRCK6ymK7YPeCFwX729NecPueFOL6Mz88F94e3Wxz
9u9Onc82b8ef9MfxnemAlANpNCgl8UHCRdfvRzfZPUu2D+5IDwqN+VBEoznrEUmnj2Vn1zp3ksPc
7j19x8b1tsSUkHjL/hZG9/zb7fcxJBeP7bNQYl+xOc9R7e3oOaI4C+/7cXKYCbXSuNd2CJp0A6dG
uF+stHBVXq1yB4lRbVanhHpE9g03dJWeSuJxDhq9jBVHzd3Xprs8BIMandJ51VweKnlgrM51+44F
b38tOy5MpOpuV8yaiiuLB/0t27Co66xHGsFawmN4a147E+0lOvco/XHrXe5eILWPCqNNV5V1bSIW
D0ctKD6cFzfV7bxCT18HlOxxsFq41/sEP8C8uJWQOJXij1KmgD1Wq5RoJSSeKS8Hn3cMtnmkvpE/
+dhGTtIRQMkNdoIE/1zJXTgU7cVHrn1Uv69V09vt7/J4y7H3luyB49tyHiXnxYLgpd5P7jaP3O3M
/OPeaSgxj05ojDNvc/20NtH5Ukyia1s2TrPmf67KiuHGI7wO4z6zLgP5ry/F9KO4+0svRol2el2x
wzeKmjUk/Et3Z/hZ1BctSmxZVnA8pDBszLkcWH6qmN857E/qivYzH1q2P8vq8pUg5P52PymtiCLQ
8cf7sTdblHIpNM0vBJnY/qqBe2ldVwjifTSI+TyWkoM7+FVukDp3Hol6VjWnatkBqyXKS4wMMSbi
IrpB8b/tgAJu6nY3KvrTsbJ611Mj9FIObk4o95M+gl9c/m1525vBvIcEAL5o3VsMCCek0yv1u+ty
yEa0FPln28cPsKnNzwEGTJHEYoBkGzBo+wF6wvj9L70i+ueowc8Zw1RY4DiMCd9NevBoHi2ZsYAk
Xw/FArZfchLaJD+2OIFCeUmoi5CJfzEd7b+Y1eIFUCVt4cfUmGVqBvMh37MeLkR6lLn9238mm6gK
N9z9faLDCDh8TLQ27TMfz0hAtBOqzJK11YcmfG9fMMWNTKFyfycEWydHMf2R/jf5ONRMXOztJr7y
q4o+FEdgzfhdtudFxAylXGM2XYvfvF3HhUYClcBMTuCKybI1H4q2WNZk/dp9NGbxVqG2LCnjrGIC
aS2Ui6+riqDk13pH6ZzQI2PVef4LfExyXErtbvh6AS1q8a/EobpWRSLqnVRXLFRazBGTtreO1pni
EY3UiZipLjE/fS9It69NonJxZtrqeQYZDkIGcIGYYwpW0814N+06FuVXups7KihRpCIuLHwx3E5q
9XTX/U+14Ep569KudX2fd3YhvH7+Pn6nvwrKby+ImfXuKM6ViHe35OMwy1XJlYS3beqfWB3UFIKv
6Ah60OxRKqCdESX6XoySrYK6YwGWGn7IyiNKNyAfQFGBDc6iv5pf4VYArP2J/QTgSa4k0o9WlGe4
nJfux6g56TpQsaA+yqETx5854VneWNGZ9vMzX5m1kl1/Pku+X27R7oM/96Q6P28lVjR5nP3L/x1O
TE9ElsfFvCm0lXzffRa+UCBQqpJZkiZx+adlb/GjBdRMR7uG/lt7wKN0G2Vsc/N5zrlGQ52o0NvW
sYLPiKkm4/A2dvQCX24v1YvviVAA7SoSMfxw/qp8CN90tr/90/+lG1gEVo2V9EpCRyW508A7sBhA
hSbbz26gmsPv+/0f3XV2INJhbPKz296xVwgNulYDLSnmr44jQLIf60QVCIgwbczO8F4oqEyYciUN
S7b13ecSC2Eoq9JLqCuKIBePaiitYS4YrsAK2LOkyakuzn54yivzdUJ6QZHtLF2N5RuHNtMFPtn3
UIYBfXEzN8I/CF90lbxX1c8qYbsBUC6w7hinfmAsIJhDOUz5YrljEuqJVmNbR8Kfv6g/OjpBB7Z/
9Fz27xi8cu+54frP7GRka1BQbPnolS3Hb9fZNEJ+8FkNXPy9UPOo92KYKgVi51VtKc70YsHPSTc7
hKopK7kmgnKsyGuN19D3wCiu7n20ddLMW4noeQSa/ZkUh1Lj+Jb9PH6c/wpNKxDrXv8wflvUDKfu
5yG10VqIJC+Li+a+rkMfOr5NJfmeWZd2Dd0nzvwu+K5nkIdQAXBqhqKGDTaLQtiW9Il4oXuT9mCy
pi/UKWBMxKJL+yCxVDiff8VVZUFyTijptVemeihJMkgZTNbNxxSIEHa+fwP+eAyScJz6RnJt0kUo
cv2o7034CiXuAZlbgGO8NWKb6F46yjOrH1Zwo3nNNQAfV7B2hbfD9U0/hqSmFRoz6Z4bCv//KXDr
7Q1MdEwI7glEcOqo7KkzuwDo1BO/MBmGaXwSWsedDOUBQMZJlj0dJND2CV7k2G0y7aDkYnU6wydI
pc1bVg8QlRE8dH1CI2nqu+ZJUCHc4xFoGMGud/cttGBftfuCzHIkxBU/I+TjViOqMjtM9C/FePfZ
ToCmwdMUlMoP7+Nblwx01Dd/cZAkx7wNEk8UzhP1zKKebO0RWX7CnF4ZMEjCsKgovGUijGKnyvOC
iJHRoIHiG93/YDLPSrdj+fpJccgoPkQzVO2pb7zVH/Kvn3GI3UyZRCH81gfgwPrT5iJgb/UTZgxO
w6SEfm/SZK4cg4Rkavh3uAMypcznTeSqgOXg0fLE+/eNt57VIiCjLzEyMGDZaM4c0QFQfwugCFCp
dOl8rOaHhfbsn88ctrqiKQkrsyg29694urzbf8+ZmXAGoqXi1QWw3+IdeALDFWZ29bDZdDlzeav7
F8vkZn+miieU/nwcWMMNK0QMtizKls5G68/V3zPBYCr6WroVHHM2Sm0HGQwM2OU/F9TE12MvvJRs
0kSixG542JSyLN/zrHSaoPErXTaY5OKFUbYrlMt0nn0cMp8euT1WV3/3VTn5dSLmkPh/FuBhDpGW
abFz0epdHM/H24GvsXmPHxvzRLRbvPseY7zNolOyTcTnlBDdcSe/XVkg83Lq56oydVlM/IiFDvYx
CL63KxZx4ZFsa52OVgjqlR2OLnDzyG0L0Z3FjZ9Wi9vxEo/GVhORt+u32GRqxavubwXOtFlo7ye1
zG6w+zPs8IaT0jJd2m1gjEv770mhdFDeMovuhyihLYC0lsYF1HGqtDZkClHTA8ZEKf11vodIeqJ/
kxEsvG3ANr988FDafzI+88Pr9+Ij/TWJD+KP6vU7t/jKHSIP2n8umOOmJFdMJSCwa7FDFR1JrGx2
bNkVmAw7yFZ8vG3Plf03O4BBYG22aAq+nIuVoOL4nAqmZiIV3cdgJkIEl/J9vBitY7Z69T6+Hqob
DpLyYiNvGNpq9Oz74yI3yPyAPOw3vfPWvJrq7ad3vOX0LI0K8ei8RfeOX/ftcOxlC7KY5XC/9nVb
nniIv1zKl3hxk2NYFjfqkQVk1O6ASLf0vMMCpPv01zXVie9KM8mDUrKXjjMR3vdI/sE1Tm/WJHzf
leChLdtsr3uaH96z6swaopedglrb2Vt9vbTTwNZh3uQRSzsQa7kFFs4oB1qeK+cXAUP37JMdu0xt
L8EouShWg3Vo/6Yr7WZeFnzdGC2lrDr/y68nv1vuFvDG023YjwC5XuGI4Vj+Gv0y+qckYlNbPtzK
BcboNZfYS7MDQibZu4794yLMuiv9t79U5/Axt9uix9h2J8gKk5B6M1LXs2nmWKIECMQliE51CS17
2ucgTEBG0TkJiGXCgFaIfU6mYLcv2crZQ/31OQCHyb9Qe2LOcpdS4sdSQTwYYOpnu9F158uP5/F1
vJiSpCledTUO1gq6o3cAsAv+egH3y7tbMyFX0zUElfjWvGwMj/jQqyc377Nd7awJ4JtBHSZFIIrz
+CdzqyXGjloqRUAO5P/jZLWZKz37ya9nHyrL74wu2Swsgqtj+Tx1kmwntmXvvv5UltpIs0Cmh3Ql
2ZxNt2dANCdXKJ82pVLmzVQnVg8v6NJ3S76bHpeVXGPyL/FztpxnsXLUocipsYDoFsvLL600ob00
861J8n3+2g25n8zPz4M88RZCd7KrYfHZ6e5wEIIdg/Iolbp7OAs5BGpKi1Q1SmWKC1QFN1+OoRix
4oXiZQqrm+qwyfeyBVNTZpd7LzMTk3JQIjsC8vS6OT3PS75M7WVetuShbmPdlXmM0j2KrJM4o2dd
PXre39TEUhoM63ygpOJ9iWCbNR97s8xXvKq9zA+l6iRIksQFRMFKUM8VfmSgZbfNOUDSMR3dJLsF
/8FbttUERbyDpdleFYlHvJFEx3gB5HKd1QR+US0yzcbeeolEFPxQMJjmN29dZ8g0W0X/ng+9tEeE
oWLq/zFvuVgl7FopVwFDr5Ts+0sYG0bsV1pcBt5FbJgCaxdkKjwiXjJJpxHXAy6DKSEygxJCQYTE
t7xQ7Gc39WhjxgG2rM+zIMql2HhZm+HrSHRSPxuAh+mWXNrV7D277eDvYjfy6ZbeV2J80v4YBSow
bDA0AIJU1bLC1s3MeDOJfGmnbTYhrKfGn/jZFSKHItTVuk2PllhAhVr5EQhXCoLHYptCfOGx6i6h
XinMv98YsFhfZ4mV8VEJ+D54BVb/oYK/snYdEwUmpfADx+DdoVtAreX5da0fcnMhEOLHusoQOyss
k82GflKQTTZlA46iv/PQG/UO5vI6MK/Wy+WzZ5RallJcCHm3O7+um9YMhqfpPUwZCdGcD5UgnnVV
IPqytXu6c8uFvGkLKPJurkO87MKPFjIDAVA7pGJMXKfqm8m869sOr9DZCkDM+jBB8Ac5WKDE+53P
maNLo1N1xVe4lA+HyjVRtlZJ8nJWM8T9DmwmYgJ6AbfbAbLD1Jd54lfnA/DgGWWkKyQYUn1hOEdJ
qEPcT8hNmZ5d8cLz5EEn0L+QSLotYM54TmcgCPca8BBCe+uteHEb7n9LlI5IG5dR7ifVCUnybMsg
Hrva8VryZ7RAXEY3mf+eU/31MFjONshOyLdkSMBc5+OXCbA1crmGUdudSdI4wLle3cOfVwXjXiL/
/10ULX8PU8ceeMNIT+vmJVtLOZ6zmg+F+yoGmUkRxXrAHKrNz8tWPPlvpg2F03DFpCnwvZ/9pmYI
vTkpmBT2UA6zfub4FV/qi3Ju35L/rrFq7NbNYfLY/cuJN8dJ+rOwF9jV7tpZ7LTurB1nVZvYuJOx
+vlWhaQozGp3byWKiVVlnxV65EblUF0Vrs3r8mMyH29Sw3VmlLs2NxeRd4SZH6tL5zAKcJlFWzfQ
/bVp26QPlfihssk0t1LO+bK5Jz82p3okLKWUtEUsXseJn3S85ODQpvdz8+PZfvSCOpoSe2S9MlPS
egETWUx1Fnnl9iAKPwvGxOR39XeqsdlUuhSqcO0/IJfwlPQHgE1rNVXs6//PjnsXBlbQ3lpNcw0I
rmqqY2ceZT+RSG7fnxQw4UfdEnPCuLbztZTUsKUfa+wTQJpylD1J1+A+nZIiIczTF9Sv8APnk+5t
E+XYgGRwgu0EYNCe2IxTyF85HUZOt5/P6ci+cyQ8Izf2ixk8Qsj0hE1CntrM7m7OQIuY5r10b3kt
EZ1ueKrHxNlCsNn+BiUk6xxdp8ZYjduhD9BIFFOIPe1xRur1I45UQgQJFQFFbymVm3Gs5Sd0sFHe
Tvze0wGc5J5AcNkARDI94Ofwmx4Zv/2kew6iiLbvu0Mog3EpsXqwmBqWRpdnZNfCCyViVTv4mSbw
te0lbjLBLK6llvXEzmrx1BBZSL0MHUQfL2gjRJImSkLtucAmGVBJEyAPSezZ9/FLTY/ak0IZkCBh
4bNoLgsLPFoWoQyz0Q1wkXj9kgD/I94TncU085P78Zb5XmzghXTGqOenqVBzoWAxgj0W+1OLA+/D
l5xXEW5Ja2d7FjnIp3EwT95zoa47NnDutk3eYbr+VNRbewg3VP6zmKjNTIcGsG6nkVlNdW6aPEyz
6A5ZtyzMSSsxdhdrREKkszWgrH2okTWiAB1QO4wpgc+puj6gvyiqAC5O5BrqAXXyagakFZgO7ImC
F1W8igskIBTWigyW5t31V3aU+CVldhXlkIGfIFDrJD4ChBn5V5YDKOH4L56MUOOiD1Jod+7hq7kJ
Z0fLlrJ0VaOcV+EgXrskfQCMo83mFA2OyZq8Ilq+v9kPDB0+yLRjA2+1BGOYdwqKuvMKoRLNh7qX
ZTUXMdlp2HIOVjMwZU6awoGAtXj+cgxo/y8lW7GrTHKqffgDxGilm0y/fFntcltgLxS+w0cUAoyW
WlDuK+g0G586d7wRx99r5SZVEiA7eZYIhQ2a3Qn0lAykGvdk9yrkzxgVGHwgENsdiroRyAs/QaCk
hubFJ8SBIFXtoB5ZbbqHjRlOPHnFcZdSdgXnlGmDZMCI3CpLn3h+iyByMXPv+SbwgAButK5LMAUI
N6pFqAhlNN28/9Jq7K7UbmvZ4KCmm/fvAgSBzizrzqaaqXqYiKjAZJSrTmpigcsfaOXOAVhkIwXh
FZThAdPUbiWllSr2wFnAae4NYgxO4z3TBizurk14sAagp5jbifdl4yZMuqpegKi6hXdz45Tmm0lu
toB85/qez8tJn3q3CgxC9i9dLHwv4bxQZgFvQ9oovoDXV7ELciPg8LhJaL/foCDgs8dB2FCjREuQ
PNKbCO7lxYeXXc0B8ztgwX0zjteuQWBKrHVOteQXx2I2YjSeaosRh+M+xmFoL6R7G6j22CBE0VMd
JsuWMGAoUIWbIPnOu4bE5mAxTfOe3w5T1uUGKDs2oOzuY2HuUU4kOZz1SelPTCjdYjMdpkSz8fmM
8E8W6wBoZMDIhpj+Lrq8BuzoKEGDPwywZsQmQU2Q2BsUMi/yiII5nTd3jyjZSg3CXyiEIJBRUS2m
s2jPf9zVbWv4fIQ82dIHdyU1gBizhtgQsFSC5BH6TANoN9Bd1Vj7BIh2rjPvKpHCGymahrqWSfse
di48ZnneXKy7mQ4DYlNfjSg+wvk/BXPKdRmxhSg1DqKcvmdVTrOUDMHNhlf0/owoU8MZ0g9kNekh
blqIYMNH4fVLBC0iiJ32McS3eaTKspeybcMknCGdFc1OyP/le8TVKtNc6uKs9PgNeNUZRWnMM2Sw
sRweIHhAer11M3tFEiER0eOHyJCMKYLdsU9cm9bTyP/3yw903x3DI8Dyoa48x0p8hzw6BFipKaXy
YGddaFjEqaekLYXGWE4kPKALxtyVYYJ+3Zd8wLIyDCbyGJNSLCjpoNxYxHRSfrwboa19WUu+X9Jt
1pXh26MUh9HYDwVCpsNkY88Rvew4wxfbA6Pf0Kf49vVRdOcZYESYviCITWQMwOcVf1a7Fow4932V
yecCOpqFKiINrq4BQaLuZd23c5rOm/meIZt62s60e8pMEyq0B8LM4f4qE2uT0gVxh1mm0wywkCgv
h2y8zvw2cJBcfpnSIPR86lplOfznsTxGxxeVw6y/Cn4FY2cSsRZo/MsUzDdGnwdUdt8TvQ4wr9UN
iS2IC+hC9YewhNTJqe6gMgom59Zj6rMn2VkzjubWYrD3LRQboodlf64DW+tlsNhDYoTU/V7yJLKI
Id4qGsAiRQIEEbwMlCekw0a/MjV5YXcagyR2ZA+IWg39j+qXWbMWY+aBWVObALuvMmB6evC5THHh
hzmGQDfAu3NkeYCCJqdKNPz8XCKcfXswDk/Fy/bdQ83UNjBx7pAhAM0oeFUhe20WCM9n1M292wuJ
jlP03/KiFsZcRyQEnRs2mGejLr5JdJRtWwpNvu40MueSZU2mONCwjl/cs8S7gEFAmJlGdcwsx9zP
vLIdZlsF6Y0Q1KPcFwqdY41N/Tqm622KDjs97GKPTwiuv5JM1UfIv6VC2SLuEB/nDkP4gi+0gjsj
NryMlkNXqepdplWI/OdaqYkIzoN4WwXUWsFD/wYoAq/S4d3Fco1gL/znw3bA/lBiilhkFpUQHrkF
ceqwyIYVOmFxdSVaVnjuQTKa/40UOlNLiLrDK+qqN+nYmF1VFplAMKNqIF+yOewSQfecYp3tcN7M
/QQiKHOmhCZWvdTD0jJjt/8uoyUUtrR7shQIS109vF91KgxeYRihwqVF2cH0qfBUHumuyOKDwi7P
f5e/kt4N4ehFa/uer6W1fxrqNnMoxw2Dkx+liuD/cN1A4AFqvgffJr1uLI6XHAxEKou+8vHpZkri
2HwaVXHZftK28AyTKbgjT5uMt7WQCurzERvHxttfgtjULwKuF4ZedQIx1p9z1SozbfoEBmKDAG8k
slcBwdi7BflsL0mEqKsCsWuBLaj88MhjU534rG9nnUbB41fT0iB0CmNWGwVk3vuh18SNAzLnHwXA
vqU1k5w94lzFSWFslZ7Lj+BWhqEGJQVBO4JucO21dGQIpasA7sEB3li2wrLCPfLbxHu6J1XhgBMP
ylL77mkyAgX5NihokRXtRagAOtbXmgggvJ6cdV71I+IUdWzTcXjjTm5MNLHZ7IYQr9E+Q0GYM7or
B18BNzHJOl6u6kYuhuL0Mjz3AfFi7/qoi9OoCJnafhDWCq7Kctc7Tz426+4y3yBi2PXpVNV3qFWI
mlV/n8Hwcvw1pUklvLG6OUw+e2GnyroSrfxcIsg8FmZVNQSgw8BKDp8uIMoNEuXMvRZkmQIWJ8nN
PX8fvpN1PuBqa2u4KhZCyYjPcTE4IJSRYBFFkqb5tE0QI4CHA2b7vdubFNnvTPlAZJt5NVcprlBn
GPTiYfsudOAMxVNVI7OtvX+M8ESjYBT0kgvgk65VKttOMHOnDIbN09QUJ10jBCXiyq03T60/bTJJ
N/GHVNBOJDCnKHv7OKkBkHjeslzLx7mQBTqO8CdOkdfy/b93yGa+Ful3c21KQryH5UeYC2JoT6PI
4hnldmVBlWWybEmn/11scqhvUSUDcFP21DDFEcu9LR8Vio3qzGCQWFYuo91V702CI+jSUPdG/a2n
Wb2i/FNN+K5oYh17gne+KnkqeyJoEQD/ZSWbFFxRd4TAkKGzj8zN+tclLqRAKFS/4NBYbtNigyms
NVOmLzOrBjmx+DEF91Tf9FurxKx6WIQx0q052sSsezP6lT6EPa6tk3VniqJz11BpomlerLqtWGvl
OBaK8vJsOy/++E4tv08KyjDNYEAi47iq1zJfMsaGGpEkCNWbt+Qwbw+x4w1u+fazrogU9ArRqY4Z
2JDgvIC8lvkSffGq8aGJW6T2CscCnUKrv2o8LEZMRcJ6SCAxGywJYaOBjR/C1AXuvcBXaJ1isxqO
aVQIuUSoND7fuqbNeuULL6iKg7CmisPllPNtqx/SqbZWn0Yamtwgn/M9bXG2eRIYw0NLFt3+MfSg
v8c2iH+Z9EmqahU92zrNhwyl/W8cE0gfBIakUTS1urQsg7c2YjqA+nIMgu33uz7oaBRaW0nAGnNs
Vl0/atbBuTO7dDx+k7/LKNjkIvsmyh4bLZUeDr1JsMHD0iiyeR2ZYOxgqLkGDczhn99KFkC10FyN
o8s8whk0SwJzL9lmZ+1G3kYsSw2ubQOD+LJ1reEmXTVIMcMZenLLGs4Nw5a0uzZtNQ7J2BXEsJF6
Y6KEDmWqBEH+qrTz5i9KLb567z9jTiBxEe7AsLBs4QTbHmPXG2UooHtUDI86ftVGhrWGQh864AgZ
BU0Gh6kwzWF6mQpvHSk4+0iafR90O7FJPzE6Aj79kn5XLqyaGGW2iQhmKPravqI88ygg7GFtS+Ge
YksSKi+xRfyGTXljKt2mRrdTi7VUgHawMbWqy5duI9WIw1w6ImLtLMny0JUMqxjeNLGLx7Sg31II
Dc/6HO5g6Jcy6pXVnyme49R3A35JLAjC707avcWnwuEqvxRfrRTu1+2o4BiMAv/ifshodrI83ACZ
/ja58yTucwMsfWO3ekFEIarvrOb6lylgkE75me3oEMBRxeps5MsozDNXnnlwe3PyWXJ+w2j2Hqbt
vwAsuWNxjeJVR1qxbmEimdrzGjqjbQbOIGxjW+w49KPmStRvthZsY4JNbRktYOO75a0QmtOR66lr
oOahs43ZXUV3QpWt0lrWQ30+2H0cSpN/d7y7y95dD7Bl9xxaeuKCGFAN8cLAzvVi9peyV2eJALIx
VDdycXZlkpZvxY7fD8/D0F2nBGpwdmIxoC0/nGXUPALVNpS497UUUyCFV5+3qufa0P3NQOH6Hsw1
0/vSrSligv0F/zAPtu9Og8Bs0SwFcCqTLBwRO8OJ9Ysg3lalrdoas8gx98Xs1EvOEZajY6YkSz4m
nWC0LgH2wJBj/Da7LR/74Yns8uUQnexkIUx1vZsaOT9DuZCJvpWWXwE6hxPq6cAXXW+Pk1lOvo2M
BKM0m4xz+6Bdwv2WJSVYTTuMzLJEQUf+Pz1CoN749U7xmBpIz4MxotnQcNIzGu8bDAXlK6sKJi4H
zR5Abz6KT9WF0tNQundPsHO0zA5mAN8xyCyaYtfYzv5WDBhdnZD/AM+Rc86/kJdy8lDmq8caWHIw
fWJvYZ+F7DwDW4pAUs9UUqihXYNdZelugkqshCmd54UEDIjoEK6jBwqCGzQbDdBGlaW+VXBvNZj/
hjJW05vvLYO9GfYJB4plyAXHB5pv0HZ2nhSayDRz92XJ2LXBK3nJQBNuMowg5sCXFUb6oyl2tmy7
B/kdCrvf2dPuW2D5G9pe9IF+U2ukgpPGTJQ2j8b2OqY9zYnY0shjgiLp7udVyGWml3+5HZPClweR
lQ580D6pUI75nzAIpcAebocm0v2wA38jh2r+67ZCDnbNdCsZYcr41rEO/r82CrW0vbPaNM/DuyKl
c33ZRa3kZbzVaZrJNWgwEmQR+B5eMB8CMUz2l8jmJdQjhxl2x8x+6C2wROblupwmwgg3HAqAQHQU
jpACczVHKk+T/BqhMMZtf/uqambPdKinWMeneDeEoakPL88v0oUtzdcjVjWj5Azk3hxVeRtVyaZu
It20ah1vuJi7nLVdz7Idh17ZTBv/7FAK0ygJBSmVf7vmS7s2teVghEn6lTQyhdQgnUCfk1/ktJeI
Xd/FMHkUasMNh8TZhYNjDbaZ1npVMUySxI5hKdJizjipxPRxzE3HIhRpgpUT5XLJ6TcQLRYMpQ9G
h57KabH9g2qHixb0DwYAjvh3nzE9yen+puTeA2d6aoqgpafsh6apPP86lTZTsKrkJnCLupLlS0Uk
AwbMtvWupC9bmokJd+PRu6qPe1fxaMt1NoZXyS85Zsn/89Nu6Xf7cbn6YJJ5VWf4v6Pk+x4vckhB
huCAzeNtDXu3Qyn8mbu+e+1NO9bxYv5mpk25OAbqlFnfQMIEc8rguK2zLiQewQpQ10fQR7TfJTjN
OMzs8Gy2xoqxmuH9lfu+XFq3sKkEWxx4hzK0RELrRLeV06f6nKETps1E0pIm0sVsPmfAA/GFJ9E1
vHPJmDHiLvxHx4Jt7CLn34xZLpqSs1YHDf7vqqPS4HRoCrhqX6YGicQrekVgeMWBdcIsBOkVIkv6
gr6k/svSc1EsIkw92CKRUgjxDfM/2enRYK/igQa6HpJlryNsLkiEIyG1GgTrWun+rrzqP0auMzKV
1rpZDq2RyfdA11IbuKZ6E2/OUH1NOGkZppK8s+68up2YIsPHjHL/rYq8psmxnTlXIaUarX+pjMxS
fWhY2d89DqP9kEXySq9uhwxrJDFtS+CRe9WiNvvw/ItlLNdR9o7erYOhwKfTPTZXWGAl3/sVwiwb
ft68CFw9e7bnMpAlBJ0dUpZa1RkwmtntOz+UnKBfgttv5XPB0tVtZd9wNpmcATGI//d10EKp5wuk
7dVZ3+Pt0IAKneByIJU7v9gGNAtlSIaKdr+lRV2PPeVlWmyH1JaISoeRcMPOABWpeNpoHOBZvGeK
ze1KYh4GUeltIrT5uLVjxIyaDzVgQsap8qUzdzg1Ing0aPwk6ilsLMfQ6XUW4SroO47dWVlYWkFE
2NJLZY7h/4HsVj0zZ7aTrutTE1cefP8fS+e1pDiSheEnIkJecIu88B7qhiigkAQIIY/09Ptlz0bM
9k73VGOkVOY5//mN1//0O/TILQ+XTlppKkQraDYnwnWCy8nxDXcFnSJnNJpQpqJklH1PAtxGmM1s
9wdNeI8NcPOH19rwgBsGRajh450r4FqaK8ZBTBIxKKRO5WPGK96aTA9i+oQhRiaQLyCxs4iMKw1m
M7w/Jxp38zIAg2Cj4WjDxRw857weWtLlP/MGkfykAVsy2Vp1WAbI2FI1K+njM94R1bEx5/xGOoBP
kk6vw3OMzPM/vTmU8JswxIl4eVy9VzDaGUyIDOF/ISho2GOCc747KQOuSDBZTB5rE35ZB5oSaOkP
vOqPID0GDTaq0BBrW5WZH0RBnPxF75nabQdJmFy1dJYMZ4Uc4BVVCxZ0dn3B1DTtlxJGjZUPQOKg
KQwnz8KpmgUtofpxR+UPVG4uAFvee+CzioAS+8Ea/CBiZT/NU/e9cJKwwz3gfbIo2cTYyTmxxT+l
pYBBsCIpgGSLby926wr7ejYvhoU8h0AT5EruAMTDzueHxfHD+o4Csbe1M46iTEQ3cc6yEwKZDf/r
VRnaO/Rg7Ju0G/zKneMk/bcLiAP0nz6Zg+bfCclWih8RhQl97B/7DzXj44/TjB2aR/md/HtGRbWD
uwaIH5sSvjDDccXI8MSeVWFdhpXDeU0RhR+3eI6oxPHC85+IgBfnNU/xR+RNvn8yKPwEi7CX/XfW
sYR4UsVur/m0KuwYPM/8+vk7r8WZS1nAT8yUS7P+FmOozUwnnlgSkf7b8hRXjwnHnui++WHqLpSL
uYsxOrbOZI5VM/rRfy4g1JuiGmarAIebixHKmZPl5fHYUX3QIlGjZZjNPGblgQEmWNsYJJoNlseP
L8hvxbnAj666kcvFLn4qwnWHKKbZ8Wia41COfTwGJL7Iv0OenpG9lHvJJs7jJo5c71x4wjARz5wl
t/31BNLnioAk7vghkpVohlCVYcZPB/1mtpBO4ETkh9F0sDVvzLjIZuC0Jo0II2X2+4OYb6Ui/IP1
zGaZYgWHz5NfDiHgEovh8i/SBSMUKpX3jk/WKK7Yvc72V3EJImW5foVP5bN18emnJAQRLVBtUM94
DR7bmC8MKT6QT4RY29Wt+N6YvMgw3x0iyTDhbObKgTcZXho8PflrWP8VHjMvDMgmrxAXhAWbQiKe
c6x88afLFrwR3ryJ7vOn6h/xVieM/Wew641FtPze8W5FkvBhiLnoQyQPVgPDHWp8dGt+uyCljguT
E0R8osDxaf2F77xvNwX2BlhYCziUW8WV1nxSFYZjWVjXiRDZ5ocUxpC9DgrAF/N8EbOE8SjklC3m
q+qdKG9iJvfPJYm2yQ0NAWsMawFHW5zQZoxWMNWRkpPaWOw/e31VhYVD6u0/o3oS50matTGom+tY
iCOnuGMtm2z5e8n0zHucsuMnYlRKdJdwiazgx5fsybvvd4wHtIXgCPgQzJOWgpvLs4a57IXVwVob
kCyPfodFB0NNjOwYiOFXBFMpc5l1wDzCwY5yrrskNs01qT4xOzmPsnbo+Y7Dsfax0Vj8MzLhu36E
QXYCWeH2xvhrVbEpNyHBJ7dvj9mL1TaW+rVfpNTMcQS88DI0fTw2zBNg58GuUqF6Mi2G0404GJE4
uyKBYdX6Da34p7oqP3rhaCtpVUPZxVqD4nsvCM6hgsmFgkL/ZStf53XEVIExfSi/1l9UDI1xQUeT
kJcD9VKnZYNQ5g5M9LMuzEZ1rpF6QzYCjFkmBUMAE+Ta9TJq/r7SJEerUfiPwHjZWj8bwfsZXkxO
q9hrvzzliONip/psm8rr3kt9OMuccjQpdWxKUPwDU0ehnvYC8Mnjz5g+hMp30MyKGOzRdCSS1LGL
Y94BA2VQIl+o4ScvVB4RfldBsVA2fBUizrtyPQSy16BKW026yPy+WKiG8xjmVjeawGRvxa5V3p/f
aQuNyTLiRaMtB5QipCc6ibRSjWAoYz+IidNo/SJxQka+ufkOmVzCsOeLQvOEGmtKE6blcHNHJnZj
JTfkdM5T23zT6XHQduSTQAMew8k8Z9+x1NkmlhbYWKz49iMIDk+Zh6tw09EBym+HB1QMA4OGT5sp
Pb3AQwY0CnKucXH2+43ZsTdcc4w6Z8r7NpR5sDr3EbOFmz5iALToXzR8FJMcyVigSKsPHxFudqv+
mHizczJz8I2+ywFWAHAoTNj97Xuf1S6M4fRx1F6O8rL7Go526n/ACWBG8/ti8T2rYyU3x7qx0x5h
i64GhZ+M7x6MA1MQbCFBw4+ODhzSa0jhfeLBByvB6XiI1sjD33jbCdYwRIPowi+NLPAM/catRLuh
wp0bM7ZjY225BIycR3Zt4vn9MB1CjdHlQi4oa3zl96z6qrK59lxK/iSiWWJUCU+AnpsF+XzOXo3P
TzCdgTBUDt1ns+dPpGopN1vIRxH2vdXcrP1n7RbNpoKjlDkM6/h+c96N94GK29A8N6v+BK9wCd0V
prq65UOjGqj4nGscwj5jmG/yjbcYTWEl8yEHo7V5G02Z7vLJIaBrnfgM0pu3G+f1Xe/Re9zkZf2c
meynVcvmsoXFbKhBTPxnvgHkofJ+R77cBODKTH9BZSmOxaQDDjGFtOxC10sPDBTTah5D/DMFnXG4
fssTMTGlcxbsXQDdiOy0gH+HRc2nhOkBxbGyEzZPADfqHwo5qB4w55B5UR5GYkZE0x3vmM91FIlw
8h9itgMP8tv4yWML+sSfyGgQetivSz1AaMNU6pbI/4hv9NQHA7/9TvC2ed8WuiiMCIbHqs+1z/CY
iATPG8FBGyIJgHLEMwhLnguLGoc1EANW01nVWxgq0L+/J2wcH0Kc8WG2rgg2Ryy7BRzP+v+8U64x
q4K7rwrWuZOB5n493n2g/tMcCqYFTjekXQnxQHMSHHV1LJNAhACA9+psFiaEYkJmlm28yMD0WH2S
hYVMdRrV4vV4B14ePfjoxjVlHB+PpXl60WIXUuNFl1w+/PPAf2cYZas3qP3RoUkmyYW1Ky6DKViM
kh5mH3wvLxwna0XxS81jqUAIZ8i01eYdFCX+DR2Uz9txdIzOvhpIay4N6/y8pjLibtcHXgxmyn8f
5xPdmB7yVV7gmmvuI4cOr/kER+YCQUXMJ5K55f+5I23swpjkJdiDKAKzC7VT8f5lMRidXbHCaPjX
rOU+IeSMrQ5pgzcgPdhY8wTwTaFSWHrTOcNk+2qCUvtR2V4hq0U9ROw1wEz5nfJO4mnCog1NDQMl
QVt2IJfwsuwgvCbMYNY2ozYWKwspO3BduB9vODEgpagIeOoADBufzwT3DC0BJR/KCB4Dpu5bFU9+
zesbQf3rwfUh/tvcdJYHxBV+lBEa8C7dIEsTYmMBbVQX9GFWnTiOCSFTfRQCd75a+g7EGzyc79dr
88ML8Ux5gcMhttdWFexmAyyBh7IU5APgPul1BHLqKZ9xaGUTwWqUQTq5zhBsQWKZKuiNGPrxD95z
7xjQF7lfhBEa/CG/h+ibA6Thofzcf8/7mrrUDKm9qE75p//TwPfxLCbtRYgmrGpf2lRWhHuk49vD
+ZVcfQVgsim8t6O5eZAE+ionAKWbcKOsnYJwbC9gC8HpewWYN1k5+ivkK8cuxO2HPynHX7/e4evr
wLurHfatMT7MNv7nnjlOnXdA5/O9Ahf9SvxtYiW80fhIV+pK+8b9jPgrlUuD77CjRLLDVYd9+Ro/
92wEqEfYEDWPrfb7tlDKJMDI4FAZkLTAOiRwt/8MyFcYv86BwOekDdP0I1gKRh5DFaoRnJxstGnL
bgV1zkvucZD8IpnbPyARwk7MQoaPWFV042djIRpjW4A8TtH5igMdriQjgUlFACLzxbcds/w6jwmi
kPPslTsOGJo5GeQZar853gavz0fc0hE9GvRKhOlrIR8yof5MEnlN4fsFOULktaXAK65tMx/qAabq
XXP/tF50pw3vpo/PFDEBPVGm+J8moGCHOERJh15+ihhiL6N7gofLsnoepHL6lB0mKMwiihIBnzlN
FPifNnSpSOI6/HQQpU/pllJxlesuWqUHjAc10NMFB81Qn2AG3iIqqXUi+ELcGHV1/hncHg3+j59r
iZmqMtflDS2Gus8+Yc2+S2kL6AZ6VxK+0DQTOV2XTMHwaCe8IPNxP+U0GX6nX5oc9oDc45T7PPcP
0jlWbBEDSZAlaowQsL8mbS3C9Q1m/5ETQul9brMKJ/GNjR6Qw9v/aE6J0+GAfY3jyaEXRK5AFDUp
EJ9DJCzN2LKKjboHNtNFG+IJRk4XVN/NB0cT6ijO8ed8SOQMkiOSIAs3GZEhYiUYvbEl3nlbvJPK
0YGriT4RIVXdrz/JvO0vipx6Bv6uovoFnP029kdIfpme6z1eGStYSM1zgp6obm/Pbv882EMZ9jwk
5uNZSywV94Ucu564/MHjKnF7I3bzjodQvmgt2F92qasAw2VZdQcvD2H1GckTWZatxzAip1ofaegV
6bjwVga+fK/ZRq78b03AAycxJR2f/Y2lwMuSlKCgG+YDZjvFCElO6fGNSO14Yi6zOx44UhfAWTkL
ntWTzhye8EJT9yNsaRwx+esRJfnyD24JNOTn8g8pCkwxIw3Ke03IXIfIdVP1LtpSyi4Vu5ysm76s
z0AM2LvmDzwuKycfDtBPF9KW1ioGEMm2wqcVme0VWvOzv76k+9ecDoyp1lOq/6DpaD8Dl3eSNB8Q
nDmCUd2L7Dd5zdg883pu4ASiKy4SFYoMNk9VWyr4ObVUrObrEiecyd+tFLsAGuiwKCnZknuaWSDD
hB8Rk7DlJ/sdJUstc+CqMhV7iO+1VeuAyHBwz1b+HRhOrv/oeDkrMSlwb6Hww/FBOJIPFZo6xiNd
HpJY9EnCCro5592TgIyRcIDhniaUJKFq/tIjUSEieoX7zVTF0MN3xIbsauTTiCrWUP0Ygqh2iDMG
pzr0yBRRQOJRjhbaQZ4ByHbVREYPCsNl8J7WLLssPj0xE5f0GWqy8nt9qruUjh7SQTV4OZ3OATdA
ko7jUKzghHleN/p8AFuHeJbnSm3DT4PsmhdQBzERPTdUMc13++JzF98VBaqAheEGlWRDSLAk7Ox8
emgMmkSQXlAXG+CEjHYK2D4Xw/6WuQ5bHBdJGa34iZI2ZzDXhlzKsMLboZoapVOQHAzZNZ3CcryS
1cBjei4JbRCMDnTT0uVbhXp9QrwMlxJt7YMIHITM8qrAqUHRwhjcYFVyQJCcwx5/jT7zJg/YqJio
kAyoRtjAf8fDs1d+ApUBL+Uiez7Dkhvy4RpeLmMhSj1/dA7PoA0NzBhRDQzaDbIlXkjoNucw8pGw
GuTwYCGO3TWbhCZ5OLFIErZi3lkOUYOmt28Z6uaiffpnjClvGi6E6+Jq0H51BBaMefo6Yj4Q2kTg
k3KFAtWWMEc6PNmEkIrQUYbvxipp9d9wug2vx4jN9N+bfPbFIll2NfymAJsL7k1LQks/fxeoMSie
b1yd6O08ccji0kCvxwU/x/N+9KsmoI3TPj+OZMGKYLHW2g/PFMNO/RfIEKSdo+b8c74/Q40xt1NL
O1xq4hsm14j/sFODnefoR4TiVJTF9PlTBO9j+kvpxtU4/xns1AzFrHae/p5zoncDeauqf6kf8Zyh
EpCs4U9NAYi9JFUTRbWjznlQsuuIQxrGGJnIvBviNAaLTp+eSlR/L1wSrIaQH90ydsN6TwGeT+QT
x98n3igfn8NPUqc4WkKBw4sycsxr+SP6iXuLk8OknQzw3oEsCPpBu8NWx4fXQnmL446yBjb5LvHk
wOMPBY4ZtJ/lYPPxstRqZhSRabH5Lvh6K47QhMqzs/joeLC045Zgae81CkDc33u6BMjSynCL1oSi
t4mvioG8wGRsr8wpIDEGTh4L+NoaEXCuzt7yMadY+ooW7jmHedSqOyz7+a28eCvTl+wKwgU8rYyz
e4L81UR/f+TCAar2rOqBP2IDos5hfzWRLHRY7olG1jhP2evQM9M1lEy+y8VQg1t15QRraPt7PM8L
pK+DQHuuhg2X/O2rDQP0tx/h2xO1fxlrGU4hwylKI+XQEg7celoVov1hSgSCu2gqJ9lnlxyjOiB1
IkJ7HRiSSUTunXfg5x1hCKVPgVGR4ARMOeXQlLAAFVHikIKR++uMGxUxSRpEzqi3zKCiWmt22CAl
nPxW/Tjg7MgHjZz+JKYiZ3U36kPCIr72G6X1BUQbSLS9kYauO0wEfpBy/5m//R7HOz2/6tmNr9qs
QeA7lPgs+4HzXo1OGDNhiSnjjzFtCOHBFeXIYxR5cmqLwAnoyFzv9YOEBzI20TZmPDYIvF0yJeQE
FSVSBIx4IOpe07tJ6MPM2EsepNFZ1I9bHJI4oPef5Vt4GNt9w5QTJQOna3KPeotHffhyGv36WhaL
x02/0LcVhv9BBYIVE/O4ZX6eGnSRCh0a1DgpZJj2GgSfXYF0F/rQWBekxW7zJFsLsshHKJ541AsQ
H80GDSeTC4/RyKF17YghWyW6q+mufOQ8r1SwN3or53FTsT3rr9JvlAv7vcGUIBJKzBlPjbExrj12
aQF2CgwvrKfb4tkC41JEDY156SdXpAWQpDdnrkWiVeEIRZtBmpgIAwIrZHIxkMT0kWILqXZ5AKkd
8b0maF2H1oscb5+/IXlGiM3fB1uvBH1N6YhKLHjfBD6GrgSDnSMdviphJi/mocYP3TMV6ks9yPTy
W5oog6Zk6MaeAlQ4ljd0cwA6eX/J1cXoO1c3z9/XEp8BbCnaTijk+RcelPeRbUyhAPeUS6yvsfIf
KTY7Ujz0gMhAExoUsm3Yp7A7GD3/PvCJB1qsaNa1BTtHamBx2pzoSGNIC1VzavFDg10AVCo1S4Ut
hSZQNb0YegJVNs8WU0WgOCbSJaB5v2bIU7zE/L7BpUr16NVwOrJbRvekqvxj3XGQI3vSVgq2agl/
BFSuctQzfhnGrtg53ZFB7417gNej2xy3A3IGabY+xF9Vu+reDqzHJFo2u3L6JkAk1Lb9LpsCUEql
TwXYtLZEsDOddfObsacShdnA57S+uaXjcnIb7LIlyHY8Jw1xsvv4ykg0fyVipjmWNOcFn1P9e5Ts
Cpyk8mrEg7ViFQpiz5z5oX4jtoJTmqGHhmcKnxozTUcByGd6QzjEPvZZOQWcJ8yCFuhPq786NFxt
RRokQiaYTsx9fvPAuDCRoZYo/lj1KhhQdiS0xRgy5pN8hmJ0+1XkN2B+t+7y8U1vlJE1KwP3iXmX
GVBBKvmXGLfw3E4zzdVH4fmFy2d0hvkAJUB38n6chKPnT7qLJvnslVqMCBbZ2jjpREywfGcys7qf
gvqBNDgsIFT7ddHC9F4pdoSH4WfRXHNj3LOTTF/M3o5FaTXLbF+usGF73ZLcavxii9sEjEuQI9Uy
KDSRItUXnuV8hU+Vrx5Vu2c7vD9w1XCjaCwQ4EUXEC4AiNeRgkAaKz0wlh63AVcDDY9PyEfYHDGE
QXsYQIOHrTeTGU7UQTYgIHHavic9Nl1gFxi84NN67+Y4vSnSTLunM4L0wtfQx/JVj+34SJMNv3Fr
qtYDxhaGdnMWXrU1Oj/yR3Oc/yoOLxS9Ffup/QkwB9l2Qm9GnYolZUqEIg5X8NXIgHS5TvJLOCxI
h3yb+7ituYSNHz9L8A+YRwftmFzfOyY8hSDXSay4WzerGa6ugYkGpzyAJa+wVZqcG4A+OAQwv7fO
xweWbiAhILFYw6ylVbmgNuG8SjG5wbIYguRPtQcnY5AbGvoEkEEP+uPAftG+Y3qMaExIJRJ7OPJG
N3rPYjGEOKDMlLMjR7bh5n51NIkHfVlZyx6Ji1psdVMmlNzYair7pjxGKNmMsZP854vmPUienMSC
/G5j7pm8FoBeoJKK4L5AmXWxpACnTXpLu1PD1Kt6jxlsipoVDL08IJDxqOvMNfs/3xsf4R8MA023
FtmQGMDWYTkeMg8t2a+wnLMqKGDEMLOKULCjbgXSZoT9HXk49fHU5Q5WiFi9AGSlhUti7bpBv4qd
ZkuJINxOCAQEDVKCh4uJ4OeHqmfoDb+XEj+qUg5rP/a1ORCJftCP8ibfKw5AvZXv8AI+B08+xEwK
2+HkdUr2xglIiwOE5Plfjr/yiNtmPe9g3+1NagIXG1WPBQU1jwMAPhmqEEpc+rnz7rEFXGIVppRN
KuXn+OylPJqc/KMxhjHgtaFABKn2gNdo2XHUqaZp2P6DaGUOSuZ9jzp89k69Ku8v5HLdhTHYMoI1
QMEq1FtoI/B3Ez6K0M/fx751YdMjI9/kMADa2WCuutQS0ZpfVDea6Vc8dzDKd/ju700cvN3qE5Zr
efkKJAbHYdkJCyHsk/sdS7U6jq48u/FCgp3bj59OdYlrdzD/Misby+wk0Qw3JuFXk6yyeX9gmv5X
340TUTI0NR6VIIUzhuTf5XlWMK1iTZ6XmN0zrTl0+3SWTqg2cfNZ8Lb5ZAStgrW3qPDuZ9hdM56E
Vd2tX+UCD9bYMW08ZR2cQJh2uTTt+qTxox1OTThTTbUAA2OQLbdfSA7GX9KG1Uahmues5vMuXhKn
Qi/nvRdaKAoOgpaIM2Dhmi6dB5DAniyFIF09D+r0UwfYSWImO1f27YpbNUv23DHpB9fW9yyGXzrG
sUSk9gjp/Vi/dmNzWky7Lyptq+Axm2DGMqW1ZQrv6C6bG49I8pttzpynwtN4NI9TC0wZvJ9nXZl3
PrU9F41eVLrj9g7gsSagJHNwdLBBcFqM2FFsQR6aYJk9/Cnxm2dkadJjTtrwKUFnHLMvsIjUTXlh
CTnZHorE6CbvtUsvpMF/8IXt7E70GZ6v2QxVYoNKKIWqhzfYukEv6qMY9XBFYjJpoWcfyIJAaSA0
Bj4ywg+ateEO/mERqJClA2Z3jxvmRV/8DZnl4XgGO8PSDBtrW0xWlLAYebG0rB5rduO6xp+Lr51k
Xh7Kk/JtxRs18mjSWPA4a355RJJi88wvVbMy6huuJVF7+1C7MGR8QSbU5302zc2VXNHOj0dBkh5b
XIBhd5Uac/8loYM8ElidE9tohiP9KL2EVd0zcerCxvROvlNnE2VPUWkW7sAzqQkugMwQ5TiT1KGP
RyG2V3Juf3+gmhB6NPkutRVzA4oenWhll5sJOhZBP3P1KeciMKi6wVsWS0bwVPCCs7wj8KiajiZY
WKeX75Wh6HMvrH2OgyXQ7ZbZ4ecxfQwCpgjKIzz/PlnPicU741LF2AV+C3Uk+KNarFgHRsds02OH
w2V6JNuiMKJ2UpV9RRNa5bPmSLGJQzb2qC8kTQnoEw7D9teghcCkFHhcjBJIQA2ai/TDxc/6WX7o
DmTWST+DZQ8ZxNYVwZ6Tgch66IUekvfnBsUMlyR6BIwckngxWiQ5+C5AEp4B4wI+zDZ1FCiAykJR
LWDMxjdjL/9M+y1b93uhuibOu0R46a5xH2lOvlYv/bUk9xyq07gq7A6/YnmShqP5i8qYgt0V634d
Bf2uMeweUPHnpZI9ahuMqXjEtWW1fN1GsFfxi1wPoTnG9ohlhpa397urqc6e5/BTzovY1V+eeVGx
7d1WsY2vJL/SpTXkPg/t12DRkgsNG+nWcthbPYmP0tsBx8TG/Bziv4x7rQGKKlAJvGqzxCp/iemg
ynQGIkRgBNB9zffsKC8NdoEodDDrB+66GyvSRQab/vh5uW8YDMdoTiQHDoUNF9WmVJtGa5qjIaG+
vYWJfkoqAWMcgtZIzrizfRmYZ7LJ/PJ7ufCpn/LeV0kziw7DHZ2MaSsrWs3olwIeT7rXFM+2LuW8
igNsQLnFwxlLKeKt486tjsme4mUA/nZ/FH6NRc+GvySz4T9DGg7+wYBshA3aQjJsWWYzaQERrVpZ
RHc6Tk4q4dc23Njdink9XQk/U7/nioSfFBM61gZFHTu1Plzk5dSYKT/JgWYuxp8FVTKkMGgihbB9
42diVbidGjsFyXHAULrABVDzDMkRL+H/MwcorixOyASZy0GWi/i2rXmKZ/HsbLr4jtwwnRuQpQKr
B/AjBaF12LGE/tdItnp8BRFgcxEWcUw4Wz0cicnxu4Z87BZIbNQ5s1hw9QMaGTYO5lCDqcJYE881
PJ0YM8CUX33hHMQeIzfwlMiP0BBPmeEx6QK3481Qe+ay88WMg9YSFiLQdUFryou5jMnTC1YgnPqU
JEyQUXKYjGF2GeWOGpST18xELYoz4xH18uBmrAfuY8qBauxyn/dSTygtVWEyQhXH7Lhf6gxyMC17
u0mFZFa/ASuBG+YXofNvrRulG9O0QD7R/akLdqMXKq/L5wHEIcyFmG7xIR8sOTgYWIBgeZv57QRn
pk20gKXPDULjAxz7yyT3eVFPVFV8X5CIvDhIumfyd9b6MmZoZv4bWUNgxTaomYmOpBGvCqfDWPMZ
0BlM2gs8b6Z8CKeQxj1mgB11d4Vsg0HOGYu5f/5GDKdBYwF44AA/CaL6zmvhSoIEVVDakn7acBvq
3BleoiPWIr5ip0vTE7ntUFTHPJ3r4RRcxINxPtM94FbYUoAtyqHxNJeBJmdoUPxi1klaYbWXwyQg
ihrA3CLY3mKiYQ8CMyBt1VWEkTPHDeYTMfA5J1sq3Gxm+qILu7B3z7MU+00sqafpvEK8D8XJ3d1Z
G/cCPyX0ul7tG05lA5QfKn5aF0fAdLTRoITs8XnEjtwiWMvAenmK98cQXgdOqivO8SX+yB+aV9XK
tu9fsjaLfQJ1ivnOhHTMoLUf2Eg4+ZJMTzOkKx2PaD5N60BvLvjlnxkfOihQruHZd3pZOGKuqIsY
EWIcM5HmOuuMs4MhxcHcSusJJwCPN4f8vApAdccmtXJ1hNlLcAuc3wCmp21uonm0fk0lzwc75ZuJ
K1RMM/6QMq27x0vTlRx4NC6kH2fYjatgS/TAWHJYjNRfjMKpxRQv4T00tnA6ByeZD2SbfQzvnyOl
G9ucej2vknXv7u9YVgXMsa07VQSFw7aWgsE1ilzYRYHEMDSbQMZAKfxw2OI8LFc1F0dlqsRt9fPx
2svQYQEdW4vCASKZYrfjPSAt0TTjyn3uo7W2KqYMA0XlN9H+oFc48LYcQVpcxp5RjtUNwcQkb3yC
Zz8m1MEezHGMJT3Riva4NvY3nmf6HVquNY0VZat6g+uEx4osyir864RDAThQgbYIWQWcg3QMmg12
Ls1pI9iOOi/zMb0J8KZ6wFyfMHKPn55gen6xA4fsl7Ad/ml4PrU+8Z0wSgWKxFjMjrCEJjMIh543
BYBF8iwMu+YNCwlMor/DY5vp30XhmMW4cv6iMWi4/bVEfOQROvOcSajsEckbPqHi7Q0fEckO4Knw
Xj4J6DRgrm6VW8V+rxCUIO5eGrsBPLCfzzRZ0xIsAbP/JbtEEzrNFbbMC8XDKLNf1uK4OO/Os2yf
CrkNrriiyxhH+0yMfSGN3jrrTYqAYvXTdp3P9QvWnG5jv6b4U5axFd3Vm4QmDEYObyQMDwGui6PC
g8elfFlCGg51jw0TCubjpxUiPciVqA+4Nq+fyoOtcsEMkETRD1IrV3vOoBW0wMdofHGhxBaD8oP+
EuUd6Oq/C9ZY8l25PlCfMfjjK+8eKzTghF6BgrP3oQWfsMPYPEFEC2JZYxPQwXAe46pZxIv9kTNK
ICGMUZ8MYh8qbfHHYBhV33v28sDe6PDuQ5+PJviy8FUBZ63XUnKk3RC75P3TlyunokIy4SETHfmT
hQOY3ejvP9ZbpJhEazA7TmoTVL0/QciaaTMEOIrd3dO5bJsT9SIfcOCdDu+ZMX5tyztWrB3PVBGY
LgkrVNoUUDRf3fx7RutJ4vY4+y1/zxjQtjaPwjz71a8UIhjRDjY8hsWVPa0Oz7sBE0uH07jzqAvJ
4T4I4YEHecKDpgqjl4GR/wqK4yvQr0p4Xp297/Y7xS/Mby4iVE11De895bZ+rl94RcDBHHQzXIn8
aD5YvKYU6/QEzXvKy3MGC/cUEbyA3AF9CLIMuHV4cOxS3pkWY3J2yGVYnX+QV10gbT9W79VrRQNN
7KoFrcahV2P01Lugw6EeCNse5p7+YEONBLw82HyvtIqCoQSihZGua5j2ZwsqNXyF1GXDlQ5YugFl
l8l2Ozs44UrzoRJQaWQTLgKHABj2BrgUvsCV7IrnHRCASdjSjDnIAdngk0Y+C01wSB6Tp+YT6iue
bEhcs8cqwYIYhSixcfR3A1+tF083Dhm0whrWGZ/6UNGlSfOn7zqIfG59+XhFw8lm4Bbcc1CQBbPg
Ux1Y2LlfOun+Oae+chVvuOocyKsOsxwnm8k+cyNIHskdT1ToKodGt/gKHPZoOlqhxeJJb2rbmKi/
mcu0FgHgQfE7Cgt+TFsPHR4pXDiYBmD5w5Y1e1/p7rlP8oKpkuHlv12Y0uqwsypj/aiXzmAz2ogr
O65mLRtau0KxTEKmDSLwcUkWwxr6FN9w+l3WTmulTCrkBS0RZp2spo6oThG1hb/7APaOYJjJgeR9
j6NF52hW4qgTzWFt8F+xIcUwYQNk7cun0baCBs8tkgRNCiFrjYAWsCy1GUDuSUS0i3tv/abum7E2
9L9+EQfyEVxo9l7S+cBftlKYotYT8Z1fLqpdzar4+azjtapzjMu/XPnxd6WusqAnZ3cMTcBRl4+Q
nZ/QZhChwQz2O2AsRKvNKFBP/Ynj/swOII6/aA0Vdpb5yb7f5BMEeBRQjuGoC4PMJEp/vIy0Fa0j
TsooaYWvHlMPJlOzx5QmerTBcX8e2enm7eVYsgirWyy3an/gdivwd1rfxh4cVVcj0mKB4wp0Tbd2
Xqz2zGREUU86tqjYB+daFCGjEItKYy8HiDgtwLHZ7x03TdQAYKbAwzD+r0ClMxkz1s7P3HaLqfSB
8oBTB4iNwdVePfZ0KNyDCQyWE33ia5Vc+5EFxQmzEs6LyK2sOPwXVgxkT1La7sSc3sNbYgxfHUEF
GMGbnZLnATcOFvEYfhNpIZ1z9pqNRJpY79ItCmhlo3mjaw6SUrkswtf0FbBZ+OkEVOzWEXuN6c0O
PexrzOEmYZ62o+7Wx80da39UNNKF1IUdGAlwsL0TmqI/zisqE+Hn8Tk+DwnJCN9lDiS0JxWShk+4
fSuFaHIwdT19yNGrESl0By7ghAQMAhycxK050OuDbnOqee8bPMIb4Am8Sg8yiEPNRuUH9IypyCmx
51kgvFwEc2yeM4ubnH9o+DgxN/JoTO+vzQy8xoYzHp8Ww3sS1Zpp01j0/nR/CQ+vlNoEcDGM+mXg
3c7kSx6+lxq+9wtzfOknIOd2c/1Mh+HXTgHaszmv7UseNhJWtnqcRkdI7OHbLpYQhN6ER6nkUI2w
FIWxAw3zY5uoUrzEhzd2LKaM0ovgfC/3kLUmkdPBnwNWBFTY1czOy70BxkqwTOlJyG/Go+PrZFjk
hmGQRPTh1ycoRsTIfP3SS33V/05o6E+R/5yfvSzUnO63CL4u3tWJgDyMGYOdCdwonvnCTvfF8RGU
IkpstGFJn9E3vWYkueMClt45TTeM3J57KZTdxIeP448slaqlGYvwaeNuEmJTLBjv36vgSUvHEUde
tOJp3nub7rWw/W3szGlcakuugXk4e7GlX+IFH/35d7aJ0HGPuCsLD8gcRzh9IbsLlerPMR1Ig9YX
zGrc7rKv86DIW7wXzea8N0SSICe1C65Rr0dHaV9s+9gp981UdcX3OCr3NlqR1pRA7XIwpxOGOzqD
TE9d0PjLR3gh2h1q+0xx5Gm26sl6koJkmhLx0LnS4jN5X6AQnJfyRT9oIjIsvpYFIXLlLkOn9yP7
IzfC6gW29UThgSFOQvYqF/ocBuQYlT9AWYRLM7ZFNOVjlwgKEMr3CfdUiDw+CSer4jb8M5nDG8Aa
0u93W529M8BFj3huDF5NiVB/sZV0jCHscUe7Z+c51dzAaZn/0tYQV1JbRYpnNbkgoGzOh7C8PSFH
tScZE4FpX/8z0+8fu44/KBgk4jnB6NobLZipgonm+/7lRvPnL6c1e6FKlAkvnNq8JLy+/8qS9Fck
eADGfJaaR66B9/wtpgy6VflflKsUZqldtzgGto9AP4eZ7Bmezlhib2RLWQWxQ2toUdAQDkEuSe2d
V/CxrlRRPOr/I+nMllTVkjD8REQwD7fK7DwPN0ZplSAgIoiIT3++tU9E9+7oPZSKkCvzz38Q7v17
KrAAkFmMLIiJqfffC5hS13sln25fE17CTTjQLvaiIkHhaKzYEH8SAL8Bh+rjWkSqsBV09vr2PW8W
CQMWWpjRLayjjnvv62NYEKkBsiSXoDHsPawDHi8NFm9QCHVY8OzqMHlmD1Phvy3Iyfi6V1R8XBOh
z11AC6Hin1h/M/o44jXt07hf1vQ2zy1oj/KCIUTo3hA0gup2R7DE6S1YwCNNtHAdo+ZMnd50X8Z1
kosrSNi8kLYmuAb/QlmQzBjMH6OeqIA9ZaqSGCZC1ksAFMwrcLUKnKbbENUCUwuEQghaYAy0bHB/
OVGxlmYKB8ioIBMLUn1Mo6HQKstD4rcfLxxB4RRmkzds+zktJCuAX84yRlxSSmGUgx+cQSQCaFDL
NzxbYUL7PyMa3Bu8gca5CY01KEErkBisPvAcZoMJJPMBXTm5LpSIfz9ei6B94qTmi6TUCpwQe1Xh
IfrihGdmws6YB/x5pv8ENWiEzRkex/nu/b+MwBL+A6anzFidj7gitASQyd8HdYmmAg0CaJb4CAjG
HZfeRPvlEjGKsKXWIZUQ/ET3wbSI2x6QDOpzfZpfwcvl4JnFNFsv7MKxBGXB+F6rXDJ9XsIdeVCN
+yV4yX32XPcjkBxgAFgq3eA9fghaNZHC5zZUQ5Y1inD+s9Zcu9eBEtMHmJtByaIa+PcDdjRctjpK
xwBH2BPsvpOCkk8Pf9RixbN+quOzZd3WUO3rMZl8AVNN+JlbEYNus0ZO658W3KGzPnjOoSdqnoDx
RxxtzYOZE4sCffaM2DP0ETg9fQZJhvdltmqW+bGQ3M/uJv8TjNobyJqoEKZ6NTRyptDXGGKFA29l
xWXplzD0PhyTdItDXEHLg7LvjhV5g0cLDT7bKCTQYAnkgmlsp8ivqtYKG3wK6kgJvyNnWe9eO4Jj
RsSPE+VDaOfrg9MbMZsEoBxIzyDVC2JMY/IckQwbC04/c6Pifp2fW7bDM5TGh+WPuMP0KYSk53eS
riu/Dq18sDySf6qjQxrxjHwdHiNjCBWZwQLR0qBz273oWODuIqdieyJk83xDzT163X8yh71tN+BA
wgf/bMzLY8ZaUZ9IF/It8JtiSqWtTwjWzuclnjGwiEj1ZK1HTzvmnmbKZciH70ETQi26nVF7w2Lg
EaBhaWQxCjUob7aslG1uMuH33oQ2KP8AAQY8/A41kOai7KFIsB++X5VfagHqAig36HkBad8HQQaB
UoObFPc/OwPuVHTOwg+5BZ0A3mSF5hKFTAvWxf1Ct4YknEEy4QjrPi57K/7zjayz4Ysybg1Zp3+6
mIqAgz6MeX7e0zxiNcwEd2fHgs3lBVsDTDktuPJMRnCcbP/Z+e2YVJpiKSfeM1KxvSY0aiCHtLXj
Fyw44INvmGMZZyDzPGEAnJzv27uXT/AiikVNAhwB56Enffgf7GmCBwAgwbP5QlgmjXmIiTEb6wLW
YtaRl2n8fgQwY6KM5C+YNGG6sH6rwIpl4aj3gtuGXw7iA7zx1KAJpOXDcdmcJOfsT1rjjTEHWwD9
BPOcpoFL0bifGaAaXSibOODeFznGDe/6hbgOcjckxNnVxtaMupD4KJ9RjjBp7cF+WOQBkS7sIoJh
IWGzeKZuKhf5OzxBiHsMWxg/5GYVQcFQz72SeS1vLizGnRp9/Vs/bOEavCdEZOaeTX6B36E2C7/L
NjDZT7GTJ3mQmD1UaainR9gRQMctNmysZt1PFtnLTxf2Yy1+L6zuAAkFnQLq6GU5NubtThUWp8Cx
8JEIQVTG7R+ytlJ289ZtFq+5dG4ceOKcn9B84xw4tPxTecKT90ZSxSZPSefk68iWX2nTPBM7UqzY
BCiMXAtqXz1il5V0Ln0v7QjsQpCuMguexQJAxh42cwGWdLSkC95AcxYIVzV+nIlmZjfJcZwR75qP
1QWuwXTq/Hu6RO54nFJnW//0WdbtutUwdwqTVgDs7Q7GDopp9LVfgXHL0PFjxfH5ICvaI+R/QMyV
dMWaRy0jla0C+hTK41PfiGVgOu3Q1f6Ta3NW87iBB3wgJUyAaQgOhLAh6gMXF+VRh0H/1bE8/azm
w7c5eK6wSA3YB7HFry8Ix06cdxxW5O2MknWz/v5hq8CMdoawo0wQYdoh2ofPNvdJw1xpsRn2uFSd
P1+OBxyGYXKB0yS9ywL97fNHoIa42WcZEc2DirsfUAFQEnRPeCUxKQJz7PEMUZfiLuBBBK/gtMmo
RtzW4liFYwgSNDFcZ99s+WwfH1bb6Duu9s/W58fdZym3+owHzTiADjiPjQn/KBG0iQR3gAcKq3l1
m1cUCz4HpuwIb/p23hiTJlvf5TOYR5rNEbXVGSGSQYl+Avhdm5Iv8MCM4PHTMinY+oz6RvKDgnOK
ML5w0QLf6EVnWT9AiaT75eK1ac5kw2AvmMED9kqPCCwyCLGMVEP9cr8POWBm6oLa8gssnrtG8PWe
a2XlQP/hPqP3+QrAh2E91jzE/Wy46G7XUlRv0GHFUh0xUoxIxeEqX/+giCO/CxNYJYA/Y4pRbMcM
RWOSzmd2zNx0ea8e089zgra1kTw1ZV8BzWfIfj7/ApqHD2ZPjPn7IQMkV4/JU2+nVG6uuIb2KeLb
wpYYEyjsW9DFU1DqvwqmOiV4xfqG6gkhXpN9inZ3Rt+vaqH93MFXPJ3NV6Rsys2DKZyJw5Xi5JB6
Yu9msXNtaGeGt3kZo8Mphsjqsk23sqHn8aCwejgtdV/fo6ECUXFvHJoezljEPEIUHhXHBOg+nduT
bILfUhudLgW0OmGxPDYOxR7ccZp6Tz5qCEhaLMDhhDwL+NbwScgR3uHC/xtH8og4rdvVwsa7D9KD
GbBCJGJUAdpFg0O3frJw1v6MJdKOXz6uJ152SH7IgiqwIDV2bw6EGP2Gd+N298BDWHYpKzuoZgUC
RgAU6G/sNmmixoKg72crc80Xps4g27kFzp6gPYZbVa7MvTwlJJXi1R9uGIP8JHGSudVpWNIGnm80
jjRtnyGPVYOADtJQ6amlS1xmeQoovoCk2aVIg6rdFyQ8vjkuPDnZ16eNXhHJPUtOU+Ozspj01QXD
RmqFTyWG4l4Zw2oPDxmqXe/xx1QtSiCP2212/5VDZ9x1LvXJ74ikDIw5z9hGmT07lyFhQjCxvFX2
FWTOEbR5Qx3AjSxXsMP/wYRTwb1Z6RQ73M6lC+xtMDiUE5zfs3SBT8IKmtVrXc8abFsjQMyOekW8
2SxH47DUoITTRNIcTL9TbXEyoAwMnLNMAzDJQxbUEMfsLS4F146szpECMogw5Y8JUDwWVOatoO2y
2xoXSdBe0zUE/o0xLbfl1vw1kIXMTqF+KObFgXlo6UBohLQ91XgUdhIcxkN7KKH5Tl84jtzCb49Q
flEb0e0Wmmn00OMqmesmiY6bmhL3qgD67Oc2t90q9dpidS898lgLgE+8hQP7zgm1+4Tv0RsGgDJ6
xtLlNZZmWXTbKiQLgnTWPqtqns9PHb0/o6/+m0i7ml4y1ca5tEs+30HNSi2hvUrexHuOUbD3ysHO
QqXen0DmCAR77V+yySJ71iDY78vfU7b6WhvoF2zGJIdvPDpxHr2epMN6ZrkdZUD5IiGrWSJhSO4B
FDIKbUfhQzR+82wtQHhv1LF+n+uvTfmZbgGMv9JCSjaEYvVVcG9/NQIcJDgso5Kes5ch9lpbW9pL
ErK7mQa6hfAGL141n8AMRt2ev65SOu0/HgF2BHmySS8VEW0GRq+c/jp9hl0eqtya+us1HeEFbIZk
BrahfXG2sFeoRCxCkCTbUwhY0PXUAXWvmxozgAM9Lvwbs6VFk4UVPlVfmDl6NJeArD0cT0YTMj/x
UaRjAvql3POtwremOaHZpmeEtssJCRqMXp1piXYNW0JIHVEDWE3a5dwOPzzKsEY4VVZl5eNAJYSu
43Zq7XKxOim7dR2bp+D1ky5qCQVh+8U8cHAP4c1BChLx13SMgMYbvKGs5Q2H4yPt3oc58OEzS0P8
czpOC9o0OhvEAE1MJ0t11twaziGws3sK1gy8t53djdFKq5iPgXdJbO9clK6yuQY/Aa71VJynxb4o
ZBTgZyP/pXeG9tLl9JJcflic3fT5V0eC/wwdQozr9/DGjEX1Rapy97gpYda8rdDu3D0bzkLCbBH1
OvwiMaLIV6GneJ7z0xy8AzilxZRiRINoxybe2piQQZ9mzMSIaAdwgQQUvDEdAjqs032+bcADKK0/
UFEQZHSoO1kIHhAsYKzfywHif/XKfuM7BLFvt1aIdkKNTmES5w8Plkpijap8XH1GdY2LuVcQdkRo
PQc0jeqxOIWibP9A13/vgahZDMM6g15GZ2+faZfovrtdy4xDtViRKTh6Xk8bcJz8hzC3HapVyO2z
NsTkWrCa2SLUlwTfFHCz9w5zoV7YCbBUJ1gRH79NfdbCck49ArJw1jis4WiC/BcU4w4dhQlShXhZ
vGfYsv8DaV0EIas7wAcEKdhj6aF2mYbuegQcwA6wJ6+Lfejofs7GQr5fLh4zBirst0gmnGfCihZR
hnZIj2AYt58KzJc5gLH/UowJseLFW2wHYycSIwx2ABgXqSsRtvIJCEfCmppBgzu/qooAE3bAHGn+
BHjljGPQZ9LVA24/2kd6sFO+Z5gmuEhFDACzeqi+5i9l1MHfrAImSJAG7kHMgV59wPuvYV/9g0BK
njMYAxV2BV5xG1UWVrxEWX3GFQLA7hk88GqGLZjEPRYUuE3p7F5DdHaQTuA4aoTg6C7JJSGOrwhC
dWD725lCQ+PcvX/p0GDKwTlB2fjALQBrVjSlZxZz7FTvO559+zWHN8PfRqtEFyaN2UwAQ2Cai3XD
g7iVqX4lI4h/z3CHcOYfTx5/6p4VzE6YLv4ylrGmPp1wbfDVyu3XxI/CbTCh/X09zbNZKggNffg6
3jXX3l+UKW4PygDfoJDXC7p/sogCrwsUCPH3YB95QoVbQO9Dt0iWCpHTJXmbw+74wFXo981BxHy6
RGP+891pFOYx04IECykiCC3fcTKYbC0nWNvO0fJgRSpRONgYMdKAnp2GlLHqwwMsNmRwjXYPxWV3
MufQ/802UIL4acmO5JWNeqljMJoXHu3wz78+1ymf4SbG/Z1Ma1/fgZwfHkt1Q2Pk/oq52gqgCDB7
PEMuLw2tZ84xu40bQfmtOPJbBJyc889dfs5/bltjzYaVFoIyguAw7K6PxZNnsh+Scq5cHiegoZAI
ZgozDivNnZioYXUfygwEByEp2WnQSxJURDdw25bUkhnyiHuHUzrZ3UIZ3Xn3SanNuj9wejRpgBOH
YlUeyIPCtERkmLSLbKUh6ZlXOy1sp8QbA4k/4nzaBMXZmvBKxeWGx9Wy21ZjViLYgEKZ7Iff3H+j
/eOlJK9GYnHYtuf7AcoJz4S1Bmvm1k3O3BdIG5pR/tMtuIUSk3VICDCtyqNbLH1ZZXMBOlddMmDn
W+L8+N/TUdn3pl9RbJbtsrAHt8/QJGFwZY4plyeKeths9MPZmX7iJ0jMuHD7n+LgYKjp93857pDw
XmYVjId+yDE01qF8Z27pvseno42UeGCc5W2xPy2aH8F1Rqcik4FdrBoJLiBqBTOmD7nHlTXIgGgu
EBaL1QcF5MCUAtk/QSh34eDAw4IlSXJ9yKr9+Ub4hToaE38GOBQU4/R+zD9ub/iSHUKjTXFR5PPA
7829r4OT0cccxMJL97myJE+/PBB0qZwKLv73pg3qUcN2PxgQSdGnozJjnYXbuK/s3vmwPjTT3BmK
NfbdvS+VJymjg3Zrb1uI8++Bxo62AdYNq3n7oW9r/bIic2D23nFSOscPkNYm0d1q+xqVPluoz2v0
3Nz+LT1OBscJc66rdH51ipBjqht0lS1V/s/AVOnEucpj0OZR+yOhl7LDHNc6CJvGFoxh9zWxD+EC
PhemfmhuVH1B+C3ebPdaVB7tktG+agPgJs5De7LNn4xWkCCgo0FWo/ya52ID2JJ8oxuJRe13xmFA
6u3th+YnG+/NWGgu5hJLGHWb/wD3w3HkjyAJF4cKaReD15OxbvhZO/jhCFXhcNgBdQSz2yLDeefv
ThrX+TEpVKYkn1zwCTfU7T7qmT71+MZq3XafPxDL9zcEHjhIfKj8bmlum5cP2VZZH+9/FjqafMJ0
8QU3sY5fcUVYt4Ju6zs9RGCNQZwxw8cM+AoJNkK5OCUS+kjjxQadifExlx8jA0J2djgdDKCux9bC
aQ9++jq7OCSkQQpnP7I3rJgrhmRf7DiAIhjwmb1SCKYHSgbUA82ntSazDS7uc1RFRZTH3zTANRQi
0eq+fPvPXRYprnGGWvpDojBBtWjq18UEbBwrsNKt/rAR5Mb0aLIe5ojG68nSbU4TUTVBpQMrLZPG
7x9bVDqwmreqLfg9rGg/ghrJUJj/sz/pl2QiQCSBvgXv9tAH3RV2LCXuytIBTbBq+1AW3WyB3uIN
wTGGJ4jLDr88hoyo3z+U8F2xvkE+gKwiPLJIgRg85uRq/klBqfvWMZsW5/6i8sc7aVFbAysfmmTl
wVRiuAs5WtqRNqN0cGLCLS7HUGjhw4zgAcVsfd4XKnHYG95bwY8NnyOeQtStXv6NjH0LAwoyG2sJ
NLoa/u4YqI9MxBjYGAzfKtxbyDsCrnfbceNRGTDcehzrS3vNoSetmYORpAZfZZrNETYmgSi7/xZN
RTp9TtUYKFXnGMSITXypGArNcgGMv8n4FsCF5vfz12/2Swo0l1bsFaB3F4zmY+vkszyj9WTrRNF6
oWkZKudsL8Gk16gTQmpiXvFXKPYPZ8je0D68GP9olkcvHV72Rv55fXfqFSlA/h2y5DIwY/3nWa4B
VvVD5s/ck6BzQTP5M9uwVob46K1s26X4nhqf0ZmLcbf3TMQOhk1CNwnlCdOXWXo0PXAySMGQemjq
GGYOSRc+l6qFy8WRZpK1m+Q7cyAR6wC3rfwDTk0DZcxeWfYkIP4HvHz8ev600IxvI64NDChK/Qnz
f9mnpOieBrYr1OvwAmQqLOHlSBGIcIdibcYPlGCT7BfAur7k7MnVoca+apytVU8lG+H39J0wKn1/
HWLE7YDJmo4QlDTZiRZdE2nCLe3SWp+AWnwuxpoZq1pgkJdOzEmy5NyByo0QoPecNZ8h47jFr3je
xRArhy+RKMPYwLqfAeubxLg7khFx46C6kPmJ/cigGzFTpOHJO13R9DApKpOy998vcbIAGYAd9Sc8
CsQmLd3gLDBVj/CVgJowyZkY2hAkpoSqVrgo1mCh8kq8fxOFByY4b68EKGALx8rQg9CBv9j6tYBl
KUdNnP3JaP0n9obmjXcMSmy5eS86iTNetDdYnMkVInn6ju5IJ8BiLxzX8pEfx8qPXLUPXlbJZww0
ldgDYLlmRKEpj2lY/Wg/ykrRhXyMosxaaNtBcsDpQFgftTHd7QjKcn9WJxzyEk/8i6FtkZGynsRs
rOgbkFhiaseesCLm3BIbRVjA6fOHh0s1YmxV3qylB+YZNhJlAjcn3MzAPPm/t559xGfwOMg7e3rz
zWUd42sOSzSfFn9sBb7i+/GcN53SFsIIrIDSp9dWrQUJto8sluEt3AKAOlwLarz3EczuPnOaNH4G
nGa6QY37aV7uMOLlzQy+FJQoJ5F08FrQCFtj+DB+fVGEdgsSbzrWDqTD0GDMMQ3C8Bf6N7cXFM98
aIiELb5VUsr++YjfW0/f2Xhuh1kTcbtSZBkXgSvh+k9s3QdNKvxX48HCt7pdTQPeEeWHiREoIInF
M/wsJxVSNV/2SfPEc9CzJsJmAc8KQdAesk0anYsIEHOq/bKSxB0YPtC88GQetuHrCpeoHCgdSowd
UN++XRjwI1wAHxu2AGrEYTJiLTN/RV9sAfTBd1dC9cTak3N73T9GspjoEN8wF0yxRsCAcIkUScxM
pGBHpR3BjB2nR+a7AhvAvTpJnaClIuPfhoHAa4hO2QUjVcDvDCh4cISTqWaGBYGBaozUQ6cLhCvB
FmbaHx0pdlIPrIprLHv95lG6zc/jyqdK57QTHE4wPeDj7IAaPo6oaojuOXW40H8QErHsRUKN6WvU
/HHUuaByXHyTGcvDAucVpfjHgc62sZIEaDdonhoojEeYPHAYpMsbpsKI1S4JgoSact+eBvwWpy+l
E2lL9xxyRsOdhFA61VDDUokSz/wcZWpS86VJwVNspjQhexmT0/Dkc8L29RIlfxmdmPFZWd9/Kj87
9+w2Vs6e248RG9yYNTAeR++9vRAbuw7/YL5+3ByZ+HtmOEG3gL9w+3pcQnB8+PW2vWb0Ewgw4p0D
HtDQKJmj1jDzsXJlX479nqD/1TtcTg3Md6sQP29dC8ELtDakAqmxjPQQq08skLBcQMnQETLZbkAV
8G4EEnrfLqpxZK7jPbHP1Psx/qa5zEcT1vBvyNtmjMpdZrFjBP3J1WyP4W6F82lj/wNXOo8JiwaX
v8RciDC+Z9OleTVMFFa5AYenExsQLOn9VYyhh9JR3z/2HPJ4EYM8zEQYrk6aZSQL//VRL6FbZryn
qPGjHKhNfqN6DYXBQO8E3o7BsEqaw9t/MYsX37hrR420SEfZFN30ieLyFcolhnidHvI9g38Jdbqh
IgLeQAcY36O/z2A58KNZva4R2G0+O4YLdSV9o3ZdPn1jaxxLlPSPUfYjfbyHhBGg21yYPRfgThm0
wCIPk6GxFqtU1I5zihIZzhpaEr6DmJsEohm42UgKcv1SiQfEVaHCQ9aIilE6xeXV/wyZXt7Davpd
3oSpVtRCbh/XR+cAsQJK2jyjRRs7RwPwHmrT5LT+DDtXusp+N+/9j3foVhiZ+E+8EdxXAFvvOcYF
AMxl+PJYNkWcZKQMEwOHEhEeHtyaPE6ZRjumlyVCrYc25COWpWcB2cweIARqqKAKP+jorenLSZzx
QBf1+WmOajLUaaECHfyMfdZSW3zTtTnHqoXLJnEPkYPxh++KNn7gADpIjjLzi05U4e9pph5OcGa9
HvQ64GzlrgRKwKbhiRIOkxmxCejZ6M7qrb4yEQavHFgGyL9ukzdkcj2oAOJhEV3zPYs4ruy9Et71
Bn9FYqdB0GU/6scv2EzJT7rt5y2yqfeAX/X9G4kK7qdriH4TadSGsptCyEMsDtMGwGSHkq8BzbTd
98mrpohoo5eHBZF9UbAW3ryww4Mu1mDFv6m3TyFOz8GgtnBrzhyXiq+wohj3WJhzHHC9xuY6iYoi
tP4sLAlM4CBBUrjveF46CHbz11VmaZl6PdxVgFq2LrDgd85f/oslv+rqEF8wKH4t0iMIsjK8n9mA
2nDiaBlR8sERL5oQZVh+5fQtxuqEeQOc570BbYw515GX55BVMd8DdPiBgAyGA81v94WWM2RrQxXO
aTkYy7HgW3PyseAoH2NukWk/kpcMHOUmV5AhQa0RcCPH2lH3TxjORTxnkshAiUCZnxju0o1i8OPf
omLKPrVjnOtHihQAGCI9OeC98l3B4xbDHetATqQShjA6/GQqTsmbl9qElcafIUZQyTq3g8YO0nug
QhbHBxmTMHt9YqslBZocGM3AnN//nJ8PyBcMXh2kdmorow+b6Hf4FWi8BXeZwYZTHp4QjhVDC4DU
GMjq4Bb1MxaKj30z/8anGaGaP8R7X+VxhRQeKmbtKkf8FApn2iSBjsNFLPtfIcV5I1RYf5RYhXgy
vkMBvZjV5Onn82ILrCKeESYevJnA6RHHrjuEfGPrmMzbCz/OevrO4jTrPr7J8gRgvJ9/wdRNSBqu
Ti8OXWFVWAMZLGPhfAbmby4F/E17TG26j3lO6DlhjHFsnDsM7ZGZwIlUw/s+zScdzHBxgHqilF2b
lwu9BbSg5m7aZld1Dbmg4E6o+PbG5m36weILz0ZtVWLLpQfNwdInckcK/KSs4tzZVpAUai0M3s3o
1gf6O1TOdrks6fekEld0smJL8msdT7LX1mtqEz9JO9/DRxp+Pxcl9eXs/EyIBMBGYd0jzPUfGfLV
uXPHYQ5PIPaImyr19QMd1guWiE8JMd4nYEp05YGEYo5cDHLsy5/6NS0wAOBLpZOiEUqG9321qyBN
AfM4fmpNVNCOhuSDgwZeQmXT+sHnV09XiTHwLdXT7PiJyVF2C25VIDaKEOox/I41TF2YKfShJh6f
saYFfR02NCuw1ORFZg1M3Pq1OQL2xhg6iJh4U7eIXzvo1nCz5HVP08gcQApfx0sMP+AI0F7NUNY8
ByI5X3EbWc1Y6kMZwy6LBfVeNUMNzvnFfg+t+8h+uuprqNbe7THgjrEWxdXZKB9yGeITm5gmVvCi
DYxJjtTjFvED+271omlXYuPfz4dtBbrFHWNiO4HyEfr5RYPuNNKm0hFNwF/NfNIPUst9Xsw6LK53
OA2X4jF69TOrnJK/kw4l4QPsQ6jg7wG70wpbQwcmLwTJfbu/KQK+1XS/RRYHTbEffOP6+lgrsfP3
+noJ5pYxaPgAJfSWc4M281+JtWfCyF+NDUwhkUlu2UxjVcbvdf4bPpKBDzCdJXQxitegpbPKQ9bT
Uj9MWEwFJ1AUBxVzwOnzYSPZDl+l51SYqHRzie4R4ubcWOAYO3/1A+z0qjzMfqp+VpWBs3ghJOtn
JmkCzuRzzRjCv5E5a1I+h1f1Xt/EWCiqwAop0fPTG6sv3v3FWVhXlbkcFOr4aCJnUeKLiHKZYFmA
NNCS3uOH0N8Vfpt6FoQA49eGySpNpOPtPizDdGrdvUR1jZ71cXDrRxK0BtgHhIbiyE2vjwMFoi+O
pX/9KA0aywoBSS8YRQg0Z0PiMPYXuF7AfMYdA99K8B5kz+pYBrujTqMFQ0iA1E0dO/cDvt9wQNUs
ZArL2SvfxhbKEW4L+Kgsp7hZHW4LH8ch/c1iaEhmQ8BUkYIDoU8eGgTBIZ+8h59mRjEGyAG54Uzi
b5a3LaRUnHuI6FWBxUf6MsUdj9ma5f19B1EsloVgBhQHRJylIwiOvEBGLDiZC44xMpkZ6qGyRZom
elVWXyzw3pJb0oijQBk7dnBHE9aMnX5uQ8X/R2HGvY+WGhOnF/15kW0VhEr0m9+lk01hgzBbYci7
EsAxtg4gP+h/sedpQwNlFF53jI3msn+4phbSoBLoCbjBDuT9x55EBd9/BvIUKMhmawNLFLDWU7ff
PeJlbKH+RWGTt8OaSYXZP6p+GBkg1WJbZ0Rm0HisAOWlPH1YA8xPuLBAMyIzdk+AySf+HKCIEmff
kwMwseVAP+JI+Aayxy/9yBUqNvZ7/j6yeqBEnx8+qRJLcrhi45f1ymmWxuw1szELWwg4XGEWLz3t
gTYr//AKhqT1xhngqjsjvMwy7LGXz2LSVjHzAUModFNWNPA56Wsx/oRAapKiy2JPxf8IwHePnYYR
1DHcrB5lEhwmSLhg34iGD6TG0dOXE2ddLNIFKgsWbsKfg0mEcOGlvTFWJsfY9f4dyhW9u4clebOl
IwtkBxkPs5q5kNZdg4UFJEpovtOXQHeymBUySXMQsligR3RRKWoNhCk5xGPIEIylzYitkKfHzIPA
+X+fgzRigcysD4kT7ABMyj7SwSHDLF3MytiYkDsTwP75x8p7hBDMmIzkI7cBiaTYWEgHFnNcxu+c
BogPxZxroeegn2Q8SDu4LLiBznBwAPeCKwUYwCxp/Wao0Hkvlce3zsKCrS930b1yyQOk/cEfDmMz
VnJkMoDqIvaC9Pxy1eNjd4PhRU+EgEfepZPvvluYS0acZFYH/fg+s+AyPuqgirGBINQc2CVqyPhZ
GGuWyvUCi04erfdFmTP30Z5VG6JsECLlMwAIQjFG78A63H3cjS7s4vY8RtF3JmK9z8VYXzphp0M0
1NCYi5CR07kS6wPCtguvCzENmqhEqN9dHnE8UPoQZs4YMJzE3XEhkt/fHhvvGxqtQccaj3/U7Gof
etSuRyUYGr8PIWPU5nVAyv0f/wU+ltmgscMmDqWY4FE84gJjrbolHhibTBDc5wh34NqcN7tulFao
9XpkTwzQbBiV6Cl2hcBvjRbCrLXWzvrmAvbSpsOtzs+Oa82xDZcXIPzVns0QtyZhSsBLltee8X2G
RovAlb/OYpxf+cRgUmzUmjNvGWgIVGpTLiw05JX3phNFyYvwAsZRvqxxRaeijPsA1LzJQvjcEq/f
cg8/z48dMJRA0kKdxb1nXpFFs7pON3ItFvsFOYXNaQgulPhcK3n6IrXu3+0nIDH/MbvNuGDvbs3A
tyS+MczP4FgE0kDdh8kEDATg7bSThptrgu0sSU7mmMFE7GtFJrkjZFDwR56Bhqs103vyC6cQ5jWf
8fEawZ4AkOd9dGciynkijV+qVtatO2xXO96wHsDNo8e1rQO6fob90yM0w6xcIqYDGGiztcmikPg9
2CoSzONP4OBVhe1mMbGzNT8Q5FsjFY4rKrAEiWYlwSnFYZdPpy2scjf881MVcIsizW9SP4OzAeuR
SIw39AK3XSnzbmcDNNEM8mUzNXArK4CA4kpM34giXhuA34lib7mAnHZsXFnt8MxK9YyThr9aJ2Ha
x2CnVu5VpFryCXO3W5/aEXGWgLD1pplxr5ghJ++Lwenn/homKyoEX10GQXADxR4ywi3ol84vyGu1
UeCr/TK07yWAwfuIAotDig13j5dm3tKPgODVXkAis3rCNp3Xg9z7go75+vt48ky/iBnxRGiaT7fC
PPyJq22ruH0GSTgil4WbK599gnpTLeW1NefSAYsh9trePy4LSJSJxRFOJecKuxTQsHcRUiUaPED2
8FV4NTt8+rRNKYs519z34PlFUAlsasAJDg36FdEuUdijalEE5C8myE+JlwHcnQExkTHFKgFe6zgL
YFJCFsCgeqqsiIdi6JqC3bbISFYVBqWD9zwVKepgaKyVccttQhasUE7wfQUjBwTnKasYMBjFDNJZ
bhyF639CT+GPeOa3MeJEtw/TgKl99Z5QoHwtwrjfnICE3ctRj+HKPzswgGWIcLSOqA0VF0YQTA/I
indmKdzd6oVxH3aM5VRrYAMGzyRSIdTQCcz7H/V6WtS+hezCOcCnw4ZNx3A4gN/hSBAV4c/At2yD
zku21YJUCjRrazVIesFqR77MJ/oR1KA4Ye8WU1KQw9GkPt0WRBOtZAQ2wyuC43J7Y8Iqjld5CRr9
xT+a84J/43/9NihW2iif6t4tbBbMiRFaVk/9hB8Xsw8h01QDmsyo/yeA5RzlGnYh7EybY/oCM5Cx
aMX68CxY1itihTj/lAM7n02KQ6mzNtkQQKxFOCbtuqBVSDTgpFcJJU9m+kRf3LYn2vY9rjVCxwqR
HwBzn08fHgN/RA78FIEA0tgjnRqDCIx9fFdY3aH5rm7eA69kFvU9puN6zAFME4RI19c91uvmQRg0
nlxW/SDeuLq9pk+AOr+an9xHgAMCUDyFAM3JvvRLtB3VCtl8KLN1N4B/XcBNnC9v3BBYsPqw+ZR9
2/jKWAOc+sWLyH4tsc3psMp4TOnq3pc64BGkHKV/ZFqcNs6veQbWJAGXqsebZn787tkJlePKd3w5
1ll4PJa32PCf1+baSYi8NbSq3bnVyYXHAY4lM0LO0JnYM7ZnnyV0tgVttk77iQncCuhPmutBGtEs
s0NYyaj3gG/Zc7IsM6/5EY8BdmycScAn/mMKdIzF/C8e0lNKrBF9ZtwX2byb2pPb2QxwLxmRTDhB
XpapOHtj+8GbTUa0ovAY8KGuAZ+n7xrUBpfzIacfBHjnt9sRdeYiscE3Hj8laBAiCJQmkQ6Nh4dW
EcLQM/XJh6B5pfWgH/BQdnLCgt3SPRrJL1iZy5oUtjf/qeABncIOKjHU9te/XjoJK6h1cHBWnPGm
SHtEE78rL4Yrt74wafDpKbQXFOFdg80CnD2yFMDgVtCf+SbYEuMeguiDsklo66YLLYi8O1h9kIi4
5yjRBp41HBA4je+I4wwTUSa5rE2Amm5xO9N04btOX2rDMddd0CJcQEtQpdZTF6xn7iqgqCePFAG+
EDc3JPGFs+tFCZNY35ypJhU8NJLuIG5gVNyLJQxHRvrHQyMv7QX0pF/8zT+g8+dU9TlTCPDhBTjl
6aVlFTvGKT3LTd0QaoOlL4oCQbgi37DbYqv9rDDCG5DbxKHAPUjXl06MOb9F609YKN9AzVTZxKwp
FjgEvrPp58ZM3oxSfVpnU3o+kTmGDehppJ3++GqzzTNb00+Se8Du5z+SzmxJVSSKol9khKAMvjLP
oDi/GA6lggOIKOrX98rb0dEdt+tWlQpJ5jn77OGoslKKV4bOqy4zNP86JuFnytcixZdfhz/wA1+m
FiX4rN/fPcr02bjUwD2iQX1OFDr3pJgy30+ePv+iM6ZbinuIygkHSNDhIi5HCONIzP1HU93tb3/h
IGTZXbb4N1GW4rkLHldYFAtlJIOWqcZc7LCTMuouY9T7M6RIPZRL8SkFbuu5RfZdoP5h7+O3Uof7
dGU3TEdOWCkpBy1jfQrxIY2xgbsERyLGPMTagph9o5ca0zLQPOxIa4eqWf5RgquQ7XyMeEY+Zocu
k9acAQL0V/FqvO6xOnLPGAdA8MTrAuoefhXVgnyCKgd6HKwo5eo1kz0prnI17O/qQF6+4+tfkaE4
RBLuoS7nOZkWOcuBQ5XTTHZ0aIxDswLYdS9pz4UABoPCod8hZfePivyRU5yy836IgMg6srnAWP3h
4hVK+ccZ7GEeESaE1G4zeYTysaCKYNZBWycjpkOI1IektPr8cfe/48GU4dN8wzU9YsXGyAeIYHzt
Tc6vVH4s+jsMZpGUs0hyYqMuyCwWJya88NH+PiePPud16OsGUcW4MAJKnBCYiA0AU/cbZpERQSAK
5n4O9Hpk/qt2uUlKb8DQgVIvV9f0Q4tiRa5vAPlhNG+S15NL0R4hA0MIIoPS/uZ1LAIee0SM1u4M
/xFzS74iG6DqvScEXDEpQK5iAjh3zm0KGdtCYcoWRu4ezrCvCGmn2aBI+0HU4S+7qMVdCbdhE4sD
H73pmIPDWe2fK/T7vgIgb6pLZjP4U9xN+pIivQblmg9kBm+mpOAJVD8cT2i7qeXozjIOSgOmQLKE
fpdUoTxGapTqYyrxDNOFsI7x/A/xPULRgHevcw3g9DlwSdwjLDAHw0GRA5A2My0j8G6IXcbI0hcq
MZSti7XAtrRLb2MwBaY5Zx0wXR4//NHfZ5Zv364IUwFLx4DFa/hFcsLOBSi8wPrVwJUAbOVrDean
Ax5jOMW8PFZ9jeL86XH6C5cMWt98kON0BNfb6XniwE2ZCKpumRF5NO7gaMAnsj4w0G/J80ltD+kC
HjUOQayTdqphcp6USxU2oYmXUoThHordOS8DSDAW/h2le3Y/GUTtqBch7vtlcGhItI27MZCQwVOy
xR+Jbg9S51J3Dy9s7egROtijmDBjHMDOzLV2JacKeVpBHaHbcAd9pNjBxn56GKEFn5hM0g7bYArs
Fs0XlvNndB8RfpzcaYB2rIM33MEn3EV0s0jNkMQkZ3+DFS7Xyuym76QvNI4acwa+1v6daA4b6x79
ME8AqBv3LcIdHChJPnyZ8cg//w0YHvN5HTkmR5auk8phM+7lJzpHwASeRA2NEnIjQlLLuHGwN+Bc
xVpuIkU3D+yStw5H+QhEhMuAZMGWMtRguMV4GxOcgYWOLpA8KPSMq4GhxSwUVxtBO6He3n9jKWQI
FUJzbtPK1K3Fy5o0+R13RJeCk1wt+xRerUuMSUkByZmS1m69k30LqGtqH+UAkVTMCTL8PPHARYRL
fBvnM+KSCGCAuXFQecw4iDfShcXaShOpUUxEevkwLHJxbSDHEdPD5ltOsTqZplJ4QU93n25cstdw
ptgscIO3oecnmD25dD2WRnjP02Dlnxz6IpQDdjtrxiBZGAYIRfXIB4N3xnqImtMs/TKjucJBJ8PK
2CDSIn7uWkdYcN1ZK/DRy2x5jgNp/sbYmtBC8n6eAZmwGRwCLFMfIX4+WPWeVrdVji8VBPH4Uwve
GMf0CCs6jyP5ZGg2swT75bMC5j3uLuAHGJU85uEguIq4KGg7agJn2lKw/djsX2FtjQc2M6GQEsS2
7uIYJzU+3P6CAKkmdhOmFCDrE6KYhj90GVxDu3POyeqxKGeFw15i08DikV/G/d3JYmWlmN5heY4H
3RipnKPBpe351zFaZUKg2cYwiyP7nONmKiwxeqHKQ9si2ad4nAuBPw8HVAETXJRqsM9NfiXEMrMu
sFrddlhOUzXhD1eHN3eT0WEY0r71ZRtZC01SguQS8hamGR4cUNZn6yvw8xC+LyAdF3/4EHIRXtwQ
XBm395US8XP91Z1+GWJCjnRdcCLbCN5lMenPm+jBNqCMhLHQ0+6Qll2nr6TO707p1D+WObBsUOOu
oruIE4gIwauBeAt8D44/h+/RoXYkrODocUR8y6OBeY23yd7hJqL/RyIy4lx/w2fBJ+Tm3twT4++F
SkunG2/vmzW43VLSp1T+zj1jq8JkVj4wSdtYmsvRYo2gpmMQUU+rMQ9PDdC7hI8Z9X3wdQJOIfb4
wPb9/S2qt+Rvrt9m4Uvjcq4jlzJBAplI++UR54rKWP2AH8kJMbRkZH4PYIBJnfRT3TrF924+sAYO
AnAmYUHtwKT8EYxn4nEePLaSVU26iQJFSrA0Id1+qRa9UQOD07xNiCrMEZS5RTAKRwuYvMhUEG5j
zQtGaMF13t3GCGn11WuN1PaBkR/xNc7ZKsYy+b/re14Fd1h5mqN4yqJOuXbeiwaRgbPGRtH3Jbdf
G0QLB39wW3uGWDcE2SyQKuAV8nB3a0isp3Bgde4/TxDZUE0l6s9rXFV4t3fn7Agru95Sc3C7K2yI
otzeUXh1XIw5PBbHa7WJmHEMrVH8dIrom50iZaJnuLGmXVzYPTgS6xpXhTt4gZeq5rNy4fLpRwZh
F3an1Sf6wozdQp/FZCPqkZgFone3qToHws6YWFDgDGkpkAahXHTKg+bBOzab6YniCwHu1/0i+7Fp
DekmOdLOLroYX4tARmLkOilcwFQ/bgJYroBRZLNRgCqpcMR471vCr0FVX8aaEa3DBTE0qHAkejOa
QUv2cEsKF/xS7tzDp4lKUjVxaT9DQxo4t+Rmi7uZ3FGwGrT8iPEIbqV95JbBkRFu0gi9oT4Kviu9
fql7ytUBP5CDgQCHdOYVSP/YW+FkYvEfsOuzw/6ily0eD9pnvL62zChPeG8XUFuwHXCgCY1CiOI+
8QM8jLQW+R4o2jovCygHz78eTQJQojPi4nkNc/fZZmiVaYXtWuV+wirAlk4sURuFvjcCBV8wvtzX
q2LCO1Wc7sJWZgKa2hiyeWBC8SWUIhl+khIJiTyVAGeYZA3husQ0t8LC4MJZgKANpSJ85fLQ4XZe
hXeIVOwRYcoGkZ+YZiXPCUvtE73ZIm7jBtPWVf8oI7YWLukCndHjawR6wYgfbQNXjD8D5DBXgXnE
/77wZ4ET+Q9WkL7QXlkKPnCEK2XP0ANZvWxJt/hEiFwseLf7mCkBToQxPapE+Qv9lyq4tJGayIl0
QD0MQt1hU8RBAUxpXxZqzOJRcvK7wB+KyROgpG/jq5wyPQCceZjruTidDjiV+/yb4lvAklic//rj
s1uw9/PPL9PwBeDEHey/2+HfKdTdFv4VbjNM5Ezk/uFvqn6giTAXc4Y1W8ZBpJAjUxJod9ZP8E7D
gqkY75powONWmRe7WQ05mRydjQS7sfU7v+cuFNcEn3Ubpjh7ORsrDezHqEER4CPtUNK/pz3sMXWs
6nTOgKfFa05GE53qJCe6cI83z+QUnmXu5GuOeT+/h591oEmw8MFIyM4Mzg4DbKdOP55+YN9FZWKf
42cAB2/CPNmiHbOHkPWRzkTsK38cESSxLT4v4TqRbKZQFXj/qDU9XMYtBCzwkZySL3pvCio0qBm0
tBOnRz++Wo+J0LhwAg0I/wlZs35jwwiGhhw//s55ARSabpgtsaGwDf8k+7r7ka+In3zLJlg6t1mD
Kq6zB+irfCYu+XCGo5D7FgfblPBgutoYNro1faJrXt8dcVC4VcYha3884dvODb7wQCBekKZv2B9D
E3e3F4l4YX8Gcdrr/tD6mCBiuNUdmgP2LwaMYcrEr6NwMimiHGJ/z3CUQHZL24guwQmc9m1SBSI1
44cgHaaccA8eQ1lwZHl2yjpVj7w3oC2c57T8yfV/2lC74UteEigvCqNpaCpMR20txR/9GaAV4Bax
k3XWA0wOHsllLXrAAdGDx98e5jI85k0gJpU4i2374x6fDeYZ8suXORx/9oxAGQFiWshBXxQ+81Up
fS8p04VApD08kquv7XmHuFsPllfF/jBpwMdxDCiJnfZDs4q5Bp5XzM8+YwlXlM6jDKNS6jGKdwIe
/JH3tk4hklomCpj7+j2UFN41ZYU9ybulXkM6p/kELnzhbOIwDkbD+Prr3Zg/rwGV1bhCGnvPIIye
/ZMu6NXI725bsXmTNUQtgJW++FzIrG82Bn1cjt5+tIciyXXi/UIU+i2fOukBNGb8KKWF0lBSTbFq
wpxEH2OPBH5OZN8WhSCzZcGT5h8OGl3MaE60QGCCd+x72JbgLLQBZmbUIgJ1ZZFANYpZCv0EBGoD
wQpYu0AAjkL+SsAlTRCmGdguMBynfDnZZxocdCjY9PybbuN1osHCTEV85cP7pb/0Ad3hBRlNBCzi
2nwmOddTNqCTJuMH1jgI+4oxHlsXKAUQF/Y/C8AZxitU70y6ZMhxoJeyXQkjeIhUzaQMm/ElpUBV
W4MElltK0+R0FBRoQhS8Pk8CrQD+JrpwtKLTAmbIHp7QFVY78HDnR2LH/6CHxW/oWUIuVsd4imDf
2svauI41n1D7t6cnTH+ZWfJmAIMnNFQE0+hJtQAfFPZQEPvBthXBOv1Yhdc9HQFP4onQIbs0urnq
nkd0Ji3Of3CmGLwGjF0m6ANpKWnaog+rHX68utrw8E4uiepy3fpBOQUo9Z8J6IX1dNmJgPBu6/ei
8L6TE0330+tszpqNMZy9YnaxrFwqoRqcPOuJ1E3GYJQWE3O5bxzCKk+llWqja+5ND5sYdrH9O9AO
LAqrl94jHABt4Mf++rVDHNGNh0EJXg+PHx72tHaEuR9iWDcluJFBBKfzPW9z3vH2g1mnPwq7C8Ii
zrzJYCmktX7FIOKIy0LPGVDhn5zvTnieCgBcy4jWSkF10OCtWFUcVCJLGIFjbeOHg7CRgwawPWc6
332QLl6AD0N1Anb5ha1MSpJwKHjYoJ7wfltzLqbKi8GUaTRDR2RsQADSinEr1DcIuhRJCHejTrXk
mFHA4guWC/r1cMe8Okcb4oplF7Dl7LSni4kSLQ2EUuF7IkKtsSAXNpbDoIFowOjTK3a8ZLsfuoy2
74hToVjjVsmJOwEnxcmcxUmy82aCrcxObDmDKTGNRMZisc3n+uUjKjb02Oqs2b+Z1C0+uA+whsLH
Au3fiY8N/gK0KCzIZfHklQxiBlC0TBYQfkXCOoSR2QsuHz9eLLQDn7YXvQWbFPgX26ADk+FpFSKn
lSfwIBYoApivoDjgDyC9TOhxsMTYBjUhrk8rfNX56ogTh9Ru7C8JlVLEXeGx1FT7NzC+/BYmRX3C
3OwTiXD/Jv08CiDQvIcVGObm5o+m734IqvpbYZTOfHWzPbuwJM4xgmw54eWYQDJ7VLiAMDEaoqWw
Ce/+TXIwG4Oe0RfvDX3A9T3mCjBd5f5BThwV7mXHMB9yAd9FbCc7g1g+C/GxQZ8x7LybiADok3nK
Mf1C9CCuAj9Ccs6E4Sis+IQ1BxLtoag/u7zMYMO4t7QJFGWmzKtBXb5JNtsDYMkPMegnGioBpVO1
oKcm24pnXAwAHi6G8+cZBAMGn8Q2o5roTIycIOhUCyBWPiV5nODY3FLco9DUhp8VjmnsnXwSfmaD
jLOcMkDh3ZBudBep5LcQ+vrbHkIY8cE9QUHFDAHjtAULiScEUgqrdTTlZxl481l35/uEtwBz5N+3
4HOUYSrCm1FWXDV98vWEaIsRLT+FWzLUHexcMXgaZIDpjxA7m/Mf1HA8lNuhMETCyCd8shdskvMa
a9IIyzlGeJ1ZebeFPtFWlxw3kMqCU/FEmCqsvwUWBC9+qviMGJwZd9HgVyHpYNFS4/UcsTVOwNmp
3Vt443BlYPy8mNAJTINbApQMVBILvFC1HwtIDZAdSheZAyX+DIJOtdgk9xm03WDA+PKD/3xnviRE
cADtt52efHcApHj4H3S4Lxs8uDgdcOfn7xkNIKYZZPqEYTlmTO5gBXOI/xwg6oCcgZsyL0VcTUC3
yBNgAM5NZLVwu8lD52fZ4YeTmmaiw9INI9ysG6TcgR+2/1xXsid4hGA8i7BwdMnfEPCNSdIOtQ03
rHcgHB5mLGVCyA3QMkaUIO7eF4CSnEue4/RLA0glHuKeD+oNgs3IHwQIKs+EgpvsK3HSgTTCjOD5
IfBwVlsvvGjf1pB9XcEglpbahsQCNghJnStMZ3d3b/l5zb4AT4OvIBX4ZGxeXMrHDmGFfvfENDPk
1/FTF4eimkk97rIzlkwZ/Q7Mo9REnJM9T6OWhD3sFLjIDjI+hBjAkEADcooNp8iSdZh+l+OefyLD
eMeiWGEwEfFYMZtHQAvP6R9vR2c69woeoeYX+QDioBjFmdcl7wN4HKISbC+YH7irIBuFO2UKWBQd
Op9bdFVE7t1j8dAt+J0sM+xEudQpMgDRqsBS4xHAIjzDh6ri+G2YZjOOAp7Cr4WhJS09e70WIZ8h
hWB14b3XlmK9PJgYm6Q3BeQX0FxveobXoGS/HE6Mh3gCxepKsyT+V9hvuZyMPjM3l+0qVxcQeyci
Q+4ckFSBHyZjEDbZYaIghKzBydXJNSaLkufRhx3mEYlZjnlK8e9jcO09dq9QYH9UPngbm+Zr17oX
B0tJi21Tyng8lwoHL4N8nBjJYBY1jOI/FrB8Z+L7BHQMTQkwUcax2CowFvzELUQlHn0euij8WQyl
TWgSovdfgumhVQgEZA73PlxsG1rELuAYgsV9cuackvbyPMux4LGhDIGp922QNTZwtozPissLoYcw
yrfzhFDEdJgFIXz6XyH7PpsHJ52CdOvhoAjBJqCN+9Zwqacfu8PHDl71UzbKyZkj1MWZuAy1APDC
Q+oUA5EODWYE+BVf2JqR569wh+R5EuHvYipDcWQPLAa0VJ6jKYubCYNxTQZ2Dd6JgQAPPiwCVkxv
JSIrcCbAqBOKrffSCa9xZO+85pGCdoE98AbvtBEbGT8zYCT6CdhRqUtGFqhpcURY72o4LjFRhdjH
m1j0Q+L3cip42I3WltfyTrsjPC8Ugrinsy8OA+i/lj7DSwTcGPsUeFXMwrC1gOt1Du4YYV5S3buu
mbPobAvMdtk5+7vCGYblH2wo+2ZxlM8IKHWfu6/375MxRYGPhRpa2UPzaY3gSwoCNkIuD4PwMGYe
dUsRB5oq6DaRDXDSMg4MRr01Lr7r+/q9voGYGN9FuYZ7X64hnZyBgYMhJs7sw88d7+Fsn0MMW2ZN
zKXHV2sqjK2vRFXB6iA5lmxKkm0EDrb70Cd+kRMKt/pi/klbAumY/yzlyS28wvRNcTvtgv5xIwDr
Dh66gaEbe6fzJjMCCifxm3S81F5YnQJu/zNwRR+uRXIyOqAkDgCFcAwOqEd6IFp6TKQnSdsDnxkN
E4UVmmh8s6mH7PseEZ1fL9nKyKekGgx6MFh7kXZ4QUOqXcoUptXUKBzfhKdw0BYSTVOfeX3GdBxl
JeEBWBhC2cJxg9UztD5wAN8+Bh//TlphSMr09g8G6jloIf8XK+2I09hW3s26iGgRvzcust+cXJyU
qs9FPurk+GuawT1o/hjI8XhdMbvmuZt0HtuMkfddCiQjpjCMmKoxa6usY2mKK5QzXwVeQPyH2z6G
spRJZC1xL/phKCYkFDyM0zKW9h810octgW2I1XLaQ1vhpLNYXSxvIlAYotUmVD6ekQNea+ZmP3Rq
InBD6I0bSD67u8uYgAkF5TbcH/PGaJE1x6NO9l1lLEYJZ8R8aC3KZHD87tHXMUoUpui37JoQjZTJ
SwaVt0xm2NHxxkkJ4NQpedcb1i87EQBidCw9JJuYZH95FunDmaWQOGw8nLvdMNbgpYH/L3Ocg309
pl3FHdKGwhv2o1vG6rwGkPW24H24lHjY61ni8XJqFxaPRTasw9lVIHu55FzXixlYW9SvnEoLXih8
z2r3UB1fxtc4irgdBhS4PVBgzWA12Gz59HZWlw7IUeCpmUv7LjgU1rGxMCoT9s7ldI7Iho/SsKnm
2hxxXVBlIxcrb2w5S+QVZvsnbtY5eyQ6+uoJ2yE0VAYd4c1hfMpZUAshiXd158z3TQpeW6VoKdfM
puGGpZzPbNzrV/rmENmYnxQzJd3+7tB52Miz7Xc2YNIYzTmOOLJUT+Wcg6GlTii/lnjXTTt7vknm
5+mNIDoxY6rGG4y4i7DJAWOl3XtxBv7Dg8uveBhR0oI7v81b8CBTcUEryFaIw3gxxpEVMizBhqSp
tfioWY91F5dpp9uP2dUi+fEFmIBxKC7Z2JkBTrfE0F0mGEM8CdEGJCEYnoH2upd/IdULvJKkz/Lx
jzUGsKsL9lb/a1bHA5pH89CQwQfM2cIzVXJQgnoJKwUtL6kAHmy3uDhu/jhR2PWAN+xiK2ya9/Ja
RU8/ofDC8oBuZAUNq1xSglXM7L4iWUpPut2V4hJbfWrFp11H8ISI8BgctI6+rT4FhcXdCMmKWp/H
ODPQ3FPoDHzWJFWGQDqhpDoKYnuCbeBF90Lwz5wGRGfmBbYKJ/wfy16ZypPeQYA8HMofiSod3jHF
58Anka/ftxFlPhlzTtjKgR/Yf9dDjzox6pw22BCQZCDknmAU4v0gEwbtpJtq88pHYrZgCq6yQbwQ
tQREsjCZLRyincQDcbZprEygqJ0wuo+7Rbcr19c/vPiE1qoh7xde4+4RduPP6hGy8becvZlqMf6i
AUr2b3vW/CFdpEX+IMomA4BELE45+3S3xVFK4z5i27lOxeD2txc65VTZY625xcyU7qwXYlAxbfZj
TmLMoRIaQKuFI0w7zdxrEP2cA+G28e/vHLzCG494lfZ3PebM/9oFi2AkHCb8H4MKaIPRyMLO5+7T
MgW+QsbLZLLuH6H6i9pRo1Ii+iAYQhL72vQY7C7BiA2EGhxfTBczLbczsYwV8eTCriuXcvHpyY4z
G2geckCjbq+rMUS3X0icUyZhcDuBac4Qy5uDp3FBOIaY0DFBBHLcZPqhBQQF6NtJIXgBzEKmJRt3
yUplvS3oVgcp3Dz/ZeZMiOBYYCzM5inE0CNGA50tFMTXiIX/nLc+u4dANER8EgaAXcD45ciaaMny
FQb1zwm6VmzSzFNSc1qN38vHEb8D/Uuw0tB8YJo8Gpg/7PKhIHwsXNe/GwwPGR98kzNYAKdGOvB7
h1FW9cw2lijnzbddrJTtI6OH8CpLDmlPs2emLykqxNTFULYYzW3ZqGHiI1mHixvXk86HpBdDrXC+
Zww1h97T1z1OodFBmBthKgv0uxQXwWK/9qrd4MBu+0sxp5OIv767T9qevLU33t2YSbYYeZcxVBqr
wESGTZhpsC9uJ/+DWbegCxe8Ps5r/B1QHpsiOAzQTAZDjqJuoazotCSiYyj0kWcKzy7ys6Y0xU/k
mnD7BclGZnh0YlaGJQeuNGyfmvFaIROy6uTrMz9x6JnxnGfmwEYDJXsqHe/zT4AqqA0kF+mogrAO
cqrITiq36pJsFJZTet2OBCcXjol9GLqWc0k3EwzuAHUpjW1yyCeNiWvViTcc6c5lD18Kl4CreZv3
xdSANCnIxg51uSke0uFyhvTP1yDG8PZEPUY9jzCY8e2yM75T0MglRpEh83b85+7M4OnocKg4R6pN
Lbm9zK9TfKgwXSKngN/AR/nmLz8vOCSldHwNmqRlDZa00T9nAG+BGt4BD+B5V3wbpk+IXzRnDd2+
Jbglb+sSogNdAIYwIuyYWvzSXn6hMIk3M3YL8gZH+45b92U1niMwxR4shyYiMfPEJArqMSQSPiFn
sBDXp3zrFyjsG3CDST8m69Y+TyE5sOXzZjGoY5EyufZr2LQcYL09BpPMa7JuzggATzwpKpLahzvO
fgt1hzlsmV9cYZE07v4GKNoBA8yY0gtGI5UjvAdcvk0xgertyxXznMUDYsdnz8PjYud5GZ9ocKhx
ReqBGB7jciCmSIsPF6XnHEF2qEuIEUtIcbQ3MAhQjYz1WEvFCJUhgIfCgn3mTA6y8IUkJuTnCHhU
vPLQraf9IwSW02Sw5/tgGrOOORvAQLmvBm0OnsjsvwwhkdwZS4q56ATa90jv7hkICuMRnGNGcPQx
7rPeCo9+rqhYTfS9TUKHxA8WkxdpR9+g0wQD9RWMcuxTTbGyhsR/1CBMMEAj3W0gGnGBH047O4Rt
1LLCWn78BHJEJQDUyYLrQ1sVWDb2FC6dGjQatDX8XWe3Proot08dwn0NXiDC0Is4LFuCRURXN8o/
sJoEdxCLENhJFO+wQf6Vn0xfZURtfhGCW3DvMRxKxJjWhFIjH6U9FyoqwhfB3VwoRgRv1mMqYFUH
m3LCRvDhJYNKcF0GtFvQOM9s4CIsj4Qhg/mJljPcTVglKldvqZORd6VqQbWwhWxrkDdljpi8Kw4z
wwBxb51hREFpQOBDKmzi+7luwYFTJt+Demh2nPN/StKEtxlai/AyJogahNOG83BzL/EALzksmmb3
FBevN0Jk88fcP/6X1cM1x8vYkpZfDh8eA3I4Rf7Gp8VFywQ/l6b3rMHOFrN6PcCn4gLn6DLu4nvK
wFFnDMYgnKAWjHnyn1e4DJdvY8ZNBe4VTSTGe1CGUrQecd0ap7hDQM1MM7jZJIQdGa3gw/7AqpNR
kd3/mDKWXGN9jj2tiv3FsZcWFNX4u8iwik5UT7S8PI7QfnuGLPv9RONONtE9mr9QgIP8UT828DZF
8wAubmP+HMqwAYAtIolxxe/N9j3AS8Isch0c+r1SMoDu85/KUU/sbSQwut6Buwjd6Odjx7qAEq54
VQI7IC2X37mY3DGEeHBrBUXjSe1iQmFDjaoRmWzfJtRS8Fimg6jNfuJs7FMqR8X8BQcrozts9+Du
ALKUf1jwjtuLg1yBL0GU3JJjwd7TsVYJxjM55PXZD4/7UX5H3EPe1xNGEDaicAdg/tFxIlI/7WgW
UecOcPHkdRg0yXF3Tm8hSV6pkgLz04OOkP2jhoKWRPvH4mR3RdDk8S6YYd3CzVb/CCkHEdTLFvuO
ZeXRjHrAJEBsVE/q0O9lF2QRqiNHaojHBtAPhwKP+4LI0Rm/D/fJ+LNCAOQRZzm9w4yCN+qOaapA
qCh50dtMWOZDs7Sm9RROr7J8MArEuLwEZVvq82pys6E4I0wQrpxEIukxlc4AHtxDFKX8lwSPy+Jc
2rcqAAsHdYdTfkX5CBjFwXus9y+kwNBztvKagNibD7ktp6BKAMz6a3pzHXuSGwOV2z9XLrCgivDi
HOEqkGEJ6fYVMm5ajFaMt5hOU31BBQaPxuAT8HKYPANqasA/AJdmcg4ACviBgWHjg5t/zMp/z3Uy
az1MVe1ywmnJENOhtwxuDgkYGBrLFClXeKGF89jB1qYqzZrZDbsCwZWj6KMaKCCMKhYSPAszI/NB
2B4zHXAnxqtguDPFYkjrEGcWSctiwpEQ4pG5VLlHL2PZeT1rKCAVjYpci06KCzArAZPBV8DVrzCw
00In8RByOky66TB3jQpM9AR+uY8bTLghdBML4FL1aXTnyBqK3SAl0d7KhXPtKKgOd6RxACsA1HDV
y1id/ETX5xLf0GegtLssqh3BKBgyct4KzRaAeNwFCmGheH2p5DGxfXCIwlT8RBJskVGi+qQfuFea
0kSG9k/OLCENyu5DYMQM2oOPf3Qkf4htEplQtHkrLbn9lUjl2Oia3QAaFrMZ775Drt6G1NGwXiTv
5X52BQb5oGBQ46q4Xpydx+wdtp40gcVsfksjhTwUFpwZGmSEwn6HnKXw52L2yM+CTYyPjZrJuGbK
jo3LvTviSNLpoKv51e+C0/yzbzgJKLoxp9wEzepLO3aa35dq3MP4gdkXPf1cDkB+rJcIt2f/7qFD
h2uKZTC2Y9SGH2OkGxtW1xo/b3RDpeKT377rJZD2KCAc1X/N3gu2HnrS25fyDDEfzVpvR2uF0SIc
kaH9syCGgOkGHASfHcGKsZrpGIUyOfaGLNbxEMg07qEXEMVS/2I/1xrdFRYDQGS7HgXDwJN5jGiH
g3+78818uNJO7mHwZF5DynODzBGX/Z5AScmuF1w78QWZZ1XtjEtczL4rvAbsl9VPN9MTVQKLSoNz
cotlsNrVlaEA0sDKuVceVLNUYg5An8G97sw3aqHF+e2cxrQff59Fvft4m1Vfsy9C5SgcUXBAbzw5
K0FnAW692ruBoKeSar2QOI21GL8InDynMoSzr4MRxNP67lXr6agpDbJ7915O5T+igVt7G0fOG9Kh
0x4bXjRyF20oJSQq/eMIM7sA4bkGnxn+kplkNyagEuF+4IwC/CGz2tVD2TodGBJlxQGzSuO0UnSz
mLYM+H/eY/8OemtwoajnKuPeWN5r5MQhwt9ffF4slhqj+jpqfp7X9qY1JbfyoW7shznq7zFmFzKv
QeWqRNW+v8dnBRUgNDBXmvzcj/lyvpnsoxp0+rWB37vM8ONnSDfjnG4iHSgXgw4J+YOjxdewsYc5
f3ualSg/wsv6bElYghnX7SbF3UXE5bgXXwkGgj30M+4JT/W0IWODq1Qp9iPS3Md0oJsQC0D6v1iE
aV84beSEmWeU+TBxz6YKhAMlhVRWpiYPSM42N2V0F04O9d3jdRu4EME1Z/JNn20t3nQTcd+vIaZT
RtbYw97iT3hb1+nNbXejbT+9mW/vMhtyq7F4aDiewCOwfOb6UJJr4OUah9hRwvDgbA6h833Nkqwu
ZwPLaEgAxW/5qJxm6L6ATO2bO1iwxu65iB2rZoPWqGIt6fsX1jUc1/zsMNhb/twT/wzT56o94pJo
MlWbviCdBZ+5FLwcDAVDjW2YQpe6HXs8SK4yABLbwAy/IuHMgLTxijMbY6xjgQTh4esOhZILzgwy
qqanjMAMi+XJcImyhneWwLpKYWOv3yFv27qHl2iTo/f8jX/B+9h46hSfNr+/HMVtoJMpXHg3+xPy
IKoRIfDm0++W+BVacPmZTQGTGCs9f+NalGNF8mJGDmUcke9r9Th53RuGFARKREVpDz02ySo/i690
H7cy69UlGDBQ3oHqmi+K50H0GpNkGiK5g9SIjxqxS+OfoSAomt1crh0H4Vjv0DTiun9x68Xb/AWw
A2ebiMlXgIDJamYId5i9c8DZiZqD8xgaChbAPg4aT8fN+mINYHMMDQSqX0vwbEm0fwe4arDE6E0L
/wISjtYNZY9mqqqnwa9dffrCdKQP/woY5ePWD5fbPdqExctSav5gPv6A9B6qifUS/MC8zmW7np7Z
yigwGfIKZ8SkZ/jsXuxl+GnxRch4vu6CMVrXqQoBT83ejPNpzmGunucfm9QRC5YZ2drmCQA/U2L0
sUVWYmYKB3q4ei8keNA95o/m8K/BUsIUVGSqN8yMP9737EkQ1nkoF1zJEQJ97Chks4slMig+Kwkb
06FxRoCKrOeDWT5+K44SDik4KM9nMic5plB9S9upqqm+LP1lISD9/tWgqg/n+9cQIk8kokjMw+b/
rqUb6MXbLm5S5WmdQcz3CmuZedXVqkgwas3qZLT5kwUCfSj9PYULeH8rRRBxi5vxAJqg2HTf2XAO
0esZXxljJ+pWfvLFm3cHstvecJQY89MKpkue5mjEgk6/pBigHP5nXIcGopYtMnbhY2kDSCpC7IEZ
KR7J9SOGLwadDd4UinxwVGlaruh2hjaVNZS/n/Hx0C14+t/QhrNOm/Iw8aUlpPIkmlo4qFV8uViE
GdYIVyGK4wiJRT2tP/vjQl8VrmqR+exRgVcx8s/qhfyBR0FfVbNqdmHpjiZslhAjnVFjRiee8o+p
2S0wZeXoK5iF3PpifXP7qzb8hD27XPAIyT63XDDDhwZGyDdKcFIs8u8emyhQyH2rkax+9t5JIgVq
eg8F0//l6LAIJ6fZBUlcVh619QA0RojUzC/TGgNKsLQxJ9j7vFFdXnHt9kgViwtaDLYbAQwxk0ux
noC/ZWhjOdVG9mulTzmidncHXToRIarF8VwNjRFZ5TgkQDx0MTL0JYOpdULRohsa5goxdqNvugsX
XXJAyCgB5QMcYolsy4r4F3LyYhRFwNiMR4iKhCsKUogj7Q7eMvXX6e9bisqDs1+maF7h7sW3jCaq
33gtTugPfvNwJkWCz1gYBPewVB4j+6kRqegopfPinAKtoIY4MYFfNgNCAP+ttIl8BCh4WEjasSjC
LQ47PpOfpanWUnw3Tl7BRXl7ACuKRHXDbuMdz+5mS8IfMD7vmb1wClZroVYOFDQIPPSgDyBhvmoO
5z/Yz5vogrqBt8a0lj4DMr3D6ppdTC0ezQoXs9gFSmBd7BeX2Wm8yVhMnJThxuIPss+p2bUWpxRH
T39fzpsjlYJ6cXozvtYeeZQNUSC5D0sKZl8vUfdvyK6nPy5U4yn2KB6t+/vPcbMvcbTFRK0iHIRj
uYK4s8SQ+zpnk9/2GbwUNaUFxpm9zthMmL0C7gupzS8HpyL/jyjKi3AJpgLpwt6hGf4foNsgJ0NC
+bHvV/f3Gz8b+3f5652m8tDUuRX8lwr7jNL+vu2cvv8fSWe2pCqyheEnMgIFBG+ZB0GchxtCLQUn
FERAn76/3B2nT0dH7V1VipC58h8rBDZgDbgVfe2LPYG4vESa/2b9qYRwjZZjxB2AeqQGc3+OXNnG
bxlxIDGr+MXORZEbm4zNELN/J2rAJMC05V4WygQG22kQkqJSPT/hRjXrbQ0nVCQRJREOQSdlhgyd
jGJpjVADRRhAwBkbJSgPAhtMwghEVZFMA7+KnoSANgqbCHJk6aEKsTdGmzIh1EPAblg47G9YuYOw
Xb9OdPQIlqDgkARfK1QXZMHjMUOriHOmCnpWP9FhorADcrT1v95t8l73ERccOKSRjQowjU4GUQZi
E7x8nJ+JIwyGUYucxCs49iOICuBaOPcw0aDEQ9SCwEcyqBAjF5ll275HWU/osfSZimSIBEkEQh+r
PABz8q4QcUGYvrlRuBQcpgwq4dBjNkOcysoMRUTvjyhJxLISDCQnShRSsLmUVazRF4Fh6UjOjD6H
M1Y0yP+D/At6HAD9W2XzzqvpJ+H/f60MGIzk2ZeYI3XLVAjY2vf3rmS9MgolHWDiC8izbGk/84qk
SnJGQ8F31yQm/MH5tanxRB4WVj8R1tBCWRliXQN3k8d95GBoUPd8uCRC0LBIghow5fjN50xK2o/E
a+OxoH9pnClMPz8U/bRRnu/7SwJdCRbujE64qXk0g3pazKpZ6QOxFzFWWC0QS91wk/nPcd9N5wXC
lsl1dlnom4ohb3fzIZZVtzg3do/ZtLIxPbq/4DeVfOWP9DAy0SEZsM0hOEC2yxCBq306QovtceYo
DvpYJqGKSeK7GSJFmZfjweT3Mt8j43vEFxu9Qi3SppVdhIp1G/MMZH5Jyil3P5GFOTFEW/TltdfA
ea4zWC3J/cWI0+YlcJBoXv61pIfxw6vzxdfHQ3+Q3MNbG9ZE+hs6wSZs32yZBIQvR4VXntT1aN0T
Ezgkz/rtM+HBaeCsJNSrtRjT0DOc//+91ufIsfALPkwO2fvmfJFqo8oFRO6thla9ThO2NUSlz9NF
pYuSbkqWMAH1MZ+mFn854sDVV13m56TJjA8bZPjhYIaCT4iNONRSSktq5RDtH0q+5W1ZezVWffLf
zOagzm7RCKuYFuUx7x91yUSOsT0N55cxxQh8k/q1HjBqbAgNRxcm2vkjKokStYb+d4sNSTcEmgie
N/0devb9cImKw3CsYRGSRbDg6+uVHANBopHNgVwmt6U+bjx5fSXJBbs+xj+Ke0nEitibmrXe2O/T
g513Rjg3UGX4mnxu/+ap8Bt9O2AzU1nmsNyMfbsv2174O7wI+6SgDip1h6/F7MXZEtIegpb0mRxa
QjeIjxPGpD5WLeVP90cMPexuSDMXMhuA+zxeXCR6pr5tiG5VLI4PjB/9dcXsBvxErqvzBvJ8ks6G
GYkh+er8AAWtYpJPMG6tddyWPco9LzapvByOptnu52mEAxgwzd0fWBeIFvvW9O7T1YetpG9BOAt3
TuUr4KbPQAPI6RtJb0ci44meJ17altN7c1C49HEdtBvEOfFo3wS4rL6cAtlu4IFoPLvGD9QSBNLB
AQIeMI1sB3MMpoeL25BoWpxLfJg02aHtYOlFog3iwWJQk0VuZQzlSHx5XJloea//JstGHPiLwu8O
HBL6dSiu9DCWS3KFuUc9Mb5Wtjp0GXyZQ7kTdOZYdm6CEhDb03BtnPt/RImaKCzd7+btELF8vp+5
w0sx2+QwUpWh4UShJSTpEAeye2SLXjS6W5xlpb82GcBEEsQZtskFNK0dlxaReTw5NAIjmfdm+OFY
41w2Y3CG4VYXd2GBaMXiQ0JrFfAIZKwimGr5HA/S33PDLk7Q688lmrG9rC70ZTS+nnqcrRTF4ocw
NH12RUL+MR404hpmKdHHiUQqLCd/UWWvBIN9/dcndlGs+MZrMjgxb0pPs9DFFaXlFQCGn4MScs3d
pSR667ZXqzukPrOFSuJiz/1sieYcLJQFp+D74XoYDO2LmwufIGcErjKvXl1XeJ8wzTs/nwg5uY2V
wurDAvAccIrFEPMRwxU3jqaYFZMhHhwAUzlqFnSNMTg3fsGtvO/DFm4hXjp82FjP9iMiTsaXpy3G
tiz8cXK92Co9C5+gIPgZxSSgOUdOdHYDC9MK/whuha6Ln/3ZQ+P8+BqjxRmL49cBwEuBpqmbxgFN
Lui0PEOp5YRukYZL/wire39BnAbeDAizF6bs2sY+/lnJKBxJEET6xq6NKcKXhQ0gnaoj4zEM0wjO
GH1EH26n9AT9mB1bn/gBh9CRByPTJ3VQ8d089BpJ5fVxFEn7oWCowLA2SlShFEffvr7JIulE/Wug
B+IbcBX8Vn/ysgb/TH2cMEluOHwPDFj4N9gxDypS3UFMQD2ugtKEikCYgxBZUiJE4+DFXT1YfxBq
wIjrJLH++wfqlq9goXkqTl27hBn+2rWiz/GPw/IjCSbjgzA98ANP4OKIAng/KkosbTsiUj8L0uGp
n2hgOwiRKEMwpQEVHeMsQyxCg7kNuATR+XeJCVP0NUBp4np5fGNYUuICxzWhAznoFOktA1jWPFRB
rO7pB0uPJ03bfVazi+SExNI4K3E/kWwwU4q5ph2ZZP0sfpwV7FZAOgRyR7Dt2gTKCzKotKGXRmJk
A1fgKMb9IrhArIhwlf/T81gbRoZ8HE5JmMc8ROQbAhd1w7mCrpkPCrTRvNpAZmh42vITWDGNYqha
r1hFygMq44+d4p82VF6YaAGbqBsVCSpY5hTRi/B76DCSWVxsmLEsAvimXwrPOHqCK8Z9TKiQakQZ
IVQZg36y2vARrK5wTEKt+LOuMJi9OQ8s1h3hcS2wn/680218uuLyaJf0yVLGiBl3ytE8h2JFQLTn
aLxWkc9D3hhaOFxxFolxaaHFQKo86cTS3Y0RWHDsQN/BpRHmek4VN9BmnlVMSQ9h0+pv6vFn39rT
iqgqdAa4EWQ6q+8oRFg5g57ZzUAkJ1h0HeWM86XvyPT4dBx89CDfapixYT6OD6haCesqrCjMJYE8
JE7inI7I7sSp0vcOr7E+/dqYQa3ydHcgnqdvrIKgpfkkx+AdElAP89dLrUcEn4wTtVHx6D6Fm87L
fMUfJsWBGg00o29fmJkHC1BYkNa2Ndgh1DcFw5+3TRgJCGQiR58j+Fv0oteUm5j2bvbbB5FlZCwB
QZ9erXOF5mAUp6x+SIiSABguHCJwlJPhzkn+6UIk0jZ5U7ZPwK9i3klxV0Xfnj069o4yD0wtKkZY
b24fwbc3kGsEHdv9uwOwnqNnRoLJe91fEV29HTplBpCyOnc7Ht2gqqZieSLV+WeOjhWrdU4LQVTl
Fk7RWh6XzxCZT4MyjySpni16KAxRSIHeSLr6LDy4STvNu+Nq5k+F81UUxeCIYeUatfiOzT4ZmBos
q03+e8vDZPYUqjLsARgaNCH7k8XzU7dh+3CxfvX7ViH/vftB0a5pDthBYDWoETcNR364uPdoLqcU
PVvXj0ua1Khv4fHLBguWUZ3Tv2Zev/GdqfQuzsnpCXYOO1ZhcgwwSh/cHSYIkpvUX3QrIuGF9y5e
4gbhTY5pb2ALsDhz2dfY44bQzLB0D/+yxCVeKZMPJX9k+hDISEgk6cI7sZ/pxsDGFAQXCzqhMr/g
yH4tdX7/k20ApG/9UC2mGYDH2jhJ88FC9/PJd8DaQ+0f0ADHiPhQRs+l8qfafbcXuS5LU8B8yMGQ
g0Rn9wLyYcsxmdk8N52f/kw5hcvGGXXxUM//wQmdhc+Zs7tutns2NVbEjRgrhu4IkQbcxbQLUadh
+AarEKwCunaG3jXllMJxWeaL928J0tDkId5Chi1MfBri2AW9zvyncmbf6c25ylfkHQRtqpPSJmIJ
Kv7nZDMJCzeORMFE81d6c1rTSY6NHqvvtBkFJGgNvP7fbeBdkSLcF6PJMJBWLQIAyC0gJdZ4ngQC
XVAVxN+Id6Vt4OsxT2sgTwwG9s9NfbCWipduvyNc1uBorV0gf3hAXeUT8K2Hy/rKgkXxiSiQyhni
t8N9vRgSmPG2pFXOifdiv3UaQ997Hij+ArZy/l3RdjqjeuxFsuQKsZS0r2u73b/YyQXu0hL1EBm+
ijX7uazmpLIR2s2UM0VMcgDHTBEZRZrX41kt4RXssmOX51u/e5XUMrwOIDFxvcDHfdEtNbffcSaK
wj5QaBnF9lf8RuMywBzfAP0bj13bmXBHRK198P02KBJAjAgz+WMxKKcZliggP4zCHFO2T7M96YSU
IhKw7w5hCTGzEKZ0DRYdeQyWuhT4aiHk1n3rwPXD+Mq93Zkg/CgIOBscijmLKUCJM5o9ApQD9UR8
JkSEfq0byeR4JWAOBhY9Vgw4vHPEDBdUCsxFZJVw1MWqmQzpFGf50K0qxU5HErDREmY8e+gixa69
e989VSDiS6hI3xbTlfYLq7/Pvh5Y2PTLGZkLJHEI07X4FDObI5CxR2vpAruvB6BE6LXhi+0KcwPo
VI9ByyyqSDt+zyXpREgJN4X1s0AssH8LcT98OKe+EjPg+g8MYZqDfDVREeHkRjJEkaXP5jC7HWBq
T495+09o2Zx61h3pD5Qxf35N3vYQ+aFQSWD5Aq0YDgNwJhHNmfT9AUCyZAKuvHGIZERwiX1qQPxe
07k4qjwpJArYpu1qnJ2lFyQ0ucJ3N9NxdpBx42XEMRUzvGC9hUTKGzYyZHl/lzVBd2MS5xbpkmhP
kreYgmc9P+gHnvoHoewQnbOReKDAe4jJsfroqJdIzVzwUTed1s7Ie407Hs67cxVZiLUsUg1r3KQM
ckPF7RHIACfJKHUjdxnfDCw46Xr+iPBptnrmpjWMmiOtEQLipdAPIuqXHhrnZwNedZyVmPG5rWpG
F8owNx8Pe4QFQV23KI+aPmm33bE5YorxL2eKvyJCA0jD72GFs7BV4Z7pGbwABe0oFTSk3WoG6ZeC
jOFD0hZ0X5JG+D5UV5EZ/OEGXLN6qzj/SCeYZiTPbSgQHL/d/vpHwMfVGa6wv/+A4PC/h8q+mLzI
1pH59EFOB8DFVrmCQ54o08p33iYXc3uhB4VTCfOIHrBQDFd0RNI/9+b2GXla7t4A9FnufgZo/WdG
zdpe2kNRZ+HA/tHwV64A4+/M3PRXAXsmtV3Emku8M3fld8UZ9c0qIjRwIkYWOUl0tQcWCV0Zp1Ji
dSgC5vNA9WVfbMgi/2FzSmZ6d3GzhgwanII+J+D07vBWjFMsGcgOS0sHoIAtJjXpwPE+m+aTBNpw
8VwMNqV1ImnbIXBCBtB/ckLi8CZe2ZEx+sxxFzCHGgNTYgjfMp6xqaW+iG78hSA1WvxC78m9zR07
z6aC2rtQE+qWy0fwprkPPyKbTUqHzhdRR+EWmYkql7RicMYPAozUKjndJthWjsV4N0NLiS1rTFoL
TGTpZsGTDCgLDyiy6v6WiFKuRkzxo1OQOQctAVYN4IOmrkbciOk5YWt2KmK6buPYeweog+cwHh6H
j4+pTd42YVDEkqL8QPtO1tHVHY7sHJnj7YwQzzrgwnJV1BBL4Ajdp7fSbfyneYlyhzx1d2DedsC7
rjaRj4jhFqL4ThcWCkTGnEiEJLkImvhmZWhHOpJyLjEiX4PbMpCs85+wSiB6dooAScuB1DG3mBKj
gaMEhS7fMwg/k8+inmWZ1cFyd+6Ht8mqPJb7/n1kVpBBqQFwh4qVVSoYwqhLzt17kabmAAY6koWW
RDxgEOhLCYSWnYHNH5SIuJ9+qK8yw70l3X6EzI070OsvXwhaJu+/z+KTKKE4iAXy/j1pkPNGoNzV
Ei7ew1Uy0zkRJB8LJGpPaUxC18sSxtkke2CMrwxo6/Q91FEdg1Hetpckjy9jEggXlz+Iz1jXvdfT
LhcaTgzg0xG07awXPJLL9rXnx7+Nt9+QFp0Q8LWIsdNDd5PFENP1cX9YpOOCVH4sEsT2VfwA6HcJ
F7dxANBFUpog5BK1KMNQFcEEeK6S6h5oUgRJ+LNHwCDE6KxUUMzMeS9es+4nkp1l1DtE5KzJsJs2
EYGJFPzwdhsCkYBYmGLm+FOKj+WpisVqi23/Q2wOtPWLvk2zlxPajmZ2MFZPWmdkm48Pz9DYpUVX
i9WZGUvJETl0ohKJnaFJrZ33OaOYyX4LUzSmfQpWPvgMceLiMIP6Sa0U8xOHh023JEz68fI7gkU7
n1C/DGiZCZm5pmf2Tx/V4zfGtb3HY2YRWW8S/A2G0RHnx98crFueadwxE141v+SG1oJfMhQVRCkR
az2zR7WLZD3Qo+8HIDmrz6KEWnSeP4fvYl8xutNtQI8YMX53+4ujkPf+2mVH/ZCGZSGCB0endqGv
eb2X49f/PhwNfThpvoo5ZOMFJZ2hzB63mInek++iptMsd+k4LzVXNqEDMLx8OYEDGR+/RLWXkiVB
0/vFjCsobjqynYfrB0ifk9KewAg45TZKhHQ6IyNMcVpfNh/j91gNWvTXyrEz6c+wllfioPCKfgBP
5WgwuZHUME0dplvuqm1tKxvZLZAk3YcG5xtex2fTx/oF4Q8juk+PI/HDurM+11zC9Zw9nClT6KI9
fp3nwFCMR3TMFiB7701jX41l/HXu55tPJLbEerLXJ9Lxc1R3mQh/+7TGyyvC1Ht9aUtSkF4ftSnY
toTnatyHl0ReYcpTOepPb8heyVKwoIlXQM7F16jOgOsP2lixSQ+tNnHv51FEwwcJYweAYiY1bina
lsn1OMgwwHBrPZDy0oqXdG+7kj9afrBtNt5ANTl8Njb4pFpgvUBCwQxMZ1B8iVLQEnhh3M9MuewL
tTlSgt/Xuq9Z8h50FXsKQW5cRTQAeYw6hpQf0bLBN7Vk6zk34LsZ4W08iS+z+toPBJalKS34wKoh
8a+GhG20Q9Oih70A1SDPYW9K/0Wp2s9EXg29isnQ4PlkrejxAM80MAJC+VY9V3ObgNpWo3avu4dF
fVaAIs9Y0tGMvgt9B02zYCJsfropQJi7aH8msgB/ebW+9FgLBJF3nxKEGV8S9BxvlPI5nVcVD99G
NuXlIMQFimFSWJkplNt+iKjlHZ+kEJ82CQIo6ZY9+ONtvext78vihD1KcFy4MgOMCx6ZA6y9Qb5E
aQkRnzBake4c5UxpGTV5I6vZ1s5tRQrjbcoLRMyKLhP2sDxcWfeIJhj5Im2cEFRPd75cBbyTGAoZ
CA9EVbo3S5+RwwddZTNrEsLLiZNqJkI8mO/qLhhtiXnu+TzJ+F0hebBoujq5E5kVKxPkBDjo0Gjs
zj2IbERZ85YHGuYIGWhG/O0TlpaSJ15vvaEXYM4M5vbc+R/P/hjAD7HA1ya3g3JbFinkOwtGP6vY
QBUTWPMJSMcgcQ9foXDsSdProub9kJa3xPgi+hBhzZcfCMCerxDGnyHdPQ89thTSpsMior8cN28e
4d6n7RyWC3eahi54xGURLCCRr6yN5Rr3kIfP3wOvMZaZ1U6RQBJZACu5eNr6rnyZ4HzdxKJ9doVu
jz9A9w70ia4bx/oCkhcDz1xY/NGI84BOh1RpgDOIyEtob3TNYECR9GX++h1/R6wFZCSmu/Asm1Oc
U2BtKqJ7HW2+5PK1PxJZJ8QxxuJ4wJQ7JHHp6tZOs0GsW4zz8YuDCPHS1ICiAMH67u5kK3VbhOIr
ldgskfn920L9GlDovF4b5R1K6DMJhUl/zoALaOa1YYfLFmcxZiZwPDvb00RunpmNKX1FxjlJd4Ag
ImKldqbI0zCU8RYCkoLINwFyFYPNbUi9/G2fpxG1KkiSYW2/JsLEXjPvOP+WVkaXH7iyiL5Ji+OP
qaWyZW4LlpqM5jrro4YVygKm8sGLUmOLf7L3jFyiy1nSTIpSBrdzxaRD6lTq9fRzj1ON8KHDwZaM
9qoJqvsjxAX9FcFeHGbBqWi9IOsLgTclgzpqA5PtdQAwD3gFg9OJLiT6xTTqdlU+EARji3bMEQFD
q60cNfczJpt6IYO7E4uPtZ6duXZ1j/DaAi7p6ae4uAfofJ2RCywjNgYNqrAwtoWHiAxLMVuRzwXm
gXlFQg9FrsL6vuSV4V8jp5rSCJIFnvS5FFFu3zaSCLkNgGOoGnqMmbScK9Nzj5FNjymYREOMp4b7
WsiC34Q9couUdkQzgKWbu4ux4BzkkiPP6a8T4NtrQcUC2kbWeJes5Yh4JUUz/3AfAs7CowJzTzvD
csCK74gthhGnjM0ONB6QEujE2GVU3z4RaWueHLZLcrXNd0xhKnA0IC0nWWZfYDPu6QcFiuTru51i
E07fI/XiSnqTqE3DwQyM/6VAbA/HLmAxFvWeCCApNtXm84XqhnIy+IS7JgREJkgKJ824QY4hUjqQ
QfTCGtCXrFZsvLwcQqoe7v0d0GDTXoP317xccQCXvJeR3UEgNZzeEH4PUMqUloxD8RnmPMeYyl3V
0sBULjZJmW4HLOrfryJIAeDCruPK3uoepHzwdZYfb75naDbnrYV5leRcuu5d3V2JxeysWUuZzygN
P+GZvFxTCWMKI2wlhg5AP0C9LwBfhrqX6iuQcPJ9DjnGbWTrPSyzrKnknXD+aMlrphUFHeZdbEAD
dDJbNHHNTl8rh5GVR7yy3x/+Og7Iv+2/IyTm7h9Y9CMWZhnqv0UwWDG+IWRdkjOO0wS5gkJag1eC
bJKUx6pErhHHuG/QTeBbXdzUOP56RC6ACQg4E6zrFkf3BNwP1vETA9R4ENX0ySHGonpwVc1RsRHQ
SNJBeD8Q6uc8PM6HpJ6jhez9YvCS9ypPsHeAO94kJLkuEVwyeBvwTOUP+4GiOFBCeBn61CjhW/gj
fkTINC74UNPDY96dqmk5x4OHtg2AVpTOZBawrkfsyYTHISo5EaFyXVDwF3J9uaF6sk2KFvcU+CyX
4LPnbEFrOUgwgQNu5xCR4r/GREOd8y2ipCE+aRZNHyeZ0GGD4VzC7m+wIryfcKISECtku8MNAQ7M
7sKpUOK5ZM3PI1ijQ77EDUA47jd4rHDWJT2/2NFmFmpjxmrILl9Iq9iflvKRsCUsHiz2zYbln0Na
7nNI4RJLwaOkyAfGgn3N9MlXXqgbNHCbIYK70sVNkvBu6GMQQvcvoXY3t8ZGAbQPVCICkQuuO2QX
kwFr7tVhnIrJETOR9i21meJrO8WXM8E5VgeEtPjO7hNsKC+3QxGC4q72qJIlzIxHEiydqejuQFNZ
UqSy9fLSJM1S8Cwdr9R9bFP3yZmFHs/b7lm4Ut9tyih7xTV1yvjAWW0+olqGR1lE7EKbieAvJW5Z
GiGqsARe5iM+6i7RdxspkKSoKyNMtDP8X/etxtJp5RbiBFTLHPJheOf8BCidKunG79VocmXeneK9
QwanEYWd25zQ1xzwJM6SkpPPsEqbuif85GBKDgZkfG1kTjDXa4Sb4HvmDpd4WD8Y9fguQgpbJFYX
awV7x/OvAw8xMtocWMyZ2Kq1yeEd4Wyg48j0yQMOCQC3Hi5BZhaRyWPqGE5o6OMHunhUnfA8Xu4g
mc9QxXb+rwE59O5Jn7TMkfvY31A6EtH8dXoQ90XIO3/hyGLrhIuDLuA+vZvYkYBtYLjpEmFvaC2V
SfhrKvz3Q9AAoF1tazXsqTyfUJBMY10+43nGGgVdoMIhII9N7W6jayZ7rDrhm1I89FyFr5mD/MGC
cHL9OpjOK8Xuaz6EBLEKbeU8Wotfrs1J4D3y4zo8wRiqSGOEx6tdRBd9i80aKoPn6/cOMJ1nP47G
VvuLRoTSkgrJosN6j8BANkdYgDQ22GDIIvm24TsYgkagHwhAA/78ozjkVLQqBZGCXYQI/G1Hidi/
GkrJ7dIjzcIWL5MI0Jb0CvaAUjVYLNJlfcSiQ5Eb1MNjhSoWI38NPANT2RYJI8rtfM1m/Yk0hVTp
4G6HFrapV2bfyASuZlSbamZNO+BG7mJ50cKTYFQbWfid+hgqAajGd2i04a4+glByHCQ0cI7pifX1
hpPh45By9CAww8zHCPFm4Cpgpf8S7WhfQh4R3anTZCh/zBv3TEu0i0V6y71oyJtLRSL4bS3F/QkG
bCBeoTl+LxtEisW4ZYTFeSW0YRhAxgzwI4/qD/QNIxEdwRx9Jwldd9MTGzyVJhkuIBROJFqUmNqz
NS+ebrCSHKzBlOpSEfpCZpBkkKiE0kynAudK+hXeGq6T4KP5lBxShrpkgINyA4R54b16xDnBj4sw
6XQn0toH/D6LOqPaEasbKSHVKJB2oKHyQoXDY4SPPgcwhC1dGHjOhnHLNM1rI/sTwbvPb+4lIuPx
eRY2u3xJKo66aC4hTXmXVXGsLCUoxgXBcY2zkflQWIsZ/3kIGQds4fTWjHzxY2JJI8LnxXQa4zVg
ukKqiDOPjZ+JRt2g1+NsQc4Qz/kjxJ/WMoAyWhN5yyyUO1oMrWuDlKIM/eLOIpdycncfvERRWgZi
kR84thkYo0hGe/WdPkOQPBHrRT/5JWVqMpV0PbfbNuTYjtnLq8eEL71Y12grIR/sT1ugF5DpJSMA
yWYYP5JUwY3Fx1m1RliTbIGI9WkBIvPdnHX4uOhR0y4iNKG4hGDAdywERJEcbochqSgYTTjJgKMN
xxzA+BlcVFGtjv5Tebn0NOmMHvqKkpPbWpGoMBU36ONpiaSWxr/pzucWDaH0/sWX5W5GDAyBLTrk
RklDeMfaL7qvfiIyjzVEwHvkKpFwLuw83Flif1UTQhCmrUd02zPUY/ZeVlq85//vuf3kaXeOCPRj
eTchwkcwYpDrEdGTgJM4HnhgtvS6oWTkHYx84pf46hofXmpSZKAc6LqlqR2GlXoDNeYcOvBYHiPd
2GudmVNTDOVoyXZB/KTwAvDeWJ9wqWHO9DL6pfDocgsEwC2s8Ffcc9/FM6GBkyh/+poZrTmNOXeO
vnzO5B9RSUKZMXeox+DPfPQS5nuRqYKoYEicDg50MiQqVisBAKASfRwyZ7AmkgkjI2yHQZWGg66I
Mz8dFgNiBJSQqDF0UZ48Fyfv1zKjNMRquoDYKULvtl/G+XL9I6yPKAp7D4xDCC9S8R8KN+x2tD7z
HG/zMwaVieLI+9SQNpRMV/YrHC1VaAX+E8QGdtQEZYqJG3eFj2KveF/MeS62PE4PqIv8IZeHZAla
4dnVdBpDcmL7yP2hYgtYrAg09Ed2Z69v7phE/MO/onHOGZx9XkvwjlwmMOZ+ekX3XeMSg0NcfhkS
wgUPyemP92jpXrd7AfWrOAei16mEoQKM+0wYya439zpw2OkJFSNuLsLtyRoScAbChwV+OcQ0kQfK
oTjxdxC0AGSIMCyuW42/hjgr4u3WLCyvI7OqILQ5y2wQkuxh6vUIWturjvdxNxFpxxTPMXz9a/mB
YZmNFjRG4KXHaJ9T6cPCP/IUVOVesfltO+LIXkeeZpfGv5jfjcQE2ReOd9S9vUUBuXRbYzgMRboC
T4UYhMlz3bz3Ch8Uw2K+UNy/IhKBZWxKRxhnjmLIhckO4PEjGSAa0FeUraQpvNaGu8miD5DIjtam
AgzzN4z9y3/5ZUHilYgdIinnPZdNNdBHaCoAuXuBDj2/Gbn5wH025ASpwE9P0JZJS2c7U2X0RYNO
WR03rba4RucvpjEJ5LKYdktljKDIBiscY9rqOCIcb4t6RQYYfrPrDCMsn/cb6evQEVYh2nOx/CJT
MDDX3APwY7gNiQTJqJxcsMyGH9JVlLCJ3n99cOx20exeUx0QeE3tOcxPkjTes0RsKbMiMUpCNEmb
mnh4QgKvpoKv9vB22s0oN+tVO37TPAcDd/cg/+cdN2hh6F41MgHXyNLQaVYjoEEl0Yf1AChoPQAs
48NhRWYwFvIhyBtSPFBHs6aKEzzxkxz78HZP8Y97nf9dvRKK0JzFxcbWQKFtbqnGVDKIEKumc5H+
RzeCSeAwmuQzx0ZqJwg0Gew529noJEm+7xkfvpVkCrSlZh7QpETiC3cC6AIzxmXVHDPO/DikMdsO
hDWFifaxAkwhdIe5KxuASTrcM0/ON/kfzCKT3f3tj0ZGuf/E8O0p0zR8I981u8mknckiDH3wdiDP
oM2rh5mFr+SekIy9+4WHLzEHMsVxD6sUQjde90XiSPJESI41lJwZ0b/BTkh2ky0IPnoVaGnBFbKB
/8EPa9UsWanRNLDmhXXd1uCAwuv78yv/ukDU8CPq544sAarc+Y05kROwZv/8567BbuR+sK1qbNUH
yPyjgn2NYPch5BUZDsQdJEA8D0AvbaubYnqpESVkHicxNv4bVPSd6q6nLXhLYlfDA9XAk2z/b1YX
552WnokXIVHxJeNavBLN4zxpNyVkH9vbd/o1X4v+Jo0u+zzJhDxKD+AlX9sGOoAEjHWKTcciBNlM
FzB7Oc6Y4OLKQGG+0EJIg2B0zP+UM6c2IbdN/Zqj0Atr733+cL8kRdKewEHIvVsqorBikgX8pQSD
K/Y84de98pUfGZsIRH5r7ghHKNjyCXIt3v4xdZ1WKKMJYBfSarhCbYZVY8BRcoG2lCRlTDeHdDow
ZzpIOQP0Hn4lw1bMGuK8MR49SYVAuSQ0aX3ULjTVxS+uCvB73NvweXHq6lvX+SWg6IIkK75yZQWY
lThPBKDC50JCBaSsuC60PzjamuJwoEgSdfCmdUTFdYysZGinLly6SysqXTuPGZIFFB+SzTmRTwqX
2k71yhtpVTfcXtYmte9PzAZyQrgYDpgyepCK1ZISRXgkBt/Jkw5eIlJg7H+bf3W3FSdmbk2kN5/S
1HGJxyN0I4QU6wHBJWMRMWxf/4bBbYZlTsxt9Z86fk8jWpHIlBRAByNMA7ffWFAArIe9UJsTpsRF
9uj/8UaMDkRq25gfgRaI0JtcwvsE34WoyPBRqZDbjJXOpkADC2JukvvCvkUIpYjhILlwxEG+j8wd
/dL44vXHN14WFQjN32hz81DdQVPictImg7O6QQ/V8lSRb0tikxTQuhHXE56bv5df0UtIYAsaDslc
MQwycIEuA2Kh/+AIrltDwjU8eHDiHzpwhYZHahgxJO/QbEFwz0E8CIcUOAevjY2H/EK2Rfg+IZ20
URmlAXKTR6AnPKrGDoe4rTql+7uhCu9DKJOXbTIQ+cp+eILDprMnalBIUYr0Qi4K+vI4IaGv19ef
RXIu6vzT49SLheDfY13OYdFJNGWpQInxp6yaCfJdTtPeI0CMzK1DqniATtltXdnDPQ6H/XbfMyDM
dRe20YuQCoxYDU8l5QrsNLa4aB2V8LjXv3bhfJa9NQoWloa4vxkdm/EDeSG+LdU4fKbAiUARCx5e
RCMTIQXNkMzPOOGgvsSCNqCOYtrS/caTn1r4DMbfoyD+6aIj1SZjbz7UklFjxr0yr9FCcZnyjjMk
gzTTVOshPwigFsnQhCuG99Eo8DoQ+N+sh0m91mbXw8Dnpye9iFwSE1AYnwLKL/rbogboQ7iLkTBE
A9RfISohcZ/1x5fgeSLV/yGENzZX8Om+5ijz7/MsuLkVMwpdyGgIlOSxQaHl6vzRulcAAejWOgNZ
NWqdvoQTn4VNZBx2k2WWUGiaTu6zjLR/aXLxNRcqqbGbIH1bLCavNc7ayf0okNQ2YFcmXoVkgn/L
Uz4fJpC4kwZce9FhDv6iRYLPQ+E2I/kAdd6QvAak4yx9T1P5WLS0vKeSfV+QVgQNyRknf5AjMAqf
eJIRz2JrMloSIni+75PcOQLLOKV18xMEVy5iClObMZ4ZtMQsOB+7ms2i5QOgmbX7Gxr/14KBleBz
cznq2S+mzz5YgZXOuwAnm50mZfRFQKGD17Bwkmwr5KhCvfZx822d3DAsSJxuualPP080SR7ftOUa
2eLmY02wdf/mkhhiLpBRc9zLEFOwbAsskeoYTHj8jzSGXozvkrwHOlDnmkcsPuseW3Fn0T9kdl7L
8eM0tECPg2s4JmgAS3kvPqbzRMMxOU1G0ccZIWPH4Qa0xJzivAwigiLpkJEYdbfRRkLaS5Ovs0eO
4+NwOY/TSbXX8ogcKbRXcYoSjixESnHh5TF8MFvxu+44Go335oup3KiIcdvcz7lIvg7fTrpQGdcF
5Vud2+Pr/DrzkcpT1cWVZ8epN6tY8TsPfzi+DMmqpo95FZAeZd1XMLOpx9VZ/YLU+9I+dUk0G4Mh
xOibOInOTRcvYicPbEMYP2qIqZ/Vg63e4uXGQoDbH5eReJCQHrXGjwEb8SUiLGIdESN/rIweka+r
EPNMDQ3KnI/VUehahyViHpYbtNSsdJivblaDKVp2FJouRk7LmZndFvvxWuaF7L7E1ONC30mIH2jk
+HTRTRZ1MDWOr0f4I9ofU7Ojpn5arHEcj5qgj3cOAWNNhyO6zcasW5nMxD0blS5NuuEJBWNfRzRm
lZfoioAO3wI1wqSc6Z6ihRn4IM1h7+O1N0GRp1YRoxXhSgrABtLgKhIrlXokaIwRasUKf10ARjKU
A3Oz7CPa1eFgRpMem8TFvyuz4ZRTgDOcIetP7miw6+nDIU12Skhsc4JZZRckZv0KyVoPnFzE0dLB
6NWY8tggjnLCgRLE3sRciGCuj0IGkE0+NpvXuNr8y7ljt4e5e22ys5ygyjVKdycGMBw9RHCh+pyi
gWI/8fuH97T2ecVE/cWa8+NEDLVGUhcb/S1Kffg7OhdBXDtcERB6WvL2OB8x8/yIYUx3oGB1RsSr
MqPgb5Mxxf3H0n0tJ5JkYQB+IiLw5hZbeCchxA0hCWGF9zz9ftmzEbOzPd0toIqszHP+85tmprv7
Ec/2ff2+XMVmlCkmW08mna5hE8I42W+ncg6jkGQMZaCC4Oq8qBSMYmq3UOR9gxXERDJk54Kq/v5I
aKdSw3ufhVY3zlWQ+8/SMdHYn4prxvO0cBbfQHa4QfIz5EeadLMAjvVW3aTLxCnq44J/7XvLbRE5
MNbTjGn/GQS9x3p//Tu+XbKmMlIRY7b/Q8V2vLZYOg1An4d0xZcZvG5NOjjjAOtKj6oFwM2pfiGV
IlSws3H4mBRW5ZMq0Xw8ZnQDsmei956R/BN6/1PjVMN4CWzJg+ZPtk/TVEBRogKTOjO5VtYtfFRh
APeSCCuIJ3+xYF91/kqNc+qTOzJuGKhemQihM1o4XIqbfO74H2e6/3C5MF7glVbTAF5OTB0Zk5Xy
zaFK/hpwTjgPxNHk/R5thVdCx6viuNMPkJF50R4p6TA6Ob9qu0HgtwTLQRtU7ckUsbmrvagknDEA
mOkg+f3kVBkkI7gI/cLvtvvX3r37th5ONoyAeqYXPD6flWxpN7z/eq6KOT1llSJklBvifklVPfWy
DSTaVXFsrg2rg/SoJrODWD3fOUZH9SB09l6ap5vpj3swIC2P+n0JKsXM9+SKWrk0a572BenQk68R
d2qEjEVC/BCiYShxVcbZ9+PGQwW5AOa2JhTHNnuFse3aJtbkcjD+tYHFke3Uh6VH44FJ11vVCMWa
8d6l8aM0rWyZk53fLwI7X7X75JEqCwruqiSubFz65/bmUVITYIjHxtcOK7/iXCAY8CMLvcRh/BJg
rf41wRjfeAll+OS8nPOFyhFR3gESZ2mQ9Hy2bxHBo0IgV9t1tr3nGxOUUk5wWWyUGeQG6oZ8MPmK
tu80gbemChwVW9gVE6/g52Uyof0XlEmzdOUMp1QudM9oe8/Qo0piW2F3H01Jt9G0cbtUbhyLdIZx
85WvYyfb8DxtOo+WhOaO1nSWtGvJua3lqsnfS28bHSdCQhp/b3efVvZ3LTnyjk+hYedos6uscdSw
lzjznqt+kb6/vxa15yZaGp9t8ZoHSU5FSDgIP7IX4bU62yC5Kgfmeyl37G+3ZU30VWQXu+x16yY7
6VUKbXW+ds5UE9ozmt6hzdVgInNvmget95/PV1S41BKnMec2OEEuOguyY5b5qovpgvjvPADnin+n
jA2Etm+hWWX/1lGb7SZ3zeMryrwMW9jI7Lq5c+N1Goepgj3diOJa4ncLuU+uox1uY7yWQGF7dNh7
+4IkHnm2cS57N5yaJMu2/ceZb/edvDLV3A5RbldG7Jgo9RMrZvMhcaOPHuBbdV6CJwBMCv1j/Vxf
N/fQL+SPd8yE4bOW7Dy6mn3DcyClw6R3atyC94/BfyQllx/BiKUYWIkL/oe5T10VzOAX2DWebaoh
fdbuoS7AZwhg07F5GT/G+9EJqcRcA0SfRuSg+ooNC0Nph+U5OlMZ3N62AP41yX+z7Hw9OxZKYQhm
QbcWg2Awa1qyrr+qcT/C/amms5UDaqoThfkVjW4UUI5U91E2DzedDk5ExovRMaJOqobyPVPt7rpb
0pbL+DIOwzFIXKEXiAenDuysvOhym46exp2JHpT5v+ma2IBUjxZfRlLYUxCEPFrctIHbA2ioaiZW
k69VcQc5fy2+DfsAa3lP3s7wLfxe4IlIh6wcPjMcZPOp4ATV2FQKzUXzejbcW1XQ8hXfx/K0nopO
3Cm+T12JRgy6Zju3duW4pH5qpiIz4EqWRO9Szoz38taUM+1F8S1BHbJE0ahmTL60fZehTEwHA2dQ
M9V/Ko/s3HacbZzqAIpIhP0Hh66Jxu4xPrXWvV3vbnGPsyOmPUH5aN4yblODECCKg+yd6ldvywKS
melTVvaeIwx3IYxmJ7LJNUxopIvP1zZfHiuN+rJ3/yIKbbx+sBxWc1t+jsN3rrr+JzQkJ/vdfzPA
45Eve8H86Myq4KnT+VDX+ErekrWCIKF/Y4pe4Ola/K/SfcQIpST5FIV1npZJJQyouxctYayfH1y/
rx9CdR/FHTJIspNtBwNgqQmBVnyqHnnZOa04yLIeV7VQ4jRSwz1odS2IilddL9GbOh9TpXmw+jyU
ieuEifbDGgrG2wzxsEY4qYYWveicwDCzshOlxXAPOpGoBwLX9a3Lk2DrmwsJLOdt/faJZ4wmoTxK
ThajmykNsac1ewK73V30cbjpHnQPfL/BGZUc0/dAhBcggf883CIvtRGXS1LJTKKyfQBYOzHLdjIq
JWeKqUWqHGsu67Fhkltn/n0zf/ZH6bb5SrayRp1e91/mw8G8/680B2NibXBAS5V3WIlV9DDfYLox
jtcIBgIHRnyYYWPV1xW+4ST4i1O2q4f/dJiRsuZlNY3V/+YBUe+d2XaG0L28Y8/cHgM8pOIeQrod
dsytavDcuvezfDN5v9XinRT33XmGquil1JHoEYXTORAS1sARc2gTsEc5ScsSZhEe9qyyRV1Rz9RB
JSHKJDmY/rpzlUT1UocuLj8V3JioLPTqNkpufyW8fQMN+L3N9Z+SIVyw8Wrlr3YtCqcdNW+1tfph
fkRPYZBZVneZIBqNl28hrxl/jEhxRPnyFqaTAG2Hf9L9AefwukWSKE4enqtA7bfRBNLZP2/teAT0
j0eM9dpMiYzh3P16cLB1SlRv6CLh/ghbrz+gaxfjP5vogVF9SFEbYb6YGLzLpteI4drUFDOmUZvy
n7lPPLoOk+IyTDMG9pzg2stvhIwiZuKZ+zfeN/+0kG+Sf0OylkE4J0TPRjDpxzIMkdordpRUafb4
o7inC+tyskgoi06pBC9DAAnDxs3k2k4Uv/Gqr+x2LUkJ1/4oFAaU9o1VUVHNblm/bvOCHiMVJfuL
L2lxAUiSxiBpN6k+PFfmdwyEexQY0BeUu9k8aRKF9cQeG6UGOSp8OvOlMIbCWvO8LGtyyFb1l7Hw
4suBvIjX/97S86stvlUYHzuLZtxOR9+IGLH8ASjOLvXr4NK9AYRZVau1P1N0LoHBx9IW1LhoEnuI
XeVulYhWjURzCzVzKYr0dNA6W2SOCRGgsVJYvXjbxQDZnBjY5poPRRyuEbStMDhUNsanJutBq1eK
d3frEgrurUErV/zd1G7fq3a+fq5BphCHH6G+443wcSRXt6dHm98sIWm+Hgi+CqD2tMcu4W+477+c
v/BG0P29gouWb1Bc/c0UovtF8dQlz/oKStjDkLWZffdVfY2TfdOVgcGLgJh3I3qP5u533Q5Jc+tf
u1CzMMP/OUsWTLbjg+0HOZOEGpvNxX02M3KvC1HowxYVCLWeqG2IHuM/kA2JUKmeWI2aun3w/I0V
/yz/pec/3efNS1+WbohpLe7fu+adtQkxCn0V1XOXxLiVgny+nL0mqN0Q157tG46bm9MUx3BwMCzH
o0UZK4Clb24W5o75WnAppuRmNbwu0TrDCa/NMCK1xdA4oKUcBDSFqeoE7by/aRS+dVUYWjKPXERh
FryNMq7VYrfNODUgkQ4NAS2H1qp821cNsfP4CznxP9N3c1sFXzVMntuBQcr3sjw2wxoe3u/fOGcN
zFXJiy+BbZrh4BXZyBRH+6pO+Blxkg2nBa7oO5bKYFkP7LE2QgoxjtJHkl2m6mJaIRojWKFuHSL+
5uZ79xNaA3Oxt6naI3wJqH2Vazcs/EAlhQP7ths5O5ZvtGPE7s95wWXm8bKpra9XkEMTwckEo9At
n3vyV3GxTmNeT0AYTccmuiBOiJIWLoG2Ba+f1vSThZ6clRB4gEWYnKgQbYyOwQ8VYaZ+wdZLhQl8
wmfNG+nGSq9fs0/JBMgiY+Hp2tQll2LPQ5n3gOfiVjfTmW/mBxrrZ5v6uEN/xRHDOl5uSkJKuXlM
/rFs+ec7An+yKNwB3PXAtcNfPfRexU3tOzl/8gY82UN9/lhVOsZrmBouvkeHgATuO8Kyv+kzihPf
LBOkvJGKes8Oobh80A4eepvAVov/mwYxEUeGfVQXAzewlWzsR+RFvUePW/kPhtmJfi9ZOyiCTobG
go9DuYn0y0LEOsI1TqC22tVPM+IUe+08OVAZQxABGrVYFCDvsgWJz+QvvQQe2KdjgaXdQw8Mexyx
auCYrTSXieAcret0iMS5c13x1WxZRJieRg82qSxbc6aIc2rD0u9bCkSfaV1mbORWxcWiKDg11/xL
lib5mnzNcWZomCCzxz9IQd3tqDBc7GqAZcWdF+gQXn4FFERbqibnKPjGNsJwVXsfFcLukVBzi/8L
rgIKlMIdqVXJL4uAWPcAkPXw6v9W1e0E2nX9/evm62lzB75xQAwUgMHfT5CVhiSSGKQFBbWc/dgP
94x5SWl4tlSRctNtM422m1VX0rT97j93/8b1u9/A+SUDYZ9IuGiyy2jWtKGcHT6ra0S+TkaBxNcG
llvF+W9cKvEuWJAsJF3fNfnH2UKzvUX71dm2qDd4K91hx8iT2HTj7eyM88o6PEpSMy0j9CmWu9uh
qX/+I1kWh8F7xlgeJLDghXE2Kl9iui06+RroQh7YqSz8trt2UvQDEKJ6HPKPBpuER8ruyWFK9R/Y
8PcPI+yf2YEkZp40IaImkD9GwuOV5V3ig8vSqoqAvAGXIRQXKffhlEabCKK1FCpXXhuBiV9bdEb2
IWd7rP2q6MeGKPr4sDHQy8omBPwU6wF45LRaaGzfjr29s39Pc0SiajOt4c9V9ZcoA6HwDEPhQgs/
uLGg2q1irRi0UBTt0ERVmz1bCyuGQtdQyrhv/Xa1eYe9mG7fUxaWs9IpM16WpiPTjrpkjlOxay74
thVL4S413InccDEodDNDo/3SeDQdTFXUcZ9EukysjjSDI5YqNtQamqdr052z9mzngqnyFduz7Yud
l7ojRpQhY6AX8ovU8DZ7OXpm2h8iK8u5YJAHxbLM0Qh64M5NFOfmTpofunN4gOtmF15FG6oJ46iP
E0EPkqivpCDE+w9lJHmva8tAN27l8bG5bhdmV7kUr256EEKiFLJGY1pRceTv4kZVQ979Gs2nnXMk
YQovJ6enUzz0dCL5QZzeUO7Im5SYS+fspgLo+SDC/X8FiX4kZthiT/WAnE7exGqkxQyy6diaZQcX
1Psoi6yeIaHcVk+1rKeuLdhEhfnuX8moFets2ts21KXMpYUrD7fh8nvwut4Mj5Gz2P58/9h3n02c
5nWR5xR5NJ7NckK6orcI4FtBJknw1w8nxU1kzDOi7m2Gp3tOe6NjmVwnT49ygumLDs3av+pLkrxL
C91Tue85ned8xbvaLOsJmPzVdo2/oG9EoV2LXnbsoQyIm7nVFl2aj4rs0XI/be0x3TIom8Bk9Nqo
WLIHSe1L29L+9/RxJNJQ/vFfuZTfunZWGZm+huSEATPJuUFSZWIuMghpTDeduCIYK5V1QGAEqKsr
qc/lA/vh+fbXwDYvbpw9BoyHWUazb3nGBxIBxCtE2Tkxcj8UJBkv46Y2JXj8a8zOnWPnFUhwEeIK
kBlzsrR7CBRlDLipYv8k5c5186VgYp0LsHjyiGjxbzbbCxjiaMIzoLQfIPy+nXRBSYSFQLqUEs3E
el+ZZ5tS5yLaxCnsdt+7TKQxVbJtpghRMBZPlFPcDKJbz24ebuMC3nu8eL5VAk5lBRD94qOmgytg
4CT0W6O+z7d8117g6am0Ku3L5Ejy00+MhoXZU3TK9L1gjnlqAcWLz2L8LfUeRIXT3/6hL1Ydsx9K
/CSXoVxAtRjfR3Cv68jwPFDE/xpxZ3Pt3sz5cqNlPcSQZEcYAksMkId46azCgp2VEjAkwSP/5z0U
lnpjUZ6+W/vVWy0kdD1rW4Md7091qdfG2naoUbaMsxN+HGhxd9DA2d9Qa5Dle4BYoeOycrdBnuKh
4xuHl0YhqRGr3i3TgZab4d7v3kfh4XyUm7OLFC4FHUa8eTmARff4wKTWwwEaCpQz+L3wt4B9YPGR
IynFOlTkcaI7pDa788ukp6dS4x34V0t+zOj0bEHIwKVZKLUCKQm3OJobT1dgO1Lq3zG8aiQry37M
Vq2+q9zr2ShynpEN64jVR0K6yslvkI/8qcD+FMdbmVZGWvEaSn9OEX3AyQGGm4hgEknzqN34YzrQ
W5n6+ndnVFvJjILWK11LjMVOws3kgefb9jyzjJKIQZpTPT+SgfyNvp1l/c73CDpvDvhO+nbVbgMW
csWNKY2DPCuA7ntaCQmoOZ6Y2sxs6cAHseEMab3mmWC5WZOiC8DNqWQlzsiErzMD3M6go731RHKf
RmCG6Vq+DW5iIEPeE8sMUtV0H2F3O8O9DR6bVP8otPFaKMVCU7WKHi3r0EKxzd6i58dJNLz28gqM
L936WFuMFI+9wLl6dn2KZekG7WRPgehRXtSmwdQEBGEaWE05ReNN+2Z7+c8q8DzeYzoGydXc4X68
lc4zpO7atrsZuhWQjuN3fHBtiH0yLDBQQIjO1+QhJwcLR9C0g6a37UL/a3lmDtP3PFqaHBlt6fxV
PnzG3/9+jnKiDFLIqoFbxho6kU/MKkmRqfoRnIs3VMm9naN/pF3Evj/J8SFEYzWMgR/sd613+3hA
b97P9YVoo2sRqRqwwLCNxXZyzOvXsk53Pgv8QaELnt0hNDAswMZWJ+5+69FfP8Pbq/SPrCnrr/++
Ase2sdPQbqN0P2mna2yL78fe5VycNknL0SguXm9fjSHgHTwHo+3oPE9QSqZZeQcG577oq2QBrAzC
Khmlw3OV+VTJyDEWwLZ7S24dG/8wEf6gMhc95iH9YLYE0aPES+KmK/krwfVCLwaRijJUXNV4yG1J
tcR2D5zFqxf/Ta53t+I9X2LDcFGCERRnqikTcRVgaMzCiQqAqS+ipyRGHUNHYFxcqWwkALNBsPxk
evXE8VEU6yb/dWySaaJTzy6x1o9AiYinNiNvyC+gsY3Y1MTPHFgyuBk5+oSI+dyqQW7wKubeNzX/
PcSMqOc/Wd1ILgiuIjf2v9PZ3zeTfk18/VUPn+BiS4rXTMcOph/3tlZJn/tXrFNUhYlEe4t0ktNg
nL82g2/M/ij2cX3XuRZKz4k55eT5CyboLI7FN1OIEneoj6mggkUFCaV6bHN4jn6mgazdYKNQztdf
5GCKmeY2gv3IeGHbEGE9RSQjzXy5UNm2aFoK39qmd5ysLvumsIslpMySLQVzLNAp2+fl22VM1NN6
gULDynt+K57sa0D5FFnNDlJnXxLYijvY23IfeNt23LWA21OhsYDo64z0kBDO1skszn6qJZryRb/U
Tm2DuyHpuCC3PKDUZA5+nx9svx32n+4Uws91tHK1zJVgQBRSkDkIBTrn4e17Wf32LO16xyIDFLGB
yi+BcPxRZ/evSy8lgCKQi7Jg98dnSMg6MGR56vSbaREXmptwJDVTjuIkF48tkGA50yV1vws/iqZH
MR3N9SEwAB3O0Hk9frRCh2248NiU4/ZMjNpbewEcPdWAbUjVISYp5ByFxLVr88XUCWjpf0YUAlwL
MxBqTTM7m03+qtPy6SPTeQuIHtqEAQZLFZCywDw6ZYv4WuEXBHbgz+NUpX7R62KXha9AYG89zWju
UZ1sO+bYlamLm0oYvSSaptCknuEn/7rd0bmpeSVg/GdrBq9JdYlds/3R+l2mURrL/47DEQvoOcV0
mXK6HjTAOIcTbHrdWGBwaSRri0a2jJ2ETyYCXOxnMJCLw66yshRaPl9nXd22u80A4BbM8s11c26C
y4lO3RWe8BRPV9j7OfzDtOaMDafF+jFl8riFIyhXlg2p4qeaDrbaSZt0dJ/HmYx7Zq2ltelOcL8X
TdVlLeOWhW9ti+skhvOd2u7rwu7/xGokBXHz5PZPIKKji+fekSaHyHdOvxTOgcDq0qr7plTm0lYP
JJjZXHg+OrTu6oBzJN8l1RumjKrcEW8NXzYapNEh9W94LnDUK2mfJw98ubSeXzJafQoQdNcG1Xx4
7Ths9I2FS70asvlslyhOF3ok5nbVV7ToZz8vHzdOS4sa//LqspySGSFHQdLyIPFx/81F+4YEFRSO
4VqowH2Sal66r4BieG9ttEZ/qkRnD7fuhuD3+mYAfKxwKMREy35u2wSypTOV2rm2DTat74/m6v3F
lTbYhVXSdcildqj8980CAQW8iUPMDZvmspfxg7g/eLrvrOeLqWincH6cy+zh1p9/Z45kpcKpXOjm
+7efV5dJI1i7EpTPi85iBC2FdKCSwB4BHbu3RRSTnfuonkdGMdAQegRLps8YhdtJeBkYmCPdcFh/
EvaH3duqc6qHhvEi54VNECP0S3dfmlZxJCoEaZ+n7nLIx+WXrcz3K+o9y7/8ZKNMhetGf8kwfdmV
I9De6Ae4dJULwV2GuSzkpXgE9ZTyrbAHsmpp7oEjY/pV91QyDcapbC7Ov01gp2qW5O075BwEFmOI
JLlF6+6R0U0UvL/OxQuoIvVx76S8x8GC8oibLJ81cnIdTRRA99K/nPQwwxBogZkVEGfEMt/dN91g
UyqOqJ7+trbs7pnHemQbGgsedah9qwluKH97mzhi2KkLhz1rwhLyYZQvto0NV617OcMsdsVYK1ve
fVw/oRWpQSFeKnRWqjDDfGY0L96DWTmpAcRAkKNu+Vi0Hrx1a4JzvP53Jjhn4+fdy2lkMFzewRtn
QwTfkIASVoLzjRXaYY5Y9bYcyPn6LLwHQtW5uotCXEu+nK4v6uby/Z/t78oGxQytl6tk2s9qIKcZ
tBZ/Lf2i/qnyx9EeydZvERvUgHIMdOKKe+URXUVhHuszxzP3X01OQ36/40zVhUe771X/r4p73HOF
C+aLl++Trsymh2wT5Uo33l0iIoIlvqjnK8gDZz0A9K1lEdFvgLf5G5zsdMu1sByc06zf87O0floL
ksCMvDQ8FxdBQ6fv1yDE0LSeHw2Uv9YCmSzK95bDkP6RK7HkjpJj2u76YohcY0rNQvxQiTFAJ1eh
NIsvy4JEvpiltJbn4DbzMPb/Ahvlf5KBm5au3J6lOA7nbGsSx7D8XjzvSoln+dl7DU6CdEnBpwJr
i9kwmr0ca9t9K+dhulZT+SpwTPLkrySiRb/Abaf7ulU38D6hs5PVopRiYX4usVV+nGyuvQ2SXatw
bLB5zEts+yOtELsVrTPvuWxtce9OpUMVxVA9uKy3M5vPo8z0yUnZ80Bkz1Ayr6vcTu0SVD5hJ8Ir
Taww4qtxZKBuxkC9fu3fB9d++n09XuieOJRPkM4WzfU41dpGWwolGpp20uZoZDGYrkr5UZy/xeCs
RSLo/ld6xcqcPGHbk+woliwm35/onESA6I6r8gKx721v4vDGPTfxRsGZ0sT2OeuGzhZTAa9WsXaT
HlZcPMsH9H0D0WBYl12F6IzYODdup6qJlvF28ef3zYfdlUVh3OpefwF8vEQFYAr841kusLhNlf2o
98XB7THkOvUSb4nWERfM1jH4+zz0CtXk6MDPPEClSrRBPF++Xnij1G638d/y+3Au+52nyJG3a2Gc
uERZdTE3qi9voUAZIGmf0/0Fwy81NR8ML6ukzJdTnHH8kUklDIONrtfPvD1QR2+19Ihx1IyCwQQe
g/rw36skH/bkC+LeuZx+VZIjb7mD56a+FbOxDxuPAlXC4aF6EkkQTDHRTjIIAAMSB8OoVXm1K3vB
PKsj3mTMCxqJfy+PBcN9UTVSD3rsUFzXl5+P+pJMkDnjwM3onDv7QXxVkqBS4viI/OezrZlY2Ebo
NR1DeVVpgAA2Awh7jwGo6vCh9Ulxv2/wQJRsO3rAJ1Q5ABEkpsMnovV7W4Cr6nFqxO8+j83Yz4Pj
wJ0/fKq48mUvu0+E7EgjiFnyFXyQz4MUP1kBfzj8JffwYrixLyr3x5NxwRvsi5PNYNHcNH23pm0a
gJRhrbtIqOcPwY/VcVstqQ1ABo/ygmRW5ax97UxSFFxqTSbz0MAFbparZeKIwV+oJRK9u+I/ny9J
U3Ffju4Gr1RKbkmn29IkBbD2FFUm/ywdH3b8R+s5mgrozGiFe4ESYpNXNqx7JPnhP8I8K8ckOcxO
HA/JSnXMc7E0bo+DnjzdmCS85JNhUZL5OgKRPPmN7UVSqVdEXrruzO6iv1m474va9cs1+P+0K4l3
fCIfs7CsvOSAxyry/JL5YKT4TPX9OzY+xrvXV8X3yCn6vh3m5+llOx2r7K4NZZ2i8Ij8ytB1trzV
2AjotDxSsWfwf8vF2pdMxdxgSS71UFTM1/iE13iUWJZ9T3q2/Jy+xvMz1QOjdcspXeEZVl7LIJBh
iBlry+WsJ43k9QSbQVARDADge2o1Ajnf0718/vJqrB9fm1b4PEKklIlU12pKI4i33dv9n8NB4Ye7
boPrXjUhYU/tdXizUDu+69h4y9vrZ8lPO1c+cgJ7y1w5bIRCf927xutW/4N2YlUipN9/0cdwUj0z
LJ0W78SPJCAhWfZSv4/8jh9PXUs+2EH03dtyth24E0Yh51fJX3OJKFzcSPP95bSLAbPtBEL+jFBj
FY+Qw0zaPYzJzz82lloMANm27Fqe2thMNdwadkiJWgH1Wz9TH+f7iTGH5q/Fo2wA47pjuSg3be8R
Ta/wwtw41uWr43zliAtbRcAlPPSoHzrKiP1osv0KHgr4y0wexOmO8GMOhdrpWiMYQcB5JmqpSyMZ
nBJ4r8+PI3ct87M6V/ejOCQE1d2OuKyk/qq6NU2JoRpzhKewi3aOglxmUMctUxCr4XLlK06KJaet
XdS8/R/Jowb8WoMjxITgEPGDALxsKkjlc+bAf8EFmxu5y1kM5I3NT/k6LqsCkth96354D8NcUd+X
WjpT5FRxLww3Rz/eXWWq+jZ/mkSjMnp6IjlGJz5b+8/wpqfyxf25l5f77o2W4R+97m9R81KU/t4C
T27qBcmaMefxG/8ZCpPxJ/c9vLvlo5nhpsFfi5RW4qFM74bvI0YJjdBEQP/0tLf9aEFdwAObwppJ
q2CV9ODkulkLrt4xk/DLda338sIjRz5gbSHysmpItm7pQSL5G3/V0xTfP97L1YFO3Kjsq74xZLw3
46/2DXQgRpk52KpeEAEjy6JQXPiJP7sV1nRdzxAAjk66nxgGe58/M4yV78EHZ0hCimvciJesV/VK
k2zNsXUc+YQGKaR0gXOz+Dri22rP0OvQSFkHTH/p3OGWeTNwZlpRENge67bs8pobMMZb7a92eP9r
px1nzE6gzhgpQbH00t5MazrdShc0Vt/PJV2SpRn+8GZiwlG7tBvPYj894QSzB8AmmT4wWFJbcFsJ
MdR3owpWdz/Z92Vbx3yM5Mb2EWg20luXQ+L74kGz7CaMV6NCFHyPwzCJINUwbhDu61hHaBXB3ImI
+sdmagjOKTNJRZG+Q88fdkTC+v3cDQpbroF3cc9KaXk1mfAuMNdlq48rq73avaVdVbiy8aprjFV/
DVGG3OFvui5slqQpmhZM733Q8ONI9UYPZuvs4OFoPNvBmY+22dvntWkImR+g/7WmJXaT46TOQ0Hv
1iiPGoENBAm/j5D/Wtn2JD26k2y86K1YIBDa6Nvy9cEVDTWgGI4Jy9BpQD5W2bYFIHQOUaxyAXEp
dc4mNCwH8EfsNk22UnX0tqDhMJ2/Fw+QJG1T91CNBT2nbfH+5SSwIdkI7KUe12u26cHYJGqXdOVK
+htrWfIn6cHpaiZX36O64Takq4scj16Pt9SJ+iklTqB0BtuxVRhbn+dpr71OzTjq+BXfioRSrrKD
DJoFm90CUjjV19dmORgFRcsQQHhiAn90Vd+pn8VXFgb1iS4GNsj3id84uobe0mZXTHdWZTMY/ti2
Xjb2ElkQiLSumoCqj7ReBRTbAmWlW9rKD89rzxcjPIIgALt+bLoFEEx6YNHCKFE6wNGFHoK2FVP3
RyCQdG0+SxsrJX4CmjUkCBaHtENHIDtzXO+LTIXm69pruP24Ijz9Y194fthjsJfnyWS6fu6sqGru
7T3EcDPA96bNWgzWTO8PXGOggnCx52gz2HeqK38h1mUJ+m5+WN1e/tGn4J2YdIwnjtfgl/KRmyUH
oV9eGSih1slsvTO77wX+WQfx5i0IQB945LDvvAnt4Scxg86GsVohom9o73BUU+OFYXNL1XDupMoB
GbnxGvb1hyOpfnRM8iUvLzgHVZ7vNgZh2dz+26m39OT1cxinuf2f54T5P9lJTv7cR/b/LsRH8z4p
bbK12OPZszvw7OckDMYcHkRKW6j7Cv8Hrat3M+00gqRm3H94TCubr0Cj1Y63YoB8kK1HdD8IrAWp
5mV4vNwbTLlHhw9XLTt4mq0F4uNsB7zj2Fri1WimEhzsFqbO+L9UCLHZQh/OaIPFVIbvdnHxNe0z
JebZS2LXJo/WoGuuTZ15xJa+bVtw3+BKIYCAaEzj+h1+TdCI+BHwg03jj+QAozXgLsgl6QqqimdQ
QKhfHQ2Dgq2a38O1SAZ8QRNKJaP/lNgttRAuIfYOYiVe+9G8NVdEkrCE8COglNldbF6mImYjkyrd
ntXc7nN5lQt4KG3XHxD9/LqRwCm5lx+H/m1RObJoOUbrc4OnFlIT9YCR1Gs5YEyzZlfy7BcQoXLF
Ahj5WE3ngoFI9iGBSh5gf8WA+YCBv/lIyDwKjiIxiajf+2ZuxaRG5BwBdRXTqvxtiUQhz74Wr4zR
cvv7uZnnCucbhmTu1/FFvo5lZ4WTZfU93ZVPF2yPDEJhbTPMMggZ7dntHoyS8x9/k2dz/81HLXp0
tx8EPszxtBNl6OMexo8WWMWRzfMy7l5+4x/xjx0zlUAkOw8DlyA22+A9BDpQSKQOSFDCLmvLRjvl
04to6cmoICB8Jr/vwbg6EJke1WxjjKqJqkpWRXCQMQ7dCHXL12OVb6rGLuansZtPH6HIqonnysRq
Chh0nXzD+zVWq+LvQcO4ewMpgEK05My0ADFXspBMIrhTWETOpbcl+lDayH/f3vFc7Wz5sMA2kPya
x9qtm6vmG6FpYPPCtumYC9cNGju1Ml3Ttk4KwFT9o096YPKGYd4oWH2ta/hkf283dkynVhNl3sx4
xdbBbAhh7i2EteSNmS81syAakGjz4WGPQqVQfPwy4kNCwM6zDjdYco65+jaSfpR+3/WCNh6hVX7f
kpLnUs9F276Ww0JFAa9c+7tP3jfd+++2sYGg255Wg3snDfScq/XB05fBdW7rNurNlwqJ0ZQr2wMx
QbBN93gKvmGFQuOVje45KTUtxoHpv8pm3XjQa566G7AMAlIj91bwsN5RW/K+nhdesxKAd7l0UMS5
y3hvork0cQWi4cSn2JyvHcxBBcAn24istsSG+evzhEW2gZLXsTq7ySe6YflGchPrZT6v3/eP1ZA1
Lp+3zQftyX44N8kuh6Q4fld20GXLWWFenTDbt+FceBH4CphLHeqKKc4SSpJ2YAvsJH28ou9t53sQ
qMXfeO9axqAbQD7n1r+KaILLDtNAaFlU2sf5raoMD88RBIp3P0VKoIymK6rX4BugBpt6sPgwog0H
Nb5a6d7X/xDD/WhcrCnbzTj9lE2iKcm7OgYYGiCBEx80oshjQVTSyPzkujk4y3TE+LNmN8qFT7Hp
4MjiWtGNPamF8u+pWf7cQQlhuTJkqwka6V7e7zf6qEBJWdZvY/X9sueddm+bwW7G96b2wonjkTBQ
19vF01uX2jWFMnhRAOnXgm1WxgUxPTT+D3ZK2XdnbK7lbZOdXWlG7Ewijg84ugswe1RjULEsg+DS
vc8wyFAMv+7HvX+MCZHdx3NV+XbeVhzVTcY+lXPPFMWq6Bz5KKUcRBKNjLEn53T1+OhOv6hMNgmK
nJytlwIU4d4sNLjkkGGZu69w+Vfff+PDD9XIkSGmwuNQen3SeDnFPfEUCOxLbp++xI7tS8q8JinA
+bEW5nLTx1MRDgoKPf4Trx4RBqHyB/pdanbNcRbafBzuMtLNb/bNw1ghfVKPfceulZVpVjC9o/m7
MEGaxTfjO4bH29p/XE3WRa6TM1m2+PTfSEv85pfvGHEoP8G2/VT7i67159s7y9bmarh8ALDKXGGW
PFrOtXWuss5G6wCgNF6vHls3EqLXqa5t0UkptLIghZxML0NlasLo9qOlCAiDxWKz4RAwIrIfWail
66jASGH1jxq47gF4+Cvcood52XQk64LW8bSqJlLRah8YNcYNzOFjpSTku66N2I8S1b/eqXvsTPv+
7IMd/Kax7z95RmYnr27OE7kpzrYKsxCgg/5sILE1WsDsJBmGsDb1Cqa55VTEbecn1Y+hNKeFXRsK
UjA0TmYZccji9t+Ddfi8G1SA1k0+7L/JmtgH5gGgDDADlZU2uvBz/fqbHb/icz1b4id5R0lcEXAl
4/U05CVJxbPOmGCieoIN5olclMLn4jvwnOvD5c4kbaBzqEPmh3hre+gJs9GOU12pmvDKt2X9eXLv
cMeRLHSPmaoOX9X3Z3pmO9Tn6eA9AK9ecvoRdFvg0+1zkvSXTvW9i+7skq1DwZbqkP/RoRWOdef7
H881jhhSr3UpNOCQjmk44lejU7nsaLBOtUcJvD5vMklPUFYCz64dlua7mOjS8IAxqLgP7GndSb+g
3UkObGi1r8tIxkixf25kho/u/EtsTT2cVbNLO8ugAS0kdJF3h+WzZsEzjcLRqgY2q02tssiC5VAH
8Z4dhv6LU4lCLVIBpobsR6q4d+3AJIwNqUQ7B1MvpP0wYl23HmNedIVh+H7HYJ9VZ13H4AiCj/FR
26IYrlgX9TB1568AkQuUaezOZhoyB6X9WUXKRwwUysySRfx2GZrsOwipepgNW7z20zLaOB8kjHEe
Wcs+dlAg3SZ+wrKjEFu/b5vD9PjrXlSht9J9O0++k8G4DuKOfHv1bw71L2kmPYc6ped2znWPK0v9
8qONMCoyxDHv00V8YcDUKLBwBsah8LtEoFGDiGps9f4wF7D1OrRs85X+trevpxpDqrpT9dm/QlrR
fREDhWU9lbsYh5VDu2++3ZB5W3+2PQqROLcy53Yk0tFZA1ngFvdXK7whRSe6PH3bCKVlnFUE03hx
9hpm6vNpEM1svx8GkpNkP+EM2PneqMkwubqbUaZQtHgxuMN8l7DvNVZ6KCzT/TYSWT9fmiN1lH3I
B0vi7eg4+ntbDOTr6Jrn8XnItXohR+wj5H5sqg1iKO6IuvtSCm64As3KgXArICtiiV/ll2CBJPvJ
Bo88p3cQkCiK3x0/lV0Sl+DWkghVzcpkTZnyBar//0i6r6VUligMwE9EFSDxFoacJIjIDaWyQVAk
iAI+/fmWpzxhb8UJPT3dK/yh2A85mMj2BI0BjzPV6BT0Ilb5qgVgLq8XbXr07z4r341i59JfN6MS
tzqussNUaM7SkLLap4YBbbolm8cSToJSsj7wsX6CGtB+2MgvXT5+8Z7KtG0h1RI+LRVGKudnZSuo
k1vzc/gx39Rl3ztAZR6HHS5BNdXL0eekWE+rIQd4pSRM2bbuZrfpBfENKYeyHps1sJ0uMOUkhQVM
VgQ6KCYKTSQkX20XlWcFCxXjbBSObMQIQPomzeAa/QGtOquQ/R0+K6hUwRt+Z3eDPHuTD11w+V8+
xrkLSPv2D2eyzV/Ku+oW9fKfAvpdrCzXf8Jb62QKDeWhsmpH0mFp0NXDr5eG3tgq+plcOAB02dEX
jM1Bj7NGvb2xnyCqAsoqmmUE7SF9nYVuDaJuSHN+jS+T6/wy2daGWvU1EDflish8BdpH8n6Zca4X
otThp2YNFYoeYIjyz+JxNaNG4Dunw+d3WCPVROV9bemRi68s9YSTmxuOfjm2uALKjsTQTzJkKtYR
NQDyw3aoy4tdZ8UAmbR26MPBioIsr1h0xAJtJXOHXaVUsSsn9DT7jUdBXaNO6VjP9Wpa7vsfk+mq
oK24zMsZoTSIE8ZYp5F4Fclq8/XzRSr4m7zs/xEjcnXkA4IkSQdQiBdDoTf377OWo0C37EHnbFtT
wCkzImwGS8NtK9II7TNUA/oTei2pCvBiuQP7SzmTQM5PF3cYkR2ZCYZ/luL6naZI0sw+Szy/pn4w
AAPo0IcZlSEwz5TF4EAj96QnNFy0Ms1LT+Pw3s4iqYD1o03Z+b9dAuqbXLvb1p+OkNj4TVoEBPOR
7Npv48B9eIlxJ6OhDNhndyiOs6v30XUMCKtPLqt1D4XRScnDEyNiAGmp8t2hzI+iajNUCbnBt70/
bvF6IrPX/seeI3cPD7WpF++9ErTUK7v2ufvCyK42DYIiCCRyBw78ctGA+cQZCYLYF3HYHzFSnR6w
yJZWfO1omNPtOWJAYbgevcwFaVKq937wa0lLmmwfy+COsUetvM+POB6Iok+s6FKYoLoj3oEQnxUv
b/Fwg0oR8btaYawRwqugivw9m2BV5hq0xQSYh9b+2eLkAEEwC9X1r1GxeYYTrN7fDVvne8uwwLeP
ejDWjfzGHlu0Q8EIC7ux6cDVNr+HxyqSwstMgVTVkA22itBn8gljXFU3EDo/xswFwiHEIMMHQITB
+hxn4K8imfFkTjbSWy1aOxs3G0gmEk+9zcu2jRDTsxhljcWxMlf+sNOvQ+whhV3x1kq3y4P9dNfX
bEm9cgVS2hqeq9blBrpniKVZrtCiNOtR4tSN9bowKzRIK7pYm/77NNs2gHmM+9RragC/rtwYCw4a
a2svy+0e6u/DlCxmR/xCTb7/cX94QpcxwgQeQlV7/4KD0bvWh+3xHmCWGdNrthGQ5aVoHrQFKnyP
Miqrf3hrfSlLem8vnXIXJhq0R1GNjpkFRPjQfrGMAvyhfCr77J49/10CiPrZNS17kEo9ET4JfRi0
QayphzDkUZ648+iymmi7ELoggMkiUEOI3lQ2BEphtfYQZOqjjd1vUGamivuW3byaY+d3IKwXxKtj
CYujy/BZy8++zQhqOYQ/jr370qConENhQlbj/plGaRcChOO62c6SfW83/ypUC/eAJqPsWHCeEF1s
p2pFzeNG8aGQTErUxL5H5pElBRBDwahApo+3WHeiX90sBIQoqAU2hnWfLBYeiCi4LpYN+OF75JJi
ofI4WJxZIlaseuXmL4q+oZOnuMtbyn4Z1dJFI0JrLuC1j+7LvrG5/s2mo67mO+RTfNw73mCv3IYF
aC4m++pH3UKVDv5bZXuszTtHfp9XdDGmdfH0fpvHB1Wf93bwqGHAqch1M2MgFqiuTKz5nkcsIvLm
IQ7hpKywpdYyiwkQcLbcR/JpgVfuCGev99pAT8SFU2ODDknW3UU9O9B/qKJjLlDpvAVMv6Zk+2zu
qUGRsSe8OlKGoE/PRwew8j58CazXJ6jvoRVM55LVnQJWQ8363NLYvt8ZCK3me62BxLbKWWJfE0Qw
Usv1KGCdE6BG+wdvhVIDmMh1iXO8mb2XY++798WZ822iEr86t0SXoZ4/QEICeMrKs18+ADfspJaM
xr79qWCHKUspEXjhIdO5mMzaG94dUhmBRyaJHCZd2XCgPAg6JhETCf7CaldExmnhhy5NrzjWL1pi
5KtBPzOboHeMF3k7VTO0XHJzthCqfnevByhV0NgeCodyEL3h3zGZQ/VM/GX+bp+z+CMO61ttKNmu
Gcr36Z8QSmpszGVButWYYCGFAK9o3fiZfa0spINtGc1MjGG4M41fYLNNZfVwmj6LCDOW0sKDXP02
XDzkLF73ROLu6Smr0YHViuAFXGQeNthsM9rYC7EhaQo4bcXI3u9AL1a7tmfmxtSkpOWOgfNxRec7
8mIvlxX0btO8UQVqzM+Kna8yq+LMimXFsx+aiH+L8B09ySyy/5M4bFACCggoOll2hKN9DWEa4cOw
qHSrugDfA6yDhitE8s3LLxHq69DaKxKavd8xYo7wptxFYVyJC6+vrono2UqNJDiVWjbTS4MDcehD
7LwvgFReNV1SAoLWJRpz7ZdUdSLXs37iGU8liTmKortnY2yhG1pqJTDKxpseJbG1lZtmIir27Ovm
QLaFcv3QGiyIalkpxEIHQSAZDR0eQgYxH59/JqZ4/WsIG2UjNiMH0G/YKdUfvTvxDGHbv4xbH9Kb
dKrllJXW0x/3J9bmBGGv7NqLso2jEzKKkGyx87O+C2NsMquP1vc0GKERFy5U+3hrv6IHYHhDLh66
1hORN/KEbh0tG/te5W6sON/5BfrbtDWOgjqcvefyw/nc6AGCmc7VPb+Lx2268vHy0yksc2POUc1c
6/ACH0VCKWtXTU46wauFXOB1e6scDCxRuHXjxFi71Mr3z7YoAeMgB7BvIT2/LADGG5tuvn+5v90f
OgFW1PfkkJXnkVADcHyd2Afsqpu2CTcpBU5tYTodycz08yMt18aOXlq+l77Pj0rL8+PhEb5L4EhQ
upmlFX9nHVZrB269g/MC4e5fq6+F1g/WuZWaBhw943+3pxyfez7fex3J++u1Vg77+Ao8WLdcy91/
gSB+dDLD6zCnHEi4omNh7XwSu+Mq/FCsZeaXC3W61AhIV7LIF7OacVG3QakLuPYrYAMnLCV8eN/q
vyNwRW9DvrZYlkcZb0rHISn0nZqGXaoUr49oCWwBjtv20+Cc3ixjeSrIlZ6UUQIZt33ZPHDA8yjW
FNOUUSCuW+l7umqZoUGnj2eMx5+rk2W+V0hOLxRiObC+X3mR1++ytXQ+2b+1iFxlH8qdy7H+ScdE
MARdBVbx9kTT5u5VexKkVUF5eLP2lfspoXMZbE409lrCN7Y5Nt7RzncPH/Ay70To7hTBxPN6JIo+
0E39E824zMid6S41KSAW4APPEh99PU93G3D0BELvc5UeZIbZlqMl1+qWtezqZ3WZAR92LkB9rCd/
bGaHQ40fPDBRd/2gNH8dXdBlXgr3W6DIh022ftLNwdve9e5yrct3ksvWRW27efGrmuNnZsp/1HL/
cldg0YIKOXIjPhvxInjIXlbb5lq9hOKaqr4/nhUviTXT4ihVTqhkhPXIJYGq55o0nFJJ6VI70rK7
1Es/REmF99dq6vFKMrV0fzrVrtnqD+N37zA48AoUtB+6GiUmgfZF2ExKfFYBUmIv55cSFO197im3
1Q9h30aI+jpaV249z+a9uV2Gg8dYW7TdowTn4J3cpNhnHWccSpPC/T2juVrmpTwq9vO1Tdc1cqxe
f9S+hsV3Crq94o8I5E0EV+Ko3F7vKvRAUYKLaMxAb8VzDV17bys/dD5QJgMtBYt3/iEqMsjnLEYH
gDBckVsn/4OIsR+9aeH/1k5LqLGP++/n/YhHqLjuBfS59fH0A3tzJPIE/6jRLw5a0SD9UMFXPlcY
2Fir4IJSfC1WIHC3kKL9Pthq+/jJQpt8LQtXsuA+3QBL2ox+T73y7AYmUg52LExLYbU+dECnBDqw
MErGEEbF2Xd68MU0VFDzXeyomS+wZ4mNrme5bLt4nBxOQ4rAOfLsN7i3gW/mfge/hVcCqr/UEU8T
kd/n5PbRPn+1DsDExSYEz+Vb+Hh6zZ/bG954HDYCBHRg4t4rQ2N8Ulvuor4URHeiIG0R8N/Xj1Tb
7vh+7urqEcOTPX6m79PZSdayu748+EEqVwPVKYp1Sg/bM4FeMbO7kFXmQp7pJ5qAp/o5t9xe3pLC
Dpvbd3zCPxqyoNa8sDKNt1R7uxgQiLocX9PAvOfsNK+2XCQHJd1SYJLPeASL/Cy7uIddyejDe0N/
Htbn0XXRdhwfuroBcDChqIVFQHxUTEByvxD8030/nJp3hEkcUQlNPQh78EqhQNxNXTU/uBuIh2q2
VitQ9evl44HjtPbg4BSCbnr+NjLPiyELIkAj/JaCAmZxm65t/cBeOe3xr9pb726QCik0qhWVQuV1
1JuFxsSd9mPBzg824jiirBc8oqqusXj5FeNkpgzj13Qovm1v2UaHR9eM2oby4uzC9VBdYlG9cgnV
kfmaAuggGOUH11eYl8JQ/0Hw96oBvm7+jPNNjdl9b5Hk+6XkULu9VkI47dxkWtdbW3wOtfzwOYjt
GB/ap7Vv2EEr3B1hz68HZN5/BW+WBsR7Z78mwngc3qWqt56hzF0Tr036vXUEKgC2+66mD/27xWCH
NwI/93rYPkRVef0sK8GW2qGZzn4IIkBG0vCBteF2lEWx+cZSCKdgVymMwHUQ+8XfjM4jQXWUuWvt
lowTWQ5pSfXhqSegUx7dMYGSCCatqqI60NRqaZDZfh5M2M4kFsb3GtXOynYwf2vNz7SXIEiGlk/Z
goRWr8vv8kYTPqyfz/hzQAmhrx/MqckigVzWVSV4+8B/lf0aGasxO6EoEMoGkzvaaxtVYjWqNYX2
tTJsXq16MVz0ojlghaheHydUptHbFqM2VViiEBztO0u1ym3j+QQYpNTbRIOmF6MX2v0YvgtWP1pR
jCOMawsSdLlDqNWkMYim/Lr205mE27KzaIwjFJV6OiBmnCKp+IjMD2AoGuVm/J581lDlgBbUh7Lo
y38FNZiu4uysBMTmCBFpN80AWm3acDRfDVhxQ0JWiEbY54MApqF5ROVQRfWVQj1EjIoZGUt6BAAu
wQmWxSnr1Keh/CSul8YbA+WUs9qRWhI4CG09x+9Q2K3fHgoksxah/paN+Jq8Rp5L1vzXzqPTixmG
lXpsbcqPRTCq3OynHs02Fb8HLmsXVjtXvS0q3nf3JRv4I0tjBc2K+y1/Iw6q4Jo29H06NxALYgTk
DssgIrdhOke3+gIyk9Uz2Lay1ZeTSnAgoLTjVa6Lye/rVYoGkV6xPpFQsvmrsyn1CyjloTt25apT
nzKw4jg1zmS7ahBsAzxEPhA6W9UOtmYVjDVgtLK8mLlyGF0jede2PkOfUoxioKWalG0r5rEWDzqN
kj/GdrG2EEopvDfzXbJbMoVN5QoBUu4ftvPNbVC0vTL4+xplokrERLqQgEbQ1hpbIzz2/LF1Jla5
+oYKoQXDgGbbzO6WmifHOrfsxzeOla9sXvYk0zfz8zsbrn9pNwB2ACOsSc+4kD3upiWB+nwVlGsE
ytruVGDYHX6wh63rMVoH08XqSS8vk5TQDASBq8Wmmf2gTUShzXOov1HOlOLLxBvn1/Q8SGKbfn5w
mJWbNBqasUG8nJLopB11ydv6ya+/41+JFwnZ2QZ+aKsRun6kTsboUJ1+bpGFxjh/VC3NRJNV433E
Goz730n3FZOdEcfKTylzdfnQ5DBFZikId4upThszP7VOUwjG7T6LTvuzH34W6C/WT+vk+qSgTqHp
u/m7vCHyMTr26LAblXUcMdvfBc9MvMB4+udVCa51pXbPGUv+Ety3Q+P8wIKSh/HLDhMu29Ru/Tvm
Zqc+dy503dZi10x/9b+/lxsEve/W4q7x+1nfbjq/4zIaakZvxBRW3h3LgWHaP6sdf6OYBiGVxYqi
Cfpkt0mPMgPDw/+GScjL5m6eMb/EhfXrvdl9rbmPX1oSzE29l1SI2u/j33+Ug+lvkRzgKMMg7EhP
56tz3iLwhDfO8THVYavd/+YHphbdeFOGlcMdahmAE72HUdkSpODfKhCk0Ny1A7g73BUUOkNkgXz9
fM32T/BFmcHhNYdumhvJqQc+oFm9r+W8a6A1Sho9owjV0iCbFCTbIi5i9/QKRwlIAMSJ4jHVLTyu
8p5rA2RgWWa4e3+AX3RNL9fmwJYYerv71W9d/aKM56N4SlfG+rLv/WJgMEpq5WvFWpYCAoBZUzzQ
CdWTrVZxZfNQtOk/pnhkWTVg+LUvRkfQquZ1+Kd//KO2OEHnWd6kc+z/7g+1b/Qo8fwZO+rpRBsU
ASp7n7bN11LTQkIknBj45h89wKHzoamcGgDzp3G5o8+zyo//dLw0e9e9wmRimw+BdG6EQ0HboTLR
NlhFhdSmbFc9P5bw5ggi9wh91YWWugZ0lbQGvqt/K6nC7R8B5BeOSUJd7qi/keeSAE+jzb1ol3Ro
VGeWe9qwJo/lY3KafAJsbIhZz8UBAHUmelvRkV+khJtXNL7je1NWvlJxzXKNUCmcftyXWDZKuSe2
HoJ7zfyTknqU5xQC9BTcRgByFcKilaLyHRaAWVWg9aPm25Alxkn5wvMvPSx68d19bTNdq013XwLQ
W66O5raTwDNueqn+AJdfZrpIsvcLJYbySCSCGXUtVu5GuUlIeFGhvg7TJrTimETP7Dgm6XGuJV+2
if4zO2T0iGeN7L8Fwe4gG9nc39upPn6kLlbys1x3sBjuKCTryBjxRatY/UdOvurB7htXUnEf9cvo
q1FsgtA9RHfh076qfklEw9Njq3ZZsUPQkFi0cvcp9VIpDVCa601JZn+Ti2znr75IR2lgY5vm8TaD
vg+Y2uZdOFJZ638mL3qJRHrf22mofGVvJL5JdmpqE0z7ajByu0AordVXw6FDhxaci/YazVgXmGWD
6EeP6+H3v6h7ytuG5Gq9COcXyaYc5OnQMT7fX+3D6vs1O7kxdKBvK+JsfPGrrV/uz9tqdnLXz+D+
dD7GWX2ax+x7Q253Hn8wPNr3tkRCsq3zEjEJzhZVRwal0JueIt8APVIrOU0+CGhKiUiATbb379C4
PPIif35LRJmfk9+vJiyCZKU4O5xrn5PPXxoAtrL1CHRBppsNk86zGHFQUBpNtzLrhnL+2yRLXs/w
t4m/4mYX1r01WZJ1wOpLQ0j3Ita8aiAkvZ3kuLKS3A0+jz2xPrM41cjv3yhoKSq/Lv7dPRV4QVev
bF1prIMdwMbtnvfPxcF5JoR5m+AK7FdCdlnLoauEngO6nEb8mCzmpU1rj4VOPfc1pAQVs9R7IQOJ
VA2hHESvqO1Ybj2148wrAPH7exvU+m4AzqhdoW0XW0ZYxtUy6+RMn7Z1kmhMARWF6G02wxFSYI+3
gOaFUedTM1N8sI3LUxZF+O7SfC1yL7AjjNQC+pETnAvUP92trq+/54ZvuYFwC0UfL5PpcG17C6z7
WddIf+5XRdg9hWprAfaD65gZxQ88BEKHujEC6lOdL13hwR5nS/0bTfq3H1YmJ6ncDq8u5JSq88o7
yZZurS2RG/fyKqhwfBvxelHL0taClnrI73sCtuJdbVGufewnLPJODOyyc/Hb++punL0K9XO9xXN+
LPq60LH9Scp3cdD9rekPDvm7TuxpwhJhnQv43jaL73U3BnX9c254GMVx8ZhQ2uZk6ScevasqHOul
XMcNKNf61btl/kywszC3AxK6vX22F2VpBvv1RLwoPmD/dXit+/D7d/1y+oth1A7Lo/0t2Z7580VX
5YdC4za0xffgfEESADj+3Q8P3Op4ryPUvVVUjB0sle/uIBGEN8f6HmASWu16X7hrHMtJZkzz25q7
kPkn7+o+DLKJUzFbbJdPtRJ8QaYrwDpvwPyUvb6tgfl2juLZp+j2ar8ts2qtvfEvy7fz597Nu1o6
kQUdfSqVND5m7yo16+/64i78B/OFWrG04sHXIj0W4UGfSK+9n2x8BMgNazdQ+XSv+0kjcJ9onWda
0xOooTz2G3g8r1CbCkeThkW1v8w8hepMwC4VyWvTo9BZY0rD/9e+cSdygm28a6VHyvN7UQR8mX4o
HUA/uY30RUfRgheGvwmwRGLNaUjVh27we6UzhfeJqys4WFHCtqimCJDK4gJXp89+a8DazAOAvlf3
LnhEtWJrCTxBLQPcASpDUFScZFjd7UnYOeuEFDphAFKBQJVhHiZKEtu7YfRqrAUX4swvcSk4104X
wPE7EzzC+4MLoVXfYTC0rmBaBFYtRTjh+hRpgAJ7XN1Smfj+KFwvTvKJbugdzUAgJLe6N8J71fmf
J3XugWhemNphfVcy0Jwza9lRHuJOhuuEcYkuLeIeByuojkstegomUe4PI79yl/JQoQYqtwg43Shk
ZOnLvlem32EMGc8jRjPOaBYZ0r9spTrd/TWEDJGPxBdKh5NnPJNoFEU6Gt+1fVNb0UiE2jMK2lju
7o3kiACOD3GhlnBq7yxIAJU8fN+9vBmXXL+YDGPo1IXiXpu5ftxbTInAwEABN1L1mEDx3VyIoWVH
xl01p069Bn7YGlZbVJdfzeGlKWz3RYIoTg60bkTJODnDsbmMS0p1PK8R8QIjdSSsRd4BRGatsxq/
OZQGxNUueYZWltvqMg729mDqMCE0gsfaNJ7o71P82hJbpQnEiE5hsj+9yW13j++P/nyfG8UvAuNQ
aIhzBFKfL33lDCLpCPH7Bb8UN5oJrQyZ8d+MhTUnmmyqTg2nybF/FArjx7WIGx8qy3JryPerOhzy
xfTm5VtDytXG2oXua1PBtWdhGGF18su4XKfacxWjbGR0h16yQj9yz/hRjJm0qnqprIZLUFczI9My
ZIFIWFRX3i3DTzpGg9ksKIxUD5AokqmDnpKYBXkfXV6aQwZDneky1JHjAfoax63E3Wko/V3PLF/p
HNXeJ5AurWwv10tzcYCBaB+BL0BY96RR0iPdfJ2mmKZ8wPjMBfBcT7ORafVCsd80HS6rzWqmRv5q
+Tx+YILY1F1Nso+3SnM4pJChxV2ZemirZZKBS37Wa+91VkNotqilLSMffqs9qIhU+/yrn9vtcRMY
YA0kBgQI0kJcotpsdtTIZruKRNuXuTZsVh+erXfJb+252WbIjJ7kQHqFdPCYwXuDT/bYS1WBY7rU
xuf3VLEo0B8ejsdkwx179dHwAi5qBvquMm323UOt/9Aer/y+f1bMFmA7Ut24TtPG+3tKphZNL12y
s4qkG52Omx17WM1h0Dvig2AmPupp5I26V7w6iwEoEAhNpqKu+kyfcN3UnaZuwk1IAxZHM6F/VVka
E+/fUHkBUEByNl0a8YrySczDu8rM2zVNQyL81Dszygv03EJBxrPHPh/sFMxcVc9fO7OkR4f75mZr
4F1SI+WHwDN65FGc8D8pBV6Yq4nmy3dtdk16s14vuLdgC9BcAT2adX6Szmx+qfXiQz7yR/eF59ac
5/sJ4tWblx9foGsa3+dYNpbL5kMzoUt4TrxPTp/0eOtUeuopjLD15uLkPUJ5A1cVA1iUkL9XsH1c
d4AQej0PatZxJfPe5H8a87ynntKL4ums1JjNHa3X8ajGy2Hnl+AJYIknW0/mvcHgrepnsIpJUu8l
0159Utf4Nnpx3tl83uvFEPh8FHFZcloW93+vwkd1PLzQhZsJvqveyI73fnbT1t5VVIYMVlyqb7lI
kwmFMv5ozKCO653etPdWSYY++6NB3hlOE48MJDh+J/m73lAu31dggjouYFZMksFgUDcpipWpky2d
uTPtJfNBHa6pbpeKvTLBzenF08xWPdiZT886U1g5m3GsGV50K+u2ZxlXIqzumcQpPFEHD9y1msUk
ZitqmLasHaxZGMnRTPzP6tcj/+LRlsid986WydfyojhVTH4uDoo0o+z5u5xufwINaCmw6dStP74f
G47qNoTXIRR54vx00PqrjQNoWNFgWxMoi8OVk5B6ZliQwKs55l+MUTvV033rXxBo8J40z/ux+Qgz
WJanukta8gg/eAyh6UbD7e8lIjDX37yIOEr41RZxb2Ht7eGrg/PJAgSeAIMkR97cwDS+LSXL48v/
K/A+RJhDntt9UgOLXYQHiUyoWfLkyG7dPcVemQnfebrGoWGCWdrIjBXQkumnR56FNQvEv0wKQjGD
kPK3B4qJzvV4F8VbL3lKGB/a1BN3wPFYbb65jHGhbNGbengxSXKNXawF1/v0aLr8G19r6NmtN5di
DcURFyNQtFXELdPFNMyemKN11qrgmXg28bO71qfirC37riXQiMebv48PFJ8+H74fPcutcb/b0jLa
jMN5FK7e8rkefPJMdfeNt4e1n10U9mNRvRi5MLNx7r6j9HhWItSYHp2yqpFVZ0jfqpkfp8jUUGJv
3xqhsrkXNHLjUoqAhVQtDnOCeB9gnPQ4Akcciu3qybCyuWF8T5vHaJ0tVmSBlMuL/g0VJ5hsGAoi
15XS3OoWyNHwS3/DW4mPxn9jz1JHNkICM0EeQdZqgYIEoVB/F/EnQtW/EAGzEV8yhUmXfqGSaj53
iuiol0rqaZOs0qD3nZ2ub2eL1Xto7KiKt7ftm1bD4YFm7eHhBl3JSKd9aoTOvn0HunxLsj3m8lDw
2FLDMl8NL8W+VFeh7srfZt9Ut4zNCOR1FG0ZLq2W4cm+4wOfW/vPHvJo+NWk2gc7qyHzFKFkxDOu
TE1aM4Ovx80pVx9tz2w1jH3Dxh7BXXae7n+1IWq6iOAKu+2UPoTRrcMmhb5XslYUOnQDkWPYNj5n
ewjFfBAmQn3GEF4itqDp3WC3UnuT3linfeqQ/I4FXJa4z1cXHSP6Hi7LECWTYzPzlFfny4mq2Zq8
EGfxZnuroQy/bVBxuaknLtumUbZ5anClglvkYeLyYx3w/aGyngkWLgqsJUDzAeq0+KBDTMlPuzTX
D8jI5NR7aztIJ4SDB1u78eryiAHVw0HpeAtaxoG2OIBxZjyFSI0tNEV3OtsIYD69dJPwl1DuJYSQ
2/kIT+CM6+D5jdh2371fMYF+B+d6qn6qE2IakbpTXg6QTDbfFnxY8EK53RYf78MwHpO16/4mHhjm
/16S5irdSbHrjiUtbasyCyKLEs5a8daJoPrrpeh90fHZNo5x4dY/4vqIXTrcVrJlpB628Gq8+roR
lsAIBKXSsUP0ZgQ4UTnZYMT8iXgzlsiptayypCfskJB/zhBDz9C8Q5BRpMFRQfQac2lpuIDWY6Yt
I6KMFSeCs9gfYpYxx7AeEiRsilcJtRFcbB0f44pLI7q78Yc47NcLFbeAsf4p/MTxZFLL1CT/VF76
6aOPOtqjlbP4JK56Isv5j90ycLmK92eoUIMDe2c4e5ovVizX97fh/B380X3D04bMrrg1kxfhR2IR
XhG7R0F8L94MLzI+gBULitt70YxJZqqAcb/XRWOSTct/3l5inSTQaRuItcsaH4unR5iszUDqBC6T
MnTq6QDIYD+yxAUj31XF5/6PyCMHMttb/mZ+L4gkl0ZFK0hpFOxaajHJzUOPL0q8ASVPd0zygIW6
LJPBT+7fS2iclEx9a4M78DEEUBumsUi+Bj+Ns6/dIATyqCwxBA9V1V1SXXnj3VEqKT/F4H1pyzEi
MX5BLE75cxzakFZWblt/ULtysEl0ROsu4N8myTXbtSfFt9ojS9fJPryXv7oc/OrFdjopURvVNyE9
cGgQPhJuNp/F0pxDGCH/1M61L+CJr/pX/bdxTO4aYev90S+So3rrl/33rq32LNKOQbXmCt5i7SXk
64KJUoKkh4rpFj15jVWI/apFaQnt7AYUSGthHEBVpO7CN6Y/qnJN0I7n+FH7aVzUXdqg+TIIFaxY
2KkJ6BRa9VXMPNFlOIQs/n6CiS620k6348Xbm/KS0Jz6fnwzDWg0IDU8r7l8RKhPfLlXvE9Ntvpw
R8hZCpfcBAq1r78xtY/JgeyJW0V47eVdJ0TaLALF7rtMWmxCneBU24K73So/r8Wxipwa2KSEbyMX
IFaprXOoptVvApR+fpJNLKXpeptR786OUl05jUhRgFkW3EXTWWharoi6WQC0Z34Wd/AVeSi+QhOF
uyoH/qgO92oOThEb2BpCKy4raHZ+FFFRbA8fRnmF3RePwzdiMYn0IzXBI/2ulzeNu3tvvwckLfvr
W8afp9MAs1eFGq4KepAytNKX4KM4Fqz8aGNZicRCkdpGKJeqd4b5CoTkd02Iq6gXm0xsMdEj4wNQ
o6nRRdft2EO+atPO0ER8anRxSv4XM0At7VFDHi6nna+a5zQVEkd14nqPJtKR9kZ5QNQIfNDIRrgS
C1LsqKlJrt8RIKiGsATSOweJ5EQDB9rrpSr11rrSmox21VFrNBG/Q7f2AIEkGrG4Tc/uWBIUibP3
2DnchkVBjQmIOIK2z+5ZslGfz8XNc2nLbNZRkJlG8hi5R6F3hteMCD+WcIvpanyLEa8ulS3chGRL
ymrX9PmfJJnXB+uKi9kzHWgN6rQNQ0VpMGjN57OZVVIO1Tv4C2AejMS+2mqBFppxlRcleRULHjRc
bTMJvlm1/jKZQH10WjzygEU5eMR8AbhGRatIxCRTLtcuLugP5ANofJ0LMeinI9ZbrZ/KiCHjXII2
1+eiSIUjkm47yPxlMAGlrE20wuoirVkO6r8HolWXbkBbe7yUJMDtMLtd3svgJa4xXB/0QeY0UyRf
iX0wtu+hHUn9YDV8a+icB4NNCNJyPbjfDVGxfKs+NSui/xr63zHbIiqMhxNfnU5SbD9Xx+NkGWU7
OZH4OtzIgOCxixb6dAdoiL0uSy+eol/xCOODEi8zVkYrCQvh2ogqI1n9S0nnBuVAM4JRY0XWFQSr
Y2VgvEJfamdAIh/dV1yg5wb1PP+qtPhot5L5rFcfDObzdFUi5WfxvroEWGa3noX/RhSt5uhfoa8E
7U4zdgLDVssTpa2/nCf5+nwD/henY1XtJKcYjG/I6xO88bEiR0tBRRAko8z7N0MjbY/KIPkKG00p
LJLUxaIXUegHCiFoPEeO5nZ8L2EoQphHUQcTNdgICz7ZQ+8vJn//iVQltrdYFsJxxp739H/dLhKy
yGMjHlbp8RKcX60I1s4Ms8rbKBiTIfwqOZoo+8ZV2NlVz74tQ7T6+yEfEnvkYsQSU+JRGBV9xpsc
FTH85AgjgqKAOWkxdjgOb5ECxQksbO34ihKW2umd67gOotwVtbvY0zWZRoKIZJcWZUTZ7w2nfxjX
H29dxL6fjQgYlVmG0jN7wPZfXFxEQnHiKCQrwwpFhBN/uatlJE4QKZJg6F7EE2vjpbkSWseARVor
PRUbBSulVDU9rbTqvVHIjsU4wCD/L8pqvk0xQDhBYOzF6YbL4Sou7P+vKPCV+sW/9EpwEmcp8xb4
dD+xV0nxgvcbubE9IC0zitjrbyU2of+Pv6zMUa8UqY4ioFcqZ2lQzHsAuGtCrUT4KOYk4NFaqvkU
LfXrQbl1NFz34XbisUAJ/f/cnW/3WO5i7alPK467Dz2MW+MwO4ls3RhWxsvBEtR94/3+F/oZtPzT
/3Hjl6DkUSF1sH2QM0s/1sJZ3ywymC2NogpaXGJx/z/suibDz9mvwpnKFcZsZOd/k8e+sf47ZIpU
IAmZlgKdmi6dfMHT0//xaSyjmaf9Y8Sa1IaekNmFbVHSNgTcbm3YZe3nVszjmITDiD89zwd5+Z06
1mOkRaJblVTRHh6yTsZhdr2f4pm7QfM5quU/7KYiC4sXZskq9GVRW32zDilLuHJi3AjiI47iCcaH
cQxJ9rCSdogpD0oUqfuLGDoyGSmxECwZOk71r2aitfD+Ylsudzk4QUm8bafyg/syXYbbnxVtGSQi
3p0mlmVUkJs5+X00BmIfj5npq8EtDEP3n2Dyb+8Wz8lyvF77v9nFQbY6BRx0eGZyRYgvUaBwWm4e
Qaqnvq58vwh+Te3kL5WKFKp9kHBth/6vTirCEmpLFeMHItVW7KlberL/z90U8UT5ggq+sCnetuGX
FKD4dGmuaQU57MKUi7BuO4Trh8Fwhy3y+KO4CkVVis56Ll8vsU8vVyu5kbEjT5IEaStMHe2bjqL3
yJlGFCY8bOY6LGFcTdjerhmhxCyL9SXe3CB4xiPxRTsn2UbCICNnwMt14i/vHp96svT4TSugcpJH
ZrrWby/b99qFdmm2nt2Tdan/YP+9d7Kb+o+qUL7xyST60jrtq1sWrKSkbvgnjcx7rbRvnnPgqlSl
XeIgUwXOL6e6zG3RRerH1oPUSybUHFPBFK9+JXkzAAX4afN0fT6MDr+V7zFR/Xv28N1TrTDYTg/T
dD3VKDfeu8+r8Wn68Zwb/6xu9VSv2CCW0s+Iju+qqWEOXW2VrmfyddqFbWDl9m22sT+2Mm1u7Vsi
b5CkXc7duXLlkqsttHZXR/IL4/KcxlRn3VqMi3zPfhtvU+F08+m3QaI2Ncy3t7Vb5Tl+ufXOWLr6
+7x/KsEFK2uWG8XGLdF/rJ+qxwHQZnMNsdkoF2FTfqq3err+1fqYZme/dOmGP7skQyVnVmynhp+o
3KRQAJr734vKZ/+MIPDZPNe+0WW7l+53NzUMqGD9Gw3jp5rllx7mtPnGuXamctv9aq3vmd2DuGbr
twSbvxX5R7ZzgjF/BBQHCK5wcNTNxaI4QKS0D83S4Kt+qOXGG4Qt7zNn2133t5arHGfHhLN7uzTY
Pl/q19ql/hWpTf6SfIQLS1KoZ+vHLlfc5T4ZLoaZcoSmMqt09/QckajAsguXAmXYAkp+I5K4nSg8
B4Dy4ivVlre0wSqhyR5BpirAA9dXc395qIpl76q7hCy7VDYEsyK4p95MtouGGqjfFaZDLZwGinen
Sxmgn2sXaRt1oWy06OOdrX0088/Z7rb51rlxaorV6wNI9W/nGuet47Ga6XmO30BUv5ufD14ERqff
ndVBaTlgh4xLLRKqIl6zKB4imHGMQqmCcooCNxanUC/WTXtbCUGI6Aw/8xm6r3qVw5TRAgMtv+iV
uQ+RF28v6K58VT5LGPO0ya/InshnId/dzs0jaF56Q1Vdb6MUUTixmWCLSK5h2ElmDwCT297Hw3oQ
bKhtjaFMLY3qRD+enAhVo/SNYsvvbN0vEvSiaNl+m+QaB2RtunLS4G0719lNf6z0snlpW3tf16ev
I0SP2fdEWl23eoVhRGybRkEJa6/EU4SZKSAPMOMM7bEPpyZgozAU65QoR7AcmdYnLZebMihiZiPL
i/QMleeiTq0cYmTJo6JxbkKm/ZtN3mdvsCOdbPOnUWoW6uUGUcbq3g/lyiycFAPrh+FxkOscBwEt
BjQexrq4En1F/0WsE/46VljLvHyjycPYPf6qFH8I/4Al1Z5KtdLof221R7VTVa3Fi1X89+kEMwqV
EQOE/Tda83UKIiRyFaCbWBVqzpOdZnpXPHCRbdiMEmgUrYT2O8vKycdkQcOA1lipsYbP4gPU/2UM
8R9JZ7alKLaE4SdyLZnllhkUUZy9camp4CyOyNP3F9XrnO6uqswyUdh7R/zxD1Dd8SwTVyHOleRC
kOl5qUYgD+l5KHgVT1xfG0xlaAurEPTvNbdGsEzwRBrjitiDECLmnFNMNjEBSvg144kBjIZAbiJq
6Ngg55broxPkKD2BrePDJbpwZDT4C7ISejduCTAuL8ai4DkmG67NvEQWjwAQF6jTl+4PihN+fSD/
4mrXBJJ0xfolcQWFBOleMH+9b0/oyKrDVjC/n2LN/+zOuvOaEI28+BEgkLzcDqGEpCYYA3R7OJCM
VBDrE5jdD5Gp7tLQYfFferxGh+QO7A+S36xg8A5bEfo+2Cl88zc0I0jRUscyEGHw84OYjz6S0f8X
tS1GP4C3v//lhEqvNSOo9Y9BjVD1KuwmmYVlhKDdIe8T7zVniPkYY8KJZckGC0KIHjh7Y6Zu+51e
ER+nvdqBlpeLLF1dwKU+Z7eh0TugcP9OzfV9VKGAcBSUQWC5i45Hw3FASITgA3L2y01wuh+0sGOT
hEwot0GsdS8u+34fu9RhAxrATMUTWRektzq2PnT3eFVDDBRWlfwbRIN9vHGrXO6vBPiG7xRnHUya
sse/AD1oTr0Hlvkmfek7nRFA5WwIIi4a57h44QHBy93yzt4Q/48TnovoyLFK4k25tsulTeCb9fhh
G6RkftmPcSYFNRpju8WuyT708j74RrfhB8IOz5B/nMcPIKQnTikm5xgplsD7Qc2S5XJfsfzCmpdI
EMU4pSJ5/M42BiEUIvRlXic5bM3RdYAjxNjYsKupbmur+hohH2a8CnY1udsDeHCwHvhHpQan+pHU
g0cA/YmdG2c2TB27h43QXr+oYiWavsQbfcmPFwM7eOfhqydeVSc3nqNQwCcIZUCAeqskYhE3FmZh
xBOzT+v5L5F4aQLdYuyE5ngX+FicxeawXpxm9hiQsuyEl7W21TB0f8WteQpBx7nV0O349GhoSaBD
sQbl13wH5CbST5QUrxS3cCNFCUMHRDe1Fd3nOVbmL+mTMENrDxGPdkgDkbmvCdfz3nv1xLxQRsPy
jTCSvSUGV3j0gpSLlQlTeKbX53i6h7DttMLngGg4ttNiABVsiErwB4zHmRlfsg7DEUoPsoAKUm51
6PTglINiRL3JocRGwU6DNh7c7UMrn1IETs7Lr/jQkS9hxZcujKkhMOeg+tO7p6291+d60O8EV6C/
FY6GzeCxZdO7THV+YIt68DCF6H/uVXtO6m9sJ8q0E32YE5AZRmcMsAFKs2aEdaATOa3JOI/P9Jos
fLLUJS6ZBpvD1ewDrV2oQv/udGSYzgqDCUIZlihoKVC+gg9EDNm+Cp1XmdD2PMLap6SI1rVb70Uj
YHvGGBiK7U6SAl0/PLjtQCUdUMTeGOyOV0Ng5arjEC+BxBH7kRqtBlpgKnMzwEyaD/mYPvhIrDnI
gvsd3yAuEDRIc08CCxvbkUu12BqNOeQ1xmmApISSIVplXN3l4lrYGF2INTRTKGY3kH3XtRiIjQ33
M7lT2IuLECZ5nKQEK0btn7T88YOZjBaTKA2RDbKhlf32LNo3ng7kkrgfOKcr5IpYoM4qzimk0mK3
gYLTuwBTomNEdQB/JIXSATlJ+DFn21Fx3sTtXoAyhvFEY2F+1YEPYiKcubAgbqEGySc2Njo86Lsv
+bBkINz91Uv2qR7JBCwblBP99uQd6rfgcwiQ+JWBsdEwH/l9iBZoNu86fE4OEmOOItiAB/0Yqbtn
Tv7uFSltYgf8uB91SK6uNTaRtazK62jcZcbAlDc2XEGhIYMtRxcQFk4ikhHO2YYShyQJggaBZsS3
CD5v952KnI+6AHDCAJC2mKrx6WHUjqhvgGScuBc0GlQceBb4rE4K0/fwnVbpOfuiHLoiwlVZvDYK
7a/i1wxEiWGrcTBBMI/psIq1HdEa8StbJWnFpBRHBSbG7D7wly5dNX+oPVzaOn1ZRdaY43DYgiEe
GmPp56ls/72Vf+QaEhwdjSgx0POZihg2YrTB+BBnCRSEre1vjS4yWJHmik0FqmM2x2eITwCaMBOh
zmFZkiBxSc2FAIOIUAOkezi04uE4wnnF4y9v8dhtr18ZnDMdtItYGvQ3J04EM4aYGC1COz+En2Rr
s+UhcX5FBPedwoaxQ5lUO/xefn2JbLoML3K4URUhQhpcs093NbCiWuIkvukx0/InJO7CZ4/A6xUR
/BNbNSpSHh5yKQ7J7uhttIACfSox86J3v+yPbuSz77DJXPbCNShhXZdjEyWNLauEmjNoYYVc9P9w
QUNRI4m+eDZhRMMBkeniAHDyW+ItAx+4951YmJmoe+RRIjyOqvQTNbmVmizYD2j/wT0K7/i9vrMG
kM3iDNdEykxiZxq8jPEz1ff4pHWwBztR0Gg8JPw6OaHL+5BBcdplc8aQ5IzQZBCZ5Z87ZF9dZ7WT
ifnqibKbc9UICKyJA8bkIdYkUR11gFwgd0vQJkEvBQp8g9EqnwvSRKGtHyKE8rEya8G5dqvwgSEn
avOWPxZ3mjZk9dOEn2Bkm9rZ8MxhQS1NFM6tWG4AN++FAY46PeQ/ONlhcDe7ctkfDmaxyjrPUeQI
psQwKePwYZ/UgxEeEp0JkbAIIzglHUYhNZvUaskjijRI3DPEpn01fF68NsZoPrrvTAQcbGR8FAQ4
8Rdpanl3l6ERaVG1Q5UB0MW+/k2GELMY6oAg9fRUwTNN+KP26OuOOgEqdbhy4hzzAMoVX51dA9WT
3UkPbQeTADJKZP8abD8uHaqHmM+jPOqveojgEJVvD2w3YTzmOcJni1qo8vD2dc/OrgWfHs9Zd4cr
oSMx4gdXd7YnNzepGDh0+zziEdt4arkI2x/ONzjEq+1vfBk07qnX9IvwkhZpDyLbHEfiqRKaqDln
7+CELXgrhFf/8Jv9ZUzLjZ7kO7D6Vp8yTvJLkHG3+m2shfCWw0igJWlDgRGBmflFCgBPsmVMOUgw
DUrzCjE+lQYjynhThCK/3DynLWen5FaegWeHzA4S3m/MA9wF0SC/pWELbrlWrn6duvF0ZmGKW+d2
CqayPOPUoLFJQbB/Dl+9Zs6zsOEfJintxSU8M3+49fkDG8lCgwnbP7eESN01PYrGzZ3X/t0oN+sO
Pl5axHY53ezIOBhjU+mL5fYtbGOJs6uIrWRNIZfkGiWBEb4uT4/UTLMPYTIFF3MgSVjrYxsAwRZ1
gTFTd+8cxQpJGB0tUbCP7T3ppp7TH2LRPTvUGM867xkh4WuRmmRzbAOfQ6qHykDQeg/wnaEOFipM
5/6VPpAdSUl49vlg+WcVlgusLmdEBok6wqORck8pugbSegMLqJBsaSYQuEuwiwvAz9hxzY4e2dlG
iY58P+kfuPHA44ZWKHSLVfiTmpjxTMGjNZaGc5OdYelREMPUuyHHYInxpYzByRJpe+Uu081mJYOV
LmQhH4f/S5+sEjbVoAqPeKNe0Nqe2IV2OXOpce3sdizujNePc0zrKVkgHwpqqzECkdHUlO6TBvkP
CB23DnqqDG0ymhUaXcr6lrNBi4rfCM+7POUDrpIqnSsCVHHGY2QUWFCeGPfc3PEYRaioanAYiBSO
dfEaXG6YaLWo48M8zz/OQB6/El9Ld7vd/jKbQ7DTG/QcGXPIjkAh0HjBchzjKWw93KKHWzMh0ezj
ON9TPDNo4TMP9Xjl3bvt0QcTHptDmLeH9OQRlTgyufeIVXLvvpghoSMB3Bqb4+OegBzMFAj4ljPC
ZrLpaMsnlh9lsIQ9uOc1cLqfHXY24YhMw9lSCXPgRvQRaXAiM/iCRkAW2wsaDC3eAdceGdPY8PU5
1Bpk1DCMQG/Yy/BbsfgADs7yHIvPxPfgzkHk+cCOJ+6q5S96ee3EG4yE8AdV8SSkkqJEYnKF1ysu
VkjJ3Muk5ZM8uTf6ZJexGOUuNGGRfrpotpKmf5vf/XaMfwOwJiORvpWbcavP0Yg4IlHJqt5RFuHD
bLv6IX12yOAJDpRTV/9IzBgg3MrRilC8BDnbCHMofbpk+qTn1ISk1FBCXCWjkFR2fAHekJGBFnGv
XN+mnWOMgJ+4jrYQ/Ls1dBrD51x8fIA3EUViDv9ZpeLn8sPXJzZwfCRenJfiRu2xT723khpcRanp
0ALltKxpzrYmQhf3AymFfYWX+gUfvvEXvDCjk2CJhKXapta8ZVbBz3K1LZ6rezxnLvbo8vXat/7V
XgN1kBuBNL/6oudxT0W6uv69m/jxiH9NXKyPv0C7p19iJtB+46V56IEwcStFeIMk5QLm9rLRbeLc
0eUrWOxS/D6u2fWa8cXSYgRWeToDmHKCKTNVsKn/06amhz5WwqImAKBPaDuuRW5ZIS1Kh9nisLME
zECT8bPcmoTih8//kbmYta+gl6utdXEJ750ME/CznaIuuc7xXTQ6qa53P5+upsw+VvjENeR5iFVK
MHLEAIeunnJ3rC8imMHX9NrU6qZnqS4H7+Uwrq7Rat2xgWMMjDI+3c/iSukHxMdo6EHJjD4lvOCU
Rv14TPUnld/N5+XUvAKRnGnxZfPE8w7PFbVvfyCn1xwxHFDtoIbhJGa9UJt4RQVMRJV5jUlbh8Mc
tTePHaDbiXRBxf16hMOvr2vF1wiecn4xk+9wooLcXpN6dxoh15tc09UMvU32SC9ep4uYeXnpOBBT
IFLA5pBEXpEhCh95grk3mCFcVQA9uPKnu09BjnpeOFpPMDN9QyFMdU1TQ23B/e2s/Cf2ONDVwAs9
Zd9KFVA42xNtLbMPNk+MH7D5womL6QAXx+5FTlb0IdILM7hwD4o0NC3Uwa2upNGeaIHNyRsaEbQi
vBg5+3vdOuBZ5vhI6JQivXf0b/hKpgjOsguUM2ZMm0KoriM+sNxwdZpXXWzT3rFuS5orvYXN9IUg
4805hXxSYTvJnwNJjx/JZwqLg96SxhCJkyr0iqWZ1PFJSjoqSpA+4k/aPD3e9+aBOHOsCfcNv074
KAOZAc1O6r+hhhAPVx2n//YOcWfUZm+KC44nxhXXhIHH/DJGH8WwSLgtEnZbRh8B3l/CnoP7Vged
qBrA11k8Z0dm+fS1IG7mBKLcFB5oMqGrBdFuO6p3ofVhXnbF2oMgLyBgJGZ+e3YDUS5H1eheuKe2
d1+ePG776EW2K/CTldRvr9LXDa6OpOrh/Vg6Fox/Js5vNnAmDq/+JT6un73VHB+dYfElFcOxp9fp
D/ZyAhyeX8avqY7fycs/ckiOV2XjMGh5ll4F4YAcE9I0uie3s8ADLCzGh8E5R7kddTBIVzF6eUVP
by2I7HFyAj0+DZ4UJNNjn6GEUbp8YExn4tbdZ9Jh95Hi/pB8HnqfREtxCio3rV25b02stNPjt9fZ
tWtKUG1Y9o95QwoYEPDHuSGax8ihYr7rHXPGGlV8xgAPrebHbaZlXvVWbADUhYNjhJtK1ExWGHtA
qQIUJca5WKjBfXpcM/q5+qpjh82+DexZImlpxaM7DtdNqq1fQz3iTpdD7tB7ZmFrB4hppqv0T+2K
H+Vqx8CeB28PCrktprS33re7wH+ZxaoBJsBTdjSWEb+CoQOV51e6k9r/g/ApZvqtIJHHwrvFqC/c
PQVZ0BkBwCJBi0e0k1zDJQP0WD26dR0iyA3esFG/mzL9bcodtD4aVWwUBlC6WcTf7m3GGPlBiSlc
YmGc8RgtdJAMD2ARnAIOn9m/fnwWEIN9OokiOIEPMy/AM4OT4psIRMOMHBEmOzid3OQ17/iIJ1m6
3nNAAzfsFxifjLh/YM6ngYTIco9nZdgm4o8mGpoqmzQCtgGMxJL4EcmcBjQuKPHZYEdFf3nNfhBb
mNQytn0tgL4CarF/1C8d/7u9AvLFdANOt0DFzaLJWgHyfzPlwAH8uk6JoPDP0zeOiRUFApXDgK2M
hPJLoAfanqWOK8Hg3TODiQqhAhDLjMpELGfLXjNAf8nUCDn1mmIf6cmXNt4Ez2HW6dvJYfxY/3rG
P96czsPQZhMqAvTz8AYZE+8ZFP/oCMcy7ZgevIWGDJZCyB5yJe/n/Pt2D3GbYxnqbuUq04lgFp/F
F85q/IW3iRxniJwVWwoNBImYFiCKhvRWjnPEWncCR0m1Id7m1mZUW4fIHYHx0Ot4YlvLQ03j9aeG
gAa17CxCMf/jN+QhJVDvwSmRsT62ds8aC5oGdVb3CzSbGjNeawow+Ml5P7MmlZwYAceVbQvlYEPp
PMRqH3oCI5MMp//CdAzx9zegsP16r/471iYEKGXoEJipPERju1dnMCsLwL1Sqg39C26M489d/G44
a6JOdM1X3ffoDWqQ/VHEzwWMwZcuWQqRBmEjSQJHfIQwLyfUnNGuRdyjxKiVBlMgfQq+3SOO7+kB
J+ncOlw8tp9bRtnTsh1MzW2sLQixIUz+bc0BjTEe+mLJhJH3TXL4Hn/UZlb0nFQ7wepnTxzXDDwZ
RBnrmH9FrxkWoUUwTWzQnKC7HrDTkHmCbPs15nJwx4GBTGhzj6aYHqkhEIXEynrDK3wX9ZCcyxA3
KwpgAliAdO4vCuRTWHpjQAUMOWmnJ6fU/JMAYDwb6QmPG/q8GyBxF+ssz0jxixschna3s3vFSP/X
1Grk33jYN14SfE6XBs54gP+UsrhYukQp0icBHEhYHQk4Fq74N0bdwwpC2G1SgAxm2OyTAIiZNzrk
P9Il+Wuf8X0MFECEqCSBCNq0pDBkmmVyb9f2Vnx/b0uMnBZfEryRBYUYwJKaKv752KcBPalYB5aM
kKeMTHVSZd5p08VSFxkAg9t/E8+XoJNXMdnogFiaO4xAp3fM6SlALsAXDYo0CBcPCBznfynINpvi
Frk6zegBm77tcaoDWVk5jPtum3HtS7IWeBBW4XlxZhObvoePsaAvVnDLL/0xaMygSDSExUyGF1hy
mM5bG54XhIIM0GkD1RYGMRN8t1sjqicKAzzOp17EYsunSmIsKqprvKBIQhXpiAb4THOmYdErM7+v
Xy7UfRHdF8/0MDylmBkkQreDXOZjNXCq+TxP3fugPcX3ib6W6tqGV4eVwLkTq5RXsIexk0ZsdkOr
jicZe3BJj5WZkT39sWZEvgcUChemfXeLvdpnwzxstAFF15T7QhFOoV+ODdgXd4hY8P9R/1IdNS3H
QM8xkfAFNMjw/9PWH7VOzbbAwBPmKk8sRR1iCOKjnuSKps8HlMq/H60SdZysKLqGAGI+DJLXpM2p
IL5TsHVhvJLSQGxS9iCk6oSZaDHV8FyVvqJ3pRZX0aaz6KDveJsqXHKqDYTctwFpG2APDHLKRwx1
BEs+pnFssdT7AFGrJaRcJlqYUJuTBgcKnp7XpiZWAVgglzmA1JpQe3EkWT4TnWJ6BmmoR0OMUBNi
FLRdbdDiknFhg2RIsAAt4smHKCiO4ZxnWJrTXBYIZarZik6T3l9xjxDQuq3Bm/jqb6zO3GJgJzJV
uJ/8166peBjvu0cKOq/DhTo0nm351/R05ewj5QWlEgZUXVjelMKHC20Iuz3tDEq/9Sv+ZAAPI8Mi
JQc8tBoeiDq7i5mARpjcZ/EbKkhAShdxP8uQBfdCG8cRd8O0lUYGl1QYT8iKh1+Is1BJHg683Y9N
98u8D/c1blA9rzsTnu3SNTavDFoYTxI1d/zcYzst6SePP8EYWy5NMnACSVa4DdWRnW/fgeW3B2bv
l/0G30BJVtmM0dsB1yJMMrrgWufZlYYkrGfsfEVqqDGS/NhIZrg90uEfSeRd8svq41+OXcxNGJ/R
vmNc4Hw4y2cqIFX/sTGJ0VpgakjZdiYNjwnqU3cu6X0mf4Y1CRKNmRoznMStuPvYPGFGb7R8ps/x
RtlC4tnaHNYDFS4dJNQIwKF33JRViCsLE4YPPp0j3J2h2MHWHChh+6+kON4cQnw9nTctuth2kG+L
bYo50AcYTXSr5Abi+luU7FBYog7BLLYs1awKK4poXD9+PgCPYHDs8xiN15E5OIVAQfAqUG5mSsf5
5vpanEFKIp8fPJ14WGEPicV3RI3ttuYtCi1S5HqrCXhsXxHGBerl4e3HGrh6v8mXSQXzF2lRNWgQ
AMndctvENUHAvfqPWIiHxDYs8AMJ5ZAQ5EpjgvNl4T8H5SuqktcIv0YVxtvwszkzYNKd++ysSMIy
yQvBBQRD/qrpKeEBdxxzYMLe6d22H3AxLHn7Kl7PVfrKThETb584kL6E7hIh/hze3EOqxk1fJfh6
22xOu2PAzJR0WOCZSF/Y+Qvw71M4Nv7IIXePup6nNeT2AjptsGZZHpbP2mHkAyimkNwE5HPiFCQ8
7jOWoxbodvHFW/zPCADfQAhyqwuekcPYzh5zvpOO3cqwlO6fusxDsd4dgnxAuGYoheiMneIwpZd+
sE3wP6gvLZzv8GphXXFPSqw/oKlg/3qToxzT+phpFnYqx2Dz9aX8wUecMDGc/4XJYmfvfTGlwsKr
BInRY3vaC8uYOwVcn/DtEukH/olUszN4zVp99QiMxPBhrjKIHT1TBeGmnEz3rLOGKISegHOvQ1Wb
XL3z6J4xZSB/i+Gy1f3Bd//tV4k+AUHv2XMCiVMc/vJ7poj9q8jt/k2myoyH+cCZGrH2OIvYIjAu
2zeeEfFWmCZEn16Bu8wpsf4d+YjvUimL9aG9PTERfE/kJxptfGqKnbRcb7CFhTk4pKuYD5FTCoNo
kHHdcB9d3nX0DQnhYbbDLe894Xddfa7fUdixw49vjt5b0/mshXTGAHX9hlT3ycvoFyyUKYZt4zd0
bsQj+xeDCwAAMI4/DGd/A9Y3az3loTI6JAD/s5Ymhx471+F59ImsXGyBzrgi7sSIV+hnDbbep/TL
WjtNiiX1EJAjRY7z5sLvG/1L6DvnK3dSA90TznvJwASonDhJyNpPjOB1l6XbEPTMlsd4rOLFcHFj
LqISQn/ftGMDLYzJdRHfh6u5h+/T4hpdZ7f5Lzi4n9kZ6gUwLkyM3+AzE8feGqja/U7O7R6xHc0j
Kec3tjwtbDFxI/+X2HrQTPyncNVkD17Avrj+gT8yxsOd/rtWaGRX1JHB+e9t86UKkPGPL0K9+PLX
Gxxr2cQj/k0iLX4655fPHxKWS7CvgT0JNqhTjEIfL5904se46lcd/Kn7H6xzoT0xbB4YxPIiljrI
3JYk5OfVJ+8Xf1DoF++1dsg7anI3fPsd1o+h/QtgY+i3LufFmaF3g/2Mp6yy363Ln3+wGnikhonR
oNUt233r7dal/9sDQ17WdoZ3DOc50jqxDlihVi2x7+gs33AC4A7RDXRpu+g0qr0K7co7kRXJbQs4
AREllMzVD30gykZMVt+hBt3O6F5wBH5EbF5WrjV07jzvRLcp2GQXpDr1BYAHOM0ZqrCQzwvmVrtq
8tk8GIPgqOKYPYsxh2v1taU9+QYmqe6Auyq78VDHLiYzjok1sX1bpjZCLDlPn6SwM2HEsX+O29d7
wRc4uM4YSLO/1Pgeebd7z0BdDRzCDyuWrCLzShOhuG3IjrVrIHNB7DR58hXvrjmEq5sS+udxX8jK
NrWEUF+Dwg8gyn2bzpe1hAMtzcPDU1opd6LgOSv9ltYjAJo7ZX69F4RSkNdXYvNgkA8NgebR9M+r
7H0fUFHZimeskhWrkeXHYEr3DUiRZ7JsY2Z15AvcoFcxKlslNq2OhFWpP59ukVzeEnVU6b87LrUD
dRXfS1gfOxqkmbPbzAHMCceRl1bZNbgQ0p4Ac6HJkpd68cFldbq+p9+i60Nje8JfnBE3iRMUITwL
h4vH5QHP4z7EJIfvxleQ1l0JqWiI7QKkLTBg4jVW2BdmONi9E+BecGTKXi7UHjW4gxwTTH++TaSR
64LPHlA/i7703nt8TMl4evinPRDbCpqXkpAq9XpEVJZY/6mWi21rG7WS0b0SqY5IF+L/lLwpFboU
sW6H5XeFPSFQpPdkcgXBRXURyVb7X8Kf8lO4VoAVouTGFL9Ikef02s89gVQgspYDC70ZrVLepyUX
guvh6uZjzjGi/FZT6t674In+UeuXpOn+vItoIIwX063LKaVE/Sk+hHHFcJ9apH0d7YXbrXNTXMMY
XE7jsozazLYpH3bVeVxpE3UD1blAPpue/fYYUGPc3p5iE15G6SpJDa1tfRt/pqoqNGbgMVtdfKaF
4YMklDkw1jW3psr00a+fzqt/T45De1csgHCjFbR60poYwKJ4jTBnY0ByD5gMURGDZB3QNfLfHDVm
gMoxfvYU/+adk+NSxrnwF7ECOqb7yVG0BnZv6k6uQHbw3Cc38klwuXjxyjef0a6gLapgDp3+GYPz
5Le5M/cF/4LmeHIW6txwOygqi9EdThRQuILxTiuCMxOL7yMQLApu+NH4aWEdeo+KkJ2XF4Qmpe47
GLOd0QNmFsqXA8lH4OaoTwb3bUviHlDrA5FCWj3PKZSByuA9TewU4iAiHFHHnpzRyok+VGhsYTQg
AeujvZ+zhHGXneiBklaB/OY70mdtUG80c2MwGNQdPBPodjyUZ4hakTELmuoInbRgVnSb0TglnSXz
7n8ki4azX4VqBnLAVHz4TtrhYbpa8rNAEb9DACrKUboo6aDwAi3yn39zRjUAmh5SypM3heEc9rHQ
9ogCG9XoJrgWTBbFjfgyLnknmMrkfSN5OH8YHCWrdY2GdWplvCkbaq8+lBW7fUoswhTBOAcNSByR
7CDur+Dee7Bu4FTy4NMZEGkGCZIr5xCGgYNfWxPWROISyU68SsezmGje4DMUSQvLd+c3wE+QpYGF
3EbhjbYyYulLl5Q4JktaVkpXS7ZH3gzOqwhga02ad/bYSvIh8PthZC1oSj8LTGc4yBm+sIHwg5OX
WC5AWwM2mRMcSkhIZ7hakjLOw4MxLuwl5hoYDwlFbb/yMbiD0ztC8sMQyPlbXHjj6dNTEaFSs4Eo
trp7Mzp5rYXZ599DaHHp64sPBo83jBMscrsA4wMsz91iBK0cTI/8bznLcslf5MNjlwQr7MyhbjMR
gJkId7WVVYnRVca3vBl/wwqsCzg5bno0auTP0SME9lZ7h7IfsxSBGfcNCFZ1ceyxCsfjGpGh2GBy
35INocGMq0sbyjSCcCE4LkpgYe1tAQj473uyUvy3EQIBKDqC5veGzeN3xeKh45OcqHaZKNxx1OAG
XePTLf7A6HyEHzUw9VhnEnoIAPXp8R9l9FZ9EP3q5BaYuU5WwDMEGnWS1sk3Z4/lYV5Bmh5VpAcR
pERu0O7GibgKVsgtgXSuODW7ChaTl+D9p5zD9tguXHu66paRHVY9LbyQL+A3wMQ0GYajhR9s3w9I
M7zV6MljNymoHe/TZ/Au/N8chFOjQSVtpnJ/QNsqsw8dKkfZFwi78shTuMUEcK+cY24GtwsDLANU
bUyBAtCa4Fqe1/1XeJ/w9kDJiQNzfz3uXheyCj4QgBgTzhFHqlUD14eWOC+NeFuuMmF1sVsOlXAV
mYBlQK376/Rro1So/TpshYw6OfBoDEH4/lXEhwk1vpUzTR3rKCIuOxrZa3TqtVLg20tPhdDyoP4h
U2FhJPcpcuwY4spm1Xslv+wy1/p0ZfEraa3F6ZK26At7cmPk18ik211Axu7CkrtGv23lHcKZGtQM
57XQThFWh3/CqebD9mo/EdNicTUQqex01Bl93GJsJC3htCeCGE95SGD9E96XartP+nDNgAnNPWei
1OUGT5gEIli4ub8ZyhoRIGJC4RQdB/oDVzRZ+XAsUR6LgG9fdt88jyHtDh78QMntK9T9Dze9To/D
T/iL7R3jqZ3aCWzG7t328DZrBt8hThMwT/kEGTZnAP3tYEIcOVBhZ9kM/jFFxQOrginxA+hCIicD
2nafERs8/A6A+XWH2ohoDnBvcDGGAxAt0SCyDnFFwVPCSzD/m2Bzhw6O7F/0/cjafRi/nDXfCOyF
dOjI3pc7gLlExJAy7cJZACsY5Itq2gzEipaEcITuqMPNHBK9MIV4Ukqk/Ct+/xvqKa6F2WH2Gw5b
S3t4XV/GVmIn1vREUiYXgvNEQCYq0MqAnLX8PkfLdggOmEWR/GzmTMl4VCHa07FBl6wjqFQc2zSa
hy7+ShwEhK5AxWfQ+QoY+vSOhEGJsoABNiapiu5jbMEuBfjwGbETGgo1CnigYScqNDSyG6mw2FEu
0ya7r7nlP8QQjy2+0C7EvzHerlOFUYFYlIndSDW6JiaUSBMt1ouPHDnUCKZd9HeeWN6DcDpwtnb4
d5YaRYSp32F7UxfuCBiSY4IoXbmLx0R1apchU4s5oQwcPojhYFRhIsdYhra6Z84bJHveLYDwmLM7
McnTfqh0sFdIj/FhX8BKZ8QlZ+a7w9/Aldty4fNjdAmNc9IK1PS1ZSdYQ5Ilf21HmhYJ2JhmUpka
kAWlXHlzSjPSEEqliGjx6hAXoMF5ftjzCX8pjLaP+dun7KX3+zm3dTnmVnyQP8j/2GzNiZpfZq+F
XPoI2AxuAd/QWf7TtqCfYST3pX5QGZMi5gWo7oSHHGRWpj3AaI6RVPEzvngVrAD8DYkv2NpR0deH
lL7ccSCeP+BkIi7h0VZhTerrDRHZwR3sYtpWEOBcOwd0Wfexud9gQMtl9PUYviE8jWwz12Km1mD0
z/Txp8PPrCDdGPklZUl7ZQCJ0M6v/7yBazrYN54o1207P3LYMjdk6g3YTgOGH8cxpZyyx9/ZAU2p
hl2hlvH9AH3XDPQffJSqHwKr5OA03ZUHqS6R2soMLRh6NQxLsUS/wJM6LWFQgtlS0WJICCGrgYt5
+QoIRlx6GeMQN0D/C9+f9s3enIbV5IjT9uxIUApMSCH3v3NMR/FIBu9AGgoxC5Lg9JAhEmZRil2A
ktEmvr58oe1a6HHtBStLiw8BccGtPwxNvD/oB0/sq2YM/Iqg7QyVrMU++ETUWoyMQSu+7yyatl5r
fny5b1JsYQbBfMDuoX+aAehTlxR9MggaDmekEnMdRREGOEKF5yQnRLVis2jOqFl4csCovz4VUGdP
gvuQSOfsTPrWmcEAJoojoIM9dLohnzY7E6MQPSz60BtK0gMJDIG+do3BF3El+8yPvTt6KNhV41VY
sxkgdkfFio0ZX9yqJI8VUNYIqKlnr8ixJjpEqjeAXnIKWzstx/IYF2BaozWlHD5v0KBJdEGKwn3D
Fec2JagciOA8ILIsqkJsECMVpjPbm4+rcvTOV3vilk4uRq7IHcUeFJeFR4+0xLiI9LUOKgR9Fkan
6AfE4qoWguugypVeZ/0lWhkJF/qg1ryIJPfP6LXR7uMwSKw5lBO8IMUU3czFxrAF1VmYHnRQaPqr
bk0RXVENK1hoJ0dGSHJh6B3CTbGsHA1oy71NCGXn72BjALqQvKJVULNB8lGlp37N04c1LlxaOkuc
sI0e9tRiUM1ngC9zuBq0RtypH7mcbGgo2/0X4UdLMRolCRNpa8qRE3yWKBFzOrlmQKN12nwghmXt
pTFiB1Yf+K6zMZBncsjBSeoeUOtlqPFjquGx7RH7mNwn7RmnI2MA6nvC5hieHTkia7YbJPFoz560
ySkGsXQFuBNtzCXXDoQ8LHmD7OxIObhGMT1n6A+1LyKul6ACkY6zmZP21TOBpwQzhhc1Fm4qkBHo
FR2DFOGHJ6vTIqS8hdH2CT4svFjukKRASMg0wxQHPRF5M1CWGTiuJPVa2PJUVd1bQsEVWYHRFeri
0bvBu+7EdsBgjSzNI1U5dPjhCep16WNUhwbKytjgEipOEo+v22Ooy0qTPpEALlQqZh9pN0reH8L9
R8sZklLrQS/AvgX6pjLQMsZUY3zg20s+gR/8gxovaz6wkY2lacDRh7HkDzd+G7NgMZwX9YK+7LDr
E7N2Jp4XbSLWCqxZTHbh3RC0iu/lfgZ/l5kjLVnFEYROXnzfCOXwOynzOGMMKYD51gLBhp0wMa4p
ATAbYTg04u7S0BPZgKHEIcfLjT4dSZinjTo+ohW1jzErpuNodwKA6OQzI3O7x7QNFwFUf2oPK2Tx
v6Guc9FIzpl9soO1XQZsGPA9Wei8z8ecIAQ8BfY/pl13tM3yROlETZpDLXsET+zzin/ifFB+RUT7
kCOe5DP/uozlQgLZYRIZMXO7Lpa28KVRY96gfYyuW/Gbs3q66dVzeHZQdvZs2Iotu9cbUuD2jDF8
0bVmOku9IDVY6RKBxM58HRNthB/FZ2AEmqDSDHnPvtItfDo0DBwQZ+54jiEnPbuQprA1O06+tKyk
n6Iwb8/OE6Dbbo3z1C96TM70+PBC9hzwckeuPSxV6CYxfozFvlwo85ht+JDswMBYxgy42ABQU4t7
BWZcsUJKqzEDJ7Nn8pnnei7EEIKyB3X8REMzIpksPyCgQ96GyAqRWI/uflRyWcFlgiKDeEIjqMe0
Q1ntZR2Ir1cGWqc+9Y/4oruPUZXWrE5SqNhzLzrpyiZF1jlo+Yfw+i9mBGZV42za/HHydAkHWCoR
59Mr0qAPbxhgc27V281luFPHxEr12wPCANpTthZfD9u8ffZSn97FN5gSMspRfbyXFVj3Vv/alZiA
u1+zItsulUQdiGE852NSsIevApuVR9xzCkkUJvUqMIYWc/8ffk11Qu3un4YNAGeB9bwKZxiQs8vx
TizC5rjBUL6rD3Rm1cDjjeKb9Mt+CkVC1BGpMr/lYKhA9Zzfns06i9rsoS+nTSGdvmiq4fgffPWv
/HFMeSrsYGYkYHvzGn1SYBGKODZ8DSCcH8JLv5ivMV5ATBc9mOU0yLwpUfzO6Nh/JR3p3ixQYSC+
BE4XdMEJpyYoSP/pFekZPNSrts3w8R9N99WcSLYEAfgXEYE3r9A03ggQw+iFQNLgEd7++vsdbdzd
2ZlZCUGb03WqsjKzdmq+07xQK0mVLeO3Z29aT/Z93xnuvXIhZ8U8MT3+7ayc4VTe2cTtSz0bDnDf
zvfUYMlGoVBJ/MtVk70wwS4/dIQNjIv774y907KS9jh8JYfm1G3Hi0ZyOB0mgaBGYvW2uPrdDSDT
Vc69rYklqeo5YgvSo+XxT0YLWGvzGHk3Vwhl49nPDnft0ptS0Cj4SeJ9kakUDhX4Ga09+k1ab1rk
MXiqnhuno9W31A/l1wQtS2IZ4zOTFrSTvcDcwAaOr1/3fukj3zumy34tvvPQ6fjkYtxYflcK1LM4
R5d59mtVywItFKw5eGzlgjuF5VJaxvdslEwAdc1vaR3u47XRyzau06GZDbfv3inuZ9Ob9kn1mY4z
xg0sUFZI7Te13OM7sX27IuvZ9bKNa7F9SFflYZcwuG0N/ba0jKdokuDcO+lqfg7xaRWmf8Osg3Pt
ipaYjs0dWDwaJYwq/XO40qN8XVQKZ5B15a49+yg/Q39zdBpeD/FS06xT+nw0NDMAVscKOIXFscDZ
LvRo9zTgyKO/1v377Odg3m4pHh16uqbq5JZyLb4hfAvS7V3z+u/xaRW/BaGBqYqR57ZzamXLfSMW
YO76ddvh7v3SSnUXnWx0jk/VbOOnvmpcQXPauuU/tz+JavuBYXTsb8Eh+5jAvM9+m3oqTlWnX3h9
dww9R4msPrxso8J74j07ClYERSm1mVZEd5WVtspehvVTLoE6z5XcILS2N23dU9MTPJB/ZOiI9ee1
Yr3U/UkJCWZT5Emu9LiXvYzKevgz3Mq2aCCryXF6LmkrNjco65ehiEFPbOzs7bOEFX77c/JnUfEZ
rTq7fze3Bpz2wiKHOUg/wmCqHw35aZQ0g0Mz/NnLnS1iD/U5Nn9PI/bGefibloSPRkdb/slarXHn
XCIla5SMoug+e6kBtzebwRPw9mh6hNvPSU7YsVq62P8xQlNlUcPZbeR7i8ZyvruXjdBVBqOvL58Q
Gpn6p/ZJqlswSyXT3QgWIkYxV4FgXFWVd8dvmvAVnYLWAF2sfg8kIiOscxoY1f2j8tzUUn9SSAGX
8vl3LSWXzcw0ul9NEiR+jU6byvlRWd/j9L16wEWRFb5ZdK97fzu05hLYq4dYi+X8aKzMnyS0ejSS
/06MAQ3lWDX3L6Vn43EyzMrqZBFxgmT1Tvdu+mEeUesMZNsfY/9zIvV/mLtcThSBTuWEu8TVgqmd
ymaYXxlMV149qgvzPP9d7rXSn1O6sn/9zU0bq5/x6VrePVHtyiurGwOY3V1/84ymRE96rXnS60oS
urCobH/i50cmun3vDxUflZsi5VaXGHhUZjbXRbwXkxeVy7J1ZKSU+PTdM8uqU3e6qqTSFa9PXKon
KJVhg7PMpZHbvZ8wIYwNIcMioBmZibzG9r41EdOOthbKz2Q1c44O3wujw8JQjgSfMm4J+hI4rjeG
VvtTv8gXg6tiMr4GggiF3F4vpC9ykNTtLJCa+YfFccbRdp9jSDXSg7FNq+r6Wl0Vyg5V63Jretqq
utGP+97v6uYovi4GcLX2xcjXDt9Pbu9ai6AOreONdVK/iLVgqf4BCjQq/URrDQFwt+grDf57wgTN
VTLp+mXZ28LR8m2P1d6wzGfj3rcVlD40kBcY29dyenKgSJjnnuUNsma2ndnaz+rTZfWWrh30oEGr
OnelWo5dF47fqvLECmYHLXnLVoPTitrI7DR3rpzsAYbTjYTAs5NM795fJmeyJzlXCgjk+0oyixGS
GVjxmr49cfBQMlwienymWBN+hjGibw8JgrmaZseSAT6MztNiEQmah1RFasC6414+kZ1ju4ACpbLb
zr2jyf9vT20GIen8u1UKtcPsPFp8217soMUeuDBTS62b03qhcwhKKsqR5DD1kV8gaoQneZBthJ2Z
BPjTrpX8W+iWeCk18giAe7ZyytXZ8vP4pd/+EtQ7uS5ST812sW2l+8DLVPdlWY9WNXOzP2RWSv1k
L+9gwK8obqwNi/VnupzVZ9YR7WuFPlewHAz0m/kl1X3/0L2ZXNdP1JZ1qNzkvKus69uujg+UfdvU
drrqVSYbTsYvANBdrTpHYy3oupQ3Uo6v9cn0pO1ncmhgzzkuhjAojiHBNfaNP1PvNMwYp1Jfae6v
xKrSGw5tNfFvVTCD9mRw0zFaju+YOlcyRX197RDWPtF1ALrl5iU7+sxnQyCygUiXbI1hu+IyFOPk
X3pZdQhCe+3AFff71Fv3Vm/Hj4f97Z+hf7k/pUM03VRXTZKxSIy4ygqIefqQ8fbG3+d5GMdUgvdd
fD972KoQpWyFFwevgMJkiqY1xz5FNzEl1FbZ8RxcRkdTZkxUb00pGxlqqAP12cxwxWPqrIYS4XwB
64zJGgV4urpq0Zzcx/rA+bnBOXHSkM9i+TCNCzBB3PtAGOQoUF6eGysz66lWF5VsAlBQ4Y6RbeUe
yBStHzcvE60m1+H0M2d9PqqFTZQslnP7ikmexU9uo3iKayS3zXDdRFQ7/zmiSwVH1tzfV66SOHww
krOp/NgpGs+tCbC9wE3SjYXUjrPjKf4JodkXEkjl1fw5hWzy4OkbH6rn2DTiSjYqdY5tOViqmR2+
kMvsaOrVU9vc9trx/f6h/X6JdCej0/ww9rxuu8uuN9myU3rVjIJtJAYYcbaK3GcSwU69FICCYgLM
heRWGkKwagw784WKltVNPlXqbLSm0R0ROWOFke72dNVY3aNEoXadVuGBBpOWvl5CXnc/w6fTuA1F
m/GODkKJUUsQ0Z97p4HGwosrUdtQlTitDYmdGsrHVJQ4NTUN5sUgBY8d3ZrIelM71i69w1/h3K/S
rabbX0iXmWfkJlN2NPgn+O1NjId1mFA3TiGwn7mZvellX6EDp7L+2C0bYMflNl7IEJ5VHMeirK2y
oIvVelxUryrpZ2f1J38Kcx7W2Wi9j9NPftenBd8xPZ8zeSty44hn2TMAo2dxB+2iWN6+K7uX/47o
Lp8/Hfc7yieifRFEzBisEGUERNz1Z9UQ1OmhovmOXajMJT6XqK2r3mS7QQ3t7g4R4U+a6FmqhXOU
qGQMiXJ30vHiqJNLy3Lc11cen7CYdbQDC9LQxXvlxu5Hw2rauhPOUTicKq+/kOUCLboi5s9ruGZa
nfk6z9WzdF8Q4LPRBNn45yvzTVdgmibi2I7VN7YCUkgxWgPFoYA3o4rjM7sNFDFKpVvlUKpnX8Y2
mctXzRUGu119jfifNnC+bCIVqt4siSuyHiy2Df25cI8e0UO1R4RNPq3Lxy2P49XsJa8zZm3b37TQ
1LLvzBFYPa46q/vgNDpt3zeDMC9YANXCl53uYm/lk5K3wfkRHVONLTPdW/mkpLzVMrQFWD/Lmh3W
wb3MgzxHz+zfBarPmVTM1mgKYLTetjc/Ee7bfoC4c7jUCzRPyo1zTA6ILXKdUQPaX1PnxvrbVm5G
/GaJ0lB9pPp7CG77yAYky0DB85H00JFF7pn0zxUNPnEkhiy/HZNBDQR5A2emrwzUhX3GO8S+fXf7
rVXZzmFvq4/rWX0DncImAXGKSU8J6j7Ygu1QxfNzPxvqTCd97mZAUqVJePF0/mobYezJifhqahBz
zDJjgvWCec/IPtvvYzeJvBY+12Os6CuHWpWBUXTwzkaCmVt6gWLLvHeus0u5G4RxxvTTs/BnHm8G
4zgAGg9Xd5Q0Rizp7XeDffeMJbNFgATMDhihNQ2id7ypGOEda8wLBZDp78EEFubeYadgk5nJpU11
3MREGrgyvlNsZji0BFwx42fDoYYL5bvhXRaD83g1EKLVeyj9ZpXmgh42fCJkI36SHBi5VQazONBw
Eni84UMdcPAo2AzgDuEvqTg991U3I1ldtLLBcNVAjf3sbnxEN5vA16jsBptBJr6Or+OMuxeOL/zY
apCb7Ge5Sbga3DDgeO6jEzyMTiNOKt2i4j52TL9fFESMIGf1oUDtHrvhs9vr73V/bwp3iKO1/Wwb
7mc4sF1318Ur4BLGgaNNTT3LN/MMfvTr53tk3wQ82Aln5+Hk6aVdAJx8PxLGpFolFRx7/JEpPQDb
HutFN5wdRN+tzM6vP9UL4YVHLXgAhT/CVbdcRw/NkfAhu+7Gv7BmXwm9Bo4W3/7rP1AuIeNejZIM
mdeIIO5N/77iAXu6eLvwjunfzw8/GxYabmXzPNs7pSBrB9kTSRgQGaaTXEy0DOZULhROQxOi0zzO
sDwrH2fs07CU/RtsYznSwuRTk00Xoyo4vxll3n5w2nrQHskDwpWACElvwwowNEU88BmwI99Y9t1/
335FQU3uQvGB2fnUk4ZZdHA7ZuGihcPNLf3G8U2PKzln6BJlJosBoUI45fCT9qku47vQHvAVqqfY
OVhZXVy+QnAQcKVpDL2bIYxhY/t9ehb1E3rjfyfiNjvVQwMYfGA4sBggolPC+LGRFwVyxbRGud9A
FBf5+1ngfBhl5wNdLNOkRxizTV7nXn1pbPvT2qlR8tyG6+TPcfAVTlYc/e9/WS5E7PYaBd/r4JrZ
se+z8EKcNAzB/z7Yj/EZDmeTY1AkDsgI2HaFcTDXcbhJ/90op7kaeDKWf6e1klP4abhpDn8eQO7/
7mKgCyqFzJUv1sLDHu4BYra6oRGeOPdxxgOuGS6fTy94k19dWHBF8sSx9+ElfRwz9HFhEj0fG7Ms
007RBAwoBnaaA01C1QnOolN7+lbwt98jcUFL3jCc6X9vqyMyQkceHzhlnaginqw8OA+/EIj//3CE
W5vUi9rMFtbCR7iK6IJyvCeFSko3B67oGaCId+FecfjUcLvFlrbvtS+Nj3DgdNJVc4TDug7fuVaL
b9na7/CNUba5GoSQ+/FRrDF9kms92glGyC6Kk1p0p51g98caUZPEOLUqGrXD4dyMsFlmovzhIUDU
sSILYW7EONjXckpo5ju5gJxvjZ0IrSTEJWelYTjWQaXrD5E+XysFelHwzaEKgc2GQUIhIojFlhe+
b+cWI+AHoX4YiqMthM4cwjnOePfjoYcRONGb1ufHfRx6GlnTF61cLllWiuD4YKud94Wk7taH3/Ad
NIMcS/gIh+vwKXZxuBIYEa1JWAl3TwAn7Jd5Q/acRZ3Owz00ffMjdEQymlefbkKYeTThxuF3BneJ
YfgYdyfIjjv8oWNrB+CmRWdapA9jZz3ONcYTZ8BOuzxy5f47yitq+YcfGxkI/iiP9OfLLnx4tG8u
w85C+rAwref/7mn4xk8D2btQjj/JOmL/oKOX2TsEQ2IOEHypx2NnFlZYWBVPbGT5XZiJ9HRoDjj4
pQdNWTkuP8rl2p+fMo+G8Knnqt8+PtVdrQaYsPwb15wdA/oi9eiEHzhD8fDGJVc335yYY+RzMBHC
s+zLoe/XaXW8xOhLd3/iIXGFGQW1PDWBbBKOJVvrtMLNNIPLgYebemhMMpNOeIrDQXj171UNw5h8
YBR8nce/H09q0/CBRc/vfxfkI465LQxq7b/tP7VB4zPvEcj6sXX/ozdYOL1a+Vap/Z5M8LTIV3Qp
vcDNRf8LS8I/e+E+RMIcsx8mNP6+/A4LyyPpAoRXem7E9LhDTiRkdM5zZlfh+0l9AzX0ppqxJ6XM
cL8r5ZRzrY/9+DEpfCFiI3FpwSEMsOu61AzYTlIg3CbFtw9toTQMkadO/u2Yi6madrOLGuemotS2
3AzQcMOP9jaz3TjdFNxN3J2sWhuTECD7WAO2H9wxAWpy9DoPF2u2t+xbZyE5B6saiH6fiwxtdnck
FgeuF4f48E0GD8sTERVj9IGaQLd9GU3XwzjHCY72SJZvJxF2kn9L8AnS5nSz02Zds1GfPE37tUN6
EJwYH+6H6dV3JEL2P+Pgsseiv//sAoaD/uFLLDaflvmodngv86Wuwscl6n+7M/Q5RFlOefR3FkUu
7E9h+0p42WKgTzn8TPQOjTUEpM3BqXlyMxJfma/QPwudonUbM45cQ1N9eEbOu4V5p9TQbzYFGQO2
xfvBm9FMmPXzkVFL7eRBtx6PjnJyfhzvZ1GCW0AghbiCxI3NlyGWI4aMISe1VNYjlyXLF1/CRaQS
PjU0QPHQ5GygK2vr8ZaPpt+LGkziWcmzH5hlBvnRC7F/P1lg9OgqPAa4YbE+yCfrnt5yngGYyqe0
5+9/aXU76/ljUPR/vbSFCw0rQ3UrKR3uaTX/FUpi1PtUHLwLO+BON53wc8tuYlMtpCr75o+EQdYy
K/0JLR+A6k4HaD1UMEQgFgxFVW47M4AjcXL6A1eCyCtMUvf4uUA5xr/MV4r21IyMBOaYfido0Uwj
2IQM/UsTsJ0q6dlUqbIKhUmBjOBW234nni14Z4P44OebzAYPHZyn9y6qvqqy2Ncr5tIjRXvFyqVd
qkHAK99Kuv1squYEP2PJ5/JbBaN2yY7lLPJymun5Ix2tw5dTQXdwQumdqIbDO/LdHPPkXRPOW3hz
a8WXvEaxQGavRpMH7WY/Iw+N0lh/Hje86WPhDaZSAEID3ZgCqgA4U9TV992XFjk1uaNBUJ2+ydH5
ywyw5lMx7W4QUTzHFAx3Xg8EMtv+fcxtaVaakFOgS1BRJec/CBk0FSw2uosNrKO85tcVQJz9Oc58
BcNMWExqwrZVBvKq7hJVe92aDxWpofzjyp0XV9YnSMBKXzIaydZzbM2fPUFnpNs09m6wbSl95ee7
buLrYngJcIpfqK4QJk94YlYD4FHpSx7y3+dvY+cgGUPGyASJC7+SCUnGeoR75KiXp7dT485YGsMq
2bkZqKVmpZbSkJ/LMPLlZL7l9/umXsTzKVYY4kLjHsPnb3dmP87kVCOVOw7q9tW9IaWMQBLpVE2i
lLwM0q96It3ezaiiT7/2MCddC6QdcyFmJNbXlHnm0esZJ04cz6viwcHhom0qmOb5mm+vuqliLYfB
Rc3eptuFcPiV06/WKNTiLzY86q8sKzNXzg+fJGwxQ9hn+FYOTp3svGxOkwLt1OQCypxsGyXmC2wV
0FTmiaEQEh/s10dUikt8mxiOlcPJmmIGLjt4BKSjIXAk58H94js43YYhLUzpZmTpGRJVhHy5TqG1
GtziYN+mYAmzn9n3mvNJb/+065sFW1eGj/gFtLTVUJCCzNerckMUpehi9y+E6iVf28yDOvVSyWMK
vr7Q57JEqFz+GkJ6yGXY7HDyDELzc1Uw85EoEOtRYkKc1px+eAh+RoyZXox5CkPkGZHWWe+LQJ8K
ROgV75SDh/ZmDK/ahEnrQUf+A0rEiU4ieFEZY72LkcboYBq0x5j2tfP8yI/rUKwneSjL3xnw3eL5
qTw0YIpdCn404tX8GFOVBZV0OMdS+1rH94o/P3OgL9oVBsGoegrJ9WgcrCqlp4QRgZ9YzzN1JRup
I07FEBzEqFuMK2kULe/EcTr0/vaz4tuxOk8ygry2cTe9/hF78ghfDg1ZtShMOISdAPmqBH+3bQzz
iP6FSm1VZ3dH3/NqPbu7ZhFm3w/2Y4XqJkfzU6gEEu0x+hfcGDmctTfNYI62ZCnOOpxIbP+OQRSp
lajY0Kc0+zXcI1+hGlhVvl6aEZcmTL+eg1fmqie4VHSv/UQUkTRnLHXKXx6fONt7PCtTLQgtwrwf
vtSTjVUt3TjVi0ame7NfF8O3Yyd5jZYkciRPX1eVLNLaRG/qVc6DMLnE9Y/dyyihHBYTL8lIxwmC
9ZwlllFisv1WRZ5GYCyTFGiyYDun71I6DEVfHfvnGexnVYUKiY/XcWGyUFu+tKpCFBUapodu8hwr
jynkBVH1pSXDlXzdT3ylJsm5ZcfBMEjb6bcYIoCNL+f69GeuZrXW1xywMV4EnZEe1ddFXzhRPVGo
HMdJmvNCfbuo5d1+6L91n6kII6dTJAb+9/V0esS+Z/ESSeMiZqBBuYx09fd/eW6wYjHDI7vZRQIF
jpVXJk8xfVAQDLFpYNKkVjpFfg/Putl2p7qdfIFajG3z+86lBMixcnqGVyJVFrzgWRYMQKaeEbgg
kNQziQh6Ss+vm+bx1TB/3QtWOsToOJs4d6lJpvyF01Qy1dyyych8P4CqeKNePWUnmq2WUm0Tns4J
BjGD1ab5lAsYsP2xEAg4++QZ1QQBQgho0Yl8nSu3Fc7wfaMzEr2+V59b0k1VD3RfcMA6On4i8qe7
5sF9rzsrvQXDbMJghNplwD6kfAxg/Y75Z/XQfHSyn6DaFFITXx0Hxa2WrwynC4+cDtkMd7O/hMgb
OtloUQY/WGmuRzoPxMPlZt52qunKXJ1ZN+eFdPX2faVfRD2t7geHbyKzG0eIc121Yttr3E9SwXgz
UOHzvivikExrreLgZDBPQAOC27kXUBjyiqraRW5oLGhifM8y8UpGin0tfmblpcpu9eJnyGBz5TkD
b5WLxLeNel0OOVuip/6TxsEDsJNAuWN55/i71KfzeDJHN/AmM8o1ToC48Y9WV2UzhErn+kcFK4Wk
H9lXJ+uYfaWCjNwM6ShP08K8APXg2rm+r2hASaoFcxYlagrhWOGuJlPXBav2T+13HoB8aBJDiERM
mXfmHdKQxDyGd5mR7xGwi6dHIuzzeNsPdSWKF199TCc56AoXh6V52bfUtv0X+41M3c6BOnhTPKGr
l4f5+tMfy4byNl3JyDAf9fTfAPYlZwUAH3Qsyr/duZAQ1ESvdrZK9jtM+n+6t2qagEqfIMrKARd1
bQb8pk3zJ770uEWPwIwKTxNHdRO7mFl4vYjy1+oH1j52k/cm++coUxwgjqnGtsF1X71f7JhG+Wk+
TmdZRbhGiC82d7OUmlD3izEGcBPkFt9N8+b8Ih11jMH896V2P47X37De+iPKfOWG2do3jhDz7Iua
6gR28KDZGgJ4ca2G6S2bYZjVBodBC101t1RWhIgMdwyGu7GmSDYXs808/bFMKD8LqlZTEVMPTEE6
rhHoiFV4uZl7lneJznXJPHlufKN7Eva4JBihUA7F9K57R1MtNgnluWhOcl+LLg0QjWhay6K3H+/H
cqlVdzdPMaovsJ5bDGRxpd7beTRt2QcLUvMgqCf+ibhJV4wXsITDfBXetzU0/u9HLBXLcO/PWLOc
x+doZSC8a3BIOHf3zZ2bvvkJwkrJkExvN7j/2/Ysr3Wc1jr/3PYy9RtFPqz0ZyS28q6RHHCX3c/2
1FcPkhTu+fpkMyWKcO2bXiKIkUYOLU6uLrhwUib1ciGSM+kA4T7iCarqqLZ/M+IMR6Zd9RIyDFqJ
lI5/+cWoi1Lo9i+o2Oo/nW9pSS9nfl2AJAIBLfCKpwzwdLtkd5JDePnKBvG5jnHRiGYxyATMRZdS
S98pHcwjqDd3890pPs6ThkVe62GIAK+upni6boSKFts01fqQ39ypUVqaY/k3JNp1tqqe8+turp+O
3LKcwq658NG84Hk54FTbq2wSjPsE0Wbu+3ioIjreW2E64Gsd3T+n3SWWrSGKZq3SIOhILRhz8WLi
REc/PB3k8MI/xgT/5fkuYoz58x7mSlhtWLSdFR464X+tZKJcmIMZZsmdy68LXuBqKxkCT/dXLMhv
LE34dMRHAhPbJh6/B1h05WJcedv0iFzaY7bb5WkzDGajBJK5LGKjcPKdH2P+to2CAjbZ/P55PxzL
08Hu8zlgakus4K0IjuYIGcJmNLZ5dDNqpHqaU4xtB9pmypsUHc2/fbbVV5GprH+uxnCUcWgHp1uH
Wq7yjnzzJ+GkzsZ1pczLWsWzBDv1X28VUopld/b2SJl7T8CExf1QefTwqkUPcTpDnChftu8Hh2g1
yGxV5urzAmKCDAMt+Do+w9SCn8v0Iw/TJSyopPtLdT+gW9jcElXckTinnTCvPLDHN/VdqFFropEB
JUjdwc050Ut9aZOQQkrW6WZn4bkrzo2Ry8SKoLRu6687NW7CT/0a/flH6NVRPrKL9ayygl68MUHo
37Upilwa4IMNZcJqzPIVux6sHmUcZIJy82D8BcdKUy8UP/nmRxrvEsVS1DmMoCcgi8+eYKB1IF70
GHLjyQr8KJ5ug7Ijghc0S8EsbTObvv00JE6hRQHynQdMN6UfZJQj2Qu5n3rY/Ez2bLYw+9mCxXs3
HYfNmNE8XmsAVPmrR+/LMO9x7Flh0FKeJeN1t0BZhv+cZfcvulVCMs1kuv3zHdLyW6hkLm1DKet7
FWKTBYwtCl4aOMcMm3QsHHdjxUmUjLIw2cyCZbWUtBWEGNmm5lAVdpBq/cTHQa6+sjYvjWMlDlYP
rkBERKxxdfpOlhg2YING98757dC/dsEMf8JKW/bYe7tAa7tYJj6/nd/RzIJr7sPbLIeLdww14pgQ
IO3O0MKPMO/Dcj5M7m8nmSpkAe+gd/u80eVDbawPPChSYHnM4d+28yQlpmRtFhVBYWQowyUiyOhO
E+6GZ8rzY2PNFyI4N+XQ5sWHzdyCDbWnU0Tvs82Dw05gAXs4XVLSKvQMleW78aHyna1hyivedhEK
gHYYwLlSrAxz5gWY1UYUVCSruEXfYw0W70iaazPPMbcPIzvucxgugLLYVOIvuq1mstxKq82ghYs6
swyrDV7AnFbdbd09GrsBjOHV8KweYp4CrUYwG9NooZmDbILvKz3QlJ361borUZYxSynreFG35kY7
NhzIbzteyRIBqcwnDHT8Fva19OAyObS1WQWrkFlYsTFbCNAR1mst8Pc9GOVPgE78Jv5VvuFk+os5
ni02WKCWmZiCdjtMsLi2GAJ5ri9t8KMAp4OOpKwnXJ1+CLNlAx/6iyDHalHezsOn6aMxa7u6LcHG
Bz/l/G/fvNBe4BLDNNoFam38D6xMIrl11ZCehllezdxflJHRYlKMWVEMSb+7uz8JcelYzbNGqr0m
BSV6zsoH8oELn2Vuhrx8HEIABkPGeh6AitpXkEPASXpq19+8C2+LD3kwxjt/eifp0zpeQ2u1BFv3
6hToHMYUGiITAScth1C6QxpZa3GSO81SVU+hx1hHGseNHsm+bsle3p5e+egr4T21y84Ssh5q5sdk
p4zh3GWIkRw0LNYfUySyhADJJlfy0NDTLB2k7N6KMhIQBJ62uTjJ+RN2E0qT7veyGbLbgy7aWj6s
yyz6RTcJUypedHPgnnm6LsDuPRcz68/UZCyKRIOzaDPzT4o/XJm3FGzxnnNxyFUHibHEfwsDkJdv
u95ueHor4vHJT1CNsm+pr9SWgDLKZQUooYKuZ35oX12GcwKwKQWcOFi+IJkJ6u3i2oZogYnO482r
mirVnALyQIKQg/8QUx9QS1gGQbtsvsgz+Elcwyic+U+1Vaw5Ik4gLoOmvz7YtJYG3+DbBDmIn+Jv
OC0v/i7+7qN5QKezhVCnCk3b0GEPeqCbvhk0IbZRmMuBM8/iPqPzMlnb5Vt25FlqoigtWTGbLus2
SYlG/th2YIYMkkB6nrYZz0Nu+myuZg/tL1hJRX2UCeKNCHrLm2dtTTFF6r5sqYev+0LaWP6bVXiQ
q34iTGtlSEoawGfRRH63rH7bSWzm57ebB/n6jqwJX0s37yIIfWEz5A9CxFfIXvNmbofxThwN+sGX
PoxG57hcHaYaYR7pg9iHPVvDZSnIPQtAIVi9wJn4KtgxtpX3NJDOWDVaZCTEGoMJs8fm/hp8NWyX
9kYQIvMUS6b8UZAxL2yvSGfBoy6j1K4OcPuy0WgfevqQkFipZ4kjSYlRcMuwFf6McBTqyWp+pjDC
l2MIyMc+YCTmYuBGP8o9bB5uQhxTkuKW7K7DEahKPQVGc5zzd76VZpEEETDdcU1DEAzQnzbR1nTf
S8NDI1yqB/+URAWFiT1sZdP4Ip7g+ZKsqpsr/YHH4+aH7jPnRO6uXsnXpjUTg+yn97IhXlmYDzeX
sGEvBpYKFRI5xqYKY0Nz03Z+VcRjmX279GfdA4s6QwyrqvnsrAY0JXQVwB7cCXvQnMo13lVG+smP
aIQSvqn8k7hUSl94KSOkJF16RlDASSumNp9VDmsP6sIzAT4rhiuymR2utUR5RODII2MVfDUt3D+9
EoY0r5JrcBpMdBJfZ4S9kDR48qf4r5+FoYXuITuPAeTVwmCkQN0ZBsxUvrocs+vfDG69R8ue2LAz
Dz6hNSrWsEjvtVBF63WGuP3vVM00B6o2k0nW+hBWvHMqdFcfe1Tp+DzAcYi16MsFDvG2mF33zPI6
XARtPxY3/3AKNWjOHx/2tMqimaoDRXuvVr8U2JW+qwld3rxdPlPlf6nav4edK3DE8bj/HOr5RhBh
2ka6QBwOmzRKTFKuzVxjEiw0TOMNaU24J4KW2NYIe/t3kDaHa6EJBoFc/g2zIXbdnimCO1OtPp/z
pXEfP7LM0mfeNJGjzcs22j2MzpV/eV6M/cSnja4zkHK0nu+PhiX7fupn2tprawEZx4UfHq7ZAlF/
OrjLntwY4xKzMd+ZQ/Tq2R4DryNO0X2F6KQsrJzxdfa1HlJQSJX06j0yaJQmLDpdxJpgzKZ1/KWX
x056WQtp2wmrge9CaniFuYi1c87N5e9NoG24wmEnKPW+h9fRyQbCCAPWo9qUfQ0yvx9PEiwKBTmj
Gbu4yLVDHx8gVgzdK9+ok2VkCMwSZcK3hX2J6sloXX8fi3S7cl0uXH5LamHcYKI8nH7n0SChIojo
K3iPwBl5NV51ibrTzfzZ/niO+P/7l/C49er9ll2hoITa76KrTpvcRK2VDvNQglz/HYm6neOWzSZY
/VEaGmClNtv2n1ohSdn+CosKl8Ah2hTVj/G0o7GjIpRSmceMZ9Kzbat/Vv23K2aMqdlgUe/8t9A8
ToNv9Gi+crbci76SiGXK4co/ud7br8xZte0tQjN1ta0XlpHfV7pI4qDQUbSSDFW59VbVTCuYuS1j
BNyRPeMQsM+M0stCwTnHXBJX1/dy4hM7bfL4q+EDLraa9DcOrnqziGOCkTBB+QjXx0zy/CA11PEx
LzlUwESnB5H9Ge5dfPqzaBKLodxk1CpwE6tIemG4c3X9vY2mzeANlfDvVCeQkAtfgoFddJgnSORo
ACWk9cTn9a2AY7JfVhZ/lpdIK1iSZJgsYWAnXDXavIR0Ki4NTyMesww5Wj8N5X62an+4yMzgjWBD
Jwn2RunPiTqD69j8rg+IZu6r2FnJedPoRM3pi16RqJp3TBiyxWsTPtKEPKqK4J7ufabYCPuxghey
741U9s/5YsZUkut8Zlq/sSCsHEfnaXlrpuTBnNgM3J743yyd1rrKjiDaj8zvW2GzB4Isl8941yhh
nmtcyojlWiJJOkL4OLUX0oFnsKB5mjiozMErQevdUSfLU6/Kxv346tXaxROcwpi5lgssZla3Tsiw
qEm+ee+e5xhQg0NMhIe/QoPmwQ2bwdIg0W2QzkSb5r557GTp2ldv2z9HheC9GLHHAnRrjBjk9yhJ
P66MBo4N7SM1lb3K5aG/gz+5hlrTcf5rFV2+QovHf5FUP1ujv26XGqGQLbF8ubb27GJtCIvuaV/+
viL38kgZXSvDlKKtMNzMzIHw3qu4EHrYxXex4qQKDN7VSRSyarLlYnUUNOt2bnRtbXqHoORiOW+u
LWPy6DrJeKOM7krO3AU/J0Mylap5R6FzUTlEVTe1dP8TmtMrtfCKwAv2fcPjVqa9gG43c5VIN6dV
w2KnSWTYeLJNHC3ap8/XZ0iPzB0tcp6jgxICiyGLqV5QXZaEmDwJVtBZ9XVvreoJuOGq67BRq2xg
7p0lqkaoHN9l1uVfPeaiWxpua5u+qazEsJkvGzHTA97li/6psuyEUZHZGsPdTJTAFIDP0ycFE6fC
F1YjpiqWQ+3+BlBr5Fu38cVOjrL1DVHh+lpUtkD3v9IxjLcuwy305N6ugab/GNGrVvhahjQuEAlR
EfIgzsD6BRBuPu/1pDT4I6krys+HiXMbI+I2sT0fgWKN1Jf4S/RRVvPV0oPbV7gjRs+rMDFlQTW2
J9mAnKsnJml78BaG9ASRAhmDJZRhQMJZY5Z/K3yN2ctXXJrwfFq0nq9ggWKmGnsXtcye4H72WLfP
4/ss05rOEmwulsJPamok5iKaZd64NskPIedwMI/tM+YR9KGHsW1rTKwXNT1Ojj8XBpMn02Ws+yZN
K78S/blpVfTQmtWHxYTjl8uzkqlZvqU1mpjc4F8Q8ejqrgWEVwvEw+AFodWBPyEFS2/q6gJpYckw
wnT5dRxJnLUO+O8BeTITJ5V+K7QfcFdqiqWesYHBP+Ni70qkQVnGTCYNAbu3Siw50uXkBLJSzYVN
f1q+NQsSJ2LwtIGtNriwVybq5/kOoAv9UW6TQY3ZJUU354LHDa7PQz0QaOsHu9jLVrOqnkahAta/
3/GmBrIEcrHHgXLVHN0KmBIsrmJBg9wp3hq4ltinuPXmosqkpr1F69ilc972FTRp/A6+NqSUg5/R
ZiYvIJHk+K567G2b+Xg1LSfbq3jZLP3zexuVnyyCs6YkKkxYYyf9zuLOCUbaU7nJD7fDqCBRKM5D
OmYfRa2zho1Elo2rPD3wV2P7ivWF9p3qIIyy3cfW+K276j1UnZxk5tffFGHXwaEwOGWYf+ONfoy4
QMxW9cwfz+A4u8HTIKh3fUL7mAvez5dddNdK1MH2UWL0rBEVXKb1px5sN/vTNKyj0F49esVk8yQ9
GLKisw08BqQOP+toIakEdHBLRi+wZ+1aitnVg+P4NE4dG8Zk3JejU4J1V6F6uVEeVB/r/vZZ2/9Z
NremOCb6rJAGG3Cm+Mz0hblf7SWgGoW7Bdi39AMazuHrMMHjiA1eEC6lM3ASRx9jWjznyTePmBsC
XWGi5aqKBNxLAsdu2kdlFHafZXapci+71iZ+lSQ5iS85fXM6VurIsYNDWwE+RJpvUjEkMYDHAZ8h
V6w9vk7xODtQ0umwhaYBHfmf/TTK/H30D5PVTDRJ9fTVzEjRfFmU72IrD/siZpqKj5PASvexemaX
VowTo13rQHQeeIHsRFbEWt19eP11H2VGhV1vK8919uuPxTCzZt7JXSvo/RfWNDOG3fjytVzU3za3
MU1M6ZsBvs2gdmPn39k2VypGiRReonRznBjSoEw871xQplD+7IcFerlEl0QYi5D4a8ZC09iVKU22
tSMCpT+EvjpefSNRf/2dvrv7jrMh/H0UjBN+vrmSNumS6jKpnPkfSXfWnMgRBAH4FxHBPfDKMdwI
kISEXgghJO775tf763WEvfZqFxhmuqursrIyDWRhZOJvtbAP4EWGAg6hlcBo+Vgp7MunP1l97iX1
SpjESv0jyUGCO13Cpkgcq/t9Z3z9Ik+4yNbu5p31DcxQ72m+WHjliw7VpZ6wLTWjdPc+3fbFvrr9
OTMN6K0+NuzfJF9300Fu8KF+OfvlEcVzwMdPylzsR3AC5m7ZPo+KZzaXFujT2PtkRUgNdv3h3i4A
quiCo/xXDhtstKTYyosbzmYun69zIaZBkJgePnIjUhha0TC4e5P02XlWP2e7y1tjj221iI+PWppu
N/Ep2Gn5niS9Vtv0xhPTNQPYROnR2lY3PSphZ80mfA6cVgLnu5gW60sxKs/r+RdGq7opi28kiLfL
x9qkKX27ePwiC5rXicggY+HFDddlh4Dy18xwruk0WnfTrTwFOGeMdEzaYY1ftMhfCVaQB6p53KQo
KUieNtWrtoEQP7A8HGyL4YpHL3O5Qtl5nSf6N29eO2N07dr5RAROV3v1La8s9DONAIz97XoPqX1w
A3ln9uf8iC2NPFWFWlpyqIJpBemNbf+hS7lsB0Hjnxv6ldIEcW9dKTZzwvP0Nh2/pONx69rZvmcH
mbfEq5Dl9uz1Uc6xW2DxB2IIotPf7u/AwxH4sainA4/4T09SpRD4JLS8ugqD4qcJLLkbeXytX816
vaXyYTSLL611VaJzbktML6jYwfQUSNd8+AZb8253/+apH2ZeZaav1NjiJCeRKKxZ5xXioi7/VohN
xlfkDSE63vVS73l9WfEx3Sf81d7TK8tU70BqA53tWZFRiAaaPo9II8m2C7Zt7YrvJPCOcGrtzuGh
7bCWllOJI7fSxrHCbQakpwqNUx6rHMFQK8fhsy3WPE5XgpQgZhATiV4xE2bbav5G24bboYaBNGLd
K/6oCZ2w+F9qFqdY69le9yRDB63JoDQ9H10cciQPa8IjKha57LIkNm/u+ttQh0rH/ey48f9IMFta
Sft0QIEggY4+v8padN0338ZGm7u37mxETRLZGmNx2FlOC+5FmmeBM5Yy/FK5nq1F50DZIuBRjYRq
wxsgQKyh6iWqgMf/hWtWnyY4tQpuDnPkJIZI62Itiupkxt5UJVYjjv9cdRzcMQEcfzIq0JRz5WNR
SdR4i5WyUGuzczjSGlwdZ1mOsDJVcjP1pL/i5/ec90FaOnj6ezBcD2MbBYoyHLeaMuthvrloYR54
k9IMUVuil0c1U+GaF8lDS2P1yrk8HzwqZMJ0D9el4S4gZwFHnsmb1HLKv0vtkqhmQGksVrNlXw7Q
XNDNcmojAuZoxhz+vBQQDgvJVyYIRs4m0zyn7nyact6HjAglEcVKxe3P0BnRfxR3bJXlYutiA+hm
Ljhw0UFdaDgh29UoV6frHBgBffwd3wSHl4XEfWGqX8k8DNVrZQGMmfUPXQNd8I9m/nf9SvX9w9Sn
hyNwgWEO5YkpMi1r4ue1/ev1g20Y7XMayCfGjvfWDZkwdIMcVxTS7/D/I4vYXG/5G1XoYWX7z1Bl
BiufZEsNH5X/xhDgS9P5Z5e0rAiLK/Ga/UMM9onvqYokavvZWbetkGz/+u/3ASf/9ijS5IhIWjao
4cL7G5TD6NsdWpfJqR5qfpk/lOLRxdc1QOi8fpezkHPyVWwh6dr3XWYPOXg54+8RD21KcAkJqXo1
umZGEozFE5qnU9JN0vt4zXbH71m4TFQL7WAdp5FOyKhYP9TPcdDIyp8HuReIo6OEHzvXnKT6srTg
NB5wfAfGMHGjoRyWBMEYON0VonwpNTXqEhZNKNPA+enSeUjNFLBtS8OqvwV3LZdN7LwYhx2ie7mr
32WsIfdMVO7fSQpRZjwVzTQA/+Q+aJo8dtGb27TSX9ZvkFB8issAT6YfMLfFL833H2Z85ae0DFB6
Gmbg2IfObIDnlIbtBoR7/baRnAdqOGXPKgKfhT+z+8MUl1E5viKaltU93aKbK3/UwG1F2p5kzPfT
6FVi2oKcZCpjJxCddL8uodnZvo0pRBT+sHUFNDz3FgrlULz4S7VRdM2rfC++lz1PU1LNz00sWdfJ
hJuPbYCJikr+wba3MYmBNDcVwlIZtcestenvM9Ui8QWZupHKQiW9CJPLBwQoXSjBmZ7NvHEqlufb
8kaGfzVJpiB9v35ck6XUJJkl3QFluTzd47Ki6ToLpLJDomf/4oAVTu0tFUZQwa1VcGqOl69XpLiV
1xXW1RxAnVQSg9RbW+LWCtZ6MqRtObdpPwZnzRkjz7d5nLk08tumedGRhDrTIP7KSd7fvI5yU2Kp
pXvtPqTrQNvwj3MVu6fg+Z3XAEw2yQaPy1qFHeNuME46IQZhg+CSY3XzkRrJBhNtiUX3mNWLCjbD
DwpRjzKl+FzXfZPlZDvZrsnn5v9gaOj6OMpXQ8Oyjklpa8DuHRDU34JpqJQ2pBCLIaMVvcyvgGT2
l3XZgoDufPk8DCXR98+hTxHBhHKnZUldtv5eDgIKUygPUZLQHGylCr7Utuann8sSYPyqp7JiTBRo
kfs4F0Y4H3+C0myAqiVRPw158NQuTvBT86SnDhXo4oPcWvaEs8HUOik0vl9i/GroJWFeXRbsDHpd
fFsivoiaC745NRNws9UVqA6sKl7srRRNL/XN667BcsrdPbSyg+f01sy9WMCrrjd79HMvx/trIQp2
LWyBsBSxoazul0MgU88K8Lkw1ll8CZ9sugYYoXx+lBM/y6kZ55qn+brU0G0i8AWuSr4WTJHTqNzm
ZUK7e/OuR+raee2wGWOXWdOgDVoqJ6JKP8fqb9TKsQC/k2KkUKW1k6uka9fPovM/+Hm/dcCAqVSg
7j1flWcdWXYOstx3kSCU1A9VQEhI6GH+nYaSC8Gx6YIOdVl8NNp2kqzZidC8z3jbTs4jqPTSKVMx
YL6VNXwXT7S5PG5nPc4ghdEEcg9X1281GRamjo58bomGaXAx0J43Q2LoapcVcElPUSZjf2RjKKvq
SRnv+HyU1sohiXA1t3k561MpwQ6sSnVFi5UMa/ru4lC7GEdDCHahxjTU1uwOL3HmVpsV4hOfMByZ
YFeUloGHE/yvKBPMNQ4KgNEiVfbVzI8XukLo1eD3G4/KQpH+MKi5lHFe76tAnH6iF1SvTwbC9FDz
Xw9qjWPcsr58/tRcfdyO5as3q3qTxJSobIHAKtAuLr6dmnvZPFCXFmiyfpkoTNc1FMhuooMOSjdz
IaPN9LJdCupzZWZorR+5pGokaN571uN3hXbDzHhSzkMbVHAr32mrX2LHIzIwObCrfq0xhVdKx/lx
QIKXVF+vjcMY8bQEAvE1NpNnFmyoGxCvE7VQyGBhZONFrjWOuvN8/RTF7mb+PM1t35bXV5HnOq7f
7ZZkaX9t7OgDISc4tjR/R36Wu/afnMQ12uhuwRB2lUt9kYU3Hn+3v8tfsg7R1OT6CQYhXi0NxWM6
Xa90cY3Ht3KsuPdUvMpRVE2l4r81NSwi8PrN5Ts/+GsVN3X/foa7NMddMq0jD16ZBhLYpaqFw2ty
X51nPzLb73niz5v7bhTZuL/dyul0Pcs2fgF4Kin4HvN4OQuL98G9RhVNcilbUfLvyEAU4j24ltbK
GM/Ij1MqCAFnUdtMjO6vdCl27d3tZ5PLqlVOsLvCrLocp0abtBmAyZVC1GZ8beQTrZPzRGGimxRV
CAkcgSW2m2xL1a37IJ7OStTv/TBEBDmnBU9qRFMmtF3rePnloR/cXxaTYhsKDpmKSu51GoxQhFXk
KxbXrHp6SWTjkXaFR1h8TV/fzRhWczm0eSJGm3h3II/0t3mAoR/xEXgL7RVe949YmZVfNQXJ/bhz
pbd2ZLv6rwiUB+brm9Ngd3lP3qvsWVOZ6i4br56dVOFFSMiowdHyyG2M39eJWOAw7ZXNVwCf89gm
LGix7d4WmxohYRNMxuQuuRbzW34ZXbzi1c0MDvHe2YcHYM2yXWOgQ6mDIL3I1wkQnZaNzgOq43Rs
5HqdBiuZszQtUUFaaIEMZrHBsdXg2NNmVSlqfckhWyZ1ZBcwwVBDpFBVRbEg3R/L4/auI6Qhh2FG
nfaTFE+QIE50UKuuaH1qKlmLc+W6NslnjkGnfEcxKwT1V+j+mH7YiLPqnE0wazXPHLh6/RbjU7Pv
lGD+ms7Gueh9NYRK6pDKwH0Oe1+V6PLc3BCfI7eRiC/blo/Ok+advzvltSw2j+o6Uy4eGqlVnF00
duOq/zlcqS8k+0l39Z9JLjWOXbK2PtdY42aioPGRFGIOi8Yp+fbICD6tfaKWXX6ek63L7QdOsdNg
LqXPvSTTkWyHq4KW+65i0weFDBTD2sJheHm85NcVn04N5Gi2l7xN5rYqZ89gwQqk6bZozFPt/LoK
H7qtKxLYk34R8cnzdJWuL0mD5/p+W5x/pUWLaPjYNu23eVQ9XOJrcZDJVPLvqXx98ffgkTPMf90i
wkCxtSSseJ1Ycy52tp/Uqfef+ffDWBfu1jyOm2QvTsF0COqmzloFRRKcz5CBMvzgYQMWDXU7xNCf
ZDvzGiz4J//uBn1GUU2fJvOj/hU0qzuV8nWE+bMXRU9NaXPZHaobompfP503OLqvSQGBddrNmKuz
WC6+NEVLkN3nRgFTBMLssxqmt/4So+hUzaN6jweJXrZ1xGcLDbQzNQfRtVwcPUrlJV+WkVp+/B4k
tKO9NS5MyTG+VDuBNumR/xXAZPVA1KLZkZH5LyoKgHl7/6NzAa6yycivkPldfX+dA8B5kK7taOty
L6h+FSX81EYHSxRB1nb6U4KnY8kRlaiL7D4B32kKggmt0gHipRKvKNUO9rcroihSKwNtj8rG93OS
UefOV03VyI4cJzWE1waxTuQLXZSbZVheFoZwqsSYWrbTkqnpeJDvwnOc8uCaeA5j/Fr8wQmoQl9a
ZnzEy0oY2jm0iGWqzGYfD9RQU7I1rzq0qOxQLb7azgAcd4h/zMMqKiVNmL5les6GhUziY/zr8EuK
cltyZ8CtqnGBQ73vDHYVYvX8/a4u84XF5VRVf6kAamXa9CzN6C0+KjMnUBfEEvvO427U2032lcUQ
jpp5c1qfR1Hb6SUZ0MHcZntrfex96bgkkzJc7Jq3IuGoiqM/NXWMuJ5EHCVqBQz16mVS6O6j6qVo
bNHYZ8Dw3CenooUsuj/6GcwS9NjL8DmK3hyqT6TwxnVUvLBfiWX12c55NO8Up6C+sB2x5XpRMs5t
42K98LWrrj4eg+NPphHYTMnmhvPKykIxzfK5/ZGq3G+0a+aMSB0mS7tBqjGPmVlHbVs2JChYd0Ex
rHmGEiCxXOIHvNFwFrVYtFFKGX+gfENtYjpWAXYrB4N5vF504cv3RK24fd/ea9Hm+3KJ0/Nw8840
tJc1/+OzFn9w6fwXVN0DvI48GIx2XK7FqhxJJazi91Qv+WV7p66trSTaVIrk5FBxVJzI1ksJXJ/n
l9ZFKBdAibS3TEyv4syhLmIw/PZI7svqhnlQIZYtZLvrMK8S0qCX/afveD5Ukl/LYHHfLbALQ2ok
GY8tcbaaicQmagzBCXHTNvTiAcbuo2K9uxubyfJd6uOm3CQZPQc9Qb320ariBo6TNfGZGQ2FD0gc
jZ/OlngqoYfmqpeq3t/7UcXSGqPfo0bjWqdeb34NKacMbLCQVaFbyBrr4OHJBYl7xHwRJEikRN0a
TShxHc244FauGaidlIFfG0Co3hXsPKrejQGs+ldSx+/jTMPevk1uWEvX6kPO8Z4xF78HoAUD76S9
+HYgPfh+H1lE0y2XAU1gXSldvFnptfzax1ae9k0361MF2XH2pRQDRNQLM6DS/od7Jytjdy7bnX3w
5qlGvXF1wx2Xaewbhm7rr0gAOa9n2F1eq8XpH4yrHni9+vyP8mfnE6dL77sfWiWJenrAU12LeVBM
Olu2ZOuoLEI6CvGGfJyBOlAvEPwNJZyW8i72vtsfgBlh4Pw7fPyHJbN1U9tTTgvJdvGNEjSyOl2p
cxy8oK3+Sd8V9P/6/XF5GKqYVakFaavTKvZCuPQNIpcAeF5Kwxu1A1d6K6uEwugRtP1GMABbFF2y
8O4GWJ5TbvOeVxEqXBbG7r1d66ZNZ8dMc29kmDYT/b+B8ZWfo0I5ii2S8UlOL0psleVdh2lqdGpB
BJedwiCJ89SwiKzCYp3/dD+LYd8TKOdcVztPkFcvavDtfGPTgBpNmzwYCW+cRBFGidnz/rNXvDXn
+MLHXxXcJIwSJiWXpBuIsjPqKXTNJnY0+Z0yb2Jf2kCqEMlQgkEkOKYV6vPM6/NFAjb+nbfVbcX6
+YejeUjqoeY0NwZOVPWpod7S9P7y3JajUXGU0DezULPdxFQ0zXasL1/UzoneUPu7mh/di09nPv1u
AYLXRGIOLNO9lL8h0/f3ba7ozMJGh2M1gT5QsVaK6dlNw46oWuH6393idJV695z9I6DCMubLqvtF
YVklF7lTDoGBzx2n6x7RxSOmm+kwoR1l/D7k56XoBqKMJTGMwh0BAqHaO+znymLyPFfkx7Z2jjrl
tbz9VM3y+SGyTlB6ornj/OBAOgfBsnEuErdOvMnmnznfqOxg8aRyPSrlut2vkhAczE3DjfD29NC7
Ljo5mLclHB8MoHbl5p+xnKqvlxodWoFKm2E6NDdOtvnI9R6D+0uyn92Xs5FSH8lklyJofbvEZgxV
QI3dpDjKNZj+UIZPk1Ith83yYfsZ+3lZAl1cra+3/FX4nCYzgiNJUSXztpikFq0Thf9CNzeNCPx9
Fk7dq3YaZVkhU537cdnWi1NzT9hpHY/zGFbv/FrPTLObxhkPZtFbTHbj8u5Q8zC9TkAZV7lCdUGf
rQwu1mh3iTtyhnF5TYAFqpIqu98pTPVRHr8vnr0IoBtgyYK5mQ9Rc1mBWeqf1sObx3TGlJzHklMf
d0cRcp1Hxq+2AO1PD4g6PNqv/Sih4YutHLlk6eulRjn4hmztuA3nkQanZ2HuLbmtzzu7DyEvQoef
hQJIcZ4fl20qpxwAvjfTkoZX1ccDl1YQ3jo3G++dZl/QkwcUt8WU3JtNfPjoM1qCHpQL6OfTs4Jp
NZTSpnpQWabvNe3eou6znCL/TkG9VYhKbivrd24zjf9XOloGOGkxTHJLoLVj9m+IyNi+9K9v56nJ
1jT/CHIbdxhwO/dK7ab8ta38kpaP6inci/YRq2BICEr3vrmj6L7504pApwBS/ePPZ+qbenoIswfG
5/vw+0CWhmdtsdtNHtbD6JQx9+7nrrX4kOpSoGmSffgO8lj3NmU0tCJiR4uuMSQhH2sGokKoxrZs
u9osbjdK+iDqKab/+ZV8F5hFhMntxbO+N6yE39xR5T3NUBhGpuLaNM2tYmyTgEsgi2raRYVvZ7r0
4/jpXE5+JdogztZskojnHT24H7aG4uSGVz1FR4U4NkhAT8ryoDzxAeoxbsebZHMzp2inyEW8H8qc
MrrY8noznbbrRzgMLqEhm+5kgDXFRr57H9lyh5ZoI1x4n0uLC8b2PWqMqYAsjWpHU7wLgECRM8x4
cH5PMJajUivP+jK3OhHYt/cmLMjOfuSaxUUt2pb784CdYQPsAAvnd78bD47v+1+ph4U3GP8+mlSi
lEYaOrfAg+K1oj6A/p84wotYCoR/UJHTzTfgmPmvCcrKj/8aDlMR6y6HHtbf9J8MhPnNFhwp+lmc
MT9SrfzwwvGIYwNa0vHVePSxd53eiLcReY8+Vi3c5yAGdxnApDn3jI1Fn7r318u9+vimybKt3H6j
eD8yIW0Oog4DX2u11+lDYDyBAe9hwPrWSVa9mIJmINhDaa+fB8dP1JC5fJnwLZ1f4eG922+ujvLH
m37A0dBfe6bnAbNL7fsL887PHrx6rmdijIqPtMa5+d9zbREa0hqlmiQp4WW8DSel0wkOsP4U4QU+
WWn42YaOv8Qm8SZBkAbfX/IdGNdsspPWBFeIk+m6XTdFstVgNJtsS+L+E3ReqO+9J7+zSBfokemK
eXv8Hm0vvQv19WKmx+ObmeFC1kwFcmAOjQTw7XIN0hbes19ORPFkGyC/7AbBQi4Ejc28PgY67bkQ
vL9AJ4MzelVA91pbruvMILUMUUSX0+jTpDgkhKvEvpUaUODmspG7omEyGsX+NIkt2zr0UWhAw9Gy
TS7iHNUN38q5FCCngRPFRs8jcKMtazPco9DpvK7jjAkmKmiGHt50Uo+zGikM0cOUJBRCW6p4qhtV
8JW1TVGytTG8+mlQf1YrrJowdUb141lHevNJrIfACL5s3qlf32yxIY4mPE28n8cUEPRRIblcSnO7
F2EooM2vRe1tI4RIjPiOvBYQvp+9jLjcPmJnNbSiH383ANancfDUjwsFxjz+4EVa/rf9UPcFE/JK
PHzZXs06W1JoK/26zI859cMfVAu6Ya8Av1InlYzkvfAFOXmobQXSTZUYKcvnu6Lab3285Ghe3gxX
w8S5lsyVFrjyniFcOFPeLBscLV1g9jRYpfrXEDfwwKnPYpnhXM7GDC9cT/Qy3naX7euPxUoF9XRq
F7bDtNJh39+lmitkQK2tS61YVCU2NLiB6j4DDCQd9b63pibUrJJcVxzInQCDZ+NCqo9OZ4LOW6aX
9Uz0DrfZatw8Gh7ovPHksaa+XjaVVDNRVKNXcHx6l2X9CURVbP5YlBnI36KkD5AyWEvK5VChNApi
M1DxLDkSNx/qK00PM8xjjDsPqZQqnypRLVXOfZMVTdfBZGqC0wfY19hFP8FKMcRedEBDIASy5yPy
chbO2Mj3PzX790LjiQNpiu7TA45+gsXvrJpG69Hp3XOPsQnCgNisFYadsn+htbscWTSnbSXDYAbp
oRyhSmPvAtEE/efnokt/MmjtGB+rckANeY42Ts0wUVBA2gc2tUyB23ZxkqnM2WJU0IorRUrFm9o6
PssMsMdQ7wqlfDmDxLnqFyOizafR3fHeKFAMwasTrHr3fvp1bcOzqTD3Wy4OzvvqvhAzSWic/9il
9lbt2Vv2BRKvY9jieNMg55+Z7J7NJNM9hmzgfWTlj9vgPt07XdgTf536l36CKKjzH9M0Wc1uq0ZB
qrfuHkl0/hodakXlAkxekk/b4tliFz25DZaG25hVuRE9vAfqlWHaMFV5DCfk+bn1VM5vRZ1l4cv8
pv80c4zQeU0QwTao8KjavhnHgJ9pfa8qFHzn2q+93e+d4NXr4/3QvAxkucqH1tM3TZYWz9qWMdC9
vPzJtS400zPx7ZvukBM8qOYbTkLt1JbSkd9Yxk9lQpKqwGLw4Oa+bESnQNhB2yNnU2hsdDlcwIVE
TfVk6HtOm2CbRh6vzHPVHDTt2MAjTGABIGj3YWVEbEhS0K84FF/FVKQQJZgRq2cDrBqoOdAD3Zjy
6Vk3rk+T4FzbPmLdmQ0teEh2CbuWLnIInygfIB9DglBPQrY+htXCPwdaahOUwq7Ff7sUpwOz/Cfw
dl4t6EwZUJre1FYEpVJNXepzdjCL9AFOTUCV0OQ8sjdR6eYYAYdKpLxKsCNup0PT6vqJF3CPGpCK
xTBd87kaXJJxrxg/6uBVCJ+iL0dzIvDFC50Z+WkxrC14QaJOTP4kHtl4faxDJ1jmCmTDOdEs858a
/DZt9jOli3ZWWJZvQKd84yKwYyOag+GUpzK7wMU/olMtR1RebesOSmTvMg7l10Zg2zRUQDvlMCkW
DbFbU3miRpM3S4cf0Zvsee+E1LIykfyoPEfX0WoV4N1rprfKNTEa805+/XN13bF1Oba0JxQ6tLEm
kIHVIh6DC8Ed6/fisjrn3TX+BTY4vO+ehlpRbQklPMRjUz+JhrNxe2k4gcVA3wrueQ45S1nfOb1t
PtJ1jLREG0SS3tf84caJTu5u2Y9uQII/YJ5ED4qxIRVeCjBzrqxmE0XTFJXgmFL5aIrEKfFSfE6y
g+SAeZ+UMlBa/fPsZqOKfcV2C3PIxHM4TN1uUpAF8SNTRv+1xJPpN/EdcKKG5gGkbSIvBberdbUH
E4eKNUaFzSqAahcYYxypwtRnTrExtZWaRP+a+j2np3Hmrq3Gb6QGnzqbiYY8XitjJdCVK0CA0J63
2jmqBbaGOohQTyDpKV4APdLL9CEuzt4TmKwmH50f2MGpUWrRPqaGKWTJvMSpLxuqkGDKNJTD7inE
CtaaYJvq7lvnPa1JSFjUPkffO9jBqbaOqrOzXoYGKkTxGPcJTkusQt58hIWoaHPj2I3eY5wGB7Wg
e3KjkyRMp40LVqRiXnxqUhSYc3Ee+TgvXC6ru2JFSQUixUB806KDyiTasrLENJp6d9uzMYs3jKwW
cRaNBhwJHUPV/5QGYB5FVZDnczRHmr0FWDUz2n14Ywtm9bHSjwwolGwpsPtBVIdJ4dgCu16XtU2m
bjHs782l1t0UhCvn33zM8MjBP8eDFC8g3240XFSfII2M0fWumanPP5mQ/Iczr6FHSn25t6ahyQmh
ftecwWmudn+HFPfxXvNcrmpBknHq+DdJqK7mB7GZqGpFRpe+HJTtm456TvsgQAHUwKkxsqTbVXYs
OdwxW+GeajvI5J0hBdnUtvv+NuCV5WJGThToyDNr69ELj3CaHrdT86/Tgw5QmBrafqpkMj1OgrOS
cj/1KippqHjf56Hi0Sy1dqY2yOLUTSD66U+nP24PzP1G/tB6Oiz2NHyqegK5lpQnm9VDc7Nb1jlC
5TDbl/gUzzWLWbA6baenbLxJ1pL9/ef10LiSoF80XJsunM1t0aB5x+NvISiad/URLtumkJU/6O8B
YmLpjy8oomXD/q3rdwie0uxT9dScn2siAA3/R+OgBewi9FwcxEl3a1uf6cwaV3/2QrNciTQrXX+3
HTDGk2hJEB6ALswrEvIMGYUMvbCXvf5GVPaW+2JzLpJ+GVNQ1lKJkP6QbW5JIbX4N3+ab/l3UTL/
nv9auxLS7zCRR292/yosIeJE5lOygkXfaoG4R/OWTZY6G1/WyZRgCtZLQyBOpmQN2IeZkL8zJ6w4
hEhydmzQcFk/8r40gFwKqkOxjimY1ZWbrskZ8K8XAiyy5e30+yA3b20TtdylmlhomtVsSYs1l69m
F/3FPD4mFMaDsDGVx2EzlM8jnBx1xaNiI/8PctkRNgigeb2T/5f9o4lg8dnKq3kMP3fZyS/1EhGw
k7hS1ZdgzrKo6IPlTknN+vJq18zjNupcT4M5a6JFq1ZMk8iZE6d7xuQdlnE4dSH1h10T/pUZZemV
fkxBO8F03aG2+kuzRhcaMG2UqhVFwcvJoq1mEcQ6xYZio1MgSP4+72MHNIoj/50EAKUkUaueKt8+
vZH798znzd3LtnP0dTRAEr1jJ1RLpxYzkNi9PccH8AkO0S+rSTy0MDcppUHt03anT3GpTnevUIOq
Ym+IWKkMCtCEIGpmu7R9uVJgCPOWY1Ss1/3viRxbIt58RIz5HKkf6GoWBaJtHsPnxMHM5Gmq8kL1
//vINiyhxuUGRqjtY/GbaT0nRclXvPxZ0SA4fjDGaeXZgtxGT3iepZuqnicEh8Dxlsg1phxEZLJh
XJjgGRdAE53y5JZi/PxS+FZFF5kgZdr73rmXHm7MYJmDIgNp3HpWUxiOwSPzKi7R2rvAftvn2AN6
2QGHiWUkAtlU2XSWZ9J85Q1cfaW3FFNXbq+qy1WZPM/TnfHFTy1thTiIieif9UILs1iazF+1WJU1
BqODp1blXNesqexjwnBxtoJrYYboaOBTTQnqN/7XWHW3ACAy30Eakmsh7lLQS6U4plN9+kO/doLS
9PlaEXNd3SrsBTCM2sJYsR2OoF1FQ8qclilUZAPPTMgwAf7l6Mo0nP8BRDWD4VaOEi21bm38u5ts
Pvwg9B9fdrWZJ7/VFN2U+mAm40QtlVozSElLETX5leLddKbEODbIC08k6aW3Q3nVWU9+RsdueV1q
NFL1Zczt4lKZYVT8zn4Lozn2LU7l1ZAa6sGwMAzqUIjLuc+HdPTvpucTeGZfYUj4GFILCkOKVBKK
bBeLdaxtdoChaNl06W6qlA+GjT8fBjJeFt/CAr63hucPRZ+aWmkx9OJisRlyh3Xp8GcS6WcMc1H4
qX6QfWpKaOlqtg9V8HtZm6boacIhmDSQjfQWkChwtv01h1KOQ1iQAME9YJBLZypyiprrGnRX9D3r
p6/TO5UMApymcO4NqWufJV2dlL6vqEZuy2mM5d4re3LV4HrysNlO64BsOHrUBPWnJYed3rkTnNVr
fTPjmGzpbyVIIBG00rfJUorFT7ms9INMs3YianvPN0uLFBjWBXFatu3yeYp7pcmT2UsgmO3+nJqJ
OP+e5ka5MEi75aRBW1EShmgLI0o+SheCMR74y67sGNeOKKXfT7UVTa0XHdh/chKTVX/znl0a7U6+
UjZEbWQjiG7C03OPeggaLZ31il5UPvRbZ+ZWbqVsoUIH58nbZM0TuGj83pR/EOYfg39+bh4K/z10
Z/TzpyVK5pachx8AKcR7RVLqES951lxqyaI2VgAqEKSXuUHgYNgVIAfjNg6FcTWx7ygr/D8oIfUj
jbx+7oYIAlb/viNCQUR/Cl8Lg2lDkOv4C87xj4SGLLe2pzr5rz36TL7usDuhbDRX//Srnp8qIhWL
xDvdhYY5bT6PhVoxqgUSpOh3aiYyVd7Vj0VDxcOkSR7yowBRE6lUBgZqKBJwazfBlSWTd3xfSKEE
iipcNMjM6AO87ZRhR5rK4+Z+KuD+0+NBM4GCKy7aaCgkZfkxQECrQeNXvUlewUaNox7l6wbdC7aW
8NbALygYhltMM1UU9/YeWZCyaW/9hhtPPD6IsS2qdylf89x71idBB6YdtBO8V7tY2dW5sHyE97w1
pSlWEBIAMZZwAixfEwNjjR8QszhfS71hSjkRsGMah++gKHZjgnGcRnwDK7u/q4W9aJ+hl5/ZL2yI
xdAN2aGnGQwMOMr25wFGvNUUGNqNuVdN5D3uR7pjr4ld4ewdpL9u/blDOYc3VlpJXBQ8IH3Kk49K
biodluRoSnlHMsff2g3wS3QNGUMAIiGViExeuZnoayp6QqCbVTBQbskAdmLXzFJluTDsGOnO58r6
1kaKnCaEG03mu/sz08gVf7RHk58ySddIoHwg63/RsW37iMwUOVB9tfjbFCvZYmvzUcAT711HvkRq
arroX49qyTLoDRdOaxw2kIwz02uu/Mg0FFNqPjmujFL3f3WJZ7tmbjrcZrEuy4+LccrUv5aZly0g
2ygIAPgwu57pPbHrVARRdXdq6ZjI8n3H62icbQYq15fUUXcEpq3fExKE/EDeovOiCbXEbhzcJiD0
qI0e43lkO7MPU1PJQO7iJ1hdGmcUiCXC74mpIkeuL/NV2D7082x0IwxdVycfQabTywnKhjeGOCVX
y0/XWpKAzZrg9ISGq/teaN/S1ceh+kRURfuzdF7Tz9aWlMHb6loq1r4hpZXZ67zPbNxfC2pLLvLX
BuF/20/+IVe9yZaWb/woB1BNik+Vjf7Ilv6HhN8YLRjRN3DjVBEe57+O6q3u7L4J1Ft13DV25GmM
9yib1d4fDdDLS9TzFVYTBcvJdNbp4/SRMbJ2EauW00ybGGILPT0o4RDADLifFNnRR+SgS7PaTPgJ
TaMj55ksiVdNLjzQLoP7WwSUlbhjuxaMJLwQiFbg3obMMcSEeeWEVT0UxYwVlc9kh03U7NtAvKEo
jFUOvJh9H0ngiuX/mkfgjuuneAWJuTjUdkYz4KSX5qOPYgiwzKCY31qyfzxFQT6VjHVSNWvkAXy/
7eJHqWPUHIdXwv5NloZ5ONgcP377AhehQcb721zkIzZPYW+qH05t3EFpQnEBXwh0CdmyWjUxb6Wo
HSRjKXauV1D8wNne7i/u/Y7ht79TX3eulJUGqbPOTWjdlZA03V7VI0TRCnwmSotMXYFpjUhNTKVQ
NbJIU+/Ovyg8OdRXHIpZqqoLaSw02UXyOc6gqwD9VE9v+V9Bhmti4HU0R5dJJPrXf0hv6vWcr2eJ
XdTVdxesn0wAATA7JKn7W+l6/zwmRIO02SK1BT6UqIbAdKkiM+i/ui6VKY6di8jZgBNEmBO/zNdi
z4Amo6aROwIv0t64/zhTwFJSCqBpCpHlXl0tm1f7W2aiWtGk9L2jKpaqLrBopqM+zbwdf4iqqoxn
2PcNsBHmkI7yZF1d97c1DdL6QacK+EpAEPsN5UQbzS0FpNaa1B2bHhdS91ZvmXBeR7au0dxYE6El
jfHs6WbixyFzNY1pqjn/0pVkZV/e1u4dU2ymMMh8ysopAm3JMTFr410TxRGBtjFV/sdfGNpIJAyH
r74VW0GgzIC0nhrU65sQdNAxkeJk4ujzb23CGkPBD+fv5Ium7iGfdjQK4P8HYl59yTE7FCLIOcpM
dX8IUQ0F10vUEMyMNg+j9maSGeG6BJWeoEtaNG6JBf9NmykR4H2LEe6iYgV7FN7zRF2OORpEAAD5
2O9+FVvtHmBxOu+sMo1Qk+kLwpCVGvvqapKCG7ytPsSDTGAHhLirTX0fJWSRYWDw78hLOxk3XXWE
pBWmhkUDzyDnXUvesTgNzKOuKG/dXKTMMBfKGwRjnLKTjDDZnJUPjQPm95Ja2BaE39w297Py9V7e
51xEJc2yb2dS39DGbhLY2WIImMtxHgw7QM37OIGOpZlVXbOxJjWvkKkXPx9/wdnhtu4lrL+v6NmG
te/jNIGjAww93TtvIOXnYDKbmRQ/bl9yrOu4RIRDuwnolzZol145B0gSEAQkSXSo7TyIQilVZxJ4
+HoGweZrI2XoBsKL5G9ITQoWVZLbGkRZnApKln9h6uFWkU/llu19oXGjhTWmvkbVXME/X7ahdLsE
tzypo0xtxtmaZBfOIgEW3+9XbZ1t+ZNT9ayJen8Bz6IMO1/ha3BKTF0FPlpJ8uv4c/5Jg3jC0/v0
iptu0Ty0VXilHbZdPaFiHTpQ08CfdyS2CrOGtppKpA9SMIADQX2Hi8jOQGmbyWZi780+xiivYDrc
DmAqyKt1TTRU5s9/7eekfJMsz+KFlfr4VN5/XfsnhJPqbRvkBNKrcloBQLPEGr/Kd/QK/iPpvJZb
t5Yg+kWoQg6vDGCOIkVRLyhRATlnfL3XPq577OuyFUhw7wk93T3UOCg+HqzMdfEd1lFDsLDhNt2i
b3jZ0ROq/gnQXcwsebFAsXNg6JP8QA5ED2Y8qTYACbgH/Vp9YVrAuBv0r/qYvs1sB0OA5UV437Ak
cimbs+Hm4Rp4YpUC64iDN43lutjH/ZS4xOgodVwFX/xKTFBpK7i5dKZ7UAKqK6I9/gwIcZCBcRnf
vMcanIA/+dtwd87DM/vOPhCknYS1UPGW4qxIB8Q7pBDlFZHycQaD2ZiQLeIv1J84UcKUpoUlxSlY
QH5X3320bnW3+WZ9Or0A9+sHSgAIpYbPwYzJVv6anv4DLBNeX7ojfg/5Aa4zyC2EKqoSqil4mc2T
mk7qV1q/tby1kK2Hu8LxBUnIUY8+xY+gAmgbIEhC6vQGhlexbftC8uEa8nIoDOlxVWdRMlvCVvGl
UUzC5pJwygNvdxCily5gEnJusgjEqwy2HLGYClLwiq4tsFaLMBFAFUhngPbT76oDNPaRf6CS4c0g
CNjZn9aMs4Vh05mqC34MhTiSkgzccA2sKZ3JZcD08AympxjiocAE6luj1FsKMhtsoSUnFwnWCPWo
wt3PuwAO0MTGa2ttCIUa+igdjQuNlkQ5QkVmiN3vD32Y3aJn8kMZgTYOJ7wTXBVU308GTIAXSItG
1oJAxnGZtovuU9CDxXBQeuEK+cvAiTPDtliIzRQ0CGPZqof6j3m1fbEP2BvAyaHMM8TcwLoF9IwV
cub6KvZrkV0QbGOjAgrBaroNinggaRTgv2bu8iqVdXuPGIr/0joTDWkUHXfAjoVx5A216T/HCda2
XbB2YYANCVUMshqcPhDu5mfGzAyhUsadHxBi7byax+xaB9WLtpHyx4yd40cXTxaavnVzIUQ52CSP
G0oa9Vj8Y6uULigpsxpo7aT3vmCb5DZGV4T+sKKHXNIeGM6VwnWC3DG4CBj4ehBWAEpgc2tf88Gi
reJUCo4hMd5nX3c0s9W1qZ2oAwR7cYulgPfFy+H3GhgtUETIVx9tKx7v7FMUZCnOUr7TKIp+xov5
CbcdrLQw5nV8oJ4nUkWrCTLiM3xwapEA8hMYG3EFSGHUS1YI4o/Kqd1Sx8nHLtzx8tQj6zr3peBo
G2fgflzELhrm1BT0Z7yIooW7iTakeWdvHqlWCmufY8fNkad4IXdjIQAOKeieMtop0MFinww8zVnc
zFvwNegiAgGuvsN3xi0FRnnNitChfu66dm1Cooc5yBUVfDRAVO0Geim4xz6VE441OL2Au0kM85e8
NMZEMOF+qPZoRbJu7bA7F8NZxNxiCBApov3i64m+yW+8gHfIiUFp/jEu8CczD1hqrsgiRBKYBWIN
lXWzNpjxYIaQ6DNJ2fnWNhRz/LkB13yYN1hMxj/tQmVrrradlghIKWfsZX8hKjAv2HHfzrB90SMx
dKOrwnqmR15FDbrjhdroGoaVfJV2onFnLJW+Z2gEIJsw0YQ3n+56c0HfhFCIngeQp7UEb2BlUjS5
Sr5HjOV5zNnWaANCWpg1xawIW2RhfWFUnwECcUjUcPHo3VBW/cZMjZjiLTC+gdK2yy5AoPECKM2B
bp0LMyDRsmE4QzGMYkVwWFSDua7rtS7HpqYUFVRoTiiVpyzolYQcn62SdFnlJ2eWIAgvtPmm+AY/
f2OHB3Yo+YtM44RHs9/Duue/Y2vyYaB5wXsGcIki+yZ4h3ue0ZS7zhMVsw2w/caL4k/81hyinbzH
NWYlyjJogczLaNMpW2X6ahpnfdNEK/Dh5zCuhmIfyovyNHyq++I4ANWn82kZLNsdrzOi06KfZO7i
xjcFV4arbXBG5xagz0+0szBa32BkheMVkmC+tcHgIEfzbC/BvDknR0rnGclpqV2CI/vt343VsG0X
wxLd9clDbkgbjJfQysJHGnRGOEdIC/OVY4kE2P+uEg0vynwrbZyzsSFZfeNwXaNS7u/o6M+nV4mn
pEGVLfzg/rnQBT+0BG4IyBVjuG3OQx9qEEt8aOfIs2BVmBefSBiYcgcXCln4bOOWSXgHnQL0krWQ
t+7GjlSx6QYTAYiLSD5qb649yzVqDBK3sgg+mgwEFEfFbYrOnp2TDOUn+ltMNt+YdYB44mXHQPJE
40eMIfhimviwMBlZ1ZeEDcTVq3uF/jz9rA/RyYZofZQ5gkd7LzMBenbgzwtumYWOe2vNw0MMgseO
BiC5X2rIL2HyT8ax1lA4AtI3ugNn7rCLs2u3uNvxbgHrSvC6r/ILolxgLKEVteSqE/BZfsJzgmaS
tpIFV6xKoUJOdwGKcppXi+eN4Ua7pRGPX9Ay/xW7E73bNzAXA4IQyx3eEaVn4oppr1gHRmvsh/Pg
JhzbkBncBNGNgSyjhNu0r35yf+ZQzrIYzEfuMsz6Advok01WuQIjRjeIEd90P1CPOjZfYaiEDHXY
40fBMpLTCPH34gBi8Qm6sWu+8Hd6kqeZO+ZwdMFZSW4sNsAxQIh4EPscswMGwFfzql8DSI/Ngviu
HwD+JxYe8wk7iIgXIcqUK107vwUMM2GpPMoePjjh0MfwDqCsXuUYWOb3iBcxkd2HeY/mza3W40kc
ZYLzoZzQiCq45H1mKPaYQMyaV0O1b87xywwx/MTKTkZPwZoiTDEdjPz4gdvilFJh7sur/C59tPql
dOaxD7FN+lbUxQCYY/ZfOkeawpznyRB92rCciakJfT1AoBjT9/9MWgck3uUc6hb1InM+/CTRIFL2
419BGsadmzJSufj+wSR4f6D7EBCD4H5NIJL2iqTsj0vackpsFdjTXgGtmdWVddq0Tz5vdXC5kXrE
kZrB0qcpsX89ttjWW2xkOhU6Ol22JuQza1KZfdA4It7d2vO8PeNCQAZPhRjNZiJaONgXpBMzPQ8c
cPgOn6CC4YsmDXyIv3u/6pF5bPp4R28SvtRPvo2hJ81w9jGOiEzQY+2cn+iXcRzEUxKS8oOTur9k
z89TJLYH48MH/MYcqliCxquCdB9ma3L0ZO6D7kK+g0DN9xFDsPYDPIBhTfL34wOvi1EhYMNYzb0v
4MmcZdBEDYvcSVgfrHcGhckHeZ/G+vqer4n4jQtWybc7OOQhU3xrpJWArgb8iEEzIapAXdlpN8HG
fJKKtTMTOQDb1x8Zp5+pRB1qCSzrSNTXmlTbPMkQYKLJKlg2136vEpwa/KeipbT4ob5DtgDQ/Amv
6B4vHMR8Jk5qoHiru/SZzd6Aw//kK9DfHO0gqmzQTXjkDT0Phtc2bc94oa8YKFyp+EmWfF0DmZcx
dvgneBFXkF1KMPPuv1A7WEzv212wIo9CyRn4aNMdbQ/yCuxeGxcOBGEHd4QlUCYZLAUtoIgGAoow
ckALWe2GMx8rHB1pDyu93+EU2O7rPTDUDAv7q7T/Yav7XN4cg62K/PveL+7ShkCEvRTjTJeyD9MN
9kYtWBV0bD4IEAh1qPDm7yRmVpXI79aOghHpBR7ax4Y+EdUfB+MIq4KnKrG0BdEKRPUfkV9+OP5g
GMUKf/edN2OHB4xIMUmArPiiYWCbAxBmMLtESHcxLELBoq4LDBrZHrUVexb0y080uwitiFDrfPWo
D/0v4e4+sU6V2v2bLZUqM3BsmdnDhYXVR4PduM0c64hHIeL88B2h2IrJzqJCq/MWL5LltKT6+mSN
DtUPblKp+4dsMZwd6tUBkpSK8TsJCEnZnuknru9M8OKl/ufvhkUt2oWFvHwFC3inG+2ywusFVrH0
7QjnaljRrDEyZm/Y1Zi0g85+eivZpgI3lBYKPjT6U3n9B4YOcQmjL7SJ6598yb4c3BJhVyHFXXXf
SHH4tCnInL16gAthveFF3S+wDwc7xWuI4e/yXcZCn6koOOl8wwjf/vSvL38Lcv3XfkU/zBcv0+5V
M2VmaLSseYkxKwTEXpf0CB5FK25ufEYh8RWibLweNs6uv0fuxCNZQjkWLrRgbFfxOyasisX/2KS1
LuNZBv6wZno5YYGR/gqyNWz+W3xU/22YCq9MoWDewYhkKsi4lCmSEyIBENAatDS8Xj7hWoC9umt+
1geIp0P3TMPcYxzGLKBEhzmwvmkGEsj3TBRlzBvrrXbTnj4Cxq/uGdzFPJzzLd2yA+gDaoU9Jw9k
wD8hm9w0Lqjl2tsCOUNdR8BzZ6xJfQ+5OTrASkVdTJVCZ8M6C6a4LBYmJ3/Yh890SwY9F/vd5FI7
VAsFB8ytsqxWMDUXZGMQS/gcGzzJsZpl8RyedjRi13e4Lki0uNvxO5RflqBS+vLkbWx2Reso//lA
7XQjCLu5EmghIqAsTEMWzP1xhkdxKe4T34ObAXPPd3yzLnDYdGSjyTKmWLII0ksiXovNGFWvPQfO
PoSfw2MCmt4DK9ifklvuPPxGDd4SjIh1AwIes8tlcOm8TgMXpl5yNphlBxsVrzgPbzsf7w7/XejN
m1uAYjSZ4U5tLqwDbrVYZ6PdcF/2H13/snp4z3BbQI+3t/+MrRCxIvfQ9tQZbsklgM7+DfWFTRuT
+wmZ9skGJkYxLqcLJcgbrmhEQ3mbPJm04TviuCB1xmMEEwKBmoU8+nAdnNEf7Q+KQPEYhe053Kys
1xfJCaTlZmM+TiH3zapiyo4JZgLOqHjC0qzdsgV9FVKCnef2T/8wrOuD9WCiTTywPz9v/t2jrPjE
c2qVvuQrYA3LqUuGBCY0CnryuXlWi5n+VGHrPWr4W2gV7x4Q/Jvxqk4BuxesuWfOJGNpikM+x17n
Q0zc7Q3c0fJL4IXm7LN9Fwbj6Ea4sd9EArEfFafco2D7wF4RkQH7kPgLWDa3Ftp3yNpXhhYUgyg6
yRAoSgR9DX38x/DhowtkOXDwhAwJpmqi7pZclkOwn48RLaUBw1FYpND7GMpgdw/jQYh+5atYaBRj
DUyagbfNJBvTjwUaMsYP9ZYQM+Aih4MvRxdV5PZCqhDOUuSkTbmkb8NEkk+vmMMGIwmwHZI5+rds
88UwH644X2I5rV7MFbYsMKFtTP3Z0bHEfkxDoIhMEuFLw09jLrNmpdZ8dxkfnFadHQ3aphJq95Fl
FMzByC81uifC4grp4vIHoxfIXPVW5a+S2+i/Kxv1Ir87IhQtgDJoFMaLckIsDwPI/SlW2eq9+cDf
8NoC4xiUP5Sk7KgCKQQb95FNfojNCwMqcHtOQj1oN6qffyNIlUEBZlwKYk3EVsTz/sgSBZYeIc0S
fgvYrVIVmUvtx9owUwHigTW0Mu+EqPBBCl7xCcZ/nnZgxogqTNvgkQ1Ai+0J6pk7PoULCijinrAN
QpEuanzlLAa2ILUowKYnHDxUk6CXCLIQYwK7WHvaQxphzDrOJH3aRbABZ599Q62KVvweBerRQdrR
ohfL5NAizUV1+2AFkAAB+TkFrwPxpmDTrsuXfqSSxSefd/nQxTg8ZY4BgItxLyL7V/MB6eIg1IzG
GSiOMgIbxd8Oi5HH9MOaMBT3LPj4RRpJ+YRg8YFklUnTNfjtH8nKuklCGooV5Ir5Ew4LChIy4wbb
lYfBy1YEw5EuIaA6DEWuyyBR8uwy+D3YnJDgr+WOUD49gT5hTsICIb4BAgp6BqyYKzGcuyfE+yd+
LY18uaYKRpELQEPtiZiclZvFIvgNT1RhR+zH3QLXJtli3tLc9YAKAr7cjm0k9MKcMiqfxVNajRt9
F23btcUCIRIAwxysvqBJMtOm4oHIw4gHi4BwRp9is48YQzQWq9JAsi70DQWTSzD9pjMIzuU70jfy
xz+/JgiwrAr272xHsy+Y+ySuvz1j5/Y1sDuPFTInMijWtfkd7HvTnH0UAWIVEbze3/wCq2ptkZvA
KVou/CfgE0vrjEd7H3ZMn1fjIZ//AhzPrbkzD7f5ij4H7zhrFt4nQMRr8jLPUOjrnDZmnqjoAmb1
3eMR97Ohnkvs3GLNU8QAI4RZgi5xnl+zW7WJ0HQ5woKs/fKsRcyAxhN6Kdjv7DFr3ykycO84ZQn2
UbnhBpv0AY5CNii3bK+94QYCARk5DIqU0jkCjdC8Fta6/EuFDbzzhq8xpMZOBDEiDokTUjoZC8om
Jrc0PY0L451QQ0gZ11hVEBZAVirUqBFgO3u9/lcQM+AQWS1/IY9GBQiuS1mzyx+U9k9OUsH2QPMA
/1skRnClp/8e7OVPuLvOHpRGPVKV4jNqzdiWzoQIBidk2l3458F5PnzAXxX3WAG8paGYTuoVzu0b
jQX1SIr9KBYB9DFi+kLESx/0N3SnFpNenESEJQAUMVBeoZ+EtwsbgYKFg07I3fwBEjExWBffQAFr
HCKeGKCeKrIumYAYZy7AL/FSxVchftF3UcBznYUJwpV/w7R0eoKXqleCNrJcCzdK/DxuzKSZkCJL
Nf7ZsdJS1S/rHLGhWztRlSL5i18mtEy6fHmeDS6MWljbDmubUY0THSJJUNb4g9MBQCpTW2BWbj5h
iD8gQMgDGe5BBZneYGvSdHAVf+0l+3ekjX0lPAHyA7BVbn+xIBlgvWyv4Lj+29e4wiiWdRHV94L/
hNAU9NCA7IPenVLHZgoRHLCbB2EUfhbBqmWN5IZOMnzZS/sKOn+Xbmvo6lcLgqeFjzaWfYQDQBnm
Ldimr+MYbTF46SY7iDjBHAHCP3EjtC7IJMcMZ8IFWlngZu2HIGRS1WG7Q/9I30dwnM7SGjn7jzgl
DMjp9CCeMYh4UjJm3pVzQQuFbBncm95d8PP1fm8fWyFyRlzN7PDfCaNhHHfSWRJmqvgPMVPldzJK
sY81Q5Mf4ruxgXdxBOAjFhEJebyUrbAcmfAZt4aJyA8Tf+nHO3pHsHIBfG4gO3H8zmDO4Yt/x2o6
X7x+LDkY+PM6+TQht+DHUT40cI8NMPChftEEKoRz46bwLOqXvGOjoot3s0sfuNP+mqM3m7Y2XKbU
dc5sBQA/5Kzju3VSF/0Ga+XdmwxlFPLm8h6esU36TbY9dYaoBQB3v+xP5w2XeHY9yPiFiwkXIoS5
8ogx6SfyFedc6H3iNVXOKV7pz3D2QddCvoMvhaUMGBy77FmsCGrFCjnMtDBaLU4D2+TMORiK5hpr
BAeEsoRiBDz5KGyOWP16pJK8iwVi2SY9FmfqOhe7L5ZmQPbUHtFbdoKFvqRXWQ0Q4p/KtV5olFOb
dF+7Ic6azoth8NDQ/YQ7FpYp8BsCsZeBCkb+Y7DE62GIQpRmVzV/xy3137iPCR14Gmanws5C7Aek
+/3CBA8DQKAX44zUnencsrjDEWN4wJFjbw8o35nJLaOeFKjPo4AFoIOYt2x/04NyzOfGzkFPs2B7
OhRLuJQD061QOOhRxBTf9HcUFzTN0xk6gGGCbNt0X65oi6lTCVUcvW+2FQhmsGDACns+iweT8PuD
WQI8IV9ZOffFrg6xSskgP8XX8l0QkOEJuHiBzTLgta8vGEviVzI8I9NZG06uzqbU2sI8GzcDY05B
AmkBsgQ9Ct0TBK1sbV6Ji+RqTji9vH5ESARYz4JYQACIWhUcAjGzYIiT85A47tKeogXEx4SDBRrQ
M7/WNDEcgjPAuSYWwy3i68Q4AzfZMxyCPUhNdgg+qXif2pNR8TLFMji7C1tog2ISZJ+YBClB+8mh
WqsxZhHO2iDQIXKGrwUpBjX9wPEC0KmYCaZkiJOYToHJPuBgMe6GLw2HKdkOq/427muq85nF9loS
4bP7tL5UqgMSINKuau+MruSIDe2iWdKvrOsQG4qCZsnCwDftg6NDClyINO2t2OehLvIj2RTMfcJE
dtqDBTMMXvsX51hQpc1A+dfpId7S2ezk9wmCJRQVfjvNujAbaT5qCCNgsCzCRfQJZyKclX8LCJTB
HoRsEOGYCEiFRRRncyOWYekfUy6CmjouUBwR0xnSY8hhhHSFJlYGZz4c8qJx9q6sKDiCIJH0sNU+
6ngGbdQj9ZwYMEU7mHP1sOcp8cT4gxaGMmygSdUfDMQIbsqZdoEQ3GIMh/kKfnpXPtqIp36OkwNG
MnyiQHRgduCNnAGGZoZg7MFdgtBmc2X4ahIAQRYqicTAOVqyjAWzC+wtdk3HkGqJc+W8OGSs1lpb
LGNDbMaXyS6jbHQAg77o7RvOFlL4zg9BkkMBrLJrON9TG3JcDKEkwJaHQBjdMR1n0ncT4x8YdcTd
a9FCTYCYGEGSgajAfyfLY+XSuvjhQIcJUgwQvDu3Qv2kpvS0E7QpYjDPQXt2Fz3bVBSEdAH58G71
JRXKXra7LTUPSpI3TpQFzum1f7EcL73RQ9QSfOjYA7b2jCwthdkRsDZwrkqCo7Us09EmB1MboIwd
hrKh8Bf0rd8UOMV2HopGlZ6YX7E04VbBBam6pZph02cOoJ25raxMnYCk6doySfOz51A8VxVms12y
8SwsLeIxPA7xsIljZ2akw9yx5XLW1fpON+QRJgikJAsL/s50uyDdRnJ91+1pKSXtqWKfJUNtb+g3
IUdnqn8DdRdW4TySI7eepkNG96Nm47XuTYbcqXQxwntdf6emzsz+qFjxRqqzYwccE8s2mxacZdIx
yZajZc3WiMpk3PnbSjY7LTjpVrMzgea7CdEbcu2BDyIvkLY2bKn0OySclfHtFPEtgDRXR/F3oDYI
C3WgNCe9pnG88oySwtSoLrkj71tpoLtUamXLnRQyJSzqpKOTssRqOmkaNani/ypj+9f4465DdAU3
0veGR6LWmyilwopOoWfBhaycXWGZwFbGwdPKvZx/FlK+rUIAD/w9qsJmcolgZpe2LICi8QinS1aL
M53iRYlN+MAiWk+DTpoqjzKimlZVGFgYNdYkDx3f21G+mPk5ZOFrw5Qtt2dy2F7NLt2Hzd6eSE9a
yE12uEhNRsMVxPNS2pkG9AwFnA42TRB3cN3qxWhOi4HlhymwGTa5auZtQuKjRR4Nn0oe7Xjoag96
bxjCrMLr0OcDFPTTMPc9H2kFiwZgMXj2rMsw6dKwQ3UWYZge2sp0xe+OMlbR9G4k/eYyVXjDfMVz
cw9KT4GU8mHn5wD/8++6FzvUA8z08VSGgeSHYAy5f3fMaK23ySGVnKVkQCmY3F4FcHv3UJqDTuDP
kNSPSsGJ02o/ZRkim4bazqEGKstZ7veHnrvcJChV+7sT2x/izvR4AQ3hV1VK66xeO2O2DEMoIdq0
sBu21GbJMbHGWfMRTNU1kViF0/uLvAbW6bFrrgHgQkzIhvEkqchi7O57YDtd7BQ4y0ylD4jTdgyw
37Q005lGS3O1XHWm6lo6gI/NLvCWVipY9D3r2FrGgGbhRtwUcQaSbq+PBKoah2SzW/gRG84mfR0m
7XPwTL697o5tJO2bxmaK5axVJUxWcoO1thWdAhy2lFh7aZWCLEUZ9oGnAwPWPnMNxZ/rBkfHT159
hT9GZVbHMGdRRiuVVArB2ksT5uBkusBs+5Xt8K71imUTkrMK+/BmaOFvlVrzsVAvdoNVdmqG1yZg
FFjVZ7tiTMESgSxKTzpLS5ys/7RMzM5VH0J5jCdmt2uEUWb58mgOo3pYZJSiEZYb9MV6uui5tnXB
EHT3LFS4tNavrjs8s6fcMUef3roUwpt+MexdHLt2sYAJFLJretwE8V4xaZbHo0qt7OWUFtnWqYGK
Iv0brZuPXVt4Yo5kT/iTnbEzg2nNDwga19Z/LHMX32JnncFIS5hs6yCYCfsB/grjO6TApXiymo+u
2dpsbbLvGJBEAJjWF4Cy5l0H/4dDLXUHRJU67vrhzxBspHQ7aVuLNRFspuAw8k/5+GYO6Profvrp
wRswYlZNHYvhnstHfjXvSuo3XuoarKMmGzAGnpbGX2+yP0oX+k0YEnl6KbV74JPQgbW6e5psTIg9
jP3yaN2p5twBDcHhAovHQlhpLi2dhUZTT5m46jCeG491vCnbV8B0lDRiLgPtqFUfWXQn5KrqAYN+
U9mOoBnlXlHdDMMm+9SDbjlwwY1yM6o3Q91z0Q3nPlofATZeID/60lDei5pdZxMNLpWq/IKYQMyr
ta9WtNPtooMKQnizL334NNkOlbp1jtBvD9Gz2en5lq8fi7fpnFvPABRFxq0UqNn8SPMfHjofWWQz
Tz8kxV3HFtu6XWjwo60ev/GRtxrKNRunMX7KOS1dVb+Nyaauvsz2W6QPs6FgjhlJC7cnnYq9YkqE
N0vF8Kh7VPaf76Mu3lHixAUmpfjPQn3c9aJPDBmID9ssftetQ4U9AQMrumt74xQ/EYZSARUOjn8J
lBq+hRYqm1ad+tcxCWVyyIegErJFiIZSx4+Su2/J/uUW8TPrcDn5F86Exz4vZavkO35+0GNA8ZYB
ObXnFLuoaEUhECoYU6gnPgjOQOe/Wbwg9c3rI8peMvCWyWo5fk71Oqk2Laj08MspjJtXBoHUDH9j
7702zzgBKPes/9WCZ1evIvYkj6vCf4+Cfdg/+XucI1lw+3/jkc7XyYons313ELLZmiyeloqLo7GA
gUde50gKqg06GX0n3mHvPXjgoQTr9RiOt645ZMExik9hv86s55SzrZcfDRHmKde/JXynqIflUdJo
YudK8WtPhxqSx7g2vb2s0nGvOmeZFhtDO1belagZAvgGpz4fhF9J6BxtPmoW+3g7PjCuzURaS9Rb
0VxL7NlLlp/jM4rNKe33ZTDPccXUWHZ5ExxWVXXDYif3CwkqP0CBzuEI1XXuP6x8E5gHJ75HxTPQ
rm3+raqXOKQzNmKab10GJUouHFS01SjO0SXRu2rquYI+6E9bcrCRryPT5ifPzHw/xF+6dvPUZuWo
2BgEzbqyufCpeRNFVqpMsFNgJzfWo2zj74bwqHyN+iZrPp3impSwmnY63iIlyX1JnJuiVVg9VO3O
ZSEAAaBpk8sVJv4x+Oa9EQCU/CmioFVcVHOXARHCsoKhXy6IhPK0Qu0gHl91ZHHU+KX/wVdH20Pz
hbKkiY6Gflb7TASWKnOtnYReIP4K4d86kjNP1RRPYqaGPmt95I9OcyVek/rWqHssdBFJEzMSnzVY
OkvIsBfQN525h5iQlQe6YpK7N62pcfToXIE4AkKAqkTsFt60yblDpFr6WI70q7zXoKtrzNW5Me0m
fG/prIPiaU53JTK3o/MbEGMGmHxyr+/SMtwlRnIfeh9rTIo81GEisqn9jRST9d0igrko/moVZNaZ
JT/lLP107OQnbtmNMnrTvihk4DeMjEPl0GQ9KTKqzlml4dtUJEdf8qlRg4/BTojcMXKLtrMOEvE3
NLNlFtJFwf82vfGlhmgiO+T70AQsQPrK+dSoz0w0lWrf4W9hcnoQInsG2uN2UZEmY+/PAJQYvEXe
NiA5EQv3KuOjT4B02BrgTDE9piHNizqbKE1bvH6wO4jj25iVW1nrvprSXqUV11SFVQfRvDLYxS0N
M8nBUmz4UWKc3idkJAH2K91v2Z5F1WiolK+DwvCI4ZRnkstIERL922jPQuNTI29zYnzFQxvTIdRS
rh1VssH7SNp+kVNJThgq2Jz41gHMs1GXBYC4ABVVs3SmcO8M3dFmdVGDj+y4t+JfKaJiMuG6lz26
JLqVUluWFgmPrk3v+P9iSVk92QeL51di3oUzOA+mluCZm7BoppjxBr9PzpSVoSTPnGOt9Wc80DRz
4i1iMpimgCxRKGGK0CA9R7CHqpudl036XjMstu0UYPqYTbCE/d+muZugasVHiwoqyZ/iPck7nekd
w6+i02c9o9CoPWYh0qecfJGzpCKyxAURjyG0vkOA8b6Hq9FhPspdyMHblPCHwmipyFioKwjvvOQo
Lo4U9idbeneQm1RlsPXhEMc6NsMpv1NC2wyvsXYoSn2i4luZXPmsZ3x9SE5L5XKpWMNMlahUWSXB
h9cNgNbFSvYJoz+lIXM4p11X3kpetVIDBIQXp4sYi6POgu2TEPk8betHoH88Wyl/dK2/kayQErrc
R0hxCqErYRjaojmC68SN36hgybnD5M8SLiusOgnyTeJXRz1geiHXxKmA7VZBvBsJP6I0CUeG2B2t
ZIG5a+ocg3hYZ93WAywTPc2gkJvjaG0G07wNBUeJV4NCKS1ZzK6YVKY8Z60p4S5LlzSRPjvfwy8P
PwJCrDEMb6Wq/mnUi1bCvM8vFuL3lNCKSwJmdy8wMxrKyCXkNeVHKl8cL2SDSA37i0mvKs0DiebF
lN1gBOCIch0mu/ToRgqBfip2pmdvM61YY1Rf58nVq9W7UTBNdlKAH/UtJtCKK+VnsKDRjck8ZBJ6
FcOsMpnFDzZFROPdB2cAmVCxs7poOfzQzF+bTX0YWdREyYwtBR5wgcYaJnmvtSXAHRC1EmIT56Af
ttE1ytazkwLw34lI4BezXE8e6aSeCpjsHndRl7WDHzI5DFWOtZ+ChXgaNnmG/KoOY/BZqHgDpyxO
Sa9yyGDMYkKTY6/CQ9YCk5iQwRCpHLf2baJaMbfUxcQ8y+SFeG1jckz0r85hH2rcHa0KloOGhX7D
JWN7I7hB42FDWFeLTLVWMm+qoXFxmtSZIZUK8+aIJL8rRpiWYKaqZ+I5idIm6m8yxYvhdaeujnw4
jRmWVDq7ivzo5UQlpKGgWqrS+K4N9EuaIb05Mhe3D3AmwlVFKFymu2QUa5krkLGXg54ohNFbAAQk
OrZJBpiSg0waKwfwCbgYZbzI/bmDIIEGgBUC3FbUkTEuOhUe+PZwnzKGDbGq7NShOFQE8M5kbVo1
zT+TIDgFvFv7V3SPvc09zms3Y4LUNB8ZB4nMqU/+SvHf89ymSmeGjr6sozKOrQ9HH9wGRNsTjHjv
jVdKGEExQOmRYDvYZH8DOs3QKld9wVDWHrZjncQYy3S3tEVKxUercp+U0aZOrAGsBMjSWjF9YV3/
FOaIjmCAAEQyWQFuVp6PvVpu3x2V3r3VVJqeBgnOmGKRYL8mx9748C7MCvVDf0kkUJsUGT0ARBaw
MS1Uf2wVZ+pV37/r5UrvSJyRcghy58vSoOGkMnUrtUOX4COh7gwDjHqwHkNA1zpi9s7qA0A0r2fp
GKKDzmMkB9iieJjV6BpnZ9nn+F/08otubUSLpJfZoyrnLQuzTfy/Nnak7ZSgvnj84r5OLzHxBgDm
6qQ6CyIwOOs/FLZRe7xsKcJDVqJJckiL7E0r+Xf99J3EcPAy6BiQglLwQXN8hSH0iKJdEol5nxK3
Vgk5NhXHV6nvFcACVXxrpW5vTNtgsLG1w8iHAbE+aR+hRRtVHDXnKI2nOD+F+ckbj4V8UKN922wl
RqeGK6tnD7KghdqMbNmqw6FLMCMs+rVnwkArYLv+2QmcuYaqiY0a7fTdWiyPRpASFAvLYiU64Z2U
ONZvMXoCClWBjYUGUZZ05KPdY2Wimm69+h0jwcHepF1FHzHhG2+7inTRAmnZNpQR00UhK5EElFDZ
qgZKemSvpGtik+ZVt0rz3qLCW9WdAzUy+mgb2mwOydCmXA422jY1AoRNz3rDgl5rCqWlJbFd7C+r
t/TSRsfOj53XbvyLgt3GdEJ4k/yBAuH4tJaGY1b78z4hWerhSqFHiHLWWllcYc8AQ2bvHjNhkyLI
SVvU2+dAeQeSDKZpExoYPMVsxmJHBrpCNvUV9qVRvHmpZm7Ls/SUcZUA9YTUCmqEAE27tGq/Hyn9
FeNn9FjpwoKGJv6Um/ukizi0G5jb1SPTjC45WGTbLtSvZq5sDFJG2x2V8BIPUHzV3eAxNDHoaIZP
WVsVxA5SqafeGqxbpSiDUkai0qGWk6hkW3WpR/URQrhCG15uKr7T3BIdOm551cOcOEceexdAtUSe
NtmxlUZnLkcfWGgWGK1Y1j6T61UfYDdSS9dKhe6GvCYp1bfgaQN1N2W4gsS7DydRUNIIOXENnmQe
Ri63+BhCtDImApxrRWcmfmYRtwuDHY4dmqkW2yStkQ+43cU6Q3wqFalN1zmAWapJbGpItfrsKBCz
AZhKaowu5v2pxaoe44VGgwY1NlcwkqADqOPoOzLgC18abzFQxVLNahFrdLPq1DTogd61ur9FOQPi
2vuPpvNaalzZwvATqUpZ3bc42xhsTL5RAQMKrdzKT38+7apzs6dm9gxgqcNa//oD+Q8RKpWmeC4s
ExnyYJ9kZGxGtzmCsjtG/GuJ+any5bbsxKvS7XEe+9Vk+L950D6niU3SBxZKdnUNKr13He8Yxwte
19rFytKPup1hlOEBEM9g/VPhfiCH161szk7X/rbZa2Sv8h41bbY36uROTt2aotEmUWZw73MJpOq9
xc2n2f1lLVQoCu8B9WAKrXr5KW2SbGbXOC+wnR6CpwSI3eZDk4YUutMWvXE4cNSzK5fKvjX8k2c2
G8FNYnaMtdRZDPYddnRmTRhWi9cOvbzEs6+bJ1y13yb1NueUjPpXBdDBJTfA9Nhm5rE3+3U2nXwW
lGU+iCRZ80vnw1APfIq+YzOOm/9uxKRHNrwSPXwqW3O0/vxXNkMlX9554xIkP1ar1PbWS2tWD/gm
jejxnaPqwvvR4ehOceIYC2z5Y3QxTbdvSusH9ZZjIEXsC3jM2UPIHAYSR6+4G5HaYf3RE2SK3uk/
uIQf0THqrTPxqcz0KJZpDiNnUVNWe+VxqTJsyqDCjTdWv6f2WBpsHslymjQhrGb0VbE17lMEtDkx
3UAwbdAAjGxivEnS8Tu27a85zQ65+SkjQiS12NMLbGIv+7f0KyqIWAfN0V8KJHMy3yvXTrCaBYEK
44PT0eL6IMlu+WM149Eu2S+gKdEAIh0xAze4gdljW0d+q9C9A6wyuvSp6pHQJtauF7tQP00IGifT
ekTfBhH00Q2Qd4I92kH1UmXe/VLx+Bj0dVYI4CPxH0Qil4bTxfLrS+9atNXOf7e92X+bwatBYmzj
9Puyl/duDts+g8TKO63B+AWmX93A7MaNnuwEnguF2Yx/t6u5ynh7pdvv0uBPcLMZQfOohnAdPbl0
MFqr67f7m300ufrURgBHue++nd54y3w1YkRm4NqQ1nc14KpUBaPqKn6eLOSgkTFDBkwmpJy1d23T
odzQKYd3VcVQaMS4lZ2gBwsIlJMqLT8y7T2UtvzOR1x7ghBihml4yCi97hCHRb2mps2jhS5wTWqU
i5HYONpYBS1YU4Q8CxIKJ3BZwe4E+JyRO1UlchMuI5fmJWViOf/YwUtNGUebuxaDPiW+/ZQOqN99
A0sdbHVd99zU/HQ6RD/Mm0rnkjz7sX7WJuPI2Dh17pc3PrPIlmflvRlmxkxkeh+6aS/N5qqT+bus
mlXj0yYUGdUe8JogI7TdNCEKbILXJ6zg9U+d/rkq300s1YK2OA56Mt2Jvgyz3XJUxtZDChdjAaUy
7jWrKHbSd1eZCq5erH9L7d4c2nCBMMhO7L/GZQY/J/uyNuGid/G+aSK4XqOBUgQZhlKsfFuddM4I
wgmKjTe85wpClCfnV9uefwpHxxzJ5skwbHVXOjGCcojAVvLSkjqqHxJJASMaYlSKt2hWamWkPiyY
hLRlj5hoe50MJH+k/b1impPY8bOOrUNnlXj3RCS4Izcx/H/KTNNFJlVMNnbHGT+pqcVWTsnOdrLn
OR5evLBMt12e3hzfv4VxdG+V00Pca6RVDVTd0kqJTsKMQDeffpDW6yrDQM0GF3STfK2HYevFBIcP
XvpRJue5D/Dt7s1bbTn1qg2qxRfbyYNt1ZNRVAycH55mFt7gATVe5h7zD5BWJ9H7yCDDhTlh34Hf
q7g+1kPsr5qxIrhiEvsm/7RMUe19CDqawKuxwiSaYdzKaebmiLw+AvW3IuMQdqhZqvjkRfHNNKr7
NpohRsTcoHU2bafEgTlAyFGbFt2W+cKhkX6zq5L+0heOuJt6ee0LktYyjXqgRl+ix4LaDRBn7ItT
ZM3mTbrtp/amUyLbp8gRw5Yi6tEt2vswNeY1sbFRYfzahvE8v6fiIJiR8UvRHi1GY0j0jdukjvyJ
+f//8tuS/oQ/qtpjJg7Lb3AJkEUKN95ll3oRfHCJp699tHLPO3pWb9+CMAPAr7qHMl2GpD3tetP+
jDmdl1lAFTYS4jjTvAtxrS3vTe+kUubFUUVZ5TQelTPwh1v5T1Rx7ipHb+fPu6gvd7OufWKEvPFu
RJllu1+hDaW3S9+RCCVYtWXFiwEPNgYCFPvCIriWNLtyNNdDxbfKh8PA3NGDflKa0CEF3g4Jjf04
bUWWnb0QR4vJ26phmu56L3RXTQVNbZCXDvpenWMx7LMpiuEtThWWOiESyRgYKaGcLEzjHDn28xDi
VODUxR8H+zZw6ORlDdlL05iU6os2p1P+kxHJh8rO+Obec15Nz2Isx7UlkFTUNoYECX1n+Ts0QIZm
7O6FL8+DxjqkCrVLj4pMFMoih/RjQCghX8MGQqaFzc3qWM24MQ9mdqi88DLZ5sGqqIeqsX4o3Vlj
rRtDRfVXbkIvWjJCXA4Sp3+tMpvxk4v3NO2KVuZvn5kbmVNNdoqTu6IynOqPwRg/Mln/GA7mXTM+
0wV1ean5+rr89Et9TuqpRG5X/hvaZFPOGFdISJsG+maPGzbNOIRmxlOhZ699IS5unX9mGTRB/W5I
62FOcS8cYYZVzOW7qr2XZvEcuwo/Tr2WGGdVfNAOXmueHwwbvryDW5sPfzepJIM1QgeyYO+qxFv7
aXXRVX/yff/eGK1VAZWjtbZuok9TzxXTpAJvxoYJRvxul+avOX1OFfKOgbmz0e/rhI0bjtQfztYd
6Zn4AVbtUB5zoSEOGC+yCE9ZwGA+xLKjQFaV2wfTqbadLneN6K7loEDO+1tQNeqA37HDqx0b6jdv
JJxt4Bl7zG79Sn21c/KWG9xRXYxPWFRdZye6Dcsx0Cf6yy24jwz/Pqxe09kBeIzOob+06EAQLI3y
owi+vSK9uAMOyjyVXlrf4Qx2PlI/m3IpPoON7rOnSvfizjYnZpPZg06Q2whw9l4++sYY3Q1N92wx
EkzU9JT4WHJ0Z9H4uzw0t26PMtfPEKsmFq2O5V5Y3kFF+O+kcMxLwYDSazz736YgNtDaBeln2rQU
cgVDAzNECePUxqOBa2Udt1fWOVzdON+BZh9YFa4G/XMd2uIyferLHGgxIsmTnjhfLBMD43tU9tYb
hmeDc1l6YpMLVENsxsiSPz6fOjTLl06Whz6pzZW0AOATEzOsqbh0A5s6mj66zP1Zng+30kMO+UCl
A3VY/dOWHUB0Do9WzLs6qi7Mru+zAv8dq3iKJ1z8YnOH/yHQe5BcTSRUOr9vnfDky3rXJHjFVWGI
CI1Y35YOMMpsYAyegKjyexMrWS3Jk1TV1cEWssjLo5qZXwT6mlbuXwgLzVb4levMu+YmVB/bSxzK
qvDedaZnD7dXC3wKQloVms8iGdWuUp92E9K5ZRZMCwJ5pgAORmc8iqA7CJVQhDZo09i2ecMKX/5t
2gwH4ViPOD+OXvne1s33PCCwkSmjhDYeT4qlKWSPj59410Lum8qGBJE47zo0nrWCyMUZU6RYZYro
sQHjUGa1rmK5CWt5jcrh05HyOXDxlYhccbFnnGkMi1MvfYnC+WFZyW7DfNAy7sLRx+ybUyJLF4RN
Ymg77vu8te7GUfyqroKjUnksQM5nb9OJ5NGtgocyi15ig5K/m5aHW8D2LMqPMQu+s3o8Jrxc0fFC
q+FP+CdHIP7PTH9TuPnZgH0YeTHCXbox4W4991vGdC3etyFKtJcxYjJb3NJgOczA5wy/XUU8jbLx
7FWtpg+ZwbrNoZQDDj5hKsOcYBkVpR/caUfLwoJf0uvCUirJtJ7PSSMfu7DEdm0j7PI6tND/vIE+
papuSd++BKON8VfvHFtJYgEJ2IkBUBnW9bjqeweMEDDex6Uk6D8J2uhrBNO454u/wMF/B9Q+kLT9
sE60BTBi1ExDREMagOk8JP6yABVJuwUQtK3JpnLvLUrJPpHY7GXyxYV6TUG7mQtuAmOG/MmGy8z6
g1fer8pEvQKXfHaOeWhcWPKWu7W9hTzQP6oI0CkaT0bQv+YThQJnkG9X92CZHlwx004ehVRvU9TD
9CLpLTDOY8sVF7n9Pi4i/F8m+6K4q5LU2kyhJOxgwK+ksfBehURvuy4pHQqHmfoz9+q3IakvzQTv
JzJqzC+xwOOqKu4qv9gNwbAtZAgz0t/Q9+KsRKPZZCX9zCZSOKOUcJgt9uwYcyGNfzUHaBH/1La8
efX0JVsL0ob1TNY2VEFnl4t6EcIC/k/GiClSHrw5EoCwUMlvP5mPdmeRa4hlUb8Jbc1+i+ivubg5
oeFO91P5XDFACDsbFX07Ef06HjQ0NVHgKKdd7wJP0WbGMnfqUeEnrRRdLBl9NnMws2O2S5QBQ6En
ZcH8bfE97JOzW/vrsTdCiiLxVI8zEmm1UiPKFl244H7yt2oY+M0QTvAr1sL7muMWqqOH2iCiBR14
qTF8qkHGnwPWT9WEo2IZMFVIGL2T7iPa7hUcrWA+fFMRAzYZ2V+uduFEIpGr4webceVdkds2Tvmb
wJm6XQ//TzEi7af5EkUwyv/7wc3qQZY1MB28QlKX0hzh8USytu/ve/MX3smkGGgaNsyMGvGLpRPC
PKi6EvZXX9dro7TeGi3uZ23ujByaZuOurUTvWkftjColL8Qb95Nvryrbfu91cPPmhubLo4qkbYuK
d8ewIIwy0dOzs2ulfXDk0xAz0bfX0Zjc/FRewxAeacsPMOBnIBU+5hnWWK79V7QfA1YHzHb2KUZR
XEgU1MOhidM/b84/EtPFwR3duvdvNqxt7kzfshFP5dD90AWsLBQdWcQ2in3ApVrcRqu7TAqGc5h3
vyWvMDeynSPtf1HKrKREAgpJ8aeU42sscXmswn2WguIu0s6ZylslGW4q/bGezHVm+TSq1kHW8abp
wCrpfCBZpd+ziSemvs+a4FjaPvYf8w9TjZewpozINHQ/M4Z8BaG7bdBiEB1Kb7eyFcOrvBJ/Y4sJ
DMuPRnpNu3jfd96HVGyJ0EF8fvJtyp0SewgKz9mkLqarJkfZ3hhqQY/Dcj/ClesWLCW9RSHoSpuw
clwQONrQ9kM45z7O1rbvrXKf6CAyx7jrcRqpOQETsIeZQmfhhorfjh46JXTDYsLYxQ+DUR5kGeIT
BxPN6j/g88Cm6QSjLeMYXqOUly0QJdolH4r5eYUXo7PAudGqxdkRl73lCwbAcB0Ho5PhMwQ3v+1r
gi++4DFFxT+mW7u0BdXlf5Ql7qx2AUIMlJL/1iJaqZosGHzSUsjoFLOhhTctNrjGNbXmtZXq9cx7
YjqIXy058tAPnMDFQZas7tlazc27m+6rzt6d2Fl4EySI8PE3TNH2AapakwI96zZDlx6k/YcpvMMc
tmtf+IbRwN/no0gObDHglW21T1QlD36kT1Gx3Bwd5k7wJ6kSppyC/b0yUcSXP1q8KatZQWd7nCCr
GogoG+boKWxMzbzVyD8y8SjHC637neIfUqKCK7p30ZsDvG9gaJ/ay6h83OZ5clfWTETu/QjIkE+v
9d+ccjv+Rs13K5EMINrUrU3SGiIAUtYt/hp3qV/+NjE6SUiGCSVizZ0cgr8tj92GowWes+a6HYDl
kiUvmS+0vJWO2ryAC1/28OLQLZV8+5rLp0L8acAhnGfjDHQezefBe48Fc5eCkQJmEB0u25XdbkQ6
MMg2V46yD8uboWhAzRO7aKfa34gfUyFDLnK9riwNCInIm5ZvyvWNQjBUFJmy6W5xPu6HhEguLhYQ
Y9E5m/TZieQGq2cQB6n1Y+bN21IT07Gs3DTBHgb2DjOJ0GM4Mc3FPnnlzazHasISsBsxqUB8tOzY
umtu9jKu8PKQF+hTiLYDnrmIFTvioXwIZZXB9LRXby0tGoYZJbpX8peKwkHjaBOWbufFLddMfTDx
kvELgPDBcINdzV8qA+O5qdPzaPFh21cn6Y7RjAldFb5XhXnyEHAELqYfzoSak84oCOBXVa352sRP
WZQdmaw/hFi++7LfhdHwWQu1N3ixvpbfo9c/eVa3S2fqOJX3G0t/FHg6tXFzcOkYmtL9A9Lc5cUu
HKIj9WhUg8UZpsuOU9ZbYXuHzjNv0dKVjdFN0CQOWG9MAUAMm7+O522tqN/KEVwT/hTUk2uDNIC8
Jo7WYRRvllq4cd2XveT9Yd7pWuWra6jhbjnSLUbSrU30FFnh5m6W7n1b2OgGZxO/HLTYHYUSLldV
ehkbsu0cG/1iiOLBkcdMqZNdElATACLIPPshjwGqM+f4VJyTnlWdI85fwpyK56Hwn5YvMjs8x4JC
G0+dgZ9nufJMynbpEMZWdEwRAE1ImUV9rvA8ncz4QdXt0R9nCjWsUQzTWVXYQnl29h12yT4DGyjL
gtAhUx46DdMkruA5oSRoIJUGYZL891EmnthCWXD9Sz1Wx44MqMrV0b5/lzFD6eVJUe381EVzG0Kk
2PwEk4u6vkg/8F+LAyZRIeSYCM+63EKvHJk3Hcy3trqKGR93OeOPozlalJFvRT+dOGrDhWsIOLkf
rf7FtTmheA1ll5ycut5WArZ03BjQcbgejc66n7PyMbe9bYitYg5EIaRGx9FAQvfqDWZgZdDauwUn
rcz+YvAEhK9hSw10ecmw0zH3YeAyocOjNJgf6nbgFXn4v1HZ5kH5kOXZDZdbu0m/dZ1sLOSFYdK8
t9h6Wy1+4bkTPhhA6nNMTK8KlLkrXW9FFdmIgtDyiqbRS5vXkZFeFe3Gcj4AoZGiN9cfwDJnS3MK
DfajRceylPRFwLyMVR5X5gcnvkmshgOFppjnO+05b7VVXidABFl8RCMpSSG25kn3FYf2pRyReWUM
tEKR3yMU0+o1Kk9pRhJukj3YMSA30lBQ2mc4SK+V8xsM3dEZemsVK6jcoMpZPj2UUI1tzhPdgXhF
on3O+W6hjY41Z83UHX59ssPpNsW4sfV+kzm/Z9oEvpV7u6Cn+88ma/Weyvxt0LibWm3w2MchSqlb
02YfdhxjyGlxvvYvDbrVYWpfuq6nRyImftkPizZFYndFso/KqlOQ669kwLvCNJ/1gIzRAtcTtEF1
VPcw5fs1LziTzbPXU/l1ucCQjH7ftfGIipuLn7JJ2tksVjnwQYD3o8H4f9U5EcY7Vg9WB5+yUry4
qWcZxEN9zui+54Q+ZvA2CWC+31dfTbFMgXogwjKpXhajHSjxwATuOWH0Ps/efsD6WbYdA8gZdU7v
Z99TFl/SOMDeBAI+Z6r5u/Aw3GNm9PAKI+4ZHTFyoc9rXAZadja92lDn2+AltktCdhSWgViS2r38
8RT0Qj1Xb3LiYK/ng11xceSe/VFkLUryGUQzNCa8hSgJ8L0U7aPJTVOmMWNM9AGgk5EVHauFK95i
RZc6V1kgRCywY+nyR9MIH1oTHzHUSbhIxtzR+YAfYJIdwyY/ZX3l3wniA8em2KiArZ1DHqIJyFaC
ALfOZBTmJozE32XP3GNOUJGPBTKnBt65zIaD0v0hdf7Z1Qw+PCNr9nqEQ1a7GZTgWopsECNfnzVc
esGxn4wFlQRmgplHg9YJ8VFWkMXYRkyF9o1BoTCpqkfjK/8yiU1/W/HWPJKaJvyhRnxruWeUwK6r
Nfe1kF9Se3sPsiOoIWni8oUZLE5Kk3Nh2f8NdbUkxHA1JjVuP46FPs0feQeI0or8MZugyUkUhkIS
BmU9LTVkUYh96wiIQfbO81xKKxcPkDB4aBtIgkrkN9MZ3GWa+KciGAQBEkYKsSRL4Eupl37b67CE
v7/Ags2+bStivYEk7iYJsw2/VK/+lLAvfaaIkxG9l1Z87rv6ozdfU7t3VoEv/4J5RBUEy0SMGxFj
SRfHE9MK99IYu9AKz41TY3hMBV0tL1NdEedFpX6gtWMFYP0ZdkirdPmdhZ+duyRf9PYrZLqnpgr4
nuWSMqY/Yru+pkmxw/jFqbr32FrUZIJC04L/WphgGi27teCaSyS01hK7Jm6nMRNPjY+WUDjPUT/t
CNmWrXue/P5vtAGuZ0zDliPd6q8Nl3KeRTiEmbuOqnoMJOm9EdQ1OARBt05o3cMgfbUnbHds2uEu
1idZYQ8968NkbkbyJ2LWUlx0f26mSUBDRZG7x4h7qkUVXNJDqTE+u8riMKHK9pN/Pc3MDE9Wd/4h
ppoOmvSpBl8DcSJmzCrWkloyPfR2eCnicZ+5M7Ms+dcyy2ph/FpUm77ZoZ4A5Yjr+sM10rVqgMCD
moI/V2dXQ0I066bERN59BFVhdxga82QwqLmaVr3nvYnW/TdBtpgcLCE9iAPc2UhC9ty11xLqixNh
oxWIh9yw18VUvGhpPXVi/im18eLjLYoGQzvZZxLO57pg/WIpbdDtK0HabSXWy7NYfu2N6V6UPdQ9
0m+DryHHo4ctm6MRDDL/FmN7EQbhrzf5OP5nl2VcCjvqtVf42BnJ1i9+uM02edyujQIp5U9aNsfQ
waQelLVoo9s4v8dY+3YjGTcoiyKc1+riWUE09EPGgk6OW5EeNiNXbgWv0mijHWA31io1eUgwByHk
Fl322NO2Tg0eDImz81Pv3bI0iFa2HnqMMkXYnALMWPqpWCVcAJaOviMK14JQce1/2HaAt191UjUm
d+o9NTCyiYKd5fYbZqoMlca967uki+KNksSAsWJfGvqUT81fzt5MhFhPhbPJDXWelH+FJ/zkePMu
Q8lnwBkXVEMj0m9Ne1v1JhDqSEiNcLlGfLw5ze5S95IhYf5YsKWLJt/C38TRKDAepuDmxxk9Xy7Q
GKC9LsI9WkdfuktID3AP8/ytNVnP/osr1a9QMPwLdptpkjTIB+RpmjPseREUt6GljutQP1tvqnJe
xkxBqbasy9RDnLEfGW4cLOHeB64zQ0EaN65bnmPjmJUM/V3XhifLiW1yYUJ43lSQEhPzRWXhey8g
oSpFvDCWAyqvtoxi7mrHeGBcvbVMlJlh8SXH8nk0CBGaw2eo0Ic+RCip4jedC1LJqg+IzBchELSg
qkIoGbTByXVwk0HWHHbVsXeY/XZe91j3BFCHeHP3/eIxAi+3DMjAg2FlkFXF3ZSip++s7qclsAtH
bV0DiVng+Zh1s3R/q6G7KVVtYx/mZ4I9uBk23VowelExmUgS8SQd8KCQE9jzZRz9DdO3CLZjsPZy
hpeBeQ6H/jbw0VrZbe2q/BfmzsYEVOVGEnjFJ6ONjQg+kTXT65LbednxdeV+x5BDFI4Yppvchtr9
9mr4bOGwpJROI51iQ3MZaLAuQydvgcArjIJqZFu1XEkRRSZiynPJiWnm+myhthzndgVpLCp2JbzB
JrnPOMhlnT65kbz6cfVrVe6dLcvLYk43t5+RT8EyTHT9pJcpA7WqjEDb+0zvGOa+meOIIgG5D+R3
si/ZBUdDdxKeuDjxm5WsF022li9VSVlFtxomCkQGQk9E8cNgItxOjrMTTbUd63DXZvbBFuOh1HgW
0ux5bXuYighmdFEy8bbvZqrSWdr7zgi3kWUcA0HKs5NyqRM5/RcGw3qWbC6+rDVitjn4DH58GoK+
8g6TvIlrmd2Wqpx7B9+u1D4UrvPYBDaBHoAqjvsTDRLqU81p1N6PUt03E4ppiLd582dwsszA80En
4A+OhwBBzcI3K8P9ZH79Oydl/OQ4E8WJjv40vnE1ApkWpbnxFFLfMl5FhaTUpZq9vyxsjg1CQCBl
puADtVpMYGuNwI69P5pEDIqKpIu0PbuWvEzDqxPop5KBQYkmW8uBqz/Hwyih3ijGEWlC5+wWZLYP
PpNGPDScuzJz9hZkzRUKuyQIVmPtYBCZfk0F/CMO2R6OeqkVnrqm3DU27jndvIGEupmB1qCLgZMu
6GJmlc+Bwjc/CC6stHuYz/dznS1Fw2kMxp3L4ZXH+GUL6zwOELwaXXH5/EXABZgrL6e0D4O8BXsN
VbFqae2VQQ08UzZQFBjxPzRlHVQO0goszgd82uPae8K8CfVZlyN/A/RWVBqJzA+A1fDqWVEJPIrg
VVRQ9DLyLfpnnbpbl1mvDA7KnbHGDJ8N2/lyG4Q3RrkOM711ceLyi3hVFNG7ab04Ufrqyu7HijDr
Cv75boHrhD8361mEr5EmhMqSxa52BA0I047MQ/demIC14GqHsgIA6dLTkAGOJP6Js3c10aJs+3LW
aw99cZcUOF6I8lgKvkJZ4DxqmpBSga3qduagCmz6xniNAj+c2SiRcdIW+LYvEN7p4V/XzJLkP/Nt
avK/2CdHbDbe26QAGp9z1hlJSLoZ1w6cHs6kxEBZ6X/p6IP8wCReHIDvhOW/1+RieyZWU53XYrIc
w+5xqkMQp68k2YQtQtzWB5oCLGkG8vEUwpJydGFOMChJ5uQ8mPoWumm07nFMEUT5VOj8AmsGl018
FoeHBXOAzihpMQTyOrwAS6BkJzRujHY3vsZ/OCBvTDfAR+O4SA6+fGFdImXdGVH/OYdqVSXNCp3U
1PkkLfjXQUK6EtyQBtLbdVHLzYQOtOjVs+EYH1yVm1kN+RoKC0Nav73myrdRtR6DoLmWMXZpCY6C
vvNlcXmO0h3uwuRxRIqyzPu2scKnRoudZzEBL03isqBBG/HA2L7HPCDLMcwsWzwNnDu3KT7rKLxI
J0BL/U0Xx10VXZYKsWrFd9N/VF6HDTyZMbkLzWnh1uFCgLq0JG8OI+iiXY3hyESbkKEfW+FkWcIj
6LdsAJwm6YpkSPyNjPG9SajGnfbRs7bK+5xodDVmEvT4d235JRGpuBL9isQ4DaXCN3sOFHwSW3di
AFa2q6ZkYOu+9ShaeUGlfK71iEL5YfKiLZgJ/8gv202GGVfhvvHUdIyPHGB61e/x8R4CrOF7vPpP
Vnrxx3sAzjsxcAuZ30yeCbIK83mrIT/nwbFN9h3qwoFry0Wz4N6hXHQXb6JL5+yTkWuBIZfxM1lf
Fa4DDGi5182nTIEWwdFCvOedk5Bkkrc42lMlTxy7OIRAcaX/45QKcOAa6LHCD0pbopxMhMxs6fGZ
RzYsZjx767eMNsOtVZRrK8ZtxsdiuS2vASwKcdKPOV2duPe5E324y19FvxEJUsQPq/gKiMcLntMX
I94X6gQu35K7Ai19jT1S+InbLtaqHt6ygPbDFtUKZmMEYLhIVxAdqW331uM+hjUPC5eAm5iQ4W31
bnq7OaMnvzNTIKdgE5i/sJ3s7mIvVmxoFv5ZPd+pfCoBZESB2cXau1TBPe/K5MPH4RNmFrRwUbMz
/Isx7kaLiQjGdvi6DB/UAPIfFAubYswMjto744vu6Qns4t6ZKyKs8pWHgTz40tUO8GheOSQKpMgQ
7tLntkWlxclvbLL2iD1HgHgdtDC+L0ngMNb9Szoc6vy+UdGGFVJhMD/Q0P52mAGJd3o4zhfjOcHJ
n5MHMqh348jtJhIgH/BwiLNua1EhfuOgpE1kTmhHYHoCVR0z79L8BulJEDBb348u9Ec0qV90rZlz
SzsWPqbl++altPdFyLff4FZkYAW2jTFixLWEJOsUazpYfbjwV3BV+k27AIKCdJXb0eHv4xooP3Cb
Fcl14KlDn/7Ob+Wj/DXQtb2EOdyl7fTNQosEPeHG7l5hfOAKSppB5+5z0mkyEN+ThxPPtIUcUFy7
N4jCEIvVe/fsVo+Ly0T1j9eZN7dMbJidL1+MxMvu6quzWe1w3UXy1DT3xGTg0s/3AaWybQqFNz0/
xcNjPb523cXpHn0FvxDrcgMKHHLx6+i95TbTg/K+iY8Tb5mRiwvldwvdRX8jdku9+m6Of8vpFU2p
aT+J79x+CRSC/00ifjJ/7T+Q9DxdcaqaikM/nlkAXX3MH6fvtjsHSEhceGOUCZRed/UFZBYBChdQ
hP01xoD/UAFTNgIKTHrLuTrgqqFJPVhZwV5ceyuCQ8bAC7AOQ0CsWcKA3AnA5BeFFy+UjPAEdxt9
ehqstIF/yIqdB9YTt0d8a/zwYpRXPM0HBLrIQYL8KRJorx5iYhcSYG/3kBVPbIO5Rm/ATje9x5BT
bqxeLP9ij78Nw+uBy5IaF5GLeacgx+LcfQ7EhuKlA+M9VZ9QEZlN7FitcAkBRTp0Kl/2tDE/04Fp
6wmWiFdsmaAU/+YDVk/krKGNKNY9IkBykeDqzM4GdyCiHrzwyUFsduTYQt5gqROq3Sp5WMcKpsSh
SJmY2TzKNyu/h1LnlS/4XoZrbLnccUN+Q+rZW2ReLBTNpFDa3HWwbgHD0vVk0D9eR6TfKR3bnrEr
j5zEEi5KovNY322yq+mNmzPGEjCl03hXM9xrQRyW8DEId+616g7yfySdV2+s6hWGfxESdYDboU3v
47F9g7xd6L3z6/NwIkWJkvjsPWbgY623jp5YQCF44YCNHYjvShxOnzj0sBDB/5Nt2kvLjfivb7iX
CRzMrcqwsbEKd2payABkYjG/Ftz5Bh5CoALCvPQE+u+XOzgxTgs+WKIfs2JTcIsQm1xRKfs91ZRB
AEEjHs5+0PtbQ2mlBNpNybwhoZLWRwIMZASz7a8Ynvn/ycrxSUyhlb31RIByRtOZz0X421yjnyO2
i6c/WYNht1eN8KzqSM948Ro0j/dTBHbN9xrhc3DwgaHEWOrsq2XDQSiCm3q6qahGOq94ozFHvUwm
TU+2ia1oxY4cm6T1leWziLGYvyTEErugvQeUeBObh56MMoriV0IDTJYTb+PxwtduEA5vD/uYbB3J
MVXSRvbzLzF4UbnjRURJJpAknZnE/63UsxB++xzmJeELsujAF5LFxreIDRKbMpYBDakqXvU1VZRj
b+OGoVfTE7ZzsiROkoBFEj4J3KhGVl74mP1dLOwqak4rtBt/zXTjV+HSR/yUotgIKeeUnKsfdszx
gfUTd9TwJVN/ke5a9ZC2zP49Ib+09LnDrdcc4pWXBEtTetE7gt2xmRhidsyz1RvfLG8LHNBYbmtM
kI2LsUd7C4Yn8ADSAxQw47DLcyyUuJDoDLPDLWAScY4K8luFU4AvMyQO2WjR9VBsKD6pc+FO0T/u
fxRyNWQX8WpxOezgA7mInasEt3S1gfqktSMqdsDRbbVm5z2p7yIDjPxEm+aN2rb8iXhm4U3pe4e1
0rlwa9KJSMAwwjORe3rYUuPjzWei57UzwGMv2Yhc+OZ4xSCCRWk048nvO8pgOsCbpQWMJmzeOFO5
4ekiT924zqFjEm/iOwVJqc6Un0TscXaMG2ZLIQY/m9G4t/Sb2URdUe62i6NNgBWXAdiZXfM9jhy0
1HR+fdN2A1rWUjxCGl9iTy+OkMS8UEo+zycIwsihBEL8WnnBgJDYU0kV15Y3cRPw2wE+3ef6uqI8
nMaWjfBjWLy5SVQztxzFKw8RkohC9rokZU2Q7agIkAXz+WkRa+lu65ebDFx1hvELPA5RXjlLzZb+
qUpOs282POP0y0le/SGQj9Jb8i5m5A/3XC0euYyUK6cNNuZBTb1utQOvI9cxN1D3QZ/zSBIq+0S1
XR45smtwTdtkiySca23cqPGRuC0IPGRWjNAb4e/jVU5PIFGVBEOSVC/uMG1T2UDFDCYWm8xs5QA3
lB5Ac2RInBvaBnqiTTcLtnR7OQqq1/uExf1w5TTKDtn5zumgIFgSNwuCbyvfLYGVrv8ntZuKbYog
7ITUsK2NOHDF5kXl0akk1fAnoiEKoIKpVXaydC/8y+m0l4/8KBh6LL6M7sZfV10FdbWG4uGrCcsr
MRJk7hUkVtOJsCB1fmswy5HVDCmfYk+T8CNo0b9J9Krk3nPJhe9A4K/RdnSQg0bDhrSrp278xqjz
kPWsPgUk17RH8T5ozlrsBK/VZyheDMrP/oI3DS1Xee+XTHESPS8yDw9oPz6ybebbzMPhA9gaZQ1h
HUQ6k1Jo/pDUKZ70NRmt4FUtJi36cj0pdEBOAGR8euNt1E3IAIr4Ct1R/DOlvep/xBoxWW5Xk4aL
4O88ntojkXekfXH+qBv2biRM6n6kGys9qYQhESN5kM3Le4jHTKY729zpd4rq6t4KgnXccO1J847I
mIMePfqcNsJNJWrXUQxsKZipKAw/gcQNiLW6A0L+mchPEPbpnk3b+KKw1raHBIDJFI6TuE1WGjho
hcDrrwWENBrwqmobaO9CC3kjd4tm9ZFq/1pj2KfyD/f/wAZQtV+hzBoKt9tghyH6CBg+8aboUbWn
0XxbxdTFqEQpbMYeA7SMihj1KLtPw8mtfeA0kRmu6U837fAZ90fcPStqTohhBtmvSLISeQuV7K4d
ShZ3/kw3TfYphzamU3GPwzj7pnPjQiUGFkSHoDfohtLTP3zdJT+umIgKODAy8eEyW+ggP7a+YUnf
3S5e4Fbc4duE+Pelb0+7yPvhnqRPhBiwdctUQ7flxh9vIYy6EnxraKCOf4ifVv7DP+mRx7DO+gSO
g26CA/6P87S0J+yFtLyH3wCNBSaOYTuHW55xxJojeQjq3pccmoq6jTxhgQUTol0xZza3fbxEHgOm
oPO2e5UJkB0w7sKggBzVjrghChUwS/ZWIHHXkUiiDnfGBv19rvzG8i/GxZKcaoL1xl07HH3uXWqR
0DxXW3yOBloozRuKbcn+w9pe3OLikASH6N62drfnRw0+iflLGZ1wYFIQ8ltxj757iWSYl0Tis888
eiWiIHN670mQoX4hEGCjNl4dUH/A/Eb6DRr2dZD9tiZhT6gdKSbNZSqptEe4S3/L33iHOV26i57G
y1tGH2n+K5iuEoIwh8+MuLPO5oDSm8fsvmXNgQTO/pJxp5uEi/bH4ld7VYqL0j02rvxyo1e+VobT
/+snNE+W/ICu1Byp2RdX2lUWs8Qh9R9BYvd7jCfB6CXlwdCxA/wzAf6R9EABU81CCpXqmelRlu+Z
BwOZz4eIE5d2TnMfHWl+87eQcQzqjB0rq+LSaCtvrUeuUL0wzjbFDWkQCmmKezLIAhKfTa+7DceC
lNVBcjsG/8SpyT4kcAZTseL4B5NkJg1RDo5Iyi64/VXGy3mEJ78RtvdvZMw7SBto9HWg2UxoE6iq
7rTxNZPuSPhTOwLq7IkLe4/oWqHupLNNWj6DcsdeTKreU/fSt1rb1+W9W4KrEBvz0mU9F8a3MglB
n8/SfmQznNluKyrphw+1vJV9vc6w9rXABQEGRalbkxpQ/xoVTZ29evjMe/Q4fmZXbF4COaM9jyRh
pyL1NHFA4uLFhN1s48Uate3Lc89WPooaWfYDPAbyYpqUzG7cjcohjHIaTLNdgtJcmFFdMdQKCcYj
Fn3yzxhcma/rbU1aoSQfSIPLSFQEYjfv8nSWkcEjAikGqAg0V9tyeRsL7qhiUT8QKbNuTWYheM1V
imeQdJ6JAAJa0k3hoESH1QpjP+7iykel7zXsS+wqjHloX1K3brZMVhq65gqeeHEjxAfN+OIJMOKl
hA8aLkxd4rzSkNR+3ijjd9Z+Gb2MSe9UBZSdC9p6QqJkQEQaBjGUjGQVb1lC+YKZfCsSKIh4JVRg
bepn9iuaZRBEjPVap01ioEkRJm0tk5YImWxB+hJ3TRuk+Ln67Ksjb4DA772CfCiTuWMQ1TWabxWm
pTdJ054UhDyrYhPBocRoU3KBKUJ4Z9I34t3of5PYcfEDKhLNHKgMc85cW4H0xatMZprT1AsDWw4I
O8BcJa8cCApimjRQgyjRfdIAk3CIRRda7zRxnwTQJ9hHkpxs5hMwFwMf2JAyRNsVQr8aeFXKDxWT
uwEWM+OXjymFtky8iwX2SmHY9TBH4j5HsfLCKm0+mnyz1PDlX+Ts6ugVsosZbvhRHKhAsRdaBAmj
oUWVmqpOcmLkurb0pU3OtDVqC56avbdV7vhfyBSiH7feE34LUp0yBqFUt0ARi7for61sQ96qBeFA
p4LKOtXmHC9Wu5nqHKZWKORdt1MVL5I58oU/I/yI2uWEZCQiHH84lc/wSemJPznxRaMOOHipb01G
6vS+Kj3zAR4S8tYdNuJ8qIxjwsRa0ju3iZRnHWx7D3hdwGz2ll9pM6gATGW3E7GWoonFautmAOWc
Pe2h/dY/Ut3tj5p+qH/rEtEFok+reeNBG/IdKQalvw0peVk9qn1IxHRCrJWLy5GIywGW9C/44waf
n7VxoSiUUa7RdGeGGQFGZCvWD4TtVndTOta3YRu8z4uR0unxzZPAdaWmbEAX9CA8dRnZCeMYT0S8
p8rLMB6EJVUvAeavPCAnJMzdDG9FeJTFY1W/KYGHwd6QH41BVJurAeUAjil35D+8mthIB46LmSjg
NRwYK1TKIJzsUv1JLUfDcWAwHoGzb3yFeAQcKl6cfenClpfL/CGQZwViELCHCvv5bpB7bq6jySEB
3v+lPVuh212yBBY66jkQ23xE07fZHdv2zJyhUNULAJK8yQAOtNQtF2SpY5szBuJvpgS2wwIFQK9e
Wv0wCLDujJryO5ghwGIWbU1UWMv4Pu2XqjGWBPUT8XfzGhbAj8LVawV7oRybJdW3+DfgrhpXh/xd
2JDK325oHAZghHdgCKEGiXFSbr8a8SGFb6T7FmTSEbNLbkvnssXQthMkL/1cqrcYKYNSEnVoS3Sj
DRFO/h+SsEzDMesn4hP6eakORSk5WtzS5TeoP/8DgEiJTFuw03der8VXVp1Gg9i1T026KT4b7SZm
E+wVWq6b9qCf8+q6GOgFdNYqwny//2wZ9yMe40b68iOeKwCSwWpEzOa4Ih/kuGvxXp1uCi5FLYKe
yfADawB8GqILMrJFGI8mOk+6wQ6DMi6hmkm9RNnK6vXQIZB4cUiUYNPkFUliQ4ofal8m6UGiRAWF
VvVqF6c8gI1OgZ8871oIiDT5t/ARjJO2yM+QFUw3pExU4GqXia3dVL2zkBnRfLtihI+rZFOC2je1
fsy5oviZPLkbaafR10PlJdpxgn9OApQHfWYlpm7lfBEUdSDQ5P1GPNYNSiBQz2iNuXViF4ATkMuU
XIN8pOGnRW26IEzzrQB4Lzhjujq0apwjpkamzgatNpsrwumRiArlLnQfYP/8rfKirchHKyWaYdXA
YVpxtlltFDR4AegVL2tyiIiGwWW+Qd2wcGUGodwWV1QaeQoQ6eDjL0KPVX2Sv7roMRlkwVjdvBFL
6CH6VZoDD0ZS3pmAwak1kzeQ8GEKN6ZWaAHWfbZbuFqZHYszuKrHdQqal8WIefk64ejkZyWT8bTV
su9WJV//sNI/6vyLsDNEJRbxzKXx1stUeOgCXwuw4rity2dXgKLprBIewdS4e3nn3cCNCNaEeyDW
LsToFYn/in50qA7FP7QuKEOkTSw7gno2QGNkHuWbH8BnjLIipTjE+AfIhui8wBYGrpac+YD6T1PQ
JJKErHjWMG1nvkibj4mrATogyK9ASwLfzIhMdl1P72ACdChMpTd/DK86scHw6T/TgE19el48VERh
e8Y5CbVtBvd+cJYwMoA3AuHAeUizJb+Hf4NmuLEVUvwq6qe6O5b9NVRPyOSpsGXBw1uj9cf2WAER
cQgtBCoaOQ5OIiCg78GLrISEjNVGTp0Kld2V/gOw7kkGqkDsIllidF7V935+X1IzsXkdwXP5BQkq
ikE5o9DuJrL/SUFQtItJVhsGZm6DsnF14pNg7dbBnZd4WW1b4ilWh1V74tyEJ4r0XVC8lyKiGRf1
cg/OHRF06VLVkQRHmipIXP8LqyPggfZTH9v5gUm6mUAG7GlDqtjv4oMJbjyv9FIApuJz41WYTZtU
3udURSjvKr9bhnkWT0rv77ALYGRuddp6HKV/RYLFEdoOG1WntxR2YJ51nhYofMpMeUQIvVDSwCZe
jTY1O6NpYHmqisjVyifEVU745S2IXLpjZWpUl7wdU2drDH0XuFYTbq1COFWYO0uIXlXuwlxzoXUM
uiCNTuZBZn5U75n6jD8F8oN9yqXFHU0ovTWzxVfuCEVG5AzulQU0+ptBQnF1sqVG21o5zGeoLuGS
1p9Akat206hfysxNpe75L37AIEZbgM5D/8CSX4pPxjgJNyuFWTKc/20qrwP8d+aownO6o7yp3DZA
TM2rgINt6Xcq6PQ4Js1NJP0UVmE7/04VMdw3EV1ktc5/y2iPmHFmXz2m0c6AXCccgoba5dZuPhpE
VldEqa30OXbfRO0ecv3RBJ5MN+VwW5nrCuUzoKBLVKxIpgl6rbXCpZKOGfJckwv1XihOPj3YQmXO
v3apQzCuSuAQ/ZuLF8RyWfYqqje9OJdgpvhybymIPj0axAY3pxXF2dwWPB/Cji9uIlb2hpAtezH0
AeQ3tLAFjiAfmvEJenNN07Oq7vrk0MbP8U6qg9g/DCTsBpUp8bnXj5W406d98aVJKAeWxmGSHXCW
todwcZzIvx1VK6ojChBmG78kR+nWaW5gWsp7VVxK9ZDX2wl8luLZwDMTt+w8hj0sBEwKpOuSQD1l
e549XMuirX+INEd/oWHGs0MbLXGq6+aNP4+iVhCclJwXFgmiW2AgVi2p8QhPCOchQjXAfkfbJydf
B2LaJKwzd0MiCpfY/iU/rjXGTUfGXyI/Gy2ylGBXC39TxR9LLMJ865hOA1hdv5o3vGShnxomzVE5
adz3EX9OnNVHX5U8Hq6pvRCDw3OckmBnUj1DcUwBSzyuZb6pdHofB8unzsNAp9H9Qs+0/UbiuJdU
GlqgoyIUjrQML46skNRHwVgUGcQF938Q1jJk10D7wfCL8fUlgL74cCIzqGcQn4PpkB4V9RWqrxy8
IK86p1pWRUWBVqYN5L9XRevHTpuBXAPQwZ8ZyCMCO9KovtRQ38QoGzBZEh42okRBuKUy1gPJtpG4
bRKWnjhCRHHNA/jcgEx+2GayD7mPRMB+lm9oPeUrmA+T+VGXRLBptk+BofxUo7OEP+Em9KUVjD8a
NQFDBit6TXiCJ+A8IOzM3GlB4UmFALx5H5tPeKp8NLlxbozjAx9RL58DP8/7bF3QXsqBFxbzWkyv
ekyNPYt3OwzOBkpQIogNNIsgSCUoAK5Jc1fWnKKGYLg6ZZhKYkesJq3RuxFS6pYIVfHU/4n5ecy8
gjNCQUNzEPWf8mtmfkJa3l4bikxC1tPiY4YjpClCsoXPGBG43+wSmkB+A5Tm+TuhO6E7ie6M7B0T
3RsJT+XXwhFibQq2Im3i2hHUP2Qkw5SPp3TdCQytbAl8Plm1hpbW0PGPmR2AnuCj+EGlU/BHFQhQ
FKXhFUXjwpsW/eRgWJx7pbIPRjfpCU4+1qt9ZRf5udfcrjr7eC/9c9W8JxVJvih/ROIk3AZIP8/v
SeiFeuPMzbfEN9pdWNmWxXmBXASnBvhv+bi8yhOX/rziN0mQh57Ti1BvuAwNK8YbUA2NvYZ8bVNX
i0qr1f5WXI2ElP7WQJvkhuMpEzfYYGFL8dB1BNHwBLpQMXJyhNii0gdWaeSrDxDhpTnChE8pfioc
JGH73uV2O7/p4qnCsADowsf7RJOR/yiIHlfytcptKeEMsqaflhoyQoog2/PgQ8sz/sF/4kSiMqcr
J79KkbviDTQyCLSIaJxXWHYinZDg0Er4/Ysz+j0aQLi8zfugpPsJdpS8alBUHx5H+ou4PzogAj3q
gAtQ1PfiZuCQjmDW1EuTzh7v4TZ2qHIf4srKGNMYFPToZLDT44sfARyZDozSYxBRkMVSz5HnX7Ci
8ohCWV+HChHQzYCrEQ3adNOLZ84THzNvtOfwGJnCWvD/VN7mifiP84sKgz0PRTWz+cCEUHyPsRbR
GY1z9AjGiMCNgVa2fyX6yL548snm6LTM3D5bXYWkb4PujsoO0r8Y+8kO4d12FfiPUb2wDJ9K4VfS
EcTHbxKmB044hmNW5IE5XuF5GwRyYETuvCNJO/C9imVIhCoxUQqbAeC9pAWKWYjMR4R/gCmMje06
/p2Ur2hFeK3KDJMfYUIMgLSQzrItihuluAGpCqRHq96oXCjCIehw3sW/KTlTrPqoyGU7vNDVNQBP
mUcwBwLdR+iLxJEIWgq2yXuGaAPdrF1Ux+Z7pR1eWHE1bIL5tUe1xMiRDb/gSME/LbLLd/WPsMTZ
RS23+mSxNBB1ANYFdkda9ORK+htyCZ9EwoX/Ip3rnO7ItTosFfdEnNgk+ShIiVCSczZCNGkPPq/p
lRUcDHLoJasPZlB/DinL2amDQFmi/lYAYhUqNjAurgx/HLVIww52/VjRovPew0SYJ2JsjguxOcpu
/By4s4Bldy3cLQma2UZlVGGyWB3bs4FkCPrlSKf4IdHWfbnt2y2JDoK+0czzkpbzwFoWfxhUVFbu
NG+Dv5Ij+7TYMrcr89RUFm1T1O1UH8r77JKCNwTHVkLmfOIuouIu6w4hKOevyoxH9oj66lSCnwPC
BNdjZPe9hyWax1p86z6jXcDHvbOq9dikO2rHqa1qD+yS65aottk/BsXJ+DToV6d3BVXwCst4Dsbf
PjEVsOoL+cP0oUcF36nS9lSAWo1gqBHCUTZu/5dXIfTUiJYGME/k2GExR486nai2A3xDLkezDMJt
LuGLuYn9hlnZH2wYY+A5RtmUNsr+G8AjD0AVcOKC3Q27d/Ua4tEI9X+VcGFVTqsj4T8ycdrdb519
cewwIexLbvqfBaMaLQQ1kBUUNNFu9o5JCS8LalmchoJ/e8v+8BFWEI90en0qW1X15JD6sMiwU5Q9
hYKa7EPEJxv7u3G1wVuH8uhDii4gJcUGPX47EHa5nqrXxEHAYhVoR736xJ+RVeyFwtroGO4IPpW6
YzLEuIwQSnhjd8xr5Ats5Lz0G+R22EIalaIEMFVhizmYK0nwQB/yevFkc4+DlaIJ+izZgMz8sLAE
U2DlsBYYGDx2ItabgPFGbP/MB6J+Dp0RTZ3xtuIDK/xRA54kECLYH5xeyZXzptcPMiKGjfJFSyTy
Pu1ZxSVjy46npt/y1LMZUTgPD5FbtUVgwAaSc8MgQ8C/6fTJKR+P6e9MCALYYofOgqiJbTOTeniq
CU/ObIPCLoHHEwTzmKAv0wLbPA/ybvpbUrfmzeooKXRdmbyDU3w2Pnoa6pGvgxpZmb+fwM9G4cdU
WBQ8zpzhpb7kyEm0YE2tpahfM/2RdO5UvGXtPwA7I99H4ia7RfmuJf0zeGNONTFIFGeDCAFegZGn
qU6FZsFCYge0QTjLilWeihCEQF6gRBZnIf8XGQzkyku81JE6wvqyQ8VAShw2k3ldAKR558dW/u1L
hD0Daen1DkwMHcVfmhwIZR/Uj7R7zxqXoKFA3KZABI26Q6I+VB3vZisa2YABtw/oKlDukmUd0EPY
u6QgZsMpoCzGZgnTbHFp2s6Gf7pv13cNaAzU5hDeVh+IHoxgB3+C03pd3nQHPKaw/GATN6+RyVKb
Dqb/EBUgd6Yy5G4+t4ZHfQ3JNBD4NJ9XbJ5zh62VDA8p6N1Y/hmufM3BP+oXtfQDcHZqToPW7LVh
l40HfUBpt6o/fIn44UNkkLpnCraWU7a1TVk1I8M1wB1WvE/QtM3RpXo1m3B+R4TuNsrG4CWU8K3i
RkbUSzQVoRK+6lH6h3gb/uBUMz8DqkKZhbJbhR/+6tMADfctFbsrqmn/D8goiVyRlNb6IlYfSHkG
OHKwKXk/fpCXKOY/QHcN5R/EgXO6nzJECNXJvJI360Nn6htyVczpMxTuWA2T5BzcGfsHEmTs/lcm
1nbRH2wQrTGqIQ5eXSlQr+2RPsZlfIysGrtbdfXbW50gEhdSu9GJY/WmeTcboFbSuZetkPwjcKTk
pDM98fEpXv/wRZu8r0RFX3WBx42dRL5HMInqWk8e/b+zgnLGVeSLToBugdJ/j62Wb9a4DAPADInr
Xonp+6LiuLnq/Sm16TINBYYe4t+9dvUwUw+X6Wyc8KZnVlNf5PivSvcDUuuouJUQrrX/QX4GqX4B
591sF9FmfMlUdnvZofM3ZohCt+YBR2RmjRtMiwMtGgSo48Ij2hpHPX/wrJ7Nep9wt1N5kHg8dI+o
20NJkanZXUPNU2g9ozDhnwoFVhAkRPfvXikxY53a+LZgsi8P33np9PEDtdZfyM72M6F3oTqKqqaB
EnB4pKB7tOVLGw9BuJulf+SCV8FWx/wCOBQdSpqAdJJQDcJFuT4ZBGTmgEeJgQN6OqAkxmpp+Buu
m6F70GDpRkX/Ra6EAEG/k5RnRUyQZWxv2o0pvkauCetC4opNg4BBm5+yEzlsOCbsdqvmd3KBrYOc
PEfJyy5iRog3dkr2RsaLzFV2CE3RvDe2bG56w45vq2+5PE7DXpu6tZ+fOcZz/u4w9wJzm/LY5g7y
TMxbXxUAUHETFN7D6I2JQdmkP1JmtTiDtMtQukoMzbhJz+E5QyKw1giH+fU3NDctvlQYVXtsiISe
joPvKR3BK9cMqTZSmcSSzH+1v+2yyOKa8vSn84GoTZSfBhGPJCHOn4K2Ud/YAO41PPBtLFxl+394
Pqtdc/WvZHFdF146MaX7735xJYtAx6udvknmqfcvffqLFzWA2LsbHCRKfQsgRyNwim59oEADsQ7S
kumshraP1TNz0Chk836Mf07QmKl8JbYl7HBf7+v2wkOAJ9J4ix+p/DY0rnkTm49SIuKQPMkL7Zr0
7Ta3YbUH0O/goFfdRgcEds4+TN/NoJyXtcXp6D0f1zX2YJTf5dtIpvVqrbXoMkV+VUG1Vitr+gCg
aZJDIiyB2FPi1iCBw05/5u0Fe1V5MDGqsd4TUFF7Q7zXyNG++bxmSPi6jbvvxOqLLe8oU1/z0fX4
YTLnpJXHFCmm3vxirOz5oo5S9Q9aPP9qAEohLFj76lv9VhyAPV9YMvTVo5AoJGL6gLuFvK8O2NPK
2CVpDUSHDYSsj/cBsgYkOyTZx5sDW71qwx6ZE+xN+D48Q4PuAs6sdaAfNGCHwlEg+hxxYKs7YJWg
N05sMOHaPL3yFpn2OmhB1ikDfPaqJ3LT9tt2cnvjC/AhNhxU21A9LIAVy1zjBDpU/3k4dR4gQ5Af
QmyYyo2rbhk7MbODyGJ47fnn7WJZpBzzIPp7qnphd1BZcvw13Vkk8PKfqXhk7RKv1G9odzCwP6xn
u3xM9beBXgtrVeHF/T6WXtVIpO4BC76/zfeD8jbfhC+Wf5ESq3DTki++GwWeTswgcCVOh8p9cEyA
r2wn8bt22toQt2gTjZ7lnF85pRSaiL81DRIVr1zdLrd0yud7BMLc3Cj+kuVuWuEvehK+H0Y3mOws
US2w9jg+MJZ38gbdRD4cIXM0xvzlBemLXBkaHlTjFVV3I3VGt222bb9rlF2cf66wnRsIeyqQQ2Pr
TxsNvktGd0ykGw7tBgzwa6AcSPKoRFw6JqxO2uX6lgTphIvUqZ8pWA1Qf4VgtLDxQa3z8lZjLNAZ
ohbRCt9SeDA+V/kv8La8nBsIdwt8JvxOBb0rMF1Iyzp6gAqa/Az6pY8N3+lcXgnylLGglI9CuLhz
t8dOpWqIauHE7rMzf/nwxYSg03VLLgSkHbZA+iroK5Vjeh43YnoMwz8g9pX+YFOlZ4I0upF6mPyG
wgoCphYImLc6JFak4suNNaOOiAJwfdBN4NXFrvGcaL0R3qPim8wyfdgzziODyx2ioQWBBj2677ZE
omW07DiMqYHhdINT8dLFCg2rHnHHVfVTijD1OlkIt92hLYbbF7d0M0bRO11y1XBEQe4uDkOKR4Lm
t+MjMvOM8MrYjo5E0LJC6OkzF+9JXxAfaUvvRA+o19Em8r3UPDNz1dwpkT2AEv0FFXVB3T+jOrXb
8EdSfzBBcqoiAG7qAyJHVCe9jmob5qP4CEqQzt1Yb8f3ojsU5QXhtaT8CpObnJKMGeaiP0D8roVE
ySbE30b94+8JQ0f5Np7Dy0d8SSU2ZoQ9arZzpHyuvLrzdMXiKqw4FzBduceVp1IddPLhoyLxWiOn
iu2aFHVFftGIuKa3iMx6mZ0VW8w4PCC3RPNBV8GK0SyyFQ4X+lOpDWS7o3RMP+Po7ag3ATndzN0R
XlT4b+Bv+/3VL3ZASNl9DmjPIT3B7ZMt1L8kHtsv82/le0LulSPQCTlt2n3RSa92yLEZkgP0EM1e
H7wZLq4hBaohqxynN4AH2LXpSdyTomyPnwmp3NA9O7g7Yt4RP+TAPDeDp6zzAtxm9aFh7qYpBLVy
bVO9rv7kzNW8MyfpXnH/bHS0JiDVuhcquyHYh6gg1H0671I4pdYOie3qnbG/pt0RGhVqFs3EdCAS
S0UPJ4s3UJPakp4mwZ3NtZhfXYTpzKlcqs25YuK7SOJ1Bc1p46+sMjdK3OC+IqJUxHEJn2Lasu7C
0lbIfjDolE4Dv1SgUA4k0+L4iAm+uaN6CzbINOhJneIN9X2FcvWvHAQ8zRVgky7Ars8brJAj2pjo
LJ/mi38ClBmNAyCsBGXvVzu+AtQfyeqnIYPooRvUyoxfOj30/jNS6OlQD5hQTOxrTDrIa9emLR0H
mFuCOARnJV5IJak9nrTip6/e6iVsvnY/nIZrOsHvpa8oeerglQgkfbdDY0A0jqXv1MNXJ363mH34
cz9X//lGiF7hdj/EkxfvsKlQtpkmXvocyDhagPZF/7bES05gvrRG3PQPinlZNbWPnjwCCt7IWtYX
DQhkW8bYzmF9DL446zpQ7a0RWqqnfUuEUmwQXMzf2O/E23QjQINYcILdXhGk+Udw5saJKW7P9pj8
DzoFxx/jB+nn1+hv/gaiKZg/lmHfat8RIroNSnnjxDeAWRfQ+I8PhEkLH7ZHMYt/bQ/awdyrFtms
PGrgPylqzcZV3kHHQFOH8hLsR9KjCWIkqEA9KEybX5SSofTDcLQeSO9dw+y2ta2862fp7n8ytEAX
IAlhnhEv+U8vr/kXxMnwhq5utuJLfjEI9CHa6xHhXl34yqhxg8AllViJwLGs7FoKVstKBv5N0alq
j68Engl99xYGO1z4Mw1B5/Lv1vCjsHCBkX0YIMNAuCSgIY911PeRVlGLoat4xNhNEUwWa/1YOlQw
nonDaEOCwqzpFEc2LTRWcktWwBvrxbm5roBJDbpoIDbiHwZe9KYr4pgDS6N7kHfNcyis+Z/xIX7Q
SMmefQJn6S5Lndk6uOY0S/POTh7Ro7TCY3rMr9IVUR8Tjdf9pKfpu4HjBDj5JBSGOxAPMgnPpCRq
B4OccBVNErGbVJ+bNziM5gHv+gNC2PzQybPWTwPPxIF4HogOZ35rl9JCLbdE+tg+qi01wBW2EciR
BTkq0SJ+omDipkUkAcXPYrNE/67L1K7MdXbQJzDmdfYDsisdJ3Ial6xDS/ijUwMPGQ8q7w8+2SJd
nKYdGpoVoOUrzkn+sRtOMKjzhEabTTKus6eCtAfxPJoHNBcMGu8S+QtAw2QLfrNjlGdiHMKVYxBR
jZHolhQI+DkF6FqzpZqwPke7A7LjIVmINVKb2Vl1qnTB2K3AJH4eYgNlDLF2a3I1rXfuMTKXhpvw
CpaGaht0XzbR2rm8FlChlquNgYyGv+mLxnr5g5RuIT5MIvynW8G0pu4Qkc5iSZXDxSZrM5chTuFJ
rFzi7UtwtE0Jgkhu5PKAFjVs5o5ELq7IHeEqQtseZgAPm9V1rk6Kh5taVenw1yOoWh2ZefR6Mxto
cVnvt1V3C6RtOO0XwZJwBHEhUxZReT+fsvkMNUfBwhjemFQQWUuE9hxAM/UPRsHa1YvLTIg4PyPb
deOOVEwKzoDAnsu7kjBGbXtGusyVCMRJNxEDBPscHhBoYQCW1tX0vZY7TbDPOCk4zfyFFcZ9h4oL
6YI5OGK7xXLaM0hgckisgIZbnC0LfIFVN4XE2tb+EZBR4AUme3XopYoNVlqanon642vpd5tcYorW
CLSLfLmh9Gw5NJGVL5IW8GPA7cbR+d4HO86dydj+j6TzWnJVu6LoF1FFDq8SIKGcQ79Q3Trd5AwC
9PUeXD/YZZd9z+mWYO8V5hxTkhZswiKajYjEez7HGQ+5NO/MJzI1/iYbWon8OSHpWRq/yndYctxU
m1La87inNqGL/Kj8qRnToOQQMwrbAE6gZhMjR6Q4mfPYiby99fYOG8ApfPYkbgPnerbQ6Q+GJ8Lu
FMdC4lFLYGJHVf4h94GNa1HdqfciziaWfoX+9YeYX/syAXSk2E2zuYInRZWviB6465XsVP3EyKNs
Cr/BlJD+k2t1ZagjtHuLbHHaWzvNNzHJLMqVkEuoDJ2GCBUlPC46vPOL7H3Tpav2T/gX+HhAi58Q
z4cGKFd4yDgh8RlwZ67hFsfFFfcG3EIIboF4LTTyLxnnRvPkK7XcynSEZt5vG/8hmJ6ln6Lg0X7u
AlmlG58MODxfk8jxZAn7IlvSbADkTSOHsf0n+Xrz1bVStTN0lKLZPzRrVOdgd9EVBlCDIIF6QcUv
0jK9Z+7TYgQeaK5ImgVDRHZTDXNybE7sDKTaq7heXZN9IEN1YNWhTYihZXJAXKNvC2E0HpvkbOyb
mD8l+7UwWPB8sfBntycWIAz+WM+E9YIMGXpPjogEfsfs4ZM34VSckhHW1c/jzdy8DjigpzmfRcyM
cCKY6UKxLMJ9su5ow2JWL4wv6dDJPdIezSRc4QzNbYGG0E7PlbrTW/ylMJhVhgsqBttrTOADxsm1
jDEGH4DPaSDYn25gaHSWaX2JjUpZ77AoXAvjPf+HvKBIuVmUZyAy8CgoLCToOuXBqFgwcS0SHPpZ
IpFStFNPB8TPzg3iP9t0W+4b3BOmg6GZv8nsPfLx8Lt/m+x/YOaEW4oBvE9vW7Nm0gPT9g6FC1DE
CSeAngXSrW3A/v9goSYQcBrPMyCUD6W5NMCo+fu0uij500eQzBqCu1kyBOj1G9bdUcFR3NCfOQie
m/yQe7qGWpAzWPkDjcHBJSMcplUGoi8eqDxC9aQA4u2WvMLWd8mcIkYDUWzxIRrtNuJVEhRpi9P9
jWWlYpCrRWu2XYTlSsUVxcA/LNNCTJCsbclr+IWzz3CRWch3vkyq1K43j7SJ2Q/zRrKYaRBrdNXK
ZivOqUUme1NNobwIqwt+C0GxFfaQ/UzzDD41KgDSf7hA9kJ2ZhVNnah/NqZ287lRVZulIWPulLuA
5SW2KMzcantCrygFy2WpH2ICf3W0X6hIj2R6vuWVIV0s6rCKEFt3ANeJbPk0efAYrSoNpMCjVsPV
Ql49xihOj+rkqhg8QEHBJjQW+i/oEv8YU5zE+Z5Q7apYY6QSsV7J7JxmBuWJuAuWDVLvqcvmLjSY
JigAj6JbGh9EFhhT0/DjKx7x0w1otTL8rYWboZ5HWt1rj1Qc99KXSmbaHNqPR+jDe8mGpWbXNamo
9umGlGyoG5jBc/7oXscGgSCJHCUruk1TfZFodI812rtbpB6yGkSQVXAkalpH9tmSAC1DeTwB+wc9
d8kncQasBna9lKqIFFGrSdrFZD31IgCt3Jk8WNa8IOLj88ryh8FZTH655X14KJElFPLJx0sTo5yl
U4GhNwI9B4LrjdoSaXOj0Rx7ZnkEizYiyiPxGCJst/5kr0D3yuGJudnqbQtHZ3t+J79F2U9e0V6x
hepPQoRk5LaWoldx3g1yG4ymbp2tgpRYC3Rn2MzhkjKgK141gafxRhCh5YkokgX+40p8H1udtgpI
yPdmiO9EWQKwIzgnc+h3Soa8szZZdYIrkWjZbz4B+Tpzgi/eBtccOylsPNohQ5EeC+uKkJtHwktX
BBjSvWJwh2YnyF7tFBX4WQSOs2IzClQMDBY8RgfNj6TuGEBgtBkwIIzUH7jYMDmMs0+ybMFpeoIN
h6VKLnzB+PDknzRfIcIriH3xQ7dPkeywMLXfpEt8W+SyZjydxFLi+VPxKeabD3JArEhnXb4U2YpF
cL5RXF9wqmSl4ADghM+pinbsNb412IJt9SgVohAWeXLVsSuKXgmgCwuyRA/NqH+wAQbgfc0h7T8Z
XQigxaJpDZtfEDL5jHpwSF3Eo/lXMsXdZN/yibBjjLYC4Cy0ReCx4q8PuTji76BM1lKAZ0bwQqaN
0I6PR+IN0YRf9KqV+AOsCXVT16yTFPXRm/8zovQ8lLcZOplJRUPiqtMPDChxOYU5SGycZkK6yyoT
Rr7NUjJ1I+lgHHv5n4ygawPLpPUROjL23DAvF//lLJOy9fj66NySqM/++nOm3CbhG4yBwklLVm/X
+r2pd4yww4/H06SC49CWAr+SiHIs/LFk943Cr3zvLWvDSIIXxTaxpP7x2CFVRQ2JxK+YUaj3Aw/1
nOl309Bs4jZiKj9D39c4heFRhGCnwdiGHoXyigiQT7bq0IkwpfyELiHF4RK+BXa7O5qEd/qqDiEp
TepNuZXBPmsWdX345sp9g8MSj6OrWjP/EX6elc93xJDvynnqoIjQVmrrMSrgKZQQpcj8Vth8BLvi
TGLZZZZMzpzB4mi8h+nL7NY6ud97y+a3qEy3WkIewpsh4/ZEpWODuUPnhhA7XoK8mgssEbACsFsE
ANhc3tUW38sbvMQKIB10kX4uMwjR5H+YCoiD5qbqnrjCtX/TThUeVX/lmqkmRQfDMl3je6Y7Pgip
q3csZ9k7wng4Rjcs0bdGXiHpN5kOUR84HQrkNs/XCc6bVGB1aoslL0jyK3mfA/FlVUaVzytDzg3p
wmO3Y1qLZochLuETXze/WhvvY42gVoKPwUBnZpQnpo165/7x9iTCAaGfNh6w7jLy4JXqqvP07+VZ
6bgiTsY/tLQs7iCJ+Mp1CpsDZ6EGm/LI08Fh/qmWFsoO9N69CClq8cFf4rAwqghZ42AQ2CbSpkyK
nR2Pyoq4RKwFjorcd5mypM2cqscc88DtgC6RsWobE/tpay9VXg3VMfJ3kvbbdisFQzq5TZnTiavs
Vp3SEgrwvJdphhehuQ9EjMr/ppPjnTDD8W3jn1ysSvbiyY+J6CVBRKi9PZW8R7Yu7y1wRCbzbCd9
x5d+xmATq2slvcM3bpCpHeX0QswUm2nKAw+0NoJRFonjmVWT3F4YP428oaq2/PxiZUYpfjd0F9pK
u4MBaPy+WbrI+n6cqljIwD45p+M15WLNzyYNov6PxGlulb4Hd1Gse/8br8OrIv0OkQyq5/34iL9F
LDP/smrV7GmZb/LoooZNV2K5lNA6Q9tdf9DJhZvMyJgsLMPxUn+hBmbV6LTokNkzaOkPsATUkGgQ
dNN9D5xqeyX6p46v8EgH80n+pRWYOa4yYswcAfuB7KbDUersidRy+QzbggtY+NHZFdUuYa3QS8Rl
wdyaASt17bxeNRsN+yqd1TnX0C3NzepYudkZTluoH7J9zES9m2O1ZPVMyiqClVmw5/Lv1xa/4i+V
DFM8vivaMKaSvon5A/QsiKVFeUKGAZUgbvYBdDuYQQzywuzms03exVeu7DdTdyYBiK1rJDHsQeAI
36hWHbQgHbbBufUhRflsBAvuu1gjBQ9FVLUPGHHSrMor4ay90Cx16AUWOqMelD1qihT2ZOyDW6Bu
rXrZkZ+xAgBCwhBO3G/DWllsMZufDvN76KDYHaqtACL/I3xlvDoaz0j/KhEMWRzo/KWqraAcQVH3
RPk+pSW4oqP4W+XjMivcNP1GrzfvB+74BjntcZKTupLMoOK90ZuNQKd90165jRkAUwLOEkqw8EBL
xJvAGSVMXSHzVJchDzFWBBJ97g227wweqh3zEbGaYHOK1JoLzQ1WdP2mnb2XPC98uxO+lZQm24Bj
wudT4bQcWO6K6iP4a+nkKkYnNyRQdFDwlbBpFnade7JqtylL4G2serp81t8eLUC5yAn0sfatD2nH
xQBPXqqClZfopG+DcLfZuAuCOaOPeMYizda/GakhF0HqgnVMcptZd/p4Gr829Al2Hn9frGuEF2Wx
fzT2/jaCSf0nr5CS8C/llR/GHb9xeo7P2ZXdyKQHIcBmnv1GV2OHfnkT/+ib/iUdyWMcjvzejv5X
3cqN8vK/+LMIa9nnFJI7+VStq7tw6SaRQrjFc3QfMKO4H2FmeIanHT7PyXwLXoB/gmOZ/I8ZQxl/
m/zpX9P0g+Nyrv2jqueGcnXcJn/mMd5QV/DxYWoUCwKYvZ4QIlbM3DvL5FHadQjIYY+PE7UrK1/q
ayae+q5lK5QwC2RrUs7GdGtXbFJ5S+gmyi/kO4QkFS5eWoRQBJZheps0syv+B/wdhhcMm8xcyTkV
Lzs9GULEpkvhjpWuSHyZtZRWUeho2T+zZVdqeKzMlXhrsWnPAs7pOUbSWTnu4REM55jU827RyTbs
Tos1iL5fX/s11a2eYsabJk8QJszRk7fYCEw+BGnFZDabCCgg2mygAajIW37jlf9FXjFxCyXPCJNs
j8S6VLPT4VmBtf024KwyobNZ29dQKFOnZryHvvPz8PVjOIJwIB2nPEXWsvHdnjSNCIXWnI/Re1+T
e/m48U3mxvJBt0TdfETDHqmeZas7jGv7oDrF/5Cbx2bAWgsJ/QLzUU8/+D4SrFQkD4g3eOEnYScW
yfB38rWEqugU710LY6KTfzh7RnUv9c9+DfSnUz2OyJKjydN0AvK4vdBP8unLbzfVSeuap1QMk6ME
BJrY/wNFaPpPvsZs5Hn21zXWFx1EGCo4/1mHikPPyKwkcsOvutwU2ZFf7pjwKxJlRv0SNt+4Aclf
S/TFqHkVWsx+YlIUHPv3Eb8nwrXC0faxcjPpnLPTf7QomyGU5rUvlrm8y4yQogVLGvYShogbUPz5
aFhoqSwrxlHycBsShJYBxTB0qXpVPOlAzIcyzx1u5km6id/Or+8hykz0HSXXwhMPkDZeIAFkvD4y
dIZPBU2LDYyI5xsnMsvWGn+pvm+Vh5V45ftEpugdeE5EB7XlhZCeAQaz/g7aGYmewUf4SV4+cvlN
AlJyVh3oe5bhJn+J7I9jmyKDfxyeGDa7YjbOraXQTTimCeUxs/8Zzy6COUGokleAPbFlWlaUw7bI
kiLStgrRXQDl9c8PrvxJhnrg2W2HHXqkSR93CxICgr9RvaFJeibUivGKPwReCrL1Hk0+nNyeUzw9
Lv+Qa8HGYZTY4LT171ib2FEKv11ELPLzg42IKmT47WM3wRKz4CkmCBM/DfkG9co6xMhu+Yx73855
H5uzuKZE4ReP0n03/BnepOtWJ1LDs26/+vF3SGq7JXlOdMXPK12gCk6hrSYgwCV6KKC3RAfDggt/
fSdc0fTSHGgCP39DwHa/8/UtTiz9lEcHXsp0ke3V8TY2a5XNEPYs5vY8db2n/mQ26wSztOU1tCNt
j2eu/qyMHqbWsrYU3v1VeDyC9AiVNY2ZikeeW9q/SSj2/ZNlMEeZPuZVlXvo5nj3pOKbH0YB61U5
nxq2fLcIZXWVuSIyjZFrKkZhBfxRfiG6AGhfsC3hIbXerELIyqG6cLGPc07homCUyeomoDuxOYyt
6MDwkRcQIJy84ZfPFxJN0S+SMJ7V/FcXL6p/kCTAx1z78N1xJ3NQDtFOZ6KzHBeQTVFBztI9QKx5
QJtHNSuffVYa2oLZhBse0ke37gAMomE/v5k4Oc0Nx93S38GJdawZV/BSOTcF5iR2DpgN99Lqml/V
HbgGPZtMasWrhLRhq//IlmEc8+z6meE8y28VJ8MS36i4xOAMHwJyoM3TzaNYgsEoDqhisZ4Rnwm7
ZlO55yqbTZFmboxM6Stb443rnTBeqSwq1zyRKN1QiIM/mOs/nbnqCAJN1olL8cpDwRjQ8qpwnfN6
5EzPtL1ZrXhYE20vo2eLFwJXMetNg/iXYRfIFgKvb6XEnblpQC2lDKK8zloYC1RWFtVMnNkFlzgd
NKu8GYHBfEJIbMVw+sog/b+q1uvDaSBIp7o39PXIf+nVfwKHZzp+kUiQPYw5pa406Zzw02yZBZqS
G82BxIKV+cwDw1NfzWWU51a/lLm76oUSev2/gOQLH6bVydTh65w6JFdm7UWM6dD2lFtS72VXtENm
dgQmcWjO6ysfKl9O8TRANcyi1o6tw0SHZe/MuxyfFQ4cxibFgv2CscpYNpX7wZwn+otwWIY2C2sE
UDGn02Vb215IhvrMdYBcFEZzYUcEoLJ4VhVTEOWY0JLe3vmhAgVgxLR+JLoyBaS/dOT4VH4cDHJd
chpu8iO8RyuKE/R10Fa6WY1qeJ5dTZZdWLRxyFwQZVFRu4i/KuINaAeHdWyekaG0qc1m1ZPXARmk
dqSvOuQVXwz2P3+WRkuBJRCn+hOVue/JT2su/IovRAgsQnDLm5C35rLuxNwT0Y58EELVegoMIB0W
Ev5pe1cFRKESLHAnWiVZM/rgySBVAFMwHTMGtw4F/CX+kYVTmW3NSSimymtgZ1u28DqpSyvxEd/E
8ZAJb7uL0K1sKe5HPgRikRrHB/oDRHKGEXDXSbPunO/8VxN8C6MHzaZFIWsr9/zJrJDrt1nTeQ+1
A+QpddtxXaGVL9eW5enpSr6mGLtP9cXgQWj8s2IitIkormYaWyH/0Dz9veqa4U+4HIczzSgNO6q4
C1I8cSQspjh+nHJNXnpBc+2jTvpsW/IMRJo5KT+0PLnZtmba7j/i4CuijGS/l+9TSj7WCJTjyEZn
NQDB727BIhmPaoCBD3ONU9JUtTv9UN5pVKFkyd8pgoPEKU5A5NFb7tuGOtxaQ/4xb+hIHEIabPbc
xFmEXvz13nY4Jd0JmgPr4Q5veAoOYcpDLfN2keNbKbM1GztOgiaDHpKJzSb4G0kqt34h5NOXhCSi
MCjDm8oH4WIRW/BlpsfyHD/yCTAW0bAhgMa4bs4sy47FE/V/tNVMpgrkswHy4Za3kPO7/bjEw2sS
E+NhmOTHA4GReMmS99wwvuthRfGAX9FaDy9i1nyuC6xwhVcsftkkIet0fSqVNXs8JCovSLOWthEH
J+Jz1skVop4IKseunG7qJliBF05xT68W+4vayVM34MdHbREvfHGBawPpUbwqFDtBpOk/omcnzyeq
KemrCmNCQOrGMjZ+IciQ2DOT/2EIAUq6VbZMe+C3FGz2poQHlIigQd33BbmguABZYjjaqTnR+qtu
dcoW/UFjhANIimoX8/lWuNUKFSEbhHV9xx1GCrDF14uL4ZnFTLPpoMEUCMd6YEqwFTBj8BUxvdvJ
+wX69LHAVUrfi2wz83p8noiECxeJ7SSCQBw3Y3a3oLxRln500YOn2v9D+syWDAaaesQJytNCMzlx
0wJ08Q6GUuwPdNMjBrPmR2tOLTuCwjF2UNkwuUB+lZy8Ww9Lzen5SNbVJiZa6dT89ruYz25dAqud
CVvezIxiz/fIEdnELLvRFafYUTTmydsGtdaAImwD+3VYafeAiD3Oqmf/9znDTeYgXPSTlTKdHNBE
gED02SUMIFF1XX6UXcrAkthgbk80ppTX4ymTvlmb0QMzbz1lX4Q9FZJCE+KE53T412enFOAhm2TZ
DVh4tfq+lua/5XL8hwxIWizQCnOVAvveovJi983au1lUDpxyb5iNxi37UiY8n/wVsDLyqQbxcXR/
/m/B9j5/1NgEobaaVyAf5QZqyStc4E5EGICLjrkBkoJhy+L6k+44s9kpSE8adNw4Lbx9O9eBxlDl
0GM1CD3+CdGegdG2uKYuTgrVcqYBu7ktW3sCzntKcniHOKiHPU0qT5slwQ3zCImVig1EQ0jPpNfJ
S2qZbWUskN/jzN2H3i3bdeqqQ947H+z0ZTTzC/YkH1omxlMH8pHPKOYa8qrnwiQVmcv9BkENoCxY
sKwCjSVYOXZDhMNA47TZ3PMA5lf/X8xCXtlF1/jn3Rw+C4JWJ4WJtKokoB2IdB3A7hPYqyQwjo2P
w3lBrrJTtPTenHRiNH9Jq0PCJKBDrEL0tRAtIelUP9CFGCSzMhn1K9JqTtcZyuQEb+26UnYBuvZT
ss1LRz18TDfpHYDkEo+OhfWuzgo03J4CwqK6DeJSdmuTFmVP8lKQuK2BV3FQ+WJgHXIWANJ79PKr
QQUWW8QoctoTyf4sbE1J7cz4q3OalVuCBr9p7FB7SvLCZwAjHZL6QhjbJHCKP9c4cBUmNq9sdONb
g9pzQzGAnLc+ypuxfIS4kk1X+CzKKXkFxJNlPZrIlhygbJVX38QJczR/CzDjeWD0AKCnydulza33
N9LaJPgpiUIm26YCybpD8ixEBFMfewpH7g3onjgH4BtmC7VxymhbNR64cnjV+XG0dfWfqjlhuWMv
ju/rGv9iUcJQQ9hKv2i/0KGHSFgndKR/p20ZSlgndIgzzjUI4sMKRXy3QYQoUwafNSZZOe0qLVW1
06kreS8MHNNo5VvD5g6PAnv4xYsCOrs6VdUKwVaCHJ69gc79DjvBG5iu0DCwLX2zw51Ew5AcISjW
mvtB/4a8wViWM1QtEfrNuS7a9Sp0sMbqmM/4KdmaIK9a48xow+U7uPfdQVwjiB+OGNjirSysu+xY
lV6q3dvxGCX7rAJ5TUbUZ4IdXxiGDsEjpJccqhusFgVB7IsKCSOphsFpqiGSyw6wwwIJtdx5jPtZ
bghsngOIfekONTUWPAKNdIoM9uK4tvnqrXkeAg9P5lkDpjU7CuOCDpSrwyGoh51Rc/EVjAm/DCNZ
1JX1YbihEaTqvLwp0fpzqly4TEG3zaP38r0WzxR4K7rlEMPDe4PkatgSWBWuUIR/1+JX0HqTa3zq
Ghi2fmTXGjBq2/5cYI9wjThu74GbwQ7zMN0wBIVZUKEbt9lmzjsLbpUdo0ein8exNhk8qbHDv4j7
bnCl9sVrcJaoaOpJrXSOWf3kyhtICDYVBmZ0OAQeWXMtvzPXRld3FtC+Z5AQ+lPnL8L3T4pCmDGq
HEFuJDYI4W++q5kOGyAgFgIKU8GNhBWMhnj0+DF4G3IB8tRaVKBLgZex3801lz3DAEy1p599C2dZ
RXZObf+VuD2w7UurQ0ONeT2o6lwNBIj9MRYffUPoY+Ml+aKxNtnKur9h/9k9Bx9Rzke/3ljGsibT
1GYX39c3DZVOUv1+RK66at81SNMpaOVNgkArV06xvqSRE2Pk5qpX/mIp1atFxt2vko4JCxXKCp8/
zActXnzwNLkEvrroaRZmCSQNkigWxOjQ4RnHovZXR3acbGhey2EtQqbFGl3Zlpf0ByRkEGTaRyWv
iubVMQ6Un8Ebpkxk8wmaHawviOvWLBYf5rBZMkVCoUyK0aHnki0DqG7U7B78sRo0SeLm/0fJkgXF
oMYTJtwFfJZxXT5Q1GOmrD8P8gHn1pP3OTijFWYmgJ4LFohRkgaKthnv2OSKGjZSDqfIzfUNdkMM
bHi56Ld0m0yGEfCkzOn8yJMThk3UXl17epte/nFTrn3GJwIywWY+/GQcM8wIEiv18IhENXs3gWVu
uuzQRGicMXL5z19wOcnyIsJqxNbG2bbFsxyn5ecHWSi6sHFumAtpQnCQj3bCmp4hiGVzigb6DRFw
9jGWBsRbtbi1k26RYwisJYBiOCbNDn0dIpetPzxExHnUDfJPGz2zHsyUOpc0rz/hWS1bL40wNLPQ
SbofvKFyshRRW2XVrUC/1mjY5mJ2gN8JutrolEoA9JgZXj7Uw4GyQvxCbjKzCjhVCL6TJeukCrMn
MJJqy+C1k59j9icxM4sZ8EJlMxt5nlceKb3EGz3Vqf7FsQuC/owJ2MiJBURjSNVuUlrEbc7rsUV3
0Ed3TbIVdg7FiyiJOd4B1NW1y7dWoEd4AcDEOlDdTfFbkE2vmpQbbFsqdTExntiA+CUmGtxFPCyU
xrUPJzShBuG/g63AnNDu35PDiRoHJotInTW06GM4fqYIvnaHnVyhmwuRaRqBsvgn7+phUb+Pw9Mk
aagHmRUfQzOfD8odeFZbAAgr70ROle8znktcBxzR6Bw0iMf0UgY8FjTqA3I2H2UdzjD+6gUg354V
MIPEzDqzVsdkqf5iOE62BIhYrqQRO185YfbohN+UnQWdDdXXU2GzjwWaP6Jn/Goiuf6uELhcI503
7m+AjS7xiSPIUm9WHzoZ3601ugYNT6/kdsR3LE0j7g51PKQQ6p1HNJkXmU9nQOlNz9BI1UN12qfk
RS8F82dINs0thr+ErtHLlb+kvJkBqtQpfBLGMU9lH6RLHRFIwl8Q41Uyyo1MMMPghqY3+KueYzkP
rB0xTvNYvsEXUDOEkkiAFvti3Mo3ZhzB9kNv06MMEA9Nz+82uTGgF7JyGmH2hwLDi0gnxWCNWH86
DyJsdaDEmAUJpDHDQKeqgKYA/hNrNdnG8W+DP5nLo90J/+rohbho8eEbk3kqGvULr2IA9CpKH0O+
8UXAGZMAVGZoQlZDyLG9BnTIX3dnjYyvq4x3Js8W/+znCUoVp3Pun9jnGehrVR4d9OtV8gco4QNg
CKjpv1L/zeWDHnpZ9xWSbfZLbAMuyANhJMQzWSvmQCYKfp6G3h5QV1B+94vifeRqLpSzioIHSn/1
WyU3bKhiDl2Rz+T5noH+BhUgLKoOje1efm+D6tqNhA38RU7kxDojNQSnAzMolmBz3HYz4imHaJ/f
/X+BsCxAN5kXEySp0+pHAB0GTvkBHjy37ytdYzlcq08p3Q533lx1F2EgPxvkmCxq0W6n0YAE52eH
CZprjstQXRnBDi2CSdkB1ib2wUSi/nD08IziKP/ctNLW1oq2H5aGti0e0WdHUcQe/kNTxWLCmdwi
POPNucNkAXormJcUSNqC4kDOGfMjfFBmyV9TUEx+jxQFgM+GyVR8Gt+0OPNJKE/10ahLYg9E+Sdn
/CcbBY82boEPuBhaf8lTmEy+jygR4vobNXNJX4yEfqf2L005mO8vzdgXa607Bj88DFlM+wiFEdAI
12DbX7iCGPKT2kK/dJOEib6NDgzLrtaf2wd7UQKjBmIHV1F8H9G8R1e/2fTFbtTt2g0XVsSaN9yE
6/cOwi2ORTak2PpZDAK0mIhbDPup/JSbYM6rTaS/kk0ADWmGFuCphYx4rgl4/EPk4VIUSHZaikz0
9uEtK4/ZtLZDZYVA+JvhcimTH8Yl3vDcnmWmD9+oLAdQIycGAIWTE2AOe/tS98e8OGUsDzlS6N/C
q3xSdI815oAGl9foIHZQ/GwBRpFdGK6cLPgao3hbJR5IEiDMmbREwFNw4f+h/MeRIkKDeArKpszd
ji3ETHPoqoPLVNra3aHI3EMAtWLVv9dSjh6S5BF3mPW/Rbr+cDezQXUMzFFYGCDnzNHnE/MReM3X
/ke15uGTkIscVA04OSy9W8ISuvTc/zHP/h433zTxmUmL6VCvUR8R9Nrza4Vf+oky/1s55w9mLFgg
shPk6Q+uc+iODKtfZI2xfGZD6CKaebP8Y1uYRgdxhIPOTlciPuGKbl8Gs53tIs2eAKWZ53uA50qE
qIymloq2o6FAp7Ws9Q1BDM2KoDO8KjSy2FKMV2giYzghPy9uVnCqQyIkcLm/UR0i3r8jyc1m0q1i
uQ9j9O6ftUV14axe6f9B2Dpj1j5zYQujimTdBCHomX2o78RfqJ+wa6H8YIj12x0RUaNtr27xcGZF
3rQnhjzqkb107f71vou8JNhHNm0AjHb0/FWNzoCaAnY1aYndQoNci0YoP1Vmw1mxGf6a6iKVN5TP
tGHy6FZczkF1aUcMDwjykff9q6Eo6AI9sIA3cpnNmXksKJX2tT4NqjPQcUt2IpKj6ZuRBq9zypcV
ap4qk+PgEHi6G3i5ZHElYVJWVRfEIRAQHCvw0LhNVLI2EPhV/jNCV/5OARBw4v97PyVJOOgE0YU4
XY0jRz5vuAUvDgsvNBlOXu1Cpa/FtzE5ohpts1PMqdmpC2TRCh+2n5FRRFWttVhrMZgy/Uq2E9kl
jw8sF9e9fH3Hu7ZwY/pJ4ZWiw4fC2CteHL8mzAyIRdQuA5w2LQIu7UpPhd4C4qyJOmTb6V8Y6tWB
vB1cQEvzqycEetYsq/6WadMMUDrHVybmCTnKjMCtS5Ue4e6plN1FIbgWEkALWtCbTRW6jnFeFps/
eJwYVxruGBJNII+w1BpWFYrK0Z8bh5bxMMKq/NSi1qNyHaayotFdSYH6ulcQfxQnDVZj/H5Wwnoo
v1lKJfqXrnpy/sDS9kad866umf4VIXwW+e2TF+Csut/29bkDaIQHLo/+JXRWnx8oVSFMtHdABQbS
0zh8hkXZw4tEgiI5ga0SXiOxS18IA5fJBKTStnWyYKETvvEZVcWUNJJo3vuzUocNS6XkaGzwDOxR
/Ik1+6JJosKvZQ0rq9kTICcqXmce5fchZxPvqrLHp5xfBQ8ZkPjTkGoDXJhArWXfACuAw8EceA8H
R2UP4JcTjAK/DztVMtG4A+JfjR+8Df90HkMN1wtOmq2MCVpg4sL/oeefArcVCn+s3AlsQaSgUkgK
v9wsQfRscXSy38N4QajoTBMfqQinhulZ8W1a0kIEALgnYSTj56X3iRjcphe6VppjNppsL+WfDkgw
8wUp5u8eN0TSCZSXmp7fcoDC9hD8IeuSO5JHAFcDdaLR/2n855t2FAZQ+hvqkdexAClqYVOl4Avu
SQM/i/Bpu2XJXPRvx0qj8wCFFmSiKL7M9oNThdnFt6bfRRSYRwuni+yEKRRtpuv5A3YhOSa4rcZj
9aGlZ34hWZs3KjgZDTWatbql6WvgtoPBFmypx+YEO4J0mtrAxxj/xSXr+GwtY4l8DKiMZNRJ5Rh8
ldRpDP9ZL8bGTtAu0eeW9Qt/XA/RUW4diWbHiS4N7JKRsQFCywCiUv7DD2cGsvPOEsdCL8146gPV
xGgJRT/k7Q1lUj4uJICinTMAJ8EDjcXyzfW9AMyUMBOmxT9bI5KFaVk8BU5Fu+BcxM/QcH3VsX7j
LYkSH/EXb2Bt4Y9Zkg+Bcbe6QxvOv3zWtHwDcxONpN/vAXCwgc92BSNjl/6lyhZCfKu1Q6gy2NSz
0kF7q95Ta1o4tpSiHNfo0aP3DnoyAWH55xir0nJMUo/1nx6nyJAuzMBC84E0lHeSx26/qwoRfBNj
UwNdH91BoAH/Tc5cmDVudXzX9dtWxKVOsYjPNUDicyiaY4lDeLz5PzWbVgkSND6EvWFbLUAj6GVT
QwFmAARgF3vFN2wtZnfHZlnzmAdcjQFLZbkXeNHmUg9V8VswR9fHqabORYV3xFj72q/SvlQdJNw3
Rg1AkFW0lhHrH3L4PLOM5eWStMAqRha/ZKKkM5RYDSNGSxj/sHm3WnrgK5QkqCYjJivGKjB1PVM8
mMovw1IRJAvmcitfSdk6RqR70XGvMP1F7/YmBoNxE6k9MzYgGUugOcX8yGdDQDf/gfpph+Yo86bB
WXq6oaUINuwyTf8/VaTlEELqk+fCmiCuVcZrRqOtoImDj+fCV8jk/VGyO5OYqH0wZmiBT8wtMAeO
SqaiBY9OILtr9aHT9yKc86Lq1DRQCQOCmHmu1BMToPxVnDf1B6kXpFFfZgCK6hkDasYWZtvKR4nl
OV+CNnxoeTdRhJDqDx1Zz7I2Rbx8x+WQLZJ2gWzXEI9KTWKqM+QLxB0WLbyfbK5xzziaDvpeKg/0
gHHN0ffGgQAnjb0LonVmv9ER4Y5u/YhsA+jz2M299c6RKUORaqbn/5F0XluqYlEU/SLGQDKvSjJn
LeuFUVYgB0kCX9+T24/dfW+XpXjODmvNJX7zTf8zRVdCm4UzcZKlu0NgkxVo95rVYv6X5+VfcJhI
deZCmlH1fRTBwVA9SfXKEmq3Q96HjKVqwLYikF/A8cJ38sx8TPGncWxuyzekt+EWAb8WAj8BXrzI
oXnRolqa4WkaT7ZgP8Lx0wSWj+OZD9kEbYWGbWZF/dmHq9G9N28c00457YESW2X8irkxtZjW/YU7
EcdJunpd8Gh1v8meJhxlSdpvGbuO+CaZ36aFywPCuUwo6p6pbsX9F20FcuQ1L/BX6JkDcFPjQdU+
fN3ju8bbExsou466b2cHeLmku8g2A+NUWkX8iTYE/2lV2DTicw0RlhA0lr7MSw/cERFOMJmJL3DB
OTAP/lQprZKKffbsOAu2fm2ZGVJ+rMLRTk0+RJIrmAuFpSdze7FbYdUZusL8OWwZG3UEapNiDiu0
9m/yMxrQcT6j6AhVRExvcu1mqzSIF+AVoh15qd3SYHEoM7h1us0Yuj3y39E4+c0ncKsh9ULegW4/
Cov2qmIomy43JnjH7wBlzytC6aYdZlyRk/PjHrGexGwt0buLdojpWfLMastm9UZg9IxHdcHAlvUw
6jTZkfr5frgR/ENELqKkJ5cMpa3e30dHYSjQBa4vXQa7hgq+ED58N0VnGD8yL0eSokED6ehJUZ05
6Y8YklYpgf7fFNAo7iTBSo/cvCgBEXJWdqI2T+PJxTvydZIBKiKJ8w/G7KKGV2RH5IjrU/6QEAKX
eojY5h8qxy4S5Xu9TX5pJepuPzNWNQcQTBhkAL8QM2idNiStwCdeVfpizO0xcKrVn59y3VDY8gWe
A5xBCqd8CzqP5D2SdyWWoBYmEnCfXRnty8LLOyfck2XxnrFKvwFAUB5+t6xmzyknixrqM9IXvNpP
dESzYBk4/b75yYBSRud3jQxVLxiYhkdkFN1VWlPH1XSZhkMfOTqiOyhL2GKEGcA2XIfpPqfoOAZH
JV7row93cJu52RV2j9a7wChOd30LZ8IH9AjB7ozBnMwufA+Lbpgb5xx1lC3chNAniZaYEuFD0I4v
ilyZ2SuTvXpKlH0q8U1vd1zUdTz3z2FuvfjWaU7AkGoV+ot3eY1eVCILgDP9qasXGqpYyo2zSV8x
fg/igp0Z8jEcWsMfEoPykeCFNdjEbuvuWKOHg1iefmntUT5l5IL3CIURmbH8nWpXBKAMYgZ1wZJ/
6AgvYXlbIJ2eXhzzOf/2ur4Zi1TcN8a8Kleytk3hXZGpzthyocCTBdsEvL9bMYJnW9w5kGRK1iE8
5J3wKKVv/UkSSmiuAptW9g2NNmFG5RE42x+1JfTQI+tLZDNfDMyJZnAn4+o9IIrmBEwOsGDwtIxd
dKbGQGCDF8cLuesZytvxol7LAAcIvZpAaUf8EH9kFIyPXETlN6L5eJrvpbRjdixqDxZD0JsudXJO
Xt9pBvOFPiN3gF+w4wQUY0nD8jWwRMbsQFarTG9wNHKPKpLFRvskyeAsftQWwjZFvKHr4PBi4cGJ
ZWc+Zr3dv+rFll5u/8grFG6ig4gbMDm4xa5xjdTNGXsylGSHkWhENt5F8wASfh4EeNpnvzphADvg
Tr+MPWPFpb7iPR2xYe5CxFskzr1ZyqFkQmdxEBoAZh9JY+c76QMZP3z+2YG4BKn4GYc7z0ALeGri
+IczdU59DYYQ58HwF53Y3gb/Urmk8RNnPnxPwqeWIe0Bca7OGwQjDjcr/GMxLVJ9ccBsAkcE+o8j
7xnazYLVI/SIyQARxvY0ooe/JyAVJ4FixrnNSI61Pt38G7AJw7vq9TnR+cT3N0uZJUG5Aber/85c
Hxroa/ZVo7wEzXlhq2FLCP9iI2EG52KzTo6KuM6IFYWD86sdwu7GZRRTcZQvV8bP28MhnG4nOxnQ
+sKPre+pf5zhJ7USdDDsHCL6S5kseJusmyBvnEEF4t8Mto4Si0FldB0GpEjUUo9SZ09m4X9KgU0/
1IrFvtN7pl3I2wjgZ/+rUWl2TjVgL3EKAYvhSmyszgPr8ptDGmThT/WKo8g3/gQ8hCYbqW9F/h7x
tnIpJcZ1lv+M6oeGLqMb9u+ZFY/e7Kj2uTdC/2YHqAnHBLJ808Ik4NtDqk9CCvAP8mh1Net+3iJX
Wb4ytUuOQJvk0Id01sWVxpRIGEHf229yA7m+fZQXsr8ZCxYQuRNKWNrEv3ZmpcXB/JwdA/ZQw1wb
DoW5l5M/SXsOPKniHum4G1z8wCpJ4ILLsFjy6ANI+YOn80tEjf4ZHKfD6je3kIzAMIZ8hIm4ZMWP
5kahxybFouRYWOWoP1/nlDGaxgYnvif8xoS15Z4WrAakK3dMZDiByHxYUqUQxrcxlvz6IfC805gt
s+hT4vDaz2AD2GLkkgZLVr0LDgqrEdEOYb7NEqu4Mg6ly1igg4ijvbB4QYxJFhfCnd7hCrNx65pk
iY6uUTyhRjVEqQVYxVdGOFeWwTZQoKBeys4p+oc+u0r03XpBU/WX3wvlkIZOg0qjB+W5qu4sFEi5
cXJ2VdGSYGZjgzQH53y+b4SNIU/v+6vZCz5m34V21hGmngrhDxth74X3LAYb1svOAOkREviuO2ke
MxTtTjumsF68d82pnB0rxRk0L58kA5V4DSp2ahZBT/SOTLJjN1HuDLcKK2MafoxAh3IRrxl/UiIr
0gI94xT8Cm9Ht4VmGyCwlq9Mi0CTFoYLfFllV3OWXw7ToFJdg+tyevbqdDYxTuvSbT8YZH6JFnQY
yZYsNIDKs4a3ZfOknt/jIv3Gfz0DIwajrrFR3ehr4cbjJRxpKqH6TwL9lyedRKJkVMu8IWz7ajev
DTtqVT/zazeJF6Aan3b6OGYvs/4Cq6ZlQkz+FvuveX7j60qMVsuWDsIfA9Nlc1MM14hstlONzSrT
qhonPYU7Jq+Gjube0TFULvNPBSIiW6FjfuUKLGuChdFVcuwPKDjxtpBfgVE/4paAnuV+FVAC9oj9
1eCIMy8UFwPGY3qzvyMS1Pdg5x+d8rJAoZShS+Bz7OlL4Q8xAHlqIlM6RI9MgeZobul9C50FLHUF
ZSseyHT5ri4VhIYPqmmvP/QfhNkoLutFRuskIL1s9VIRToaOqQV8mW/lL7M8FBgjYbw5fGRzYT0N
sPdAMtmaY1L90JdS5GAl0Ds2dMvQBpuuUmxAEF+R3KD/1ZuAIVX+y+srWK/ZbOQa943Tng8Sv1tj
cbFIooVgn7yu5vje0Ejzx4aQ1hSr8HCif1lJW11jI/Ugz7NxZbdK4dkfYohrtKZOfmVuKCPrtXjz
7XZZ7cg60A1bpYlrl6xfqNf+eAMlDiRSaCHDkBEy7ztPjl1GFQGwQmRkC06Re+nGixdoRs8v7lBJ
m57vE/I8BMObLl+YFyTt2hPBhbDCalkov82JKM+Lat36A1tP9fy+kyF2muT4gFp4aSwgeZ9lVC2c
BZGTYiZoPaCK5ipdjLBHGEh235ptmqcXGJI9ihMK3XYNTY7hDtDycEYkIFlzbblSCW0L44OwnEDL
3VZDSV929CsfAVPBFikYTxLaNQ3BY7uHjyplH8qEwoPjkuwUHrhsC6JTev9Wb7xcxwrtv0JJNB0p
bIx0eLLqXiFHjs+h8CguqJzbQxwbuGImDan1andVwlKNsseYLtTqOsR7kwp29jSJLIGyXS0I+Gb9
FgWbARwLIwNGK03/tpmVMcZrlDN/aJLFz1GiJWvAJTcSC36JdOjUexqumLLhq+iSQxosumbiZz3C
5AcFz2ykCeQFouR7mY6qkhPIr1sCxXvNTkUNGr2+58yF+I3WLfNgeEj8yEnZbX4W6nKMfjPsEfyW
RQ/omKHjbIGT+aLR/sHQbLZq6XTmBsQeTiv4UdiWZKiORwl3dHqcvbegeonYRgWAsEaTEVmTR7zA
0TE068BYvXmSgaBGAN322IkzZ10WZzRRDRQBdLGkKfK+v7oDfsx69pOxUWeDiuoDyws1/0Hv7PQI
zFtdyfm6OsXHSjvQaKiTqaTaivP+U2bvf4gFW7wMc9rCO6iM1zCf8ShUpt12O8wMbI74esyl/aTB
Z7oU2OGv+oaiusqGH/47UzYdq8OAte6pkD7M5WT5zZGvE4Q9JokMxKvf3g3x/VIwkyfTWd2O3K4i
/wzEW1mBVeYpZSTZP1iCtecSQfJ3PMOUzBBAcodyrzYT0t9H+2L+oAjqB0/7Bq+xBgnuYbWLf8mo
glUWOORjlzB4FOT8Np9Au4zIQvpKK9LUn/BTWAiifgp2cX3jsuDQlF5kn6BDhREcnsIEsTyYvGtA
sIj+6GbziaUC62tAPryw4cxx3XDN0wXI7qvyQuFOjYQ1v5gUBVQXyT0wXfl9zfuvhNAuhALi4EgI
+jFvM8pkWMRB24EIcNOdXOzaFIe/hcToi5nFFcmJ4ox29SVQUevgPrvBHoWDqX50EyspOddID46M
DaivMsqJ8Ujn/wKsdqjbfdY8jPjQPMs7t8hLRo+rrhH8NbOLOBnfP+UQ4zQ1KRIH17SD+ZLCgN3n
61dCP71VlSWG8aBdPFpgDvMdNgRU8ayzZ24jeS0egdjjdReWsh7ubBfM1qZtCyzV4hzx2p9q+i2a
HhK7UoIjw97hoM4XNykWimPGNOuSHcrjDeuaoq+k1wqK0mY8BQhlQVBi50TOgJo5/E6v6GS2Ue0O
/GatLcMx8uftBoNSISFozM4lprE3+ScSCSOCgy6WjaQC/gnwG63sVZ/ZHfPubahvx2dohQGAhbkM
Hd1OSSZdvC+dHXV3NT/QrX+igTLqFRx64Yi2oDPvck/U5am5cbVp8hL3b7wKliSB+Gd/xFnwBmdK
yhhzM6wSMpu0awnYPaL9F9xDszJeS7Xe6FsUdoK67tCK0KxXjBRdfF167yW+MyZrxMTcSGC9pV0y
nHp2X94EWBcc45rpj0x1C9Np1LP8XqKnqSs4/I/pjE1vmfPWlgL3vWVcp4R33V+iVlQJbIqdvF/6
+goN/2wr9PwmNl6c2mPH0aAYB3vFCAUsz9rMVkXwfHerGA+ecJxd88Wtcf07tUaUnP6906ir3jqj
SJewNWNHtgYgv5jaZcse3Gllm6zqLVrlaecBziiwkGQ2ALATr/ftyHSNNV8plmRHmDH1EhsAB2XW
2qQ2AgyEvn4UPkldpYPngQZgvu1LYGCnDqnPt/ENM4DEKU3xDK8EUyrDpHR8qEfsD9cpW5uIoqCe
My6Wqn2qOGXpVq9zIu8kCH24LqlPGwaCOpnFC1EEBOiMmKZ1p0nXjA3NwiF/LO5ha5ESauGIOXjX
dcnUHuseD194ZdQxGXZ+ZfyeM9TQ1K45+zTg0cpWaX6N8TmwGUvWbc2/WazqAxK9WrbiFZsGwxvh
vs5pjLFlystAv6DkUUkglQ/5jPGF04JiA20Z4cQi95gABhTH/2Kqe1a47LT7RXMSUo8TFAxUPnkp
ivc9FBkXzTtbnFyQNZqV0QYCN6aHjvF7i55lzgmrc/JFP0Xuqcoubi/E7sYgj4Bd9euMKRgoCXcG
U0axKumOpwvPDC9xyt/bs5/4B5znfietPSIYeXJ1+ogDcC1/wNCp9YXIbUrt5qjFUd0TSoSgKvA+
6+KsMZ+F3gNwhohesfAgslYLzW1RAGlEMM4LXgfOiZHRv4P9iyaKuYn57mnpyXU6YO4HusPi+TZ+
U0ASsqeqJ0L1VMKZGaiD7bklu47XTB4BpxBfpc7cA08w+PQT/NL8hfqP1vzFpjP7kRMnRtZN6/rG
al7eWZe2kG3u5Px0SM6mCKeJIEsRzE2k6Y9p+7flAmwnCCzGrPeRv7GIcdYl6wKjH0yNa05whXCj
ZDJknhiKIKlcjZSdfPdcS1Jc0h4jS2wWylN/5IyO9h0BzcM3jish+uFbgPKsdDThwgJSZOCYRHwM
q84F0Dx+ZT/gGVWG6lK2icG1MYl0gUlxPUKyVhxt/syfs6kPhEUM8GXOBiu/Tca39DkyuyIyJH1i
qEVWhphLUjyW79sCbvoyYD2kTh+zfGFIGeHG8k27p61gry3Z/Y5IdLPcVbvkI7CQrEDzz5eJchn+
QBNB3KFG1eds4VGxBhbxIZONEPBJiWlV5sdJV8NBJSvbXGKKN5abYEH4msOWTrCiZ+rWAA0Fj0Pz
I9yFPlZAXttCBD736xNbDbW7wWKU2OwKKFnCt1f4a7Xas/01lYN21d/n/mUJyqkqODb2iBkV+Tj7
YHUERNUQ0Ss6wU2CXbPT/rqfdhujm+l2zJjbxqFTx82z1hcMYTKM4b65arD2eFwaDAmqej36lk+F
piUgYI/IbhhZZ2iFzJ7ngnlaxVonPsXMkcUW9fUuQM7PJUdMRutbGUDW6N4xgK8CWGnJn8zcwH6x
BxLAXREplhPuhEpwOCSc7rLCl5zBHm8gUjGZ6xhBO37Dpyh8YKSrhg89tmNE4JHiAbiEOzRbSzBR
lANxMQkHWverC99atWbhLx/efPgAlql+C/R/Bx0LIaY1kobzL0IM9ZYgSwKViukfwiNgF+yIqJal
N/ql8qsKVyYDBgpLSnzj2PQX4SGGj4Y6XVs1LDVggghsRabVYvrR4LcNpXWJYTnpb6Gdu/pY7vP+
kpsb/K78hGnpMhYn33/4VLoUrEp3ABpahiuS5arriJtaY12FK5VdPTynFBGJuqshCASUVT19XgPC
xpKgKb59WJWgwhpqSQkBSSFuOhZNvr4tdGrv5lpj0fGxwQByzYnwjqGgN7cudWXoS82ljPTlACuf
BayyUcJnNXwZOfodY/02vTS/53x1AmIMPgRYfMParJ0W8ZSonWb9l8RlrxjPIjqNgq2OHouumok9
D2xBnYPOPi/+pP4sQClCI8zSDQIdPCiDOUzl9TiPks9a91aNzUOmFvb7IVJiY+8hkgviT45njVlI
Qs7glfEJrQULf7Ry2ZY2TxU+8v7EyIFnhDGSEX0bj8SwUQ6g1xvDfZqi5kB+JS/N04wvv7mIaIPt
9yH21zOS0DF53E9Y8QA4nvmYqH1qRzuDyUYRfgF1eURkSIKY/9DQE7esntfUwYK/6J7Fwr+wlEhc
hEpkCxnksdK+41nAncmB/wUNiuK6pqmQLlJlBZfexq7duN2bj2v+Rho473nkLYpeVqEslBWL5INe
XvZoMZ78Sxpc3RMdlI+It/xt/JVLq5e00TNiRMWeW/uY6IQCzn6b6hmYe0nG9HIReDtrQprex1iy
maZRtKLZW8QnEcMNJWXimMkcJj2qdF4dI1kt4ui1pKV03miKzaco0P+DnBzJsNtCB0ZjpvlrkmDo
MHjCKOT4Bfn98NgGhMwMzx+igXk+zQ2vjsdgi6HIZJCXkZZI+joYX80WMf8Rmv7Tkei+VN6O+oWE
FnUJDrhV9GOIO8AmyM8l2YMkCT3azv6YVARkUFReozJVWUF24jedwnz+ga3W0roCwvYjQF4CLS06
GF2OhTfpQzivtkxHEk85SsxWWE7/KoNDSRTu1MxSgast9ZVWu/w9rB9kTng0/Uhq4Yrb2Rr9DtKG
BWzmCgDiEq5D7kiwDbDO/KQuZ8w6Tb3UWEfUXHeTuEvCGwim+eg7SuzFm6oET4gBzbnA/OswB9Af
LwUiOlOLPnvQ4kINgzFjjeeBZmreZtvxShf+hwnowKae99HAOgfRu/4U306huSYqs8w8Dnc8zwsv
qF1IH1tBsd+MCKsEvuoiu9UwdxgdAVNG8RSuBH3KTS4Q/iAPwIigMuAiUTHrFng6KI60pzqBOUxW
E6ZDHEvH1NxYBYxrAmvBwoNs7RWrXaFlbz9V1owS6LpfU42zyChTy2sKLl1ZhlcFIwyxKzhamLwM
lKWurjgYH/Ax0p5tDFKmmMgsRLIaNuWup6o91QEdH01uuOFCZwgy9eXJSlwY0Kzelkprx1ch2xls
NK6wZSgeStCMGlDgb9LQSmKWWnlFAcRyMGQ0hA6emJQMOUG/rGXHLB4RuWZB67yekKDNpXjSP5DC
o6yyArzHnnzRGQsuji0F0E58cgVoJeIjgvRIqO5wx1+YQaXBnxE6WnhH1K1NEyiDV0jhltHLrFix
hvB2ZtZIEebFjc1/TCCRCrbUbtANVEdFIET4XgTz2VO5ovJKEdZ0jk94UUPZbOeS17VOGO+l5PYe
3YaOOLNm35gqxg+j+h6L/avfy0QszXsSIqVFtAOWS7kF6hiK21K8sXknC/jLwucQQKZ54rGA6V/R
KnkAHBVCmag3enpO7vkKwUbujMj632wxsDAcsj8WwrSUfDGHk1gyAjPrh9hckTgTWYOWpl+UpBpj
HZi/VII+7Fm1p9XhfyEXGyIPS+1Alh3eHusVewwAEURSCfO9ZQqHUAJLCVcsl695guOyrzANuTmB
rS7fb//EGKp3PINlFKmZiu1fmU0kkHZ+0pz0A0u41GvcseRsgnuX528yJIWI8SVqMETAFMZczq81
fLH36r2q+nMVgGmfrD+Q6W8RIgao/6Q/WCjOtXSlAFVktOAEX21xJxQOAWyM9K7/qal1pC/mlYhF
4JIY3W1GL6Yf098phe4o1WtghHzOEBgSvgVavea3EqLbIF1D1Sq5f6ldSeLV30e6TQEoK/IwlAMe
R5vMSIJTM2hXr26lKdcBnQw8+Hd7NmprIP/HI5mx3M5YTtpGfeBNG9Z8Deo7GAUJGyrrZpyL2Zbp
VKQsEPuimV2HWzScG9yj7CORH8K90QlFtvWb4XnSUzth2JnoBvzoJiWHZp4fy+3LMX+10UFzEX5p
c0j/y3S2hEc4eQcpZxxktBuuenlR3tSjDDLMQrozbJCAgQQgn4VWalFt4W5umfkwR0GDhiYDtIdJ
EiMqV+QCFk1oEFgV8x+5eyYKAXt8kfDUQvJaob5kfgpLkn/kqHmtRdX1F+26Xgu0bwiXFQdTMjUW
fWHpjL/tC5QS0e1z5plNYyV3pIIEqY84Nk8CdFErf31l2nIUP6XW5Qdlmsv/P6b7QVCGuKHYU4zi
PjKuDPUslDwRUVqIVRYv+30M2HfMSXo3NvK1hJi6CfRTRyngT6OjjE0KIwnsnUq8qbs1SADG0TCZ
fXEKEnxJHrVf6nsQioRLvoUuw7IB8+wKWLBBYrH3wqzxORQrdiTquSqPCHpfdxpgav0Gb74wz7fl
57jNvktO3dmWUZdIEuXf7MozBFzo/EffgFacKnMcPUAFzNFZur9UN7trW7g7Edl7KMIhU3FYk7I4
HnlDy9gmk+zNoZ99CMtXs2Z+g/lRA7FcsXmE1mebjxRdiGvS8DLhYFBK+awKPPKo7y3WJjmq6kai
fvKaXWmsQQFZfOwvpqMxHRZqidmoz9UMN9aB8WFITqZt+puSJBrO6DpbKBuc2cIFvid+mTjBJzvp
m2iE0NJMIysUlaO5gAZgLkSmnBFgnEkrXFEKQD6nr6/IcglblkvkMss8IMBYBStrLgHreRJwQKvs
mRZmmMpUJGyyq7IBL6UPP7vyz++gYyBWwfYAhNJpu0kLd86AX0QrFavhH+wIg+uCS4WqYCB7lUJe
WNmCC0Fo8lVhc4WXxFmyNVuLhqtAglB+5bBJiImyw610jxkV7dU3E5mPQubdUKehFhIergvtIEqL
RLa01zENWRYv0NcV0wBtLXnFI4N6V2/l7Kz3/K0Dzx7H4fsFiR+FNpcmvyynHqznIj3mZNNSC+iP
BSOM/iF6anmNt7hShtLimKaKN5mXvHfSOqXPe11HfTN7P0YFidaNIAhOZKYjUXKRduWHtiI5WOtt
yiZJ3kLLND5NRquNO2iPEGMgjTo35Rp7aOWydSd2rv/A2ReN29ewj419gztfI8SYNU87LFmxo62G
tsmg6SCnz1ZeiuBtpOe/u79vl2jDcABu4SgAw+k0lD50PuwOyYR+hZtBJopXhBaFCL+X5yuaL1Z7
kG0WTN3+kU/mu12pgY9gOYOxnmIpcFj8lNleJkB0ixPybyRSYIWQRJX5xGZQJPBSAENGkH3lGDXu
M65nFnQkpuBtIE74GuzkdFOiFUNlqVOkbHnqy9fnmwH7pOtQCV35JBMP81lvHeAVFMxCKcY9LIkJ
uaLk8WRLw0Y3GQhY3hiw2JQwlK9yexnQayBBYMbBLUlBRGxyu69eVy7bJGMoxNkBqJ32PqF9n9Qm
Ve8IfYBDH8HVZy+DutNW/N7tk3eFmGWN4QkK5IAwz5UImgc9Cg4Ftggomhm/lw4/zDz0kwvWN9cV
tyhPP8uf8JNjLIodhhfmwWdKH/B3kCotK4CsOHEYcCwmuuFcv0GOHFg9WeFaPXK8pa8DH5pXso0u
nRlyBKzTxBwxRGM4j7JoPRPXinahlu8/yh66g0sXneJQ/9CaAwdg9L7KdK8OWK7XsDF/6LpfKvFO
vItI4s45sKU1x37zyRZxKfxg0KBLZ+wLvTEbPulgNCan9YqcH0QciuiOTOESynZmFJ1yEodlUayb
DaIZnXF0wUssLrOZFZQ7kkZn2aeBYdHCg6LHECfpRAanjhZUjGF0zYS7gA10WsDgTdSeAmVPf+dH
JNjkvlLVDmhkFoQkt9m3XO5FJIhf1HSMLLEucFfN1j5YBJO6u2Hmc36H5xG4aKy7QntWJCqPtYK0
kwIHaTjbETx8h+zXeM9rtH01OyGQKWrP1Jw72sbqhKxaHk8qyIfUNXIyBk+5X3mvsmbO+uPzOIkw
NPRtnrO6YXjNPC1mNcXHMEfAEGpuILrIgASgmIT//IpACG/RV5Ujy8MJHS9l2ATDLtKZN1FpGJbO
HQamMfisYsyfc5phM/dKuhPsYfoiaFZM1ncgMSdNHxklw1J1+7+wJaVvHs8fsGLmWMCz0BaHHU1r
/1dstO8yxB1z64d1QEpDWk3OFF6HWgH9X6gfeeA2r+0ocLChtfX5bs8VJmNyvFFm0F6Ocejmja1y
yM2Q65IXpEZXqtEOhYcg/er60wy/cvRO3nhhIjoGn0wxewav7e6duKN5bJM1hjTMYmPlZgjl0AvL
1Hd8J7gMdbAIk7TpPBjDIuDfXSvzMTABir3mT83cGlPsFWgAeJqUAdfMahSyyVyzcZJ4pzM11nRb
I5SZkq0l1uT97Rb5lZw7lDdSgOgSM2ezFoxjv/aZ4UFvFjrAQnOkHqV0ZegFqoG9uJF9pflSQcHg
a5smySFyr9kGGR1CN9oAdAiJ3U/qfFoNBNRz8UyOGwsmzIw6kx7fQ9A/sp2c1v7KBKCoho1YfCmD
Ky35aTOKvRkbTCaSS/bO13GHcrBeL0PcUU7zU3bIYFdt71ti+YPLLkHLcq7/qPAVSoxbVKy7qf5H
/AHuRtqXnHHJnG4JHSBBf0ngwQgothHnRe7xCxuRS9aghiTE1vieZwtRW3XiRwBeIMdQZIfqeqBK
beQvAjIrUIkAMuWrz65ZNk65YL0Gl2uYnnkbSjbIa4kkgPKi+Z8aq1dfvA2wft/Gl9Y7Y8Yg57uB
jJFdzNf3rL0OhhuZeGLBidUf5IyrOl5zRqITxpNJw0DsI6u6aNk0v5p5qxOX+eRgt3/ip1HPy/dx
3HfWU7/P1nXQ72MqmruGXRLsZnrMglVNey6LX3W8Sx2t2KRncoMQOWNJaXez/la0+0mjE7P2Ux58
bjwnYrAqrqEzU/gYNvVR4DIJDnhtaPWoiS/DrUGNW5IB1XIfsdIjQszgr/G96O5DeBX6KWQlWrLr
jhhmCjCA9vq0pI6RgoaEOXzVhBLTKL01RxafneoyXBXI0VKXaBsDqPfNrnkRWrpLUdep4UPpjxVh
vsWCs6q/v3STBRkOPC9Vl5kCmszNXClYRdpdCf605GA8UKZXtnxHtcTMCrIo3mDEW9dCpkzl/Neg
he0HOgl5qnizVZhe5XCddnjT0gs6qBfrE14LYJD8s6r25RR7DHdz34R0r0iTk8YRQX12m4JbnegA
f+UnVvL7K3uz8sOokRXPMSj2GKBLJ2ZOXnsy/nGdPUjbXUuUcTQTgr40s0dj7OXiM3kiPdENtPUL
PTxU/U4cFjWxejuJZJ1q3+g/5Akzen+9vuF/cFvHpEKuJ4h0tn4rH6/ymyChAjZE9133ZGYzHElV
EPKHYIdw/rf2T2O8ilFINyYJqGv4KkQlVs8Kyoxyjis3SUgj5RK1xOCPszc51i6ZCbrpqXSP8iqi
mkbYQ3mH9IUtuaVfUfPzZJZ8qBWz/GAyibrG6zCIZHKtZkgb6yekfK7ReTnuEuLTgDF8M6TJit0r
ZMUuulV8HSS3FzdkT2rMK6JDCMVRcsJkr6rAv1hrbo0lkLfXHBFJphyM4rOvNki//pBuxgx2Uu2D
yV4kLL/7VYTlgIQsnwybBdQOJCzFpkGfG+8ImNS50cJlivGuWjV4KdUd1s2UHE4ENPFrGzde3t/j
egvRIcQdos75N6XWWyVRYZVNSz3+YJYlfErh/GUqQw96r8h8mx31ZLIxWCUZBxCdueQTsWHuzUA9
g52q7nOXAriz2cWhL8E7E1DlHiTWpBy8tGgqoG/kHBbBvUIyia1QMxQu0tG382IQ8I9qGQCvwSAO
cyNfvCtGaQuTfTHss6Q15yxDOCSiC2OXaksBGdL/KiKeTKc1nKa9UOEGM+KiX5YBPSsyFtVHVG+U
+tfvvmXcZEw1iTrDOiVkTG4JriZLJXbTZG3g5ovYscQ/rEjYZGxres1JSIPHcOUDB1+25xAhMQRI
wWtZbtXZdvprPROCZ8pvKnGd1bNd3a6q4MiEHwcG8AzfX+EgbBSHkXJegvGYrmL4Nh2JAe1CH5fD
uCMPkInKB+k7QrE2CGYY9/IfUYHvi1JfiMZDzUwNxQTsiuZDJz6UdhGIZSmt38ZKZXDK2hCyHfOD
0mN3lJ3pjRg/yImdJliSIL10nzPc//0M7CwXKCGxi1wk8sDVUX3iszQuPk5renUExqyRwmNQLim8
pRNm1jaZIIcLrNnqtitOert/sdEaoXe1fI5JtmUXgkVbaf9myp18gOT8Mo8KsOLyl3CKFOtioG77
7v//H2KHvn6QAEOyS58DpT+Zs5+A6VuGsVSLj0bmdZEbE560/AyEjVp8svLrGcIQzkRx/iIHhGSQ
MOHMREA06ezXgrAcUQlSWlMfYCosmgMSKZ2ZT8rD8NMZts85rwo3YL+lem67Q5Hmdk4ukHQqACg9
ZsUzYVD2Kj/YVtO/Gp8SkIUXvBaoMGy5eZqlcN+zBPPXFH+jRcGLzlVdysRvhUv4F2KP7IwISDRE
jfbCwb9+UbfcSSjXfQ/3mamCk/6KP8PPcHCZpfInCxmyBmV2iNc3e7HyR17BU5ehNeWlF+3h3X03
yuHd7EZUGbDFeohIEHwhCy1pvd/MogoQzEjRwCKOfx2gxST8jKCEzWlg151IHMYp6Z0GTFMQssUg
21A6aZCoG32XGL+hOqcn09Mlc4NSRp/mavJzRH/UMmVR2XJoyN7wa3TBkneBD10CK/p+2WCntgN9
cyVxgVND9M1PMevsBDqiAlT9UNNiNbAZfmrhS/6q8+3ELDX0P8z51dS4X9/en24lipPRCQFoIdZw
Z4oWh/p/HJ1Zb6vYukV/ERJ982pjwLjvYnu/oCR2wPSY3r++BiVdnXtUZ9eOk8BaXzPnmMbdCC/5
xGvzG6b3wz+BV02qtJkh/uEXsWV0JmtNWE4Pf0/IsoObMdE3ClkVmApwvfQ/abjkzx1Ebjdosp4a
zfnFtAvBctjnJcj834e82nB6Gc0m+CwL1u4GrJtFop3Snhgva/1mfgKzdHSZ4aKeSNd56/bMaM2l
qPhldmEaPUCcB2G2Twz7rf0CdCHIKLsSkzrYA8KNiCWjAwIDV3pGcRzD3Wjja/w6JnDyrBPF8kty
qY2T9lJLfjpudQxBwT9Dw/NHQ7Qg+DSzM5gG70OW/1XBdbLpTdEGgulx8g4rK1m/QdjReRTEXAin
CPKHqBEBYXhBtBnWBUObcRVpDBEW0f21VQL/XUtU6m4s7kmUZ3wqI84G/JjaRvbd5Rf8A58X0qtD
Vx7ewKaVrZgxvgOry5ysnxO5Sgeerot+LYoEOqhHs9hnBMgoR4bR7MgrZRdmiT+ZGti7JQ1YgkIl
I5GYLMaBgAJsNqIxtV80z7RNSyLRgnKh049F7g46foh5RZXO4RcucMzvUFm8WSVB4iAMHRUhcQzo
PdrO0beVmaB64enDjoE6sEUmj/tgHXWbQD/r4HwYU3YH4/WFy/hl/9VvwjfRtKjkBHLaglClhd8y
o2u1Jec+elgYegVKJgQftsHomb4uvtUNit156zHXBq9I0AnFV3T+yE9F/GrRN7PWwtO/JBYxKX91
8HohQ4fOyflKBdy6CUHWtTY+jRxdCLochhsbD40hlMAA9s0RcDa/Xl6kdAVwa/95yP+K/EtYhdhV
GrSx7YpIBUNEpDNjEJFNEF5y3T82HSR7Gb6n2I3bTUNN1m6FfVQ6J0Yb8pUbSYdPcoKSYgQ0QHNt
ZksnQbS/OGLMCk+7DS1bRO4plrdEnusk4WGdJze2fFj9aWT+adEKgPpZMtouNP+Dm7yZf0hma7aS
sWCsgtwjBsaiYrHIISOom+jZftYVAfCYnAnRCmw4PTImsTUzL3P70eeVsuDCBSeBWt7OgO8OR7jK
2IIY7n+MrRaegPEm3dfnhdoPI4vDcOT1i854PIlQB0UX1A5xVULtSxJd/k3w+HFG3LMfHDzBAjKL
0qMi2sVkMMRfiFYS0C9YY5EmIyZCMcCyK9zl8wCvHnLZlLm7gK4WuTucTFZhhwEhDpVkFmzHz8a8
pGzw5Z15HMVjOm5yF/cUhKslnE/2mqrHPEmnrYR1hMK4wRuMOIl6laWm/Au5Dn4vXQKUbH4+GCNC
l5d4MDwoV8DKaergbncO1kbBJ9vFHQ4N1ff8/YV7bd8/+EG3qwqZAggK7VfQ1pyFWF7azhbnybZd
fMxp5kbmKZvkg/xv2EFJjKYMJ5BZq/SC4jbjdkhslfYNWo5Jppr5P0593X3jr+e3DefkRPjoHjNw
eMMwp55Y2NWoMfA6btgHNumJqb4fvVasSALAPeAGxCmWi0Eb3RikB1pOohk2H3TcwAR/SezWtymK
KDwiZ1M+B65+GDR0/reOCvH1NYDdGtxOs5s3KYLIcToy5rlD0XNTmVaMzEkKd6ioeT0LByNQmbil
sVBggRNVj2wCWLPSzEn7gmqz/Jx4L6zwEulrDhPYlfSJGX32/c2WSjnJKLNzMJJe4rBN/TS2rriD
QwgPcbaRM2DQ9lnaWcH3C5oJLEeH6OfpjYgJ/HIH9akGV9K1Cuct8OkOCK6QAlULVCEVAg3xkMrk
oS+wzTPszLSl9Hq8eLxYUqv/I63NCN0SMAvUI3nOXY6PWSOV5x+Rfv8E2/JI9GPNK3wmnggDVxTa
0csjT7cHBlI66k9z4S1juhpp03hzIBdgyz5yhLydNav48rY3XJV4+ucZErNJ4/wW50PDhGJuhH6c
rvKnAV4HBvEFbmHocDIOApM1lv31jPWEMn99w6M3rS0CMnIyywFfoVutvP4KOOcm+QQSA54BzAfj
HKIDwo75KtrLOb5+4kX4jHg9bMtcoUtmG5V6TeUQut3+vBOXd5jRoGGzhyeKh7MHtT9ptyQ9PyZn
BBq5V7rmPoBjKm509nf+X8fSo5jR76W3YJ4rjukpxir3+SrVe0XBRG11UnmL56X92b92PGzZ7tNd
1Q2GAwmbBaYVs1oM3zXJdJ/ZHxG7RC1OdPv+BEhyyc+Y5UJRLpi6t560lw9gzdRx0RPTwbh5iMBw
u8mOWcaMe+R/RiQKKkbA4pVUSMafNBSomg2ieanw7ALDyzP7UVfYTmbZeXQsf699T4R/IhEZI5c2
lMIE6ftCriFFzV/Tb8gtUISn94xZ6JaXAGQBMMF4th42j3gBkoiROnFxZD9ARGQA2zthtmMXAOoq
XIzFFyUbC1fBhiIpoiFDz0rABqmi/ObsycZPX3bG6QAT58yzlgR7GZEYCyVGDJM6fcEuFTAlzyNN
AJtd2MCVjgBizhmhD49W86G3MZP36mxFA2Ass59pmctYkMW9LdyRTZGnl7qR6qN/Nt5OvazNTYiS
0yDX0n+zn4OLgwa8h5JE9gbz4q3YcZI7JrYgY5/sJdMW3Giwte8BgRonEzv8yCHPnTdLcIg2luMd
O0G9f2IBEfQtB7UBJvEwaTppDyvu7yZhyHVOnx04LNOhx+TjWgyq0xde4RV8IELZo8xTyn3KOPQb
SkfNqH02OTqoDlFySDt/OqSXhQGVGE7NLK2X6bm3tsi6of7klhfRw5f7+DE0nvHZvhS/UR9puDI5
qt67iSQzk0yHTZzhSCv9i3MfQhoRi1QgmPR653ONJkxgt27/XpmbL41bS6oc81jT62JYMTYyu8Yg
3tluPn7rBc+IoZ86ZwXzeS9SRnzIFPWFOg+PUcvtww/wz8IEhJS52gQshBpHFpfqNzqwnSBcSirT
kiMKqxoBfji7Xd21EeJjQkrPmK8GBEr1lsETog03+pUAjtJqzaLOFdmxgXtMvBcIOAv5xRbErxV+
5wquV0J9Zjrqlz+mJyVyeAo4zgZ2qWyXqTKa11bIcluiXFRZoa9YVoP4M+4cL6wneBKDDeDtCQtE
sDnX343wWozV7F/5JUPjGsHpOhCl6u+yYz2rEOMU2clgZ9+VsA6aY1ovCJiE6KsSxpzzyi4l5FHH
zwuWD6P0bYWRWz2J8aq6WOM6qdbSuJGODM5Zrt3Y5MR49Luvkg1OwZlUw2h2we1I8Qa3n2LeWyhn
KMB26e3FrGxWo8MAtsd2hYQkSvR/3aq7lji1icIjzU1k1TwfB5dx6FkwoHfZ2oenZs4V2Qebkppv
YYF+yAQAsOTS1HQnJV6jmmCtkwxVGOgLsEgZhYSCuh//e4419KN45Yr+wsL1ekANLSV38FfD22Wm
CrVt0zqs5hvUycJXVvHLvSpvPvlM+xGVU/2MT2jgskuB4rr0EmvR6Sw+GQT7+TmUfZ5UfodV6Zg9
aauXkoNL8SwKjY9P1UWkhCcPSyM440f8JDczXjSVn5j7jwrhi6XK22WM12nrsHLqfgPMGUsBDvgX
9ffg142Nl1vEdcNI6NgJu/6LKGQZGZ/EXI8OrUj8CO9j0DhTI8BlT46fSkQXPeYa97jgJFy8eBOQ
cHUPiTpCWigFK5/fBBhfejNJ2YgNL0SmQLAeN3lIWDRtkmYuzU3UuoDOhTdND8KOkJxiVz5YgSNr
h5o6lYp4i4cKFihxvMjvZu+fONmI0Z4Bi472bG+Bcj0awQpZYCqQfPtus71UuwytZuboV8MSqQ5d
iEmGxjv8B81vr6ZXje3EALfwzAiNMXkMGU+5msoJqV9QrM07b0dEuQa/RZFcA9d+g+Qq+A1D9nU8
3T1vIhuMCj0CLcO3hN7fF5hC9b/NX6V75E6WiCG/WuZbGFOPb+D81ZkeC53a5Fwc5tqT432YBzus
rv1F6i4YkCIEXxGB4DUYMiZ9I+G6s8F0DKLxfrpqQQyuvm8p9Uxp1TWrQj19iqVGmellz0QSFs3Q
2dTdsT2W/wael9eCMbtooQvBbGyP6H3SNVMn1SDgCrlRz5riUzwHbCrJmuNJCxAc7ESE7CCEyAhO
v7XgNg43Fbo2bFhYV+zZ98vJinOR1b34+gLth4tgZAxJoA0Nhr7+AGJM2ee+2z+h+xqQQYk/BbhX
Asb53vN5m9FSMdowju9mq4I9xfnJA6JtzfEWWqiBKGMqQtSblYa/bqoLwj+j3bMlUvE+gi7V/wrh
ZFTnDpWGU2Y3hc+CZxEKwiJ7Bqxhc0+9T3qxAW0by7sADlW1AfIgGAd+r0gAROlmMfrXCY9B3KQu
6+oSlN/kn4nJvtXnMW82P64bnLjwMMLXa1YtXHLtmp+WPOcM7zb8S2Wyk+RFMRUUoQ8YY2SvVr+3
2q2QBgRdOpNL9TFyrkpuIh2K8mtKmfSqb8bGGJxUS3Q07i6JcQYDWVLRCPoeCfYTN6QnFr9VctXZ
KI1/4fHjjPwVw7/SXAKOC+E2RyNORjwl44rNEBw/CLm8nJ8bjHSo9gkJCaKwSKqHFiSI4BcJTcRb
/4UinCaXACGbxVYlxYICXlvBFg8Ipfga6HE+0ppSvBv425A1bCmfMAEwhAkAb0TUjNDh2WogV+KS
JdCOtqvZBkf1c8zCitSsu4Ckd4LmDg9k0kwWreQn6b9e6m5gyQYIAR8Jf2TkrBQJMFiLtC0aBxka
UpDacIkrauyCTjVl4xbxmCgyFZnMgqPZoXbkJGFuQiMoXQaklvEqBxkf3mMSCkke0vFi3lX5u6Lz
jcHQ+x9ftJNlwxSCmCW7OdIoUIaQvZo4kOH7GMoXehcfHSnqiVnrDstxLh5qDi0AvIDpOw+xxbiQ
3fe4p9LgQaHKz77HHttbQHP/ocB1VH4yXchyjb/3RfXMMn5bkPaQvwmunVSdV1GoOGdvTACEiujx
va5PcWX2WzqpXBY5YF8MTEF5ahSwv1jdSHcbfmN+l6isQiCCwErcQjw2wl+PtLaA1YeA4dj/lC+N
9JR5NckVNhoRSdzS7A1ZO93wb5RMDfLjRO/HXX7mN1yhZE3Dp9HDBIm3+iLtyCWdgbYcRaBduq2+
zjIFybijvxkWyinikGVIoa8MeT6OP1SnqPBe3VO27hLrTBBN73XwnLhunnrUs731iOLS1tEyUicM
sYGGYznFeQVnveYGw60qVWyGMNwj4aqo8xqUOTSbBvLc2HBIYUe+DG113Ya2uWMkgGu9cJghsWtJ
G3CO8xjNPdUiwzocx0Ab2bh8kl8rZirZLxm7rYRob5cWOotFhkCBwkckJuyFyuk9RYbPX0QuqHPz
luzDbB5tP0BHxGXD7ztYsY8SjxgLPuqWYvbKSMwIkL95fD7IXpD2vWDHkrVdCnTs9Y6tCur4VmcR
bRM6+cslBHEdV30Uza/N4v0V4+84Wm+6+TmvQ6+R+zVXwg1WRyzpXLvdMUEQgw/OGfHEI/TM5tn7
8NrTMTGr1z/pon4w0yWZHtfgUaXmYKVknTKwgJ6KycygK3CVs75AnWEazjh6BRgAvssSccEOfRc7
jqL03gdtjkk0YIkCECdKH620sEze7wmaA4KsGlYVky1EBAVHDDYZVHqngcXswryhduKeZoCINpkH
41Ns0AwTz0D8gcfn6acVDbpk0G3DPyDfWM2DJx2eRS2WzikEVPOOwbS4EkXKAqa12SZ5gcKZxanx
DqeAyhn4SLBTL9kWda+9UTfbyT4m7bGaW+BU6MJ2LTEE4FVcFFQu+pUyZPBU1LMFy1MSl/2cr77D
sFarRzBOqbKU/uHAzzjIoh8utj4mBc1Of9ixS+aV9cv4PhRIHJDtgP7P0XzZ+bWe+EPJloPmXeza
I7ft5/yusYu64UqeB+tm+JVfW7jrWwiKbKJQ2l0H6Ss6UxdNAuFbtAQJq5dXsCVB/rR4MM2ZrLMt
WcXY2SpXxcTQL817+CLAs8Aq8l23m5Jhi4UxqeHmnGkGgfAZ62soZDb8I01cG5bTtfOihmI/x6xW
BA5ybPDHjJoILmBFm69pEAWHpOBt/69GEsMxoW5Yawv6P5GvjgIcc0mywWGKiNQabDzgEVB2d/jS
zFtLSzmWG963rvsxGnLP8acRjcxDmXh4B7AvdP2Fr9IeLetkEdrRbGSgLR3UTf7GGNhchT46+StA
lqfaCjuBjr9TNZZij9FvIaAr+TXSKS+GQg8/Rg/yWOL1mAn6ZmixcJ4VfIf17Bc7A5w+xk1G5lF7
T4mor7VpAHGxVvjStIVCoAdmPOqOkVL7ZeAOviYqAl1HwHP6V+959kebc3dRsk6ak70xIg4T1iBa
ZL/7ajIfdRUPLBOOHtoObfvs9aNH6AFnk9gf6wm0ap5pZBD0otKJZi3ifcmC/ahSGe8wMr0/rpEs
6z0zKMwuogt1IN4yjmMYyoGhMbkSvCmUYzzy3DPdZmu/p19mKAJ+cZpPY6AFboJug4H3WPIY8md0
kKVvNpHPAwGHffc1GgdUIDq7KyzsEUyPA7lhkAbnEwST4k8lKwB5tbWHbE97rES/WsGAfprMphc+
1ohmhfLAxiRPr/9a9MrOoiwvsSAymPpS0VsrPoreYN5f626LnDtoH2kUgxzfwIpEXdyvwvjeRVAk
V8nbFZNd1+FF3OEh/CARNCGc9n9WP/NY8cwJ2exJJ6boyTdtep8mzczbOc0jZi4okxbFfRg2L1La
Udn1XzlQaqyWAdUe6QDQhIzlyzozul7B/GGQxLtzmphDrSPJWw55Hu0WWgoTeTBaCxrWEYVr7Vbt
l4bqARlvZlfCRKpmDBItkchSSExDpnbesLbK94HsR2eFZAUHJk4c+h95a9y1O8zjZitvOUthqhyM
wS+uxYqXiPhRFuFIr1VIBdI89pUv0i5kL5+z4Cx0lv3RDkXYHF0rW7kpd73f2NIdwwibC+tBLRNv
ADwlWyX0yaWo65MoX7CGEJwM4ZJlA9r62jhV2j9RXlrxQoACw4SWXRErCh2lzc8Q/1RXpnisMQE6
DC5RsuXzTfDO5YPJ+NtglzvT7gHbgd5DzT4QOszMMD4zIrmyjsSiM5OBb9goAvv3Lp/YDgNajB9+
sNU1AcyCiQMVnxPhronjFfuSAcM/VRFxOOkGimjkn8jtjOfKndV6Z5RsjhmGk4lIuysR0k3zybfK
0846dipLMFX0xVKVf6Lpo9gl45G5pUpMoZj08nOcNhgsa+jOGBm0TvrEIsIrU69YkiEX0mtvirPi
NRp96jftzuydLByGaQEsFJd1pcbgFUCp2P0x5AbOWTFTPQGyfW9OCFnSU/TBG4oPwJF/5Ya46D0y
OTGZM3eiBZWZgIQw/1FkTf4TEAlMeq3SUUDOo4CYlg+MwYIArKwrxS4TQktcEebMfHnUCIFz4NLK
HuN4tmvh6LUwPGRX/BOPEfEq3I9b9m2YdVlzrQOLzIEFumOFpbo9/f9+TqtP3jQYZmKnTXiEBll0
887lLcFGR+fnZyeJ8W27V1pS7dkgzAES4nUStX+f7sw9K5AYD9MA5SAapR7FGgg9W0O309NXdQi+
cWpk1+be2PBIJxTlvE88HbMTxe57VWr7crylIeIU7ED3HCzce6Fy+GCttDEOPD8sDLhIrGeOuwCI
KkpevvXttF8/Wb7hJoRSk2GzY/H/jrzcJ5dpJS2Ihm++XjeRVw07zlUTnjlNkbCKBRyBzzFf8qCn
wzmghmd7kvfLUL4w4lX1Dfp+o7lT6SOAn04OdcmX0siAYTqJRIDXquk8Vnosc6Df/TJEb/FCQMUe
H1bnpcJyQAhSbaghI1xPpGkTDL0Sr2i6EqdlizJ+lYwEm4s5PhKeyEWIgD++q9cPYWEpHg/SMfAD
6T8ptWL6cUMKYrb4qwYZYtpi2F+QFEmfqfJA9x8vsA5GhdCF5RmWq2cRrk1tosWCasnGPxQEPI0m
k0IVsbXWOhlqtVih4yKNVFRXObrQFCrqx4Roz/ZNev2JibqohbtR/+sz2BMkvbo8kaSbZrB22S0v
c+FLZRbWpuf3cH6Vnl5YM3nYm5UfRAA1dDa8Xo0gOlPUOdEyXfF2mgRSLzBbfZ9uuqfCZ/kQHUNK
FlSUt1GxlmOaMhCVfGApLd0S0W6kmNBgSqNoWVpAIlfZTgzuldUt2/LWnhK7OsngCRH7VvhHE4T3
ZsM/eehvqpwRl8UVrXSi4kJktwTZn8tICH0ECPl4LpH6J1weyaMaeUCxD/LEiQwj8bKVUT3TGWJF
wVpvVlK8B1RhR9a6SHfW1wsROGyjYYMBNpKXxrNorsKAHAjlwqhddCQNBStlCUZlN50gXNFD8sj0
71f4T7NIUjqlU/9t+vqq6HjHxvuAERIzpSOvNHTjCnJnPjoPxaueXUSUXG/M26VsMSUnpxpsn942
DE0YhsCOyzHUFupCSlc607IkqmmnCR8IOIJvuBd595SeTGFePiPu1wKro+lfCSbDXo15EP+fyPde
FZvSmgOKQgW0hcBxmjbA5uKzsQSu63FTmBuZPyZ//tJyLoMt7fAVGAOvId9pCZAiIT4gUE5je2Vj
FIUWWgbubZHVgSrQTHCXLMtjQDBICBd+QYMRYIH4AIQiaLGPLwlpkp99Nw/3rxueKcXEhwAvjl17
9yMNl+iYMQhdApowXTiQceGH738jtd53EK6qcK9O161iT+Fc1RbdvoZ1vcPonQVcAL6GnFjc9JH7
WUAdg/XGRvMfV9hQP9uEi5kzqwFkaPKqMtuQXVqdNMBtPfCO8s/HRoaahtt7roAx1o76DqhrlMO5
xWnfLGpGUGL6D4BKAW8Wcqtsh8JFGTkjkgvpGuQGnrFYIY0TBVt5ve1gFbakyP3SHLxKMAbE6jXD
hopPznomByK6EzB2/AKL4lASezDgSM21wxs+HAXYXBPQ4HAC6zLe/YeEJNAEOAOHM8QnisEYq1QB
JsIROTWJXPb5RIi2ky3OJi9yMC0To6Wbnrmr6DnAoBi8N3747PpH294rgKIUMoj1wBRYbsfm2OOp
ACMs28PXJJNlGmRjv1aYMwcEHdTXD1IEqNB2Pk9HP/+XadP+GyCZZkyFVNTuOLZBDXyev9ofc8KM
hfLoqDSy5o/8b3LQ5ruimtJfUChCaRDYvTKrCTf1UvkG74WhXDpa5NHLJOByDjDWxVKIQIXVF4sK
LgVa4oX8g9RG3mp4EDi3xIPYGDNEJ9hFmsmYIVu/osMzFqOxOcUMfUfgy7PoABZjGurYcvPHnaLh
uLGp5Czaj7n24B9Xi3jxUr7Vq/ZESJb+ezlvafVCS8KpQu/OxNM4Yw7mvwzPXvN6D2tKZe2bdaE5
6CoIdeX0bkJi5uV6y4rspKsgjyjiyG2m73hhJJrkE3in4k1iHbrwj7WGSvkXr4hjRGHhGd/c1PT2
2LEwHlJRvaINW5Vx8VY4e1kaWCdDX95QUGEt4jluLAbSdHicdgQ0xDQylOwGklpXPdccXCvajasU
ONpa/X6RZ4MAfsbJOx94DxN6ESZ0ApwY1ZHAwjFWA4FuIbDHn79U2byjTYidZk1kY96InhhC6INe
IF8BF+QdGUirLDmr72vJjiDd6OEkXRzl70IknZJxA28XrKbQk/pDcur6+2v8kkfA8nb2q64ryqDi
EXmiyXJgEqaTxKE+aK4AMMfmwIYfMtl7r4m7VhycjuQiO/gMfDD2PquRdtm4p7In33Qv0NzUXFcn
zvNwB3HnB5VvbEM6IaZhenx++Y/CM3801Uf/QRk8My/vcYKtM8VFR0HhzYXgTHUUi8IZzbTok0ty
szPoGIOPyI8exviCo2UWPKnQ9xbqD7sDwFbGn/RnkgjJ8HY44n6uFhzleME3Ca8jSgWcOKOPTSfj
p22csT4BDhnHqS/+06D61Z52QqvMeezxWKAOBMCaYwMOgUWfeFJJ/XkU0i9Xcquxf2FqGe/EVZR/
RcNUtPId4KmKuPgpyvmBHwmGdWGv03Hg1lsKwdLEjY4ZdSvYfAuIafqfpl/ySzkkbAb7eTTQP8RI
iZeiyJ4+VVYoheTPPQK4BPdtleUb6RJ78KsnbNdrshfqrHGxU8jbWlinnM6b/5dqPMzUUxXPxRSa
hauGh8rM3FZbDWxhwTaRmH0bcGC5WCS70DG+cLCjbpiLx36OrJDWJvwiviBTdsxeaAb0Lf8Lxkvi
gs6ItWhwh3kWwpgGOhvBcqEbxlVmYGxyp5Q4c5cD22Wvo7I/GX8hLXPY6Z81rQCdMVEu8YXcUs9g
wM6ElBWimd70Lcu3gUkPZWvv0nOHJdWO38XM4EA6BDxzCyjn4S1lUti/7nQR4Fk6llDjsarx/J4C
+dIB5up5goLvAu4RNTG4PvHcd67xnPLaGUjLZOvxwZk49kgPw6eA9SUzDnq9rXW8ufskOIiIjP4h
rUdhzb6UjsBEUrrtqICZjXI7Miv0aEjocBEehWzo6IgN8FM0g1vWXGbV+CLbSXR1ADxWkrYdTR9z
Y6KiZmX20ZC/h0plmatX4ODGQ9llryUwX8J6zDMqTDwD04p138/+lD2WM+biUO9y0gs4oBmSSiTg
0j1qzQ7ScO8RWAQgxUgcuIUy7LnTu15wlKP4rd+rE5yDbhfqGxLkMwwS5pZ3rAb+S6eHMPko/d/S
vMR1nrg1HM3XlhN1PDL8mPa86MuE/du0RzbIG+DM8nv9hqBIcsWM+5QlVv/Admyg0rmjh2BqkFwR
4xB+4ojSljJHuPOitbkXFr/E7mU/bLkBYSAkOtO8yO9Vkd3GEY13fCaxV81ueN14y7gzWvT2SMEF
WuBZ03rJZwlSEyrzaRTXAT+8boEZwWCOiXGJC/ImvP8FiBnq5CCWbonvbfDRyDLCPvAREAVDHiSu
l3vIeW/4pzgjfZqI4udlc0fqx/CzRvEJ7SKcTQ7z9IgSgrk1nrWA26fdqyhBmPelG36jvKbQqCz6
JcFT9TMCJoYvoFo48vhtog9tPVAdKodp/4XrT+rdgd3vHckNI3D6Pvty75eg/FEdvxxOmRpST9yd
J5fD6IJVZIpRT567+JlPfmeuw3DJAJY+nv/jAzKtfrG6mJeMNpd/rx2QsnoFfhLVsrYnmxGJR3qZ
7LpsaLBhFgJCOczbiLRmqDAZ5ABplByOGZfH9lVfAQL1K93jOUvn1r5eEa476Dx76XMaGkiO1h3g
VKJD7z3aYuSaNZTRY3uloymTL2CPfSvPPHTLml2jdcGdbDCziw91SYcvkrRIhQss3AkOKPQ6vEo7
rAQzPLFNukCU7/d0Fw8kfvzs7m9eKaZyIYOBvLXbn6k7JMTtRqfvM8wktnW8cqZPfMeEuQHlwLPb
cASdFDbQ6GTE+AzolVMhMDH1QG19IISOfD43P15mOphYifRBNOGKkVtkGwSdCNhzJj4LcHhew5f7
F/CHhQfPIAfKh90USxGWuFRGNQnna0SaWKQphXnxnRiCfUlaGClMXJ1sJHDdPnjvjMhTet9cXJDm
cHpy74bZuYixr1Ik+tln/RBS1rK0j3xTSF7YbbV+71XUn8TdI3KfYw7WmL7iOEJ42t9RvnyUFTba
anhY4H22yQm+ppZskeSj5ON1LDeJUzHv+WbeIrU7K1kh46lgNpnoC0iH8Gyu4IIxCOd95QSY06oT
6zHUvCmqcFcF/X1BjMEltopdiaDh8tIikX/jnKhcIdmb/VdPm2a0/wghpTwKtnT5aHz0BT62pNhr
0Co2lEdBKFHAnC3eJ4btbwOdDC+YibTfF8yVWS/Z5AhLTgU+f32lG7UC+BzI0lY8jQmqcX7kfMXU
ZYomhH88x4l0ITc1e3BLFjS3W8Vw88E1MnKlvNHlLcYaiwTvPaHHZXmHlwcXFxvIad/AAaToe+Zv
KM8hy47NIUNUqWEtefLP23wz4BSz5gQEl9Mxpdy10yvcWFPWC00f3RpKXQdJApNZiX8L0Rrr1F/k
ABvRcGom86TgsmSaAfpmOsBZCh6k6B7p61H98HH6H03440CjgUWix+qXRtA2bzB9h4Phd4iJQJDN
xNzrrKfBqNhm7LDEhEGYjPE7LuL1hwR7CKvQ92Ui+zgZsTpoii+e3+6nd5FsK1Tzwya6gN5Wlh3F
/JlHVVZ3RXA3+XWNwZlTNol9rfdrNgacOZ/yiE07V8Ap9gdKdEFfKEhdEgrbubWu1Y2G7hpuckHa
VZAcuGSAwpTRc+TBzOfJide8hJr1N0zbueJIs6gze0PjHt4UYQuYb3LBo9FMfqdoZFjCeHuyH50h
KZ3AQPrrc7o5sbIWmxwFh83nprZCaoMmb8QgNCNyAifShe+jYs9/531l/4rcGDGXuDKQAgCXYuFD
mKI4J9C08AsIe+TkAtbv8bFKH5qROr5/eg+hI2fFqkQg+b4mwirBLUooJyf+O2FR0j/Tcj0N3JHx
cbir3zntpzBgGsd+qwrwPTw6xHsubVLkeTB5mebysIeZqxr/pvF2Hp6Nb6k81uahqrfFJAXqFspf
iuTBYYQrrTW0rD9duc4v5HdJjJ7aHxmnZPJVgANglzqvgWQyNOm+m/pCDcXIMLlJbANgKuMrm76p
RU+dRMihy+s8sPWsIRrphR/IS02ZnJ7m2xH7dqb9hvQq/TiXXebcNckEhC87AY/KH3+CWDLUXQfF
glZxUUFJ7OI13NkG3TGNGF0STi5DfpiwglOyG2ILaoZfCin4hs0rMux0I75PRHsF6q7HBOUIxVpJ
IJMystKJCvyxhjvEXJIM1R2nFn9LU2QzTUeCZvgwCQKc3P0myc4l4FPikrQS2Qh0CRNl1FpHoYJz
+1GxThKHvzG/vaCUgnvgxziuuzebNKAk1MTRZy5BTTBt0fgDHARdQVUXwIXY3uDXH98uwFrQLHOf
+ZCINxOIUuUXSMQ6u7aW1/gD9WGW67ORkgn1AN8ILwbrWSKeeOiNBdrcZlhWELlfboXhvrITjoLe
Ni2S4LZixJp9qzwfTIY5ILlAu0MvL19syAkkIXrex8NOFcYg5gBQOkOY35GKNlMjV/MnwtL3b4kq
wFrU6B/HI6eb8aG0QZT4x/tAN+Kkm1JaF6UfEnq2Kum3Sr/4/E4w7ehOG9kuO0gL/99vmF6iQ6Fv
6jdfPTx1Ja0KbJitpFxp8wxs6cF0PxFCAn6RCDPlFA7PDxv4B4yBWN3CBgE80PRe9/xEJ8opksni
92XKQ459NANR9W9Qt7lyYvRt4eTl1NpBEIjhcGPh1H0ME5m67NttVfp5snhRSXvTWsejh2d/VHsS
nHxEBTBCzLX1FRB2n9j8hFvL5soJhFWu2aruggbNFVBKqIrQ6Fx08YczFlNCLZ65F+QV+mEsgpyr
UxqitqUgIDgv3XA1BJMTgzuE8po3lo7hOWVtz6wPzmBbeqCtApAD7kMh+UMi2mHe1nss/d0yh1WN
NnEGBZR5EisPrDQMvW7R4hARPjCDPzs3F0Vx5QqKN1l+a57F+Ewqv2TRwOQYDfoVMQFoR7ixeuew
zzKQsGL051rD4QAJqZ1+ipt0MV5TE2jgXTHhP60KxFfmoZNX7ecI7Hclq8vmfcHbRI3L4CZxm8uk
TKdbrPEK3/GzlCHb5imWKJ/X1ArmAcqHnGiA/qZPr27F6+skrpIPEyjdK8czKIUc7/AmYj8cfh78
1QnGRCoUkqhGlqD06c3gWmcBPhY9W8993z3F5spg7YNIKXomvwXaalpV5ZvMNfLbOFaxbTwnsr9D
tc9Zqrx+MdSziMEXyFT+/Q34s/VZ7WkfF1+hxw8WO5yLtATpV4/PiEAanhttVliYadzR9CrkV8yA
dDbzfskvb2zmpXkTEFHNUgxsfoJTazWa/1szalAN0xC0fTnW3mrvbExNY4PvU//8qMmB7yImy25i
zwEX7I5avkZ8bKIRg/daELqLK2Y+kgj5zcVpGEAA5/kFO0LNuAORs6MHvFGL2nD5iDhQ89/oQrF0
wi5DNg0f8R9dqlzadbHU0zN7VXHPULqGsQqdz4r/I+m8llvFsjD8RFSRw61AIKGcnG4oyz4m5yie
fj56aq7mVPdpW4K91/ojcQdOhMUwcf+YP8rXRuONN9xexcJ7DHDuEQ3/RcgaKyQdtJgjYEAAZXZw
VQDMRb7hdxOFT/5dRPlcn1XhCKadBMcCdIeIKuqnSPofrtKaJ1WlvM/rlU0DMpEtHx0gMLq9JoSF
82dh/77nxqiwtAJNq+tBPPGRp907TFqkw1DchdqAX1hW/RkxzwY9RtfvydU2aBY8UiEmeMZrFR2X
bHDOboEaqWOQMLjyKO+I7q931cg37tTKhtNm2mqPGhwro77kodM8kn2xFtfvYCgsKGC1zUMbtzjA
PcxemKo5j3LX7rwZND12B0yaTnwrEAoWszcgiiRVFmwTIR2QAnH2lDocpPQfhN646xpuQeR4zMni
KaPvJfvmAUL8tgiMIVX/da8D71cnb6E4+SqgXWqG6qB7z7v3Id2JMDH5odROzANNvEhMCF84vaaz
TmEcTAMMR28AJn5Witffpe/xpPKXoEZyh6PcHGoqI9ZMm/JW/0FxcKT5AQEKNr75LbIAOYJbr9rt
vAP7TxSCQMjBWwenCS8gycHkDPYf2J974RQNe6ScwQ8HvVA/APmanJPPLyfat7xsYgWM1o24iX95
2dnvKNG65adeZbTAzLvkDneYjFSYNILZ221AEiKjHTxbjQiFSg/UpqnlsYRpyVbMbX5cZnqYF5bX
nKTRLYmkNF+QZEyChEr15QbRnCkSAHBZEHDADFYblsTi8JLAlOdfYjy7pWgjt76ovRh/M+MMn8Bs
BNrW8retrPIKZijwzEX08IwHvBfsAsDQtY26Jrr2ZHBzp0fkdDIdckRSbAP1u+gQHIY2kVOBixci
1PRqZgcfnpJX9E+pvnn8uMfZskwJdZyjqtMq/B3Wg2lLM4J3dAwH5FO81PLkMqOaH+WdMTUqvI7l
jf5HahqRfN30H7HdJMCHsTMYyN/Pdb+xJB/bUQ3ZzqwMAE5Im5O0e0O+z9qS3ZKzJ7AynEvo2dc5
hM0MHbFfEVyuUTfiROPDnFyySfnEiyWrdEOSG7lkg4xPcsugOq2b9tlb/ujw2qEeNPnILNsoz6xB
M4/BRwGIdOmHVUB5Ms+JiVtacl7Te1ftFulSth4u1ZV0kkB/Vm+kRJXdoc9dYliHnuBi1O9LwWH2
LX1lDRjuKvit8TSRkzgRpkNmCbKj+Vq9NnlD2+Sv4ZV7BiftKAJFGu6EOq/hsVuLEIJYeGpyRdcd
fZYZKxNVfktGX8/yZm7i2Z1f6/Jnol5Rg03m8rBRQeGmEXIkXw6WNQfuHpW1hcSK3l+KptAoEzLU
vJXiUfuDo2H0ilCk3VprZf0pEwJIRD3Mb3gTF3gXSXC5BqiftGWhRxQwSKSNkFlrS4vqaF0T4sgX
/lpT8hg90aYy1qeGRxAR3AWpVg09QDihF4CD56UFisSAysMAKEisjLHGYjlzCo3rxLCtX5Sd/IGB
hVriElyryBDIKEHKz40+4X9f/CkFMRl/Q+fhUAqwCnDELEf/LqZ5mksoc2G3GPxLfljoaIIzP+Zk
dRmWiJ9dR6AQDByZ6LjUohtZa13iZPGRgluKcGFSsoH7WLNfomNoRy4eKfvGMY9Ahht6uESMLJHz
CM/Eewke9634HC9tjjQHT8aChfGp5OWBgcP4A98C1iJCmEsdvUQ3rZl54s522BJehCchn1hlDyt/
pni1iNuaeI/hsxY5C/mj1YTebrNcj2Sva5su9PmoBpIlQHfJ4nSQ96AwIYaAuqUIiyGv+/uLhGSb
P4A0JI2UxpJx5RMU1vYeF2NGuHpMeZx7MT5RwqnippzXEKV8vaKEGukN6qhuoC3JxvD45mlULCCz
yJCAGvbgqLVhy1rO1RRzT8+e3LwV4zFubOmDyi540e4XTSxJ9OjZB9FGNA8hrGjrZoSEMR1aonMY
mg+cIKb+Ec6IoE+EeVoJieksYCQ8jT8KUb9G62XCD89XJHCJjyjngAdnYJxZOerSN/OmKX2r0anG
bGDeZ6IuQJQVGVRqIk9YxqiAJjPNubvn65JmFv0rSyA/7StJCBE4mMQNDCqnVY63gXctDJchkDJf
xUDPhYeb+wjWu6off6xI8Y2o6OXmUaQPgx2URTJM4PNYJhuZiC2ggkxBKDtwsFN/MKr3gCzh7McQ
6f/mbxsn7ofqOiW/JWujTlJ0PfEKMhW+LkvtOSXmJ1qa83BfzT7/HmFh0uvSpee43sTFJY0/x3Iz
x7HTEImhBW8JrVKv3cg7DxwcODzbPT5RpjzEWDJTM1lya8Q3ln62CFNDV8ETKum3QqNZAu0bPhyi
58x9le6wdRnVN/Ky2vDyBFVMds9TvpAeXeOpbjGhvfxU+LRgnqXwTwO80uny+iIkYfoj1xrUqBlO
GexLBtcfoagMtUdLnkA5IZkBYFjgRJPmmdQJioUNB/QDMGJBaaL3wLhwY3ttbhMwWPgcdCjK6v1r
V3jxiRyemECCzA9/wzN+Hcy4Cydfcw69IyLJvI4wtPWIztnlbWUaqV1xUZdBF1fbJNzSldQtrmO4
IoiDHB+VR/wNQ/jtNXKEvQ8kGzGXLkBOc4w5K878ckgQZPIv7tp4IndvY/QO5ksg9dLG/gcuTowG
/6UpW1cpujugBRzjpuiXlGeDTSxtA+nChlPJ4VZgLjVc0o4O4/bEFIYl/dGSs72kqT+izX+y7Zm/
rCdFnHl8XxXerPjDnxAvVafG/EU5OOI7HU7aJqDgG80QARFAou2zfVepJgCB2hNBPf+nNqatDOGN
DXN3DnbYzwWn3gG9U5rRkCthczcoSKXxGLDqbV/bsN3Sj2ugqWX4B94SKvKeG0cg085rDvM3S32y
y/OLCbNUuylBxtPS0Nc9aOhILlPk+1TJlPsXKmYbIA5pb6d/juFeDshUxsQN8dDFfg1izpn2V/J8
01q8ZVMrXQHbLq3JdvHG3Mr7/B+YXj/xaKaHUb/Ao/7x+6rWabxlF2QR1pWoFgRkcrBVpZ8FBnOz
JW/hm45IAvv0GAP0UlBuXuEcogubKhsgRDvQYu9gn+U9ELDNsprxPlNGEBKHw5fb+kj2Fb/ds4cE
zbZa3gkerbBGokEZK5HJSo+/sHn5jChEe9DaZtiTp8R0s9XUpv70r116rhe2X/pWog2tk4ZPlO1k
eCCIi/KNwJaT3qV2O5658tT8zstaIgbdAJKY5kZS/ebSij80vBHnQ1uiTPml/g5fhtW923Ct59VW
m3GSM51fwTD7+zDTosGyRqgG+pdxA5V9D7RfdfBRw6XIWAKDY+y/HJKXtglH/qOkq7thc+l/id/G
kvWPjQkL9bROTDq88VN6nJvc/DvdsWA19Z+WyuzWXUaQ2m7qv/puXKrWze9oa0drCw7rAm6bx0Lw
YmVrnLFimhUuFBRIofrUMUFsy3o7EitDyWIObswd/Z7wGWoerwinkvqUdxxRS3SjzuVI53ePuEA2
rzLievNHzhY90IokgkChQK5YfQY/TNnqj2hscHcQhZQehGsOBNUi+jly/CLusaO3EDI1XPcjslKy
CjaoXhAzjpRYuOqdJWdf4O6yHNgbsHiw31H3ioPxSx6SEAFzQ/jELigHuVWjgEN9yU5E8SoTVrv0
7mihSxMm6H0gOOlHoJ2kaCuRKMg6Tq05Ho5FMjDsK/Mn3oi53/y21OA6Jbow5RpHLukNancspW+Y
hGb8lAPwXAgxLKjOIhpnpxdXoooC0UcESoJsXjmpe2N3T1yL3TJtP423dPDr3v8UM7dj1qqvon4o
obZWIFzq/DZcLbqpXD6l6hCC2tjp3TRXLBsReMaiO5M3SAKLFxlmdlxjcL8Ufm/63OVq74ckjvDD
2yQ5e+TGZPzc6k4Xnai8qeK+yrZtAEQHE77tXmykKx71VY54nFAykugArcnlWwuxHSAaVdUny1J7
gwAHOsKczFNNDOyJAqD0B8wg/SyO6serORgxcWt+deyl9xKp2TxmqwQ3O3rktVL9K+bFyUZXqbRu
MbdmEREWj4f5lAYkDSO1So6Bxuz1wMiN835A86huCWhnFj2Z9OhtM+JIv2Omnkh6s6IdYgrUaHwU
bn2fxhP/Cpeovs0OQeW/8otcflgvv432RYYqc9N8+dEi3Fa3S2FV4cR/CEjEa+MMDoUFOzqS8c2u
tPEGOT7hijzJz1utPtTsTkTLEiO4VnEibal4iX55vAXJAcQFqheDj1z9KDB/M3bQJse3XjCQk/rL
DQ0RlB7jEwxQPB4TwD1AGw5xnU11D3LBu0GYytKVDVdUoz2wlS1/E9rwgDBSQnuLHZo28cpPHNgX
hEjgrPO5gMvC7J2cucPB+6w79T3mNXbooZAAtst5D5OOjG4+sDVWKj8REhv440MZPTsKS+LJMcGV
OK5er7dX4CLxVoVvPbeHIweSS7nrYxkyhD/09JVhJ9onwGxksAGuG7uv1xaTEiHWzG7oSLkbLeEt
ZjmS1/wS2XjN53cGbGi7RHuHyYk2WOmCHeJFW5O9uT5PqMYMJAqbTPYS3OZMBOLxVRLnwu8KktAv
6DQKf5Htyya6VmAai744bPiCrXND9Qx3fzV8EnRvnW+b7OLXOn1te35InDXamiMq/aCKQUvPI8Es
uFZ6Ys3+IUUDj0alM4Y7WtuJOa63Yg3WRMMoYjqcGxZy4DTfc/s0vvwulz7QegzHRyy6uqw2Fo4s
Jw4+u3BDQgJjDP8DDaHS5ZyAHToScQKlcInM84jgB0C+ZAbI/fZOOk1JOcjozBbLm99WJyW4VcZH
YrRr2kGSJY/uXVT/tPEhlMucsZSc/qXB4HSYKNP6ovF+Q2xrtQJKeuzHXT3dYlZqMqrXMrWg6QCu
pvhzdJnDU88rwL6PzDP/SZiRpBxpJLlqg4+Bit9EoueMfk8moeKLb5OcAoWnBiyXIMkUnxcStai0
Q04ZFP/SGUIwM7Y6dtZh9Ot6CcMiPbnBmsmqaME65aecQGjNWD7tofk2Qb3QC/M5gZRMwptebSqF
qo14QyVnzNWHj4i8PDIxmW10fIL/hGV1wciH4QmYvH7X+gNQJOkoKFlkjrnGb6qrpR+77k2HYIv7
rcztK9hJ/mwepfLkgrrGqjejglWJB9gyUQWIEFvrx5AOVvkH68sk+9bVBGaPzJ5dxsWNGos1tn+n
Hq8b9lhrLZpErD9LJe4dtAALs/hVRntGKQJfWPFnfA0YCFfFcRDOfW5LxFE5ZPMCDlJgPmJYRw5T
4diU91n8D/oDkDDZiCXNccJTN7DeJuwtqi2Ly9QrhnQhvcVkwAwfBYek3m2ZIdGBfEuHMr9P5L7S
HwQ/lwlrZJ04ClF+TFsdLDTaheEOVSijPAYwzRfVUzqcye8nej2aLgkkkDV/wPd3dlSuX0+xdLBV
4KqoDuTKwkYl9wS5I+UP/DDr6p7WNpLJA/leMN9FcsxLyp9QeJBezW2/GVEXTKuWOj7kEqgzL8vc
+Wu9zmh5mPiHevuyHPbviFjfku/GtcBzfBbzxNgGR1jlYE3zu3lPnwRMfwpkV2PpKIi+AshUDRsp
Qy6TDP3A/ahxHzYA6h8xsBhEAly2/igST70SvnArc48Dl4yuuFynGyys6WOpXQ4/SRF9WfC+xooy
FVJRcx7edU8qNQCtstFHH+PTOGzG4RBr55Cgg1w7K4VfDASe/chsKR0SjY4uU/Lrc2gANHTMPwd5
9uLdvG8nB4RRIyXcrbo1Xrn5g7AblPFAFqcS0PdH9yIbF8OnUN+Ce7TkxNm1dTLlvSn4M3sbEha/
zR7VGxgOtuaGOFnaXOP3NLq2nBsYrzbLaewRxRq8NxzZ5PTO91GF9OPXOFoBVV920zinqr7kuTNI
55DchyUon489b2+4w4Dv/PwN6WIw+wMLGkhSdw+jTwjAymaC51QFbkfNgIFsJZyIwbSmW5XAlNqk
7cjqoRA2eg3NdiySt0UMsP9NglNFOH3uZdRyFkdKNCbexzUKQHInFQIpsGddiP8a9kgCDOTYj5HF
7TbjECJELN0J0xsnKgt0u5vY37C3adll5iRHtLoanlLpxBfzMFu/yr71xodluuO/dC0gxyQyDWL0
A1ZJlDckpRCwItofRPXiKKBSlQqTUP4wmHx2fU36xaq9RBLRvf3ygV3paVbQHREo+sJ8ZEvtJd5U
bvQjNJ5UEPbsjuGlq1ZkQ0pu9yxuFW3mCABcLv16rV7UmK8SOPZcAtjcMbMR7unM72DKqX16Nrnd
d9eZyjIqmVzSMagzqG2Upvgdeo9ga3QFIk3MBJeuQNcD5TJ+68RoeGrimcJPBCrYvSvqtlbf038h
XNqXtiPcF8/LWgK5BHq65fh3cVipD/l1fyke7jTnxV1GpDaKTmJHHwVNQZZXk321XpIdDEceHbl9
vubNTA/c3Hx0H+gllPhriWUoVVcVfayfxQ+BZ6G24FBMPUxWKHAB/WDttBUiREIvFVfZE753K//x
dLaKF32M//phg1qE/z+IzLzbUAfghC0LY7brjUGRHNM+RwCrZ75NTAiX/iBTPcP+RZMy+tv6TeTJ
Zph8nVQILnM5R3EtmtsuZ1m4KSLJ3k8VLHOi1zgZ0avTA7H6F0PMYxYP3BrYECtM4KiKL3OrEPtH
Q4ZNKFYD93AcJGJNXA3iAfY2sV/BryZ9ZxKO6jU69x4dm+J1iJDSXSM9o1vcgUFhDOTwdcxb7eIV
5nYcTz+8Egf6pPDkJidCrOcNORIE8eA0XgyYRL1kvMIeQjqVAIK9crf4GdAB674qABR8zwExIQaN
ASNWE44Vt8gQglTUMq2yny5YdYGL+F2LsMEdtf4jsbbNfKwsxCO2Cd6TeZN8S+ydRZUOmx0hYOic
P3BwGSNuNToQ2HWSSz3+EmQl+hZUpVN0t/yfHv+on/qWgGqcvxmSo6Vvi2Pw3UL22Ln1FYluiQCB
sIf1KbqxQRpUqjohbb9eR6C8o+2KW5acpmfMNasep+KjnFYDXA0hhOq+2Qblv1G+BOhkabppXWro
SHchYrfbG4GfbXO+i4G7E2ATTfNuxoagOOV4HeK1XnoB5t7fXXyEpbelRyezGmp7DsEl4+g92sfa
Fm8hMvpgR9eK+pa39/7eoGZGK+Toz+RR06PCT18K55K4u/lbfGt4NEKRKysNT+QgR9HejPySaBFl
R/RzHrqCCtb7mfOdtiRotmRVvh4FafRViPliixkFK8umr9GmUcS4FGAjLWo6D84b0jc96qi+ZMw+
ZFn1/8+jAlcfoNPdCIs/1lM0jahp9fnHzO5qSDpHi2fIzTJqJ95lxxw8RClgTZV+zm+xhf4ArxJe
VcWnO5RmT1x1C7lJA1FuJ7AcDHoNfIF6ah38I0APxp/1J+luGHkNUPK4HRi/5herE5lGbov418C+
XgyIzX8y7S7NnjBuxHdAFKBALFy1eppJQ0U2RKsBomY99RfR+wSCQq0efXHYySHJaOAOJZY0Ul2L
z4BnnQAl4yrFzsjbrEf/OEs7LBesCKhfKI2nmevaiOdB++nXrMc/2kd2J0HFV/vT6CHfpHCQ+NQ3
hSNEpQeMFdJTPsJka74wpf+SUGCgbYNzWG6TngWLs72lxwokWabyZPQNwKOqfMQa6cs7KpOBEEnO
nZiYmZlS7Z94R1a4zKPNrd4xLYAmLZXKtTNXF2hek+0Lqwrh6OopYn2FcshLP111qGMQj46bZUH6
Tc0jP8W3iWqFP9FtcHbi7JLiRG9obOsb1qQDJ2nlKYWrXpewNzpaIAXs9pwKjHmoVAbMAutvStFz
qtFtyhrtkhAvWx128r0EdCxxauxHw5OolT+m0Rp+d/KFNwkVyJbyMNqSyKkDW8MFB6RUnaS/ptrp
mKuZh6nPFFFgTbR+0YkO4mUa84pTNXkSIJkIBANA954RgAYO4tmB00l26/CBB00O3HQ8Q0SF9O6p
gJWEFPaWF0l8ZhsemwpO98GQX6JUSHUyblzqyb76CnE7Vo5EBqIJPO27YONmX2HYzdlTHnJ2giwY
FFotHWM8LdS1+EuZzoA8veMQfwQ7Q3NNC5H0KZ4o7wQi3yoSye8/KcUeM4KptRbf+NigmlDfQDWV
OY767CscUQngfj+qWJ9sUhMKJFn8QyQ1s7bltBbCOQGFEFvYUOgDf+kOF54k7VKK/4YjIG0ZeQZg
j7i0IMkaI9NSEgv3D35MnTGCRjQHoAmWzU7CSKu+lXfKYRijLViXldhegDrQNxTqndLfuNss4DtR
kW8vRwvvkbjGAAS9jeOpdfHMwniZjincyU1Lgr+eznJMBlZyTln9zM8WwqdfLuL7yNyLFDl+E9AG
Mt6W/ZJnSkunZ6IffajwJUBmGLcBXku8SpbuUS6a+PBg/QYCRDD/IfF6RfeEeBAiAZuvOdi04lPC
miqS7hk74bPevOBmwOZpvyATD4I5MO7sxsG0n8/j/FkNN0n4h1sSoWpDISSwd3oK2o32AIvGdMcq
jVsYYX8a39vskHZHMuRkiCZQ1Wg+RzgSvG7ekVSWUXFNldWhPQQiH9UzV46ldragihcD01lWjm24
EftPeVhLxj0o3YpsY80EFQA5fShIYriOoXYjtIE0cQg4ERySvZCoQmY6xLtdqVcLGGCT4VdNnl33
Nw+/BJfRffCUmRRD3pyB8KEOngQd0i4O/03CRyTsVPLzyPrkAiRfidJbviA3RhMLbqg+mggNA6AX
Va5q+1P32KZp76UOOD4SVN88rR6jPRwdO7lNtlycERlgx3rPT0IliE6iS/ecWOil8jSgCUi+Fwas
29T08LzJiHw/aonsUXQ8xgo5uhS9wfPJ4nesU6NCnK2+Lg5oLWPN06aNvIlfVxAEg/Ox789tgBvx
AcKK1oKkDJ/+GkIKY/LlmRFA3E3swqXbCT98vQIjevQge9TqL7CFQXyBe5uV99jZ6BI5gxsNv6uU
/gifJOpM5/w4oE1hUg+AEoiwJdzda4na+lJGMi7+vcIDx++6IXMn2JXPRGIf0xzsvgpSp0g5Eu8C
M8tix1PJXpNARBxkr1iEFfpW+i2mCxAvTgOr4dx+lrTJqM4U/AECEJUNQCqXx5YdgYEd3hMDGjg4
eiIiaXFRI/IRBBzk/JBsSDQFRDY8HK7dY1BMuBZUthMe9xflNraIr4lo+ehu+szgKvAzJPKwMfGP
LcCD00fXOEQdRHnFGG5JzttOGx2dCBmTjnXogYRQH3EfPofrzL5iy79kTg2rFFfATjdOXXkWzS2u
h4CmX9g+W3zIPq0r4JeELHPypL4Q+Jr1YNfDySfxWu7w97J3MiJTn7dmb6YmnEARqOf3RvWqTYQT
Et5A95VyqwxnSMSc54xl5XWRYg+0lt94tFUC+jhEOg/BIGE+C1bN5HToAfFHJDm/EdqlNe5lBN9m
RCIicBmg4Zjcacl+YaxSttEBZZUF6dmwX9UEJ/MAIdHdMLzPyhqbVXrCLokbD22Gda/4cnEIZdMa
/3212pMOwsQOyOkNn6jpYNQ4bMSNbmFvhzi27XBbfwStl4q76j3HpcFLvmXwmBBHvLb1DoHFatzN
fMLQVQQ1kJOF5Enm0AztcscIG5Rr2VciiJcrMgKcElN/atGT7ZlCAA7Q9T4ZzZDItc6fqR9MuXB7
7k4CNqQtLCF/OzPgd88EN7MQaMv5azLQ71pK4M9J8VYFhDWy/xLzk63KrYjXOzx0CYF7q1Q41fuU
T+1wDpE/IvBhGD3z5QgjuU7YuDfgfuyCjNE8dOZfyk4H17wjPHMdmchmaKbFKFczfeAOObTcgdYe
F3Z7CQDKfqv6FL9sqSagB33lsaTdK6ZmiwoC4osAZV5INNzXwDjiE1oXS4hmtglclfXogx8ybHrp
rcYfQgAlIbQkKK0tsnY+6nAjo3R3xXg/0IX9QtYBIq7lvyEwNnmKr5c7X3rpFzEYgXXZkljuothU
HlJ6RpQy9j7XG+qkrrYRmzBZ7rSHMgOjAUXMSM4PCt4lky5dNA7J2aImG2EPunEOO1I/z+Zdu6Sl
HVO4ElPAM56r5VBt1vV29tmOXhwLxLAVG4LiCTJFX+3WuBJOBV5Sl6B7aBmmxLPOs0ukyAI0XnsR
SZkTGvC/ZH6+ScthcSW1hibg2qE4QVlq7az3hLrZsqOYu7wXyUXT/Cj/yP8tfS4Vq5NXvVl+7rIW
VA3ME3VdoJFbJneqvk1GIx6SmKrihSo2sXec/mKs2k69KHXBwRg9Rn3blpeAB+BJZ/cGcyP6NRGG
dV7kKnyMOfE/xUrepBBR79PXUP9L6mOGpjBiT3vVRAGhlF9CAFMURogZyK+SHJ0w7kvPyFehc3tV
9wiBlUimQoHfRV3rxb2RoPyfL7bMErXmVLxZI5p9Jy7tiZYhab3cLKhRCb59N46UBJG0x+du3qvX
Wjiw+CJ6wrum9QwZga+2XNIIe/MZD0ClrGUE7wahgPxRJN3r6ZhRhTPuu3faRubZIcvwAFa1iLMp
ZqYJBejJWKfKtUKALoFYrlW6f0VIeZfTw4jJBEAwT0LF6M/4iEbBI37k1FvbtvPxAvN9NZQUhmue
JJljyYRqJV9mFaKMeglPw9en96bYKTgppH9R/cNzNpBzv7Yu6Tn/KWvM8SYCMh5OpqbqhRHyZsVE
cBwxPEx+Nn5x9fcdJMW1IfdW/guiR5HdyvhLOQYuB3n31EhpEaqbQeeWXX9kEhLLlSbaHbHRq/xh
HPPopsHgUcSmbRPURVyYZ8YJjmdSRwE2un+zhs3sMiU3AZrj5XTPBIgsSI5td9JxlYtPXkfolYlg
3y/ptaOtNku/ApQ/5JMJWyxEN6TjVbxpHqnmSYKHjasiXd/8HpurPj2nTySh5bIPgmsiBTRQGeeD
q3CNrhD3vrjhCAaZv1iFqO2ER1OV9esDr+NnzYKSg085bBf9AVwLR+1FuQ0o+/VdD+RVkCe67m7z
661nPsUYUaRLlG3NRq5tC9nO3PQSU3+I6+43e5dYqqmZt3UeQHI3ULD7en1VpGOs3V94ymegvCsb
+SChyGbM9lnpxGIdJQ/qb/n6w7UItti7Dq2t/Jp64cfJpuHtNHjy0EWQ1pKu1gQWJHvdFVc2QbEn
1qxY/YqEjWX9w5FAmu3iyy39TFt6Bod4r5o3HDL1dujtun3ODQJD4mzBMZzwvc0da2PQ2VRtgp1q
kvXt1sZVUS6o8cCHBr8NMQHZ8YEvDghV/Fl4/7E9YuFRELOUG4Uo68mjrwBGF8ppZCkD1mENI89v
kQGQJIyD5q8D8PgJ7ZzkIgx1QFy0yYTQjikt2d3VICcKAcSw6sA0VikQPOmB9UWG1k2vZbOXuTai
tfRBs1+28HmO8PJwY4yMbTXFmBdjoC5nE9g5A2321wKt8lmCTlp2+RWveeCIjY35iBx00igGsBAr
G6yB42F414NrDLONYMkEG8Kl751AsBHR2/RHKKsIQgEjmLjldoCYJr/vDCelnsNX4ojnBjfgReMR
wjkg/DND2jrvL9lVaVZovmtyMaG2uNv0taR+JPHWgKuaauRmMbUEa1IZwscUYNboAJ7XPSWTMUe2
CKhBdbCAKDJwFfY/cx5Xihi6L4WW0gSSj6qeh6pSvfJUmaQaBFDKxq3h346mtpN9k4g3wqVFJybS
u0RHJLS71J84mOEhYkdxai5R86JD4QOLNYavKA+Bni3kBx4offEu9H8DYHuuUvHA25k5dIae6ATm
sa96eqQZDCMJKvFTy19rI3gopM2j86XUPX8Qyiz/VS3aAUIPm4WcramOcDXmuR02HWwYPXLqry76
JLO3uPUeAe/SvTi/4NO5OEGvZq/3sluFlImLrPFAlmNtpTWHxtqMVARVrtw8stuwEUH6NWeSH0oL
KU5oznhQib8kDwrfNIgyCA7HAdjOg3uJq0Yin/QsgTwH65SzhQSWZF1CjW8FUNwMhgHikVrma9L/
GfW7KO1mWr9KXq6WI8XjxS4kT5lolyJ5/jFxJIV2RFY7Xny7rQ5a5mXduSbqw9AvoczMaTHW8BcA
fZ3UeEdAmykRBb8EQyEfteefGeWs15HufM0sH6A0ABih9kI7yyhSf0Wd4YEv8fPFGqSvG8Mdp2ON
tp/JnhBpBvOpe3QkntHu7Izh7yt5oq7tbiHqETJKr4nxOcZHuaPwilI+Ap//VSgYwk3zPqxk662R
v3MBHAk5JKZ0cW8Sc/9FRh22t1hxQj5zSCHLrW2Zgk2Bl29PUyQI90g3O6xKQ58cXEFTv3eva4Zf
nJ+woWmdkoV7uEZ+yOzRMjln3fbVcCVjKo2rvwwNjv47p0QJ6Y4hLm7llLBE/LoJVr7mHknHpRCL
VsdbqRDi9Qb5WtIZx3My9OtQ+qKhRYFG7x1t//Kgz7TVB6fM6UWdNwpsKHoER6/VG54kIh/96hSR
2Zrciy+4SljKxTtaz59qtQPyDcu/MoF+BSoZv1Nh8BVXQlsj/8n2gcwn+XPgzm9pBiSEbJp2wrA6
1z997xEWjQO0d8k33PJ81DdpmV5NheQQ6In0wg7E2w8lU8ND2xmQg0t/IImkhfEMSQcb3Cx+TJB0
Aqz0e9dv+4DRWmeAlzEYcayuEIVFP2SLEuk2C+SXIqZNQudP4DkYmawyCTexsErqr1hhPy2QsZC5
BjZo/uvZnegpNuHsoTT+GZbPvifLG1qdKtWJgFZrJDJnVOyIR/4mQl6IY7u16ITmweWc4g4T1mqw
OZsCEIbwk6hfKnhFiCAM7S26zRnh7FSpqFaCzQ+j6HI3moey2OtILmza2O554kzx/dxyZCXpR9T9
EzknzfipLX0LDF0fYmv+hv3BoBgazikHaugnr1A9/W6t1d8ON9207zk/opCWBPDD88JHoUGltKd+
+aVO1/2xnf2p2/WT/WpFVApAl2lDxkjh9ALPEc0u0+BGbFczErSa6FTyMmfGIeMmSn91qznSfIjJ
MRq/+iUeZxfyOBTWTlPAsKPQUfS7ADyrQzdxDLfxfrrWpANGX0N7boeLOtxbGaEhEDCSmZxuBeaX
hHGDwARW0pGu26sFAwYRJ+8pToN24UAOk92snpZTtU+OBQU6xndGFLnGui2fC0jZUT4iWc3ZY5ru
r2IhD+A/0coCQR40RBrjxfw0WUTpmcwZ6bPShy8xA/DjrQ5OIWaIxkNfFzYkr7J0VDNJmcixvyyU
1699Y90NCDVTQCGAb+Saq0C7WxlAfKZ5FAYIu+xIAfQ40W/5GSO3kIv3tLgFrD39EpwZJ9x4noZz
qxDsHld/f6xwgEBhTU5hTAdt3sXGe8geBbgjf4kTEpqPEGul7sF6WFboTks+A7xicMkrgnb3xkA4
wVGrtnX7COO/YtjRQBhcanHzen1pgW+RGhR5sXqZRNIr9hlsJEUvrOuLiNzvKLTpDrVCmaRcOAXN
QSWRVu+cZ7B4HKYiNlQ36reWui/IlslqktH5jhBFFGzKj0x9iDGL7kpPf0T9/VV91+lvMp51/Rga
xynf19l2gs9DHEfCsyl59BxM6b6XfRR67ZWGgHbzGh1+xoEsZbAv69HWNkl2xuwKdIb+5fJBf1Oe
AedeyI3N1jLu4hxBCyHEssVZTNXJvn/E+VFnyOBXmLgI+r2ZbQcsDwmb7UcZn0cAch5UYjt7vm7E
2Pt0H3YfZr3piLNW/8fRee02jm1b9IsIMIrkq8SonG35hbCtshjEnPn1PdjAuQd9u3DKtkzuvcKc
Y9ohKZ6/0a4hIAFWK+tG8agQBBRic/HL8Lvob+lV/aWVLdl5kx6ElInqF+FLhWTqMF6Alr5ZRJLv
HrjF17yIfrZHnS90n+Z/vctRwfwtmOUKO+ZODcWc7o4zsIxh4xY8Ahrdht0hvhx0epqvS2QHbXu0
GRNBJKcht4cvnezC5jJe+vLQEUjJHd5+Nqj8aoUb4w+tv3rtpaPUR5BiQ4wuVpGu36/PV4tTpPgX
K9civVSZG8oEs7AmAu8YPDQiaTKvH5zs3uaPForWrSkcCmM4dS/qadmSMQF1IqpUT0p24Y94yZhA
X8SLgAKZcSCChGYt64jzl+Z3+Pa61O0/kcMtaldAi7kNjHV6xJqip0w4XcT4uriTso1Ye4tDVNus
A/TTSPQX+1F6ggc9G2A4UhzkDSwFAY/mwgkMH+E5+LWed2nY6H9Tyc39cuOFMzADvaZPMF/gCuOM
I+rGhFYfaXVGxgYoMX9BBoqfDeELwyZE2IAQjkEZ5xyiXLzqoaW1W6l7L6Ub4iB2dS1jOVQqmUCs
M95ZtJfiZ3CIQbS+OaH+koHszw52ozDLZzOdOBKMiB5tWn7MicbAaNXia3+nl0cPDsbwtBRDB26C
7LtvtaWy2PTKqm+QKifOeDSjQw50GE85UFG93k/nPD8Ixb7AySI4ioacFfLmX62f0ROv+2LOwZqE
GfXTkZGceTj/DSBSAVK3mxw5GCojctqJxr1h5Q47cdtA4akDMtBxEar4X1x5uKARg67StcUK8AK+
ATYQSrhLcCPh0txr7NERajBv+Ev1J9Q0fFAhMbX5XdNXFJsmMsNjmLqV5DaYmT6S5sCcCC31qf+d
6McRBzGGob1uRptiXcQXfUDRQ+izCaKeIj+DxL2qXleb5CUeRR6g8cFcK2d8d+pucbKHMCKhxSdx
SGD/yB+4crOpiYeIkazeOkzdlftqPnJEbNVhNHZ1iAzqUoHKq95uiXampKguqr9k1silNzn9AnGN
5ABSeuJHLGrOQUW2UKCqzoJJSAjNmwm+dKqnff8iif6Cwhq3F+VT3foDdm4yJWZ1W0T0Ve0kulel
/5gAYFcD9/sVJbT9y/KBrJunvvhHG5cmnxHQEiZXF2hf6PCJbCzRTnFmUBYstjo4qr+CtGXuZM2V
UUxzD4Aw/DC1D9ZxZubWiiUsNs3kgs1j3QkMTVA2dAbK4jMyfameCZAobDl4OKoqT93OfI67gW2A
ydmm/Kn6NUNn9I0YI4yGpg3Vgsu4ifHmeJlxSOPuHXFFIubds2IRD6QZBCbpYs4icVRzhwYa8DQu
LUykRsICglJEA1GCp0Y9t6CLTM9Qbf4BWVawYxtYVhyjrH7t4Syby/xXzb6rej+2y3DyE+aDAR8x
UUvvdjuQNCvvhuiUPNttIh0R7b1A1pYEZNxK7O+/zU4gq45Vy4OxL5i84WEOx6yxKjqALN923Y5/
2aKNEHdzBpLsalBy47MK748hXnegm+ZlounVqxPI0XRTTmTuzkky8WfDzxDaXbZ8laDQ+m/tMDC7
xVx8q6m3Y8rTo8IlwdRDYYJm2MMVhUuSoONfI6xvqw+gUYzv4GhPghNj/jYQ8677D97sF85ZcSNJ
ljyg/rIFGSwXkBsJgchMc28ahP920jvCg7Va9YWNEuVjJBxThoJkrxKyE51R+Sf+m66vBYuy0rfS
0ZjN5oCECBPE60ViWUhwn45Sg+xOfPUsPZXE79GyU1pLl1FaM5BGaacIVnQWU0ITsOwSljTj8DLM
fvqWQxZReEsR31jAedQ9oO7p0vxG5h4GaU97KNPhH+WvAkBQfRrGS9zS7/LZnnO4aM3abFeLzKbi
AFIo5mcD+80SnmxiHvkc+Rn6yWayx7zh5QcsPEl5AtJArYZq49VvY+J0T4Qh998qHSrUtcRtM3b7
PnWBylhX2ImSvDLuFE/MYN/ERZd2a9gg/vP3c+i5Cqy0hGmeGxopqGgl9gIGSxjob3b/F8VwynMn
b3v6/kXlBIRJxDciLKhzoj8GUYh3AMTtq8P78Poyoa0osNHYPaNNWPbfxTWD8F5BT+Kv7AU7WA/d
Z/zejvc3J4N56WAc/7JmitTeEtgrzXKIad4n6VAG8EZLuOqX8g7r9bwbZdVDzMrLreprmMC/9nTz
kBsbE71KycQZNRX2FhYuhnQS5cfAO6LBNWbvindEt3L2M/HMwmKBz7JzhQlSPr8YyhT7gfE0KAzY
BfGVMoMDE/S6xqfNkTOd4YKnLgB4BFP1xNngEEMuKl8Jo0MS0AhWhNu7QLUF3xENNs8UBv73284v
M6S7QYfnNMWOZRdNcf03/skj67LxIo58zaWO2BYlFZVTuaBZ6Va8aL7ylPG9wFuqOm/MraLbjQzH
dX070iMbX/WP+azXiXytgyPWxpT8BuxTs6fqKv0MDK5V8ETAkkooY60V9Hz4B0ZHpeIQyJbvcoo4
k2U/ZtH+FuUgjMOz8jvVjLxqsK8sSQ1Xl/7qyS/6D6X0szeFgvwUFHtgAhaJsHzndhDJuza4Seuo
Emc2WwwlmuOW03JAPnWQ41OFLeUdtrSHlEf0Wy5zpJYhXhr6BCvKASL10IcmgbkC++iUfcMlXMBJ
ZI2dy98JbH7lw1vz87eLNa8bqviY7Vhab6ZsYrd2BTosi+BuQDm7zYmbQV7JHelnM6CmndMb5GQ3
a93Nf2hEmMk1MBXsmuBYBinF+gKUoXjfX9alYmvF99jOk7IzFBtmt299iz0TZhFft/9YYFjlV2bD
zGePDg3of87g2D3BKKCwyJD8dWASyfTrCXFmjgKCZN/k3EkbdukECEaM5Ui3A+VpEevYIg+YsIbN
OXzAq9AhdtgiZgrzb3NjUgiFEzDDaD4AHfEa+Slv1J6sSkwllQsMVnzvapSzGAgSv9hqDKnxdl1p
9hDCE3u4mm6yxzWVUSu61Db8Y/clCCwdlu8vnA/4rhFLcdnhCqRfYkGyHx4R9j0bevd5+jKgM9Pv
wTYWNkh3GVgjDUeUQrkIfbX1k5fLu5zQ3R5ex47hDne6pR7S9wp/jfmvAf1h6Q9Qan13Z12tGzvz
WCwYLXyO84pX2Lw1EgeJwKPe2ol7jj52UDudeSMev+FfGh/KxS47MZ1J3uf5iaRojK36A9OBh2vQ
PN4DW8Su8oGrxNwQUyxBlRKQS1FVO6GPEFjYcJaDjcpwGdnRsOFx0Zm72hD0WMIHbkr9wGHWHRHy
4UVpdATklkq3j39mCJHjwXF3qr35R6Zryw1lRZXXmwf4NJG6ij1j8w7nZ4NJ/ASZyyKOaJl9gkys
zeO7m9nhReLEDGlinvNPAQeIbo3pWgc9XFm98gULbspv2Ng45sZxN4OvpEvKgqqNJS5RjA0G5TUv
fHAG0Q+FHP2wipEs/oe8CLNXwNF6buXvAMxXT2A3tNi0IvZKubUQYH5qyio93sBHKkOmff1DJLhn
Qmu26RS2b/ha4+R+11SIivFv2B16hhbVQlrKKPjj+CnJHfLxVRTiBUEUxr4+Rich5uATXuQn8r18
BTmm5c4KtWuL1dx0IFjr/1K/IirZiaAvxPjcIAtxCpDZjOdTwb7CJrIkZrrVOK8OyB8GrJuQrNMD
hDllo8FESUBNpzThC+mc1G5FQdHjTE1/R8whTQ3TJ/wk1KFuN7M6OtqBPF4sDr2I+PztosAxOJoU
cDLIDsJVHX7rZGO0LF02LOGio9p8puBFgqMGIYhFa7NA5q06RmRJqGcOsAI47CNEyiu59+t/Ki+y
NX4qJeobT6M6o5ybuwidauuW5jRN+zS2E1cTf1ijTSqZTrY0v05W9I+x2Nt6IDZm3aoVm/KajV9C
i3Mt2OaueiQ4ZNWCpQD+nw1+60dXgT3Us+DbYUkDPO82+m15akafqA8X8N48foQGssK3oOH2+T+n
Dk7D3lyb52iJYYiFKG8XUaPVTWVHcAshE09ONA9lNw3siU2WbxTG40Diu02y8N4/AGE1xaVRShtX
++OlaDoGAc2HFj4rFl4G6i8odtxlTDz4jdBJD0yBZ80RbgkC21l5SQ8sPsRsaFCYZ/MLAg7YdGro
COTYaTvUMKLHur72egATELhOYo4Ng8alnEOpzrku35OAmLSU+zimYIfCq00NvGqGKC073McUbbDq
B1/Av0cRTSTl/01LGwfnnKp8vQo74oFWj2q/XYABNEMot06+kZl8eqBpeEAluum9jkiIYTOBMqtI
3RUx5Jt90OteJigWuiyii1HkwL1jaNmxNX7OyQycNmO+FgaWxorfwN1veq5qNLUpxM1EI7Cw/YOg
xEK2RCUs2ioYlnHYqtOPKfiLIlwxHMUEyL7p/7ubgCUWfn4Tb6QG9DrvYIf7EyyNNDcIRNkjWDL+
r6ZNWN2rDrmF5hLchIAkJPXXjzbVR+RGdnfcqLMQM1E8fUBOC+vyF6xiGzMHlrBZs+BUv6jx9eGE
94gjm9XdROBZfAdMFPGSE/4wuIiqtgwD4GJJMdfkG5440hxGXx0NyrWsLpqJJo67Jv3plydQCxWK
n9x5QV8ApSTEvyzQsuwMikqWbiGaYWWvjmz0GjoecA3kwYnLYebatBjI9hztjXbktm0lHewHmY88
JWTzNkdj+gFVwd2EJ7f/oK5vHxKFc3fn7nm1ex7DBuX3iPxJwZxjuiMLTVprbTGuOuFvXDCPCf7K
cYvNk33o3KbkZOfCgeDAlD0JxcI+DNcVCtf0fcKOleUTCPTdAlJm56SGvgr4rXFTC9qx4dGV683r
EL8YltI3SE7LIaFiNqZuRYxXEEMbrOLhhEqubfdc/3B0oSiZ8Qan2kj+njArLPtZIqAxqhM2YrhH
brN4fcF4mfkVNRcmipf/L2NmwLBkhd5N/8S1VNm6xaOFyOul72K15O5d1lQMmtvguAIYCxB8Po7R
nubGsvpiNonYiX8xPDPU14j8caA7J9MnXJznFqQMsiVcIqcHquf3XXT2w77YyZRKzLC/8F7FWwEt
qKVucQ8CbTwOPGYuPjQqHOiGeE7jHbOWXvgoshWOxGGnrHQgAoCn6fN6sq7gULU/fAcisysgYnb0
lMNzyEJW3+QNpSwi5Rd3pdWc+b751ea+acmMNm0Y6nPyrU3JFM1hWjd+TlY8yhzBMzfsJbNyZAHv
vSqwzb+pICTDeYAkBi7Ad9MymYxRjj3NdDYrz2KD5DbtkOTXgMbphhDgYSIvbBTAPumg7vDgg40p
AZFAgufEqL0IHc6Bo6rMLd84W0RSykaywtlBSHMECAhg4Vmx7RhTMAor4wxGA4wD1ZnoGiXpx+yK
iDXL0fadImbY8BGBGIGCnikgyGBhSXXhEx6Hzo4MY8APrxorRWNWoyjaR8jnr+qniFuxZKzT2cn7
RFbbTKOAcy6x0+qYujb4vHi2gJeeY1pc+NL0gfUqTNBSHwPglmyCpfdPTVbdUdKOBMfQipsFfzMS
9FXCKcRi+QS6YwIAcOUzoMY2XxgWUok4YW9GTsESLTPGw847PQprMjuMQ/KiSAE4CzQPqenrjxi6
1iIFqWoPZbChO3rviJ0gZ5kPRMhuiN1Dd5F60Q8YUeGRRfc3UorVhPcJa1y5rYu1NK1Hf8HpQlw8
By3At8IxE9uoNyG/XcMRomMlUtdETFnR3aOoSQlHSX3eahb1C/1UM8mj9sVgRb9OHD0rX53I0lV/
edGD3yjGe4z+V2lg5UDvzoTVY5Ybb6hI9Xj9uqZ4mUklQOmD3GckfoUkDd4e8pvUc9h9MOtDyx2w
Zyd3fqZpbNqPDMOXu1juNZ3gK+8NL3Lbrmd358JhN0Wj2svfInwij88TDlu5wZ75Sm41MoZVSwIP
LVv51UHmS09zYY18kdsS9dONb5sP6GeBZ5IlWYGdwIY/jLJ+Xn/xBKDC6Zf0uHz2xT/oWudqT71J
K6n5izMfAgxRpjFoI1/IFWBq8VPRT4Q73Cto23jKspu8WFfJRv+OrtreXJXOzVv8kL3GJC2JVvGT
reNz4jFkxXOETc0ZONf5YG9mkxDu+FXY7xbJakTT/y/PTsi9Ixptr9H4xt8kBp0KBqBQKt7RZZ7E
c2faTOTGZi9hHET/smESPu1Q94mFTeehhTdddBAjtqJT6Vv5zGGKRhH/K1Rm7oXphq1nYAPTkcTG
lPT1PoyOFsO1YGlmnOW9sQq+lYOa2gEJV4PE+fyXXtgFRoh7wwOgX+pCdEoBBTBDvNHGqc1ENkpX
yl/xppeZmE3Mzp9Xs23foHXIkbVqAHAnotRpDl/Zvox9aviSlRY8KYYWk3pifp/8dA9++4Y7BTds
B/XaEFeL92fBEtntTkCxt33AEGCmQBubZqZ98nz3KwvqBxbJdo1IPUW/5/G74gHm0Y1RJhJ0hGZb
+WBOSNgD/SiIZirQh4gHtbnlhxAAg7lhhMSlcyjur25JctZldIzKwq/fe+kPMHZUmwwLmQfQXATo
oPfCc8w2cnMziQfyIAAnFlg8AfErnlJKfd0ObOHK0UG413zVagTdilBM0ENm+3kp54GIq4xjCm6L
Lan/avbTRUSiiErYwp2Mty/5iHdVCK9WvtGQTSQVMOdreFc+EYIWyJVJGva0k1k5swg1uxCmMlsH
Yzf9QLfOw1yBbLX5xPkpeKlDhMszVINpOoqnOdZdXS96B0j4qwfz4CqPELv+Mv0WpC9G6Chc0WgA
DuBunlM/MXZ/cTl/L/hElzpYeqs4zsPGGH28QKuaO9Br3sE6XmzNyku5Jyqv5nXh18BKMt7TOrXI
UOkWM7gliOUZuvoRGrDs1H0tRGxGJgoHL882xm4kQNYORODQauqQh45IWPURV0uH6r2CfMKL28W/
EF1fAzquk/KPK7E5kXGYNx4gDWWmqJ2hSOERWyeTk/5qhUMiwzDDQCCHAUFGQIy4pkAJ4iid1xJK
SBo80ya4UCfGBaLqhzeZU4cbmmKc2aWwN93IpJ3y246pkg2ntPew8L8RjWCay/ljwHX9/+kcfGVy
+pSEdYoDH1OMnQKlH9PEG0qoFb/o3fsUF99c4RQ3lvSn0gmBC6FLObaAm8GpIiWrCTq1pR1OhPgf
zFpIhRlxHKwWm2v/3kZHNIusv1XmGDcTp4jDXpIRsb6nqlwcB48lLOQv/HwAaF+aXaKvh7YwkrJm
k1FnHqUdyfbRUv8aGS3wYkGyY2NTrpjHMMOqLYama+WDLTv19IrNoDovBLGt+hlMGja9LqF3MUoA
zUnzDSNTlrYBw79wt/jGkJaLtmgAfcJe7SQgWBcHLFANeDWiUOe6GltRfG1zPF7fSF3ENYOdYB9Z
q/QCDCSlpBRtel1UNwy7YE/UPh0t3dcyk/xCRPQ4VzpTuhbeXj9uVATnfrDAPYtJkHBb7iriv1g5
QNaCk/USLGR19+ZPJ3sdGkcH7oAYGFZZbbsbDxWCaM0GxUWYDXgviWHmKVyDrPFDP9hhHuWRowaQ
z+Bwsz1MJ5hvt/aDAjo5pMDZx27ZYSsXn/z6sdko5B+910TQvaUD7yuoMApfGshr+0xgaJx1lznt
xKOdruTSkuwPfMdHFSmTxhCLw2KReViDKRbiNXiA8q6G2Bc9RhGNAygc0jAz3QyffBtyglGhwMGZ
kj0mebm+tIpVnJGRJcxTyP58TT/0StJRLp0RiBs6WRWcyQalEXtkZrgvZa1JwGFq7nKJbbqTqzvK
LQnBUmMpnLAmUkSLABH0NZUTl7vXx2LPmUpRlCMUg7GKyJyCkrbtZex1wXl/IjWijFGhx0vL8Nlc
O8HHM8/EjBRB3KQE2yNya3yVt4i/dp8dMrSqi8GLD6iysmale5gwnVI+LQxOFk+i1Ch9rf/oGKaQ
gaE7L/GE4481gLxWv9QvPNS6z6oj6n8N0xaKz6F3GfGBWi7srru+uKgfIuK31EfXb5ru+5rn/7hK
LP3y3k7GQXrSODGNztYcT4n+lSEEYFlCWIKK0aSTlvzdWfwrXIHxYvfAjANpgJEonk9Rvjbmufea
f1qCY2K5YCVKoMXppTFnA3fP5MtWUQUwudQEfIQ4EW2G4phrAOS1OjWrLTJNIsnPhwMJzLV8vLoN
tch4LX2+2R0VB7t9T3ejY872ErkVRAFiTPlMyA/FBYuoYYPuIRlmAFEZO+KmP+mqbZq+jm2KCj75
TvtDUyzRcO8j0VNpQLmJ2sAOKUovQeX0d+1zwkz5qbRX1kx82zCDGToI5j3Xd8rLAxcMP6rAQkzZ
Pjqv2KOMJ9tOrXiknMUJkba07P9h7xTsHOUs/6mhT/Cp0fcS2RH0vy8MTCn0iXnqaqlrxSC365R8
1/ehOknljqOjmPaCMDvgW31D3pBAljurwTKESspaeqMT2OoIB4zsfC6hjZFbiewYBCJS6nxrDjj2
T8qe9XYTMFawcAPbytYI7PrODoUewWKEnuroV1cBmQmYlV3ckCFuK7j1LmZClcJh0zJR2inirzBs
M+x26vIHU3t2bAzvVTv9NybZvj/I+fnFOMPSfoHB13+NQfw1d59VBNespSNi4u7K6znYzgJ/qOO6
zjnyyOFknzHBhTsi89H0q/Ggy/8t6l00YTDZV+2eeKPXPzaKlWf0blZtqhruNEWI1wWPKfNpdgQG
9SlxecYWnUYNQwEUo/7ZqOAiIE7g+2F1CYZZvsb87NSu91Bmfcp8B3cezbvN4vJWLVYNpcau/ElF
N2BQHh/RRRTl0bzT/9L00NwTV/A/G3FtziHdKI+TVbErGLPmvJf9TOrvNyh9CVMCGLtqz0ACiJlC
yLNpZjYA+huYtXDVMARNvI9WT2ALfJj/I5lmljtIoOqalmRM+GF9mpKvYStZV50lGlppBmN0kop1
MLFT8MiDyhc9Xo6QS9xa3IKdylelhMK1rz2D2im2MwgX2RoC0ghNFesA2qZZz4dBnDI70HfNP653
7UlIeBZtght+9Bf/+42GWlF1WKFzRKxYrMjo7BOPbNJvRKFKvZGGXx0d4BllWQ8P8kXurINWFFuY
sKwNu0CY7gQgXmc20mvb7yWrLlf9H2ZmyBNNZQckXVJWs4YfHaVaSzgNiqeBshMZpbl63SkS8TH5
WvYZtht2huFnwrEHPekg8Mw3XsDVGIgHObpMnKrqusRihER/pSAUWrMzLN7UQLso8sqVeitaD4Gv
pNnt4EXMGplRdJuyODOl3jW/2QNGQRL6gubV4QsIFeKnIfxqhDXC6fkg7g64rnm9F/bcqiCZWCGu
7Yk+ZPK8W6wQlBWmH7Y0PM+2pjD1eTBAP+VgFVN7qn2qfzumecJ6OW2UlM9Qnn/O5EymoYTpz+P7
0zUbaP6ASfoanRFHtdSsO4UvACo9PZT5nY65JiTuQWATsQ0olP4CLG+/C/E0VTaFYe6IXK/nZsep
MKespbIr6hZgUQ7AYLJxq7w/ORKmL+7l9ycAC0C//CbTlY6XSvmTGYGim7I4nZjBHPjVKax86vNY
OcWcdYuwHKsx4WbTobwzrQKxwSpbj7Z1vFae6lnfhqRhd8vpF4LGpPtMRdHlFb/sueg7+GWkrkT+
+ReGzG7Gp2eYextl9pX1KZqHaZvRrgULbGxnic/ePBvTY3HKsgO3JlAy3k7BQ+vcu51xeI/7NwfE
s96bEIbcnMeWLQfOpJWOtSRc9equB1Bghvt09ELGqjUMWzlF8s9SFwn1H830YCCcFFyNmWn+u0Bw
rD/opF7IBOc+3uK/YSJE8YGwIm7/wIYGQ2CCeGM+yPTlHXhidM0AUxx6XL7wNQ5Ri9t/s2ju5LpN
T1p3U3eDb+YbxY3WglI/V76UYN7dmYyDhcVdA5Bn/mPEw/KPxlt/1CTD0vq9b4y4GZt0pUfEef7H
dcYBFd8qFus3MGymBTFL82m3EvNDHHcyG6Ys2mbY69QD9O6G59Ek8lzE1MUfpdyn6TwMxaGMt69S
OR5pgfXZqY6h9arwT3UG/+2F1ACX79Cg/yedPEWiHDJ1Y8Kc8omVvGLA6F81I5dHQToeht0otGL+
2jxI/RrgYGmgMQr+Ge2fCUJ9uLfqoeke5uNVeBo1YITLVgqJZ7Hz1mONF7H1QXtQnydpC/pLZjNB
ZCaRNuIntQBlI/M3/f/iccQ4I02W+mgwRYfomkK7uHfSmsgMyESisgV8XMo/TCRfByD5bOWYPFbs
hcxkT2tldtd+OA9MjYUrMEEIaM2J1bnA5a0dVQpjCpv3HJoDghYgeiTRJZqggsnb9gaEi7PJEDN5
A0T7vQbYpyZbAElD4i6MZXGOBUI5AeKt8PVN32QNFX72dcEzjB0GkK6dP3MG+oNV7QNQR/NyM3dA
c8b9TqPg3yefSMvSC1b5AA7o5KqRXV+Pcu0bgUvwqEovvazumMYYEr/dFu/eQ/lri2suHluJMwXD
ozAT1b8zdCtIsIFNddQQBaLduQHTENF98CSIwoYwNeKKaH5xueR/O2gGylo4IHPO6Pfet0zjklrE
MFOxtbl3iuG+/KMGre+MGTooXWlGb2e3gKhlcrVp4V3J+HmdAbKCspoDBp6lp/DJrdiGmCViBIzk
WkvYjiVYoLweqniZDf3v1Qh+mOK8ylb68tVtzbdDAF5oJZjQsmZNAY+cllqLZ6IPHRpI1jyVazDI
hzMoLByKVWDC4AipoNFhiOVaUq15jMN0mq3kHogWekb1XeAM5JK0+uUlafdsh2RYTl2Id+dTj7fz
NzatTLx14AShND+o5ZR0C4AIjnFudw+udGNXUVPBIjkb/ZZvJOn+4vxGbTovYUo4kS7INNp7Pjrh
ShwyrTCRKPoTSxQrGrKmJujCwT+weQESZwP6hs3YtYuOAyh/VhLJME8fl4HsTcxDpA0O9/gWoR96
ygnkvc1rHhu/1k+EQxV2P4KrcplBw79w93IYiATgmlZseZisjgRRz4ND6nwU7I/8R8OLEf5SDAMJ
JKikx/iQUG/+UzcBAFPGDe7cMKDZ2eU/HX65WToPTrpujqI7DXuiZZllidBsoM6smBuaR+zeNCnn
ccP/l608APwR/tc95Q8RfCFmEPWz0PlYb1yupKFh7quSIxhgumHzITd7AMtbymfhgd+XTOOO3fQ+
i/5Kp34mRyW1yLoKblVDE3kbxB0FCvqE/vl9Q4bfzYBNXndzz0oVfZdsoVSkzyeuBSESfmr80HDL
J2Ef4MbqPaQpaJfKj+IGJ6JHJg18DyFe4+C9oveLnQqaEZRQao4LsNn2SJcIcp1xHesMdmfmMsT/
aQ9H/X3MSH/GgIgVBd94cDecUSIydc6DhS6YntgkGhDUQl81eQZJu3VMj96JQbuT/bLuGqlj2Kch
vQLWxXCKhtAzCebB0qCtmkNmQfblu6UbsFqPjnI8K9x35AfB0TEcXtnwi3Ua195LX8OazizlN+KS
dNKfYF/MY9ua+fu1+ozRFT8F3S8+4YIzEUnJiSXflweoB5lBIjIzdvv/LxP3gPld0ile2oYYVoU1
i3Z8r8vKTmC2gZQEH/Q+pZQa0DsotZiw9TY/JnAlduPFSUY2w/UvzwZerU+WCh5XA28jHBxzleyE
leyLh0dyhH+ImWgGsy6b91684nAW/uW/sgA3ngHGNsP+6OKCwB7G2dIwc/HBia55GWvqdTbdmg/e
OPgAKryg5hlsCW9kfkDoTWW6lAIWDTsDAuclYYkF3H0fHH7JSSS01iL9m5qDtacF1R8ZMB+rYhN2
sVXqL34eHUCJaPX8nKwXEfJ918/pXlA3GNhZrnhCutNLdJCEghGHd7XS3zgzOc522RfTyu4GUZJt
ffH2mnNtwPUhkfg2twAvIGYUQJ94EZI7JQX8iwGDABt7Pr9Zj8GaKFyjOAC3A5Sc1za3TfUnGz61
lFWCR1GBDnpOKSw99ctU7TLfLG7zlJEFwfvEL3Ziv0xLKhxqjG5OEl9GyB2tjV9j2GhYzQm28sxP
EJ6ScdD8N63tDnxCeAz/Hy2A+BQA9UYe2Hmjwa8kGojzHUgRCO+GcC/M4lRL3JXrtHDNF8t4C8SY
aAUWjh06kpbbCQ4QvLzZyeT0mIliUrELUj43cU8PsNHMb6n8HFdEI6Ctv3fTEVEZwomQennOedTL
T/DMixtG0UzdC9cKzZFCRQkFMI5u/Tzn93gdQuFc5x8hQbMd8q3VZDDyiOdsG1ozMmwQrwnbJnLZ
pgOvotXk5xqPxRYBn2AeDGZsDL2+jXWRrsr2HDMJ3komyULXIUFis21FViqM06s5XQD5XRzxmkKW
jmfPQiO3HnLElDPKsMfbtVzj0pGM32nbLojI8GHIG8gBGN/thPTx3orUKeOqX5GShPT13bg13LnU
5uuFEUNcO2iYGbn86mRtx1Pb+6wQ5E/gjIVhAy9iyMo5rDz1F34m2jn2tKIHkrn3SvPEWTWWbqd8
sKbgLSIOdckdi5QDU+FtofqJ6qbdk0AkcB708ri4lGkTgtRelkjUnFrZKAy7D3QYTzB7Wr0emZsl
N6220TI2VnGNRef11dD03FQGgzcZ1qzyoxB08N7FlxSgGWMRbRN9F+ilHIHfxWsthFd89bH6LYGB
LzcyAF4E6RbOrez3f4UOc+5uo/NanDRPqzEke/WYLxd3hHxGdHkV2+QEo2nMXKZm4r0LIcl2m+p9
MPqH9gKu4HbCDcQJjb/sgxiA1R2vCQb6qOC0SihxEE+sDBJNUkJmiqdosixgvyPuuQ/0VQO+Y4+9
X4Rm0wpeehIXF5UMvMBHTorMkzJXHj7NfXZhowfryZ78kUXImHiy6B9gIavvj4DZQWvnTKwhK99f
0CZyH1w4BMUf2AEszlJPAmqFLQH6T3eWT/yOxPP4N5FsjPzuY5rouitkEbU/GHQ2FAZXU1iNiZt6
L1icM0mvXuU3KXQCn0dPJveNxx+AB4Oit85smbiU0cl1n31z4jMF5cDD9s4QZEJfuZopkOGhfUTU
aesFmhcA0yHjTGIiEqANS4E/F2nybwr9cOYUD7rafQgUYS9GnyqL5txL1uO/6kIwPeOXxOuZbCuW
QoWwSKzqUoPj+FTbc+bToiLdaTxEkjh/BsEBJULFxlGPm2ypMFLZjgrUde5gaivUV/Ywr5skh/WM
1Wt+gJJwZ0CbDBlLyatoDl6zZLdmRcr7vMRkcCx4WlHQYrdqiHgMXGJJ1hwrzDlbF1qszG2fcG0S
ay2JS3Amnq57jBB6PkziCdhu8NbvfhTT01ijansmVZ3iGbHlmrZWrq8NZ628rGhTWIXckcRgs2P0
wJCCbXjxAW4bsACPwQsgJv7Z+Bi4DDNk1AOKM/1UwgbjHmw/zNtq53XFGv+pMboYNIfAz+ZIynUm
rHdQ44ajydmBo9lwpZSATJ/dEdNCJ1gn0Wm4DCao/lO4cId2o8L6OoYHbKun7H1647M9ogIarThy
+oWX0H+b+mqQkYUFHoQhYf9uSHxgUkIdZC/8vrMFJHTma5v2dlej1d8MDHHj1ue5tPTykGt8XiHw
F4bo/N8C3H0z3avSfvHI7xow0SKDa2SZs/Eo8EoE/Jsp3V3rcC1BT2LktwoeDDfyL4iESAyCbYe9
6diiMR9IimdqQBg0gxcGGyuIe1R7sg02jpnMstyFZPNqlFjYxv2ryc5OOMvhnUtG7NG48mh3jj95
9T8BpU1JYcCAu9vHQOS4OGnI4WpeqTyZUNnKgJjla8JaIHwEia1D60l3/T9OuAUcnB9T/hFvk8+U
Kqx3C4PybymjvrrBCmQUdTSX9EDNasA6/iNrqypZxUy+kbV5CKvgO88h6Xg8sLbDzxvHkz7hPGR7
CX8scfNTWzoDazXGyRqLhFdmGd8TY3kPzU+1SXeEzDixsX6Na/WmBH7eHwhX59lMCDH+j6Pz2m0c
24LoFxFgDq8SSeUsy7JeCEfmnPn1vdjAXMzcHky3LFHn7FC1CoUIu1p/ZHxlwvt5ypwkAucAUXH4
hhjnpgThGgbO7c6AOHSIouwoSpxaDO72Q83sWP2p5W0gbEOkDJV18otHxENR52c/nhn/ugPbSAKp
dIqlK52Spe1bELIyNwbIIvCpMcFlTjm+CVWxEFIXJ7sqr7yEiYxAD079FA5zfSuO9HDq0hDPvXAL
PAQ0G1Y5CNNb4qFt8ZfRpLI3KOwi/TepThLLvZoWwa5G1Et8R3UIJOKrLn4tyN3etqfekk6AH8L+
jUzDyHjoFxlYFn6rdYxPB/wF54DTFteYoLHkwzLvSr8vULew+OPSasvdNPJvhrckHhGooeSw+c0F
61OM1uAtYfAO6EiwNnBVHWNgHUQ9aVvNYIeEmgn6K7ZB4SaSh/U3gPym95YWm3u346fOxmv7gV9L
3mJXAqSbXYXHBPe8gv+IxmnZw+OgjWpRmSz5ns4kW2SD07NQ1qwe/shRLWIGiGR3z2dHwnMvYGqC
EwUD/YJXIQxuKoPD/rdm9J4wbPOCLXjbItnztkvaXtXuUehI2YdMiAO/1+eAX0ol+WnJTmeiziJi
eZ+ScBSs+uonwFE/jiVlCA8VI38FxywPKIteAI7hLo2AnvBUisuqPljdc9pT/+hblOmddjXLL5FZ
1bgA4YpvdpDeQXSyzspBbYSzqgyjBObgK8sIud2XV521ecZh3a9HxNSF8JFkPObdzjpyMPkrPL2d
+Dawm4DRqq04XmV+WrwDFyFeSkDdVgIqhOI0wEniAV8w9Ax+hEXyUQhoQhkMO1jJmWpJ+M8+Nomr
f+gf1mQPN+YOLupQgjxwCCnokpcduVONq/fsLFhKwEY1oaszeypYjNJ8kFVY7vH4x/i9EMrbDKqY
XurCQtpXYBWpfeFmmfs+XGMRwYfvH6SJc3tfoOpuL21kV5A7SI3E2IZEcTmUS2XVn6kHKlS57/yx
MApFh91biAfKxTRb60cW6qt0OnINV850kQYHLlKLHWmE0OkBn7ZTRES87bfx1cUg+gnt053eP5Et
xOzoP+5N/c3H2XDSo+hYSVfLouB+aNkOyXb0CVvCE4+RspVok3hdJvlrrObHzcDLDFxeS32KCSBh
zaYdgs4VObGL6iYr9rDVzdU43giuMc2TMF3E8C04qtWmDj+t+rvIMKse6zm9qVqtR7InF/4He5rl
9Ju9CLKS1TWFZl3z07HLcUjkCeihKUcZM8zrfozLGF3SRcDNFmO4BE65SPUXqGEynKpVeOszqNir
9NSNF5YJJNvUN2nAf4klfr3lt9IJ+9pH2qXu2FXxcwSOBoclhs59qBnRyy6tMoONnn6F9pXBk4SH
dld1TtavmVxE20AjDwYgnYZNNJ3DqYY3ynosTtZWGZCCvvhnrAkJ9k5LoV3h9hgpEZ8DaIu/rvyu
ZRY2Gz88psNH80UY2l55leOtI/mm/p4e9LUMmJA3bAzmv38WuoLMpkifpRMskS4Dj4AHpfXE4tL7
Kji+sq3WEkTe2RXBiw/GIthdiAcZGNCIuBrQjGtvzJdpr+a9d5HtmUNObAjSXaowkfk2q4/R477F
3bDNBfD2TC2zzIPcvG7Mgmk605anBJY2n3novbqHtI/xgqhKlIUoTWd5WY+KmNaEqKxPPJdKC3Jv
3C0T8iPy3fgMGXGYIF90uUZScVSADuPBFYAASePaw0AoYbgtra1ptWs9e6u40Czxrcq37G1c46qG
DxO8HEOuA27Pcp7+dE4br/yZRo15gXtA+TKL3YhqbMPJVUtUGhejOiTdtmKkjEJMhz2/5OEfp2Vt
oiRI0Gghm/7Lc4PMMHFhfLW/ObwMMGkFPqjzkB1SjOacB/KJAb3/qwpYjTgRUd+3EATLYT38TKFT
1j+ZiZWFBZWNQX74saYfMbzVBy5gCyCmsQw5S/L5NKU+WdUb5XOKgd0lGxRXcX2IGfLjQhQBDBtP
EzcRGKwqeu901MkL0AAc6BH6H6qiiiy4E8mYyB0wIUuzBfqk0TdMjbFQIA5p/JiByjKscjL0jRl0
NjT9awTrJHi55sZaVuwv9ctkvvcSFBg3M+w9pHSp2U8U3ezu6vzVhQfV91di/Nl3zBawo6JYP6fU
aqUAvWyhYY0hdGkiC6C+d9dRP1n9SWn3frdypBhEQ+bIOb/WMkjlJY1OyTCCQqiO9paGVzBmORst
lHQ9gKVkKerPAJbxXNpcJioPRUk+ODlyhOfRZtWHTrlY8Kr4dzQMwvgaOfmDR0u3yXissTuWW0w2
lxK2eMpNedyNOhVYS7zOV6VjGSZHOmq++NeRtC0cPMKg9ieX+YqdSTpYoCfVqq5f+/G9kDEXOtFn
rH/hdiZOYRAv5dw4KMsMvhFXewqRe4VRA7tW2F1KKtZudIL0r8IPodUKF8Y1QGhVUO3VHt1yuAKR
ybew/c0s5raHqni0TAu19KyGrwyPKhqsjA2uP6ymkb/p0qH630EqxMLR2e+U5WO00V4SJWgg9kWP
ic2+wRQwMvHKwTdKrnFka1ICRELuoGIIwUffjwNF+q1g5NfesSyU9nARGzrahRhQdZc/SFZDaJAh
AFIG+Poprbf+ZkyWIYOIoyy6YXmQufNE7PDbWNqbKDiUFWVGwzeVmvNlvQm541k/GGpNFLcE41Ed
F2hKjjSIEW94tfiuXSA8JTvHYZ8g+ptTv+jjgEfG/UUrXaODnUSkNXcGzmqcFViKgBdCZLbr72yn
ZnuDMFJod15KlNdGB9cKY3OZiKtvb49qAF6JaXOJxf3GggL4i9mfP7sAwhnuSmE96Beh/U3KmyHy
9FW3uNygluzys4bvj7zJGkUwJUmJJIUkBdFtsNBVO/C/ZUEMzkrvODfO3gfhw9BPvQcNDk0W+MDC
vAmHOc4XnftK/aYaaT+jRzaeCt5+osb0zAWP2vtrYEVCcggQpHj3GgswSR/41D9ZR0tufqTgYO0p
+oeKswpmDG3Shi5Gu5bFnxsFji6uyHDvbal7lrAR5gE7ejJnnLFXEsVVJ2wt860cXhGWT+Weihu8
n8BVDTIb0FZJ5orNrgWPQHiD95PZ3kpyMcLibM54cJqwcwf1x1L2PoyZRxv+QVuR9EN/aO7ov1KK
8DB5b4LPWNm2wlHTfutPNUIYLq/iq6H9lHxpym4J0HbZF8dcrtyhVJZCefc40Ea2TgkkUI9CZwzp
BAtOkQ41VYuPkTBEvmaUyq9xqVV3k+Oi4hart6J3NojJ9Ej3eHmoXHFT6wyh8MnaFrSxUzq8hcds
Ovv6IhZubcai/jdmapTA1dQStxY3FvcLvYxGGsNIZyLOdRavWfE+4+Qd+myTRsthfGetMYCRWEPI
LgkUMXEK6iQBO8rERlWgzqu0xVjRfZwqTOV/s1g0sK5l6wKWTY1Ltsp+E4d4iT2OQf87/wIUyU2Q
7rQfA3HwtvJ/2ZWfETf3lwwXhxSeQ46hgVHyG+q52GXvgHmwH8kctNPvJAca+4Ya0IrgOyZ3Bp8z
F/AysKZngNvyddW4KqLuZIBwqlZ1es8ghYafydrA8BQ+ZDj9BNQslPnlwpDVkqXyjaizJiMXcn9v
ayqli2M2zLSaK7QTb0UMkeezC0HS7p+McYeODNNKLl9i/6JOXGLmQhAfCtwlP7cHpn7VJque1XRW
vsPpJLQr4nGj7tnpTjEDNTZ1asHQRnLuHUVxw2PdmW99+zk/nIxKvQdSP8cnEWCjuKzlkurZhG/C
4OYRDucKuNY7m3G0v1Czhn3xo2lEVJoHgPB69k6iayytgYeZLJFseekf/au1y0nFoIXwP81Xua7s
AVGpeEmv5rbZTHvwCWvDjbfNIt8jGDx4a3PPEXky7eEd6NeuxJrO6FtZM++0RfGo8AHi4N7o+noq
djW5wrS0PrCfa6qvFeSu6di5mLDY5WsXCcROAIJapSRAYrXoH5xAOm3wvFzeM5Soxp8QO+OtV5lx
shl0KF1tJos2ReZSvsVkxV7r2jbnOJtHwyoSfkZ8H0MCDrsVTyvWUA9IkE/a6XP07fYjfdLJjm71
MC10PgTpLXBZ6q65cAr/YCXzJQgfesbMcd+zkOkvIx7AvaYdqB20aXFuobXbjeQS05lhUGEnMy9q
6bxsnn1aOGMWY6EE/2Cp0zvlw2gcREeSgWZxoX8IvwBRfAHZvN0eGnMRyU7NjAG54Oiq5goFJjiI
Kd14Z3OwhwicxV6rNhLT/icpGREST23J4l/7noc641/5iHrGi+cExTFru4W1Tg6Ko57gxYKVRRB1
52byl4jgFwUrlYVNNFm/+GPBilxbvkoSFealgcGPwgfS2zK9NA2cbHyFdrMxL6oGNsFzSPj+MnQe
3D82MNecQWBQIf1YjgykvswPvpU+rVbkDu+h95MV29jfMMsrXx5QgjMNU8FvhaoSmpW2CzgmcOnG
ygfEAZ2ZMyj5BXEQ/+fhD1t95Swdj8Y93RGBB0kPVAJ/wV17QUI6WjdAWEjbLVtf9V+VCUnBwUuU
3ZgM4bPM/HMjnCrzW3N95E2NU+o7xQ0A77mkrIjarUXM2HyBZmp95qK2123817QbvhAw8RZjXrB+
te5HtRnYQVldcludimLtV1fsXnXOdGNp6VsUbPSp4ZvnnuUNilVEyWX9hI814VlmeNmsGRu/KQce
PzrPaGSES8EM6jt0VOcsltc0+mrFG+VogTIVsfuszd5xn3FW7uhi67QFJniWmFXtq7VVrMb2AMYg
M93oa7hsFsMOZl2PP1AhCwjE4VHC0dfVO+C/+D4jsvUg9AOg8GzpiyqcSThjDoZv025qdvCpCAKo
WZBSiUOT2iI3X0mIup30ON0t+tIniyUqQ2NHrg3JGCdj14PuQzKErZ+7mLL/oaRvCJvy6QPQGRCu
w1AdcBQDfUOGWEnfYkgjSCcPlEaEiSEdyRC8CyjiCq5UpxLwBLvdJkrfPIHS08QYlp563h//f0by
oP0R7yFpbxpwkA7JGDN3SgVUqFugAr7llNvkW5XWMRItYxZqWSGvT0Uz4qFh32LF0/gxeMflgEdg
wzxEsa34FF+U9/aXJQ/fw/kt2SKGyYgExOQcc755z+bGIzzhM2jTNc8PN7tPJYinjScUZhBKE972
Qt2rqKNhCvRXppD85kNFs81OlGav3bNBuPLi+T0RowTiLb3KdLu8RhEZdeSSSNJWjLPwcE/7pkRL
CnnUcKP6kFa/HoY18PLiaSqJC3YCpm5aT2FiV8YpTXdj+dczrhDGd66LgYTsiSgfxooxq+qCJJ9F
fOUC6JA68hHhNEG1xIJ6Y81UFn1XEZOD8OCStdrC+NZUxkwAVIXeGcp7/qkQL6vxngDAfobdZ8Sp
WU/ZgqgLjl1aIQuFo/dp3YBkjIijWpOrVrLWPk2IAmEp/6O6iBVtWYzH3qHoTJkHuWRViAZ29WtV
V8cGlLvJ7FjHBVCui8b26oHeiz5NcvKwXxjCPFd2Z8Olhz0r/Ijje2PO7G/6uRwhCb5MpaMK6VYT
ENfQ6XtMmrQ0zBv3Evo6mySBJ/nP/o04swAbG7NmEo2goy2iEas5w6riGSDEiqw/DLPCXTsbaGX8
LdoB1f/I4ANyHhCcwS/y/e9ofw+GxteWaSVrffA13SkMzjmTTuUZ9XvTfHXNS8MjCg0i/O0VRIaX
HKYkVsDo0EFS7XatfppMB/9b02CF/MPHGIk7zFHMX3DFYpwFZlAq6wJ0ICHf2ZupnKLwgckV/GAl
Eem0Ykhc3T2OS/QGuG6IrFQ+LXXFNz1g/63cilsM7BPZ/rGqTp3+mbS3ibyICA0qvTIja6tZD3cf
ciTxpxdFXQbk1uAzMUH0hS/Z2IsdpK5NhS0VSB1nBfNzXqbsMxE5R4Suw0nls9Iyuyp5zH1XL44m
XHoufBHk0UcAvh0wRrocgwPbWHYi8hweZDOKezSoR4W9xdS9B7XBoBzD7DYsrgarVfPMGH24x4Ax
M5SwRQVEkpLStECyLvqGSEk0k+j3PFDEouPJz6FASLUHUt8oCKX4ddDLBd1ls0iUjSYzU8FxvwEq
WTGM6Y46fNNsqbwgGJX7MCQae9fWa4Xnuw0d2TrhBH3Cd5qkO/3HgDZDYvTUfcfY19sfj4oj/mXU
mMLuINJPUjeAbLX63UpA3tDpkdo44NbFXRlYrq7grOs2cbEf0JcUxXy2lqvButR+ufY0ohJfY3hr
6Pv7+BcBqcFq8HjPkrs8e4lgwsOvZAmmqheZAX2i4e+2KPKFUxR99gV7HQ7holknIyjrWt7U1BdF
8WHExZKjAlAZg5cej1eLJsoyvrNEBFrMrFnQ/zpD52OdEXGvqd0qpNEIARWJ0e8FuFjoQ334b9RS
86Kn60nkMXn0H/N9PXCEwRf1FqQuINgsrXct/FLldULo4qy5E1wbu5a0YpiGISi7I5utzvAlODto
M9nAOsq3FawK/5gyHkhZ3/GoLwTwjgd0lgibDJrtaEMaEFWlo9QOK6y6Zfi2VLHp+vi0nYSxJJWe
q+1hAuPAIAlOXPlwd3uI++mvkjs++PEasAZrTIDLQES1U8pqWGeT3zsiKYtg7lpnZL2WLuNmXu8y
6mv3j0L7g9ATsShBEpTEb75/Mec9DtMDui2CYDhVckBM5UFnEN4xzNVMOEdoF2snjUEmIbhH4Aca
cdiFDDvHPyqZQ+uYyES8/BzjqenL2U9Hqk06E486l3wfNsyPERF84+CSQCpe50d1mFUQFIy7/g/g
ppj/DHwLzC/erYbxoEDjZHIldqgfdYbPhk85NccyqIxQAV2MA+HbjMIrMnqoPnO6E7ShEKAylxSW
kHiIlIZclZJlmXENgK+iZ+wpRoGKvxJlVVb3KLupKMcxKmgOY8vJ2FXGMb+1CDdxaRAMqmZrXrso
kZJEuc0CADwKw9H/YljW4P2CcdMQzVgZmYdfXs+qvMOc46LwHQHsPHNVCDk4tuKyR6ab3PBH+dku
wuuNB6M/dz1eqKUkHrt75H3X4pqGNVIgdXLLqOaxGd1i2EVhuxiTLTlLejKvPXzmpwL5PtaIDUvv
nTr90TwXBba4K8lfGPtvTaJawK1Lgq72Evq7d0Qw1BuvML1bnKQyhTz4sP9jqmlYDgQSEHyknUlP
xyvtpesmwjC8CpODPNoGSjfH/0s2PnLholpXe3cgMX5p4JIHXzykFiqXd6t/eLAb3mX/RPHB+czo
hqURrUTa2jJ6FLqIfiDV4rPLLlJ8HcmDOMXiacx3HTEtOEawscPwOxlUbaikU7dn7HQggmxYJfxJ
JBoYTlGSG7cEYQwsGh0G4aUa26YV/wnE3KG2xe4rbdkHHRtl35V3WvuOCzt+L9t9CNVOvrRM41QY
pahZu4Ir0TtM1APSBAUdQ5T09ELgrPUtaG8JUoV1A7aDR7beGM+Iz4tOdGQIwACP72ef/9Aai3J8
0eE9tQgoIe/lJXhqlQQxf54DSdo2QeQiFCjZ+PAGlhvcAVeEh6qMwSgCI8vwV02TR8B0X7e0bYlI
l0fF2vjxSaxxmYSg33DeTeyZZAmNi9P5c1tPx9Q7KqqEYvhQd038MxwSBykbclPJejbsDmRCOZ2S
LC+dJO+e/xZhQSTsvWYVGtR8fEeD8hiyuLBQYmA2Y0a/kv8zZQUiamcrE7WHjSRTsv7G4aoGp4S7
JfuMkCXtQhAZcksQyyWK5FmAK5wRfRG3TpQr3jwTjM+7xI/WUdSoyQESBNHrYnTHaG/xSwLU2e6A
d7z6rRlnHSqm2VZ89ku4twAMvJxvUrVtoLaZsi2Jr5RFpPmWAf1wqnFt4PEpNz5SDe8TamiJIumQ
8N2v2TDM8KPcuDKOFfJjJK2IgyS+HnJHyMajQKIn/E3yXJYQ9gYLhuWC395a5GCmzUiYsA/g7/1b
gqyPwofLcwU+io5RsBuQOtaD6LaK+A7MJ2V5o4hRxi1xY8GC5FWyZfzHYKw1C7bGlr7CsAXULdQM
HKsvw20oaBHbca6PO9bKsegQ/ojOuLWOlnUQqJX4MDN61LP5WZafCEzYpgtEVjKEmRwMW4wl20Nm
9y8OiYw5nMoBW7svngGNe/JqpAcSngp30k7l70SMD7uNkuQpQg5O8nDXp4tfk989uTnr8kEN2Owg
sCqPZuUaNDsaQuK50DUZWHmBTLQZeCF1xsvwOIp/aAagNQKbmByexBHwE6rxq2Rt+NbW8VbnddE+
6Rq65hBYjMevPNDaeOIq4ufJDyU2i8huApc1Z+89RAarWblOsetLr0k8VmfF1aVXwTGoYnEd+dq6
lFhC9CEN596fLUtvLJkTFDsF8C/EGPzYwY9hbijHhOSFzCuPt57iMrxk6iO3sKMyhxGeUmPyY9jk
hFuBhYb0xmrxGiCiW3TGIXMV/cE+mQRd7nwFAXv6y3+mMEXC3h98NMKHLhHVBDDqs+83ExZnkNDZ
R1o9mRULiMqN/jGhD5EUqDHhX4U+xeCTmoUoIhv2siP32o2h9MrjPanMZWa+RfRoAPNi8BDTrNA1
vjAsPXVMaK5BHhIgLmdU3wf8/OHZp5THOCotA23XMV+AmiVOjqkx72tHe0jh+T4Z9Eb+OSJBO9F+
2MAb018SfeTCQzGY+CiHXKYNk1GSfzQGN21gzx+9iREft600nT2ZbFLGafEPy2f2TbH/VC1u1YOK
HZ0nDolLjZ78jSCd9H00WTrq4ibR1j7zoYEEREHYEd+lfC20ZlcoaLD3Zv3Q2y+eKDVGI4d8Duo6
E0UZD/Y1FHcskergbJEK51cbTWUtDAeVwO3Z21TfFUT/TJ8Q9yC3iPXvmI0uQW7459hBtP53P57r
hkWqJi7bDwFpMNkMSAL1zi4xWOCxqaDwvJT43pLlg2QTxzDVS6miRT0xwcbco2OR5cKPrhGcCPof
ZJA+PGOxdiNvoyZbjRVzPq+0iUsklOiTRl0UD+QhT9YWYykwtGSOUuXeh6z0hF9dhj+Dtu7ICmuX
0MeAjxA0OedlE62JCJ9YwoNcYKEkd4v8V/iZGZtYNAe4ChBNDfzThNyQwonSK+PVBcJnX9a71hH/
LICWg8I3lQdF0DsHHjQ1JwdcQIk2q23eq+7CN53ZLK5IHYRrgUihBBCGGqR1SFQoF3a8U0qHz3qX
dpQg8vswXH2shS1KzCVRbBVEB9ZK6VUBd1iIXyJ2msq8BIXdaem1ABspNjXMfSxgfbE6BdmhBVGb
eB8ZlE9WD8XNUtce3dq7RZTCUmye5ClJODsuMKzJKSU13P5WbTJO4Majgd9QwDZfPBQYX0ScJEtm
STXfLcZAfOcsEtKAmPMBGFhEvH3Wvg9q4tD5qwwhZLr/VsTdtxaAomgU+h7fzZIve98xpCaMwG6x
8SvU9j5pKhMlfQUPQdaBnXYXA5uHNrrzX1N0oNBMKDr4m8kIrolfRUpeN+2R311SIjG8d8RITgPe
zZqVE3S6wX+SMqduueYGY2o4G44vgoUf7lCGvisUhCR56gYRZUbAsbH034vS4FAC0Ilous2PZrq4
6CV3Cl/eAqouUwIBd7j1I750ZQX40kQvSTcuSD8GqnNMnCwSqKApNsjanMZsmRje+whDz0KZaCBu
w4FumMlHpDJb/ws0p9F0bpRR2VPCV0Q6ikCPBPkh838HVFc9c8cswk0btYd+8jeicK4ZgsTF7v/5
tyoU9px8E/uON9N45sVxprbOwWFM/k3xUMOKCEkeISwbLw2FkcYsa9sSr2xuyCjWmZjoK+42pAmv
sAXtVz+CM95HGafjiJaucSSkjIl3GpN3Eswxw/E0j6yQME6SRq1tEE9V4WeZ3AT2ufzZ6ZElk8+Y
g8WAXbXLrzTbcdYDVIZAXX9T04X5T1i50EaDn/kRSRpHMdae8sFAqvZYM5LFM/AqNxLCTvQNqJgI
yMNYcfeKXSu8F/dqeudes27Ns8bxgrn7/94gzneHeaDNA/6DO7JmCyTaovXYMPf0YUozjw2vXXWR
/0hgT6oL9zxrkWR4LzbiVsNyV9hYLh7BPH1Pz0TXTOYGfEmoXKIfzpI9Odsq5K1kp6zVrZcdTSSW
cHG3mn8WiPkAG2/a+uPenWKa6RrghTedFO8LuhQMYWNX6L9kfzOTMjdtvqs+kmI7R68z0xTXbFFG
Jl0g4pkHhOh3MAnt+B+69uMcr3sRDybpLow4h91Qrf1poxCyQDjY01vRnSfoOIn6C93ExwmbspWk
cHVR2O/p/siBQI7vq3dBtgW8iwupPUbZhpUT/nw6xSUj8fzir4o1EsQQdJFbcFGbMA31d3qn4sRi
T654lWDszkYALXszcL28G1CDWEPGs2JrTH7q8q+AMJbj/rhh59Qr5nVOV23QcKnJOsk/+MSQT0re
qisdNMT0oLCB7LnNvShrb+XiyuRJEFNSkSj7NriHEBfB54w2bP1o2Auf+93GgcWigtFqOLtuF9iT
2eAzRp+7W0W0BxwanNXxSXXoW9U/EtunpwbfcF3Kd4mzTjxx+PoUDPv4QshTc+r5SgBkj1n9uOnV
yE+Qhvu3cmUUDmvnIjgaKDW+s3aF6VzLTtglswF7GjH2p+Atfxctew4v11lVgxYNDujVYBPE60L+
q/ZUJfTdvJs6sqPCDrcBw09UHEsGKMcS8C3wXH92hefgrGyCr2o7ZgsFiLraqBf1VXyL1a7D1oRN
aoAUsxqvMb06tzmrL82d4Kme2WtwO2l7vjEZqdErzVvNw5ANT7dEMhBjR4ZqdB4IMuBzoJLysnNV
3rm9GD7zmTCy8Vf+FXn0Svw0XDqmpFjnxEJtOMuwI9dzvFGyavZ8+Q1wFhXZ1Azc6BEjN8PIRhVU
PWUDD23JkPbJ75iymTPXuHoVPk4ES6WT1SsLaky1ZHJ2Z7jPpMkmGlbZFvtgU498k9mvWutqTgPu
5gV29TMegw+aSRFFPwMvqFrEwejtyQyX6QFvaILPlST1XUY/QgZSPCwO1lPOVkW8p/NT8N01LebI
DmtOfIuURxLuK6ANAyIKc436DKvKRbtrG1F+q4dTv92N24DnL1gxzQInN9/pMmGbzghP+BPnf3xo
RNvvwCE791p02DcJ1orgjpykpDUPp+Ljt9zW+UM+1F+07dDIKLY+vF9lMXwzOMHlyIzRgKKHtJ0Z
gCsvvZUPkTpkDQ+g46Y34VKq1jA7BPNTJ8CZiq7c9MzLUgcC13QaxiMwRP8E0Jk3i1AhVCAJez2O
dmSLDVU+ExPybucSon7U+Qr7C+GpjGDiXwQTbDl/4t/ykHiucB3zN0FytF08bnL/3v0kFPoOPyDU
58K8NneKDsEZ6kP/Jok2UVzXbpssvpq1JCGwQX/EVhrUMtB2tmCkjLHoK564nwxI+bzpH9MX6v8d
6BgAfwQD/yGPG1y1AMDhTKf4iqGe611nfL7UvHNFU8tE5IUuQtGYOOzidM3NJTwRDPez5VwB7IPv
x6lAUpHNwPCNS6ZzPQtoOarbg7wy09VTcIHJ6q/SST+Z504+IacOuxZvC3KaaVpw65jYjKdegjJO
S8CjM0cszlcDc0Z1HRYuZzCLDez5dfXDxI1rTVPxu58sUt1VXumMtbWDM2GvrEz5bkTWWzS9V/v0
c0CGYWxG/U5EAM9OdmXuizK032ZsdAesl6iX9vnALGxlyPsC9RCHOogrzF9MqdBkdHavXOaV+XTm
I6hq7heDT7haK+ZbCNNbX3veu5Xfh8H9IWaL+OiFtVGzLZANulexPufXYo7wqg8oxErh2olMYejV
8HMRVJIf06P6X+rAhcyfMk/bbBMI33ozHiMaCZ4gRjL3uDyz3lDW+S+aOswe4MU/egYDBVtSqD0X
ampAEzZEzFhZIaOLYndmymiu1cNeWyItY8v4h3L9Nhu1inV5hUfD6WxcGY+br+mboErGrVi5ppX3
5wPXccRpA5q8S6+wxHXS57b0gpyAMQbmCara0doFLmOjT/1TsdzqB8V0wVfnkvG6ESY2ji/OkXK0
vmjnatiEnMvCnjyk4YSsODb/oy141IZ1dUIMUP4SYiz9F64S1cgPiR0jOyFN0D8mmQQO3WHAAELX
1uDTALpfEXVhdZ8CUU5gsezC+iDU64GmVzX3s16Upi508qVrQTbBFSQFx3C0a+pBlu4ZJc65L/4G
Aq7Kj0YB15ivdOJjADwYW4JfiJER9/x8TFOJtykBzi40Y8FtiMS/uxnWsvjKh2Vq7Sn8DUPhVNqK
ph2h+snnUTkD7H5WqN8s8WzEL4nwgGDVsXdvNrTiKZ0in3BCXIKs7zrsIRvaLau3AwO/4E87OLw/
Ca8yR0bpMlyT5gPTJWD35Tsw65V14IKUgIjevpp9iHv9oQV7cDn1GldfDHB8sMUZ8KL/eTrIhXpD
55YCPXGmZoO8krRE3Cc7NPRMtdmFBMKJfm4gNrwm/fgzx3fAtM8CAZeyJuc8Uaq7qFyKDTBn5Z55
JypvC6FTvpMq8sTyU8Ht07Hs/p5CnnnmHgFreywKNR1YICFI6hFZGLaOwMqU75HFY1vx/YXbwRzS
10XeDUT9gOjmOmIVtatw4l7haBgduce230MVSIgc44+ZTV8tuvaGGSYRlUrwqfe2wbZfL5bVkwe0
JBiVBy8oD551I89nKj44Dibt2hhfGu5EfrIEMxSs6wkNvLWiPnVgVhqLhquYQcu3QcrnJlTGVT8/
DdUH0w+m52OxQ2bORKONN9WsksI9Q1rDHjgQ82deNZdq0ULLYI5cb8vaZc75aSk/pnSXxxPEHva9
rMqWvNHpddZwCEw90j+9eGjWQYv2weRiMeImCYBGUVNqLl8dAUXkQPBSMFcKtBZUFSK9Gb1A7bAX
lcfXgGXeOowjo+foLZ2zMvUf5K1dB80QwAdEzweHGssWEAlY3SmOYL7/qSuRgzrNfinf5hOzbZcy
b/X2xYRcuaS1qw9vVf3EQzE8g+lI803BShp18QinTVej4DioK4mdfh/f0IXV5dcUM1FtDqbyok2r
isNkHgaAwNaiYWYlBSYkRx3kEXsfCl5WPJFKLJz1GRffgvqd6zsxf6jZz9RICzG+ifU+Ku6j+BFF
+0L6VfSv+g/4zIAxsv2UPGEvF82bDiMP0aqIOSCgIJfTPzgiOdJ39DKThVD5kQPGrgEUo67nk+Mb
XPW7ARdMyWfEkyXx7A3+qmV4x7p9UH851BS+os9h2DX6NWGYB/Op9441Fft3xvUS4/coNk3LeAT5
lfZtZr/Crcdaw8tIKaOeIwNMiVl2HCEFVb8nbxumNlsqvdnnpI/7yD18VCzxp8eKADVdl4GaKFmh
0wk2ObKE5DYya4s21G289IwBF/dQlzKKApAGlD649jznynfDZzAy+Gza9dyI2iaOFaoU1jdGBFc/
Xuf+hd+G7WPKnsEbXmH07mW7jlgOmdhRqjANMPLCgA0xXnKKW+nEpLCiEZz8r0E8TszGm/m504yv
hlcY06bSW5bpX6b8UEVwzkvZR1Remr5wTBRlsnGjObepkxbBP47Oa0l1bMuiX6QIefOKHMJDYvNF
kUke5BDIG76+hiqiu+ve6KpTmSDtvcycY6LLLSQgaxUm4dcDXpJpiPY3+rLJiNIfwERQOiorBt54
iICLKQE9RwoY29i2Maq6Gkwf/RKSd4z369qPt3dKgpoJd7YuSTHKHh1TT2QLbL1BPlP+oWkgszIi
K06qfPhU0b9EhyXoNNjtX2jqABEqaws4zk4B7DDmF/bz9d1i9Ri2h/fHlZraT9LOibDJ8KzEIvmy
oz5VcvmI9makLgSzehpHfmQDpm9HatwcxSZGwpzwNZJCCW2YJ0ssh3RcZPsyCDLXSeHjK4unjelG
bw8iu1mdQx5BxmjZH+vOv7smrzGhWH+zO4rQdzPgygE2I88fwnzTWGvq4MoV2tJGfamsi5oYlmKd
A2GLcRDv69hOUJLH2KkHkaHma5uydCOiI2C81ieX8BOk0i7d8VV/gMlEteKZOE5TSAkSMYFRuFtH
NDDgJAcZHAk0cEnFJnPSkCS0TJt0YIU9axb0UzoyahBmqAoZyiEDF669HAgh2u5mwa6y/WyhRr1k
3YXdM36TAgC8g8pIeh+NClQ6NLclJbgirSwGmS+2bOH7bITRvGAjaakYBF47vWGE+QOER/BEvNlI
B/N/I1bKOg0wT62IFNDuAismKTnJ9UomBLTFUNo5TzwZHReD+1kZHlM6ESY01xnnQmcnUkUYsS8u
ws+6q+adl7MgZVphsf0K+W1CHmwwQE1JEUhZTfobDeQ1R5sKdjRB8RR/dhq2nJJ97qYVYN1Erkob
TeOoWFup/9LuDUOvsjoziPjQnsENJKWGbYIB+Qjyp7jl99VHX1JtOmOJkZQVje6UZcf13KwEBpEm
oKbz67N5FeB8Ty/6hY83XLNPAAqeApE/SyodMWbK86NaGwnxzcC0KsVBqdJSs48yXm+vPZ8TzAnk
4ZCQp8c1WuMJNe/T/XziQ0WrxWM7+xByA/OE+XqLGC22+dV6EqhaQh8sc/t+1DUSTGtdu1WxLxgY
lQjGmpKXEae2rGFD79ngVOQFAoiheSNqQ3k//wyRSkJGlImZLbN1/fhkWpDKvLAmsTbBW5oaP8rL
p8kHfk7y366YvyiYcph34irsf3sEHnRpV+Bx7w2SDNBR7yVIKSuBppTYQ1s6yjUrHt37JstHVLDJ
cJJVVJ2UyVgvAWzRkdTkBVp+HP0WAqM4vrPOQL3AuYUXQeP07+iPVO3avG8DAhKl2ovCF1MfJdoA
k6w9plQ9C2npXgHd0ZameEveGzAyjI9hb+5e6h16mQLOP7lojkxxcVFqgJro9oD0hQwQUVlYPaeL
DDUy96PsKwEG3WtV0KEbq9NwW6JVGmQKSJVYlvY4iP2ZsaQO2bb4jmEwl2e8POpzx66D6jCDlq39
UoJ/xH8V1He4MAhpyDlFxm/XaAV26dpKIASTxXcfSB2TebIbfscKdlRI5ps2lkst+hGtLwUYa8vV
KKNgyiiNX/FPb0B84B3gFm01LJcwwF4jCwYCj9/nDIWAiVT+yVxi6BX8crT6/FoD/73OI6/j3/Z8
el1xlCJUy9iJCMyKIS1/GsuZmFwk+4ArQ7AgatfcwMAABKmZMmzHTciO+xWHhOjZdBtyprLvPRbR
xLIBfCMWC4szjoP8xYs+KHaiY7bq8ZBkbo+Fo4LvwrpZ4K5gVss2j/fJkKUVLEjInYzvKvJWUNxW
FPDFu0YyM6sVw31TdMAgG7D3dNxeiKExoxNwghaDBqmnAC1Qm8OOG5hoVyuB8sGBt0oFKlCjZzi+
WzTlxNTz33hAPhsGVzwaGBUmDR4jkkE7UCPTJFv6NpQo1qyuQnyLQyFMGcFepeGS48DqqekgYILy
UzlZi9epB2as7wtmHyN3tKyvPrJM6J6B21azw4akgy/VJnAKEDk5UXX1+wrfqIhnH4Y3Y/6vogZc
y/XmCb+GzTx+hBLyk8Hi3tNmteTXza9aaExDHwLOdCU51BQug/oAjsfaK92JGAOoacrnog5R4WHl
eX7J4BkOJCXxHbBrVMpAIVObZeqLpxgSW44VQdxDVxOsRY95BF14RtfIStXFG9BwGpnyvgC8Lycf
vjK3LyDhxVz6nBZMNH6mJpGBbkIxYvgtdwvPZIHcdd5ZOP7lOwrnKlx0pMgAbmAR3p9b37oWVjjv
k0A3QVgykuZ/OWwkCguP9X95GedFORt/0yGAgT3JAadUtpkO9CUn3Bf83lZrXYE/utNXQKYrNsDN
LcdTqqQ0PeQJJSIEBpgVUBTdyLSQlzjaX3PjFDQM5k/te1dZP9N5yZWIcoLe9Xnl5cMSbC2xUwM9
UkFbA8UVwj+kSBWoob7mnnsfQbt+6isofFFK7I9xfsUo9tKNMfhkwvUpduBZ354kRqYVddYY4xY6
0lzoHNbWuBvKq/HGW7YwUkhq1uLN0msA1hujmOKDQuGTScfhtR26CxWeITNa1ATPCJt1IltzqcX7
vZbTCwQ8RiB4nD/FuoGVkNcZ8pyrydc8yPCbpQepyAiAVnG4bnl9Gi7TDjS5QuvLlgHl/5eCgPT/
Toq9FrIxU59cPfQQTDn1T+IhsFXzDyMapvCSXxlzObXshGNBoAUS/THHyHbVinXHlj5mASdI51zA
KcOdaLARYohdS/SY4F8LO2Plx17PnWLSSh7oLsPXwa6Asr1sac5okj/DMowrUkugd+H+LKf6Ilpo
FHdT+yc1i84JR2yDm5pU0wRQT60cC1YRRKfTmz9R4A4nnc6HiUpm7N57hLG5kvoazXAVPHelDLrG
x5xesOc1TTyQfg7Z8Kn/xeE2UvacBqZBp8tRVz+MLzINQPs0LioYBxDoMvPK3ycdL+ZPxs4JBAAd
Ka+CnjQ5FMmhZQDD+E8vHxGUyeKcc6WVf0Prv4WLSqfAGkUE6ZlWuIioVSKnoiuxqFf8Dx0i8Ei2
UnhB+Lnkh8kLHYqBFmP8Y9wX8Tth8ebURVA5iXY5qG8UwoTnqURME8LazBMxyF7LJ7GNwMpTzhUu
pVnKLSjB/8Ztx5AyBZNDeAJzcnx+K87EbsXZ8RMf2aewwlkMwlZEiA6jGGqnx5ymze4J4FLiWzm/
r6TW1dW5NG21PU2tuJLZ5nMR6R6/3HBqgiPEgIbIHzAjzfwlTiLyGawICEmBBm9FYzb7ldF1L9JV
hRXDxUR8ZBDCFItGTReQr3JBlaCUgU8SFMuSkSBxJmEQYmJ1VU2ok3v+aF1ktfaHcDZpJ9VznlPW
hlT2qAvId/mTo6PBqFBkKA4k1kn1gLUgrbAtCDuB+Yj0nKdMfE6B/oNim81OKLY0IRDghpPGP0i3
Pt1+n+8ep19GEzmi9aDP16M1Dib9zRQIU1g9b5/tVs8ZxCC4JQwBDBN2eeJGSvTcvrgEvSWQDT3D
ZcyyhQficwwdPd6JtwHBKDuUj2cQbhLbbUEc7rJifCTCKBfGmVUXsxDRrskMDokUS7pcX7JheXKz
k+ywMnH8msRMuDVWDb4naWNd0XZTQj6PTxIgeFReNefbX0zozBhuYEY05KA3QcmWaN5/kzXQ2Jan
ulA7qedInmd7WeTekH/TpiVziXV/uh7rs1avm9x7kglPtYot9hWwu+DvBfSHP7EFns3wANkZ98fw
YG7Vs1ROBzxonjypcDj2KJ04U3QU5jzXDsM4V3KeO5VEatuYAN52PF6G56rchD569PyH7QnRNNDC
WR2jetko50aao9J68vRe0CwMqqvvUUV9/oDlh8N5YNO3Fe4K2fG8QbBMKqIUNig5Ed1rDAqegVbe
eNf7wcbV+lpmrd175ZOJpbF+T3HWIEdKH+hAOq5YCfInoLnkUa4/7jTYpzSrcf5m4zpaNO5d84sf
Ldzwj0+UkHKpwPzN6n9NSjq0PZpXQX0gKE5/knJT3RB14+7DPkEYmI6mnTXHtSMz48KG2H9lhyZb
1e+v5x8X6PvwCZ7ONt9LofMGnQwkZgKqyPbziAaJCU2peaRWUgnJlG+zVxi0e8AdlTqXUcGoxyr/
lsptJ14i/qkc0ovmUndXnOHUuJigfcP8Zc4gpJiklqK0J8/og/XxRQPEzU6fRsvfy0e2L8AiGBU2
8DTE5ltUrsBuZGZooJx53FcKvq7JeZH9KUUwIjt5QTxDIzi9eZUy6bChLQDgTfYVpBIw2XSxnQtb
IeDfVt45oFlJslIqpTUKipha1/iNqE8ewrZtDz3vZYPn4PqaQnFa2/wELBMmLSIxK4Qtj+8JSb1D
chKKlPMwbkFqsk+kI4iFdYhNDaMI8L/3zbpmbF6RnQfrSkSU/ifcgc2gzInWpVsz73gA6OLyFvF2
Osq9G6dJH5j6p30tL2W85YArqs7uOduj6swaS6dZ1X2AVzpXdOOyT76n4emMv4N+NGGqTyoBN0Z1
RjfEiADh1tPj5onmxjXcNxaSaQQR3MIpRutxLvffccErBGwf9tuPQkaIGLw0nC3WiT2sLiOcvnYw
+zlmcHa2Kme98k8YlhxCtNA0x8xvXnWQ6nfqvAIqjBFu0UW3bsVzmFEDy1yhwGHQ1aUxur8Vky0J
+sHkXMVRTjfODZZJwYiCnlkRyGG3Qz/ig46mgOQKtogvNwPkbpG4jqm9vYS+bS4c8VQI87EDUP9d
BJxf1vyzxLE0/ktcNjrvtcQe6G0zSdR+kv2IyrqxRYtwWUeUv/VsYgLlsJm+LYb4Swiy6U4egmxA
ntbOATJJ3UYeeMBAdfCi2+Xnu4qW3QqxNEICJ6JmdJbh/htHS3+uORFDfyt5/cJ0SbShzbDmutdu
YSzGCOhYnszp5DMEP/KisoKM9A9uTjdblqfG2COqCQfOvTUiivk72eg3XqbQM3xcgYOExTgl/Ho5
OhVTvpHUFofIoieRp+ztIJJMWvhRYv+15PR4AG0Z0dtJRDPglTUW2M952ZkSUOhm7b1Sz9YyP+VM
WRc4jXayesPhx4x0UUuYHh12vVMYrPKIo6WEPv0TiD3bWrwnf0yPaYzoAfij3fjtMve6YVQZH716
BFBXiSuxvufv57xsem9AvUth8JJ2HSvKRPwezN9OaFejfDMm1MO2yk65FKiigqqfnv8rvaa3shpn
rKSBkqGe9NgAy9JeCNdUF29pop4NIQvEw7ulgxz32ftilisI7sQI/VTt4j2eGLEhx/BNv31+KcIi
fy7Yesk3fSTxQztE4lYL18xP8BSxisOikcrQgHxDqWYDzbCAsc7CPQCto/AK62jewDNa0U3BOmm8
go5gyud5/Pf+Zkydx5dm+Bcbfi1/q8kcwnxIdnb63CbDreB7LL2kX+HS8mNsEha7L8HViJcXfnAk
a964qTWHfu0x4OLtt8qbaHlrntNom4fB+Gt2iEFj4t6CRpXAIqAeipcJrrHExpaLbhMVKpVJhwEO
+i9na8tYPvfwy6j5F/y4JzV7cUzm07aS8z81/9DvtJsCkWIrkXhH/b95Ab2BmaHtYmNhPI9qthON
XfVVNswhsfUh0uK2hgaXzSPCd0fLMcx7i4orweTHsTpVhT3fCx9/SKmhcZOyM5vzN2BLa6BBDO6W
/aA2md6W/JRj4WklK2rl+2Mnx5ta+zBQxbsOV4T0GebDr3Ir2/iJMxZJr/Qwje3bOS+orztgdqMd
Ix3xSv4BaMfPRsX41aMQRjwxag7NfmKHDxAezMXap48gM/qnT4utlu/atM+gop6Zij7mmDIWvtbK
nmL0FSzraK+P3x/9UDG6GWTctwvxDEhs/pqL5b7H5EyyGPEDz68C5MMO7wzqQdiACPrVRb55ZSyt
SZ0t7F/oRdiQThGgzO6o1NilvCx2G5bQtC7pAXmNaKFuQzuD5KDCAIag4o0u9OkVACeP0j2NT3DU
0bTREvxPANi83ujR5uB0llnhVb8dMbX6omqW4MEylZFVR9S7He5JqCEoSzhkIpsEprCOuo8ZujNf
lJuBrATwn9m+EIh8oEZQCBa1T9Na4qLZMdlckstUCBE0Ew4H2f4WYkZ01yKb/KDu1C6hHnOQo4Rt
8tMHv0z2N71uzPFe7lNYC9pB5hXXhEWRrpj/8YHHXykAkhmUAzixifM6UyOHXuR+cAvD5Yh/omyV
nlH9sYy4hdjeTmCatBxVLIxQP2ocOdD/Guy8dGb/BvaA/H1+xk5K9RJtoYw7s/6hpcdgll+IVPr8
Pd7epuLbn2zaykN2zF9U7sjW54t60amuyrBHnEiy0jmsVxQatJ5O6EH2KAA0Q3SC/IB6BR3hBAUI
ojmFbq7CJl/m++7jaOLiQ6ecHgZ2o/R+njpsqFfeLgtaP4sXenfM1ylJraNtGPcetYVqs921yqNU
HYW7/Jn3jLMEYxtNwzrEKsasWkNMfMm+fldHL2afRi9t/atsBMP/KjaRCKdIigAvRaarTSaZOgN1
N+EQcgSAqq3yPkJKocMszroL9ySzY1/+pmgOCX3rv6WlfNNcP1ogwEdY5VlPN0Xa6vGoi4ofDvbx
ua2vsbx+c6OtTOKF17BN8oBkIZBM7otN96RfQmqpU+N0WxBwwKCdICJNAwQAHC2LEhBEQggbFGUK
q+tJP8jlhYGDoS3g8Gj/OhpXBLUS19c05aK3iFABgqBjSkOYRjThAdxy079dGs+mnW729LUKT08O
R2PyoR379wZxdc2dtTRKqCWMOUhLOiPu+m4xBjDn9KrhjFUF+Rhb09VH8hmIKW41p5tBS8/HSgfF
e/8+V+D4uyjouiWZSfFeIb59D7zgubAUW+cURfeU0vdmRAK4TLuGxPlFf2RbF6J+GcOfFF/Ifcwy
pCx1kBVZT1Tb9oeBH8bVEK4VBoW3b2IzN649TF1xx3LrRaEzK7BLzlIHV13OTAh5A4HvP9OVypZG
WojiOppXhh+HvlX/L2bTl3pxB79J6lrk1wp+eodIEha0HWNHNsbMFCg235ACsCUWO+JfXiwI4bCG
HRUbIoGXiwBx6tg3ut/U89zEfYTOa2I8mNxDs86De7uOixU+lL2z3jZfyXMZFh4aTSU9YLOkSaqI
lcSe+L9arf/JswBqHKwPGK3nF3Efz9rV/c9R79csKorzyGGYDD/sLnUMRihHxO6QSEEIAk55MJej
SZMa1E2o8NBMuMpyiqtgDndEu40cChma0MAQftBT0sFVNy4Da+LbQuKBQLgVeC6QwUrlWUHdDWfP
9z0SqqL6ri6oyAWW0wxlovHU1dCj7XzU7P5bHVjDuoBOJk0hi+pBeejT2toMqnBbtAuds5jCUUp+
Cr6Lp35grG9dLUJpDC0YSw/Hfp3NwzNkNQRcKhKWBcszrnxAg7n55qzF3sP3Sr/I28JJkHocrkWK
yRwLoLIIF4yqAks8QJitOvZsS/UUEm/8a6kBiFPNS+ajNC/qW6t7Maytn7E+sZfE1v3GakRJxsB2
y+OTOkFdeIlLxZq9fV59k0ExRKQNM/uca6XEH40OH10Mmzi/pXerFmqkuHz+9aYrt4Pi1t+tfokJ
Uq6ZQ5v6hAAo1ZlGbnyGVcKrDxo6Edpr2qA6X+Domgr1mvUhQiJzDiSLatWGUzZxh1ucgFLhRcq6
LAy7R0iBYF3XMVt5mKBeOjNO7HS/wO5sMUauCcwTY4bN5BtAVvfXw7uE4aB1PpUQpULOkCO9wm4o
//X/1h9PybfsopHSsUdNK78fTyUqwYEUAI+FZTAlPrfpn6BvhWximSg0DqEAt2rdpwz5MMEjl4CP
t6s3v0HrFD8sFcHikRSdlvemhRp/M/mKJ+ObBKeriNkALsF34JgJv+QmwRHTocd12QRMy4hJ4EIt
Ib//0i9NWwxAB2z9YfGUkj5A4b9MaOA7F3ikOi0Ppkgx9Ou0Ksd+WfDHHpkJ6o8nkURQtODmMxZj
qsCS32WLi3ZXBSkDDPC9aP0PGwhI7tzGPsWjyF+5i3K7NthpOKa+YzKQ7/E4I4FMA0QFjPXJhtBI
NkbtBx4d8twEz8C8Q56Ffh7wqeyGAJnU5KwHNe205ckUguEyEqLQMoOvd9pNRCv79qIvg5MgNBby
SlX/Jgv450JgFXFfHXpLCraTdqJIMGzziML/WV+q9zxSZ6xjR5yA+Ajp3RalFy8exi2plhlTetXY
9NSc/MxwlBvYf8cq9omSMZpr34FhXvAlpzyG4DTGeZUA6iDKasMUivMFDRvj2St6btYgeHwJ24VX
siSHVWvXpXhC7pMzQZfJIZqxtfvLhkOTrBTyofAWsiCuliEwFTJVYHGC3ULtCHdonzxk2Jo1yvkn
OIsl+9S4vFHA8Uwz7JKUg9r9jBx5rHMXNKCFtc5n+IHKqWPrTHyltMUmxihDn+wBhczqht3Kg10u
1D5eetllGwo6RL1RD5j4JUE2IgaSESeD6cdr8NkibOrI3PRA4gCnvAy74hrl+AedvjwjqjIGj93v
TrhljnUWY9CbTJYfJBOYropJYS0QFp/AsWGL1ul3q72ikWfYYT435eLX+l8wA2YUMaJwsNpAHNyh
v+hs0qj+WKwi0VzAAG7hDennp8dBnv8Cwtb/PSuXeciMeA1Gf7ytoMbyH/2EMRLaLdwJFnudl8jL
nunnDKQNPFVG1RIjIIXV+PO7JiT2aRM9RjQdIcycXOajpxKgBcaXmfzQdLKvz2nV9tAzZhqZcbQl
hIktrSA8jQzV+f+C1f5BC4vECczA009J4kNj0SLM5Mcg5waOYjnNUxkQtMQJi4fwmyuPOQzK5hWF
K0Ghn0kFSvkK8NE1r7LXBpQ8C+tGfBBfWPiTY7NnY3pmsO9Z6xuECDrxfmk4wpzRRcafzeoWnxgM
QQJegCfhZyWrDRxeg5fEVYC0yMxjp7sVmETLHAAktstPBjeiudcVvyrjGvExjYyZyvJYGQggPFQK
qCGwRdIksW5lnMpPyp+EoSBW8QP52HGZHFbOu3eQBODUSbjZ2A0bHvPyMxYjNlzTT0ZgKpMj1iYY
J/C9h4/u2ATdisXKPyR2VCzIO8dzf1a8ijuitKu/z4ptx/hQULijNGIvdIdQA7cfXNM0F0LZhnQ2
xl5Ts+dFR/kENiG4/CZDST64B3j+hYIBqh3rwc5BbSrDhpFtnPHIx1YKUT6xh4sntdW1uGEZzKbz
SaveO1gO+DnDYvqMmPXzBAhbjq0tVxoTVq4qWB0CcA1aMclFOLjFC9eiOdpRLBP2YxJPatd7AnHc
8YftAnULNRmKnN5RaCGm34KMIVUnNtF9kTNEZYCtcUEgzzHHeWUz0KMsOk+KZ7zwHgfe3AzoR2DN
Rb3NCmeiiGzxr7X8HeGEJvxQZlQeNp+Sh+5g7pFQyXw/dJGAaNmkrNpv7SL94rOfhJnFJZJnOKUk
wlD5tyGNvTUXvKz72vdgPxJH2LgpcnTK2xbBB5svOyJE7sYomfEMHzgfSPWFnYBkYfbYiH5gNegz
NFB80iVDe6bBvC6PaD7Cfpbm/Rqb4L3aNbv+u+Vns2WM9RQ0uDpwuJG2xYWJQxWIHylXDT65JW8N
7npkgzr1MBq+/Iv2l2FBsWX4zSaNIaQwwoUicnLGmS3YyChyhtuQaVUCVLgNxI0+/fu5o7Egk4+N
wp3dxvGJ26tB5QBV3W52xAYwzODR8CC12CQveuUMkgYwBZa5ycM81ct8C7XfQ2h11hfTe8BLo4A0
md4AK2OOh7zR6f+994qHBsTrOfHa6TutXd5Aotwp7q5U7zHfxyO+TU6GY01HMy1m7NcNgfbIlmlq
gvnSkZbhYPA4e4ime/NpMFE4yHw7aFjpQjXq0lnzRSnPCfWPgo6vtyqPsuT3xgwsaf3H/hYswRSK
ejDXOr5AbhR0VrU3mU54DEEMQMd60dbB+gaIM6cmxlSruVy5TeMybSY/8cWh4n7zyLIO5yigZ+dH
TBFyI6SamaD9+OGmu4H9K6cBwVmwERGJwhMFI0GlKDNu5VNFohs+WC/tygcHAz7iYofPMDwj1WTG
RFqAgv2WmFlOdrC1WGYJChz5QWlPaUyOWIup43G0tLC6ZuoZFwsz83yv/CKN0yAvTVElLBJsUASo
74XEQ1gyjYLU6ZMzKltA3ZoGeuXWrEgJxxtnLI6ZUShgx1gHVg4hu31qmxuyv1Tc1aAJcERkwIrd
9hWUlveC0lC4GKt5seF90dJGZBBR00QufSKqaTbQbHGYmk7HBsaBfwlazMSrkR6/2SzwqbiTbghJ
BtoHFDcktCbA7VDtdM6aTWLwnls7kW1WsG8JsjYcUpZ94cvcf7xrfibXjWv9zViZBx/AeAlQibOQ
sweRev4tb/NVlkNhdUx0xTDGptWiTYQULzyfMy5NLk6LoTfHLt0nlzEC6R+q7WaHd2Oa89PoPljo
j2fJ2fK9gatk+Db+IbfRGGsciGpgs8OHGuk2Yy9eOxHaAbRqzNOazV7onowzbpyEmS481B5xAYM/
jiTeZWrvkCfMkw85AVmz9EQWfZrM/vo/fOwksZoU2P/CH/pOyotwz19pu7lbuEixjbLCsO7GFY2K
214VBBF4P5lPET2KkQ0DNy8oknV+KgGEAAvp6Sn5FG6fwuGHKDndhLztpEOhaLBaN5YcU3QZnPJH
cya2P9ql+TU2zTwA4xCSzoS8hqKYwFZCkAfb+mURWdzYpnwYpMBymqob25inU2xKjMRxerrA5dkG
CVPMSmdc89mXirjyVi/ZG3/B83S6dc1yak7NcZHX4qJ2rflw0zmK2bhSz7wQz2OCBDPFNWsrf9p2
dHM/xeUAaoqsh2/8j+I5PFsXhqfqP2UF6hru47w9G7M1ywoekYTd9Oz5p35rd8vjzRNPhCYFyNBx
/enr7P/Hhm/jxXB4mh4g9+Pgoe8DQQQ0Z484kLSMWXaONuKCdU0drGmNxf9vPiBx0blGdGBzlHOU
8XkKiFqYsKA/SedItfgfdBdTgmCIYsWvVBcv2RQjGEE7xDFTuwihLcLxAHaOc86C5DPnbkYZoZOd
2y9RuXREqeOXrZHg81pMV+3VQBTIEpkywVHApbKwJiQMsBtkHzCP2bEIf6Sn4EYW2s3hz2Td5X9A
qtiUNJhB8cBRCcPOxFvORxQfXysuQN9ZNrdxdN5vBxnLG+3TUV+/Ocrh9ErUKnAjbJpntLHRv6q2
GWbD9MAV2Wok89kFl4XmpBwKZJMH4xkj2Cpa6DtyMFfol+YSKMTPslkS2bRjKx+VHDD4uQQazVm5
EU8hjwZ31drY+P0t/pk0qLMRb+1G5lH6Sb4nyQr8vTPJmLg0JM0z7+HEbNUunPSTH4xsKixbtviP
E6+S+Ctnr3oGPsSQH08keDT4CQusz5m87DbNv5iG5BE2do49biFetb1WL98nkoXcSYu0bTd0mqf0
3h9YvlYp7bhdbKOlfIbKIFJ3UX2xSny0yrLajhuSpZbgBWAD4p9ikfWGN4mlgyOBqA+TSEBa+61E
tEMReBg4p+Y4vRpeeeAF4nnjM2DMz6yH/xvv1pzTzF/iHG2iHf1QcEOm6JglPpr7uJe/K08E/7sY
rrRP1+hMwgLZEGiTjGN0kfrZnlZx/GUtTPRWwtb8XF3eO0aGZeGk/zidoaAyMY5GdsEiQYrcvqze
AAzcX52bhzZTiRWO1a9kHv9RpWAn5hSndEDix2SP1K/wJH1pGJpENJmNL56iDd8NSpiYExsnCKM+
hqaAa/nZOdO4KCmDWUPFN0aAfLR669SZA2KDxxxpx0y7cIbCC9w2W5Z1XnMBGmG5opceNGzpM7Nx
krW1+RBn00+hpgVvPvE+l5iZLAVrPWGDDzPUpMKZPCykYQkTIFJv2SOz/ARnEdE6oPBFYP9y0bdM
4w3svahluV2O9SVHqzFdM2jFviaq2Jqg7j9OxvJH8SSn2TVHedquMdSiykUeH56o4fi4uO4puEv/
GB0GpzzzTwzX8VAF0rz0ywWPKkN/iFS7YtcdmeNQMoBYncoVoB5cV2iuTadg6oQMoEN677Dzl7yp
7KJzCJ5HDY0z2QS4d9CLALuZfGsK7x+Uh3XAe6HeKCSALksH9AObcN7eKT9TCi6IhLPm0Ozz+7Ap
EW4wGINsiexiNiyYto2zFoWKjmV8tkD1NSK/hnOFa4BbjyUNIhQq1a/TT3ooGXJR8DwMTiLwumju
Ah2eapnMVllgQYLmBHlCpZI2GuQlH0sG4b/oa37fe3xp/zgGUp5aWDabKhicDBgf8r2Bme5ZP4+P
cC2tcB1yl+kL9umLcs0uBSfSGynm9wSjRXGVAXpIO7yCEHFGumZGBGRAAAjgGuPeZm6Mlpnyuhy5
ovmk2itLCxkWVeKCUcSkyB05tqthIp94lbBm0AJcJD8Adyz3w4o0Up+vUEKA5KDgQL8xZUMgkNJ/
wKZA38EjTtKfQP6Gk0R7BdOS+ct/ZsxTrcUGLwdNX6VR/mctZne/aaYm1qF3rNS/KgWNjxkfelPW
/fDDlxBCeBUQoDFnjDAb8lUXRxVKGKM9TEko2nVsFxR2fCKSt25Cnwp2xf23n1ipewHMHwPN7CCJ
qyJZddjT8J0QbUCE0f80Maoaqh6unuU1ZUBw6yHCprNRdDlKUnQ3TM0GR34/0EhWR06YD8mtspu/
yO+FdH7nh1cCy9mn/+J46lH17942kPB+v4JWYck9TauRkLOdY5zbVGu0jPS5JCV/F3w9XIhgSz9E
krjAgpHjQxzWqdLl16aGVFJftED5YwtMhrco+xK/ldDOm/C7tQA8VQS1O0hCUNjyfKgLcnWjizF6
r79yw4o5vsM4H2ZmkLjxF4Bdp7qb9c4IPUB2DsUEUZr6c10QoEQQqhZNMApsGfBJkK3O2hSjHpqf
mgjyHyFmbp5dYeHqPfjwIOJvlHYD1lQqGudJrVJ0bFPniDdtU9uLPD9Kc9M7VIo6T7+yNd2PpM3m
OrdI2OxK07BzEmRRtvVnQ1q+hn3DZ6VVu/f8/cOgosqg2zDdVrHpeKKEl3JZXwq23lQbH2VJKy58
wRcWVk9fD23y86A/4IcznYkUMJ3rY/tou0clXoeXR3eU/Jr9CFTGyyRU9VsS2vtP5WsIhJattgb3
l7rCzX6diniRfuskOjVz6+UO4TUx/G6dLqR+r/WYv9nuVMlfPBxjBs37iOWijr14eDDUizxhWLx7
5oimOyHIKtyel2r0CzbeIB1ezG6IGySlnpXga54bDFPGg0H58DF4BABls5qwpL+hmD0ywkPi4xOu
EZH0dohZPgO6OltSG8K54kEndshTtf1H+no3O1Ndk0f1uaEt0VjAEvURkQMKWZvFJV8gH3fsl3yZ
Ja4CEXn8VprWK2z510TaqWMgpwuz9EitjFfDruSwDBz+xk0cMPWfmr0PheTvn/SFTtMieWcVXUCw
wSqRv/mRFE4WPEtoYUI7YvCFyAZDGamCmg9J/k3yg+qogXmkG+vMGXE0HEOw/96Kpy3Vfxoi19qf
dCatk2icJfbzi16fNQSXDRSGCLF9uEiZ+jy0mYrjEKmphBLKRzweFYQjTKsybl5czOAOdZBj5GOx
AGDUu2dFzWVZYoecE31NYGtDkuwHtrg9xTXqcI8bXLaIXByWnsLKONbzci7O++NIxkTIr/Jbfavz
CiPaTD0MSMV+xwOdTPTNTvnyYcrJbns/rntuLuurg0Y+y88MGirm22DVj7xBDGLkczixQEtosvg7
YeF8HKlxRhTQmEm/10ie+CJVjzYM6wiHoobWDg7qL+3iBzQ6PWE/jcDoozmhXivqYQrmBDhYihjU
Q5fbIF1M8KLMZSWQCDTA+CPMC+iBSL8m1D6xCnZKl63aCIr5VXj6eCbyt9OVjoTElCFx5z1LNBdu
rvlK5xrQd2D34r/gi3cGlmTNYSD14NjpO9VEwDJPX9uP4CE40vQ7k4mc76314FvTqVI4FkcBJf9D
CXrSWqH0z6KNOZmXpv45FuHGOFLicQoksqeUfmS6oDOAHXDUvZ8uA2HkJEABOxrWwkVRQWHLD0LH
8X/5HKOys5Y4nOeYXQ7CHecGcquiscFXxBrp2CvZ2D373WCsUWXkyWJo7N/C47BnpTTo+FennW6m
cY/jc3dRybDXeQ9zms6RmQxEdq4Et7Vca4ljtnwuKdXLcWHoC5n7rUftZBO29uSnADVEqFPLFq1z
eKq5sDMFe6IPkrJJeZmI/XAK3WdsIzPaiAKQLx1PE6M6VMkE72YObpMpZ5FM7PccnBaFSsCfTSrL
Z1zpBDn/R9J57TauJVH0iwgwh1eJSdmWZDm8ELLdZs6ZXz+Ld4ABbnePgySSp6p27aBd0vE0MtwR
0mC5DMohWR/jSdZfWG/xD/xNXmey6Tsed+W8l1i8zUfMSC1mZZHhhv1h/1aZmx0f47SlFoClVLzY
Lf5kmF9grbFeiQF4cr9ghaL6JOAlMJoo8t9wUG/QX0BMZTJtF9sokd66vMwMR2beuuxihVCofj/6
yzu9ZbCjzoC4My0zRACY0+0DKGMCwDtePwCm+60GvbIm1w53MIxBV3CFF1N/0UutK/7tgJaJaQje
pGgT8YXJYW9tsx+wFqYlLiESPiwJeUP6P942c5TOfpYuCYI1JUtlZbnJgP8oyDdALlwbwWlAHDjF
7kwezPv6xC29YbvBd+zFGB1/TMs6/ck6sCcIm7PuUyFNR74uubRY6T86bUKRPol45LZceBo3yU9R
E9ECRoQEeEdXChfHrHBY9af3MHNI8FtekUGcvI7tR/HBrSl0hwDAcH02stgJ6f0wRMO+D6QXJZjA
GMbyirtI+l5iVHvbmu45sF3YEXA5eb5KHjFOmxqLPIfMHXaTAVS4eIX2mH9ox9HRleorOZ7MtZBF
MXUJvIJb74QZzdnFRJ30TIW0IhcDDcaldRXZ+ni+YaYFcRG33M7l9WgVQnRkk+u4JLbfQYRuhfjM
XHDcNt7ZOKjoXxV27ek3IkVmD8SnvKfVNGvTAJlNj9y8nXo/+0pkNzmlN0rQosEIuoQSO+QbkC3y
GSQpzGRkiv/1Bk0cICr8eA6ld4LbpdGRiQewrdJb0vMUMtH/TsMuG18LCTGH35EOgstu5uWBEwfI
mNwQILriU2ZwdvtkbxwP0rOpnixks+SRIJdDKhtsWJ1t8wYqCn5+22bcmVh9sqBWfJ2HvOdn2uF7
+t0MO0M9t9ORlFoZzaPBqmDLsEiq7bfO1joOPwo7w+xwK6BG4UnaoX4B4Qt2uKwnP5g212898ZHk
vx8BIYC3bmz1jxpbUWRj6ulQ1HdR8qArkZSIIxpMAKwfsuW4UwUHRQOXeKVOws6geQ2AhTDW/I+S
GCounQozfn1VgP0e9X+eFBhdIK5YlZtEvLJxhIkXYB24TYfjQMn6Gl6sD37LbOJvtJoOF3hpR45a
QJdxEIKsywcyUVDIiSfoKwGzvqm7lbQOzxPJgNzsd/zOg3FnkKoKJ5Rel04LcC93ZZD/aDclcDV3
6Rflu2vW86g9qW8pLociIsotkqUQTc6TGS0i1TB0FU7mcM+RU1cuXPr0IkCy7bYVdO7qCE7BQxyN
ED6wSV+DC6HLY4LYiw4ruQT/NpZ0WP/Qm9V7Izyy7Y/DXRjuIHVlN971LHst2XHTK159ODT9k1On
nT1mzC2Y0PquTcOOWRMKqBml+kSfTQO5rpAepoOuF5hsSRxCvst3WfZL2cejjNZILw5M6poC0duJ
D+Xk6JodwJa+8ALh2zUKHuIuDHTLdDsGbsMhD7cY8F1xd3DugQvpDgv3O70yqsG9oK9B+s2cn7Lf
VR2j8eMOB3cSj11qP6QtUHOIr4ypj+JnCp15a35pKDzQBsykQiMmBCaxLqPyCV91Bj0EXNH8hU7S
Pq28RVSXvjlfls6vXpQPFsc6qxpuk7/qB0f56GI09wnDgg4smQNgRTepsLnpSGhrbvB+Q/aJlc1Z
n6cHi0eUhfs3kwvlkCMLEcMD/fnKW4RVTZbf4kH0A6jxSvneWN/YzyStF/R2/9WvsYg+Pw0+rZwd
gLmWxI1TeNrfx2V1IQS8II/YsCvjSoQlnjuzcbAWl9uGKMq4uVbZdQi/4vqp5R/ieK8oUi8XVKS5
9DEnP3B/cf/kckcKuZJQQ+s9ZyoUEVjInXSeJSgPnxagRDEdZazBmd3Q4p8l2Dyog89VhFXOGasr
ZLDucMlZjkfmdXWgprl6nbQjf0QBgfH/pD+F6W/GdX6Y/mrcpuUePsxBMoCIXQ2DU+0e52g/eBWr
0VvX3Fu8KFC6irdG790KkqqOMSyUUUO99OG/QXnK4z0rPqL+YBRESrNp4cLEr9rwkaANGfZifZxi
G/aZ4lbhQRk+evOwGJRTMIMBRtxQjBtJ/InlC+HOqvVCQYHIZg7fcEb75o8ohtB6CbnVEvMUJntR
8s36BUbjmBF9dMFfd8ZOnu2SKMAIPUNdEvsjXJYx/jDHKzlugbSDEqlDTsdUZqdLJ9ApnGxFDoEX
pKKQ6faZ5XGMc8vSluveA8P4SrVHNMYQBoi7uqInEkbXoMqzKUv9VSn9A21ZCl4b8wSxibKcrY51
tEmaD3iWu1X2pN7zaBGYUOQfLQ67Dp5s2LOnHmySaq8Qc+lFxSvpcuXsBUj6XtCnLEeh2nfWvcEb
+NbLLiQJmge4M1PxMdPQHDgV62tfeuLwOb6FVz4MtftiIygCCKESoG+Y9jytovHIjMPis2hcDlni
Qkoq8RVInRpc2u9k7MG8cDwRFyzHD8ZxgkH0LdaNtLL820LEaXeR5quEBtlDJ5qONxM/0VC9zYlX
12+IjG90UPWwLntph2j90uEkxBeSIMv2lxR2WljalxLTgsV1OZ9EdqzzQeHJBj9nRFewufsKBwdm
kBG5pWoDj9DA0RWjXi97KNpsTTe4aHk4yvHBrxL76KjpF+43bE2BZuvBb6C2dC9J5bSDnwSwOhCH
ORVA30Ad/cDW1I4JWerOYfMRqNdCOiGSmY1riE+ja8JRSonGIO791ku3JNlF3EMpejNyQ9ttjHlQ
Zof6T97vWW119NLY9L7CRdOyfSrbVfiRPYQnSQ9Q12eotlatsFnm2bRsOYCXhhwncMqQbE8YumQ4
vFizLZkuiFaMiijPaInt8QoaFRtrF782imxdjFnaqPJXEGJ2sCXkr0TcJx9m9ktknHf9u/pfcn2f
HriHqT9gOdIJMV2u34bpSIEl6dQv0afEpzg7U5dIw2EGYzso4md8SC3nFGGhE3qIrrg8mFIOmWvO
QI/ULGAzHyn60JySX3H18xKrFxiNgHTQZdilMbChEl+jI/2GroszlHp/ReLCWcfxbBh7UHa4mTSz
PO7xtsAMbUKddh35ZLbxV4rFIYgvPi4J4Yz/OQCt7fK1fj2B14U+YilUlPDPGGeqF3hPA44+dkVU
Ahk37G6Lyp/WoRfitackbrRuwlmY+1QlzcR4xVXXHJ969GnIqZP0Fqy959NMg8/GRr0ExTX+Yh6C
ZofDz/gPrAs2S0v7s6HuaCiEUCQ32yh1hdUD7Khw8G7gzTW39Czikpzv68nh3Pqm7QWen+ye1SRU
OcncIUrgnKapgMbwM5n7YPZMlb+seDGuosUFp27eyidfAH83z7nJkYUjqtnHzRmojFZGw60Ek0q2
yGwlJ9sQ9lP5UTJqsuHx5uTRyD5Y23q+NC+cf7QH0K+hQdJBgwuL+QMknRPCoFhzAVTMzsQ/6K1D
B4sX04PNhdPdRf4O0IRok895QQrWwNxCjKG7i0AeXGb5QXrGT++Fog5SMcRPBE0kWALihfBYY7+p
9/NJ+BFVlZ35CatjdHkYCLERP0/W6n6sbzWXXWSLfSJ2soVNQy8Wzsp8wTzZ2s0VSxi/w0EO7zFf
y7/wtoDmhvkK4wHkj5RYb4xAEzxZuh18uwuRO2T38qHXr2yma/UVjqdc/82dy6WGMx9DT/JCY935
89GBkZMBJ3NHir7ATQ73qqA6emx7ME4uQLV1GfoRmX628Z2SorFNLuYzwDRuDVRr6StJwt5g9tbW
Z6PyM2NPGB6DCi7BTDd4CvLm1NUiAg0bH6Es7xFbaZofXcrmTKsLp0AaPLdePMmWn9JCMPb63tgq
xwdigKZdXuzvJ/SdVvDGj2XgwTaN7oLxiOUAvByqFTFDDGStv2hgFh6DC52mUO3yBRBuR+w5Z6LB
iU4+JbDVBlkVvDogZ/SzYLpweJn96EqaF1UHuSf8j6C9rSDjEQvosQo4zQevEvfPtTZ3WwAMKSYp
Yy1sSAJLwmLZqHwWyiY5xm/sy7Zcyjlz0slXyWBxtPfpxoRfAyyU246kMs2+45lKcnN2mAmjJZrW
kUYX+zHkUrl14CRY6j0TNcthSLkcA9VWld1rCYQA/8KZlYOFWo8tAxtzh49Q1leGLexgi9TvkCE1
m/7gO/OYUzp2E3gPVEpUtzGMCadUgB0P6iePDyV5RtkEjwZvDPXIFUOgJ/YXlagB5gtixFUS5B0x
9NvQNw2HVXrso4tSSUdp9K8s3VJBIdq8xOnaK6D5Y0mFz5Ysf9bZuyG+RKzVBYym9gF6Umo6czRA
SbTLFVftbQ49tXJNdpkpWS8uQAWEi5oHhg5hdJm2iVxlPl/5N7B5l32rnTmDiHlBM9uAy2aOZu5L
64jR+4g0pYNMMKJk7Ncd9rA8uEAtrVqAwlNhi9WQuKkyqi7Lb9a/p6DSPXxL9Y0BR0ZmyNRN+ek+
IPuHHwtgfEqVHdixTmh4q+GjRV8dADwgdFKlL4FbvmUNJCCcqIG9eQxlhiQ1/EA4RU5L0LcHnXYx
AfpL6VuV3VweTZr/iH8Qq2dnfKHvKazXuDyijQnra0gL8pvH/1KCh6Q16SABlFMRgL6JzVkcjrhW
xFC+zoz68KD5qdzEeyaIwDP/kPy99A8JKlF31P9mLghiahO7XwgtqGfZ37Ab3+BbnUNWJHpqsOOD
jIQOgQHrLsFFd4mzGxEcoNpr+J/NxgQBCMNMMlvuAOYugflg+UrQ6UJ3VRF3Pb1mybXpnMZ6y7Lj
oK+rEQ4OlZRZ+WXG/Tc/r6R2qFiY3Fcu/juZp5nPHvBKHF4XTEjUHdkvjXUfk59Ma7Yc/5N1p9oL
OnGUio9tbv3WBJ/p9GroxoZ2H4CkrY9pChOJXng/MP3VcCbeYgwmIsbU6BDKOwLJOA7T/krtkPck
X9AARYdoPkik57D4g96VWLv1Jh3t1PggJKdqPhvxPcj3rXzCPRPBta68EgJG1bF+zGRXZCAKO0Zj
WA11zou81PI9x867Bwk8iVxlJkHzQUEvKw/AEcdLI70P/bnAKHOEeUnP95Z+JXZ5ouQKli0UGEVh
+fferRSPfxGt8roWVujUdqbsG6krn2YanMKfx39Vfm7qt1E4jMqbll8gDhXzrglpsTnas1MxXCz5
S1v2Sm9HyLjxOclvTbZTiQRMd1iiFovT/lY4GBNNzapqo4xvxn5BwH/uOeAJpIH+Zfi9hqU2Jedd
Mm3lz4JZizoC4YGyLXfNQ6Jp4pDCj320Lc3l/yNcOOJGst5khPy4gJz5rYZpB8sNA0mrwQKn8dLK
7/KfoPFqDDwWz5o9ucar255GCqNvK7kd1Veze5GACg8dkCutvHyAsBxeKlyiZSdYfcs2nemwQQMv
Z/MuyW5rkOeL288uWVE++PDbfnTL/ATILcDLxofVtZIfPcBe2DOGnaz4CdR70LXUsfBap0FAaujA
32u+amLbSgxsHb2yDYZ5bwnXBQtMWTyoLl2be7Hm17+aCXJ5suANBy2qwrtR/tvyKRaICMARZo68
ANSzYCGZuhmsAgHqL0RzvC/3UfWoJTsYk3M8+gLuyujQmRiw/B7drretT2a0AjoJTyasooFEXyvG
+lLqh7NAiMWP0bPVh1deCgS01GfVbXQ3rpj+0NMEVOYkdLX+qKPbQNMt1I80u4QcGDBZilVar5wT
ILGjrB4GSAc5oWI1bqEuBv1p97eoPy2gHh5avy0gnp5g1sVGoEAvlfSwn0BipP6TNWYLxj0cSvmn
mF+T9FFSANuHxH0VA86XITZ7LGUaSCyoh1IMJ7JxV+APNNzSFsckB4mZlvqiDIXgtHCVzWYfi8So
97qvCcygjlQdCnACDHm+jNrtWZ7oM3Ztgh+0OF45c3cLLRJXzkv8o08/aX5qBww7vQovYaTKsnrK
hYPY3BTxsPQ7dmWw3lmJRN6Ufi/WP8l81sJR9IIEcqrbd6cemS5EMtA4In4W7taBDvl11U9N2Zec
QyRaaVw5G1owa5JVGCErtJqvcvNdLl9k9iFk0E9Zf6rWyGX1RSz2PanMnfyeR4QZPyaCr7u/iFgu
1mRs1wSDzB/WJl9TcE2mfVRcR8w9ZYQtrzGrKgQwk2f9ckZwKwLv3gzOwfE04/bM1HOpUpt/kNn3
Okp5zNJzpjK47MNipwT+IrrGqkaY+7ORHMT0HqJZVv0C9nu15+eFqj+LOEzAldhP1Ew0FASToU4A
xxd8HqO48aqIA8eLLKymtjFmEqMzw0GiG95WX6Q0LYAiwbAfc1o59F+tpTAgZNuFgMAS1tZAHzXf
i/ZFhh+kJK8DPKAme52+16S0IGS3qF6k5ViKOP/rkBWjfzXzPhD2gI3bftH+yUAfLdSMbi+3sMU/
h+pzZEwrRWg7MW5D7OMSFjoJfiyCep+jg9zgrQcdNTzQHy/vuYymM3qq0llAp2L6VvaOnJ6vHiCX
4V4q8ceZsjUXF9pVAys5sb5b7bXbWcbfHKzknm/u6K2euwZ3NJ4dPdG1nScg1dekD9EPd1LHILmO
ue29wZ+enli5W+G9Sm8mpbsfjxwbcWhHor+EBJ6Q1Q3yIECUSi518JmFt/k9y/cjWj5h+Zhb3hco
DoDfbtQuw/QapRjj9c9Zdc0FeMwpwh12JPiSAVErIRmzB1aY6fQyRP9i8gM9BLQmpeotV/1KO7fy
s1HOCkSg+DwRm5xQJ3wexgQ7QDQEVXEtWc7AZynN13n4d9Dht7a3RTrM6i6Kf4PsQ2CX7Vsp1drT
2QgYXyHfV0afYv1esB8jYAcExm2wHh/9Ei308lPl+2bFZkfMM14ywgRrTwM8UNfHvsSJXtxOUGsg
SgJ048vjiyoQqo37UogJeHEUFBsnddKJBsltVQ9vebH/p1jkIW1ewwH8FL8IwgAdY1WFR3/z6EbN
o6ogWoRwPqG5RircZo70kRUwu+SVOg+ZqaG5QK1aXOdih7kLq870IfA6GNJYE1H8Y57qhkRy1q+X
6ZyEpxzRnt5AUuq9KvnXFD/4OtfEQhPaDVn4udCJVfhfvYvKGwey2t0axZuS32G8N/DGrEdXHYuv
VnqR1+MTH3XRGKp9pNOorAZH9XlS9sZwrIhWK16T8VNbPkrpmQy3of4I2nOo7FhKC5GfiHdFu+U5
4glOmihl53gXMQapLi0axl3ZeSbSZJr42OYJ7uIzrhHxGXQab0yzBg77jqBKh9373N2b4TtL/yyz
+mdymJXoOjHZ/FPnwAvUbjsBX0hMSmSNQG2F+QSXhsj1ebyR08kGkAGduA1L4TOlvy0w7+yAAsI3
hT5zkj+EEuFDVG7Fiol19ezKJFtvzy25WRlLWiPCLZIVnctEgo9xGqHRfFXX5EuHdd7AcZQ+2uRg
WatDg6mhkXDbDF3AvqvuPULjSfrTsmcLO6GFDIHbWKjQVCMe7B9GbTkqW4QBj4GB4hQw00ijyVYf
CBK8/yiku7zZt5g4dOd6tmPTVUCArPv6M5Y5O5bYDZTfhQk3paaTsF50/QBkn7CoBsItT/3wr2Rn
7Fk65/ljGm96wSdMJFlF+Bte97EKzcUTLYKujnFxCtPXXjjiFzguDiMTR1lZvczABEL6rQXQkoyj
EP/0QYCEtdhEBtP7JsT9dvQDqnkra98paeFq/tENM0wHmjYBFrHJRIeULJUiWFAwaOmiZojqZLrE
LwTUVYB6ug5la6T8VJCuZ7J94DlEIVam0StnWT7BjECDLUbHTvnQVZZbuLiKCNVydos5wDkTW8MM
zKcST4g0wOR6+ZkTTlGhRFJP41rIxp2qOfNIfWSt1hJgptAYIS3gSJuTkTkCZolR3Prys4J2Y4Gc
BDqgQHwroy/Ce8iefCFbTMkOBc4VTEPMhgwYSvanBj/ZSspo/1Q8uyp23vnvrPyJ6q86p1tBw9+e
W89EAt3cJKnbDEws/XoGRUxXLAIGRmvIGJaOJ4e4jiwfE+rmmdZQsKqtxq/uc+LRYNdDFZAZlKxo
9V56byoUlqAEcuen2nNirs3V7/E2suItlqfW8H0KNwbky1pQIeUDV0sTljvFtqqwcoL0XrOT6vhd
sv4vQWfY/CmrPoxOC+qthqB8YmZLvuvlW5SA/DhStOwRkOYuXYlFZBBoVVejb9tjuLeNNdVLkQjN
MCAXFuMZnFjcTZR1Br2kyNwl2FmegLIZA83K780T9AtI3gA9ANWxi48JmedJ8ZAzkgTxqEaTlvjL
v6y5pjjUuvR9ySGlP4DJIn7Squ9KUrBeMsUVWUNUwoOTwCZ/pMGCuDrFlyzyY+jO1pqhqUHGXRZP
hvqH9IzVVkV8QsEK7rFM856Wvt7LlaP8QuWovMabKOuq6cYcWwby9H45DujeWIin+BS9Qv1Xlk25
m5DY28G3Kjv9EGGfBYbcr6viaM8GNoS9mNpIEukdK1C54Rxxwc1NE+E/CJI4nhQ4LZ32XobEwGqb
aoEO957j8hv3B6uCxIfUH4GzkaasChjFcqY3ldSw0U5UxZ91fBE6HRbU1x+EbOYKHBqwJcVfkOfG
FXJ7Iiwe01TrlUNN1i5KodpzpuynFKsbMd5oOYK6eN/1KBwoYQ1CSA2MGXV1cxTxeodPqLtBQpLP
Ref1CsZLh0GM2xLoBb5OkSoa+J5QLSULfhvjcr7KuP/wXW5MOHWI54TIy3sUY9JvCsfHeCoODkON
zKSdrk5k3OwhUTwRqwCADOxCxs/pbFwxlnSO0HPwI8DVyq7ifQBP0VyCnUhfJvoJgWo+d9KWuVAT
jIMZxjRNjPsqyb1vmOJ11Nlm2oXCfRxeBF6Lqj1p8GOZRV/ijdldfJ/o4qurwo2BVelSPoPrIB/Q
DZUsE3eENG/2JHuFy3tFgtrnaLGSUSAxsGPSmBw5qE2HAxZSmBmeAmkPyYi9LOYUrPiT1+IL7wUP
1EE/kSnjRaf4Nt+1h/TA02ZneaI78V+FUd6WxB0prrpwGlDkkVm32sCixd4iNQk/sWKQ2/W8CmFD
dH6JmpcFCn8Gv4OwCeOIIQGqHnYhG/GuIiJDPvULggW9cr7pHwL6Q14tl61PXDFwtckeSq/B+xHx
427S7iStLvTGkHboBmjKBHra3MB/81ctdrTwSvat4YM/EHVzVUrXhP05kO3GswTzPyQb/aSykxh2
CoJ3DCYg1cMCFB4ZBBLJepjY47TRhaERV7RknxnfS7fH1jB/wOXU6g8RmQxITop3E1UvHf7iHrqB
onnRmpzSv2A4upLbR3yMVuuiHXFt5WyLZ1Oma0WXVdGVedoOpf/A0hNDYBY4YoX9DXKNThYdA8KC
IaFOpwBd6mSP39JEYTcpUlb8E/0zDCfg4eZAyTj9FcTQRURK1xv3ZfxTKgQVbBhgkOLQVqocDNoL
U4eyFgrrk+EI1YhCDCLShpWusNVoKf4mkjFK92DFtj7yLj2obTqoVkfqIrQxfFc4ASMI/IUME+6v
groDKXzhSGwhScafeXopWUhGXO3NHz5fHp8+Vyd2x0PPakEKd0Rpdsmj+NdyJ/d2TexyicMU1J+W
saeHmWVEfyF3J2ch477mWQ2IhnzQBdNtOGknQLpC6tnR1djzcGbumtNM7x5DwxPa2cblBaYBzxI+
mXaxB8Loee5FmIUJZ0SAk4SsYZS1sCVZPCV94aPSJu+BKsQ4jt9qzu6SX7B8PvcKon5m/UfKc6bo
LtjiVo2RPzN+2Jn4PWKsFfxNs433KdNXiA7VY53YQBCieo8oXLfStCumFacxla3c2B3vH1124OBN
IuDGQE1DfcSuSnXakNUVnp92xEPUuJHgVAt+HdsWXA5RvsoLyVC2wduKXUbOikdCZS1gDwiOYAli
dUn5SQlewnqVxQ+t93rVzdLWv/sPAFDw1ST3yhhfYmxFHZQuYBLA5xZTAAlRn1jwsOrDE17s71PP
hpZ9GkUc+4FXIpyo7/j3dnC2Q0d75eEJc4Y3FruXMbq2iUla3dqAQmRbpWXNU0t3GQEjJoy7H93n
AJaoHm4i+JOCrIHqO31AeG+E31D7qpVL9xmEl5ZkoYJs858seZN+jPIOAGw0B0aKvLMVtz6z1JJk
bGHJnoP3BrN6ZZ6gZcLsGxkRqkX5r8eoA00sjcQq0Wtok78l9lpo5VlTQuWMXLCsSN0YxIARViVt
X/uS4oqewm1KlzmKLk4tbSv2MmTk+YavhjCukcdouiYLlGDbQmRlDruC/fWmOwBumS4O3iEJxYTv
oSdacDFjDbBdGdsTnP5N+MOrWXWAkGiwQgBAh7XGIwzAGq6fh6zt88opVQ8Ta0IaSzZ2LmNEEXF4
b+keMQXgp3TeyuBKXJg1NQg7gURbg3gwkoQzUN8t3C4KpoJammXY4DEGC/tnsWx6dcupzB+4lUwE
2iDlgCuMqfD0qVvE94ECIMOhL8HFHL4dNpc8JO+0anwthNIIqU+86fhydODMwTvpyTuT38sbRTD/
xdMbFSICdnhoSFYRFRXQpmyFyDUMEVfXBm7YTf4Z4SsY2/knbrTaP+Y8+jHrob9naM9oTf7k/35F
1CLUxMZwq2nuqHKFqE1oejfVU/oDG+0IMJNtK9q2xL7t8TwMMDzLtzw8BstF1ME4n8LZQWUcOnR4
HUpgzaVwWzyQLWkw9sxITJMZ2gpReVQ9/ofD245U4KPKyX+Hqfc7d/YIdRpDx5/8l5rU//IycAvi
t/A2F7TMyLxzJ5/dVtnis0T/2TwrwelZP6KrPUraR4e9AuIpKOKGjY20ZhCk5Ywv0rnJedYgi9n0
ChwIPSgK7Jp7/Ckj5IFWnh9i/PORxrGxiVy42OawrVG0wk+bVk+n+XdAa4ctJ8vMdaS2lz/mA4GR
YsQegrW8JyN9i1h2eUwBHWbckTcu8NY2gMA1AYPythS2HJN0ngGaQ6zOaW+mTQmXGNEuOx72griW
4DwpuxpKaQk+NgCbzW1OTB3liPlbgXylesAg2DuX7NZu1Rs3Kdat5gGwNST/oImDDW688OoIesEq
VIYt4QemNy0+FotxY1cGjoAumrSQcp9jBLTVAV2Bg1Y10RbknU6oPNLxG5ihsFLmZ6BPxQwG4zxG
APxMlT13e/rLwcK9hDUwJyLIZbEdfflcOgab+QqgfjttqYv6O1BLwtvijaKbG50SBsaJ+7oqbECT
EKOn2MbcnUMbOJH0TvrpxURSC753ChDy5Kw+3amwLWoPPxyv0sVV0yPp7NyqKV0Slp0sT0mQRJ18
BrQ9gkLjSWSbKmsMGNwbUzzGQBlKygfwCFubX6Wlh7m5gcpo4JC/MZt63zjkGPiydZNgJNhRv1Jn
ZWykzxwVNCuQ4s0ABbRdwX1NnSnxcol5aBs5BKZY0P45J6CauFxN0Ia+fVHFV85FMXnPlMcq4wq5
GdDsHOeYRhmLO6E5aZixIPrCZ6FhD7DaE4bWugnGsAjGIso/QhRJINsDjFg3E2E05WigBICIVT8G
kTg2Qk02j2z+bZ1FPp0BnGLmzX8W4KwEAepRzBwXN6HhbTJMfhRPnnK47pj2WFsoAwwbWrRdSKdQ
4a7ZhUXXtZXxsZLtgqWptYlYtONHoTxSy+OOZ47D7Js5CznX4g9/ANGDBSjEfpVbZDM9I3+ObCFw
Zij4SKMgxnK8EQmAJBohKHiNcgyFPep/fPB2XEviYl3aTq3DdpSSV09upH4U5UtU3dKBNcBd+RoN
xE0OcuDhkCS4NgFpvyMSzZTIA98W2y82bkP7/h/7jJAueAJQ/9XhKnbtbg7+fasUPNzI2eVyN8AD
2kMtHlHgswWvbJBA9OQ/q3MDbxbkSAFvgIqxheMZrEaBaM9teHxrsAh2tiPEr1ORH00W4Rt4J/gM
QTymzq5UASehW/hCdx+/Lc0Jy4jO3ChobDbxv2Y6Zt+omyF0RzcBk2W6B8nhPoMhjdPCypeuZw/K
O7RxIhz5MmyAEPqzQWDQRz4BCUvdJe/yTyY9O/BEXKh647wGc/AmQvQcJVOW02UnjfrZu/9Xk+aS
S7IyIV94ZCE14RFs3/hNDVjUVVq3AJkNJo8T8Tgc9cUhiwoDSEjHq7kMK7uaCrSR7j0tFBMXBjcc
LKs5VoT4Bk8BAhlI6KMoRdsBLSvnJbdU7yIiTkiKJLeEzwTbEBas3ObTjsUqQaMRD9e6YIWpME/2
/IWvG78G3SoAx1bcwYGlPLO5sF6jG+SmMLHFelcJL0b77MmqvGgkvbdHA95yh0ZQwkVB+zVJhyIt
WIIUbBmKV8GbFeRXRpwIEob2l1VwlLwWAYaUenJx17J/ZosnId6OCHQGv51cyzqwdqFYUWdqHFi6
XS8wMETww3OeJGxk5fhNX2rMciW+4D8fKiqRon4M3TVvdh1a69pPEaJgJReyRaAXH3yN8ANB3QuV
p0q/iXBUw2ff+Ipsbqr+Wd/7Bo87oCNY35uCgzTk3pvpj5fwb5z+9RoZXZdZdpoW0SD7Pu0DVI8g
Sh/n9mRngQK7OimzhHGp1rNIOzuIrtN40YTzjNcf/GSTRkT2KG6l/FhwQFQ4fffw5nFoycZDWNrx
U9OvifgOEyZCp9sdK+2j4IOT7BpWJx5qd8161gToYYWS7iRILNPrwO3YYu6yeKYrqse6OZldjcKJ
9mR6VgPm3Ti/UQBMR/ysX+MRDbb6rkI2Gk5VZR3QAqnlKUkIDrxour1c2YfIBcfziJwHwgdiJMzr
apI4B0JPGCgPJnl0eVAfipIiw5EYLXybil8FpwjdRH3qwte64WH4kQaDFg2w60GbLKZfJlORzras
UE3kqL8icTAEmrT8DcckUIF81VPeRrzckoGtfoTOvX5a2WkmXrHYG+R4cyBV9Y8svlQ6vjLyqxbR
w4mHFLFW9NaC4zpQ+/L0iCVCby9kScATT0RHxcsdSzg89oV9Q+eHQT8Y3FheBNWlgupEG+TDLq8R
FDjaahzD4h68Tinfe4wuIF9vSwwskKOPxsWAp0pzE00Vq7DDXEVum7zVawRPzaqXoo0UKjxQYgPG
aBahkrJXlBNVfl3Q5MWRC1/kXlAHQKFXmWDfma0M6DFkFY4wsNB+2A//DT0MzAm57J8zWzhHwOOr
WfwQ3QS/ZzyKmAolDgrdtLhwrWq3Eq6LdPEnNcZftsaW5NxH76kgkcd1M5NDDLcsYNVyLZqrAqPq
3UAwibtAxaY6dEAjdQvAcA0ahCzxGZQXsCt8S5hwg28jf29kujaua3RQZ2Sn3LDXwTnKP92CcznX
azNBnqMUYo1/yfAOql/iwcNeo4Nb+59tOcMVtmSm17Ara/TDp5Ttu/nNdKuTzpxvsuY5isvRX1B5
xbAfEM80A3Bc9KFPcPMqPIZK4FlfhjnZmwQABkCqX5HiFaG0LV+gNUdQFhlKoBlRUq2/bsK7JN8U
OA9K4043iPrmRUPo4up2r/rwQasTbKrr3Prqgo+T8tdrv8J8qeM3TrTcK2w8u/ABRjBrm0gMVwMM
OrSGjn54axG3TO13Nr4F9Wl2uR2KZ47PHZ3bAsOdu4NXWHrjrh32YbKJmbNE+p0eP5vxugA9azk5
Evec/nKmSEsSvPl+p6bbAH2GDOY1aHYD4ZcMw4l5BMLlNLLeQEuk0bMEOCp9iPjfJ6xHczA7nHwO
Ae6uzLdzsEmxK0v41eUuSr2/+cBqNF3X2xr2JJsEADTmbxAUonlf/Mv4ZhPWRzNx5NRvsAwsBsHw
ks7HGUVApjLp4zDAnUa8H2xfZfSanwNtDZwbjA6sEgsB91vBn9Kbfk3syxAgseE/yevWAG8MIJ9m
JTGY3UHV4GbSO3OwLhE9iI08MfgfSee13Ci2heEnooocbiUEyjn6hrJkmyhAZHj6+eipmjp1pqfb
dkto77X+iOITTg0Kfm3dLG9a04Dc7bVT/tOwSM2qZTFzEUTRqjxWaNKQEh7ki35Vr4hIY8eYB5Qw
rn5R0GoOcsHl3JJvxWdTZGdwuuKHcJYP2QaAPdWGc44rd68RbuYOg93utWV65JGFbebFmJhbzu/3
yZsHzxRWdFLNfeUkfSi3ppUNfRz9UfcxMMrN1wIM9i72VvLGgNiYCMxNF5zVu8QZUy4qTImkZQCZ
EyMljjEHBDAvUSqsYBS1liCKzUfbdEI36RGn9R09mVeKD0BMeA7YvM3k4M3wJAn5qnnvPQIsqD8Q
1m9M30suN55D9Qxxq+grkLGy4EgJtuwZpXjTZAKSOR7EmcArnq8h0kFF+HyyfKcbSpeCH/GGAVVr
RzxECBCBVbu3urCqXcST1b9KNClj9R2jOxqo79A7o2QJvnyD1UCdlCo4cNu49VyVLRfoNhYndpm7
cnMh7lWWFB7hHxOrb0LfzUR/1CWF3KYreyRFvy+snC24pB3OML0FpD1EgNvjNx6zHgTUqJbTTz3F
BSFpKt/1hAwBGLDKDX+8VuLanCJdzE9o3mt1r3pHIzi3ghup7MvqxMptjkMqh4UdInMgCN82GRLY
64kD25agOxNsNhfKCfDYt39EPmneV/gXJM6AqYxMTY5MygIS25EaPsCzd7CLq1/yUFpCG1enqkcb
CsDfIoxF23IlMnLj2/PyJqLmNu/hPbOrS1UzuxPWFCf3OicCFiHxIrF21njr2+nrM1PJqcO8v1Mc
vluVnwJlkfBXPlPozY+ZTH1/U/91LzYUEs03Z6xZSLUx8ltHHROS1bGDk81YwvPq5w4byQX1JLXr
9sTce/qM6bAUjqSXzTBooGgVsKDeuECNwLWYD/gwZlDyFPtxgy/JqX0E6qy9aQ9vRHXENz6ldSXB
208OnD4ieUdm5/KQPOWZNXGSMcL1s/UxkxDlFj6DeJzMf6N0riMwwFeAak9+ePZvcdMJHHIM5HdE
UU0wxVTRES15xM8goA58xVscibg+ujmTqsJIGptb25yVzxBHwqE5sgYBL4AVDr8t5fR8oHBpVpM5
Gf0w3zNinaJ2zDYDpWOgYflIHTqPIc6QvXvxsp7xQopfUed24TVqD61FvrI5Cb7IHYgmaLbaM7uw
dW4icBTc2OBUArlbX4T4MdLR1DjRvnSdffkeWn+twVPOMTCJNiZ2CmcQIX1MzK+MxxHnLabE+bTC
vnZD0lapJ+77AOSKvC4JTz+Piq4uTsIDAUSGFpFHhPys2HNBhS1g4naavjg/yNYmkjXkgFC3NUc4
qqlmhumu4CxHV8XJQbqctAAaN45euRM+q/Yh8yOBqr04RFuLYm3XBhJEeE2QFpg8IOVsn5xcccdV
2XJw61PkucKsrScXNkvzZE13Hd4pRFPCesAgH29k1VbEiXJrRCfRrgH4N/TjC+l4i3beaZUlyPOC
3gdrxwcB/q+enFMHCexCPCkysQ1bwXJQh8czHBwVmQ/mgTIGXJmBPhMBDtAIZVRPThMAId//CViD
8QNK8drakS+jGZeBuZCEx84xCpwOfM+VAHLsJpuERy6FlZj3RBfP6qfKQJ41+4C0WliNDicJaT5i
vtSlpyTdk0Mo2CaMoJZsI5W+ox+FwIPpEqv5r1oX/JW/zJhX5TgwrALRbADNgSIZmBsnvfCgmeMv
x46JUleaRFnkwgoDD2J2eQQrjcIYsH4OXVS7PJtzDVsCLtifoqd3m/6lRREsjGI7CFuiQxIkLDNW
8BMIA0t4/KO2Uy4VGTh6VpM1w1J8Ib/iVZ9V49iZsO5TfgqpQ6Dp6EeGMOEBhCQAQYlHcM36bE5m
+TVI56B1UDBe6hDWNQJVBHImuI1uJAGEPIyWfymEhZdh57tk6UIaAZDEZc5oPVT6Tg9XGJHQthzY
mvyfHIG+fkmCKUhgJ7rlnbo++YkYi45i5Ayc8ahb+oOk30QS3c2V8uFHsGl6xct8goRUrg+zP4Fa
GYd0cvHLebwOqaeayg9TmZgPHpEO2wwXl0hfI+JwboY5ncR4NeiDEWcbc4/Mgg6j3hmm7BbDTsQI
DCxjxwu+5lRfQFqzYYxP3QxB7CCutfKgrHME+KzkXGUjSD+Ftqaz9Yi+r/nsNcucEHuEsCR5+Xgu
4l2O2ZTngNziS124Ub8UbCYltEqjQo1PKTP1ycK7ydEIHJZswML/XW7vbq0hyufz5+p/ku3Ux0g6
8uyrfz3DCCoKXOw9RhRGzSnPRIePjgGTaUJ1CatN3Jg20XGz79WTSnOJ99tqexFX1imRftDvCCPe
QF1VJjvSk5A+ZNqS9o39HQv7u969ldOn3oTmd+nNgUs/9hqfMrIz9af3lp9hu9bvkISINj8aOosR
cGP36K4CFiP3fa52yJ3a9/L/hHpSdKZjN8AwJZypWfDV0MT5+C3W2oHVAeuQYWegVOl2ixnRliXC
6RbJ+zZg9iWOWaBdGncDCrWDTB6bk0s7v4YOAa0mzpz4t4QYWxu8qGWwHg843nW3WH634o0RX9W6
SaUefG7kgqDGoIdVSRaZTmi3Pmvx/X736EJ7EneCQ2+9MvNHjL/FTEXlz3/h7KLfRVsYIKJK8GfR
WNG/OVlIIEgOFsNr/+zfdxlZIqnvY5ZWvmziLWd+CeLtc5dkwGcnyIseKlKilLdbKs35Y56b7LvW
dh913gAjkDP6JbQP4Ft2BWQe+aVm6EFnUCcHSM9YuYAbohCcWh0eV5kgtVHHlJFH2D0I8tqBq+Ef
RjDdQbZgAeDqxBgRXhXaH1aY6R7jzw2PD1kY08xw1oK5Gu2SrxBuUCX4AYV9tQo2eIg+5IoxKgt/
Jr/47mbtt/bCEunyTeWxaGGa+H+W3T5zPGPTTILmAfrDb9Yswl3lXbV2Y3wmS6BijnQazpwFT1iD
VMBYEpPmb17FLH7Jq0hjG4VA9x7iSi9Ji7DTUY5c4xkaAVpuQ4SeovT9WQm0SnLX0g3FsQv7h9z5
XxCJiha+Y8yNtzk9R3eleZTewzoLOlgotQLTYU08AwURTJKAVezajDWUwTGlK3PchxElbaTRKN1v
2uyj6GGsaFXwNoq6DXHE97gCWbsZ+Bi5Wgg9CrJMsCt0f/28LU+MtQp1qairraloA0kLJhpBu3KJ
pxwTKtNNYq65JLABxLupvCq+9Ma1cKb369CJZvK8PEkzDKx79cEhUvdLrnRhGrrwYLC0M8xeQkvv
GXK7Kejpa7Tl9WMxCRF5o3YcPAxc/koMQbxFOcFP02rfmbhOmlkfkVcJepp+y6R+rVscN8kq/ypG
aZdDGdlN6eDox7/AOP0Pdp2ci+jXaMluo8t2JQYPU3zlPm/rqydTTWIl33vFqerOvUB7LOvbeag5
RQ9KcEq/hEfyW0ccmp+peXxny1LEN0z6M1a+ZTB+av7aZ4xu/HKqyKQXfgf4XvArpeWC76dJ9wh5
yovfgOlxY+3xNVh2fdMygF8k6xeeDr0CvlUuJBvARAOK+eml7NbvZ1mMkZqs7F38+zaIX9AnauBq
76XBKCnIbsfG9psMJqOLgep4a72NaS++IFuC4NRsxGfy1QhX/Pwsn9quLgYiR10T4UXBCQxsDxUK
4A88ifGdbzpRiq9SPArWVW1/PE6lMR9zigdbWIBvxEd8M8q/5u5Inn0uNaPwmFSMCic0loxqYYpv
5S9vNkoz1+Ful6NPAOjjUInTTz0H+zAnhvvdIkufFodKxh9ud+JMcgXu001MVBr1GTSNG7xsuxbC
qF9CcpY1dWUzplqQ/fTVVLYVbbMTWBYgXDRlpTV2HhWoV5YnC35z5n+TiPC7xKDlopz7UcgqcGMH
XRJ9ljRjgmg32H+QlxOF7JZIpCFrIVy1Ge5bbVJaZ/Y2VaBdbPJnLRQIUObxrUYHX6v9BAaZM0tg
z1r4aqsNHJw5wiS7ul1JrW1OcKD5h6a7FFvEe7LbyvSspF8RYiddwkz0IcCxh7AAf6gWsr/toOPL
6jCoB5xEGdT8+1WZkQuslZFLnVQv8xViokaYIrGFTmC8fwJ2DRRSHtiHni/FVSpcQdhKA6UawXI7
llvWJ3iZfsKZHdqxeQjUWwHt+1G/mK0pVb/US+q6BxSN6c5M/oihJbEPI+czN0DR8F+Sb3RsvPk7
cKL6XM4a3qaJliLsUSwogh96jL05W2hKcFGsflG7PMkwB8AEfim7fvmRXGITKM6l8JpOdoLoKzwQ
JAWgb6MqCttIcouaqS/t1OsuxNRxIz4A+6Wo85ahgkkR0/xGbnxDiga2sODPw0FAAgYUuXInjHko
vklcokfZTnQUsxWjM3VW2LxYxWjP7lZzw5UDVE7TdlE0a3EdAwmp4ik0l6M7ho/4XNc2Hv/deihk
EfqPsl+jTqEbVgpfSGf7eQJH/Xa0XyRHkBz+SlWupQrhT5CLq0MDkKuA4bZzpWCPf7ZYgRDGgDYk
XnUBOVrBpWLynReTmfUnAZC/16H27DHkhmfCzOdptGLBZyABidx31rrrHxywoXAJ90xZDVBI9sLc
QRSJ6rT9NqHaypgX6Z/0l6SksZeL0PiJwoNK1DdtQF/lbQhXhoBJgciZe5HNVLIQl+gicuEmGnOa
aJAOEDY3S54+/+ClfPVEbguX3qOAZ4Os2SdjsH6+jRdkrhrhpWSU/iMjf4aonWgN8SlpGzXeeo9U
/jZYpgJqXhYtnhY6hKwdabjpvDIm+fzd32lSw8j99bFdFV9AZyG7Xg5HmZhwKhBJRiQ98JpfzWwH
nU6bAblpwxwOATBhr4fb4UNtDN0fSXnCz21ZcwNC26jOIqgPIUAYqYuLNvy+NRZR/YSXjJQKnbGX
LIt6afCZoguuHWvqEt1Fp4ypS8bE13p/Qn80jTU5Uv4BweZng3qKwdDkVnQLaIJgeo28eTxqZ8p9
+0dXFEkYEJ47OuSF5ke4RoA15c534YiHwOl8JiPxoCAoKXQiaoyHMjyUQwlXs4OZnPa3iBgrf4lG
ieOn9r+b/E+RHyRs8eB6k3rfkWMFkJf81NgwuUn0K9rKBMISp9FnXSgrkwVJv43c3anUqEwASkKT
aq7ChFRbb+0xQNQlXX4bhkBVXRscgIRPAuZ2HUWE36bzrnGO39McQS3GVSTUf8YfUC6lpdqiOnI2
ISu2mktHZBhyBRYofgnhYvclFKyj61rcJltA7w7fOuIh2l4cIGdU790kUFb0eavP9PeN/MZy/NDF
8xXSdUMwkeKOel0suPw+nDUJArnUHqQ5OLWgn5DihSgA3k7I4NR/Np9+ZcaXtj9xS4zFxRRTdrOw
WsGqg5w1Mv86RU2abEVjI/C2mT+hj+qakLtW2lbdgu+CmlkekN+jp9m9STYWTr3d5fsBhbr1+UHg
bjGexBe9JIAXXpNYl+ynHPjUbWWDMzLLCW3eZupRzr7CENiePZiSW3kZF/OgcCzeZJXLPvmLaBFK
t8EbfvkW9ts+fLp161aZrUnPRnOLDjmG/vXGvUSyQRU4NREKMFjCCq4FIzdYzCAROvADCosXgdTI
MUBpTHzGa1cZGzYuzyQFO56xc+XCdwMGUwAxcDg6MWC9BWOB9HISzj8A9tXMRzLCjfZ54L6Xh0Pf
bWiXICe9u7/lucUbw+z3Vg8QpbS10fuS4epND3L5I9QuLQzAbo75wMABXJ19lZ+VPIPNHUwUM2yq
lEhBckHGc2xS/1aciWQmfHR7b+VlSbVzqlwVxDVy/R2T1zTTxsy/rmAZmbT+5Box40WvEDXLGIHP
4DpQcFVcjD0XUhtMEgLlplk7EwVwTCjOyfHDHMFuhkIf9EyfArviU7nh22B7quihAdMlRhdiZoIt
eionTkRxa3EQ8fbjp84ftKU1ygOdPwRUiXemdVSPNmOXXendunzU6r1PeR7cfj2slJIGthh7brFh
oivLOfVzk0P8/OHcQjMo7duCbfeP2z91NXCJiRCQC4Uqa21gw1vG6ffI4uoQIUTpzxDTDOGyV3ef
HlSf9NEZul6EQ8SBwDJz9LMushgQrBD/KteWTxlRABlwEU6LeZPYuNdWprGRpHmSr+t6yWuGj9Rq
DsEXAidtmRyz1vE/7nuHyEnNXbFbD80pBWyCgXnvk5Bq6aUR2oHyOzjA0iSQGh5afbumbIORACNH
xvecU71DTcxbdkNl6RMu9deOZEpiG/GyS11BWyFQ0QawcaIF5OrYRMda2Iuoj0RIjeb9lQw3y6Ht
GZux4NboVeQ1z4HAN/Y2g/CdIBhrw41pIPYgRhnfzCOC7pHcmtQqedlpM1E5x4xfl853FRKKKBv3
hq8UfTOaCgJAKkKdbCV2tJcqzj1lObbUoqnQqQgb456o6flAo69jF9htAEgdbqSZvPUtsVCF6E0K
n7aHYhvK96E8Kd45xtaIQshYM3i1Nbl5JM65euiawTaDeWCm5DKkQ3RA3zNPrFGfVdIlwNtNLN8c
erLL3VhABDZr4W8ZxxviocbHsX8JFj7ISatgnph2pFa36FWm3Yqip9+RFJV/zWwjNF/l64NK0TqV
xrxZGmR+S3/y2QxW75S7XVDeRMfOQxWK6oa8UVy8/I3w+1705aJel8VmaJ4Rss+70M9C66lqR9Vb
JvWl+KMdCezHWjBzyRyZtKlPku9wj25XOWRrfjUvrkyJNQ5H0kMOLcOyblcTl1cdTHmufhZmu0rq
I0ToGg6ty64qrBCxGtVaYutBKaRNjPcKnwsDN3MdJvcp1/i1lI6S4lYHnzKKgrfMfEn5vpBcwEFd
dHQy1/hDIJSoTYpw4xH+NKa48HhxgZ+INkYPpnfwVcpDNFDVe/WsLA+dfygEcZQ8YVmpaY4yVh1g
cUh8QTdMKRLJ4nWl35t8j66XVi90nBjpzBxLEXS35XYVj7cBisKCTuJzRWvopFzTjEakQzDVaB9q
EQ3hb4uoNCFzhgQMxtRLlP3p3jIlpcVp741y0HciWH9jx/W0kha6w2SmSUvVctNhx40d+HeTRBID
xf6ytjae/824n5275tLmm5a57P3HHtgLHJh7kepW6ZKvAnhnwfHRLtT5WXwJ/dSK56W81pYekvb3
V2k9P/VoqkViTSRCNwnLOYN+VH1nxMmUx1Bdk9tbiYvoOLYC0Uwv3tL0pOmOgEhX3NUx8XUP09/y
r6yvLeH2U34IoTtCd3nWhgifnLt5X4frGh4W6zE+iNLbIXVKhkXou0bqVt8mnbBEKjLvIgYvThGE
CY/yeyvEbIMjysXbSMmKQFCTThzvJlUdVrhZggT+opBraG57h7QqupomykwRXebUSnFLdnnW4pKJ
8ZgFTuLPkk0xbXdD5hLtD81C8+QUQV3JYAK1mEY3C2ewQDSKbdabkrRSXo1R8oY/DcH8KGVFGiO7
dX6QCJqZo+9HHoGkI50nNCyiT3EYZdGmJlDzmfumCK8DxeKAH997o9ySVN5ok2VvAzfIt5AJ/Qdt
BtbXAr0Xa6gZsU/Ms0XSfUc8fsHwpVEB2N065eAR5V7HlCMdNQYCcK9FU6371xj9EC+QjqbwPQh9
anH3OZiPj9bjpF7lELwdWjdSHhA1boXyWVfLBv1pMZPzc68ehZbQKWL2PhtTf9uw9QaOe7Rjvv+t
NjyKvU+AXO3KgIlSN6BDna75RIdns3eyclEqfyQvCSztHySreL4IpqrFfQK99yFV5Y0gKSTlr01Y
3c2nnxHYfq5rN0JN34lEsu4/4yENET2WK4IOiUSUHekL5DbLEa7430p+ba5vnhFwveLca8dPvG7R
h+UetsUzcjGFygqmHT451jP5bLPqXsq2zs7wqamm6y48r6YBfs7w7QzXTscQQyXY0sp/S6YG5S9B
d9Iig/RZyyrGACtb5Vw10ndMcdwdyZxhTqOt8gc6ipYVWIB/sCWyWYivYBT9jvoYr1t5L+HgWfCS
aCSEUe0zKn/JvmCeB18YS91Gqy8fO0io9KoiAuLHA+yzJt2VFPb33ogXI5lYgoDY6H/BSAG+bvnR
vKFM5hYPH+yXnAZLf4+khA8aSx9/sDnWC+sXBwmyCz5D/E0+5+7q70uyr/B5p5RAQ8wOX15yAehA
V1Aj7pH79zw08F9OKwF5xhwqQvn8yYiNlQ9FZMc3+cSh9xw+PDQoVlCQKSybS1Bfk+lKUQ7vfU6v
uv3giuD500P+yjGzbbYmPTu96rjG0JVQlTmrDQRVe6ZQhpOc1ZhXkdpcvh7lnG6kLKU/RNJhYzmo
mPFJLhViGN/WJR/Glaylfq61RpVvhyEak0CMxn0d165FZzT5jsPnFW3RXOMaePN9RmmK8RTcLt/W
66blrmFL5Q8qo+L22hNPCiTiF4voyhsobCpra6S/HlgTVQKRfEAB9AmOOokmN6ngdnUwERtPzhY0
MiiqeShYTtpasPmsCCDo3UyOLi8ZIKQuDl6xUNB9EiuGLshw0fk2Ot26vwPxHxsmS2ty48sxnkL5
ResqoKxkM8D1RFudrmP5+l74TJC79Roew3dvQpFQJwF9i+J6Gv5MjGEDAnnn7OV5qmYmLxdw3Xx8
HEkC4SwxdwUT+sec58pBFjbJNiTCmY8b0wPVhzJ/yRibnGw334zVI0uek/bFQ5idUZDLeMpd8g++
+XTzA+bfnIjgYsb8g5b6FeGc5LfSH4Ae7wEhJgw7qXpKU+Q51XX80intiGp+EC4T7qKPXTvxGcGy
VSISvXcCA4HTUWumEk7qLcNFJbkp9yamfZmcHjjoWfLt8/apNXPBBsE0QgNVBHVO5vxjvj4aLhZe
Zc7I5EaonPLgOuLBn82QScvqsRI3GloI5EWqRXrOvkNiNJE/Z99yZ/6ZjhwT7vVLUjb5jDmYEjRb
CDsk9jy3I7ySC/NQQPeNbVI4hP2t4MDgvPkLjn3voNRiZ45NdDUTTlvLAOhTrozCMHmNy6RAYxxV
MGMgHMFse6pYWFK+BvA5vSQVhWYD3kU/fygEaeT8kE1ygrDq+xXa/oAJmp0a1ayyjOO1JGyZHbes
nD/vs8VjG7QG5xOKKYkfLWcA4jDSXDW4MFnVvosPIFLPY2pF/meWB5qwG7fz+0WerSIO6m6WIioY
8QxOC6+99SQUtfk57lajjJsPdkXoF4mJ3iYQ9i1K5ox46uyhMr+E2o93SmltXGA54lH4ZDuR30BN
dnNlEMxdvFT4W/EqNt0cnzrvEiO3d5QxjHIZFbPkF00E/hNuzKY9DEIym/twDSmlKrxcS5IsENTn
HYno6+ypEMEug1NsvJnQADKd+p5bE1yYpSdS7Uyw4V1xb6LtNhna4CH0DRkQ+Lu51fkN1AaZ4Rzv
lIEKaVpz/j0l8d6usCVb/hJzSyosyLbUhONYi3uyVMZsm6Ce9/sw5y/iE61Q8mmxacHp1Tu2FwN0
1+YnDYy90Y/uk6z/Ey2nJsmy3gF5McLkK5whidtOaKyW9mOYwQRyEbNqBN3T9IfUxAOOWSfZZaK9
IvglRar+GXOS+diKPwKwGDyqOZct2hnNVYUoTxDIDPjD5SmwATmdYdMQMjqE8JCJM7H6DblOMWJh
IyKqSHA+pisdUiB2O0ehvh4frePnwfH+Nl2V1mikLbodUErtqDgNRrU4oRkk2qjAs/Sz9TPFuuGE
KgN0b+NnPhPQq9AKNvBDesu3/hykZc6fYHMbJFtbAAzAz7D9NjPLapaIa7FxvBE2VURIcruFxzcf
0yHbh+aikg+StGTO87wF1TWRXXzAJmgeupG7ScFMQgk6n3ukRhNVF/B5MYdNPtpxprDwiV09l7uT
9nmhPNIrV3HBKtyQELT+lBHaE0XIerQfNg/rr8bXx+1FQg/Zj+FexhMhmk+TpBu4kdFQthsPSHE/
MGEozbfaGygeFoxvCTr4ISPndfMRlqNx+m0cQ50im3FQ7WFisVn04lYs50KG+2DJDdLI4xfTRwFy
5lnTtnLXHVdQk64wC2tAAuK5rlwwSDM/o7hXld88dYfDp12lzFrY9zwUiVwzmDCTuV6g6NNmJbBo
b2t/Sr4fZ3twXNOWkNgCRXJXmyLuh6/CDTCCR++V4C9kAkcdKTvFFemk0XQ76+tlifKbc540u9LO
rx2ZBoPV2gHtqfSs4dPh7AyReeLbKZ0O5Wp5N4GZ2C2Dajvo589dPdGrjhIYcKY9c5nnNSKPsdJ3
h0tHy2fxKl+EFPzY7HMB3CKGgwm/LBwL7re9UaxNQCLmGj0AKdu0DjOvDmtI+j2Jd+6b90dAQld0
l8Dko7UH1GV0eGMB3QI1YLtDi8Vy5MjNKpEfpd0Wd87r4DrTvljwUW6zVgFsTnKsYMQJYGvSfkZP
EyDqPL9KF5Myt3WL4chByTNsy1O7wtmmBo51BgKql8OPoL0o1woBnoW5Le0pjUDoolm7GEMBh/Oq
Y32j94CxjyWKaERHXqSYj9dIgd8HsuUw9Xo3nb5iykrGMPkHkqON6kbcaJuqmQPR0F7ikyFJ6BR7
vs2YnbGs3DGlWEQnEZShP/UVB6jYuuocvqg6IDcXXe0guCN9zgJvPEJ6d1/f6RZEAyVFFaJJnlTc
cq2djxEkRvmQgNjqqXX2ib/LsJoDEJCg6JCklzr9CltiTc2r7lLDGADkIpX5FX7yF6YAEXcBdQ6b
BcU9k2adpA9R2AdEYszILbkICL9X8gpHqYrpeMdBUgH+jq1SCGGm+C6yzh4bVOw3/KI27cRV045W
bdh/4ddrrlrkZvpGFLmuSI46KeT5aXQPZWtFmNcASJj1WvxrPTWE5ckHBjKhoT+MgjI8W21Jv3J3
rSDtpLR3GmoAO5jfAe+czFGY4owPimjp+U9/WGWIkPwHUVKWsRLAbFrrKdFxg09Od8pzv+axIiGl
X7OrC3zMcsAqjEpAmYhXFO5TxsgEXc7VeKNg184yHp2K47CnC6S15rq/0qq1ILr6D5AKvbC7ArR1
qcmbhKLqwRFcBM9IhoNgWuCUXHfECILIkqXHuVTavV36CGWmbAumBZAN+8OmxxvIKpf9og6vwGuZ
x7fJ85egx2aPZK5CazANF6yxsvpDCU0AfpsuFqwE77X3Ct6owIgttzGvi/qsJgRMq3gL8Lc6HAeD
4tac89CwHTFQGYdoRSU4OUnSYrgWW59dTOdcqGWW5/w3orA86KJFEUNASpvi6oVfAsv3/h0eY6Zh
vzsl5REXEqgE1lXt4PdbIdvTyhPDXDs4Nvhr4Ro5DlnrNv03koZ/8yBtdWyP49FFikq/CYXnIJCM
PCrC6UOtkd8VwVlMWth5J6iuinog8y1h+lCdGvbJwMuT0CNYtccAh/mAZR4DDlFJBWiKQqaSae2w
KWWwXUxOecxRgl+ZXyVWhRGbz0hpMWl9nFb+8bp9DNU1SW7aEXcvXyA67cpfshMtZ4fqYSlOG2TI
E5p82JMjlP4AV7DXWP/VLxERSC5OCHyJqi2uvGKkeVcVrU4QpGM6283zfjg0JaCAgDOWxbnkGOV0
59D/YMtBQP4hWbhUX+9hn4WX4BmNPo4V92M+EMVFEL3dp9ATF4FrL4NR16bIWo0txV6CSgD3pGJF
bri1oN7mmk5ONMs07J5XwUbCIaX9S41WFSJD0gWRLEhMvzvRROVpHQMCSHAyle35je6ct9PgnS4c
WUHNMXYegAXrC5GXmRde8e+h8F00eEOMuQZnFJdL5tRPNU/YplWuZJZI9lW53SIaCMnsPkvx1mrJ
6lyA5Evtxu+ZuNJFNyaekDXt+7gi+JbB3ygdtjhKdayL+q43NkHy0/i3IOW9/HyXxsbjU5EfK73F
NLTmS2qkZMYrzOJZfEGl4aX3THwhz5PMWcY+wxBNxbdAoIH8lEh0pcOjv5rlTUEDSpavah46UsYH
eZWhJiDlCYILIU/SgeLBSweNOmnVuceo9yEbwGMTTwliEtic/chRP27dAAAld888K+TNKtUO4rVn
gufPakgNelwR4PTKt0htAPNECNFMH40uPaPuMVIIiHt86ZX05wCOfvh8D/5CpMIMDp48FVJELDQ5
wfAw8Ziq5bnrHjn1GTVO6JMgOSpftwWu5bWScQdn0A5+Ps+JHJN60pgIG1MvCn+DHkBXQdPdIQXv
te+AlEXiRJET8f90H3OOfNdQErfiWswXIrItxFYcAal2Zr5nFwQkEBR4AwZ16WVWi6r6SaxVS52y
+RvKzI8d1+seEmBMD/0KclQ4Tn8KpF3r8YE1ZiA7XkbtxKH7RT9p9W5ijKvgMuyROpj7PpwBPYhr
oBTAC4DPZNigrmeqvfovCEzBxVsICE/O+jkMXCagoDymf7BAMA/qWnQ4PPRySbIamBbxrI5AP1lK
qq1ZV4z7FIEm8OaZt1ABsvo3eOzdHPtOf41vtRXmgeISwIYOKBIXLbAPWy7Z0d0hJeD5cxkICPBv
HndOD0OZ0BXgEwvLwlKWH4T3XBy/LXx0KF4TuJozLi6y3byTx0W6Vu9D/lRA4LJHOsNDoWCE1zes
mPMAMwJnMRo0k7g3erZRcU09OR5949WI+NV7pKPSx/ag2XA9SLKreafYZyhYiIQwoxOZ4/YG9TnH
+SS1EHw0y+A9bvKGHUkbAhLMzzlGrdJ9i3eA9QJxoYFBFe/WnJ5rLbXBnUT/0mpXy/SXgRq53XdG
nrwKfWzaPMT2cG10pkcCl5j6SHNpufUtl2vYQ27dvBcfYpP/sn19rjLJwT2AXI6Qur8ue+ZEns5i
n0hXmtEZ5KbZQ4+/DZ1Q+mC1SmbjIY9EvQ7VlYqsQeYgEvm0LwQbAb34k3jrCCOwUuxVhagz2bRj
QvnKc9h0lBPQBAEWmiDhKhCH9R9Sg87gjxNeQ0CRN3Ai6pEsuvgmuQn2MEBKjMhv2d7538q/B+03
TmqvmBvqXSL+sOWEqIKZa+5kfr0OLh8Lv8oiCEjLZqtE9to9McI12bxpflI05Pgz0uRQcn7cWzj2
iXQnYWCvoUyzHYfCnF0dgUbbCguNNEZToCZUhk2IhEu5fhTSlGyPOuroWdeLtHB8ZV15W+9lYCSu
77y65MEAwypuHM4QyLbVVENE5lvYfTy8M91RTFC5LjQNnS7Vr1x36dYn36MlYqs8ZMqeFyBxsPLs
JWb14VK8t+/9kG/l9j6kJxAzD/kNH8hIOUMLT3FeA6SJrCwdbjbrsy/re/h2/ORLyVDQM36QCsjv
AP7sZNey7oJwEhsyHchaQI2zD/nQSrhHgTAjHcsMoXiEmANz4bky+i9ibYDVx8yAToWimufx7Y1y
meMFDRv+sn7XkgGT/VSQbAXBRh96CDZxSXjXk7h++W64QEXvhug77NT+tgk272DWyn8eBA8zKtuJ
OjlhefHarVjNcLe3a4IbYCX/4+i8lhNHwyD6RKpSDrcgCRA5GLBvVB5jK2eh9PR7tHdTU7szHpD+
0F/36fqDsjQLuyLce/wWyDG8c1QGge4V78xQfe3ewpr968XrRGqVlOdDBHuH52ntY+wOZuKr0LO0
1I+5+/x6T9xxHWvXaSxRFFkhtwpuYNYZGR+cBmSLvrkGiu6MpxyzPRlzk6wGmRbauvVzlHm82/Bn
MhHt4juSwUSv0SUZRZxii4HDrUKiFo4Ft0SwSdwbrSc8cpJN6RJLKsNhGtLqjXBt5Z1qHnywgLwY
R/8OzmYhcQH0pbOJdw7HCEoflxlO8rzHE9R2j9G2KN/q4jOWcbiDiluINd8yw8bcA0f9/pXGV/EV
zKCPuSElMbeSep/qM3atitcAmhBVKNDeWuFokhMoDPgp8ikPDylZp5TjtFnRodhTu4LLfZbL4fL3
Fg4cA88hl+n3fSTTTii9A5nLzSBvNhOJJM6KFhZorksKoY6G5x7Jh6NxAsKL1rGLZf5WPqkLEkVH
9OeE+AHjjyPJLsKFhny0Di1N4EBTUfapZKm8CgzRl9JtQzJW6Ea1bVgrS8X6eoooh6mg4Twlpnr1
XDQrrojq8CiaLg5VwX9RIzhGR7PlnzcMTuq9sVg9mveGNJZ5kkCgJx9cViGXt/x6FBaQki7wX8j3
kyF3Q/z0ZC9RoKSP1ApduWF9Ctb1bNrp9vGvQJyXdDm9cB2kQGa9JpUWFAlxuj+8bP1CRC6gCx1w
KqmSbl81OE0GxlYACM3dfd6/222D65KqWZzUkRTQtnNM3J49KYC+Va4F4FnQYFnt68X9UXz62PaS
Q7dC1OyDf0AZ8F7zIOjb4BbDiOCQun903Xex4X0KMAjpe4PDWonRMz748ec1ADNNUQtjaCv9qY5c
F0L9sw6OAJU5CY6/A3bklQ/HrVfsmPJTsFHgVWYZljNFr32wHQ18HaZ4mPVkKA8Ie9vM9ELliel1
6h3/Xzd9+imtA67FaUWJAkfVV9QdNCSbF7W55TLUajccsX8ijh2eE2sBuSAWv3ykfKTdvPrFVtme
kVAeRripY2kZDAegkUJxFWhJmO7fLAY7VKiRRiCGcY1rnYmQStUSbFa4phbQi3VbJfv/SrjDJZ9i
ZL+rNefa/+cK8//QWGvJ3BrfVbf1twYjULI0qZc16xqOjP1TbaLG4QBOOqUvXJL6/CLim1SW4TdK
f08LKc1S3CrFBxv4eOMvAPNiYf/R+RD5MPBT1r+jjGeM6QRKZHwOJwicVMkfFGvJtBnEUyN8FrS7
fSjDSiTjna9n9VJANiYJ5uQocQ8xO5NHGB8jhr/m4VfMrGDVzYz5f4wb5YfMtxy/qjecjTVLF/pj
IA+OOJN+t5X/L0/XyuiUjBl6Gzo7HTgGdKH8i6PH2yuh7nKwLmlmrIj1V9eA77zkmt7lP7m1eyMI
VkbL3POfOgF0I//sDt0e8vC47acfX/pXDK+as74gL9XcWPXWzaRRQZ3Z9PK/WEBo4i+z/YYkf8EH
1i4pF/p/4mf0XkGliE9etWQeCgxu5bfbqtwoKPu+6WW4lErFciIR/9lWDgHl5GgJTcBVgM3TUv7V
Xtnru0ARdu25hH5eA8GYMFNvJPiIpn7vAUsnKFQJlixNWreIuI05z1EsRibqIgcBZfEYz6dFa857
aPhSIecZL7/rZ+za2+dAucjii6A/mcr1u9mmQ5e9nSMDI5eumZFoa+zcKby27v3D57yYOAm+zTXM
3eClAdCvpFNZ3fVyD4mGYBK3IK7NdpO5olto/8Z6rYl7+pRLTmEsSiT1NxjYgtXgcGRnooqzsHGR
rMCmCPmVaSzO3sL4sugAY5noZYqdD+S6+Hx4so/VqZYRULf4JUiQZA9p+S3zNkjCVeq+4m31Qk7G
DzTRfQHAz69ocNh3NVskxTuEyhKY4XFK+Vf1x8tANVt7Z1b25s2EaT1Hf8dm23BJGQfy9BjPcOIz
f/TLZzd8UygrUO6wDuHHLqADj/78eg13E9rEBVhPGu5zA5umRuDspeu/vno3qU/n+jELEGWALIOO
43PeKHiV/fkcF/CHx0xo+uqzpWUzYrjI7Zc+HWylaAodXhnVOHJ3aDApD9Vv4m/irVcZK+X9JdbU
M88aN8cBtqZy3Fg8NMX7ylTOUM/8RxM7oQ/pl/Z3vgr9L6obLlaYL7mmJPyBDQPnFNNnwBz4pCMe
Tton5CGm45rlu29+o2OX7LTPCoej7oYFljMKbDCS016YQPorbm+8c6b/oZnaMnglHaCnBL8R4xGQ
1X+1CFXPEyYQyTOnBOG0VsnK63+ccWGmRnzOaQ7HBhg7ET0BYyAfYfs9P7xNnK7Ky9SwDm/KC9p/
cx8Hii25tLOeReEpQyPpFNLAiCoeDn8g2UVlt9LRw75FBye4eOPvDdUEAtmbL10E6DQ/bzgPwDHz
SpjAivJDflnOf1C09PytoF3T1K4YQwgDSziPzUmR9xFVVNqa83/G+mr9luaJR1IGVJAJNU6alRGu
U4/LlqbduA/07IlseuxB6hZXyLU3vVbd6uKjJ+hJS1PAgTp/WIrXZvewlChnEhZoOiQ7GblX8aUl
LIhrvl0jCmjDJtIo1zvE3c7nH4NPOjsK5hMhr41/+/dDli9S0iK8nCQebxOPJRkx3a6w3+4mn5e0
XYMFw55ZYnZLpY5/5z7m0MoJxlR2cW4nP4VOLyiP9ZrLNwEnC8Uff7adAM31EdKx9yEr+ildJtFF
5DyN9EqsD2/kv9qfj7LbolslAfNZbcczJnaLhqOT/F6ZPETzgDDAL9YxTkabV3ZmiLSgBp4B7Em7
aDzmeR8wQwKbGedu7B+Ck4EcXUkcAL4Z+srDlsYIEsCq8jdWt6rnHmQwn5BKJyq7pU6Bx1snxY8b
iL15fEgihCC/AIIaYUP580AM6Em8RFFA1GFwXQxbEWMMzrZE+xmodqnwUHPLkKxrhyZnvTkAvSmQ
CNFTZVyFX4181/HAlz2Lu8eoZp7+GuVPxAxUy37Vxuv4cCf/YbIjomaNhDgl+Eyj8srhEoFAUy8d
YDAfZDSAENTl2Ci2bf1Pzphz8oSGP5NxiyW64+4tvv3SRM51TYQqt6HCqXDlEggRSp7M9J4w9CqK
cVFT5l1dU39bk7VDeqTCjCabaWOgSH7KH8Fv22G7aLalRjNhz1euYtwh7IYhTZa/IoYMvP2CiADv
TOGuYBOnCUPy3ch8yBF9PGdiclWFvZgULbMjgmF2lH1r+Y+yVwy3W4dudJ7GX2t8hVTvUtDwHWzG
H75SjFrBb9QdyRMJFyIAwYeQrbGhiXw4b2LfFCazsPBp4OHfdYRKw95ujOEw8QFIxlWtj2//tRmo
l8EdvpZKQibO+MIs05bMLhrNHotzBJTszbm5vytQmlDhg4AROagnXb5myb8+A+9FTthJwUkNu5ac
1cJgDgOwp6MzgohBfTXoQN6awkVh6yUNWnwnBZ1ZVB/yasjowTh32kUW3KR8j1NXMc9U2NH/Sx3k
CKGStkhocZ4qu3QScjDmAdJqfHsHlWsU77rMdIkpJj8bZsuv5Hcu6X0I3UEcUHp5rZ7MTseVpq6H
2CW5bQ1s8+NdHD3KQrlXMWWMYAwh4wQUrwCwcsSQG2nlNWDACC50DEDvyGZG6fgFw/4Fa3uufJfk
hnQ+hQb7lBV8Wv0d4JPg+LaqwVHDaDnnm9WRgY75iFBJENet6BZOF0v3Qi5+/ueInwtwwODqwK5G
dOO50A20GH0POqxaHT5af02sS6p+MZJBPh1YWDjkMhmpfqINJD2/PJsosCHexRnYZku6p0POYSZ7
QHdh4pNpl1Hj41o9GJWJ/VUtbr30igwH9Z8kuy+xurDcFHaGkycNdlR3jguE/cHN8NiD+sBTJn6M
Erkc2+gQab1qgwtO8lY4gL8SwVPE9amgCedvAteDgQThxhOq0wk7mLLEhWFdq+GaU69iEHfitZa4
rfGyML/AlIGXxxZJR2Br2iUhJLQpOI9JsxJLDo3hyQo4eS8jtuwiQwUnbtOwDRq3oiEN1L38Xc86
voz2kz8sdahb2Zwy5oDGji/j4aHvoKHsaua//at1bnscvcgLxN17OdF344Z82R+VbQaOn8ekkAo3
zP862G49Rh9D45BQUxQ9bbISmwrcI876TsmpTMcnIuXYKf6U4h7fI6ApoU4Lw3Km8fAZ57iIsWRx
H62picFu06ZOypo1cm+TbryPwc6snYkEf3HzBWWRCDSB1wRGOP8OXEYkkWXXp7SMhNdguHwWKQnc
aoBjn58EVt08QhLiOFRH0NtqhljRtAnwPuvgdzQuSOSqhg6iINJHXCUUpSGB4KBWHlH1HMTPOUmD
GU05KQW0sC8tzSGccHobsLZNCxhZNLSgpMTmrV6X7YFMmJXszXcD//OYGak3Ko+W01Hrb4OPKD69
++VFiLDZ9edO/kC/ij4Y/uOvieIfDWR12P01JjQx4oS+ja5RIdtTWKlGiPI42yf0H21vUTcIMCih
JpLfRnUho2FKO67IlXxt54L36AQqZngkK67VEWPhVazTmLeSlNINmZK0jFaabap88xenD14aVMrs
qc5BSM6z+gc/XWHeedd8nxt1wxieM/x46jV2Xi51YY/riVnbh1I8oQpY9WNEzCm+UwKqgCkUd0zs
BvF+0PatvA4FO6FMZZH80ijZ6bc43IMm3Y4M2rEnDGe83Y/mlIaAoKgQoPDann6bo/bdc9a4p3fi
zUQ07fEZalvqwwqWX15FvJ3JosOfsremfbb75Dq9iC9MbVCyodC5Dpb3hi+TY+nybZxNFnBqFQYa
1T/eDOUtCfCc+w5jJ5JzTyWUgi95TjY+ZBzo/vSyTIS+jtXBcN/907I48tYhnQHKkjMzFkEpcwoi
byjQAnWOO9wTw10pt1Q5qEeeQerNWo+7Jf6S9MJAvJs2cXsZky/MQKXvEM6mxfvAIkcq7SkrS8Gw
OVJwY7z2Vy7n4xXCJCWnHG+1vd57cb1S9u29eLMJzB0WvI6jE1NIML9fDm6Kiq7SpXRm5WCPw4kB
14gdFxYZJZSAtHYtKwI/7B77rs6lSCNY9PQx3jr9P7pqqEiyoPAgb084uFkBHEwSypfIh4TlLXIr
e2BiiKMrlD3CVuYxXDOpWc761lpW/4LZDl7xbwOqJT3wV0vg9+hlt6GpRYDhN9n73M5ZIqaPrNaf
vuVOGBtvS/iZdxyI5sRcEx6Eo/prdCZsC2XliZ84WgaHel2Wr2npV3b8zdUunseyg2epbiAwNOdi
dKDCALkZkIyxZpZP9saQvKbxCtqD0jUjkuKqEwvnlrCXHMWr5gX+wBYYcsKcPfARX9+OD1/jMIbR
gdKk0XUw1qMqC6QUXP4T6JYOE2mcIPXgUJMSplsrdqT7WO8Z3lAFwmMkLKcPrKyVeBWyFa9kPzN8
p+ZIBgJUt7oN+13IxZkuTHFRHFnwvDL2amaTLJ9m8MZSIaGJMmNFGlrXAhEDm6Er99zjuMZtgDtB
1zbCsPH9cxp5YX1hdEFVgcwUJEJzWpUHCUb6QF1uYmAZTNenuOAWsVQYUWDqkAogPy605zq7l8o+
ljYlvY2ZQ7QfCtmRoBVpLoqo1KfYPBkvRxpYMOiOrL+4XfsXhVgqSYR1la/Bn+Srck8WMvxKWZfA
fJN9kd1EnMmkTUzP1aK5WvHLfwSocRH84BgpSAKjn3NOqg1wyLC0Ap8e6Flvlg4VksanJn5N0j44
TZxL8S5cTthdxV2NZYnXZaNxWfA5tINiRWxM6KskJgbPB3spHUSQEutbevhks0VjwbEYJmvJPzVP
qIQyD651NKLx0mgU0fwohm2di2f/yVxEppKWsyAMoh9sMgUCXbMK/5rsU8pq2j6oZl1URKy+CRIQ
NPj/SqnyHVXRhYEYZFg86PGf9KXJxzln2y9jYVswDj6AdXGxBiaf074lhMLqTOkft3im6jPf0A4Y
AiSr5AdlSoeyx6FTvWbcAq+cqbmwKxMTDAznruQ0CTTrVdEtkd1u1h5OJF0BCkZuhrBuo699KrR4
4v2TjKbxNjYoPiE8Z3HbfHJIavMXOIRz57QH81+V3pbqGv4Gtx+YxMsqBZ6JDUdvnjQ/y7v8jPpZ
n5vXLFb0FGuTZTrx3llniZKei/8c5DOGYIjIyJVcQ3kj6j3N6Vf6kBjfdJCeEI8wQoOtNm7y1z1q
dmys6GAt9g5SMJz4k8MsmJHNN/ZjvZJNeLiIvSlHWXkP2YpunUHe+rAjpEpzU0a25VjxZwYL0t7V
8NdTzp7NGE2XICHFZ6sOz5fK68/dWkOp1VcDewMp7MR5D3xxvdOz56Dt+qUXVV4HYjFl4MsIjILs
8pJohHk3AIbf+tEcsSRwd2Jwa+YWc2fqE6gk+w0ZOiEYsC2+H7ymes42uVIw6RT++W0Wyzw7BNmx
1s4iTAPto6BHb98fg1Mse3yqTPqIcFVIYMYf4cpoYAuDeuryoBpnjZkUHlJ5Nc1VcLfZWOf2SPUx
EL272kCWIvTLwQqeOsPaebaXcTPWDyMGX6zd2VeBQJDqrs5kqIq+DfkMLDY9jP43tpZodrJaG6w5
hF1Q8gnbqL+K8dRkTzQ3anXmOebfiiFjPFr0oy7SfzJmwfoxazGm05IRe+W06jjyUfzRf+q79RfW
S1RnQCL8ABptwdpGwwWE3kGPQwwfetwAT4ojL/rpN+w1mHUsZt1l843gRZ7OirzSC171vfsbsMXw
9RAf+Okxmn9zZOQy3nzxB70p8wzseMt5+MSYC233ItMRzlBYcYjjqYR32zX6e5eRgKc3CEqg10zk
PmgpIUSatOvZQHvkNMAoG7c+vSr+lnlUeW80B9WV2h5S7v8a/IxYsY0tK6XBTNNX7rEOJK7ed8Vf
e8+/Mb7VxW/NTVwbYUEXxJiI/rhY1+Gy9yuGD8UvAbMKmM+i3ZL/wh+BXsjP27izXeppnCWPE3L2
wgQH0onWJG723NPl6Ms4A3+hZvm97uHlBC6lXQ2cYJQi1rw8IXVkbahZjAdjOZ+eCdNYK/+ZEKTk
SUeDGgSHRDAzaM7L3bjE2IUtYdOQQlqZ1rcOkAJJg2YtImbFN44VhtGG5UycOwquvwtlPipQT6Ng
ynipn5whfQzVlfceFr/KP/494yn/I3bA8R+U8Rsn3K77pcqruUZPvZ3Vw445GeOwv7J8mbzhJCI/
xJIekJX80r7kn8j6KOBIzBad0E4+eK5gyxUeS/hwfqSL8sJ2y4mLPWMi83+tPoUJDNNaox+S0oQe
Muv8eCQ7bKf6NbzHFHnQOOgQWG6cyvhIdgw7HX2bf6V8YhuYogalDSs6Xwj8cHVgAAvdMuyPQ+Va
4C7Gb8obNDoNUwXkHnFbPIqcmctlnf0ktUcymUQi6Pu1+e6WrYVO+UF9FoW9fPChbXg9EZ5qWRcr
KgXxs0Wv6JYLTvenNk8MpP0TJK529o/pBVfmRjnxrW5pbjrhzUJmkhIitQ4pg8j/Zjvhm2m9iDgN
5Jr/CcU0CRcfZk/LpJf9QhnutjzVF/mILUhFw53WqPIaMuaALj8D+RXccN84Ed43cnGkV6mRlHpO
/DXC05Mdm8QBlPgEtKv+L5w2tDW0fNPZplyPLxA+xrna4UbHEbIRN+atBKX2aj3zGn6z/Ez9R/vd
3BCapzsDf+ZHLC9bYhC9ZKN2cDmcWb0UN3DVJ/xbr3Jy9W+UsqX/quAacnv/QsQy/gCSkOwCmbwf
PnLH8PhNBT/meJX+shtBvJlLv8K+xsiavV74ej9R2VJO6zpXEAh6kV2opyRmgEg3FKFSu1u3D8rb
vdw/a/+UfzFHUTy6FqNa9KCTn5sr5VIYzk+6+LRWncObx5LqdZlt7HOGQtuUrgJO1xHOzMtwlk99
vNJ3P2QQWR7h3S/1T3UTbZCFybw40rrT2EggRbaE2xhCSI7+EpY5TXpLbkXnhHoOUAdER+zMv4C/
ZOyL07tHyXcfRAtEusMdnnm7/BVWyoFLi+GoR/rKPZZEeUsH6C8JeA8llE/ZyfCfqFs21cmmcSKz
HeoLmBwxyRucxq4f1h4gKedFoJLkk7a8h+8jz8yu+dGcolvnC/51NNhvsB5CZpCKrcOGhAfW40r0
ZBCNn0rjxUF9WZX9HuIMlQQ2Z+3dmLn9ETscZJTV7OviB6rJ296R8vbjw+hx9Y//yjOH3gPsCubJ
qXFSBk7oi+lu/BEG4sJQYm/gKP2rA2H9qnB9l/ijDowxm3GLqvy+YXAjgP+TynsNwYpH+zu/TAYg
2Y8i2EKvQteO000tOjh2BjojhwZT51MazpNMAIjONv9cchWLx70eQrX33Rr42k4lDIWN0mjuGiM8
8SgL30hAxk8JiWVgWFBol9i6Fgbwj5EDUH1BuuM8nyvEDaqvcUa3cONv7csciHDiI5HygVP8D6xJ
Xj+DI9LA1WTOvs3lCGfeGz+klNmdVskGAzRY2CVRRJBcq8mhXEB2M5LbDSbfjeAR9QHPRHWPstGQ
QiFQcAu0QxkVbh2k3kUhjrQWoHIs1uuQKE+/LqM1dznWQHYuJmn7xEP2Q0JCcahZLrgGgL+Yh2Dh
GiEWCzIImIu4rVoSTqsW7HRGPIBr4Y5CdMgA9BzQ0YUVSt3QZ9uOK3giinbgyDWEs7cNYoOd4nil
CRBzNq3IwOpN41+XO9bZElfc83WdjA2KKDHwtf+J7CXzcSnVSkDEKOZzLm9eo57S+Azljv3w7eqJ
W4ROdZN3TcQde8dFMv6akF7hfBpXLiUYCyBgVe9DazpUzDDrMH27xwg5TqCjiJ565P6D4VXylWub
INhJI+qlOjlxSEcFVybZKQmCmEzsze5P4RWoH0qCeVl8VsWzUo8jswvgfGpDGGkxfO04FI6b5AgG
Gr3gxiS8x/V7xeUQCDsMgG//ExiZrq3KD/lfM94F7aQ/CEfsOoYJsEaxmcoupRMyrO0JjAk2xIih
Cg8Uno9pDbuTfO4MPpgTDUFkS0Rf+cgkMPSL+IyOPnQ3UjBjQS577keOo01wYw4m/vMpd3eHX5EE
+RowgepygsOSVoP3PmlYhHnVTXakEf7wspa2s42RKDn7AGlFFyVJCvbIhWO4ai/JE3vPT5E8ZOxd
xrIfvpTgA9BgBs07WDatRyiyO1PaIEhbbmFMWnQsiHeeYQTqJeu7BQvAm375V3C/SQnML3UHjW0+
/x7rdBddfNU1fJe8lTztQNDy65GjKrYUIk0LfFaYB2v7O158wrAx+MGPFbJhqFzqHzRdwMKYjfCr
IPDniE+bHoAvvpfwKKf21DKXINV6iZMD2NDBAAF8NzqnoUdmH4a/ffiZhr8SkSMiJx9kTEfwnPol
5OUsdjCw+DFppabJdAD+a7fGhu2mwZVgQ5s1dZsFT3wwmrv2tHaHTnnQ10o6V+mpuocTpSrgEXj1
b1Mi/h31aRu1a0178n7koCQh1Y47bu00UljHEUwbhe7tqYD7M8DVZN+Bl2TrKwkwzbfFCBpk4dIg
L/iNeajx9AuCF9XPn9PJ/GC/4sSEXydzeUdHz8JujbcAUKzBt0BcazmdmIBXnzmDr87GfSC1y4JR
84IKhTVr8BIMDrMtfph/rOMWMQBzRfRFJl2Zs/+6VXkYNFYfiAq1U9ryQae6ABF0BzEoJpIA2iFZ
RAA46UnAUXMAZsrVytiRtAoe3FGa+WcQ46vYU1eEWRCjNdV5BGKMJQOWCIJb4mhsW98dgfiCkWp1
G3F9+F5rrJ/pRvsxQyDV2+wua2f5ayC7ZwC8IFZGa90co+cRsfIPqeOOuh4Zb1OmHEh0oVy1z2DE
n7yM/og+AqHONS4Bbk6n2WfH2ILvFwjGqabW5IrjiaOhv6ouX8FhGA8Bag868SJsYQUD9iTwgHBF
/Inw4Nd05DDMshsfaDLRSQ9fu9TtxmsUnjVz0zNgNwlJ2Z2wNna1HbMqELtJ1rWdcTIF7K0jKuof
df4xCZcK0wfrpIOTSOSk4UKqV7oVnxkPBdgvy2tJRZ5HzhQKnAGuJqndfaL70ItILIKGeUpBB7vF
bbvES1Ibm36NH6V6cMQf/5pv/4OOjsphKsqea64MRFaCin8y6776Mzwp1MGbkvMwrlT+zA7HEHWl
a5m92jWYPtDZpkLwW8Dq/DPSZYno71hHOYIhgaMSEs+hXxEyr3kW4bVyHOi5qSEq2gV5W/8oinuV
dNa7fDFVo1iRmoZkCUjgZ7rpfzKtL5orKVAz0OZIXHK/d32pgOvjFOJNEkDZT047TxuiG++LQegA
EaHw4hjfum2edd7Y5R5ynRv8g8h7oDw4fVYIOQ146f63+M32yRcXbgBdCmZCfHl4DMRz9i3dMnif
L7z+tIAiGXEnR7GogkUEmHqFTofq7mD7Mpfja8RL6+M6cLStGtDFtVKNp0kB/Jtis/qVEvu4SelO
zleStYgJfZOzIZLxy+iK5WxyO9xXPA8XM9jn9NXztAo0v6HN22MFqSbaCeuACYwWfnSIfB3DHl4z
CTTYKvCaWWLAzT63fgy7Lx5QZdd8hLjGPrD+fjaWx0yIbrR1vfXnE3LgxDZI2I3gFDjpTplXXlNb
hUlMiwVmGsBowam6VJc3g/0QWyzAFzv+lCt27HtABdPB8D+oaifOi4SbevG4DbtV8609Ex3vxDrw
D9m3jP/1h7WZegHyNAtFQPDbK0deRzwfiAOL919xxxKYb3QvO/TJBl8DNTrWj6jS7roEcm0hM3oi
n+BJX5XFcXBTFCJnbpchDLNgvaW/nh0arlvLd+zvB/zeS5VXRl0BqifZr654YRxldK2fGIWhJH0P
Q/pnegbfTFE0OGPLDmGJP+oZIUJTy+EEB+PYEgUWvuazwMB/rP2j9IIyDrbSflsLiZeppFPL1BGJ
yRLkiuJl1f+UtFJV4F7yClO16UTqc4gj+HH5PVIAyOFzZ6zhoh3JXLGbN/Sic8E6k5r5UmP59N+v
YJiluGZbESKOBYTawtMSIPXKJuP1yVdk24+my0QbI724VRBkZqba0cKI88kgMJkAd+4bw235aCN8
l+FDemYHqVmVHVECGDyXELBIiGX7Rb+ypQA83DTvE26CalwHVxWEDDLLhYZ1jImGArH0wOrfGFew
buGrUdYTRzByof2aw7siLNDcWV/jfxMgUfUb9gTsPIECawbQvNqWK7y0jT6u2+nUkMavl2nsyPk6
S8/CDdp2RCcmMyVKM4o1G7FN80qJz2wtcwSctJJL2UqhfI6ORV36GA3SZB96AHRQOyXjTyVs6XYP
+IEXgoCvnZTbVotJujrvK9hEm7WcIy7gRpjY/NqPNvRGhqFj8MW+GEEX0Q6SDcGVj6Bj71+mn7Td
CO9lWuyBUjXvnUS1WHGgAVE/h2y63CAkj29fUOaT2MsfsSNDVGH+wa30Jk+LkUT/zyvmR0APobGU
rOOCuN5gp+ya3A0wTJU/beBVdNWf487h5+ITRI9GfmV76GvY7/hS2E8pXPy7coh9VIyaWaVHzuSr
EIDn7IhaALLMPVS9c92xca4yOnGh1sUr6SieyfzgI7VewrrdRdFeP1PhyKGtW8v1TqWSCwDIXwvF
8BJj66GOFPeGdjMd9e3GH/RamvhDV5lLLuHAmwM3bSNzKidCCRgGgz/Zkn1NBypjp0PEYGBhlzsZ
dsbGuPFifBjGiUN+ZdlTjCy+6hdbfpzwxULZyy6fKZ4aMnbLqXAnWNh/7W2Eawtc+IqtEmMIrdPu
sAKvpZxKm0Wg/pl6qOzhDuexiJe0JUmwCi4a0b7+QuEFLlN5JXJP+1RRXSQ+d2xENX2X694kI/zV
Yx7EufI0JHYbG6/b6DI6TlXHj9ZjfG6Zi9oBXgItAiPq9ud35RD8zJ+GsZHPgDgZQ2E7U2gjOL/F
W2DYuYClYNFqBAevqXAGeEpocwgcgtvHBnZnfe20h3WSmTDErDCyuWWxodBhXGwHyW0BNjHdyGjr
aXEeFF7yGDNHYKrBE1laG5bKxGdqwyq/IM5N4rknUwT5w/G/8CxfOzzQUfngphCS7XKmEytGF9gA
xCmRs0S3Q75kaLswfIAdJMyZGTJr2tfPHkXwyGeYcnxdZHvILZBRWS3V9wd/Zw1naan2/0Zkjo1O
5O5LkXCPLPgNlsMk2mjDNoYlRoabvteWfpGVQZsy7jI4GQi6HByS904dEUo4IU5rznz8FtMjc0GX
zYcueZyV9lO0UjYMjYNFNdnWp7wniP3eviMHauFhONKFZrHjzhcMAnYpAKrvccT1ixUCb4ir/LzP
476GZrPBHM44gzw6h4wdJ1wAb9K2gjLr6f2ty/YSx+fILk+E3vryBFfO32fFAVd9DT7l6p948Y0c
ijJ6u62Jl8DaUpYFW6LF1h5s9V85OdRI2re4e2KnF+OXRb+lvLdkZAVmihmnF+X5BvpE3C2w8Z4T
f4L6+QficfgXJzf2ImWr01s14yM3UOh8Lpzy7A/HKMFDnWtOTUZzZKQKBKOKbWU6aPMwpX2+8QMm
M+gP5LIFQYGIPeB7aqH4ZnOScyHHXbk1DuJf3jWrnsdeOHW+Se2EsbZAwaY+2EJ+MvWXxb4SnIyn
WAPKPxvXd10sQHXvGIlVPFvMWUCr0rZblIcQCFklgT7IWzuub9GB8U69TvhvojcGGDL9YraKI1Qd
f1/b1pWbktE93uKqJTdQR1/mPhL3spms5zcEk2I/VU4n/SU8bFPJkpP+jqAheSCULx6ZSb4G02UK
cSdJqAseVpKUvlhYpadcYEoobgtOnMZwsgzyS6Bu2uDlJ1TQkLYQcFXV10hQHBFEGAfpe9YFu0Yv
bfiuRnfueqrIdtNn2CHt0PMaeG/Wyr57ZcpGFL8l8Y6Vl8EMzmWgb3xcCNW+Z2YrfDIy3sT8lLar
FvpO0B1SXd7QXWzjFtxYuUu+o5P5KZT42iiRnXJzykTTFSu3wDUjmtcIgFwIbUj6y/liVTxEkdmS
epZtjZen4gTlZV/zl5ubNJTMSNcF9bXtb2CcY6C83HGWEk4XkGp4JKZT3V4M68TYWJWXgOEhPpkV
zQEwGJx6sBFEM5cTQocEBg+h0IQTRQ7+PoWr1mGYRD80V1F2LTDYvKGsnMJ6bTKdlZ0i3Azqx1SR
Ruzem3TkNIsvonWn/NZbz0nlaUZa0rETyO/8OvXAD3Wcfz5OrLrYDby/DTmSkk4HgidK6xV9t40Y
mszXb/xwIcd8KZEwvQErLyfyhBxaLdPJG3/1Dvas4psgvQ7tuFS15C/j6lMkLCn4bmQpcQNcOPpZ
JKjcSHNjdstDF+A4FK6CH/7l1dloB9es5mgqNBWZLB0yc6zibqWWI/+0ANCRNMqNdfOOXFPMeVp8
evm0haRXd0GWN1Hd2ekzTkM3S/664lwb31YQnATwV5kZo2cV2O16XmcKgrCAwmcRrIOpMHhVcd7q
8CyO0//C8VPzmUi+974mw8NeRcRSb9b700JVTc6Ad1FUlEcq4UgqCNtROZpKnGYM0x40buoZ1RpU
R2d05RQblae2kGY7wYPaSRlxOR285h9ig69y4SxsOi3S/R/ymnFO8NvkOxkMoJl76FegN4XglbK3
UHZK1E2o/yPpvJYT17Yo+kWqUg6vICSByNHmRdVOyqCcvv4OnVvd59jlBgMKe6811wwfMbsH3aUl
bITD+JfqH7OKeoTHj6FVQ9QQdXjNYc/xCDSFbUEw2lDgHZf9GtVBgm4RH/vwM9olIgpK2QtVJw4x
NKKp0mVsubFJUXung0WpXZW18XKm5OvNjm0KTLJIQZYI9IrvGvXsgOuYDrjZkeL6SsdNMX1obGAC
3g7cNoShsfFGOybQkF2YuQ7Cb5mmbqFoC02M8adbxMR7JfdetHjliCHSJ75rKh4rRKbYAgmhokb6
jHzR98X7n6Ythf6k5+vhAOkO02z2jB4ug3psh+9e42XuSiciL/qIIOhI6r7GmL6+RMySOuBJE+RI
CTdCS2aQgHt8shdT/OvzmYCG9IiEYmlVzMa7dM59hD7UXFHvvnBU717nur/rJeyAEpqRGrlkQRCF
nJrQw8ECUTPplLPZqUx7Nm87JG0+PxkQdeFr0Y8Dyb5uBn2/tidyg/ji2WH/vY1Yabpf3OydmMnu
CFXKhrmDjzf9ZMDWLfCd35DD/trq+mlQHsnN1BDtoWaMPpV+nb927/EHtwq0IqK8xs7ZMLbwTWR9
U+1KNmbjKKb4PbD3ErvFxQNDjsYHfsdp7pRhdTvZRworQV93KPiBZJm5YJtLKvWJAg4XWPyDH8Ya
RGTqdtxscO390MF3RdlJx459fj8dQRom0mAk6nfq8MZkJK94Of5DwDz5SZVWce5GNILduFdGiibs
q0EJUdZD0ZlIULCb0LOusHFDAJuIlmfiALB8Y42HKW+JTxH0S9h3WP4in9fibQLuTApFdxecBLIN
XAN5K/KZTHSF97Fz4PPuRKCDaF18t+muMu5GvDKk39eMLyp4MWO9ro6HiBKB1bSiVQKoK/ah4Rsz
HtSe0/Io4if1dtvJDV5fIo4XJEKtKbWQ3fVsgNFuNhm1RoAmngEvHA/cIXfYwhvRRrHGZgXhZrqE
mBJPtVfg46CAOsOToYjuFuk+gwcN8Rvfl5G6DKChDQey0xgaZljDA9FZxH/6FH7CgbBPCmChcbWJ
0eXH0CK00D1o8MNTiskMYhIi/6nQbUJYNqbEjALAxwnykaEYbtJQg0kJFAHU0jByq4+KXJ26ciZ4
x/V7L3a3rNnkBiMMsGtC8ESOvMoym9a4DVAKktJjwTKuNXRpMkQmxmYAMJaOSHwT1VCC9sVPsJGi
Lx1zPwpIKBhoM3VUngY+NYNf4WJZ1czcma9LKnlNr5/OvEUBNDb4BaK1HybqsM2biwrOcv0oLmPq
A5eUHw3ukU5GxhZVC6bEuD2E3tT/CK/aybgPg7Z0Q4IbIkbILOIAGlxAO8b1/T2bXWHbYwb320dK
2FrbLnx25P6IA+ykpWbOUc7gvuHe3LzPxmwpJFyQZzEqb7HpiLkboU6J3Bb4Dx4NUGRVvZqDHULH
OqvwCl4ylhdsyB44ltx8q7fuUMlfFpoR9SToLggINAXJV0QuFj+BgNqQe1UtGKUoQKIJAfS4XbAl
N+K5SQ6dweqpYgmJHRuuteM3nGpuIGsrfSniV/yb4++5Uq9T7vNZU5bK1z841OR1FTLiYaYBoGeQ
ejL8S+9ytFazFvj0Omnr3BAR+CwFzCNwChHVC1w15lphTY2W/sj9CjqxUUPfuRaJl6orK3m8YUXi
ekmNEkyLCI0DhCl9NTtihLT1xWyhn+hey6q7GQhRbcGD2e8dDebE5Gqa+4aE2WFkUq30ci+1m6hA
cHkuhE2i3OX5Ju5QEbC5ay0dnXTVsZAom7fbjEcWJ2zoJ2gmAUNr9fyWbkHxYJRhZAOlHax9gRW3
Rqht/UbRTX/tExk74OfL/HqX9xoeVjCftPevItsRrqbtdjaoGnYgXAr0vRTZRuqSGM3o24DCbm3h
+k3Cp5YuJUh/L+zS6dtPLycGKEK/UnEGG+MpNH42OHXGOAuIQXYNZTsAYM4RVxDNi84xFbi7NNJ3
PforM9eafoPUzywc+/fccqQJVvWnaRyTDiCxR7FCYXDQh5Pm1/I6hF7X2XJ7MOTbgD+G+QvUsKKx
4JKZ1upqlDxly5JnKv771MOuUZJlfyu6/ct8Nlhc6DaHpdzrEH22QGjScxQueneusUkZUvSZKHCQ
xD8NZg5YtWaeLLmEV79sKMsMtOGwmgsEe/AAcwZ77xqb71uuuGGEfIPAAlfdjBORr9I8QMhfrjX6
5XCzMLzegGCiOXBe4p7uC6wWOM/kJkEzERx05aoA3rK1HVTcnJTp8qqu8tJpcE+XdtxzjNGkh4Fv
ypLO9A/BcR3v1Ginj7e2/i4shk0bma5zSA1yoDYhrNY/w/giGToWjsO3AcMEj1EsDqG5wgBXwUZv
aogi+xzvcZG2Fkzd4uZMGlnXMMEDYLsb0lFuz8g0OJaRvO2BtuaFuEB7YMJr9gNY5CbOtxB0mKg4
Vr0xWGexnXitcghQjEbLaSXU61S3KX2KwFbsLFg0B6IF1HkDPz+DE9GWXu11B6C/FRZI2H362eGM
6NlYva2thluZ4SvZNqSJXiWkeLB/sTeMzTeCcDHbIL0uEKaWZyF3BlWyM1S7+P/D6fabyM7Ln+ia
BjRsNLChcGHmo+BltqPwmJNInCsbzqhdgugUESF2j+gMPOBJdXoOcDl6zBdpkt33aWAat6Jv3bKw
CRCVomV5VwFuP3ZUbEjPB7Ky4Oy+6QAPLSQ45S+ge5TqD5Vh2oBct2s2mCCtYigkRUtIKM3/kv69
mfZ0sALLa1A5Iio1/BmhUs1nR0G5g8iCANC0/eyVC4QcE/oC0yw4++/+WmmHhNQXACFffiOyry4W
iyKzvZu2zQBo2Y0Ka6lY63oUcWZZVdXqpX4VwQnKnSfIC+GjPRviQoJX085LbYj4CQryKV9Rj0uL
A5shuj4R0L7dcKuE1w7jqAu0uxWKHyKSGzBKDxVRsRQevTvesX2Q7eSo/gF3l1WKydgfJ7ggC47r
gT+5dhIWJCmtOfZx4wjxv3Kfatc8+pCCLxmuNhVCwEmmfCDr1fT8ofwMzQ9tNk0ZLbtYoyhK1vi/
r0SmZmvQmqH2mP6py4HmH0Cj9BhcDKA2uQ4LHH3iUX25Mq3YUaf+REVtT1cWTxWpMvQmuV001SFT
kFoD3mxNkeU3nf2R/WqNap9dircMG43ueFywQzmptTQMDxVTDwks3zDYmKqd0KwJfFlwn0eQjj6I
sxX2T67Kt+Ji5/FKb8MVtVr5bM+ARx8Nv/SMWfAB3WOIQ5+5fps2Y1s6jszyiLzc4mvwkUX/uBg7
4ZYPN3O8va71PROQJABmct0E+Pnim0tXlz4pI7BNC98+lUnZ46wWQaBD7oLs2G+nFf18iVNzchYM
wMBdZc1xjsmPVp2A3F+tT4aqqGxyj9wh6Dsofi5ItlIfuDI5Cpi2yavuEBk78x+OigzRCsVuoA8s
EDJqTvA32NzBwqXQfssqxt/+W8tpHOj3R67tjxxTvEk6Gl1pA65zD0Qr1jFFPg4Bmbl21hJx4I+l
Q0bjxLVIcaRNe1P+JH/7xQXN+JbqNKi/itBN2Z0gSIx4ilOFWC5lXY3taf3ewFqCIpmlW2Dp/l4A
sZFW5D59NX1UAEaB5lTKXxRSJEx42M6z0gGui6LBWPNabPPsfg+C/VrXzTbdK/o3VmQLdQYMeEUs
HhTYmCV+kBrj2NdKd/FCqD+CNGcR9dmbWQRCDL0DCG9RSkg1WaBeEvyriOWeISk5uBAtjvHdfrxr
6VNjLWc8d4qcmggE4d4yI/UGVI8w/STHkj0CS4bKfXPvW/cqOzHdfo7v83/zPWRh6am4dDkAO81b
vDGCtSrvRmSsTTznGwWw9FAwis96AmNFNYmA7AOrCDH3333jsiJ1kJvoV+Nlnx0VEcu6v77/rKyr
Du6d2P2qBNzpztW60+6GeAlEZMDH94yka/dIo3C6kCqhY3/SsLYBkpAcoH1NDcpQx9xo8zIPZr3A
JpECOMGvCNoPjfAZ1gHQaRX6xZWvKX4ipq34JTHhkSsuzWjTsdNbT9LVVDiorjBy56J5cs3fBuMR
+71H4gpUbbOYMXWssFveUjIwk1paH8FG/0dQK/GsEqjoJ1J3CZcoTzBZH3fswxP+2g3urAoV7TKE
hZUi3Ba+Xt3G7L7C5l6jap5jl78acxFuzLcDREopBiQ1TQ9mu6UyUAXZCfCpysgdzRgvPDmSfq5D
B0lPrn7K3bY4qjjHpvhlVMYPRi8SV7KumxiEMWt7rQqYSNZz3ns8FQHytSGWImrXlDZd7kjGd8sp
HA1/92Qux0lzuZ3r9MERnzc9/Zc1W2XiQebnS7Q1bT2bYYo/req/YJxkhCoZTgRHJLQU5jdrBTKz
cRkg7bECE2MPsLMKnwVUDLQJdg85DGmysDRtCLBZ70geLpyZDMB3ajO25mBNmV5POJ1AM62qDWkR
VYtOhfX2ncOnRGLuBIRkfrynp1wQ8nEI5KtkGLhNHMJ4N0CZwgJKwNEIx0SoSkJ11XG5KQ4dGp/w
Oqnb+YKSQYCof8f5zIZgZYx/7wdgUqNEt4F1mEx3T+/OKNJkD8EnyR/v81UN6J/TFfwNEoEhUb8k
3iWPCl+DunYzk0eVPi3mMeA6Oc49TIEY0cbES6Gyee97gVIdUXj5WUBuTJ/qhJftIvnR/3LiiqaL
Dp9dT38DAnE+G+FEWS7+m7hdwqyyw/cFIEs3KHJ5Sojzeot79a0x13lC0izQmmRgv41XM1Owf+kJ
hLoEpbX2wU/yhTQzgcmFKxRB0S/yD78rMEkjX+s/fdMtJGXHzVcViCe9oftJgzP6WyX9GAVs6fDO
93tljhKEKaPtpPKix+RuLoPgPBIjE9OegMnom4k8v9Z+jxtEsx1LOiiOwr6dZbDOn+FTyshx61fU
3BOi58JOT5QXAM9yeeu4p9Lhk1Th+SnU/BjuGEcdugxZ0nFtt7NlmHbnByQf6+i8ZVIpUT5Az8hv
4nxta81FJ74rlXdtd449mU2ZkbMTxEsxdZnwLg9XBZt0lOZL9mkq0Tx94J4fXcx/LNxR6DeyDVKK
Lfnt9REdW7Kh7HxHixC/7KeCa8gihwT0Z+q+4nwwzxKRcbN8p3gSTA5VF6s5PRxDEOIhIIrifcF8
AMNz4sSXOtE6+G3QiwH6nQpnZgAIxaYUEfdDZ1rP5ARuJMZsk1u0jLt2DTuRAf25wtPPtDuEyNh5
0tVIllO6rASfmLBa6Wcortrpc06QvMGXiZJ/VrrNRgQVp+SzJUX4nEZEkiCcBt9ocdt75i/bnK7d
mmaBK77Bj8LcBPJO6p04WncUIUCCxD1Ie3bYYLpWEjEKj4m4gWVHHx/ec8yJ9WGpwKPUD6XLmllC
rZcVP/kIZyqtTTrRLtYvOoBF3ixE0o1DCKLcf4DVarg28aM0vlMu3FygcY94uUt5wnNpOFmE9ine
qz0KKO5ovylEsaljvdLZ9NctaqMQNcmSm7+y1poi0eBu5X9UEikNISbVE2Iu3EvIJfm0IhqKlfbx
IjwgXZdMuHaxV1U7nQDabhO228Za73bIgu1c2gW7FHT4g1WV2ZxDk1Cso59iIl/MSZq1Ton1AmwS
/was2IXjS4H3ak8taTjgoHClN5l+Ng2bsiuZC4r2vRp/NZIW8w9L8CmuYMy8SnQEMDeY6Q2ihaDF
7eCupmiAaLD/zA37USReTNGry60SuCHuJe28ubTjvwAlkLCfiNmoHWbCkouCUhr9t7RTDTtF/zyu
UuUaURAzhXkEDeZqdHV3OhEWuyKGh7jRq1uerSCaiKWvvy5ZfTLMr1S4yPNUBX/cN7+TSbayGdJz
CMG2vLbECMoQ1ilnQVlMvBhT1l0o5f0hwdzIeRVrob28ISPr8Yc1+Zz5ClednLALrvDGQOtXHgTY
G/MvrtmPY+zfrIg2x2y/dPUKZQdQKfqhtrXIrl2+N7J+JHqthVCZ2kbjhXhp6AqHf5mYmzj9jULb
FFb13UCUmT0mkfgszMxh7pGeom10OlTMLFcpCSUfNe1jxKo+2Xge9rcxu6R7CjVBXYkSgDRrp4bM
j24Q2C6giJs7p+CfZXhZSmovA5GqVJaZxet3t27CCBOmKth4dqmw0abjIu1NQpsoOUW67RqZoD8c
HknCI4tPOo6r6CeKWwo2+EPGBzVIgBDbeH/W/a2kNhPmMcxwUa16mRG6bBC0kcRnmsS3sGop9ij+
QnHNx8lneFdMoRGwoDOEFFCzUKko27SEncfmauDWUeCBJ18Zv6oRiHZHPipuLTLsv/dvifNWh2Cy
IiV1KHf6q9lOtYo4ndkGRGJyk9KaCOd5JMx1b0wAy9hsl8un8AHtx/wqAJWoKYsOb2yoyvXKkqtV
E/Lp0aLATpZkQCdCjAaivV94uFpsZDPWyOdmiC5E/xJ6sSpjuQkw6fmL8U7C38xCZpzOax0TbxWd
QRhe51LJXMRu/FtRDaQr7JmhnOoAdGuV+hJgStO54SN3Cr/6oFjOt3XfkwxAYdudTYzpQcupyBho
Qx+GJr5Kqs9QWpcAJMEjTRjj2FCGCHRLQQDxhELFCkhSvE+l7MoQJwtpD9iXD6deBZ5dRN9ydwYB
NRilOiQ/ZT9JZGf9mvWXG+tNI809H+KOCK/CWBoPY6+uJfjC4XNAU1EvjfScdX6ZkW9H8rnCUPRQ
3PBLLnwZOHq8dXgolg7X7jygwAMUxmbBJAFnZFg1rvbatdGH2D1FgpFnk00S7qxsHSZ06ist/iQ6
OOAewUy1tvFOBn+m0ulhTmQGBgD6X2IgYlji7/F6k3YgXOL4YqrXEVG6hQRjbdSntPQDZI/Gbz3i
VHVspKMC6gh5Ers++GXlqmB03kPf4A0VZADUpCSN6MA6PCt8MLZp8qNh31geM20TNa281CKnssgw
aaNqGSZg0JIkGugnEVp/xfVxnHCYZFX3Sjg12njpaByFQ1ke2/EWSl48YJW1optUaeo+NQD4NYto
Q8MkrXPoKcHkwu4TlBQaK8YRIiRwXyzRc4DaP1maWT7aL1PaVT9sJQlwMPRgJjheQe2nCbv2HxSh
ck/DXkOCf5BEpuLScgJRCwdb1D+CfDU5ibADUcs+A2GPMZ78V1luXeDKwQQGghYIh7yBHTk5Bu56
6A+1VaPeZ0ID91eBTyLBpgBNzuAAhlLMRIw7LOU3/AfCTDMNlmJNuOoD0MFmUj7K5muu0ZdGdKb0
6+z2TlmVeRz5925QPPwkAPbewyKkmhxosV+uml86ddtyX+nMUXre7sn8bU/6+I9trqTbKjj51TUn
72A+eldL8zA3GW8GzEqUFm/pJwod/bv+TN3Mjq2VwP6mbV/GD70kjVru6RNaikMH4zf+Z5JUMi1Z
PsG6JMY6vHPTV/NHXt8PEmwY/KUX7RB7iumBrRTh3uJK+zJhnkolxB4KxXVyBH4HYkP8zjQFFtFa
xsqyU4hlhXrDuR//FbmjizuT7BfmIJz5YSBQofbE8ISj7THYDPpfIMD6X/G3BEZk3bX6yImEHeXz
mIePXvcnxLnobyi/jUONEz60E24muzyxpK0OAYy9M+KDmVupYZIo0iOIWOWva7TCaEbIhmtn8ERc
DzL+EIsGH2HWOvS4o4Vfn3yad3sQReVngNgzQZlkws1+NQ43qfbe5VGC0/6uf2i+BOuroyWQ2CpL
GTMCH2y5wbbNt1hLA4J80jXb8RNAQICmn625USAv+GwOKhq2ql4DywN6gr3yeUbEwd2NxdzgoCB3
vfXQAs2LXJ1FGSerEG/u/tkNDlPXDPW7ujIqbxCPs20aWswRHJ4NxquWyYZU8qm/yJjH43VBVN4v
oRtVxKdCrkbm1jjLc5W3EzO2Nj5jnBwYq4YN7psiI/4e0+RDTLwmcmCzuhS/qJBVHe8vLlYfUL3m
bhEfMiXMoTQOQtJva0LOmQG79Yh032FmLSAcmD6I+sKDiHQQVENsQ8jPRjfVDsPrbGjLEw1JY4sF
wM0SHTh/R/y8N+KiRgn+hH74fIvn/JCcQqiwEbNW9NUiCVbQo0X1UIXcXeco8siF91LSs5f6Y3h2
8Qkj+LTx9fJh42PwW38NpAb+0eJRgWTbxia1dkkIb80m5gjrlFFv8fsn+j+jf0M2UiJh/lWYFd/Y
hRnwLHGVX33O4stohSaCva8BLu49rPy2yRu/dOf1/SZ48f+6rN0G7elsdpti/+0ZnxBRsAE0IMbp
OeNQen1c7hkNQy4XQBSJXeCVQBoN5toolHEl5zCVtD8ggOEViUj3Xi0hzzghZk5cL6QhuBFGHHcp
+Zk0kkqgJ9hSvZlUBDKrd+urMa0i8QANjsb8Eob9hNvnSA0Ggh1JbyP95Kvu9v8FnPZ4sj1GBr9W
4EF5arUZwqOawcUFl0cyV/4KbT+KkOyHEx6G7+nMEI9N/o2PHfJLP6C182q0RLDUCAsRhU/R2CTp
MRH+IHQMPzzNUvcwxC89OaEq/uc2U37w4TE5jD5yqQadYLFtflmwGZekbrJZWhi3SEd0LjdGm82c
WO2qX8ONoSlNs4RYSnEbgUzUajvpjLGza0o/QM4JZIZsH0y/IkO2J2W/5hxMxBi9EaI1mpml2ZbL
Uuh86H3Dm/Pu5xfeepl+xt9Mx/boMffl8Y3zIimX2rHFhzyek5fS47BC5y2fofJiXjCe8y9umuYW
l2uDQLZ7/62dMjK6gP6QtGPkb+U+LEY43wOR9B0fltk/VQOOkuM9R0lBPBLVxp82MQYIl+bk5KgC
ki3cBgI94m9YjfFhqDGJBmMiUcMmsrpz1W+1uMKXWAUHDSgShoffKrNKp1YP1hpGzrr2yLMBuqTb
YkHaUN1xRo1hDugLNfhpjlBhnbPEZwCzMGhsGAMMs0e9+p8EWFghygfcbpj+SytyNEwiYrGCQ27Q
TnZMp0qNRkzFPxgQBqZIDPCHpZk4I67wK7Lh6OdtlMfh94Sv4dsruBTlc89slPAbJqWATPt05qnC
UBsQxUvG5szW/4xXiunE5DQZ49I4jaSsWcsRXz2FZl/CqVzmGlE3srV+Z7f3j7iN2NKuAEKqPQtL
LXBG4cFA+P3JB+VlqLbIxjAKBzrIP2aS9eycjzMKNEDgJ2zVF3id1ARovzcVZFsEL38TTtnNNm9I
ZJzD4rEbauGHWUSGCa3D8eJWJNZFao5qw3Ds/GKwoHoCyxiue6xJsWTjEf023Xy2dYHUttZxRDkI
uH3C7UJr12/TXUSRUi+c7phKGwMKxkfzwy4MAl14uKlUw3ngQsBosUSJ3SUrmkuGERF0R4zuIGMs
xHRrlqvZTUlagU+ygSrQdyvCchbyWUm3woYe9uuNT0GqQesmddwOId8TpTRtiWAqX2uJpRGHkTma
BBXKoB7DlEE5altBBsUFlCtwTZkQTUPOwzCIlv31N5m3fCR8yOYvZOosJiNPWMz83Qo6WD7vb9mO
sp41CRr3C2q6eH9Zvy0aC1hqFK8GAenYZ9MRR6ywykO/8WtoJsQMRgRUG5wrN5Hy3UvYuawyfGrr
hJEYmAr+v+KN3d5q111N4HJxa0KDw7tLeoJrETTGlOTQrDB27qALDMW2ZJeYoWZz/htKI0pOJCws
j2hXRS6QULBjAEsAjxj7mxr3W5g9BuRfxvnq9D22nKLgOtaPKsPGp360DFuLWRCATzlXM0uQvgmm
LwJQehAsbCZm1Rc4+LSVu2OHeE/pr233WyUGk0KmIeKHKc1OWpsUD1XWZavAf2zV4lcBu7C0HJSL
EVK5IruLwTUBJqnSnyp85OIdZ3UrXJf6eykzswZXC4Fnsqs5MRT6MUU8PhwxPafBt1y7ufUcqO+5
GKpym4SPke8UHJ9jtBynVvtX4vHQJp+v4hxUrpkeLF5IsLYWKL/e+p2biBtRX7GQJWRmyOZZ6rYD
OQDiI68+DUalQC2wbPGEeTFTGaluxuBLkN2UIFZ4F612n7ptB7YTsDMF9AqY4aZ8wQT90fUmWR8H
YTjlpEA0xFh1x6xA7ZJ+s3eZaOO0/7w78hCVNVZoY3p9Z0xI6xnvS9xQwE/MeZcS2VSf48PkmwSo
n7yJGF8hk2QAzrES/0bJL8aQBbd+nB3a4Z6QDMSpG+Uvo9hiizxh26DgYqLmu5zLwHh9tRTyJYYi
cgiPLOzwKzoF2cFECYVBR1dux+ZhKH4OP2/6CzCtY4euDKzLsyO2GUaPXSuHQsAR6PXMHbxbVqr3
ehZ8X7mNW7k4qrBsu+T3wvcv3Lc9W5GPHln1LPyfOAe4oic+Zs4+wdqOzD/IX+IDspT+ED2U1fxQ
9Irfaif7qBJFcnpmg3wmaZtkI3syESd8Mz8G8vbrKXvJ5vUU/dSpfnkvGzjc/At9vFO4rydbLa+W
rIZf/YHQ3sV/2NO/eICbX3gXnuijIeUnKv/Nj/3/42X+BSRrXvCpHTJetXD//++iR24Qryh6qFx9
TV3wUYnq4fl8XTXz81MCEUir3uDq6EU89e1kG9ynv3jkLGPBlRgcCsR3Jf12bsZz0GW67KYuLlcv
HglthLr+1nE8VS/b9KgGvZJv3071REPh8PvwozYfnKvm1LgSzwbBc+b3kK3m9/B2mGTw0xffD78c
9NEDEhY5BcK6omp7kCorbTBEwxN6NgnCyAuZfHdGH4uQHU27lxTL4Eu66QKfvRs4l9Vvsul9a22s
LRuFaLEANEeIvsRwwrt1uwT5tvSbOwgqOS74i7w22WZ+x69N/NG4iPpBDFz+F3+/Nv0l/jad9sIx
eDu617nmo+Pozse749gtoZUtKxd4gI8jz2V2tgEZYE+vNq/Tm8qQ/gszJdt8oCZx6wOzah6JTfgy
53rLbTpPevsnRXp35ljOx4ODdYEA4dyoKR065AX+tcg2+oPyL0EL6pSO6USesoq8ALTBYRuy/vrt
dE+8iD/GJvLKtbahnuGha74Qpyy484/jz+5fuUau7EH4/2dSYHkv7MAIp1szh3itXlwo2a7gXhj5
ynScXBNMQnYC5E/a+n3vCTbunuQcE8FznigysSug6bSVu8bBLX/44fzRXOm3vRR48nNCCI/ygMk3
w6/sc1hEn6MRfmeb14ZDuAJt4jZM8dJSPdnD6WJ+MPIHCEcMbQ/ht+rPF86OHzS7+sA4gxOselzJ
5eV94KHcdfNXbunNiCmxj58RMy6WJC7NaofgykGr4aeLv4u8eOyHDaU7UZr8sZn//3LVcVNueEvN
rtvhCed1LH20BWph49d1qnbcnwFjI5NfzVcM5pMTosb0El+iU3HLD3RQvFHyGC9YMdnVLr3klyRE
QvY+cHPtslPKQ5rd/E6LneiL/hKqyCm9JKccqjjnfnTjQ3xARm4diVZ8A+YAqF3CQ8HjW19Yv3bx
RThaaML8y+tW7MKL1q2IaDMWMSzTo7BGdIqmJtv1fnC2jnWx+U8ipB2No7kPkUa/YXugMPLDA2z3
o8UQb8cDaSCP+t7ca0frmOys48lYG0dNgDCsQatyIfrDN+X3Bmfz3PqIqKJbcoMV83jXy4BnQR/G
J+oMpTZYvb/o2HzYpzze3NewGZFp8+05pKXnskl2SLh3Aa8mbNGgKbwDjTc3a4n++2ntp7SPihft
al/5xCqAZ9REmM3NJcRl3lDVL4RttJvf9Rp7I7jR69bnrR5LP9nNHwK3f6LQFuUDj/YzfLwVqYP/
vZQC62XPPomhx469NI2dZMfh4NPa7cK/JEsDbY/d4B6C7fuDLoMj3QJVbIIzHSCS3ltwrtnKbuYZ
lqvxWupnRNTap3BFrf5o/3u9/ut1Y7sTPnHOmL3imcXcWmk5frUPWqH5MFm4uPu2d8puXI97Y51x
audTypATliPvVDtmO2uNfcZvAYqIBPsgHMPD/DOv9TnD/JL9a1fGTjhfKsJxvmZIVMBw8iIV/2bP
rJFmtenRE6sP3LYakGeZ6meNUwQ+DGTfYPPhcvu8cs2hlWvhcUb4yQt0unUGoSzU7Vf4I5jgDQlg
9WFgDFi3GPYl3JN0euHY2FGMxYQKXvHV6k9Lrm2JIUIeEYM5iAuNYXE8ElA5mIyWgpXS99gQqo4G
77O4jRYq/eYAX1rU7TfRrqH62UvXLPTRGzHcM8n7c7COT5Vt/CPpDnK6DlsGjcUGT1iXyLfSfiTZ
b0MRC6WRm32BQeBGLlaIrCG+OMmpnPweBYC2K6p/PVxutWGg3HtSPW4ahtJjcM3kBIm7ilDz8BKt
FQcedWZfXSMS/kzBFvB0yy/anbykHItRzj4xqMaW2i/F8kuZMhRzOMBSur00R+tOSkY8XAKb4Y3r
BEh41jXOqBmLWnOpsZch27xdQmQAdDEJkZCcLD5OvVsls0KvBNxWFl31jU1buc8+8nQ9IYPLbOGz
pl7Ep4jk3v4QZ7vB+tHaApk8Y47EHSVsSXA/7rCyY2wJZgPNgMuyJznNdGv4ow1CrspvLefV3IZ/
cv6MiK9wIh3iLhNBJYcTqrN24JBRYjGt7E2amcBj9QqIDwUyQWAMUK1sFHl5h5xXvjDfaG5gxMa/
Pr0R9f4GdCJ1C0lLckOKWTAfSWGpBfg7kY3ZVORxHd4ItG8MR5TEI1Em/xYibaWqDFjhCOYcIwVC
rRG/FwRAxvt++OYS55SR6iEhVRT5ROU6mG6Q9yVrhdFTVh8Eg4jxz5oRBtpHogsY2HYOHyr6wWPe
7XYoGFigRb/RqTRXWItku8iFPoBmYPneW3ACJxumYO8x7veFP7ISkQfVNpf9YlzLuhs9gXood633
P9xK0MwyQEKlN7o6sOrQHmS68xdFM9q6fo2rXp8eCLIfu32JIqPUD68bl9N1rq980eEAM82/iAfh
dzrJ1+8sIccOqSRGVQSWV8GezZsFSVuXBXwbR33qL/vth5fGnQb7taL6fPTDijsxAd/EhMglQYWu
6ah9x4xDaBcW9aYnYGGZ/SKVxdaRURMGd7gSQxzfKRTAHaZleFAQRgmfBN/P/qjD6dupR+xlKw/X
MAw2KWZwtTkhR8Bd74brdQey6dQgDgsKMnktsK2kK5Y7qVshyCgoxmgYGCxwmMmKpLSFwsF7ALGg
yr3hqIDnIVbMnPUF5hBOtcfhtNzO4cvUIpeXP/bLLsAX0o7JDltAIfqAiQk1bfH6Rd/DcWzeyPIp
/Ykw/2rgKIxnuf5VBie/W9/xH5wgnBLO+RkIDXYMgv1l8HxhhBjaKUG2mh/egeuFA2N/WuUt+B6Q
iqh43MST5IfmiesJ5QSQJ1I3BDvDEdXkB6Yn1+xTvQFlf5WHJlsTIQFIQy+j7wrNrsUza4GXwpNM
j2OGBAbjXRvyno73Jwu4bizW40V8gKU92+jgn4oF4WUYKO6i837Yl4d3YQvGCvRW1Thn3NfvFe7u
7YKChrQWLAe78FLm9L6fbK++6M6OFOY6fK0oDme9KgykU+Rfgn36yAnvQWNzoe1ZHV0kQPI13mIj
fxWvwBdltfkfSee53CibbeErUhVRgr8ioxwt+w8lu20QiJy5+nn45tTUmZ623ZbQG/ZeewXKpJAc
PslmmTb4ihXEbohGglcnqb4uATWMu/753Sk/ZCoilM/0gDcw7okoFnPKlBsrCvHoXOBQCwffak+m
tke7SN2zHLe5fkI/rEevtQTEXEX0GpM/9DtJt8kS7OaLawca1S8wOfcoA38pmJEZwzVQ+x0L3eUj
nS/cwiFThkn8pwj+prEBTCRDxI7jowerkoE08Yzpg9SS65mXSAfK4Mp47cJdzGSDwnned7WRGQVY
nZk6dNwt/pGoi38X3+2tbs3FWbWGv8BemjhWd9iCGBKqNhYElF2nViysjpClW//UA3qhb/nYOAsn
KU5ANzgJhtPHygfQCoC2IIOFUI7vn4S7kBbxK2ybOzmIy8ciwfcZ+eZk63/jextNtNCwfOYY5+Ax
V1sB3j7C5nzVvMrV6zXpKN0Tn1lHxDLCn82zEWqNc+VsES2EH0Bhqi+3Rt5X2ngUR5jSTyari0Dt
TGFqu1hrICNr4Uv9xAVnrvJULni32GnKocaAeF1+042MpGSxIoHAZFPZlN8NYqPXPv/7b6CAJjj6
RcmPFIn2LiW3gyoYeJTGB6Q3MCk+bkXosRERuguC00W+GpvzPcXIGCcSTJ3Ad7bUf3g6RVxbizXx
cUjFZpUp6k/NnkIXKDeFCtYbFKnotDg1kGRVvZsWvCC2VfHVp7tRPoyMOGCafI84LRiYoInwbkCI
AbL7tVDMCWOvH3mGB9tqy5AA+JYCiyqKBO+sJUbEfF2KE2Ba94W5ETRlYvWGxpZ0N8SOkEVM2pDq
ATHnvLuXzb+L4QOi+FLxAtqbzupbm/+0QEYskN6gjMVBh6MH4BsZE4dblczVedeaI08GDgTczXj2
QXhd6BDQumy684qJlAgzeo2kJijciJg6PNZ6lyKSSTuGP8xJ0KxrOkgbAT04nM7RpnA6peU6usY5
dnoWVW8TO6loxaKNVIrcY6JZNSjRgHSpxedWrkz4w3gA+PgXtC6PMtdgJVlB9P/XPUO+FLcUQvk3
DQFfYdVUhU2MwWzLawtM6EWenxF8sNxmzQcQ2Tbs/BiqYjzb9zIl6lWHA1KBj6MDfTMFMl4fTPsJ
fIddhtUHI87VbMalx/ghMRyyJTiu35wUzBSkl82xyoFau3QJ0gePbNLIqYBk4aqaBZ6bNIQvO9i3
DhxBHRARfXJNXnXpMwQiZ76j7cFpmzaGKos4HC7SWLOWKLRRwwPSL+MDOcW9iNbGyna81r6z284u
V/5sGztu05UvZZ7wMSdJzklZ6jMeLDG5vxuTSkXFbBjzws7mENaPYbvHOAiV4xtrMjduORWT0sng
Xjhj+MlQBpVDfhC7XYX9db9mhor6Ch0IXu88ChQF2G9AeO887Bw40vkzj1tsDkHmyzLqPZOpWMzd
pBNGhXKTqYlRiBs0inh9DLj40DUxsc+3VeiHCqzKMzdq59FudDgXNceM9MjOm7hemQbiSkGBjsuF
ZCFbZdGlPwp96PjT5E+B+j3V2U8YDQTt3yv6zKhEK7rVelYF8LdRAk0dJ8e5BXkXGEP5MRqJ0hVn
q915XMVgrO3/lMIH46RA5rlp25UgwgZVvQxmLV4YklVMvk5sO6VKdl5WHy/5pvJvN92n3H02CZyC
rfI+tctdDiaafat0HQr9+qL/FATC0bt9M15lTMawbIv8CD8qvDLo7xYbLbmiWZ7gTctWnnt1Z4vv
DUAniB1pxnVN1cioClYNpn2njrDrN6yeHeMiDirGSaiWq/T7hScHaQjX4lkz/Nkq2I5SHXO41pAK
GKER6RUJ1ivDVm/TL8xUIzaEAg7WISwrfEZ2/XfSrlcJJJWTgB0Xd88ag2K1OtJh5sx9AoQwsa1/
ApZyftByY1clKx9Jt68WpIW4gc63uPX7EN0yPJAc4QUz38ywdefKSl1MrDlzKVJKv2nPjeAObzSo
6/5lc/TODSJqqPiANfqZmPRhxu444jWbEgtkDK9suCsS9kwmWCM+w4S3CcnhpVAL4oZn4gnA+U4t
4sT4p6HppfzsTR0rSxJtVZScaIdx6z2X4Gugsyg/PqsNjqpMQOKR+9PCN5YRExMgcCByQTujv45X
5tXwY5MjYVhlvVv5r398NU1hzFqauEbZGd9f+MobGtUb3orMQnIqPRggT/JU7fYqMLfCM2NhlYtn
rJkpR82/tGII64bIrpMmYvAouW0aHuR+ue9H7MHwiRM6OgqkgyMresJLL5IAOS4v8GIBJzq8zmfv
lQDzOhEn+t9ivcVok4PCvBI0aWZn6vEtQR7hQXWqDSHYa936gk3e73Tjg8qTaTiVo5G4tfNFgg2g
3QbLeeoobDoJeY4U50XoHaZ69+BB+a36fC9uewZkaaiuGshCgzmeGWzf78cyw8DXBPB/Uiy0Nl7x
hEMVWHkh7ekOQsKJ6KY7Icai0ingZONpJiE25vYL3WX8EwefzctOQy9g0rMTgc6F8BJL8EHnFA4b
0RpqtJHoU+qxE7Zs0cwcMSmBdMwQVagAaJUwJ93B8pcKFDcRWBdMGlvAwuf4ATnBHIYzcvBWsXB2
z6A1EAbCJXSLRAJYK1z03zDkt2hmk38z3tXS2mAo1m0Xmqm4zS/7KsOasiXLBD8pU0EaT497w2Q1
dDSzlvdOXFg9lhGZgKFVpWC7uNEFQz6vCDZgfISQlnYAGpWpNa6gAs27tbgnw6gSD/EmfNAEvc9j
Y03wADWmKuw1hMDeskV+tI7OpKVS78pUeY+VIRyz72sWOEhcsITpmE6hmqAKOhONvGuBss/1HSYb
FI8RvQ/8nPO0uKE8nJiI7KW3g5KG+MRHCiPVFb8Lq9K8jg+ywTLjY7081g69BONpl5kN9hWP+E7a
iCl/Y+3DF1YW1oTbac4T+Jj2izkNzA2JxWLepngClkImBgCR0+8C75q5W9VRT/1rvX/JJotdpcdF
N5ub5xaTOhw/1tKD280k2MqKZ2GtKnv0gfh4ONCQ0HAZKMI4sb+DKypLaWXJ4ecKNO3A/6spWkjR
GHzEuOJ5WJra4Y12/gxzWUJPVT+VDmmPhdExeXiqn90BB51LazxKWPxutGQRGGvgakqUxZNsN4dz
7lFvFcbEjUV2vT59FYPJoJnTk6xgdabZGjWpYpMt4c1nlmpj3CgfaOGwTbfkJ/QoObjQSJDdRYYF
SezSut6+tpp5LPAh9pe606YG3dTbMGNg+mkkrXd+FTSFQ77FnaC5ZTv6vnnyxslym2G2cb2F6Jub
0vcbRYJL/78P5/nn+n1AqfIP212GzDwq3BXY56ehsIbh57VFCN6bhQgy/nPEnIVDJNoUYrp+4ZW4
eG3y76QOXMq/4elEvCHhdQe2cHQ8zY9ap3rj+g3Kb8+AJBaYwn2TjhwO9dtMlr8R1gRypxih/OHI
TgTSVuT/CM3q2XrVaL3vBF1Z42zYzP9BTBSbje5UvhRtGb2tMZ7f8oQYM9yGne4jK1T/lO/AWtir
0gT+O9X9nquKQ5drnbtYnYCeI5wz9NkfSizOA6ALkZ5PlIPu0mux5WEQfpTdlzsgMd2Wfo9z7lrw
VvvkCxBwN3islW9cLnc9rI11Tcns0rqvBXww0GHv0nRfvy37up5J2vRwNrqiW+43/b49DfiPcpKz
k6yg2CiDSVwMNhMGVCbhX+BwR/OcGe1w7+iq6brJ7OeGh80Kn2b5qoKfLzfwZysmwuk98uqXL2Ab
PfnL3aL0k7+R4dZfnnzCmD+BVvXHN07VaEltxrILt4q806CcM/ua4mHUfn2p6+byeKAsWH6Rmhla
ZvFAmfvEc0NwBnHNtNANShASEw9FPJsOAnN63qRXMHV4JFRqEHYPq0M/rTNPruEfQ0ZPQshFNmJ3
WLuY+RUMzQtIXRRz1fDy26ViLg3UeXu+ZOtgznf40ehMkdFfa//UNLtfyfKij1mfBtC5qV5WRH4n
7vl2zIDMEWc/xnEHRbWRzeyYHWTFQLO1gbIKdcCs6Ky2S0aZoUPMHkfYQjY40ernhOp3MJUEmwWs
XRzobfh0CpmD1OElYma3Lp8wulf6N9IJ0S6ZmYz4cqPUplcyZjXddfwFkVS7WUlca5BEjeZlrlxx
y8KZfER56XnYQuzr2k19hvqHIUixRact4rhivzZke8XwiYrvPLfQ6hFQgAx0Ky9MIoYhc8MpEK+Z
CYFUJ8A5W9vll8OpDwskxyxjw1y/xEnCELFgZR6H/53qJqQAKbP5VdSupZv4raMnET9CpmPWvb2A
ThBL1J/qzdLKEXpAvHwX3k5Li3/LCf6XUd+YavdnaaZHmYhMIcXn5+jf+1+tfKJXS87YNIUQLhhc
xWumutCSyStbGlVq4HYkWBCXoZAqb29oPAi1fWNDr1zVXhFCt36UmonxI1YTDHiIiHWT6hf5zj/l
Y9Na801Qez382cWBH+AypzE6xvWOj3LaIj+BzcBvnu2yPuXWgOI4oOAi/gMTXSQVUMNpnI3QRZpG
3jIfBB6ln8P6NcAoMCIjfnCo7DxlMB6jAy6+Ed0pMEU3Q7xoNBe98Kl+3gfcKBYfiR8mThCTz/bd
n8lDjmbvXZQjzSH0tc+cVvZzFDecjbBIsWs1tMOk4a2CSMfQrdCH6yJu0PeM1FFTOpmYoOPd7Ey8
83N6Wj6J2vSdnkljzvcz3Yb4UX7nbNJW3B7Z6LoVIcGrSF02lVhYh5QY6ssjNIbEJgAIEySdsnXG
5FOn5NeGcCHLkzx+DRQab1vmPeiQuKPnOFE9VFico4fNUPSa2MjioDS0ezmpCRX0oYiidIZ/cEh1
r8IxvowxoTOJZ8epqZ4lE/h8WHPomvF+4CNHbTLQWhjtBmLc6lMlXo2M58WaTjEuti0C4NzTu10a
EMW9kanmC5B/EityT6DJeX2m9SUIDNzQNvUVRhZoZ6j+1jzbycrJoIRF2TwA3SEdRECj1BVzYMqA
y/HaEtaaxX3GwgV92YblhUau+2la3v1eOmctchWmxbkpCvbcA87WtmuG+giwmaIsoU2sZfGhFvYL
/TnmbXzSzDXsYjrNuZ9p9JXCPLw0b2dAm6OX5ywANMUP2yQWTWT8/rpIfCirp4JbqHYuCK+X12P2
FW0kDD+ho01PZdyAJeGlslYwgkEUOF8t0Gz+FjCzSmPOryE2IJOcEXUNAEn3xMRRXzA0eAbrZ7Xg
6tY9GHwAA/PlX19r3YOJEqwhlW6n8sgUuUPO/1fs/WJfBjeMxfEohdlW7BtKmcaHTM41K7WPNNwb
45VbrDGWGkk1c2pJdm7YdqUR19S737pMx/hLK7b4I+OnLw9TsakbLyI0tiGnQ9FdX5xurJkBITmp
A8PXjb6XNkSeGWzwO7lsQris2e5GzmkzWGW7gezXBnamW6VEDifP5F827DTxPN2iiPaa9A/pMa6I
3zu32annMS3mOQ4dBjQbYKn3m+hFBgFQR9pwm0o8SK9b4N5Ir1tCI4TBTX7VEHmxgBZe/GHArITb
N4x+DuXTIvLb2C4vzdQxajUJQZLoskQw3uH9U/cIoPyovlUpxUWMbolT0mrH3wnaTw7nMPuWf0kN
qInpROcLJUX9XRaeyuh1OQ/sogW31cIkRXF6318qmkbcoSa/UZFi4zUwp5ObUM3KfsYQoblAylrR
IJgAPxAw8fXhML0B295CYbvodx3i3wSeRQ05IbaldAaOyaTW7+9x9+QPoH9OR+kCr6HAnW6tfCwo
B2Qb1Ot7kFHd/+aMs7P6BnKkFzb8sDd86V/iquPBk1CkZac3hzOu46QWSPxYufQwQlKXBpsgUDxg
c3i+vBv+7ZkHcl78Uq5QU1pliWEU9EbQ8fhtaktUNi43BpkzORJhqFfZ60/A/wLp0WoH1wOw+S3b
YbuZIj9EZsB9AGkpqD9KtDqn6CuysNJgNJSYFfFnwHCnmQmdsxsx/ODNfzZvTB64wrj7cYVhjB/p
2zIm78HsnPzYzv5NwfC7SObRPRdc5IuRr4AsCCDseJkAMAKdadmD6rjb1ViqQ2UmCke3ggWENRSh
pZ+qz4b0LtUjI4flIP/m/R7ezOun1nZ8qAZzQqr4sDqUuG+vnO4OQw5mBMG9GypZiDINYS7QqNNj
K2wz7ZhCg+NkX6eYhxD/UrcksihraKX4n9ZmSPxOfF69iXUflJNVR5hwYRh0GVk7NIz4e7sACvAu
mxNkbR4GD7nUdv5cp76t4tSx1GW7BDcvLSgX7LXCqyUDPosGGQ0LwF8S5usD/Jh/+kDOtjMnGxuF
4C/hYoV4oGIZ8T6UEPeyXfCxYknMp/eiNVOTsApWT07FR+QxCab41sNMuMgDKhxOpzM5WM3kXN4y
gw68DREg4P4MYgb7DPclSCTqU0mMsLIIXW8ArsgoR3DB3TU5jKvZfAe2JIeuWNgi7tXUcJJFVBEn
g/IdkSen+m83FbZJYA83Nf25ZYPX7aBes2L4qWh9y69sSg7tdD/Dx0ssOfGCOShsHwwIeke1ph05
Kr/kMUECgrP3yxlUHfIjgAHddLiEl8pRSYIKJmLVDvgJHUTuMJMetEevGBFddrvl/vtMdEfnxDBW
fi4ewbfkv/EB/IGoaWHpu+Vgw0xlMNsy1/4rt8IPdxo02L+hYRB9E4ZNqLBQFgGfrnkcYIjNQ7Fd
PWEKaNHkyYaYWWL44N+e8Mzh0iBPHBY2t+2T8KEIWapwkLnkmEDgzIH64foKHILHpXAvLD2lcZdw
aUFTSLK0UGeNyjbrsLmly/LIbMXj/kg0OJJ4SiFcm32AdhiM6Wf9jzgjMg0YGB1o6viN+2y5BjWC
mrv6ExBiu9GGgTV/swU2h4BDEAXOjSTYMDSBsz0uz+12RHfL7+Svk9tbMyPd0FFu84aJR7hXLzLR
ivcHT5bvSGpTFXc8WUi1M4EAsPtflJmjAm5uLHHBxxOYvnZl0t1CJSYUevXEeXJHFQGQPpukwnaE
aAvcyyRyNPpZaE835jOAQDGAuYCC8+ZjzkbEx39J3cGM8bSkck/p1ozpTh881yyTIS9nWJFriQGM
fufxTRZfI8/ur8LfFyu30SBA8iWZZGWEZMULR/7QQhxc7MbIFCJTkY3JGP6wEyDDpyX0UjZ6Euxq
qy2vUDMWhD4OZodlTWRqP8qD4A5smkjtmt2ezTkGjUot2PEHEsX6aS+iMZXMjnsf1jfJU6hHgB5m
SxSsXucv8czRRZCnzSyAJ9+Kx+C/v+HRI67ld2mYUC2s5j5/EMFTLY4QsZs7TToZZvV1wIqCES30
tdPqipPBrv2nEi8QsD4kmPHQwZBrTocC1MTRpn0pHHHUXOaHCFWBmWPxsl8OTDKN7Byx7GXn3ZAQ
YqG5ZZCx77cuLB7MllyBG7/8J+kOA2SHDMzVbbXvtGtY3LyeEhpSLpa1Trhe7UEiYXuiSeIWeS68
0GRwMYT/SC7kAZjA0wf5zoJmiQz7bgeurUBV/W9W8KVqpmQSFjF9kbQTHMA30fDCjCSHETkJh+bs
9AYb3azR4dmQ0amjyFiZ7FdrMXiSOBb+hJ/qLideMtmoaMCqQCI4qpJPCEGiE5/zhoBKVNhogNbT
rdkx/ojeR0RE8njtSbYrzhyk8rBjG4WE27/RdFngZ+2RzKelDQ5gwL0EU8/tYAOPguwUQi+cQrY5
O5lNUC6D26yz5SeDSqD20eMsMlAhtsjPZoxnpudfutObqExsFeHniI9R9Qqmz8wZm532QZXAcczo
ZDWbpJI1ssiseCKLkc21tLWH8hNK62O8rwEJSXhaa2/uVVgTHWN7lJ6Eu1FO1d5oEqe8cIIL5lyI
OtNrsCkP6kxfMOnj9ww7oQb+pPmOkjh88Hn0Ho8W/RnHeuFlhT2RrYKHg8e0OgD8ZnAc+ZDjuUFK
vBaFOa2zIBSgv3CLLCNHaSHru9Q0KE1P+vtIltxU2K0CP9dfQHDU1skCefp3ISAbxvOV6iLagDvg
q7pw5WPFaqg2zAaABCdv8CEML1uD0ZjyoDdYqNj0nUKvPxIG9f4AwWN35t6e0UN9zCs/pI7/mYNH
Mqs9DOmeLJGuM1eD2b+307P+F2N7S1mplk+53FZysV72TOT62FY24eJaJodideTC4lOkwp8HJB15
d6hmYS4C3JoRXGXKICJzqCt5OjLuSyxbhmSTH2By6PTZCQPzpWSlhZtDi2a+Bo90kf6wKFQV1yoX
UvkomPFqnr6NGoiMqY8n2OOLyGNxc/0zaCaa+s79Dewkc6kFC7Qg5coJS7Nqbhr8upXRCH4hWCnQ
3Uq2hSu5MQKtDNgqWU4Gdy81BIzUiOYWwQhidQV9DExVSh2m54RKRSYJdldyJdEYoTb16EYqRjD0
6FguESzGxJM7ASeH6jgPUR/FkxNIxmZwL8ufr87HiDeES5iZPe0MBJz0JCAWtpoTiD7b21d9fg/H
51f46HDlO0G3RMlmisSdaV8oUbTmIqFivr11mfqTMHM/p7TWjhQzbQmUG23fKjM0Q/tAPDQ4Yn+g
yeCtx9pHgEW/cBEjT+DOR/QiunMWMNef+scxpybeC2dLDQYEXtxXDmLJ5hyvcDghXOuHXhyJmnYF
aWCxmjkIvScdqo9f4bIEL56JbtCBOEZNATxUAL72CxfV9TzyRwPECpewZjXCKxvyIm3036X9unKX
hEcw8Ny9kJfYbnO4XvdmxhFhHanLPc0KhXN9gMa6rQz1Vh85m48raO10NYgGHjPRoFhdJq5JalLi
3iTTqhg7Ir9miOHowK7zQuAeLD+pDv77kINNQ/RXaPs4xHy+zxplxrC0Ce6kmoBYvfqjaXy/XfYM
kcfIYPINyZXaoyFhhqghZDh/sxEn8Q/r7Gmlw6b5w+AM2NjC9kJwOFm4THKPVDi+Ay4ICursLpHb
saclf3GZc+FuQ5Dl/WhjC0z8SyKtYTe63MRYZDF9d8DdtYeokc1lWRC2yI+treXPhI8dk4qb6iAG
lJmjm+itPnm0rTc5DWG7wCpvM60I4aIXIQYOMRGvCw7AzDHnRQ3zSS/7nHIwE8PUoPJu0R6cWXAw
IWBPwY2ESl17beBQiGCdg3BxXZzYBpk0R+veQoOzCam3d0OBsU+PugM64FBLCDYfHBWQJ1N3zbMz
ySR6Sr3R3AEdkGiI/UDowcynFKUlegEZgyXoYGxrPAPWVCbijpuGsmfxdhMu3vt44Ts6B40naT8R
XOWKG3I5l/p0pah6W/O1pPghFvlAeQ2znDaZtG4G2w3dTXp4q6geDOkDie93fljSMJVzC4IYzaM/
VDZ+1UNoHnaUOPzvibky+OnKEH+xAd2QG1a6tH64KdJlaL5OE8QAk3EKlfyO4S0RyExQdSBmqv8O
gkv6o4cfrx8QW7DhudWrD8JqnklnSAk1cnt2qKswlBHWY1nyCHkOMXwWTKvRFcLDmagN+G9iKZOI
ktBVOHeALBnL9SsyJc8KUmloa4qCgAqGnShQ+dZYfbsNDRqPmh0Qr3nqAAyw9Woz2uiwqD4TAWK9
eq/47JhJKjxRGtPkHzIxzHgXAELBeh+LJUHY47bGJA+kRNpycRbaJoJmwiSy/mdRri5gKDh7nDAX
h4WzoKzd7mW2iL/nB7Hw65xCQgjlJJgNpBbZnUi+EbT1ASQBV7Ahki4eSgelHP9BsU1Q919TetH0
qo8HcdoVA9jq6waP3+hwdhAav7in0D1F47MgS2NlvkXqiWlderM4bUVwGChdcS9GeGdvX+25uvEA
wYgMZK8Kd1Ut2/10LLEuLbFqEn6XZpDdwsiEG6kjmTy1QeOFPU47BYZ+7/WZsdXwILJRREhy+ByW
GLb4SgrrjflLlh8XrNtgSSmMKAMhtSZhDDPaVYyX0kN2IBOkTMtDpnCMgmGVs15HpOMYbjEueUhM
fPTrtMYkgtTBQwqvMYbyy4ur5NpPtVtPhN6N2Nwqhl6XDpcJE4DBj0VnpW6G8fDyMDTDGtevix1P
q2ls0EkvzzB4781Xy2+0ETRyIF6SfwIqzdZpGAVhkJxPBGjaC/TGTBSo/A0sJ2jJJ8YOjVTZKvPQ
kri3P0HaLltUMCuBSew9IOsHHSIfQUc1qAeX4i+6j4cRswVyNQt6UYSoKvlBu8liHoIIL03OfPLD
+8LUk8dSb5Pki4IqYUtHJyr9Cfg0xDUDy5Hs70g8eLbRcDqiqs6B+obwUfXPUuZ7jtEELTZ38hAg
9retXX1eiADMCbYLvXgU0mu9tEp9gYUt7hLTh2itIGotCMoqmGBQjjbozcBSluR2xMoHV7X2+Kzx
nhOwvmFZze5nmZOn8jFl88rCV5a+/xT9W2AIMwUXvGPwRwD3Ln611onOg9XIV4kA0jFmB/a8UdWI
lNGtNCLIJjBwdXQ1qYHQ84j459/nFYFXK1LJnS44hnBOW9Xix7UFemPcf95fsRr6OtRY2qt4djyg
PsAlOIP+Kc2DWyuEhZnWqdvUePWAJ6+KO0TCtMRWOt8EfLa11+BCkA3ptmYKxtKl/bko4xwbB1Ji
iVYCf5+qjrhlSTTbVlyXym/FJcpS0sR7Ifn18FEkF5ZXcFlGhE20Onbb+XpivR8yYpFW87XG9XWV
1gruUgiJX9ekxZx8LY6G9AN+zb2GHRguWNwnf9VzhfX2PoWk8Nrqf4Ab2Zd4134gIieVmT3zaxms
X1cpP/Sdn4hHHa9+LAfa49ha/csMREu4jgoiIV+xa5M90T6K5JHL5/G1SRlbVYvt+CAwksTESkNs
+RWUcAgIHRs+liio3t1t0EKjhOClitf+kbFkh2q/UrV191ckPqPUpL9QqL3N9tBuQ1oNBbdfzDKe
jbUAjgGDRUhJXiFWQcvNiLk2vPdiJ2a/IOaTtyDEgAJ6nZyILazOOXb6+j14b17EnV3HxiuWR/QD
E44JGLtXtvaz0gAbwVyRWZbeuJplyUNvCt2HKp4GNlwi0nk328bSwBsg+5qoVttbhb/ElsZLW/9o
lGVf2fuigZsUNVmabnNvB0x/rriRalDaTm10ZNdnIxdG64ycgy0D2w73NhywX5VXwb1LiLCdmW4r
Wkg3wfU+2b3rTf4ePEW0B5AKbdfELHm0sYP01C1GTeXHG3TrqMY74Z3hcUzo9VlVT1XmVhILUXLr
yg1stdzAeoZYnVGL9+JfS+8SEuPaBrum+vdKbyOHfUcdYDHQV604JBPJibXNyPBSuWfMR1VbFtxX
je2BK/x0+ZF06JL72OzxSNFu5XjRyusUe8E81dxlqfeK92+8UXzOsCp1mv24PJCuvAiOQe2IX5U1
F83b9xlI5k2+0ZpBy9Au1nH3TW2T8RKKOXeCQg3C2yCeIAvm9upODK5Z9Ga3Yqw1ZYaO3XPCKQEY
JTGDIjCZ8b+Zjjb1fT9HNPsR7klJlBJ4+asvTaXYqV/ZX6JjGWvL93T1w+coeD8FBFPKUhxn6FXF
1FI5JsVdqKMDbh9T/V1i8Kf8jPWDVozL7y3Rq9G1l9te/SetvrnDUn9k2BuXe0k9k7tWOxhiGsW+
InNTMsXnpB3L5QxBPZPlvzz4mZEmSkqCr7cDcklETkhdHNpCWj7t3IHVjGTKHcHQNEYbA2Umv/BV
HQDA5J1ANRq5T45pRiILH/upzEr+JTbMK3kbsPc4mpLG6mQbabWcP6fBg8C1WD0QwuG2o22KAIYM
gqXsLyr/hvobOIihyMSeH7Fyp9LUkw/8NAzsEVe7KnEjMn1g+oNCkrq9Ks+AeUkYn+Lin05STArz
ari09qol3eP1jIILBwyAUUymLzd/KKB/u0tcwmH0rMDG8ZLppq8ajWnzTddKjVYsfmGVxf1Zw6+j
d4bVsaENfHFGMsMI9C/E+/Tec7WE8HZG3hZIHdYlBlqkS0wwvnx1cuhY5StQwRBiAHEZuyNVsKYe
QuqT5qqovysNZK+BNqzTe2Ou9T4FQCIy5KYXZhIpyRALtxy2+TQPZGWM7ZjHY/fV7l8kO5ZgCEgs
CYHR9rgQZattXR/T0iGrj9EnpYZko8pV90IP96rC0jN3GRi8ta1U0KkxRvsnNzSYHkbNI9HNGAst
jV4+aKdiXzCHTnDtJqeMkpQ5HLQcR7Y6GMraZ9Ee3l9QMSEiNYt9sFGY+8SblFjdFzNYiCivjexJ
0gFzlr4yiscmpu0juRo6w/YVn1b0ZnPQz2Zk1l1/01OVISizJedb5WMZ2S/pSi8u1RvdhExcehB3
2+bYQZxccMR/9fV3NvgdQTTRpjLnIVB5Al3LbRjK5DQoCbmWONph2WbVLjYZgqsFpEMQHQmvG4r0
lG3xSlgPmJqOjopkC32G1u6r9Lzsf6R2D6923EG2HnA/5WilvIIuYK/Mf7TBHMuzWCzyF/gAQrGo
Gd0CLnoy9uM4NXNa/KSYWM8KnHKmVCuBt4SMG9u9aL0dcD8BzrwpFchJcCoy2gKeO5luu4AJ5uhM
DZmbc+zoPCYFI3o5zHEbu9c+yUaGH7cHEiOjCGSHj6f8VmQKXUdGXUXt74gyDohu9LpVdkcoH3LA
cEFd/E83uQlUTK51clSh0+I5uo6gwhjpN4tHcMTQqgOmdzi9cZ/iQMHn4DA1rhExTnwK+45gD4zC
IAMbTWJre/YBSgl06puQ0ZwZ2nzisU+QaTt846ucLQ75eqeS0XktS/z4eWlD5y7P+EvL4pbgQQWy
zWblwfxOeZsqIzOUKiovLfmJssMmqb9lDZD/rONgIpwWKaQXFlG8fctEzx4ln+eEkYnbw6/Csx8/
tVOQ/0ZXSuF65hVnmBEVia3GX0PdM9wzAczIZ2H2onbXBcugOGGpaCSJv1Tt9gmdRDoBpgkuiXUE
ljHQ+SDjR3ib8qX9CwKroJxgGwB/gSFO0FkCd9CcrnKXu5rpp+jgpTymVojMbDmUFhogB9ki0Wj8
VHdGnoxWGw4PiVKkKMCPz6DAfrQ+UWzC5KW1/eqfY/wBZSlS7jGZt38L/UC6Solet89nmY1AN7Vr
xv1bAGKbDrPk2O4gijX+XUbvNjCoLXYL6d7X2y9ydnb1mbOgT6mqcVNHAjt5Y3Gf4wJ74rX6Z2dH
5O7RdlTlCT5g4NYZ/rqgh4xXIMlHxsTvUVQOTWOkEMVubLSJp9rHqxvkfyZfOVvoqO10LMyK6ZJQ
DViYr30t4i1RKsuYaemmfXtfZf9UCNOU4JRG7H503blfp5tYh5KyYw32xV4SP5fUmzxqug/GfPqe
DVBxnNuTOc12h3P2CE5qI4kg075+6o9O3uL/SJ4a5W6ERT/OecPyV5+OOMPjJJ85i38dvfZH0Y6G
elFzECILS0aNQTxo8uv26Gy2dVyS9wOb3hSQWNAqwoJ/QZxT0H8C+zmLS/IM78vefOwiohXIbDsI
ToxjLmjlEacqnniebzABLw3NJzViJCiP1MKq26w+3RWIsWjnOcSMEDP5XYEemb3Ipo7zz9yls643
L8nv/X5kY24a/HESnzPene1l5jNr+tQ9HEZCDKLRH2MkkYXuSXmdUmDbFrEQe9lSWeI/JNUuWYB0
Xsp3/LbB9x2EJO1oKufFFq8UnOHEOUct9eCOcRuQu6LslXM90hdsNMQ81hjahHTgbMLyxXaUoL2h
waWTzgTzJNL2QllbL4EbwvgqX6va1/D/fSZBaHbSHnZY75fKQwLM/8k7JtU6ypOHZsnR8T7qmwQ2
1LK4iCK5iR+l8sVZM3XXYuk2C0f/H0fntds6sgXRLyLAHF4lSqKClaNfCMvyYc6ZXz+LA1zgzMw9
liWK7O69d9Wq+mskJDe0jLXa7TosJesCipi7NBirh8mZrwofJ2Ba40oIFhGD0FlcOibKmaTcDkJB
erewvSefAcVnUtHv5+A5Eh6kPht6T5KI0odfH3cbzc7lh+D+VfjlMGTEwgrWweBzYqUJuVTlhbpv
d0pNn4HtmW6WxcHCJloZIRi3M7dkQ0YXsqVFifw5cUZOd535yDq7KEmdYHpPcccgM/n0DQfmh+V+
F+xJku6ka7TmEOBZheUr/8ufoXvGdxkrD80HprrXClBb1WEY2d5tSuhB0HD1XGhME0KLFsc4ITDe
yjDP2/l4iGiIMrA79seCeEzaNUxecCwPC6mYSJBSfhKatRxiuDrUCZ5yyxGnwmOuYzTiDo02wd4d
GNbdJX3nnb1yr7X/Lwc+i0h/UEUyLAFvIz3dNY6l78hkkjkKzpkASMdoolPZsGS8Q+aRNE4ea/IQ
ISGgkkQ3Hq+8H3TQKBZ5UiJcLQ7KBV+g0J4JbIHQWZfmXB7Wk5BwLuwMpSG1aFvWGwvhffwPmD7B
fhEyzQ5NiqWsZOHoF0TMUpAWHGuaVVYuY0pW7mibnQYprU8QRDOPaE2OTnkdyEaKnI6delkJO9av
OvyO0He69M6hgKFfjcmL4bsPbjlnCcyu/o6Twigs/eO0B0GX7xdsuJo9DLBirvNw2Ddbk1ycdEf+
EZAwFBPCLux41JXmSkQHntMKOIR6tC564sApRYIpVQcCPKXyAF7MTdaSASh/JhNQsDaUWTYs+nbN
Q0GIV/+Cql3bBQ1C9lYuYJX/5pAltN9KJ3XJySbM40alrpUZLNCCcneqSogoRwvYxhETMj0mKCF6
phzWrOQny0lcngvhP9VJ3oXG/HFhPBWSqeNZ8K/F0mDQyMIVRQ79S/vHTJMC7108SiC83/o35+dt
2Bz8npHGvba+xt/eYm9bl2CIc9zmuhMq+yJ4lBjZFJh32KhqkbBolkAJ9097bTajf3O1TeUwL/Zv
lnv2cpqfy6r7NDyco4UQo1x2AgoQwB0ee3H0JuAOczNNqYGW8pizMOHVVVXH+jTeC9BTLz/jyBZR
zlfnRreTf4W+0PcCE71yDcWMsCncl5LCyRpB3gbTJ9ppnjZea5b+Bu2PRnFC6iinE7FddvTQThqt
Nw5GwQ8yyRpHHBpPohcab5HQpBqY2qVXAuokPLLBXB/J01Nn+MoS4ojhT187mv7LKPiqzbUoriA1
Zum2r7XZU3Cxkln9mlzPji7h1Kt9tLBoIKubKys/aSjQpV+y6Kv67Zr7VtwP6V+im7OEKRaFmQqp
BWyjR+209VnBTQcUQVs5tbUZY0SI8aVQru0ULMEcK8OidBjCdd9sBHPVD1tSZQsXtAFKpAnrq7BN
a7OuNeYVyRUeYXTT+TH764Mbz67l76A4IHf8GPWTKGcz2arcBQqFyYpleIg3lvXVs3Dmk3q8eruJ
Ywx7qVhP9n/k1txC7PEi+zGJOkRBEOcR5SsPAJT1VrqnVZ7CngedRSL/GOTK5r++wGxUYP3bT5vl
k+em1t/ElwhUxuExt5xxRwITV6EhDUV7R3Q/B+lkMKPU+aN9CNJs+OeKjD2/yuBI7ONQohNOHC+z
vfMgoYUmdiDW6eRLJIIsfAQxvfavUp46dIWEvGzzispcsB6M2uEGJcRq74XxrVAE2zDFcp0ewKlR
j1K+UMJr+zZcwrw+rcBxfxU2TnvVMIhLk3jQZMTy8vqfrGcGvIsNsOhFO++bFeeUcZ8jOaHwN8EN
Gwzn4W/WxEbz/LjTsCk7WFOatb5kr21HoNN0H83tOEC1Sh20y9mRU4RMX0yBdMTXyKFMJp63X4wM
NDPaYpZE6Oa8P2aGDeVbrpceICiEbaP3XQSOxLw9YucnXdX4U3Yl4RAYLOE5NXDo4EILYe5wYyi/
X755qzl+KjBsNSzBJUyu4k40I2hxOer2aOUWPgYh3zqr8T+XRjbpUUS5D3q9lNSWrKa3qdP1Yh7l
MlGYs2ShxN4EhW6PF4uodwvthEBPb3rPRUJRzIEn3NLLFvCBsks/mKjmHH4OqDQE6HxQRg0i3Sqq
Vmd4M09T8f2xWAxv9eRHOxnlrhtexp1PAsI+Biei3AT14FMQ4mFaeuz4afGl0k8XxU0T8cf4xqRa
csoneb6FVQl3eJtjj8M7X50jZZVHhwr0gnFroRKuYtNRrB+lZ6SNAxZtWrBiLBBVtPHnQrZpkD62
MlRi0LnpalhkQ25XBa1JD7VIzaFaucZYukw6F032YUPKeAsCHR09orlzxpFq0jNMSzuEEyB/pir4
d8QIS871dENBa5F3QXbvsCHFgK1H+B9psRq6ndGx5iWzyEf+PdhV065JOyEysD8EGsu/8ExwXekB
O8CMEDBGXdWhRvyWSjeBLLzGMdxfur2cI40l/4Gc814Qt5IJ+ziFT+gDbzWjbWAqwF/6fRMygux+
e6IWE5S30QhPSwcop+GqU8Q9gah7bmTOza2TVFxcAfxuXB76XN+3/D0LIEic6oQ5GSjNQ5E8CPoO
cgLCw+UztMZCL8l9GpSbWifA0SlEsng5ZsbDRDmltrSRpJJ5Fs14f7xJjfxIRfygkFRGY2eyWDER
ofFQLHR3q7UvU1n3AhR5uTiHfv2Iy+8sD77DbDft6T0llz+h4E3krTjKLMEgK49Qvi4rscZ+Br5J
13R/SwlBaqtkV1cFfi5yYvPQUSAktiDGayj640g99RTZCbHmeqqcVTdEPajWyOhN6SU00VkLfkfA
Lon1CrLRbvh7CZqJ3OwfDX5pHnOFVa/BwmTAh4maoxxldqEeZMM/kQ4uTWePAaWC+eoblyAe89BW
OJ8YjeaGxef4I9ZkUQ31xht2Q/fxY9ZJ0bwGZvlPQD9qhfUjiPu9iNEOAELUj1vRdbFs6DdHqNWt
b/X0w3Ncn39Sap4y8R3LMSGOmFoSYZeRWmxBShmG4q/hXdP+6FRk3e4CY7EYa4xRkHaSPuoqzAaS
7GhSZTemuCvG5OpdYlk9kOHZ02jSN1mg2alrriUMXNy7WFX4vkhZQBHESUWQW0bg7ibqP3hskaTL
AuD7sDpGaXKcroyuFmeRNFWRxaNp/7k+Taox8nPeAUspK8bwS9rIX9rS/Ha9hYITxCwefpxc3PCq
Rsy/KVIp3Ie0XBQeqzmxUYJySSaY18ComAx39x9UrlzAZUzDQETRx+WP64NWwcwps5/EleeludCk
7IyPXUTh1sQWxijQGrx8oZQYslnDSwbsEk1wtdh54YFjrSFoawcvqdHGtpYTbsFUtneVo+FTYz8G
DZ0dJa8HvA0HOg1GijZS6zwH9ICSsXsSeMqbaZSfrGakyvsdqT4NWmt51G7kDrF2/6lJBgz6T/Me
EFPzcSrchxq4/U+lGfQqiPhMyWjh7bJQ5cIUEwseh/JdcUYqUBXkvSrSrhVJlsWBAQxHHJgoeSVA
yLmO8Lbn3DVMn5BGYbWN6Hd7ePVF+iPeZbAI+SGlCWA5n3vs3Ll7zvn7uouNjA5f6iEHhWAiSfc0
WqT9Kc5/LL3dAY7iDpzxAiLit6fMz5cyx4b230TEpUIuBsg45qkK8BkxrwcG7dESeHIqHMzm/5eN
Rnvg+Yc9STPiNXAnwN1Nsx/+m4Bhw+WWK6AQ8AqhOCxk/zUF55Z8frdgmgimV2ugN1hL/h8/R1KJ
ZYQXmFJ+ib9EQjo2h1DGvn0oQriD4ts0mWZ7sNJg1Orf/rfI/dfy8aT0zCfwYXpYykVs/+nNfvqm
O8akaUj3sPo20MYSbuYRqKGoe80SiRjRFqee57gWYZcLSHybSRN50vPkOLT/4OX6Hg41cSCkBGES
E/+C0ldOcbJUpNDgJuU7jxgYTbeEoO77zlzliEW9eCHYtbyMQw4GiiPiF5o+behdMprzAkJfNMvm
iTtZ5UXKCDEP3hRSrMl5smu+cq5vCzFFhemiWqzw001fZv286u9eBXDMvrnKrRh/o+FXVn7iDHiW
7dF6rgXfnkgmXO0UxGpY3rzhE0c0vKac45qPW8kLzUIZEG573ih3Zq1zT/TXBsFqmLz1sVmW+a78
y/+yJkVZfMUCksMlMal7xp7euLcZvXBDJxXoAe/PlVLON6Qa8pn5qEiqotxOZUouQZ5+WW7hThre
DMViUnpk7aBGVzzqeRbx038qMheFfwTJzf3DLZN2U/8YRvsy/9M1TJfUsfwWgXXWClf87JDChzED
u+QqlbRmMDR6xKDSjvQ2OuC+sD+bPHzuhL+IhpUU5vbIatBHvw0VKBArrYN49Yc1P5PpCvczA8F2
VeHuhaWtdCJ12jxO3p7B5D5HL4cnBTNOLBTwf0XHzfKVOfzi7S+je+QJCFWz49T+N/gKcv+vRten
ZWcYIRU3MAicuwjHUKRV3cdAFDQe4BsYjog6qPeJkua2kXJC5cZ+B4lmmiXiJTc6JloPfmu3Df4n
Uw/qWgnvLp+64WNFBpkM8dzkTgR3I+HAhtZNKHNE2cjIYStxVcr+WkZHjabv+54D0RLxUiLmaInx
nrWdk4rPjAEApUDKTymRtnALdhsGZi4UZJ/02IvY/dX6UcurRVZBbeJpVLGvfYNS6QjUjKPtVuJ1
q5IOTLdo2Va8S/6tm6dpjbAaMkMalUXPsp2I9NZoKxBR4Xvr0N9UCBHMYMmd7ELAUOjdcfMCclO7
jmg65pVNCWaeSQmAqjbClEU6W689olTfcj3T5G30gPK0h86Vohlv8HsifJV3UOJQH5JsLQExp9ke
mfTDeLl+JofFaeyZymo20HExI/FxRYAwAqQw/LjDr+6+PN5L5cN4ZvhwjP9GUIUXpXOgckzLHp1Q
speQFWkdkDaZJvgaSkQaeJu4+i64U3ye85yPlnyVJIcBPyxbFlXMzy3jpRCfOzOPjq6stchD9ajX
W+qKOfndfbEqsBHy7anVpQbDJShfkv9nwL6LEQ54xJWmz7r7UroXDK+aiNWmZnbGnzJXTZwsQWkG
pPmmNqODzXdzp8s0gXxHwCU5bpdOX+o9qeLVeDMNf1XxE4pJevFEPxr6P4mrQt2u+H8DScrt0S9v
U023NZitgh7iAOXjUkP3mH6RBSYGS41bU0AXHtb4q+dGEKHrXOjoQsub+FB8ay1pew1ADRcjLH6k
YZNK6LwXZFkB1822d16pZ3Bo0YrAhM12tz1VNOVLcKUTgyzCHnPKuVUqMBUZ7QSXbzYK6TDWWJZQ
1aQBjv6yWVUoUcICSzQkAVLg4eYE6UypviEMZwP0Fsj5N7VEB6z+RPgSekIAG8rEAt073x+86fmg
1BshKAl4QRHU/7m8l1B/FAiOTNoI6Bc9fQ3razgF2TNQb4H7KntHyM4s7yZcE3lZ6fjggqVplraB
SkLgbhALOnhb+ts8VPCxDF5+CF4j63FdfSusQOKU0R71fx20iDylGdB5FJaII6fvivGfTJ91sDNj
6g8hL0Zo/hmlZ52OlxLnckZnXOWDB1grOwSmw46g9/SrIv0dXgGZ1lmgLtzM6UrESak0axNjLqM3
y4jRGFmNATrynH6Vfx4cHgtJB7D20nfA8kR7scBtTCwyVQrVRIWWkpA8JLgjpm2ufSdcMWEN3s7M
iDdwQbRyc2A6yLhtJiuT9Cagcp7obKvBX0TQidwjqfbxBIVLl9KdBw3pqii8Sn8DhVpqDomG6gvo
0nAXuZA9cUopl4tz2krkgYKr0oGxslAoMFSbM7rv3hM1l+sUM8qVOEJlzXgTyTbIAUhEE6eZDpOn
kL4IBqXj6UNyznKBALr8A9uDuYkvKU2kAwr4Hjls2A52KcNlockqJRSiDkQKo1yBdJzHLAvSWcWI
o5O+U4KpYdio1d/tHzsx6EIdhSLLZv/CdtWyE3Y0DBMYRYFofEXoMstoaXkegnpOU2j+6NDEIYDx
rf4WDOb4S+73ylO2MsaIILVmHdPkOlKPBvsuqP7qAbUQObm47ZiiMQIdNZLi6oNclAuP8X6d94eW
kYmnIdKVmIkVWJ32Ck8luJrIAsCNIyVDDiIUI1qK4eS6I3ntLTMEht5mi8qfcnLT4CwzEpXWeb7p
U2xQCEzygaYabIGaKaKTXEz+NLg+uf7oQBPSGFEG5pPc4UFC34pnNIHOzZanow/o1epXsMCylBK+
FCindCpQwPNtBfWjtHZJ9oQnrpc6isdwO/IV0AlZRIlhG+XN5LbujGFdiuLSEzMHR5wW34VhA2tJ
J7Jx8iCm8b3C2xIK7iYgKUrjTbX+OiAMsr8FxJzkfNcsa8nSGK4ho3N8MWr0ZdKJrBU4WlwUhY8p
wJ2Y2NG6BYMFjvOkGHUnNkkwQaOL3OGcZwVfGm3x6VsNGDsqhI/x2kKvOwqVEoJPPHGjZltltRB8
Juz5GTdY0PARNGIxzFlf7BCx40kc/8LFGEOC5NBIWvOd6hTVdDhT64dbUAGQkR7h4uwZ3OTyMxJ3
/S00upkbHUyuNzZJJP8T3bQHBi2uw4UAhUZhSxn9f0H0YgOCGf8R8nMZ/jVjt+X256oNQP9Mgsa/
ZXz0DCMr+sdoZqz4LpHAh9Jh8NB+pycD+h3XQ7sINLW6Y8jwoBY7u0quEI64Fryax4/K6g0fqQBr
tATQKApXlwW2/RqEq9IgE4qPFjAksne7fWFuuA7I8lv56ZtHoOV8E4G/C0ZG9wIHOBrdYfKbcWMo
/UL0cCeXP1gg5OjV+eiPcQmbjNFQz6YJslN4Avr4LxPvfUqfr9zEyjNuv2Xr24MxYx6H/On1I+aQ
o87rYybOwBWACPL9hxFcChSE8YBqJaFhy1yJ0BpQIA3mY027dvUpHG+JeAn9a2KhgPbuYfbwdKfC
rFh/zPxpTHZhAq0iZrCSQOdA/CPnQ4eXXX8a8U9DeusKb1V9i3Sc6H/U5aoz/tzcpIq6acFT6jjx
PgrzY2p3szh0NLbL6lNXH7F9ysYngCc53vLurMK3b3f0nJGsybJhi9C50gzpx3DzzHNRn3KG4bIN
EBvRSo7npTpRAs4KgYzFA069YkpCvPbDraIqHO9VeM6FnHP6T1J9IcpU6l80iIULBexodPRgrpJ3
lY2z3HWz2MSH3L8z0jBkjSmx+tar1Q2Ft4H2qCBLzcKfUOBqaYiEgN3L+pKfO38lZf+SzD942t0y
zNkxp/FeN4iPPFxjC06XC1nGlDHL4P52tOryg+B/yREaieJq5cdJcNVPDrKSz5z6K0afyJnk6FYg
hITb1N04rLvI2SyJr2IXTj56LFp0amptqXdker8CutR1uK6RPg4ykJGSkxY7KNv4cMnJVxzcW1E7
PrPC8qsqso3qgkTSRaIjWBxMB6EqgwzEVhK94T2WxUcMVqU+1/JGVf7499Yj5QY1YMORov1Xw54o
O3Iz641GEFNXYw7NPgkGl3FTdY8u/A7psEvVO88/pR4tXV9cNblGYtqZ1ypI5RwfrbHtPGyLD4NO
u4iDHy0Sgiuk6JgG3UMJPJH+okRvMOJWiOgO5mihQmwBSnVWmdVl0kLHT5Ln91h6jdOABVlvIrEQ
hReUw0n47a1B/3XFnF6xJyzLaket4SdM20uYnWDj3U0uXREU0+Sa1fU581zu7X8yeTQjF+lUas/M
cBQR1QpLkXTCMga5N/4naoCLtK0s3zMeyzJBXL/oadLKG2R8mDlD1gmkpglhhaG8ooYYDCdoadBu
kVoPsA9N86eBQ6nQNRVL7Dsm0PGbYmF6YbZbKP9QiXKum+OmKPgBJod8SUg2zXJtaDScvCkj40GR
GJe/0vjtu/u4U9gFqbLyI/58L2A0rrJXkeGoz3avPpDZTiHcgR8JeX9J9TSZL5qeiFWRI0O/rIx3
U3Zkzt5CPzqMJOP60SaEJiMECEwz5os7K9tmltPwaPGuKUd5aC+lu5BNb2sN64BOlHHN5sBC0p4O
M5FiMgJkhej3H4myRSR0kCF63pOsNScZlnbnVo1RmRq/JgzWFtHnoT0jhMQjgbq+Tm3ifdD2sPy4
oK7c2cb1SQEi4YJb4m419HEW+lN+jv9Q14nPEHTKsMDoCl0TDyQhKVB0RDwRswFFHA5z0ZbQv3F0
TS+GsGirpQ9r/D5PfnEalZoNzzFyX9GyeXN8MxiGtUsaEtTyRbHAxV73c5CDy3zu2XPaObq2EqJ7
Uz80/djRaOi+hvjKEZ5TLlXmQM0/5jeVYkOiOzbaFo07FTRHgbMv708RpDUI0hPDT44aRh3UtfRN
nCpz6pDUUU6z7UITHMMi0EDoCVbBqzRXkCZzfqMmKlbIV5At0aAZopNASztbC/R0Yv9jh+iR2Z0i
F53zLW1fBkBz5E/+CyqGRjFeqXjTM6d69/iERO2Ld2dgQ4LtvJmaVxReRNMPNGVouni0VQP6fzI3
WoQdpRG2FX3/Pr9J/qfjkEpwjxoeRPoKTlwgeQzRz13ddF1SP3HKpJ4yu35H/vAsZHcGVK5xohw2
AAoVSG2ceevuFCLRzsCVhFskH2H3kmkbdQ+z+xuYBuFABs+I0ZxC28B/NUH9UB3/NNmaq43xG1Aa
dI4vhVpMryR7rH6w5RXMzHyFyihea8GXBbVnZHsH0l+u+Cobj7SaJY3KuUQcSibOJPXVozUqT4P/
1go2k2i318plcQUsaXBkLsVmAk3wKzL4SN41MeDQpktMKRLGIGUpc0jL3KVkUTzjPxmDjZs+scBj
tewmLIPJoJnrMVyt4I8GLbMHWDUA0Nwd7HG026HkENM4BUnKbx9ZHHWPw3Rac3/92h4/KoLJpk+X
GWoKbJuckpgHMEdoTAwVwpqzXFNhVbwgWuzTeWUslQtkcsQDrGiY5ZYemamr8Dps1FVYLbZ18N3J
aw+pY7PkpnOZ/lGLk/SHs5KIaDoLWriyrpQLVjAsQd7TRe/WUycRDWYYLUoaUir+Df08hkeTDl6K
1VZ0QcZyO+e9uKzQ3zzc8Zy1x+kUH9Ov80/pVIbE1kAW5L7wdgK3rj5iT43AiwS2ntBj6q+tuRCR
PbYxqX/h0ohQQxwY1UGCHTZk/nBMnkY7HHv7fq5OJAqOvYQ3ANeZdKMboV/n8T7hmGwScj8djSut
IcreNvMUoc2XCgQXBrhYcsbXJt5iU2JKn0uazhsAZUFFJbAy51SU41auTi7CEaZEAF1dfR1itihI
Y+xvMksx+JTYYh1G608ICmhxCsJ/FqpIWkU0DFECNXRg3ljRkZ7XwkIsTy3qPDYG4wm7kjWdGWOA
TKQgWxbb/ipyD7Hy6gYi/DArs5GSGY5gg+vsE5PrHpWU41w5m1nGsrpha30EsN4EUCz2GH2p1cvt
WRUB9ZpLHWol42B8AhnumR3wuYobArbwPOIokmFAxL+JND/euvV8598RC5zrgFnIqaGlFzpqveEU
4f8U6m/SfBXmvUJY9IAH6C5FKvMnD3Pq0DxuoY23iuNGe6rDUA8olFAt7cu35r+qrzVXB4Eh1OaU
jusMJGKUz63uaNKF3+fbUXZ0lGT9ig+IC6hpHfkDYYVlAk4yirgFhknGR5q9pu3tUaSwvsxhDMOX
fxXlRdiIeKC3XGZaUQQjXUT9CvskZSrL0UH7IY1jxaSZNQH936pv1tSn0q3cl+mKIxBHYNyRNPZ3
k/1FJNI+dOLgAUV5gF9hYpjDl0dym3dpGAYFa2mNoJg6+0afW1I3HQbB7AC2lCVpg4Deb88S/VLR
hmNkWisYAyr9VnnZWSdXI5GH5o/gMNJX4ZgQsdcYh9GDjzJs3SlJ12Yb8rxjr083E8ptBVL5JLpB
pdTMdntP//XNefOr07E/mO0UQhNO6mKwIij2tXHNkZL0Hsor1HRH/uamgg7IY4SvEQuQw/IL3lY/
M8ZjFWEdB0eq+R/2DP+bjY6oEXi0+YYOczhsgB/TGu29NbpINngeZFrIl0xfw8ODp9vXE4pZvMJw
15G9bNAOcictdePEaQdDtBYj8d/i6jbpBQyYCK8MdFa+cEZFhEYUlVcVf6XKQ5XoxtiVeogxp8en
np6g3qMnYBOgid7YJBhkuWMd0beFhHU6tBqptCO6N3X97YE0Ee5Dvu6u3S4n8eoyYN9iruNufcxr
tixByFzQlB1V2LIz882kyE5CgLNkfMFAo6t7lAHTgHiht80Agco1X1baAT22turzc4uTAII6WMYj
H25Ay7iil54cKB85iA6MwTc1oXR2eafDVc6Du0w36Yu8AmGNvZLNm0Wa6oh4vnCSZKcn6SeVT9I8
O6YbiWl5Mmcwh0NwLh3SZ9px7chl4r0AAtjDDmQG9AO1E30FGPpCuykIFrYolhEM6SMU2hmYW+Yv
9D50+YwNQkJmh16euqtEp824fANFla5PaPC8bzlCAWjhFANtkS/GOhpr1HHSp8Ufj4egWAYEWwar
AdJCeDAEB6mNW6zaP3pXZc5I6dsnHAtty0iZfEFHtaf9Mh2PnKrej196u/LYkGtbkfemiNeIEOVF
Ep+6beg7n86iq8idSt3e7JN8Y2qrCpNU1APam0WHgt5I1R0L1vGaJY0+cEQeD7RVdKKK0JPJeiC5
I+4OMTBEAcwjchqW9tRcePW2YVZwaL8C99R9BmjrPzkTv+Wu/YdOhsUVW3nslN8nYc0bsoSTAK6j
Jbd5yuRjZtPA3ba1ubq1XMZ86MQ5fUNd7ohgINQLRRxc8Xnzbr9GHL0k7Whr6QMPHJUTbMLO1tHD
r6CWwwBHYLFEaZSuFJoNxEVuTEYFFoJBrDT0Hm19oeBmorp0GM+4C46i06l1e2oc4TV+EZVQEQHr
Q9AaCXCfevwT+akeN3AmOOLF22xXYcICexrZsHWvDMmXyJsY48z7V/Sjsb3n60lQyNnvC942mTX6
d7mu0ECuxHO17VVMHH2y+MF9pkTM3qrtFrPn0vikhCFhokWPYUFKW6lkRo/kBBhHmORj61jaAzf5
FDeFjuIL1R1yqGwB2UBbtxjn2wWLSllwDEQhw7MFfUD+ZQI8G3ig5/6P+YxJ2pjSCUh0YaYDFoWz
AWR70maRzNg3PURLX2xliGQNoU10TsyBS8Z8WVl5Nmz38sQl5u+w1/YQ06MNTPzJR4Md/di9J8Qo
VFZeJALw73y0qZcInYC664a5peeOSRek3y14T/2/NrG9OUAYD9i4CoGE9lG0nXoLI/nnJPraw5KJ
MFiF9iYx1YFnjPaa8yhtYEuCgc8DPhYg4mYOeEM0AVHIPbmp/cvUDgdlBGko7ejD+fTBycVSnzVW
R2Nd0YbHwoQzJD6RUQhznC6QSAfB+gcBz4ocDcHsBDLlXm/2HSCMangbzddtjN/ThQ3CF43aaGW9
4hvSVXa88DgUF3KAtSOZDyKmGpbl4maRymkE4OeXOHcmuIsc7iR9MiNaf8GyPzRQGJaIWBrpR1Zh
R75IomWrEOdUGKJLj3ou6puafE//G/dLIZ8hyLPh+biDd+pOE51oOuZYe4mp31zF7854e9ZBnxOX
qB/3nQUS1Fhz8NWAJJ1NDDewcpZIOulZWa/8i6rxjWhiUDDn+EcEi9Bu3EVcr9HmoJiCQ6oHa63c
KNKl93+7fEECQSVyMlr63yhm5OSrPnH0MbdliJ3+wdy1cYkKwAALoUT7V+d/w7AEmJcFKNud2rUL
Ira31ngLyCWYotRuwzsgIirhWcBvWp5Knp+v1s4coUVES3JDuCgM9AEQiI7yE6Iuww/WUhyr3PjG
kbwC5ociuebsK/mOMgCViaDbrJxIXxjmIQz81z+JdGAf28M1uWB1nZVrBD4SvQeqEScTiSbdavIn
yvBcsWDEyXkY6K/aRDBTJqJKz6KT1xwTMIKcQwdhy5fDACRlO3TzDfsbaVa1cmExjZJnPawUb0P4
FKO40WyeTKMbgjBpz1fA3Cl3gGlJYNmqkm2WHisTpKEH4rXCNTUpDHqO5ALwIpKMplFgzf7AnC+N
fjPj28O+FSQnKsqCGRMLkhq+fC4o6cEs43inyEUhr8JbBhf1IY0b7s11xJLKgklNJj4l8RkEDN3h
2RjYE4nKKUcwEtoj9h2O8dSY6NelgME4igi3xUsLxvbhKYep2OQ7qngU1LV3mebDJUJZsplKSk0u
Uh7epXAben8ur0ADrsGEwbFTxOqnld8tQh7QbFMxgg4Kw5fPrC8mw4U0h5h41vISMx70CfjpP8QF
CXbJKFR1AgEyPo4fajQUDR3MSHVdE4tB2oGwllR+iNWLeGJP/ZHwyyXGd8J8oAPPQOWvlo+e0CqZ
EimQdDwKM0E8gGemkkPwzrA7avbZlH+DcTrcN/KNdYt8CgLC1gVa9mY7jfmz9m+QbgX/lBCaWlMj
Q7pEqW634W/JrtizFwprZs6S2zuidVVyutLUgdpeqr95cjktReQz9cHfAPd16s036EeshYwu7Ter
V+YFNo5+ri7aC0L0xnSCK3NJxJZE6+JWW0hUogDkGSDM01/U8wqtJW1Z/nKnKQu+WZovLRAGDkqM
LlYy1LAGYAjIfB3VB3cIhx+fAuiHICAfYzXHajivP9zn6o7GMd8vzCg8Ct1JcKxLRqw1uo758DM+
cX74WDcZIpAmVS+NA+eie3+84I/n9l33z8g/iBt44Jj42AzVvUvQUb50F0gNdZeIAUQD68rR3POk
AGJRo/MeHlOm7yotBPpMFaetRcMD/QIrti4+7J7tPqmnh0jx7yMdlXbBeL7VEfGhY95MhevWSs+9
ucOAymSc53LalwQIfdar9SiNOKHOzcGWppB4LMLh/3IebtyGKGOGgiwmZ0Sp3/x+zsKmsbGOw8o9
QXzvFt3ZOmj1S3B80xkv0hFhHoEPOLXCzc26t7jFNyG+iS2LkpqXXJG9vyWlwV1Yq3324pbXjBXz
eWaG+bRfQlJd61dVtfOFDh+gW8eT7q0MVqjv4Yys7uFNQTIoEoBYREtc1QdWbcTs5sO4VodQIKXT
QBLzv7MOJhbnBzYvfUHWBhHZe++hqqSROyi/2m/qYMhzQjazvcxBRlVVF6Yzc3CANzBY3YVcwHZh
VIfi3effBYHbikO3wCC+pV+18lYHK6r+WBSQ3LT4Vld4R7IHh/K9C3meNXQu/oPszjTBYmW58hmZ
o9jp2tj6wIwW1V2bKZdp1ZpCGOjrFQ+LQxUtt0k+RDxMN/4yFUSHVB3IJGEwIy0kbgg3X/ia3Y/P
IgfnPmsKRO82axs07zn+o2OzptBBZLvImHva0I3SDE3hnDISty81PI12fsYjnXI1z534YR6jfXaW
aBedsT87yp/+5LB8lvf+Ddb1wr/FO0iTNwxYxpFOFoTIFtoBtGdpNa6O+RQUZ8PQ/R2x++JYewTB
Bjp9Z6ziOz6FLxo+ySOnMAWn2/7UZypntoqVZu3S6MFow9qEW05OqbFo7eDMZDTMZ4HDWzKuDR2s
I7rcdD3ayQbvQr5R0znN0iPeO9zo8fNO+7B8yuCgZhE3gXeQk7XPmoesw+O4nf1H0pk1KaptQfgX
ESGTwKsyKc5aWtYLUbYWkwLKzK+/3z43Tt++J/pUVyFs9l4rM1dmx6TmbMDdkn0OVAvzc7/CvHJb
IL8uqBMCQpcwqh+o/7zqhI0wnK6x9EXZpfZzkh/CozrOtKtEPzQ3vjB9QnSd2v1a+Ovi/YNjC3SE
0geAo6Ez+eG9Hyu/U675Inyo4BXtQko8MDocluYh7+CckNKY6DkEFvpOPUU15UgmZr4nPwU+oo2L
/dp6eOi4IDrgfeRHjz59tR0F1foB/o+Mt8b8/aRgXbwFcGzmAQNmlMmFtkbY2wPOXZ/fTBJhj4j9
F4MYax0m/srsL1VG49MBEiOG6EwoSpPniawjmkZawITk1z49W0gvCrcDe3qZXhogoDFc5eeJG9vs
Q4Ww6t/rKTg9O3GWIu6xJ8VOxspsGkDzaFT8s45kUkboomXb7iJh8w4Vseo2TyobQtEAQtj47xMi
w+jRj5rsD7ndqEvZ+Nedq/N0CcMpY/eS8t5EbQIla8fm7SO576J0S6WCwv1pU4busCPR6Ab0ZzSX
P7jjyI8cZ1sIZmaO8BD8iRA2Lk11m9Q7uV5LE/zB5d/pxHnz8yuUbWD/k7eXWSeGPZBVWDbKojcS
ncJVDhZLljYwA86XAarb7oQ+XorvWke7oKPVCzu3RicTdrzNDQxYjEYlTh2iXFCuDUFBvh5gHuPc
PxKbdomEpWhMNDFqs9UtBOubbEYEMp2DgtiSLmI63oYIgUh3MsL3PJECmtoMbXXIkOobrG3e1JuG
7jhH9FWTvMamjJi2uITyL+rVKCGu/EoqDzh6Hj0yISoE2zZ2nJifo4aqWFdbwqmFABtvcjBtsYsU
SGk10lbZ4w1t86Q/Q19KU/m+lYj+ZJE72MUlyPtj+vyuAU/fOBBWQR39JeAgWK5LQkGJeVJPs/bB
84Y0nKeBu5++/e/tQRoHtkSN9kTFU+KOkWvZphmwgp1gdjbgP0m5nay18dGz10uMW4ffoIq6MXiv
5hsLn7LDqzk8Vg1tdn+saGs+7a/K8OOLEQlaSwUYDyD444IgwWOV1kWqzwmjvTcLMU4/Q8TyjpfS
pfbBYy7SZkRhEy2bdX+B5tXhwY+p2wbdo/IMhhtv+FsE5eX9NX1UD2lTB+mlDJ2Pb+6K/WvJ1o7l
1iMLXn4bKLvJUf8xfqw98S7rKSTvPFyBuz4DzcZS5DidT3f9sg6mpBpoDPbt2+AZqHswUWuNgea/
bqHdoiM3gptPjoSNSOP5Ve/j3wh/TyEDKtd9u+aP+hnYJ0MNFPC6tEAqlDi6QMq7ACBCmVzk/BjO
maO1thGj7MS8EwtKsPF2ilUDdTADzW5t29ofm/sd6QztPaa/tF/YrTjYSpUiVZc8HDd6usK6Ih7n
8nni63eejtoemxtCG3z4FFcqNhpTJ1/vILrVBPzae0K/SuEoicd05TxnvwSdYhT9pSgIQ5wJ0acT
FxIB5xy05sgagDBesA46Do6ozEqvR9vSMa3fMdCruG1tg9E0cxWvJqyt7shm9Hm9ZTt8D2CuMP2r
VBITzdGteQWTvXnghpTrPyXA2IJM4Sb2QHWeXoCq6JvKv4qBT+a8QuMXxuyw6s0RitygohuE8A5Q
CddL+lT0aNmpodWGCPFS6ZhTX3EHLxyU2PrhD5DkOyAgxiS7Ae34v0+KOSMp1eJWP/dskrqTT0E5
l4D21jPgpS//MVRtkLcXM9CO6mNMibtnLjbC3QyfZyhSl5+XcCW9n93Q/4LlIBpFcRnPt4HmDSWZ
DLy0KBFiNO5rMYOznNgipWR0QLbfxQKGbdChAeaMcxolE+jDZE4JAcpf71kwIF3y9QUOos/lRZSI
dGDeZ5/hfpwMlB/aZRgdZmRUavmn85G8Sl9S6H9kMRBdGysu9dXuBuG/hu0y/UaMDj+JtykgKfxF
u7YKoVtVDeZkqoBOo0EQlYAktpw2i97jxuECxEgFxkFkR6HmIvDTnBlXxQp0BhUzR0GWOSziZcGO
EkgueUhoHDM/9EBsPhA2MsJfMYfIKaUxcVS3+wxco+dStIOYeqZSvUbtLkRIi9oM/MvEI1z5rbOz
RZrc9Kd+hGhNG8c8JBHTqKhafnPIMsoDsGRmgQsdKNPtNI8ItYjeAcuSxkGoyvwTGPCYbMx8oWmL
mC2yITNQZ3THIfMWlRdVOhDRS/uJ03/kApMH03J6fYPjQpVNdI9CQwQDUeFicgr7lqX+iIEHxgIj
CW7jgdtbUX5J0SPB67DsT0CHBGZ+6Ptoe2SaIxTG4z9L370x7tEWWXJ9YkL4RN1qskubhuzk6Rlt
GnVhUR05ycfuBOOZvr+Q+EMwatQw9J4lVnPhWVPpUWqe0lFsypxccbZj8QCN8zmm3VltGapt/yS+
e3KRoE1V/m3KydjBo3LKeZaKRTEHrdshQY6R6lUjLsVkeq0tavOxJW2K6KC7TpqQARC6E9MPBTJe
OhpIQerrzroKbanvGyBaG/hxArdJM1M4gFCMS6DnpXN+TnfTDr/qx7M4pACFKIenyLRrnXjXfk4u
ZDpnjV9AzA0bbTQkorApJ0hnWo1wx9jzIFBVmtaZ0ExFCy0R9TFplvSXwwVer1CsOSJlBR4O6IUe
vOESEe7nr+lK0ici1w/1br4mkJwQLyGjfSEl7ug7wWNbCZubfg7eZ7AccElHF4UQGa36aCKk4H8l
vXVDp8c0US4uKjHsdAoWnaMbg4BGYWjDLccYuI/Pbp8w5EmAw1j+jpQNKjpwif9/coBrCPlCQm5J
qizZMV5cdYH8nruuTQ2eKCOcxKnn4LaYSGP+bfL+CWdOnKow76t83oa0nL9bvInnxGoWPiSBYEG6
fYTC9nVGVDkSk4nqXYLl5F5lI2FuSEYsxHzkHMbvQ2ShBvSUC6b8xDtQk376q47Rfr8W/LR2E8T2
fxS/CnNHswBcpHK0T6ZY/jrarRV3AuY8OyU47WvysBjjR2gsPw/qhTzbTUGlrkZyz9+R/aFswL1e
QpULHohTi9Afhq99MZ5LWDIVYnl8V2BX+Dmr2O1y2RqvzJtSqeT0LJesK0YKLHTDTaeAWl1MCRoM
Hq7ft89d9m3UZF3fM4iizgdhNrq9DDJE7mLD846HSBjpQ8NM109907yAqxM7wW4HxaBhJQvNBGhq
lhY5s+8TPBrBOwvge2tNKnWOoTR4d6X4zy9IOcrl5sIESqUttOkPDRnWLMPUMfGogPR6eUSl0tfi
mzRukxO+TQa23cXudWYaEYuIgfm2jZHSHB6wTNNEhcCc8Ur/ev7wWr1jV/I1danQa26ATU0mvSzs
L5AGB0b51UwOfb8HcMK/+/YRylrWPr7B5ueSUXZliAzQZstEAny+YK+J1Hkg0Ivkg8l/RbFgZfcO
1qJPUk8yVyiGLgPvdoLgtidzhPi0Vt/EsS/iBWkVJrxA7CoVjpglGN0wA1+icZAxmXwyVRBT4z49
HL4uJg9LBi3m58blIUa3q+DDqSDxZc4+IURD6k+D5eLUau4S9MbFcLawS/uIMXy13UYkYyP4MXNi
yZHZRRd8+ul3YLQYiYR07ImBJlTOffXuSG6JNb00w1kQKQKyirE1+DhCJm0Irj9MUj+nOoXhiwmw
rHu2JQzIMnbqOqN8R7OqtTETJAkKbGw7YVgsLJMQO+HaH3B+m9N9JFy4mdKcxqeB4oNB0HfVOxwW
1fBPKn8ieFQV7yI2xO83PTiKdgKUoaQSF8pObK4vkGqYv6XJqiUpcFxlaIE/DnmM+PpWL9TwXgfq
0dWX/nm3ZF+SNkMmOVG8yqpLJdjR7jeNPUk7QFRwhR1hIXgDIZ+EpGlTbEa2TFZYFEPgJBDV5YKp
22rTP1FibV+SCNMlvx6NxwZbwoG0r72B1keYLPjI2qU/wE1OW5QvKYx5cgibAxp/NXHMfVTjXOs+
B3Y9N/k94zPQpJj4Aw0zfwXNpq37fJWSt5ov0myTTdeUGjhSUcgXvkW8T+wIywTyDVtfhds0HD2l
mYe3ZqTvJQW5CnWLmIeFBYGHrl/OHPoPPlKnsVMdAMOYvSSBFnoVTyMuomAnpEqplhbGRXj5vXEM
d5Xnuh6/U746A3bEUok37HPNlUUFIMvJ3xE4i8nfQYyApwtVOZtY6ahrcOqE8+B9rNpznfxjDnZS
Hnkfny3zK3RaPr40gpZgVq8nFMarc3TygSHmIOHSW6IjVWnPswZgk5r9dLCnG00YUuHyc+pY1Ksa
QlPzQOSshbTQr9LqNR6oHSkCGJOvcg5vw0mz27jjr48qosvMfvtvinH9h1X09PAUm/iAQFWga8d4
9PC/LuR/gKMNByDVULghuwcDIkZ9SL3C+H8uHwE/KFXAYG/89JaBfJm5N5t5w6RcxPI3e2eUndiQ
SZalBDPJccCN/MTxxoFYF6uxRSI8txaglF+8dKND2BGql3b2GR3CGwZGZLRuhQkh9vifA5ZQhDNI
rCLGkArb3HCcaa/F+0Ix0+ioT2Q8KEoMzGqTNKaH4OvBsCRWLvqr6ojCH0ZB8eNnoFg+NSJvQ4Rm
1gnD74E9gNdlDdOX+tkfC51HCOzYniHHrHtsndV0AznxOSLC67Aqxl0GFL9YRvCdflL4ajdviGj9
yhh4xe9zFuprotNAKzmLIaSjIyNdbyjnRD4gvJowjaLbQG3w7TWUGl9Hl5/rF/oTuiipJiWi+mFP
GZkUodUF2S/XVAOc0PQ39Ppya2uYNDVI8Jk+YmJJ1xDBMJ9aI9qw7uAyFW6MnPr9SbkpVWDCJCN6
hHFe0HHwgzmLDh9C2Gztx4Yk+jS+nqDDi2yUtIwr5wv4Lbw7GtAfzDWYwi8uNUPfUbnsPscISEM7
LHvzrO4K88SrXOu70NhbzdrK8da7qs26wfDspuHRdoEAs0hhFPD3H4Us1TPKayqe0X5fGmYxqnk8
+X56ck1HRqygX13ivaLAyEjIpPF9wvUIXiL+/Bj3ab2bwnqhnvBxkg9KqsicoYqQ5nu60e9Y3YlM
6PQUwjDx5KfnUMcq5xm72OUkFzwi7vcYbjlp7ywa6JDUw/TXK2VIG1LJSnXiayA/z2HJEQ1UxUmB
uF3slR8H12rSDJ7yOrkDAP0qCadyzAqB4erWeAIR/5tgplj74dMlI7bBu5M6YVM1DKkvwjqY3PCZ
j7bjW0RZU1Wscgh/Mc6liGbhjFIN9CVF4uapCX23HeMpHc8lnInJvsBxaIfzQ4Vb88tRv6Cgqb+7
QEo36JHPoM1w5Whk8S2gpDODN/qUJ9oPe8CS+CDRJnrGglYQaw6AUHGTqYbxf5oWePicMczgybK9
y22g42HL+ANeEhw3TingP5wJlu1dyfCe6Kk+YdTyzRPl+3ttRL9mFM/16BcSctIi2jmL5jZhnyDA
lqBWNdlJWT8f1Y0Wrkwkxd25oR6RuqUZu2qzeAIq9Himk1yU7Tqmk3UoYUnDUAWEHH62abGLQb2E
/A5IzCgYChMhCB8Pp/6B1K4HUlY5w8zBaRKbUqiDQ/LxV5qoPlqOkUe4Qp4/IEVtHwBgpGkvXh/P
oxQJqJpwcHt51WBTpNGQv296xP5CmMmxm/f/vjvrGMlLQEhOKAIC//TKyRd19aY7d+OVMt3DNA0K
WRoaeTG44SH88go2h6vwDjDrP6NxjLduh5hUWO2e7UFKSQHfdDQNA5b+PK7ZmTIuOf59vD/8Hc0f
bEd1B28lNqnPw8SBZtGfyUD47Tf4OKmI5Wf5akLumf0CA3qDQAhVrZrfsLWvuz3nCWWv0WPyx0Om
9ZEA4PDl0z4BZmVde47ZC1+fy/DaMyGZUZVKqFbT4gBtOukQ04P+WQaW/F750GAst8ijSuqOkT2K
poJN4+XFq2OzYLZxsK1xoagrA+EpBh6oijCzA7RtLonIM3gh5hG5SdRj44zJseaGKFi+azoRwgAD
cz14jcv3kpVF3FP2B4dMv0Zv11P/oH6CwvozR0f6jg7VX4obDx1S66r3nqQemb0AG0tQrnVzoVNL
a1vbj99D5gMLT2Xi3Txht4giSL6UktuQiYlhcb0E2hlxC0DlWtSQoTKvRCymg2YNO8V+2jvYzRnW
2upo7SELwiZ3dbS+T2yO0OFiQYN19jFRflNjNSb/0hYDHMKFcV5J0DWxP79+IvlUQ2qyYKzoMLFQ
Zq4xBKRRHZWjmW9KrJ5jh4tJqGUK65gr56eCeSFuithzIjmyGCnBhMw8yjmGn50Nd6gmK0N+FPq3
OWDbsiwmJyomC6Kpf/0m3Kyee1zy6tYx7/uUuSwGVrzpf/HqaJ+baleNa7x6sELRP9sPltHxOfxV
CHts94NxrRDMq8k/5DnSdfq+jAQg9nsUSwzQYTzQoCYspbt1l9H9PZl7BlW2DsrEw6fqhSk89lUE
H27e7a8lYUV5hBgwPWTwyW/InYStbL5G41xzlDeNqzdrYG6oMWQs0neK/xnK4RnzpLWFQSXIMukw
/geX7uI0mutUqudBUdjSHXUI0YNUTcaJfhSdV37t4XkORuVjdj0PgSNAKxmMPFEAC5uJLEXtgt91
hdelHYJUIV2fMy2sY2VjHl6M4jWw9d6EDm/iGMZPwrQ0IZ8nWZmV+ETEHBaFQrrgJuyIKVzJrvZX
4cWI+EU/jBki0A/myuTChCEHYPObRl4LTHklTdP0CnKJqArx8WQmaFQoaxLn9Znys8E7EuSpkGgQ
omGPLx2FBIg71/txoR2e/2pr/zneWBKLysEQ824s0v0ERJXPF3YrrP7Meifl7iTeTqcs40UFLqVJ
3xiD4dNpWF8jtIjJvCVu34hRGuX6OqNXnoQYmSxRu5nqYJsyLun9TN+GRkesPAg3bMFSqAIi7Be6
H0M9hOpknrP6ugkjS/Upjgqid37EM1RK5mRDPmHFDOPrlwxreiH7Cb062Iy/ZAguBnBLr+pCBPch
Kn9kC9r23ZFAFVGN4CYQudjAGRWiQ6e7wRGpWGI3hDTVSJ0/BLfiZ2GbVpCTVFUoWB0xqNX/KE/M
zyhxrfUEm1sFbSwm3a8IS6CvpsOyTXLrYQdc3buJTiGOAAwmXQpok2UK1DclJx8nxvSsDadzuJk3
QoJaOVqpeStqnPvBxdA5VFQE8EBdRuo6I4iW/QYgHnO3m/wqrPKYIZsIBKrF5EP42kz2rbySesXX
CMj9yA9tT7v+dNrT+9Y0G2tBkTgShRwqCzX6Miak7O3eGMU8B3BZ4JOowxK28WPpH43vpJi6GlUo
+g5GjIRcqusPWhb5crFG8zN1GhTrsac0ZyZQMF2DYKQl6/GJzL67T5C/DmFut83pU19FE4FzADqi
avKl8UGS7NucfIXJmyaTHZdI62GTSJHd4PkT8dak7SlWBMR6GqeriiJP8THBHa8JTGDBnMWCnkRW
jnFzjaMl+5xZegxuyuQM4Zf1OoCTDtn3KwzoATDxjNMNR2HcLjgEEalyCkfQYoR596hrXCxwPrVd
ESwsC/ZIURdGvor6lcEHyEhEOUvSYv9s8fL24ZdCukpoaFREEYJ0v6RvAXuuUWNxCi2OWb96hwHd
Rtw6HHvYGaXUiNhyoaXT5xWHsHmGv4pQLJUAmBvzg8fGslEXNEAY0pqax8/HnyaE+0RwyanKFoVl
OSAgJCJdvOap5LYzoJr7MRy9ycmENcOsx4YTvYMuhCdC7TVdcrk5V3bleE87H4GrEKq8nTD3gXjp
DiZ0aNNVoXlInij+U/Y99ofcrxDHYTES/sGL4JmTcKXqgtsEJA7EGysualcGstiEgBDpL6nE9d1w
YwRlNaUsonjlF31as5bVTccjiN0ClJQlWCEa9pAHKviIMpmqbkMxNBLwhlJMje8f7ihgDnd7gOCr
ArpNi1SgXvh+ppwAkY8UCKcLyBoMpbH/1K/NRSMnerDhL+ktgXIzStWLHvpCLNwgA1swIPPOCUda
NJh1ofEhqgTHVs3L9HWhr432BIM0SbbacMi0Lfedayhuk2JJW/rMNviRIT7hBwD6Ah9rH1y4qDWP
H64FxSmBtUg7UN0aM2bWJB8jzA9IY+H3/ZJU9AGv5MYWJs66F2mLNxuIcDaMTBeLOt5qHBZ7OVB7
j8MVfSFhRdRNID4wFji0ctJoLZy3XXAQWACCi4zOh2UB0cgOjw6XxhgHlX7FnQR5mYQBzx5xyHv6
k1lX2vU23bQw7nc+HO8BZx3LhqtEi8JXoX0voyWDFwwkTTbQ7lsJ+Qd5Id97ViAsK31Krdn0ebRm
ykH+N4VEZaiePUPy9HxlIJoJ2zOoPe+bEfpt6z9TYIyjWkCN8Vh53eRrj6nFcOB3A0XHzbqDokAn
07LR4HBXeG4IMfndutvFLdqCH1j34qbupPsLShqLy9Sh/QX2YComVY9NvhCL+0YPOT0Y9xaFI/IT
6c4DoLKVTkAHQFvix/FCGpB0NJ+neN0QWqY+hiCdGyfRe92RT3EnWVevWxdMRBfIOJ6yqf8VAb7P
AFOBcptnaMXRwTKhA+TSiQZSlsARzjxi4c5ZM4E1MRoMXyixhMzr+R1Jpc0mwsIF4kAwxlT4A36r
wl/ScKpLmeKOGrQyeateTmSfccUCmKZ6N0FCGtpmWO91CaCKzcJn2UHTxRKiMUcyPwwtblEtP9Ma
jg60GypcmdR2ulY4bXGes6UYV12+P6U52h46i6uoUhoHb0uaHs3ghfYpDSegE4dn+aXSFUaoZkta
XxkeXGdpkhcyyf0JH+VNOfMikVACC+P9t7pThY2teTVEs8NXPxMNgQ1G0wh0UjZjYYA0KjidohEY
Sqb5W8oimKJSoftBemBhrc7okzdhemDQk3kndt+rBIcX8Td6zMQS61RBfCjWFfYKFEBmdRkQ+7n0
F1kAcgir2lezEPLVBPYGsULeIoJPIB219wzVn6iwmgTB04FeX5UOTElNc1AdBq8c+JUKFQElWeGW
kc8ueqcU0uJrCFRSaxcO+KGheX/I6hEAkV2j5xFHviQHINlTE7mFkFwz3qFiMqEzG7akixPdPAsX
UKklbXFOfyzUJK3P5AVAFQMCJnbFiTui+dEYfVtBQnIJwr2pxb7xXzp4EBNscGLDHg9qfmCL4ALY
NySoMVg7Gn/KMnpbEDJe9W4x6FgCOlweaA5mJAC5yCz5bhJThKkzQaIH9PwmmpmYFEx/95QzSIm4
AWwT+KFznRxbz0J0e3HHgOmukAI+Y/TxmDbkWz0Hj5EOEkngPa1oySdidX6euIOiZ/F7jTPcyZiI
jNHif+Uarbm+03CLg1vTPeRYfGDuGtUI3ys1HXP6QzI3NTxnXyMLNy02Yzx4kPBxd7hoIKiXKTSc
NIeoM6GY+LTDdMl0Im/8f+9vc+MS+LqkDl5ILRWSKMWWxF/mscCq8cP4QKCstGho9BnoHEKbO8dP
5aQ0Uo5Y7B/FBiK+nh60cAFimftgPXUOPWpKiEwKpI1prjcx3SIUX8iNyB8Qh9zkDI1naOfctG6O
jReULTMtVo1NpSdMpvDDQJCGmVLr8q35oLSpzX9LBRCEUUzqSh7NmG5gillFfAA+OnM9rCW0RmKK
hI/b7HimPCDOE17hYTwwo4P+Di8iLiDUtlJ3MpnAArmeHPg+fGwD8RJrr11zU/nMfAKwYqz9eHMY
oxMafEa8zhxt7ASQwhyMQPDsWc81gB/CY/4OF43ins/w7Hw8Fxhl4UaCf/EUyA0Tfw5AUDqqBBFE
ES3uMTIyiZOeFoL3CnYLtQbzTi+ix4jexPMunavcSu45E3YPXjq+A0gm/5GZQDSVzPfg6zK5NTfj
ivRLx2yxClij3DJEl3LhtryKmc1a5F6DlLN2WU7iYzNVxswqJzko5oN3LUafI2o+ByknfZQZipKs
uWFFEveUy14HJ6LzCJ8ettAQp/KjfMCw401uixMGqyoYYrxgvqDsQVLZ3/UdW9jzCzf2wkVKzC8Y
nYxFxNwaWwAUBgQ9HRueXxw1qBbQTOH7Qe3Ah0bSd6MEowLkMoBPwF0lie4dktnhMbXpDl8Q3kpK
FO4dC5rbjEqBD6qwWE0YO9yKmJG0Mc1B7S1dX4yIlkuWNKg9K7llmVDwYW/KIcG/4PrPPWVA5uPR
E781Rr3FCiXOmtvEc+Evgl1i0sX3iQmzZpuBs+587jWqbhCtDy86c8+MtXVoLVl6fki9iIsMXi5Q
NQAaOGfJc9yAWBws8GIL5ANzqGqoaHfYt7DZvvGKMZZvxWGJP5Hr8sKWyxELF9NhwAr+g2tEf8Eo
B0+IIFBWLerE3CMhYITcjn00vljEcYmYCY1smNGCT4jKGfNZKBNEm3if9Bn7iih0GCThUfy3r9pE
kozmqixXb83Xmo2YWi1XFsUa63RcadO1MSyB0viE/CxkEGrq1Zi8N1tDO5ovHFhPagc+eCT4m6Es
ZPcKjDOy+69GshVTQNj1g2GN4ULlzFXxuSeaj72WQbZpvOxVEvRKY/eB9W30RaOweOco5VNV4Hbw
uLC4nYjQwOeHLYbJAbTE3WRFnDWLcdTtJyHb+oJA8bgnDIOBR5FtYmBNEvsvSj6IxNI3sy10LUIK
fifBs7UcDBc+BsM9uEQin59zdNfjvAanbefDhwZjViLzzme/kH4EHPKST5AvoWmA24ROWBBlqXuv
z56BQ4K0yvMYrQmda0k1M/zJ0yUCp3i5pgLFxTfp5wiqLWjdRevVHJpwSUwoiDGM4kSSDnYTGqoU
Jo/lZa+5MZbuGoIkO2TeGVH3qnET5KEw+bPpzMG8DwUId3U+2TbQh8QKpQqAoK1UTmX4zxlPbla5
wFQygXlTALHuSxHji7Onj5WAOVuxa9jlX2JtMzwfYgdAVSapa1yS0LYtfd2ZLLwLm88/5MBzhEAO
A4227JG7TQAPk3ZEL4lw4hn7T0ACg93P/tXO5/d9ynYS8m1GrDGC+kPVzcQOLHUKKILCpKH7nfXI
cdGgE4qAlPjfcyMvIURlmmXqvbmG2+UTr535i0xvRrvcHq2JCcIs8O6UXeZMPfNCHRDgS7J7381b
/sX0/f7tLsPZKllID+MLiwCYbyr8p4v+5Amb9vGr78at3GzRzrnJn18fVtcfPGanZuzj3I+LTHYy
hpu73wFeFa9+u2s82IIAUXO2ZYLlRaV95zkigsDFhbUiLaUldi84TbBE+By/GZPLDK6DEs2M9Qth
F8Mtmb355XHpe3U/2Krz/BE7OwHJpDf+5GuiHeaxZ9n34zKdORvW1bY4fTELDHIRMG5j67vpJt7X
5NxLS4N/5HO8Mda4T2xfO8UlWnTfxMxqfZYkIf4M//Q9OYY7JSBGiA0DWpMcUZ669Xgd1S+WtMw8
14ZY6i02pb/GnwiVdoGcoN1MV1AVONrsvxSSeaDIZowtcXYuGT+Y/Zqz63PmXFad/XXEz2u2F76j
6LbW08378lkfN+ZMBIOW52gXgXW6mSvtEtSHRI9/S8viij+FfCb+Cj5Ouj+/y+/XH4zEbE6nSwwW
pTgdCWNuDCcwDEjdZHNsFDdEPtzED25HVBCn/GDeqmP9NfAmee0XKSWTm3XtuMWm/9piMbd+CSMG
2irRG0A5LNBPLawTI//8KrldhExDklHEMzI9CtU++AnjmxScE7guTjJ+/ecriMqw2RWudeYnBtQE
8DRvZ+oo66kz7DH/h5Okj7jfCZMk4YCwZ5zLvtGlBZ+HtBCTHF+UjEjZkBAWN5LNHs2NDxLvjyBi
nCaMYNXCZQK8lyjF6Ay8G/0iLg8fzO/RgSKCVwGjEy8hP5ZlR1+//sb9z2X0y0PzhjXNm25sJkRG
hmeu+63kFwEEnmDvLmAEKDDRZuQ+iCtZJpY/8SabkRfrF+Qx+YvOMjEmxjE519/aj37nSuiJgFzf
hObRMtGQ8334Q0juH+b2UBfzx4XfCp2wdbXuQPfdDZSiuXHmG1dxdB964PyLunvdKJMoV+iSyBIq
LvIObSV+Y0zzAYEaNmUBsxjweyAK1AyckhwJIfzOvll8lvWXtKNPErXDqd9BLFW0ySd1wfvP2lBF
cyaeJWc+PIDCw8LN42KlsEuz/IuVQcOFLuQLi7Mbwl+c3aQrTh3XD6gaeBtCI1FU0G1Soge1O10n
f2DMMP+oMCDJdZQOCHrn/NyXjI28w+9cJp0g4MpkwK+Hac25Wc1UlrDBLMBfwpaFywY2Gwyf4iaC
/9/LI3PKXBtHXOvff+kKhsRwkwsrTDwwSuz//zQW70ZZIx7wmN+aVzOO81+KI+LZZuGeuKk5XIld
L/Ab/zX3nZPu1BUmLAtYtUXtU9NDnBPm3gckn5b38aT6uI272ZooM7fdhksV/Pb3dWgO8q36soJx
BZLiZGeyI8z9gO/RX/hn+CUGQ5dYmoPxX7Xd5DplpvPG4IInUZVM7J5rGpZvr6OYezQPek/U9aSj
ZJgB3NA9d2vtDPF9TI96EI7zYvlC8XnL9m6+raB0MNzBvYPXkHXCIPm5Y7yGqeUZX0U0tHXp1uX1
fXgfmLed43S7fy/fB+NSLOUg+2LULHWTfe5i83N43rtzujPcW+JX5+dJdmX7/YPdziEJjNtrzXj9
DtRrVx5f/gvL+tl7r6JlhyY5vvaAX+hgj1Y0C3fcs+pRsbOCKdWzaC9fqq/h0d+iH53HYswe0brE
dYHZIOSUxw4Hop4y1DbQMfmyX27b+/QMrzAiYO9n7wcwqnTI9sUa/dVSc5739pTeZRu3sHBZzfXL
a5+Le1StDfIN9O9wr/5jsnPqFeeceS+vXz1P2QFrqmD625t4LDL/Oc+Zbqf1r2iRUfnAM6JOo0Yn
BSzgdxgvGMliRPr+WytnA5w/PuQku1qbftxN9O/3sIX91JzaNiEBNbck4IisTEIILEYReYkfRo1n
lT81N5W0qj4unnov+VpyOqIiHXbDZJ8aOBEBqLmNuSGDKy33sFCjAX9KZJsdDVSdXjL6Cf6AnxVj
Z6ijwLgb6DIGB39hC5ijhFWWZ2wYhiDbzK90BdVIUk1vofbFxGSGTgfc+50j5MJVfqasNSLNYg8E
6W0AM0oByiheK3Y+/M0aXlHqn5n+DcmHyEIWmzHfl682N2+fAfzo4/IeouGia8B4ExWsgeoRKJm9
MAWjCohCcrBfAklCMjNDLgxXAJUmtsgJgA5HTYRQD+WVeLE7dmF+MlAgQ8MoRb/FBuw3l/Ir28Z7
c/O65d/D4fMv+8u/YSlRjbBTvn2ZwWwMMOhaAHxQgeKYy8j9IXwo6+TWMd6ROjTLoiNCq08cThWc
McmYIY2cIZWYscPO2Z553YC27QYX/nzxeq5Bq0Agcxl7KXI3vclwKOUALBfwFiWMHLxBZvIDbExn
uswaMs2HdDgE7V9oYQBYXMuMHvmA72/6GWMf11sg+JEoALT+qN9pb/sVEPAgO4DiKcrm10J8BFyP
OzER+KSrByl7ewnYlw/wDYYNMAiRj0R5AOhjS6h3zPXy02T+EqC8RjYFqQ8zngEPkyVQikZBaPA5
8mjmsO04kDMVi7GlT0+TteVjZgRhoWkbmWbkm9iABYC3QBsQEGB8JiY0rU9DWFw4r60VOlSBzc2h
AbqEgNA5B/nUsvuU2HkX7FfADeAmpvvCoZZtSHjQo0iC6Fmgemmavzw/CLV3AnaGXySScNYa5lCk
CFjGfGgfqNh06aBk+xgVK4gtpCQ96UHbjPfpQVqMzB4owX//EEv5xlEgXTLmf0ixf6wC8Y+0khg6
b3gFbr3GIAVK3fXLHQi8rb677/Kc7Jpj+sP6C3+RUIle+EJTgYMnL8FcdsAnL+CajIsTUk7IXTMI
dVp1oXhhHBBspZ9VPocutwoPbpo9ABRmGLJzTRdqEmXNwei1Pm4njrKaBJXfN4JkN+g5ruGhOBra
zKIHVCDQFlXpI+hPybYTVRMAQceEQR7/0ZdlBtpXrwSuZk5wD8BBhBThompuMwWQ1SQD7ccJu4UT
PufGWtuVgeohYV0RXUEpTdmPJ8Dr/vR7InTfkN2iC9FMDAccXM+03jVrj77mzda00ZfG3jzmG6IR
fcvT7Gzecgokq2TVUv2/7OwOB8eJnf12f5MNwDrl/2cZnVoEOdXCDCZBjs8EUeEbqDBO/4XmYguk
LsN5tWw9qBVR+GmbeIURzqZxG/d5GTfJ6vkbI0imA+f0hyq20XWhc13iMkH4eIglK+g1AXc/5lpe
4AaxJcJiE7kYOmzitXmgeD80BJbFJ8sPNzS9S6wA3HEphin6n+FG9p75lfyyZ725YGuZb/DdwbVG
4CKQPsy5uDzgNIgQ4qA83U38ZvE/ks5sOVVtC8NPZJV0IrfS9/aa3FhREwVFkEbQp9/fXLtOap29
kixFmEzG+Mff0Hmgmzxd5uSIrBSke+xilxUpU3NcEO9E8UH/38kejQRgLQY2v3Qj7U+1oE40iWpw
Pm7v31Ylx8pw8gdlPNrL2gNkNA1+cqAAXoPJ3XaYHG350y3wxWjJoj3MzNfSq6Gn0q8fdhSxbhN8
eNIWySQm5sWRLaxVSovwYfse0VlY2bxM0QlRwnDTeXoyhSnCHHRVHqW5Ed3dwa2DanFdUGuXoXTm
HuW1WfJwK5mp4ZQOqTuqKOkZkDjPbUuP/IP42el8Wj3aeqdM7wEwr92s8gBIlgJOjuXgEGiUp1Th
01pEshEXyI0wTWC9H/Uzl4tfk74gAJAKfmRIRL2+ZCt/LzPM2OFdIJ5hslXu9LlM39DG791hSa2I
UbzsXSxItd6FszilpLg6Ewt6PL5/3Jdv11iNMNq42jKtxn0zRSfAg4qtCGx/d7U7Gx5lYlg8XW2y
j5ZPz8BWtTWxTBIrjxcmZzMlOVGkLAi0JR5zX9P8hExWHW75K+a3d7Mzs2UVfU6f9L28szZA/G0o
gqeJe3Dvvvpd5qaGezQmteaTHhLqKk4mb66Tnl6j3McW1899gl04lt4LaIEDjU9Uubg32A1MR+z5
Qol5Gey5JRzq5O6OcPyf5T/9nsCfm1W5mn+PMmyQWLDEgs5x3Lov7x4tmTVx79j//uQ+ZpUeo4kZ
Te7sbU7hfswm7xkTDMODj5kbyKO0VeNNbTZpiMnchunElYPWYh+EwPEOJm5jn8m7NxeyySFbaPDj
MzmoLkKYEKFoAOTB3+7RlcxCzcm8w6LEnAl5xrEK2mTsoZ32xsHY3XK+OKlyQr1kdWG2U5ci3ay0
7kFlTjFfulnIgK3xUrNwbfKVlbp4Mv87y9/DvvWfSyAmB+F8pLpow7z6nJ+vhG4a+0tI4jy0iV3r
Y4JW+/d5Bxn6hAurdOzjNrrwNwSsDLCiIer/kBIVycPJnQEbYtBY06D10BiJcUUAEihZfPRuJtwM
DghPLUKsqP9QM9iMDcF0Ku9pUV+up24fDM7Yxt7z9xZwEHz8lm2i+gW81P1xcvvr/67zq2+cRh6i
bNZc7WeeEl6CZ3y38hQnM/MVMczExE3ApOzkd9eIsPF3tQR5liUHOUsEKN7CkM1RrOdPi0z8wSmu
/M69fd8C2WQ64urO4HQB6PCSLtku7c4EmJ/BBLUJyJ4pURZWzsuriO0mSoe+LzwEdZRt9ZEDkUu6
uOXPCBMPjX2osd/m6FSfm7ut4g8EVoEdJJaJXhYi97OfGwgxWvg6V2m2AMv0Xqt7WrgYnKGNRDhr
Z0mZDOLM2Ae3dyU+LD5ObsWxv/kOMLB7pQAFpsUWHYx+x4AqqNeP8ztmjzDlBOkXc4iZvupsDN/S
4lt4uc+qNWtuzmSDqmSJeSz2OaAPxyuXA4p5YSmnyV+XmfXEvn891kZ6d4V3fRNCo5pDpEDTTZcU
SA5LdE7sHztcPJiT2dMVh/WJpPVrxTCxTe8v88YeQsOIgyO5mKAIG2X3TCj28zXPetzNCiAB2SV2
huLVxm6Ohd/69EvKlMAHEtPwZJzRvc6nPl3JmMJyUSbXff4lcaIhkgWd+5rXazTJ3r9FlVyWUpQt
qPaWt2XbuUyWZRdEOy0BCKYxHrsQjNJiRwBa+A4uSxS7f3ccTH+eCdF7rOo7vtrcV9Cu4qfXLwqi
C1HwLrIUyxtEz+w3Pf+Q5AxH97udRmeuus/tENHo6WlHEAtbyMiny/58yd94CSP9hPfiQr3fSies
Px5raa9yD8GE4Tp8Dev86+BWPpNYkvAmf5CyxDZDZg2KCbAK755K2Bmc1Q3K745mkFPQfT8TIX+c
30JkXMFhIbJ6yblbYnmt2oM38Z9uPr/7koUJq3lwKYbtg5+vQBUdeLjy38uf/ih7Kf1DSMNKfyZF
ggQeK8UlgcVbNiubeLOkheVVmFMXSr5Nqro5dof5dHFfs2vMoaq2a5oS2D1MAmbkJ27HBIvP8vMn
6uOrRaPM12PVuJMtIMSJeW43QRxq3c/NtvzrApVHxOD0NqyWD0UHPal15Q5MsCd0PyH0HquK3kG5
xQ3XhRAXXBJYEFzA6WIKSxdr71O/GOZQduA9tF/16b38S3gcBDRYFCuOBhRQupVIt3ZVEbHLlkOm
q8ZoUd7W+/diFEnzjid35o23lwTcgg7qdQIZoMmiPRUKsrs1AUtv3ScKH8hpIlb7wgMHNCzoF/oZ
g7poAveeW3qEeyMeE/VeWtELIQw30BaaN6gruGHR7OHhZBx8QK1s/ANjFgMQ2jMgF8NrglCawwUd
LzqSnlp3UpFGQJrsOCGGE2UvHBcFRx6mM4DG9lbpREA1i4s6QvqCuPcgNwwKHiofGydO3rxuXbQO
dGzsMXhmEgX2BQwGnEWY1fNIF8UrAfLxN1hs8KUIB2a3pr/jCdLvYIGF2THfXJzn6vENysVIlD4F
YIjuI/9FUU+hYPJsJPw6tHh6zXFsQQJDUvKeTAFpxYfl0zQseCgEC2JKTFicwL4PG2Ry9nedLTDt
4ekKWLdjfg6Q+MHby8Nr0ZL8z4qiwGx9iF6mmpS7zBl+AzXKUsrvDblbDmRiq9xa74WlpJXI9U26
YML3KgyqWoc5qjs2J/FZ+F4wSiE44To71+ZOMotIs3cXfwjGMzYYU41hVZiv/dXvd9oJe92Tnlbr
ys/n7Rer5Y/qKeVA8wWImV+j+r2l0B52+aY7eooPyXr+XupfrKyAwReeVUiIhb0XuyH7l7LmoTda
Xf74v8M3xNDO/uwvP5ckVTAzhbJOk/uhjga3hle/zy+zcm4DNedLauR/TTlECkan+Vy48lSOjEUR
2zRehu5f2u2M+WNBzjCl9MjVKHFeQGfWNLyGnf/Z0gatJqCZU28UEc/rIe+62QDurw29DWNB5AAM
CU1msPHNIukvbcXEjU54Ap9xxex1dv1F8EG18KYWBvlD7HexWMtDPv/TLMT35tNjoVqGz/zx6U2S
3PzrfSYA5h/N9CiiW9uNzqzOTqW06kIx+bxGJIWa1nhXoQ0j9ZDVSSWWgl5WJD8cjrRUjxjQE79h
bb0lawDnROxRfbacx1y2odDYDeDdllPvqegm7MwBo4RUnLx5puGZQmV5XRdsYuwvUwwCE2wPbJ2j
RW3issHjYchJol9AJLdRvIptcBo8UkiGj1Vmi6du8zPaazx7eYzslX2ZdEmz0D01GG81DxPtdFjV
jdXJcbfoN9k3PFjswTdQwTERuX1XzCOx52W+xtEMeJiij5iNUY2F5abhCc7k7OK/B1NvrP7iEM19
E1l1FqZQAEiYiuwn39zWW9W9ricLFjQMFNB5KJuzjjukxMqo8xpPDGsO8Wd/k92BViG5JFjCcab0
OTO/qGazhF7jlTYl1D6PiBuGvZfbGUguEIRoAPIIRwi3jnh0eRk9CveIK15+cK5r2NZusdXxiInU
7yaoHQTcyUAlpUeXHWC6NIcHWXawNgW4VZ+0FeTDNyU5ZYR/O44isS6uPqhOMJpPSD4BQ5mRhWfy
8W0JcOeDgRy+LZc/bQ1xn1sVxhzvz7PmbYPLsia5XtzHg1OGrN9xwiPUzBCWr/KIncfNLKLCvmi6
qB8VSMqTAHhoFvLYY7mMVmzwZCjUjpr0gbqgRLev0YH9WjwWqYKCO1W94d12xFkzRbBuP6KwfH0B
eI1pJQ1L8Ss2ExiQLPA3fVHmiJOLGHQ4ZbyksobXRVocnUzrqtHInbAV4diPs2vn/dTLO4YRw/y9
oABnaLAmrTS8C7M6PiFFgl1F13NFXTvB3B0Hu4lLSilnqDkSxUcH8Zgbx5tNXrx1dXhcRO2KzJg7
c+7vd6xYn/Dwddv0sYYn5gzkFngW4/tdDldCMlUMfSoLotJ7wzc9zNrTkinz8bLJj7hsxO0akHul
4P6mCl8NmHkrzHSHsajESh5mpXldqYyGQIPdyVyBfqDO8IhIsMFxpz6WkkKfQzWMOc6y3JSLLMTm
ku+BklASGOGbAKrcvAG6o5agneTubLAGI1wLRwNGFDPuMR3axdUdI2A9QaAnusXYKzyfm0Td3LzW
p6NaU3yAS2bbYlvwN8lSwi5u8HgUODl11YUNjQrrvYVgSfukz9C4YR/BSBvRy6w+tlDLoXTQ5mG8
o9tThcn4TGPesSlPcBNdbXn5xX2s2x88guAxZq3NYTH+Kl2iXJYURs4zlrewhWMezSnUNUc5zJo4
28CChuWy7Rx5biyfiyyY4JhlmBIRKAgqKxxRLEUjLhMxpXPzQP05q7RNDX4RwP9+tZYDaK42OkL/
4Je0EB2tBOMfk7Jspc4vdu5Qb9uli2stY4uDr9kwT5z2nxvKLfiErfcJccf0RNQwGO1gXg1H+8Aa
mD2QbjM/IncGnzfAfvj7lfUuTRD723f2zW9XEjWVeaVlA9EgrOS3+L3FVQgtlKLxE8lbefv+obYP
87SMmWDH19WNoUKP3CmVPP9DFVlzAOinnMKVAB5NiTcEDyT4rVgYoeQ1br4aEK8uJIsu4IfomG7b
/FTry48a62tgBaawcBzyxYKsK1cUxLcZ7EkTCNyRdp9dFtwWT7bToVnx0s3v7fuR3lflhsIRsSqL
FG4ei1RqzBZ+FU+LVPcmW/WnT3j3kCFmwOS2SpDr2PhPWZegWNar8Uba8WrQ+xsZPwbPYBLBoxO9
x9RRpouOuwPmELRmzGNjeg5IhIftsFZgBKKWq83pBDkyZEwrP/hXxRpv6QqGlbTWMVphPyLao7Fa
UEmFdAHWIUZ30W2p0zkoSPRn/Jb8Mav1jek/I2WefRguUR+RYPMn03FdvOdSnDrambmKgjhPhu0r
edhtQqDFMPY+96DpiHlx1Ra+DcNiV0akgRyLdktlVvrOzAJKeSHH78cQTI2AjMVtOz7Ed7D/DnBn
YvcKJfdj/vIvHq0Qbf3Uxw6RbVg1aXEM5hDJK7p4jJLcjvmVdrXo95OHn4UNRh0znjrT4LbNCaTO
fVjL5ieq/VtyCAoPW3rmn78fHscs25tLhA+jKjrCw5Pi3qnXxRJjqnbeJM0PruTgKWA50v7jVH5h
Fx7cIbeAWmTSqW1wUsYTdFm45e+bLYcsA839UPHunouqtocu5Hp/juwAt43kXU/XPeO3nY46Z1eH
RsLyuK5Gy/rIyG6dxaPlKLmmRiLPL5Hom28xuxWdYoltgV+SVcjD2apTPoHX/epHhmNM8NpdtuCm
gCPyy3CMiPH7DjdW48CuMiMX5wULnJErk1Uo9p72Psu93RAnfYWwaTNbKwz7OYY3Z9bEhAIQ4LhM
1bcvl+/v655WDYsdLlZbOLS6lw9WHR5LrAQMI7MMWutM2Tc/KOq/Hl83b4qNZmYNKEkeMF2hldsP
w6X1ohXhprpjCj+y6392Z0X520su36eNU3vMs03par0uLum3jM1e7V5StsqeH5bMvHHntdTgbhXe
IRADONpJ0tkHznr5i8lB9vPEmJgMDZcB5ALvnKVxorHKaYanJpzs6YHxr4te6d65E9WBJKXa6oIC
liZXDM7lxSTWVsYKKxV2Mlq+wu16i/A16l4q3cM32iaMHT8U2jIjl2iQo+dbqMkvEu4RJnUE6Bhf
13WXDKt2fkNENnIQ3PWFrUnWcBqtOJzHFdEA3l7k1iDYYQhtj4mzz32gN1SygMS08zCITZ3EJ9K0
wQPf5qfBSmb2Um3iwwsm7sSe8B8PV3pjJW8xixMJcbmf5aSPQuh3msI2ynVWOxNaii2NIMr4GtDY
mAEXbDltYA1gXO+3PcAtetvV27mXaSkHiDeZzeltMIyCy8fGpVXLoyrfEEp/a5wSQhEypNr58PnB
IqduJqO0iApuLJRTN8RfqfFc1J/E+Mxfh5hJ5wAixO8b8eURNpwJ/BxpiFS7B1eocWEzm0c4rp3p
x5vKeNL8juXFQEZxcEU0XqykQ/o6pDLHdUjUdjn8e/lR7XP0ZNC8HS4qkAmnhoetjplxh+GDQ/R2
M6TtxDOAxCQLSSDnX2rsivwcJWLc+s79t5F8qvWzXU5em8Nr85puyvuqvkOucj61X7T08KkspH8+
S3PIxK2g7SvyWkZMYGPZfUSNXYNM1N7VeFmd9FXrnvFIWyybH6nc0EaH6BAxaR4TmqOFhhRdDDaj
46H7KeR190415Xy5xI83ws5jBZw1nq7U6YrzBLxD7377Y7rKiFcfHJ0YocZW2PC2ffDozMM3bT/3
hvp3PysRd1//A6EAjTFyUfRgukkQ501nY3dx8m0fwp1LqR3SA96U53+TE27EydNR6YnleJxQZAII
EW4yPK17E0jA3BMMhPyb6hwwBGY4cGCF+5gJsn7o5ZFfsqbkiSWjYS24L8ZsqNMfJIoPhbeAb3C7
rWTg/SziVxFAVi2qMIyTXaw/XqDVLMSRo7HPMwi6Odfae/Tho4rrKlYolTHnm1g3WGt5wHWT0rwH
dgMZuLAn2IggMzLhm/I05abN6M34R08vV20sUTgxd1e/htNn2NWRPmD05B4ULIaSvt1k+Qrpsoax
GtEGCkNFMU0mzwT6CsJw+uE+uk88HTOXws/QjRA6XUE0Jb589lm1OIITg4tQmQjy0h6RDyX7sHqG
zpaxzhj5yL2YQKvfHzw30P2OEUpizOVQmguL80FAKXoRMTjl60LtdWfsY346CNfQvE2+iXpZUyz0
2tg4ajAk6Obk9IpRENNcqEPIefUv7LqgqVyz8EXqnuA4WRLvzz6NZ9cVRs7c6IUgk7wTtBqfDBsI
F0EDKq47mmUe+2PzihIBiDNjEE3OsPhm+fCGr0pJcCfDHovpLy+APDAHRGrp1fcjg8Fu+G6ZIhrn
EUh6vui7A+G7vfXp1gclVolNQTtEGirbH+N1YBDD0nm3l7A+Ycj5MJYjqkAAN/r95JatdQBYBFpI
US70rpWLPu8i9GlJ+9hoctKhfBVUZI8LoWd8bp6kvlrwqIkenV/hh646XA+mEvKA3sm5ty7SX/LJ
Pp2vdN5E9ts+kHjrCepVG6iYXCuhrEMSh7VZxEvy12fh82JTFCFYzEmrulvLfZQhw/t3KacGJDtx
/aeKywHScg6ZW3HeOw9P5pY5ScXgHUmGrfSu0Ph0Hs07RKJs9/oaaBIrZoQjh60V/AJ+eW5fVqP1
bcf4HHTqqiSHZn7gIc9rZSE0AuYKoFyPE2uNxpZDAi6jFx2NYSNDvSb30oJawVEJ3Qniu0vPFFas
HShYDOY5iEzo1HA7F2eeA+DIUBDCOaBhbnJBgOLf82v4JqBmF2sTy4uaEtSa4vsGJQkfyTzmY+Rd
nKvzexaybK/y6lOgsiVPDm8GSUiZuHl25XvZqvN3th6NoNWHDylE+4Q4Mnv4Q2sx0+94VDfSBq+A
YurouKPiylKyoc8YjzLxvpbOqHc17OSjie6A47HER8BBYxMewB0NfuZyPkahvtIYoeKzHNXzxlV2
pGJR7mad5VBtQCzBGwPm1vGNYz6YUPAIVJDM3BMoD40t7ARUTQjYGB0KIReoAZ7AdJLv5QGeSfuI
OFiEbtxoSvHzvsVFGRhZqGSohizYJlj4FYqHjvHCn9Ptp0m5a6BI8MHAGGUsnHKYYybsCU1eQQPB
JyPMkbw0KV7yA9eHkq7A32XE9EhcS5hznHBeTHp+58QZNOjPhqgV1niCmYHCEhZGj3ru6gjFHuMX
uO+QAeSV2v0iztMUbgzB4+PdIUeUTQjDQnqt+W/eDSbbA2rACIoiKkm+p59Zg7Bh2pendzEKvYOS
lt3fC6FQcd8Lsej7tX0KaHV0xjuYf8TvYPKA4Kcj9gKNBQX5x7qqMw6uxf/htWjyNcQMflS//BfF
/6iL3y2zRJhYudApoq/kROPeXF+C/iHsz7nq+eGvbJNRgRmyNx2iRosldjxM/acYg9uIfA7sTiJU
AB5KwMkqny5yyonqciCcEFYWFBw4jNADLym2t6hqMEqnpJ1uVUy7UKReAjlfy5/jCz4I9gxEQJGq
osvgA0veB7gYyTsMEpgl78rmdLT0sDluiSTTOShN0ah+kAgpuBnYSOz42Ei4PqxV9FfTdY854MXj
l3t8cFBPsCgmAbqc18uuIIk0IWEovLhxObeYv36OMGZAVBBcgGyix4OTCM1FHqJsfDxwNUbEc6Jh
wkwXPg7CQtROGLZCmMSISON3uVNJmgGIgwGhk/6MsayNrQ+zcElIyCKOgu+AbBaYrUwCXNfafHvD
iPi2fo2WH4yRhwCtDPg2BvToLMa4+KLxd2o16dRUl/ClmmPmSwBaDyc8DxV8txlXSfT6Ia7sKA5w
nXhJIZdv/HRJpEHZNVE8GCmsBVxykP5zalDgdDtkAkLMCIfhHr/AtdEp5HNeAFkNUqIS5i2Ggggs
8Y5Db80IsF9UjBFL5WfUplccccZHLiZiKL6mTyHuyi8kIsHjg6GB0yPnGKQGJ8uVPs9jBXUmWa1y
SKprVC0eMeuBjbWF89mJvRk5LrAXunN4SfiuCO2j/KPDSRjBzzQ5bdjbPqnhUHpJqIu431JQaSi9
8IAgOvXiB0hn+Bfl6w9WETl10+fuSjZ7L9RaMHHGLwdtBbodjlJnVIGeFXXbP1km/43mmNuxQ931
8JHm/E91Ypnhnp3Vq6uyur++ENKxOUKK4hpDvlKksOoXI25IQzNZsmKUwfwCPA6aMIrmB2aaMOAi
rpEwYerPaucUOyobhNCMtXOI6H4OLaqdVy9KEb9EyMe2OXJRGLKJwMYqnoJtxWLjDmBRP14xyzZr
wouGMV+AgJd7bIpZFexTJdWBBCFHsPuw5A+45ovKSDDqqOa4mCBePFseGLwgSQm4Fbi3iHxAdoQN
6NThRhTmPoisspA/H3moo+mtv/v3iRUKX5rdAFLa6BGpFEUI/JDhfXVhsWOn7hlp/9OJ8Xl5B5YU
F0VltK/OVCpTKK+YkDDl+n0fR+vL9rlV6WXoKsBMmdUwkQfWxRgM/gfktF2RDptuxXQAEfW5C2gK
5AUa11Q5vRxen7dj6fKcpo4d+pA6GceQAmcmCH88y3BszxLIadD9CH9/oeVgIo+eH5AIPnNDgCA7
iiOXgXy8QwRp3Tua4DIlLGPRe8TFLYn1gJY9OIeYjuTjfEOzwkaUDjDuGeog9lmy7ngkUe6zvjZ8
dm4YKDRArM2RyT6KJ+MLORSrTLDT8LgFhtT+V3mxdeAQZ8F4gdAF8RyyW++BkzO6u/sK1UbNEc1v
3sMvtwQwLVAusfxBN0KVOaN+xq8aoiI4+mGDyYx4dop3nTHDcin9mIXBSuI2wyqEiLoZ1g1YfHW3
FJ6YsNjZMRix6z3Oim/hMHT4zYXNhPOBK8zU1hAXYAIlrPOxZBrDvWB8yLbx8F+wsrvkjlsYgMtt
jUwNA2Ckcm/UlC8fEajy8gWb0eFzqXAp8ZEtUS8gX8hDou9aMK/caVJtU2BjCtkQ+RC+12ij4vwb
ZrgadeeSAf2KoBtWzPtpc8lgY3FDs/09PS2dENsRGpgpFcwOGN+TUAPSEWQMmccB872sIPIZdnD0
Jo6yDnn8YDFwQ5VIEUTZzRU6MjNkr8DDeiquR7Zi5SJw04LHiYasnjV/SicmwdV8WL3J7BO4HxN+
h4nNlaDyWb1nnhfxT3jkvMpImBWgcoTEcsK/Fv6sdppCI4buT/oupEfiuy5cnPumIUuPsg3XDEgp
D6eFD4dN2rCkzP+ktVP+0exhh3MgUORp0haCLACwfFT7si296wb7F/e97tNnmq04I8ZZjJRvPxwQ
4AOHrQKXA6SgxnnDoYp5AUx2IAXTaQmyEOuJrDqwP6Lnbg7tIV0PtWh9QYAjeMEc5GjNHsfG0IOM
E4wNCaWykbBdF1RmzZEqimEvmRjMW+60RQSx47dvRNcYYeWmCA+k6Tm4aNHuPk7qArQueczvJNHB
9rgsRghr0Vd+LAfRnAPrjsUMS5VtS18jO4CkS1YMBa90wL9irXf+AnGFSk4VfF/2LMYIHEsVQJpl
O+Fxwe1E8lm2R8jSrF/bChN+1CDZ/HYebDhS5GlIzEumNhbs3iedLLPdmCH7+poeqpmxHELaBpcp
2ha2iEOET/KCYdNGZcLmy2gJwyAN0zOmyTY8iD3nDHSH6QD8IVohcxxAz4AoVTIb75kb9UEH34nI
gNkoqIBKQdRWty/6Grsl54tpzWV32NCiwu+8gSyzycGrW3DfYhC8UdJRqJw/KbyBzTXiSv9SR6Hp
56btjk+yyCqbPZgiEDJdX7kdRS/xvpEYw71ZOAz6eZX4sj1sJt8TDSP1WYt0Z5hr8Em/B4Ava0yQ
SG2zd6IoWU43HaE+q1HKdATcsw9uDNEoDdeYta8ee/bh4aSl0un1pSbvsA8JsIobxkRMgVD0IEFj
KiSwEhzPOBewrlBabV9Ru67X77+rfzCxCFlrBKtjKO4+xTyLa02zCKHxR2QYbI31NMlS+fhMpbjH
ZUD3J0t8uhz9wo1r0iGM0iIBnSEpfPvZS/vrug8+8wG7ANibTFbfsNZqRzkpe1Rxf/SozP5gyYnN
9/orISWpXNwSYZo+YsxGYchNZ2yHKVJB+JGg4t+XlYZVoFhW0NPl7/aknPK1tiI0wZ8kb+g+RLvF
anIDfWe6wH2dz7QV2k6f6et09o419mYyWzwxA7wIoQzWITRgGb2LngqSDvYte0ZCk5/719iufRyR
ogGPwdmTQBgqbcCeeq04gCtYKjHrG4MYmdgu7G4pPYA/fJUhs75TE8j4SD4iLteVf9/8ddv8/IoE
p0yDq0ZGQNClUOuWXCdXSqk0LMCYVfX9+G2Oxe69KMNrjLd5BCOGmayyL5Z9gtHQ/TREOIOmF5ga
iF905o+6MCli7Uzi97LcycnhR3yw5TSZLrlODuovRzEh+IPFPr3PmTXCc2KygT+Y3E1o+XRgn69q
rzIsAA6GAPvxJFiWRGX9Dbo7QVF21M50OtA/XriSZA6PPpTRWPiRkQHxod7KztOvf2Cv3hPklCjT
DHyJVJgSS8TJvzxJDwmUJYfnWRdyU3tvkWAsL8fux4FphiG++t0vxgsyMN4u0m3oTHXcxqp3pZks
w5phruoKIh9qGshJD65g5WurYX+IywSN6DclgyWmtlDx5iQr2+xMS3KCWuiN3FDjQA5ExMY0ZpNl
4oqyY4/5PPzQqYuU5BNlCaQkWHAkV6fy4rKFIRgAM14ys9zeozt8PgAd2ugLrALBYsVSU25xkRs7
xmIArKMwEqHdJdI9PWi3xBVpiCXOw3bTMz/Gk+eKPxSXbFlujQiyjVuk1xDlMDxWMjKtq/exNZMS
BkIvWBjkysxBMwgn9u5SIgVUfUDMM1TjtjR/nJDh+u+gDxpuk5w8r+UIN45yh2fTPvebv3Krrypj
9tpT4Gc/qiA8plDybeLXIsbEPv+LGqii/45nyeBzRFG37ciOYh+axA3yCMGPy7m/tlny/HsvtS/J
Rzwe14xackLkCNbkZJ+wK+NOTy874DQ5hrKS8mAByn7/oeCBrgosD9mp2SIYgvbdWwac0t4CUIcf
N8ahHEnKNAGBCCBcY8BZ/5LkaY+Z+Nf+AOfyxXY+RIWnMaFsvcKtiWuQffBfj1GFl7mNc4kuLpPR
cNjdvse2GohLiFmId1kMYeV9XKG+lYLp6bKerIblJNISKNR+4c7g49s8Ay3DLa0WFWjjDzbsMUuo
V8c+HgY7t6UA43IzhEWMRRWBPvfI+wSQZQSlK/m8HfY6LYWT+/5T9k9mItlPA9NhErwiSgCTYSwq
Yru3nv4D1UhvxkfoijOix11CCKutViYj0hZBYrmDRe6DV8LHfc/K/TRiwDw/RBVgAr0jyIPkvI7M
g8XAngIMtTyEsLRGDMr4uCNyx2MoNsVjvYJqqf4+Fw9p1ht2f7cLfEYepv4yJ4Z5Zyv8yr8KON2Z
2RAhzepeoinrS3fCSsQvS8bkLupZi1cb4/Xb1KqYpGMmeGJp6EokP1wKN6ZBMEvaUWzcHQX70DnL
gC7AzA+wa9yyAXAQVkb+6LnQdK8vQ73B7tzuCwsFDggvA8vCVP9xeBsmTyJD3vroHiZ+RWFpIPi8
xZ5BBhtb3QZ97luT2hlLi0xzci4+04tbwGyj4t1Vm2lQJUc30E9e/G2j37okkwXPe2IYKKVgy5Hh
vGCA89bCD+Zvjf1h31bHXyRRNMbu1iyLaXKDyDTxqKeA5xFwTscuILi26sYL5FfaQcDDeUsT7Y5Z
ZPleV+bj1wlktRlvRnC+H8KKi5aPtp6Cq5BFyTuaS4hmDb9cDUg6dsSzhnjvxPXS4IZYj3w61zqQ
8bie5cEbPzDgFMOiwlkoezUgyU64llvlYDI71MLe7RLmn9M/nqqAeY+o3etpbKTZz50b+n6+zw8L
aNw/k2+qHGY48ILpN8QmyFSQe3ip75+JJsM0sEVKHJUx5ICpfx1Qs7pMnOQPLlFEhpFMiZ4UlZI7
mVhSEzAEeNp4OBETC+I9KfyxwZTLQ6maXQFBMRe3CLigFgQZGy9JYF0zrGqogCEzUmb0ITOI6WDz
rIEiNNZNnNLLP6ri/k+j/qfQ7S2mXndU+8whCWxjcqe7jMaofGDyMAGTq+3t5j3/KsWcMkW5EDLt
XSDP8QDMto82lfSIiAdgAvp02sHRGXwF94sB1t8tLSgf8eL5h8Zhq0W7PFPx1ec9GSG8nXwUMAHk
TepHWn58hiJYlL5wiH1hWUHAmDWlXca6In4wp2ogsSuwHrE5hUP6md+aiMIb7BdEEoMxxKsvRhJr
oCP24ytk1JDmjfEDshvd+8cBgqgQyzvCMxIdL4DZ5zT+LnbUHjQVaLYoF0VTgTy/nOXPBXThdbVm
wB6VgvB6P+thtRrCyRxncUgNcGxQpKKPLIkHmuJFO1N4WnbcFXgQg82L+eGV7US3GFnBMp3GdR8a
PNNy4E4f+R56uidiwoEySD/JEBwOKEmZC2FB4dVP9nEIYWgsCl9rY2B/HnukbdBUisfYRczuVJbL
d8v0ypgxP+ScUOSgGaSAUIW1IPMfFNFFYU9fFj9nevZ8e4XsYbHKLEGDIo2K+RWytBQFdzKsKm0G
PFesTWgoXGPsZNgdnak7+JeviVfrPsajrQHvS/NhwF/wYYJ7Yum4TGhC5Qi7lETRhMwu8nYktDYO
oSV8GY81c4+WLgnIFKcyVXhqY+8OYEIpA6z3P7zPFOdJtA/Oe10sq/EIuBpkhrJTnaFuBiGArEod
/8ZWeXSmrAezgEmImF//HzuwWXbnVy/0Rvd/GmYwQ9BlgMEPJ7qyR5PoPriPbM7gh2kQP0IDDkB8
y9dgR6I5ULxaQTsTCvhR8en9AWjAXgGe8MIDem46B/tJILasoaEUVkbiC7kx61538FEFa+Z1wM64
GcDTPiR5MKR4+OBBQA5jyUaeiF0beMU1D9vcxvOSug/TFzSUhyWglt4vsKTBc4iFKwT1OyYFVHzA
vSBcAmjnWUS7TrcE1IUNEtjHx6JvBmECgcIOh+Pm4JojRn7grODIOONwXsBxIW0CbV3w68YOCnHO
v+5otOb0AHKDYPFzgbYyCwEc+Ye9gLZic3hTPGBcAEiMqIZbIiJRgHdzLGRMjgayIGk3BBQWRz6V
pAt7qCkJDLMHtTiAp1HN+JMPjy8eDlQrVIlAvNnq8rSbY+ct2BhQuIP0cdKgOKMPHPUiehNPpecR
iJLmFgkZEDo/5EPwBTTE74rVgUcrUrbHhjVy3wD5bBDks0q+8Q7Kf9FHFccr9GbD9/CiAsfEaIlQ
aBHQzWMb8hS5n4SxUVBJQl6PHXD7Oyb1MqcR55AQxl9jmpeD7IG3w8MWwD8wBxgQzGLukRiZXprH
jUfNhf8Dmlfgmm7WInFAtWwZXzg6YIHhTtlycL+g3zjEWqoujLUu0DMoIAFmVW6DsKAQMqZlZ46X
k/ifaEE5346cnqMQwyD3hxAmzIM44wwdOCa+WDNi2wJiQC6Cq9WCWAh+7/ErDu33uihXEqgxzCk4
tZgd/XK+/vkyyEcavE5IgfHjm2tz44uJXURDstPmgExzUsc2UEaZJPr4ZbLoRuf+iDGPOFVUw9Q6
q5tVD3A6hFERUFm5G77yuHIZWYfd/E4KBa3fKx7QJ7b4kpJWSRr16T+S7ms5sWzZAugXEYE3r3gv
jADBCyGECu89X99jqSOO6XtPlUB7L5M5c5ro57p6HR6a8U+hIKNFk3FXEDTmV5VpM02LeJJVUMyR
TB1KWH8fLmmi8EdRs31Xz6lgs93z13Rg9Jvov7oZ5uLI5n0Xe+nZiVGrPGh/a9aBRl+Q9yg8+sFh
9O7AAzYopqeGUXZz87nuvYqBF84cra6jG29meldglsWS+Vz6aTH/zuiQDswKgNZfiZ9IFY6DKNoH
rnaeP6oY3MXYx8FHvkaHj1tn8cN6/0NOQ3BFM4msb7teeOXWOIyEpLAihaTFipFNOR2tXNBBgfJI
jrt8UM7xBhMnZan0/LTGsp4WIPotM0VE+Qt/p9LXeJdjGgUVhuYGpXY5uDX4IOOGB6nPeOGj36/K
kRUHdnDnMcr4b4TVOjoZ3vqtmuhcTCoU9ZScVZPv8WIeG8bI2HR2vJJE0jWydL5YsOWz6igx59hb
M1xE+774QtkgqiCu0Ji0T/VUQyEUmJyLxqnOtAC2mp+O0ff2fdqme3/lsc9RmvGVFBWL4UaXzhWD
FSOJerLIAA6Yz6tNvXWc3Gq8gb4zYOtLbTfNv4dnZFNqgkzTEaV/CgUSDseygEHExwNvzaC0aGDe
vVQWpVxhV+FhwowH35u0bjlfzpW/dbENy0L0qOEdLXKb/o5E5dDd9+/sdrlrcYx/5q/o+z8RZbJv
Oz4wO0bRuhTjTymKKV7VeQV5fF9KMiu55FXZtDpv3CaUr3PxyEQ/XjxFSvds7SWhkUNBro/Jc0by
eVdxidzBSlffeLMrqXJTT2MqH1Ba/gVNVoSEHVcV8YqJaNnIHaNiT4uOuym3CLmM4CheNfze6RYT
NRUNQTwvzzADhXjOH0Jt+XZoUU0vOMVJJHvknYtO3TTP1eynGdOSVeCzAjJ25/3dJI20gQeTL1lE
rceIhMTU4pTyj87oVRneXYXsu6v4255IpcA5Mca3+jGIioEX9jXjP95rQRRi5HVvRWpO+/3ve7Bc
1k8NeK8RuzvpEfl6fhg5pPq0sWQmImaFAAenkGADXFG2MEepJrfkmbmm4gcyHqAZPfVq0zqBYTjC
CheqJMBUYueYHsX7TySe1eqDzBY8eezjGvhtTXxyqAzjG6RpHMxNli6Pddc96rb2S4VUcPOC0Kub
7HgMxsMHQ7tHcCngVhsljGn7R26guxFQ2xSNbZ85mdTYYNYS+Qy+mZ+udXfv6Qq8MXviaWsNOylg
PEqWdcUPWA+Arzf5Y6fc+PBQk6kGd4draYf13TFg82NIdmUqmOz8jTcoHSqXGat6DIBwAyyqGT7r
ptE1F+w82/N/dYQUPoK9m/vsTBPbpcOtCAX5yJb85kySeIjKSl300+1YTTHW5b8Qb9tgBmYuQLJg
TT5NUqRoZmIcZusvByYrubHDxiWHhcEpiPpnvGytW5YCk9GyyWw1KMuB0kYI8cmqnfs5l3OfaWbP
Do1u9msFAs4Ock7orXepR2jQREElcePZXRQWo7gpzwk6JWVl8B4kxnwTCthMIluPokZGLrFz/Tm5
tnIdb0iNQefZmrZznQW7y09jXyG/dgH2Wj9dcgu2qVe+dVb/JMxDrKTxAWpOZNIKk13QWvn8fLS4
6OyODPDDYVbJRvOrD9Ba+JGZ+d/7C++bv8BvvKe8T40Nsr1RF+G2okKA/S/K+HsqE1N0sqoTbz/3
hsom1lH6xdt8h1DyGB0Hpv88M077IYNwx7ZUiFBlWRoh4Nkwd//rUfuBHvSFDub/AsFL/INPTeNN
kFEXPpLVe8CVBm7RW3XKtr9gfuD1guHLr5FRWcmZXL22utsWlmPz4Jex1aw7dTPdRevwoSqCFvKx
Vub87iscIWZH5g7l+OhY33/nhsyjqk0FWvlc6O/K626cLgdTzbIdcx6ZXG+8hhwbKvfgQ7QvDBWu
sFr1UGlX7DsMSsM1KmT11jgPFGPGenlJpq2uO3UGNg8lF6M4espQfucXM/VuxpI995KNZdfQ/NFY
MPvqZmeHvrxvv6cNoHChSFLBcnxqkYA9y1qUF8mjRqUFjH+OmbNEKSxU+4xXDK4LaQ32gP5cle1x
T5IhNs8Pgzg/8pk5mQoXkdU3kFQZn6u+xzaOHnBgL7F8TveW91K2EOuEkqfBLi3ETYQqFcmrZgNV
l10vXYBApqjvcN5NKfS9RJaSHcfLeiC2S/uVNwdFLO4Lw7vCZuqm7owhla8+itvW+mNZUpRVE3NR
Gc6KuN/SwFxUdGr4mvme7j5tk4GqJsk0a5GyzQphOXYHlwbRLV4GD5rgO5mrRTq8BPb5QVLhdKyI
nTIr63NqMNbjf/FM5tseQmPK+fQjiXVmdpmrOuqhyCBs2DeWmqOvpubHrluumtBRNGvrcqAJtuaR
8xbWW8dkXoH9UEDn355RaXdtK+E3s42GpXYbpamw7FYllBvyF+btFX+su0LbylgOxNAPOnPXd6ST
bXcdcLddaIRMiPkO6CLUULXw529ztTQdW66T6/ivtzjf3+gI430S/QSuGvyO4xkn0oAolr1fh0qD
txirMOk1oSaOmHnMX8oOLF88VnMZZa5+QeOZyp/bqzFyzf1XPeWp/00NHHK5+RrPUYQy/TGA+FSI
OUsjndPHvvQ2/0Pzn9ifnCxw4krX8rH5BR0x1/nIBL8Tuyl/7z1JJD+vAPpj5ZVvMO2pMp9t5TCM
m7wba+Z3yBGD1cdp7lANk7NQ9L6/r21upXxee/FuvAvShTQHLdIBVpHrn6HWB1IQ94vvakJjDEbV
CjiaDiit/mKnjG8lsDrZEmNvw/XIsC452v9yjlkUXg0u16cqvpHjUgt5LMYbJjR1rs95vrTLFqKj
EjZ/J/5GtcvMzRXwrNqH9cd2WX2NUGQWBsP5Tf95ysthfakQX9wCM26HBv/fT7MAG6HhjwTj3Gkx
TnQiT2WG0Xor2jvh6t10URM8Og1cXDyJceutfJiJu0rFGvx0HOkaykDrUS0w1mGn+Rk7T7LThpG8
9HEUx/8PrUoMka7C/v0uIkajg+CDbBSZ9oJdqu8mUOLj38r28hMTRJfOImFBz0wzxzAutf9megtO
ulz7MpUsof3lw2U8LWXBIlpCF+dUGpsxJHIU6f2ht2JV86hqiWPBwV53Zl/5PA7NYCKSYCQYvd8F
E+CJoQFavleTp5HiJy41TRJrXHQwb1WvwR+CuJz763jZrp8WX8byvL1JyYoaaPtkMfb4NJYYn13h
d6e65RajbYw3PPfropAqwtKG9wX/0+DC6m8uN52/Rjpv9nsAIQTUVOqV+/Rfkvll7xKvH/6Bavxa
kXJw7ogNIq98riIJcSuxOo8f1o4NfL0HygQymH3rM+ON5Cwe1GZ1mB7DPfOyDDcGDAyFrX7sBr4I
02CxNdnetbWZK8DjxeO5MEj9Xmrvb8Do61OKw/V78ZkZdJ69Kauafba4/r59MeDKojfruhf/Enxw
fjY9qOGyE2alFJwgGxTddPGdFcdnZvVq6P1ra54anGcf/dVFKpa4pfZ1+EAhz8OFaQfuy9Ij3Yhs
y9eaCTLdeqJMk/2qT59hXSuBA3tEPfc3YolhhnGxlh2b0nNDQSQfmLUHrEP7wnMtXUiCVrpg3Vd/
mig8B5mOoYh28ZeX6bPlIsT0QS1d/l4rm1XpPbl2A7ft9vtXu+DchyFxAdEusQjJZye2qS0XGVd9
HrNMhDBoUgtGM8soj/NmrrIZR7iR4vqV9r/YMRgTh+s31i+cyvEbU1f5kqFp/bj8c5Bs3qXM8YP6
kCd/rhjvqRc2uFP9w7miWz/Xp8J6gxE8Ao9Tv4zlMz1+HOZSyxIUHiG5FX+hub9WoJSIIaxQ3TR0
JpXUmMMuQ+csl+tNQRXzvHwoMcJymKqYsnl1v6d0SReBVAvhsK3UQNJrbnhO5q+Tl1mSCJhtjaFQ
jqmKXj1bjgIEEsZNpgER8oplAfr7zNSyAwjbYeTsdemhqyrut1+I8qmFZrCu99ozj06XBAWEQuvA
7zokuB+Xpip5BrnsgG1C7v8vjuh/tMdEjpwJe2u5MSp9Cg2Mf/uyWUKRbElyFSOr3a2jUL0sxyE9
3acydzAggPR9AkSQKAO2heaJ8YPlOkJP2pMvg6Q31A9T2HsRKRW+hbsXlbf7snJPCenWkpenvYVk
Ki6PHQbIr8d8uw56QgaOJ7A319nRO3hzN1jH3BkOl7OnfpYu4oJk179Geot7J5xjfKRnieVPmDws
6ik+JSryS98gAfA2l9QYNXc8ZErJVCsRORWqG4QjV9CRyMY49roregVndIT8sX44FeFmv1bFbsQ6
EU3eEDj6b/35euUTn+BRpT1qUMYPiwnUqyhJnCyOoit2Iz86XMTzRkY3rdwhV0nf8/psZa3eMK7M
skkSGNfawZCs5fwB5RNi+AWNrUUgBaQQnratIJBvDApkb5oNbIvmQumJE4pbNsYiLuL2+97z95R2
+CRXwut74T1wkGpotTKJdeeNwRdrJCfSMSlhc8EGOhx5sQKBhAZ2SoR7aHJ33q3LywTPcxkV7EmK
th1i9/FePfNMauUWMrlLvN7MUNdBDJHnAEHXriyKoZwlipln4a4++l3DNU2dMoVA8kY/vn1QmcuE
226Lx2fNYX8HyjHyeRSvRIXUeql83PTH4HOw/bqQDNOwUi9DAykbDvmkhvXBhE/ybT5/VyR8ORLD
ZAjqGyk6QVzl/CwWnnbHGIc0aftF2HHIv9+FM1keGFFXSF6L24c65XZMdpTJ6U2X8N698urRfmRC
t4DUT0gewe/KP+6hjXG67E3KD20ip9hYxx3wVb2RIyJafKRb/M7uMhLxfzSqEhQXhasgHObBodsN
NoRkTRMNtUb7DsLalcD1uTkL80l2xIiJkb5n/biDtBEUVUSizLzBExdPFrYIK0vozXruSA8wvxpH
821cma0p7oLzpwRT+ptdAOWUiaGN5gvQeSwlxtF7lLNnwyphFZFtddsVpw40SChIUMwNspUsGOIF
nA2EswPmhqk+XuSv7NvfUN1BtnNFgHfcn50Bx1Jj68Yim18aDvB15zZ4zsxcb+3Iz+I7MV//Lv4M
tpCpwsL54xQnPlanQuLLJbfelXcTOZkwqat2RDHrqBNv96Srpr0oGZgRYbyVVF1KtOey+PqH5qUX
cyP6K4Af81asrUK8GsefyPRtQwlUe44iammlK4U4BYnJ0+TVgE4fgs9fqOIsDRoFA7Jc0+sPSoBj
KT7jP4eoAaRH5UxqaW5FVzVsXfzQAdOXZQuG/wNqKa6VuCxZgDkExRLewPHHJ2qD1GGhZ9GUfMbw
j76V1atMPQHGcxvk4yqEytJdMr7/jUr0n4rmICH7Pk+d/sSuediRGW/8e8WD6jcVR7sPGRJH5SN6
/66wprIxrG7H6Tthuv/eY/iMhsUCbDvrww0f/j/JqqPCASd7+Zvq0xTYAnIMZUgDtwgQnIPOE90D
Q6TasvF8htpPNRbKWsU659vfAx+aDZdtptqrfGLwjlXWhB391C8WS6pDxWegdObOCeO9o2GI0i1n
J5vhOY4veJ6s1dAjEqfnj+92qarYE74wK+qPkOdoyweNQHbkR79+9l31F7p/aW0aOr78JL/2p0Km
G20Yn3lRDiUb59U8mbjpIlLcVfIPHdpkkSikv2CRLiS9lQKTCX20uBrH+TEE4m0GspEprLwOGpye
Rjjc/1bAdVFc/BMmcNUlMlCWJyfHw1GOYas8118e6ypL+zYqRycj45xD4fknETMx47SrGjLKUmPj
nYdjG876j5lphO7tVDMl53BKG3ZYV81mc9HhIfI1NQ9MJls0D2fJotlPiGDWIIeiP1PHO1yym/BN
VGY5P4ZqvwxTU6AGW+zhng1m2KBENdEJKIqYJa3PVYBKMjvSbwYpKvqmg4jZiS77pUPZ1x1TWCLj
ZSAt5Kdf0ZlVrsOVOPhu5u7sL+Wt6Oe1mbZwgJuS+dS3XwUUkhletDsYALchWfU6W0WSeDzZgGob
7ZkI5xx0PGJVOp7A9KQPMbVB9U1li9lt+Xwq5BSUyH8v1br/3TxfrEYUsXV872qMhPsC+UhC3mM9
7+MkbrV4QwnwDhIiq4vTPywBKyBF3ZKuuwLPy/rVACZRTlrSoV48F9f/lstCfFE6OkNcETnJ4vn3
QJubQ/bJjWPzwz8F5WQ7ucoL+Xp8vmrb9tS0eLYVSfTmHzC9FlIVAo0Smt6/40/gTd4rb3mT+fTP
vq4q/MPxzz9+0XZ6lhiO99Vs/1RTszy0JufKe3Bkdcy1BtuQWWo8n4xTGHhh14Frax0X0RMWuX7n
hpxFYo29+4dNH76j3UwHla22YtH0+WpYYdpV0tXiqhn5fnQeOT9l8WMw0Nz8O/847A5VsMxrtv09
ZfLb2ruc+doYkgzj//afph596thRooZ3mAi2j5X47NjKjK9jE2a4S4z3tWWzSn48+atMLj0y8Es+
84Oc9aikvxGUkMSS39PKDQW3dlNCLooG0pmbXRzrO9GpyCxHbN+wgnzsH8uZoj2UPvQ0iSCaCjaW
GXDfYQSa+V333v+SX7ruXBMqlbWBOgahk3X32HVoP/gdm0EU7pNdB0XWGTn8y4Dddz371WduQpF5
bLufV+NIMbQUf1hjdpLpL3j05P6m7667mVZ0dv6lQmKT/xMWXSp/FxHu18IWezVY4jYCCQ39I4ks
uJqdZtPf6SBcHRnnkLOBzem7L3YLLZBsrXEZRYtSCDvcIr53AMN8sns3UlKROl4CZfrVRV+aul80
ZvJ0a/TBbzkL+IDvanw1SvEG1bWrSbB/HrwI2qlkx5m0F3YaTQK4RlYNnAZwD5HAIsnvph2kg8Sr
neAJIE0hWj9FpXG1zifZsA3tiKJZa4OxrTjGB3cUhpM33X6TqcfYZRmCdYL3E5i7Rk1YJ/krRWpU
f4WvxxCZL9q91LXSNfF0Ri/lpUHasoOZxEPMrR7pZyfpyWqWHigf3nwzFz+78qX5/vdy+4hafeDL
5/q7SCnHlpCvCCs9dm2jDK6yINSPyPzMKm7doiupvNEKGRaCbSb3ybphu02FG4ijGPR1/YX5Lg/E
WOU1VXExt+4cUOXvun7t3ZpXZOETt6DYDxLR4DXDYWwKF15ZMZVAgXz13tx0/OpRbMdsW53ipog0
WFUZwBlbiuWK41nAk37upIAxv+61h0fwG/LNNh+Dvtge/qZk3tLRlCfgnEl0V5pg0DDlDjMNNduX
eMa8Z9RXUWBR8T6B6toB+R2LAjPSlG4OaKKivgIDRaTG2X38RWXMssK0wqyXLiD3ua0tCQH9jJta
1d2s+QN+vGoqOQXkRZdjWt8yrNIeZVlSCGzousTDKLyR+OUNbyM9ZtE2khxeUitTw0cjAWVBV371
Wf7H8742meylyh2texhxsZ1E91oLhtdoDtQTj17WCenoOI3UrcDnnBbyK2WEzIiolMYezdZZyzYd
z+nuenyJ1lRM06c7trSYrYaeT5UCgDtM6h5Ibw8gHbqeLuWfrawYgqw/+VHkSqEDUqhMXsJfpIM4
rPPJbEHhkh1sf1dP0jS9giNZiwQ+BiIjQKIwwF8i7GjykcEbq1y0GbZZPJ/DidVPldLVKL/POd/q
j5VX675ioGe0Nw26AJYdHuqCU1NwZshff3CkHEg2iX4HzBT7vX3eZmYOalNeWpgF6AHp2cXM0awA
sqXveTBLcd4762zwaPepbksW0mzL1UmZTuw3830dOIzdIzcOv03X+tlQlwiVS7aTby6cS1QWEAAy
K9EmBzkovWVyKjfUqyYuftVOwp14zDvGXL2vptPD4vlIfLIuFAex6mdxC9I+XSh6eLJprnUeS7qx
9kB2otvzAgPHq38KuQi+7rvf3Y0W/1bDN7ez10hARJhfV17d6D/PxGQJQ7ewGUeb264UHIsUCPn+
mH6rfNOzI3MaNk6XoMpd/tI5mYOAmc7sGy7laQa0UZBGejwycGfFkZml1RmLwvtYpMavvz8jo0QS
VfgxfATNEt77O1wIOcnvr0BNWxgIZ/74OW3dHHLHo/z/XF9HosfJ1IS+dnKf8YmgXuUiA3X7eVE+
1vWDOgl7WvuTmW8toxYsh6bezMFz35rb7khvSvtLNRZp8ea6Mp1960DlXpJDtu/LyvbTO1wvS47x
M8P94EQdZje3GlSTyEl4OGHuiXYxzkQewF4M/HdedGaBv1I3ddidR90g03kCKj5ZK7cZjA9EU7Xy
iEjQIVOXeqRJX6s4XTWSPZKyHIqY2zjZVuWHWtozzpBGRYzeGo966lS9n4oqeJ+7C4GI9gup1Wp0
mt0DS8NFKdNRGe6DxExpOFmoR5pU8U/3kwVCKo+25FjglPuqOGyfikI6n//V7L+JT59GOn8tT1dd
Q4sHzuHuw7Q3VQAVPT/iaTTnwLW3FZVFTjvSgq+zYWh7fa2bdLM0E56pL844aEqKLyjF80OnpbHC
Vj3emZsU+ayZF9I2L8CVdwtzAilX8qjvWAa/O8GXk+m/qmWfdGi+7lJrZWoP75Vzy3U0eqd4HwfD
3XCwjdfdJetDBgubf8aYeLi/7w/Xzam6rWjFe74JFYyHyuRir04OahH3s/4N75zmOSidH4W5P7Bn
+myQOC3FuUKGmZ+n6eG+iWqczuv2+iFdgpwBynVZ13Pn0v3R9w7F1wvRjqOCyfjl8PiBneob+keN
8ZKQai29o6f19a5gZKQby2MXfdVcP4P+fOuuti08NCi62TWJpH+AGBwSCs3qIt39/2TQM+ZEGq2f
rUs/woHq7wlH2+cEQ4H+9Ydofb3ueO4hHpamM9GfX6f/Lq6eEECsBFdZZW3TTFDxaWcSdRXly+sC
f0Ez8+cef+9z+fzoPzb0N/vB810hvys/VhMGWpH2orkHaPSWv9NvRee0m8vZ4oyaWRPB/t754IMh
T4r1dbq5ug/Tg5dYhWxrn/3INSkgkapQj7L3/MEFMnE+Ku1Qv9jACJ6GO9Dpiu7Mipkq3N+l3KkA
V133nNrv0Am+Xbra1mz1Hq5Ok/YnG4l3EDuFJwuz6UV7jrfbbMG2At6GeLgIBlRK+XV1hzr5Cx4l
GaOEeV7rU8qb45KjS+3G4+DbNA7mQfpz6zwTqvP7GotKP7HaVV7XZsbAAsIpH23RnM6sTm/9eusm
S5dHkXDtFjy4pfDMcp3p9zRawhk448AvywwlcqYl6bygqzfog29uNpxGMaPKd8G/jjf+fEXq1v2h
J2btBRFbNJ97QtHaZldwXh1bGnxzd97DEm+ayW8aD2RKiDdN8P5RY37v70WrWTh8fPzMwmIIxQvx
v38tg/dQOYkUXki0dKmmXsf6MiylVzc9AXB0vMWNc4s8hWefi0+xt2TnJeW8k0QJo7KGXpNV6f0i
LYU8pgxuK2wgqm1OGBuE5bSt0DbfyeTzGpUT1CntFg4DfU2EO8LOApu8D2gRLlcnm1i41CcW2wq7
rwOK3nwoIACbunwHdO4j/iqtc5Xnz/7r0X31HAfGn6Xj8PhPOsGJkc7k8glqR2AbPDuCOlKnmjIq
nX/885Rc3ee7sQwyINbPubrVmLPYa59mwD0V9CFWX2Y/4H7xbupVPvCUZ/Lwkx28OxBlRV78VqB3
8xAvy6K/eNAm4+kmxMwWEiqL0mlkUL3gV6rhgsBT+GkOrT3IYbKc+3m14Vja9nA0oQuKQ8qhou36
u7mfuqclvNaX2rM2RvNY73Oo7if34aIjaL169rt/C9ayeXBYrj8uJqRtCx4a7DGzR9eLqr1iebgU
erRRWay/xA9ElfsLciKkT1ZT79J9qL9TzSAO9wbnyqmzt5pF6gYlogGXbfdmr4ZM1jDG4+B0K0T6
D30YAxHIVCY/hW1v1CRBPqvG4SyR/PORVOVPvDVQhtY0PoumqtlbJfV7XbV2u8Jmftg040UTmQq3
2z8oTnnLSSFbeO2Lt29TJ35Ifisdq66zM83kkXNcDFPGAiEOsfysmHiPEJixRFICfG4+zp357jQC
6IlaMJN9l82V36Sz6XLMtQidxd48lbUwCVaAGqB1B36WcMbADlVWElwWfyrpnCM/uq6dcULM4qFn
rrKQyo4p37ydoLFFhLh0sAmhOJWQmbqPoQJOJ2Q6I5VtV4j9O4b/W53yCnkz+KpOzV20S46VSG+5
qThMd1TE3Xe2cFbMi3IyoX9Fi4EDkW3tvhdYIL1EPO+hXNZdhwkEmAHEPtKD2W+fUHfVJZ16QvL3
dgbgAwyz/5Dm4VYK0dr36mXH+pktmUnrvnpf+AADZjh/vJEd8Yuj8EWHgNevk22TDfty6mZi+WrA
/c7vBNk2BDgv7u3bSKL5KzZYGqEq1dN15ebmUD1mm4t+IA4c60mueCe/RjY92T6lvRbOudKm7yOx
fbEucFPWBR8UbAKMkSKyC70HippbcY5nnUTO0nVsaHEYoh7r0GrFUC6hMCqsqaR0N1JCg4T7vams
X5WruScm7u3xL70cy/I8b9s4DttBEnpWh8Ln5lbtITQZZmcudsB5BqU6ii+0Yl7oqRhMpwIyYHMa
BhkdvXtCU9eB8WXCq4p83MuSIpcBv0Ov/t5HqiFrZVFPYmhoepGPY7HGG/VKtwgWipegBpFnvZuK
QHjjxHKvPKP2wkDWYiz+ldsOj7+sdSwkoAua+4qV4muQW3Y2DzyCOxZe7RhrLGi5CbNxRbfd9Ivr
I4eVS/9078ADEdrk0ebWyiMw1W9ukS2mhPbF0DvMD674KGZwViWZBu8UufFuQUxSpLZU5fmoiteM
HQR3ZRnI/lh3q/d8XbpdG5cEQdJzvlAeu1RCaN/2lyh6uqt65bjtwUwAie72AQuMLau4LIdHef0s
6VmWpr3RTytItrMaG9MvM2bD8CzfcsG9RRKNFW/2Cesd6AIxc5+bikMYhsvTZSkyWFitPxQtiKk1
w9c7IHlMR5d5as8vNdBmsNvw4tZ18UmE02cF3yJ//HGv7X/iPTm9DEaAds/NTzZTP1wLmdzXNIuo
3Es3ktV4spnKdlbkKj/HiJCU/eAUN8WuuWIkuDnDO2ofNbFSkNHM5lj3ezrEousRNV6mcGno5d0k
0K1dtLidCOJ9qkQ248T3dPqR1bgng/FLyI+z9zZ4yQncjBpW1YPxKATFROHBUOBUR8nBo2HigWCJ
73ssbR+f3Lfv2BfPwn46zKwy9m7R4fSIFCx+iSPMjlbB3Se2LwNmU/ipr/rxWH5ExBeVHTgRrNd9
LX2L5yP0D9He+x62Ab2BMaLQ0iNjJVdAeb1tkJ9WVT2nWF2RquAElyn+cZ35OfNttYl/Hc9eexD+
K1aNwLjlL4tUO8Zs0S73p656Uxfuqsyuq8cIEDWoBVZ9EAbroKcUdZcy6ZCD6mrQ0T7/vGVYORYa
z0HqXaCsGCF2utJVvMa7CpldhR0fGIqEgfnrvZa5tywVZ6kx9HkzXK9+Ew/znuomWoxKBAkB0cWF
ZiiNS79qR4OOUwnOoIPUIrOoRp4hpNlBZFx8WpZjrIGMSdTgobj9k7UAVUKJcA9TjJPLIhJSYTDV
l/A3nZExBykNw4UcC6tcoD7en+1F0BjRRS3W1YV/smTVadLLH4kPzh/vZOBvMNu+0zHk401DRvQE
rD+X5bMTHA7wI3LFbDs2Z0y/VNw7VHLPLy+VjsJJ9vx1GSwH0QlDFhO75L2RqAfCDIM4ENYbupju
wUemv2gHqLr+ToICphCubK3yqnxs2XbpSSKbn5ybm8Zl2ttX4cfX2SpdWHC7HHHnpTE8lT7348wX
M2qozQ6cRbBVwU0M3dgQodwWA5lBZ8PEtnv/UtX+6b08ErkG9+azVmYJde9rLYdGrditxjIqf5b4
ZqV84cT6sf1SWLr0OywXst3MzyLHsvU4TjRfrT0Pz+3H0ZVY8cWwqRuXCdDxrPz0n53Ul7V/5m0Z
bSUutU2kr5GnKXt+kWlnquoCGXBLfEEe76sJa1db6w/+Rw9AQZD6fGmYE3lzhlVTU52M2x9NLTXX
VQOYWJ5Me7EOqgSHw/6lm17TPxcYJNcpVg9nI8z8e5f/5I4YzRiSULdaI1IFyJyc06dwEQa0pajR
RqBOmd3+EWRIhe5j89/6klN1aTk/fCNsaynYLGVTleTFGCcTyOqXEJCYmCdlHtxaKpju9ePs+j1V
lojyrfUXVvPmezEUtYNSo63ill678JaNpFoMhld2RD4RUdoUr51Y8QHSj+dT5dN3si5QXazMq75t
euDCAVeVOR3fYrb/idVM2KKBmpMdGIK2DDN3355o7mPaFU3ctwk3PbDZ7juJBUfFX7uWH1PrRZ3O
K8K8ELZjkRybRIRB4td45+oSX/pw6M33u6xbXtesjHOTVPZRsuff5Tvv9I/r1/mrBQ7f//DtAwA4
SR51Oq7u41n6spBzVTqTgGvFKyrT+9eeufiS3zE4khS+tXu0eBqbdkbzL/Jt6k8r4RZ+SX4KXeZ6
nYetO8z1DV6nXa2Bsj1AtgVQ8upd4hzKmTPHjT5ZAu8kW9HusgZCrph+IprKjeEWAXFgZU0rMjm9
gh9j4jNFT944JCtKNjfLYeRgmAvgRGnXOEW+ApgcSJgyyew/UiTYYLq0a5z4fnFpL1gm/BBe0kbt
+RdwHNiBSor9GTjRYWLZCIPNtxDAHgrusqJC5gOUCz5bqfmh+rD497VTsmISFaa7PggGGURKQbLo
0EGUpaUB4M4dKwJDycVV18xOMrUge8LuyMw1kq6pyOeTV3WIWC+mNWr9/dMkrALUZOLxMNbiQ+N4
h2dcSrkfOw64HvW2C4h9itZtk5EPPHFbxqICLvsQ5RFY3S0b7iGDijeE9lF0kB7n10ghmy0QNMTm
IpEM8M2rIRRjUwxcFaaHsU68By/ZzTSu7DMwVHV2YgQcaX/esZX77PTMx4e4ZVw26dVTTOc2w9DW
izEUdax5bmpb5jlqweAtt+xOPx6dZ/fxKY+Ko8pmGC3sruXD0K45/KOdKN+/zE3W4ODusnUqY3p3
ju20vTZhGcHexW0DdrvUp79gPSSYNqCvk7LMVLvTwa6+NsFIy4Z5ls0N330r9NzUrWopPAqSQ5co
mK0NgnEuuDZyVL/eFyUqYVlHAQCDPAa6Y4XE4jBcfh1rbt14Zf3Jz40+JlY4fD0ePI2hupHQIb16
9/GlcZp5hc4IQiLgF55M9yn+xcBQPmRDMjv71RYmVmbsHYZcLrKqZwliySI4+08rejQCRF1BHpPb
N1rWYlxwPzx5n8iQnIvNC8DulN/9S3c31aWkoEXDyz9Lv9qFpclfwxUjwMhTcWwaFPk64qDQccFX
IYuelUZ4t2Zotm8gjJMReum9XOcfBUegAN9GgbsObtQy+t+DblQbZf1r5B3J6jNDv4E/QnUczEd9
nIXI90kz12KKiK0TPG5ciX4Gt09cxVODUZX1iWU+Tw8ACtwXXb+MoB3plH0Vbp4+ymcg9gW0wPR3
M8MNRyZySJ+q2V6qs644gXM1zcO0fcEosDodiu4xaPksbSleRtM2QrslOtfdscTY5Yfo/fCNVYgH
RHVhEKQnasc6GGir8ygQUHmBLcdqmbZfItuDJC2K6hRbdl15+sztDIUwi499bQ+psdSGn8ianDwR
NW5VnCOYkKEUaWBqgsS218HmeGqsO+LabF2WeFpXlTfoSxZlkmYqNwy1ta6WRjM49RVOjeGtoSQA
HXNy6CB4lZ1QJd1V5F7SrcxvjaFfxVeTOe/wsiQpLJb1YwUgUAezJGfGaXY3yp0xGkc97I3DCJ12
mCsekoTkGC8huKCfe1YoSh5kmiIWlevZ4KcFaY6MV6DP4XpRBrLXnnDg1vNQ0DgNQabbgWTEukL4
KYzx8vUq7+a3zj9f3FPVKwzImlqPPmzj9SNuPixxpJ7uzQj0FIoTdhdTslDwrmnALR/7Jckb8fY4
dNw3qIVPwTbsoSUjF5UjON3G/GZzj5HJvB8f1i/yHZuNBq7Y8xe3MVlVEd+CVHHfoorApOoqwfPM
/2qZf+nGtpUJLUCkn+rDxetLMkhUSh5eFApsjFjOvlATUx3uf76W94eQAF9WzVFMr3rPee5LfAaT
+9r7g94bAWolgbh65zJnTOwdAafyKqjicW62fS8+t+UTU4ptmbFBhZIi2ZN8fSzFNJuTQa7mnEcq
5hOzy3FKKLhKiHEV39zHLPj8I+/bFK7l16rmfHTuuHkq78IAmGZOdRojE5WEzuycp2oL86FrhUOH
2RznBbwKnYZzTdHStVmdKU4OgoaIq7Rj1ml5b6xnh4bqaBkPc3aWu/dMBe9P5rf/pDQzP4CVkSAN
ba+hR8IuEdpwqa5u7YGu+Zwlv6qmxLrIHCefFw6oWmLMxS0vmc8VN7jO0xjeZBEUnSQNixW0hUAB
ggSzh8W14fwYLorv8SJRe49Rs5DWVTm9IT65LYYuiSIrFmy2mdkTmZoma/AaXVvHQVhk+deFf1gD
5uB0wO46jfzQ+71lm+OfBVRhHZwxh38ulddn/e+16jVwXxWPDqvrqx57f+FW5lg2HGuu1OdYd7Ho
X1sIOFt2wb93LO/yC2TuvbjuP7d2FqXmqRQ1qHQ362wozlWK6N90ycZbdOco7Mm+X3zZNf1bMIdK
Vvxs//y6tUEUa6ZseqYQxS6NNtOZwz3QQzy+TCczDy9mW5lmy0GDDdD3QAhqEc1L0Zmzc7DsnqUw
mO+L9u54eL7Cwp/hqKuccr0XaHPnlPjSvhJSUNqSvx3LeBnINamO42uYbQ8NGnyR5+MTkWyYplq/
NqDLt4YcA6/vWELYquPUi7Lm0oJjWBggSmePxcS7gvypCYsUL48yI8FY+QUHJJG5UvltS4dMnewi
qipmqCS4lEMjY8jZvlXf7cKDxnY3tLoVKWIoA4MPH8AgUgMikQINrYYz4GJz7yxezYNtlzmb8WXq
g/0r3Bzp9WeaDM5jiBgvZup80rTIZAtWHdTjVfGtB8/o15T3abq1RxKNDwIGlGoNUX3NN0DLvlQS
g+7WPmy7xh4DENlKMJQ+/Fl3KPt7r0ew8OgAUe634lOe8WpOybv4N9jLIyMx74NDNo+KwzWlcX0N
49NPkOIqXcoeFGccYySEVYIRV7qBhneekGzV1sP7i5r4/Q8N3wNRogEl3GGOsFyn/2gkLJPiwIWV
YWdhs+Bph5PBsVTU51J9qXYyTayO7/jIe7tm5Ne4YNalISADgFBGZ/ynCXUojp9j1Y8bwSPO0jyc
Sn2/3XTEzaMQ71+HEiMYgFp6/7F0ZtuJalsYfiLGoEduaaVR7GKMN4zElKAoCgKiT3++lX3G2ad2
7VQq0q415z//hn6HsQR/g60aUIzfo86HvPqhztQ5FTIvcRfKkIyLAFQHouGJJxMrKM4VSiMEKDAb
HDsQ6E6h2dLc59bS9Mcv5o5Us5CpEW02SQHaBzPKtUzmvNRQYrmXEvZwMXJNUbLrc+sXPq7ofW+4
f3WhmopETrDepbwCwehg9GGEycPKIN1yy5j6RJ4rcOJCKMDTyYxaMEfqdgJgdJsjhdAEi8gBCiDQ
jrFrqGjHyYdOCjnJEApo6xm7IHi+3onyFHAOmSe+CKRDkvtIXgO8tRHnOV20N+2O6Q2mA76WdQG3
Za9C/aB4TsXXME2J+rgVJYGyeFVL7Cwl6AJ9LIvoZ+J9osZX+TgOD4o7zjeM1bAPGQ6dJ+ys2D6K
Ld/TUkqq9AoTRK5US2zky0vaSnGDqJ3iAepP4wNubAvxVxFQHott7xdbji/C75hNM+O0JYz2hOtY
JXxJdD1rfm4/8gq1ekbEYOOaL8e8TCeCCMKHL8UxG5SNvcgpJClTXgKz/fDEnMMKXx1XhloBGRC7
ok+hbce5yAjYyW7tAdMZDA0ZaLQeZeR6wiPICauoLBMp4KHxq08sMJEE1wY5nMZ6OGgZllPXI7Ob
d8ZoBw81OlguvhKB2v9pdJkd430k5r8AExTL46IBwHTZUynqUJ4zq2jgvt4CHlJlgcjzc8yIllAc
QgMePr5Cl/ccqkmO0SLMHkphmLsMlPRQZ7hIvzlSaOFOQTeHxd0GYMvES6XORGDEgwnP23l3O8MO
a/ymKMOE5Jse/IxJC91kwyb2OW4gR0hr/ZGiMlEJPAGoBX1glsVzck7Zp5cAdu204kl7VJi1RrK6
MRqQijaQ8MLDUX99BiV0lJbQemprkkJE7nzxfWkjlKIzCCRHhDC8D2uelKc9z0M6+do8FGooZXZG
nw5XaXgFL9rkV3MQMR+IMe9UyGl7y14Qbx4KvNlHdKsiYxLBOxadPxNLOMu4uoLhBOcvWfILIpSr
qDOQWqzw0cE/CMZcuVKq1LSS/OS2l+yGKQRmA1O4JUgaGA5ONSMj9QfIn9EVs5emS2fNI5gcGdLb
epqHN7YcRFhEFBlHKBGFSez5FJDlfFrZ2BRtWQ5KljtK0dmYiZfiFRsUU0x327k8YjxJDIaH+SaW
PXIoojeU8KrG0lqNmbFzHdpUegVcN20yrQkuQwUEE27EMREOHvl0JLj4XDXyMGUlfNUU5uAUwXVr
aK4Mj4fshnx9wefvTXiApxrebZJe910ETgK/A8rWEsUBF53V9ArzpplNsPcitO31WdEXXuWpMiaY
n4mL/UywrFLec2ywHpgaYn3FadQhJJFzi/MM/lOhShAm8zgmpGQdFxQ6dCiu3cVikGiIx5VPJEwR
moW87HZMBet2iQKxIyjmnGenuWrjTf57r4hcSLpUz9fNvE0nYb7MSYV0X8oSp8aLqOleNK88EPeI
ARojRqx5AIHoQNEx4sS1+/PNaimaCXxDVfiMzf05BejV4/747kPpYE2wVXDNj3NIVXgDiUnfC3SG
YvrKoqHOiYtNTyIP8gLinj1RzPKgv3hAJ/V8OFzGT2ymyGpB/In8Z0r4M9vEsG6RW/IbnPnWHI45
rhhI4usAIfYAAxWsAAVTFxhoUyISRW4wAcQE3S/tjEQOYYh1fkMQxLMpLgsf7LGAlmm4jKDeRQxn
CFSFbglMB7WUZeENDApU53GOQgkVwxJYiN0LMG+NARa1IVoKV6+TrvVYHs6d/3NVZroS/sBK+cGa
Z87MT+yzFabdlNZuPpkXR+4Pzzied+dFzSbJ3UGDS8h0BIqGnROVDRebLRyo146xmmDEBQl79J/b
dyDySrh6AQRbrhLsZOkvDkNbYy4nSJCWHQ1EkpP+fGMEyvNCJsUz4eEzJ3jbeoOHkgIqBkPxFfAt
uTlrqB+NBzEPGQqfQz6SJUJusFPEBqudam10rmCGkKrgYHChkxDrkm6EI7pTU4V/Yq9ceVdWsD64
fwLDNmH9xTSXIKvOPLYnRDqJrIUaeUMSOquTa9iRho7jGvAd9wFrx78Y2eHBv5+ow6NB9UhOleKz
NGtoFcZX8OhW0KmIUeCgoFihuMEDBFiuD8EmuKXjjnygu/bv9C0VPqYsasz7fAYjbnDFBPxgcD3u
IK2eyYoZPwmmkRb8KJIGCSeGRa465U5JrqFBcjE03YcLh/yrsiINkgbSACy1E+NTd/Uta/TP46v1
bT7Nf32V3sFcXD7bWyzXqQrzcbu6Mz3lQUI6h0sXZIl4SKRv0nqz28JMyIQEvdvkGU7bhvP6NcYV
nEyv9BiUeIfu82DiBYTz99IGeIk7Nn+w6SZWJvuebON8jHo1Kp/hBUOsJusvUQXY/ZjpkOY88ilX
lRm01cdrnHj929f0Y8s7M+r/3gzEVWwzY5O1+83mplpehxkv8BszvrKnmRdcMi5C6b+hgd5u8PAA
tXL/rB0f+SeGX5KF8vO2nWB7wjXvYQT/SoRmnsJiTubYbYuA+07CH9BWOy22zGNe2IcxZ5cOD/VL
bClwLDvQJXzqmNLozF/BaalIRIpTGxTK5vrCRA7bzq15FSFDyIOe8vJaZlYBULNCnGMju4BmRgB6
7jxX9/Wj8p8zLkptcMxLih4qHggYT2IJi1PEoPn9FIw7KGsXqqH1I6l3eILpe0qKt+7XB6pZUB6M
WmijeY3eqjfaGSFCuR7gFNhZ0amYAUMD4Nds9EMIKcUixQw2plC4s8lQEZWcBbUhATgyT7ermVPQ
7wcbwQRfeNAjl4g6lTREAKXPtmPC4l3KEL9QdK5PTGWeVUySEOGXFLo2wP0p/eNs0VyXUqzWCa5s
rfVBujvtN68vCPXVB9a8XTEpCw0rhLMDL7QUu1X+ccY4rmVznPJca0qKnKoT5VX5j9G7rieI1Dha
9Bz9X2yXof/qb5zbwk7d9jCLKI1OQg8EXoiMUpuEAI+TfM5GD/IgiLQMbrg/xi5gHWKJIJeJzNC4
xNtTE2qXYg6ajgeRNUX+SmpyMbpggsUKXk6/tRkRzWvV+xm8DLZFwl7oshPvRy+D6SofmRhAhUsB
PozGy2eitvrdDAsS0Yko7PAuVPkudmfCWH7i5xTI14ggeBrOEVk7a7st6LbDl5IptpPUaYJDE8uX
c06fhMYKfFjCwQGcp9N/MTpg3aZYQ7KTjd7jntgH4aOMlKmJqNVBYguPLh5bjnb9e3EhyghumAzN
EDm2YBt4wFnJE6SWjjpBkaMhwM99wRsCrQTrBfPZ3IADndc5rrEcILHSYSTmbQeP+ygDZsW8ac13
Vi64GNnLtzPeg9s2I+C1dgDIsSDH4RFAcmuGW2KukVrhaXjAue6HzWIKeu9/lViKIJb0jyz8fCMq
WNGbvRKGozGwOWXuZafvLXYRGELEk/Y+pXxy+ha/sjmzczPn4ON/lM1J3Cn/4eI8VHLUbUas9oaa
SQuisUjK32KVXTaDxyPLHOnP03WwZw/8e9n/Q6iM5ynXX9/TDMz4vKvP7OHijbuESC582d2E8LTS
vTny3TWqYPC2lCX+ZLk1l4m4LpaTDF5ihg8jwHYiKebJuBMHKb6Lg/HEKVD2slZeUFaL/f03/8j/
STReL4oOvHpfTnaPMiY3+XIr/mq3o536lTm0xue0+UQ+it8IphVIOMDWGICRxFtyp6BJ8v5S5FA9
gNIOdAxWZq1vjjgE6mbxL46HI7xE/J6jvaT63bWQLXGaM84qZLNmmuX8TvYn1A0OXeJr9jxFTLWw
bXUHgnAT+bQR81128Pn9SUY3OuhorIP7od1pVAMcEgtlNjymu9OcASjnXNKy4D5CxmNq0bTx6Noa
8x4uP4be2YyliBw5fJ4y2eULJjayzgaMkD/nX/wziQEHeXAwPNpRanIlIJVzfEBVlFjYIqbb/sg6
pF69Dfg4k8ojmet+e2CFqDg1vI13ogSt33PKv90zJnkOuxs4jjz+4i0AKqKBxswEUEi8D3///P83
AtwGLkU8Qy1EU+CMnCgGS+ayw1F8IgBdHIEG3ia48xRYgA846lP51REv/E/hMCLAdhijewZg7u85
hT3x3x3h/t2gYCw5TqgpB2jTGrrJIrTyOLluqXO/rN/j/Z86PX5IHnEA4Epe/HQ+eCkonv+9v7j6
BwgfoNgeP5F7ml9DOTbDhGoiAXIJnjFDmNw3vN+k/LC/qrWPmtT/ZtIVAjmRUsw5cR15Mhmm7IFs
j/8/aStKGApzTSbuEW8eGL2ksDk8K20gbKzuu92WrCSQZp5/cWZl1O64ru9ADL0dSiV3CgcLO6aO
OBRAX8AMGnX4WzgiHW0MzywRprbU97/sQLwDq0Z1jx+ARQstgq0E1R5BM1OUGR376gxVkss9MJji
yXzF2yXA7QFIG9iFC29wARBcMvroAsAFIzh98xI+Y1ZLpr1MEtkZ+wiYGZ405YEQE7GEaAf16WVq
nI0FRmEuFek7QJKxZWombs8lEi+ZODF+R/zQjlfnv9ePP9TDvz+kMOXd4h3j/eGr1+2W7YHFkC2F
1fCH60V3RGwpXsM8kyThwgMNG2fzcE7JhmwKCuC9lYzQBuDDoa1LwOxZaemkv8WY9xSm/9LD5Eub
wg2dlWwucBLgkTiszRNndAzCjfl1ui/4QTfemZs7gTARUQVhG8e7vdDj7AEVdkEStx/c3KyZPUNJ
d4cNWoEKTRjY1GeWL7ILqIKjeLgmob0zYbDyiIInFiGF5JiyFIUinZjMTQ2qa+5sCujuHgo06m3W
qrvhi1dVC8ovklJ79Gl88YysjfqGyoo/IW97qxzIyKT1y/T4h63itMqkLMPGn22sd7lfFAes/Kyf
DMEZ+wIkhu/L15Xpus5ni1XzjLtLF8DC4EkU96jg9kxFajFLGQPRHvYAXxVL2K8c/7IW8RW+cHmI
KoLbZ69Zmu7v+X83lue3C4jRBGYSq+qvWKF5iBSeTHEUfzc/YRJGhDj/IX4QQDF4RE/UnehiTHkD
sZw5uFPvWHcN7+ka19QcvCUcFjOCRmRlOnysA/vCMyZAEJouxyiW4OuWPZthe1HOsB2hD+DzjfWO
UXvP2IKTInPw0X9A0ij+f+rm397HwBB+OZyURww0xjO841jZe9jLxCOHmpXMdUKNYdm5J6aolU+I
cds5C3y1N6MTIgF3cy+8huSaOjY7JE9Ty8Nlu4WzoCjg/3VyC8N77gWFQ7axPGv5mvp9JcZuoIhp
r8GP9PngIfs05u/wa8Goa3ZaXh9E/VI2Uw5RAlGJkNSZ48abi5KEBR2Eo7r5FQwSvVw2aCP4eIQz
GRnaTFr3d2YHCebeZOjwxgwekRakV0PYYPmUUPdEWb/F7WKrY1VPeQ04f4TztxE/29ghmzVfPsGk
W5R9iZ0lBJESQbkHeGLhfwp6qEbbFvHNyu7Cs2wPCbdt1BD0h9fqEzEgCxR9cppviZcW162CIlZx
Ks7zo8usgOwtn8+FnTwertvTyeWDA+gYYuv6Oz1s8zajJ971DPwoozAM9Pe+6Veo4E/zXcfSAAXJ
cmVMpT5e7hSaU0bfwSYhZl9PR8figjrJmY6sVKDzqxHtjpINngiA9TQc7j0KC0SJ0PXBwbb3LoSo
DHyDmrtEXkFH/K+QUHO56AJlMo3xpvAlMmdoXKBhHKlzQWCvc54ZIUrvyFZGE/4joYMnjuAfKcQr
Dp0W7zQKWGJT/hrila8354VAZSwPPIpi7+HnrLK0qi8CR3a8e5eUrQOzcMyQIim7LFS0zh6Y24l3
Ci1kYX/Sy+Kkv9Q21qZl3EmFScGJDBal35XsqNDIqMY7aFlEZIdKGUgQIT+ed2Q6gFtEjxMH7rY/
dBJe43ZrI0D0a/j7EvuorA4ucIA/VBshp5vjCjLDzGZ6igvnFD9mDdwtDBY0wjKnWKeih4pqeiVC
WedmfSSpVwVa5m3coardgioIYPXPb5lKyhdxAmzuXOmBnQVoKIK2BC+cA773IYmv6i3BSdLnQR+6
mAYGhCIDqkVnB6kdDg2xUT6F+ZaGnk2B1SMxWDrYRbhoYj0R8iT4P1jswpP4K77T4/WHsaqG6DOu
zCQB6bxA5aC1kRd0Jw8lBCWxnF3y3m3Ff8BAeZtn50VjKwAP/HxUhj3Jc+SxJOUYUWIbXRbdppiq
LqymC84yUDa2ozd6Vu5A/LvOERmxFZJCewxmeG3Sc6SVRcTE5CWKM2AStjTBZIFP4Lzebv/9PLlW
wAI//N76A6Agfvmgd1hzKqUPg2j0MCVHMWQEm9mVl5zFmlKJEKrdGIw7GEYEelPXg05cq+hCL0Uk
Mw3y28lq77a07AAko6QPc5//zlnN/S3dgaQJqNKJau6uqyGVoIq0nQ/EBMbHTpIvAR0x4Ces+b55
fFcr1iXvtioLAhTAMifHF4KYElr4RzMhphsDcWxIWwHF5ErIW6pJMWjui5dlSG04T37pzuh8GWSw
kw7TEy4QpF83M5099+TLCMwC0FynggWWaTmn4W3G2skrMk7F3+nwV/F6PE8BXMGcFqcVORJbXvSn
+kXlQ8kZ7POQPqW4TPdmfAEkwx/JmagxlW/X7cDZoN8BMbBfSTxEulZPEbLwQnEpsTCrqrhneMJT
GTBuJ42Z94+pCni96ZFiezuSU8hQ/qEAw3OhPMOhYL+kCI5pV0UXn78jkL34iWrx6gZSRtiBGl7f
rtILcR4oKzpKldDsmC1eERHYBvUA691rAsh3ZHv/hbcKYUcUb2zb0ppmPRG2a/RkrQfH7simN/mg
bEP1OWHKMuAlc+JIBszyDsoBbMRcPilAI6zmXtKijgT6vKQARiWzZNnQw3ES9seXu8v3ZrdC4pwz
bCdeYS7tMvkowpePVzXUrOkIcrwYUkA8hhTV3AzVYyNCpSgcBD1QyxI4dJO9kJgG8IWAVAn15DcY
LJGfTceKx1J4AdWxQHIH2I8Y1cnu7QdzQ5TY+oohrI/RPXLm0qNsUYJi1bXLGZyg3WRJdvV5ak8h
YODgK3jS7AwIEPFA/CWjZ4FPoxizSclwUFnhzPCSTpYVhbZ1AO3ZoWIWClsEzgqRvM2GU1EMX+li
4iJYhza4oMUGtlVTHqLLL6hAAPVOdp8rZiduxin5jBjeToHC7Ort7R37rrzdia4nv+NSmNKx7Xnb
FVB0n9lRPmb2etb4OwiB/W2uaFTN1q4fScWMRBn3Dk4rHR55Nb1zINbhsphc1g8gnT+H/UD3h8zU
HWhoN6wn4XRN7/CbWVEW0KY38oSD5S1mCS5AtBLl+ofIAiMaK8JK2GxnGDXoUcdEnt2/Wto/ipMN
izx+zFX3dbynxTfdYUuXwLbAtjU1k+7htB/mXBBHNWdbpmSudMKwwmT6JZqU67EXewgU2uKo7glZ
ZkC14hWg+VyTOe9v+RNqqAov5cGZPcnPwNThhYMKEee8ghC38RNmnztDxWCytWv05b6ZvzF/EAUo
BXzFms3QgsIV6hhNnzsU6cPd6DV70vSNzdPbJ7XNbTBT88wjGE9AAiLkngzwaPn+hM3CbNvPI0DB
qyvZXg4vkJOE6Mj98KtwNbBPNc4qGqfDJ78oUx2+HjOv2iXpI+kw7JpSr370H8VyQBYyxvmXPob5
4jQTy4+Vu8NrBTjdfJziF/wnIGwyxjHPQWghOxu4tlG/z+GcmuH15RkseZrXrAo9Pn/ZLDEUiaSA
c/4nv+fNC+5E5qQSprdvaN1c1/uD9sGAZGzimisq7TmlVC59MiC7AwPUG1z2w/3rPj+/gzccWNhL
6JDRmnxrEEv4ChCtHZ60mBUWgJFIOzV+8cS31/2tZW/57wdeIa+yc6JGU4sda7iQpXnGgcgXvEoi
PhjmZPP8tq3pQK0J8+ZqJsxS3ztuIn0bkwky4VlLlT607dwB9iYaHp7kPWL/YuzwQLr4TfoOaw0D
efiBzeaHbY1BXMGy8QUhg7EFMTHPtZENE5pm9mq2+P5IE76b9Z1KlOqrXNlSQDHJnEpT4GAjuS9W
/Hw2W4tRutS7FnFeCvOUndq4murMlqgjIY1qMc/T8rK4N5sGN4o71gUV8T0kLikH6xGD5hE5pyLa
lwpYIvF1Sz233Cz3WgZSWW/YLZLoktaH14rhdu639PlQuKfnApOFan5Bc8AziOpO4G/sBnZE8fbe
qZCnqIfpY1iUkcq6G55geToSj+aygsEboOhNJRTOLGizXjQhcJSp/ctoyyBXoI0lSuBLYGO2qsZ4
gKcMe4pAdbU8xM7hHiJPNEWRh8I3D/kaeUpcFC5QeKZ3l6evpPtC2s2cZQ/tddZ5PdhKEeBGuCuE
Q+qpdLxqDWQyBSrwCoCClZ1oCYPjCpV7j6UWJOdiVf8imHZb6rdkJEQaNvtVFgTnljQz0FidiEoM
x9a3UDfdkzP+SPMc4AlmDMyEhGq8UKaPrVZ6zdzesXDAGDresMnKHd4B1PlXHNjc3WNr7KjoQIWo
WpgcNFuGzrQF6ORkQhmlNbQuXWRzmSH3C1ViBsWq8MHWmTepseHAOJ32Nebp161IAoELBl/gFUuU
rQa0OjQgYFRPz6zno/qPGaBf3cTahIabjfBt4+VO3AohOyz6B7FbkhbCzTOymhA1RPT0gIZwOCGP
m88n6GvMwF5RKkoEEPli4Op1B3ucX9LmFAH633fXI38mVNOI8aSAGhIquck7cZ6AvUhkRP9Wp88e
KQFAugVKw/527FKWRMELpjIGyv9EfXP2uGeZ8bUtPmEpcAS9xbMtuB1ANa31fYI6BSRZHO9eraTG
hpQgiH/El2nrEeqCHJLRJ2CTFI4KwerqfIJv2t4Qxuv4sKt7fuJgxypLYBuQUqfBgfmzycbYjceq
20Ig1wygMBEls1CX7NpbOuMy4k9hQsgr9gKjcx/I/jD8nYFiQ+BzoJxX9YKBAbobOv9TH3gEJSCI
S5lmTFAysji3AlZnLWAOg/IKFZNFMAUvR4QVwpjpQEZ2Mi7sawqTWunpWfSV6WM+h0OAb2xQDez+
yBNgI5MPCoei+4cSnEukBsBzF2IDMdPGJhiHsbhevFOFFK8X0Yw0ZQbLhJE9sASAofchX+jsqING
b0ZtrQCes8uLyorytP6SP1iZxZ5yPnksKTy1OM2wkk1q4jggmwXthhUWIuXCDJltTWYMmNjFvpGj
QBz1NFbsKevnm0BWwJodPo8hg/DW8fZqPCM60Z8lAcZQDfIllMVXv1LCU1/5JOUwrDdIjeQvGGse
URhVrOUcJ7uicLtzeJ7vTLl4Cmlm6DnoCXfFlC0huuHE9/DeBpz525xmITgrn1AI6IiYdFAa889V
C0MVhybjiw/+pWufhE86TuaSCEMKxn1wyz2UQalxpxUDbwJqehH2aJXeJAYweDj3dsZEfIf+w52V
m0Z0VyhFgI+821ZTU5ssyueRIe9OyYi29K/bYt5cQCRJ7VnuhoBH9hHjioE9MPYFlMuiFtQJqFUB
TJVA3t6H5B08jmxCqnddWWgyJsIkiHU2kwDOqqiC96uKESXHKU1+LOqlJmsuUwl8Gg9klhb8afpQ
lMZnqHG1/6JWHZgP9ULnI/s3ZP4agRYWNC2uo1wz27lxs+oE/5A1KudXy3tYRnbFADFUX1iXPgU8
6YNSifuRMTVsGC6hTw7o/RmWm8z+LMKy+N85yvFcYAPEimicZ/S1iFlGcdYTW7zH90MPV/FOJBKD
QjUEXGM4CNTOzaU/g8GavVZd8CJej9fi5mfdl9JMMVkzVJdwKEn2uFCUTSaOxU5bBSjI3TLtRPTu
cFs299BiCVNSzPiESFmlJhVJXCjgLzusPel0hS8sYF5x5PWF2VSIgKzX8l7IPp9gXnyWAftOByMH
ryWhSZbpUzHD++U9hWuAlo5VK7khgID8bk6tesPbj9sEABaGHxw/b6VOg8f4CFoePxEG/RkNP+3H
a8GyynU4GaROJz9Xf0UtmpZvb4BQb68eX+SVN8F7XrZrc/DtSZBH6SSyC8owJ39G6r9nyE9pfCO5
VF9Zccbw1Z1sR5kEIjd4pySOD5gJheXXbaUF0ms9w5Cn+1XswP40/2GHaAy01jzrwGFgshuMfwTd
haHqqpd86zDSNG55sCm4j2Zz4G1maMstBtQzQ0wU7TWlbENnw1bECGcyfMuvLMeyaVYCn+HL90ht
K6Ry49pfqxmpRTjdro65O10iqyFP2hXhMw98o8QFhV23TSRMqaH7nPwnMiLeXWgdg+Z3UR4+qug6
p55jveg1EuU4Cgd7MhhMc8l2WG7oGyYRU1fWCsoFOAm0FRw5Fmqzx2WNadEm318i4A76KORLoBBw
qkt3uWdHg0JXfzHNLWB7wclreXKf8lfrZWyJUL0SE3ZIXIn3GtNY+Ro+zp9nIa9CS8nITcuySx6f
9B3Yh+XM4GHgKg7WS99RoED4bIVuHziJGTAfGDCjh/xFADbTsGC2zWcqOafsuOxtvPVnvFhZXcyp
tgbx5b0Cp86u9Oq/G4QgO+ZMwqjk7maIaJb7M2sVahtmsiJAExk+fEJqF19G9c9Ozr25KkShBIPi
QWLCRzuTpbS0PuhrkBUnfxlF+MLdlvxTkncDM2WPsSAnZcJgq7ZPlGPMnNmjLIzgQAoN40dhyRX7
FSNXw6Tn9vFHIVuP6S1O7w8MaMUuvhSZt/nxHc2efrt5s2yRVkkYGu4niKNoQs8RO5hfHJUSdkQg
plYs7q2/oQi0p7i0fWa9HNpT0PMz6yoYOol9uKY9MKj1CQ8ptVV1XvMVec9eKsEylf6sNvHy5OV7
7xhfevbOpoEYvUk4eC1+qlYGMeVbjrkb9OJ86jNWQxbT8Oare6Klc5+AV9hoFwjWNnvWNRZ90GRR
LMFdy7vXPzf3X7oKXg7wyDteHbrIjOmyAinrxKnXd2JIv2hjH/q6qUKneG3aSVw/wgoUAcX5Dd9U
wOsbKrYXnYqMPLmb/NjGyrxfI/GoSozdmgf0a+STAJR6/ZtjY7Y75YvrmF3PS4bdT5lWcMou5uXP
/b2NoNxobgv76xK8YMYRNnhKSwSXM6VcXQjVXHSInO73jC5aGdfsIg2SefWLtRWB5h1oErntWXUU
bGKPPG8Fi5pE3Wet0YlRN/ZvCKTEatKf8EK9XRoLhKjjE6+xBygxvDl7DlXtrqTDDjoQCGR9zwyK
IlnDsOhL0XFsj02AcbhLvMpFkl9jm/JX8usunrVcPQty4Ju69vq9G3FnBhDxjL/32RTQC0HMXOAd
kAlqQ0xd87j/vmBcK9g0g0dD8Ir1UIYeBkp9cQHxuIy8Ax6QjeWAxhjj53NLouJ3i5JoIFAGW2Aw
Q0BeR2KABN1Ed6UDMDtUP+HZJsIar3TZI2QlLFBeASsc6X3DjmdGjaGciJeeWUDYHAmtZgHxWaFg
iaUnya/M3W01LHomJ/A75ny6/I4a5esN2QDaIeSbW74wu2+mwihSGNEXt7nYKcmKxAOCn9Hsn6iR
PnhLwvsOFzsz1n7f6xxejYat4bU5uRcFs6QNth4m7NQ6RUGFXvlMQMCNl4YpM2YR23eqeX9yuAm3
kjBWLXh+M70795H8rwDXWTBqIJaT1Y9u6Byh0xTnc91qIHRGds/jC1SsyXldqilz0DMvgAyQAg4y
U4WVPEdhQE1F1aDgOpHZgEWAreH97plP/3JnADvEsKQuv80oKr0JxlM1rjJWMujQub0LxXOFUdWP
dc7O6AN6OAWNx72of5V30JN5DrbPBqj/o26ZqJuuazxFP4m5DfWWCsiQIPxg6jbF8ZTK+figB7Cw
sitXA06ivV+f7iCJ9GOqcXUpW1RlQ4WiADJeUrgHjZHYCnbZh3zGyJ19GYY0e/kTrrLafcunz8kT
zAwXEwZ2N1wCcdiAQ6johwLctnvNT9S7kP7fUdkstZM01bHMKb4nLIeCt8j9usMND3Jeo/6VtXye
ujm1NwgdE0IOOjwQCAzywATgLBZyVKnLWTOHoAfuvT//9lsmrHoBOIPSOrsjn5sE+CPYmxPX/5WO
+McdunPaqWiJtH8yZ4eVX0X1WJGhZH++7yBLN2yhOkxCOI0OqM0CJBCZUzIcMCBOir3+RC3c3xOo
JsxUM9Da81ns0+qeagqfEnqlg3p8cp1/TxO4SsTNnrh7FHraVi3YqKXRf91PHh4A2vpGxcHlk06e
QAJsJ78tcmXJ7KF/BEPnD/DIEWpF2kjXGRkF1ax1kNFFMLZ4PQEVJkvRXhjIqnRfm9CJgH3mWV1n
XTMTbk3KWgqwnL6eInDQBur8XsAEszfjrveuJUMcwtPzubJ39CrUUTKz5cHb0RmUuD1dvGHHDlxY
VB/U+xQM0lgmtRTpljLFZ81cjvYzgsFzZ7wMQ80KSmqrF3+7M1y0CM2wxbC4pth+jOds/HqzvF7l
DxvPUvw3+6ftPsAITj+CeqMtqgI9OdvziA1tuc37rSn0X0l3SjAW14FBJu3oj1hJwOfrIFPn1RxG
FXG8BnrmZ9rBfOBbLbYZwYXWfrVWdl/mgyQ26P/dE6mfMGai7qXMhR5CvBblmTyDjqzSR3xQf6bW
7r4p1/lv/tvgMvC++waO+RTNpRjAgfKhKIEwgiHFx6j6wDamW7efqHVG6CnoiIjp1OlqmBo/zute
T7tl+4F5BTqQrZAkNMe69KEvMz2gx3z1mgP0PJleL1MZuvjIkKKPOzyi2jHRoRg6xAHfqk/mx7yX
FGWt97amFjO6+t/JnmuweW+/MMPHgO2u20EU0vGEEHp5JgRowuKHkVAX3wFXiXZPtUzF8rBUt4/m
R23Tvl5USiwpv68XAKMLksGJEXgv5CuPRWMnWBJ2/UbpZo2Q5QY6aoaW/JeUh4DH/M6Cc5fCAV4y
XWhVp1eFdal4BPTuPQkGtzsWUtQU5uuH6vSR6177LqcTO5GtQGUQiXbj/Ai4IxUeFaVlIxc5c9xV
tZTsFfJU6HMO5g/pWDBY10PuqDQdJ6CoNTbk7vU/kdkpHM5M20oYekhj6ynJO+o3BSiaUe4GfBLt
yzTwcf695sJcHFV5BZh/KzVhkE+Cp0k/8TplHWjd8WE8A1Q8HSjYHAJAGTw5fx7EX+00N97Eltie
LeMggUfhil/wma45XuE1N6Ykoio1UE12u+ww9kfBhXMKR8QGCkWvRFrh4vPyNlweUZwUKPikB0mw
YdWsL0qSVxCUrdToMnTaZPP2jCIhjxchizgxwnLwxNx5gvX/rH9s1euaXgVfnihXE+QYr/P8La/g
LA+mr2KwDiqNMFTjpFNe6B7/BDrv59N5fFMj1I9Idat5v+X3Rb2W5T0PIw0L6+jlEpBw/Dwy3YPq
9obvTGY11vRGcuugjzUnL6GiYcSEpLFkwVTQLJx5xujLYyYx9ppBCDhXnUJa3WPeI+wMh0NNgygv
lbUlugf+UI4NOnkbkzymK5mEKyPq9gudQQ6KlP9rDyL2pw2Eaoectg9lrS712Ssk7KoFfpFAIMlD
mL6Wxub0efrR59pGnYlvBROI30AGHxRek9k9FaU2G8p9x4KKbLSMChhX7Y72FPoiMcixOStT+EeY
R9hTadrHTHyYTyIIV5ntYBiZoFlaq3wjZ7gfDuMBg9A1oZOxZUYvtE7F9sXhAHXy4fxqBWBMs/f6
EWOmGbdIiJAygHDJBGDwn1r0xGcjsVPtV8X2+Joo2OY+qTkSeYVzCLNZ6JkMltTVbWqueIoTG3n1
CjiFyMfqh2MK8Lc5O4+knJUzcy7yRkllShnZixbcTjui5xohc1ppCyMyIovAuWISaBCuBNIlZAxS
QlHPuFGLpCm6sjL8xfCKbMMvYzPybfThiEj2yhoeVVoDuJwXIp3zFUMy3p6m9caMqzkwDFKCWfEt
4GMx/7oTbH//xZmSVM33Dvbrpo0mhNaPdBJMSaWM0KbFGD3Dmvm9/UPsJU5QOJz3q2o6ph1ux5eN
oCLAL3i7xRRJPygus78BcFpQF/DOqxgOl9iGNFssBTaPIw0a1QhSsaWV0UZLazlmSt6l9LP3FNSr
TYFp1zSZ4LscFbwifJFJhaYotbMKsgZU7yPPBHHizB9jWA71jkcqJuCaO0l/IFxFIGuO2BNMhPNy
GVnre6oscJdC1sQINP8yatoxe1UNX50vD1NJx3k/eFCem8ivMYq9+vZyklWRnF0jJS6iU/oOi9TM
pPjBfwMNZY9ZmSHRSqQZyFB6nzfYn5dzaSa+U/p4ZSYePO64wuHSv1EWTBlOhePygjlEpEfW/PZx
nV1nxcyYWTMJtVk48Clkk0TYo/2PpDNbUhXbougXEYHSvyK9HbapvhCmpoAKIo2AX1+DU3FPZZ1b
malIs/dac81mGs1kX53FfnN48ZwGSiAFAjpbWwke4SMsz90t8xFRbeMw3WpQBLcvvxlmwebDT849
tpZLdZnNpFUXPPyaTvnSHlK/Y75KsTjrgvv+uU99ZaW4DAD5R90k+3gWz4zd/SYuq4M0z6fP6ehU
OTX9xqKVOPwn1br9nOJju6Dr3HVe5JdTY/6aCfzzmn1uKaM3YM/ze8b52tY3XvbfuStQw/MD30Cm
o5l1k/4wvtS3CknL6oHI1ewPz315QxA0i7cpJfA+2jCTd5KFhI/MvguMuXDKZvKyYbq4lDcjd7T6
uilHO1qJG3H5xZvzBYC17q9t2Bw51Qk53WtpEc0kvISG42VXWYzDsa//u4bf1Yjzos2ry8swKyf2
x8svr8h56Gx2vHwK33Adzcahfi08JO5r0X9TlmDGtMZQ1i+mPaJK6H/CQlsodgrSkU5TTzowsKcY
Q+mzZe2liF2UfrquZwKONYNFTEmOrV9gkMGUo/bhzDnKTLYjHTlSF8rzIciXHl7awqH0kCaN/A5j
D7TBODfM4dvPRUBrg258BInmPX+hqg0+v58ptZrIR4uc6Kr70TGbR76wFhbc2aifuEO5R/Fb3Qjr
btp52b977rUTFg881Zg0z7M/YR2Fjx1Tzc+PpjufKdSNHwC4zmNYmTIvjU9xMJq+/tJVh9bW/yJx
eE0eOx33NsCpOa/C78/TXf1bczjf3857QzmjUuTd+KZO+rsZ+eoR6Auem7A21jh8cud/4A0JC/Xf
30c/6NqCDo+gqQTl7DHXFh/sCVoKeFMDBeYVQoTPJO6mNmNeD8M+X5rLfozy5+7gTmbF2x5gPXzG
psqk+NBNfkYetsF4RzMbyJwoaM8RZBkYwP/oQHrQ2yk/UIbvhb6i9f/QP+yHjS0beGrpOg/f52xB
S2xscnZFbVPt0RUwfUcSM0+5CJIXBYaDK1qgeMPHHc61sPhMyx8iSMTj25I3zQFzDAm0E6PVSXsM
818RxmwYOdyVtmoxgn0OudwYPRDiCAAqr5pbui62nf+ePLCCiifx6h/7DrzSVAG+3jZb35O1pDWl
DbjjWUP3CVdhl97IKGHjfcIuSG/sYIvXT8VaN9jr4MwSLYRjvBR/S3c8rTY6IQzv5WeOmfVmPG29
8W+OTF2cylOBRUYhNOHlPDZITvzxXGUjBtQLuNsZpEnLGAi19is2h9jLQzWgIYITc47XiCUWjDay
xRN62nP7PkO+6li6AKHiBa+xEhEYHpi9vvcDCMUvLegjepxdMUMeph4QTBkqs5JTLgHcz77T7wAn
4RSK2aw0UJGiIPcHsSTzQ+Yxh6K2I5ejGciB0FDKGVa21nsPDDqnOy1863TfFj6VOGrDAMATIQ+7
FSyoyCy2UDF5QVe+VXsIYbgzQUBodwgiIxdeDa8JPOMwK54gSWA3upNJMbxrf0NY299AX2HO02Zj
KAedFSB/09Ce3dL93d+3uFXwmaFuIDvpzdOHCR4YCQADCwJ+c3R5swEE/F4+8B2bGxujqyLfNzMP
oSnJSqb028/p8WEG1NtTyXYcuTDYIIBZkIWZzMRrSFpfh79xKumaFwMgMaTlMSJiRBxGcw6Jif8M
qrspLLUlOylKthsnnBFqeqYAePp8gRMGTxIOGC/NmJapiXwbDMvZigYmbLNXxAWWX/BibShR9azZ
jxymJtqF7d3i0kFoxuZ8iNwAkYU2tZDfE/gX9L8rlIap91oL5hxYksBxCvzh56Bp8lkmkBCafVda
hOQNql9MsXDKYja7B/kDLeCpo5kJBqOsG10dbRvgC1gWNkkW0+O5lDkET0e81MCjYyZ37fdoGSs4
cv1wuKCSPlcRoA5dAi+kXagucr/Cmh/05HsY1Of1LFs8BgIrEClSPQeUbxC1IB+o7MNcWL4WfLoz
RIVhNThry3wmXQb2wnjiiOeBxP2dkaR2nd+RCuOdVg+0oH3FeG8mOSJLyxyxESN8NWiIENFd3eUz
D8QMcisgYwgHeZKH0M757+irOuuXIdqdG4FpIgOxAShEOfnhLTjgRB6KJ04bKJ0cEAOgc2nnOZTW
iOkkQlnVbW+0HPaX6fJycHbmxILO7EGxANe/CCxQhg+/z6zLKyCdowxYHEBq2NEhAMxg44wOFtVP
BhukHLS1tUWEN74csQ3LJqN251aDHDlwmj8XmQEC3SpANfRmnGOsJCy2r8VjURCbAl6F7TMzbWYu
LidLvTX75AoQD0jIRDRgIshtye0MuY9Rp8K73XAfHSZ6PJM9rwe3jmend+KFUtm8nFUQx+U05gGT
HjxW8KfHsWC8osgTfe4nKd1R36+gUYIoDbfeA1857gs4wVvAt+EkOdGNLReoHj8zWMLwJ6bGlHE/
tu7kFlRYCLY8HyxTL9OiAeKMf6ByfeimGsynYEiog7EdXTqzzJJXxM2Zl3W1A6ARwecUdIQg5J1p
RbuBJAd5hM2Ea7gEjO2YPuw75G1Eb05Rp3AaP85DQ5pFxh9DVTSPEMNOPHDtwJA5jKFs8DGULwvI
8BqDuGlK948DT/ZD0HbyZ6gzdf3FhmlaEWzlJfjUWAr1guCRnGslCqnsfFKWdi9l/gnMPdE9HnzD
bWZpqMLNuh0FVl6e6llvNeGOiDbBZ5NQoRz9szQpgRQHcdnz78W2gzYlm5aWhaaV+ySfAZ4BMwMR
a0vuscG1yr6DE0nmFFMrKnbGb6yM2BHdnqSyD6QSHLHw5ZR/UXxOIjwAdzi0TlKCW4lPc4oV/AXQ
XSyvrDO5S7gpagFe0KJz96TJWbtR9B5LlRn+176vI3PERN3MVUd2ECkveuu91QIRTBKlUOzEhy/D
VjCXv4Tbfvhj/JXlBGKK2WzhrWHSzZkwGTpGps2bHAnb6mztpkB7tfqZwl25ixkUmAVUWnxRzQ/O
C5ZM0AhQuxsfx1ZTATtMmhDjKGxQuCMZwMOfZFS1qqyoD9OJQPzNvIHr7BogLV68HWGacWn5//k+
z6xoidV2tl20UH6+5kVe1vYbM5TMgnGBZbJA2C9mLzF2NZo1usYWNjJcmrVyxZ8GZ5KfiIEUChgI
fngolj5P65S/SYZ5OOjzQ/t7y5zhI2o9jvQTkBGGlEv17ZegeaACLNKT91Z01AtW+pTj+H378bVW
Od3sLKCak3tAdC2NJg8dMwcV72/2jgNtljwAyn2A6hkX+Xa/VEOKO2O6/JUnj/UowVGPCVNOC7Bn
L2GnZZcWPeWS+8RrdJvqc/6QVTMflFr6tLvxBPWnOIzxKW3PGFOznqqwEOxPRe/VwRb/LS8KRo1M
/NQxVKS+dkZEg7N6Ax0XwJjvQUvGRpE1FNgjUqrtZAQoUirQBV7a9BmmXgIrgQYsnr61aYY8GZ6U
glOBz7Z+c9QAJ0a2OASFNlQ2wnEpxKx2IeJB5xLeBeUD0wZ7kEdiegGBGT4lKDBZephunJuXrSWu
nCOOr+QtxGv1Da/dS1L7TWk0HrE6V88AGBseJ9AuNBHa4vtRGbNnZevvOMz6XSzNU09hgUSq8DHc
96JBa59gG/er/330QCHbZT9wpfABYLcs+YJyfCB9jvca+1MypGOsQInyOERbX0T+vGO2BEBde58Z
1Q3AMzAWvrbo/CG8bJEVjPEFQbljPbfafQ0ldOQVj3N/LpV9gX9+81kXfqZb2FZIzr+3RZRgpeN5
fl8z5otQRrX7F453rN4E5AG9Ba9mDXwOBVl3mQAxnObwsAzoKreOQ0xTl52C2nGSxZAs3uvi+I2s
Breb0bphfaWZWbX4h9+dDwu/9lg+AgQEGF9b+I9MqISogSFLVp1HeKFUWM96wnAFLtob22aej0+A
lahjFH4LfWiQppOaSXxfDVNo2eyi9+yT2v1rk+fOd9sklCbV9rEua75E7uBWQBzLtT8z+H/IQSUF
n8cMwmvsclMh2WBBZq4WzQkihoslIh2iUv0CFcylGsrCrOwuvYZrEdNqzEcChGMgyK3/fbvf35TH
HoH14i//ychAfVnRy4kf4X38K3TXMd9U8ap0MCqN7qbCwBV+CnZJIzuNN5hG0GyVwqTtcPLZE1A4
sDt721EfaF44UoD57Tvx3vdLTnfIxt48pnX9k6RHJGf6m91tqYnrAvMi048sobClzOwF5inXvENH
mNN8fQDBBbsfOSNtNW5XurRJMMJUwtGI5SAhL4LfaD0VG2yvcrkMr7kuY6vPqJWL05GSRVrDjtco
RYakE1IkN8PYV8dPfQKWjq/MHV/J+6RWEJTCK7E1aXn/6Vhgj/pVPOLVPq+ZezGugixrLLKP//6s
utzL0n322b6idYH/DA0Uanr+UD4qgYp3ROcqtrgZevjIMTCDQH8ytFvZvP6B/p5Cx/rFNgGaLs1i
8cuX8kdbGIt0Pj4qEDnM/lhzF84UIi462zgLT6jjkxLGzcvSymk5BV9VFvFcMixtjRB/rS34Zy2H
9a+x7gVTlsxiWkx5qeHntIUcxjs1/Pxwu26qv+eyciWIwlwibCrm9fTjqT5nPp3z0l45bVDE9FYx
/TLqEMyKy754Y011LKeqX3pjNJi/tZfOh3eIACQkN5s1Djw3v3IUGyQI2KH2eNUpnPDgMY8cGIV8
l/+xQPivS+E9f1W4yaX3hc/sEL/iYqwXpH4j2x1TY7bpYIBlRkEEE2dWXWJ/gFCyQ+ENCEk5/DOV
FvefVDCBUJBkQB/BzRW/GevOAinZzSUpnRzeIAIhll/GJ/AS2XTx15dDPt4XByMaNuxmEMnxEVqH
59QijNOX1vGfYVgCmbt4sX3sbPDpd1Vxquazpp30OPzdt5o8z5VTUmMJAWOhcRL6emrnuzsmlAkL
7o8/1uy2c7U6ZNIMVqc7cuQZ1UJv8cDC2FiyUs3WU8xmrRT/NTJ7KVZuz96OuaWg0eF3s6B2qMY8
eq5AcZi7I5AkSie4o9hX8lx/4VqE1Vv3ej3ayP1gqCZyecV0OvrsYrYa9jV7zRoX2yIeCciy4XXB
z+shcf29ZvHraBD2oZh/2IjMkr3kpgI7KNiX/nCCv4CUzII+MunMp7n5ThJQrqo1v9QQln4hr8Qo
L4ZihqIzCw2sveGavEKhpbQL9aV0k4LO5qgsLkh7YC6S334K6BuFadawtyf5voLSxU6F6svsyM8Y
r+7nut25hBQwiaywvrTY33f8SyxXhHxs3mPr5wkrpPRVc8a39M2kztw1ulP4jgTEIogZW9/b8QMD
nVST2P3JtrmxqQbo6Vp+YcjPh1wxzXttS9FXIKWYd9N0Qf9Wk9DQrI+AF2RY1uv+6TRgwN14++AF
v57OJGKllNQg7DkcD8OPifu9bYvcFQ+6+fiYoYLRXLxtcS2Z7ABjzegiUHYosukabtjRz/ekzPbQ
BoZvX6LLMYxDMyTCypYvhszDwbnOe3PCZNKsbw/f6JcsflRfGgWNMNpKOMwhiDG/weK+jxFcBXXp
TCZlaQaIlUwGgcvCniCPqC6foJtsxc5ppLD4KacyKvM/3YLy96PAn5gkP6REDDWWQUNqKUSi/bQh
+Vm3BZBuwBSaAizB++0szMd0Arg9+Vw+u3gt5GJeZUfkASEPDHwrVwbgveOmvxyVkweHb8UENEEZ
Azp9IPS1v0FzyGC0zztiW1nCkPs7s779UVzJZYL2QgkyifCAZwv48CRmrrEba24b8kgL0imX55oN
gEk9f/rQeiJS3T/eq9p++A0JV3hJmrRc1Cmlfwmg7tjNYYJ3y6qlpGfA5RY3bn5lHmNxYd5/M273
P2UNnPUybpK6jbG5daXqj6ev8GK3w2cTaoeZ1W7jANPG1IE951abG6r1gRJe0lNqrnQiXMEcjbZf
F49Ur01dHPsdk9UmcA34u35BRWoGOp7Umq/qyw9We8DlOoV1NrKCGl+NFUv6GPlEPnmP9luCZrJr
+EGMBMmBHJ7Gjz/e424Le0WbPHDmEKVF1fjCSfgrvaYZcg0zfLxQ2V00Nvn7iZtPi2wq0dYysMeG
VMYj20HerGZvGDrwHxo3LVYGKjtg+10Mh0LpfkXSY5ORRogK2nqYD4RC6JD+cedhML/qBErKJ50H
oZ+DS/s4ZK0M9ewslVN2KBuW46g3JnLzWKdfoqOZbZSntj8o0bSmg3lDeYwVFrXlA9XYiwGFPnLk
l6N9gZU+t2d61HIPLtGdzodc4SMJmRS4An+8UvY/nqEfc9rjlyNCtnZ6zR51MyTHwlpO1H+/NcK3
k/hzxOv6MQVVZjrv3eFeevpYc96oaIyt+HKgYajC36j9yz8hfzTYazXt7VNdjqVpscy/sxTxgJEe
9fdOwiuc7gtHIUbrKJAhyYDpPUw1DZDF5Ljy8bF2z02i+soMsw8ZliB0/tqFeNfa5RW+Ge4DeTgQ
IjgUEWy++8sSr/8sX3fdagadDp77p/ZNZJep4J/0pgf1a8m77wnxjrqrlgZiM7SdQY0L3nhsjROM
ha1EdUhY6c4feZuN8QYmJnHU4w3HhqwjPqi9t8689b2UoNaQJ0wqc4czUk9YcRsqvTtiPrMiJYbk
owVEKPOpT0nBKVQrzJhGP3e5MRG3+icoWQzKSci8mTmZzZg2XhDqFSl2oOsenapkTJS/lntgtOhr
7w+fpoTMJvNOtg+6YMSCJqBSNLtDrWiP42YlqEfVdJdyEuq5+SudUBQ9E2e0KJq93KwywBpkRJh1
XM6olVlN2qlCuOrIcvXPlN3A/hOY5kS2jpUiqsjJHxenof+jBr87j84k8WlHzQu9zVMBltlt78AT
FFFluix+Dc350zArr62ucTDfehHbZTNDZxbOXT/ZEkFfcMRpkDhvxXousbwSJlTBU3Tu1gugnHmC
xzCBqUXiMGezY2ZesVsH8I62MEyJFaMGSWcp/66DyoFYZUcODxOTsLH/5VtkFrcsCmZBQUcJAbPw
lSAh01dVOx9FVls4HIGm0oQRvypYHzInmrkaQh567RI0Iij/ux1C0EHGPlnLG0F2JCZhr0v6dIRT
ZbGv31+XJrb5C9M2vsdzrGNMWrBoqeOrxK4ePGYsE6OVtGoP5e2+Lg2rYqutZznFDtoP1GFXCBAU
QlpPaZZr1oPeTd7W5FZSTMoFOn5qu9T6zhi8rHma0Ty3f9TpjWwhH9vBYtD3dR0ObbBn/DRUV7kd
yaGW0IxBHXtEr0DdSloL+1msaQM4E4lECMbddFKbghnxTjcBqLcpdebGmgI8XTHGqaD0q9C5PHUf
ozYZYHc3xzKjv1+FT6AyGAVILo80erUQiD02QIlbCksa+YKDt5GVPM359G3OrYF1oDi/5GDQsdGF
wSV8o2BZW9kC2nMF/8zpz4PfIbUeLvasDejqIBC+p690ajj4E9BWN6diQ+8OCVQ5wI2uRzM4ngZ9
iV2ztT7HpDXCW7b0dpI7WTtkAmFSdBJz1JCU9cDltPu8BeVpiut0t4nQCH1PKKvv48Fl4a5cBSbb
uhXt269bZrRH+XqswXwJokABzO7lN+UmKwJYAnOlHk7jKJOnrawgncCJK9++3yHSMz2PHb2HnwbJ
Dw0MJqzaZyqjlkkxBZuNBDf77AQcrgBj878vy+aDQLREuWbMxFkY+Kln43Ty7FuA2/VnuFrgWkwk
24VaTDnZH5nMcD6D96XgCsaMF+vwj0lXt3l4iEk/owWrtbh5Zd79OOilgawAAt97PSic6pRlv1/x
tzlLzpOrkIsh7lijKMBSgBuChxBqsmhn7xB0PavpGp8BhnoyxCyqnztTacJNKowNl+hEef4/v/el
NJXP2VphXGAs43heVAh6lEuqkjk8zq8wkdR7oCGJij87aPvjnI1tMPHN77SBlIrfnA6JzaqSMClf
tz/pphQP5CCRNN7K3nuZ3K8jkSMFkCPCSsLzc/1QTt3HjmWvFrwaQlxYClfoMzEtgEh9/3KSuw3s
L6KRNFEsk9DyMqYjaPu3VuHGkcN3OS0uRuSjNe2qoKIAJSdBzaaM/8fDKhFIfsOUBVuGfwE4ma9s
ldYV1P1Th81ITXvX9g/4VvXf03hA3gEdZustaHbcvCYPyGFD0pBtQ4alaKIRRIB1n+oYNYJd4BCz
zRfNY5ZnXjnvty1zMBo5/ZwgaVRNMtm2jYpYcAidev3A/Oe1S+Jq6iX5KxFBGbBafWYvg8/bUYGa
oaOFI3H1SnZ0jF0VLNZ2GLkw3SNEQ3SZ1uACC1NXofHyNMyKLeEnv+JIilUmVD2g/dov4BeWv/wH
Zkx9vJXJ4wPZY6kr5vCC0BGNpJuILwBWBMgvt4CGNZOJ3hN7v3fv1Bk8ddR8f+PE1cLpGG/ODtRo
7O4hlpJUfV8Jlpe4RIICqPrCL6Y1HlQdF9M0TBlwVoASA41w5OtzNEPDcjDHouQRxPHk88u890er
pukp3zxsJlvdFi0yksdcmTUIWtmhJ0gACbd5jQMy8CrlELcs7WRU8Nj9jK4wwkSYfEQ6M5EE5eJO
fwCFMa6Hh4Sbu6fQUBY/wM+aNiuSoHnbGP2O0dJi1A4JFPk8pRRmQ/ard6KltO8gmKJE4TZRBkYh
4jVuHFQwBNcCqUv3sP9VU0dk2i17CQNv7v0bAwK4VfqDLL1AL0K02VgrfBhEwT7UDlk6yUDO0e4z
w6zOXzEEGxOUy/2+48l8T4Qlaib8HmeUlePB6waQCXxdymdpuxdC0j8NeBZtkN9dCdaWaGJ5XRgT
+ua5ET5RTX0BYHRT6t00cohfvZCNzPqzh80ISvP+G9sKHilkDXNfLKCoSdeyc2ASRGMvWkTYBc2b
ze6lzD5r9RfPJkLNGTEsuAaPNWYIizduAuDk7QwRD7mtuNUTxeAVLG2j3yo6fto5RvdaEkjtvNIC
jSEOuVEfDx4m4krIOKNw4OWJJq6rMGhycux0u2NzG9lFN/mgTyduzcfpvQUp5SGSAOAn8cuTKGVj
D5/7ZwJfzmsGdcm/cAJCZjH+R0n4Eac18UOiw+F9EAtAPMB094qYGVI/HEHOmnFV10RN9Lnf/L6/
w3sKxxbLeAI0/9gspcZqETUuuv0znUj4FOYuppkWBRpThfe2/SHFGp9qmbSd+jCeY9sNV8jwRAZf
TzjpmS3BaWjmd6dwCIddYLuyxwQmw6ep9sstZiyvhdozaTUoZtVAD4wDxA9U7Wx0hBnsn9toBTnk
wvxEnWtbbcspwK2yRPxc+nCs0EQtkD9QhPrveeLkJH8suL+5Mp/te11vDd5gnW+ZWrO8nwd6K0g0
l57bjMb6n79AvyefJR3ChBjyyjfEjRaumbtqp0yrVUlu2rrbFMws1uAcszEbx8Or/XpbHJ/H/MhP
rpq18NNtxjuIYtNmUYSvdeZ9wtTMgn6HwdwfX3djYnZmOuO9rb4HLgfV/W4TMoYwC+LYqWdOxbHb
1FvmvoeSDW4R7ftThfcQeDE/AAU6te7HegtC3e/1GweuzL6IMPFPWEdIrQ7sV5xMUFiqMJI9Hg7S
vwDOxvtcrd4niCirbvo6Nbs65CWLKycIp+YRqPe23OKK4Wi8A3wEAHPMQvJrt23PH1bWIWG9DkfY
2ChQPuL1G9Y0Sgakiem69AceTnIRGd1Z9Vbe11vx/DxGw9E9Rt5YNatFHSqzh2jH76kBqQGfMMWB
cP1Y84W1lEPRb/rfP4db2DyfKycR35RzdcYbCW30lmaRVY5qSORaU2Bx1VgijpRj+HgMb4Nd2FX4
MUg03uGylG9q5mG28kthmzEvwaPxl4qdf+thNtOnpDXwQMEe5xEj7pD9Pb68w5J0Wxaf+u+1aQms
WOhoPW9ki+LmDwqVUEfAXqSUoFqYMCCalkG/uUOlWSRUGyuVrpJDxW4h6PbyYdSb31uyBtk5tzPB
TaY9MeP9Jpre+Vt8zML02sye+4HfIsLT+rrRTJmXNrgvBStIQI0JxWT0074mcYAVy1q/qkdsUrWf
Bs77eOg5sH4cKvLErN4Y5NjPC+4t/elBms5gZ8Wtwj7FZFxEpI4NIcw85kmjCoInIxvu84/B+LHa
PzzpR385mDDw6oyj3n/JspnTaaJAR53+5P/QPf2+gv6vOY0Hrd+wWN+YkzCextSgYCBON8GEUJ5A
z2IoAL+ku76D5DgIdRD48vNspjWWPF/zxK7JYPnLuK3yK3Wwl2B0wy4EayBlz2c3x3cAZJDiFAIP
ewK2BoapwvVl6kpoeWs9WEoGwrFHVYH5J6tmgySGcQBTSLJGIYx2KHIwK5/gP8B/4es3xijEQpfO
1+qJx1GoGzbqLxZQfv2bzhgqw9PNMhtBTPad8+uMasmiRn+GBBNLnvRHuEphv1agQOazDzRY9BJ4
TKWuuhHmozXkMRCYZC/7+jbaKosM9e7gbqgOBn94e9yhh6AivUCRSIQ5/QCrDOQ9VEGgmPiljk0+
PSNvGA5MrDkH7JElnJB/6j4mlYMn8AXDmBXMNjuxy4U6nkFW1OACpeYYbzazuzFHBYMsuVPfBOKZ
nxvQDD9TnOvKeWzj62u7qPcFuOZaPVSh8TYVNlve+2z06FRM9QKYCwJaNfihWqBkydevLsYu+Ylm
+kyax7wRUtVbdUjO0qq/jC/0em+Wmkt7KW7SkzQgmrv2kojz/gDU21b2iyITy0qgKgRbZhebzDDW
xu59qA7F7cEgkk0cViWHnFL6FBMQRKJP2guNj4iUks+D9lcxQd+ft+ftbZgyrSi0+1N14F/pTFlE
vjTM/8jjRuo7qAlh6dmlF3lAkPz+Y8zJeUObVOb0wlsYcUwixPC7+K6kkx4DA5P6Mo9m2kKDgJl4
FVkUCDZ/iIPCr+yK4BT2zps2khucW3mQpyLmUpWBevvuB60b+xEdQUVINAwYuDPQGUpCSwa9Jtqf
d2R/ahc1XMMg9t/Oiwy/Sia46+lkTDQTzFajNy3aEy2nTTrPCCJVssYSD1kLtB1+s4psUip5gxjF
DYAe9F4EZnhZgZ/i2E6NSOuHFRXYOoUqzQpVLxoNnvs9+wrL62t9xw9WDobdlUsLrUvAtmSYzyHY
IdYIUhn/F/80njkUgBATeF0+EzAvausW67h2wyOl72rI3SjKgsf6edWZjZ+zvXrCFZBDUju7PCRQ
jlgW70Q1omP3OXxGa2xDCDLJ6MLDkjKnOKT75jWF1oUhIg4SPOR3bnZgZOy+nxOe/DG38pZP84WH
cg9UTGzJNgKdZIpeTyCIU8boJZ4mQxQHAgqVOBVh+ENxKTZOhEsmaRDg6JzUeTUlp6ReyR6kBZT6
jhHiioqghO39BAeGiQGsq/Tc778++aG0XkxbK5ft9Guq54wh7U4gvAbuXLGFMTfMmGklLtliONM3
pM48xNB08BOic2BtPdAnIDTPZ9Ue7pawSW/FBQmgdz+8TuIfVUL4OA/ng4oWIs0Y0Yt24Bp9rqS0
ItS8VoYd7bF1G836U0liZhkOnHCoAOIeNt2E1bQlCgSQjVzMM90g/Sw3PtcGAvo2XXAtOalDFAFN
CZyKW3qO3g7DyblsP07f3/cOI3RIHdsedvNwq/BpIMFRcIXyjpKkPMpnBf0iPA1YWh/A1uDF/QTi
j2fCExE0fCOnJrU+G9ybwRmfOIcDeY2oo2CMDPd4YQyi5+Lw3fA31luMetH4coOkN33XBD09zoOx
IdCmfw81/B9ewethsc0Y0yL8stNy4inyWTFwhPiatDfsKoPDgugx/6/O8o1j5txy/JwRbkJKPLAC
/g6li0/ERkLXpwN5w0blEcU4GuuTC4EU1bmetftTsxdvzy0R3AcKP8o8hubCJbnimIc6IyF+RIch
2/7FHmKXJU9WdRsdeLPkytUGz+Eqc4tjlTPGIZokJbym/2VLNDq8kH8hE5TxfDzcV/rBvYzTxkMN
HQ84BBLIqPToMwcv9hvfuUOS+sfow6yfzRhnHh56VKGocMAZ6Jy/F0oxDi32OzqxZF+y0dPDk3fK
eJm+B2OVCFItNB48qyjIDYi6nsiDMjIZub9biz84vQyu8P84KBwHnDNWKZ4tnDRQnDPQISMTfTer
KY8uRgMo3oZ0epTamA38f0WHR5xTy+dmU2GDNv41enA1+XyDxCu+4ZuRX1h+uej8AB3nC1+XdFBn
88PcHCK7s+wIkv2J7RI1soaGdIK3S0IfAcYFJ53RAnC1ZNFqQczlnuEwaqju/XB7cTDIE3hlOhdy
gGiMDiy7j8cGMXmDXQRrrjGUAqwRNRsE2Q4uFHAMV3BfKFHigraa8svmhb0REGzkofegt8ux4dGO
WgNYBLVqgYTpSzxFS77otnQqHU4zTkq44UTntL4REQ+gDchSAY2g7erH/rhbY0d912+ZQk4ZwiiA
X33+QlVkv8doOZHWZdUC90sFRU427fLlwM79+lLv3OOpRiyNOB8ryEpd4Dgot0BaEDgHgXRLDVeE
z37TI7uVZnsQhF6dZvDs1/H3JL8J2FuyhA4sP3Euu+BNmPL+4aowKmIm/ruk8jDNJCZFr/F1gYa5
/9AZDQ0tvplT1gbF9EeX9766UWxwj1HK897qocsIKkOvkJrKcCXZ0JYKkhtsJO9+buwqfJac9hmg
gZcwHskfJ3lgM+b3HaZAS2TmrP3yK8Rt71N5FOQzkUyTlZoz1bLHGZaYAa9pDNE6MhpySJeoesmn
GPWOBP9TnzDXueFicPcHTiI2J+cSZmALtZDjIF4F/6oWFt1rz7P1fm6MKChwo+rScxcS/zwkPg5B
d8qRvJJxNEFNdceNdA6aoklWFSgYqWK6e/cAIfUSedZSw/m/mBCysyzFER4zaKai1MOpYIiVIY58
TFi2hR1EYgzEUz1wHhCpgbyeTgeZEH8ICJZQmmENE4ozkLXQrO9Zdfn4tJQI85OwrjzaaWwoKm9F
2F5xXDVn4bEDEX5NV+PHj2Ba4z2IFC+bg8kXoOA8svZcfATkIzCDp+/AhKaCcr99+uxUE9YK4LgE
Q4lyPIuFn6/uj0WfpQ9+Nj/8aGYHbnyIn/sTW43uZmCwD69HAIcMH79uAdPD4jbGSXU/aISdlvWR
fReKEJyx96qHDWvVm9gGHJMfOO2qOZTYM+zdTcktRB0P1s2lgkN7n1GZweiGZoRt7gxJJgBbV9kt
Wdebpdbw5G/yUTJZDjv5CZvYTwHb8Rnut9S2Cs5546AsIB447FvcRyIcAiEode/aMoJEDIqNL0ly
mArhYVxakPRWhg6MNnxqW6V6It0I8fSwnFBaUJshMVdPA5D5cAZnqQmNoqVBTBncQfdcJ+6kj8MX
6fC9sLiKxg8NDOtyUg2r4RK8kkf/cVPnneYis2NJ+UihpsxoBr3UmY621Bjrp+9QPZCN6qc/nLbt
B/YB5rbgN8mSdVk/VXfcCggoR+XOkbm9XSEuRbRHBPFoM2WNpNDC9hZniOKioNejBOEmxJVCn/PM
RamvCU50YsWgeYc1nGG2JNsw0jtqPfYWCQ6GT68kNCzkEYL3LQ961C+/1QF3efzXMCjpuh9k05zV
h+jzfPNoU2s8OxIWoBQzNeJUEISied0lXifws05cQjyU9lw76hLkzpyCA2UuVdmg52ZFxX4TDgvf
7sPiQG4Wizl1ITcN9SlrP01O7XbIDKEYQ61AJ9AhukE12fdDTBqfAVwMa/23uH0he8ix9rRxNU9k
K/t53CfE9fBNvEIw9EBuRoD4q3FaMahw2SKyAOcD9hrYvlzUFfMCFlFI3D1ixwUjj4HO6HMbwT+M
XCjsAEL0pKytEDw1y6gCCe0kO8nr1uQBpSROBYQShMwkZJzEMUHugMtmSukySxr/dYX1xf+K+FDm
QLi1Qf5kyxWRUuDIBpsM5idcNQb+JcUsfMbkUAtWLLrfwvqgoen8Ego7miHKYdWmHcG+xyC/ddKI
9n88ndmSqswShZ/ICBAVuWUUZ8Wh9YbQbkUQGQRBfPrzlfxnR7DZNBZFUWNW5sqVg8d4QEfvCAJS
QfSdLAYYrVBP4IPNlDtVueWK3TExv5gZhQ4mAIRYjm5nS7N62MMXsv7Tx28EJtbHqMCJ5G4hqq5h
uQWQqL+GWApxej7DdQN1pvpbjAW9ZOmiuInM7oFYUIxUeDw6C+D9MjASNDw/cDAAuFQAZEo7zE+v
OajMT+FC03pPLOXJYGmAiC4fgIWFQEwkGKezVi38t6xiJC/ev0in3znjdULlKcR68Q31HNOXFe/U
qzZHT/MiK3TGRCb5E8KsxQAndrvk4gQONZBL8QE+9qSZ8JuEf0TTwcarZ5/CswzAHXXEayTbZB8b
VT2RYyAYTcH0xcQj0KvChLgHaaNjwtsnYysuRvQBRvaLmLGr17Z5mQrcXC6EJCP0/9dm539YUy04
mcCsAMPD9F0cEYufZ2kjw7i3IkAX9tzfAeBpfz+0X38H8NZ6Mg7ZeI7VE7p0FgNocgcmIQtHMlCS
/jj9UcZP7xVbMCc9CT86sAYntWNSY8VJperub4RcByBrQ2P47mugY8qbRQV2eaG6JILRuzDks83o
ASzAHhCCTohnUeU3V1YV/6s1CAu712Bhn+afBUD924ZJ7cnwsh4rn71obD+/RNnUG21HQD52JzCL
wO6PK9Avgc9RiPQwiyDTK78+UQppc1wJNI8loCSACwIITg0JAe8FLwWhwZFaYE5AZuDAGGkhjHHF
FNEeXCM/CgkN04AJATIP8Ne/oztWF+whoWdsdA62dkwYGKI4I3FyRsBkPsSj5MieEzEPsRUJNAWR
8t0yMOpRmXBwh/uMXfwWINZxFBfH4Vrcbn9Eckwt6YiowwHFAx7MDEfeUn9j6jIc2BGi9ocEI3SA
3oZnZm1IJlAV8SauES65YAKjdFywaRGSMNnVwlGMyb3lSeCCg4z9CwVmNmZDwFDioFnYcyDac75l
YovANffp2dyB9aatMW5W9oTwmSDF2HqgvmJ2QijJxxiuvpVHhXLBgbDLxMo74Kmi93OQF6s8S21D
W6PMhogbOS7VjzsagiFI5uxneJdYS68yHmYb1voS4sPXlfIde1dyoCPBK481DpeVb05c0Da0GWe+
nu/i5VzQFhxcUMXIzbQOewFahJrgKIQnCJWd1eIAakrkJvIA2C1EgW8RKAsXLCHovyg938u3tdXA
xeMEyHXG1gaEHB1oenOaCbqsai48Nb9VQ2vwUWzs/isb/E+vLZYqrzixpqFqQCqlBgnYreMAMmuY
Kb7qL0B0qL0QNqHHoLUoPh/R/6WWGQkPXUTJIAaOXv6yTNEB8SMRXZEewN9tBbxZxb5VMqEF+I3i
ctB9qXiMKTD58DP0yDvcTkCORfqKzhjlOuaXNzW1Uc3HGd95q0RcwiID5TUsR8LGgnANTxMXSAx4
hbyGdv6NTEzAK4w90qS/jXOdP8iIM+m4ENfoePEPxa2DrkukZqDMzN8ozPfVtsz1DL8wgNLfN5Ca
a85kT16YdkBKckfa1yPpHBB9YE+1EK+XFz/FXIdViCATMBlY0ug5fjvDkcSOUDjhI5DPib+y0saA
//Cg0OUDslU9+sxCNOSRBWnADo1SskRR4F/9nQbwVSGIAGRUl2aOf9IPnU5aMUV9lqng5kNxgKcd
vA87WuNpEWabWqmBoM6izf1UQ4Gpa9NnscASFXr9HZOstgsVU8YbBE8GCSjGlejHS0EY152XlYXp
DT5UNzQ70xD6leEVbg4CSAJ3pr2u0VTohqzG6VkPfH7hJQhpdkA+Nnyy99BFuC/GUGBitbwRkhRq
knjWyx0sde8LIeJRhm20QwTP+T7C3ZPoZE+HOuvNCWf0WUYBsSeN9+EGfQAGMyicCNmFdeFyB80z
LhbkcuuRGIegHDn1oLnVLPR4Xj5gZu1Ik6QawUpQwzMIxpI4qJB1QgI9XL0szSNSwJyJJT0NQTi4
nR+2Bj2YEzykKWeAhycec6yybJmP2oZ9rhuiSJ4gYt9c5P3O4oEnWCU895juB76QHBXVJdInszFw
Rfzw2Gl0iXhEfbDJipbI4vDw3+8jvEuNLF9BBowSkDGIon8AW6xARsB4hGKJTVwRuYTnw1Q11DeN
AVCbDcfb6MFRfLo7uCz4hpNun/jO4eoIqEIZ3Wegw/YPfJQB/rslnUsvCSCLwt+449hy85oK3T1T
cWad/Ok9cqz4vnrvFJTAIBc2bxzS7Or0QRcOy5f+HmfWBmEJ7HJ3CW6yM/vVwTpTbFxwJJsxdMjn
98oNb044K+H274GVtaKziiWd5Bg0NXAdhJwUqy3q6SEtH4gAMehYHwTjxZugG5gYdJg3a/stIIvO
Da/HQ0XWz4W0fd+Nl1N6IBahvMSPlOqBw2MH69IT/P8mJKathk+CIb0x3I5FGMDpcxFeMNgP9c/+
6fX7QAMHh7xrFy/zfsfsjYiAcj9a5C9zEDm+Ww3GmHnAmIIW/IY1CQkHzsNIpIFbERzokni5g/gJ
wyIxfWIY8FnWoYcSjA0fILDMFxCSKXqc2crdut2d7miIaIFliJC1hQGF8RlmkjEo7sntbsX1iqiZ
/gm1yJOY9vhtQQ8DtuQNZR32Wrz2wNGCTMDBgjAqnxthTW0gWrk8eRFqPgN6Mh9gwI02HcXtQ5E6
MHCDgGhVUcdptaAm7gw/eSJosviIzOQO54F4sV3BPfJYCeAjHFx7Qhejak1HUn9GbNUOmGonGt80
61Hu08kTCE3kfO6O1BvJrwXRvt/15k1D99A62ApAZryaideHbcr8MFVOimqkylv5vor6DsxFcmVX
+G0TxD2eJ+rs/p4RBWVUdCY1rjXRMig8AmHoFYHCO2s5XhUYblc47Eusgcazv+CDQHcG0QQLLKq8
NQT4tnweVi722nihUTmA8AMr8lkg0HJ0jMZLl3jyZZfePlnFNeGujOAuAlTfYHo4FAD+g/viA68z
Mb6GqEw1O+xgx3cJ/x7f52E5SdJ1PFjGtfscLGvo0UelySDN7Orxc1O27E807MYsJ5P8JGbYfDUc
I0TkGJA9/HxeNxTeU2Tb+5FTRIzDEmCbDgCsY6j4O7K1D7xO4XWI70wsZzecKz+w08pDp6i2bPzY
6akefDNoyCviaS+G713j1go2HAGFCAxMpzv2qHTKdN+I3R7Y9nLyt0O/eHuzV+wr6FVBJDLFvFcQ
tAMnIkQKKyi6HxSNuYi8WsNxtqR3vI2aTlPNmy44UL1z32RPJ30b2C1wXt7ho3Vl30dOLv9QuaBA
ggyK8+uqwbEAmNwt9xhQmiMYjjchdpr+vHyspEu9Qw87XAlyswjGiA+b10AEH1V1aV11d0q2etd7
eHzeP+Xb7vpTwQsG50o9HuDfylg/p0M7wam2mjzAiN124Vl790+KNBkm2vJRTyWsc2pidRhZcGz1
IAXvLQf5If0MZ4khHwC7VTU8ugmujpv7AG1nTJxCu2HVg75GFdaKCmpq7MYwPwELDkSY9aQ3Rww6
QWmAy8Egs1gGEtzTKQYxs99TFpK/zkbgaKDQKImqyXIM9UGRWfR9gFHaRvmL8ZX6k/tGoIwC2RhU
OyF6nJHgPh09njXnLjo2eKErNwD0KVsqTPLrj7KXhjZ4L9DQr0Qo0vj9GYy1jgvRqq+ZVWV1Ma0o
iw4wn8ghbgG9AMj8IXgtH+oql40+3kMwXXxMYCdQSsHiNGRXij+XcQ9tAG1KZHER9+nSq/4y6y+j
3pyQ3S9o/uVJ0JkUvsl3qYiT3UnSten7HfhBcivMgMqs8hQuXKIkdg4xRNSTGiSnJERORPQ+it/r
FWQfK9AUezne+m80JqJ4ZNiMnhiZjNslw1SEHOrKhqSvVmBDrBQ+5NTIvZ6IxrBKHno0mkeTGwZ+
3x1igkyQIwNTZom2m8kjtLuZdRur+Kc1U/BRwHIYtIzPHiGIe9jiCG8yueNc9CKK5bgv5vQZQfJ6
kh6Pu3ssyFuwM28nic2O80SWZ6KyShRBDuQxhMH6qUHYIbzv8CmepJguCnaRmOFwMXvZ4L7XoP8m
OLYEZvXbUZk8rTodocxcNJOb5YU/ZB7+KpfhuTpKG4LVVmugc8vaa7zh/rOV9Gwl8yOCJOiGHJs+
sgqOBd/r9yVaVZfBPjlWs2xrYjODLfmNOzNOv0gWrgpyYatsX4vnipCs4U/w659r7+1AwtEx3zN8
KGC7kHE6PYaQcHVP5a7aSXOsSgfEzT4acSS+PeIs/9O8iKacuf0CBoWe/3tT3IkcJFguOsiEoJFq
vWGeogreImV7h5tciARfUBI/iWTfO1xkXax7weI5e2g2P5EM8Bd6fS74k4sIEyZQJpZ4pOpvDtxh
GN3tcsum38bUnBzbH0jB6ymrtL+Nh/IaGcSBS9QgdPlP8Qc6vgdI43toF0X4R6uX198HlnvU9kgl
0EzQtOzV0ECCvgfogpV+03T1uWTG6+BQnj7IN4L/Ep4eppBDfMyXOEaj8glJ+FgoUP/c/xCCIjZO
TO80Kv6+l4cZ/AKcj5XJqNM4aCwcbfc5ghhVL+qJV77+6FqUjk0CftoUI0C7+t0atNVO7VF11BX1
zMFSVXv0cpf64SeB0vPu9tMZnv1zfysJbLyVL5BDVi+PNWcbz0tr4PkjiPdX9aJBRgfTogv/807i
acfyFPywkwDuN7rbqccCN3zv2zfxAnYbwsjCrAdWhSkT9Mr34oM/LFAbJnDcUy/33/zAn9rl8cun
U22NR3E5KB/PlpnNmeN5ibDmZscntnpmwW8GfHh+oDJoklP+V2ziNVlw5GCm2cdtB1hEf5QjQ6Pt
X9+i8PrHr3IiGe3xwb1ycf/7BPaDWEBuRPQmm4qMv9uu118y0xYYfoKzmOkkHZmffkzZuKB/D6Eg
I1p4PGO1Amp4xbDkwic1eY2oA5LctmoPdU99wdSQIiPhXVXeVT0ZGBJ6uQ+ejFmf9duHdQNXgKE1
wMnwibzR5GNp4Kqp0wBE+cj5STWgzDOxmaNhbHyAjdSsbHQwfajTpto92B/gGfJgaJi0xFIypQnc
Naw3q+w4nL9Umw0jxWczyui7XQDEfD+ET+CCz2G72HiMAG3JJpKC//tOvqNN1A4S+hSpObjPHR5j
qLXNQ5HaSml/jbt2by/PelMeYbxS/6Rk+uQ69AKkJfqluEfFJZf211ATLU0X4be2e7bjmLK3o5k/
yZxfeRdjlfLSwzjzeHsmGb+2LyL3//KZEEx68lqy2/+Wvk3EuX2mGd0XUFDwB8npqBRBXLNrzoMp
nACz6Fhuuf9i5sQIiaYQEiC7WIIIe+8ENwQr926wibz7tr/qjJE3pqgz5tB2A+e+HcXk6w19vRJ0
Ec9jchQNxTA+hr/hD333qJ6aDUuDjChmZXMVIN810+tpsgYUA1sT+wvzgQHgZ0ikARh7zsNAb0Yd
k1a5UQvO6ratzzQiO+nhPtuKXStjiX3PpVw/L9qGtf+OUgQ+ClQQF1Cm9F8aj3Pb8kwOovH/30ht
W5b4g3yHLzXBqG2HLz9R72TTVtLnQpK2cZlTGVPtwKAt+LO7j47N0/Hy3im/YzAeP7xoFBBsclfO
lPREEQcTZctsxVyZXAZHaZXiuYHZi72IERjYURd/rA5o+KGlYlqz30u6LwIAZ76BFqbElKYtQtt9
YJT0+JtGhkyQfkJHol2ZYhqvN72feYzlCN2TdOR/qq+tCxK2+XDBh3FwIaw7X9UN5am2nOiCVBr3
eO2Tze+Zv6iJu/3weEEX5NhRzGWwjbx0afRYkAcvQSRuRxxVTRm5yWOcKRmrElXWpUOxcQMJhdZs
AYaaJ2jVl0DIoEjZg8MeVehq7C6kGVRPvgkIX4ByDCVVrgrlZlslXGBxRllHlAA0dRFObHg1qdiy
/quwNiUt1D3mVr2ibNkFxR+Ex1DmW6kXQ3h1c5DphuvPEiZRM3JKGzXiorPp/3zQowst8dtN5/AY
YBVUveonHPUsyNtsEbwLAqYN6hPNC0/KJlwDmwEd2P/pe4Nth8jb6B6h8P4pTmj80aehxEMRoQo9
JroJVJKo1rrXSjGxZhBnwgxPElEusukAkpmceFrSLlk+5sMZYm9y6Ymg4+QAlz0bi8mZ/DjQbqiT
4RHFHVsTEABoJ5VMv1s+2AGcUFYPNHfsB0xoa12QOK2CjzcjbFMmgQfB9rbgNlCJFF/trigWEY1A
77Megd5g549GUbDz/KdGpeSo4SMaBoWlAGz0xiipDxhJwUBDTAdsl03pVw1N5XOEOUyjojnQPXPx
QQ8NeP7bguy96Yx0FeR2rrmpKPqqk4nUbYdvOy8p2oOJlgumcu5n5eLfdXvBmfs0tnLwLRJxxQPi
aDs9JPu37WsExeZ3EmjPdPnbBfJNgvfMlYO6/NNctJxKBEBBjwWsPsZUbnCLLkz3iRgQjDJ67Dd/
hlN70fZxxiDvIplm9g8skjzzOvtz/msHQHvBE/8ueI5Xs5DOAk+OHO4zxuMjg6F9ghy5IAnnK9Mb
zyYkBor+nfDuHprPwR59XDTLXlCaE9w9O1KDpKNszHCUR7zgqyglD35vvskvFI9Bz0LCK0iBuiT0
KDmPoAeNxP8c5NFmQCKSMh1w5j5nZoS2Phjh7X2GN+m1A7uX71qC2P10MidDZSXeQBZccLTP83Ik
KOYgnCrILsIp73uHXLhgtVCs3GblIR3bpEtyaVeq9vnRbfxWJx+rQeH4Kn47C4KBGyvNvI69iPVJ
OSiuAsNtMunnbt8kKO8520ZH8HIc1C1nGpKDYollI4WlTLyVs8e3U1tcUUx+48w16UjNNWsKf3Im
DX9y5pO5w0fwNeI+H/19pE3QZkJ98FOb279MuAlur/3W9qvaP8mKC5K1BeJBcibb9kF+FduZb53x
In7l7Vx0vpM1f7Yl4ZG2PPzJwePtmdrkmvzFCve92Wbblplzm76sLdqBBNwhMTcpDGc62tO5jbnF
z/xNUXgNZxqqFRR4hgWf1BSlLSgpyaV9nl/5k8fFr98cSCzEi++ZrLgW5QZFdaYhkLi/u7dr7vEA
B/5RiMG8mHTkxZk/Wfvbz2LPF62AApF0kTntJ7XFEGaFb8H4sy0Jf/IoZaY87XvJ5l9JyILsuU8m
NyteyUOLPzgoKHlxtN9Gdm2JPeQdbrUPcYsMxNPfl/AqDA/8ygWrGvvXtjg8zMt5pP0eEvDgZyjK
zwWJOd/4HlF734zIjsJTe3wud9qbnHmSjNqLf8VsL8i9TcYryQ4JjJRceMmRO2QYrZrRw2vf12ZL
WTl4igS9SXdEIv6WkN1w0cbb+ttsXHOIHL8HJeB+M8pm/26RAUXw/DO/kXFbuzyTemTVVkP7Vu69
vkUhIQc3eU68kYmNp3xkiKkQIkn079x+TfsFTCE89mGH9a1eDUgOnZGJA4rc7x1JbLLEje+XN993
8RZS1d9UnHmUl3JTlPT7J+m5+e8cAuf7ZsZNNnDcb58lb9qzvW4gJvveJ4f2K7rn1FQcoBSbw8fC
+ZRAN1XApEccRueR7aonIS18zOgCuYJBI5RMjufdR61qg/kOiFXYs1/5DLx5T+9sUdLXmPlNdu8P
QDIGkjJyJG40GyY96p+s20JiQvt8m5DytKX9V2x6PDcpIXVGzQ27MI+LxqH+eFYI6G178En8wGdQ
56j92prnJtlxJg2H37W45qdAsXgftY2iQI7xoPu2xbejkAPvJmuAEeIZnufnrkAu6VQefYEG4cyd
3veizb19Ddm1jcCzVLM4I9Yyfkpc3EjCSzmTpG1o/uQJ9sbIl2TJTX7l4IIjf1q8hAvS886I6HfY
P8Q9HqIC0WZQTJ77L49vs5LWC37bzLgfsjAGIsFr0RbeEKIs8hlof+GlJj6DO9qFF/CmFypK8b92
waLJT7EmaptiaheeoJW0C49x8FdbNgrPJ5Li9ccLeLT+o1ykIMPvJduvtqB91DAkRQOw67I1o/Lq
P7J5ifS8laPNWruQC3mpF25RwkKk0i7ahZzgr6tFJryv/qM4pOBci1LzE89/v4W/SNAWg2s+hV+4
+H5Y+/3/lWreNblP/t+i8Dt/UWo66PuE3mbX36aHB5sbrDNIxDenj+qbgLUgefXew1Bg4KzG2sAO
fLd/8ScVmI1ylKJfB8ZLICM7mQ8exq3rFqh63iaKmN5D6Cyi1Crgux8Swkq4Pz5CUxKmsDtB4ued
3MDrNrTkcFaAkoPr2wwO0ORc+SsJjWKpAqJGJGUXivFMg+FsnjzGEoigwkQbVUO2B2No6kTd2QuW
fWAHN7NKIIBz68FvHZ5uxLxWpj0o9u/TeP3y9RK/HpwyQE5qmBb0cBnhooCUfr1/7ChfQifUhZsl
sZ7Ao9hIQL8JYw+y+6qzghzgQzzflTKubQQbGFHubgfy/d/PWLKlwCzhjv+FP/vpQjfQgTB/jNIy
wu0p9hT8KdgdpYuHOpLlFY4w9fRRGX1wYr1LfxyNylP+cnxPbWCMMyvi2FQ4ys5SSNoW+VQFtEp8
6od5h697LqP966766VKdZSAtf7M1pIbpy4GYJiKsNXgK/JsgaOjDrNLZSqCa+QJigBIDywvp5mgC
Th2jMw97mAHvq8EmdGCPZqWxkwW+eM5L+FylNlzOlrLumRRnIq/w0jzhmvwwX+UYoqCXpgsCFvZz
h8FfNzHmtac4y/5KEF7oHPBl6Le5jzvKw7iz1/mBEGkUH18ejfQchz/vATFgDFGJ1dVf4OdD0o/1
lEbyrleM0od9gyX2rz++rRNMwj9vVI92oMAEYYVLUXksuic4kGBZLGBKmSoOnkS48ODi0wU7wxhw
gMp1ncJRcdhbdysXSAYU1Zu7LY+HvzKI2nX6tNINirbhovlJAMvgzQZjDL4d0xuMeVd5xbdrK6gg
eJnmEBCS/m4kY5a73qiCJNt4n2BbiuOxv4iheJgrJ/gZYVhKDz2As5TF9VCXjyWwZsREB4b7tGHG
cDFZWtijt4zY+6GYvlxAqamNeec0BOzzS6dIXYpwgjEKpeG6MePVcKiX2GCx8dq3x3dqP/a38sn/
ZQ7IVIOoG+hzTYYe8SBuAFGgvMGlzsjwtWZ0DewnDCsM5wfsJfhPm4zkas69RBkzdjQUuRWEKXZH
NbEM1RuGJbwlEXEpUidey6AB8TpnxevicAUDxCS/WQwSGXwM5viR6lAbBRonUmkOqJnO0AjRKg10
2Z9Tzz1bJXb3Oi/QP3bwniNo75WkyrXbs+JrvZQ0AvvqNea0a/EwGNEg8x35NPhRnCFW9MYViido
fDng9AIvy5+Cx5Mq52X1D5ROudtx8OAgKvLL+ODzMh4sojMV3ieCnRi4FXtl0wfhi1kmnqfuG0jG
y4E7CptHiZF0OgA7e4OgVo/Wct8mW9HDYnswdOmY5Y4PZmxiGVVX6or/4MJhp+/CqYaQYOWmBQP+
MmJqHSwa++FKJpMtXYAhX/AVOEltCvRjCk2dgYLdkCcHn/CGwZL5/WY++3CJ5u7LrRnuOGgwyERT
lLjJ8l5iHd2MHmzAhNsLnDBc3xKnYkQ3hBNymGAk2AVkHVFDxssbt4nesjkkVxTvGTUTjF8zPDg1
+4kK5WUxYtjtwdB1KvB5BFcyJrxBYzB4ePkUt1rFeKHTw/PLx8im4+2mHntdgynD7xLexZSKQ7x/
1OC+iWfQXRbbbNHbFvMPVIo/+WyKM5qhjBKElcdMMYl+fk2xcqOEONKuRLUxQfvGC6RWM8g3GjvI
VYADtQesES0zer11/9SdVrHYQryP9GQZyWyBm3/qIfahM/PnGJuA2mAkSZzuGS3Xb/Ox4dqRaBCg
hX1bPlYWURe6KK2N7jQaI5RU66dT/MnXeqHRaLLQhAXwTo6Uy3OGag7FNi4Zy2JZrtPlcK8FRrKq
VqzWrFTUEKRn5Q6i1ZJwyDQJuiTZyfFXu8IhG3RmuDhSk/EIGlvwEopDBeJG+HCjk7ToLoaeXwpJ
MIkMuFA0eetvoLg00wWW+ic8hYbiEjtFx13HLfGsXUjCRNGd0OUxAo6JNmgPcWwUX6SOIayN1uFh
8BTdK56/nRIFcMHMsErmIRD+swregsCBVnKkpqQ9smMnx5HNKLyEzLosp6nDNADFWtv9NHxVsFpo
ss1mjA24iiCIQwW7c4yzF5SI4a80pY9i7DmiM7f7p8p5Te7mYNJk4x5OYvVsCDfAyPdB3Y/uP9k6
rJxiGcbTx59Yh7GCzhWLwuaEnxLj9rli1h9Oalfb9ezcLB24yToAXqZZbT2IIjmAv1hBC2c+CI6l
bIqJv74daQ8mNtZ7lkIFgmc+FbGFuey96+L+BgrfyOYDO18wnzaeehogFjxnydz3t0PcI01h7cIU
y1rk4YEp4m74k+EETC1S1atn9HFAAS+AWLAq/qxq/tgwE4Y4Yw3dDkRUEHTADoGjEpxfe4bkY4lw
0ItBPDjF1A+cok/8Dh8ve1ioYPTDY5DgUYXLnRAgSXpJiEpICVIxZcLGVhcj6eUcJOpGYYk3tsCN
JtdVPO+sbmjeYLAxfBlXAleOPR7oDDA/j/3bWlKuGVFidr308AE/8FnEOB0UsAfiy7zp9tf+sNHV
YqoeP5JRwygINBqqbdZh/I6hULBzwCndyRCaTfgNG1dRzdPSqwH4Q+S3fBK5KRFIMeKRrmOxzvhd
lrhrcilAgdqdaxdfUgvQNNTPFngKEa7J9s/RKDk9pvX00P196gdthX3fxlQzYgrEnUFwKiMq085e
3wTyZSME0INprTxwpl17oF+U8XQ9h7SvCNdMQUOAnksNRD3AqN5v32lMzAT6y+ziNe2ckl3XXnr5
zSTn9ZXR3oefGcZuYJAxEpJMTBTYTCE/hhnyM+ufIsSLMRESbFYpoB3+XiKAYzzKVtX65T42mONH
3cqBJXKgH/A1XtBpFjXxHy2avjKU8U3FvGASzBLxQHgVF7DCsDiz/uvM5cvl7ZyblIKF74BXg+Dn
/K3h9wReBuketQdFl7b61XaCzTp08WH4AaDAw/gXsx0xCFBTnpjwgJKxKzBxgsUx4k9zxCVrJ3JJ
YfbHH2PgsczBdGEie7KeAZazKICZnEJc0kwmeEysh8zq4ss3xopn51Mxl0JybTE0nG1uE0PYRVCZ
Y3JcyWTYN1hcDUhE7drOGGkdFy4VgyBteqyzDW5MDKyoGWsPrRV9nIAtMw2iwvdusI/HCBIg7FwY
Ouxm/56zZmMYAna2iE7McSy4+S8oPV2bMSH8faxsXOxLZxssbxNUsZTwuUaj1nj1JFoZ0kgzo5Vv
JcYLd5by7lyF1s8KPHWDe22DejYBaclMpG1ek/TcjNCMFvMabPVo1GN75MoHgVIhPtmfMIXgp2do
kPma5CJTiDlOVl1CGi9FqAwjsFGbbptJAq63O0Grsx1MchvnYkwN8cUH3x5hZsCRw/pcPrXh4bi3
BTw8K7efA2N/mhxVyKQc9KPJzIff6xyiRXXjsQa/SACT/dOoxVw1Lq7aVDqrB77QCUwVu//dqj1G
wbSP0Jv+3SbMhijPD8wzvx8NFM4ILpQC9LT5Ocm7dBn8wSqoGMEhmcMy9zareZ8YumPNyebhEvEo
dxvzgx/DY8kOyXmKZuVHHMU39bTCdxruE8QvxZA6Mwn34I716E2DIVSuhOmlGZn6yx1yZfIhurMR
wQbRYN4h3NYASeH5/GVdkOwqmxc415XjZNePPUQ2nPFJAKVpgQ8fwG8XgH7294ETnyXW1oIZkJCc
CdN5EHegb3M3pnWlWeLPm/tx0N0l2S4InCSbG33gJc/YizrLusFJvLNUekRqbhYKUE7GclH1Rwoc
JMOE4J8APMs7g6BEkG0WWR+xWyrZqV0LcsSPNsQx4ZNDQdg88eYZfwi7JI+ZFKE/90dD8P/p/JEc
IvkQMiPls/wnN5WBWSJI80CjnSIJRUPA8g3/YzlGSElx1MDvsHTS2xqJi4s8OLGbQkR83scPf5bJ
zjPbydq828zf0B1/PjNFHnex/jTFWLvDyGW/8TWFdNWUlj32urd0XhZroj9ihEs38E3pilM+7YJ4
MFCTBDd/krG8Kdqy62UPzGLbz/MODPTYweOyl63U3uSJE6W/zOTVAL8MJokSUVkBqHEHCKIX+NzL
Bz61Jg7mR9s/0aanAM0YHnzLB7jPG85Odmnd6cB7j3u+ZsCP11uobBNgOHjBETBkEkpwWKuKEB8m
MCyAmJ5s4O5e10uhL1Jn8kqb1T/J9VV77GvvAJ4HI0REKiVAJLWrcdfDEMwszNIygOFFBTapd44I
2/AxdI7c6sn6HlytCOd5aH7YNCDy5wVs1YLVAQkTSlX2XvAyRDtVsPHhT/yLVF/8wL3bObJoszmr
8K5gGUUEQt5dQKg8RSqVV9Hu9YsEqcyKQyDmsCvFggax+GHViCJDlzzEVh8HDHYFuDEj+DV2LxBb
5E9m8EbEZfnI3NXBZwqVnWLc8WWrwGWCs8RbAPIE+M/0zunxI32rm1vNS68ZwlPy4ItoBTLmgtuw
ozaLmAJgjzveqJ/aULeFXeFpZkI69iMfofdVt12Pb/AR2K+ppkOZWuduEZgN+dtx6EaqXuPSURoN
E8iTmEgxDm3o0+BhgqVrYN1AERDnojSJjwUNLO/UtuqWp2C0SIF4uY+fXGZDIcipm9CBqy5TdQ2X
dY9Ko0FQE4FlRE8GidSU+E2Z4C99HbjzhCP8UBI4sWfK6yw2pT9fskuVugGziX7K4Lc8BOpMZ4vO
0gG3r9mbeIrG0A0d/Pj0CkbFwnQCV1oOzbsTbn3+75l9S4GR4vcdm2+EE+iw9p3TYNqBX1I2ocRl
UwLHMzTUaZ94rUQsEGTUj57ZUZy+ZDwgl6pWsmYm0K82gsPSJ2p1OH5tY7s/eaFrR5O/VVQ9OTdo
KJA1AVBBaOMg/ahw+83Jg5p6NrANEkzTziPrmRLDWU98urAJWXheotEws5sNr2zYM1PihsDXlOK3
Zzwi682b9zzxBDRsvzDZAeiHIAuN119v86Ly1tQGNaSuy31wkQ4kudRExaDDdQ9PIoT4cMRBEm00
MDV1gJHjUWsMN7Qf/LbJZPDHn3JqUsGUXYHrEzIhVB2b3l9b0icaBIAGfcPvG3cH1ddkTSuTWebj
mG+UFJLQb9EmxuiKb7kbY8I7Rx8zmH3WFc6a59sZGDwFzCFdPQQzbR5c/D95Tn/6zJniCQk3+PMB
WWN4c28mTmTTX8LVsZ04RPve3wAZAdr1Ur88J/C2N0sfpVJPvwxdYsWZ99kFLMJPZmVWz7zAjg67
BVLgATLMrT9tQKgdOhZkPuU5uOQd/TlpWIbhxH87xdsBXe/7IxUKTBxZ4faEUOivm+ng6ruocAlL
hqHVCAkI9oJhY9Nn3czG5Zn/k8LIZENLTdRXYHRD/KOxDRzlvTwBRx95732JMRYtIvqfzigYB6sP
eQYubnWYnUaQkcBbGkFqmjr3cWLDqzcrFw17FD6UMCZ/kDRAqdlc8SRR4WAUjiNwOhDpM/4DBlwu
RJzPlJ7/SQlfoNd8F84gkdkH/DuYysiNGNW3A5oboqS7EQ5F8XwzHDHDaj99u3Yqrz+KwV/vwVXy
DRlWRq93CGewqjvqlplSlgwp0+MU5L9F0zuEJGhq4vrYw4106C4Hfw1qbPDPkaDTl0PoegV/eixv
eTUs+f25wCFzTe0d1DVMo+WeLDSo8/2lT+w2c3DwiXlX7oncBjXQfYtHBGolLP5bTdUfs2pyG4pI
cENY6gtqHz57yPlFetgsJwFC8N347MPASGfuZ8JSvQA1u0q34SpeRN5n8pr1JzTGb9wxbyGzEJ6p
1aaLxmJRdA+hBotYSri7oTm4rcPlG6fN28FfVkSaGyzLPdU2VKFO2sqjfPs5Bys6AnHnLv7hPguO
xayAtS1dJQso62bKRIGTFjbYlwMXRdo3h332JiN8KHvbe+zibVIRIQN6OTOzYUiTiNrACghruhn/
iomjMxouq/1gKWjI5AlUVSoABITqQ3OMED/p3KPEDlbqHAofG6Vqfy7PfZtxnMApCYG/IO6B+9PF
rXQtARiblGNpSTp1PQCzc4Ywd9KfELIcGpkLKPoRdLs3k1B/Wxne/7ubXaeCWhvMOEECAmJg6QFB
Gsl0rQm+cAZ+z2Xc0BegMe7opJ0pxNc6tGNkuEmILJD+iHiF3YOy7mQO80KyB85P7IC9Mu8RzPE5
YXonJPZevCaA1CsjoEAyecM6JJihiEOwpKuIci/qA7MQk786x5FjIrk3dBYuoSUm8Ei/dYL/TQRg
hZb6H0lntpw4swThJ1KEBFpvQWjfEGCMb4jB2EJiEzvi6ecrHHP+OTMekHqprq6uzsqsWeqMQbcW
SUX1MUD9D3Z4Juk5r8da8HoRZGFFZuPuU4v1kD9+ILEdCzz+Gv+0gegt0pgU8lY0Dk20K5XUQIKz
5zXZBVyZmR8+nHSTGb4WHeEke0X7ZDlpPi6e87WES0n5wPVSS/Z7ePfkhcpmP93M+2kLv7AIOjar
NmZscKK3RT97wdFaqBMRXCDTEPDBzMh2c0YXZqyynwkSm7zM0oM0y5PhQXhgmTBSTM1mLkOplSw4
MzzMZZWSF8jqmVNS8nCdUw6DLmMm2odXmL8rfhdFxGW4Rw+yDkRB1Yag6JbtERcUgz7+LAuWqJPJ
x+GLmqJomVHGDmTKf/l4gJTmHFgKNavwukJMdLyd9W3vOm9X5xXbX8XRMqjMoVGiLCEzxB6PBcPz
baLbcSeNDE5mXc0eBB8ZChIF2UCAB/RCxXHQW+K7+MlqF3/eW/QIKop2vpye/9qzVhfQQmOrczZO
cP2F2A7WeBUP0I7wN8u1U/Lh/cAueg8MlhUU0657fNHdRhvii1AecY0ST41cR2mVKIYc5tcYmnKd
uCmlH8F9vp2hOFl/iZ+ZK9l1xTPnZljPiJHp9p3lgY/HjCp8vr3AiUcSbKBK+cMOxi7WrnDvV+pK
uJtQMrYLvsYvWtSu2GQZBAxTZdtkIpcBM16yAcpAGeXTkv3zEFSJCu0RvAJc1I4hzCCEztjR0bvQ
xprfy02h9FKRfEW3K4foOXBmu/geiVopGeO8P9Ynh0DNlRmx0z3S0Pd48a0tCh6kYgnVkWOl9DQn
LXgdGuk16uVQHF8+uTghpVq5r73ffZNHRkBgj5Ej3GpAxUsQSORsT7grsrlQ4Ul6PtiQ2h0rP5tf
zASnv0zOgYUeqFLasLWmEBEHiEqiIULUQ3iHyCwJUG5TUFdB/vWfhFbfBNgnedvLp7U9GKKZHL3A
s/M7IghImxDmIFeCQ5jC/Z9eAw3/IY4PylOc+3bcEm+J2zrHfXEeSS9EaCQmfGGGmTgRblkWTybT
yezwxa0LVN8iQlKxLCm+wcUsPWrlfBIK//TQyNhAg378ii3qEGO2w33aTGQ3skOnpMrl5xXTNYp7
Jq1H8VAGQevkxGpACpWGUchXKmUVkSVDpOUF4eM+sD6PmSENxAvgGYJ9NepN7tGLDPchgy4nUaI+
Fy8njwvRc7QbkQLI7bgd6zGExb6qDAU306Z1vszscstOmm18YHK9jMpJz8woEklBS5KjJX1xTkF0
Ru1MnXcBmNewyu3SLHdpP3wtVE5yc2cKFSqSz4vNTCPZTX5VDa4pWA+YhUkgxOf0ER9QIJ5UvM4q
KOEqNkjB62MTXW0n6KEnrRVmeYtJTIBsC8k7lFDOBE0k7YPNlryGUuxSJTzMHvOHpI23lyEi1KWO
x00dWkQSokJlcdALoGvmHuUwaiKIgYM7+QJnzCmJi7DsFNC3FN3Rj+VYCLUpmoNJEyW75Zc1UeJT
YGeP+BRfYnIuN2iFBmZ5WpkZJaSPoQO7d9pnXwJKROkHhRsUpwCB5d0OlWnakOG6xBtz6ISg+mLu
WEDvGQ8ynlbRzHYpaPT5spSmNilf6OY1mB64DjwzkMsiMopMnpJaTEqDOjaq3LHJ3VATPH+qiTzT
BA4Rqn7FeZzbBTUCEhousyo3M14LzZ1nZ+S3qKnpQ5zZxZSt5hD2RpSidpE+7qXHQEOU2wjtDLwe
U9SbywBXuUjd3eIuQO87fKzUeDtRg9575PT46DGOwS2s12IsfCdoI1BwHsTS4SXWigvtgAe92EL3
6nbLERwhgZotf56FFl721BRb0+dijyI4sFYZPLu8MH0PDTLmgPut8DY/kIpCZe82t0vAjZvZFcf1
GKIWPgU+aVsCEFyS0gLJK0p8G65tKzJ2/A3UF+EP6cVUKeha3ksVDzJe3mNi0bcVM3LAbrfcj6bG
j8pwOqGZvSCh2x5dSsEsMu5WYZdO0PnUjYMVreZaYa21cD/fz08rqr5YEmZWTwAy8mqsb8Gf013E
/cqk5Y6BX6P+zy7aRI9YRM5Pc2OBeYeM5FL6GUjq7+73R/3RLdS9lkuMM9xYNpvlPlMmCkXQkMMn
8Cmw2JalVWx0zEKN2xT6K56D0jd208UyWedZm159PW5kzU6UgmEBE6oVnf9APr5FXRxp218l7nHC
yDasiEsMiviyImsoC9zmZ0ZIHUKTsmAVqtmOqxPtvMS3GOBlRfl3SGtny0xJjJC60myZURCQPuYs
ZhqB4RZOIajomRGeYr18HF29xAIadzejLVjRfMPnYrMEI5Ro4QsDUJJLbJdVzqpN7fLI6MB/mjjT
v8fzvQzDpmSHYo3bSpYFRWvb1Sa11hD8XIaswUt8mT8JudZ0w1rwA7u0oKFgiZHqnNoYf8cwm9kt
ZpmSB1ora76C7i8/mPcyLYSivHjEj/lfX1l4grSW4TitgNBufvjSZU6+nv82M/nuSlY/EF1ZDOJU
briZGYSUpV3iiGZN2ufFzvQ03zBJJmZtlk2Kq+QBF76iLA4zaRxJ3BjG/SmV8zLElWs8Bg3/ssTH
3UiZ4gdpbugyI0pCaQB+Zt4vpO2Uqix2uMtqgrrnmBKzSOUBaJsVBOvMq/hOJTmJVGbYpMe4n28S
/h4zqLTmBGZc/CF/oioGG8JDZq+F/EkWuQwyr2YyqwkNiZ2CK0bWD+jzxYHS3w4cqxJuBvJSsTlx
bp1/+uhgE+mN2wTgtckKPyQV/GwInuRKgPWG0H7IfLN9OBwE4wdPU9zak11gm6vgIC5bZBn1eJ/L
4+llcIphpjgyUU/KARkrbCkQw8IWZT1jej78h1Nxf4iqwMf+iPZU80g7H8EBR1TzKHxcagePsD+i
HCmi1o8dg10DUylu7AJcUMMic6By8OzhlXD/0P3zcCqb+WrLKPE3POgmVXAF/dAJHpESAFNzNRzF
jdfcfY2Vi5eKu6hNOhZakzTMzW5GeVEMdifW8aoKP6N0ZWxwZzuqC8SOEqKgHOkVcej+brRLKea5
sHRJhx9Sg+2PscbhvieQwZSdaBndQ8fTILWFlL4UovWz5+DNLlH18aeefvmFB+QY4OoKnSJorBR7
2KRLekV+mV0dGuF/SLUUdXiPaIYHHiHsIhFwN9g6a2oL6szJ2XHhpDygOdmLqqxDUtrm1VVpMJdc
hlJJjk1gKZzlyVJKSZ/Xi82Aocx2WT09JpaPIFlYEe0ckREn3RBt4gPQ6Kvfpl1QTUDSUKzTIct9
i7meqCZiw9SCApx4JJdESeXm3yiOsY0g/DFwCrx56MqywzcF8NuNJQwgyR/uwzaSewmHMVImFZyQ
uDHi7IgDwlie86DC8opP5ZXJPrmEJuVv91TlUU7CNh/g3PGsrH2005Uc2vpIT5f/bknPFZ+4LLkP
uiXnDJ8+k2IRldsS2Sea8TE4o29P8gP+7kOy/zgkWm5Mj8EJXyPttFgXTtixcVJnipPNtEJb9Fmj
4nt75SlmSctSfwjth7gRFhzwvTl+m5VoFFbI5r3g7VwQxZsxZTlW5EJ6q3jc7uDXqQyGvIgBPBCk
MbMu5aaulAcSM+Bo+AcJbcjajcDfeGgCscWAuo/0FXWlZ0bE9rTRBq46oRa+c4kP3EJhI2Iu+Z4T
vp0HqEf+wpIJxGOin0Apeo0Esh7tQniDggtRAOiZgIM2n+h8asC7aBPKPwBgD+iiWOGNiJDLojN3
TbimUPH2nJv4qZQQKKG4gF5grrgn5bV85SJGZoR35CJxUvQS7xy8vVxA37rgDw9vrNnHUe/DN+Cx
nZAyPtnMCUb6I1aOv2FvFJPqj3QeS1QH073C7EArEGO2wFyxhOsPl1bsevJL8R4SoN5wMn/bw4PV
J52nsIyWK4zIH8i+C+4/Z3+PDTOiDKIODMiFnyw+BrtPmg6VC99kewnO3iY8sPP2Iqhg+64+Oiyu
UO133Fpwr4QnoX6lg9iMST3i8ei7jPomuh8JvRscrL3aRVtulmVkEND1H3mf6ay/ZTRkDh0SAq+I
7DkZAWYPPZHICN+cdeIaZBrEDMT6/9qnwkdC5zhuh0DZZVyVUP7jE658FedJl7laZKLa77NwMMRU
aJyIf1S/5qLBp6yZnp59hV+HUReIoTe0hb2e8ZRWybAcXVLKwWYMUwsrjViZMm8kBZHNwKxDgcqz
Ecqc4F6iTfr22jSE+pVHjO65d0S5EU5ovx+9IL4hKuG2zrNC5n4u5RkKjyEyC/GZD5y/WM64W0lA
g6v1iNWYTpPstjxOdmlHPrlJdcIantHDDXKl5VlAiQmlGAV6q3haeBrF1S9Cxv4F05TVI91hn+Nv
lKd0wYkIjUJjz2GcDOIGtpGYS1n2MjIUjAMeFgKjdz/JC8nLKKtrRoB3fOkvlizjKz8FBBIIQusE
8bzMDWPOXBAjBNeF+nX21C8JVCEJZX1IA/hXuivRonxf9kH5OSRpXKwSVGLU79fRZqZGpk+M+uzV
vx29oWvG8MRGgcv6bsTfw9+YqNGZWyneAdBmwf7G87aYz99KZxjZ6Y6/yKt5fERG48i9eT/qc7mq
402YFtCDoeaLgtUFLU5UPBla6QERVCgR7ZWG4N5IIYYAaqTPii+uSOKTtxsf7fD5Cn8jDvLab432
EXj+dcfhtlzD1DuMR6xPCWSli1NhIN8L823XOs6RPrc/LVuuEvZAoWAEiidLGOcb3M2hrFt5xt/u
IcudrsIAEwAmF+fGsJuwcY/EMnCyns7P8B80/b2BMpLIj0fnr91IrEamincxIiwi1usthmhok94h
8KOj0B2wtIr3XDRs9SZnGMJBjCGTuZNV+x7nzSA4/0A7ji3JtkgzYs60YlKgfMJqLsPoYvXgaTG1
PlJkzD7nX6qqYqJqiStZdYxzRzhjrkAUfwF/UGUTlRUh2w9HytCEXBN411DaU9AeFhDeVbY+vihR
Nc4OB/teoxZRDvCi7G2kEgXKuuEoT6NluOWBMpKy7+/vzCGDRvQLZj2gaJSJ5555yMmL54YsO3ma
NF28ibm6cVp8e5VgyG72QBqKvsqUKzgTGXOVUa5WRJGYufhe2WpOYgwGvZZTxwMuHF7VpnKOktZJ
m6SFm4gt4fd8lHothpv1B1SWX+K4ZObUAHCqnPIJU8GJEEqzctofWVOcC1m3luw4xPs0V8ZFnhg8
LnBZPGIeuYl2z2H7cxYz6jiR8kzGUT7GViAWJ90iNsZCxEqogtkCI6bBnGd+OMLyG80VY5LGWqGU
2ZG7RvhGTlhEte+I1iBul/MA8XiTcg7SRnyL2JJkoiubvPwDhiVGICclbIoSHPwN48j/aEnHh8Vm
ZZiZCQ7tNJzJwObs5RAL4HSWPage/mHvky1UKSSyfRCKSbswUD7D8QNWXvEzLBhBczBgRCR8TGyF
VzJ30nOGSU5IcnigJI0tXDpXeeRbeIMMLzaohHVOgM5dlDLctO+N4c+OZGR4YUjNZZ//e/tkWXcy
3rLHMvQ8SA6dHHugC4akRwyWBRHTOGaH+01Zeu/DC05ZDjLUI75zOzJJ5Fbwj38NlfBChoA1wy8M
dhNJ+5l0eRdzKYX50H7yBh67v3AMY6UQDvKMgr7UedW60mDCVG7SU7pL7ynfZ0QYE3r6CBwc8I5D
G5QCoYBhmAv+ZccsMs4bThHvbfbwHqPliLCVVwdXU7hSaApLTuaSgf5zDAQkPjU9NJR3Y+Pa0ZPP
U6fFT9n4cF2yrsWS+Cm+QzaWv9MSlk/jacLbCu8/LJavKzu02L4M8F9gRHe9bioLjlF87xsnHJQs
b3GyR85pu09UpjDgjgs5XimRDMgiGXDxXrIApTN/u4ns/Q5kXgOmzOZIJY0T02BIsQ7+gknIys4x
I+kg76FIxB5QYMSZyfIv7BPYokg0sNmw7nkCDkknwSQLlAAI7yzNdPjpO2JhCt45D8zBIk4Wr6QS
a8jRSWab9BpnZkZUZk1MD7uS+E1crYQJsj5ohHhC/l2cF2v8ba63AGMSt9Ffk1qiAzg/vkp0iwtk
osVtydFZOo5bM4Yk7MQREGfgPjih8B9GwNs5luNYaK70l5j0faz5c/zSLnmuvYTMix2ICI5tZbm6
s62gv0XpCYsMa8ceUwpN/lYannJNFsOFNBuWm7fdy5qVJ72NLu5xABVfJ80UN/nnCLCZv/7W3kS2
K7YzWUo3lPreU/M+64u5Y8Qc4MVCyJOJk6XXbKjS+vdyw2XJYQvHzxpgQ4tJtYlP4OPXDRsXbzxQ
CCw2ic9/yGHlHTVheLKcxCj4PwlgZd+V1OgBtUbewhS/dy+qreg+m5jMO5V+rI8fJPXgzOATb1cC
zkfOOKvzexrtlR4QUjFy5KgxElkVtJQRgz2D9cV3ZOGJy5eBlKDhPWqHnz8Lvv/Irst50N0R1Eg8
JxFYE8mxiMurECYIeLw2YXfxgViPgZEWbLx7RIR0yF4gniNHjW2d0zO37Uawrifks4lTmB+psxa+
AyW+bz9IZcI/eJzLBkwG+gdM38+hjvQ52I6ZM8Xf4FYR1UCSkbUDOB1udJcM3talrOID2i3OUon6
/B6Pb0v3EO3hLomYQyBLD4ty8eiqS8xhFJvBh3KHCwxwXc/tf/wrUP92QsKz1vnccufkvz4oxXF3
VElNqvbzOvyksmpbFcub3/wz8xb8aeL8qFZ0saMlEhMU5B3hmdz8wEsA0+ZgM2tnZzIU0JtPuB7y
zfljQhEFdS9HtKtEc/ocbd3bvB/CSgXL76wlYEYDJ9DQujl713/NYMbeiZtYEs+4+njzDdcXSx8a
3iE0TdnVA0kD1H3YxJggmKbwtABU260hCFLc5Yjh4dwrOgh5y0VB15fDULGBY5yiDqqtAHhTDHNK
YFAXaMSNRM9zG/c4SR8nVJr0wEIsIJkB5pmiqdMBxGWDrL3PZTmz1ZHrrCOymy7EPY9hxNkaMgXb
p/53A5x1eABfR1jxb//PTq8LjXtuXwI+qjID9as33hW3GVidn6XLnXw9vtxH3ReXb2A1yx2IRnWY
o5MBF+wHlZJoLHuvb3jQX4CwT0CVRjyNOahHyjfMwS3YKyCBa1sHkgEc7OMQthv38qsM1jzja7z0
T8jxUrgI4QE49lz5bIr27N6vo24bcAvxBaUE8nE7JWCwOh9VCzQWUfVwhg5gqVdqzoy1MbUhjsLv
EWavLQojP3tZb4MO/eAEygHJm6eITl0gJqqFCELlijpELMCEEnxoQk5LucFuZGw9+AeArz5Hu8No
BrqoGWwH7iaEkx1qcMOtIOMCHwRRwgOJnPxhxOoQ7Njg4cMgBvwcdn8gisAORIBky4vnHKSCXnYb
sAYRMxANDIObutfIGqRphZjosP3cPIkIDxymSd2Y0Xj3Qyo0aHx9iSbE4AZpHILL5GdArKK9sOC3
JZT0etSaXv9jxj0AUtyD3QwCxguUkNOzb7ZCWUbq+S4kr334vhDs1L2KM+7YmbJaKcqkAt4a1Lsx
RQOAUMFhnxLVfWbm/P4FeW5p+IePKumA7aMESc5pSK9tr56wSe16EzLUrRDcduqwOrrmyTMAYIIh
7oduPT/YqJkPG2vUaN4RRovv64TpMH10NgnBZvAKkChAHAoM9AMGSh8RrMtvncHCzryiywPXhRb1
WZvwlLrN+PHwJjv/lwuca19UkGDVuAAPPLkHhFDRTUj2vwdhLN/vfPO3Lu0vSDOhdqvg+OKt2Qmg
9GrLVUrGrsHh/PwjcUTaNO6HMxX/T7qGkBhCOmi5ViCQMaE9NUDCHv38dCpfTTXoRKPeXZjZpxrg
ksTxKJ8DHsHVPvfSXG9/3ckaPSKUQa31Mz98n+LDbFn2st2M05ix4DUcn1SoKwlqvyzUfg8e7HRk
9l/GsJ7zIxjYWETpWREpIoCaTv66BXsKdoAaohZNj1rv6D9u7s4I9B4Csj6Gl15EdO+YtT0XIZht
W2jfdfcFx+pyTGGz3N7IuVBOHKx8DrpsAIDJwa/mjZMD0Ln8y+GIP5W9IT4BoCvUHHB6BorqIkaB
ngcaZWypyvS2an0y2PstmOvKdYHFWbQVvCknqlmvHTKN0Hp/4gPy9vugeL3xNWFIFTQCSJc79agb
PkRfA9R/O7y7qOC8oJI9g7pUhCv4uNJCPTUpoZxA1t+EMdyJLbVh/rYbMeMhHPr+GVavAycNdY5m
hhCAtFdXYZ2KXhAPNl37S2fVZe0ndJwQHGZK/kTFiStAVFE3tugAXeuM7tN76nDQGC3uC1rQNiNj
0mCNFCsZaHlaDDQqIlgxCjJmekdIKkJoqOfXq0c/79cFFOBfteWbJ8QvYSIdbScb6MDZbVuhu4D8
wvJuo7oa3Easf6fOGHmDqlqqG5qGUrGOCElxJcYH8TckLx8TH2qe8ATDpvPMe9ybdfEvRCeFtnZp
+GvygvI8voIZHC3HHey2eBr/Odjw9lKNYjRMiuXRfQKCsHNb9cGSDQ3v9hysQCKrQN1qCMTQTLxV
YxiItw4S0NusytD4wh/2KEpykFCETxYamRaKXS6z0bMJU0jPkebz7iC6hGrGPPNHNL9QWdFQ/pkx
lgTDl3jP1udxYoKZuXhNIJq5i9QtTJz670kLN+s2PCcNzPif8ZXNYIqVyJV3Pa+8aDcDy/8s0J64
RUoikT/g/DHOxAnq3FifUFtnYITvxvA6OLZ7fpO8j74EzXIo4yhGMNZEPSIqiWI3EYH4O8DkA5Jn
Qe095L44kqtiudiQbGUFV9A9XEbqP/sXomOoOau9i68+JMffQ3JNJPl7SLa/onmXoCDDX7qoR5qJ
H1Hslt6iTSL5GsmjScb1hrqxQjppQ15yl+wQ54M3SIiQawgmSYJ2ET5XviC5pi4SbwV9EBIQgFvG
lojkxrY2rQ/xo5kYEzp73cMtqp89c4w/QIXIA83RRGSPEPBBLs391RZcX7yCp4j2AsY4jx4MIOh1
ajapJmeuy6p8fjJr+R1pZc/e+Z06uoFKHVTaCK7QCzeC7UCZcrf/alylvcEddbpMzhC/ug8UIWaw
TI7dC3mxAKl22PXDJ10zAwvBWic1R447Rtnh0HknI344hVdvhnnXRE8yNCdPb32iNtINZ1gih7yK
+GYoK1wbtlVglgC7OUx17kUSS05/0kIkcx8tAVTm6LnGy2/Ft4HDfAPZ4Bg2unwQWyx20wreI3+8
vsiBxgx63zolhYDIPerKQdqSNNUeo15mDc5T+JiaxWEqUQRiBpEMkdeYI4qBiFTsIXIt6E8kV4AK
6c710FWeUt89ne59q1Q55KjD7hkdAOhBXNRFYAxv6cWYaKv9bOMdh0h2nHR83+j4fT+XoIiBZlFD
uR1WPW+vUzzmQaW8t0cNWL5AZZ1104PiWq3b9srNM9OHDqliLpptJNf16KrklOtRYpehgFqXDpHU
V6r+no3RPrscQEQONt+Hk3skr4xuO7JQgJCR5mhDexwj0qNHe7J83DP9XqkIQY3UGOkPN9avyRHG
poFBhHQed5YbGqdU+4QqmkANXVbkxs6p8cra5aw6jrRETVVzWLUJmEUCOmUwZh+luu411q9eB1zm
khrnsY20CRtXhF5uu15ypDqW2nyan/MzB2KRH24uqYYQRkvbBwi1n/GnWxMUPpor6Znrg/Dq3T/h
fo0qLUW8NDGrVH8FzdSQQDTeTKvDSCZqyvVqbDjh1nY/71NlW/bt4Cs226z3S7jQn7anqaqM0jMu
3xxsOs/0c1QFrhVjuPc37pPqyuvgCUPSz8W/WIVJ0V9p3T5Pp+KevKChoQzZXlUquWqUoTYeFSe2
f+9h41FTIFpAZZk2fd7wVgDrR9bJv6Tb3bo+D5Fa5gC3G3jUEVK11A2u/Y/N5h/8IJk6RHXq/lkH
B2xtsZk03+aTvQXmpicRGWFHC+odFrJ/Ble2Fw/BuGXk6cM63rm+tTqDOdv6D+owlGjpf4kgInzG
buvMltGq+dQ/7H9fvFeP2EBh/X8FHo7J/loespxQtnWpV/t+aUS+J/3LjdhNzV6wnbMSag0pHnlx
myDXg/F7sa4SSMO4LqoHpr+8rNA0AkVslLqPt1e5q4n2v1wQHgq0m5uQCEBUJkc51MmHxfajrf7t
EmfyYOsn8n06NEOBuhj0MpW1E2TfNLj6+yVT03w6tUssisbO0omV6Y5AkEOoRukQLHCrXnY4wBme
H4Hi2YDv3WcPBsBgh2AEZW3UHFXpR/3PmKy4c0aNLjqZA4R3Y4UcFhYcb1G/hJiL2oHJXh8tPUD1
BYpkqj6oT551H5pH/3RwdcrRnBBINwpnULGjT/tgKyMtx3bCQan/a0eIgOFDd96qH9ypjPWvm1GF
XLtcX3FWMqmoawcjh/PfcM3VH6QI7pHaNzNWdl8HtksYApRcAzJaMJ7O5fN6zCEDHtXwkyjn8EYQ
9jwOPvevoL7/u++8A6TcrxzS5xdneGBXVPZzzvum4gMKjVFqyaEElRpu0i6vEZHLwxzEJBOuI8Na
vVDMDDvzs66HJgrwnHIs2390o+bsomJ1SKyciRbrhdTTgzpOe3qqYN/rubfvmEK2PZbv8Zkf7ckW
SsIe3M/1R2+sE5PB+Pch+lYO9OpQ0nFSeuUqZZFzW/2nHL/Amuyz/PDJsfESnc8hsngu+3FV2r55
XT0wrGUHawtewOuNnhNYwnc+VRdD/QfvksNop6AcdVQo/vF1ATq2w1xk2qxTyBnpTCXd2VVH3B2H
509kRjnknfajjtoq7zI6fNYHAFvrW3CuC6KoNSzOGFgHIx8jvvzVe+nzEiJgi9o8CK9L0tewySa0
cu1bLJUcRb4J9bEzcfJDshyb3OreRsA4fCtHCu7z+amPL78Wt+IkF9P9h8FPd4kIiDfJ+ZMDH7oI
Fsd6ElefSqB/2TOOE9qES/VU9S+RPRM4Gbm7xAke6OKyD94XkEOueuV9wf13eQTVcQRLB6AKvMIx
vpE35J5GLVtFpF0kKmd/BWyIULlW7FdyG1ChToCjLc2szxV5fyE4G4vrcqNwCGr4fQq8aKokwLNY
5+DM/smNPtqzOSqE1S9yWVxscQyJVK7hjSm3ilOghclrcvagQY9fxX5+XziEIofveq7ziddCeT9y
C5zHWNekOY7cLjsJJJgRBYUO6KAoJtiJ1DHR9hb9lrTjBdLtS8SllSBeEumh4a6V5AmyQ8/IdU7/
xkXusLWiRxedKTOoJPymAw7QS604BfR+O9eBHdNZ4jZuAUIHJM8e4N5rwZ8BQcG9r5ChAi9QnLg3
osyTd/Di0kq46sXjypgyKBkhKOP11pIHJHVcET2szBJQy6If9koQRpzFlJgxIMPpJHrJ7bnANk0q
ecI98AWyCpzE9nNb/Od2LjcX2xUYTRCe5KNgCyfvVeoUH4Im4pxrTNVSQ//DJ4ZnFFT6rHgxOCTi
vAaUhQSCYGWwRU77V8TNoHrvIrFHO4Vj1NdyLVdRpYyaBItKbsyYQh5YBbBCZuExxlY6374M3D6I
AqACNS2qwXOpWbUSSOEeb072BoZX6cFagGjK2iJJeVc4/8utEkgihlUrOMdMjfXZoxfagrko96tX
0Wf0T1ytcgmLWl/IFT2zFpAmkAvmXsmQZRjp3QCFSNzI7WT5LNSScypZli2mR9dlhFQG44VNHmNr
SrgNrAFgmJ5hyL5c+jArzIw13a5oG/mH2Mya2WlFbpebxFAgPALFPKF2zGUPeD8SNWA8CSZmAgWT
KuD9SmBdirfhJ8cVkNuM1cGiYwUoCfPsrNWSiQiNNYd9UtViV0zcvOYkD+wA9F1//UIFJa5XiPZi
fK7FYPTBhNFXwYJqBfIwAQa4Jh0ilrtJnwuOvFwpc2kg7173SkB/J26s1ANdph1zQfcZWA2jKBlY
sJ2nOXz2MgFgCudPSuDC0wrwm1wA0UtSOFyTEr2DfGbIn7DQD8UO6/lzwRoFdyk4J8J7vXSmRkvG
iMZjlKWzFhJ7PPJCICOwezAsrwUzD6KU1fxcOIlYMXG13DXJoWePjbRy18qzC+hnEK+QzE/nvg3q
dGNyr6S2CsVTs/60H3J6z1hvJIA5EB+8jrF8O8GxNXl99xps+RaxyQAbEHXXyS0C0nFdWIkgOnZE
G8ClXwMSQFiJWCnVaayxAwWqY3JlsMj2MjYUXOCUpYy3ZDHXDJ9eYmPghViUJJZIuIDmwziF9/MU
cCAn4dWSMJlWq/fq4kOk0PjdBOHHzE8FCXghL5G81z1j8pAPHHFhegl6lqyKwnmPfxUsNzA15ktr
+Tb9xOtAa7ocsmIB7omwjY1/fFAizUZclXWJqmehJTql0wPovkeniFOwC5/UR96u0ZC/TvfBPuAE
TjYcHPol09BD5lNX8PYULPALn+ipOcg3KicPIOGpIMiPQCs6VHjuIFh3gImXn1xUJTb0BEe3jbR/
TmT5S48KNYBoD/8VKOkltD0QS6mZ6/kdJD1RDrVysbq2kysIweAatbC4BHbYj1uPbRmyDQ6raOyw
630LSKkjM4KVvtd1KBNO5gl1iYiKrfwew+fExVy6pByIIrFpnVJvRplPYRbHNyCfEp/wvqqlBKOh
BOwVUJgSUeh1HL4CDdWY9JjunwPenZ/GFdnPgFPKPez9Q8Y6O4CAzF6J/s/xEN8zoRMLOWT8EHJP
yDd3qcUR/OE32qDNkWKcE7jdiN14+na2mexyYu5Iexc4UFpQmpTzI5qFEszCLGpK16h5WUn5YI/q
JooerkiScj8cVKEx6lG+5lALdw+cTOp2yDcz+lLaYaUK+upb6FpeURUClPMM0k3uo3iNpaxBLWrf
DKnLu8dNXjNE3Uwf9d0X2YJ9CSN6BnRyLM68ypopJyliRwR7iEIhsuWWhIsTrDWjciZ+UQ3bQ9Qt
6n9RWYQ5cPYKNH5/BcuQEqlwC4yLYo5m0k72ESkfKhwOwTapeP81lpKIXX6cbSPL2xUNpUSt90Ar
ZhsQqkbkzDHk3rjKWpIMEjj2InJ428z5vGOIj6z5VuYOPia4pHBhUYGU1AHXA/J9qiWAVW4pepNi
SCOQPEG8xcsEjmcFBr8omCPvTh3X+DDZjy8z5NGYkuqL4qPomB4m/WAfSQnuOSeF/0gBfAUXn4eN
azkml/Qy4NsU1X0xKru8HkthIGUqY455k/12VH2dIAhwn0GTn9LjF6qBzDICTHBQM33G6BrtqG7r
lwbVHlD/B8wItWvdQisp4qJ87Dq3smtA2R31a6fHYBmooVHWaT2rZ9uU0io2TA0OK5eSwnZ0nlfp
g5qfmBUyfVFmqa6rlDLjKuVzLanggqpie7SZaBSQ5lqwR2mW7rE0rtTHWOVTG1F1amWU5lqY0nl+
XSnlfX5kfqh/nFAWaRaUWdJWqRNzMuJUn0LwmtKjyldgdMgoSMIiApOf2IkZ9njo1aIAjSVGU3bz
5Xq3kqI7I918aDu3pY6lTzUXTuQ1X4bLkBK/tVqw6qnpq6iSOq82aDClUspGIVtFj8/U1fVLKjuL
S7qPHuk+MCjI+aGgDEcRPKMW5ybV9d+U59dJM7fOQ5aGeKcedXEvn4K5RAWIZvJvRialUpQoUqM1
o8SnooaHcqn8Ob5Hdl6FS2BQu1VHCil9bjw6eKKWDIOtZVDfRcJZh7MvzkG/xAHqoT49BM3qVVIx
eBtRoFMYWa+glImK4TPltFW8RCcM+UGuQijRqMstNdCcDaOGESA/QuqgdnWie2ex6Vz236U6YqNx
Bs63OiK7U1xQy4CV3R13veDRDz/A8uF/qIN3G0mSBdx5BUMAj5s0Yv+jdEUb9J6us+qckf1jUmKv
xdYpuhzcfLX5tHml1/RdOKs0Mp1Rx9EtqZyh8QnLjm1xyOYQGLbTkzUkaQYmgxT6/PpJHIyyt0t2
FhYlai7oN3QGzah2CXZuK3Y8ICkVSbUBV6mkJitupsBQADMFemBONNxiUFGF03j1KXxtEQv2qO3h
4huBF6mfIJwjwBBIktQiCGjaJJggwNv4RBISfxHIUwEBmoiwk5oDgHXZY9yNe1+PsRJbCdEkKVpu
x4EyC0ALEMNjjqwcCHDJtsrVsVCEy3PJTxHpkl3ltEKwXgj4XepjgAQHzdcmAkJ0dLnjRlvoGYEx
E4DNU0hKKc3pgWwHykC82aJEVEpw2stQhpByEuIMdvpe5+rsxJx9mmHPIp4nVAPyUEjFxCZ9FcQT
AcQqvwi/c0Ds52zMnwYbs2zObwVQcrTaN1mfFhS0lYssKAe2d9KWlDn0EcwnRyByEdZEykFu3NWQ
uz/Kjzu/N+aoSV6QWxsszY7q2GGxs8nEF3+PJ3e8U/lKzA/L69I2v/jiC19JuxaP2Y+1+Cj+MkYJ
DwS1M7HH3AdMn4nlWey824a065jrijO1j5eYRU+u31T6rsENQkedTXlXyweMVm2y85rt9MiFNmvw
uhv3Hv85Oq/lSJEgin4REUBjXxvb3sq+EJJGwnvP1+9hI+Zhd0ZqA0VV5s1rPjryCIKPrNoJ0n0E
o8WN5VNoPvqMVvl9YthprOplyEnmPhDOC1YOrMwopCHCgasSz8r4ommzHWrbtHX7+p+OsVz+Esa3
oHDyzB+CA5+qHE/YS4wc32TSoShH7JlRnOHZxHKMfB1XByCnxeEAD+FHqGT0bkFXsAgIIdATPTzD
T5gpDvehYos0BWg0P7WddNCOEdY/TI8KK+ErEXNWw+4kbFL8Fipn1q4LXENwmV9j2Rf5MYGFxQES
v6DFxfIHYQgxpoUfMdkYX7lUIZ6hJqPF/DSm56Te558cKxxJBpwCp4mddNnqVPx16CLwHi7BB2Lr
xEK0mkEXqB49BPnzUnux+taqeBV6puyUOtzAN+WFKmPBegT085fJlvFX3pBr+2HmTQDLFheYlDJ5
/81ZIOvH1W5iLK1BtJVfLhEpzASmMsbrfpcX87e7lRcSJAoGaTRLcO+4Qw/5LXhbFOxrLWaj/CWg
H/lPS7gHOO8Tn9XBQLyUfAbDeugRm0po+hAxV3VXHJKxC+NZXKFAlidgqPokIF3kwAtJnyAVW98b
6fUJ9MxIJ8ZbkCuuW23objpsoDDxsAgz2NVfN3MLvmoBeNz3Bn6OrHjvnz49YcgJCseRDXgvqMCe
u1E6BS2fu7HE8R7IoIZP6pemOLH5hieBrBj3WzrvcWBJjyQYnnGpwUTsFHuBXX20wEamDh5w6imB
WDkQhJEisryAB0TynxeMhjZqQHw1q24XQfPBFfnRaV4SHTXjSoZ9f+t/BzAta0qIkM5+hqvyGn1o
f6vZAonW0lvxSB4cFHAOOGgws2IceytPlFnA7CkOMB4pixw7f/WaUSwQJUsoG2v8k4h3c4s0sF+2
6gH+7qc2eTvGs53ixdQ2d1IQhzdztvOB5Aa3wWT3aFjpN9eqXtBDaHdgMf6wScUVWJ9N3idbI50l
TSfQAj3kZ3jG1QGMDnCb92bMZdb2EGJV53UmtmKcSo0tkA6HseJkp+N9LOyJOBQF4pZffWNXsRZm
xL8+iUX8ho+0Dp4pHgafeEQeNIxy685vdGv8h8MzTtAlfy1ZNJekosXfNFTwFHgKRCAJWqMWYway
Lp+VZ9SeimsgnWd3SXq7hku07IfsMGUeDsoj8/Vrju8hgbTLNkClzITKwwIY6dMKB/JodRZDeE3D
L2nDFBhspSeA0ooGxzBtE4tUTv3ekdV9HF/qcs+GXpe2Gm01Bw4AAyjxDFJGW0WnSruqMvnxFX6x
d8b60QlYLelgJMsD7gUIP7nZG9NnnDENVgAj4YtgcsgoAbF75Opy8/Ao7XYDdofNXkhc04RS+DLY
0w/xF8Rr1ARTc0IjS/iL/jX/5NfUT5hI4+m4n3H4nc4zQNGI9cSuuPZfzRNmwIowk8/01VNHF0hb
T6HkVbwAfqaFm8vQfXfGa/1LdcmHui+DLYB3Nkf530ho4HyaSAHhJOQw/ZDOG9DC/6f+7BrkthvD
pZx2WvKrE8kd7fLZjoIfE0u9wmPWyhAH7JqbzpNbn1sOi2WrafTNTqi7YeXRTBTPTrHCxlrH33Ci
gHhzrjjgjrNhBP4bF7YZrYHiyh+/y0Vjckkyu4DVhbxltFKvLkJ2y8zgH4mtCXyhdDe1PmsUBJm9
hoFCe6L8BBwhABcAT6OKwX8y9OYS+bwN4A5VIMnoDx2Y8wHWdM2NlFU5eYOgw4XmQwOj/x/bjI8W
T1itU//YgrGr4fghZOuO/J5QnXR082wJP+0f8g9FdRMmbl/MQqNd85P/zTNPiV0sbtM5jXjOIAbw
5riyTgdGAL0jhic+zcx3x78Dy2A8XMVLLJ3G4LEACI1f0vwWNq8KB66wsbLWV5KdrL2X4k4kor08
MKCZs32JZXTnMD1jglQNngzNvr1FaFMWp873ZearLPNQpoMmo9dddjFwskYxYQc31kP+1RzbV+47
7R51aSU7eolBABaBbXsHVE9mugZLKD5GSDWBwXlzC5i8dkfzx/gaNweDXBqF4rtiiYiu9lH8i54x
1Ihz+Gl2Lg0Hpbh4ncjoIZUQr11jSwNzxEdPequ6AytUHPxccmvFweahv0TLd1weTeOZmEzvrWhy
JxlHhm32J93L1VxVrC1YfPm4xZrFkA6EhjZWZPgZVdpb7Y13zi/pSMsPrsacx2omMhUBkShPhfyI
QBDzANaiZY7UMj0at/o31a0htWRecbI2iSsZbstI1DiSZt8ch/k9e+//smu8cev0Oj2n2S0x+8ae
SzY8AaM5bu5WgkuE9VN7RbeDOarc7rICb6ihsqmzR0QhdLeLPd41VHpXBfdPtunjGijcQALSg200
uumhZW3gIKtty8rT8dLEYAH/MqgGEDwP4DtwC01Ol5fc1ak4agT3vQQvsijdKXndBMBIon6r3lmq
Enc5exALdIz/z+0mu3aaj/lnfzY36+v2mz01kF7sFEgajCLgf3zSZ18zMgZxdkvdYXxmEACNbfGZ
hi/hheHXiAqr9cwYewsKWTJ4hav+gSAW1fZNNDioeWSZpjUqJq0RiV12BbQ8HVEWKNXepJZc8Tw4
kUp7CNu3NL3BepG7r7w6w5xi/sjUNkMVn/pjs/2HodReqP7iDHtEpvYJqjxp8MjxypEtiu9C+hph
FLV5jPNdXYdua9Xl53CG5+MUPnLyuSjQsT1vsfltcRJJ/CwbYBgVEN4O0axvOzgwpzhxVwzvB5RN
wYb/oeBgj3fqnwLQ9pzUK32NsfHBVYPil7FT/saej0XwERvqGLwRx0hqf+Fdqj83g5/WXoR1qkoX
R6z6fp0psXLq8OOVJNCCzoMa5v9KScl9SAlJ6GStk70bomU2TsgeLPevxc+gAOyhfRMPhH5GtB24
pxGAx09p8op5MeOfZTY4+cknxkFw2zVrroktiTCgm/IZPqbRGuQHbz+LEC3camM3woE9uyZ4eZ0Y
OcGxfWF+zWmCFV6kVdqWMumSRU7Fy7fO1Nhp/Se0DsngREDhGiraZWXHDJih8eTcBJ4lCIi2pttU
Z1nvYDKEz5UkXxJ2fcxVYd+KlgGv2CBAea0aGo0S1RV/WYMdI4sLBeSMN+eNCVasuTyEBE2B1vLj
I1Y7jvwaRgRvU2iou3/DT6HZoWCVxke7j4aTpj/4hLxu6/EYYn7E2AcvnsQZLyrnm7IVoCZDBCme
PTlXjLlrmyQs33ynaIEuUol2hzXF5/DDFcp6SwzR8+n/eEwWshjgsZNKCG2psQscyuP9Lr+j1kfd
1YTWjGscrdwaK5gx1oVlB4CKNW1uRziL7+LUz671J5+M6T7nH7lAbg4xI4H16C/pZyejSUqPPOxM
xP/fDCQFDh5x7OR3YSBdXKmZxzsB1lxeliX/13+R4Nxgt7FLnpsDJWf1N+AWC/ySvkrPHDEuueyK
XRnYQh8z08XBvt5LmlOIrh58px0b6A3T6nrZcjeaD76bPj0QG+dH9UfWrfkvijyYq1R6mAYMbv2q
0Wn+pFA8LdU3/uErGB/a/gS3gKM4IE9BXHxV++7QiAPcy+ZbtLkv0CJli0RuOhKOcnw0il0WYwG6
V8tTauDK7kAe1bKbIm+2JsG2UrjXhsnpEgiu5b7ffLXGR6+Q8qiSxv1cH2jzDqNwVGOHGqwxXs35
St77ISgdGELxxDnWZVZmwhmxCqChDwboEG+H8TDFn+plgzsjvA7bWOBpxwypa5tJT3CvUjuoHLW9
9IoHsAI9KOrpwoNfhsDBjfN+xi2mc3qvfJlwmp0kCzw0ttZr5qejs2HE8VbRFX4YnJNYapn2qN8S
ZSvGpJh6xQbJSP+NdIRH/LVrdyU+TvIxCb21TWeQB2kZ91M18bVLBhCmOgThogWjf4gyJNvyIber
r3p2q3S1gkfH2ru4sebGlh5LT+15OTSfhA6LWHnrOGnDA5RMiB4V7nGGK9L0m6HPwxu0X+wzJl0Z
g43N5szYZO7/RZj/mH9V/lV+LwBU0U83PIvhNvQ7RstcsKrGkXgXCteUGtlIfOxF22MDRNrTS9oy
ogzhSxSuGp9T9szhHb6Y5kIx0XuPIT90V429boPTOT9KbbCBKZAHjzl7DPr3RrmLxrmbr7V5mIhI
x3Ez/NCqx3KFYyzXronTJP6dl+k4XDYH6KYtEe0GAdnmO1YCXnKrK7slQlg5GYXNpx94xLuVGzj9
JEfaEYrJ4A/xDQTns4yjB57e39VnYto5OP9A2LD4FgGTrc/MtnQ0Ns0THJpQdYXGz8wXgWlxSmb3
zJZUftENj59U5zwU8ZdO4X0f1sBIVF9GT2aGUxsE9zHwdJlCaccm8cjQrVSbJoafissbXFHcTObI
1eRLPTJEpIXPHW3ZUUENureJPUl3ED0xuwkwhRTpR7eBelguCTIXQcLOObR5odf02Wxlt7pPCAmH
s8EUSXlrMOJZ7tigVLqV/fYdsEDt6YNDyxvWFGsC+eR+G3zI/XWJX5H0MZybPBl+vmIzA5Jqe5Fs
mokldWmpeHspOQTSCwNfRj1oXYhbIwsEFmL5PUjbEDJefZCUKxRyKftS42ObrN9iIx2N5SVGZAF9
OucYwwnkXfwM/4L6wJ7e61RdsNya5CANpwjoCigJCDUnilMd+BpX3k2o32Vo2fkfrNGRMij6X87T
JherpSJheI8t0f/yKHZypJG0oFCFZC7aYazZImH4MD17luER/DAhGAJrZ/znEY4tlglL1Scrg4iB
RHeLzJmjoxmuhgKa1ycXqPaD4XDcM2WW6l3+Cv09wrufYWzqiJqzZsrgR6zbxK7kP/y0oUGMOyc3
w938tRdkE7HHAD/aLy89a5wZEcSN+tQhyid6dLNVDNzM3/jwQuGV81t+ZQWGxQsaQgEzy0/dsCIA
tnQtHczUSVktaN9UG8/xtLblYZu+D4w+PgVGk9q+mjxY3HgF9eEx+lyE3yI9YICzwSm7g6sE58WP
PwrZE0FbFUtJraGn+bSTCQlFJnuE/AgCtN/QT0BfN4e23KXvq5s3nv5bFWTwjmqOMw2XFMEuDYQt
B2U5LfF7G0DBX92UNU9jvqIYXmkymcv7G/qg5WTIQGjbcbHr5U4C+2d+UdAMahZR1JljgKwBK4+3
HNYeNqAYdZpstPaYPAvJ5sjVEwdFb78B/nMHIkJ+G67GR/AFglhwmIzIb7xMPy4qtMUXExNGHm2a
/gm+Mk5Mvd8NPngsG8B4GNptlXjUEiwApvbGGbv7aN4DnCM8/qHoT+v9KL9wVYyVCvoO2drJkGaH
Fqb2j+a1QdNkUsfxevFbe0CPRKxHch1Sp3rhk1aedMIYvaZSBFFO6SXTka5zH+DqR72VnlVmgS9y
uaM+Mn/7wZKiXZreZZzNT23FRkIAjObUo6f391E5tgxGz9B8vRwT3Kr6K/l/nF+7XbhRz+Oo0nKy
LIWvqb8TiB5AQ2m32uAa/TnC4sF0NosHVjFYa9I4UH7I7LcG16PSDbymOfaiTeoP2QcD5R0KBkSe
OCSW8MGcMfuQ9X+69tiUBH5DEIfQGR16/WJme3KWJYMGlGyW9puVvWk/eSKRn1EQ0aZ0u0BA4xG9
54ZNRdho33NxaOIjDTEaBHN89FBoIDIbHjRuSv78Ve98aoURWAgrbRLgP8seEg559/ilo++gnFU/
NEgpBZk5IRwjympqAirk4DRODrKIHHEdTacXqkBzr2XkVkCt0Dp1Z+azPtIv5aR/DL8gkeKdNy19
PJpWqKp3oCAEHI9wvwaECreuP7FVSIU7UJtvdhQhBvC18G/Od63kLIo9le6s31QgsUDkbAC0E1YB
30v120LoYNgASfgdRdoLKxvbMXjrhQUGlZ0oloJu8WVp3sr0zM0n1HoCGxThGXWftbGXZFdoXxQY
sKZTVJamftWMfHAEZecjeYaE3XfitzovpLcl1lT4M2Rbh/8WsztsS3MfS9iOXlNtJxirvbpW2bnw
Xf4jbIVwqb7dLa+r1Xp6bbZYsKwSq5K6pfOVyFlETuzQy83vFEznlwTrKNqxxBPiqMiSgv4R+0u4
C9+14MTLGRSb9aNaoMHfi/64ZkFNh148q/2xyvfkYOn1OfKL9tVI7kpOYDYOF3ZhWgbxSsxCire8
PRmmJ+IzMh+k/k7/JOyT5vzVhwejR+HynSlP+gv2vQRRfPlB3A7JP0lBQX8RujsBNJG4U3qrqOA5
GN/pfBjoMiET9sldwGxV+NYLh4ieiV/4UjgNo4pu/af6khkyIyeS8fUGRoscXeMTrd7m7N3ich7A
7ON+XxHy3biS9BE+lR8h2S3ZPlcdcpSEKxs1rtdYCQUPM923Qrb9CMgpkMnCgove3DLTkt+HV5VX
N+hweyvCs5DWfDYvUnuf1EMt0+3Gn/kaxRMCxLrYaWfteend+IjFdpG8RQu2Efesf8EaXPynMCfY
2OIDZE2Yd5wbTeSKNOOCi/c2TszkV/SJA9KG5THrbGPnJuwCgjT8aSJhDk/a76S1stob1P3UnYfC
z5J9J34p8UHdMBcGwB9RK7nKNUzJ0DoZ8OaA1Nm1PrNHGD5UoqEkpsyVXYPUFJdKPo/Aslhobptk
b3Qf0zoIhbmdq7acHFJPeXZ/lJHd18bgEtEY7U1isePdj4rOON8JITTYrTFY/TuG8yGLiS4WdQrI
G60sbf7T0L4Dc9+Kr0mMfNtTHrPopt4CNF/s4JzL8iv+6Hjy/5AHEsdHTKT5N/1uvkx7XNCl2Uln
t89cud1Xqy4Xr0rCeQgqIDLriMM5aWDcYoH4wtcNrrspPgnv/IceOAQN1dGdf9/8jcUlQsGFB2SZ
nBtCTNA0modcd0zT5h9yrNmMJzAU9zhSLiIU/9oz2AvVsyZsmRcIkiNyGCOVw6icJ3jiePHnf9sF
Qcy3SotfOQMfGn0J4wiejnfpFlXnunrSDYOttNv0N32ZgZ7gEsl7YkA6QPwk9fvxraRugAys70Tp
FTZHHPjqWR8+U4yH9KNcvRTStyj8QQXJYOMNTm5l33G4WnUrHyBpcmfxLqw56Y4vqA4yBxsDPwvd
qVF3pI60fPeQqiI7HK1aPuLJzq8/a5eoegaYhYNB0AaT1WSV/DyojhPBj9nW0IaQA6rvNaY5SJ+o
uyVrk3q9T0kYUSLD7SENQ7WnEAAN+RhVHiiEz2gW2T2nvZRySGCBiMq2VQlctrGBqfCKG2Vnkd3e
l5ByhTvyfChxRnyN6FynXwZL0XBhUhxrHhw2WhqCu7DslqxSuwzTbUHULxwWRLXTazlcKXinaRv2
QKi/0rjbIEPPzlGDoPWHnYOUHZWsJdnhvx89KBLVJfRXzat0tyHBTrSpX1o7ggvQXskaMeu70u1U
bKsBAhXydsL02L+P14n9Hha1dCKrhx8jmK4xrGK0tZ+kc43qo5xdrN2Niyk4fUNJiYDcLUNvTJlq
uso35Q2qO6H+orZKLDjxI2LBk2RiagHVmon7qo5trBmVWPgiwGg0/QooormXMZEeNG2tHWNiOkI1
GMXIDpob+y43TW6ebLQxvTHHYUrW2eZ1omkjnDw6kwlIQExKm3Du/vJ2p6McHKN7oP5A04jyXfI3
QJlOcXtBZtS72Xu77CAKTMBowtqwr40CPgkFgzbqHVZGMzg1BIzawSzAxAQr3ilcYCow45VWBjxJ
hMjmgZtBI2SCQfqJ8CvCtGIWA63IcFhLCqZdjZWR9LUWoB3gRkIz73flfUFaMlLCKW9yQr6oDRjF
QiB8eqSy/sl0O2z3wqeBYzADsZ35K8vEJ0Fo3yIMnsgG/DLeDYSTy4OjTv5mVLV5IP/I3qkhEVfH
KRYEDMsnR5q9JfPC5ENRfVZSptqN6JTGraJ97iwuYXefXvjeNLrY9HOkxheamtFfo9jOCYL7I7Uu
p9Ifp8sG3UVigV0ryipvjporR3eUkZnl05mU/U7+J2g3Lj+3o6JhsVakixkR1fVLTvH7sWzc4k6f
QhojYutwWY/JzrQEEa84n52NEDaB8gwrqsIVqGSuYuSRJpT/iLVDKUCCk6A8dcxpqkM+gSwjLOpN
rxlfiK6TtPfRvPTyayJ/VCau6/37RGutQ18CEsB3F2yj8ZPI7bqzFjtZcC0QKsEkLmxsgzHWr0gf
IIwCnZbqstJD8lEYfpTc+81uqrz4SQERNzdyHMzGJZYDuEIggD75FKU1qGFKGJN0iO3W/AlngmgX
Akt6DXZkDDrsEXh69BwZdxrJpi0etpD6HCeACTF9EmLROsdSibdHSXE5PzEorv40CRnxXZCeMzTn
2i2Du0JYQWuVRB5EqwSpA2csLmHD0nRkGIbTtYxfldjLpkuge51KQgaEaSb8OBFDBm0SX7rjcOfx
VC13zinpkzY6ILWiybcLHlKCFyN+xbJG4rJuj3q8K3IyM/y23kXoOtDh0DZ68A9Pmxs5adVr8FA/
a4Ix1XVYLLz2sceZPuIAgDXiijlvSVwZ/lT8ALsv2LVb83UDsx5RYeUG+FDBhjG2lOTKmoONICxb
49BxhqABFi2msrQhAbNP09bSUwcYnBzigenDYZmI4zqqxR1vheZXeSPy89n+6zf29Coe24t2mNa+
Cv00Nm5s9impT1Z6kd+UN3J3Z2ydlj94FyZycHmtDRGeMVZNcf0bd+zcDZanXzwOh5a//z9/14DU
w5PvcSxIK667Bq41Ik+OhPvDJ/9KIDb7O7BbwgZgQSuGvHxYHqvssXgHnQKCg3Rd+sTen9Nvuu/p
akIwRpH2xn4ToThPnPxS3XBZPTExTd6y9Ag6jI6aVm+F57lq8UpLEjSPaWFJLp5uyTNdL8N4f8Hi
jiQ4G40diFJe2umfKIKtU1yjN0FTXeG1Ib20pm2Yjix6+RuEJMB98YxmZzC87J236Kv9Zjf80Etg
x7CY4AJOg9CFUiRMHsy8tePM9FJZuUgIA83lfUqcdo+8DrBZZQRDMXQDYN68B6eQuLgc4aa049Vi
0PHR5XyVKmb78UuRWUBi+PDEDq3L1IGf4AMyN8ds4PXSs06SwU5WeejsFrFfekLVbZanCuEXD3Nv
1V/pF8Qe+hyaEdoiJbAHaBr14oI7gD4xkGY2bdz4QFxBoBnAudzFOABMmakwhKJQcdnQsRd5apTe
GHegfritL8mAdrHwF4BjjvCotPsKUewk2VPjsxK19TMEv3T7femvGAqVArwYBCdgfiZWFhRK2MAw
akTgpPso7iamr1hPdzB27Ai/Y+ALhrmuQE6p7BjRWqsxy2D10asWN+MuXcaC4gkCW0kNeiQ46AWV
xXBAEr95bEDLEcAnR/FP/OpkS1zzZfbBC0ur6z5apEz9KV5sPrm6cfEVhlKFPJwFUkAQgKv0w2kF
NsK7Ea/6RUbf8svuTM8Hb5wRBZUU05G/eVm5MbWIHlW+9WyFCDqrN2m4YfYowTfyBnhb016wOb56
noofelNGIyumV97BLsL3AJbWAKaOL5a1lkz/uw4PwQmJEkcALWue3HBBisz7hibuW7zFZ945kmzw
ng18HYn5Phbkw6nUTpRZ4rAegPAYqIvQjvbtge+Tqh7Kz39h7jGQHTSfK57OFocBNAVTtUbyqqE8
HHiWGb+1y13Aw0HzucXLdJC/iov0ZGLHWAJ3CkYUK+QiuTwPmHlo68JcASZYe/idPpG6MLUCDYgr
HiY60AevD/iRVevjNKMJmn1j/IeBwKKcAX3qj/LSEoP0jaopm92GZwMV/z1rOVScAJkHWHQS+rNy
UTZfEAvR/uj/cFIwXor5PEofzOrnO1eiMl8T41gMH3p8HhmrJjaqcyO9lehlFS/CV1DBwYkwlgsQ
WkxpQC3+s5nf3pXIYq4aQCdjsCZ4ygY9HMdlv5U640fhBhWn7HeG6igI2xCWoC0kIAvv4wT/gdCQ
BcMShecUop2U104nRLYwMvyMkLI07EpXkNglfID6d+GflF4r9ZyQTKw8KEm7nkg3lpdu8hxiJaDt
N9NTM25BcMgxGwioBC850Q2wvYwt9YvP4mfL+wwc+FPREULP6nmdqEyD/YgNudVJhsabCiM73eno
2jpql/IeahcqkhlBh7l+eDl2hdRjvDEwb2S9LPfOcDaa1YEGg2uEA6HW6kk2nlF6VoKeVNCDEPrp
iilj3W23wOvVHogZsIJZTYlomb/dRL89m0U0PTOQZ+WxSQ5ys2bh8vsMjukywKsTO2R5CKh5pfHZ
rnG3PMfRklgcPFFmLyr+DBV0jGOkt3bHsqo7CvOvVLqr4nvNr+rlPWN1LdG/LsTtheBA6buz+vZR
K/6SgGWFu6m3ldKf51dtuC7Agfo1z28pXgLp6zDRmsCfhZFNSgMEmZq26E0hfZg4HdzzN74q+Kp6
NrLbEPlGFAIJ0z2SKkuYyomKb64JnvFYPCb2kPmp2rhG7AaVX6VnJsi6+qYPl0k+9IKFwUz/D/0C
tkantcsZmWLjfsqGC8qa9v8fmlQmvc8setOj5vBMnAWBCBPc+uqDGu65P2bq0avgWtB1lyn5YU4G
ZXIhLUF18V8p+mf4poMhU0VhyVDATQGOhAHDnABp0vCr3Dfmqw7jWG/x2UFqAYLFHeC5sETq6ASD
JB6Y9MD9VbjF00kdfeCpxGCQMJ6K0a+GD5kshzuPRLO8l6VmZeHD4HuMVCEuz8oGR7KD0JPhs9Kd
RoTdsIuJeqzXiviaKY9IdicYGp+xm7008T/92oDFAW6zsjqKCYPsER5SXAjSm6Hf2CZ5aaN+y6Lf
bnwmn7JygSXINozaRXgOicPGAzbzHTDz2Y2qKwUXdaW4giLM16G8obFlEIygFLCwdcT9Uq4nWvgq
3+H3xd/o45m/1Qfki9jkoBlEvXpTxBM6UnM514SFn8UXZqn9lwjHJnBWzTheE6aPxu4ZHUumxe+k
MDLL6CVH5841L9ic20R18uwzB2M06onZXoCYsuzG5rsle44xCJVew8V5y/rTHF96WKCN7nCoa8uJ
s6CkBClWD1ix2DEw4gCgM1JuGHtE8KeQ6JZIRY5ldbjV2r5DEP2OjQiecHRztMTyOaXtiJx1r2yP
EzwsyKBF+VJM+5ktn9qxk90NyqrORuqCjU852QVn+BoE7AGUzgCbKbPKrRrRyKPIYseWT7lxo0iK
lDOMjM0MRcV6LSDfseuXTJe3k+BT1wWClaQH2rVIdwDmOTdrzgcdJ4vhqkcfFXwKBPtQOmfLfE7J
WazJCcalixzonf6QGp8ThXGyrLmAv8oN5g0FW3ze0MPiKpXvIH4GZClVx2o4x/pqYBK9m8UOhkzC
XDv/v2iweVdEXVQufHX4VbODZQq3PAp8WtW49vjSUB2h0oGi0KGufdr4ShnEsBOsF6ePVrzAI0Fh
LX4a7blc4Dx6bLnB+Fqmt6Y8rsPR2g50G36lVPpdBZ/PmycOKTdlWBIxLP6SoF/KRL4039R5Y+7B
5oKbVUGmx/VwwbzAaknLXXYQG8bF74M3mYuoVqQFYgBC7hLOXJldCw7kjFnF6Wer9cdQ9iYsZon8
DfawUaGdcZWkZz/uFKiauTtRNpVYmRvo3citblGDwdkt5FVJNBAIKDIiDA+ZBnbBGH7QAGwI0fP7
6QL3A5KrYjwaRd5KP7AxByKfW2ybkAbT3AhkvtwZ1Svik+KXQhhpPmezolQkreLVUp76ECWZjrah
/Rqnz3Ad88NXTR8mIfU4vqWPRfflPzT8SsTIuRCy3xS1dfZaJb9Kww3/nNmpRDOg/L7zZ5YoCsMK
GgwQeuVotbdhZ88CiDwyyhRm6pwdHQ7yClMGESFzBNMveYXfka+4YMiq8lWGQ6VLZzDpx+iFBQ+e
ME0eQ7Exvmww8NCdRjk3xZ2arFr5BPRzAAdNZDElpTPKNjxLmK1tYDDhhKeuLoIbjlFbYWT6IWan
SWcZAxnga05V58sxrL/hz9z9RQAM62/qdExzf52KjdfostsgfeujD5Hm1hw4lNpjK5pWuaEuwhw0
pOi6ls3bSkXieJijj2XglrgRacTqaWGcLRT3MCMN0XAC+WXkQOMAZ+ftbeajs3FjjKton0l6TWun
gpxnuBlFSFw7Dc50bgGPPvUQU4CV4EPH4W/gaQAz00y8af05pLkq+wRHJUK0ccfGOzePtNyV+j6J
/AnpRT39C/HJ+Z5DCKrD6Y8jPsfwnhC18VRDBJ7WV4cvn1oGErzhD6oE53yH39M07kqiPleHTe2z
az/L/11Tsvw71k4Ng8VqHVEV46lUL8zqeI0N3V+lWe3gMgms81O/eeFrF/IBC76Kssho3jir9OQw
9jiYQw8kV6OygQrlbz3xuB70MK2yGzdfybjjYwnjbTCOTXVcIEno+1GlSsJ/R7ozHEUIMXvKfAx6
wN23bLrp4y3UdGQv0F/DP4xeAZ1IoNGWHz0kYvpjLaeI4UZwAw8otevgQwS5WKZVtLKbzWcygdwe
SkxY0ECydQU233FCRIHcBFvqKnU31cS0kavNWEXi49VYMwjcizkoqJRPG06lNsLIDt0tsd8Ro0Nx
uE41A0twqwIvkV6QCViHza6ShT5C7Az/2vaRLz85rzSPv8r0WpBbw2/F5q3i2F4roD2LHk40PUDO
hhvBOtc/xeBDpaRDo7pWVOlBYrDT9XSsfhT7ZuQzIp61E1ftf6MbZ3gJvpcvE5c/b/PL6CB1AvPZ
jf4UY35S+WCyFXntkxWUfuqGy1EdP6bVs7y8yCZxTdZGdqXKxcgFk2p+pSuqvfY95rcp8svKBxaQ
sdQj48CSF/tBSjCMStPVvh8M6R+WyHTwK6dNhyo1QONlTl1K9+x241XBQbYtKdbUm7O+D5EBy75d
YUi5+kV9GEycnBwyNQGoOFUONGleflj+KDQmh0GlNK2WXCw4+MDqpd2gWWA1FJWrMf1RUgDw4p0w
b9aJXzIhSXgC8x09c0Jv21xFLDL+zTtxdPPiRDoSdTjn3q+CrYPGsQTGboOWA3Lg5GOBZMfCk1o0
cag92RVyt4f3Luc3KfLn7X5ohe0+Ahb5m9MvCTMbZMOGvTQvm+ZFQuYVPtiOwFQG5TwiGJNGn9Hk
hqI238tM55iVQMcqDkzLQIggehD9TYYtbPmOAMcK4zfG+zuaDBEfW3Ko4FaOP1rBDn1Jmq+GQS8y
Hp7+xO40OhHQMZXH9trROyRnqCBzAkGP5tufOOFhQxmUxdD0+SSYdmOhp7KKaRz1c8K506Q2fwAu
gXWG3+EE4NOXWPUeU/aeku5ZlJ3sthmJIXydqv9IOrPtRLUoiv7QdQxpBHylFeybqPGFodGIIo0N
IH79nTs1cis3lUps4HA4Z++15lpQWP2wUCvyeedGe5H80aCcU9LxwUkOiuWHDf3No9b1AO9ZgkYt
g9sOlenXcyk/Kn+XmIN/8OwbjPBmmrl8+PJHHkZgnvJ7FEb5Tj6/eZlLYfXmPZcUej3kH37PQZzv
qPwpXEIi+aWr9+/jFQiwXaW+S0vzufpoIM+L0SU8h5JjJp9T/iZfX8JP9JDcBDPoRRk420L+jLQ/
bH0W3vlQQJ73IhWcfT+gTbqnvQl1ZaHwGuQ9pj60Ucpc4jQTt9o/AC6lPYGvPkgF4V5Pqfz0wtLn
VXHwwVmxpngrTylBgGf462cMitn2HJrjT6AQmNcj7Rl+PgckZciVHCxSunlsJJI+wAAuNmghQc+p
933KjPLS37+9gJc7SiZZSKsOrj9wdxGYvCYC9Ue2M3xO7/59xoKQf5ioLs4fX+HWPOP+l37fAY5S
rvQQetxpM1chNQUOERgW3jnF+KgI6eaQCULc+QBeIUfl4+m+CkUeiAmcsMvkFrKMbiJB99/COMjA
jj1GeXhFkckBgoAblvNHALTX709RMIS38Aq3THImsOOFFJkE7ACMl/sOADzBwTZ8/jd6EMYRKHAH
LJf5VN+IZDi19yjmdilDgTNCVb+iYTZops9ZSbHRk9dLMcB/r+8z3afvXITc5LucRfmThldyGDn5
JPxiiR5UvmQvUDqesVlz2BxENJGwK9M+DbTgHsrh0jxWuJzuB6eijViGhLw5WfGym/MVFwE6ywQY
O1vhEuMnJPNAzlvL5MowYDC3UIgxZDEdMCoEpE+PHTR0guCC0fPBBcn/uYnwHilo+i2/zu2WiDAI
C5FcPQ90jFwBd8Y5ChTOdxEaNycj0rHGd91Zn4OaPMMzkQRFSBhIjxGWcRi6brnQRxUo6od/C+lE
GREub84JWL5Q35AeH+QEWmDdEZRHKCMWv/68pkabQf1mOUK2gwmsWj6DaQmx5jQDsiGYp9kYjuLA
wImPVvGlDEF5UmwBVg22H6fXkoxADidXKUOQkwf9NiN24Epx+G/AYeVgNgDHOgCXu+D6xt7AUQKT
AmGk6yFmZriw3YtKxr5wv9ksQCpsUega2w5TQ/8vR4HvBhAcRtXv+ZBgO90x0nb1274v9RFzg4eh
istaQg9kjqBp+jdvUPhhjkC3xoUJDvXv+hLkXZcMoH68V6PmNwnJ5OHW56ICCc8Y5FX+TWh5uCNB
6KEaxJwOtUiGuhXoFHPL0NyKtUK+2/7qUPlynPU41D0aTh6GegyIg5ofkGuDZ+IP0ygtwiZixcHK
lNPC1Ai5G769oKrbAUIpXrPMAOJeJeGE5845CvLAcfBaxUFXPHJlqP7ysD7wPV7aI+yuceYY8LZ0
Xsx5ogfl33HMwxfEP8l+kfeAN+iPGuj3Q5l/mbMgVOVcvsYvNd5yRH824sXJ++MxSUGRQ3DjRefg
XwQA0+VvtxDurR4998BsAbcZkRwK8+fv8eVAMEJkjGigpmqynWEtud0UamLeGeO5KSZyjOT4sbZh
pcE+XF51HAik8MXvykHEBDDqgoWjhDL9O/L+ZXHflwxb+Z48wJX/y1uh//R3dkjFYA72e/y4nB95
MRIMBIdRYmUkSs0KXrwpoGO/vOoR71KAErAO2d+TuxLviSC5BAk7ZlKlLHhAAj/s7iSYIN5rjET5
wH3OBNbhJ7i2YCgCVaQFREomB0UGEE/Nd6ktMlO0YHD+kIpytUR0LyTXQ5J05IEAtouLmQ8YLHKZ
sQEizQBKMp6rv0EuV57kG8gPyAfyJVb6tFgQvByFyJOMznQhJTkmFMjTdZSQZgTfCIxRh0iSv0ip
v2frwwSRF01RfyLkHf6FvzPUKEnwCiuur7/XHI/l0cRqzCOwLh/AhpTXLKEyFFU4EOLKzmACQVKC
s3Pn8QT0dAcHJfFyQkVi3ufv3LoyEW0JSUZM2RK+IolkzJcon2Xqx3Px79vszbhkEZAqRJrLvyFG
ZvgDmf8zc8vb5SByGZpT0k841SVaefbWf4OWcVPt6xHVqcy5wPWMg8J+uxZAEBlUFkPjwdh+hAan
HOUDNwSGBQRK3t35V91RKoQOg89cxgG9K8n0ifdQW4536k/4IThQwp+BdyXxRiL95sD9O32cit7x
z6xOcIlQ7TlbRznKcsR4fLieF2lp9abXv7Eh17+8fJlV5M38HXE5a38YKiTnXXie8nFlDmJg4euN
/k4rkvtIKEp/Qylo+zNKUedfCpoghaicCIYfhXeftl/wd9paIa7KBUuEET68v0mD4utrZLTMGUwG
4XnANFJDIZXrSFCmwt1Qo/5UDnEO4+nfq+R1cuvliuc+/xqBNZYLj0yzAPXNogkypPQ9aBk3fxWH
EFXCS9T3TV+uUHkaNYphd2WuSamTS4KhKu9G0KFdqKe8QdqT1d9kxFuVJ5VBWHApMII4H608ucx5
BqdUHlFOI0SYO1OcwSSji/OdnDFeFXt5XnfJ8ZX7Ron7LWFekpeKUGYCnfbvPcl8Xo5ojl34lhrV
ysO7vofKVLhW3QA+2t/FKReNDAX5/PhJoF3dOD5MhCHWzbDnI9r9O4tsP4vJI6xHOBL5Dl+UYO+A
EEby/s8T4e4w1kaUPiTlTcBZ8v4kwUeNQKhCWGQk5qPPVl6j/Czido4MrxvBOFOhGhHaxTQi0xEr
ICmQog3hyPF2Ob98i+HVROWPxgGL990gPiHF9I5UEkZMP38/XIZcJ/LazoMelwaTrS/Yn76vufJe
up5cMl2vmdDFm9HZWWguVEdWNwIMpAMErg+arBxUg4MptxUcPHKk5Vj+zXwyX3QG6u4ZmQI7YvxX
gNv6zC0Sd6QxW9wYCHLyzjyV4GXg6IJ+yeDQEP7Mk8s1K4PvNfqED8g5r8G/G3cPclBKeLTgDJ7B
JUJON7tNofUMLsbsPdQG9yAnDv0+f0r5wjXpES5TtA3Y0BP3c0H2gPcbYr5Djnev47YsYJyGqSzB
fZ28nNyFQopdzDMKuU3fbap/+bJ6Bx2SepZmZ6j1fQXtxvSDPGpAJSjuDqB23lH9ZxibHd37hEpC
wSy8R5pbFd5NE9DoAU8QLiP/RtFziYqA1SVUgMJLYS9+xzm4xNGTGkbqGAje/UfH7b5XxQ5/771Z
9HXnM3pfXEyJzaml7v1VlH6IjAOktZeAyH9AUrTTqI79WAGdU3CHZG8xgnfTTqx1QxXaAdt0oZJq
m5mjU8H0umusrlg6XkcaCBdCU2CtopGFFkkKPILGsNm/4ElSnO2xemv3xm8PB3+NtyoOLH5Aenv5
c/ycKNVWwWeEt1y/RXoFYPo97OZB9na3xVpDLAyiaW9a4U1DVAaRhtLZBJvYQ5mANshpDNnNmYFV
xrSEbKwcYz1Stj3qWvWot4X+TD3l/RUHz74lXuKSku3HGe9az2RhuOU3znN+yYiKxVOBB9Chkcm0
ACQxxjCkjGnvWilTKPMdli2wDsLbp/HimgAEqVUb7PNhC/dteHXKT5tucGsVhC7Lg7QUF7jQuGb6
yxry5nOkqCM99t7lqnE+Rmxj8YVavu2Zg77t8oqYBj/uhQAqD1uuETTGMN1Xv9oPmQgulzITVEAb
/b2tz7g/oFkWBPWJq4LPEJIV5KAGRuAqMHWvHCWruJjR+LgSFkotl54a3Gp2YWdPD2rwis8Fv/bY
Gi2l5aCjHmu2unCmIsQBdZ9MEH1bZxRU/T60VHNvsp0r7of8p4PtmjpVckaeTMJtE/VWD94k9LI7
UhOmqVvQeZGr+8aycHGJEhMtQt8lLhcKZW/+4BawqN7U56kco/bADAKwqsDJhyRN38G/N3GPQv1+
DOPXL0oBbt5mPICIyi20rMZV5feOpTGCUFzNtVDcSyCar1xQHvQa7dhPZixJANIJNbFJtwpYGHoC
yGNqILk+8hca3em8i52BJzx/v2uayGizLCTrMJxLxBhIdulaf9zy8kMhrjf7VGNoWo9hRbfDLg4I
22LnpYCPsXqRko9qxVcrPyFnoUeswH3Tq1eUm83n1NTJ1PCz5khP7AIbHRFQgtsWMdOSJj2iA6Ht
0HWB4YITrS1p+OzZnxWjz5PtoaNepnPkkYjT2L5qcP1Z3+CA+GD/4KFoI6YXZJtuY9e1ZyyIJX5N
YqesyZ2G6gewmjZfzWIh5w3eicIBLYSzl4pxieqDOqnN2ggfMfnLAJ8oIbMJY5uhDZ5900lpTFEd
txbq5+DyTLyGdy7Lp+R8ooRzP1TVjMO46RFVvaHGBOfG9Ki+EiuFFvsekIcTL0g6ohrLP2DhoDjL
apNmoybbUsg4yEQUcrE7qcNsPvudz5X4FzUCAYDt36Z9QCsZxefVjRe9OqQqW+jTW9D7vgXX6/BI
y7u5B7/JF3qC+dwiB4FqrHumYcyrm+MV6l+9/otsEB6FZ+WnSt6wprPHAxaE5+02Pg6M+kRi+NUY
Xjsd93U+tWSu5ndUMqVz5v3nzfxK2y1JEcW+vL4s2WDzaxc6ZjU/gRnhBQWxrm0TlMaNIFWFG3pN
Jwc/EEqVBNbD4/rCzxl17l+PlKpYrs/TdvR7C/qPyqtSkoTw7hQPMjYMC5YDZiYqvTXlZBXc7yMD
+6hdYxqb64vPTlRtTk8TDXDJ0jdGE3Qm0dn6LLqIBrrpCmVBMqfiHPNwF4qiqUtrOn6Qmli8nRcz
EHyi1D1S0O2iUYy1jNtVlMzz7FCmQ7qw+yMVu1djBc/XsLshKUfPgnRpITJWB1T+ewGhDB3Ze1j0
iFJPPUhvc3KGOvZgQTVAG0PECgLddKnwJko27GhA5L0gu70v10Y2Hj71PT/GnJEXi8fp3OV+YiKQ
je6JTSIQ/57baw7IUSq/L8K20FhSQ+bmeufpzmU4LKZ0zRWpLubj5ZtlyuW1RMOb2L/XT9DaQ0qs
+ZeCI+HFOpmKel187KtHMFnH4dfnuTdEvUxGkE3x/4Idh8or61xjgtlifZ8iTO7RYQccQqZq49aL
avO5uhbWQrh/W+NAEdMY0LyCDWB5qCeQBJhEZBXS9+hS6kcFmEClYdv0mdNENdilb4ZnWCa3HeY7
M2o3NBL6Z8KX8OxUd0aVO1feq5q6DA0Qc1exC2g3FSILDJhxif/g68XrK5swv3EvTgY0wogvfHS3
n8/TiSozoqqc6XuVrni/AqEE8px+RcO0PKLIi+g57xIGwa3+Om1KT7tIynH5RWJAkC3BIaVM2Nd9
ptoatkbF/iA0RIURdDHPes/RxUJ5g5NvS1cXhZoz1De6HtKXoS/dLT2lCs9UdMepYGBQ8GafEV7T
qy0nsW7nn7GC5zNCz2w9BzWOjVkh+lEpobYYou1yYuA1iaPzymC2qifaV2I7pkETGXHC/EqvJrGV
cY/htjjH9s3e48+zixqh4YBjYUbZ8XH2G2Ky7Pgx5pBzc6BpBNJkS90+z1zs6dGdDM7YRdtJyMwg
uzj0UqmEpxTzw8qn1+6jTuaOZ5d7c1divPiqeJSOnffG8aif/zSkPaABw/DtPNYIYLWA+fnqWCGC
VwwNjn78ROr2PMup3Rd0unWOjKtwtVTLwn1g2nI6c+AlIawJBX57PFzdDglzPXPgjELhj0Yk/Ypp
5toyB9nqsr9TPjBnbm8PIR6eDc4BoqmK8k0HL1dv1MyuaASA9LF1kWP92A3LOdM43mVvTaXVH2Ip
o/36cH5Jm/uhLPGBU4qiAFInhF3FJY8DPWkT7SCXkJ30ZvXFneXhUgDrrg0tuOjEM5hLtkZ3QCz0
mB80U4Ok3SrfjPfYQbSiOJOa27D3XHFdQywwR1dW4aRylS7jo6AW+gwYjjEd+pdL/AUzPViSb66O
Pu0gH7aqpz1kraRZ4XhLbEqB/R0LSVfUDREwrtfo5U7HbDA+/mWCKuGdfdN0PiZBWexV1KfmKIWw
yi7zM6j70bEpMPXP51jrkfxp4wZxZuy86dV9Rq+vIU0kJi1JCTxqM6ZvQO8l8kvWLJQlkxEKaOW1
rncvZFwJofUWPNwFy5F7ZziQ2BveBKkmHhqz4xW75bJq1+8EdIoIgd5JVJf+64t2HnNn3ZtIs4sd
QyIzFg+nQ14HWTL8fPPs35RpEcekS2LR3JZrZZpiaNBBINgRN1aEfA+kMriFu9vq4lp+6hpPoqZJ
OxanKjVsIStR28W9CVKJNYOObLbXoEYxlwnMG+Lm0MXnQKOCvDdhNkqoR7EUopcBccB+2NEzvKv2
2/lufsyv5B4YLnVbrv4tXflpRiuCDHDEISjEzejS0lpyKCBjY2VlBdDMiM7v3/SFuzfVvFIFz1yB
GVnEP2/Pi/Sf7OZnHXtxskgiYy/IwilQJudiBYfC4kSjB7Ob0XViXqOnW7mf5+K8Gr1+b6gtsBT9
qlb4cczE0T4DVud0fMCu0FGZ4SZrVk3tvHe3x4iuQncbw7Lws++MBQHlrKQOi819KEZ8pFOzLk2D
K5J5wLriEmGxgd0PvT/xiUwIl0aaP5F6QDtAgxCFbqFEJUIaEJSr6zbPx5+DiuXiK3F6I9j51tzE
cURYhPchZ8Qt9hqVnocPYMcUlFoDIkWx9Ts+btBNkhDEPFU6qKl733MU10KPt+akC/RDVtJstjZb
Zxvdnwvz5Wgr94v7RBOWZKxJ/h75KNgcnOwOJR4lCF5rNJWwF63We217NvB66xdUEagKShwiSOUu
oWb2N9puquBYKCTfkondAlFMnSbn9Q+LNXlqiJbxQR2hYJHxxNLNo1F/O/3ypO0wP3VR+AsYIyEC
BtEmwWnf3Jj3FNbwKvZcPneHrZ1OLeWAkEAu4I7c0D9Ultxs9T36TinfeB0UNSMaczeP1qKXTBRn
8G1YaEGYAF8TZjhDhVtAoSjixo/RVh6zOpgy8vuzatphZoJpYBdoltgljT6ortijR+mK9iV92xl2
6o5BDl49ZwiI6Wi9bA+IWcN0lYZl7uF56K2vbKVp6QDLmJe7FpureB/M4D57Tq8RGjp00q/ds7Kr
WY1QmFwWQVJCp8ZKdkS3OxO10OuQzPrmAC4S/IqaghzFBMD915URL9M0rOkUpSMcqR0UjB8EKsjo
tm+3XL37A8RESCqiWmW7rP0Y8+0H1H/5Gnx8a8cegevPpflMJPbtSx9WqThkqCRL0Ytshn3e8V+q
nePwbNbPIPl+WYM43WT3dT/mmA3Tz5R2SsYiGttMAGjlA8wOXZW6A9fYf096ZlC6FEkWaDdxlUtc
7OWAdRGnx09DbmPmwsPRCVD7pp1bHYAmNCznAgkfYzQRzmDitAmVKZp6rUTsUrCOPrAv+nyTS0Qz
iVKi8/aLtUW0XTLCdBLoPxZUtDZMNq3GciR6b3omTCaiB6ckJXz8kvGhrHEpX0vPYhmsOpddfujN
s9Xl+/NxOFV3Gol7NACTUNtx5zt716V5aE6okrRxz+ui2AdORFSNEbbtxDRcdDmVGSrc/MjxQH4E
DCv3MM3jmMPg1zUHxWeCpURHL7y/f9+nLB2YZPN4oVxBUsAZc27KMNIQfvQpiYy0GeQMJtHHzsL3
hJ6QjcH1/WRuRbFOL6jznQdVumL1zKiXVn8yEAlMNlcPo/WDxWvDPtNFjoIKp6uTvguOCL/2Bo1L
Vtq5bS01mh1rTJ/i/ULX+PQakQG75ccT9M+slwd3GFG+oa/PgFEUdxKx8TxycJF9a613aSe9eZp4
F32kqePzTKgaxGQ/B8118cL2oznOhjfeUl54BdZPP2hvPvrJhLS7Vbw1I2wwXJcmUmjqg9vuiryb
IUrfijwhHAPIONl0wzxnT5yMErwyxJIk0/cUT7do0GBkQVSievH4KbzOsJDYtS0MfbCuyD5A9WXO
sNpbOBi5oySLLkgIgDp0CK8aZHVs1N6NUXoPh3x3g/gYz0brcohFRUDmFRJ4fWJBoUSdgfaou4DE
hPA7iV4nRCC3HfscpFb9GXwGzEwQXg2nJr6CotYBIQXBjjm4j49TjS7fCOSpzIjEHbv/HXdiy6aQ
b6KVDRPQ66gjZiD/CIL9wo0vkw8bHsDTC1oLlIFG6SJ+0I3rLwG5Z72oNlj1UT8BrHa/RnpvbqlT
HqNkLif25vg3xWrTPjcUDfcVNrUBwk/eRrKr6Tv6xjyjkBdQyf5I4MzLR/txOi9/mV3xIazwUZDr
CGI07i8RTmacIMCgLCE01nbwT7pKwBQPceg6e4emdGAHgNkxHKguV5wVMtNZPzg4uXaiDg5lLhtt
kGD/IVLQNqYVQSwzrFIZM+/HLlB0Orpb+fnACHPWhuy6Nvpq8YGmifjwYsvi305+G82mthkfMabx
nw6eE/B/g6XpQ+Qc5aKFtmAzzuIshUb2uLnnkO2xgmUxPgh61HK7ybBjzbbPZNcoG6taonNvGqwt
YygjqI0ebfTqj1DXIIZSB9jEKOY4GABxKa1YQ5HB5T7WTAcGaweDXt22BwgzRcY3kCVJpcwKqF3o
8FhDBN33DEahtyRYuhnq7vPndtAB1V69vPK7y9J7z++V+PGaUaw574alRmK68d3V2I/df5MF+TuA
Ge1kbykjBYsB5ZXGubFFNrxuWGy7j0Hj3uHcV994N2n4nCjTVG45KIzRPfUwJp/JfEJMYSyvD4DM
lgaE+7pR8JW9g+7MdFgVl4NYm6hNpFg+LOsimzJhxaN6MDNpnqdHPbY/DjoYLF0ld2uEESyPtPEb
mwlVXh+szAy1fRVmP7xhn72B5aosN3wAxC61Xi83aPZf3MsWOezgY1+c765fHdkwMxEZlFVCELRI
6P4UDxgMdhQCLDbyLEvZzaGS9Ciw8a9h4/da27tPm+Er0CgfTd/jZN4i1WJeN3yuKJm0dKdGrTt7
OYPnUjZA3Po9a2iJONpTdRbVPnYvZJWoLwAaHQ3ZTb9O4Eaau9faZ7+155QIdVsh9mJDXLD3Hr8D
xXuG5NJgoRDrrp3i947qcRktH+9QYRu+eQMuD/Jddo/6xNewKmfuIGmYdp77C3Zkxo7N8ggLZhxt
IMUgm8JVBrftNfylW7ZySVJoInJ4iEu/L0mo9fKg4Uk3xEPCmxgw84H8ON2CBik+a9XZpYf+z71S
oR9f2JqlgSVxEi64lescPfTmwqoB6axDCO/X6+vhpD9XqH7Bbx5cx/AgeLznIPnCCoH5lYB3h8UY
EgfocSra6+C+uhjHYsZdAR3TIQ+eIIlQTwzP26wasMXj8VRPAw0vGNBqc0mnbArOPtYGUhs22F+Z
yQr/2gwQjer6NF78omxEtqC7mJ2+e+CQHCrr0PzmGfqTTYEolZzBHcwdYovIRehHfZfdTqF/RU+8
l7wpLmvVx3/R+2aPMs93LJURCCzN718xvfrUqIgLBpoAlCSnSd/7BXJcTpGhlVFE1UwX1QVmIDx3
u4bYHIS5ecTMqt58M4sS0UL0UQE6zwOHtEWd4lNvXRZl9Hh79yUVP8qq8eTiY6Ft7SXcC+zo+Gxo
qUTIgg8oFvgRoADI2EmaKrG6JewNmJic1w+ScO7fnHm6qukGbfuxZZ/pFxs8HVzjty/KfAge7IJD
OcSpky7ZlF7832vAnb+7KEjk7uMfCjCvY192CoiSzQr2W49CYchih840HrYz+r3AZ3Hv0RCk3EAp
DKOB4uD7vfjcAuiLCs3wwmKTojFLuduJJ+SdEcrn3FPHJWOIrhicyUkCDyENGEqsraghtlyXiacO
+pDJ8dygmHkOYLBrKzYtV7z+AxxFFJeu2C3HPF7WDhT8xQlhwyt1fGX9Q4iAX0VdmsEUoPLgJla6
5Ity8Q55G+YmlGCtizDJfc6qZQdtsPsckhwy+PxAh4luyc/DdZ8enFHgYkY2LNtZy5w45bDhlDYG
ZP9JTQthVkZ6IQV54VKd4YH69YRBiNn8Pra2aIw0z+L+YbT+5+u/c7fp961HUjOdG27fMR2Lz5YL
5N5BAMyt6d+fiwOj9e9f6OA4ryELWsj6l3G56XDDcDpeGqTojfS3C1N+CIB6ggz/IDE0oizgqu4L
eZPtEXU9xDlkz43k47KmHOW9/TfxoZVXk/D3GlGuC8/D81BFH1PNub5cEVSdaex4rOj4aPlQfPn8
oSP57490Jf99vEdAVyf/fkJ+Kg4ueOEC+VKhm6j4b7eY1KO3m02KyRvUnRW9XckPJTGTz7DsbPm/
j6uAL0ybhb77cJUphItxwxaPPSmP2a5F8vXXQi3Dir/I40vvvNmfBzwh6Z3rYqH5r1XXA3zs6Y6x
Zp9H/013KAbRVYQC7YMG5/OVjxuSA8pcVMDtU8c7KQciMRy6uC7+O4dbNrcLCnx06J72bmpFlBVs
xWWjip6Bw+A3HMPHiH0Ie5kahJGT5POGE8KqC2LRJ3qHOCbJKHneggtk+AjZK4VemnrF4lq6maRZ
aAPt8OkFJHJSJndYgnCe39zt0ZEyBja4SZ0Xijc2B2j89E13YBzUYepSlHbg/Nise/jzgFZ6CyiP
I1tHQepwZ+X32vDlMFUiY0LwtoSGCVDC/BaZpBTzKVX5/wSQorgkbpsbabm+7t+t3fpQt/3K3cxO
NTAUpIlOn4/ZCZ4NxwpHnSMNWpIXOaNxRFapI39oBw2bcY+0wdQzhzRzaegafP/Q85/2gVWQd55T
AvuipftVLot5DvS+XhIGIinN/jT1DqspkCa/ml/sKV9NE+cwrVEXiSxOeuL3hYxDaU7HgXz34+J/
dHWeXDIUMapyjqm12Qgg/k7bxz6dTj+bH7maSKB2IBw4J6BLzpnDzPXM4c54R/IPKZfg6WbPqGHw
Ydi8dTkPb06+/Bg9F4aCnB/yoO2D7h1YHNjUYfiogN7/+6D8DRZdhrIM7cbDTO7+U3HUJPqVI6IB
/oY6AmN+js71kL0l9kMwWa6MduLuPJj5jPV/14BcBxKC93I/P7Uvl+zdo5ZFRjhiwS0+YAL+hAMP
MM0BBO6wYXJuofWn2oqDhgvv3/X6CpG+7ZnzF+UMu+winz24Pm6zsQi6aqi99Ui+eoTZ5IVgg2Bj
FBEih4nH1rg3tfhsjTVEGdr09aPv9F2+RdagDljzd+dUz7FNYxDWCPpZM/c/ws6PiCW6znMtYjw5
FjIF/JsbqCdr7yHoQspFhFvGzAJWkK/kUG1bZ1jY48PTOcAxsc/Dnj+dHg5k+JwSzizNUI7zShus
Vk9nGtL8+TutN3uDWd4dsUXmzOHTY81osZ0smWwxl9l7brNwZw0qWv8+RPapugZS1k4QI1K9TVrX
jPq/ncCMao971OrtPday7JUPFaWk7t8QibYuKzhfIaz9zU+9ZfBE9/ljaQ4f0+RHxBOam7tXX4YU
ZBq4BbcDiISQPQCTtBXq3/8maz6PAdLboQwslqN8HJgAA6qDZLSFtIraSEX+1B+IdqgbYFVHqGLM
K8+as00gjBVVC3MkGiMvmb1d+QDTx4wMP5R2vszXl2G2IISkh3QQ4vw++Yq9npvgwG+J9LmOekvS
r9cq8RLnPWIdKte15qRrnpptWIlWGM2/Y06TWbXOFhQ7+svznn7FvPrFPTfiW9xn4bszwXbhPTvX
bbmtojUFNmNyBhs9pJ6iTwYEZQ9VImKc+gIe2F3DDyWPOJDZnLb3Z/moBm0ZkNhdkmrQ90zkn5YD
/BKpApoekPfAWG6s2tBBUDcV2k7DunjwwSkqyH8V6TW0mA0Ndyogiy78F7s9XhD/hFmfsAICIPkF
twiu0/tXF0GKQ4xURkXiNlQtSiE0s13oK5P34HLz9Ydb3iK2QeRfbKkuXJj41s9VC8y9thMG4xFM
Vfr9MGxlbW3zxaTLeVsZ1A/gkHrUDC7I3Bs36XhdzQFkjkuPuHmaSzRDzrwNny8U07lTnqFIQx+B
8cIwoiQ3+xd2c4LNZE4SqioLfaUtkmqtlUDFXOunF8hXPowTlimOwRXvHrLBnZtQzbrISYe8MAKB
M7u3UARQ1bAAP3ZA1MyMUXdJKg5JR/3xpbD5ecdiQ3m8/VJ2INeHwKLUucPwBcwEtvE96nSdRY23
CnQCwBogxyx+qe9EbP260GfZBY9fqOVr7jCGy7a3OR8VZB2sEbusRdRQWXCOGrvjJVCFeIVAK+7Y
FrifapuYXdgUOxtQflGGUEGgX7JG/qZt0QmCcyYGBa3LvnPgLN8DGC1ub6EeLc7TT7F9boutvnz+
JBsweIyzo3rMD+13vHptElKs3odVOjc35fSxVL+MEzZDpEPIjtT9dZuibBw8JwipaOJMHit0VOjG
VIcj7MuCpFwxtLmfXAbE8VwcucFkEybo31vYQ4wxVcIMtdeK+Fr0b8XdSVBt2MSYb4l4QVpW7HEk
svDu6mxSxim1X1A1JCNaJ2rsnYdnMgKo9jK/KYcPXW3Fabh2kmm2U9Hq5TOu0bWm0hgb6wWIa4Jh
aG2SCtb3kUVddumJI1yxEsfivKt+YhYB6EdAWZ336iu4o/Bhb544Kbb6DjBJWJ5O/HRbM3h1g+cb
VZGbcgpLBxZLZ508kSYO1A5XzDDGlSP4dUaUfY3pjkOOdHKkOLrf/en2Qa5BZwBkgK8KS43f9IO4
/9XHGJEHZmd210b5vpOhUMB86L9JZWS1SREBmfZvuyU+Y0V/FAbbicuXKjwm1oQFO6i8puNezOE5
lxyCn4wayyU7NWRgpKDa+zIN3b4rrtTUJsPMKYeldFRDplEXumuokrOWjl7eBdMYDQmvczK/HtTE
CKXQ7BVAbNScUEgQRc9VQkkTanHtnNktXTwA2wJkfk7KYzlD2LZFY0joMBtBRRpWCJJBbEAxdTE1
8wvKDwXrFmvt6rNN86C3bQKNZLoLrUxzDmPMgzRd9Z1q8Vo1pEmkYWdbHlmSsL6XYIka+XdMWtmN
/rkXhyqCCJZilAkaZJrVjq/aL1qrrHN01GD6vlqYw/7hCVIXY/EI+DlIFyp7bITeIYhb9VCWVL2X
pmQ5mkRyQvoag9TCuYoH603frKbu76hD4HiQi+C1v1Gb0fedJcBKKcFjmWVlgUKDbizmvV9KFKju
WUZ2ViXSNjtbl6wemJNJacZbue9EfUrGkEXZe/RcutR08oG0WsPuoVmaDHF6GBRzvAsRyNvLCtv0
iKI1JVPtVCz7dxR4ELDgo9OxS+afExt5ptQnKEMUBjwSqBT+m6cHdfzaQk0hOBgbN4cdKDYUDccY
UzXNWBypY0ixUEhhnJx/01gyV16E9VJyokDENh9xRg+diMcsQmo3kQ9MrA2/102cYm3O8Du+cGPf
gs/xmTg1loCEEi9Rz905Xn90XXiM2QaxXPtBE4w9t7t7K9JJqhL/QxduR98JHzS44zdQ9B/kdFz5
OlGXEwOgnrgFcET8dsE2273tZfhYtvB56Ma98flS47Uhpj+5CzCMqN4lHlp+YuN4hF0LPpJeIXA3
lm2cEL6Xs5zWmcmBurJHpz11927sIyOy3oFiF2BPKleLkUx+6+W+wCPWm5hDoosWz0UzAUS1e54Y
/+8NxtL9ZcFCbJqx3QCEPFYW3akSXdeQoWaXSDPxIDqvERMw8yHhIS1xaOuWHECuRSyzrUye7QTd
2+O7xBF+PLNl/yYk5EFmBYMCCQIdpRHJIJnLYu+57/k6YG4OLFLSryy6+jqX6fO7+u7R7BF+IkGM
rxmyu2xBdCDyzqmB+sKLI8R3pKZ8WNd1vyBmOhjolrSfcRh0psxTM+4VTJTX3Em9akHQFGuvTRqR
FXi6eHT1WZo9HHWs74CL4VS+Y+l4zF7d5TOPkmaCSDTsUuYMMq3xvdrzuN+swUGt9W28hV4nj+2r
+Lpj+zEpiHbAgEONTlyBNl8Uq+uCEs/Tb7ZAxYD1uKwfZhTug/Tis7r5BXvOnc2vDHDCiwfn//eL
H6Qa2w5LNq2T/snaUKXO8e/BHHU+pkM7b05QWWjCzBrU88fkvX58GRs633c2HBuVZeOxol3BVcJq
XrWL43lbzqlk16eOGx8saoZf1dXHA1stzTU9vcsqX8eUkG1mfDhK0XtLT4FxDLKM83aqpY6J8xHi
eUxLnZ79l/Z15x9xK7BJ4i5dCh6ZkgnSuN47MB4IFez3d3JqRr3otq9w1jPbo5ykufLHGVZ7O6pd
9UlDLgG81HI5Vv2CZoJqIYUBDQeoDHVK+WEbDB87zFnxdyU403x7vCH62cwL5ql34qZClweEKM1q
Stmd1qsI76bsyWC4iYTow9emi6D1TTl82/5Q+6Vplaq2R8uGSYyWdmsOeC7R97BQpPpLVo9KdJBH
Cb9XDJEyQQ3BVtsekMx9/rKWpFDDtIj6jr1gbuvQum47aZNIvQlIJ4wxe2kiQEB8kTnmPmYDyPjj
NUnGFd0uTMnyMoyludN2HQixHPpf/t/OTM/86iP0BMFi/8R+38ONPqXRsOh+JxtCSt4L/Ow9u9hq
9A4LG80Moe4Tbpbnby5Db6R45+8+U+eFNToFLdJkLwehAXKxMaSg9SH1oP1Me5HGA6ZntqMabERp
hVAQbjD2n+p5d5RP+jrxOoQi2cSDTv4n6ry6VIWWLfyHrmMYEOWVLCgKBtQXh7QKRhQT+uvPV3j2
PZvW7m0krFWratasWVmC3/AmRMYVBnBLLrFK0mPy5eJSwDtFYWYKXYOmf6T1pI2Afk/e8RW8F5Gq
K379EqIWebvXVo2p88TdDFvTrk858zbHyFE9DFZPKbKohL0hKdDTZ3bcIb1AFxoLYafWAtmRx0Kl
7e9TdvxBiR1yQSRFWi4UPyFbDjCBGEI4B6f5avq49RQHRu2KFnZGSSNrrC5Md/RKKUPGQCjOe7fE
7VnCXoS6HZPyIi+PqDe12vneZkgDfDGA+226WNJFm44OOgVxUM2S9obWLcPGOLeQSwYcnJHlh4RM
D6HybtELqJmRgiJ3PNQYzAbzKEODDGr1Wht+dgpDcYY0SX2WATWcl6/kuFU5+VEnwu2g+560snxb
NMY5wd72P/D90AaNWQZu2yIhUmER1rWkWLToFJbZ8MpJCN2dm9eJS6Sc+dw8ImCGw7AADXLz5W16
DOmg57bOerrFlS5wPVCPomUvjoct5R2UeQwQkx1Hx/AA/37v8S0lPV2PYSvG6SBAaiVQkGsRXRHm
6ZostENjsvjjwkX+jElxIMGVQPAh0QDFM2ubpMFhGqAjA9MjZfRGt4QU3SdhhP30yjHwLH7avPk1
4KGHYF7ZiGoE6PFfYntUwXDn0xo1/kbzauBXfcmM8h5OMqeSrku3Na+lZgEgC44ZRPCvfcMCrYgV
jNQtaP/t0PdoQiEd4WETJM982Cq8DSm86BQ9lmGiXgAQyuOIod6kfNGbpE8EdViNxcraJ5eORZtq
ms5DpCshxHn1uwtUy1fYyqYDkw4aOdCQ83eZtRzCn2Of6VwD0y6s/O+5QJuwOyk8yeXQJDmFlNE1
z6PGuvxa+EKlU1KfWNsdN6+7vZqfAsp6U2e/0g/rg3Sa6rXBK1kdM/Mzye/mBZBjx1w8+d3xN3ij
vYV25fDdcW+ZCRMRHVEyCkiZkafFSVJzk0rleoJrRL4XsJ20OLPjsXjRzx1nYGVfaUdmdE6woBEm
0rPNYfPBp16wQh5VuzlLKC+I+M9K0Y/+e0YlC8O789TVEO+W1AZCZ8foi4ezo2Klho9IOz6qpiCs
bJ8+phAJnLa0xMbAHJM8htBAywhcE9wj3qWNlUCFmS/u1gG7NWkjaUhSZ1BuFRethNl50jSffRoT
PAmIsZekXMlN1psI6bl7Eb82FBCaEeJ7OWJfdEKgQYPRJH9C+IEQfkeYOW0KiEkJUx9CLD/5jtIE
T2y/e4LjwzGnfmxSjC6piW9E+6iAcHRQS8rxyjnONFp8t0Z5om1EXU8arx8GjAgOEeid+7oDKei5
w2vJKUMPUv/odojffGX6GL0HHxwSE5/tM1C3uE4hjbf7NDAZ53CJSZlgozgn8WmqbZ4IgS1SWHKw
XiDUUJmypziDs8MJvcUg7rbqZr4Wvjxt2liWXm2ApDKZEYY6+OQSsw/7fVjHi1q8QsjE7hEfI3Np
ZWtiy3uMdrfZv48eorubj/H/g0//MntBH3gKnACR8rFW5vU5K50i05h5+gdrEaonEtOSWkWYmbM+
VhfvOQQGllMgimLASojafPdqwnxEDhjj/qaVHyxfIdRdtk803P5aWwYiIx9iLTlnHifvOCVpg9R7
QbURMe85Uh0y8cB2zN4r3KSMTrkGRuCzQ1YC+cLzjCpyInsOePedK4OUBJL3kgjxNcuh8ZvvuoiZ
gA6RYGNQ4+Ih1Ol8wIjJa5glQlwG6X2c+pr7mt93DAbU9Zq0zGzq2C8Uc/oEBBM62x9p0dJvTfBV
zmv6zoy/Q2WphiBUCTpQjfmVZbdB8tqYM39wdegP+x2vpm/d3fmhT9XKvDDPuu95mf7UQ38zy8Ga
wZsFEp4Mazp/Tzhl5t5q+ZNUj3Ar9QmqYGB1N2MCndGyecWEF9NKCzCpDdidQPe1QPEmpR7lRsTb
ZDs7vH3SS/WePEgEANevBzYi6H4UOdE22mZmFG23eydyRiNMkuPcTD2KotEocv6cxZYXfQMgeKdm
YLGiqMfeTPZ6VLMiPlb2YTJhf5NEegs39KjUAdBBAYdLOc5kuEyGk+WSBmr6cinKWqRg9PlccebL
wVwQxCYYIk+AL1gDybt87SXP8InLgaZLzaaAjBCdzA/QMq9AaQLUSZP3MOj35EE8eR2YLeTTIY8K
KHXTh3d92DKvQ74J1S597pszHxJRQPrtND0ZxGf+GFFISN+bJ/r+R90/slsCY89b+uxt+G8jTM1w
N0M6llqca285H6gOnL7522jrXLCO7g/O8qw5H8xfpqSKOmMVsQNeg8kqTNbxYcOm3NEiOpArKrsp
R1iQ8kKGmGPnt6MOWBPYR+K5kLNy1ucz6CW8VDJiclwgR9yX5rJuLAdvS45dMg7yO+fW9JbLRKEA
S/sdNdcG6AB8mgsuQylJ5AGGw8GeJAluIKNCuBxfn4Gi9iIubY8fRgeP8RxvjBxJO5CN4l2TIXe9
Uv+TB15u7pR+T0aMwGdyYu/WjDMx7+iHHgfeYu9nxMT6/GlwHsNNxwyRNRxQ1RvT7EPn0DjT/szf
Q5qE+F0dHqWCxpzTP/MLex6GLpP2aowzLs5Bn7aMaW6uAwSwg81BL/RpEFx1L5iyhJtTkk8uL9xd
jF1mfaAaupnO/8e+vwnfOpUl8mnejsRy6JPy5QOpY2lRcv2mVnWjAkdfTdXyQXvZraZDoR5H8GRH
Qp+3uDPfR6yz1xhnPbLY5d9q2UTU4u6CG7ihCRPQpKznZOz4LjcMSdcbiCpHBFoWElgV+k9KoA9t
Fu6uCesyvpuLeEHnWxPWsaXyiiy66AGIEZsj2YJFbN3Nt90f/Y2Q/3CcveGM4q3khrYjjTQsAZfx
MnjSIacEncXcV0kxx3noTE5+VJj2I/5F6UCF/0LZv8kb/yLNcOK4T4FAHya1Hi/oOabzwAJHSu/z
OHswY88W7ELLO3CK6XC5PKz7L6sPKcmSx3nVol8aVhzrHIoc4aLL+6564K3RsTMWARVxZpXtgPDP
R0xpZGROM9/rOPdJl3XpOCFLYvFKPilY8MFxvI2t6WLR71sWF/qq90mk9As9wMxsFb6XlolG3osb
7OWiNByFZ0EgnH5/Ya10K+AXhxsE7NN22w8ACeRL14wSwucP8jCkLuiulVl1PdyRUpTBgSQR3osl
40Uzd7u9CVdkx5Mh/DIdlNzejcd4IazioR9SDDDN8J3f+mazCXm1DcjjH8hiUwDJmGGshyY0EwMO
v+F6m/BMitZmEsvvZWnL/JjPnoYvj8wAUIPcOhjhJmQfGOQ7d7w7WDt6fDF202HQD4wMvSFRRfL9
3ZSRvRt7u/HO3YWmDOWLMR5DAYZ04IY0Lj8fXLAfS8NwcRNLQXWP7T+tjzHAHorZmSTcd3jBfIAN
Fmu7XGI9yGXSpMfGeN8HeBAYCOxEwg2DgaFm8df5BI7jYTKr0V1mhshGvlgerZ54G1g/v2vMOLiP
MZuRfLlZHOXBYPZBqHjjHUhuuGAuE/8QJ8Hm26w4/g5Eiw2rHoYWoqGkDPkITtSTxGNHvnjJ7vKQ
yWFJlvvVl0SrmDtJRooRXRJ7k1msVoF/NpKjhCeAJe1U90Sd7EjX2MzgHploRVP30+Wru4afLcFD
PI/BQJTJfsrZ50SDIZjrk7tm0BIQG+tgDVli0c9cxQa5qZvEKH7H+yJTUkL7HgP86HJ1eC/xjA7F
KfSzaQoYmut851OHnxyOvXG4mfnkSWXbzKjIhue1uXNFeTZkGQo3G0h7wSYEBFFhN7Ye9I4PObX8
sNpwAV6Sk12vPEVWypWDySfRtjxHsswBOoF5LSlXqZaEvVvTBzXODS8QhgCNjHWuaQKlhYVj+ehV
FxdCuiyfpDq5lHI65YYJ5zsxkz7rJBdWLrMsiC3dZ7VbysIzL+0BjB95XJ5dQqJmWUrdz4wMKpAZ
IKQkvUmGf02WHhaeSY/VJBpFlQvS0O2JRmZQdkhIDCk722BX5Hp/DFZReOVMm+GSsEAOfcY6IcvC
YMlXyeieheC5+ppJPsaRosrW5xEHhrCxCWeq1erNIL3a/oZTzym1MMvYY6M2kQrNze6tM8szi4tF
52SkvabTaVMPUhgKLYuPvFG8RzZ7DKzwmnrEC+DTHcaBt29b+L3HHp1juccAYqNGfyT1F4uG8TX6
GNJ+EARikxB8M7F9ntX2FtjE0grWAVYpWAPwiW0ah8Z6HYzRZmBusCMUlsLIwgxtNmjzjdrofnTQ
2latzaxmM7NU6HKsV6yiXevggGbo46nHQTNUPY/RJ+NuvKuhuaa74zXfIiGhblBzZRUhxEDsIDo6
3gt7QhCC6Tt4AGwJ89JFhqh65IjcGkAwZ2BsTBdxgBoebA1eKZb0RsOs1owiWmj56+maQ1tAWGY9
K5CSg9qPhssa1mc+lGdKi9UEHIT8rUkHQKgb9PmlQQ9LgzqMKQTTQmAik6Yh5Luvs25OediFfXtQ
3gHxHTlbORHg3vqGuQth/UN/N8hcywJWAt192C49JgPdnhiIQsUBziWxf4VsQD9iB8FM8vilSV9M
BBRELeNu3S1aW0JYQM3Zzq0cAxCKDZCNEw5dDz4qEQiCOvyBPr3sg1Y9SWcXfh845QChJKJlSwOo
Dcii0G2i8hPkFSsrtWum2BHZhMRJlRk3lgRxj1Bq1VFDlPn1hSX0I4ywl31JAf58NhXukTjCQsyA
cuGJ+RZdCNAlvpMKfVuMl3yy3MsnE6rxwYOXOZhXzhZzZC7H+6Nu0KuLUyWl7jKf6kYaKbuOX0tQ
LbUeALigP7h2P64RTnypb4Ft3LOzhWTjRjU8Px7LjdLllUOVOdSjM9egSbM0ooZIyCd7XPlh3cAW
/By4+VzOMxZBIRQWMyKWixxCn4IUhzlZWTLFkUdJ+7NC9MDZbGgn425uZVQY8VoOL5zNwhmzHtuC
cZIFjNUKS8QECFkNEvR6WaaGZAs4E7JpfbnHjuKQ0eZThg7VZJtOz8elC8UjW8FgP013LnPdG4/d
sStNhUvnnTQjJdgxbcSg4IDEi2CNNVh7TGNn7XkH3aPwKlgv8p64Put4sVjpiy/6BoM3GcZ7bh7A
3aBs1Mb3TUEwWQuoaaIs0cTn0UWsTbarA3WVxFhKKbOsM3ut6TbK1KKGTY8hw+OHVU4f7WT1uB2C
cnoyeSyowSsd3yqCDq03mESUH+BlBVMJGHFvp+uvcYNrIj4YM++KM/lgK/AdV/A37Lv5MgoL9Tgw
vj5lTxUTROhFwgqpQZ6CT2wSSEqMNKENkD5ctjmpErckkF2IGKOr6+BkfrnQlM/q0airr4ORxHtQ
KOVtVUwxiRdxlJlEB3AAgQqPDsiST92CWRIqyJfJPX/rSI7yxXQ0FJ6MGFIOX9H/7rAlYH/qe9T3
HlZpPGG0UHRgauF+cp3BBnuQNXnbWJP5236QowKIG3fHv0MtOOCWUApgNJikRHGPvwHoiv24GsoD
N1k2yk0rDtsR+vfeoQPEIp2m05pFPy3hLa7M45RemZbsW606OVBiMs5Pd0HGQgZ+tfvESCf972rJ
aaXW6W7SsxbvlAxzH/6+TtrzAmvL/CN+juM/XvrQ29ZI6f3hsfKDmYQlJNRKNFarM5Fxn0GkkIkG
929A3xcYYTfSTxXjjzn2xi/DM3POnsw3uUH54iczng4pOzBgiKncZ8acwBCnjYQnQSAbtAFZgpk8
zYro9YufxUtaDgEV7MHVZIbJVrlXYMjE5h277LEyy7cIjUy+UXwHvlBWauH03JEuw4/An2jibOA+
dJ3lkuEg1oQiPXbVpgCjejf0NOM9pVcnsMSlIiQJJU5IcXdBMJzf8cAOtqEo2BwJRwE8xuNyPMLW
E2qneHzLDi6JmIOEY6cVlLEKJeaVI5StclRf+IxfXFv6JOPW7t1n1Laz4cqMEYmJ1cXDay2VcYGA
vdEKb3N1+BlmScOp94pU6iZq6+5EnfBS49gHMwvRBIQ9H5Q43/IjAAG/JWzImNdMPrCratuNp9Px
dLcLdyG5aFZMeDCu8CFlSd+b14HEh7Kq8TeP/rbxWdZqmk7yuNzzH8JYEq2GrNeUsLqCSbDUVlEM
iznrMPlBnhdPWgJiMLbqtzza9cGWbFmem31hWcLANI9D+Sa4mdWKP3XlPfJOECzj3Xv2xJul+KiN
DiYZ+VqIWiicS5lpD2ZaIyy4bzsIWzKkydsRfYmT86YiQwwRShykisgIwWujSs35GacTpYP0lOV1
MWtJxuzfnrBJpVW332aXdb8W4kgTEIrEaqavCR/jC0qLFHI7b7vltb0bRaO3iQIdTo5ZyHISNxTG
9GFMO9uuzxHifkOpZqUli4Qt3aHhKicjahm4cCZsg4oRJ98qzNHrTIikxUx4dNVjOGPCouPiftGr
rCNZKGKhD74J0ja2OqsEQ+l8wwVpG6/o4B/854gGMHhTsgEhG3WbMJRIU+YtViK1oi3mTM5UjJcb
RXG3mu06jWL0Q6wZF3/lSoCumqrZnWhYmUvC/3oYIgMTIUTWUrdt4Wre1pVSHtp55O+YX3BJDY3p
dKcFpxDa8ZT5WyZOMabpQTUfGmas6v3RaDvCLjMrmawpyzv0UrH1Yv0wVOweNEdi9y8lO9QVYYi4
Rj8A8EflFpskVEGheQvhG6ScuSJrSGlks33l95LbYr1B+fWPcn2x0rh4wyeD4klpS1l9D/DDD4wQ
OycE8rPBOcqZ8A1XDFurzr4J/CTMV8Ex7ywvSL/YgFFWav2soZheYffKaiFEWQ6jspydypTfTJIg
RulB4pKV5GFx9mWDJaELiP3uy1KJu8nByt7KActxNHsXhoOi6V2oNk6bMYcAx4yilxnLZcvJ1vJA
wzuil9oArOg4yLjbGvcoZtqv2ervRpcHgzq1tnfvSzGSeLE/zq/wfjHI/tE7elfMGbHXTIIt2Rpo
bFLIj5Tmk+uHAeMCiUkWSPMF4ZReJpBCIV9A4KYpw2xF94+J8OHJQuHD0emb2FgiYqi6+LmlmY3E
pstXyiZmufIY8RwRcjHwp/gt5hEPCe+4gFYmniXQuCv34gvKTXBFcaY/BkWuEDoFZZTPkVeQfmXg
JZouKN6TiFW8OXHyBHuUaLP6cMLGAmjjzc4JV/hGi92n8Yu6mJgSlGAnIQBKVCw4gGx0tK8+UIjD
ePgpXdZ+LjMyofh+Jj6/uLeCEuDCsLVHv7d0OKzfqQA+AaIT+FWgxKzHGiT0YqEpy/6Ltyye8VMX
m7zB6Tz0cDbDDd1SAlAJLjVvJMRjO/UoHMQxf9nlH4XCPUEwxF+WQ8XxBHmWcyGTkGtW/chqvGfc
Cm1/D39coFIZrVTe4E4IH53/Df83fo8DGcO/7TcjhN0tc0xmCQVYLiSaXisoQVW5GCULHtjLRJbe
ajEfJpMJLpqQ3GEqc49rsC0TJgxlAeRtWXFlOqXVdOr3NYfgK4gBDp2oxiEIgsOBzFVHLmyX+zel
AvMGMfbPZ5enZRviY8uL38BIAibJufwnricXW87EsrIrN2M4GQqGT/QfgoWFoLxnnPQlzqAkBfjB
Dn1BjIeJnLmlnEDBJ2TUfKjYKKuBJ2ENkI/X5V6gIBCa3yX/XfaTISNG1k4GEOSwJjUGJG4YSidn
J1VaMqokfD5ZrJ32b7AJAHxxqK3mpbSQ4hUHnpUIeSzx7Eev9fZDGVQgwYAFADGbcN0w8KYZprKd
0ECi2ErCv3A8ZlUeu4yfB3OkLaOV92ygURFOfgk8fwOuuftNrg/015JrBwtC3GJ0vLg84kPd9aMr
2ZhtasH4cBuYvF8pR4u/MwaWeGtyeuWSSEApI/sDzVnS5L/YEUXJKpIC1/K+1aVLA3m1fDOtuTmr
v/kIwYx3iqPH2OFHE5OB+qVcTrTgMBpN4z2T/RTrA6BmQkXkVcKH/8xkP2RtESI4oSDb9k/FVWWJ
ko2mQiwnstFYh3uV1a0dPdxH5eGLvcaie6l3GIsdJ2nFR5EP4mw0TE5IgxEq8Ybks8TRkzINcjAj
AawU40hNzC36jRM7D+QPZNoC0chVDaGy0/eWT6wlkNyHbf8+ZXBD66fim1YZ4+6IgBbUaUAqIZVS
V6KDnhbh/vbqo6sLnSA5Oh1L6V19jd6/NGd06Uphf4PJ1aUO2II95JLy6jVHCO0L03eRMgi8dKpZ
WtTEdWKvX5wVwoQqiiL/YeDj74kdalZ7gByAeEmms+qfKS5NqUVNB3TPNdWe0rtVC//brhl/8kV7
Y/F17vaVoOVEo0OHfm6sThJDUBBq8eXOuf/yPixEUmqF4hVx3N/FDRD50NfvkcKDEjdRcm4/kD5M
iXc06+Xxrb2Gc/HFWdv3bua+VyJffbgF6B1N07fedV9d86PfFiA6lvioKEsRl+6px0HNGdzjjdYQ
8kKvHukLB7gMdbIam0w6cSLr+tTCFUO8Y6WDL4kXBA0NZIfCHInd/hgkYuQU6udFczo+O4IloD7l
wED9/xX8N5JwPsh6HNEMkfyHxHZP827Kc6eY0GwknpLC8crqfjSAKL6MHQkfxZ+RTYImcRQOpgQX
IhR5tP65DwdbQqdifDEZJgyaI2ZajDUhCIHJGYFJ8aLafvHUHwD9y0aQdQnkaZdjQMVYI6DkSPXG
05Q6JKnhkEI58YDFl4BNFpzWKJ3IS+grWrm78pQ4Rk+zjscpPgNkqgbN5zxYZd2/vCeaF/jZuNv3
/pvZilnun3tZkPdJyGdBB1ekjbchXyjv/pgB8BvRxoe4g/JXSGv18XH59XsyDrEezCDZSJ1zI26S
OOmHtqJ1Qi3Yz7VAItmp7742DXbMLwrrL7M2FKxMJv4XLB2iuSdeBGI6RJtSgLYP96H4YZmdjeU3
QC2LHsoYzGMWmMHNwbaP4IDiGf6BAZFWVkfEfZB+MR1dSr4oLcUX14SU8Giap81rdKdqnY6ANi3B
DsPuSLvSnR6mj6H9ndenEYrtTFbz4qdIrZ/Wl/g47faJrPHRWgiohDDc9kQskxcd6sh9okFCGydN
OGVHaR5vltS3n0wqLK6AFjTo/A5ag0PD+oyei9NOHZ92H7RBHDR1uMQdlywSsti4gXQjfaKgoNdp
SaTn/fpcC8VLzIIH0MlpJs5sOpFYiCbBMGtt8XPlGr8suVLNPzpPM2Qp7q6uF9JTDmQIuXL2DRj4
YeV9Gp4FWSADRibJzx2lcrwKOPJNvZ8aRdTUu7ZAzmjRDLv0mpXgjhI5fjPf3CrQHB5C5l81UbOl
4ipu04VY7V5RkT8spWGCKBLZSDehilDdqE5lbv9X0lzaEWiz0rmPRPURCXdZK2GkwtlgYMkCyc0a
k758++/knaRgn6jnoTAzWFFl7ovafhbux9IVVPELYXWzsxIZiSD5wUoNUnYS+PTj0ogBmJbMbCZp
WQ1QGZ57KuikZvGfvy+BjmzyG9tq1Uddsx3Q1bCq5IN+ZTOcIHA/UOlqWDlonp1B4f/i6osjLxjR
f80JcI0EC4AmjgxdmeFa/GDpoUNXzTjC2MKeJOepsmguOoqjIRuG/BKKFFZ9eH77KSaghDIucXO0
mhP5NqGC0w8ScSjGhd4m25zTVULi1JMn10N8DQMcgCtXhYFiAuXYge4Y7LRnkJ3DEMrCeKRY4KUL
ACRmuzKNHPKeSitB3cRFlPCHaYVCWLXJpN7ruFNkkS9OGIJ6ktoaLvG0gFbAzzjsUYRPRbkZU62m
FxNZxaXKSmpfkXXlJvFjQS2JKKtLxZ9M+QTPUQC47R5w7E2fHoZ5J8TYWu3qXsY0MQxrIJU9REAE
RXMZ4xIrQ3WPIJzBfCFg/pWe1U3Ne/YO7pubxOH54j5idWVE0OBryJgKQfEpb1NcqnIotac5xxCJ
f06jGhdGN2HkkLuRvAMDnKRHAd5Pp/tEhnO1Fg2pDKmQd0nSIeWH068MoPGSuCtsCQvIGfoSkKAW
hgQzabKexBHk2aqIo+mLUyg3Dxd4D7Ulcta4caC468CbCowgsAnpEAGJ5XPgcImiJ5vk7VFTp2gI
V1E8yAq+QXBEfEm5/lC4+GBgle2/52QKSVKF7gvMSYr+jY0A3iD+BWC9hCCySXyTmkxkPNDf/JQe
BzLJBQn5LzDjshL4niARsjXBH+h8JGeYs/cctziXgty0ATnQlTApiatiXJkSsvTKCvtDEgU9FN/z
ZLbdti+/GWGxLBtQ7vBH70fANwIXXkThokC44pAezOMSCR+icFlWzwNBb/6hkPLeG4NVggzGcxtT
KWCncAXWayYEuyZAk/gJB/rzGacQMq9D+rOyL3KFfyiUigW5j5vu46i/BnICZNCcOWA5aHm5QFXy
SJdUvcqNnp0D+f9tiCZBZb0agwvqBHD5RvDUWIHjGD48LIT+gvwabgkd6b2Di/ZhTyzsIyKFu67A
Ji4Qdiu3p22ZwvI/QlKShZsZGX0JCMaetw4WluAj2JqG12VmA6qz4GCg20bdlI+lUwp/ye1TbaxF
mHwqjvATaNRIASdUULuYScavzqNAUKAQAPMUdV7pNEJZPj5TF8DkBIzgoYRIkV4kXkYxgydq4TaU
zEX5dkH6qenvCe6/Hwm81gKAksu+0pt8UMu4ROKWnCeUYlXPyD0UUIyZZAI+5oUv/ZCGQD4MoA71
XYrF3NruSz1NjZNEVQ0pbMSMkCdhklcgh3S6+YD6CQzScgT7KYC6b6Zsitkx/u+TN+/ZKi/uKAU0
3wiDtdHKcW4aNV43HdYvjp+HEgry0xejUcQ3hKyhZZ/8MyJS1gPKZUl3K+PWNtodVPt0FLFhHJ+p
h6RrsEF1XutI0Vb4RmsfLKHlNybwSD+7LygwMKnqtggQd6e/FJj6HCh5eFenhM3PN23cDAjG+6/3
7WU0cLpOv5B7qE1ouu+r8dkhT1s7Db/9Z2p38V5Ok1xBJSdlIeq3UFkaPY29ZqJjTafEjCK7h5O3
7W/qtLC7rJu3ml4iSdrEa+lRp0YF/Zs4vT3cn/465zl7Wj799D5VH8tjBgWSihN1pFDYTsOy5rTd
WF+6i9V1+Xj/nVOybk0WVsSD4WHG38ceoet1/Ua9Fx6Nxkd9VXRqVzg9FCY9aValq4vP8EvvcOub
0nVOQ3XhkJySR4em3AY71imoNtiPXo+geyYU27fGOURI6D9kakXxnGRHw9/TUi23GhkpTvjM+iHR
og61MGFOGQk0cc0ulF5R8+8P+NcRLfiAF1aL1aKDpnPyiB9JEadbZdFhma7QaDFY0qVFPACEe2g+
07IYWc4dp6c2UIe1QXeohSR5h9rg5X2dh9esauVSOutItJixXDfig50uD3YJkWzVW/W61fYLPfcC
ZVgSPUhmRpof3e0mkVs6SAf7Qbcn6Ul5T+mXvsSbX//rU1U7aPiMoKPXcp8O2utUUdLP2BaQDFo6
TkXqkZryu9SZVDoVNbyPWnAeIMPkZ8NaJFs2vA8uthTvH5HDf/W6kKjpL0C7daShJG0sVe/UaNkv
M3U79hnuzMeSCP1t8DylEt2gi7IHWjc0srgMCge5qspcsERa0u3nQmObE8/f/QNNLw7iatEXYtpZ
dBb3WIlgh47qwdNTqS+AjxN+4314397Yvkm+zcA5tlqqfw4jIf1Tixl9uzai5X4jbvufoNU0tT9U
u+ZHmocd7U6THDXd350mxaUlcT88AFi1uPiE08O3alD/uerlCLZDhSNXvTgSv2to0enXpBbtLxHD
btWg2HmTNvxLbmbdRUNxFGygZm7rlF2/aC9OwRGh1Hn5SE5UCRjlyld7rd2DBtqlmTbNbHYp9C+y
GkSxD7OLHniHxSJmjp5pRau3gSR3+L+R1qe4TetrGwVxFqs1gc18mnRgTwpEvn41XQXNQYRgXRyn
qKQ1UwdMvZFbl3hFtQs8xoeOuBZL1MV70OLaOnxp7YdGPInASyPM+2/YekhlXOw9PD7FuZx79d73
g8z5ets1txEOmR1JilLodX3WOAoIR2SGJCL9krer96CIM4YzmnxjXH0Ohz/prFlfbJHmiq/x8UDT
qFaKCtdqQ5vG7TWp19ilzL74N/MyYy3Bd6GvPM3k0CIqXia6hnuzMUjxD66943wVd13VXflFJ9jP
8TwblCnpx9Km/9G+gCABKqnqDxox5NgJQuMMnWZKYBrTbn28f1qtWdeFqVLzvqld0BitMbi3p6yz
HYKIfvNttsf1ZXG1P5SLJZCub78OvEyjzKZ9+yoicf5QYnXlK1UhwzFB5vxKMTA1Akit9bLmmqKS
wQOtWLvVsNQaCTPCxpsjugjN3RuFvGGOZhPAHoURyvYyvtTMW3gZUSKwGjQHcKnppYMQuUOdjKex
DHZOrpsfAas+UmD6yOF4XQn7Ovs/OhsiKqfNnvWEdr2utIsXeZAVisOL6zZ/+F+0bDIXWaBXyz95
kCyP5nl8HuYgeCSCOiNAvNOISioajZ7cYokCUuONzyN9HqCkXNrjDpUgCrw0DckAehI2/XM9Ohex
Ul6GSNqhXQLr3N0hkmrU+zlN146T9hR52Ds4L0V5GvT9clin2OxidOtJF5V0EyVBBX4RYOVB549W
sdzjaH9bcZeC8a7irKh7XFxx9uuP0bm82Cx7FxeN27OI0zYj9DMOSb3pUjB0mh9fd8Y4BSAlhHEG
HiLotJpDM4faq4fMwGet617qeg7M3YrfXfwOzWT+XpPTl74MW2KdkqpgitRaHUQYW6SD8aMQzTKb
dVyiu8EMvr5nn9TrjmiTrpddAwM9+sarRcrakbQSSomWK5u69ieAraFu9qSCtp0VYn+E+XnTfuCL
kL8FUIW1Pm0uXn5BLp/6kXi/rc1WGzzMnAKkklYT5qNmdOnO+XbrNCNHm39GuY5HKfkXbRZl/Z00
JhoVQUpbOMTFyUZW+EDN9Nl8fiysWCNuAtKciJLdo6X5Tdb9+KYadbCy0siP/ge5AZwHt3mkPydF
2wLoFJSCoYVBwbrZboB0UCpSTLS/1Ue/jugkgXg1IpyoIuxesTJsOxpfRMgcpaOPifqpKCl0MT4B
7c6dMkqd5xRSxyhF0cp6BqcR2RKrSRMWjZ5Y8IAi1WsMUXd0G1G3n9knxH77nfiFz7P9rNvxZVgf
HMavOJ2uRm0fUVqjOVIXr+QyzJftuMRCxftrH6douKeE6jAicL2OOpALSKUI1Smlimag3QBC7Jaf
Su39NSlXdGCm44axqulgJ1wDLpuimDzIgn2l7wT++/QbK0gzTI6vQTO3CyZre1k0DEDN3NGeI+US
5R8v2gOatYeSsaoBTALh3PaL9tW7FM458xpUjb1sTi5/3Npmi4uOXm/dvG+pfaUz+PSJjJBq3qNn
0MFdjRqIjVE0BmR30F9AwWRiMvO6uVz1YvQCBsj14m81SGfHNUUvy+PySplmHU1tTpWsIUmbiiNp
4VIjQWgeLvZ3orCEdIHwrhtlfTob1LwVE2zDZYHT0kYhitp0VAtUlJjoE9PVH3SNZ52dnz2kjKj9
bfn3QR5+++n6OEMi8jA+l5PzExkMky89FDSM4Vyw5D3cIklSL0On5KY/knzaPhMwtcgacY43LUB2
BRZIe+UftEXXLN1WBOqIp/FB/dS40eTqDyunfewmo7ZtP+bZoDbBkKO81dSRJkiU4CAyahRV5aeB
qvkdLRvfah6YIO4+9vbRmjWb01p9oDFLPUp9TgR/aPeRXO+jpQaAYOWzD7X4bVNNpbzymVD+ddEM
CspH7TdU3NVSCZRoFdT9zggBueQy4IX58Dam2NTKBhqFhlcQOAB4aCxfv0MRWNumljHFE2m2B8oN
2LNBATp13YeghRZv29hTdh3TtZqS+E/EEqEGfFMKYz1ukN8Yv5GHqlM9KY1JO4z+9ig1i9St0xDi
aT9oSo9a+vy5w0rmCaplg4sHhjU4J6JuSGnvs25Qj93yyUoVcEx97YUGg1+8/RXJ169LA+3nx3hg
JQ/Gh5qsqk9Ye/IOkRI/9NI9QshGF5yO/1xGOdSNYQ0ghlWSwQEHqq+Erb/DKqIluxpAptzTnoMq
TlJ+zB/aR0zKRWNU4FpH9DGpQSY7k9GHd0bxNieMzOHoonwMuo+52UAJnrBxWeB4I13RkMpwoIci
3hXVbKpjSe61hnSyPyYP8rNItdFrBgIsmbWVkcJvwbwepMgUMcDN9y3Vsgg5EwHg5mgbCg7VKL0b
KanDuhRAExZwSrl2vGP3hH2LbSI0FaIaWlltiiS1jnXaPmNtwZCi83YXMQWDPwWnQ354UKeIlsaS
Ka0dHJonqMwv1m0AiCUFT9P0OVYUN3sNNTgNR+ft54Xzohe7Ii1EWgeTAlX2M2UAUohHlSqVZL4K
mJGlYxQOaSxCGRuLXqEV9Fbu854DYma406/eI++3SXY8Rk3UennXnXxej4P4HqxOHZb8m9zmw6z1
Px8ozZ86QsBQ9uj1cgOXW7k0gKELzIQrweu+LZRn9Roq0ojWn6OnCrBTWhpCI1B61f4BtjAJlTOC
NWdCuC6ijhS0va+oInIOjzBVD15WlvrjNT6NsROXIbYWT8p7DrAKxAL0z/W/PQVVojYaK/S88lZ0
EvwJTomWmzSBK22VxDtePt7+y35AHBXltyu1WlQH4/9LOlDS57+b6B3JVrcSqifJVangni3zXCUc
KIwd4xiHt6lEKSkIydH47u3zNmWR3B5AjvgZ59PD+DRsQ4+o8oWkBC+Aeix0VsOkqRiaWCjq05xQ
deT2v/tvJaklDCnYLHTHQkTZI+lBJHQbwCUbfONXfKS3lFzTttQKandPUf1v922U10VGaWgtqc3/
Q9h57TiuZWf4VQZzPYKZg+HxhRiVs1SqG6EiRVHMFNPT+9s9NmAbhgd1uk91RYna3Hutf/1hIjPR
q3263exFh45vIPwOU19VeN/qm3svNu9ZyXA69SP5vRwUZ0hxdn0+5yYdZMGGMWTHpwnj1zw9W9XV
3pNnDL8RBlG6MPp9UYOhZBYUUolmnxld7suJEVYtZ9cEtgAOHFWx1Cetn1n2sv4uxuLHEFOSifdi
BXUdU2MNoh6HobCDMUf3dZW+RyZTmpMf7zvjPf2Fics8q/+wNtGsWD8W5pnGGLsDIHb1PEJaU/A7
jzFe3OD8ukuvnbrUf+/SRvmC2m31h7jxEOqU3wVyT7SiWaKF9X1vEzg2kEXz2T+wXKEcxaRiTA54
LPUAXZQJ5ErVQBxfSbSwZZTW0uwB1y1BKd3sUN5qz6VKVMYIVJZ8k7hRYCCJz2nYcuJhMgpjiV9K
FvXUWmt6eCOhOtnqwCRSGAFFDvNKdyPqXEB1Tjwk75FTHg4TbEXVz3sJanPDLnIMWuhuJe2UW8N8
tqYPEEi6JgiPXAHVveN3BrzbuxqXgEbtHG+xoI2/sRnGqXd+2wxfyRIZeqBeCMRoN1h1/eIDFKan
5rOmxmRPXQxcNaByQ8ZMl6rTGRG/fDGM4RKoO3Un724HGDEc82FR+n9TFaNLmjptjulkZtrOkxb0
5SUPgrPcwvKjbpbgxUL6gexU8CNvToIdN7UQu1WEVcAt/5iwUbMno6xkIL6ukZSfnmRfsm/CJ2Am
0LgFyTIoQj4nkDgoBVcYjCBS1/fpii65pKfF7Ru/HIpfRgyPDeYl9U/9QwWeBvdD4nUBteTzQM11
QEHPsyVMLd1x81CyNZtNsqj3HCPz6siA3LfBbQlXZqyItTsbSB1IZ9ycbr8VBsycCG820tZrue+Z
Tu6Hs0gztRw+serOd1C/c8bHzzbH02uaetjS7aSzNb/tas/wsOheJfN7TJ1KLn3pTA7CZECldq9c
4+4owicG/5lF+93gXnDJDpwbl8kl5Z5yS2iuok22zi32RcAopqtkgaw6KIyx/9aIIjhmB6ymsNNU
hqlGiMGm+7EvxTf561KzVMGRK7/Cj+npEH9UUjW/Z5mA5dpNiyGi9UN9xhba/eh4ZRCJmq/rs/Dm
I1Ot+22YAzEx38drCvgwXtd7DI3GIwkYNHFTnW0Snxo28gVNSPRBCyv7zUwQPwrqWhNWCFQD748m
pT7DegJ0vvvoWQnv68MWEzHONSyWLuuLYLI1i8keK7ufSSTWRfzO/y3OGV7mS2R54wUQQw1NzEKR
/DMNSsB6aEe8SFDFn2g/6yDza2xd/jgTyBf23tt1sp7sbezWxkUelKyD8nQ/9CBjt2vxaYIL9ZcK
t4aNtawBbUvAz7trexhD4xjxwzoFmove9c96NQGBHD66wF4U7PR8bP+4ANlBKrKDCkkyZd5aZdL7
wPDwNrcv0RxE9QhOAcav0diIZdccZWEL9Vpjl0s0OX2hW03mNyhsGrymjMwXoXHJB24Qr2IUa0zN
t2SNsHgDV0XesCsBQx04sNsvkJPX2fjFSEJFTrqS5umCD/FAWEsmrK+b10aecvMa7EzglIDm4FT3
XmJ7UPkj0aYM5bKp+W3SdX/TgHHcMhqpUJOJY9BundeEeD/Pat+z3lep3cCoMWhAEPaV/FZvGL4o
41QHkv6OCo+wt5afc+TQxg+Bk96SnML0ahFRFma5n+VLquJn4qrMpM6N4z3C9l3DboDpA168iYOi
fMABrnYJRzfwdWqFhcx9V/wIL5Cf22U4Jtf4i/2Rksf4pHl//BT9fCHo/jePHfR6PxGTluHooBGK
hYjETy3/+aBvmaukmQuvGZnBFwA8wWr2kSwcQw9KElKIz16VG+3hN/ti37mTnVCtgESO4TgIz7wa
1m2Omp64Gmd4if9axha1h/tYVToDdh34NL4C6w1xiwrtEtAITi4715v6Wx9f9AfkswOs2zg5yPg3
CrrpsIRUu46/n3sMzrBvIGaBBoEm4rmul5j/4GQTU+ZAQoGrAK/g7rGjs7Vnhm+jiR/9fPRbcyHx
cIAwply7rgXjEPYPdeOZH/1HqjnEbCtLeoeB1Gu4nq2TUh2mc10JJH5eO8VTRXMG3RuW8rmhDIGv
orpSFPCtmRRmtW8VK6uaPW7rhmAn9BtUUrw8TBXJLXjN5dSjHKuXEnSku1cQkRAFJhxEjcAgHw9C
zowUeFc5m6bzzNZ/01+vPDHUvjk+LyY89k8Tej4UG260L5uhMLycRbFg1gDbmIuh6FucK9GDUqOF
9j5JvEqaFqgMLvdD+8mu8GpD0wRcqG7uuJhgHrq7bxgF5wl+JJy5eFJRGAXlH0bJA+iUY0KMx6aA
rfwtf+KiSZswZ5jMP8WfaLoPfoLga3uBtrxm2lR/le5XgzwDa0oIPEJoywQcIrPgDwgKEf2aCzXo
yniOYZIYlTEd5mt7YcLPYg7MNY0lltJsKGDtASiMm68Ef5CmZoYIv+eXit1QMFxuQoPgY7oipuIJ
nxTMKkH9E/Lr9AcfmoMYJPNvhyTCEwUVsZ/vmNvCtvrPYhLkba0xDzvZ6xGLrgYQJHOBbTgD811z
sAE9l91eIBX1Pg37Y3Z94U7IHs6pxsYinaOw0Bz+bf0O5+5sf+lv+bp4nqrJCf+w7677EPkLxFpI
Ib22PHsxNjzajyV2OZPNY4vU43B/wzpL1b1RmXK08QX1h0b18Vt+aPj0SaGeT4sjJyrTbG/ychQG
VeBo5+p4+21nYEtkzi5rXpo5Jzx8LBWZ2qf6jhUTVhNnEhfexdQhXaY09IzYMcKpIeuaO3sl7+yP
jiuhTjVo8QNer0yVhF+cehf/jFqvhsSwktfpCWjkpjslQH7hpZorv3xoKkk7ux3j1Riks0mAp9zy
9t1/3jfx/kbc7c19ruMgY2TCxAlE1L35yD/C593nRNDxA1FsomO7ZWJdZAWf7NsY4Ng4vZ27elrJ
DIIwIlNbYE1aBj6/idkHY+5KP4W3RzsKGBjjTe8mL1cHUHpnZb7YtGQ/Uvw7aXyBLH8KyGtcPjGs
UMldTaEDQbSI3SEPlNGhoIcpYAekxta7lmnAkWmWXNKXWMAgWG2uSW3E8Z7QWAbKd5zEXMD/WwFy
SaT2SASFQOupzHTbbUIZ0/elxpV8UHaBAGsUWtLq2QX9QV+Oy2xLdcZZR7IJTw+ZzDf/kn5xzGka
7/EdL2oIX7FD7I72iwfSOcYqLt2RlCOKphusrLB8H9bE4OHvagcvSlesW6gUcvEOSNJIGDUbAHNo
Wg8cu4CTuT9ZlSgza4+jssXDSwU/xbr9k747hpTFbVFNdRD2ylfhGQMpUA3iEgxn+E/iqixPlZ0s
EEbR7Uef1knbMZLoWYmHCtwDCcW8xPM2/sWUH+B9xPCPT18VIvZyGAGPnQV4jtTrC2cYfmrPXk1p
xYh6BKrSDFy4saK3b1MMPqnt3rAc+i5tBzTaLkJa1jtD0tvUlNyK2GKTGxboTPoRg/rq+rziedU4
3Tj95DQgYzGamrepvsRR1/mktssee+6aWb/kZl/gZmq/xXtySUopzJUgh1whDMapSPVliicFo6oH
BPjtDcvWn9TDofxccDjAhkOoe4olh0K1PT6+KeluwbjPHk77m+AX2zjsyi2zHwY2bGTWVExV20/r
+8UI8O0ft1b6dMqvcf96i1FgnbpiqhxGGDJh549BrkBIBityxZdmy8nHzcfpVexvWezHzO54zmCe
tYCDxrUYGpvT5835TJz+wtLXPUYqhLdo9BXOtrhUn9r8de4+mPiO+1jmjsshA7KRT5z8Pudxic7i
tqX9xbFmk3Qe017hSSsCPxlBTDzTnFm7pPZlSK+RS6Z3MOz0ScCrjxfHlYAODzAmIiCRpS9AEmAp
QIxA6s6StlGv8iscD+XjLRblfL2CU1RJnxOZPSntdkTHhc2D3KIQ0Jub1aIVvyvJlJq6TTbSTxqm
ids2NBGf+EjG7EAwO5Jrs0pAlFC6EMzISIRoh0WFAlHwQpqgt7wsdzDCkptNRNQHOUfEHslv4EZ+
eaGtB4/JgMZddSsJQ4GGjJ8XhH9tZ4FJcke0PIwIjPG5rOwwrbfZdSTSfaB1o/Bis/tiTUsYPZKG
SL3AzcrdHa9lwBoMtRCELFofxHwDsJLpDviZVmElTELclIFIdiozwuRmFYdzAfDiNFegOqwqHw83
vchXoCAslGrgyBTGGWazPMl0V3SElhTzU/ZRfFS4p8ch90j8iycHP7UGqDAckkKHRXzHtdY7PAse
BG02Op0CIwskMTzEDH834K5uk26ZjUjkBDTxkSQWBo7AisX7SDYMtbJjo1lUp57JYAnxMvE1k6sJ
jW8rHyKe0vwkPxcleDOTNcvlXkudAvgzeUtj90nXzGh7mrdzoyW+Bz4GBmRL7k/MzM5IiFxh2x2/
1UeKptSn7aaAg5xHulF2DzvbN9l6XW0pnwzN4UuIQaMGLJz85WnL20UG36mpWmGk1BuSH0kPJfsv
vySoLYz5WexuFHnwhmb8n5ORu/+FAkibR7nXzDLdY0eM9zaDC0w8dd/6UNu3DALca955UCba7UDF
Q+An5mzKWXqSRN4fIFs8GD7uKyatvrosthI2YL+xEozVSmLbplihJ42xbzD2r3kUGrgtOeyOL8YP
uL5B0fgt3oTiWmgkYvwrlDDegGjyeuCPFH+SPtMv6wvOVzMAY1YCuDKJbVvKdGalvaN/jKcDbn28
rtcPnKyXClzEXblp98063dYz+QxNZvk6yitrUczbEy8XXcjjh+D02W1Vnu/f+VolpVDkmszK2men
buAADaRB+oSMTGQsmPBbSgaceBrsWGy8d0KWdyG6EsTF9bk+Y6eXwbTcl+f8GTJyArnH4runAsNl
0X2Ofu9iCa9ZTiQRzO1WB/rEaaSjuIg9Urbv/dQ8AvGejTTodiaZm+ObMDdjEckAWnBWmbj6Zrxk
cKOs0kucYdr8nUifJjb606qfx4VnT4KymarRRroFaKgezKixX1iW2Hmum5UwsskIIoAPDRWGmhDB
IbnMXF833uQbCHWsmSNBjJDYmTdUR+Ar481M5hWutYQLIqOAZIFVJE5X1pe5EtlH4FJOPZlZTIpm
9Ve3lffQYbjHZ9FM3z3OOh2NFUw0/6XBITeW8HcesM0BuZsP400GOSCdNWx4Rsjt/MEKZLYJonNq
dijSUexZ4tfZqq6D6hlIbruezNu14ZdwKR0qrS0ALtETg1NTeEHBjyl94+AhmCV6wNbYX0AZlvq+
39V+jMSw9SpEzfCX/BctsRVqhArCkFL89STobsJF7L5PtjaxlhtEH0QF1kBoq8n1vhPWphzfHm3W
cCzWGRgJQxCJXLbD+FGsMbf8sKbrK141OMZUUw8qlYNNwvqKQ40gtGBPcrCH6Rcz3xefeQkDB8hj
NOnK9IpNDd8oqFZC8YiVQ+RolHsAhjC2wMPxR6iP9nxtzjF+kB1v+UJHhp3f9Ao0xniFy8/wbAaH
WftKj2W9w6ENspZzW5cXmzqac4phKadzGYSZSI6R73O8G+baghSNQxE8PWXa7Jno40qhLVIO1A3J
QmzCjIBIG7rTFSNtYbGY5Dm7995h4bCZkkRkMpWmT5eEm9/AqUK3QHQiW+3lGYTSzg5rbFDkn9eh
hzzz1r+bH1w9zoJNJjnJVvPzGYOH2W0zeuoc/9Xxt5c51vFef018cEAjcpu53LqaK41bViCb+gc0
hyfN3H5Yim/rKvfC6i6Xk123pAM4l3Dxt51LymC8jbcTAMRkli/LmcRFfFGusDUYXxjIwf223813
czU5aYcBZ2y0f9QdEeXxzclKMWEGkwEhLBB5MwoBGToBC0321LK17qR9MPCCgV0IAnpl7KD8Tj7I
8W0houIm1DnJw71Re8NNYSXfHOnbcCsqHxwfcOFLUShMsMQYQ3NlQqZcZSHcYR4Td9pzkf0OvX8/
QytvHrPWcgwS+NZ4kw/3D04hjgzzPHKKJ34JOZtTY9EA/RM7G0qX5w8vF10ywocAOyz3ofgkEyqP
Db7jFK4lv/sWyg+PfbWGVPBtVAd7+3ivVu0PBWkwLFNeY5flEsF7hklduKRSvVwqFdKxrlLYXZ7s
58KWlfDaF+lCE1zw8LXq3Lf8g6LZFAOMF1JlY4HJtbkBpQOqr4sAL+DBJhPV39WfKlAJ06zJlK0c
ReEhX0yWr0uBEX04N8LJlQUE+sPC4hGP2FzGo1tecLzc6GA9AVs39mrVT3JQPqXPB1lWU4VG/cT3
Vz8s2irAd2TXonQhfHmRbLQ13POJg1SFYRWOtzrk8B+jZRKpwL5Aebt5iiCpeX8GtSZijgO94kaD
MXGiSOFRNDAVXNKF3ilhJl/Pa7XJ9/1bjH0vl/qL+e978YYwIb5EsMGAVt7sr8eRqSryEssBnKzw
+p4XLwdTbbN60w9orPKVeuzmb/2m7yCfFO6ZE07fMmStDg8M3sN75w0G9FSgKHxqk21+0B3ypXqd
XZ/DBIcx6F6dM+zrUBXRwcUphvuNPfysv6pk8OCt7JH0qqxaHj7Dw6W2JiaNwHtDBEKNW20tb9sr
3doUyodDg5HAfLbXjGnteKnsqkG82+Vr5KIoTz2cEJFSvaX76hp78gUegHHNWr9rV4a2Tt4JATIL
cAMbdJIJFP2eoJuE9K39xeCU5UTa5xF6FVfwySjIGJ0htNE5hhhuzNJiKesb87HJyYmmEc9XsAIM
7XBvDu3EIWQHhNWtVX+C790cE0ePYqPbj20gH+lBmCCBJCjP0ADCCl+js9Ic0Odm9O/bdvBXsbAL
1T4kJGiqHdDCwr0jCZZybPbcgi4Yj5k1wAONPrjmTP++OLljjE5rah60nclHVc1qSlrGMomPc2MT
tGxoDEF9U/Vy0CgpGDiwB881efAV/ltg0lCB4NCirAnkA0uCY1w+WO/Yklwf0EE/XnMax+jMVzM4
ZkhNW3lhFExgXU67Iepu2kv2aV6tYUGBQ7DzDua+tEgOxOelGy3UTwpQ15+w88aZBAkVpqzuhrfn
3vgUSYqXPpgExhdzlZ7rBYVKX0i3OUc5zACQDfZY0LTmXG51eF1sz6sKWmG5gPVuMkKyaAnczJPn
4/5BspflTcgnKUkY5A5Sk2nBGMopPA1hB/WDcUkO+rZbwHO66DPiNF5XGEQCMZIX2oz70bO+yuOD
kRGMRdVyzHED7njD/9stwJh4Qv0zTLd0g9Imp9SB0JxvyXi2kmXx2iNyKkHMYrQaMfyvl/+4KKpr
gpbD0iMfBeGGjyfrNjJmOaUJe8BpEv3ouT9oM7xMXWbI+adyJ2fcNYSvDZwIHjPsJ0iMFU9+oZk4
eqpNYBk0aNwzZBBJ5+efewap4zrbDsM0F3SExZ+tp+0BPB1N8Z4sE5rUS4XkcH/nirDTjz6HFOhs
96aukUPk0ytqLDv1hvyKWTcc6mQZMemiVtrK19fUFT6uiYVXrPpjntt99ZzRDLTJ7A4jEIRzakzm
A7S7J2jPtJmjTlIOzW9NKDsI7Oh44MP9vL7KjIrByEP+IqQAK5pm+qVxZgo5u/Duo2FEECPoGdas
WvBV2iyG7drARzCnwk+lgfMKQRGu7ANziNJNwUWUZapykrO1rBl670pKldu0bLnmzhPynozO0N6h
kZqsEJBhtk2bnSK6PNT49fdgm0ciB6gSGL5tzNdaZ4MuPT3sD5v22B6zJfcW91kvu2SY4qmPo7Zh
OpDgtGxux0E0uglHw+dobTr7kv7Gv0AISekX10KIbGAlzEeer+TmePfHENOcUohOn0fI11P77jJT
moBur2ssbz9vS+tYcNaR52qKLFTYbyaWlKBPZjJdPggwv3kqZ7DpTGwvwu7NGxPQlPin9iGevtYp
ltGMqN/12hG9N24k/bREvcPU4hOwtYSCgyrSg/ymmB541voOMeN+7FDNBSaqPwhwRmixbeiQb2BX
wgtrhykyL9WJ8YX4MDl5Skj3IOI6pKHfcvY6Ms6kPPfxr+5dICnkM9TbcHbWrIyEno9VAio/oyZo
PyT0DW2AVubAPYjZF0XYa2HObKyi4Q+yGWD5njlN4auEns8Zc+x2wzREF4O4+XT6h2cHhQ+eYZSk
H+x0NKNQse0570eO+IM9If+tT/CwYfUzgeStnn1I+GHwPWDXzVlo0IR9h/jDAi3OF+Rp2FHG1GJo
xi9/dFz265dMFvBxIeSeQWiQCU77xGwpFtIjWNk4REVT4evz8xOtfn5sPvLDBxdC1dRP9wKfTld/
cPNjPD/GHqwy5/ifEDuaYCibLt4HrSuayFWCu+H3d+bsUOgchgX2jNg0FqvX5XHqFjvhx4hKI/z+
xk+QA5h6lzfhVQfE70vO+5vQCKMS/uOQ8xlPN3TDfCTz9YVKdOTu9YfjzEnVlJ5BSUGwFBwHaAlX
UmhqdZmjWENX2pPejLG/CqGgnBbjEr/yflbuAdGedRgnswfdf+feVoRAfDzJfodBX7jRD+1Qfncl
gAtlXPe/tw0kyrCHMnysRyeid5M4Yo7wrI3cpzAlc3CE0Ef8zjpBWzzFqbsZ31XT9PgpxgZ5JLNr
f+Qu/MbMwMXcuLh7VeQOAaFt7gTPNx922F7jFn0R2rVIz/EFyIV4gGQan63d+BYtpInXbpl9dCZ6
i3kq+5Xls19A8DaNOYcX7madp0Vzbgw4gcBtRCw92HIxSiTDF7djygE8AL5J1IZidRM3SagO6Dt8
dhm4CdVJ1Q7whajn7nP+srDygNtGkhGso5E0CjdHzHtu15zep8eJOpeQUfheDBATiRCuutk+iIW+
hRNpIYH0OfVnvbnvi8fMHsD8KQCnve0bBDV1wKjLfEJva3eeClXCQErGpLB4R1UDjfIrCYx+16NI
wA8KvmDkatcBFwq4rSBDax3ltLrgCLjppMdj+vVHr+CWBC1cOFQQL5K0TNQ7olWO7s/y0l8ZUg6Q
uoQbgeD6dHPw3g1mvhQU4k0I0eo5hF1YYAsLrjpfyOmPLx86360QpdWhS2HoGOseYrBDcQzNV/hT
vL0J1wXBFsKuMndm3FditiTkf8IoAcqDe2QgBBT6x/iJ0ZPAR/+heBbToJTTQUjub0egct6D8wG1
bQoYthCsdBIexvXjEjvYwAojWAWu+tf252cfTYWI/t1m8i4MMoUpADNC3JWFyaNQqT1m/+WGJwLC
xYMV5CZj10N7ehLxJu60hoHFivECU2Uit51uoSyyXQRtj6q39B72knxYvPMwaTgRJ8sdm52EoZEw
b0Crg0FufRGebLzSIUjSFG40DMBv0/3mUnkjB6yyVmeFK67VgkrXBA/5Xot9SkbdJdTV18T4YrCq
1Bjfi6ZMEKrR5NCGnVHKz5jgL7KF9H3/bJgVcyuCX3JFFze//KpB7Db6Sg6YtQa3BVDBpkNI16/z
a3zN3qt9vYWo/Saf+p9srnwOn81Ph5dSpbCn2RBiTRw6GOuxMVZeuryF43ry87eqMlXDLiC3PF++
Qv9zAqLmrIGKO17Kd+IS0LyLyI30bUmQ1dOa4QDNPC3sL9yJKtIYCgSOdLKiAbc9qOgKh47sPpYR
knumSeFzSVRXDG1SP0TDVCW42DOhZczsipbfr+x5h+XLl/XbHyCaQXbJocCRf3usxr3WQoJ5cOpx
5qHHmjOVOGezAb/EDoPWE3GJO450oHAUGYK8ccfTYAssGIA/EKJb3MPdE+LE98NR9sJshdO+k3bN
NYN2gDqFyS6GGgwhSR2Yi9nLfILuFeIDLko4kxC28V7vONUtiDPZkS0rmpAPGK+Z6amIFy2YTA68
fGEsIti8wHLDXv+mgqZRLTAGYkpIGHvJDOpjojB5mMt44yEzCKU1egQM1SF2MvNAS/7FNSDKLOae
GadZ63QfTxBoZsoK8b1QhHCxRiXTRT+PiUPuV+OCGHBR2vGTOsjgqBV8ecosNu79gLatdCso6Fx9
ckI/8YGUHYW9JwqTxK3FSp+CaCNd+xlO9zcKprqbAtqBbr3est/7L+WKTZMwTCVshZ545S+RqNcR
0S9eSjs8ksbGnUtFaNQzOyDD+WgcJufJJj1DWm3RfdZufV+RA7dkrACGuteXT5h486ZwYePcXOYM
XQfhwNEQRQvKNATzCZW+99hUxGLB53TkT4bemxZB7D1MkIKrBw2mZlhZHL992FGMeLczg6QDobqM
VGJCtu5H44TD/bBLPqm41W/pHb7xFA7I83Rby90UXge7Pq1NvAFgONHr3EV6dI81v6QFE/yCqmWE
PakiBSDVsJWAUTN4GihE+XUIq6mAt90ezh8BcmuTzM+BNckv1Kb6BdqjtYW8lfxM2CMofcmBMeDn
3JmKcrgcio16YSXRC1I/Mg2WIMGc0QpyNkeoGD6ZW1pbVn996lbZsTxPDuWaJ8OSYomqXyxs0fTH
5+cbHT+MbH8kHu82ryiv8msFlH5kGL97LGIiwWhHwDSK023T/CjiOJhcQdLAZAg7a9+Ld/QlGwWV
H7MmsGtY/wDrV+jQd1hHW8YdzD9y+jGaPwYArw1RPoHmg2KoP12BqIfZjsA/Qg6fxzsxzytloaF3
Tt2PIXZ1sH/CO8FV3GZFEIVqIbC+V4x/4AeF2mRxv4fRhtcns88Qg6NDYS3N620fAwqrjEZd2hPQ
E5jaCEY2C84niT5Dc1/QztUrcy35ahfc5OayuT6XooaR3zSYYAeJCnlOpc9qYrqMaOLBvAk+JXYP
6/HLMp3mq1U5sYDYVSb5IixzmLM1OcbOgp0EGgm73QwlQlNXkKGv5haKOCLtFx3E3PqiqFJE8PSC
fI1+XRszuw9v1rQdd1kR5H7BKZ579eEl80wHFMC+CcNRnePKlsfupPYTgLy7vHowmpnfwup834PF
WSy2pyNtaga+mtf1C70j7YQssiAbPR0f6DF80gEmS6NcjewPKwqzirZd82JBUsXrIVQa585ErUXf
eW4/YM9MdASgNNsutX5CnWU6QHNZFqhsLaAUzktbgvnpu55aGRMuUveiQDLD4bGs2ILo3xgiYC+O
2JsR8fKi7sa1LIboU5EOOO60bw2wYP/ym7X8q+vE9BG/VHl//cu//Pu/ffX/Gv3k2/w5RHn2l+yV
bvM4a+q//1W21b/+pfjHx2fff/+rZZmqrFiSZWmSoSqmqip8/usDkV4kvvxvSV3fJqMld9uJMVMy
/g6Z2iR431EqMQN9KjpThfFdZ+pnVytLY7cxzMC2SWjvVzJoou4O4AbpFEyVPQOJUIoLw8uDEpDT
H+qzFmZ0x4Z6qKOQPYgws4Y6WHtRCyYmrxwcMJ6dlHwhJX1qH8Zjq7RQeNVDrV2iYlk+glbbRIhi
o1nUHTVzGeX7tL1qk5BNQB+Wpn0shuXQzp5gTN3RqjdNERgdE4LZzfAaiHIynqu0g2FZz1S6bA7U
yda8XerbquJVpKmxg2wC2jNjURhmeMPtQ12qt7X+FC4sJa1/gSCWdCEUWq6puQmB79gat6dR8+Ch
S8lKTz8adQ0hLCpCgtVAPons4u6NMsxFZ7UWvmKXFLUBVxKGhVg59EFczOs8HJNFdZ9PkuAxzskk
sxn2saRhjYPMw7N5+BJHcuLlkasmbqfNInOupG9mPy+pREkiIYqqZPAMtXmuRqHezUroAU+vl8Mn
cnCd5LfpawYpS6rDO5bAnDDaorbDHHLvcwbNWJUDmUuC64qKUtlPcHIA9ot9XUVTHORq2OfLGuJb
4uq6K8NKQXDw9VJdynfI3BpePINfAkQQrWZ5dezfW898hf9kjWra/16jum0YliIrpmTJmiUZ/3ON
3kpZUvuh6I+oUpfDXOwm9xmyIKhnczw3ZsUSYSZbFHEQ+oF08t/GV/A8foph2jAvKsKrCUZ1Zfia
6Qo1GRQcgrjh2cMDCARtFPkzoyUDJfFtFs8TVLwFSuMIayRjRmoRDh2dHx1Bd4YvusOZjtTdIIsI
H57JqlwOfnYWcwjxYRMFfMoXJDPxZQnDHHtlv8vB62sMopkG70C8mR6aZDHMulShhVAV24+ZOn+G
wkXSnN2De1DiTyHe9GP2NsGtIrmU4T3IviqfA+laLnSSz2MfsgYtidBTM1XjuxAS+//k4ivS/774
bBCqrUqWadqWZv7ZQP7bBiHFuqnkhd6drNXow6S3gsaN9qOPlSBd9OMYhzdIOe0S+cO2hw9mz3JP
C5jxetFemnNbbkvB/cVYZJXssXWZy4snYmk4QHdMfSit0EWF5hsUj2lNf3PBdyVAcDuVSRuxZoVH
2KEj0CvrmIUqoxQLha29wkKf62UsiJsMJlsEBDh0QY3ANIuU1bPyVhGQCKby2HdIyT6E5wizFYBW
2vKDdAFynZFF70sLR6mdOXMWUDCJUgUnjk33+VzZs///Miry/3kVbVu3Tc2Q9T9X+b9dxSzJDc1S
7fZk7JpZdXytNFgLR8qzyVqgeJKvB0xPm7V5lMmA4rxm0jte/8mDsPX/41Fokqrauinbtq3Y//NG
ausxvT3yp7VoCorZKrp0FSqfBm0y/k01FEfNCHTt9NCBt+BfyTB95Pz9XoODWEwJNKq/SumndQ4V
ybr5dQclSh1Cq4exY/ZLWWaPqe6LVNCiVEwh+49Ch9EWs9IzednETBHM9+FuuN2T8+O1TxPvlke+
eZs1Jtwz6txn9CnJLHJA2bt+HpNq2cuU49XNm7TpqrjjuMph13uPaH17xU4lbdP6HKUsvlEoGrZS
j1gk8e46g3m4xT3aXdLW7Pvylbq2pdD+8dBEEQyxR4Kaei+UbXHPZ6kWERIVTZvvsmrCsotD8Yyz
1vCG/qO6YXhBvljzUMNXFjG81BF0sf/115Fhu/2E/ZrkUHriTdbsEwZIBSZtdrkyH31QTB6rChH6
PaK8anbRU5q1zYof4Q4j7qL3wX3A89KeF6loONGL1Z0MMSkNOzIxeeh6OXh3iXM2xlHH2N9zXOhG
+IXK+83CwIA9PMuvo6bOJyU+FkpJ/JvV4YihM78fNS7QsjI+ujsGmU0aFIUxL9J2L16wlCmSBK/7
UXx1t3NuErxBr367qUGMyXGK1DXPZsnAs41JgDcejGBOtydqQANedG44L6hAQ4dWmvY+3xfP/Q0w
Ot5P2rlCCV+WH+K9DrQBUDLVGQ7Qfud7MzPRtlAnPWCFUMM9bdqFIXXjlvp022U7xX6P4K6rcRxG
gz03Y4inBo1U3PgymFPaH7r7XnzEspr3wl6Ip9Y/QvlZnHqRhIsEdPJkOtcw1530HZRYfppukwty
xzRSgfM1NYABFJOe6pVduryHrNXOpPxdVqhvqFnu5JPbT/gNj59RxiQQ6paVvTfGPdSzaDnSmqcV
qSlowK0nfm0w6PTUmDVWh7EYmsZaXthlPTeU3mMrcBvqgYmCLPHmD5F0vlEEykM6uyl4Z1QqVB++
XYvDyjQZ5RPMNrwQSNuOpBJ6kDK9nZigcCbQ8QObCf7U3ESS/msqzXKo4rlxl4I0j9ZVP66eqKNf
EPxKRqw5rgE6he0AWUP/D8LOa8ltpOm2T4QIeHNLwtB7trtBtCMMQQMP8OnPqv7PF9OiFN0xTjMj
iSQIVGVl7r02rugub4PKpPY3ihvBw5yq4QWSnaziOwYnX5NepqtkbFsFd1vt2XHxGTdnt61M5P2T
Tj4u8qb0LylNLdFEYK4mHx1cQVkgNT2n1Lcu7zl0qMOflyxdtv+1ZCmyalqm+NMQC+u3hRMLd9p3
IQtnlbvpijDqV5y5o2ac7szhdXlZ1PMa5iAHnUCZNlsD+5oNQREw8LR7xK2D8dqgd8FzNK7BTpnb
2k+ANkWLHiO2Sstb88qRM0L342tLbWoTgNBORDDf+TlepbN4Eq2uE3lU7qQxw2gfYtPcGeUP3e42
Fj8retDnyY2pa7LsAtuHDcDhaFusiQyadu/CWErwl8l2cnqwF87ouKg59vaPVXCeGGNGiNncHpVj
tu1R7pUopAlL5kfOe/yBTGpRv542nOv7h/g5WRjLcC1qBZI7J3BQlm1QBtqI+mFLrOY4XRGj6clP
6Uh/l+goUFEjz+cJ5RF7g2qpjeS9ApRBW9MASx/MWfUmzZFEgK1kI1pZC2eDZGmSkNAJvnyMxX/Z
rmxOqNREAAfLgNHwGseXz3KHu0ZGS2avnCF8IeIRyAEOkK/48lZa3AKmMIguiGi+bPiSmOleAnO5
GIRL9NZrydNGjGcY41rLasY7nyDxmYZr0hh9Ec4QcGagCUfBJJRKY8QfyaDDatZRSehUY/m4nx19
go8DddyMcBQJhib4SlAdjL+qiTkDy3lDlXOZhszYtDnIJf/i56DEyqX4grKJCfIcTdSW7EImBgKs
BV4L7tw6RVGA/BSCkc0HFaMcOOdUc/CyvBSwUjVZrEBVo2Yh1WMW+VVwQodyGV+DKogXivcK128p
IXpB3BZUnuTeVtLsowbS+Wzt6LXb++Tt+NgtGRAPXsTAAUT/53XbzotxvnD8Pmg+i8/r3niOg2xH
q+24wargJ+hhVtI23ZWv9QODhF5ol68n+nPOO3iz2zxf0aQpd6dnWHS0T5ivJh/6rNurhJEoUBOR
MpUMlfNfynL9XydH3VZ1VVMUW9UsUbV/ezKbrq3z8zlp9xV5JvgOF6cH5YmBfTjMR4xWx+fd6Quw
g71uza3K+IbRBQzS2u+IlJklYEwGx53Nt6w/2f5lpcyLRT+1ls0MS+Li11OE9lcJppu6I/OHrpum
Zph3K8nxVndnFqx2lWNGulWT1MZ/ez2h6187nbbULRBUjYInvKV/n76WZ43Wg+o7usi/TNZ2g5q3
2+soC/MbSPuKGV2D/YnPolz9WAO8AX6OTT7lGFY42b4zYkhoJea4C/pKTvsnO5tq6krHxnxpsGfn
uOdOL0aD3jaBe3NNWVBBF4YODbPOiXzW6HF5yvHCXuYRev2oO/mtk/TQNSjDMcr3Zb06qrV/RGHe
N/Y8KYqHiCfaDD3FZD+hp5n4Fvt8ouP6QXJV6Nnk0iIRpVgKCZE+R9gAz1pgX0/r9vRyUQ+ODIyh
6zn3wQHnDUX2+SnTJy2QiwrF0gltONafCGlEmbyG/WdlAuVI4TvGLDIxzVGdyZK+OBNofSYTt88V
RBUI/86lp8eOm2AubW6TUtrdKFJiEAWSdsRKAWeGH4ecLIm+Lnoay/mD4QBEO3ktni6FfjUDTqV5
SS1qrVTxE21jHQtPUhhT7/NWnxk80GdUDLznY8ksNL8uuprBjJX8siWpiqiS/2iZiBvJ1k3bsB3Z
suS7lkmTS6atZ3K7ypgnWVigDbubv5x6N7NeLUSmPeLhJgW2IVHPDWiaFs9yMjmTk3yEc3rcc/aJ
3JQvuWXt1aoRRYoYeLf4DuqSQlqUtT3d6IxDPFJUiA4n2g8h8+6YX3Tup5I2q2kxnSVkitZW66il
aTgeixMJuTsDokGZvdfpR3uc1slHw5DNvFJ7Km8aYw6rOSh4yJKlQmwsAlTdbxADsbi2QdJOz8rz
mZZjjtiwQG6zqLutTS1DmWPOwnp3u70xEbcvfoyG7hg4QFAaH+5YDMaDEJgaIMFANsCiuOl1kZBG
z22nja4tnYn15TLu+/cifTcokJqdrLP97Gz1lUZIxk9Ig/KiTY8YxU0vw00Uj+E0hOWwiEe32yTP
lglSEzOQwTKf1k47R6sIvgBBogMkYMosXCbEF/ZINIZcZDO+qxetvKFV2IYBtTC4LCsJ6sZXQd1o
Uy1ZNNSkaog2Fcm1FK/bCxio6Km9xlO7jsG7p8OYYZ09BKCURK6pUloNFQylSNc5GPnaKynvJQGw
kNS+Erpvn6JR0/g200k0mUyaSlfcCBfaicObjTpYmN1KIaidom9WGENWU950pk676FOrludjcFKH
J83TvlS8Dkp6xoEIOpKdquyVZqxqo/YC0GeUA0sGXwJvKB4pPD6kO1Re7YxCrvinSU+W+18adbC3
VN9A8pL+0jVU/yrKdEtRVV1XdM3i1GrfLf2nzLhdDPsS7Z+WYrTPfL9h9Pg5GGzGgecNR18xWO30
8MuW86/XVQ2GZIap0bA0FLElfdtyCvWUV0p1i/fg7hhNLs8fmtss8dIOx4MVtjlrUjci3A1IFeRI
ZEIDVADr6c81qWb+4+P/8TbuPr7d1pKiJ6doD+gYsf0AL8mLTSYOS3XBuJbbkpS6R8w6WEoCnMqk
m6I6Zn7KDHgJNXT8kRMypyLOgwAHN35kMyQW+PXpAUHHF02UEs7tQEeIX0Ojy3u5QmdNmen2z8n8
7YUJLTMaMldf8gOIZia9t4F4BQRO2EZ9Ebn3NJcpjfvhB5YEQb4kfubit4MHoaX5YL6eDl+OE1Ia
1uc9UaWEhBXkapFODm9U0RgaPvDuli3T6HL0wA1OuwAiPHhBQaKHnYRO5gLTOSCAfQANVJ7MU3dj
CnMYr019syOrBxW84b/FPr7JAGDQMg+w7WAI1yfVWKH9hs/wEVEg+99Sn/DYzLA4MKlCXYYrmXxg
e7zbdTPCJNgPUTIZCyF1wnmFaLFxRYTPrgM2annW/haYMxGqFG7zmf7+/MyIJqCNvcoI58P0Aaoy
n2Eb8EHT4ZlVJlogIlQJ8HCpneIRxYdnBVAvRTwMgNdRPIGAUwSL80MxOFgEuE7J1XO7yfsJeHCg
QhXGRe+ykQ6fEeLDftbWIkNEnyGZgWsS2BQ4GlS7DXYld0cdt/HAKywKEJ2clt6VYNMxnQv9DQ3l
L8p05T0DVwYlG7l75OETEUmT4WXZAhMLiuG6GKxLNGqhtz25B3QvB3RLwyww3PVhz2QVXurFPQB8
GYfe4Rrgh+HHu5/v+78LPt3647YX3aVvT58Uh2GhXEJppy1PC829aH4Xz7Ktgl0sAucGTmO4aR7r
Pat3M3ijop4CeFCCZhLKbv10Gy4oTyWbOCAb4SI+t409KhCUH4cFfbfssz+Pr4ihaLevf37jmvlX
qco7t9modYNtW+VD/PnOi1aJJD3J4v3U14ekO64/CIQUkiCRoXIex7uvIAuGiM0oGmwAv+83fHeo
Zgx6zLQNPIxxA4efDeNu+IHAqh483HyQPcwVBuNP2H871BJ8p5udH3BrfUV8XIIxobSPZGoPNhvE
aWgi8gGEAaII4q9USeIl2WeERJdmO18YOh7e0jwfbiLUJc8m4Mrr22f+vio8a7iIB6PFjKEwVPtN
N0Q/NdRJyMVUIEzE/D2IBj65DYJC45OtPHwnp5smI5sK0QpIrYIew+qgY3jKjJr4nmE1gnmwb0aw
V6dkCBV44JyvVAIYhdFcH5uraG55Xzg36cHwmgHnK3ILaHLXfr8sfd2dCaBVNxIA7diH8OsND2jU
3II7chueBnhP0skJkJSMJiNc2stnTJFozYeX7fa47ck6JQ9mHLq7F5auj+3o5J94+A5cZIcVT1xu
hojuk5CftCyD06fpEK0cT+kzFgsMGYt0MNryGAh5yAmyM/g3FjDoCv6IaG5y+5hv5iNAUES+4Afd
FqyxDzwwo4epMXDdNUEd7N9+PjI95QNkUgA/+vAhYjJFTmI5Og4eMH6SzT3koSMuVOQ5Sl+PXYn1
gf6Vvz1kzE/Ei761jFXHaCV+uXV/u3Pvt5q8ta2y45nLxqifL5ua2JmnlFC6s5eR0ZhA5QTJUzwy
Q2DWoFuj+DY6jTMQ0S5uHywxQ1SI+5qDrmyM8H3YC+WX1raiivfwZz3859N1ty60SmU1Rs/TJTYt
BCdTLhthlXMR3iGSAti7OtJCFCRE7JSY2jGzE4jI2JYpKdOTGV6awYxG9OA4TcQNMVaQHyH1m0Wj
ZTCY2TxeS9UbL/H1ekRC8bw9BqU7OM4CAa8Wj907glnv9VXw5U+++rhd812MuCXWUGaH+96dbD9q
JFcf/CyRj1Ggd/IGw7U0E990Pfj5S1PFPOrughgciE1NsRXHsqy7edXNUdTjxeJLc7aYKXNzoPbU
tMyd0JtcZ/J1OKdi+czhKkaMniz0SiyLCtuM/tyUA3Wa7aPHn9+Saf3jLZmaY+rgl2xOLnedfzXO
bqHcpPGeehL+puO/iFjgF998XV6GnxNv1fC9NMPVcU57M+CKBivg7qeh/7Zbjgd0UhaLLxfTYstT
O3VHa4QIc4KuD+XIclsWr360toc/v2ntrxvLMBj4KTZX0pQZXYsP9W3DieIul8LeIrut2Ya0F6PE
tYtPmw54jc31toG4nCSPvXJkI3qRr4tbxUQwfw+BNhtZHWhI46t+HtL86wF7a/HgnROPUmQDR37j
+HlLH69pNNK1RXZZcASwTGfQS/ovd4Pz13Hx7lOIavLbp0i79lLftJLpJTZAiHzUHaor6TPpiaQe
ABMwyDy8MPrCmTXKQIOCE8GbZUJl09dEqNL1fgxNCHxo+WBNdShCAx/MUuH2D7JXbhz/MkepbIt8
HPe4OGHNpN4Chz4BuYikbG7Yfq2OkWpEL2aLPDwK8vMQIYSqew01Eqs3pI31WQlMxFbQ+oudjBs9
AZBl0AxEf9dsS/ddWZ8o/rBzRQEtMIvOYuyJ0baH20AMpYc9bHgbFZ2f+FcUJB/O7CiUmYFy/eWC
muJ8/cfjJS6oqiq2rtqKpRh3t0VlplepiFCPWcbmckzHqnPyz9K+SHltyNnmCdbj64WxVFUs87OB
7KkdFOX4xjQWL1Wo+EwzA7PsJ2dGbj2erkw/s2SSAhMCmEvRpcD06+sOv8+jcqEgPrtZ6YofhZU9
YPhSUz4fUwHLuzbTpCd5MFoYjPT79xO/I+0BN7+QP/IaxlBDw7GUOZOyR8GcPOds/Xq4kct1He7U
amoDKI3lalqr7chKk6nSqM/yJdo25/6XQa791+zv7qrd3YaqFGZOWTrRfvr0lFOJiD+WyznHN8Hu
x5823CGBGrwh/MTTSYorxbW0Wb64L7vxmFiKDW58ISHtBqvBYOGJalUUv92woqgVVa8tMi485NgH
h4RyFJxspGlwIC67x9AcTxKXqKDBL7Xd3+Ppr49lmKqsGoaha3cf6yS3NEvo+kwjGttlm44TEq8Q
ilUZo/OaLn0/j6GQG7SjE+wrKQ9UYigcsw/VyRlaNRGRDJP6q+ml8MGcczP6eRH759NPp85RVVnj
r7u9INfbvMsM055eMGG2AcNBE+xYmUz16OVI+kx7fPr5Bf9uT4kr8u0V75b6JmpTxw5FW8yb1p7y
RHDP4TgSkuHQh0/dEzaTiaPO5vDzC9viUt89l4qiKTodM5Qain33wj2PK/NvucF28WRX1qKEsRjR
xw7Npx42x9GXpOCmLc5MwKR5QQcbmyTh7fm8P7cvEcRl2isFhr2sdhkPouUaF7Yyu+JFq5DqIHNz
sK3iKeLs6fJruwv2+v61z1Yl0gGupIkODW9PSa+mtT7M/rFsCOaDIg7iw8nQBE3OPG839KsmSEPz
BfGrpi3BzMnJ/mLv03LW9a4CVUVBbg8d5JwoKP+ddcWguVfcpnnVDN9CrFXgM3GYRDeBpCwzGpMZ
FOWo9Z0Gm0pJ2UnUB8FG5uiMtalNysAEFGfQ7lyWLTO0flhIv6yJ/7jLFJQx7JKWw6Ng3l361rxe
WEZCdHr96CQ9Xm7BNXvSo32hravwQSqXP3/Vyl+iEMP4/nqWWKK/7Wl1kknXyOarrsBCqmuHuQMb
DXMgfFPOG5//9tsh7h/Ll6LwgFsMGjQqgrsiM2ekfqllsIhhdqKdrHhZ+QBp4ufP9a+KQ1FMR1Uo
ORwVpcafn+uWX65FkbUwiBy0TXK46OPzpLvWcxsuOqY6VHRz83r97Ap1rJ/pCzZCYICGTZEFgwfD
t/YoN0ESc5JIpNuk71u4OZy0HHuq24QhnSx7cNQZbSU14t3BLUOTdrk+nDCZSEfNT46Sm6a/HCLU
v4o/8W19+1R3x19ZyexG1WVmVvplENvxRBOMRyBXVyPzNH1fk7qircucbEw6VGgzu6h/NYXaFqO8
pE0TNZmdwUbql3ya91jLbUDRhefI7eJyBWdnZ9GWxyrgVvv5+1DE9f5rSbFUk6afoole+5/fR5no
elSGXTZjq7cN5EYdRwNmiqbX3ahiC8075xh7QMSbwCl+fnHN+uc9ZzkGO4tJ3XxfaBS5Y2cXo213
RMyPZcRm+eE8qw/RgtcTAZc4+ibZWJ6o4JnUQEjO5KAg7UEObBbfdlI8gTkLinG1Uz0xMZUhxxr0
LenloW03+VXxuPLbCfp6uoExSa/xuJ20E/H7iP+TInOfiN9CJQO7pHmGOg0/H2ID/rIBmaX8VmYg
3kLKL+0n3TvVEP/uLK9fL2yQZi178D80V5v1i6tfLYnIDs5EGLac4iHWzdJXmRGnxqleiNwA6Yv8
FvE/taD223dQ5hMR76Twl/ixBsyKEIVAd7HcCXOhSDg/fkaTE28v+SwQ0lkcrsQvF3I4J1B9+6lD
xCWmyg1cJx+pLhG5t8Nl7DCkfq99cyt+e4XfGFejBy+CD4dNKWimEDfpU/qAyTxlJMC75UZcQhkK
UTEuaHRAOORzokibyYfr+OYXszOXFvmoPEERCCM7UN7FtRH/KsSC/Cfxr0JCeJ6pQKAzfpMr34tO
zl9EAET2SAQDfyDQ490YHlrWG7GMUL0CZJc0Qwyv9CMuoO5e+ZhX/s3Z9+8i+BfeP3l92sQJGLiI
T8s/9Kcz8AlKTy6ADnVVO1Aqc1HyscG4HBkt/1Xxmo1o0Aqnq+6LrCDxIxzhqPrw7I/6kTSWEC+E
i5oGIAEzjLPrMYhjclOAIvPrRQo17U7+uFLJjIQ/sBxh4o+5GZWtuLX+70YTN6j40NIIFccELiQY
UQ21oUVIQsvrfCVMTYgZ+aQpxW8TB8buNz2h+ldDQ6xF356pu3otkvWiC1kBZ0VyHVrv6vVDPk1S
lj0FQJGkek1Vgwwk37RK1iqQEPIYSQVEiaI2XqceR8kVnKdpLg07Z9R06OMXcEs/P/jOv1ed/577
u93UtJSijdtGPPf9JHyRvx5tEamaIjYVN83/PXH/99CLBz8di/urRHcqVopolJNjSVuaO4T22uiM
ylTcgWK5UElWlN4Fn9nwc+SQ//uZQBq5l8Rjo/C8iSQl6Bm4lIQ71OKfPUoEm8MWP7ACETQpQwmx
BTTjxnFMAEVISps4fPEX7+erofyzrLNVB9miRgP1q/3zba/X4iIJ46bMZmdDHSACc9TKLaq10OL1
6VwCrthaTL55tkxILjXujgvTuX6qZQEgiDKN/Kva/LI2/+s9sSqLXc02FNO4q6ptVVbMW1ekM53Y
GeATQGxjegI5cSG3bq2cwsXPF0H8fvf7ELuQTh0vm6b5dcd8uwZyp+bnW9xEswvpn9VaVrdN9Raf
3n5+lX9e6u8vc1dWqRz/4ii8pDM5+0yPTDvoGknGQ5PLS+0EADesB4kKekMCkRgWiMnXUrXRtces
Z/KIWF0cQX9+S/+80NSV9I10x7TuFaNyEeua2mrZrOkfo+I1xPlJ7kWr4xzVX7Vw9POrIYT9x4XW
+FZN3eAgIet3BVjUKn1SR0c69S35GAKiHs4T1HyuPDGWPe7fFxrNEiY52xUJuZsjwYg0ommA03uH
4wT5MxCnWH5Wuu2mnHoI1qYDjm2SBZFJGYddRj9ziOnrI65ikVXa0QIXVkl7Vg1WmCzhY3LKFfGQ
wXiFbul54T0+mpB8hK9QpKKBL5zKbxIjRlrN2/2W7Oht7E0WX8Of1+3HKB5MRCpcPRaNs73g/nB6
GS6GoQc7Z88hGNeThyRz47jlSPgZ06AeTOtJ80xclPtbP/JrHPvf3WsaHMZQyFuW5jg6x7Kvg9u3
uzdOaqmKqibdVu/X8WURwg/bs3g9YK1nuO0baK48DfwN7rjTAmgiVE0krbHbP0MLmt+gigOLxACb
DyycDbFIXMNkw3ErnMk44h71Z3klb2HnZOTFed1DDHiLxEOs7gTEPRbbyz5eXJnJTswVdcP6umh3
1udlmZAd31/c/Nme3pBdMqkbFh/k3c/lt9O2ELYxHTXrhmSBuscTmo2MB+X5txvuj/vt70tzt9Rn
2inP077i0jyhWkWsU3doQz11vEKk5JiDUsCS8jf31y4Wx6WfX9q5q21ru7lJlcO3Umio0P1biCck
CLXJEWc107vKsyNf7tyK4EWSr3K3Rtdwg3uOKMEn6YczJK6rGOwKsFfbNbRh8YSh5ph5be7juzlp
0xPHQH1060BtQMubQlM/QX5WJpCAG/zy9jhDC6rvqtC74ADpRpC3oGAh2uCISilhb5DeAFXSgQmo
OFEGeQsVbdhZ0xKt0DP+7QTPuL5lAz7FQ3gboTCNAYYqXRmM1OZIhQuica/hdUUlhcEMM374AEoQ
9k0xVOaXqXwwrv5JH52beUvM1c1DUatGQwssuTpGHX7eGmdoIkEXvrX0kNTxxfRyUGKAYpxRW9GQ
A1o3qwtPlgc/3xnq3ZT//98arEK2ZmvW3/o2tThda/12Trcxnnp5nYer0N7e7H1vEij8qTb7unU1
Y1NKq0ie06HQ0xEM7NgcObApmr1qb3vG+1ulXwGJyc/T2niSyxl/t87PDhvV6YyYClLeES5IUCgL
cnLiPHarzA/3CniA3qug/z3Zi1ryMmliUIbSsTJ0VyONOnyBqohZK8RyH75WxVzK6PJOFHvcn7ey
EsTY4UgsV1aaNFEJ776hUJ9JJ8BVc0T9Fik7JHKcfHAal841AZ6DgkDQZk17facj1dauS6uYFy32
wo4DlrouJY8/b/KqZf+J+yldFEd7IHAGlOBNejVA7p7cK/dEhRYU2xtlbPJxblemARcJyBaO/5Gj
zy4Yp1qkW6+WsjHjSU/UrDG2j9MWpZRKSWu9tMa2LmjxjMvjQtUXZhpcLq+xvgydTVyf4SWSy+Qh
xs45WVieFO8MVDYhy5fdLTJ7cZOfK2USlU9O+mhab6frsitMNzRHpvKgIG06YhMy353zIa1nbeyB
rLHR45a+XI5b7D7F2q6D1hkrJLV+qNflUVkd+Ti9vFC0XWmyi7DiHaW5ZEwvyQaYNc6xRJpcLksE
U408N6pNEmL/HNt4tiON6Wdx9G46gbe3uaTspPM0va6O1+UNcyqCIj16U/q98lori+6yjSL3dvQa
yzVQ3B2frwRn3AAEuyFacRTGmeW3brQ6mmOIPo5nkIGl+VXjQoey8DBX3qn2YCko8RhR/ZF5F2Gc
yka3JswQB9KNDBO5HMocSwriy0ggJrtbcqNqKyPduxpbgsysytVJyitGQvdkudHFN2enjwaNo2Ei
HhxYaPBI8L6OTtGMfn+OLT19g2hohwvp6uen+REPW7b5+UnU/2w2/e9B1B3FYRgk05lhIf22faGL
VEMzlhD4BcKYgo+TpyYeAm0y1+1Bw4I5uRXj2PDiZ+n9tOFJsN7zgznpHu2xdZr2TzTdQCJFc9Yy
mBzyOIMdHXunnbTuHsz3q0xU6jlQf3nbX6KCv3Zd47+3fTe6bY9qUjEFTLZVPq5wc5roapiLJicI
NvP6usrsN/l8qKs3W53EhKi1+5B2Ama6/EN9rbFso19C0xIw8696cCtMaiInMBBlq5lPrlLplR/V
Q4ZvFLY6x4IE7ZGN1RUHYzg/35blzQ8jzzIG5vtxdfZqeMHPGJ35aTh/f/6KmGr+azMzbI0miU2v
W7sryHOrbSJVOqVbfX2zgy5lTR60uIV316VMSDSyO/iXaCPbeEC/Ay7oTNsr2OdveNv6qUMFpZme
jAEa13M9zBcnMk1o8ZHUhN5b8GyZk92SoXJAwYNCLkfEN6wNv/hIodLCRq89Ca1SCoq5yccOwTxI
t7OBRsVG9UIchlg+4ys5ZwO7CWA3JVCFPjL6LwVlDvxOm0nXhBUzBPfIsHqXYM49udY7BbiKwgdC
SgGBAOU3fyf4a0X7WudJgNyrDg1pSJQYAl1WM0JWsXEdClCfGJ0JoRQQoHRKiDqDs2IBZqlEzXAG
J+bKD/THT08hfnY6xcpOLcH9OcA0fMZoK3xTPJZyO1XI/2EF1dGRMJYLV0zu6KM0C3sX+hLSTdJ+
Ird9gkXFcma9HSncCNSm6VQAhiSCupokjacunXjIx7YfxdRqDfwuhgNAeN9mZsHY806ZD1G0a90L
iL858iERZ7i9EaYSDm+MsmDrDhTD72hzNIHx2lMBg0WfJ/2sggOmUyR5qCDzt6s0Iq7p6v58ezl/
nkL+twL8d3fdTfxUq47OrXQRVZoEiPscSA5IabrNxC9MzGxS0Ei4geoCkmnohM7Nk71humc8+6kH
48/uBV38SournmlQlZYJlazlS4DCNCJ9kmmcjG3NpflFQEONUgEsHqjAdKAg8uAa1jA1hxEAIGrk
N/MZsCn5DeQTZMBBC7KCn621ZPhX7BCyfwORj+KOgFbyyg5QYyOBDY5t9/aAkTZ/l7GCT3AYZSKo
p55WkE3eYxQCsEXNIF/ayKY8Oxzgy6s+9eeCLJsxxtwKkc48fjHJspTFbOGsww745Sprf7Zm/r7K
4lv4ts4erSZqcr1It+enW+SVxNYcwrX5qnZDbcpbrMhG4VJ9MEfnIAxFouCtUBoieTWYpQ/ld2xJ
D9GyytC3ehF5f3Q9c4/vI9n+fD8oivrLcnNXtl9P+jVOj2W67YHgCo4BuSTJqzWwyjFDibPxYKrz
nhZktKpycKR+jHIeW2oDy21ISnQ7CBM3RnSOq21wXuHgaY3Bme14LZEndh5Gr5frZ+GMo8ovL8R5
nUCKUhrRSMPLgqctbZ7sfAU2uSbat9/F+FI4HMUEICpe7gxC4Bfk82gzBwM9wTMkg/eDGNHi+cDM
isCoY/Jagj6AiG1O8aBThKj6QSddO9xSZlCzcLgvud/QcXIaQnmlzisCeaKHpl2a6ht7NtF5nfNw
1JnruxgXrOtel/GN+eVpdZYBpE60K+I6GGGeREBWO1Z4e+Gs6BiKD2LNb5njRmP8YxeOdb+Vzndy
u79upK8N/duN5JSqcdauHKqODNFsQOnaR8dpl7isA2SoHLI+qgIojKDWv5RM8UqlxP0ANyB/4mGT
NufHlJCMBwYkDqft2xDMIYsflemQTi/S+ByklW252UrnhBZ0I3WnTEzi3ni2eIbf8fSHLGivhseC
UGccSwO+6aj36Z9wnOPk1DynzcgkpeS3QZyi/9kq+vvD33UwUuekSFeVW/N4nkZQN2/zsPCvyGRy
90r3mOw4wzdp25YTo/cTZ3hK5/FbCjloTIxZDY31kxGjSREKSZA6sszGtjWVsPDXYK/XlyNVxLiB
5EdcA+ZvxBzZSAHQn3jnyO3MwCkC4P9RR/gSIymK5BzJn0q24LAE/HiFtgLdFx4t/oJA0alzvZpz
HGnTxEWA+ycL1Xi8wIRk3U/GZ9qd5hRIgI2oCr08JzLFGETHWVIiJhuxiQKM7PRB2np1EeiE0UM1
wGBfTS2YfzXIYGwCkIbZkMzNrZplfAZ5dQEQBo2boBV4BSje27mZTq+Y6sTJ4rQ9PrVvwDrqaFqi
nm4DR/MZsR5hTyNytQY1GlkciJclq2oxzJkBR6763r3eOFmirCdxwBxamB3PvgZKUvPKel+US6D5
OFtZbSkfa6zVVdDCORU5zuO8nf22PP28Ouli9fp2/1tSJDWWuP8VZ3KdafA04fzAh9iw14dLKGg/
v57xz06CSVddQdzFn3cFchFXxukocVKtTkMM+ZhwXozcRYQbnbfYx/ItqrJ86Yyzmf6KepA+6UP3
xKMHHt7MMZJ1hOlq0rDb3qb2s/58W9wKXyZS98XcqnC23s+Hbs19IyoVGpAwLinBkUr5F7eewuTl
kN+bywS10dW9SMOfP9zdwOD/P0/fPtxdGX2LpdtZrrJ0a0APIkgmMvzsk2g7PG+v4CZH9ZMiCpR+
TA2D4VGDnd09qCNr/Mv2eGfh//uN3E2gz1e1s686JW70gG3aIaGm2XVk4ECBnzUQMdFHRQ2l+oBr
I5ceB7Vn9e36mT/+ckH+ucB8uyB3pbbdR0pYZnzbEMIUZA+MEkFZ4TYIx8pGBWPfuMXI8AjbixdH
4iv2JivmVlpbh25BiCfRr/3m57ek/LP6//aW7uqzNqVzLqtcGkRq+Ss5Kw6HzGX1eIPPHS+oHXG6
XzfVg+5f58b45xcXW/1fx6xvr31XtcjH/HSRNF77MrkJamd1iKnEH4kXO/0yF/qa9/79Uoaq0kpV
ITncPddGKEW9feKloK4VuleCi0HMh6aTiBL5q4TzjgeOWNFDsohX/QQOjNxQVg51C6URdy+EKzkZ
pu+pOmy7XU2auU5niNgaiJ/4rl3k2KCBoDtbruKpUzTFPYMdOiNPLQp11a0hCdbsZWM93oQ4SJ6a
Bw0Xk8OExb8gzv5tJ/93nWX+94nvVpbIMvXIicU9fxueDscNkYdb85VOIT69INeH3fznL1P751n/
2wvePe1tVBdxXfC0M2Hgkll49+sAghBYdMiv7OakQHP0a2mNsnuv+oWpuIDTkl2DC8IexuoEaDA4
4uq07d0YjTz0SWlAXsnP71PR/n3b/Xdl7laDq1SakXy80r1V3OOr9BTraIVmFzoJe41Ms8vcAiQI
WgfYI0loFoltFCIcCCXrLS04FVdMwW+zziD7YcS5s84eaXPa8fqI+dRcKplbEghnD/UPBf/Ma20N
0DmYhxbB5qjFUfgUGgMHJD5b7nO95hyqb5WRBGAvGhAZdYNPZ4ES91qTU+HjaQ1pG4we+B8pqNtl
1JAGZp0nssVReM7JMuGAR5DlWH22mbSswHjcDsdnBiWop9KD8aLDWKATyC2cwuy/AtneWyQDaEOa
Klj2WvNdZ1PZOmhTGXrGw4yjEB7beH76MEfZgcZamQaYCnEqhsv4Mm0z33EW1c273bzU8uPrsLXm
ubkMrxNEHhRIdK/sbKd2D0o71Pv3sFIHyXsKkPI4YCas6Yvb+VWRxroW/Pa9/nM1+e9rvVtci1bu
otjmhr9tzUP2DBUD1EWEySl1C0YatDGpn6Gs/tZBuRt8/W93+e+F75bQa9pnaRdz42vbLH/q00kW
ApH1cpP4K84IC5nwXYlAHpdNG8MoDT8Ms6J9SwgY+FZoTprfoAB4E0AxZdLTj0aGVTO162k5Lppo
HqWEea4y3c9kKuVxxzg7dDVYVk/nvYVr6/9xdp7LiTNb2z4iVSmHv4rknMwfypggEAgJgSQ4+vdq
z961x4zLru97/Iwn2ordvXqte133+35xwVCq6sLTl9jE43dN61Tqraxf4pUXPdK/1/oyZWfXB1Y8
GmOHRF7tRAd4b3d8PxBGtZ5moD8xL4Jt6Tv17KC71QInQsBY9zPqFPxxohW+Hqhp8hElCodae+pe
0Oldfhvh389ENq3ilmyiaXyZic5arO4facy6sqvwViGdQMJTchXLy2yvjorzL3flpfj7n7uCyojW
dEOXHeOlHpRV9omNMPlCNIWTQzsfYcpWpwCC9l1jeWvFI3KwNr4F5vy01DY/v/fWd0EFSmqgQKA2
FFt+megfVa3pq1V5GGvXgG5yQB60HmdEF5ce08jl6eHEnMJJWEWm1JNnBkX/FNQXgbxLb9+Uxu97
CHLkeQlyjeLSEFW1nIYCuVoCTmPKwPQhSvFyCUtkOORX7g1z9XGsRzXBCdHUObhCaEBCYDdtWtJx
Z2zcnakkzfVQdZ0mEE+NwhfOs+wQRtYkXjWoJ+nnRhKHWL2TyCnvTQWrYHMIedTGYAa/VQzjVIBo
nvyLGMD6qg/586T+vlkvr0adGyejMKvDGDcuQwsedu94CvGAONEOtg9uaqdCvh9zxsghPAv01TBX
W7crs6/QqbHpbNX+kVI1pBKsa7pS0ZD1iWEApp/UgCScJd3ijXqHoOGWBoxfocd/BlP96k/3cu98
9rhLBekncrwGvPNrWCGBSsa3YpQ8eg5yFfbBSVMGEHtvnfYhyyBWnBmjiDwYesMHk1jr0bjefGdy
k1zMX39+mb59kxUYUw5qTVE9e3mTn7H21A73I5UzpL57f2/5lKbKg4/28dDQ1tajiXMQreKQEZ81
ibHHmNVi/4tG9VOa8BqtQblS0Q3SrIy+8esuTCdhKNsV4ykDN4XH4RPfZXJDi5Id2SVCGZ57K6Z4
3Mra8RjrplULmB0pB5nOCv/YfnaZ6qVmXf6/6Wn+8/b8dV4vCQLIDvfsrjiHsdSASvRR7LIOCr1z
647PJvurG2xm8uGoemiTfMx/eTTfzWp/35SXEPZcZ0/5mXPwDPwUMfpzrozIzy/lOY3sPx9LE9/r
9QEQ9qOXMVGQGObLWvp4Pg7XzP68UMMhZJFbxHCklEM04TdqNGWneKeGtkFdYHSkwIYXujN2ZFfr
SGO+p3TmxjMSVd7zvdg8fgnmLTGj/XN2iqkrsgFUUH7tiLqqykrVamY8gPCzxARra9B9M7aH2Tif
om8NYL4OnHa6OaGMVI3AiaQdySt6qnFSyza3jTFHBJGSDybaUo6YYgb2REI8TnMiw8tB/AcShjce
VwE8VnG9d/PwcI3uY6x3yAGwU74ucVUimZu7m7qvD1NgD7nP59OiaoA+/3jOQPXiSPzzc1FEaPrD
lZsvAyNPrPRxqLjyQlg2Ng9DhI1Ifl0rQkPQrdra4CbshH45qvXdq6dqGh0AusE9/+yT+isrklxu
lpmoN5YYvI0qH+Auc4N98inVPPURu/sncurFyvQLbAp28m7fPg7EOhMULVI6TGlvUiPrQMPAs8O+
hqkqTCbUod1lkoVNiDcHuktmuBkDOZKHSa9uHjcmmK8W1EK8Xnow/RsA9CFGNx2aQfMeMOGF/b4X
puBFDRwC69K1/KbC6W3h6FojSIxsAR+0PvAYhewtkOvmmz3eB3br0eWrDl3aWpuoc/smPL1O3a50
WN4S6K3g+I41FCuijAlyGLePPWqPW2fEQqhcXWoz9Y5MGrkUlX59OZKWuuMi5wtoYiFC5jCp+JvL
QBqCIW/ZIVHBu6jgIcHdT7BN3iaISKnCQENBjgCxgw3Sk2pISF3GIXc6tJ6R2rZgP/vZ7LnU23BL
gXZWBJFglJukwHQErH4aZXe/fjNIoSONilg7f37qLz3jfya7/z106DFfJ+H4Jh+tNL7z0HmtJzw8
NpJZB6c8lUZ8GDFoEW6Bzt5N90B8C3fSQUwVbI6xkk3u2AXcjJuQ1tM/SJI7Xcoy+QTbDKQSGANQ
vpkdCZJuEFebDpC4vnqmcoNw1vB/vo6Xhof/Xgct5ISCuq7JLwWH+HhK1VLm5b1jIhDABrf9u4/n
yxPfJf+3o2nfBRgoTv57tM+z+WuoyEcny28Zdy1dwDTNd9SMdd712MsWzzF4wDtycmnlx2PtwtXj
tOLtyaG6RqCQlF25d/yhTx4T6WFz8W84WQqrKWfw8y35dn39+yRf1rHieKz2TsktoZOmSaZ+TYMi
9hTLrAD544K2UYZiNQ0N1EsQVA8Dpr/w3n5mroy17QbtMdF0E758Nfz5zF66Bv55WJ9Zjb9un3Qq
Lk9ZvHTPD3hUdA34TpCw5uzes6nzW7L3u9okwQVcAUAoxM4viYCzctaV+MHBgPyVH8L7YF23TzvH
i9dPx6dyDwsixDI1h7KNAerPl2p8+6aI7JqpOvRIfBJT/rpUrVrpSnUuCCbah56+I444ePb7bUz2
m3a9RtLDwMqzFvmoBsUm0TWLXRZV+BH1ACwzVDhnYGxiuAOY5AGO9+lO6TA7OV0mFBsev6vYHpF5
2rPXeMQNzsDoWwh64ZI8IrbqP1/N97PFX1fzMsr2VW5Yt4KrIWd2g4gPCJP2S7yfCeg/LttkWMB4
TegSAAZvYaw0qi1331IFnXeA4dQUvgQ2RUEdUZonNaxvjugtII746fsKIxPv3KcajGAER5ELmKhf
tozqtwvr/07/Ne7VoV1ZZzM/jM+GW+zqydGvlohUwITUbWWCrsuvTz406oN7JtD30hkxQeXTkjYF
GY+F4/GXbMa3EZgmG5bOootW+nMj/tfbcalpTMsuNbMWrC7y5afO5jLHQyGw3xNUXVT8cUZ1WJnw
GqRV3XVvTDQXFxXnuwJRfqdi5dRQugjVcERsJ78Fo6r6TSTy9/m9JALq6mrpB4vzO3bQbBjX5p4y
c9EwLV+TUc016sd8hRKJOQ/H6ltgSS0AHJhjU0Cy6Mdz1dxDeiS0bj39GViipsG68iy9Aq/a5lVx
UbmJAsgoHdw2q9p79AyctEvv9EGNLGtz+3W/GGE1rxHv7ZfpWzFjAO9KdFSbdIMJDjvejXb2qh4W
FPce3w0XHxRtiBId7Olz/0C6rSMkaSAZEfsjDCjdOw5bBLLqcK97z6wn3dYGVALWbrWF9oINndSX
eBhs5WckNPb7Nn+tP8MdAP+rFj3z0Jg98AIv/EcZOZfohuJSaeRlO8Ee5dG00+FDUNLaALzZ1R1l
6mxke9z7wHn7eTR+W3kB/kxu3dZtW3stY+mH675QaH4cp3VoYSoA3Qen5CPOwBht1zh9DLILODkP
PNgeRztMF2HZsNHfVfMLZUVcuarIfv4yR7y0t4rJnZMB4ifTTuvQ5/qyq0gyJUtkR43HAFaVJgU+
p3+ArGL7Ff0TvQu+NiuYOcWIbj2WQhR4Ju2gjTINf74736TGDQ1eviKabWm6dF6WP9VKVkX9MPRR
YWWdZ5529UL1q6RoqbQFVsz75QnoIlZrFCfC/HhtmNDjfz6Hz0j9aySPnEUzFGoRlmnTJ/c1utKV
tL7uz+aKfT/14VVHk4bmapAc8B3xDCwcs6kEIuSUYW2pL1fqWLptb5m2c5AjPC84GqB6v9QIuXHZ
WuluXYCiuKGHwmoAFEKMmcSjwPFext9r1SuKW4C7kw1IKvXukl/gHmq2Lqv2Abus4zhLjBE0H5jL
aR2lyTq+TI/nN5MyNQDc4/1tdduVb1Xch6Vv8Mrg3SdFhjq/q42b2TEPv4UA38zFtEGbjiVgj7wx
n1PPX1OfeVIfiY2zweganmjxOo90iDLn4DxUt0qjVr1LdL+ECUvC8JLjdg1VtUH08tBxsXTCZHRo
I9tc59Co2KxW70AZULbjeQOsilrEESeWoKaLbvVm+vsmuth5gsdH1/TtZjpHpzBgMvGz8RUmGBnM
LqhczGXkqVF616bVSAeg/MJ4ziawKe30jtWK25h0zImMiNePkK1d6kBmB98DOvQQh01Ztm5YAowt
Ab3DaIdSOJIgG9M66u+4h5TR0XCPQR7eukyZIx3+E8ixak4pDEXpKYkAnFKkBzOEK8jFCe9GBFBO
/yUx9k31xqB3VjNUR+g0/4H1JtZ+b2TXQhml2GHRTQpcadVPs75zGGnXYexg4hAe2kyjtuHbdkAj
vJRHTz2yiu3hSQNUqbhGukvNsHjOj2ozwfCnDNN0pMtTXe1L0i/j598aDokJleQQbcUqCNOX4ZOx
9CgHxZFHD7lpasNKIq/ueDnWPpdAyqdPe/bzeFXEN/w6XjkgU4YGgl0Xn76O14NyqOv4yQENqynd
0namsqgxxFYVril0p8SQuxpxQp55RLr06FTs6u5ELHlPP/6SHvv22v93Kq/ZsdOxOKwAXMojSNFu
ETcvoEALrMduI4lOUie8Sc2fL/67A1rcbZleIplmXhEL/DUgVzF00uRylEfqYW7oG3PffMj0GKya
sjM90XaCg9XPB/ymKs2caKsWgY8urvTliCctU1P1dJBHZTmHIuBpZDrPCv2U/dVsP+RO87CvMLCV
W3DLNrVMPhv1ZbWoVm+/nMm/UbrFimWxTlimTArkZRfsnO2rllQ2YTcNwsamPqw18i2rY3Sr1xah
gX4ItBvNnPn45wPr/0akFoxGxcZwwFI09ZWOER8utSJp13KkCKxM4FC3powqhaRKSkEJ/LA+iI/k
4JLQwe7m20uEqYqMYeitd2FfqzYOUJso6ZFrpx3WRF9X0XKA2Jz09ZPS5spXVNT3SdeSouwYXEGM
AXztnsrmOYMn30gxA1Xn8e2XgfvNdlxwX6BJ2I5uamx+vr5MqpSl9/zi4CCwKjEIJEqSkF0OzBih
EF4/KwldrFfFk59v57eHNUkYogBQWPadl70eTf5GbO5LjGuJLWO1BhERKSr6okH8WCZIdnmQVvnL
wPmm1Mxc6jjCsYHJQ7NfLvYaS/Sno4GZEGc0nbY5gxyEXRqoeqRbFGlRH/owVddJe99wejFrCBbD
I7x1ho/OkT44JD6OSwx/G6rrhMejs4fy0qUG8AaBAuQKxOTpb09I1Cu/TnVEJIqKHkl2HAsZ/Ncn
pDs3pHMHp5hoC2tctFZR0d23zDcNIW1HfatCFF9de+RMnMbPz0jXfz7w61izpbu0j6+rguZdBGd+
0tIaVpucc4PteQNDqAB3YA/CIxoGrNmCPKKbsG13UDR06FxpPmjkrRqHQd06d6qm3lYjZ7zqPoZy
DwBVe/XLlvETzPHPbVIFGEVmIeJV/nqb1NiSbP62mMQqpVAq/NBTIqf5GD7Bt5+9eINmcNWl2J+F
DopP9A93PNTN0TGCJISSC+WP/v54T9/ox8nf7SmpFaUpudq8nOvNx0AEI8WHPjE7SUce65Pz1gqQ
8TUpAWeB3RCi8QlbCZP9MIm1FY3z2KXk3uOK3wTCSxdFb45y5/JL8p3J97unhNuUrDo6chr9JXrO
7lcnPhh1MZGHt4UwKsVBbiya+Z/k7lYeS2JUtR5u5gE18B8BjMSWvcxnYicntwCcRlpvFSZESLoP
1JjNiEI2ljT7pyEZecP9kqbEvt6/tZN20gOCMyMzRqbgOVTw2Urnq9aqdY9M/zTC3Kt7aWK7de8+
3u1d+lZ1mQ3JE2O/RQcJWbX5s6mtaXukGDCx+hovRTLO50gAVDIoo7SD7dkEIoaFAZSvTtQxKA1g
o8kkBXB5Gq7ap6HdXs2xuZwW0J/mdTfrXqdxkIzjljEwBvt+uhWA+1P7Ojq1pKbtFXiDxpEDoQA1
MumLtUqXv95RG9X6Nr1Nr918rPoIwW/T/bhoKL8l9j63Da8vJQkDkEU6ZTxWrq8vZXZJqpMplcVE
72KdqIEtGyAZJuc4u3pHF7vOk0cK3kNoAA6TvTpriR5hfeoLM1PBFXgM4d3yGM9tvavAhgUKqJOa
urqH3Woa49YUe101EnxH+MweJUDf9KDctpRQD/D7IA7W3VLyZGZzbFJw+DAxDx2T/KHJAjNnrDbf
WD8TYJiQvY4e+kTUMHBwT/4FNdXTHT3Yj/KNC2FFn31Kq05ZA/QTTBOsEdnEx4rLbx0nPA/R0KhZ
yL9ysFOQ3TsAyeWnaaOxBpNutdkZ4Q9pk7JGTmTikOkL75iTm7zThW0s8LV39Q/Ef0J4kXnIucqz
ezm6tM4OspN/gvhKWRsKEoaNaL8wEKSs+25/rBS/5i6iWsYl4tSCe05hwBreP+wP+pTOlI9RAtnw
ydxVG+g0SKGpqpDbCNBmCO1sGeC3hVlI/Ij2uG8DEMX0dJ0h0yG7tU5Eypf9AeoIvpTMf7ktcyw5
hSsj2fahPCcCpZ0hY3nAUP6xPqxvxIFzfnem7mFDwSc+QfDr4WTGd4AqbWyvSx31C6seT0t24Yyr
I2mSTgEWbvf9Yl7MkVqd5zlfdvxlnlTsf0NnZolPuwGUd8D7XxbB+qpX1VMt75MEW9xl7i77GET5
CJ4CxV3nEEOhmeEkShs3Qz4iAS1QkaL1O0Z+u90OBoOPwfzkzkt4ZcCyyd4PoNB+4lEFRFiiRXzv
wlCl53suMKl/fiDvBC45yH2+unQjGu16dGI0toO3t/fYhQg6s4PNZncIGydvuNlo7oZOgcYnQ3S4
q/DhhkAY8dq5IGdXwWaXeb1ebzcczhZnd9Ye7/CZhWt64ZIgPz9oLN8Y7nC4GQqjakGcXQNiu7iz
GQ7Ws8VysVjMBK5SEEfxy/3Px8oDWurd3c3PC6mpf7OEW7plWJosszoRY3ydBuyToFwbx7vwoqAX
GB3GSL+0Jf/BmV4jDJpaGaew9zcbDi78ivE89h+0lNcfaecETVrYBQt6q7gWC7StsA4WSNeS9HHp
M6F4ekvG0/WMfTD9sJ9XvIrEv8a5KRQ/c8UPj/9LX/xefAhMtvJxD8zIjsT37mLi4K0i3giHTP+y
S4MgTmKAcAu3P+mv+dyfgGDG4LvPzTTC/hJYWNrkavAjlD0zEuhf1C4+a1+ge90l32m99sOl3+2G
k34o3rWw2+2qs2VfmJL1cY1zJzQhdftrjuU/KX2sYw9hPH6p4h0S/ADC6IBMdRfsbhzWkJ55xSAS
xCE86L07ESw2XNH5nwnKRzq8xoHc9Ph8cNNQfM7CtbAHYe0dp2OA7951XHj3Lko9ATfgqv7zyjsu
J7WmN5+6GPzUJ5+F/bM4ympAh0BDvMY0cfMaH6IS7upgNBqZ/sc2mqfu4BANBj3owR2msAigmjcH
lJ8EeQlNwhXKkvdqKA0woDpVzdtMWL5jCBq88RXzwUen03l6nbs/H8w/PhLGnTgQ2Z4WB+fiUS1y
EuJUxK+l4Dq/wtZJoA9tORf8kQdzxiIpEILPDkbUI3F2pDSadLPzIUYkWGX6W0Z8c2ZYzo6e8k4V
olbwFG+K5bqP67srALcqgIV0FDf0EAKD7YofTw8bmc+Pgl5JttEBFU+O9cSAwX0O/3xD1Dju/Lqj
RMxXpAAeIMAFeEgLB2mM7x8hn1plRsXPK/KIDi23hYrSu3lT2idCcVxxfBjMUMOJuvn1JZTdFDQi
sZn7PhWsCH5+4x6/9Xp8UUsJ4Khqrd7bu+b13jnYM1i570wlYvSnsIsP4d7f7caxK/4XI7xqY+RO
i6QEAoHisuZhmM0f7sDG+1BX3Ud7N9zdASsKuGLlbszeZrepGKVkWrDX3odVY3Nv69DVGal73/EZ
qe3Z7CyGFv3FfIjRRjGglaGycxfCzhtpp7tpF22naQcnmOMnKI5klwTbeSc34gC8swQJGVbzGO8c
Zr57YzjcjXeVO9yIyyD/+TlHEcIyL4lgAXM3YjkROBy9Pw7nZsBUttk4Pm1P6CtZFHEOefJcflMb
GvI3u2+ahnEq0KF/M6O9VBn0NEut41m7Tbpi+uEKz2572f4z4SzaM1D5bWZj/pD7soGQ3+bXcLjv
AZP0YrYQ94t/wPzgdcWM5F/9hb8Qk3Z3AcCadWcp5hDu44K/v7jLhZjRAdH4TD6M0/U69ZdL/o2D
lmG5Zj7pL5cLNG9us89UMMHrz2MiYD3rQzhujprNszfZjkaTEV7UDNvR59AQKJLI8j4Ys9vtNsLs
cNuMeKWjSNB6R1uJ7KQwYRhFkYB08zXNrbvdCmL3dmA2R4Ozt+XraRsPPhzP9AdbMV4hfo8G0XYw
SrwPXChH4rsA+BSLqO3fGhNoKM0R2yZ/u2UZBAI64sBRNOCD//mWW46+/TPtTSDqcgKT0Z+lE6ww
Z/P5d5+MUfGPzh6n24mCTq/zJkZnxCTS67gdyMO9ORzzN/77HIqIYhjGgSeWyx4jpNcKvNZ0Oh2P
xXu027GEkgtl+W1sDF+gU9zNitfQtQafb14kNRGCMDrG4sWbnoKrO+0x9KatKRj11udPMFpavStj
eNoC3dJ7C6Yt8d3TaJeAi47doXifNwwuvoKpBh+JlbcZzuJoOPTGu/FwN2TZs/wdR63cz39KSTsB
Mo0U0m0MNzC03OGMM2uLP5jNGBz8mrV9yOo+W1SMBHzrxcJ+Z1HD2p5vJ37jDY/e8JfEo/5ioyaq
JnCoce3A99HWNBJiX9fy6nGP4/hyuE2u4eLuCdNUwaMygd9nzbKDdWNn38YfjPj7ObFCxYe11lMD
wrmG7pE35nUWP5aOy3sslvIiECPJvXaYOViFxfD4718vxCIt/oUc5Z9DSIwmsfjP4k5BAU9ECnqU
8EeJKzXU7oy/yQNgpbdQas9uYcKmgBF4F7dHWMnnZKR6q/dZ3T96BFjktUUMZHOvxSzWXSxFKKFA
hZPxcyWP14SKwgeR8edncQWskes1MQHal2BZ+7WvhSJ2EERycTmlz6WIP8iaqI1msrcUqz6G8O5S
C6msBGKUHxoiSuB3fLccKw5WqNGtfWtf21mbrXYFMx9ePzRvi8Utx9ah5md9rPtQtT8GH9st/AHW
QihF/t4dnD6HhhiCYrREndrDv+JzPfyYdwANBXLY63REwEqDqntukuVhvKCioNZ9Df6YT/BdPz5Y
Imk6alDD9bamv7UnYho4e6z4DfFZPbrbc8RY3w6cgM0/45xctz9wvC0CfdZ9qhoe7YOe3s99mR9X
esXFIW6A0q1Pap8corqp/MoXBvQrhqVYAW/wxrQpbe0mnuXit/QcwnOnjxDxJFsdKZJA/8F7Dc6D
GvsNjIAY2EqLcncfZd/nWo4EgZCCXQtfQpPwQHxvsWT+WVhxcAmPS4H2blyjyziLDiGLGqsNLQGw
/cEm/flQ3gqcca1NgeESbZE9oynwd8JD9zd2nfIJHH/ZGFvksmQdQ1yISsbLSlLJ1j1+3s1ikiOq
gDaV4k8u+nvUR/feKoA8e6eOMtaxoR0iek0oHw3NpLXABp3yu7Hg060ZV8R41zeMj/ahST8EeRv3
0ZM9PA88QlMiORFBxuNV89k++qf+s419Q/vJUMXAnrERSb385sdUV68dmzrWB7mcu+6bb5BSZGaV
9SoscJp2CRgyKYgx5byNWF3vZG9XJy9vUqS2SK80DOiLmneaqXTyKb60Ch5AEMXv9L411PuPxb1q
F+jJuLq+wAMYuO6JoIfdIaLEA+u/eBxW02hqfFwwUaAXOqj7yjhjicURbvmI0oU2Xk21QeZnZWCO
Hmo/hx0ErHcQ6z7AoN+lx589WF8fEYQ6IBTUoRQEMZ+CmY//+ZmbZnJ9XksSSwgKa7S+dgvaQt7T
Vq6ttY9Ip0getWIEfedWKfvOzYWrVhg9nTwTBEU8XulhPA3OU21Oxe40jqWJPk1XQyfU33OmmK0F
x6oKRF8t/dOYNtJwc68a+yw0Kw/lE/NA2ni8xYSVZQsuwowH4KBs76yoq5auAt6/cfjIw0en6uQb
p1X1T0uoSP7MRI3nTAwfChKzmzCyIBTZbXZ4qzcRu5BasYNVIGI+4quYLiN+CjOxWIF6983GmZ/p
JycaxkAc2JjBSDy2zIY6F4YIAg6ool7ts4E/9y3gAsvro2uGFevj+NigYv2J5vj8+XRuH5/DZ04h
101uBIFV48+P1MMOkxNgxweNS0RyACSlUEAPyQXgx84Mbk73sOip6O23uFeRUvh5U6rI/+YBeL7s
VXEyEHKnzzzBX8+3SJ7X2F4VBQuZ1DD6pE1PHZBprQqnjhQoKMa9zVsT0+leTj4O72GGHL6Woqjb
qKIqukd4o+PCwhsdKq7YVtE2Gt6neVRtU+KvNBRbKKQ7RDJbAhy2TB94lrindzEbOhAymioET1Qm
AbYmsDfFh5j+KHZD79Rm2QiftKDgh+qL8P/iY4PimiEhiHg6wpiKZxWpDSLpVtXASgQEyq9T1T/V
Nt79T9U7yneDTPzL3j19VJmeleqTpmmvLLRWQScJDgkH9FSJNDo/WqalReWeCnQ9O1PgV9KhVH5Y
5gkaihpWVkN/1lv4AD8/PjE/fhmcnBX6SWC6yPJBCr5ku23jmj6P1fExwvv5ZlJ/qj5sZANYrmPI
8Fu15rtbAHKcydqmVZPPX0Oe4ik7QIKlenRd1bBAjv79ggGo1pN1HH0ypaupXVte/3yB/6RMxAXS
8WDg/EEntinS3n+9ndd7XFfphWOuqv7Vpo19dr317lfNK39DI/92pJeATrofMYa5WfVofx+tiFni
jzgNlGK6eo5+vqTvnpll4MALXJ8O89c+KBNrAlM/qvXoBoMMfRWy50e9KKRuooODvPwywD8D0ddX
5O/DvZTYrlapP05mVY/ut/UDrJxW7x6p6otkLdn8ans80cpCofyAcP4Ec7R6Pn0J6sPDXlrVxL4P
TqgKjvWheVT20bHCmJA20otypbHt/+Nl/vtMX4ZYdr1beUULwUiF7YZcX5YCw5bc/O5lJCfO8i+t
seo/21jerb+PJ96Iv96tU57fK0t91qOCyoEw4b4/OuBY7XQFjrydrGz81nOq6bFb17iLPkiecyss
hbDWBMynRQz1WEra+bMYGwcpyg+/vSr/Cm9fTvFlyClmHdfFSf7z+tdHRATAh5aMTW8vm7RJdytr
S6IbTuzP76iqfjOxMMupskG3j0zN8eu9OSoH86Yql3qkrd4NCJaSqH9mKcSRa7otTyh/lDG8NvW5
5SZIz7YKMyqx46Wzbw1XlBp6Mja+NKx+/Hxe301Bthg2zKYK/NSXVyTNjlVunU/1qMTwQHqvjWlq
thJtZnKK4IUMZ/bz8VTxDV9GD9VC6PVMPoqFKvjrfUgSwKqxE3MfimO3PKRuqdOYS3GrugLIA0Ty
wME9ZT1DP5RhA6ajK9qDxTouLoiFRGwjTY+W7epVDqUMqJUleXdy/8r0kCeIw6zmwbJ+ye1/N+R5
akD9obwbsmWIh/vXi723zhc7NotqtLp3DrJnmFHSyi/M0e5TdqN0rnUTkk+Lzr5Dw/3KN6CTXOBc
l/gP5Yfwkc9/uYnfPLUv5/MyiVeOntjlraxGykKjUoTHMkQy96S5KEef7IOfjWs1IBqHkULm6oAu
a5L15hSa1mz2ghLGzjU6si8gA5w17V+m48++pJdH/OXsXib++HEuiyTm7GZ212JX6oCGThomjstU
kA64jtI9ca4bRta4V8F+GHtQOx8XkqDn6LS+SHhzl2h8hmpnP3iSQmmoeIbvkKI2kvBOVZjsYjm0
FwQqqhcPnwjGKJjbH6p7JSAkw4NQhE53Ai6AS7SdUGH6pTb8WVb49wIZMIrGyq2oL2P5KmvZ6Xzg
dcgfosZUp96VwvgpyGd39J6wVMgyywE1vHSsrE0v33vXt8uzRc/OZEWrf/vSHMSUvEhND1Zvt7Rx
s0IV0Am74gk6WUph+77FVWYYEeruNm3kqCBjD6lVNT62GDISGWaU29Vsn3iH9S/v1mdB/6ereyl8
486b7KvHtRqB6gHF0yvuqB9hsCRBdvBzFNq0vxyIV+5uvoQOcX9G8tPluT5X7BKvYILIoudblJsZ
+88cL3D/0Fo1Ll2SNf0yPE6AVa6duT47gxwATRZZTHTvdYfC5wWonjOXZ/ueHR0XNa8mfVZ7N2Xn
PioXz7CcYEu8hxMFdZY9KaaIAc5xnmr5zh1mBQXwfAhaX316ZTK6L1cH75KeA5hTpRmdtxVt8o/o
3lX52ilV8+eZ9izv2b4KP3ksMU8N2pcMVLrQ7Ay/WlszNItbaH8g0smVBFlquuUMuYrRMs+ebTdu
o9X8MUfJ+Fjjr4lOm+9m+dde/lYHWpeaLZZTLP/NR/vUKAFoYceOCXINU7+cz+fH3mlU9Q99QPhu
Br5ocMN+s34vR3faiylFk+jYTtODxx+QwyDDsrkNL/10ag8XZOpEhZbXwg6x7pU7uLyHQzOgybgY
HOncHTEpYGkwQAcuTOUyauK1aGKGOtW2KDzlQZJ2z0V0YM/eM9m1hwUbNrxwbDYDMYKDbIuoHapX
WKEkDa23BKAYSXd6A9ul/Mtwotnq3zWBCeN/4+lleq3tyjkb0o3prJ8hXaXjir7S7sV09+1q6sDS
6FEB173Dux1lkwuvTVcP7jN7+XjHPmtK9fvcsHRPntLA9VFlIciK6jI66o3VsV2x8+XFbe8D9sAy
W+HL3S+5wZdmzB42cbNL87be73Gq9pI9ZvfaIRR0suFJwissoH0Dp1drXPv3YbK8Gf3zA8yjG/fZ
R+MPT/VWaZAtobpFagNGFmJ/Wp7WMVZ1E43OydNQraOkdh0SjsHqiIBD1n357Rg6sAQ+vwsde9al
Va71gbbO1jcy8lRkF+doUAZ7Ul4dmRSZj5iCDmHcKaLjnhUR/X53iiNGoOZBSijpsm/WdFES18og
U0PMZIELVWOgnh7yWmHyK/X34yscFgXFuweo8o5u2it7Eg6+UlOZSv5GYQUmDz0C30AHeyQNDjeX
ts96KzXVkfN2bx0yv2D2HSKvG0rt/ZhUWlPxMiQwtIxaG8k/c1sDzKvt9o4JiiRC5h9P7QPkrsc1
qivM8ZipV7yDZyo/Flnvcslux3VE0c67iDdv4ERYtLcyOmRoTzH6xiPKkoEzSPyj6Z0S/34jtc4v
laP/INf2SzlZ+bf/E19WgO8ABkQ1RrFeFi4tT4CTn87VCJOkASVcoRNcnM9+GQfs4q+EhcN9SqqV
2nCnvqIIice4yo5o+mf29p5hTc4WH5N2CQt+FZ1ojAXoG6aab5OADWTbVw50yeHa5rQzumse1hxS
J3JG7YYUcFqPc6qRxr5T5kE5zszIvE7vp5mcdVghI4Qe13F+nZZZ7dJTlx/bh9YRdl7wAGLWK/ZB
nLbLxqldFh27Lztdx+4J4zzufWM/STYQN+XF4x69xczcRuor70g4UmK8M7/MZtrsHFJOZPo4TEws
G4TmW5V9NJYs2bSm2+27HIIGtWkVKo5hmrig1OT1bckLKSaRqYrQKJwy02Ecsb6vOTshtSm8vdlF
xVdOsQ4vcBI+tIusdTlWbl3BIujT55l6SvPY2oN/aZrqNKNI3omRgaA8AlPjHqd2uauPEWVBhlnl
FXPSqDh2Ls6kWjX356Xv25Xvs1OBMgSaQOVlXU/1Y4b6+VSNYjQcDmId7zBCt7ZVmUGsZYkw8dy9
kkckHH3AaXSFQtZ9EMI+WRGGV1Crhi/Xm4fZsjrUHAJnoP6yxfo8ha+LMxUSOvno60DC/s/2vTav
6Uk5mffRXm6yxzTuvUIdHxHzHM3wlMwoAp+Pi59vy7+wBI1jmkiiLeRWBknlr9Gvc7Ieq8rQkLIe
8v5JL6K7g6yfNtNqk9gU9WNchmV0ntXsvsJ5h65i3i0je6AKb5e24ya4MFb6LzG58u9Ggt0DGldU
6oroHnt5WBV9sHmxT29AVny1dpoyG6a7KeMaFZJwkPIMSMdCZQ9+S3RPS8kpOxDQKiyr4+hXrfpn
juHluaiqg/BHWEMgZX65R8rpmeeOcryN9leNiKXefzw1AkKr7DytlX9V703naQ+07ND4P8LObElV
bVvXT2QEIoXeUgsC1preGImZSSmgiIBPfz7G1dlrR+x1M2PGGDlMhE7vrf3tLx6LN39em4/ng3y2
qzOdtf9tkYzn5X9ejCKNpGMZYgww2388sOf8Gjf5+MAYIEnf9RI2FKojXnP9hU7sv7w2//Sj//Hr
mDWgL5ovyG2F//s/f13+7sQ+75+vrYDFHd5WwqqXnCnqHSwqSmfxjUPmHRbj7LvcZNCa/tv4fPa/
ywdKh//v9//Htg3BN8lx83gRPawNMGmvYTMwoUvRB66uGMO+9D6afbZZ9jUQWY4Ly1TnZH5BFsr3
U/8qmq9tbuXkZ/qEsM77YyP8JO2tvVqcN4vU+L/fJlVU/3f3xvWK9JISbuEyxPf/uF/FoleE9v7a
zp+rarjMM0dMQpm4DdyykMm1xhAMkB0EKz0UFg7K+iwsl3RNaeJfnpSoqbn4rMTOqQUjvgdFuLhq
1lh/i7olYi/Y6sK3hcfd0s9LWzhMOZbkZfdXE8jQYrtpEF9Ur/nAgTOrdyT3TZQDLK9dHZtSkFs4
+EoV9VTQuI9j5vdykMTLWWbnp3tt9NhIvNvwlRnXX+ISZ1arY4sPliPZ71rDTPWFvzEGAbHeXAaG
p7KJvLnCUGZJMARm0kOPSE9nrNHjs4FN42G6RxXe2HnwtHrj7kNtVK2ZCkKek8e4hv2Ly1yjq2s0
UqLGV2oJZtCnsJ/K0TeHc2eDf9kMO3LRxXDBvPI52X7iZWiayKRKkFSTak7aM3y/+lc5tES/Mp/w
S1cKyqAyBq+KKvq03J50ZjdKjnBINPzl8FeiyHrqfID0CZXeHD+a5TUjlhW75e4vnXjl4M6vxoNT
svNf71CA63g18LiNj9meiQ6QvUJ7rT87S5ADju+h+ZbocSA3N4cOQ70GFDtxZ0ar6IQE69TaNMbU
qccn4iJqXGUZu6iK1zNjGuH/q/xai1vF8NsClykYXRFuD6XH9wHNG/rNmZWUVvI1uyW1Vh1k8hL0
90xPzeKUejMrDnp6RQ8zk3E287TeP+XDvAeUWk+LB0EjxvL5jILsydOYHyFtT/egMClh8LCRTtL6
40JPMlOPmfMhNxdWsZuvXx5ystXMqVxq2+73ceBjmkOBTwZnIg3FDupq8IjH/5+8RinAYqrj6IoZ
gNpgLziK1HjvtJi+qh0vVmZaR9FsXQG6znhGbsFErXgrYlipGg3OC1iVg4VBpoKI+EUV0dJoYWIH
w0pheDmHqF2eCRfjYiIKX8I+xAjN2pjTomzj0/s8/M3dZtv4868JLi9E9Kzf0X0Da3r9xJScs/zv
6pbhAh/UMuJrXoYDzWLD1Dz7Lr/p/QLhLPvJ6RWlh+sXBOxROnd4hf1+NIzJ9iz+Z6rVZ7yXoW5P
to29sKxkXSx7CBRfkodOzq9tMnfSJfcFOv/HlN3pJoV6uxMIYqsDtgKPK1foF76gb8/2xWq++cCB
/2v+FqsHqTPdbthL3nCi4FL3FEbh0292j/V9DzNpDlDS+90Jqm0TgRMUl8xtwnJLBZcvh3PhDWuo
6M/oE8mQZaGaYZ+HaSq/BwtoZ3F5HvNaawC1CJnBuYMCh/G/L/djofiB6adoGD6BRKhY1S6oEnk9
ESjPb8L5DllxdMPp+OO/N5x4/CL/yu8y6IP03HlUid3bAo1hYCdFGLL2uS2dCv91wbQvbrX7Lj6X
F0TmNLHFKj+mfxUgQOJzKyCWB5PjEIrn+5quNNZmXxSJfASvOM0Ppxls4sWPunreuP0zXHwSY9xI
byV7x/JxFLcqWair9DhZNVGHSgiG1VexfLgYHK7eN+HSrxGfU4K2Uc97RVTktoC4idf6StgWhyl8
C9XKoBhiTvgvJOYP+5vH3/zyOZf8RLZhovg3/xv+HoF4nP82dFt0TdHwJa6n0dSLl6qLGYCresJX
6fWbxRbk5xkxhJ19NJEQjN+HHx+Ur9RR97PxkU/XAu/+LMqdh/PY5aEScE3JARqLWYf+c7lYvv1H
eN8R/Gm/Om06teSv5NBGyab0FZ+gjXJDdV5fkg22GukcFbiGd0oGWHnixW8jUmEZa33YZ2vtHt1P
ndPqk90E/BnS9f69JKGQdFvhhDaFpbxELH2Otw2vvMHfXI8XkiyWfmfOjz4pkUY3149XCCflWjyQ
TE2m8siaWWil8fZQAq3qg2oI2PayzO4Bx4Q3g98S8e0OjZX7YYzSTbmkVrMrD/JyLPgf3/B74LEA
XvrFfr4RFEMNP8uHTXSTZSnuDEqzmW5jFQr8fA0P6EY5NdP6FVGGOltGMIUnmG9ra24XteZ332ef
I0pTeg06A5dVHXotEnQfij3KWvgGGsZkxnCCAghrpvLvJvmMsea96O6mVsvGYeOWfsSBXVPPoHvS
oYHmuUSXq92hB23E7/lDezrSroLK41vo/0HHyOEmzkaBXsPdMGdRvGl8YhH8FqMPS9pjl5q9tG4N
x3s62lNjdg20Avdwak439beyis07+5k1urhq0rGSjfs3u6RZeL0LroQB17HZTzYHttHjul1lIFRj
CiGedx7Wi6nXDuzUNCmlUy0PtIfTwXi78c8JHUK+33cWONYUIr/fe5yjgj6BOtgcP1D5SBxQ8fA0
+I+0f4kHWkf37lS/sfc+3WMNgYXli/rCS+Mw8gX9+DfFIKsGvXrZJkwZXHHW7NCtIaukNg5TkwU3
15HMQEAAgUC6uVSB7IrlZ0doYUDy8f5YQk7uuYFXI7IImycGVFVHod90df3igb9WvC4on7dpQKfR
2g87shS7DcZTodEGfLQBeYyEn4dKqnFNNJnzYL6hdT+8ke/upog83pqJq7c2ODHsVUMc8TsHsFXt
NCViFcQGZBWbJCgMFPUnyb16dhAvk90Moh58qs5dGFQPii8bKZ4BnsgJb1WVceR7pNoMloVm1Ut6
/JLrqiU9+4J9dXjCjlEP8eWD3j/iJlM0uJKOSyYnOeJqap4xoCyLuvPVmW0TWAmjd04H7SytTHkV
b/ByLKPSUW0QwFNhcHjefWX/Uankx3vf4jy25/2/BmC0nScGHJz7NEi5oZQR8yP5Wc6HAmI98VPI
Wih269M1XPcO3uer8ue6EXjoxNHUy3AG76AO4w2qFLAIxpqQAuJlLFp11A02CO4W/s1xFh5fmX2s
ItJZ7g9dASuAfOJf5pJWh+lvaaS9FrKc3AJWZmoaSwGaSGzwIHD8RsqCh93VuI2LpAzWBAoE0hen
pziy7F1yRvh6/Dg1Bl6f2i0DyjL4lu/bJFQtw5pBOdqOZnRXNuaPN6YBvS3QO5KNtPqU+uLPzBWY
bFwdXPqJ4wJt5tzFZonXwliKm6m1gF4fmzPDak26VUfcJktOgmSJ9b2WkpkrmX2EEmMHt1zSIva2
6OORH/uM7qDF2/C5y4PUSTdCRRof/LWI7HDck3OTZnfOAwfa0FWYYaAjVhYA3t0a5GojSCtP7Z3J
pWWaXny/tnrwZX/xcv1hVd4atTORIZSrujTRxOX0gjEtZx0kjWt4+BBXu/CqLWUGaQ3K6HKer+I9
FRT+mpUBw/yzaYB6+eDOSs2GzTqPQ64cB+ZTi1MgaXlk5En2rIY+eKyOrGH7D6eBm7ShcjIrD+UU
C+4CBabSwsxCzd5tSBZ040v8O4UpbrM9vI3rN6emqq4yPeEhAWq+nel5gKGcrfu7ZV1JfCVbezWh
KvsT9NrgJSv1IwMpSKWEqWl5wF5rf57Gddu6HNFk11ArgYub/Up20AvqNYVURAvysuvgYU2WMgQ+
yCgT200NASqnoTkKDrCN07nxth75MyEbK7HFVIvjuaTyGT8juqs9jQoBk8iyKg3Sd6eaYUnuE6ee
8/SsTjW6o1xjQMDumqwpPi/ZvnEn+7oO96Qz6fQk3bdq/RugifSO7Dh8q7cI9IidhDNhD3Zz5w7t
XHCx+V8YoGCUkb4QdH/UjwPSAr46ZZN8pLef/ZUAAHD9W2NXb74Ztz1A4tm0XqZIwstcF6wJ18OO
me4qw3ys1vM1Wb4BsG/5pzyd1pIWWiY4omHOiJcstHbZ5+bki1ShM9ohtAed8bKH0wjbCQY7e3m4
WyYfed814KS/LafboTnBt1uPlUsw3dEFgAduMnNY6apP82hxmsa6rhSQ5hICfs25dlNtxdIBn22W
c3lZfBHxqz031KlcJwyH9QNi47E7ktFLs0HXoPmDmaxiA6/evaLzzj6thXEcn3NI97lpvXYs2wGT
J+s7wi4kgQlrR12lCnysl4HTzJnP+FivPU1P7vi47V4Rk+Ck9wy77xZvJ9QnDTL4XQ6FdzsENEZs
Ae2GTTWxoat3v7LloxJQV1h1VWy0QMkdIjAfCE8yX+cjwxXM5/UfOaQ1jnz53M90pV7TT6Bd5fi5
2vhMkB33raro7UlB0QHFMfwzCL5Okc3g4f0gJopyKGb0Cx/Xfdjy6h40F7as6pdq4shRwmTnOjUT
LVgc4vXTFU7ATPnPdcyNzHP9/rYK2TikEBJzvfqQStDLOjzDh/lD0jHH7WXkhkmmdAhl4wm3zjVb
JiEoXsx6U1zaEHBrDtNeAtMYz4Lcz67mi5uNb9nhFkOsGLUsz49Rz63HrddtOXg7Mqy8bImjT6Pp
Mr0rELChY3UvsmYfVm/y9ysYsMaH4dcSQHX5NDqHWVsoBp2HKS3H4WJf6k0I1Lok9V0bVS3MGsrC
VrCUR4psGoP12dxjG8NhBQEGnfPsRv0VSHZzbC/+pb1ADyXBlEmtaCpLpODiTFPWkwNzaKQB8eHt
Zt8T93riY9/+wn0eOw7jUD71DueemXjM0xHx3OI9Kk8X7rJ9YCghOfQoB9wIkOE8Y8oh97E6cLL7
mAYcF7gZ8m0ZGI1GKSahUeUW5oBrwg5+RoRqcV81/bEy559t7bfjyHh62C3WLx2/pRkE7tObkfGB
+Hk2zJ9hrW4mf3ON0LMloccMnUGqObg3mF8KJ6L3+KvfhYHNLq0dlLyw1qSx3ZnqTKV+IWhWpOzA
i2YwYzMjmZE+qGv6ANs11J/HxQEDIKZGfPk/toxiK6wUzwyS3DzokJtHeSi3u6QCGo8z7bmXz6mT
UZoClszYJLGcRMb2oJQaNoswHKsjCtOGbe9lXe0eRebuHTWgPHKQbpKQsuxqlM5k5hBC8M9MMzXy
22MX75RtyfsSG7wsB10mHU3HQImoyBDOzjv62K8jVOjTglpNt8UzBznazl21EzUN1vS65gpDaVnc
MdGDM/LmPzytB5WXudiWThH0trluVmw1RaAeIXSS7IgEKhrXV1VDCy2///7dMLuISEycBhQdtfdY
leY42qdG/n0fX6ipJqvuBEORpyAQRp3vYX3oMuOwk0BijFYfeAU3ks7GkP+1XjxoJJtw8FNbu98v
kwVEji3h5VxwsoNpusrt9hd2BOssc6bbDOrzhLcN71Nc5KzCRi3ojPUxgSJ41yGVdLuT5kjnLEp1
Tve55r5oQU3Tvq9wgVwmmh48dmVulNSdPDU6Ki8xv/UPOBvOW4PVn4SwpSk96EF+FuZaRkCkiWpk
avfme2MWwctPagvTy8+O40+/kqFMGQ5sRnGDz5E2MiD4TuwN5YF25ZSNO11/0JzBujW/75d2tYqA
W6bp9316w3wn1s01749VBtRGCLHl5eQLU7kVhZOqZ0FNb9/uFS+5dBPsBsZX/DAQ8M0nkW00H/kI
XUJAi3492ZxAzS4d5zEVp3FrUWOxHYWi4fIv5v6C6fIaMIojJ5D8hfGtExMVXJfIDTR3sS5MnZLo
uyhQ7o8vHxw9i77hucl3M1M9Pn1yluDGW12I5SwaMsgzpD6V9mctRPk52YCrzfbixmMkg8pj1aKi
uCOSZDk84VkkCAznvuQSVkdJ+14OJs3j25jrya9MlUERt+a0J3GkGl+b9y20APKif9UNwIpekoo+
2MJfqoIpWeHnpfmX3Ow96YdK2wBIFeyrPtMEd26y9UzDheHBYWgcGcV+c2kCUiV9S6FcYXg3IPDN
iXOOaVd9IMrr5cr82si4pj5EchJYFgtK+U03izddsoi087PMN7hMcmAhM2X/amDbAx5No1xP5jSs
xvLDsPRjNRoDp5QKtfA4ZgeOeWJwDfXEiDzXLGogtGmxnu/Avk4fiEB+fxzP9+oPlY/j9ThJUQNI
pnUPBL8hjOHBJvE2QAME+7PCd0B/rx+HFxWOzEs8Ao9WGjx5Qb8y3GMf9jNMN9clf48NIPZqi216
IRUBXE/HjV1/0j5E/AMiR/UPzYv/WqnL2k8O0xt+NWA19IgU/vax+WbbovIdQcjiIARxyMN0Ivq8
zr/3WmdzQqQmE/1JQztuVUdYTdYdj8jwzU8pNrdfU70XKgrdmoSQK2neLtlm0tsjQGypP8kSwBky
QHN4uOy+XKHPU5ituRMoSQAw3vuxPXZpVdTbP+36aje3BtpxLALAUlgwM6s0pGN4/z7CCADMtKwP
N5JNP2YrIcvM4vwVMJABkKBuOeIndkX/syHbyldMdmI7wzmgB9x+8pLouBebdIjLsWcD0Z48l9l6
ALTVr+yKevozg5NxzkOG+AhkVzNdoD0dz95qWd1+FY0/8ATEKks6UuOANoWbh++FicoznK0/Py+K
f7FliJ7sEI7aIGi9KSwn/mPdnoZI/uIWUJhvyj1piYZk3fedU5lztE3MJ71kS0MLYgCPoXREK7fK
33nAV+XkJOkVlPi1hQDe6NM1dq5b5rjpVGe2a7JFVhZnqo8eKmzBSUanZC5yBy47B8ylLvtLkYbw
nIqd6iWQHVLzvY635BFXABUXyAfxDeAA445a/6JTIURMO5b6AXARCwP4RSDMAPLMPOjZ0kvhYb/f
u+XxiVJ4DrgpONdg+lP4NZl/N1p+ZuZ672cBjgyIQFKKln3VLPkbrGfNRnVucvAF8M6ByC/FNYBW
RowyLQ+7XYyvbzBudLu7xw7CDRv3KBmp9Lr8o1pJfwXSE4vtBzD1jjNzhiXx1MyNFxtLcILEkZpc
cD01e5pX9hcGMefPEmYptfFtCpBEDXCiPvbefvHrzbdUW73VHhsbJ7f32+pGDcC22D+24u/nFF2X
YLFs0MnTTB3gn2RHT0jJyNvwOJIo+9BuiTENCCkw1b/Exb2Zo8YUiVYRTRY71hTwdIw5bj+Ig1/w
Ag2S3c8HhDxbDB9WrMp1D2sIoTFfZaWAsc0M6h3VyVGpQ8ZD/gz81MAgFHbsBR4qLa1dMTQ9dfDO
vrhBkw3+Hmi9VB2Eg4MXsIMf86G5+W0w/3tss/BFvZH7LSuJTc3hNu9jAsTP3fK5WWDlTcrd2G8w
V6AR1OGB2ICVm8xdfHWcokQOWQBW0Of48iqwEsVcZQheRnvD3suqQFV/NaVTG42+YI7U6IpHTp91
NxsmDKayGm7D19OcAiZQqAxWt59QkEw2ZKjady+2qAx3zyP1ItslNYs2kk7gFQpW6chub4ObPzya
RYgyzLqMsTzpjI/LDYXUMtbm2UE2YKC0ODyb8m89PhDBf0Bk2bJaJPyswZuBqX3BIh2VOGPMYN8O
FZ5J6XKLv6ov2eWXHxJUGGN7qN366KaO1At4Ydv7cs5LeoCkNXiH90juwOjCZQfgwqjAc5w+l/iz
Vjz0IeEP6L5vuAjjwCDRbvMK1ZWOyuMwt0XkJiOYHEnopktdohGrly33bo5VD7cicyoih81qbqsH
1dbXFksvWGzX6Vv7cvMdUb1sC5KRisaaQ42NfY0+7jzhMV8NFEOb3r6GiJVOj10X3dfTLUA8iAa1
A/YGNCOrLGBIo3oli+U0flAWyLDeIUxglttrt3G7W4vXkVM0WbngPYHMRMOE3ceYoiLsB8iajfk0
jx5LPOZ30mp0oNVl1357C28Odre6rp8ex7WqK1q2Zam9g1v9zXyD9gms7gzC6L10QgMg4UlRAVFw
sqP9z8wU1okvGqjN2GhYYNBWWNdv+kV0gujYvRJnRXbXkoUBA9lO2fdn/C8lKy8/g5FDJJM/auAS
t04tBY3TE4Ij9RAF6oHwIW2kppTmxL4br2NpA4TiN+PBtlpWIySKFHBkC53IWFqSk77MtXkQo8qv
lrH1KAxESYQookfjKOX5+hluQyr+d2MPzbjuLYHAGLQdohAtRO9zKenlgIvi3VijsHH8UqU0p/jl
Mfn46jbFr7oX3n/HehVvj5N13XMTFyMXB8JypSWeEnF6QW76TtnJKGIUG7lypBxmCK7QDPEU5N2E
Z7osEAQx7aFXULUZ4EccJqs5EU4RhCzOc+OBk+RXXYyHYbZ6fNOHHf6BGzQpxXLgpGS0U+lvn3tp
vQxmDOU3OBVYKiZPzXLOMzqzmCuNBiaO1BtgvC2ASUeUEk4PoUrdpURRa/K+sLHvxIGoPfKNqePX
icmc40XevfX6LXSoNx4LJuEi8113Uveb1Co2A9LmybrYjBshBCLG3GND3puH/GkCpWosd0bTvKWb
wetjXVpY4t3nmdMQMyKtVy/ZqAn/3IrHcUuncPCOxHKMhzAYtFHsa7Ad1KGNgctN0LyNV/4VYzNy
wiMoppG5WtAE2482jHs8R+udHs+au9WGEoNpt/PxZAcDX4aZCN/QcsFlMGJXUvRu26+e7WhbnjDL
jWanFxVQ/j2/EHljLw4EmOjPH45dlfgHAgOO9+ft3ZgRZTJKyo9OWHcLWMtq6+zH3fDIn8HESD4/
cOL/hIIZB9kKWeqbyc3l/tugLxhTD+Lti7pDMbJfFuFkxWCC3nNsrZe8W1heYrjDMNIE+YCFTNmh
dQW1M1y22SmEmncQORQkOKt6uimsCTTAUiN2M6ucLreFxQrHJIFy68Sg7E43y/cxYVByCgESBTwC
p74athTe/ZBibDW3YXPgsaSnDpAqwCVlFGJEm8HE4fpT8DM5BDWrXr9DbiYDE/2xkakvYLwAjZ1r
oITOvtq1kVCWiX/JuUrchTXysjlmryMSyID9hMdHOAs4Wnnn7XEbWwSPQ58whRGJBj3CWYb5xq/S
CvsoucSLGdjgxFgAGIrdjJaEnyVrd2JRfeKv63IlvaOeKv3W3hKe3O944QsHowxb2gh/lVNQsGIW
tvk4mJxnvO3MEN7sKGmAtJPWQAUnlQ53H1TSgAzMSAMLtaViKq5kkkplxtuBe8ek3cHmGRxKGNxy
90gAQXUcoxSY2LGZ0oUoH52Jg/gnPcn5NQu8OcSodSUXvcAJhiEPUFlSuEwtddVFx/b4pqLjRo8w
u6WKaA2np4hpnw44ZBNqiY+GbMQkojywJNFhtj4kg8fuwaC1adKCBAl7Z9ZngewDnqYBKoZNU7eh
em6Pz4W1IIVEZ9RAI0alp/67o+VN1iL4i2HKPerXrQqIWriFL/61tKXHbB1VfoTignk3pJBZT2GY
QNuWOPIpt86cfUMA6C+jswz5OdmYLN+EhWmIQp3J7rmMIAn7w0+MAwrRGuNMc99GEwv9/lE44EFj
NQSZb3hwKeuIiaq18D7ejIBuG8btUULhDHPCZnuX9BIc9O2qNvr2kaUztcQNEzBGPNQpA171T6/5
5UWGFsiQPBwIqbOuslWvsBTbkDPtTjQ1WtxENkPexPI896dLJvnbclMbALSssQ+ruwnbZYt9Cced
8fPkOvEOuNNWdtSla1Tjc5O+rMc3hb28dYkbvADq2xidgVS+b8xaLfTVc6wFo6mTBncv/xiA4HRA
Cj5k5sSoyOG1w/5EXang7gBsR3a6nuzTJ9jiB77z+GxaE2yYLbOjQkvu41bCCmoYfOA9pyPoJ2X7
yFThzRz7/FkPfxyeXxXDHFGfUtN8jMJj0jnS9i3hAjZe/U2ZA8d8p+n5p2RMsx5HaxkkfK34YWvy
X7u311ic5kxkO1u9wdFzp/vZebYsRnFswEGhcL4Jf42GjFn2ECDwK9fDfnCOKRxEqAlzYxHKYG2k
kNeoJHR8nIsDDS5cfmzTgBSsV3A9vXlw4zwMrvJzLPQHD3TagPoDUcIXAXI4iD2iEKj6tCkItXXs
vxJ1KVYmZnGkMtfnH+nudRs8xJTtYi3/vGY8bUtpPMbGE0+QuX3zg0IjucmorrsNvAJwVVzevxWT
8ETg5pLNDCiFGbSyOcbG8/axRKZSMgOBia1+QW2W3haHUAbm1JnQqPMdF/RZt7XeDCyUhaPemF7M
YCXr90A6Npscx+SR3XPpyAV6OTP09oGCNYb58arLFLqFt9A+qAiO43mbA35cmt/kK4cNVxmzgfEm
4RPWR3EVQO/KgQv/6HXoMQ/eWvAmQnRVAj8hAxkKN+XygrFcGXeZaSezGrcUTZGK+GkjhIAS9faF
2Jl+tuLUwzp5AeBEUVLiKWflNF2PA+xhuLKSM8n3WWbd6crcFnKwPQOoTN3hVxkYoUOZ2in4BR1G
VeWpOUBYVt2oRlpD6/9PUVNCUhHiRpuchIc2xzA0dXvVf1031yewuv1svaH3BXTuvXX/7FPJ+8zd
vrHxnypMBRxH9d9oqYunuUCGlDo4KTJkux9LWFecMq+wyX6ntSEcJnPtsTDVDF2ajYhPw7wjhgAw
+nMX5qW5zCE8A/e2T67AERllA3WP9vMWMv4XFT8zIs7V8UQctx5e5BeVJ+mfqzdTF0gjuPY19pRp
MO4XPDvMx5ypx+yXLgQ5Ex/wzUwfPnqtyWP66hoknO+n6HLEvGkKamouRCP7KRl/z6m7XyEXDA69
UdGpvK3HYebRRTIaR7B2mC/R5njyebYSfDKFflPm6dP99W4sLGKYuSkn6lEoI9Gdsx95hIu6TV4x
a0OE01zqNfua2x0n2gJgZvyFjOorN7O6r1d07fR979zudkp/ljOh6yRNxiSL/SDqYn32T29xhw0H
EaQfp/XVJkaDCl1PcdsN+3NmTzl0owkXxy7CGPO57i4gLS13uRD15re1PwyvWdr3IMLlJGip5Xfs
WQ2WDjAO3da/rjgRQCaPr33FSKXX5St/nm5xjuGRYrS6aWBzXTpKT6P4kh0IZL3ADvRi+IkSl0SS
3Hut24uM18zHSX3KFsQfZzh41ANKCEvOnx8JVoBSaqypTuDvfjSWHdocyDhQi/Sam8JmN4I+F4ht
s5WKz5dR7qcwgtCtXMdnbKPsx+o46nhYvGJ2EUKKZCccfBRQqfcpwhSmAANxGUnKpvgY68mWLd1I
DxxDyyccruuXyt7HZVEkUPFAQ/ErP79wx8eKig/RXsLoIPnCzsRDpsirq6ylfX0U98BH4NxDqCV/
LxbMXngZ61Igl5l/yRNx5yscFaClBAykUQoXYUhmK8UN9jiHxUmZWXtMIsIts3FO99rpmSkqdvFD
L8f97Xo6xjnwQaus6wl8GLYc3l+FUpClDCYZ1gy8QSwx5YcmIK7TjeywGlrEXrEDAtRs5RvVJRgN
A236WOKqakv8LtbR+xTDoEnNx4V1bD823UdrAJ9Eo4X4Wf2l234ZD84o6fEm7F4X8SCa+9gFLw0w
R3MyhEskzFc6r3yUXx4tMQjmkBs4r25qq/H70wAAN9GAvtnkamb8r112Y+2wx/jNhcrqNz3I28+J
OpXVnFNrsXF9onJ3aSihRikohpzXNff0jjSUVY+u+e1Ut8m29EDSLczT9isEol2h10CEsTHzpX3O
AMxGxhovs+PUfdwmehayWQJ9qlHxDqj5WSDKHvOduy6TeOI9GRL0diGey1pXKcDOxChJKsNxLumH
eWFDxAxKscIUTtmBwLL9g17Cnp/eF+jvBWPy80t0sWiDJLyRkZ4b8sDed+mmWksajwgfojbfr3Vd
m4nx7ldqcI9dYJjnOC+6dWg6bFgpYuyQKdl2eg6JZwoLY5xHjnuEsp5n9FwJltq8N2hTZNbISdI5
rNYA9iavPrTPq7QrscS8do4o7egSBjLAwM5wEFT00oNZuNiOwE/PgYlBxbAToitpViSn6VdLxFMY
rtnEY2dja0zAg69w/zfX+apL3Th18mI9IyAWzRRktpfB9Pj6K7mzzsoZA8o0qMeMhQptV797szNb
H44oUVeveGmqFYK+QxFcr05OUQOe//ceRkKHtBMmuLguY3Bh0n4YJf/OmpFEQi/Mq8fhBhaR8AaT
L2IoEGhCkGb0XaOa3MzZhKyMcf++CN930HWMes/s0OoVVeg/sB3gMtcz1Z3vKh7DSsyMyTEJiEhi
c7pyH1OWHHD2EfSBCqz+id2Ks4qdUHLvXvWd4OeiV6yUmr39ukM+Wi0xd/q9qnYGO+YNfOsQ1iAP
RtkdFdKP4z9kkh+KYGAwBG7UzcypyXVJjJ4f6/QBEBHerGxRDQ9Bdeigc6ACPSJvLZezVdP5HTbZ
KSFmYCf/9mPJRLCUhaounIvHjskAtpqF2w1m7hFA4WS3J4VO7FTYJy2va4i3UKA5PmfAWqPGsHHb
aL5hqy7CJEWwVK00/J9IuPvYQ7qpttW2bO1OR2cLiZwSEbMYHGp/IRErL+M3z4yZ4tLBvPJwqhyn
CISQDxarz5tsWPtVWA0sdoLQXXDbD0A+7Lwi3CLf49CeNfpz1PTo032y4zBItwnIjZWp9kiJ5XTF
GGWCdETrZVSR7ducPzF7wmxY5LEq74U5xTV4kFMSs6mlYZ68uyuzB+YMyd1JU4AQvoBIvzxpaMzm
uSWKqZPw4jYNzZ+SLvP8brR4BzdvzsycIuBZJan5kh4vfT7j3RpkERESWbQ1+TGYunNjezNhGTyZ
rErvy3TR+dKEQu9KP68AxmL3oKVTCTVgNKFKrBTzOnGGyWTdq7SKgImTvLUWqOb7pNRFfhVQeAbw
SiX8LLdD89LxljKETwNymRY7JS/Xs+a+OqWpmc6mVlNB5wW7HYgMrICS+9Eris4NRDHuSQNK6FWm
krXIZ8y6ms9SwfF4kEHzhrj1P5L3wL3onXb2rBX1Ot4IbDyfRvQEIO/PCxhP/vpIeLg+3HvmSYng
zCqO4Lb/+Mmn3L/mZB3S2fbTkZYjwZo4FnCZ5Oe2v8IgLRAelNwUXvkEGo3q3sXLYiLp4uzc3aF6
QrlL73Rwk8N10qzLh6s0i21WkYuIb1ROlHXMe/wo6LWkkYiOBhJNcN/BSIxRjNSlmdPQTuHNUY51
CQccAA13ulQO4xOP34wVrikqgr9YjC1RndCPiHouhcKnNDIozkmehB/SZnn5pYd3fwqsW8npym3e
Tb6en/9H2HksOYptbfuKiMCbqXDy3mTmRCGlwQmPEHD1/0N/g7+7TkXVpCNOncwUgs3ea63XFYu8
TQO3fUjTuEXvqK7KK0hBX6UnPeWrCduMb3BlTgSclDqDSuXb0Qvx0K1h/xSec+Glz4TT0LEDtWA3
OfERsLp1Sol0zdetm02p5ViMd4wECqp1CZHQJOQrPKa6vA14E1oh/ApbOLLVy4kTDvqIG1kN04dc
7IbBRHwd7Rjdjv+cGZXTWJd4TBp83aJUmjSmk4SyZ8b5Vkp1t4qeuy5/eK0qrhuTaYP6WdCjXAlk
V82dnMOQbaD/Faco7R3FkuaD0c4RUX+l5KM11WKb1lD1ZT9gtKTyocbDzntSkywA+7Y+BQwa61ey
GuvuRkCC2hp2SrF15cetpx5MOjYx/ZwFJM4IWFZhyaKX7Vy4Jm7SKId2TEewpPQo9OXcrK2loDNV
fFwnItOmLWFWcQudRWGErSW7kt2gFlEcg3LXzW58Z4pHMJVNWNmtMbVeVKISqQWSDg5iNplt5iut
OWlkPrTKMds1MoZMUWCH4GJaJc+z/mZrFRBTetC7w5AgAgAphBkkkzocDrawkxLLT7XCT2Sq5UzY
hEb+TSK2p+JMkgpwKAV1YsC3bFHkPDHqIF/pYj0AFMr+TZF9Y0CXXDLiDAhTN9ptqs6MkSrPAs+B
THMOiYYXybqWBz147lh4666GgEha2BCU86jhnDG2edW4BdNDOCNYfQ9XkTmbskARkFbUIULsGrwQ
omo3wbEr6q2gv+DHvcQrcT6cDsOnlUNUNnytlCZXTmZ1KiPLgRJWI8hf9tCqi72oNnDX2O2sjBm0
FNyEpv7EH3VtSY3HsNgihmm4TiNdXKiQttIhmo9mUGrn5gL1gHLSR7qyTDA7567BvsJpm0FW1OBr
PUgDKYmpjTqv0uObydS6in8qU18H5bTVWy8UvmVERAwlp5DoFz+LnVNfwGtVp2tnTn5XZj+v0HtN
HDGdRPddz5oqYBAuwtgxvsy9vn7xlgEIE+zdOI2EK+5i7OaFpdTgOncGKrWOD7bmng6Qv5M7C21r
fL0mDPWNraLZZo8VfTs6OaxL+WS1s/qCV4jRrpjIJIKtCwsJxsEOajwAxWT+o99rvBVgKrReDlyJ
4THUfj138isDDe8RzIPWM7GIBb7UeDg0UMFc2WqSN/IimPzYC0uZnL8AwAoEiHfZ9KzOD7+RHCST
XZo7rwkqMcbrKQ5uQNrf8s6SJg9yaOE/fAvLx0rY8giW9B3STtu9n4x3fPVfk3oBKX7fcVOOaCfc
n2t05GZYDk5WlqMQkbeqJdfc53do2S4x5MS0z9A0uziwDbnHxcuQOBEHLWB3FHgoLOqpXCBgz4H1
3MABnK92LR4HVLKrAktNGqonuBeu8cXpeYl9Nklgk4MwvI13wYec2eIYPxN/su3zzHkEcUY55+8o
zLlHjDGN93/iRPCIw2YDDm3snP9xYzxxEV2T7McruuLgiEqEW5Uv+p2G+q53rz84VtxQ9usnYTmS
2UmxQuJrrhjImL7GOTH5uc2JDGeEt4mcOXaRtvnuozDqHVmamBP/AgSYbFHYEK/g8+wepxd3hjEk
BCdGpSY74uhWAjICTo1V86ricjFliF3IMIkjX04SWAOzfMptz7yDx8IsWqiXbA44pE67k0IpTi+K
8+FaKDzwDBP83eWgnzTf85yxAL8XdmhBUG29PfbltvMZw5gug9KjjuRnnhBsTXoEHBKgPjhdZ79x
8xklx0JftPDZSrczR08VAUMZ68g9UmYm7BttPggzC+u55zRCc9B8p1Qoo1W0jhp3kgFzRdORHCva
Rwtfo3FEQmvArtkdLY+uoNyV7CpubqyPzKqYCaGqSpBd0WMSSAaz2OFn40+NZm0Yu1F6hdPzxMiX
9nARgIeJMLqQC350qqf5xkqDiWfz70JOBoE3ruId2CFc+QAb3mmIWgLGaovxs9tTuJCx7rNz4bRO
0oMrtJM7YrrViIHjvVoumA9OWX5HJrjFh4ilvLnsB4ekstCdo8OanqLRaJRa4RAvQlbZIdo8YUGd
jYmMzGKJ8ISSk5MY/US7Kfe4vq7brTYd5xJwUEa5hjHlm+FJPk5O+Hj6V2UpMxbDkJZkvKPsrpI9
XvL2dR+PPjPGxGs3KyjbTLhx8gbO9K5rpZjsRMh4lEd4hwN8kCUFZ8zpTifZ60z7nQDHhT44rd+t
u3FhOTWLbSNZtujIb/k7LL70a16sciAKBugbdQUx2BVWDxzA8UsFuP+x3fVOnvxAR5bsPf/PXgNA
Bbt/fUmuC1xLiz9PmEp32+AQw198549nc3lhLnB/WA3fP/oCshEhFN+xC1VD8aAr0RiN2H/i5JuE
G8cuLu7NU4Mg1XvZ6Y1DSt4J2F5FDjI+/8TU9nmpp4voSQSLurdmEYNOy5H9bDmiAP0kPbefOS2R
jQHrCsq5aTiMCAGvEaDscJp0iJaj3D8b8zmv4U35KfmnRTbP/MfKOhr4wCzIZ9LeSYfiHIfjHfzo
K+AB3EiJukBGNL9DEhoc73XeeBzcEUJdm7AuMsrTHQcyWhQQDpCXyQpE/lUdooM4LSAD88LumXi/
VUtjsshsWH8hUD+nn4xd+i49QsP9obB+fkmrepNv4vk4oPb1vbru9/rJmuaXH44MdQ/BaE8m+fWb
YKJ3g50BTBiM/t7CV4CS+5n+CAe9AKwtPFI3xAxI+SxEnwaD3AleNtjFtDOToKH6w5ohHXy9h2x7
/CRVfxXM+vyNx9juKApLzTexQWYn4BbTx0Oll1fXdSxMimAeC7PhFJxZ9NXIzWt1m+M40xxl3Fzs
x8Ptgk0/arj8COUH6SH8JPo/LraBqIHqAEXNmvNlG9jPpXh8LbKZ5Smfz7uysQCiwJoSxyRTsNwA
l2NpQKWYQPfQbHv8W04BtK9BWlXOMCw/pG2bBwj7fU1ft/patsZLqna2aY0+UOl72tjX9EStPDrN
YtyjuIG4LzchkOLV1u98UcgW16st02CeWmtp0o6nk4MmvfG9NDgfA7CLsEhwXR2Qo2ZsTju4IRU5
5jCk+NbaN5xu1Gu+9dgSZZjp64IJjLy10ovd3Gj3+EGiRvNkpdWbEpdPmAPU8d0M5qaVgLwbNxHA
3Yoxdu73aBfllbFhpWOLMjp0deA1p9qN30DNx/sea6+JtTGWxarGXwi1j53x8DwlcHVOgp42BEUX
fvxs0xztP9e1TlkM4DkThEnwmQdL7dx+vBbdNnMt09Zu3Y/aXHITehk/DwucJRfbL06Ox1Zliw1m
8sg1mFRsBHcD+f6M4kQirxjfrcAuMZ1wC83hCenWrkeowj0327XrvHB1w9ZQdMQ7/xmxmMLDmgu2
yFTZBoUz0qCfMHyfd9WXkVIIjGpYaPld2rBUxpMj9pWvDPnnTZg93ir+HPvHP/R18585xUGYiTuV
JBm6HMxC2QbrQwjAd5DkRbWr2KCxnSJ16bkpxaUSMaJUTibqeTo5dET9z0NlohLyjqyG3i9B7Q5y
AO+kXIbGVgrmr6OqryiTRDLbYfbKHuUsF9mu8jvwN3UXVCJhQVDl6IWi3DMXjv28oqAyII/gEuSM
8vJHWcEbYHTzBJWGgnwOmW1ro4S8bxZEYWqXK/JOdlctFWfSFrnjRwoB7wlBgVwn1hg8o4LenEbV
Tkn0HNdZhTk1874cW+PHHCL7LPGE2H9u8UchI+w+6qs46DnAeYQQ8fFe1kOGX11q5w05ftkIpG7k
FW+WzkQnWFSe3G5ryquPVOCaBgiCF0taSCuehgLvDP86ygtIJdT0JtGPzvM41kXqWHW8IBXF24IF
2TgAaxLNIbjtlG3jEc6Ti2bgBEEAmCPQlWL8Prar59jQZjFIzKOU35/Kj9gv04JMUHB/g9eq533p
rtX7IEvnqjcMNy5uw8PLaRxWwaNymOrBN0HwScEVu48PUT7p8i3r2a02nBHAZLAPbLNawNYQwu8y
giEYfP/ZwkH+X2dT4z8GDr/4a5j6q6ibLm/2Fuk+OaTC16I0nOZY7kDiDaqOfSGDK80Gimtmw0Ns
d4xuZG7DCn+xq+xE1SpRvnk/RMHuBI7scTD3F1sOZbQc+R9bDvn/20yMLiH/Mi3sLSZBclc2e7gK
nvSJuolBHqALQ8/Y9GBBRCr3fBKuLXJhMeFevWbPC60ztsEoOQ072UT31NwZCIuqtwQZx7ih8MI2
E3alP9/R391QS1Z1UyRnTcdG5L+X+pS12tASoxqNStPAYiC20KxL068iGvc/f5Q0umv8elv+/Vnj
tfzrtpSK0SRZz2cJZK3Ht1c6N1GsPDtPx5sf72Hx3od/STKVRweS//lMnEAwqxnN2cVfvp+RpWJU
l1lFx+sFUjgN0wFtcQf9AtDLFLm1LQK/orcwEOjieaXGcxmi3NPlGtWUJV/Uvtb2TAML078Kna1o
xrbS+4OqbNp2NtC3/Pkuyf9r5WqQ1mxi+cPYgjTY0cPkX3cp1IU+yq283BcDtXjZFs7AnlKWqNAp
LENwoyKLZ5oVruWIY0j51IoIs3RsBjSUWyV5QgBdZfYWo8rA1GJs7P/qXSrL4m8epqz/y+nmlzX+
MgPzmT1k/H7gTIUQAGAv1SY0WbSOUuDm+IKf4FPPrVk4Q7JvzY3jQGzROwTkp619NiNT0s5o6nYw
CMaDVplB4NU56pLzR3piwIZlnydE9HmJvKvh1fwkiyciMNkXVIwBUiCK1IGKtAI5+gYuQ1pLGZrM
Gu0L0er4zlF71ZqHO03+UxOODLsK9piwbN5hENBLIXsEPbo3dnvGLhTwFXk5muSMXpqNc9T4Lyhs
H0dr072d+cMjZQeWxHu+6+6jdAU/iOmJDT7ganpYxckqnRt0PZynGE2ma+FN2AwbYaN52tSABwBC
KX2w6iw6BdA3mBO2eALfJWIWF5EhckPNxiQJZJMvIkI+AtnZPSGYjWJSbGcyH9EFVRil+Vghxqez
hVMrfEc2ZO4s4srUgTAVI5ABN4QdYfemzWgIQDNuXNKBKsTehGXBAKY3h+tHm4IA9bNDiC4DvcyE
fMpArkzxgnykG5KYW2k9wqixp0Fx9p7DXAF/hlpWHV5gIzIMiWHXWy7wT41SHmCToxEqYP8dMKFn
K1PAUfnAAVMT39Sc4bWNuplw539l2nQYlpiQhiLgufppjYNE/8H+swRCcmm/IPCbBTEjuAlgzuCF
9C9q8iXSbomP7YNYU8DjJAIHrTYi+Pl9mCLeoNvECIBSZcPFgaNjfwIcKp5QwQHFhoUDiJ0nDvKN
gvkdbXrC9woeZN/aFYplOAT/4KYioMdZuFUMru6YGT4qv7Bg07mwa1Qw+MKFrRGj6wZftEOvPUiX
D0N4b6CSQBdx9a1+VFbpcvip1gyBnzJED9pkjoL8DHmm3mUwCt6QZrZvhUN389y3OnQADOf08KDa
VPItCJu5AiWtB1+6wP2BpYbc4Jtm6gT6+Wwdhtixes/Bu2ANlB+QJe5iMGtir6jmJslOi4c1F/lL
j01MaQW4EmszOByQk+CPiAx71IkExxegA+E91RLwT+JqNIEa5rVHbLwfV4iia7nDOjXTcDbbgnQl
K2UYQT8VVjLgG7PYI6BUaS6ZpM80dZPTDdT4MWAsXWOA68A6a+guZBfwmZtTwtxPxtxGQKsXSAlu
vbxm+CeMuktbYTseDTNsaf0CdGTIhJToXiz6zeNcGI5Q2G3qtr0rhbZ8YMrQwwXdWsSYLYLEDTAp
ZMIi2Q3WB5RkIE7EIV7tkHkBZHHJDr5TpD6hJ9Nb/uNa0DK23HW34RQdxga6vDCiMC/llx74n8qS
eXTKcHeHUUAkQcBmhtx1DBbOsIFqepjaRl4Pyo4T363wgI9qnLYsybWs96I+1L3fvn7EBJIdU6fH
ujcZaXSUehCk4QTOE30N6K8wp/oIYCUBKsLdpn6/cw9YU2j6QGvgAT1PxSb5KA7wvoE8FK6jGbtW
42Q2jrWOfI28JsXfMjYhAe81730d84fndBw2jrME5TPZV1sscMF7Egy+ETJA03/iuAkTerzfJN6P
wh+B+n1SfwPVnchdN6YhQj3Af3BOfQ2ZB7gSWxCrdrRs1QlHa1I8EOWrlE5Oz4hMmkTFPcZVatkJ
TrNNLBeEkVYWtYyFg1HPdpcVb0m1lLvpR156ox9I/17r74A1CfL7BOV4y1pzddgRK0TAqFjLvQJR
zIG+iQ+1sh75McxMiDUOIZmeooerIiAc5viBltF8gGSq3h7GvLqr4oIVW8HYKKjw/YrS2vRgBsS3
dhSngxayS+Ez5vXdulwWrvzW405RfRvO625qfr6JFDdmaOgFKS0ptAqiiHe4SwXq1OqO75aTfWA1
sUk28+G1N+ozYkplLoG4F3Qm07V5yfzARPxk40SNUvWDri6E4S1eHj3iAxlgVPdEtCHJEazNP7Ey
kU90GX4v9iC4prjV7E+N3Ee0PhuyQXXUjSVj/nJkePqtKy4NP5PhaduCiA6s9sql4fJK815Mgw8D
fPxhi5WTAWQQRAgQyEnT22U+uahvNQMjpDsqJeSc/kR4zILtM9qX4c24uno1q/SFAbADdaCbDywy
S/LSyGsYYa3oINvWCdX50O6vXkqu8EybI0vsbvj0fowEbjJA5z3hdrxHCV738DmOVnBJiSNCtsHU
EQQEhgUey6Un0a4i3EXynmzKDaLemek0d/R26YsjlX3PVVz10+fg8EkIH0VvkGMmpGzwW9I52FwX
JUPVcShtfiIZQJQaHTUKZrDeFiEYdFwbU6rmCF8TmiMcMFwmhGjyEW7FF+MqeZXy5d87/5YA2WWT
U/XNKx0yFiugIdK5xFgETK7tmoEYXVbxjZyBhi53hC1ukxg9pe/5TIfqDsthUW8wdgUQYrJbIh0x
PYQM2ejxwyhSwu4WLGckE0qrCt7h2KLRH4EfpHhLT5PPF7ai389NPosX2m30j5JOLcpRQlQqp/vR
5uGCwN8t8XzpqBFv0Nt0IFewleBZMglCsmOOkyaAAGoZTvyXckOkIGqrHG8bHoZPZcBN1/F58OJ1
6l33ORYAtn60eif3+y92222KscGoEmxGfTlr9XTdvJboOGzrMTmhYNUwAVjn3tVFNwXRfGS0j1rl
5Mnk/y2/jYRV1HqM7o4MFSct3pPE+2Qu3snxglskviXL1q0Q4c5lRioSxmw2V8ffzvzOk8f6pHCE
Q/dAVRQ53fqnenuEzr3BK5eZOLJ/ecWQ5bWJMd8ypxXjoFFDITHPZAA+sT61lNNl0jjjN0UzW8yF
aY6CEG0WSmdOXl7ilbwOv+EroWShxPxCUsvdHBNST9WZzf1Aa8+vo590fhD2YQnBXvAD33CCicSq
WI/yQJALOMHhPnDaVbzCyCFwCoQcNJgMC5A2hBjp2eW0Rukei8gTrrgXLF7QUFlBdvDDMDl/T+V5
45lXNydKycd1AFz5UyNXB0kXjNS93HnXQwgjPnW25VLLfgTD3l4d7Bbmiu5U5/pLBZjA5ZdNr/Zf
B3yE0wplWDnDLUzFgHkio6VDp1TtMBX41j1hV8B79IglH7PylHm7ChhJOchaR1Ti6ks/oXuK3kvO
OdnhZJjFN/mg+dBOIVSwzOvjdWN9Fzfw0RJBZLCJzl8knfuZH1YTOXSQKkGImo9/T7wkw776bihq
2dHYHfoFimlX/pTOQCIk6nIq++Ii8jAznl1hj12GLdOC0L8PnrAc7UZ657HGwIwazEGqwXTE0++v
aYzHUu+c4o9yZriMw3hD5YQ3na5ilFo/gglkpxlfC/TBzbdPGZ2AXTDt4OEOkY/URL5LbB9btHjK
YlTBghug7yFYC6lifp2Z0xfEea4nJzAWRwiUQD76htcPASIOrCMvuODLzGgJodw5Wzaf3dbK7Cei
iWNdO098wM4GfQyWPFh9oy0eVV9474wKPuwdndK97oYRIjsPXo+r9URDCYvpHASOqeV0W/PhC5tm
g9F65w2HEo8/UunIrWMiS5q4xHgNCoCzUefyCoznKyb/fEzGE46NRzbuWbq8fgQW7siahmXoq9iG
sRzvpo/9YFbiKyTsKei6RQKvEFH1CMygPbVclffSNdkdP41Reklu/UhmtF9EQ8E4Xgefo3hZhxgo
eYqDqaj6ccU/7IFLSytONv0N8e4HcOhb56CRHPlmOC8jSmLyT6jfiyN3iS2JXa54vDlc+9casvrz
jo5hA99tr8MaAJ7EiHrLVGbGGBeGUUV0nrmKcSwTNvn3QHABEogJSobHjMnpnF0NHfabPmcwLNP8
YLq02nTOB245N4TphwriI58W3GUDxcaDuT76Gui8FrwihrqdgMcT3SPN8zdiLGwcltG6+VRmBmeG
F0yV0qGrePExiF4mDDI5xyyU7ajgkEwxlhG28Wu0TWDkOHwi9Cs93Pjx0MmWygS6Cf5vSyollHce
4piR5z0Cn8FGJx7LODCVY8selTOLOHFVdRby7TdB5esL6oIphqj/t0SMYzTKttB97Tgl+VeGzdGI
Gj0m88g7Y1OZTtGKHCsn2QsLa3uK1/+39eOGVUPQGs1fcHb204014xwLPoXZGdXhCB3WgvOali/P
SGCvjOeSegf+xAatP4R79kXbmnK4lVsTLfYsu5ketr3SCpI4Bese65LGHeml2Cz5J4OmGUN+NvEt
JeddxRB6D1uINSAlNj0hKCJWUoeUU+DqazUvAr0sjmz9ysCM6vBadzgurkEXQHEnRTo1ZYecQAO0
gBICoYfNHjcNcQ7uOJIRoxAoa2y57mIFiwG2bEATaOPlEtJybrp1tntv/HHCC7gQwN1nxsx7zlgE
64V54gTt1syn5qW/y4y9b2N9sslwXyFiGKUoEBA987t4TN7UO7NhsMqnU0FYggMvOLp3vQjYlWX7
IPVMr659fgU33+1wixSKOjYTDEmSq6eanKA25Ym8AIupj6MXVuojl5v3tJQUe8xB7de92lcrpnis
mPeQgbijTzuUpodgMz5tqhg0SebHmfJAw3spXRSjeTelx8Nt1pzNIpfQIkiYZDJWTex/eywzidUT
719iCyIwVzbN+GoMb3caF/hiFQZJQD2aJ8PiGbDgetVeeCxINz+X5uj4Ka+6T6t2k/0D/RzzaBRw
k2fuw/Cz4OrBx8EJNAOtZB5CorzwjhH9gmrKXpSg917s8q0m9IkVD+VolT60yoQyHWX2T3fuKUhU
e9C9hr9GnijsdZpQyjFjKvJSHpPlADjy8DTBNSh9P9h+GGxCE2B1bmDEUeQ4DJFZo7ljvXNOUgMv
AD21x/QaugMFVU5W3jiTWxSQprRlgUgRGDqcJZuW54T8oLUTaoBL2M5H7Z97r2+lhf2rJ/vpe6jM
M7IGVVvgmOLEJ0DP70kZn0EipDjJv7Qfean9hBScqFJw3LAC+7oo1uAAgp+8vUJH8eN1/iX4Guoj
bMSoar7qbfiB0ndwLMNlR2VarwNidudyEffznCHC7jGXL1TKKZZ1r00xD4bly/KolgHBdNDtapJ9
z425vhm1sOqFbGiJBfKGy614rOqvxzAJ90Ll4fnpyP25hANTg1d/11vZ0yPO9ncK19e9NCcxEfdM
MjjVBd6bbMdfLvbJV+mxosp7LrnxTsVkSMfSR3tg+YIyA2ycYu7I8n14wxyqelVNJF/+xAqBHUmc
PiFGI479PlN/dsAdmi1tCI/rrUVJzg08DgUlrQgeZnMc8b1fxiS6dO/qWpRoSbtNeKIXP+X4IE7S
ez06qMarM4cpW9Up27W7AXMl05FWD7AwSl0+iyBPdCT3/JDNG8sOMAXd57AmcDFlcK9znBc7Dkvh
yLn95/mr9rvBpqWRkySLlqIRCv3f+WvS6v1TqtPnPjzyFlFzs/d7bT5DKnkZLvU3ihsaehT/aCVr
P18VGAx+xagnr5s8WU6bc8smhrnQE93ea5pcIA5I1Yz8vCPsBWDAsXbGPGA34mY6bPH+rmMqW07/
/DVk9TeTb/nf3+OXvK0okM3h2j6e+2opIZWUbRNA/4wUjHRLvJV7FKjlqBr8aDeZOX1+VMeNcDH9
174k6WAablRHkJhlEeoxC0DQn2fIq+0RBwwmfzcD30evxRwUBWcOhWN0G7HAQns7XOp0HpTIDjpY
CqratT6fhsPAEmPtI60qsaH7pwvnCOz7TZpFZwty7Ge1FThy44O5u25RJOyA8z30GKOq8rHRSeaa
MGmaPD5zrKLQioKP4bhQzRJtIlgMQKDprOnu5kx+IRyjjrbviNphEoeYQRDD3tsyYZmUtvueglPY
ZVPCZd3qrB8+W8zcNM+gDB1bulnIV5izT6eHEIN/jgHsHlZjvzrSbjf1MpqhZPGU3qVKDr6MHeiZ
i4P1aBEAMbuaE6KKCxD+1tNyU2//MW/DjYCaM6NMMj4ZO06jC6XSjhz2L4PzIKApooro8Q+GihRg
T9XpE32abM0pxOpz8DZQjoxUsf6SApyzC5Tb6kaT+PlybvEHXrJee+O3GRDo05vonZ7QPuKp5fez
cnkdyUxkTbyf9R2ji78lARi/iwKwTF3XLNNUZcX6xVBd181a7p5Ks4f2/5AmFQWt/s15X65zxEGg
z7jurfTGayLsBlzhLTcXTJ6Nt4jy7Bi/yTf9B2O1mK36ATvCo0hoyo31pg1edpTP+NLV+xciKc2N
t6/9CxpbgQaVzNaJRBGrhysUWFmGY5wdoPHaygyl8I86PjwF0f5rA1m84gyBzsjpROAVJwnYPOSY
K25to9qGNdIumrv5HsMo4KXEax2Km+ajw8jY+HvXwk734ahHYwU3WZg/vqWZHsGwmMankByvUY9N
XgudX7Bl8jhCB4DEOS4a0LgxYDiNiLCFB4Y2f35xh/zBI2527Mtd6Sa/jY5BWIigMltIbnajQ9nx
sMahRn40p8po2QmEwnAudBlGAP/Jax44BnLRIYk96E94Xj1rJ6l869y9XBgGBoImXA0Ypw5zCz2S
4XfXpVxulGo9DJMcqkZ0iMV5feCsNKcpDrV/i/JQR+DnV8RNJIoA/FNVJSIz/rt/qu3QSXk5NPth
TFI98rBWxcUYDc3GTeVWn9g3IfcLPLBLcxGJjSYFSmesaVv0EE8/m+Oq0ThjsLf03ho+tlzANgtI
gyUM4ymvQkprHvp/3i9/f9mEgbKGLUsB2PrvZae5kglhBGZbV4w49MUT+Fgf2dinFRiMMsWPnpSN
AUGzibr7kOGChvox/KyfUwOM4/EjYb0P30v9as44uKlv4UeczExYEXQQwScjY+ULP4oau7k5NBkk
J3oGu+LP30L6HSxHIoMoqoYoi0RC/HL3jYck1qnUNnt2WzwucNGsMFe1maUoTv9TzrMva5Pu0aC+
tcd0r7rJXMIASj4Dg+9NSIizcerinxlPoy5nSl9+Py79Vp1hiJA+3OA79o7MeR8HMADpgtJmHGRH
7J62dYKTdMP8fv5aW27ZIkNwUqad1FRkZCnOazFs6XBwr/N4Q96bb8qGaiUeBWTrTNyggFLtzJoP
CiIIPwIs0QPvk3qp+Q9SQTyhsRVgigg9h1v5Ld//fOdk8fdZFiRDyJal6iQR/XcB6FVay0PaNHvM
w5CVU49XT1x8RvsFzEP2ID10lSAfLngfWkJlGu3Vc3N4vCOZgxBezBUEuVws900+hc71mNtESmOg
5dMNn8iHxhQrYCe376OiHlbVRcEdltkkdpFYa2LyPquR96FtfWxAyJCDr9mk1B/oIyEzGkwl1vDe
nlSxiSNcoo/qMMJY75T7Y8YIAfI7FPClG3TIXvPTMJOolI+vD7XwUniFkCLf8cZJTv03KmW/u3Bm
L8LaznXMBkuUaT2Ykt8n3jcZjhoCT1f5yJcvr9vB9xd2XKNrbjg5Z/TvE/0dyRHuogttHk+1nyLw
Wr/6lnXGKwaUf9Q3od+2S5rKNnERlBBIQry7ehePPL4Mc5huhdcPYSWwabbCNt/yUpMFEe5P0abE
/KVjMNwyB0cTct2jK+cLLl4X+FEkKR+jDXPM7mpNmCzXjIG5l4zJEXZ1nG8agjG80ZnxQu2BtolU
MHYoTJ/VRcZT6P3Pi4bQ8N9sdv8OQPmfRaNoVyPndRsIFkOHdishzpK9AT0FHjB8bcaZ3Ba0YWfm
BTOulX0cR+7aReSFkH7U6qOSjOwOAJQmu50Zb/TMY8MG9RmzFQCqTfUJzpfUDITyc4obx7lZWovu
biyGe0NY2sfTh/wS4wyckcg+aWka6QT2ApXP1GBtInAG0D1oS6yo7/GxunrEjUCCpmPdBl/QlNfP
Yc0Mzu3cZFkeY9ouZcUs0Os9GlgHd8ynJ76F++gLajVHFjN9mJ08KA61mQxDcsPJRMtXwNZMnNEz
6r39UOmNR4cW6Gl0c4tSm4W0soz9AptpqcZE8c+P4jcPwjQMy+DAMRQ2vl9YE5Uam2UuNuVe6xOs
/VTEAnMhocS0Xn/5pLFu/uV8+/cn6b8cFNkQZoEg1OW+Ux9el8uu+HCjoJ0awQtI/zst/xIlLP2m
kKe4gsAiyaplQsX478ZUD1E0GL1a7F/XyyNY9yn9VceAHyTNygBCMYqJcJq7okwuGNK8eHztB+TA
P99g+Td3mGBuXbd02VIUw/xlqcd9dG1DImL3Sfkiq2Xf59+w2gLawFf1lVde9Lwl6i4xCKDprvjv
O7r0XDSD/HAyvWZNWpyl11mq7fvwoyki4s91k/mJSWQd3a/q9N3rb4nw/xzavzwrCEcixYisw6f5
p9f7F5dGip5mlacJXneCRx825PLsERqwSlAOakgQ+oVlTi2g7YrpSQOOqAAzNyu1fpEb/fx+QkIN
ouAzvF5iScIJGLAzcls48UbytBVpIQ+Zp7JhCgWgA+bJYVr8ZbX9LmyLNlQUTUXlYLLUX9o4JVRS
ZVBJVXzo97YlPGDEOuGuDWcZtqgGF4BoLBRM4aRlyJbvdZF0CBDpbGj9MvrL1cjjQ/71hlLUWYpI
aylqxi+LQK0euWXVVraPXwttHPkZMytiY8VAtcZdG9MZSbpOK0STwmsTAbWbCpLm6vYkEhxVLEwq
TyvPIWbWdAvPoNqk6ML+vFB/RzOzVMVSCVlXLUh4vzTwgSZZbdg9cKymC+IFUQcq7v4TNSfDXGB/
3OOJANSEv1SQv9kX/vOxvzyoR9c84lBM8r3JBxXtnDRnDRPoAr3dA9NADvo/f8/ffp4hsiw02ISm
/MvnFXrBt9HUbH/l7TfVXZkqfqSsJer8OtNdQb78+fN+F0bH8lNFU1fFcRP4ZYtNBK2p21BHrYpi
9AnIaoDZifUs6kRvVDzKKRGxaK8Ha2Yx6zKYf45efiupYOKcvGll6et5tvzLVY27368rUpNMVdUl
1bAs45er6sqg6wOtzfZRdTOF0FWlYpoKpExdbxDhrnKxplT2DFX7y+MeV9EfPtf8ZVd+ikGUxukz
27c4cBNuN1EpaljwFnobq//LGfAbGqMpqpImK5oiWSopmf89AyIJxasgmfm+Y7pEfUXYAq1F4Rnm
LqJ31drvqH3v1Fn0/0g7r+W4sWxNPxEi4M1tOiAtk0nPGwQpUvDe4+nPB/ZMtAgpmHFmorqqS1JJ
G9jYZpnfxO8tMtOq7Qv7vjrF47r/NGmnqrjJSHtXES5y/CwFV3xkpb8Br98fb7YWpThQglT18stE
3U27fmGieZBVoL3NdlOy1UO/dLp8eMXfnE6m2pB8wAtw0+S3Ug7XTPi+vvn3b2OKumJqBpbzpvHX
mcnabSYT9PRCLBVuMtt7BVOTOHjA3Mf32ib+UA4whwcU825LeYFi6qN2V9M/Us7VjlLVBXD1fnyh
ZadfsNJcV781WLYv2of7mezdN1Jmp1t8xIgSjZBl6tX7pLuJAIpDfK9C4MJ9ZjklXaiHLQFoLV4k
O/+SBEOjxVZhpN0I6P9iUNMtSkd/QcxzU26PPTpk1GBBugAVQ0m23me25CTQD5C9P2a3qLGi+aIg
Vi/viAcpORGJR1vrlh4xit/yfbn3bLQlTsg90oKY5EfVAwknQTy5qg1X3VrTS9LfEcWnERHdgJZG
1WJYLd+Cs2YLxxrbqGal39XaIrAWOwQtj+WnuKc2DdBadaii2dHNVMXS7ez3eFc5qd0+0DR5TR8a
p9z8vK///Q2pLBmGrMmaOA83wCLndSOxr/dAN47oV8OH3NO4Ppg7cT1M6nSP8hvsMTBQ1XES4zNw
NehAHuF/tYKqtyF92iS7rf22JVXboX22RrR+qy7UG/otCypF+2D50i5s74y9mEM1T92UuwzESv9W
nZubalu8NNvqTAfusz4aADHQydlqZwthqvjKWfKPa9WUuFant1VkkNiz7Z00iaZpbppRfECsBTtP
j6wxfXCjxw6Xj7bzlz5JcqfiiaMLS7mn0UMHpB4EuxRf0/6NgI8ugwc8uQMaoIz1mrPp9PMX+fu+
mZ5Rk0TFELn7rVllIQmVKu4VnpGrf0Q3gPN2UhlI3C2x5vXb9O/zFQg0BpIiRqOWZs6H8yWr9JuY
28ZaqEvKvJUNp2sdb0CzpivdRan69o4e8Rq9IYocAwJoYANX3Yne9lu8gi5PIbnX4D0pbxkkamTy
W0c9g7ufjJBv4IWsYnPZNITPiwrxZ+okSN+VZFweUnmkncKqfBDO4KUSuo3r4E7eU7KhsKqvYINR
6F1M0DHT8Z5j+nXByqeMMfVc5P1A8RsQ+T66g0SNhNjHz5+B1//HaYsrrMbxxreQ9Xmpqg2irFHV
Ib3gCPIbfqJdPELSn7TjjEWxBq21ibfozt1TucBkaND31M9QRjTB3NC23tS0v0cDP/HQDvtdd0tr
BjTmedJVpIX8pG2Z7AnbWn3BYTXi9AgUF23woUaQETyyb27jB1MlScdJY0tOCEeHKmV4wTMAQhro
1hU2b4AqLDA+1Zp/W8uXwrE+VOhNDrytbg+7hiYPIDMM1Ggtb5UX5BGfkFUb7ApqMS3JlYvjk7Cp
0O7zz/pyAN0gLsU1qvIr/t6oNhX4FYW35wbjkQqY8I2cA0q1hQ8E4u8rx0CcZe1vxR2oclqh5QE/
2EO/zTf3yEXFOEsDJL4wAmQeejwocUps8fSzcyYwgvwAU9ZCxS/mKKEgxlvJgBDcJZgep3IyvCq2
IhPvf9B4x8IKJ7NDTOrevD0/d7uJ8QpLGvCNje65DSz4xRx6evPhsUWZ80l6sRw6Iw6B6EmuQHcv
yy2UFfQfISr+yp9VW3mOt/EWdU3TDj/UXTceIVwdEdpw+3WN7Q2PFWwlmX7AfhQW493UhCP0eapw
F6cBYq7R90cXllNZcCiYLag0PYfSCkjN1v3kLfYuIHz0SXb6bbIAzfYS2gEQDX+LUQZr+RZAnIqQ
vfwu7ulJwMLHgfydaA9zCP63BPYWbUobfhIdLUTybhCTWMn0ILEfZPUXDjMCfm6PizOPhUckTX10
XMAzgADCdZp8BV1hMJYSKkR30aaTUfXuj+0l4j9HGdxdNU+0DC808/uJOX0bAMuGEAXsC7MJGoP5
EZV9AMkbpHOX1MBvlOmxojsYeIywrmg6TkRuoF0guScG5mRcQPuF8YHq2OZRO5MTbJENpXiG0s8k
P2WmqdNAKXNLSKfqkujgNxYlh44LD6uCQ7Xzt+2zRddJoWQDqBVqdXiOCLaXyh6sFUUdeYlcEKfz
sjlyYR9bp/yIEfNohmNrJg8Auql1UvqHJOhPNUXmdI2g4hmfvpO+Nmg3Y/EzyeCL63CLyC7/JfYm
CB1tCqziPxSaUnTGmFt0fAG9vRfLd77rS7OUMV0TDuoxPfj3HXejtBq36UqkXYaYF1LiNOh6xfZl
yrvlPu4mIgmeSTjfjtVv6AfI5qIGQ9QB4HrZUWnkbDSWFULgiU61L7zX9qB5piIjaSegaPQ7UDVA
YhfZcneyZVpTCD9BIFuraFniBYg1uo5QNfDBZUnBCH/PFcVQgJ8ELOp5+qVqpVMoBZGC+GNHXSul
k1rYme3T9h+XlIgWv6xTSyCFeBSwsEkI0QNPiJj1S5l2i0SJb6rgzuL4r/GWoi2pLcBcr1xEHsMj
iHqeJF11D5N3oQwZvlv8wlp94TMdn+rCNsGgl9Vd6YFJVyIn9muI2o5Kc1pMPxHTpJVLwTGekJw0
H0IbnSRYCifIdoR+QQscEjkRdI6XNVtnWmIxGKZhTYDFyoG6+4LUAuAvuK2oDd7UwD12AzZKGRtw
nCzti5Ug0xZaSKv2g6nEsBy60QJIFzJ39GaX1M6XlPAAg8IOUK1HU1qhQwb8YcmO4ddNbp/JSwgt
b/BXB9954XB5Q6AVHEn/UC7FA4LraC/nAO+8CWdqQrY03yUICJPm1SR2CJY/IjY1b8blA55MB1P3
bmJzdTFBHSIHuySQIDrUnyGNQCpFbh9e+2N3SO7p50PJ9/e0uNHvhoB/OwHo1XtBBd/TwqJKYbTQ
mf/1BIrcAcO88u8+USWBh4pVgjkZHLLVeBV/LdwXT8Q4tE45LBVa6q/IIawwODbBlYK2Wsv2sJOA
r0IxRTT2PXs3tnwSMEDWNtVB3HwI6dOQ+ftwXKI/uQ6n9/EvcYULGIqjNmDt26YLj+7HOOCsA1On
XFPQXncwaV/w9VqIZ/LYSXFvIRzl5ylqHyHlo8i5AteE/qe3iY+gHVwQfdxp7M9mAawzMFbPMqUq
YDDGzRSO1aNTnbxx0byFH7RQ+K3n+AVTLUDnxCXp/bQhDUd5StgC5o0xAbk37jNyQ9299Bh9qBvl
N0CYYqvjxPuooOaTgnbrEVuoBvg6oeOpK2lYJeyXYE+CqV1UZPo4TtOtdqpM8ojK3OKi7G/8m/i9
k9BXsbKXwYeQmp+mjFT1bBOLDPAlzZtqbEewvuKqPgGo5SMQ7azg8gsfXPCSNqHcEKNDdwX5BSDa
Ka7iq+JJr08C3KQ9XRkLrQUAhTcrTm+AwyBYREdVH9xxE5YnSdYw4DlGh+oFEtSLhSMAd9uaJuQa
8B0mvBkyefWnCESTVuyR+Au5gOlYjh+Ajxso3r7KqA0UN9wGtog67IuATNdW30QfGHQeWXkbGatp
1VHhmAHtnA5/7DSCC4JzSyoga++3wH21Lp68DWAva8XuBG6I1v2IhDvFvMEhgluntnHmRgNaTB+R
NIyrej+46AdMjF9eath3oFUllKsWNcdeulgV/sEt5K36TEtKs+mISAN7SN+6GyTFiIDGNTA5x3+1
0BJx1zGybrT1zSvd9n8F4KZsqLKo6boia7MAPK61oQ80Pbmk8MGC5pKRj1GGlGsDKcJjDvnm50hT
/ru0Yn4VVugmKpr2V8TfKKXL9irSS86yTh714BiI7q6s23UPkSW2bt0QrUUafH0W2UZIsSd/1FAt
1Lue4xpTRJhFCrVgDzrC6DbOz48n/V2L5PF0yTBFRaRhN291ql5WiUEdUos07VF9THt5U+b9qhF+
Jz66h8bKJ4nq2GKBChvtSslDn2Z7VmOQTMvSDAqq8Gbn+ak5NIUphUoCqh6YeWQujTHcR75y5LO4
aXRO0EvyWaReLiDBbhEm9EDSzbg9+vVkWkEh3yK2nhTMNJxZVeSy+IL83DZvODQpRMeiucqAeZmi
dhiK9ej7p0R/SKS7vH80gVAlYuOkAe7rAE0HQMqSvK209agjRoaTm4W6ZYkKGJ2CKh2WRGbBi2QO
B8TsJhk0PdJuC/NUxu865qKRVONpL9oZ75GBAA9pIgRaudqbdHbLhKoFdeYrn28qzP05gZYx4UY0
mQRPliTFmFG5NdUURgThkDTnvHcrlBqg2/TaQ1zVRznkjtOPtQH2wSAtoWsmcklUnbASs9e+JV4e
ONWy0jHT10y/Um2bb7T5k82K3Gbie7lX1d4lwheXQKxE1HJXY6ac4cl6Zax5mvs1lk7OL1u6aVJb
/V7Y64S6lEov8i5ecwliu06dXt4hSXb1paR/zbchGaJqspclVu73kUxSuJGWFSMFMG05x1o2Jmm8
WwBZfJU40QR9N6p2Ax67fRNbnMceazhs8a3B3cMj5X555US79kizlzdz1xpEMfEugvUmJjsxf6uw
tk9PU5leam9Cts7Pi+5fs20YJjR30bBkXZ+vOUsdei8yYUeMXJ1nrdir9S7HZC+9/DzQX43h6bv+
OdJsDWlumSturQm3Gi4vBAdpcIlaUtVh1/S7oblN9GKVUwINQXf13JrDLqRtoKLdaZlUIhQSkBu9
A2cUkURpTmqkK8OXCOB2nU/6UePBRvtfDJ8Sjh8zfC7JLNXh3fJ2fgeIyiNUyK80VuR53WH+ThOC
4o9uWpRGUl5HqnD79SZ05Wthx2k3rSBBQ5IngZ4MLdqKtm4lr6Ua+xEyy/rUh4RP9YNp3XTaTTBc
+nAvABtHznN6alNrsDP49fP8z5uV80ed3ZVGaugel5pw28m7sHxyG9usllpv/zyKNL8hp2FohtKA
sdhSkjadJH/MSKH2ney7MTOi4q+FKgVIg34nQkmmzDtSrTA+++HaoNM0/3lwGoopWdx5tOEsEbzS
7DMUo0BT0JKTC/gUY1QQ3X3wi3VSYeVBlqWcjOwpAC1C1V3ndqnG959fWp6W7k/jz+a2KqQ0jVPG
R5RSDPF2SPdF86oqT2FFaoWHD1xWlETpfxmBfNGBfJDEZ5SIckgCyI8GO1G3/epdhzIPLvznp/tH
v5TZkXRD00xTp2w823hi6NZJ0xVESRj5gspH/Sv0HrvoFFvoM0/l/u5pipp0yA3dew8Wl4omfJBC
XP78JPMl+PWZ6JaJBlAsupGzxtQgaW1Y1BkG6s2lCnZSCBc5eR/i9P9vnK8o7o816NPscHs5Ti6y
2wF3xcsUHhGzm2lXplb9W5nC5MwEBEAZWOcfsw/ftYVUNIYXX3oYtONSTtYiEksIUbuX2nvg6wcl
7uTICx+5Mi3VSaH84alJr10gU0BPSbPbJzSkR/GhgvULs65H1HBZwXaOC0fRj5Kxb4R3QyrulGzj
y82q6B9bAMhwaXGCXquoQP/8jaT5hcBHkk3NlCWZq1Fh1XzfwMk4gGvo8+iSZy9VdFfr5HV1uYqN
i+GveWQkZTIAck2xUV0EBuHHNWhuYHCIDHZ35WHmYQfPooj6BDrnUXiY2W0YeixpsR+SS4xsYm6z
p4vGibgKvWKdFU8/v/lXYDHbxcihANlF2mOKB2ZHV1mOrhlJSniZ6o1k2YpEUrmQR6eGd3YXvXnv
IC711+wRAo8GXfkXrD2Vlj0g0lWGJPynnKP0t9Ewq5JWcokLD4T94QQOFwHo4fRlixr3h5C0sz9I
twlZH5znZkNhg0kGUbQpNu0n/qvwI3ceLpc0NK2TMS6iQ/po/Cb+wAGG5BYGogACVwJEv0El1ZYx
iQYfPY3WUeKlIPuL7UwVPzgD30bVo1nl3T1gLzLBn6dM+8diAeOsi6wZMBXy/Gip1dpDqFeGVEa/
4Lb85T6kz1awjrCDheb+q8OEsyJgPaGwoa5NljdgbhKAfXpOXq1kgv6Jn93DuB+RmuRgAkkYrbbm
C0jYhv8YPbKBzigKSiu9XCFYY8LGyiCl3lORE0HcKAsJsgRSgkkE8HeNVXH2nj1RDvv5NdV/HFxg
CojNVZHE5i8kbCd2YSAHBCwDNer0INtItDyGBwH/dfVWuWl2VKzsiTNp3na0Fb7w2HZyNHFRFygg
le8dLE7ko55wEdhFGEE8F/cjwn/lqblHBZCCgYuI+88PLf/jbFLlaQdxH5rs5lk7PpKbKMlbMeAK
XlfKrZC4MHPIt7KL0O7i6R7klKlg2qBQW8LwgigaAr0WP7yKdugkE0Mn3aLw5Yb29dj7309Hr8ay
uLVpTX8/ZtQ6b63OHIIL0SB3wRBhPWl78WNr3vZQFYOjyRMapMo/z4oyXXbzTS5zA4lchhwe4uxI
iThR3NTvMWnAxbq9Tw/xp6pt9N/DqX0KBMC9kWNS7j6EWIS/INjSXwJ/rS/IXl+C6mh9eoSkcD8p
hV68m8bEc+vnB/wrgOKLqYoKe4CvRig1P4VMQAOVq7v+xZRV6F3EaOkx625ruhp5QZeNGiSW49GV
Jf6vIIFhLZa5ok9/z+ZFjNOEQorHTtYuuAFw1MpJtImaGzN6NCY3t/LkBuHifpe07TJLAGpPqwfK
9c+vP89/vt5ekyliKIrOkT+7UIOh8OvM5+1llKZYESyNXN+51ltpmguhOAzilQH/+eJfmQ9Tbqjm
fCHmoiq6eq+QdHOvlGN4bs10bxWGLaEvm6pvmdgu+4YOGeg4KaTlfOfGYIVBnYYhupXo0fw8A38v
AFVEMcuQ+Bqawv6YTUFqyfXY5Kl3KchjEE3JT8QOMdodaro61IQR7ZUp+Ot0mwakZGKIFne+JM4G
9NwhBRfKgCQvuQCAac1VE11DB/2VbRuzYWaBhaIVQe8lpLaDvJPS2yF8FMwnPTxFQHUp4ejwXcYM
Zu5OqR6SDrdhwHwuJTQVELdPoMFk+PdX5vqvU2j2TPNVH6lj3ms8k5rC2lYQYIy5Lk+l9HZJlV3V
nmqXVoR5+/Ow/5pwamSU6giEJdmanuqP+DQNEldua0ZVmho3M+pgBSybtVVIV0pyfxcEeb8/R5pO
wz9Gknm1sjMCD+W0UxWjKoaCZHZRJKyRw9OYY/N2Ww70EsFIq1fCqb8RUKqoIZav8H78H9vo+9iB
Qnk29WP3lr3FjWOhnUSBJccFIUE0pNh7FLi5cDRkwTI43ZjMkzE3+ZVqkqTMD/zZY8wmu9eMviz9
wEVafgKq7vL4jTiDrLzB39mv3y14i3QYWu+3gZ7gtU8tXxt+9gXiUQ2bsmMWypxqeRqANkhiaSP4
7bKdumnFcxnch2Ow0LRqOwwnkzgozbkJm3M+PNQ09c2tlz5kiDnU0qsxSDti35+X41+rZMrZAYnr
3IYaKOZ5Xib2gpX0g+lf+uHEcSOa63g8SGiEkpBQe2vHl9TfIfIky29XRp7PzmzkeaZmNLISWjq3
DjGKlL3myHK1YMB6gTCFghds+MYeUDMe1EPFbFX1FQSPNH39P8OBrwcwQfDQP0BccH7tqSgLCkNn
wCA0T1X01GVriqwSGWkk2JX8qNK5pWxs/G+RsV/Dsi9UFT1DUvPZ3sj9Vho9S/EvWr1Lrdsmpkx1
E8t2DVXBV67sxHkWNQ02ZamKZhkGH3gK4v84BKzAF62ul/1LiVMiHqz/t3gbxzu/v4Y0nMdX88Fm
cV3d5GIWRp1/GdE2bi7iSMar/Y5cEiVwuSr9RlqPRvfGzBb6tcGnN5l/TQJdKucWBShS8u9vmiTa
2PhdTfQQ3ilgsRtMfbA0TYpNgUdEqlCNk+5qE9qf5ANJRWKwRrQ1sTUMs0dkkvrH/4f1LYPXUxUa
I6C2ZodPWWmD0Yw8UFTmm7K+LftHFpafrrvsKLtvqr8ntKEKxJ42yXh+Hn0eS319ij8Gnx09RZ1U
tWVU/oT6NpRHvvsA+6PYgzildj101172X3sJognLmc0EzHQ2npJGNJzcAiGG4Ckpf7fKG+CKOscQ
03try0eFaDmcEr1rUOApcJh/dQU+AzBgMLdQXr5/9SZJZNc3uGXiElM3JpIe18vPU/lXUDbN5R9j
zLHNuT90ZaioxEjqFCYJLCVCZDogItoHKYaq+vFqaPqv1TztWTohE4lnTr+r5Nj03bYlOAGCM6yp
JjEeddur9VPjq8r/3ykE+KuzbSgQThA6ApI5KyQOK2B1UukfRq9bIUCHEZW4brNwo4Ak7ak0eOBR
VAjc6FGKQ3nX+giQv1ZQnCOrW5kiEqs8pCnkaGuixdTAaPolDWCAOhAWeEalJgKdReq8FgQhI9YE
cVE/1x1YxTA5GtqlUdC9c6ONBYOn9lCQ0zQcfCoEDtWDFRQI7UkHPvOyiuRFRV40+P7ZS0EmouEh
Ud1XGzyL63FjaqRwcrusrXGlkbtmQQrardv6WryMEDEPTcOp4Opk1Q2xCZYpYEv5bQb9thY53IBq
lp/B/ovcVZIjDqQmXIEIDzVUU/I8dHo1PwJMXXRFumpgE6ued/B6fB/L+JkuoTPqXJSdstEM11HX
Gi0lXD6fYnCDgfzhW/EqFknjOHiaaljqVYJt7kcrJRchSm61SHbkDvwgnp6jFu2GNjwoRnlIJDQF
Y1AxUMRQDteRIck67HELMA7UkmQZt6E8Q8USmuiwEwKU0ai0Fxg+SNReWp2PWexUf8ejBQqmwCg9
l/TU1NRptXwTG+ZGQVq71ZE97JuXpmydZCig4ZvauzIhxUzapb21HiO0JmCxaE+FYOwLHHFKdF0b
jcKPGx9KEbSnEto1CrRk9cRXkpNW+dpoyrXZyRBpifkpfMn1Shb3pVxucvQKqgrdJjRIzcK7WBjZ
esAtgslZ68YlJABA6ge6nbAmVLHenlIZsEwY2vQ73aY+emZ+guK26JPxrjaMHZ0FbXJSVB+t8tTi
Jx+qyU3TNKBFerq2KdKOMCT54hqSfOqIKe0kiouhh4rg0XiplPKY5PrKooBWqg3yqsWjSO3OY3l1
OLGOabcSLcFORAQ5u2rlFiXImwTjc5zNevDIpmCcBeRDTKFciC5WcDwS6cQAsjL1fQQW4wUc223V
oITR69YjUXCG/5iJY09uvusSqvQg11HsEUw0iljsUXhsIFER+YUE6AmEcIlvPCbiJQhwo0g70Rbj
YVGn5nNtCLeGINmZi9WJbO3C+C7CtCbEpivux3s3EnEfqU/sBDXEec9gXaJ744Hy8+8H6PyhCW6a
vaUkH2E17hM/ucMzbtN12VObYXKQPlPqvlNjbBxCoCPVeOPBq7cGbevm8RNQg6Tl2zQwHOVX00Ne
rErtsrMH9FWmVA9PAhefSaPaJdpTFj2O0lOC/EclvblhvUtQKCD4a1iYo6mse3yI1Fo+CjT6wzTe
NtDLUbtQnDbI13UorNxumpWyXBaihKLlCMaBnkbxKRA3qxbczLBebJvKPQ3uR4toZD0gGGiZ9Ylc
/ySHv4z0qAKzC7Pm0KDLZ7aqk0nRKVLQ3jHQBxv6VRlGGJp7wHE53ZHu1dVb+iV9WK7FEsQiTfDa
RLlKfZY7TMKpCdWaDMwxplCWbd3JgpIzgTJKYIQ7oMnILqDvrW3hx7CgAhNocsGdfKko4uLutalM
81dQZ/tezJywMva0uWxBDuzhlLDeKzxJWOCOpk76i4K875R2qUnZ3dhUvyVOCsPs7LwSnb4UQXrV
TjxI+AhUd4aW7FPELAd9UrSnQC+1CDb1C9ASJaLfIrYJlvguDySFI13Wsl6WgnxjuRJ9MyCDRnQP
T9DFvKtaDr1E6T9Az8Ondyipm9rD2SjU8Ocz7ShIb6hDLppC2YYD+iBytIpj4VeDVy5V07sqB8M3
vNF32LcV7l06Jo3IgWSKLTVUUkUKk6V7btmHddae83Efmh+hBNGwt2DAhwinpu1u2rWNcpQE/Q61
8pWF814tGh8I03gLWFibjpOoDillqvE+CVFdAmDYVS9qke6FHqyI/jLtdxEZuL7CnjNeyG27cI3q
BhV4OzCDXajcaIFEE6aksxEfTHUVK2zluKPK3zl1WgEztD6sVooBjmAzDDauOKu46Vlpt5GG5Lnu
DbabYd6ZYbuRvf69SdNz/5sMA2NZgJAYLGqIj4JZTgx9B6AC8HJi+VxoiPhJOE7V+oH4Zjul40Ni
Ykf4qY3aa6FzFw54FOTqk9ZeRsiuZTXsdZR+zWFEiDq0DRV/5x4SbIsY0ETJ5E19I1laIA8b41OJ
zwYuvEoOI6BmLyodSDF2l4DnBoghp0+SXQtQ2g0KW43BLqveltNUrP1tia9pLGZn+nkLXS+WiiJG
qwBe/ET3rKNg08fS9s7MCgC1aDCPmNFHwi+vKd6VGE0xAzZ+Mr26+CzL61AuKOMPKF+ozV6UgHqj
W2ZkBrLJ65DbM0dGjAbyWmiTZWQ1y7zj9tV7+Zkm0b3Vx2AAYzsOU8Bu7TaBPe23r7KaTBcCFEcA
PucKTi2lLI4ZHNXTd1Q31oaqc+uqt5YH5MhIMxBb0nYaxXTkWv5sQlB4QJLVagJkmtg5wu7h0C+W
cse+9hRIRwABmQ7WyGr0ESUo3qR8WIksXUU+muyaJHbvatjVo4WA0Ijph9ax0oIXqyHVCOJ6L4qu
4zJxLo2hoUaGMR7Oea4fKo2TSfARgFfy8RABNSlKTOtiIbWTUaIhYnY7s5DuhCGHRIj+IeZjEFHW
VSOs5QrQooXOHGeFPH52LVk7Qsb5sPUIfETzogTPllt9CEV22xVYi494dVSfnVUcUmmK2d6LXFvB
Y0oxgxjj4YNL7VyPAw5LSBOjcEtvH/cTb+GIEl9tMnq1UHis04MYquvSV7G6kac/puQSNzT3oSQm
arsQ7zLMSTOLOo/g0luWO4d+43s0QploNZS6kVlvw33evRh95XAPo8PQs++kWNyacfEISnGoUMaK
B16C6ZNRMYuQkgi9+0YZto07me3if55XutO4pQCOZCI1jvuS5urASxsedpAVds9utRw7zlo1tQJM
YfT7TJ7gsvejru5VL7BDYl46H+K20VFXJy+cEGuoDyOO4AfhFitF3ALH+DMniE2QehONcBVlAmp7
GjSGaN9Gj8J4inD7MuVoE+sApvscbqdyZzSmrUaytfSzQ4q8FTNF4MaK7qzOaSyRgFhD39GrDim+
hxbS5W2anX9OWb5n/V8hPb1p9GYgw5omZbjvWVGlFYI3dmN4KAxtmSk7w9126ilXEMiO7as15O85
2P8ZjdRhYp3qqvXFlP2jxtCVgeqBd4wOSY+Huf7bQ6QkNrQrlarvGdHfo8wyvVDNBH9U1fDgiUhG
cIKREDWo0ge7Vr1SGfrX9AEpFSmMwe2mI/F9+no5VXxB9aNDpLf0INGYHHZB60g+aOnsaITXKrXf
K2H/eTXCPxW2G8xbQ5tVCiK/CGSgzdHBFO9NCv9VuvMgtSTKnlSqx0B9OstHGG3taQKRWgR6P68X
8IXf8miTrJAk0DSnatHUBJ/z6qHvhrWhhpgOYVBBSE/KcxAR+nlWnovH5jG+z+/RRjzH5+DSPA7Q
B9GDKw/YG9rlxn2zaIY2O/cY0wq1DsZ9C+NnLe6QWbO5TG8R1qa5uKufZWigqCAhuBysK7uC0Fkd
NQTLG+gO7iqyPwlVwKBbtripUBUs0eCAeLjNtviswVfUbIO/BgicGE05+d49SKcUKRbDrrbGI0r6
qCY9yUh3YFK4UPitCPZtiXX5zaVTO54dbZWdYCNfyc9r9rhTb9Be3IUn1DzOaH/et+MyOXdbk2Y8
ss+2jGSptM2cK5P9vVbyn7mmAWkpSDDQVJanb/HHfomqoDW1jig3PESOssdoG6w9ViqojApXmhzf
y0BfQ4EHpoKAZIIMoHK2aYp0rPJsZChIMmjETgRRPK0X7pUV/FXP/7OGwPKh/CJOsGgDaYkv/N8f
r1R5idRBgC8O0QnjYlRkCee20z+hqG5wpSTasVNYXebO3bXbyImQQqX1AaVlRD8Vtmlwjs4yprLn
+pSdyxNOuhLGhvv6WpVwKq7+9KCzuW/IaONa9+Rjs2tQFoKBc08m72Dqe2VK/jnz/52RL1jBHzMi
6hlM/FJPDnG9I+mQCtatFe2o9wktCsY/L6mvGs3frwUYXmbvKsCwvy8p1zAD10q6SZYZgyX+rt0j
UqfiW4+c7Lv2nqM9JC6ST4wq2nNFeLCoLvojmjg13lrEiS/h+zhFI5v8CeRcxi9Xaw9eIyhfUp4I
304q8Lm68j9HDEnhKCG+9o68BQKeaFXlrzVMUtAE19Qn5wfxf5bVf19rdhArelYHxbR8UQnHiiH4
rLaTrPfPkzfrA6BeM21EIOv05BTLBH79ffIqPc/7Iii0C+JJyVtzK5zqnXWcuOAoE2+uDDZfgNNg
E0YeKU30kyRzNpikiIkUlEFxegXmzZGnrszFzsMH7co48/U3H2cWApTlAB6c2BxZ5GIhCjIVkHYR
4mnTdsKt12Ql0uK6k+gkItCWi4KYEeR7kvifw1jv4lGbxBjB7ZbLZvDRqRkXPz+gPj3An0sWzJxi
6ij5aOYUNnz17v7YIHGUV53f5VjvDRtRe9bLGlivv1SzfSXf9mW1sgjQBOwryw7b0/Z10E+D54zD
ez+8j4qjZTvRPGhNZNObtyDsI2NcaUsa+DTyoadgn/irwViv25etsnBxf1En07aNpzsllpCV/quy
Fh1kn3OBza9UnD3vMWiXUqmu9GpybdAFQrbQX5v6aykdmvDZb25QrBMBHIEJ91VcV+yWRlXrfopY
cvw8O/PreD45s7b8kCo14MzGP0jBQQvfqhDD6GCVovyoJe8/DzX1RX76DlN098d36JWolpUhSA66
taZLQZxjwqlqroRUxE3/GgeZHKB8YDtkc34VgUNNAjft7h9R/3Z0rNzwW7TFHfpytg4/sbJ7p+eW
Nrir0WfYlk5gExFYyMYtApQiPP4y1uq9x5ZB2QHVuZIbvXuR0BO0q03AL0LM2AZ2zR8Cn4//b/nL
wxlpH9neJ/+K1pu5bfkRv/De7lvGo4762TvRZ/I58qPE9nb8yB75jahTYKZSEJlI79LTRMjEjX0T
7IhdXvv3/usPR+aK6GKidFk24slEHuEa68V1bpd2hJZ7bgvbAV/vFKcAiHqwy7adgyXm10/kn9Mv
xvawT+3p54QXLD1xHvL5Bz/ed/xaekz5IzqHbHT6IdqZNu4Qy8bBmWbr29Veg0Frw36ByIaIxTvm
4BMlVrun1AHTc63d6+PCe9JxGhY2vq3DPeffYYRjZHntZJuHNRp4JXSG2NQoN0xw4+8LSXZ7P1X7
YjxU/tKSH7VuE5u3tbFgn6nZDX3+HNPO7H/X4id2no06u/l6PSqMWiODtnCCwMIVnlO6gXScYGIG
m83tT0O1jXe6fpSN2593zowB8DU2jT1TJUOg80Wy8P2N06wX9SbTOIZuIn3RHkxMQc6mtugPnS3t
K0itxcbbYlQubqNDc8A254wUtLo3N4hqYvd5jc8x38o08RXgTGDhRQ5UOmLfn6f0JLzwlDw9FNIE
G1MMEuu1m9s/v7Yy38nTMKZM0w1xSLz5rNmUBymfWSzE7NDKI85SwqaP5I1FTKHnsCnTW0HkHgVI
V2Thg9pruM2Oj0X8WBnnAi9wSQ//h7BzbU5U29r2L7JKOcpXjh5QwFMSv1DmICCggKLgr3+vmVVv
Pd1Zu1a2a3fSaaMIkzHnHOMe143PDWZFnbY/Db3bCepjNTSs2iDHdps/n+BPT7SCDeJ5dvXu2L5l
NFS2FzcfYbuj0lH4eP6y/fkZbf/5QJqGQH6I1HP847yheFa6zADGJElR/VjcFS/Ot2hKfz11P5oF
WI+LUwcceCR0diPl+9T+EWxvZarXyaVD4cjQXKRhB4XBcMuIQtjKYGhgkOFrQRYOZrXbUA6jazOU
Q/0XSpTyPz/wH4fxY3rRdJrsyvSZLZJl59O0DqpwMljWWw4h26fBCHc+RM75JJufWnMcDqeJ347s
OMxJMgXt4j6y1FUfQk701QjjZEb2k/Z6+tPhW27RUZtZIB7j2E6C02I0vf521/+MNZxHVaPci0QO
jRPCwb9HehGPjUelPi5+kjcmGUPwJ2Mt1A27xMJWak3JPxu+9tsNL171z6nyx7v+VDVdrxf1ocbd
xUeceGm2o/tRBk+aLWIiXpb/El2+GY1/vRsiMUBm1NrYW5GM+HGRpJSEkZqMLzTEg1MAqZBPhJVY
bYrNlPgzWe0N8+aTDwfZ0JlAhK0McsFXSPqY/vivi/UBhJbO7DdMPPimMikc8RUr9TeWVCY2eAs6
g4FUDM1DD4vh878DxQ8yi9h9ik/w3U/ARlf5GY8etZGP4zKXI3rsessmSb6O92oN+sqpK+vU40E6
8NNsTqxIeixTtHKCFcO48Y2cfgdTy2cJJrxgTPtlXH9caG3GUZfFQo9LObsVq8JtIXYH+Vq5Ipy3
Q4o4+WDWf9D+e3zo5K+xed+facXvz0HOUzS6YdF7uRL9sBQzQXzmE+web3M8Cn29Dx5l8HCzOJAU
5wZ3IVth04T3+QCPbPeBtwEY5pOFoWQiRQy7sfOZwlzlBjHM+OO/T53yc3X8z6kzJJiCuLXqP9sT
2/Ip56dnfPXbHo9o80m3hTYFrosHin+jiLDsDwhz896+7k/B5WyVCwwqZew/YXin8FgcCdDyZLwp
GlNW3Lpwz8tOX0qgBiCpvyPdpY+bXalgZjtgs2XBLPplDfvveUKoHEkpMR8Zop/zx4KgQQLZPvO+
XsZbJcoO5YHCZY3M72lVm3p1mZ1cblmL0cGAhoJxc6DYYiQRku6ZUp7zDYqmk55ml/ytvpm/DM7/
kfGiMUpimiTrNWQu+yHDOuWVNr5pj2yhBnGE1Q0H0ZvpJvUNXw0z7g7BONnEs3ZRIIlfJRBg3hlw
IyowL7JHxsIfRC3UcA5xOh5PRRDMAnLyv6aLUKL9jDvf2ZX/2wb/WDrfJAEbTNWzv9PhZNTme+kI
xMoFtBfWt8BPyLtZQ27+i4U2w7p44is22wBEBg4x2DnZhU1q3Wqh28BOUflF1dxFYELgtV0dUvy2
AixkfRA4XmQRWOeIZ0AgMGMe4qcwBTAyIyuYm8cHz4EkM+FP8xRBoOFlT9ALCsHdWUBpsRRIcSdL
+Jm1FsQ42BVaRDUXUtHTxWXTMV5xT+AVcYBmOUv2hQA3MOkW4UPtsOoz2R1n5oi/vQIJNnUelBMJ
bp35zpzIcY8+CIuOYL8w2jka0DGATtiOYXim8ytXHLOwv+NTUZsERIJax+p8ciIZ+25oSe0Ow0bo
MGhFXMxZ8HNKrZGN1RI/hSsGWanzB6DorbtfhQomrFXQBFe+jnfDxRmcMU4rUbs92+C38CJ6p2XI
xV8cVA7t9YC3cCHj1TsbCwnczZ8urlZwqDSgU52gOHm1c3flAEbDbgiomeYmADiAnr8pENICWYT1
DMGnLwd+zApfDWMHTJBrhIi3Jmwr7MzN1ye2G+IhYTDWOZSl7IvdYCmHW4nIq1lK0Nq428HwuAQn
mAw0r+Osk6yrRWKL6yyuNH7pr2L4AInx6Eh1ADtx/EPOS+8MD6rL376vmMB2aDuRswNzKqAlDLSS
GSdxqIoFIqkL+dZpHWw11mMIULH32A0BiDh3v5n2O5EHFBdeJjeokQNGAcgJ5+zaOoiQmvOseEPr
actuuQJuzsUXPxvCkXnal5XIGlOYgfmtWAGJcZowbDGmQVaweBLXQLZ1V1w+ceD5qnfo8chgB4nx
Rp7Pb+zdmAGSL1sOsWVA0tTgiNtAvP45FB8YePuqXY54TXGVyU9bkvX9GmLUtjz5s2Wo/TPYxJiE
98MRaRajwsN+Rxwr75ACMyedAt9A/EyMWWDkTsqr6nNxzOWigDedcLrEuKGtWQw0Vw24DPbT5hRb
6uT0UcFUSh+YkbbfD2lbwdPG0NdTHKi8DoPPFRtTCo28qTD8w8NIIHSGDk5KVgF6u/ZKqD+dLQ6d
VnbOJipjLiYeZk4+y3hcFklE89U8n6nzCm+zoaO6nd9yZsZW/SLBTpuAwCIHThMZUBpgVfBDYsgJ
dQC62hKjqef+BybFaRnu6dQiDnyi6+G2vVrQmHaD8IzNx4PggDSAm1GEG/EQV4Dw8iFCgPj/CAe3
O5+/t/JDHFFQJNjEEQYRD+5/cRLR+UwxJ/Pd0yddo2GHv6vKq4nbvvAFCE0MPBECsNHiZkIPIMIR
Cxrx7uI7ytU8i1o0FC4GPtSrK3sxwHQcjRiB0Cu/QyueHCZerxxBD+NKvCLM+7W0NPzRFNz6g/MM
3fQFrJYN4snsoeRV+3otTRRgbUBSBLINqoqIgMCIGQgdg+sKhA9vAaJLPscxma/oIBkK4jSBZVqI
AUfBlAEk4gc/5VOL08hzcJHUdaFB+7hzw6nL87sBn56tAkypwYrVDkSn0hsT4XFfwHr5/Z9QL14Z
ljBDmPZX7tP7HBqRjTALlhIZ7yk0Trv0yi2+5NsnSY3C5bkRt1gE6Y7hzJJADJPvx8mtt8i5CHfG
XNxoGEqKQURVfIn/G2GzsAFiCeQ+L1/wofS5+HiFKxCTqU02aZqKGSjAA8C+vZfieR5u0bCvF3wA
jsgkAc+CFUZMCGQmxCxk2YFVGu1wdiJ8PR1VAHoIa4r7sGXKJNhSgX4qeCh2WFof4kVo8p/n2/EU
c2KnXoiTCz7q+yGWx4PvYQQajtNP9/3Ibpfi1n2sVP9sF9xu+LRY10jaitB0dqugjs7YdYioJlJT
2VxhiH3PIJiIYbBTc3fXzFLila+wwuBaiRuvjR4Er34pztLF+mpdylnMWHR6Ei3EuEbC6SmWMc+I
L09zsats8RpiiCNAXnK3AjV9mnsx7ZCi5FtxPU+cvnLxNLmo0PfmREGLRT4j4usuQF6wxJfinMRM
1tyqJvOAWPMzMoGNJRZgcVNmNnihGpD7MI5M3x+LJ08kimSkq3gGZ4Rn4OrjM2fgcNmxe6gwHXs6
hgf40P/nX/FcpZAGmMQWMFU2DFBf10uaT81uJi4hQ/MgWGb4By5i984rVY7vW0uee3j4vV0tBx4X
Dv+2JGRda6fLJKTizrqvx1UI2v6mc5IwDoQf7hOGUB52/PRBNZC2WL6C4LJqDFSNiISx2+zu/FT8
ZrbJNi0Ool6yGQfiI1AGXNBhwTSVWQaltQcWG+IlH/wpvkMLYS23x2gCxkuMO7yPvs8f0lNLcWHC
vMk8Fzyb082utvhonOyO+0ssqjAlMD/G5rYitOCfii3a1le9g2QfhuZ2bB5mIiAyWYjowEKpnawZ
vuaxN9dbHJ3J4tGVzlf0p574uwAV3j1+ccw1wGZO5P4EaU88o+KHvNO6ZRHM803e4SggZkP4gYl1
X0pA/hIbRRL/mmCKxy9t38SN8SK2faQDbTx2OEzCsuJF14Dn83ri3/Dr48m9eeDDM+Iscdau9mDB
pw3Ed2xrKKaC5HBuXNrGgdQlXhGfUT4BSM8zsEOsg6iPQDTkKGyogznLjMK5AEJEifdO8XQiTUpX
mZes4jDE6PbAH/Y0OXv5x3OfvXZe5z0+i0l5dhNKSrscA9m3AZ6vZMeKSTGRD+eEGq7m6jvZQUsy
2ikuFlXm4ChJJg1b98PTEY9i9SQYjFiQs4PkQv5TUUQe5OQuZ8Q+L+l0snpGT89ISldIQAguuMhh
eEWAcd/efIf/mZZjLg8zcdpucNxKVxAd8Xrjt7h7eOZ1qrgKfTiZlX/eD4orRmUP0o/ABCSXAHW4
HTTC9nTgSZmpH/GQvZr6TD5S3Gx9TFqHE33GLxWmqGerPW3ewjha97gAOtRd8dM/H1cfV9bp0O2O
OG55Ytz3rvLxz5gfNeL6OFcbJI3TYHqOXC4sp98nwHls/jlgTs6ug63W29qr9spXbhXlQ+K7Dubr
iasmVjMMYdxyzedC4k8x7MV5IpX9/fkAhUe4LSZMZzBTvbE1ClnUO1in4kGIKomFe2u1MzFPCqym
eL3WxC1s+0sq5F8Vuu86INRjssrU6eTvf/8jbfboY8Moq1Ra1LPEMYS5HAM+A5tp4DH73ztvdO//
Y7cFWIwOXAPHIFUS6c8/36wdQ7l6JrW/2P2zPQI8CkPZK6Y3Bs5MLN2Rp+EofyUjf/IGrvG9ZdSW
2kpZRji7ur33mBU+6/oZarN5upDREBiTdHr2lVnBn3fAs/0KJ8hp41cYxMFvncEKvE27aTY35hVQ
zoU+ETjJepnMs/lzeg9ua2b0qF3IyFDYxFv3UJ2PMK25RHSKrRGitZGKD0oepcFpXW/LSJ633vd6
GuZlHl237FUCSqiTKhSPJrzx/3t4x7z+wb9ct6dgTM3l/r0i7EgO8DLputwaSynEkTkEAbHUl+PQ
WN3e9VWyqOYqfzf4CZDE6X1iwE+MfZBQmJXHrjQ1lvRIYEm7T6inGss4rBftogk0ZgW3eUPPcsNe
9wQZIHeeiCBk1qHjh5lF7VdPxYZwx6e8iaVPDY0XzOkYhampUsPuAD+bPdPNDQGrORiKbyhxioQy
naJwIhFVIt6vBbCXl+JFdGB3N3PDL+tD8Vqjm4lmsWZJTBYe1iITGw5q+MP8//8KYH5sMfCQeBEf
ON+m6yQqtxceyf667V7iUNSUFCjjuiN0JTSemIOZaqkW0kOw4NK8do0ZftnhfdfweB5rGLLHG6GA
cHuMP55HvmmgLrKG+VA+TodiN3wdfpx2+mIYKAFI9OjqK65GyBNxwlE9Awt4pnzFJlRfpukEbUqo
h485Fp+L2+KMWZ6wtcVHdJWsm8VlfQnGOLJ3W+XlhPPPeKWHRjhepSRjB35NbWmEr+gMH+qAJonF
DV9pbQQx9gQpt39JAvHsanvb1mvog4HxAHGINeW2fzntL+tyXa/Hk86L5xeci9ugpT+eFM1n/pa9
XTdXMI7lp7zL3rJP+dgc8k+ZDwmQ4jP5JNalT6cHIXwxiYQ0Vgw/tLWyRja7fsjsV0eRsS9JRxyF
BCEzT4f0MEqtwcKI9Chdjtf3GYwzu8Oebn6exxOq9LvBvn8tVsJ+vtrqocaG2Qjz4La9YZW4L6Jk
LT5ziyPseJH6w6WybE9WOdcW8vr2mu+yw+jj+QoRJ+pIs+PHLa1Gb/U7Nqt0P7z3POhvoY5UfaX7
4TtAxvfhe/XVv1TbYq+9PwZWvb4vYIJNWyCnigcCcyajCuZ2h+vLruHkxwslSpZGcNrEEQBTLdLY
IeeHipTtx3irbbOXZ2hs4qFVvpfvxufgk6slqNH8xzEAvH2wjiFtC9KXNT7VkLP4j4Ig/wR/MR9Y
lA3ztbg48SoGTIADH8TOX5N5PwUFIgYL1xWBZBEZvR8p9/rax89+3Jz5QOkmWy3u0+eUtf7i+ZJE
44F5WbCop3l7Vs/AShNh6pV4ZGcaPKxmM9y1h0KxbjgTp/ZjV23Om8euPjwcbTY8JtA9rOtOQ3CN
z71kU+CpNifEZtelis3kznAVaiGEQGNez4z5CDHLWp/rE77R58JkETgaijM2sgI0nC+aeTWpVLN+
JanI6s30fI1FzAvf2zfqHMjnMhDWqwyE78UerLr3cltSAe5eLts4LFkijnA3u78k+8u2ez+tz8E5
UOcA2Ygmk3vQTXmnST6jsYRisgi3168sEiH2+jV6Pz1cIbhgbw8rc89XmntewCW0BOBLpL8Y7+jh
o3NQBMU6JeSqDgr0aekPFuky29Swoc9OHAwW8Vr8hDGPRM04YND5akRJeNIE2GV1XoplMQBa9MKr
dN77ZL39allvHn4eZqFQX4f5ZvxBwxX/8WuZpb0KiVUeXjZlWIZDvw7TOVQVv1k2y6FfsYmZ35YK
qfLpeD6es8ePyu9oUA+scl3y1yf5Hn5y2g/CZG2Ep8V1Pl7qaJBP4DDSRRLQHRXAIAUmPZqmfkPV
d/EMdOZGZVm/ayv8bbWVxv2XsI9Z1i/j1WXET5SlHsarYqsBxgxiiOgv2XrwsKqLdd4aIW5fipli
qUDLEf4L3GnluhCmeHVA0JtVPDqPNeLM6l2Z81j7WAZPtDkmXANgvKeo2d65BOtmm6+5a/qX/gUM
fbyqr9ZgRDZNPHjTSbGIV+iOf9GASf/O4tMATyl2pCjSiKXEj8RtXo7v16KMcY5ryBWkgp2YFvBd
69YfpArwH92rmhLiycjBOKBO35uiseXNA4sNdTXKtkOcAkca2X0lA3oLU7m8/lJJ+1clUCAI/u8I
5R9ZcCMdnfPr0Lj419JRrwuqn+3DeyZRxwT63wsr6Rv/9ndB6+/3+lEuHxnpRW2zOtk+1ykR+caa
ij5vOKnuMxDJ5IFbg/duRGrZZCOfmIjR4ObG4HwRYyxKi7sbaUZq11syFgh6anbIbMVJ15HBReaR
mO2CTpWVNl3VbFF7e4tbhHdm74bVn+Wx/+Mb7JM9fwvMtvrCZR3zQJtY2jCDHrWltJJZ4R51emMg
8LM3I9E6k0xnSbsWx0Nj4HbgnNjALmJfg74NuunyVXq0RbFXoQXPKdYJJVJyH6V3nyczfYV5ISnT
AasExF6WNjVWWKTbH8IYEbHAst+wiF6QBRCQ/Mma9JF5dkAR4LTR7EntzjBTs+tpZkc0B3lLsVt9
zkjtznJf34o9bjEPUbzw6T6MVfOihQ02HtRUWC6ADuCA+sVZ5EU5TdNVGIpNpreaMqhIhGymps+2
+u3F95az1Fz38+3kyvbUmIoNJQ0HvGzAHIh+BQMzO15iU/Uythr3OpPXQ9BH9w8aWNKpaP4kyTGt
7Mtc31yh6tv1nJUxe4P85bfl+bet0s9BhMSRDm/Adog/fqzOz09Zu7d1eial+7AWaEsf4OHPF3O8
KHfjSJq98v0tcUbBKBhGw0hj9u2P10O1aXf1Tv8wPq6H4rNencLFOKLWM3nMtFnOoptl8AL4BxOV
mHiKcOSDmVyXrHOveIDrUbIZRBR8qKhED2pTcRCvjYVBmL74RgTFYZmrDn2HzW6w6OmmWWebsYwV
xH0mBWp0XrKtZVN7mmDgMRu740k1uy0GYfqL6u/fhX1u5z/Pzo9JOnsU564oTyhAKCic2GCI7UZc
YjyLgnt6p9YvZq/Wi990RyeXAa6bfE7vsjBrdmKH2Di1LfaWYnMrWxeECGKvSIWhpBQq1EpjR7V/
CQzSv6r54qhRKCNLRzxMyfjvHVdfwi1O87gErnV3k+VpU+9OLBDqQzK2acyg4wsvid3lQJ3YrneX
3WBtrPOdxMXto+vM8IkZ0nIUjlj9aUv9LVvjphCUAUGfxfE9ui+5m1atmJy2BUG+j0YBL7C8LCtq
fAWa5cFrEVZ+gSUlyU3scciOb8VCYrC8sGsx3Nv0HN6Ru5gX9BI0482rQNo+liP/skxDIxDroXN4
2yTzctIuy1W+GgTxgsUlu7fntJwVAXDVZeyf3zV2Sw0L7W225V59IcgvhySq54+BKa9iv5ijs5TZ
cZ3nY3+IFzAKC6FQl2etzyq6ng6i0Uz12A3sWWYw46lRNsX64nsFoQV6FK+ljxb+22vJKgsI+MeD
JfZrtql258P4o9wAKzwM/bunzKV5S6popszPs26hzDVw5CREXBIZXhZcJyqGI5jOBmtmbZ2s1dlL
sYNRXhoWUh323w2ytJZn3Vz8MyYZWreMTJS9FlmAX4bHUAgd/nXL/9/w+K6V/7khl/PeuHVX7Nkv
Gwn2cWm8GNleytfDUaTmbnWysdMaaJPs5t/qRcHup5y1iZvjU2tY+MVmQ6ejG6CY68okHVgyzjmj
uUqlqLfGVAzAyvVebvjd3R3sIDHqkPUSu8FTRw5HFBUlOx049H/n9/V5SKml3STJF11AJfYkrFjx
slJDurduLJHkg5Fvnmpw4vbbZ2Tqq0mcTuWbU9H2yJoLq+mzneoBtrUQUodXNE2ooybgbe/D5QBT
dFroznZH/xV1I9WUKKJqEzVdDm5vEpmXObRFGNoFtlSK9xwvWuxmU7sZ0LUv1LKqisTBSSH419aw
pMLvXLDH1efnZnF7LnFIyiiDUjwhcuLriEsQwjRMCGt72E8vp0iRvXHlXN7oMY1ftONli44AscQd
wrs6eVL27q2E9j3aBOm/wUKVCSC2aKRP8ThrolJ6S+7b7Lys9UhRglt10O8LvfOaytfTWfnRvozW
1+dkrNk31rh0+8b2eDSvlbX8OJ5jMngJVaV3+WKPja+LThu3/zxN0+GiFdDD8zyDotqR85OyeX4n
QdB8lNnhnkaxFJZpeDEQn40/LqiQytFLjEVByp5Vl/ax3NNuz9Xdx3gitPsLAsm7Rm62ya0GLGwv
TkPLKhkhbzVYtXmk3ML04v73EP7hFfjdhgFei1YPQwPvDfHu7wCXGHWV9FVTLWkGuJKvuWPtXX91
daTTawhwpqy2rcQGr1DN5JLQ+7h9FOQSskXVbNFxW2hC//uIFPGOf99TCkpBBREa6C80Oj9Uv4X8
vDz7+tltLs4JCB+J4tSWsCh5FW6x/vjsyTRILCm7JRZdAskMvU2neLTqafFEo5K0oewwUyYaASOF
9OKrVo3qqo6M3nzuiVFHDXXf9pP21M8ydZvf8Cajb4XXnx9AZ7pA+CUbnFhMyr87Iv4ICnl9bi+4
L2Z+KwtIeIfLa2lL52PPBuyC/xVpgyLBku6huafTZkw1rz4+szeSPcn1qDzwYpGj4TUaNFvSivfG
yuXCb1O22snreFSZOX2P1/5u3snTFN2qgkkWZ7hHR3csPq7bUUfLbonmDJ+mnDr0dXa+QP/tPZmG
u76sbFC35hhjJOnidumyGN7tK3rxx1idDlLkEel9ejrH03Gqus3lSA9r3SeWNARqkRiurAzCDt+d
pt8+2uXgsRnpu+K6bwA/nFQSX11w7oV6Um63VSf72lm15KsGnJXCECZPl6dTXTNf567tVHgG98xq
lL1esffgt0fDQ0PWqW4Wd+2tDiQRe1qoySlcCpKbQ/Q2WMs8qllCaxZqyyHKYS5qlR61eKpyYMNo
cEdYIV2nMt7IxIL2fuiTo3RX6JCtSLGtMpQeo30zrBw5uZn1FUBIPL3px16hxHnaNddde5fscwuj
YI+c/Vwbllo27u2O31YRKfmD8uL+Kb8pQ93uLt0v84n2U8X3c+T8uBn7Z5EnCr0RkJkZ7FK3gB1g
xcV1+gDqkepU1B7Yohq5fcYtVdckL7nvz9pjMaRbFUvfUUzy31XLq5XhK5wWPni+/gEXES7KcPQC
SgSiROnBHjMN3MvLAaY+55lKBgOgu0L3Nd7o5+wFHM+oK23ALrIK3Gp4tW+0zzRpPZ1WA9lpuwGm
Uw+vIBUqoLfDumXlOdZoe1OLxaBIPY0qwOAcO11NslkunftT2ih4k43SwaFjP58DrdVOQT7OEW1I
Vzt9VBMtub728e0XOeno5zb35xkVE/if92KMrUWbxic/OztABK+PKywIdB8jp9jDL9Doyaghe+HJ
9+x/i63/imQsGJGBqujLiK8KcuS/37y4Z0/o39wldc98TNfh41gUvjTat1EqWQ9cECEoKIGCaIKE
NC1LKIUQDzIzltbX7IGcvt50M8Ow4nWHGwr92Go6IZidZZjGk3s3K7a52ymsMHFCun0ZqnXCL+nX
gKb+jMg/PsfPnXh21m8PGk+7jY6NUILXTyOLzfAIF7TkoGCwd3URo+Hnd7zbZyz5omTCtH+7oxNI
sfNZF087pqpDCTP8GshYOLn3OeStC7tDyupTeXld3CUH6HR+RznTqrbsP47V2Zr1Ec2eU1L+93v4
xOcNVrCERof0N0IVuixwMGmDdE2+HDwdv9nPdFLvqndGLIAcJjJmAwokwsjooHpdYmq2HD3c+g46
2ho+3TwU4cbHUAG/zVOB27Dbz2vJweRm0szkqHRVXGn210llJ0eEFdnNYsSOei8zKIWWrv4l+fO7
Ys4eL2zUjc90MSAX5I25Gel6YA/lDM3b9hIktvyZ05NOgRJkJPv2OQYaJ8PawqT4wvl+MCVhqsRW
KU9vinnTPaX8pXT0r2leXEIZhTeKTeFQrf24DzC+v+nn07DbQBzq6PyGMotyzKu+qw4qnvKNSafQ
Cx2+FTHZUvD40n+Z2Ec/F8vfx6DTtYyvM80J+g9x/u02zHBUORU+Xr8zbaQGBYuNkij+QAF2Q4bF
iu2Kc+ZtDOxJxtuEPHNczwj4/73CkH5mlsSBKCpMVeDQot/nxwpDMYph/6BpexMUxMvEXMnLlWmS
if2onDchFHTG1g0dD8KszD7+xvr9rtL9tT4gW42yE/NQQVOl0+7vsHDXcqW8skbwx4yB61XzkvOx
UKklnPdimTVQDU+5l+7ziSA13RUN2IR6Mbpuh9I2qRoTZ5NMWp4kybo0p0mDR1juDGvvv8/R/7pY
wMVYhdFzICztRWD9I3Cen7E0fuSncnnL99f06WnVl659JcZXXnZWDE9A76EqybCyc1PCzlQ0RDT7
Xw7iX4GHjkQFSICB+ww9yeMfI2YwfMjX9jno/QwZdgeaxUmGs0JLTAUnMBKTNy9P5uOaWx2Zjrz+
73f/9zD58e4/wvf1eXpWt2HX+SiDK9SzD/HnSJ/x5+nOigUfM5EASMopMyBHpD6O3eCtQskjbuJN
NVw0GpkXlHp9bOnD16oHjy6gMb+kVv59rThQ1src4GPsLeh0+vta1dlDuCv1nV+l9mtL/RQxBQuh
MVv7u9vCrZS8BtyTloTnzmp+E1OrP3Mkop9TFbBKxrTgV/+4St09b7HNGSmrcWUBOb8g7I2ADbGH
1CsnDillPjyZPN9BKOnamVTYrEsHjjvs2KLaBPHBSkEp2DnldCz8HazRcFpRX6J7l6rkxaRmcPnI
kAvKE7FacYsj279Gcxt67mCxn5z2JS4WqWxB5j2dfmE7jP5XV+wfLbijH5/ujLdxng4f8UpBTbyl
tXPN1lo8lEn39t8jDnU3V+qv0PBj6/AjMnWlrFzv6qNeCulpe2g2cOGWYPo7JM/XCfw67EuJ27PL
aiiMpXdnb/TVT0v7U2h0OZeYmCIiQ0R8PJNWa52oDuHu01CAkovcL2KBwYTuE4fUoqd+iBL/aI2u
0scgtbUalJQF8gHtap5f1yPMQOHomZL3icQaaXCC+SQVF7SKCi0mdPCRUBEOfKv6BanB/LTAxPOg
IcE5LfIXOZ4kmIw+ppNRIAepV9mKd/9IDoWPsHFeT9aSyxL9FRWdCTmN3Nrw2CMKBKzi7CXPWNOq
VsS0dWNViBWXOfIpbL0IJC4rRnROyGfwpUUyfLK7SOSktDX6LtejmcBdITik3WArBF+Gd3OelZXu
aluZkrWC9fYxmozDyzbf1wuMuhNuDvM+Bd6iv5wwHj7P7xRC1+lBPrYQGYTK6oo0DfTUwh95/Poo
QoRm3ifSVMh6HgAfNrkliuODbReNN9VE9sKaflHpbYDIbp7RtJmZWPuFOlogPDtnDRIXzm2BxeJw
em5dQKDDt9QFKmhqAUI1RGdyVL+Gin2fS9OGBpCHYg+xekJWe3dO76PlMyp2ojCtkjaZGavawlLN
jafJVvq8oicrAU6hCNNY19hC2Xh1O0AGD7vhmnHolwgNuHeyDSGM3Mb+MOiD4frGKu5j5EGgm1KJ
JNdqWLqjrbXN2M5mpQcrKNBoYGXClsHL+c8I88fd+U2edPNkiwViMzkHFBXQXp6tp1fAhUM3v1CR
aN0nlWMsesX5wIdVddVJaqmvA7N0HouSksnAUp0XeFYkOswOb/YMscbbzTrNyzCWMcskcV05+Fpy
FlPboFhxehkGOsK5GDVUjNhovD7v0HoirMhmIZsb9jYcIVIy3NA9obWk5fM9mSWL87xFkQqhaHp5
FSAP2Xt8dFitjzkVbKG5mmEcVnzMDS6QbjLraeZd4AzxpD7S4n5Ek7NqAo2U7/A/LtOrKJogQ+uR
JhGjllDoqxncIpaADemH06yHI+00iGUdEpWIKad01WJsX4uVHugmrce/vn5igiislZBf4na4fLjb
9l0Nc5uqPTftw0E228w3ezRMuKZvBlSipsq8R8OWzsZL+mrZm37AQ1ixcGYZWbrHPhpM9GB3fGwo
vNIIdCQ9KvxInXPHl8JBjLGZUKcf0CXSzejgcj/Emc3w3bwfUmgTeP9YX4X9hdX2UZoMkFNJpuQO
X+UZCCgN6GCQ33grnRoHGiQ/jlCIf+C/1qBohrNCAPex0Y1NWbJvvk6j+qHbVO5zMiL4XIWV7iRZ
kyi+72JzXTtnv3uVTWXV2C7yWKSSFJuE1+XARwJtqkfO3w2dYD87HmYuuuVGMmOgLQ/Lzamn21Mc
eYVMLPV6qjqso60R1rwN2fpW2F44TArXIxX8Ha1khJrZaGapb1ga2/O9zovSh0xVCawhAnRMkITt
sH3aks9sMbe8oJMBFMVKHniXTUAYoitPgut8FCpLVAzp9Krbw9gRoorcHYMLsx/mkid5g/Bbw0ZP
c8sp+sBcVY5k7+2oE321ArmtjNktCQVyfVxiIjO9BaLRR/9IQ9JvtExA4jWTtRwi2EJifkfFvG8R
4xfT5pW5ldqkMc1NQrg5US19JqSZitB+4AEtW+kkdzVEOJnLrpAsB56FUzWofCaUYz9DKfcmT7sA
bzJ0CUGPoWgBgkV0odBphDBd4ZrrdH/HjqiVK/vdmA5tNRhvmaJfY6+aliZlCxkx0flLiMwoia6j
22o8hzWF0ITkEp9q14s+R9LygrYjReepNuvsiMnipTV3nOdJ75RIP+cgRdFQYuBDu4doI/nv+ZTO
tF/m0x99XjSDx7FmnOslTRUYQbPtQeE2XjAjlsf7R3loqLGKxoHMbVn3q1N9kw6gquIk4Txf82WM
pJ6CvIktHJOtsRnYrGWQg6CQ2dVHY31miuSMgvF7fX7oH6+5vSt3rRNkYAGo6oFPZ5ouD3IgvNVT
f7wgh1WgqpMs6jOMusQt3etLsr6+s6bVp8mOadQiZgqNM+ox5lZjY+DncpoOApmmBIRRaOBf9bB/
Kfb9BK4fST7Gdf1CgdrB21xI/+YgpS3sf3I8ZxIkUpnLLfc+dpJA0fFLVqiefV57W1rElnXbrUlk
he1ED9VPxi8oJJpP1uMoOcifjauvRQreqtYlsn+soarXy6R1EjoM5Lfu7YbIcaKaQWmy6W8NW93Q
7Z/S6rDG63rGKLhi5nJ8HT9xXo/GboV8uzC5XbF9nR8TN7rb+2BEZxIOYDZRns83CN4vXnAKh84K
isvHx5NRmYY1p4OYLE9KZPx8/oXkjV6bqYKWHx4D64UIlaKotQvd+3VGhej/UXamzYlqX7j/RFQx
CfjWgUnAMTHJGypTI4OCgqJ++vtb6Vt1T6f/1albnu7TnXZA2Oy917Oe4XkoFEfurNvniwhY3qR3
Rq17fmZ1RxOPJHPUhWSoAE6Yi0zWdVbd8TaLMZqY7bifaN+T9Cuk6o26+Hw7MHwGnIMSwQQuQiNj
BoN2jiIIEnzpiaUDHonzMuihwNnl6L6kr0Ic+LMebEjr9eylERKQwtuuMI8Kz5PDK0xc7VGFGu69
idyoRXygAWEoU/xvR7v5zhmVnrootsf3wcsKw7eAUchKeA8HIXkJyHqOjw0LKmDtwvw10EendbGu
Q6LBp0qyh4p68q/LaivEgMwj5SAusC1a0ZOLSJMIsrh1aVr8Ok3p5k2yT9ZKIJM7XTYYw0Lq52SG
aZCy/bhDaMIwNIYjML1v6U8Y2ejIfmZzCWtu9acqkaQg4aWTFQQrejCOcLb87N+dTeoTTP5hzbCe
yFhUqtcK1c5rk07V9YBztMJF8b4sYdPVI3NN1qI78DScr9psyvVQAwhsMAWM+4j+JCdZ32jJadr8
GsQ1y1kKYYHj9nPA80lLt+T9eJpcuqjV6YrB0kdneEVRTEIlfPTzhE73tJmKwriCoy5MBfOpWeE4
D6lYZyvxLhvbZ7aX3iWBEJ2UeH1t0Ck8oFYY3WA7KxTpY2sGGdkdLl9LZnqS6TwzhE7P+s42uGD/
UG4MybgHGFvSlQ5+KxazyWQXknW8Ulyckt3MBVfIXGhCH/LvF5feN7PKBxSgNKm5cwfPzfgE4xmm
g7eL2pNEnE8RMU6LeJ0YHst+Q2sTg01effSxUb42PwE1P8HQ30oeXa2PWbO3q8QuXQXCf4wr1qP9
1Hrd2x1s6PkSYiCMD8Cm8DVocj/5sfyFE0kRhK4c3z4KS8h9f5azdjY4Ol15PSZDH1niJwy19Nma
0H+MYNmH1psyuf9QeGl/AQ1fH0mNamgSm6d/g8cs+5JZVcs37tz+F+RkIsfBMRXuaoQmuD/3I52W
gfHDiXb+KvcwXIJUQHYz1g6q9lVZ/wdkGTZ3In6MKxS7S+Gqaf7Rw4nTDWYYnS0ndF2q+JM2HJWG
Bz5WodBR/dvdL+1seUpjNSeNJu8nkqd8TR/E+Du/o3MaxGQQ0E1ht9VGxQ15lLMP7qo1b8+UsLnh
nfPSPe/qaZ6xpbxj6a0hodQf7vsqFotaHHYBUc0Rfttknz3cby8O2vgrrKKO2q/EYxc0xvzM82lD
RldnMzW2N482EF0afTdgN6RPaeGNagtfzB2bnr6flHbNNjnmBdMWVZc+w5b1ltpjmlzHssEmxp4M
7jT50uvWGj5n1lyluispWfK0xhXm3/sCGb9/VNly2mkx8p8zHBCE8OcAy1XzmEK+30cZtRPM/dKD
WaY7wVC5/nCFjZ8+6ht/5JB2RVnYDYx9dj2j9pHNsexi4eHLjmv+JguNiC5h8rrCULfYiYvoR2M5
wlQVSdlvfYjOfuAnB76/myNo+GH/YcXKsFdxV/zzPKi1nvW5odTR/h7bXdizRtS3ctM03nnwae9Y
wEHWLzn9esc1hz9FiplfjdA/r8Ofn//trrsU2qBtSqPBJ6JcXSe7xSnYJ2RjbER8KTpd0ViWK821
n0Seq7mp2PWJXk1EaF0gkuYL8ksovslt2kUiahSh8N09BKJeTdlioKGc43oaokLnl2jRoeygbDNA
Q+Q9RN+mPdHEkI24CN5UpJ5D9gxZIvJLLMj42TG589YiBS02cv1E0f0kqEo5QrT5GD89Ldvpx4fo
q0RLKg8KHwAVUcDfxlXA3h49Hoo8pHOGK9YYogCcw4PDiB8SIMbCPPCeJUz45L9XsnSBEqSsPtvF
p/f5CU7BSNF8+hvGGwpdpMaDGXlBIQLN48gux7un4n0H3XAIp+7tJfUYbzTM++lwXvNJNptf8gSk
0Bm106eYRWoSi1pdhPrshSZPcfwkf1fZY85f4sks5tUvx9ETX7Pm5f305Wkm+lg5ITWS0YwdkMaW
RBT9oncukBU6AfDCOA+PrNztuA7nT4+iFzyOXt5aUSay0YHnCLFrBtsQvANq4G8atEi/tPHrYPz6
/GpMjy6WnGKy6Cue/BzYhiVb9H5yVqqR17BFKuERvt8W2xY5kLycKjxQJ8j42Hi9im5QZVkX46vu
6x4CrsM3U/REWDe7IofgDpv288vqsqwxx2qWHR02nXqwG5sR2q9njKn55Dpgs4D3o+XWH6Lzgmvz
LEd2Dsrn28ZCX3VeOEghDHyb8Skf7XwgonEfifLLW20Wlyn38lhZirTpzGJyeZTPRrXsFp5IlX7d
Rmtj+vqqTuQryGfuFyw5oQimhr/Kj4SpfSqmo/dxuaH7vDm9Xh95Qy8bi0zw8d8T49+QNzPCEIM0
giyYDlh7/5wRmvMAuz1Fw0aGwFhsscfKYGUM05F5SIzrU3l8VO2FeMs0p9EQIIjYUFslyOGGJPKY
jgeXeqrDd6iYR682VtV7KCQI50qICURI31/U6mHYL384ZsFEv88iYuIBH0AcvqxvmGnZ6v3NrtV9
pHHpFKZVfB/6sXmCjcQ9fNr5JgtqerfHXW67zmFsZzv2TOGli+06zO9s3gZRXs2vxuxIl/KAcqe0
VyitntuT9+9D1f4qR+X0stjT/tIHOhlLf55e47Df2+YB35y0XZ3VF9z3r5u7gQgdNExdZIgqhllG
gsIPp8j5H5/rkC1p4oKG4aqjfTtF5r5oHGgnME3CBsRmt1HmTXCfZM0vmQg19syv+HxjfYo3agTp
1C9RRuFGF4KPYmI8s5MMUT7edTjetugBjFhsw2D9b8iARdy8A1B6OPhKnG/QFCXOrF7jzNnOz2st
NqN7fF7Xa5yqH+9Ph8iZ6n4V1twz3A3THdvtHhO0/bp56LfnrZWo/9/bSeje//3y3zAATbl0B/2I
J5ijhTm7WGV6ubIS1GNZ9Bnmst2xlQW7Ezy+h5fn8vZTiuVXA+bbEOUQyApWDUyvB6Zcn//s8wZt
edPqbriHGXzGtAKfHNic2gauBoRNIWFqaNvSwArsqWeiucQzA5GqOO/B/fb3a5JWRlf44rUrc1Xu
OtN/D8wvR5nvB4jpJYZ1bLxNTf02QOo869RLX2cP8RMhHCOc/VnjTm7tl6M4dlfk0I1WwRu17Ofq
/ZRRQpsTdCMTFL8ghoWHbyI42k/ozV9lCBcOtz4ZtkOyhr7oFf85a5ZyOaiZzqiN1RCC9BNND+7p
ubYl7hK2+2q3bubZ7LRJ95Pbo9Cjd+guid9YnT7a1S0h53htbLU3OgGxvmg0UGgbOnT6fr2P0yeD
5cgcnzsfZ5KP3cyMCn6pmxY5yYmR2G71RGcsXp+HmzM6Nc0ad5/VS7k2go9/n/u/lBj2t6/5bRek
np3s2FwH5yQDyMGpgu3FIwwH9luHNm7jsnbPl2n1prZhSr34qm6Gg8n95h3TibolQMP4qRYy5QP/
GgwWjdeBw2yhqd9Gq20pB7N22BZeTiryaod9aHVZaMbx+XC1J7fjw8XeB3V39CqrRet2HeygOOpl
rOsvV2PS9zC2B7syOKWUwEgee4e+EekO9Op0Ow+66yE0WBgMW2wj1OehWfkl7OfznjpFHWeOfzBx
jILK5hUq2z7rCE2S/J/YOj2n+2Wmsaiz/HQnAMtieTgjgh/0Y/U02Q8+TicNI4y+mnAPzovMCtuO
DOyaLfS9nWiG5jVc+32GX/pt5zmq4jp33FWKe1TAZxpW++SQN15bvdokL1aMmPKe3M7aSDc/RXSS
YUZXKJ/D9sW4xrTkO5XGQfVyOH3uui7qkWDc49LAPMX0CNqRaXx/Hsxvw71rHA0/ywAKTzG+gjoX
ujRo9B8eLyY2/2ls6fsJ777ICqTPRbg7GN6dQOrm/HK1diRJIes45yQ8BMrdmkE5Qut9iQwVf7uy
XZ9MukekvBvZR61bT4qKmQmoSXofvNf92bVQxp/IZKg2h1MP1Q/DGseBQHgfK7PLkDRvHfsZdMRl
eU3swSnprlq4r1HDpzfP6q6+0txGpr5QdPWHKuxrtfs+zmwUPgy1AcWY9W3gnyuzNZsUbv3JpXPw
grUhIokGpns/jTcawmMcKz2izaR1CPRdJk4ImTbFwacFqSYJYSqeGIQ9uXCIwmKFHwQCAUCkkF0A
fePDI72ZExj9U7kpF+mMDKwfvoL+VwEvre//58/8PV9gWOkXxaoLY3bTUesyVHqlnzTFcWIVxHtU
dFZOmKTAddZueJjA4Rygs2pFG6kljT5LB9wDkMJ3FBUOWmHjJwPpHw/wGzVAMfqiODfVcGXgD4tM
d3bdlst82WxTbNeasJw7CSLaRf64i3LXDv49teGq9z+mkqHFijIYDKEmfM/A6xtbSy0tP0SicjVR
RWi41vehhnM/Ugq8We7janN73CfoY5a3wYhoMfQPxrsyV1Cl4q93ii74UA6iGgXlBY/2EsQTV0pU
jqdNjUyiTpS5syw2eXKI8sdzuGOLY6N6OCKpqV8LQPj+EblGIrLyAY2pE2uGSLr3/j268k6H5+OK
UgbtREPDnHZV/XqvyRboQf5fRc5RvpavaN7m5SOiiUd7bcztNarZxyMQJX0YMwZwDukn1L6etAjq
s/ltdsHH33IJtfKbpeVTO9MN7H0aR5gdbRtcnJOLMrKSIkYlvb3NGuQ26Qr/rEUTX+JbUH1JcG6z
86ydKUgU1dU5FNnuLpKHFTvx5SmN7bl8T7pBS2VOKtl7vspX+1U+OwOYRjnS/G5xDWwfJawvklBx
uzl6VkhG1WLH4xTtOSmDGfp6FhljZvMKg9cNECXwBzknt2l1GWM5hNH1cPQSl5ASgPoDqAnuU0yf
KhSdE7Za3inQJmL7dMW3GD9jdPPQFrwax2KFfvaFPrzYoqCc9c0RvejxAkzcp4FGB9WkniMGYXKm
8Qt1jyeTd0MVJA8JSBDRT46XzWODjB+9/NQLmpm+SDfmonm79WM70epJh7psSMPjM312Fhm93ZWo
WMx+dMB/e5V/NtrYWVy2l+5r27DHfRL7ALrfL+B8WAhhCgTx7GHYwnwfNeurMxpsFexg5mdYAufP
/bJ/OK2PxAMcE4QelOrJJTosMh/W4WKflNCzkAlnqzI5oAzKZgO/WkNQOGJ00MclVN7ReaVFVwZy
tir2jOhqs18R8SIa4jMPNb6s2Qf6x5A9eHLYj+2n2AlpiiyMCIkOhFBn1DF4jYiAvg5zhEF0Tjpe
3Cb1qk0YycHe5/7YkomIateaYDptBUeuav9gIAdqr+PbYLJ/aT+P4qu1vb8dH75EwXzZkoZK/nLf
Yqgwv9wnnBZzlL3sH9LnfTxMOHfxyT+7Wtgi3lU8IyyDe0ih5WXkrI/04PDFUDjNhomy2ssw8vFs
mvMh5MGxnzUDw9tTMOT7cZV8uZ08ojMAYAxE2ktcZehg5brIFkghaC+fEaWV6CAX1BBHyl1lWW52
ohferegWvze4+Rwx6bFDG4Q+fT9Tyyd3PczQE/PEFa/DWxQtMZ91Hxerc5QvLigZ+Yd0fnfGRHin
830koji4WI97fTRcHh7t5T3cJcOl/PAYVUmVoKHD5bEPju4V+wJ91lDQLuu5mClW/h3rI25Sa0bq
IO4El/g8F5/F/bv9eg6a5BZdEsd3fDE+IKtufmZGcFZIONECZ8VI0jtMkiMqGst0t8eE/IEoiOSO
t3rQZ0jD1iWVUI4cLF+LkH6FjLl6yNYKs4ODpkXUxspzv1UKjzw0ZVE9DJ6VaD8b8stEIoppKUkd
SkSfLkSFw7zhjD/aWb/9kiiHBn5lVGRDa1TMitk1sVL6tCYHbbx2q9OqXZC1tOo3Z/6PWcsrPZDV
EYEabf/j4pIcP/qNno6Oi/PmuDgumtO4Wxnctyst7lYdz7Qfr8k1SdlJ72aQCc5wNFansFUnOb5f
c9E+o1KIa6Rvh7Bd985oPUbeuZ/sqWt03ABNX52JwwPdyIXxvP9B8yyF3vf9xpDYtK+liOr7G+yr
XM5Nt2/KJnHOD/dzqJS/sKH+kV36VUz/9TFCh6ObANv1e/uivzp50V/I8WgBIOukXYoqD0fYX32k
j7L305h1f/zvhfbvb2bBZcW6mRUWmrn67ZtdjmzrunxAqlMXGrtiqlIGtSY+j0jk//1JpjRf/vx2
lmOAImAUDSuTP/Hv/ynKqn150HMT7HzowwOPClbNYnHYXKJikbIqa/i8KonVQPvBxs2rHy6zDUb5
Qi+RNhpdz5ab65T0wRWlXyPuIIt83b85yY8Kd6lZ/zxSqbi5BENQIUP7jvL3pBllp+Gljs77qQ5d
vd5RSRzu046tvvaQVsq0xlo2n14raJnXGCB8amGTZuBk1ocUIIQR2xDSVYiJMFsNusK37soz35tu
/u+T+jfHkB6ECb3VZhcMh/I7hKUWap1d8lsdHbvXtCKqdemQ72oAECGhmzYl9/rDDx/55QD//fQM
2L2ahHAT7fHdxrfu9fp6P5i3zQnPOVr92OPhQ+Ap0Pa68AgtDw9fdlvkH6mB+YJ49UA2QrafdGC4
ZF9ocdmOrCIg8m2oT0rUsPTLCcukV9dBQUCtdB4btX/H+6ycsa4el2f26gc/NSe3AjbxSF3T3bm/
UdIfX1IUEFjRbWFbXcrxLcbPh3hsdJQj82FYErg2PbJvuE8uVujQE1mpHzeN9KtR91qFBMs9mJsj
hcFM949P5nv5vFtpyJsWrcZXgeDVPyNz9m8fV/ZCJS3r0hxTCnb0xu2p8pZRvY2KX21k7aYGsObn
9SHHF21OAYFsa7iU3hjhnfjXIbuZslKZFRKbSX8Y3c+TAr7AVaJm8CzerYYDDmqcQ9C8eP1aIwAM
wtXAEkrY/hBfXzpa0iKhm2qll5fjQTGhcs3MoG6m+qpHklJM2q3j98H9pXSzgdczwVZjfGAUl+KR
gMYzkCskLihS0QHeDauU6d1WiKx+GBx/3+S2/d+x8Q0yo0AcHHe1omw6+JR773M0gD8Ic9ljif7h
s/6auqigwG5pvALdmtyxf84natXsCjM1UHbe6YShFTpBndABwonh/Pe30v+aEL591Ld685Qe8stN
M4ebK52Q4xW5CFxs/DvzEX0YnCAfiOx6pIh8QhVStdgQArfNex8lx+ynlegvaOvrUIC3oNizUHzH
2Y8DtdT0tGuXFsypG7GtY3qlVTU+NmMyFQumyiLo+J0qBJH54yB1LfZ40yEBqzv0qBO4yHC97Ztr
ASpAQS/G6LkI5Nxj8IrVRNLfRjaEQHNKHprS+t0JcewEvdqBJtPVK7GGosFAlXpG9bHRUUcp4fAe
KLAJB26Kv1fl6pCNTxN1N7GOy0YNKlymrJXaPQ1Jzoa0xMoOV5c78MFa/fsyfYGhf0xM2MqbDmx/
VUOzMvw+GR5z5wRnHjr54P3sjC2oI+7lNOHu796ubzrfgeIOENeAVjpGlsjGn902hBA81UvyTbAM
xKCynsCAQgyM85/l08ncY2NKgyLwqxc90msIffZl+sOB/4WbceAAGQMQdptehPmt1t51mnPpm0xf
XGHvNFqkaUiysMExV3leki8bKm14xYKzhO9ika1Zb46ABbtpAXEaC1Q3R684VTB9P7vXDg8m86kl
QWYw3Lb9+lqulS53u2sRnlsa7qR3eIX2auOGGu0/FIsg42h/CAwrwge+tSb//moGrIT/sZoOTMp4
gGxJFPkGCupNY/WXYYW5hes83CB6nnCME4jmRFUu1m2XoPk4kaNmAeFYNFyboIua4BDo+Mpd6HZZ
084lcw9fOaGI5isrvEQYXktFKqhPBvXi5AI8vx19Y3NyTWrVLhhAdIHH6e0WKXyuaixxND0WYSiD
hoHCo/WtqUqSn7W84uOVWBDz9ZEyt8J9Ih9ArJtXv2qccPYqtD5ia7kL5OibSKdJGMF85wfyyYTh
/lK9XWDFfVhw0A6fL6FwA/qp5th2UcOSBmRMGlfHZNacUinTjr67AkLZ24ObA080HxD3uXARS2PH
a+Go8bFqiGaF4ELdww2Ehxl21Hk6B4GKnL+rU9tt3DOZgzi7NbuRsMe7t2JOAqE3fBv4Q7dfnT2D
bgybKxjT9xk8eG1WuYYP5cLTzdHZs33jqwLPQrBxMa1rvd9OzLjTeJCXzY+Tjy9cDP7j85x1znvJ
++Mxx4eSJoQjDPUapnf9SCSIyT6+ziRiiA9bp4G8CENminvJN+xmnS90KpIT3lvXgmBO0U8gUY3v
M+4FIDS5b7sSS4QyXlKLrttCGeNGVY55ixD4hWoXYNie3WKpXm2/BHy4BhqF4qjbnJOW1nKEa4AG
9NNtqkWdkIlMDz7C2xdCQkCIVlgnZYJpvwPn7OlCfCI2ZvgjwN+Vh41RtDUlCnsPPF4zQG5hjqMG
ZhgJoliGsOIrvhMPibmOChCVHQRu2JlFpC9JtgVgcciLrMCi5Fcaw/BN41toLQ+RPVfWaczK0TLD
zm8h/Szwl5IRXXCY+X10YDuM2YMMfRyNox3mHHUCu5jWN05XEyQrE502j5jucDG34iBkj03wjzOe
GWf3+NSFGtR0AUyGZEfqYJsoIHBDueAjdYVeh+eDL1IZ4PlfYJ0w5+d5kFVuHtB+C0z+sseY40qW
9KiM8pqtze6XRgqVPbWCEsp9/YniWWKsJpJbKUaqmVdtc++EpIEgq+DuQQNpeLJYiCmw4+Ek4NCp
fzW522AfiLlH64rhLpjM6937+owsyIKDf/CziEhhN3Wlvd/MzMD6GCSdD3/Qkg/Ft0ScHBsfq7wA
hyKwbX8f9t7eP0A63LlXBiVjCBnAnUBMcGg+rESQIC5LvyOwMK7gqIdThqrkW0FmfJfTc/L3ke3J
MabQDQlNnPrrsPtySVWpsSH7QzlHUnj6lXEdWGlHYk7CIf+y47un0KtkJKeco4ZoLwfRhDjqisMx
53V6xIk6e7nOdq6kdnG9OIKzeJzQpc+f8SqedAkBW7CdoUDDOLhiQyL9e/FIHZAUaq379zJqn05c
NZ1KV7r/Jxr4v13x8YLFwkSFyJ1BR0Siz+vBvialK9YlJf6tvBtX3g532KAcgM0gH7A3eTamiTaV
72Z7ijfkX+XPQ5QJdzaz5vueSyWJpChMPLLZuMqYQXLq8Unej/SPzCNDmSv/hi0T8g4JNCuB7JgS
uHOb9QHbdR3bdRNH98YdYNipfhq+StOUmajiKTJ/5GEW7tx0IS87Ygd/fNmHhk8u+j7ETBNrH3fH
1ICbxtewzwMyTjGIoXiIaCTnI1gGIXxWxpyIME7TjkeDcXgWisM1ao9xCmCIdR+Gv6L8cILuy9fO
YWgSB4SGONjH+xi5D9eG7bgPjJfjwthM2697Sca8Mv7EYjyW6UvjYfiYd+JV+nXAYjEvcxucaumz
hfxTGxNHCbGGSUp50z/pBIPKBQaqDsgkOKDeEutVJiomIjFEPQGxGpHtlqi0NDDTfNYnBU18Thsr
AlOiKGcokKZSC4sbusLwtSZaYo+JKCKpAB9PamOqIpfKJPWhHc4JoHm/c06yYIco+VcOl5yhWvLr
zE3HXIuns1GG6frrTMIij4ZxBxiHx8V5JC8rI9pj3JQZ5jt37zbPx/p86pqjxeAFlJUnZJj5ZJG+
RrvCBi7MUfN0oRrwFw6iGchrbx/KZ+rC0pV7+s7hNj7mFPPGr2boYJzISA7bQSJGqw1OQYMViGx0
hZO7QOeUdNv8odtCKEaI4zyXdGrNYgIGi9VqB1Y7KMaXt3QAJJt/Ws8VlnsLfMugYT/Yq2bL3+2V
RtMEyeQKgNd65qnDxFrI/1bWcx53b/kDNA6Llu74N7L7hmci7ogPlzdA3jeBetNriBUqGsKFDJRt
+owlPRglBwQyzJiKlZXVcwTDpHsrHzr0UpMyZqV7LtasUsWcXJWWp+GoWi7r64hBscfVdwmAirci
S+Uzi9pbGrBOfvLONoTt+7YGUcbiFnkab7Q4YeO3Irxncdp2PORPONI+W88cugGQ145VJDjA1H0/
JuhlhZUekTMJgOtWTkMe85CvmWLrM+CfDuooizMa2fRMKZ6RvKURN3IaZUytEAdWJyZVuctPvky1
DgIoPpQTKZ/Mi+UpNnguqG4is/BldhkFn3x4OdYSmRt415TrWs2MRF0YiRPZ91G11RfQ5ROTjxPv
pzS6LaqZGqSRHIc83YnIL+85Hn6rZrfFjUQuc2NFBUxrjKK6sAtTv9cYZlkkhlE5PxrEF4RUFNIs
M8gEYZDw7C68hHacsXhdeUXqVkDLrat5olGSGYNyvGXjPgLRBY9JIG+vDHjYFnOe6h7ALSD2Y05r
VaTP00jDsHUY4xiOivwxO4/tGAa40Fb4/YjGiRbp/J6Qkq5wmBbM8vOzutCS28IhzX3UwHcDAljI
w1gdtl0xHqKC2Jq/rxGXD4+s527bMLsT+8QQd57ThTgKFw4KDe1N22JoTFGCLXIz72k63eJ6Sd59
bMP2oHk1O8fnBzTdTECYk84ZUksZWPvYWVgKg/aypT2RLop5gb+nWCt3cPtr2TnNoCexInkb7PrI
U5I93W7Ok52FjDaTKyTXhBv0Pmr2oyPg8ew2vy2uqxs5UmkkI8BO5Cn9Io9U7vh4wEnJIjsuHvHX
J2lobRJNP68eT78GSzltBr/fKuYQbBL0uTon9TNGzrQcLG9PnG0hAQ2XzjzbZJvilR9Uj2gbMbXg
hTtkkeJEJz5zlx1p77yBzYtN/o45Q2zHu8c80ucyJDI5miwClRmOD7AK0FfOrCjQA6+aEaTdspuw
+YYyeMvYDFI/ZzEZxpew8VFQnmYnvF4RcGKvioth4CzocsT5kgbPbi7Pd6ILYs4TjXcGoeb9bgMY
4ZGVFGUKkXbthxKKqzHOVCzONx8ln8Rk3mjd7V12EnBvLqzS+DLiQOEfeSZOiMgChKSouzipK165
kDXYgAto8CYdoN0YWOgU75bS48O9A/mf/KmhqeDMBq8Ka3blm4ia63m9rsJDWGG9V4X4H3ekdJqz
Chfkkn5i/5XTibor4M+zYYHpGUIChEvV+JfE7ayJ2+k8MUk/rfYNwAV2frM+UMIT90mX4LKDW96v
egElT1Gmp6S+CMsQVQ1dmD3Gq8dNQ3umXOyJt+YlOaae4xr1bVKsipU4szpP8qf9pljlRC6tNHQc
K2U53I2zwbRKzlF1nfSReaGxQ5NDgdB1zb4aoNIkke5GNeVmCB2M3Gic0DyxiC1DTUHTgxXmyypV
mili9nbgLFh4vB7nWFHQNajnAprxwysm2lfwWzIquxgrjYYgR8RNHY0WziBnXKifDmefdqBHfwUX
uSIswtNDE5fM3nBHBXIjqfQzm2NNrU9vs9IkylSdHeGUvvAsrLFl4yh7KphWaxo/cZoUGDdXXDGT
C0Fsm7vzzv6ZywFXlLlH95u4n2F6w4XZhbulhJ82BF9JyYdmi79hVcfzf6elHmQMoAq9bZGSjnds
AFGXkH8XZ2vMkTG5PD3U2Jgs8USLr+yf1jhFx5ky6R7EMhBW42eFRArz6xPW2Tpnr4asxMChpXIU
B8EX+X+G3Xo5rueXzy9DWhpX9fwI/U4jYeWzLccNXLJltewe9DcLpuPcYi8aqzh2Owm20H4Rmcsq
2t9G3ZOJj+bvhrO01fcz43nAk4q4iJ0Ex9xdjPJ7psza8BxKDeXE+vLyhNclqlMLhT+kYn15pjm+
n2nGyOYN2lBNRAR3iIa097Faou8/fCoW9pP9VK7EdbnViWayn3YmIA8wj+r3R7qh/WO+Qsz+eIMk
k4+zVUtv3yKoa358HM6Hcz0czveP6dKeq+HuMjpEBioFSrUhyhWKbCm8UXqGKgfzfw8HDkI9M5Ph
hl/0y6zESXbxHhXpAx16i8me413IlVdgi3L5MeJd2Uh3LRL2xnjyDp8xiKILx5aG9I+tglC4HOf4
XGN3XZHK8oAPsYPEdqwQAbLGcuh2nwy/FLNCMbegr1jT1kedyfjizXdM3xwCFsSrQWDBIkiT81v1
QEuEQ4qt6eyME+RgbmIHKtn1DrjGTeJcBb6g/0ztOUQ+JyQHauUv3f/j4KmFgv2I8lU609pJTly1
5yfGk/2eJ7uNs3SWUtP2IaXwTMESvJ4d3s/IMAVgDO5IXOW0iJVyFVdcczSj5GOlYQbOcaHhLF7a
w1kd2j6P2YCdNfuk/uGMyphiYcBPcQubXObkka0JnXErnF4lPWsI0iFrYBv/Rh2UFTtzv/fkXa+R
PIrF4ElYqJfoCHUYFf9jtmpAglpSj4v5PmZHJGuA7JDMQHkdvpqTNAjuVCMy42sgDHS3gT2Q0pG6
hXmANO67wMb17AsVEsTp4k5q8ChjrXtA3E83zxnrce0f/R1xyLuQaXs/l5QQOgq7kcUiEh5igbDE
OaECHTpFCqoczrygW4dIRnT9mDM+gSHS5W+CwNDl08GwMgARKaOgGFNcNlStEgctxRY9eq/nQSnB
deXseoC2lncAtJKLbQFyOL86WCp094FM8vAAKEQzC2fy5gtXw1EqRJyLdPbgyZogHqg9MRBCotot
UIVzGtFUrO6Rw5euApNY6xlTLssZ64VPsHNgA6ENAgK1kiIU3sqFfzl5qixTTJ3CXCFsxDvSuD6C
htf8DjkfV83MxVhidpxJfETtK3CHdvGO0WIHPc79rJ5i4S9vc/P3c3V25imqJ8c6nJz9eqZ6mOHm
kHf2kCm4zoTO574WyRjg3M6xLn0SRvKXJWwMR2GZLeFiYFN+i29Ebdzibo5JVHLdaFHVjAQ9cojr
vjETda7FrDskglo+0ZpWsfVWhE2s+jjV7EJirslzawAhwQqrQPXu5NdlbuPtXbgIFNX9vFlZ7s53
IG+xsOh0AbB/9OTrsIroMhZ0aLlyZ+TENmA1KjnYAktm893XyZITxn5hwgtRq0HnC+XbCwwF/vgi
4GIHJiRkkuMqDQUmFJAQshiUtrBzO9fekGTCBWW5kKW/5dUn9xwCT3oZqAACSqBEZ2mF6F49eTfB
nhywWNBVfAAEI9JYnzCy+8KLRPaPFylHWRHLDRbL+sRReM1T5yogsxM5UT1DqchHh3fFh237CyUX
YyyHV7IPyTqlfD5SIQtRuZmfvd0TAbwMbrBftvFgpXCmTly4OrExVDqDPZa86gS4yN4VKGHWEw0H
+Z67wQoPGxKpd4uSmQvkDKHEZWSSlAtGyxUbTOj1bT9wZ2y/vnfNenqfd66AtNbUYKDy87f67cz/
WX0iLN4lVVyeLgszGWoI151pC3XKIYecvyWlWwKrwLdBsi6ydtW7vu8CZ7ykCmPlztlg7cIKoR1x
Qpgz4C6NcYNMAfqM3p4+k0tY4OhwYVtRsU2hbQ1etMNkUme70q5h/jnQQRz/6onl+yUhL+jqDV6P
7i2QB9Riv/2QrUnh73gcCJv6iuhx2Y7iwFcTPIELWu+q70RLCJijeCbwH9bHRHSDxE0EnLMp7UzA
Ogom4JwezwQwKHwoSN/BGpcnCzrQEAsl7ruC0uYgfBZIWeaReUKt30ztFwEEsuAIstK8dV8h9oTa
Z8C9Fz9lBm09eytuH+lGZicJX8unF1/ehuAsnFQ4Is6kBBDJVGMT+pi50BkgbpCuxHATOktPBBeU
LZy+5WjFsVlEu70rr5YkeqH9X6fHqJtixDYx1yd+boS6a4IwDkkLYlGMck7GwNOfADm/koPOE9LK
iAGjBMfTN8VloJ2iRcKsgN2Qx/aFm+88GwYnZi5CAcNiaTHK2XXqE4eLb6OXbZCSMdWf3CFmblBw
vQO33PlXgRVceAs7BsTpXfWyX7uvcdeycyvY6R0hbDKR7HCoKeC9nRGoD4ejoe2znMK6A1I+IfHn
DQZz7R1KHuF9IvBnC3RHCwb55vRuPageVAmmPsXtnkX4J12GIuJ2N6Ea82rpAjjxFY+AgkaJscYn
0yMIhcZGh6j/4l554GnBrdEQhvo7NlICMo0RZhsSinh/3nlH/4jNQ+rlPgAdmXhkvUnCJBgeZsKu
4OLcDhsSypnrxDIZ9wbvLLMy7g/DIKXqgqZGq/P3A5c7mcnb2SAYBIj6HQ4et0IONWX3doj+D2Hn
tdQ6urXrK1KVcji15RwBE09cROUsK139fgbzpFf3X3sWDc0EbKUvjPAGGhl7NZxLG0VuQnKMjtmx
fxIJamr1bDbuVsy7NUpjFgRnmkBctb7KiFqYx1KOl7iDMjwAbAQiqkX0zrZHjBMSNEMlfUHOgAk+
QlfbIIEBy2ytT1iX2KwGBQLq9iJ5lr4Prq/VT7xBKxsfF8IqAQp3y+ujHIVy/ub61kC8u6WzdfFc
fDRcH0IssqRK3K+u3Y+EmyF7usnz5eziTQRjCX2kmI2UBigQnl90I1rura+9sM4tl8W7dJJ0LqdY
DK8KqxKy3fQlfjc4uTTrVPygpsT6SlPLveP20E7ehzzlmktHA2Llc8lcngzZG4cXPW68FQBXZjPI
Fx2Lurqql4RkyKNIb4wmP42G66GnTMKNkXxDMo6cJxevCBkX+QvC0GzE8MIZySkYWJ4VuhEjo5lW
GTLO3EZl2XDTZaDznXS12VJqD1vKkXXXRGjhYG3YHckwhXjCxs09kl1PJw9tVyRly2E1YZNWLVGJ
Ry5H2PLAL3bA1BJ2+Hj7IPPvz7Yv0VNKVm2S3to7kw+ykFO6BeQMnE6Abp3lk3+gUnLKDzkWF5VK
OEFI7GK6wcDcBaDnchITILH9WiVp4nIlXDbOjIoKBSk52aYle8qIWYQaM7L+FwvMG7gVN8mZeUV+
iE4qUZxswuoOThJZ4Z18G291JIDiI7jxY4Vo/gIpRnaH258xJ7Mg/o5/VatqYinpdMoHdPRFeBhe
m7V0H3tuUEJXayZjCaXH++QzXVyf0wVXySXApZ0Vk1/ibryePyj+7RnHO2IP55fB2i+CexEk6QgM
ZLxBj2Jd5X346L7JSWtubvApWw4XsGO2rmE54MOps/A1H4H/kDOFy5XYesoOB96QpjbWu6cfHgEP
EDKTwi2SD3RCZDKDDVx1r+NfYBWa83/2hgF5qyry0ZCI1H81vpNOiXo3N7qLulLW5lu7BMmtroxT
/iJBj7K8DjPwVy8aCdlcAo/rQXkg9JLQIRdYPzGMfBcd673xaW5VhjnSxkQ4rNqy6CgnmQH9VlZw
9Xf95CsDXAa6zmpaLdSt99BBLpN50i15O/5yJAlHqKWSaV3ym+uh+3Tfxi22EEzeGAcCWcpQXyRm
/w2IOBLtvMOVD8IrVEauj7JaR0i4/MihUmZUTQ/7NxLjMmSVkVVR1gLA0EvVmYf8uCOEIpLCXIkL
zfdCXACkesQ8AMuDgKVSvldpMwK1Es82meGo5kgbvN6PYFJYNpCIYbDJ6oriyFbWVwnzlN9cd3hJ
Nw7fsQyx4AcA2S0yM/mAHr1sCSbJntDpgRP9RCM6v0iI7a4kFwCjxy8MxD9lUTaJHyWPkCa5cpK+
vLSnR7IL9hWWVRdfbDlBORkdLyRSMjYtfilN/fBiw9dA2IdUJd0YJJWyhpqrP9eDYwHBeEh4Xawl
7M9Z0fU3m21EsgXrK0GL37owmdhbyRiYdzLlWJwZt6uU0Fc+SENYhgjr2IYcNqLsmUlv5XOZ+yHr
nqyhkjCz9O4N0hh2wd91QbI4mw3TXrABS2tfIkcOJsseUeNvlheyKcuSHa6iD2Mjy2OBKg0pDMNV
QnD7oKy5ZnkIGzYXdzXQhzkCACCpM9jUOhJSl3Tc/AnPOmlly6OQbY5L2qMP+wy96PdiZcGVAS95
icoQFPSBQiz+i3dlwoPxZ2CrK/NNf5PxhKTz0X0LGWnaJn0Za9rYwU+71E5whuRaJAWV2yafFqv/
jZUo/lY26m5E8KmXEiE/+V34lqxz63LFoge9kuIWZSz836IlUGLueL92EcshTEZ5iO/IDOCfcPNZ
+ak8ZqjzocqASyZ/v4l5COEhXf1WLORRAT5mKZaAGzmz+NDzI6laEDOcJW6QX8mpyCvlt78fLGHs
LRyh5wRlh1E2soJRz9xccXeiUW9tbryYjemL73iGVKdRC5OnavD0jU32IcskTh9yXazif96s5C3+
5FfmCjwqzyFFSY+HIQ9PJzbDh55FJSAomta0bQCo8hVfaUGXeM8ZVQLSlYW5aJkQ4w+vQd2CoAZW
yW8d788cIHem085EuDIp7O0VdEj9m7G3fGUYMIdl1RGch8wCSeFlWSOxYyBILMca/7va/JkxTDoR
Mis3NSiZ6p0UqMl8Od3bjwKvI2fqg1bhLa6QK8ThuCKqE4NsKaUIYES8jrW9wfeSh3WUTcS+PDkS
jxboinHRsGxOIGPI8RDYRaeGjed0o2jGKW76H1GKDBjJEYxt8CwaAukzWpYIFAD4W5QP6P/ScZd+
N636c080u6RLCRcAuACNSGAC2xhNZVqRNHCFFeCesg2IxWWxl9q6wc/UZfwuTXwa+J8WMI3tGCGK
Qw7w47DxXj1SHXnJuKxo8GQkOtK3tWiQliQ70WpUZugJ7EAJ/EJIkDKDgnzdFCvjQ5rwNmAFaXXR
1KZXQPOq5UzlR+3a3KTkC2Q0vLbjgSfD7B57c9ouKXgDwbEEiCnQ+g22Li3lP+9Wr+/HVxuJw4j+
vuRMgpH4gzkg/6XwZbFqVk88DR44+m0UdDgeZ62RlqGmROPh9pr/pmmc1MFZ0FeHPJESF6zpTvD5
pwGvrfSHadv9JBexVBV5A29VbezPbovKY4kDNsQVThtFiG4tTT1agELdkWyt3eGMw7mVi4xtjea5
AEbwYVmRxC1kTCfk2gLESZfS7Q628TI76LjG8npBnJQ794vz4g7JPfqDdUh4sdw5STHlrAUNMhIx
8q7y6SA4KbABgUYgG/V7aywejnwH/oPW2e0VKvB6fAUUsSnXSDoN99KFbF4lF5XBYnB/JBXM19B/
wHKAP9iC7iDJk/zVO3AJaGYm+36Jo+tWOfRLdCNBwExbutoailCMMk6Lo/4OEamfNfhUCaSlXMBC
oTnECaGMtXLeZIAKxKAQkIogPrZ/UBAVPfNj88JrXpqlSjJ8lXHMo2Za+c7S4CNnKqpPgShUMqmQ
PFnJbZdHe3v57cBzs3kDsmiORvsURIgGKiri6tQHA86h5N3uyVqpDzxivPNkJEtP1tzQn3IW169u
J1ALGQVy9+Dfrbk2/i9P0GHoX7kuowFqO/FYKSnzHjIouMy1/Esex3TfLJVH+T0TETa+SpcJlMi3
dCT+9CUIk8U7GJ9cjZQ8WyKtx4Ieb3PSbhMzOovX/plncmh1Ez/LKcnTtxH7akF2RSvvGH0LeavA
04w1YAcqmz4jFw3MirFgX+RZy9MeBIEhbmL8dFq5exADXAdCSW/ylHJgRwF3UGMycdrv2lvJ9QsS
SA4pQxDsEIM6OdDmr3fyZqA3eAxC+sxZpZyTLKUSb+HVwY4vdTDxqdV8kFZHCQZZjgl5DH9gsjNd
mHN/RneAVoGQoARLIqRH1NMoQEF/4xLk4DJrZUjLsxRMiXzyt4eW18tT4wKpn8iwk4EiY2v6HWEy
VmXxC5/ocvtyIYzsdcNKIO/2B2MjA1Wej/BQ5VMoUA7LYS8/42+4y7w/pCqGtrFSyjkeSqybyiHZ
jEvkEFgQLSA9YhporMKjhi6aukTNRFZIuW14uj2LM6PMEHTl+L94LBk0yjU+9BegNfuCBUWKJ9aW
wgoiu8qqxRdap6op3a0YAJG9lH5ZcrZogUrbU1mh8IHls8XZyqLd8B75UV02GzypeY10NlOQ6eLb
LlUVl/ansbCeRAElxjzst7SFLjdvRVPz3lxOiKVYP+ZSoeWKp7qUtSYwTIJpu+0rRm5x8TjmuBeB
k+TMH3Ou/I1Yz00LmCJsC7/1H6ylHUym+fdmWDQo7EkNTQbz7aLxbxFjGbi4ie/lp/LpbTPeUEBR
I061YpANuOo1ew3XIxJi3AhOWQqkBeCqQtp4foUkjE0fWPdRoyTTxTabpwCIDtiN7GoGJz7uEXmh
+t2tUH5e4SpD+0+iJHoDUgAmf5OgzkKbxWHPU3/P3+Ao1M0J+MR1XJVJSoj6GwUTnEq1l94adQGp
oFdrDdI4YZbEwL/1Tf6cIshv+CSVgj9x8J9qjy0VhK28jMLK28gsGQl3cqKG5Dd5kGBcKiQWoVZ5
kFOUMEuiX3mFt54epBhR0/tAyVRdtaSF9l/w0Np/oP2wWv6RFmpCnv4HVSiqjLYAM3wFzZtv2k7k
hMx5tdWQIda2w/ur+wK95W/ZqPYfFLYcFf04VE4gYaHy/6+jlrWHhrY3XIDT7xBsooSTzLDcQ6zV
qNbOQ+sDjk+KXWvM+cV45xL/AWApKCnV0YpAqVRWQ+unzbZDzvXl6yGb+VsDVePzlJ2I2pKZSOIV
Kzy8fiUnWyGmItJd+BRljdu5B59KWZhkNkV2UOv8+88Y3YnWD4fT5GBrha/9MV9T6q3O2taB7z9H
vxDg9wEnzdvLiOReseiuuzOVUBOJe5AIuK5m/u3CxFqIsXn3ioOY/zI+o/wX2ric13781fo7pT2N
tzMuP8cXhEU/kHUtl7Qyh7/J1v0fMjbcYvghmqHbjqba/8aCZ14Qx1pcHp3yzgJV6QRvqhHMi+jt
OvSYXnNbEe0lDBv+8nT/D62M/z2yEFf+MaSMrq17NVGuF4Jl6/MNDa9qHqFCtbGO38+i+KSx7+kU
hglY/0ZU+Q/Xn4HlcckmWiQotxv/oo/YamdPRcqxnyRhEz1cHESQLcPl8eyiyK7M9Pf6zN1Yl6fx
AHhqmdxN6GFtZpvFbD7blhAVjipi4rSTWEOjcnYcFq/eKn337pD03EBsrWfbh/XPbv0XuonUX/6H
UfGvMxdizD/uWlLk4VgHKOCYiCLh+IPWnxhlGd9Rc0C2LzP/Zkig/YdqI0c0VBMNR9PBQML53yMG
Rm1i29Apl52PtOuB5yQylyJhDJz+sDy8qFtntqOw7czQlznFyKsG99fVi++vt9v5u7JarL9QKns6
HN7eFJCXwOJvh9MGbNAvUQegFPuztzDPQi3cL1avI62HxWL/vHhezNHQ9B+272uqbvmCiuSiRwJj
hxscnFt99rhGHgwvwePxYT5f+3+51b+L2n/utQEJkzKYhYig8Cj+ca/VxDCr+Ma9dlprFoIsRmgo
Q30a06/sdmisbwin19qe/YWg8d/BidWQ6nBAS3WQNfzXWqvVZlu1eRA83ubK+uC+I4tSJYtoe7om
Pk6hVFp7EOizS0CY9ixQW5KxcUNtwOnnHQwG8zg6Ugf46yag/Xfw/e+Z/Xs9jhx7TOubcjGQFJLy
0uDT8T2+idZ3NnvZPVEYuRPzcf7xlM2Q00NR6GBR5+/nL9NyQCRYGlEzc/FRHYHr+Zd7dHudOaYA
KOESy/pnkYVDpg3JNQjgM1GSb2efHbqx38O6gsM/zT4+GH0/gY0a3cfpG0JEs/x8tsHOOovPaL4i
7HFWe1FdLPzhEG8pevjxYwQGe9yEiwf6gTMsEqmJqGt0rL7u3L+sLfr/IYX4v3fpX4uL4w5RPUxN
8CglXnMRzj8KBAjATW5AM8Ij/ujO7J4LVAJmVzzQEDc3V+EFBWmudUmBKrxYnyk6Xgg4iwoihktb
0O68AaofiPI9ghvA7ofCyCxCGPd6tl9RS06G+e0bq7Plh/vUvJUn254bQDlEYxm7dBgbKA7uinmC
9TjNcFyGkbOTZI4QGljpdfOdYBLwG8Ij86Cfa0Hi2V/mWWQdJg+eCAjFep1j8HET4TUy8YPJX6Eg
DNzbmd3DNPmO5rJGgngN/dVRzJGQTr/LDw+gmYDBYafEclk+xocKFXL74KEFi5l2PbMu1Xp6HWIf
iA5EeCBeDW7zbwzo+tHFVMpXL8Rrmc+A8Bgb+rJ7mhaPiOgeu+M+pt5BrDrr6L/iM4Eu9bD9XoId
AjJEF+oToU72drIeblfvE6KHx2xvIxcACFWMdI/v7SJuZl5KCUPHRaqns6HTCogebsB6iTCPzbNz
6dAYPA/n5MNdvdC9o+KJRbKOqq/6RsPprli49E49nInTOdWT95Q9y0Fjkn4VnThYuH/ZO43/arH8
rxvZv1YmFwmjMdeMYp86zSyxX8NCm90SdLZRIuAePCrmJnPYPjNkFIE8w7dzXq/QPnFWzi/Xl/h2
Mqq3xN5bmH9ci3VWQ5b1QqSVUKLHXYL6aYTW69/Mbf7FOyOMY1nDtMp1kSPULedfO74zTqpW1zXK
ztsY7l64ZTHN0y3kbASX/v+L6L9Wqt9DubruWLYKwQ0C4v8u3UHQq1rQFgauezP3SfuAxReDHjpp
UBD/FkP9W3FNDgZP0PaQG4b5bfwqEv9jn0A0x22jtgUJShvMAHTVhz3K8yh/doof5t4ignvulvna
7sFmAwe83gARlXMjok6LkG54V9n2DGGmtH8vgs/OvRu9atbHT4mysqAnpNF4SqzxrZ6aeTW9Zfbd
GEJ3UvOFW4Lgv33VMR7ZP1F6mdxsfisQHb91fxtybD/cs39sh38uU9TbROjJ+M++NI6FOZVxO+3z
zjgVtCPgFm8zlCJsBcdITN9y5e5aU0K4pZdaMR+VU9G/x3r7kKX9PLMpkOfhavL6uRbBVVU6yK+L
qvvOMa+Be93jsZtfk00xhGdDjQ+Hqtzd4p9b+JNqmIbeoKCDIBREYkjq3gBedftoHlYBnzjIjoVf
WdH8xu1qVeZc0x8Vd110Jws3LkN57yvljWpqrHtP+WCcFHxvPZwiucvwGOqL7j7c7DuvqMDOQ7Z1
cctQ8vs0wZuqLfZToayvBupbSp+tFR34cwhwvYZlUUTDrM6GnY6/lh9HLOY3bd0Z+3yCuBt4D7p7
NizlUM6rcVNqypzbU3vbxDRmQZX516Q8l0T+XvaaPQd2c2eUwKu8ZJ1qxvaWtv61itZ2NJxLtf8K
4uvBMu+17N7AvDWsxjlyiJABtqh7zYIr5gUMDbroOeAXLgcx6m3kYaKRDzurg2Oq08iBlpAPKy86
2+auMcDB68HDNICcjqEeWLdF9p62nMHg7urbi96+q009V6PniFjT1LuHGhBiZ/wUw/XdUBCDb/Bf
SdS9GVvv4UD7uX+0bTgmHiXd5NtyMUsotEcHE4y9pT2lI0XAjjMxS5v9rM9QxRWnNHyk9ctUETa4
3Tr2ElSoOZr6qA+A+9VyNeiHJPuKwOfVT9forkHwvrwP8IgJzBfD+8x4iKWS+ZW0dvpgoVboHbov
Nu7sDmMGVnHnfIUg1HK9vg/tZDUF3T6xuxerf26nc+I054gNoMcB0y4fFFfxC0SsTaOFN05JIWaL
2+lXJOF2E65lTLGGaKS9zifz8wbENJg2qs7+XYIpHV40T5n3FlBPLXrOYUZ4ylZVjFUa5XgW19h8
okOf7U3q4QNDy8yoYlqYo+B5XCfKQp2SRzPzVlpE3/gav3S3ZFebhp+A83BeNEApeAarSXueoves
jtZKjnVooUW7CkPFPFtmTTFvrs/KgEhwy6dMtencUoeL4aTZ9cIc1inVB+p5UFv7ol0PvXdU1LPp
YR57zTdZ+6m44XysjwNS/FX5oTjhvCs2xu2hHixfYRpYQ77IbMqSCZKfIbgQ/KdzXErzIV5MoZ9V
A/TO1Djc2vqlnaZhpgTniGWtQ/wAEdqZkwOlK13uNbo+eFBabj/37GoToKWEjiOyAkt9eie+VA/V
eBng6szCDgmSACHANvK7zzH/qkBn1lcUH7Oj0SDL7Nqz3Mn8AppkZ987dr5wQJrX5mm6MnzLpwqh
NtW+C8LkIWFfK0GeDyq4+SvyUkq2Tjyqj2O/apVVHMIUKop1fn1jFZsphj+5ld/GP517fXIC1+/R
8OkGDFuneH6Flj7l+Ni57rKn5K1TqrZqXxlXXrLrbgPcbTQWnGmDQeHcuWFIlaNVgN6T1V8ay9gE
4mqN8YIL3Ny9j+BYuNFqyjTkjCBbleBr9e/Se4qusGcLSIkKaF5vexMGvLfT4+e6egypsU39pk8e
ZPyqQeczaV3NXVqFaG09TF24aMjh6/y9d7JZXEBDum5CzTzoRfaiVz3rsbks6nmu2Xed3vxkGiQO
D1SZy3hOrG0WNYusvFjZd41nfJSdOcUcKp1tqD+191leN9744+qHGjUiy0n8xEx3Aw0WF5onEk5J
BCVABUtLE32Mdb+WqQJb2CHEssd5qVC+6/nn1xVlK7OlvJe5D1EcrUuz32g9UaYi9hIYJCvAUz0U
0dzAT9EXaZFJyGvMINp9FONvO1ibQZ9fm2rhxW+1qFxnsQ4D2nnsNCpv2PxGRrFyWc7ccYGK+740
jJ1boJl2fdfcZGMba73xdXc5qpfSVg4eESsS/X3PxOqHZdExedW9EuKPBc6WcR9d8XIAJdDT9oSU
oU7WInHKWRbeTpNF49+EHg1ohB3PRpytgUl+7ZaRRo57wwbcmXcq/EXUKkM7WhV2iickrMt4Mzif
HitDXIO6UCm0UWtuP9X8IcKWyHDq+240dkP9UvfRqgm0ZZU+pxVM4au1jFKszLKL1cc7uxkPQ4ZJ
U7vLxgWzjCVVzK3GRT3eN+A7wzZZhVf2uB7UAPG2o983jezP+ygIaMA9eh0Tm1n0ko/HnHBfQ844
KiBKOqC/4mjZZY963a4BkMybWNuZVnA/1dOyC6uPwF2c+ml1LTE5Mcj3gUHrsDqVGrUUw3vW4J0q
jfOk5SbbLA9RWykGbOpsXLa6ucfk0IgfxuQ8ac2bVTzXOlJz+npWItdTw/ZyYLLVMSc0YgvvIMTO
/luxrwSa5as8mjyCDYmDgjq74hFbPWTozrjIe24H4/B6834GmHQW+TwlPTu8G8rq0Qhv56Sh9t4x
7Ud3UfOulvWol+3K1aNFCoA5wF9Kg9Wsdyyax3hAl70z5jGC+vLHaU+PuO13XZodFKfaN+hTpvq8
vl5uobcZ0P1pkmw7peGiKvedvtVy0OckXzlCIHXiG227wMWC9dvxTSyysi7ytTTGvBtrcfiNPQsc
IpMc2B7sVXI9aoQ86QD+qgSURqcjYRBeoVpE8doJQ98VDoxXHpqgmI/kNk41KwZ1pjXH1sRNwpxf
W0AsCS2j4qNM9yWWxfc9Mkg9Rej2ZdDWqUtjxbhvU0S/02k/qe1ssGpUcy46CZo+VqvrFYvg1F5F
7XjKhk2aH01tc4PkE3cL/XZkrw+MYQ6CEA/yCv5Z/xqWSzV/YieKh+eiDc82JdPghv4C20KRoJOQ
sbhZz2p8DJH+uEJ8MZvaz4D89CpwAlCaTYk78nqMP+30Q0cnxMYg0h3v+vAQs73f6lmiNKurcXZv
OPIgRGREILJ0caDBb62BlFzBUjaGRKRSGgo4ThTsGOwIrbCXeDtKheeoA/VMPlJ644W6MTx8M2x8
u3me5E5OKxO0aWyt4wbzIeL19Kb6jkWDuz0NDbZfxQM26TOW+q535kb5o8Ck0m8PTrqLbG0+Nfp9
chk7th9rOVbYkCF6q3vmXLOTxTVUF2EYLxMFrItF1KF8ZlGwSHtWz8idJ7RPQmND5jRXret2yA2U
XMKZYZ/EjD0LWq5o5J7rOHDTDdchq8zSjPUJpFYXhXvqsHj43eZDH8yMZt5i/F1xWyKF0WLDxsOD
gGmi3VC6CKC4699q+ZYow05VUPbj1t7CTTCpmLEjKJGf3eAzUF90B6kbLnZ8RULsO7YTHMOXrbEq
4ZPlK31CH8LOZ21nzCpCu6imOdQX/jS9XcMz46ybDq7+pbRgnx2bHeZFDUHG9vkxM0Hd2qgkGhtt
zBbG9N5p+tx8SLK5Ras58HFzgKnXQpyLCc7N4rEwpShmPmv5+paqP6Gn7nHd3E6Jvjah4zBuxyg6
sEAs8paiA6rGtMHUp2k6qgg/DcSiOctmZh1i+zuhStK8qMbou1m6rq7Rqe3PiXvKx/0wQs9r95l9
mIpDhlxFWIDuCPqPTllqzCPIKQUpTDck89ZGkMh5Hid3Fga7WH9Kg3ORjyuDNbDA/Sh/HBCKesvj
cGGOQK4KZW9DkC+fYgohI03J5KgpuEqTHqcEa3Hr7boBJy/XnQ9gKys1wWEc8wnvMff7NFgoJSy4
QEUJeVNZz5X3nerBfqjZNXMmbODNQwuahPFWoOHRenQoaUm4pePXFkEum2iQ0Qa0HooJcqH+MtWD
PxQvk+PMIyLxqH0xKNleTccPw5/E+YqDlyrKD/uiFfPXp7qgJOvE86nK5zVINdYao8pJcb66gA5L
DHObi/FvwzmDxxQoOHE4O8Xb37xpNubhgj0RieliriuPI4mSs9Prwo+o+9xQDemIIToHLLprL6YJ
7LrVPebZT3v12M7yy03VsOj6MUK3n7lRvY3K3o+GZ137SbKY7GqfEqbV3YcbvA9N53vDKYmIYjNg
RZTOIFSbHX5xZBLl41ACAongkdeHtPgaGF9F2u0bB22xaOcouD+qBK0BOl6HIkr9THCYDYosKcQI
BwB8Eu5yRLw8YykjYUxPaB+x5x+pzZrlWokABVsNlsH6IvOso5Hmy27iMWqLXnmtMLKfqAROzzhJ
z9HETqtVSzxUr3D48cfe21qsdp4ke4SfBlGb3YWEiEb/nNrdbNLGnaff8WjSrlkMo7bqvL0bdvcR
zcDJ8nsT0HpyxdlnW0SgdtytC80tu01ALowvxwYAFRFn2P1BU66P+d2AeY/DxMWrI/HOcR+/EgYt
e3XYWrb5oOsIM6n2evq29GadWYi/WF0zGxrqTOCInTJeupQpM7SrOovw0CyamZvC7SiJY1Orng2Z
uaxzzW+IfBoPGYMEq9+mX45TisdivFCm6ctJ1q4FLd6kilne7s00hDaM27w5zA1y0ao2z7oVrjMl
OPQqTCl4lMp+lOs1HhHC/hqg55Z4QyAMauHrdnvsotvejtWNXRTnSgNbZSO8LueYVeU5AunfUo9p
w9G3r9FOGYPDbbCYDMG816kqdmBYzXBcG6N2MMx4PUD67F86u/W9BugEFxS1zZNnxaebpe+vHSQH
IFr0JrPoujQyhG/zchv0ryy6sKo9FTFdSvRt8OJI6Fx8N4iheoPGLNOemwwPUOWL2tACb6dZxd7P
4anywMDrqZpSEbCKTwUO4zgeG7QFr5x5yfaIAGYNPq15cLxqLstQMXzmOL/HGFKRas6ZHJJwn1WX
cqdqYCnr+qqTPdIdxCY+qd9KYpyUmRyXhB3etM6nALm8N6WdVy49fgsuXYwUBZWW2wj51GIxNIpN
N1EvUaH/RhddQyEDw/f6au/DlgJMrC2NCXOUrn2wC35uw7YnmCqDYaF17cpr2tUUzu1G8cvAfa3r
vVcXO1eHkOs5qxpec1NQTcq3X1nprLQepxgKlG3X+y5pnJGxeXTTvaKNr7Hl7jTNfPDi9s5rP25X
962x8RVIXGcWWDXeL+Q13oicBzSgtkKj2k0XVeaciiJd2YX+bDpoimPh5+Eo7Hbn3huPHgso9TRS
S6INjqWlsOxu1aqmwaKM4TIegUooqysSGylxPfL7izp6jSiRaDF+HFDSbPW6TXQTNB4P5kqdpx+O
Rp9QhkXwiSOxRC8sVtvA0T/7jBC+cbZjQjw3JioWWs2mvjn3hhMspp7FKyD6jLZeSb/HQRLJasj3
oq3uAS20lPVN1Y+BZ676qxht24/mALLRwTnwZq8ch4YBa3/SQ1FA7sqJ15QyyU0ITacvmzFUU6RJ
ym7p1XjC5cNWDbs7N4IR46xDT39Sx+EwIE5nIPNLs2yW6N0iobrQZjByKt7ZjFM/mGBfaGh+qwcL
Gvz14GEFdSPFxXHNSq3tRGUZpQj1mq2HYpU3b3ztW3Qkn8bitggpuxmIImeGchjrflOPxqZNwpdF
doO8dGuOejhRr0LLjwxnXjV+ilbeYGfLe9UuttpATHDtF92k7jMXiI8OdsOhagMYG8VCbugo8YbX
4fZX3d0cwOkYnDeec2rU/CdpLao8pIsPgXa7y61Wn5UNAhGIJ7XquLqpX1Y579CCdD1QsikiAw5W
gyO1KG9YFY7ltxhShMucs1E8/RXJQ/jFL5p2GtJsYYV3Wmu/mc1FqZkp3YfXADCKXV+Tej1NxaQr
tlZ7n1/dc6LCbdVfCgOhE1bjyDvFrrPU8s9r3xPvAPy2QbF89sO5F/mgZYpgXPtUj9HKaF/sYZ9n
8EbiJ8U15709bAYcRbVga7ieP2aFT9ZqVzRRmsjnGVhUMUx9k6s7UwkWjQ0ZLHrRlIPeFYsxB2Lb
U8YKWT5CDdFkfWkXIC5Hc6dG6sXsBjSAYyM53m4J/u7CEccIq3u4SvFNoeBNwU5n9epC2Df1tLJZ
uPpN4k5zqWSMOdDfHFa1iadX2p8jzBe8r9HBw8tN/CH87PMvcyClgOheeHDm2mDtRZjNJPdOUyzi
KfBxnEDuMF8EBnoEk3YYk2EVOhCsnOSlJ17vxoDwlN6SqV3M+M5I4/exB2QMdEXTb77FsmahOO7B
G62x2JRlQrcgL2J5Z9hcQz+gLXuns6m1WNbrpbtwtWfdnFsUIJCBmMxxYShf7nRno/ffBmjojB2r
w+QnOdapLuVGCq0vY4HKdwc6GIeIaUi2eeD5ziRzWrvr4FirDg4w3v2oLpPqzVUx56Cuf0MHreM8
lNRZ5Rrpb3aXUKeDbKNtHEQfXX05tur8hpCNF9HJcpmZarNOOtqmeTWvo2EZKzujZ8tqPOa9sSwq
42Bn9UzJ7oaqXXSUOBIK7df4PJXWyTHLp26dNsE6q+C8l1JJdzHTTmis1cUpI8wO9cMk6JQAcKbT
YdwGa5HwLY6cPflS2mGTbYKw83zFklXm1YoujubOamOaS/5mq2ihR8qh6jpzXqvdc2R089C5PXoK
HO06vuvsT89Rln3aMjchYI2IwVUYchTKfQ039rrs9JKYkHxqYm9Q4+XQ4FVGOFMmh4D2eM54JLqE
+FYv+vHRybtTaA0LpYKxogBvC4G3LZcfmn9afiyzdTM7YWJWzZbyzw/+v1Rmhx7cWHvXqAynVTRb
TjMIkwJHWW42l83lspH/8xlgAH+5X8ZLgCr84p4SID1P/sXvphlfqzl/yst5Rezz/02w4BfBjL9C
pGsGgmQjzft7wA/3/AxTV4DNmxm4Zn43zDb3s/tsvuHP+Pq9waqHL0sgxJv7JS/ZbFD+l9/ywbGv
/mV24RB8870k9cN/kJO4cPRotqHRLqd1wepn4n349U7OX366Wco1XTg9eQ2/5LByXvx6xh/y31J+
9ns8OTUOJW/CCy/IP0F/F214JFk4MzGL44ZQpkVm7ffFcqj7zf2Gq+PU7/kq90q+8O7ikHfJaDpz
AZzYnx/JrZF3F5U27Mbkyu7Ffo43kpND43+5uUdiT06UAHmNvhxH5UFwZzmHTSS3mIvhcnlP3pVu
9wUMvE0DftioCPbUJ2qH9zxq/gt2uNiZ87cDZggHj3FwKKklhwd49nM0/jE/EN1rbOfL5+9v7ks3
m90DQp/JKeN4t9rgnMSPZrNvfG3v+afCdXK53/ffXPV3NpcH+P8IO6/lxrVsy34RIuDNKxydSIqU
KMMXREqi4L3H19+BrBsd3acrqvKcTIkehNl77bmmeTw4cI+HT/TwleO7mtKyO3HFY7dy1P3rK7t5
x9b6bHp9m7AWs3np+nVzBzcndphvvOvO8XzGsu31vB4w6e9Oev27Kx+7b84UTqMriU7rs9fXsr84
OXjjv+fQ9XFdN/DKpq0HhHPVY/vWo8OnYIln7xL3SiAhL+ZSOF9fN+vZct3Y9tOGcxJvaPsRcTzY
zPVFG/7yjpzzf9/h71lCNM16XK/rUeVpvLO33uS+K0JP2AnrXx79P6/hbu5giwgk5q12bB075vrg
RFoP3PqF/p7cnCCEEV7/7szxkgvJJU6QZHUvcTHROxi24jJ6E/ZGE8ZKHZ007BxrVkHeBPVhuLSE
2hZi7RZduxEWGATgsH2AcCI8mrkBeKQeuhx3KB11QV5011xXnkS6J4N6HY3kqWF1NwJCL6R+G1ix
1nHll5LhuHgwJZ6mQ2hWl10pkKAsAWiHrVvk4p7JM5HeOhHvjNEgYSh3lRCTKwg7EgPhbBGBiyOU
JC7MO84KfejoDcuZobyF/CGxbp4eUU1TBi15p8PxjPGziJVjRbtDJK1JZqs0+ny5htJuyFg5nnVo
j1VAx4WVfAKiWiB+y6n220vWx25TvCjVVWMSt6LYlpvGE6lxdSzh8AIeSZtVlvtCHkBDOIuRWU5j
Bacl+zXG2A+baZOYTjL9aSTRaVhP3MYKgI3+WZcjcW9bd0lfevyz0zGD5DCK2ytV8KbpHqP6na1Y
IB7Q8iTQO2pcNR38KGkPY6i9FUqxjXuQ2rLyg35dhb1KKQLSSHZGSikxgtgVvTTDIw0DpwMtTpvJ
N4Xpy1igNgTKS7DMR555XIL8sDREkAvl+8hqrUkE+m7fStmc4gH3Rh06oRi4eG8sd7KWMG6BGYEF
7DJ5I47IHSt3UQ38cvWVMrdC641IMQRw/6FekTkClOBUXWWWYyYoQt0+xBRUhR7X2mua2ytV/E6e
LKcWlK90vi4tNmNSQ0cJaCjA0Fm9tvVit42yW5Y33Two0lMTUTBFdggDIv8WcPfNOwww48DpFxgs
UrdLa9PPQRdESiFLf5aXrZyiLBCoehWUB9quyhQ3odKrp+04068drI2qYbIOilOz6k5myyeezq7E
9ylPOGdRKQ70tGP8iI9JAoE6192QiyNS6qc1zQec8Fjr5k6mZTXmcMmn3lWwNiVtZxDVjQLcrpPM
ARGm0HHkaV8qMMmGRWwJUTKXvYFFpNzKXt9dUixukvlSWLhHYT+B+WqfeAbNW9E8TcJTFmClnlwB
8J9CGbbDACqi4L6lhVjgFaplEw1jQXsoU4qXbPiZmvjeyiWHfjsA/hcrPledlmY8yMMWW/qUwlGO
22eIdJtQsp7kRTs2scJappJoQ63xAE9dvdw0uC2ppF2tafJofG3CGg23BVywol8r8rXo9Jexb5I7
mau9CM/ZNIK8G25dCgeRM2bFSQ2A/r74UrGSKPOZnjTmHJ3plUlOr9qQGrted7H6zganFXKzJtoF
Xb3JQVETRFnc7JXuTzwoL5aCFUt0MKznTASTYQiTwuA5QjMWT+qBssqZW3Jjeo2DSw9KwICHgl0O
oWG1LNx1uPXVRSnfAh1FQlcds6VwF8E6zjybQtqeVdKua9ZMTedK0XAotcmf9OUY5HT1ZOPEEukl
qTEvmpXXMPWT2nDaGaGmwELDnLfTJD0PlfK2EA8QECmjsmqdZY+raZMo7VHXrZvKbS0mRXXsnGmo
nkq/bdKXRJWfWIofK9ng2os8bUYpnH6otFfkMSBTFLWONZ+F7MuMPmVQhkAjQBRazkwKj6bg9VzZ
vZj5Aaary3029z24YpeTtMvoqFc6CaTyc9po7GZDuZXij6UhX5AJRVOP9bLTGe+U+K0E8wNRbQRq
Qa/l7B2INcoVt1e+Ov3QpNt5fpdnbBsthsaHydLe6DAIIo2vix5h86IF312i2PP0rhWsAs1DjYml
tnzWAv6My+CPf8H/L7PzsupULpSxwbtVkXo34GaHQGyk96ihqLU8ziDbEPn+jFbz7LRSYKtE5MyI
8xoL8xMh3dSAc02BnxLbbprHCvBQmz2zF1x9eVEI9b5kQL4VY3dbpJvRKLyRfgzrstnCbBtvVgFz
oI7wNyhFSfzSxGuzXrcN8yO27h1m0GB3Tj9hz9YFWz3bSEvjkRRhtxN+bBqUNkxwmuU7fYx1YOvF
vk7GQxT+JJLiDP2lRYuIPwDkkia6NGF+XcHYIIIxbz2CFdbklJ3+IhGAAAsBIqZkT+G8FTX1NKmK
P9yDL3HxhcmwZUou8xu/W6QhCygxn+JLymcBfRRXcFwg831DFdTv88BOc3/60z8vMAbvOLnE7rwV
XMENrr/tF1p5/C/Ma+ABRkMkxEJgtH/bbeBw3a82H9Yryw3grhhV0LP0XOEdLcM/JVXBIK+THhNN
kPNKXo0ev7/Z5qJ4wbX9s+CX8RWf1w9ZzSJWbw38pq/85qpX5Kw0P8sYl5Rio3w2jz3DHK6/wjMO
gr7+9YJtH2JcX/76JaRqs78Bq267TVvYN9H+l5NKcGApjQmAOMqewHxbonLirOvVhgn22KxZ6VPr
DIv0FmF2omjEvg+OPsmeFS97jOjtMFaciCEqmRRP7FkK6r4ZYlSbsqHZ7IUUIKrxGzMBssi1i44x
pR/9AMO0tIMaBcZd9k/JcAkzvB64rNLyGT4EgXIUBeU2yWtPSFwlIiVkyY9S+JKP6lOnzsdWXxyx
jtxKXr4idfQUeTxZisr0kRxVhs9som+aZofKwoeOvkDVmN9im+4T5kKBjlUWAmkyHPPXSXoaD/F0
LBOorxGZjCUcKKP/DLn257UrktD7CrBlq3BbhmtgUMYBdsPKRKmJ60CTTJ/SiAQ1pidHmkcbJv4I
3UlfMSrUFfI8eJWClEDVrqpAQlS2FbN+K7E8TJYPTTDtto38LBvcLNL9mAZeEY/HrswuJtwgKfek
BlGTQSlXpr5GFUJMzzZW2w24Ig6F81Uz6Ibjpxh8qzOqzAYCGqtFMxcdLdSBUvD7C3J6RMKtMF6E
+qEa5yrHuSb+FRrrB6f/52HuXkfWo+LS+6k6brWcaJUAd88SEas+kHwS4pC3uLm6tJC8iRtQ4Ptk
2aOJcoBd65CrGoqbECg71GyJC7yhzZQFidf32U2EnS4jeOSrWMimS4OyUCmZviW/Xzn3pgmEQDtB
R6lSmXh2RX4doHOUz538G4XSYWh0iC/tlU5VFeifoqB/DDnNZdVy1PJjmnQaTDXyqLyl/17lngAp
IkJZPj3gpE1WsIbEnMdQpMSc4GG1fhf+GABwy8L3VATRNceHOEBOanXzrVmaHc3RHrWkiFRKe0Fi
cBJKNKUBmnBl/MjfiwJ2qpKn15pvm6aEkiUXgxCxEFTGiLKP0I21EDIVUE1ibVMZ2Rg4rKnlh6aa
PitJ9DPR4symAdyRzYJ/h6A9J+irFlK5a9y5i200XrK8POQCsG8BD7aiUdozOgDzzin2LYSY1In+
E5e6MwW/Yf+c5bObQpwDxbglNeMATQ0ZB1ktJ31EQ3hVRoexVA5BD9wyZR8l4L9iehHmmDNUhq7W
3+oKqpI4sFLBg4mzIS0JVAXMyUsSBBYMotNLSDUiIS4JMJFur1PwM6u4KJUKtBgv1BF1xwUXANkx
6fDLuD6g0U06h3OWlJCEKsZkUYRWwBROsoFtv/ahTZdazLbaGDpC/UFRJmMeCH2kfjP63awjOkpZ
juSv9DiNACdsU/aCCrsHTqk3LfqtWBxPu1oecGlpY0clkGF221p6ieX0S0oO8wxbXJNrxuCBQTZV
aB7ptyKkP+EiHNJG0cmzxkvFZjNOXwLhndNDXAQYhvpHH4bOkjzPNaEDA9cFeNoyWl6LiwKVuVBI
hxpSFUOVMRo05HH77XSbKw4u3tGcZuDlB64eS3VcKsWJaaZT6H1N8fJUixez/UsugxJKUp2akp0w
5hsYPpa1XjrsPlpEBuZHA5Fy65GVzRZi1eKoaukY1S01X6H0KBEuYHv4MXbCUZJm3KwGzCZrdQ/P
34cSUee0fFVCagNsfYPIA+raqD0tSa2IKthrMQaDqsIFSfc1uCX9BUoqtsa3RbyLMkd4+cKjSeb9
0/kphmQaKwxEkX7LxtEzBZ1YERzhyulUQGwRgrdasN4XTTtGyXyAg+BYEWt1PpKW2iA7Q7OTA1c0
o03aNyi40+ek6BnMGPVncdyTaH6ecVnvM8l2u4ghOLhx3DNwYY15iILsq8tYkwgAibSkWTXSUhWQ
1dkZzu+adTUX+V6DFZpZeEhFef+fadvaP4jt/x/H+B9ytK4yhLKtrOW5MrbTR5lulcjLeq/qvS72
tNwPFi/5VAnKWTz41aSOVrlTYFwLQzCwmS2zZTd+V7ltHZ8TJt0v3LJFkphoeoDCZs5MA5fS94HP
m0wWleyFZ8+YKYa8NgIX3SWdH/Zea4HHMqaeiuT5P38/WVvVUv8kUau01KCJy4oOkfr/JaZPhV41
XU88sTyyPoSSEv7RjJ9YgFOSkhVD2UOXXC1aKBOAUvwNYCsiYnNyAVs9jo09YG5MnSSxxhliwxfH
6KMkkXZYTn31M4YN9fpR6SwvwLAL4wjzsdSZm8WuKJzMxXBMhVKmS3dykWI9d2m72yIjqygsAlwR
GIqB1/YwpfepCAAiXFoshIUYv7wGxLsr/TyhTalbWNoSnFF01bbGjJPUG6mGYRbN9lQQOb7t1Xa7
RMVrKwBWl5zCyqOeIKfyBEHEm88SbAMX6brODt2LIbKmG7ODZPZbtc829TA5kQgEjCcSUUiRxNgZ
A3HOhLmmeFaOD6D0Rlf8JL0EYQWl4taIOzORd4JC3kBLwrJWuwYOJ2nFCI0SpsOXv3gBmZBsKLM7
sc+8jJZO3uB1NxaeMJHuCH97GB6LeOw6rHsZSkfqkp85ecssDDVod+JJTdtnGMXdQq/SKE/jIjxb
Rbpf+l/N6AHfsbyols2Y3ALj3jcgDuTPjdawGxXEKkL6ZxyJ3C7mY5rd+w7/ZrqsLXoYA8/AOSJN
u2DNg7Frec3bex3ue5pqE5SqqX5IxaMTY7c09ZeFKT7C91AF9t4SMN0x0ITDxlyeNfxqK/mzm2/F
QMkCI1mS/EDjMgh/tHLeqgvJRdTIJbajTKHUOTTHCx8FQmFKZyFyVEw22mZTzykes8M1MlCKF0ce
H0Lgn/nIOCtVR0ObtgtgXAWrqmhu0XAXW3y8iNKW8GJPFji+0ej1abTSR7ZlJh5nk2RwBNvRpuxY
UaxS1vg4FBNVBO3cOsBQg8dgQag4JEKRla1nQVh2qYLFs5S5dTgYHP2HiSHtAFAiiUeFDx1Zfhd3
0bp0KUdd790p/C2xUIcwV+EsNA+3yLj1pgKtUYcEcjTGc8iip4lWjoUBDaVmThHxhYj8kN5Ww2Kj
raO3ocduajt3p/985SvmvxvaNEXUdF2XdU36O/T93yqROomTsGjE50RxxpnlLPWpu6DqIkPBx2Nw
kuDCHmAaQO1hKueM58rSK2ck6KCD5QvrHFAIt0on/Z0vNKlQey9QClhDOOZVTLbdB5dk8orrxXvG
utryOYujl/5RncP+Pt+SyiUcgYPO0kOhZesBbiIzwypPvadfGnGjwY3BCEAcXz00TzLhZRGdPBei
LljmR0/7FhYvdc05mJ3AgApoq79TDjGF2D/tq77i8wo6Zu06jMp6Oj9bIpQOJHFgny+9YsyBfsFi
hQyL+V/qLGk+jZGDcGD4EDW7fFN/6b7ctPeyd/U/FnPP7/LK9sbEGQlvxs38wS5Y3q1RGsQZz16r
ALi5DR162EcZ1GwchIUH1WSL53OyB5QhYAAuRJLb4mDnr2NCmLoNJAuHmHi/WXInBkuLy2iIfebI
hX0t2bCPBLCe+3BuTOwhwXKh1dpR6gQIlOGLXIxTELrwFxvcLrj2qhdoiBa1/5v+1r1MX9m5Oct/
1NoJfo1DeYnv8mf2LtyEe/301FOaYZKJZX6Xb6QLXUGTcePSQpG6t+zbl/IdT02muMktX0MyPzsP
RmhzqrG2BFnEIAXjzMFZ22pnVnZi+7LClZMz3IW9sgfYBXeF+QKNWU2cCJsFijN7+qSFZjod0TYl
9RTooy2R6CkxPG3H1Ak5Azso+I5CD+2bRUd1mQO3u+JlmpPV8iZGtgro5c8BSjHbC8FdbOEO6QEj
ofZT/GGYlPEsPVuXtCd83qbS0cmPgOxM2wb49RM1vUwQgqtLMNkOITUN8BrmC1/1B8s85TTGz6ii
KnuZoVq7C9NH44xwjyDYd86KrL2CwmxZ18fwRJ+ZBKZfYz8+cadvvuev0ZtwNPbmIWYjz+ZH86Z/
VCd5cFST2+wMY7d8KpD7QXiQiiLu/5mv0SO6YdRwwNpYoUKEtiUeANfh1uHXz9wWHOrXniTM7/Bc
funQDkYIJN5SwesCMOUFcCYdFESp5A2D17YOxoARuujkv0mB/41iTtIUQyWNjrBb0/qHYk6Ku1LX
g1x8hm8cXmM6By9UAXhbvQX78dpJdvQtc4na2af4JyU1ez/glYJgYdkxDLNwH2qHU59zaH5VPOuX
xnhzHU7xh/LZHhJ2wX8e4/RV//vP4kZTRdNQSf0TZfEf1Ruxj0na54n4FIm/ioJchjmlvc696Q4Y
ARpp5kL/xo6BrWOybkNnCEc3KUSvGMRj0DzGAp82lV55AemUpeeU3/VmgmmNqYmVDmhJ7ClGDDOs
yrfRDaeR5exWQhMk/4jVDFbRu9KQ7Jos3yUxfZjyKGe4izBkqK3bKjepxP0XUmRodtser/QKa1sB
0t+cgbUcLfHjV0SWVYz7mTZToIOqQkfOWTCL2nZGZpKOjyy4W/1/E9n/u+OsK4quaqaKXtH6x47T
WEbKaq+JT5M+23KtbiEet9CIKWQ8Q/tO8EvnzBxgBEZr8G65X6KAEuaTRUrUj4gEoSwY0n+R/MmK
+u8OqK4wC0pYcAAu/MMNMqkzKc+VEaOWItgMUehOg4XQdqU21jozVb7ysaz8uYoVHBuZ1XJBvPfh
B+i5tQ1F8m6s/qcvnpvxUU5uMAReNeueHI/+Ij5gSKLOeJNLkIEk9aWyYeA7rfrJSTKvZQ599y2q
dhKj9EBTjSVrO1uOJmIbFracC5hxzgOw1StanjH/EJP8pC1YDTHY5MDEUQ7HfSLAdbqu/wfdWSQ9
eNHAFBqm21FQnuqCmE4N4iVuPeZwMxJM1sr4bchQT6X0GIxW9vMS7hUkbE1RPb145PMtNN+r4lWW
U6+Bil+O2bFetUK58G4Z9NdaNbpqsCirDxQpXUoTizkzMb8bA62+UeL+17i+77tfx/Vf8G34B65/
5v8793DHnZ+KLzvH+/Fc2v7s+UeegNMCdx19HlxvuD6qe+7zeQb/u355Wu/U9+0fk0Q7kjN1+3jk
mf/7B3IZ147NbV/OcHC4r+/AY+eMgO8f3qg8cQ9v3+3Wd6UpfucPG3q8W2uXnNfx39/Pvvts3p2b
69P5eWZnZz/8VGS+yhEyxd237HDLm5C36x7ptcvOPdhDslCd4+LysWcqgPUTeHz9qDVK4XjkizL6
2nAGfV4v8cn06Zl0bR45HwV73RiMUO2vyDmz6774sC+fDaFDHjmYUdC95rN5xPfPrf3lf+34DRqG
/7r+PPuUVc4ZB4L7KyuPvxSQ9elnwT6vH8JQ5ay/R8796849bC23ZA/Idv1x//vKr/Xptf11ljhc
3MOtu7xuNq+RMTWw4ZXcFY7hkd9V53/f3/Lv6BztaXemn59vXxXX/+LB9CDZbGjM261pCl989Ndr
yxZ9KRBVUmTr3Irt87l1yG2Lbb4C0YMO34Mn+bsz96xfjS+4/r6ap8BB8WF1/L1/t7JA4K2s/IiV
wbJ7hT3A3qDT/vdfev4rmcJf+/e8DCYIT1sJH/ThPagXKxtk7dCvHXzuo4fPv2uXn3tWJkzkrnyL
8rG27bkLCsd+JRV4PIXO/Sv3J669Ej3+9aorL1xfDfnh7/vl6w8IA9AooB/w6BWeBaQT2ADTypVh
IoP0Aldk/Uw+gW3nBm/CG3DjX7+EPLzhPSBUbLBl4Y/PX7kv/wjJWk1QDH5FsOgTMMIZfdcDyrYr
AgLMQfVRRdDH0sZfpgfPVLSLIE40Wy75Spkekm29YLeNwC14zdrfSBGf5K7c9clzXoZXfZ4RmqHM
mUe0wOWmkmmgdKsa9HOas/1kJD6t6BE6njhB7qowvI5hPaNLEbBIS7whe2RGeFlGzgqqY7G+y8Zz
1f+2JQTsEYh0Gghx0P6YeOQgZETzEMFSa+KnIl4XqPItn8TzYojOgPlZZ/mDurYqA2fW3hMWW7RX
sqiGthdKrtX9LhpJ1lXrLYJjmflBpDrqDNM3xu9RpkECC98eZAtZMHWbKnwMMXYtavFWDzzQhfRs
Gh/GtRfN10YtdDvUazdR1G1odJ+xBjxRdd0hAFiaKoQpIn7xE9UKGjPHCKJ3OvVN9jLKIhQ+EDEW
HnSrUrBrkwJlW0IAMLFjnXH1Iru4A/5SFAnFZW+rkgGmrWyAmhHJ0CRSSTWNH0VN6WNg9p7k5AhJ
skAvnrQpXdzGwAm0SJCIS/I5rc8mCuMGolK8ABDjIZbjZjeyUg1G7Rr2zaGJ4Uybv6GKu8sYJ7xU
PZU9NaARQ6tkTOjz7VCBkIfL06zj8lMSvMLMpuXN2bAwcJ+6UwRMq6JyzaPYt8yvPv7o0X4Vc7QP
4uUlzMZLAJY65sIGsqNfMR0ZSIDV+9I+ScvgduhwzZYwcqtxNA65JqqfbdoiCke+G0hgvuI2CNVN
Oi8Um+GuGcndkixvIRlS6U6djI1a8V3MbzsWudSoUNQt3RuM/A0OrS+NhEXE4W1oz3Cs6QLSftQv
4IbuSCSUmrvqSMunCfczc6kBtBQlmPBL6AFA3+pyRG1GavwI12pNeOz8JPoCb/HTqX4Jod8k03gu
TeVHFiiJUcmnKD914FlOCBoccjn7LUdlLIl4xX4hq9mTnIGFDgYVvKUagjod7fP8yEDX9em4jFQE
P6FieaW0SlewxrzP8ovOoZ4BlYelQ1AmfBX0z2c0pI1BU1mMMNJF84kB01hyyZF3gAg4D57SguUz
pl9lHiL2wTMQHEGv+3UFN8g0k6LTFNffY4/nwBnRHhqGOH8TaMjPdFgSdb2iALnLr7kWbDFDqytn
u96gHdaW80G2+g9NvMYqpzniSJ0VfKaSoSSN7ygq7W4khdYQd328kCR/yubZl+rlWBs3ta9dOCfP
CYR+EWtQHbfqznQQg9IFJP+stzq4l6wGjZcyRmy8fNBNt3WZi4LSRVA6P4gLtNQlXZJ3BaEYSlQ7
oXk9QwbQMLaYZnXbRYK/oKxUDGe9q+HUGapvNMFy9tznf/Ror6d4ywzi59DPr1r6Ms2ocJMRpFE6
Vj1KP3TYokKM4xLdlg4uUinbHeE9U2FtY419VCX5U6yIhyBIN22U2/AGYANhcVH2kEkkRGpc+jEi
/VH3EcX6/YIXCaIpVtBieky08th4fWP5SQskERkbXUjJacoow+uXKcV3HSRabPGHaZJhsySQBDIU
BgwMUOqXvZ7IfjzNHyrq8dLEegK825Drs5IKjlKftPqR1+PVCGjrdXF9bRT9njevAtft0NmGgFVf
nFzMJHd00AplHeJK47QMNC4h8Og3Wv9mhXOjkm4UGf0m4vuEWFSMVGNQtVhzxilyRcjDc8syMTXt
HP1KZYo0PPsz4jZdAQackWRiaowoethKQuyMd2nlNciAJkS7hfGxbMxVuaRKkB7gV09yC38J83oY
0kF2l3QsS6VjW95DTXfKEu6HhZ+rUePfKFHYKQumCWnwFgsJAP5FKV5aLvlRBE6WyH1P2904vYcW
4WyCxbo+RtWMSXDe/qGxDNOXFY50n0cUE0w/FQEGofyk5fm+QqZZW+NRl29CyICMo0JiYbsvC7aq
fmTLxyK5mTLZsZrv6/YUdlS9aesNFGvtvipvEVMsLSWlJ7BSVL1m6HYdtj6agf+m0XNNPs908gx6
C/K8eHqFk2J1Q+G+1N0ZfaYTNO/MWGeztfY6IACe+SnXaEf8gAn+kAxnY80MC5StFoduJL31Ju3I
VXDIZaVF0bnXC9daqW2p8aT0pNlGkt/OnIcgrdIMV6P8UybGJhA4YZB+ymp3MissJJHAS0p9niAZ
D1Z+FnPI9nSssTk4iarkiVbo9aN6ikiC0Hibskz3avkevhvB9yzOaGaQ9cAF7OLWCWO0K8zySbuL
YJWOBk1yDTM4zc1EYALay2ZYo+6DqjXS5CtwKO9EG8UVoBTyyOjYY3Sga/AYwJ1q2hqlim2q9Z2k
5MDO00YS7zWsAx7Ug8YLlCdN7z+VQ1VZEGhoCmT1Lo/xtoxjwH/1tYIfN3B/JS5bMYLznL9lijcg
WIJaHam7JOKDSyAD3XLNCBpALL0UFj3fHIhLCA55xFeD8V7T+TKjN31CV40qAhB7Z1iRE4PGLrm8
QQOmwx6oM90V8voiJj968tOEaKT7m0aIai/SlJmZIRcZ9tn81KVkSjesyS234iQLe5m89IW2pcAc
JuBjMYLOJb4QSZuxoVjR6Yosj5FGwFIzoE7SRu9ZYVaQ7wD3DNoPDVOJuHpewTbUIlZsIMsNDJkA
44N4gNYFX2WYn5DZOUqqOvrMpU8dIqNd6UvDr5QPNbtVq7ASTkwA4aONwk1R/ZoBRo6p4nb6QEAt
45clOwB0tbFrqiu9KmSLij8GX0ueg2t9jyrRrlbMaXIxuVByLlfyqWUShtZ6hoA9XBryMfdgcVXZ
s6rkh7pOd0k77HP4QUpDgFH4JGEMDTmOQCkBDBHFx6BBZMksT7PUl74GwGxxHbHqbOZyB8IDOk5K
yGAiqHuker1c+VFnPtUAuFna7Fk3K0HtDzQ4IK31tZ0FEOk7eHsYQxjhs2wCvyWvqTJz5tPdrQt5
qwSQ5hh/4+jYCLRxEfSIcvZS034J6WhH9FUi+uqhErv5QO6yMt5WupaOE0ZpxFdi8kY9X10nZuIn
J2NypRCQSv8xpXg7okddt5lesyYrB0nAmqv2DVS+A6raEKyzoZbR8bLXQJbHGVZRI10MxMC5JLk6
aPdQgYeLr8uqJqAG62LJhusSo4cT2nuYvk7BPYO71snBPgmC25I0zoRY2zSOeWa4I+zJdb3OoFYh
mQgVb1oQlhjIGlv1VxMhOJmIZGmkzlznKYy0Odi29GFr6iepgWG3DMelwSwflNIEmppho1iIr5U4
55uzyMfLIKIcXtI3s3ItIqRqAETKuq0pvpTZtUKDDQPWN0fSxHScxSWD42BsQpoqtTQ4/Vzuslxz
w1p2x1w6WzUm6xiMxZTaCK1/YNygN029pcuf2x62qMz+7cQPMNkhUP51si902YrFK6ikahUNCdN6
3mCslkGM00Rf53peFILLIewVsnrK23Qrwk2c213Z3lU4JHSLlZcYAuu6RRroc5bu0vSe5RIwFJ1J
6qKEVnYR4kYdkmbSuKNE0DmkNzFWSDPGn7L1+sF4F2MKXoNko0RgUVL4svqbamsfUMcTu0petOGu
wvQJ3puqu+QtnORzZ0nnnu5EuXyb9P61EUCncwrKLGnR95bGec+AOWfE47BxVSo7VQEJqS/ccpCc
oZUPLWeNkEHEZR+IwnGaqMpohA1IzmSVJSkJSa04O2WOc71JE3kankbcgoxq4mwN9nkFm6KtEMwz
4NQbo7sXTQguR6K8he8gTVp4CNIgurSXoLdUjgkDC3+vljG91URvhHSkN3gCNJyFBHVKMJfXpWJo
mVTK4nGtHAOKhDRbuSeRK9eFO1UkX6zTI3G/40wuwIwcfI1TI2sAY0cNzuwYkrCh/kwmHBF2eTAf
tKxydAH3nab043U/sZ5LROs51AU3z3jTSHFDxEIqc67G0IVYDfoLfY0l3vfBE9QBG4yquDdTfAMh
uzb1sFJP4Ukz8KvZeBwYdkScRdS8YW9J57bV7usaaIIhwTcEqftTgSctu776U5dPofREBoB2AvHN
pjcNVLV/W4YTbplqB6tRwmZAwXwlF1GFa2XyMnX4MRdQVWR5E1tU42KDl6EVVYdy8aP81Ob32tzB
ekR5HSATFdIODXVxEeYKligLiYSVFEEF5q1PkAOLkSfLiitCk1E7lWnqCWo51h8KCufeaXJyiclG
KlRqciwZmbXU+M2ycG1hZdA07YkxR5qDb4H1ct9ITMk6ckHRjehTCD0Ozzn1borLe6q7piJ63SA4
Q4TqKcIXOn5krXnq5kdfj2C36mFIeAeaZlHzHs2QPHO05Avnf0qjR0fPHNe7AUCgI0M9lBmVdao2
JpS8i5hJSCbAx+OhFfQoh7eueFZhfwgW3eEQ2lO3XBQOSAuf1CqfptIL9G2vlW4raicxPLGG2SFr
F/cD/iJDlu+NGrurBJ+NIj9B4r5QGiBzpUu23CX0B2nY+WXypPVP4PqbfuVMDPBODTogUeF2gWjY
mhkfGC5RiZtPVbruPxvJhCXdo/q6itNHhZykqv8MSpixnGwpBC4l/R/KzmPHcTSNsk9EgN5sRVKi
vA0pIjZEWHqK3j39HNVggKzoRAVm0Q10ZXXKkT8/c++5iHA/SiS6UbeW+tHLmMh2rbqwLP79qwpf
J9uyQ++YVAT3bG5Zt6KYto+jK7CueCAfU4L6Tlpkso6ZJYsWpQLME/8rY59lsSMwGKqMLCMjVDjS
ySjOQ8p+kbjpntEvKuogl502Wvcyv80Zjd3jQuhNL6WEKWh4tJpFn964DWWMOc4r0M6IGhvpcQMy
3uJYExDiP7oAv0eGMkQI3IjUAFaR002gQhmwxQeLYVhW4TXvl0qGU00kG5DjbbQeGqj6Sa2JBZQA
tZ/wm3JLfxmfzAXelA/rjM5dfxrYaZjGqyHHT9zEbLH6GTpwDmQ7FGTXQLzS3FnktwDhEdYZvjw3
RgORdIaatHO9qZJWD+cBFBvQ19XjyUXfxvveTUBOCh6YFnmsmrw01YKbATVjxnNPat08ANyCrLDn
OYq68siyQWxYxxWIJlxJwHxC15mzBGxCr64Dt9HInyWfQb6arAPrFPKHGO3TmEWzjpGyxIapoDnO
nVpjU1eIH1MKXlMbwSLAfUqabs1vNbGjqS3EpzyCjAHvI3SvfkzA+nRMjpToHFjTTq1RLugSHyaW
N40gH/sJw809XwwVHFJp/G4Hy6twjvRyc4oazR0bw5aa0R2HdG11970YAXWvLbAvJODG1WqKBFcz
Wy47kuqhqWHJYHh030TTntlCQiWUT1i716lSeaJFdY0H3qJi1xVh3UnVpRp2iS5vU1XaJDKmwxLD
TdrGoB1YLmjPhfE2MsNrs89kBAiIAm2sYKJGBSJc1vz3a9spyzih0oPnuFbaVTRyCsLDQ3mCgNeQ
K8zb7G1DbZN20gzqX0vHZirNaew+LAtjD36UasqvebcsyuSSWuSth7Ljm7ByRQFz/nFK7uiB4AYk
N2Po7ADdu2heJmvrE5IpL3WDjiD/ZKu2HUREZHHKFMQUMW2xHZbPvf6c1/t82BpUGSzP66XYM+K7
5/pRrZBaxgi4QeIpAbHLeTpnduEbpTOITvDtD7wnQ7gZHdUpov8Rowi2lkF+mDnvuMybTecXbscr
K4xMTWwTFc87HaZQqTIoFITlAEu9M7+L1rdVJhlV9TrJxbPS0BCPPMxB1zxISBUVMXJDAW2HMnhs
50a7i3l6NU3P1YpMGCNvk9ngJGWkgKHWHXWZQUoi9WeNB61/7y5JxTPTCi//vfOU/ibrAIdpsabV
0XSpD2rmH7KOUBR8n2GVsoVJfJqIrkBmtblfqqvoqcYv+2Dpb+oxXTN0C2Y7JG7txz6uk2IGAlWP
T5Vi4FxYFxQ7SEnh8uGeMYj8bV6FYMktm95t5TDlCEbCX96D9YMH/o9EzzAlBbOIRCf6z5//8YGD
NO4ypdBBJ+7KN+KlKW8bJCTpwfyGpTM9+9/FRaHdou/55piodRoxdOYzADPXjCYPBADGAeC5nR0j
c5/2DDR8oAky9R5zWFt8M7z4cfbYxQ1Lk6IuNd8Bb9z4joLQA3myjXYruFRIFN/oFFqGOyhR7jOf
r+BYvRfnjFuPZKAG7weDzf5FYMtL614ivEdlZ6ObZQNO+tLgDh3aQBs3GDRClXcJNi7BBOiUE0x3
qDMzkaAOcyb1LnXQmM94JmN2xsIFycf/BRwtPaR/P7fnUOkNUdRRD4nWjx9XTX2zNztd3DQ10+Pw
FbCTd6/mic+npQMWm30uvksaeAhh8spIOGOhsSe1/OUHlv7GebUMxRQNWZNUXfzBzk0CNRxMgWV0
yQuXlBkdWVVcZ/GCVXOIgzK3rdQJrV1h4Cyof9k6a3/ZOcuiqBqKJEpcXsoPwr1qZSOzc2h7qa8u
lVADWNPOe1FZIgu16+9CfrBZZcwsyd74h/7KoIfmUG2x70XVFzAeFbFbMU4oYsGrFQ/71xfQHWec
xoMel2eZp5TRPk3srmOrNmfCFO27Xn4KB6KC4icV9l5T6K9+kGdoRtqLWgv7htJbRDGEChNXFQ7C
x4AePIww1Sd8YripxEUhjofcl2gURuM1yYp5V4aurkueKmTuf586xg9G/OMmRF4h6aJs6YquGz9+
o6mOMyPMjekwWTP1mH3DBt1Dgt1kp0c++ni1nuVvACAM8A7ax/ARvVXL/GA8I8t4rH87+uq38IXl
g3jt3yaZdROp3ZPT7hRvFpLyWzuPOJoRgAHQ7Mzf6/sMCRLmnWVyCbnlUGIS7PjNWkAigMOfMdW8
B073ygxgehpwmm/lNWd89guR/y9UZxntnAkYH7SzJf341EWMwWwE4bVFB9djBr3q6Lku2ndjT1//
/QX/TD345wv+86V+3IwWC7Iu63kpVFjb6NUiVTebFZiL7PgkLJun8Kv2emMW3P77deW/Xf2KKqmg
lJBbWP+oCP84XSFWlvcSyMu2d8GWoAwET0xOaDjvAK37jn/AMDHvCbrJF75N4rXzlv9yA0rmX9Qo
MrEHnAAyJ/z/VTL+8R4kfRxkU+Q9THv9m4ECXQo4oQu4Prc91a9ky7kmRh3s6Jdk3T6lKP5f+6/8
nKzvp/jDuIGAQmNZvtIfil8y5+VxuIxv/GDM5bxYxfozC6Bam7PmhkC/eExjCTazdpgIyGm7wMa+
0Uryus+x198SIo9AuXlMuHbQUhFyo98bHYtYnmyp75m2qk5CxBFWpAzEAbJoYRc8kTK2ig7pzlh0
rrBli2EtEBHNQYC41lE6put6Jt1yj0XGRXsdTvWLdGyX/TsJu/qpJAuc5di6eupvJFwe1FPxNXyB
qfhSXpSzelT2yiH96rbmOj6FJ3RJceLl19jLzsKL9YKj7BZuhY28U4/9d4p76+QfjT0GIlxfjvWZ
Pwdv3bN87HCbguIkyBV7TPrUE6e7qi/ApbbEvaZbFpGopOWbun4aFu2ZRdUicMjzXaOTxQF3+uW6
E/92b/35o8v/rmNGZWIm1TXyoXwrDq+ZW64iHcfu0lRuMbO8O2hr6I7E3bTfUXQIu2+5Ow5sirkF
xZa1PdTdcfC0TfkuLgB2o8LF/BUfcbUnC1KKWhvwIOBNT/5GGaygFUy+00/zql0AJgF3u2PIZge5
Fm+Boy4efYF6VBfSmQmMYPF1YPBdcNlUsI9d9INf5O/CP6FOENdD4GALIO2ZxdcgMFcgXtt85etV
iD2u59aayU+B2CthCPcYWrYZJcB1CF7Uh+sYDON9mPuizP63BTfM1JPyYvzQQ2AoD+LotJVGm2p1
xsb8RTySDzvOug8xW99H19gwJ78hHayrW6eeG6BzC5IaPJ3B8Eqb+RT6L1jPIebMYsFt9xyNAdYa
0U3x20jddvT4arULLDDMbNd6FT5FLXtc7RW7LTbGHi8JwU89E3MEwTvLn5UrQ/XYWaV4eHnOvTXM
uLOvelzRKrN05lx2sJkU0YcRO0lBq8Ff8pjJrozOAw3muxFQsn7TkUPZzVoaWmfcKcKiZ+GYL33Y
Ml52K3ho2njM3kO0kWRG+2tDWmNMbNfSJ881nvzscJb6Sem2mWCnz/99Jf52Hf4wSPhirkRBxsGL
+YvCUYS80M3yXXzy18Ivbgz9L7W7TBWtMjhXJPR3P15LSU2R9XQS74JvKmh0AyyImeO/FpvwgAzx
fgVNCC3hKr8lJ0CO0qze3reWjeZi1tho4GzzkhPgpjv5+hHCqGzLjw7E5lZjlyvtoiUBQc1T6uKV
IpXCPE/Is0+PtaQdu6Q8l7P8yT9NwizCKOr997do/qWYlDUsisqjipMp1f99O99h8qVm0fbre0HR
273l2jI15XX1MJyZfLRuslPNx46FnUuDpVR06BowobLQVJRTZjIWRFcLP1/le1FoKHksLUo2YCUO
aMN/VszIjTO0Bg0jJgZfrQTPuN1liPl6DQQrQn8pfCPjoYPUP2gGDIxmpRkfuV9uIia2NBj2NBYb
IVHYTE7HKEQZYj01JXl1ZUl5wfSG9xWM79V41JtVQTEehB+SfBSSq9DVn3DO5ljP/Cie1/djMDBV
rpwCWJOUvPtFu6gVcVf7kK0MYyMHqGqgMhp0F7QNdyiTpp4wLT5UYXCscdyMASEUfEo/4UgIs1/0
ndpffw3LQkOpmpahmY++7s8nai+1shRVhAa56CYid9rEh/ggzNg3EQ4xC/f1lgAyz1+laNPYZhDD
GW38vbWKXtKddcyo0OyBhfGsdqIDW3AvOps7pDszif+wobIrB/QEwbEz69M/JY7Y2Dw2nd/qL+Mv
vZ9MTf7/Pof1I5pIzDAT5zA8t80wlwnxLLdokq14o97XA6s9bH6gMzQHsi9uA4Yicb6drHlauj5W
494mnkTa6Xtll9xtPwZpNysXySo6JkRGISEDZzqQkBscG69Z1XPDNZ3C61ZYTVzhtUqRm9rxjpnA
Dl8a5yfKA+ExEZwVp5Yb8hpwDEc4O4Em4HKcARwLB88KPVFiDwYrzo51Ow1sUCF9iDTF+e877m9a
Wdm0iAL5p0QlKOvfv3GUKXU4lEgg8EUwisgv0DWUfbtqWfofqcbxIuy5RK2d9NqsrG1wIfdxq5Fd
c9G2hM2u2EngD6jnD7082YM7tpqdStIFhzLmxNn9Rd5B2Eje82fxlQfNf7976fF4/9F8ypaoWhqe
tIcz7ce7N0T5TgaDlZ/I0hPUb4E1ZLZlxGpNy6zYdvKiQOqqvmm/FR7KX857lCqWbhqaRl2v/2j3
GqlryboibEO6vwSsGBFo9d8iBicBU+tyNM/SsLYqp+no6UUijKYFA2HlOqZvNdk/TLBa9VzsY20l
WHf6kMwx8O2G2zsCiGAdWK9h6ozM7yUaoWg9RA+bq5cOKzavvxy5/3QfP75CRTM1zHiWKdLH/7jJ
e22w4roMit2YX3tpkQtPkuZZ7Aiy4U7LNGeFlDQLsdzSPevYG+XAkbtFz5hci+H4Cr+o8dW/lPEK
3yhRO6pJEW/8+EkTE2hIW8nK5RmD+xI7BzLhPXyywFXV3Zf+kixa9B8PlWUzo7lY+N7HYeHaXrgy
x4/AIZLcRuQ2//S8amYX9jeKc4Yevz2p/jZAM01U/UDOFUvkUfXv+6bJ85LtZ2yhZttokZsIX7qB
5S7BfH5+mLf1ZNvGFj7fX0rev81b/vXCj+/vj0M5CqxGikbV3JXVPIqXhuEZxNYqc6MmoWYZxhjd
ScGCxwDA3o2qX1r4v3WYdJnM0TSygwgP+lFwI9XKYR+U/nrIwjm3XJLiheLxa0bmXAnfFA38za4K
403C7rxhZSGHb/Bq5tpvSYy/vpNHT/rHF4H4yDDjgIHOnbEO2TKTKXDuyHYJLiJNX+/DQ0o7/tMC
s3NRW/c+aR5riFkp/NLgy/9bkSmMv2TRtHSd1Kaf91BXEYzRRpa85qBF2bZH6FTQHfomVpf43Fs0
FnHr9GyYBoF1ZvOSAV1JEKwJBJkBi2rY+iQgFWLho0IJCAt49v99UCocUhj4yHnC9iH+OK8EP2zj
EjDmRgPS7/vKUk4fKJwjAgHKFF0r1w+op4wyK8OvqGuv//36mEL+56RWFEW0RFO1uF/0f77CP34t
09emIpQNTNukl3PAkGscbZt3mt5j9pXus1egyUymIn3WzUVbomlHXc5UM7FlCgNi4gKbmWFzhoXj
dpvyWl+nZxKnvturuho2AEgh2iPcVg/GTtqJ+2bVrHDXboq1ePAvJv3xi3woaBWQcxM5uadYkyZg
ADMoplyqrOqdGA7YptnwT5GvT16IbgsJJ3ILvo7HYSOA0yINDkf6E6ZSr90F7F2jGfKK6KTMLVTu
ALGPww2NwwCMD6WDOY/P2RY7rDOQviY+hPW1nc5J9EB6TqfjVmfJIybdNXbKjsCdGCXWl3CqF9q6
PKK5yff37eRl9iNfXvjyN/7nQPiyz8O48XLMx7PhPXpVbsmqPba7ckeE+Kf8bXywHhJZ5bn+qltK
kROMduaeMvuDTO8zgcKbu2Iri/xqWsxH0BmjRnEezm00fZ+of5AmCQuFVKLKAbzmqqGDIsFiUvkx
fE9gbD6EI8rKskVB7gDPwPoLTYySWkCG3m+Ri+FAjwM7B0nTu3yRM2mGZdHRgNhgR1mytwajZOBA
pLl0mbfNayZ37lPvHX3O6cDJtyFaPQRXZNCh4wEMQxEm2s1LDhqJJR2qVZR7e+sc7Vq3dD/LNQK2
2pMOELeKmbSsV9Lh/g77aI3JlPo4D2zzNhFrE87k9SOGmL9ZwWCX20XnjifoPd/Ee9vpNt2Kaw5u
9RYfSfR7qIGYiXgji07XIsO42oav/F9BzvA3ZY686TfCakTBPCsJnK6XKTMaabD7W7xt34UXdEhs
rvnv9IuHUuwYGA7ZSFER/fIA/99KRFFlVZQVxVTZfsuPP//jxhKMO5YhJUt3GYoEkjR8IrbLxcSl
aoRbn+a5/eUJ/Xiy/btg4AU10isMQ8Xd99MuZxFSNnUaL4i3Gsd9HkDjO6JkxdX934eGLP5veYe5
y1Ap7EyZxdHPUyuUx6xoVUs6oGrpzGXgu4OIQvrMTlQvr824NhGlsWsQDsLA1ax+IhistTmwaURx
hBrf8DxayDLznVattGGdCisyZ/JlftGTZeTvwJ2I8SqhflOfWfTJbJJxQ5BgskQghfgOd/oynJ75
59xQZj3Prsp54BphRYUvQXbofa7jl1Kf9a/8oKif4curNkdSDNZkdCFxcUGaw6bL3sbhFQs1Q35i
bEiRBIJN8iIGsY0KxL0ab3njwtnv+nmDqVpZIn6mJOS823OK3NiXqM02vKWyW7Z7zLsxITENbXkf
4nDJtywdS4ZJ6ocQ7EPmce+ofgHmD08Muku0r+hIu+qcPdbtqAAZNcUYxbe99tFvhq3c7CbtGI7H
5tW6MzVZIOholwnHbR+9YeYlkpRtL+FNwQJNIDMEduAI1VPM6HMLuY8nCrSxC33DXnRbI55ip7vS
OeQQpaNvXUzqKpb2JS7aXTnNqyOmcMzy44UlgyvxdmYlHwZPisr39nDPMsiieJHQ2K7LdjHozwlm
2inf+c1FIFwNNvZBAA1U7c1g0x0TgI7SomxY5ZM+tGEioRLAsWhv/30lSo9H1V8u+z+vxccD7o/7
bGx6GeqfFp+Cb2bbiARmFRgzLwKqSY+Hx+Kh+pvFS9TGiniQk1VNx9sDuhyfrfAKfbP7GE3bX7Ca
yrSzUXhNusnIig/w9J+Zy6VIKaSNAP0TYWt7KtRPpUJTi+tk2gvRRs/WClOyC78+er3qJMhXDREH
zoyZ+QpS3l8HCuhsoFvz6OEDcBiWFc9heEI0qK6gOZNtkiw+zNY1NdtUse0cgvjT19AA4rl+eORV
YFLPjfEx3F8MWj2sEwzncle1gzVwx4kKhY22RKJXvY2h/F/VBZHlOLbxZNfxHhnYrD/qmZsSK4G0
CoBS8mq0izve2HqDJrEStkKKwcYGHHm3+FvcHvGDvNfMBrDhPm3JA0D/JUDwnOCw4xWYi/eP6Zl7
dDAX2C+q8CDxRCSKiL9b4QbDEaHsA4MgbjZGJdYJ4T5bXPintFSKtTU8aj9CLzptYb0L8kn8mjAI
Oe12RPdFCm3qrROJiCJjnV1lcOkLCGq7ygBDODdCZC8zHKokAdn9wn9iLDAgQXsgyNQED7N5gdNi
HqK1+cQNJSkug/HabZKnAAlceLq3IAsYA2ANRd04b78JORwnMhjxrjzJ9Vy95kSA+DMs+5HlcHou
jO5WxYUtfJS7InI7XBjbRnHQvFeyXS3VLY8dUfZ8cmHjueWpGmNccH8kcSzklYAcuIDX36hXxsn4
vftV5ZPP6bKiDiZXip+w0eCyGOYQxSrHzM8iO5pk5jOuhnoF5mmmEsNSu3xvvEXzW0KGGL8WkCyv
DG3Ds0Z27pqBGgo9VnPLIm+dO3rHR4FvLqH1+68dhYC80KgoT2mLOMLpsNl7OJnUdbDHeCxvRUzy
bDVYiS7V3om+GQpM59xcYlyeTK91p2GnLjAgXNHUgW7ADgXt1tpoPpBCAtpQm2fEVGyBwhQbLum2
QqdnVwKHks1BC9jcMJea8Q4soB2X8jeXFoN5w6MXaCjGP0T9mOcn2BNJspJF/O/bPFhm685Ytmu8
H7BgV+mSwNlPY++/JslZT92BLZ05L28cKSVLn2fUgTxk7ghHvf4IYHM06Cpps9pmV7VLhbi1FCpv
gFrnTCQaWiHB/6oxQYmL0brd8x14NXnThjaXUc11xWekqd/5r4XG4KfpWejuRGtXS6vcSCCUbbOr
oZ34dvPn9l0UT77laKQAqfP6O/bf0odFDtMXh3rjpIu+3qEKy/orwPw7e+cj/4O/3Q2RjXZWT6rR
hyh6taHChXJbdKUtUsS62NXinusfkzRNB7JdOHTRbHAipOBEsqiuonxA0ggJRZDYAKz4HCadN8Af
YdZLDX4k9hIM59OVWnB7OrUP52tGLU7W5IYC5M57KO0WnoVa8zNlr8DJIGMAPplu5DFUpXeXtxGL
wRTG56cifzXaiWiowlqak4tSsGLEiUTLIHM6W90nkBn6aeiwzlFEDhlzEw3oXr6IL9K8d4PUe5xg
2YbL2T+mVL48e52S2dlGHo4jj9wrcNC5OnqxZvuijeuCJzB17xvCDoQCTGMFD7Q0xwg+oHADJY9z
ehivmRK5ULaU6pKizWk2WvxUcANzztQBUZ4YY9wqQCg8U3eYwP3jo70JVgHmIRI4pDUm92w1eCjy
VcxK4Zc6wD/bsJzsn3hr47CS5DeTc5u+T+ATTjzFQXPHfL3Rl4bZs9H2gPGRlMjdZTKP93jHvzZ4
3LvIfrVqYGq3baYPH06l6F+l/HkI17gQMNCWya5jHXdfggThFTLSC3vOBJsXQEgqk7TQIBiZFqZE
zAqbzdIZgzNMWRRz79mRYD+V4RmUH8E8DexOxycVttuMkosvM5R9zwfc07BQby4PmhIwEST8g2An
OHNmlrQLW3irs5Avz+uo8scnRTpYCRdsLSxxNdqUqHO/CeaT8REVa7N/s8xlbJxMdhcJNVQUHq34
jYBCham44MYJRzJyGV1fCyj/2XmYyugF8mALLPnBW8j5Qm/eJ/WrQb+WNuG8khtSTUcnVACFdJpj
7Bnep/cXnaauVUDtdqbTysdCJsxuRc9U8PdUCmG38Ya3+UhSI7Pr9jyK27R+ZpjZrIbkNTbeY5oN
aZNC17WgvPYzYBBGOMPKQpZVUnxP3MqNtec+vvNQCE73bzgslxr+klMsSeGJuSymeHP3XZUU6+Ir
4iTh8hvhcpARNLIWDO8vlrSJEUn10ou/1QXE9dU7bTE5JEXlJTrPtJokGWbDbc1GknWfLGz6inn6
x5OFoWfDY19cqf7NBGAMaor4NTtEktfHN10iwFUroBXhJNsqEfH0/iGJg/kgXocPRpfKWUt6hIs8
mHYWr1CJ3/VqwkerNt+1MScigky/qYAYGdsiIhKntQ69tq6GNYYyVjGws3mSc2SwLy29UvFKCPv6
ZijxghDrhyJpFlzV/FNCrmHO/Z5ps2YXGZEhzBjnZnETWdggcH3Av8jfxTqM1v1JGGDcgh2f9hRF
AQAUyRHSC6iWbCm/UIiyGXqKikOobgYehPXkXvurJTs4knW3Ho+qDn/b7TTG7MzdQ3w2e1gMBOMd
ywefGC/kkrNj8Lf+IuHESJ6QmmhzWEOCHa3R0s5TfsAtfp/0pSlm+AQ7ZZORG+8Uh5rVmC3wYOrc
YFil1iV7pAdh5pphLF0WL5QB/WSHFX/qleVcvBZLnL2TuINSZPJ4BwxkI2Xp1E+amhIWyyA3riAh
tiYMYx02GBcEfBlvBDpVwlx/8lFqL6L53ROAPyknEzMMsD+Sqtcia9HspG5JJYcVAtG3vd4Z1kNQ
aV0xX8KhQQQmxUwsMFkshLkKX+UY7LjyjWk+PPJ5HBSMBzw5AaU1E4tnhor9PIiXNcDWlVB75eDi
VbYq19o/QmXt6ZzBGQA4huB8VvcHZlvkzCFymaAQeeoCHPCliK5xuAIBwqzJXBSaXa45LZvaC+r3
bD02u4K9ikHx7mTT3tA9gJtV7OQfnM13lyU9jxAeBPNwE9NxnXGbBY50NgGIORlb/GIxsFa/P74V
hNr3BQQ1QtkoIOm4R32pklUzuNomB8xzyE6j6IXCKk35OZt03iYrIgXzgMYcJTgZJMbjoS2XC7i7
lChJsQbNcqTyI1qWcKhTlFy4YgcCR7/pDrt0Dr85yRf30dEOmUYTsi6+2vBFqVZ3fSV0Z+A31LBF
s5cO0Y0zKZgcAF9x4ra2ckG8HCskn6ENuHJpNew0ocKUNqVkoniqSXzOSb47PtEtx6ybG+Y1BkHQ
u0wlxEVbXClygB+GhwoBOPVN7cX8cHNN+mIuBkNyhZ5KpphDo6BheUkPPkhl89aCGxRPuCkJqjOx
oC3hccX+KhxuYN61+iXIFi2bKb6zx6ZMXCA5hkBUsMexPlXzgpdSuG8h+rKs57EtX/l9dr3xEkJ7
YyZfOh30OIIB8CUfNKh4GfkA9t0VBIf4YZoZstfVpSjY5k7lVhffhr0pLbgM7zdrGZobYQAeZwM3
AdPLnIwcbYKFixmzGRvfEseL6fXLWj8m4Z7a0Hf7meVNoK9Gcp/Bo1ATvFTKpv1+fJZmT3LM44Be
k4us7+hR+nXvPb49OmNqLd9LuzNu+u4RwOPie2M+N71QbdYNUz1hITBbwkNJfq40yxBiWF9De6ki
DA3eZFzx8RTxQapptxdds9eTZ/xnnlVxpoZz/n9glm48QrLuilAi8J2a7Nd/go5OhnyGbFvf0X6J
NdTS03hHeIT1Zqd03h2gHO3epnoySFqlehhcFVfDaSjniaOmW1R//p0fkmtEfQv2lE1USwlWpnFO
lFaxlGX3/l7R221pFVK7/Ui9J4tVbOuYaxSk/aP6BnBmy8DYKBLx7oPvv44ncGZq6vjV45RO3gYy
Kz8SQIar2o3eVKzqDnmMmGZI9yOk1C6+FDKLb8E8fDK4OZBb6gRJVa4APtp4qUnhsjWnhOZ5pLGJ
V6GNEw+SzJyKb/AXpDSPbnmMjpXmIjYviVNYahv6Bw2DHrnjQERd+gViBGcoUJ5KDOJ2e6L/IDYp
2pHqxh/cy8/wQul5ZgyjuC27/+rARA4RX7Lvz8a39hTN86eGyHhxXroarQjyR0ypo6NudZURhjte
o/VE10bVsyov2bKxuUbxS25UW9ljviEDnVRwt0TkY+6GZusTsMQsFLsAcvB0ptxfuXWNYo/ERnwT
v612Efj4znZkM5bzyiJscx8T9kVB0bjhJmGP3JtnHdFZawsPub5NgNeMU56w+Bir/8EEteE5V0Pa
tCNRgodYWMVBZpuRFwtLUts4EHRhrTdr/ELlLYsu9DxKtpFUF+tsgdFdmUXGirDzhPZfJI6dFCFP
9XkKYKhfhCQk42+HVIhBkOOOIWTIM2MWSYRwvnYkoxa34527A3Z8dmrzpSZ9yvGzqq0q1cFKXN4e
U1BuG4muhcVwC6dqWOVWYiM8G4QTyZkMlRbqfYX6KLSuQ7yoMQDQML9z/hyyG4L5sq9n3zqBse3L
aFzw3qS0L3KIg3I+IZMmSMu36S/PqrYwYa8IRCBiyzfnQnQYEWPH6YAPbS6QcEt4GbtmA9Ql4gM2
qXnx5KMOxYUfWC+8Lx4AOjw+0GzYjXkIdW7GTN/AJC7T0al7WkHO8ZiJ8zmjbgNnuRQOPZTiYWV1
XgIUhFmKYGP8RUOdHhMR7xZAkQuTcjit9cZsliEZUK48E+sbCZH8aeKwb+rmfrZU704Hb+pjPBYs
76WNMieiIzaWkKAyty0WwDMes8GQlnXyzPYkeOJr1s6QyAUAHdlgtC5PtAToBHxF7I4qBzSuoC+q
xTUBbQwLCBa+GNhlaCQX+au5tpz4iceiIcMFo37Fh0O9uXzORq8B/1zMkXmBn1eAqjl+6miRY+n1
on/E0Pnf3X1TmhdM+vJ9FakB+8TLEO/UHdJlBjtIZ6TYLeJ1VHC8Bp9Nf9T8L861iehec94jUECS
tu0Skgudpt9W4ko3Z902dYtjUKyY8ZN7hcq+QGChLh0E7FgL4NKhEhPf+9wLKP7u8Z7Pm8dO+hU9
R06sHfhBSpjHfn2AThA4mNuM6RkdmHlfterWdyV2WM1LwDGtEdsT7ksNXekTMgS+KkCNwXcKwwjU
xLJc8/Bo8rm6ZQ9rNA5PJDqBJIYywEzk3Z+OecIsJSVCOT6XBRnr6sPf+wxd23JUrGztoW0PGW5y
m/gOkULUl1Z87TzzM7xy/Bbjo20Qc5cmsGZ0cV9Lz332sBOUV9CjzCS6Z3De48p41kxPGRi7PFwk
SMP8HZyM6Tlgqz1tQ2vfqW5fXHW2uXvOjLY+SeWW/ITsmyB0zXzKyiuWqFDcBXfce4DI12rqYSMu
DuL9nON9ZBoZLGRpqxM9zcGFQiqKkUHN+hNbULLnJjQZYOBAkDULP18zi8E+Wurr3nzGvEy4sFQe
K2sBd4OPDZ8TRAcZ4qxRUfBo1wQG1xwv38RRusD4bl1SmHdLbsEyAbbvTB9x49Bq9Lg1iwudpOgO
zzLXmgJtcH7HocA52rsYAThjFgONy82sN4m0YvaDQCJ7y4GKhMsO8oqIj3ORTucaUfY3sM7nTvr0
XTxdwZnJHPjC0d4WUJ3n4VxfsgAbSQ/JqBypUeaZQM4KXQbrutl7tYTN2V2gk2K5jz8ZR6xKnlZg
ru97lbm4Kdwkw6NWDTdpssjNjYWyccnolthwQiwI8bYDz2AIIiGpe6iEgARltAaf/eQZw7rSP6mt
80uD7Fx9VM7huMOal5OjMk9RzyEVk56KreW0usMAU34qzu/ZFrfLQ06k2x2Q32nFr2kxNOQiHdbs
H7kICusE0aBkTsdI9l5VThsS2vcpo0mqqNsJEXEZQTFYxsDCCouHYbZAVGM8Y6y3o4cY663DWuzA
LMU9RnoUvWp2/07ezFfG0tSKuFfqbw3opDWAFaebqp875VPB12tiR7zV7YnLDaY5SqAWiE6yGbs3
chbpDuoonw/01N+9dOlXg3C0hmdmHpPKPetE/TVi+C2zHuRzaKcyssfMw04jWmdj3KXMb/MdMdSp
vgHiIN8PYXTiHuKpRbMsqvsioO6Cv7MYonNPxT1x0rJji7+m9CQQbvWtXmlhZajMpa0fGS+zlv0/
HJ3XcuLYFoafiCqUxa0yOdvQNyrjoJwDkp5+Pk3Vuegz42nbIPZe648AKLGZeNVZvCD0jCiopHLG
1rJjdJB28fukOduOg1Mv7G67gPcnmxFXa2O1qK8Qdym82SVA6UN0V0eRcxnQq9f+EomQUwfe1KjO
WPyTxE3uJefgNiPcawtIgNO0J0jBXulPlWkkiQ5le1ohyb4XbFdUAnhvaUssFpHURsaQrxzDxbNV
3CVyaJI4aZE4i+JOcIXKKadtFW3a1beOGyDY6oMnSniGNnxMoKeRPPoIBmIJnkflI27F11EicRZv
L8gtI7ZP+H76EaSQJLQR2JpwehMT9reg+ZqnEg0ovfXpDl/uEkSVb2NMu/7GzEHjwJh44oiJycxZ
qZjKc1g0Y/H9/oIc8gp84rHxCjyet5CBzUAZtrgm0BYfBV9L5JN4gc/1N4yPL+ETqGsLFcuqpJAm
9tf/0ADSUUdEZbWMENiqeXZRKG+KTbDC4weyy+XB0cUzghWrIllpndKmTOMcWekkdchz1fhlVdgV
3VFTj4mXTKK1bzQ3ycxOxf+86tbvWf4Kg2acGtDkmTSVJVCyKo1mnQJDErV0D6fGVkN0ncutcMG7
Wxef6fI55Jum15xY+TdKh7r61PMFwuWTyq01wZ4SPE3woaXZmK/0xl2q3jK9EHcWJS80chxEgAGM
QqDMuv8rcH/l1F2qekWAC8kdCJ5fAPv++ChQffEXx1uJdLPYVdA7j4s/gftvlBprSRrqoqS9FD/w
dJH5fxW0WKr9q9w3s3pEmFGcmpG0XXZUHGRnGUmBnnxIzWcgPnJHIBTiA5YALbS8ugIeLAHRoAmu
iYucwlA+pS2vC+VgBB6kHFVuLtrccPeAaPRr8A9Aq1wcw5W7BMDguNTIu2nhXtzhx2lPw5prIq+P
zeRWIOSbMUOZ8FFO1wrrgfarRh5KybAztG3qsOYeuWXEyEsKak4P2vhNx3S9dHp4gvDRE/ywcqTx
m0mPMDQjIQzBEXBhk8KB0GEWUVD1WYhHlaCbLU1NbJXlPdhouIhzE+aBY9LvCYszVysriV/BOo0x
olvknRTRRtGdudU0Qz6ObMSuyeVQ3YD01GBT5Lt43C25lGadnbV8TjWIKpr+5tCjtpgL89ZN6K20
Wxod48h5E7SLdOcuqJuUyrAeGMoI9rzRYfbAtQP68FpgATyJT1Lq8PPNnR4fJTozO3zSmbz08h82
qI8m8jKKw7Yg1EQ+N/1e7u1OcOTImtzVQOq4MbnjqfSmT43BW9uUgglq9H5WqjcQii7vtdRdLR6+
c8qI6MJzyplI1EOGxrjTf/tpHX4UD23f9i6KL36jhd1vp61/gvMmE0a2Ft1h8mQZRQqFlFBL+Ey3
b5bkxnBL8rYtSr0AEpyEV8kGYLoTWB0qe9oi9hJBK6y67VejH6vHm2OMkjGbVHKHOFssYf6z9BQf
uSuVFsWBo4sAP0L65FvkdlRnGToZOwxdTt5Yibim7K9hjvMqN13coLKHLV7rJthQvzw+xQ7BOcbf
qHXpH9apJWF1hgtDj0uONT+cVrpE7S4/qgvIGAaeFkb3M+S3vawuWUTrHbdcdCrqf610BFFPpM/p
8q1BK6gRAQbn4DeKduiNbUgGQDweQX0jlFZKXprRDDwoqHYX1dV35GI/nBUCuB8LhBoqQkfJAz82
1khyXu/51dJvBcpf9INbjBF5ss+QcfFQSP6uKe6YquYwfv1ITzMncZ8ZvI14NfxdLa9zwIBLpIL4
rwuX5Y//Vb8E9yGS9X+aBQbo+fmwi9YqsVt44aFszKmDqul+8XTjWOE9m3MV6UJrtr10LKcLwXMJ
NHwAAaM/g57D0pFP9SsD8RLaQ8P0MhoRB1V5z5ttxgdjKeyCPUWaGMAA3FfqDdyZHCraBjWrXW3l
5UejrRPNlsHvUC9X+7rBRuqM4Lpj/mz1g8boro20Pl5J0E6Q1nzxpZHZJC+VBl7bp4EFdttT1wDV
smw13VqYnhy/dYkpdTt7uxUqMN2Yvaa/yemlZ4kmnKBkeUPOkRJDJpGa/XqLzsTQxYx1j9Xj+xIJ
x/DWRneCa0G4kq+leSxPKn2JrNC/RYsMOzLd4rsgg4pkcelfSUEdWfzabaDFbVpXxGlDoD+Xn6kL
HK13P6vYih4t7StMACmxiFawJiOTOmV4FDE3yUbz/X/Vt7DMrSX6hWSHTGL8WbKt0NJ4G1ebpIOQ
Pw/E6bkoKyoOr+FMbArjJ6nrEd21Z4lqsgUXeg+1J2EztcXbEntK4MXLs59+dS3cNl/BaYWGIkHx
nSp71OKa845RzVPxR+AjX4NzAB+YzpuAI//C0AeBnXJIfBe7HFBFcdGkQUtLZvMtafCMBLjYkrAJ
AZRrWroLzVvKImpdu+0upK136m+n/HJNhvXP6oxM4/YmIkq9ZrsGS6h2xwxdrVyC3/ha0iwFjnLM
8O3CNlebPiMHzlLTt62szCR5LlTmQxYEF5eXOFlXuv1EOFujP+iIBy4KQV/z0pY/yviv3WvJ6S9n
gjRH9UOr76zHhBATuOnQ0p2d3hWNo8+qORO/I2VXX8GMZlanYul0FeeSxC9jdr4L15ZbZvatvffZ
laTQ5CiZ7SXJfBbITQ1SCgJhagNaz8NEN6SP6kE5SJHXX8Zb6sXIf+MLjSECGE51q9RvHdutL+Vr
DZCdIMIWBmUDNanCbhanTF+PrF7YCg16PeRvuXwup4Pvb+gXI9XrtCg/FoSu0pL21RFaZkc30rxz
wet2YfmxFHd1uqGwFQldsE2Vc6DYg+3TT2SQGoVaDxZLqZE5jGuV6sOPBWomkj39Uws3LFhC/lMK
68z/yisuC0MI9irTwBwoZuJLaRkiS7fFYh5Nqb2AdSZrKGSbA3fQmlehfs9ar6VICOpGEEjattGV
jjUSoO9CdTsUqLP8w9XQSGUNVSyG3WnfCk/YgpaGEvWJDK8Rxp9F/Xj318pqMBInAfwXya955ZXK
dsk5a/jOuNrHteNzbNLkEO0AMiGZAS2/pdGOfsrNYjhjPab6m5DQ4pSK5PqzHofltWqt5U/C0y6C
6uB1YUGL+TiGR5CK5VMDj5z3AOJ0Wu5Nsr7IKiG3LXfiYaeNVoU2FhZPjbaUaaafWvcR67eMozAk
VKmDFPvqqMZs6AzhlBNRmBS7XsJm4SzsWmUf7PgZQH8lap74pBNZE4Ab9Ug1g98m3jJXK8Gzx//U
MGy35PdNzbbrM6w1MHXz4KHffqPhAXqqfQUirQZf8rZ5hTGRa3tOsbtRtRtZ3ikDtfPXBKvISJWD
nJ+j/AyYK+EXEYE1qBh0ZNFaTlefXq7MYYVVgedvQbvxAYkKm9yAt2z5T/bD+Yw0Fn9Y9/szWqzn
8od4Wd7snm/3RaILrpHRiRFo0rCTfgXvNalEzGKYkg6smPtaP6y+usX3jvUA6NBVH4sz0BVHmzg4
ZUpRHF47r8FV4GmXUSNKZRuTup+acmBpix0xVWF7H6oTiaYKkOty151ksuuNYbZJh9Uu1DAx7+pk
3ZBNsq+ypxB7OOp1UlMQ4Pwpmd1MJ+RYlXxc+R6yiuEq6EfR30UsSeIX9FJVf8abILtJFKXkH1L5
VSAyC0yRG42fLXKbzwxlr3xMQ4/qM+Skq3VMlN72XdoxNAe5UcOGZTtj2A9IrApZZP6lcw4aiar/
FnyAuGEgfFDLuQywhDd1mMv1xGONZD4MF/f6OawcRArjh+7bRCfyw721W1R4ooDHE1r/QMICTRXU
J/bSZ1RjHU/3FGpV5JQzBdEPINTrSHB7za2UjQa9hggLt0+4XWgfQnFXpT1RgpuB8CtEgQHJfXTQ
BOnvwIVLLqJ2GGWn1eEn4hPsBzAHBK4bUBsBkFToDhUYCVoRh4BgyiVbU3n69wEoArAKYW1JXSKa
6DWgQ7u6tP0tLBxoFsjTSvknLUvEJRYZNyqzbGzPQRDfc6cEcLH5Zq+zYIsae3SbHjjUfh9zyvCw
/lNDbai8HLKXrJzxyvgbAc4a8R65ZS9e0Vt04zfi8O5KqnJzE8lCQeKVzcK9ake+jsbPPY9mfNm2
ORJEmyU3wLNZc2tRbrpSKKqBYDnRfWPG+TpV3Wn50pPDwjcFcgwZ6XDFdAe0jYn/K2nnUQJssxbl
QfjL6URJLc6Y5Q6JC+B26IKNaulJeT+z0ljlONP2+XRMprkW5S69AUgBxhBRDVatOOmfajG97Hps
XUgqdqG4KaDhOc3c4Cb7+wYeDw6dYhSEIdJaxy18LQ8yO+wp69xodFabduLDWW1Wv7q+Dott9x01
mwGPZPkp6TfxlDd/EkEd7Hv8+EvZUk9D6EQD1iPVTohUybYr6V/+mXYH4ZPGq4pVl+msDly2jCF+
G8r7QFRIS02IavHDjO7iMjRbCoTRfERuJV17Brpflm3FU9kpE5weW7/6J8/Bd/QGcyGr2q5DAAP2
/iKhkUsptEJW7PrVwLhyqlIkFdt8buZsV7KI1tniGKEpAJ7Rjpps/fWXAx/wBm6c5MrKq/9EVvSN
Wt96mw6p4SIwXDWnmGfJHS7owrOK34puKKba4XOFyuGASor+qqtJoBUwyh+BUlC6hRfimraj9aI+
dI7098bsEGz43eTFBWzFPwGys2oQewLZdy2WzA+Q+3SpWgCRnfgSs/0wbsLUZlty8006uijeQMOX
UIzE262nYvd+f5DlkwtOhfWKRi+sdtLHYkuJ8PzrGhSfUwDOBXvJsF34pKMQxXvIgm1HbCPOOsVS
vggEbfC3gVn65vukXt+sDk+/9kb50iV3pThoyXVkaASArTmcB7YTVm3KptTgqiL16Jid4ehN1CJw
/lJvRtHva83iUdWniuQ13PCKSSPDe08QbirfY6p0C2I6/qQtb+iXjwAY0CxAZhM70ITVF+aR3unB
6dHmyYfmzVZBCLlTx9C7h5mVFlxNNJfyXh/sBB/jA/2cxmhKnS+SBBihHS52SIhA/hcwJV7X0ycr
bUlewAzopHt62AfBzEEJARxKp/mudI80pxgPH+ViiO27m1oa2kFHKWjO2wPpyAeNnzrEpgEkv7iC
dQC88itmhFA9yWaqu+0UH/PsPGdq62vC1PHI9rTt9iRJzk4XJ8HzXi5/Fe2yqG+6fhrVT9ZkDB8p
Cea0DApepj7ptqjTez1A9mKARwEXmaFiKlz8a1CjcOV1/x97wugsx3/IdKTg0mte3rtwc4veVQDX
kRamG6BZebGDhwQJbgR3mpU0iRdyRYi/HcG7rScTxINkyERDOL2vPpwzIIygfOhLtKRY2Y1/4x/A
cfIBF4e+Szm+5wTWnCkKMct3CorH2nWUnjNHVVhQtwgb6LKRjlAOwSep9osdLW7GYjwFaCGswhZ+
Mgn6wZp+QNi3fOuFMbUnuI1t9zGnWNa7sN43v76+0yRv2hI4P7GtV8QTsa6ntjydgc4ahCidAfyD
ji4MtqvwIgb7JfFpZy6DVNqtRoaMTZ0QvEW+BHGAOVhnlkCMthuBx8TNiRbVv9Dta0Z5bc4aLR0p
BUvad9l4qnRbLE8kQY8MiFbG2Nt1VI385TQoLY/8IzSCWYAcez9JH7P8ES5Mv5LgMqckLeHf+t38
IFKRUVkVgsv8b/xDEysK5xi91oZgWuSB2k5iJlAtXu0ZHW4cVJpEZvI+pbTpubja4BH02CMSLH9f
U82jY9auFvZYHgIWmTHbJFuRz0oxcLNn43mcUGaym/JxfL/X7WeGznRG13ErvjpeAtHWdXQ/LkVY
QX1fxnSsoj0x+8ptu19sPVFzrF8+6yN9J/g/+rNv9Z+AkSLpdW1lC6or5whlaZnHGGKnPGr93CyF
mOwzY5tojxpkG+cK2xwlsAP0HAXrBBaPj4WyUZotF6MvbJsCFo6mCeA8zu2O7Jno760iD1Ew5kfB
mhxxo6DKa4EFy/8Yfpr7++1le2ooKHNuD9lvq99ayFmwxWx/I0bP6bRDQwSqR9BeQN6+zB44kT/I
Xi3DxyfIKNrSFcY1hVKBVUX3N3tFGX+SKaaX+2f3mNgD3g5tuCJLj1rcojV769DsBlb0CJHohhQA
4vMq8beMPf6g4JrGAgSIzv2/2EvuYiTZBDPw5PnXgmzFTQ8EUf9NTAd+b2Ur6O/I5L/NfbufR8/Z
x2MQr8oNHKyObx+rChWEOsYLAmFFTuC1it5uYq8J6nX1kAi5GveCiDy441brkE+kIAOOX/5LZAgk
KhRivGImIS7Rv3yytLs4OuqOlyPdUqisWs0tLrZpsqlW+1REHzi7LBAlsqFw+up3YEVhtZ0Kki8N
JM0iro3dZ0fgQQlbRYEvqOROvxLNNPisXOtKeZX6VQd0twtc3ALl39joytY3uC6B9alHo7qtsXDT
ZdFdI6iuslR49/haQ82KanjPVN/VOt9RuV1mTxnBoAWv9US7O1FL+RYcNBDpJllykIQF6cciEQDU
QBb3Yvm+jwjjaxjPmKIzzuYGJxQxqV1CI1xKxdu7IFX4pyXI1tSIHUfCtmpO0pImQ5vcargpad88
gQuE8yeDTtFuIoxMpCL52qusvtXZeIF+hyGemKwRxZnAyxqz7ODkXIS3kqmLyJGUoNH+Wi5vKjpu
3ISbRPtQwISbgAl25fhY+AWgtfcul9Y+FUg5g+uhn+izPk3Tqx6+FeGuC3hGjgSGUvtCkSIiV4i2
ccNdJICzUb0ROygikgMC2XbHFa3QY3MMzqD33b49EWD/gQGPF55cBoK+cQi2SDfW3Ve/Qw5ABMJg
dbPCm3cNO4wVbGo8dE7jZpvUAZgOvNU3wgxlvJJy0prou7W5iSy/4Cq4DEcqf3vYkXn7NRhP8Oe9
AVhJpp4dAYgKdNMqqwdXMxaeQ8qj4mjy7CMk2cUV2cyDL/ncbFTJK2wPMvX90R7ZMvlhtnxIt2PJ
e2Pkndu2SNWNGtHhunhIgAsrirDW0vIG1kZoqztui555aLMAyfXrtR4e1PUSqRd6ZwT3U0mx5BEw
jAFrQCFEKdIpxAi4IGsJMItvt1TO04iAAZvnJn7kxVp5pcFHI21ItRus5eY9HBGqC45w66hfXZjt
D56MYP6diz2QCPljiiWutmwO708/gyi1uZ8ER3ULbRscQuoODEya4x9MEj3TyA81VwYNBsfkwWQ+
/e2QTOy51qlXcuJHv5NSPt47JGkTjTbc3Eb8yIJN5tI856xgK7GcboW16qaMTrB+g4XmXei3oWzp
JqZdI2WeZsHnxCfzJkNHOPv/aJ08vTQnJVYW5NUIFKf/7myMA9CQGVW0xVadvOlRYZNo438ZekeD
vxs6zefm7Az2D2eZbJa1s7o2TOQSGRbTQZB/JRU/Al9QLg8Cmerj1/jRE8Gnvo9EukiKxLT+M4df
2CDtZxL1UdVHjAWhNbAdSbuxPqj1IWIMSv+fRwS093zzduGw2uW8ywf4c+q/Rnp+dvyxV+2yRWxk
kN3CRxuqzz/A3KB8Kv56J56cvqVa/V/JJd9xI5c8lwN7ToADwqe+onvf9wGmw+Jt+c2OB7PBFfEv
udT6S+o7j38m81E162gnRAjJODoClNTCCXa5VKBVkcJOJCTwq6NuaAO7f+JZaCkW5KuD/Hev6K4U
XULIG/8r47qEbkqHbZg5Ec2FXNfLNXqyv3Rd6KaMhSs/VByZq0f48xb28oggmnYq3MQ78Qd8hiey
I+JxYQUZxSSIsgD/2S6PKYHU1HlKdO6QyHjPKVEDTezu2TlAwL5y0M524ecC7WT3JpSbjcEqjxGO
wzu4Vws9hTaONBuUsON06qRfKdvGiiP9y/rP90lnRY9cqcMjyF3EGufJV9xk+dIVgYvqK2wCF7Tc
WgM7WBYj5bBW42UghE6z1WHD1pincOk89vEL0DuKfoSXDC8WegSAdbFbk/ZEClQEWvSSVWCcHY3D
afUd54Jd8qJmst3nH8NyaYH8TjxpBc0TzUVNnGw86FLDPeIF5RlAdi6ZnYZ/q/RPcPmsa+htU5Vs
fNV7o2JQ/B3QbwbxGJADWIUJ6cS3rrWk7rcaNugnumI3oStTWcqzWWBAucJa8l0sUSrZFPVz0TvB
uNEjMEfOts5Rj5P6SCG+VUd80HAHv8CdEM55g0ifYZLzh9TbRMAGTM1GBwMed38rf6vK1lS7lL6/
9+/KWNdwAgSmpagJRFcMnHdyAiEBUUTTEAig8cQK/1MwuxEBJdhSYaGPvIvh9Q2xVBQvoqHHGGuD
jmTBDesjPGKwfQ9WM3y1vk86H6YMya0T6jxyG+OkqU/eSqKXAHGKpiGzOK+IV1k2aEUF8vsCZuUN
+1Huq1tF+anE2lEY/v3uLqYeDVcC0L7MgcOilnz69UuHikx2yVfLbS50eD5ECkEY/tECjH/zNQo8
g5YuRHIiYGlsHLxELQnFAdApFdjDCs3DeKwwtwGsx720bWokNFDty/MbrBfrigoXzqFt6Ej5VK3j
I8GF0O/FHvE1kmOqlbYa6Cr2zvSU40M7N9hY0HqIH0PIaFnykc7tJc0RJSK9A5lOWLLSnU/2aH2P
V//EwdMpVS1sqrjpyN4k2bauN9Ucxr6AHnw/KDzn/TugAeokVgdLy8weBD3ILX1DUl9Cyq41bwnK
MSo+mr/kkK/Rn9bHPP7S8f7lVn9V3g4QBYIYNGwjRCPCpOGTmStWiEc/wuLvxskp1W2a/4DxYqLx
Uc9Pkpd2J7+DNGNWIxQ7Y2NAkKnRvWXycxJ6w3v6hEUrR4++oS0kYmmFnnosHk36lcEKpg6G1HRh
V/kz/RLMwcys5FRWf+3ymE52s5sEd9Hf0bmKcKTrWt32pFmzXpsBWidR/At5hpF6MNkI0zqKdzV8
Vgg6FKMDyom8RJ4msD1wbwLTY6fJqeR+LTu7o9LHEI+MacqlfMmDG8DJy1b2W1SIqX714SyThSQy
v1MXy43XpRdm0ne/rl/q4jJy0H0s5ug1OPVwn38BfGUw8cNyDzpfE/SS0QiP4NdMMOBCHgWMVuQW
hFt+gBWvNxW/TBEYEJlZl99vWLseiLwVNuPSgVQKOccHN9qPFEf1Tr0FXKiHnbr6UX0n/1vs4y+V
26R7xYecAHsW1p0ucF0PjroEuRSvqBroktkup0v8r/mhzUwENTO+utoLM3egPdQmgaH5RbNkpLUJ
Prku/WsDqIIOmFHjsGQ+wwL/XPVWXm8z8gSGDTndxvtaljv8ZSsC7cpDB26pWfJiI5DQHSNrF85q
vW6a9TB81dI5rAJHKQXMoRTvooTey99lETgNPPGIYOVz857biWBMMs5cQXnUanStdSTKjF2NPDkq
niC9uGlVhoKpdbWxOUsTMS87yGMdma+4+BZAJdlYQyCyJnsNtRsNr7RxV/EzQHv+S43T0iFfYvIE
LziH1/Cq9uts/4/Knjdpjmxfr+FzwZ4txi4wSKg/lYtAz7NkJHvNhpUeLURkP/kLQIjSc/XJM8gH
0PBvbYnJG1eyTQBQd2oxDdz993P8jVI3OTdYpkrqbv2fZFaIfGf5BW5dMKN7s/oVlm71WMEhQk3T
WzFhxiE/vbvrczeaoZ6E0p5Z50tgar8LS4CThlI31R5U7eUPn+XMrVX+8Y0iY3QojkEM2W7E44DT
aubUGBjjqwSpkT3apqTWIHH5mPlX9Ro1D6X9Go9x7hU0raPfhB6SBlQ7iD3FBt3dzHL02V/Eo5JL
MjrLQ4ix1Fx2pnpEyifbCVNMDPgS3vlDAz6MOGytZW44HkcH0Vk9P/cQSFCrTDmNSgZ5bqbLu05d
G6aVdTIS4BIeuU0G+AXcJExTF0pqFu19dQjm151P2vyGzlcg8z8flpxHkf5XCADNaJH3ivG4oZaC
+L0fH9kMQHP/McL+AM9hnWPQxZ8EbBO2f4iLtEncCsR+yyjEowMRA2YK412aebDPY6/nNOOQ7Fk/
jwu8CHnBt0p1LxJ2fYnJZKvdF3c9vBNqTTPEJ2BLnh9ACNPiI3nT/EPQo3BbBKBeNhexsific1Xw
tsfpo0XGjTclfkXBpnzFPtJLhNNOKt2VlDiFl3aZNENTNp3CL0hVwG2C7wnwNc5ZRyMvDKUU9VGK
VqaCKV71FMYNDmqA08bLhY24IJMOF5b6RFzQy25PDeX4UDQAiIfWnGDK1XlvWNkyRueIN9qKqrPa
ERA7nWXYV7+4JQVt26hm0A3vdZLOkQojeQMIzFNa+G4wVVl3JAa1+BVZbO4rNO88lqvqM55enbYD
ZccRLJG0zrAmrUkpHjw+UZ9ScqPZIpWJKCLQfLb6F8qBQxhZTLHWRUM1zNpWd7416jZ/cVGtF8Ox
qyzpEMezSCcKP5A9RHS9nbAtkCJrXkYsSMAAMsWL6PBJNaEKoIu38km+jdkRvIi8kxWWNyNYawcy
y6Jd+rH6wguNmcFzkPSw+YLWvKtztiaUlXCrwPjNHm+O1SOhLGb9d6hQni0+uBV08TAXtmumhv49
vHPDaoeORP6RVZ/KqPnNJrBmQub1L1QfX1zQ2j0+NCLEy197iNFvHYvGYu7TyKfYMunWW9QAZvjF
CdsiSjmTsEjj42S6QPfp4V66omXEBwkvGDXy3E/BGv3btQTOcv3PD7Zn7NtcmRzSw0DGy7YhhQ2H
N7Lw1o3Wnxl+v2g3FXbyoKAN0xQersOA3MGCjTdZS0KC863xKpkqt0R5aOvdeCSTFvHPKnXz9K8E
GzILLmEaD0ESoe/tUyicK7TvZ9i6ZvsTQQg49abMMO3b43sTwCngA6UAGwByuWay9HfD9luha8hJ
6atnf+Mvt7+7b64JqmVsk9oVLoeWbNuSeLRoq6GPO2qa9aTrxSS45xlA81podRq0MuYnDUWU/iWE
eNDRBQneXHz9qEXnyRz2Cvduy8o+K1x4VlHuLPOjYh6WCDaMBRbDANLAfouk99sMXhl3Pu47ZnJz
t4jWUEA5cu38Bx40jter2As/AJ9pVNh3u/hrNe6VuX1gddg96WHl2V8PuQsMyfmnkOFhhzhHHoTk
vHX2aODVnhgWwg95XQKoWUP+5t3RZnEKZVOuPADTfpBWBf6l7QeS3n4QDs05awXyWJjrsnZRTYLT
3yI8HUdkw5JvzwGE+OpfMaI9YJ8z+jc6WPpX/+kT338RB1ddcz5oiJkgAXkJgp1erwUsNjQDMVB+
m19zama7ZljOVusExgDXMtAOVmpeI6rJeYcDk4/EE9hFRn7skf6m76YDZL0P2H4ua2O3QMMxw5om
zBjdlSMAmq3NbdoHhDXL42owfulDAYe6hERww5d/gOPpa+wt8rp9dW83AvZ1YOfubetUfB67zlNQ
vi1tUvIRD/nGc3AlWPTO5GL1fDt7tozXlwnL5RHGO/ghEGM/XSCLOFS+TuRAxLbwz0cEuV7ZbnDP
PxExKZ+FyYMMglt6ATZ2klZUYpd7U9ojrtJ3ybrKHSr3wKEYM8WbvDBUQM7GqF/Eyz0bpwGsdDiB
8Bzzw58BsJE+0bSEymVXGuabkA4ifEmF5FJi5ELIpripDTOI42eyeTejwSTfGZnn3jfMQ66ZoV3r
Nv4mLsMUvPwKANTymHZWsK+/mlt69i96M28KqItCT//OfpB+mM21I/wUAYqtU1BjdMtNivjxKlo2
M7vmQsB85clmJ6fmwsU3ZKraOrrx2WLCxA/ObKcR2od6XnRSDlFcMdm66yh1MjBxNNycRtduEvVn
OABb4fJTXBBMHtX4MGiIccDVd2Ls9O5waFXnHVnjOjtFjUeRmgGrUCqgdVaIoFun5siCCdPZLo0B
d50ZDQbrpq/uen4fjqhx1paVeCwJqDAT6aJVRF5brbdoT7Hw1bd3Pi9UBHR21t2yYcvrqHrpuX7b
oa2EG4RGK5khnzhRcCMAxW4nYDMx6T8hA8EecRi0tt9u9FmzWfyu7vzC/o0pLTyWf3pnxF8HdXQO
6UW512fESdWTTxpcG4oBYbOE+iSZc14hbQ7wvLeqHW8Nqz+g/0AuCqvTgWtffgO1IlQi5nWEErGY
HiM6ZOZwdQT1XD0shhwfExuGeDOah3ZBeEZhEYkjygHIg5oolEOyq9JIwDUwC5uN+EU8wPzYo8NY
uF1n1bmHw7CzVn+s+xGaFc5U9Nh8eOJHLR9bpcRhtuY+aha/6OGT34roAHLRSAOS9slO003kOwJY
NYwA0oInlyCkAiVLE4knhTHcEXrxZjBeASXzONMjJJEjiD1ZsRuEJYgy2HqRsZ/qldk2Tid+vPHF
zqEN6+VPsSs6yAunQZR2rZzOitZL4ZrJJ453hJFUN5n82AwxJvlrJqa1/oCmVwATsYqH/j2uzdi4
Lj2WD0S3N6ZPVrfO6cAhvPaDDhbm9XrmhMsPBN2EjS3ivarv0c7yGBerCyzEyFlL1njJyeTFB7Io
ETtllYXMNl3e+C8lDuepdcbRYZPhF2X8lDnXwnBffrDsaZZPJZv8YFozB8Grbmhu0KMZ48mHm3vD
3LjhNSLwC8HJguBXewlhfQnWY2DnOLQ8JERK/BCiG28YO8UKETchmIJBXPvMLYOhgZM7B3FH0DLK
CiM9VLrLxsumSAaFk2LXfGhfPjJKhEc0nDE88Z8gighX5olVhWWUZBmvLzjY9H4zP9jfILLeCINa
YCe2uA6H0Qr+MWxAokJ3VBv+RaAnVHtdB+Qzq+1FXbew6zfxSdk2apxnZpIZR4MtsagA+4DQuJiO
HQ8f+DFQqvwID2AkXz9EGRC/NFok+GI4JeNt/T5Wr2ZEhWOunpEDs2CkHhWkuOeMq27ne5yrqbk0
WjdbF5Hx7S4rbBS7FBTFhvlCVdzstDd2GDBujt3enMs3yYezhH+1vXunznTovhFKkK1PXwc2WW0D
fMdzxwTE2s5akn/sVL4ZKcfT/gE2ZXDwMJCdV1R2yrjjdxBFq7O0WWBfcGtUgS2D00SkHmx1b4lb
0F9X2AsYd76ICsDqrdCBOpcvVA5ju53ch9mUaqHO2WWMAB86QktHJSJI2yU8dyAE53fioFGmAko/
Iue360v2Iqo9NAsn5ohCoWytOOkpduMF2bT/oIayXfbAiic/g5MqkZBkSFvOIOkMOUZNLcfKGuMA
xcTbhMBhmBYsg7ojBjbx2pOVWaD5aB+rNbOv5lJVgiZp7W+BPKTS9LerZ9vyOqhbKHxoSm7e+YrS
2U8q7z+OzmtJUXCLwk9EFVHkVjLm0Gp7Q9l2S1ABJfP08zFV5+KcMzPdCn/Ye+0Vegfu5zC1IAu8
Z7/y7l3OhUARbNyhYx7BXNsJMtxXUydngNYNJA/jdc2GZYfHygwbv9ofgm6bOlNrp1oI0hzEFcov
/TYeTA4GSZbgGBbK1QaWAApyc7JK0GY7k60IR+9YBLjUUMFhNLGHBqKu5QPjjdMLLjkMXKYusZ1W
Pw/feDGa9ES/sGGTWCVxm78pWvwrFGXa2zkTqdkMdi6hgi+rREnAJOqZnrvgPbFfTgZDHNpp9qdk
QbrTmWRAJXQZnjLT9TvkshCMfXxNIGRzJV8haboJXEeMZ2JX/p2mjJL5A55aS/GNdww1PUKb/ErY
TjyfgN5N2RQm9IZ4TWlkPJbtN+sVikq5L1wmt3Q7q3RJhQyUuw656CzJHoLnFURLlWaEhzF4FQnh
pMSbDVeVANVRqznL/iYnjlVPKOkb6ELutSX6UQRPxCKV7cp4CWlaEFG/3Sl9eGHVD+C1shjvTjTQ
/KsHhTbscpQK44pSfQiSYKh4VNIwN4EKAZCxkztctG2TesWU1YErMpnlkA9VwafPnSzoeBRMloQd
9DhkAnfRegvW0HnCH1SjVJztJHTwi+zh4TwMP6v/Bb1icG963N4OFKd6TS2NDwG4g9Mxcuj4KLC/
cjKvfCiaXFSGYaPiQHYBVKrNFlJQXBBxffXOdM/tAzzY3YFWCQlVwQBM+WMP9RWoi4uE+QOjYt2q
NSwnZwXrbgITchZ7EILaDUqqkRndupvpEaxnRWyfBc0UQtKIj2EHgnUpHhIQI+12MRyrgD+wDj8v
82Xmt4V4/uwm/AJGdUZu9RvOItxbekt0IoKGx2I3AnB38cmjlL2Wm3zKjwcSbh2mRXiIuPHshPfK
eF2e62zBuf3uHRg9ToOLKR8A7nDk8ZAFCi5qHPKE8axD5442uYeitH83S27QNnTrzlglk5t67mDD
OdMbFRSnlytcdKbl1ZSZADYbc0AQQ2Sd7REZU9AAg0nAWtP7GINKrYpnBSJUSBPwDtl9kMrxLZKu
eu0QWf8n4YVHSc2k2UUnZn1OGSAAIAomGpA0xT9lVTRHIT+9iB9bMtYV25GhH8JqKCBC1SY+fxDD
vj/dumf4A4kRhzG9s18vWPJgZssW6Y/LBTYiD5yqFBfJgnvXfb/P/W9rqR/7OZC3aenbHI+FqbkA
Dpk6IDbdMN7s6Aemf68pTK4RyRQQCcLSKc+Uj4DEBeRsiQCuZvkm7DIP2k1zj4HP+xmBoR1FvPlG
xUaI4WRWitZAyMVMBoE26BZcdEJzgTLZE6cz5hYT6wMB3qHaJ/roc58U2GLRmloqoTSK3wQtU4/W
Yhswzhf+Kjv6fZGfhcubqXBF8Vmo0kKPVUr/D68ZKNZJPyYmTvG8PKgHmBgIXmbGePHo7oIRk2px
cnBjhPiD6G7v1LCgUK3PTv0mpv7A9ZDh2xi2ONvkNKnZgnPhgegEv0cUdRofogMXOTdgpa+ROp4l
5hQNH6bXUBo0YqOfVn3D3hylAQcVSEhzQqHi541Nt7YvrUVnvhcSzOFY8cAVAI8pTnR+BWUzzn8s
bTUAK04YmZGGHX1JTwzmfMr8uFtQ9fLmBzcxwZBjBxD1wWRLsoEyY8nGRokLkAviA2lk0s55B3zP
lGf0Id37YwH3KlglMOUV5+2bIRozM9WJxoHj26pIxlw1pvj7BgoD6Wp8OrfJAioF3adB4ET63PMZ
h+1kMa6H6yuyQ9gSus9cjLqJUyURvCH+RoPZzKcbcbJBApY71EBQthkiogFJIneRxLaOWooWWziy
IR9fJTNhW6AUwlX3Gg8kuyMzon+ia9OvkGGmN2PJ+q9gjtRnzQ3XzaoPHeLd9yA6/UYCS8UWpIHk
CFmIpzDrEVRTHy+hTJw4cRHosJRGkUsg3fuXY3NSsBoJNEBbHVnAaKTrdDQEt4YbU/B5rGMpT592
MbQzpBwwQ/GXAR6h7yrsRmZymAW3LZQbZxLBacMWayaTxm7js9kqO9j46MgEwxT+2HLZmDdKZd8v
h2GZRkuGijmoP15c2GpByIAwAVuceiEa5wh54oUUyjA5KdKLu3B8owKht5Pm4AXaboidTF2WmdnC
dMDLYCH16xIr7Xr2ZMzMTQKNJspKN8opgwhVk/nWUHmjqU83YLbcoAVjMGqh2EQfADGoATlGicmB
z0QUJUN97FCRgfPXV7R/T6xB6J5yEI8QnaNFCz1J7Y83uJyD3eQMGEkCL0/qg65fsjhSu6P6MtvD
qT9TQXXQbFr8HusbnQMXSo65GSIqUTrCjI2xn7yDVss33AbRYfIX5pweVF/vs3CFOl6YI40VAShQ
Qij9B2P2AB/0R3R8wqVVf2n5md7es1PROBVPh5uB7+1m96g8czO/BsfgQyQ+MFdGrX5EHLFB7cf5
Lt/GqoJzuXJpa4Z7wXo4p0ftIl3a51X+HSFcKK7NAaLOG7PMZPHADxo4O/OmCCSMa0PC0PLhFoM1
NJaylMG/dLisksmFz21UkpnGgPtpbuIfffUIyJz4AA9CHhuJohaSNQoEdIn/MwE5Nus9AoTW03w4
EFSe38XXx4XTzcfSAuRAF4qMhhstDBg6oOtFe4dE+XtsbKkpaKjX4e8uPjVef2FATtsfjK/5RqVX
4vUKTAtMwvBNc1l5/bnEDsVF3/v1jj0V+CP8pf2EtsEqzXbRbfpTfMmTYLLrqUiTA+UfP4wVFr6t
Lpv3TmTL2ABxW4PUkntJ9X7qgnCtj+gq9etfNq8COEUgaevJISJ/xNXt9+Kz0sB5FuCRhdme34d0
Lsp2769yS7jHU6juu1HfNHg1/Vi5i+iMAUtC2lmgXVhL8ZwlqkkBOz4z5jCAq9CEWjVFhoKZyYbF
xSYF24jvJfUu3iHhDkADRS+Ox28bs7ofzrCXRqSnOawqJssWcPZn/jfspOQk4/yZ0gPt0FAu38t8
RxC8mbviBp5c/z0SoUQwHJrI2Uk8j+Aso7D58yJRd38ZePRZ79FbVLVjn2ngDlCviiDjBrCjf8Uz
z2h86ixcCmhIgrvcjYpFh16IpGCzbVHL+UPhChDIF2g2DYr7O5gfV6LRm4KwKI0r+xp6Xs9PgSNO
XYvCJ15xEXQTLsF13qOrmpfZjnAzysBywTaQdqq6odCmzNJgcNrh+r1BqaVQgm8ZFojCb3pSD/pl
ckPONdyZvfKPYtixfCknvXNeU17HtOdEZEILppgF7FIv2bx26E4SfQeIV2zhluyfrurJC/RHmBJ8
hy9HTzxqwniuBMi0uJ2xU4SOAETHgtk9zM1YXE08Gunp5hWob2yD8ksz/4PXCZt+LJ+A/lsT3rbs
9xv9AqcbpKF8OG8Q9RrysFkDVI7gOz4osyHgcmoxz+VMOFUFXJMa65lLuq5+8I+nfkdnyv0n3hYC
sOORJcJIw0FLCPvYRxpb3shShnU3+diQP7rkBDlwUB3g3p4Zhg27WKIFVW/SKhwZ4wyDJgd+o+Ri
qP1yJBP0xnxABQwgkoBLJYfXoVkRAFME7SLxp5vnGjfR5Rt62l9k2NPv53M72YxYxXiePrg+2Z3D
9AAL+7v+nu4xG3jfALdkwW169JrUlSAgrJ+a5eQql/gDVwx8F0U7pRFre4n9ACb32bfCirThdsRr
gRubEijy26k7Puvohk7AqV4WIUksK/ZxXQagmiyOF3Xdie3NaETcJPiCjQfoZFF5FD5oszeJn8Hg
+OL6IQGBU4s3QmfhvheyYsN6ofNXmd6HpS3chweKCDf7Mnx1lyB/PGjf9QhBwAhluMdE+p5sXvk3
6DTVfExMN8TJeb2AdV6ohzK2HzxWXJBJHP5NvjkFcE7aV0ximWTshiNgymrycogZx+T+uSKta6Sc
jmfSG5bEllOUFOlWsrpyl73wrZtNfl/SXFsN2xQkCQaZBHgLhAiAtajk5Zh1NF1F8gJENK997mEG
+Sl7HSRTcCee+EOvTNT5T3bJgmLXDTZVdnRgIBAfR+SaOeAU9Eff1SOipbk8bsSqZFVOXSQU4+mK
uR2MWrKGZPdRrLthLVYBHt7ZC37vuJzCVcTVzYFOiNqJQp0DgvMHSjLNHqedxJUDTW/qtkjguaQ+
nvAVNSf+K9wjzgBGFQl4XGXKLa6oxm/GYAa7SOxzJBylpqitzq+H4nIM4h8jrzQmJukdfRN3VupH
aOyuCX3WtxZMSECx8sUCBLLC2lFKl026HYRz9iPhLlCu6i7okCP8lJHFx2LIQKJSejDidiYo/uMr
DNFtWq0A9eID/smnZXjFFjolaGMcijAr+XmShTTbC5t0a9A3jwUuqRv5ClG6ISwm03WDu/FnfCzf
K7zoErJzO5PdTiIuByLZeLg+qz2+PvSAnvi4ML+BDKulS8l1gfBmTLwZ4y1D3Xts9EDSaBXKFyUn
xRvIuplUvtDbLLsnNTlc4oT5nfT6m6o7ypWJsRYGTiYG5RP+dpP/dXcoKR1uBilaVGMlc/3wF8bH
x7HLBTx9o8Kmi2KbZIcWSbWabx9t8MyxC1h1Wzy3J3vNhSzoxJoTSnyfBpWNcUp8liAJbSYVdEuF
UGdjxwYkVt1B2PmJXXXVYaA1r54Oai2+z4jdn9M9/KY+2sUfB9yTQnTHgtUuur4KZdPt1xGYNfMG
IJYP5MHEEpk8UrpHCwIsSZk1oH3Tr4jfqRNjQinO4YaDBNC0RaU1pTr5nI1wMWh4dKO6Z8NHAdIV
9cD4pPFe7baGdNNb7aZfFzQyHaaMscgM9PHx4eQRcbZ4zrqCwch88gluDN1bbVfjRdY5PKsCcAAG
7k1eE+L21IJY/66NIKsW7Pw3FG9MMMA3wG7o8KXdXzFO2LWduoEGAFtA/FZTYSZkx0j5Y7M2w/KD
ZT/TDhAAPi5slvFM07DWoUrwQNW5SHHWQQKaQv7ywIGHinG1Kx+eoFO3yu4eeyAOVH9Qt4nPrlbv
dF4NI7RSJq7WrbE0ED47BCB4IvaQW8f6n4k2Aps3pmp4jV1pmariWPGXpDs9eCd9TCOhfx0v1N5R
shWp7ID75ycwSoxUfI4b5+gJxwQUujqTmuFB1PSZ2xVcW9McWvdQvEeshf6xiKasLnhDeNi0lPoW
fBIiCVBxmP1ayGBBzHjPIEWviUc3omTzJ8UKPn5ga/DAedTnOsGTnnvjQmsP3plseiudOAgr8YzG
cY4V3at/QvOwY50Matiz/Qz5zqrek1WanLnBhBX3V2MvIMeHC565zJQFp42L8bDelZfAZRAXSefI
aFRLP+c/Pv3HDmjlFV25lzkERzTlg/QD5SwWXlDzn9fOLuFF9AbfTnY/T8L92NK40uEe+J5rmSsF
ILCYeXVoszDECik3ZkXkp1w/z0C/5vIPmFe9V/HewRY48uX5w9nrOjaSEh4MQHQhNqzTQGnx2VhP
fwwDqgIDFI3ajliTNT95It5e3SY0vNfnuz3IOD2lv091HjycKR5GBmIIXj/Ty4RtejXEJXlpTXAa
bzanWnXL/X76I7TffHGupwckv0R3mS2r45Ol/0TNzRiMCePnzjhHm7X6zYBmjCPDaMWe+pVGJCh+
IK42jo+kpTK1mvguDn+tiAyLBoS0TTwHm59E5keQ7obJvFngVIH+ocC5l+LNpU0Wz2QOJomttqu3
vuTzsOMHRKhPjpYF2jY8BhFKzVT1J0HwzaKA+1edZF788KcPVxEEuDxIWKwN5v/eG0smFPe6FT0v
4Hjp4LdwJgvyrjHVaq66uDRcoBJSiGbBKsVZO3Tk0K+2WKNoK3lY6J8NOj1EqQODnNri7Rguh7py
7/EHQ6mGmZ9mPtZwMi0N2MdXro+1Yc0l3vFrN9lJyllUzbbykYCu42EbPq7g82q1b1KQdBZSa6sR
0Ud+Vx4hfJQMPqcPc/raBkYEiWkvFv6rmRfTuTbFqobVzIiNyxCuQWlllJT8P+PY+pUXtMcibJxh
qVe0XJFdn+n28+JgZKu6d96lr/3dK82cp1/YEKPBh12Hj/9LP1byd9+vXri6HLW79ld9cQ5AycVe
Y4MmJDsJ4bxWN1qe2FX2q8r3Kj3J8S4Kv575XxAy8mwJedAZ34RQLK06xDnNr562sZH8jum0+YTd
yCsGv8KhklDFz+YpEt0qzp426zdzvQke0Fu88TS/9B7OBNrTjlEu+a4aVAxWNbk+PPHa4cy2kQGh
7FH0M+M4IBMPzBdiA5ElC4E54xci+9I0vArDMzxZu+4rL7cF3lB4PKDgxo/0Vc5uHMzlotY9Su3n
NURKG5K8g2bH7RE6RyaTBRT/aAMnWwxTY2PkaHQhVl4A2S5C37wInm1gRXvJ/oZqwOyM9SpbAmR6
uspiqbRWfuBV1RDJ6TcZyzPLn3rNlcaB6B30cy2e/iKaiguqCR4f5Pk96mwsVXLntVdyGmQIEpYO
0+qvClej8yoA0uu7wXP64ykoZLDI0jlApi8gSGLCHXlkPcw+OqEokALLzeOHdVlCru72teqwQHEO
LMR5kp56g3mz2TPZA9NC/1XCGwBxJH5MG9ODEF0/dx/h9Mw3DeKLBm5ngkfxCjqKeCNvFLsHiKsY
isKjY1yHmbOFM+vzTEVTYF7OH/bwgrEh/+NXEB8KHwr4bt28vLviNxrX6NhQQYngKOMvQt3LXGao
7koUrgNmS90q/VIgrjELNFmhYHqvkT1/1rdK3OITzJBt6r1+YSLPe8SuIJDiPPyqrAud8dQ8Yg3J
jEcZpWd28lMwvFyUIDDZpoFxeKU/CHIIex4iXB1nV/7aZNsCmsEaTZyqWLRzauw5sYZysn7iH0vS
sf+MWdlo5UAemCawrr7aH0Oz0uVRqLflnJK43FwfFnRqRgt+c+exxF+CYz3IEsmt18fO/jDPJHFq
/ckI4PiPdMXwhAlNtF8oe2a0lJMgB7fTNokKGDvsnsVugiJhLq+eDOg37cxAI/1xNWvS46iAiAcR
CA4PKR41G+QoOAhvwUuZ768R6dkFTr9uO5caz8BOxTP+CI9lrksw4vi+JsvG0r9bD2nzsj5EITzv
GeOmOcPGDAyUWs0js1iWvhjYHhmjZKIdI6BJHANakj9N1rFCHMiq90hEhsvMUhyZMHiLQd2KkQkU
cH9B81V3ihkKOgR1nWLNzotNVw9srmZsyxM15rqpLOEbWlSEv6yG4RVHVgVK7ujCDON5/BzaJ/7i
6VEeI7s8Y1FzhhTwemCuWLlEhWpOpzO1G+0rUCEk2JRps+T8gsIi2N3LmsJosKZehm8x+lHSAQgN
lq1u2Xpy7DAzHnzyequnN5K9aE3xKHWeZBHlDicHJL+Iz+nBuj7pzHmYuETdXHdbC/JqSiF31K8v
4/sjuOruq/XFm3BJ4gUdWqvZLOV3jHf/At4daRkO5tbai4Qc6MLWy8mnPh2XiKR6DqGxrPdMsCYQ
/CCZ3grFmfxIBv4NIILlLT0C1z4OlMRx5ajCmkshQo0ycQtI7h982IgHATKFBNl4EoMS8vrmbbx+
AnorFGA2gl42THHDdjMlZSWovfKHeI+PU8FaRPAxKecpvlXY4UZgHd0hfqATxPZhPgULJCIG8oo6
ZrBoX7jwPACGSj/2ACV4MfOWXwzJVQlapll4JX8/4kUkIUc4q8u3/bGERdMs4gnUEeowZjSB8K2D
cD85ENgwmTlssjPZMHT+OrbxAnlt/Im+IMydUwoSN4v44ciLPIKHjLaXcmVTi26OFB0wicOEoamv
beJFnY1ZM2cCHWOTf4mpGkgpdFzOT46GG0ildBTDTdZifsEGCIMJeyP/1civxd+zjbZqfnqL21d4
aqvrBOnL6w8dhOoWi/SxKOlNpkuZM5T6emMQ30xdwoq8vJ77Lgyq7iRqCE/M+TgG/jhoWys2mLbh
A0TO8wuXibe6TCaBnEozKBvgAurUE4SVbGFfQuZDxVG4FSBIKJa6UpcaQ6/BrefR1MTRcCavOOX7
xhGabUwkS9n7hXRPUH8a+NBPbEO5ffC6i7wc53ZjNx2+Jra06bUFtS0kSlgN88yV35AgdVy54ih4
4qbVYdj7RmB/jO71+CACPDX6E0a4MYNrbDMIyUNpdymrvzHv8WE/I8TOxGysPg/sKjZ5jdlIv1Aa
Ij29XBzT61RwLdY937V6bFCZ4XZQ5U6DR43xvtRwVlRYtkNAcLIuuDjmlhEFXLxVGYuWeC/S4Ufh
IYMhSakjrdDGcvtGzCXnKRkYFO0x7ssbGD3wenLW6x8B7MySS82FE9bUa3gZSb3hZDDUVYFjGr6Q
POib1lrGfVT2QljL13xTFW49cHPRevzAN94uvfKlc6gATmGhesknyw+CxnrFLtYav8+DjgoNokR+
TXFigOiFVW2rXPvTE9YLlUQUuzoUQkY8SIqQkrz3gl/9teqXzFceyF40BE8ovoiH154/WqXOBhjy
n6+IcmbSctPBC2ZaguyvD3K4Zeg0DS8jqAAPl8KqNwn6eb6HI+ErBn7LR9eWLBgyKC8ZSAvCCT/E
zsS0uk2bBsxJIkfuAI1BpNol/yj5YY9BZTpQcIu1S+4reTA/lBlijplzspdLbuCfabXK8p0R/SZ7
Dqlynv/IjJW5F4rOh9z2ajYFJpD58Dvtjg/NS7ekf6j7l3jL4EbqsDGt/nGInzfpeYtfFDGHcvhN
L6QHUVcwnzp5nz8Ki7CwGsXJJS4P9Ak4WSvbz/Ad1Yicm59OWtJMSm5ZBxNCfffbOvdIuxHWIxUQ
YeNJfJLxcIX0xQIYICb9lZ4CNDemcBgWtyobjnuA7UGiXouNNe2lFYuwoI2fSiblzJNfyIV86QId
ScMatZxlJbNtefILK6WDV0/7MYObWn4zRqyqxTTfAgs8aqubj3KI0SkOcEPG12Oc0cJ2DO0BoZ3F
iBfu8v+5a3fpakgv2PQ+ZV8tkXu6Obu5RYTlQ4ismMXYJKrnKRnLs62i28ZCZBo9jydm/DdZjaFe
PNr2l61TDtRSIz8G6xBtw7UKnaZhvkJo6+TI5ot9TlMOUsSZb1gXkOTmVT1XYxQK13RT+IgrY3uC
86FhwuTV5lNMVMlE+9WQILok3hgzdNsm7X93TkozBbGwBmyayxlxGnSdsw5+3caIvDAPtE2arvL3
/hdLc27kWuZTHnrRTkcrhO7cip4ModrNIWPUY+WJdYVSI+5yFWjfEb025Z3sSDlMazvC+Emx2+Vj
Of1GuBXVKLvJBTmXmdsQBPGEBYyhM3i4RdukAeKTsLpSoaVuGj98uIQcAGHAQdwXYybEJ/ReeBcH
KPWv5KKoXoNBPsFYr2ze4W9X2iXlM3krLSayMBKr9sQt8Sh33AOwiyrEtWN0TEbPINWe9KszZEf0
Cq0h+XlrJPe8xd8KVhcIq5F9iQrSghfKJ5zgAcR5H9SDpqyNcQePc/1coG8orvU6W4qQRfPrZOVJ
8S3P/AYiJXaWcHDu2TmLd1PloAB6lnAogijdE8ITC5d68DBJ0ZJrp//iWPKDUrr6bfvLM/l6i6Af
8zDdR8hD03XB8dQeoV9Rf2LTpMA/hlnDQJt5Q0bj7xOlQp8JQqTYIWcEoxPCWPEyVhcsE6qC1IOb
UzjYBjI4TsCVPZiFEu8QxvmCt4B/iIQURt+I6VFRvtpVBuKNKwk5IryO+Cs/VZA5Y/gb9uOHfwei
aYEKMnH9MD6wUXaShtvRwjH6yBz5j/C+m6yO0RWlcSLNgSDAqL+o6T5bEIDVzxlBOOL7RzdmYfcV
c6gaNvK357Z8wPKkL51Z/Xxsq3EuYAiWfqX02h/8d7esALEdi216TB7yU9s0wmxO6xIhpv7SFcQM
s+KWzxXmtqxmOTQV8Q/uGvcQzYBbvyf0RA4hLdFwwRxEdoV4kT6ddku7gs3/g9i0A17Nj4yj1ax/
NEtCX7KpsTS3KFMwe0pnW9RcOcbalI8mPMMIR7sxF6AVzVCbE36m5U7ZrT+KNJtKV0GxlOkylLEQ
P1NXq+qSKlhFk4IzuNVxqAiN/1xOMfSn0iGLAseiZ2AcqYXbmUfPyfveY/1fA3At5VXSfMX8gkNl
WSr6yGWm2+nytw50R4Voiyk6wWmQYKheUzO2sNzNOTq3GlXRYB1IBIXnkixjPE1Vs+8sFKYvh6eG
+vSxcqZbHdtUmG2lSyJUqMIeorinoUrgO/JljOZE0BzrJFppMi1fMWt89WhAXnpT2Q2f5eMqZLOj
4BChwqP3hHV6exBijO+4N71ML3C0qIILlhSKsFkNQZsKmKHOA18QN/6bp8vhW5lxJqlL1f34za9Y
7EKMSP/KyUYjV+iJ/UtQpAxJrEpdEJGIPUh+zKtdeawJgjtgPa8UWwV3JMYoL9p0XNyJXANARFPs
DmsptZpvFAtkcS1fTehAl5uk54iiKCGFmeXTBvgb1Jt2a3g0yOBd7pxMCZWxQGFP3vOuuODnVl5J
18HQCbW4q22mb0do3Z7ECLzOqTNn0q2FjX7MRrKFy+omRkEjRPjDU1sU3+l3GKgBe0VlmkeVqzsC
iYgSXHHmqowWJ19DuBTJuceW6ixvqdzCdPkgz5x10lZf5U/BSD4N73KNHdrl0d50AkloUUjuWWXR
vfsKudmdniShDpqaTdVZp+tEA48zk5KMBu5JHDQo0/CD2RA1iOwW0b2OFgdy+wmclo7Vm1b7ehIk
04NSrYmaeYiHt3BOqNjAqKkr3inqJa41Gyrr2/juUJjm1FPLXlsyzaC+5F55lkH5Q9lGPghEmJVF
MgIsbnRs4pl1sR8Gh8CcwTJGNJ+rwyGUI6dff9s48BibjE6EjmIWrorpQov5uM+fh4wpzOOMr0CK
pD509p8l364du9KNyhFZsD3otvvP7rPsYp+eln5dHUs16xfa+ARb7b/isTpm6GQpmZ8N14S35XTB
6m+yUsgvQgHB1A7LRSta5fm8q84pFEfmbFAA0SUScsFcfSf3PoZMyIJNbWo9lyoUX1r8ABrn2Os0
Voc4RQPXPaPVpV3ulHkR0T9bvxyThDHgLXxVam/4ILk3Y3iOaDTOH1+/9TuafyDuBbcxWA43dhoD
Ndow8TlAGhedu8yRLzm5brFLMZqWIMAS0MJ8DPsVu4tYVRzZJfIPdCc9FEzYX8qqh1EinaNmIwaV
r52lnO5fYSJW48lFVAxBLfhg8ONalNAHKeX+EzhBiWjKkyWpi/iUK7BnZOw0mJw6xdSd4zpFwFMZ
vPJ5AfWF9F3Z6yCBJvRVo/uGcMOl6TlsWoMU7Kxctg9fA04dHJU2iXEi3srnOCQijCRjUhiSXRUG
BZXJxDIWUeMA6qgejbPZsVn1K5cPD5ZKu/0Fga2HBcExmuDTuyhMpaL3GFqb29PR7jDipYHEx6vw
4+hvSw0SfSXeyRp437m46OgNcO8jwvfhlwTYnrgZfATwMc1uj2MN327B+f1H38EyJxRENImameVk
OLsXx8FMDOF7yag8OEzg3/pzXgvu3sMCtEngqgH/Kam+t8qBK0/6hZmZnZt8nfN4mo+LMZxWuQ+8
pn2FhG+Hi/W1i7xDxa7wyLOD+0ObThyAeP8sQv6HtDCoXXvvfXxKJDdaDQ0UFoAzHYuclcxY9Zhc
CfD4EH/zngPhuN14sdNLi4EOn2w0r5ADwkGUGjqoSZAU5wj6Agid+EN0DpygjaDZCNzPpKhM4Z+1
izdAf8tcB14Y4wAw+SkjdUvsmfmvX2mgR3afrRQBGjuAMaxLwiplbV5hYUAQwlv2xDzogWpll2+C
6alKEiAI56PaFYuzUNPOEKghHweIUIewXjg4AFHPt7TzVvalSojysI0zR6IJp+iD1htqKhhNweFs
csMn+5riyHyf9Y/z+I4D5ZACLlIQQREmLmcuqat+m/pZbYJKMx63MKlPqyDHGk238Z+sGPZ5+n4g
CJUBl412OLt8bhHWxh/cBggR2ctMbcBZL/A53IQ5r0va28iT8UVCPvTVh64XLTQTT9hjBOsgU39B
Z62suacIYCiobnDSHLt4wKn3D06WHgcBezG84IhHCp2O/hk0EbSqkTCUdqo4CNs1yHIdmuN5HHl1
t+t7ABIKoTEvBpd9eDuYCabMxuhh/ffbDSusSqzP34dBlUf+5ht9/gy15AKFOShwv+WKVfWxUEuD
bEL9A9cdck5X2z2Ho8sf5YrfisBBBrQmfXRXwfBlS7YM3ciFlR9PXf3tv499gnmKcSOGEecvNtUM
l3TWJjYIAZIWbHgiA9azH+NeRj011gyYORhlQPXVm5aKRd7MWCt7kiMN5L+n4uvBPGGqgDkCAugO
uYaAOFjDjC8M8wI3Er852UroJS3TA1CImeLTrRLamjMvsLFpkyinONJXmFXoVv+DGTQofeqQ44t7
0lj+qWhIFpz69VEdSxuKuyhB2bTHWZC6J43mBUB0DWoIL9BPv9N1D7hDPknbkjxET2Vnv5h9DV5C
aw1bkXzBGSfui7lzhqOCk1yzzqnLhTA3GMsCTb6XyhqsiU3UmipSSaeLbfJpdyKWxdLmIY5R09w8
OMJMpdk9/K8iIcsdSA0edM8CK2W7e3tisc+mePC70p6sypYEuVHSMFTwwM3Px3sByXbKgi9HrTGg
towv5DRZ6ssTXxbFGtYxnCyS+5/830P97djbmL1gRuVS/L4FU/vF0Yey+f3yrd8WzrrFPcW0kBFg
5WaxxbleHvNZmFnlvQLUROJF+4MQdayvk+IUGvgc8TotdY4dSjvfGplT4wSBm4kZ3cFmGSoa30f+
vCUBnZtiC5tOt8AsyMtKyQpasDWktQSyzmAXogIMCZGoFPXCmOpF5ajYveJJNYJvmluHYx4IUPvG
tqoOEiR5CUna3CxQtLJ5vBFmzujMU9rMcTj+NUcieAZck4Wk++IO2yeue4C4h6MqntitefvKCxsH
q0qdzwG7KOMHuhR8ltp7bN94JR0k4Vr3vH8iNuznOR7O1EmcKxIxOKaxlxhfTV1+ChaPAocdoUC8
BSAGToN4aodEapBS8PYHQseo1WMTO0HopCB6O30T92MGpBivQVN5vrSjvF1mhvVJrDesbFT1WK87
0neUe4A6VExUbZPHGSpOjxBvSfEdtzbayxR8KxmTv0Be6x82fG1Lrfn5Ym+2YxFRNR4jiggO+ajM
s2XDKk930Hc9w5OX23LESob3heb6XrjJPqHgfnCpzBJHPAjtFWDSiJa6HGS2xb9q+gNiD8UmvgdM
XEMJNEGXTvDwbMyvglNbOMLhjb81nYwW5MKcXf8B/3e59tos4Mta4e6J89BegtLMHsDvr7IYdPJD
sIaIv5jNKnbjkMB0juszaaNkjr4U1OXkFPrvngHbnkBOLl2N0Szix9sI7fZMZscMbjAbLNUeqEh9
WtL52xYscQVgGqhf+B7lO+ZNPATbRzpRb0WcZpCX4LpF62NQ5XmAIpTFWwE9SmmpMPa+Q0zU5snZ
2OCNSY95v/y/w5IV4AZuMTmOrs/Zz7Lx5b+EucyRHX4hd7vpDrzGUZ7sPNbCwy5PER/FSRk1GLMl
rjOwGXpzcBJ1iw+yiTIlBEp0KGfFoN8mOPtBFpa/4zEa3BejJbhume57dSlBDGcS+vwqNV/ArpKx
zcuC2vrO/Ljzh00IPo/C3xcZf+FFC64+Z68C4CxbGEZ8IHruRzDWWRI41SFkagHN6TY85gbZ2RiI
Wk/c/UoP8uKrnzPDeXaYR5ifywRzB4R8m9i9S1wsEmRxck7xSf8oO3AkctDV3z7o8VgjI4zArdv7
9Ud8blQ6/wg7syZHsTMN/xWHr4cY9mViZi4EQmjft7xRSKkUIIRA7PDr58Fz467uqHaHy+Ws6pQS
wTnfeVfWZs46wcfjevF/M9Wmf7m4bVBOk42beJ0yTpnrgsm4psQJSVi2aLI5NTyy4tYcyM/oijlW
XCkH0miaUsmPIKB9Ws7Hl0nNs+kPohsroE6k36lZKu2qgFm98RBQlcrTab5G/ORAUbDcSDfjQbtR
8uEF1Rg2esiaQTshsr4/jX1xjMjIGcaKsVc4tvyUxipO7Zs4/CBtIIoYeseplgyNzDYy2fHduJSX
teXAhwvxjGM3qiWOZRoqnR08Acw7FRIOXLUElMafXfY+0d/QyuPLPnxYBGV8MxNzR7zGH5TJGBUs
9OhTTusIyIgLROd1RAdg0suKiGSjKHY2Jszz+HaIzb0cBOxjiQsyo3iK6SrT91mLZtTjlF86UW+a
SwtmRx0DfX1ERzM0LTu2KFy4mEwJaGIZn3AVyEgL+zn2RBdZ2YexIjDwIFOomFhLH0f8IigPWwzX
lnzF5+4lP96oUlumR7bFdkC5ZRXSVDzo4MqCAMqU7d5pSlu+duqmncQ8UNdgRn43wIxWcRCyGSgH
+vVFGHOfhoF4JQUTPryso6ZNu3JvsaMUxo5LfSGgB6DFkZPZGOkMqijEozXSS7SdEYycYDP1DCjV
eRlzn5ydeiSR4+otsSaOM69eva54O6EfhqzoneKYdAm4QOsXieQ2V8wsyrXZN20iDq8o1PG9ctlX
JOJlM8JOUNFxSsdlelm+uLU6VuYVmyozUYNBTiW/KR7J1bURJnIHQ0GkFvXEIMjUeqUHshhJ+SVc
7jIvGQqZu2jv+xC/lUyZjOklY/QRPmP2N50IQWJn2fE/8xSNnKF7H+J7+YO94PGwpid2E8yLM9Zo
OL1B4lnywlww1ZOxycEl2jKXVeU6UIcXc+tnIUrI/adYwde0nJKbVdYHnC1fb9EVDMI3JlJwEEJ6
YOExy97xyIaYkZu3bBxXgsA6WSFzVfxEu+XC/ZBdR5Ul3wyFw4uqaLSI7gvDlEaB4JHSuA7VQIH8
52Q4sum21eGSkOHeuy+1H+UQj7vLMLi+FyYCqGgAe1CNOlboAR3Llcu8APESYvCfImCgmjWA0QcB
Rtjhg/AiG/Adcm0MexIMa2a7ZMgw1jZ7dE1j+SszDmw/se+olNxmNtKJikrsaEW6BSchna2G9gmU
NyoHJhl3V98wqeKsHQWyUx9ApI3lhzgKrvg4xRQ5SjGykz8fuAruUlAyfKOIuQynOLFsScAvaGMx
ZhUe3kbjgHx+qi0j0QP0ARunNLIrPUdek7kGGymbRApNfDihfKXdxWjeA/sXl4XR2VbwyDzSDCye
YtvxvfTWF7vreX7k8hOVRqrN5TWhwJ5tlEHEFr5Bsipzn5hbZcsgb3UY3Afi5aSU66z0ntXwjnhp
GaGu6VH6utx3tNJRc2IuAJTZc6uf6udik9OsUHBORcTAOlftRCLI0jgTTP2eXOzpa580Bwj3J5/b
GQdV+A3TxeHLxzGf4+MflbfidWOi4UzLZ5ZMM/EAwiK9OMNf1ZMcbDCFKWgLYJZA93ynZtQhdEqk
IAA4GvFyUDrywpgFhJjHpE4uxA3OUQ7GjCfVxWvX9G9wl8s2i6IpwALjxnKRW7GtEZ3IMq3lYwKf
1XKTBlcNVTLLUrDPGbehGqyy30wFghxoj6psqB2i9Vdpt1Berkq3w7JSCOGwOTfmyfHNWY8Ri6P8
ZSNq6FdcCCK0xqP4wfIVXhFcPYxvYSlOpizhxv5lLfVsxpu7vEYy0mdOJvyIa8/UnTTYcIqLoxMn
J+vcena6J1ERgVTqeESEG1hRf8S1WGzE51gD3A+oXt8xLfW39SNyoaUupAjiHejIYD2i40GQVbEq
MQJBkz+LUY2Ve5eYZwY8ASV1Q7I+7QXZkhJoriqT5Is2MFtqplU9SobaHe4rV8i1yxdPlhJmSnhV
4lDBrbipIWQtBnyXYzx2TPw8V0K+OcsydHKmnJpDlelAvQrVDPoiJ+ybpiSLN9aHyHJYKTs+Bti0
mRQzNc6hMdsXXU6D7PSiSoqRQ3GodUNxlC7xM8cUKfM3ADIX9Vq7l1NOsOIUxa/z6Io5x6LbJyOc
at7Se+Owu2iYiMdty7bMuYwxCc0Bz3wG2V+h/kZqSe2N09ryGrhcxgNORbWyjEy4MPoQzixUyvht
Lq0Zuu2Y/GrOo5QxPocWWQ7g2NXEenMYYvKx26MGu0xUajRjVixmDDA07fJrUnMFwRB6qoCVmRNy
DK5UzzLroSgLWfYk0LM0KRjdxpmBqnjfg48io8kaJ33kvtfK3ocaSh7x90t233zKNTfJnA9KZZsH
HFkyxGY7A0ZLc2lBhvFIUGOzGZ6UZQBd0s59VkvzobGPMbfjFAhWrXHOkJnf66wvlXzPeRpNao1J
WrrA+pK26nNbVFCvE0vdsXm9hx/Vzq4txLaGLHB7oRICuhbu8Gk7tHAQKcNP5X2WzQfcbKWnXrLs
1RJILx5Poggx/TMsmA8znLS09Kp3c/4hYttyWliCHRq5ENcMcQtbAwJE8yeex5LxnJT+LCzX5Kkg
AXmS6YfXhxxVj0eBfBEbzNu4l9izQrgLVJH0Wbiq95yXeF2reSfdSZwwxiBQ6SjRgCgCt1C3DJ1I
TGJOY0NmWRrlK38curiDwmlbLAwW5Wc7Yu+xXhvpXKDpClPSnPjoB2Hw9F4/YrR+pbP8Cc3mYGf/
xkDmc0QhS4pAc6SBATaI44Xo9JseIYbjuaLgVPlCQpTWYzjlWh/p1Uqr5lIY9fsUInyNblfEl9yf
wiZUcMCkGALGvHn2rh5WJHyyniaWoyGuGZba7EkvpgMsBpJ6FF0sjLwBHjOFkkW7mBtXSpzuCmTK
dx448jdywzofqt+NsDIhagkk4QDJ4/Q5SencIo4hsIvPzsQC+fQXVYCF2ssQmiLX/+rh0cIJt5FD
SoAxt7Rj1XjAZqbhGpSCgBVFns9CuApD9DZgNo72GWTBXPmh1CnZfYJlB41HyzyK4QPXy8D70Y/T
q8bgJA0U3ZNu0G2QeTZsm+RymGHdxLQ3B2Erg7OKCAAY3FhzN/gylBhygAp+Crsmg2ZcLXSebr7R
vm02wG+xci0Z+7QV5GUYLtXqoZW9FN4V6HhecfGJgsAXe/ZvDI35hOVADs8lSSTtSWdV8YjMeoWU
GQA9TUxjEEgueEWJHp+2aRaFeMneZDnCDuwykj0owwvT47azNro+YY01Js9JQSbr2zN2lw01FRI6
pgmi5AnX+3LlLBkeoRAB4PcmjjzHvFGfjpHl8AYKn6KDKLUJ2bqpAxkPiX9Z9AzKTRrTEw35/iQS
33TrKTl9z+fk+SWsKFB4K4ssbohg8SHAsQWzcjDe44aL4pOlHg0GIOE56sgGoBs9nZYWn2zjaHt0
SBzh2oPygt1z2SlValwp1vNt4IB6YHn//Md//u9/fzf/5f8kq+TV+sn7H++SttHwXeT/80/D+uc/
0v//8vj+P/80TVNSVENSFcuUFVORLJE//75uwrfP35b+49NEutlZRrEGIX3NMAIRsYZVpzjRvVkE
qGSxsxcjhcIzD7wBkVE2Z1GgqBikMiCqrE9dpmlexz+Uk/7OLDxCGg2GRArJWlV3QnruSJbVCOnr
0ymJ1SIXqVfYI4uEayLbzyxGT4JrSeh8ri4zHRsl2T0X5L0xx6Up9eIDfFLalSD5xCtJFKP2bJYe
Lh72/tL6MQgIIQmk2rfapuH7RsUJ+QhbK8BEdf79xZKMv7lY8i8XK//E0eXZ5euaAxReIlJHzhar
y548EiK30d4PDPpyW+bOQTfHwv3W7N+/Bdn8y7dgmIoqS7Kkif3n+W+fV1ea70BUffokHpSDZMSn
ha5ibkTQlNubwMaxAbAEL93hTDvLW264luKu7+gkaU4HqYUQgY4aZdUrcKiGfH5L99+/Q1P//TuU
fr2j9NzMdLF99nxlnbETOB26X4TBcObwppQYn5CvZafW2EJqdVguzLHl5vMxWBY7bnbMkZP6E5FJ
PazWDcq8VJtcZkS5fp7UmdMhgMSeJRgWne4DorwJI4xPqIdIjhL7+KV35tIbAG2TQdKxtI0LpNCk
jAz1I7h/mUyCuSntnyT4ssVNC9fCUfFCXnQZqJvUYUAC9Ixu5nMOuoEKHGUVChB94TtPEg0lt+oL
ihYIcnGHS/ny91fP0P7ygVRNQzMsQ9fNXz9g66VpifmKxBUJlAxeY2WJ0oa4tGu9UffiA31Hdrr8
oLQL9g2GoQFIRQ8yEbWYDeB3wMeCZsr41szoUF80NDO6HIek7/IhG05GncutPYrG4D1HlYmYaPYc
p9YSDqSEpvt/dTaa+QdCRiaznHKOArBp4N9IiuZwymapfn0eTS8o3zJYdGztqGwk3EpA4ziUB02v
ML18SVvGKisbctSF9EoenJpgwjjPLEFFYJGw6SX4Fg+8UQ6Bb/DmL8D4rBpEjQMzCLzb5j0BU87Z
5+vzZQXWio4BjABcwN8Xt8rj8yY1YYWHCBWThBniyzqieVCxv6OR6hPqOb1TER8RRm7ZsJzve/uv
VP0GoTwO9oE2aw8gfOEDouopuKjvOQMuw2sxSzaCRaX9cwYSDE8LNRUhwwR5DKmXLh+XaKK0/UR3
gu/k4NNkmH57MoF2Gh585vtzaGHTdyE0oYcRS1AsQCBsNwMNiidPB93Aunij42OCxgvpkA5vQi98
iKEAnxjkPLzoCYsNne1A74AWhGHxp21iKzgDGfTDOZSIiMf88ALu3pOJQxpjJQ31HuTBPMM1gzrp
s9NYROt68EObLVu6Smg9Onek6Smh/ByTB8AVeHe5cyI3Q+JkUZU20OCq9MF7B/NhPmIvWTMNYIHl
8iObwzfegOp/9hU107ZFGkKL5nqDzZSKK5iaR3TOiFAkqvuKVI50aZZFrIPxBTG8MUHjT2jTx8az
Sp+lQJRS5mI0IeHRwjYb41HxZ5Dl37mFHbwEtCOSV3Ta10zhMdwpBNvYmffhnGAQSUHmpbHvRjI/
DsQvInJhgOOMbIUCXqvgbIg7j/zfKVEoBPhRJpihNqH/CNi4HqTcqB6zp4SXzAB87YNU6NUmJ5/m
ZwO2CUVDOozlaYH1pbF1vk43j0B/QR8bVF0cfh9Gi3CiHFti9qYKeu41Fzg15sFJiO3srgOvFsP2
mndYq6FbnMrRJPw1xNZ7lELk0siEiCHOnpI7EF16H0pbIgaRsr9F/LnykWcsnEdrTyLGExwKkzmP
VMQN4pAXftlybfEzaSQ05h6uxkYYBsDXHFnwXPA5vrYdyRIt0gwKF4Y4tWV/hK/Mavvt9EVTB59q
xwFQGETQSERwwHOdyOrBDCyiadtVt07qo998cgsgLc70El121lcTwx0O9O9KHCsPPbajM+mNwkgb
KhBZqAiJtAEQSgfiUqZ9bYfVxfp6ourwScjgY3NkfuVGYkIjaq4A9xtgQyzAqMk00/kcBrTakrwY
wiN/vYdUJ69NMrUIWgNmRM8WYAUHWaHS0qbpIJDmpNCEK2pzUk5xc/WG8uOl2xwHA0Jqpilto9P3
uvjhkKBtmZyhuICUWG6SKb3v0BT7UHB60uXM3MdER4wlzJpF+VNxMmbkJ33m8ly4F3NqSpbdmX8R
4JN+FI5r9BsCcehkSfHTESKHdaEHMHu0BBU/35sUXfQTBci0JowUDuAgPPUQiI5zaU+MgfWs6219
l36KNZsY6/KNPwRI6zF8xN43ZZVgRRl8buLNPFYk+E3RSdL+jm7OlrAgkRNAJzdELrgDBI0w6KWi
ApRf3wypoam6YwJTrm+YMbZfsjZKtgbn2YA52FyxPmpGd6k/XdTQq2j5IPG+CeWVYNfMB1ps5UuZ
8wSRkiyCxu3Mb1zCxiFEorRrDtxrWOo7rPar6mB64Ir40RJpgIAZSvO9F8gQIuQBqAVZ7lEEbUgI
lWWL4Gbmhk8BPbiWdFV4ASkjA63fNuDc5QegOKUv4sv5YO7uGXvEG9k3kLl0ZyPiwgc/gkxSzAD1
vTx6PWeh4cSP7s6OSLZlRJvXIP5m/ntOhB0zbTCipHuCnWyOP2ynQyDhxsrHbPZ9IETjGPyhZdPK
we/l2ZOyXg5KfAaonXuHvbhNoRD4WIZcFtzRmOtQbWsjriXERfolTzFJ8bpc/WYB+X4xB/5J2vND
w7A7Buerz4BffXUsKJj98fxxwdHmIFucyW47e9JEMXjt0/3vxwjlL8dETdNly5JVhd/8cUzME0lK
RKt+rhkJ1ypRm/4Ixpozxgkg9K0NhYHzdsP15Rzt5ZW0zs+kZ4ireqV86Ut924x4JsRZNsE4+ahn
+lI+BRxM/f6+B7/7/Xv981CtyqpM/LmF0cJSJO2Pb1UsdVn+vA1/AcUbh/M5IYdFPOIk9fuXkaQ/
zaV/fJ1fLonhX+I0L3kdnvIncteGZT3sRnFDKsRcNcex4oTUpZXC35waZFP5i1fWNMnUVE0XRU37
5Sesms40n2lUb0PGiRcyzwFzWMoU8kAypUdemVOgTEPu4L1ChgW3BhbePpg9mMLgEODylZ2x45Y3
K6enJOEKHukO4iWdFejUT0COI32UzXS6Ph1E+gwGTD8INtiUH8oqOppfzC/wV0h5YugPTP60i7OZ
JoPPBkprLTIVMHoUy/LAlCNRsPsVHT4H7IX3J+jRD+KSlXxlgkH6BdNzEhH6ci4kl4MAip57J3ph
1IG91rhqyZ6mNrTXaEDaQv9ZKOY51UKosUs/kCyZyb9iggiLZOHCugWOUA0Z70tinB7ZIySKRJtm
SOuRKsGg7KpHeiXreUQ9A7HMyK6cJ+60qTLlLStTYcMCRWI3oXlAByQYRm6FlZJxlcv8ULekufL4
Gn0H8bPtw57YHFncUqOPzIDuQY1RnpQvEnf6dIlljsOAIFKU/iQVy6SK1A7pS+n1cuLM6Q9JGedl
+C6GAfk+ZD8iKNXkxcggZZNnf7D+5W0F7d8S9UMEEq9laeCsxIAPP5ijqFgmHKOHeQbJLb7Jm9f+
czP3FpgNzhlUKkd8XNTNoLRB7bQsVz3Dg4bqG6qcxRW7aPVjnMEtgnW57X4KKHisqdv4nK3p30YF
Ix+JYAF4YsFhbcF0jg1CPsnf2VXkrSDze7DSpw/M+o/X8XUMNpejiVVsIB7ZP8QjzkE+B0BSLhbV
JnVPVVXf6pyivvJ4ueFIVK6gRf6dTFZ2adYFVtyGwYcMPzZ2/29WB/mvHltTEw2TNUIxNa1fPv7t
wGt9yC7pukbaCd4BRnrgYt61x2TpjGajYbSa7G3P+ZuVoj+h/hET0WTR5PAlWZohGcovz2tktdrH
EK1okbwobh9ZxbgJW7QYc6n9UjQSIhLCl9a/f1Gtxw5+fVHLUCRdkUWDf/rr8G8/Z60/P5aeCv4i
R+RyoeByY7Z7RD6Guq1YqC74IDltpM/KzcTqHOvNJmtaEJkKrabV73wiQcIa+gyBpE2WirCl/QH1
XlSSeTLvUhmozp/q4NmmkGwNrVwWkfeC+GqeHCZqO3l/5Wxpscl5KldiUmM0L1OpMq84nFg7XUyI
JfpifJRIi0Nh2I5FceV/eHrKY431VJXHf3NF/gwkaGxfoqIqoqHLmvjLx/DS40SwNKqXDU4/2eDd
r28gBe287TPzPhx4yOU5p1NjLq1DorUuy2RmzLWhtKENwsEXNRQOKikS1bCwCS480Og0JFLFuZNQ
P4Ttn5QTwaPWflLzv2ACC+v8XvcPzj26/f5H+fNu3P8kimFYoiaKJGL+8bOl+tNM9DqNd/mjXJDQ
wSKG9Pe7qv/mYVH+/LBoiiiKOriQZRi6pv7xhQKjk+LwU6BiJgVfuScBibMw9r2n5az6pAPM8+fK
ykZVNzPNmRnOy2YsMH68vyRtJIaLTD7L+l2J+7Dcwl+L6ZkWnFy4CvUuZomQGoLBzL+586X+Tf1y
5//hTf+yMZfBJZTKwvSJNRyK6XvbJqNIpdbX0G3yBmqis6gbEiFp1cZ+Y/uqOpkI4eHvPyLtz5fO
snTVUBXJFHVJN375jJT03SnyJxDWBFrueiwDKrZcP6vFhdbTNWGUwuLdfCv1Xf18EetGUmjRboid
IZG1dSf1mOkFQzo5hicZnHiOoy0k8MB3kIBqxEQkTrHuLcYHptppHe4YCi8WUXcKSYbKXMGH+UH+
8jePkC79xarCtTU0WbZUTVXUX56hIH8KmWqEr0WvOZlhaxGHMGMauz+iRRSz1ir4ee1RI4LShFjy
cTS5IBPqPtoYYGuP9hCcGhouw01yiK/qullSW5PUoEBg3+Alyj3Fc39Cu+1ko/654sw+eS3NlYku
vT0877Ta20jVpuWi3NfQV69FEI7ycvbBKk61V7KhriOavHHqfXHyRa1CLXV2x9SBSDOEz0QJII90
ejtOMUTCqAvA9Gy0M0HfVO8FKHeUnUBvpemlGM4a7H5o1e2yo80C68Is9NdZNKOdsMH5DqaTu6K8
zj6YPkaML5VBuJ+LQoxvqNwv+BJQ5w/osGOKEb0gI2d9ivMMwwtoFt7gY3/OOgv0kmBQdcoxbcfT
ZKlO6Q+1caJjWDM3gosxAFq8nZLM5w+8fMK5apLO2pGy5MgCyoJ2YhkfyE0a0xTfC1Otb/UAIvO6
x16xNab4LZcvAFE+B7hYx3CZ7Eaaq64IyqA3w0GGd2XY8Hfqd82841Bas46GdEiMOdeit23txkUg
NzIn1XiJumoIrDGkZnxApi03NUG+J+qcNoiCHUh1YxB6+SKcanDwg+L4dBWnXBDYPDS8PqTvuZS8
cBpNNa+bUaM8L+fZMliSkDRJzzEuAS//eW/hCViLBUjxxdtTl5UtDC2b6inAtyGD9oAstRWdhXZF
aCIzCv/oA6hj/j9GWkeaMGqJY9AAy0fpOqATiLsQv+UymRhTuq68tyvYuQMHvevP/XOyevw7h1ic
6rABzbuPnqgIZQRI7JhAnA9cNymEWo8uWAgLSEhykM6OLitqXqfG4jO/jHReBDTQaezv1U2bhsNw
eBm/tmT08r53THzLbhrPKeZEz2qDr10QrsCgAn30QNcsO5jL10I66KfLdzfhxyXjMaJzTFkTIylv
2USTSbI2aFUFJqB0cEvqngJ+eStudKBMVeoIiAAb4kbY53tQfN+LUAtDwcxDl70Uw1MzQ1c2iu23
S0jAotlV4+eO6lCiNBH6TDr3PVbtzpkeliKn8sFnSEPHIhzq7HsmFUJ96qHooBMfJyNUMp5ArUEz
Inav8Qf5uSA36UhyNrFVpFl35MVnwpA0n+7dZyUE1RU0rWr7iTb/tjZqYlN5Vf+UZxS3rrwSt/X3
66FsxBUZDEOYIVdaK2uEmw8gHmZsc5V61BphWOZtvA5vL/pp4Smu5rY+SYs3iW8DqXVI5ytYhIDm
G0e5PgnkZDI2yJKdfnJPoK41ditp3QAeI1YW+naKfaze5ZBkeWNERx5F0nk+9LHEYubhvPQNjkjO
n+xYY7JXmJR0AnBAlTSs7MVQ10ehvny9DtLzQBITCY8SorsnyEfAY2ZUBM3EUs+pdj4kq/vua+Tp
7Jt99LHezeR6pbYHMiFon2BrA+o+xArO1QETN4lxlFyTxnD6MDdzmCeT4EynMQrrVcUIBh5ADZkU
TFIktvioP8MP2SJo2uJBTdgchRkD6e9OnH8+cGqKpEqarFnMTYb4yxhQl3WthJXOjipN3pSORlY5
FBBr6NSdqPL8g2o/+zLIbmPE4yCn4cszL+NE5Znrem+8VO+yECmRbf3EaEAT4sZ/v9tKmmL9xa4v
6TJv0+hZDv2X92hFjXHJnp9413K7fVZvthx1nYrHp/bjq9NMYT+iz71vq+yympIg6NgAPO15z947
LdpL5ajGDoMELDTTgVQdpT56sS/9ZjTsRTkdtwCHTRQXZTz1k0PfGRvgMRuH/rmW9s17IxcLQWCK
XkcVXe7zNnWiimZPu9qTmaAlM1PcxPU9tTYJq39KblCJS3s8zqRVRYSgdipem4DQeJS1KPQbTqj1
axxYkyYmJHWSaLtG3sjZNewmFaNTrU419Sfwry8VjFX5aeP7O9zH7VfF45DTUiNWG9XfaeXk3U1D
FICIzVB/5iOYPVgPwvApz3ipe4kyGopf3Eg7Ri9+P+2YIjTMBZPoTV1sH1nKh5oMymtDq+eY75fl
Y7Y9bNqI7SjaqPA5QlYQVuthNIArUk7qOkLTrJDKV2ySR3Lt8HThzrr2MkgEWIU5zoS5uY5D2yeO
1I5A9ic0+L4x3VkjBQ8JOrLZayc+4Kkgdt7+SF0LhJ0vpGYLNyJ2hOcQ7c88RdKPYC6jknsfoVty
FoINUIHJ9q9cOPA2bu7PGaTMYauvK1iljxewaasjzd+L4hpFndxsYoaEZ927gDTrkR/LYkFGjYIb
03KaelTRBBaOOwqhsw1o7xPNMRc8Su6gv2GKgnAjmPMGYFRL+EBhYXpFY43VxjxLaE22yGb50fqW
5NyrQc8tlCJr5OkCfm8hXESFDEvCOTdcwp6VcBss96Q4h3YmU9iyEXGdNVvU71o2QfcbmhgfsJZS
Bzn6SL1ZHxUnv2rEWmlrisbzIRMNFwxCoDYXWLg/fDwW/TYr4lgUTu9LCDiuRCUfdbnXArxQbxKJ
QtKwaas6dMLuWW2V4vy2NqR04DLli/Xz6CeLUpjRiJthaH+aBz2bBs1IKeyOF0LQQ1RPDsg6CDtb
cdOGQNhHNkbhzpf4iQAMeYUMcrFbAvF8HtwmjYUocdSJhMkDEERsrUG6k74v6ik1OIHiz6LoGS+t
0j9l/sZoXEn+yZuv9j01LhOJBFBCE2F+gLHoHzeeX9Vn7ee3FydKdY1aE2y9mr1O4UIIZ9ksAKGZ
aUvQ4oz7I/TIgsEXldjdjx5xlDPW5Sz7SlK+yHl4Fz4n9L+ykJPN9Lo4JkDzpFKXF7CXeE+/Zdwv
gTNBmHKKbi1WFuGHbstPSkPPB8/nTdPnEfY9bLLqim9RsgcgfCVMqVxpnSPcctllKy/QwiTjFh0y
QuY3x+zKBr8LMQRcpR10EPt7XZLqbXIolkkQeDsRa5RDwSCFLq+bah3iryc0308JPcGcVK15OwV7
ZeUxGfNYw1KFukdNG0yeESyD1xy6u2pmDFbQTklyzVQqhYG6CsYtiKA4HpTY3pmbXABCJHCTbCnR
YKAwYaWTKBqZDayntlQJq9TnPqa7oSr8SCbuVAwA/C299lRlqmZ7fo2/GuVWpUSizjQPb7hvC+aE
oyJ/x2ioGwOu00ZVbouIxzvpVlNnKPH1p/j9WQfV4pNee3WvnYMEVW58OYj17vKGPeg2lbwviyXP
j9IBrBMijFyXLItFgN1Cyx+vnuNSYq95H0jjLbJbTSjmZQjAoAgzId+I47AlTACRuPI+QOtDcJrO
p4Yd7mvkO3A849Dx7BPVB0DJHy5rzlYCHyVTDFDXC7kji0g5ppbuNSRikMK99AisX2DrEm3Qw6y5
SdBtSXWMrE24S7/q8cUFhTx2G4vaOaosei0CUf6WcwmnabbVkSUJMAE4QjQCD2cyemoI2Q/cAQnb
4UiR9rr1aC6k/n0/n+sL+F19on1kFhNnumg2IIeVOCmNsUIzYz7p86czrxHYy/yr6DvkDpfWPFiE
5+LQUbHgvlaSStu0tbjgELfRN5BU0urkPDnSumZWbYeknUITosYjQzs3KC0nC1tF1CxNAnmdsImG
LGpYJvgLzVapnXoWC5Na/e78+fPQTZQ1IKeU34TnJMpYu9hnwVYIY3ajMRNiHu4FZsp0zlv2g32J
PI2Bl7eEmYicp8J+vT0CuVPeDQJlVpV6Qu/Xp54Sf8o8XmRT7XISeJ2KSOm1uo+/qqO8ErKFYQcV
O+yKdM8ovr5RUunyMSjd4jJN3ntFQaC45veWv1TvdPh9Pl9PEmCxd8VD3BK0kbXputOdpniY2Hpk
mwE39ifwjcIXtHBfTylMA7p5UVHTYIUTpKYo3g24l8UhoPVWvszlO8y42GtErByCm7FNxVpYzVNM
7zWWMdIADy3n+mcUk7rDpC2eBDgwg7u40a5N92NGq+5yzushXH6sr3iUIek7yhyTGXiLlJAu4s/e
Emm5wQQNIqtGaQ6Vz4iGVaqntbcXAK1VCNhkcudqCsrMHS4JuZiHkluIkG+SS851Et6Rv7BQvajp
pS5H7fOa5x/dvuAto23OL/oTiHJnDWuJpyhWWg8jkyZDi4qGzoyQr3XXMBCfTbpi63FwcRSSxka0
Y0PsE8kdoBQvnBQ+s2AOdk3AIHPxepNIQ0xMr76JeMzEifKVwuaLiANx5tRffew0wt6KT0IYQU5H
CBvTeUAq96cclcqQRligJJ2kt6avP7J+YB2By+GuTeo8EXCHHl+plWHHAHMiF5fhhjmnIb6OQG8n
scCsCI+aRZ8J0UHRkswLze2W8LkPmYU+gwVG7jDIiOUbvWcJ4Ib9WlfrGJALFVq/zCpv+pvM6IvA
cItXBSTFba0eSIKTK1TI4wzrJJwQgku3Z5rRIeYuIRYNpyOr/wqDPFrHE9Jbgt25fwWEloRxRxD4
PQWr7ELclseUyNt0IFMzBm8wLGZEgbH4eB+CZzjfr0gkhuIZ+98KRILRvxdOGxW2R6WXdjyX4lhC
Cs1cQBYheKZ6ChsOlwLFU9KcbKVXPY4geJphP5hSOIsKJydD2tW/sm/4OLLGGuy2+pi4Zf9zxB2X
faPjay7Lqo825XfRrCZXUcKCvZTnDQZ1bN7kAYMWNzTXMd1GjDmDkEfPjo7lEaohJ8nK1vYSgVfT
YMOKoEzkHcsK+YYfEDKkQCfuEhX+xAP5B6Fm3iGR+qs4SsHIqHARDHLNxZMFCYV3LKdLCw8mK+49
ExwSiZ7L7CxtON7xHFMuZZDSXBKDNm6lsTElsJkz/JOCVRLYcTFFXshiDFaNkoQFhwXCJ8Jf9oz3
Qq1xWyP73pQJthCS3YtrGSzifPfRZsLLE5lD/anZTAN5XvsrgUBgDZcmOYRDboVIPLbigtuQnMDu
oJ7ORe4WvmtU/8qaown9NUTSW48rk3uHlgrhnNykbTqTSU/oLm68aR+o/M+qtEjSsXRBtjhKwhtH
CJ0XeX+Z6qzqc3hnFrkyPN8x3lFHk+dih6KZCVRd+9FGsmxyWyMqvgmBhKOuiBVyNRnqrq9RCNYF
Ux3/ujz383mbz43cVRAEPasblFJ0uaUB1CyRIQYEfkpQGysox6QiPgqv46fd8raRIZM2TRhrqY0v
4CgSgPAuRYSR5yNShT9nwn9kG+0O93dMvttd/y4Ce1juOLWginhSckAm+Xte51tLJxd6p/mPjz4K
KGYWdrk/U6xZZqyIwDRgyZiC4IFIZqLpQhl12aHRXE0aW4Tdb7lP4M71KamKmW5jl+fJJ9wXhG3Y
THR5mN+ehzxxIc6QdaCQ+JCUetm2fOoGql4eEwEf76ymoJeo28FsNjvPFrPFYrhYTBYTe+FNbM/2
+M/aWXvTp01s6GDa/8JghLsCKdCAcWTc2ug0B9OpNmC1GuBedcrB9D711t768TBv8GCDPWGjEzyU
NWV/rgic9XFGJFbaI/5bDI/vwdCe2JMtL7WtB57l3JFjC69Nas0FY9k8AQoQSdVz0591BNYR+TQR
+uGLChIzOT3V3au9qojwfoCRY/GYXk4qd0MXsqa+heELOi2MMTqULF+Ld8lHh+JLyq/xe8nHQ6JK
gTUU2iZnCnCM/6PsvHYbV5Y1/EQEmMMtJYoKlmTJktMN4cicxKynPx+9D7DHsmFhY4C1FtbMuMlm
d3V11R9QKx8eBA2twttcgjGGPomfgrQbnqzctaS5xAFeTRvtrW0XOUeCCqPF0x6H9ihGaz/YmfdK
NQ3Kp9Tfee1LB7wrSn1wlRAyqp1WL9N+p3OeximGGIgdaehFiViBe03nhCNug1ofj5eNZuYgvYQc
BVtlE9b7hHWQ8X86HN6kz0SUpkJo2gq6DvLYyKTuk1kYSJFQqsQNQcb5urkPu2cxPOQZUCMoFmLJ
vde40Ucqt4HJLiIr7xlwP7XP7BwARsJfHmgMyfz5Jt5J8VtIPUaRwMChxSxEt3V8LytH/KfDM5+V
Cp5mPqbmDtwrq7g6vaL5mmRPnQb90KdGhwJ799aqD1H81pxcQ7/l0qRFsNwPckT6Om+STZUspBzz
zh0XShH2HQUHOdq1kBbOjxr6WxoEb3Kdd/QnBEycsuiWShZcMDNDt/0hap7y8EkdCRXeU6DdFfGt
OcyjbpefkACjduF/GP4HUEqrXbXSpz/sY77Y35WX38ouqiRbumFqpkQP5XuHqFVOp7NWyWhWUiz2
sTWzyzdEvE9od9pqdWUw5bfWjkoFSlc0Q1TMS3R5cW7KxvRp3kLeUiaPa3GiTtbbcldN9qy0A85A
+cTGvcxxnriVRfbGWmIOAskEktzq7xeXfiuKqbokGpJqgXO/xJkkVZWe4ypI7iBbm27yVoh2gAsM
zXkwmOgBae/dlc7WL20/5d8RL+bas8RU8yw/uQPbBKs3PYYs2g0d+auNP+kniEYbcfyKYakA+sXL
Ljks6jT1o7N0WK2nz+pkm7s2HfKJOb+b7+7/94nUTLDnNONZQIZy0SkzzLYsai+nDMdRSHtxYk45
CyhWb27uTu7fgym/fDVT0xXVknXF0lR1/P1/2+JtI+WaDr2pFbmv+Z76rtTEgCDIb05lMrVkJCEl
XDEM9bjOsAb3cLOzTFrYCG6AShCas9uRWwUojKjmzC9KsOgUx3GILvseloa+Pjf1jVSiLn1C1zjy
Vpk+4Fx43+swRTC47UA8/P1OvyCRmLt/3umi9BnqhqcIhZxvqb7gjNzjXNVBQ574T9TfQI4Fs78H
lH8BNJiaxY6Xv3rQ1sWAyiDzxapkYBuu1+tgMjvY+zf3xpm8RPac4+/KcL99M5AMrA+2PV3Hi29W
yrqWG0IxHFb3q21lH7CC+NgDepnfuJzR4XS3k26vjKn91kW2JEPSQViB3dB+1JP9IfGirosPjaNz
A93ThsSEddPil7RInRzJI7uid9UehnW1hjAuova9rPzxspae0UuZ4E/+Dn0evB6eBrSGbsHMgcUy
YNBVj9IXOD1boBhcfXafYNfJtCgkKvsQlG3DiY1gC0oh/ZbWof/SoiDI6pQW5/cOK5Ob01S5Q9UJ
OEcsosc+BoBmbixyx5uY+3SLj5ytvKFDCMWMnudhcBGwvDfucKmGJgNlFHgvVdx9s08xlYCTNtVR
67yjpELFRSoc/8O8rdxyLTj1Ul0YE+A5DrUsOz2otL5yF80Gp5ySSYHYWFcz7vuuvKhAenH/jubi
u3qbzYK70YJThyaO5yjKpnQ6wf0v0yMAYCpblMViFxMBFzy+23O1CZ0Ag3hskyZfHpM+VN87xj42
lLJvhU3o6vVEcXEaKO55EFzYxj8cLrS1MOHKc57D10dTZRIv5SOw5olpS8exidpj4EI9BLO1CXwn
Eh/HWi9Bdb8iLW/DIn7UPo3ETvbtPWhwGVToRJ9jQuwkxyPEfODln8YOLiEug4812Q6A2RV7G/eS
CSXPOVaCsxySxNFYU9YwEid48Oa6fQSUOkHBkcLqggJR/Zm8KK6xJtvCX1hc4Io1QduE9h23oAaw
16PiSpOlj9SDbJs8a/BAAQEp2ApM/wqq4U1zK2LZGtzHi/jQ3iMD7+oo2WDC2Wxhv5IyxjSqBJeK
THsPbmDFPdYtZ9hi2J+lg5r7h7VQbo/5AoLGRF7vmm33PjAjKY7stuB48+YRpwwH9O+CLuEbJRvU
ZyDAGe/z460Ghnr21NGvvsO/dYZdagzjeZgn62WyOY2CgNgZlHMy38kTlXLeDGFzFOySXb8WbwR3
mNYu3Sqmn0Rkok+fPC6vHT1sxb7jsrdMdiRy8kqfQxWf4zbHX9fe64Z/vRhMCxV+9AROsxYtJTiA
E9Tp54WLn7LrvXTwTijMUWOZw6efdovu5gG1IEx14UdOkNXApXqJ9xBiwig8O/2MWnQ9fhr8UT5B
dtNWp1vFj0csaxJBXUHpFauOnbfGY0qcaAfhJnyQttHk05yjM8m+ojqIBsRjY2OyNbOmlVMsyr26
HJbC3emGDeV4Rw7nYac/3wdOfmt9eo8ahvEw2Bk0vhL4f8Gy0ZATZc0kDBMf9TE5++cwU63IPCc1
cfhxuqUzf1jsPxLbJQzfjcd0NPk7Dqu/hH0LTp+i65apKcT+78PFsqbEamilGzoOtIR0xBSg1+0K
FIEgg1WT7sgtnbolCiuyiXyzjRpiJJCUz6J8TpGMSmvy2T2S/ueUDhAYoW+kU6NEWMNR5BmKDnU8
yjSivg2VU2yxfZqi9Yxk/t8v8tv5xRtIcBT5BYjl4kAZtD7q2vH8Wq+nW32yXewXt66zqUe75+uJ
4s8UWVcUSxIVzTRF0NMXaVtTBJ2l6qK6j0J7DvW/e5Ee1Y/uo34tXtF0QF4T4SrEw0h7YNmINkJr
wpU3lsQRmPMdFGUopiQrqqrJBivmAriTlhE6YW3urYUVu8jhgtguQCzQY9mdp8MLRSsQN4GtPFQd
tjVIdIAkaB8oe1sAk0Yfzil2ffFHilcBOk9wa2yuN6hQ0q4jezqtarzAIXfQ+L2lTvhhoCa0RbKF
Cz5h9xgGSw328hr3PVrp3Q1q9bUBN8Kh8oswI3VwqjZbHcT/VloDAR1uKjw4kmUODkE5BmM/yBa6
iXAbHKkGTa2Cuv8kXY2OaPwHhAWIAcZBOOThzKRYiyTr0bg9U1F9QhRrGIeI9Ft61Uhvgfm/vXoL
+iUFM0gpZUlXuZxoqnFJUmy8XJQ8VVylA3VrDe8mfY1ZMU0MMLY5F93QWFelW11JU6Sfa8sga9Y1
+H2aqEhf9M5/IkDsp4JfSVl2OM0aR11uUVmbgJWemtNbh/PNAQNhvwju6UrkkX6GAsOQDTyBgG2q
cAvl76HgFMZBrjT5qNFKcoDGapVRr1t34UoihWiUfNrorHRY1Ve27s870PeBL7au1xlaYoopPLMl
lCx0eZNDulEezR0o0oU3LdfpEVb2bgBRElJn8aGjDIvm3bpFTXeTXpn+LxDfxa4yVc0wTIlp0OXL
ACyn59y05Fq8qaCZyBqKSaisVif8LyyZ0hhXhpSqFoAZ4TmyjuN/hflSb59LaVeR87VFOlcNZI3O
nDrdMfURRQpeChUXQTqVnWescuTiqYcotBtatDFP1MSPHi44p2S4UZcKcIU6QlkG6G1Eax8rdcN/
NhsKAPFcAUMP73d+iuNFjcN5afo4RprIgpQPVG4Qs6G9FGkkoN7ZNVNATPCyTwoiPiloXFSWzhpV
p+4GD2RFolBlmA8qgjgBz5u1JtKV2lOGY13TwoxSXNb5TSABTfIoSxag1rUIV8QUhvBwjQCh/Fx8
lqFx5KmKSRXAuLwPVJVUtK2mRFtZfErNx1MDowfYW40kRWS8WGjvGzDgzJ5QCjW0N8lTsR/pKawP
KbZuGiDWxp/pOUWxCjopyhDYTZgR+iMxiRPFoOotiVdnc4u+Lh4rlbr+exH/crcYsaGKBdqYYxSu
yvfdI5/UKPHOaXaoHBHQFdqOc9xdXVSvSemSY+Tq+79HlH8WTv4dUblkAetKZaihl+QbnfpvUS4S
rgbGABpc/xhQICiMdCU3JogG8q4qWEjmE9JLIyHTwwg+BnKAgudAnwmdGEmn6SzFKHHGCL+C8ZGH
/gp49iuT+L6vvj3uV/j5J6xFuSdYnnRKDjwm+CiOKcOySaygjEAyqYHn4Ue9Dx1tAwPipt8lr+1r
+CHffllNy7ewLc6ILdvZq7IBYpcfTvpduu0eYK5wITNAvl+Jh79kYt8f+OKLRnqThFJaJYfiEZHH
Q/DefPbgYAaHlGeG4x9EDq4Q+ciNRF3A0efRh/J+5RuPecRfk3YRk/1OMtu6ElDn8Z5lE1sR9rfu
QRGsZ7mPh3ox28oxnOWjka0lWuenKHU7hEkTrBflBIEPLgOpt8j0Wz8V1zHU3vwVZYtT39EcvZa7
/nJyjTP2X3z0Re4qJsaQxQ1ZkfksAne6SW6qT1TmDAx5UAexA+jWyehOLM+x8E3f9JU+ooP/njL1
5/H57SHMi2M71E3dtFLB2zVLmRa6nTrtXQuWZocuUVnZWwGJcveczlQYUPez9OjRf9rXOduHjjaI
gLM8Z+tmWNOr9hdNlqZ06SYplqp3tbPRZ/T5kZWoVwPaAHW8ouOA6qmAGDfU+X13NR34JTJapB8K
UVFDfkO9WIZqgVGtmI7oevvVXMTuDYqcxuLat5N/JpNMG8eeYpEE6MZl6dPKqiFv0WY+BAt5iZ3G
BE7FFi26DmhwNo1mxXx0hoX+uwhelKXlitxrkal2hSuFKOnXJa9LEhkIBVhJHLOFf+KEKUVGWw48
CCUWSsHYgAt7fATsJ1byVqQ0lLgmFgZ/r5pfKr+wIUxTEXXOHlW3LnKQPujEQuhg/tEoLaKj5K11
bPGKcqmYsJmf8hPCQZMEt3Rcj68VML/m9nKXGxaVUpamJKnqxSVMP8cZdA0E7jRwrG1FtVn8MMRo
lA+QYtJr9FK8W5Zk7KUP8J8g72G3s0706EqM1n5ba/8+yMXcD6VUt1qdQEJJ0UCHBYCqHGxAWhSv
yCXG/QQ3eYGaTrw+ixOhvtfLqUSzDAiv6J5ws1JnI0EOiPKJVqVbme64UtJZsU5HYz0wmhLMYLpq
xNDTTAGFTQkBzms0leDG5jNkkQMQtohfi8jIjN0c3v7vD/3zwitbmg5d1CShl3TrMqvXh0GUAk2K
N2oFcKeI/bes6me95t0ZnvegNh9RV84s+PryaDHXpW4SQ7z0rHIWahimCe9qnrhJ45EA9vR7ccoM
dHSKfWT3LWoUpYeRemk0N5Gc35/pX+FWIi7Vngo46M+yQTSbNqqCLlFhCrTTYw+pn+QuisVpGiI5
NKZbESJjf7/1zyYLb01pHEUYlcxWudxUgZoohZb0/kFfeztQGVtlBWZ/R66/LtftXJ3CL9lJrjfD
uO2mX+YL/OPXxTrc+nfVCmvxvYpOn7xplvn87yeTxxPs29onsJkqXBoyP5Hk6WLJncOoUBQvpxD8
SN1Zsme+bQOtAmM4ubmZU+zhxLD1Kwtd/nFIsNFh8LAAZIuQesl9DqCWGJ1cSAf5efVYLNbrbPp6
ni+swlkIkw/NubEn/mQJxri3MQambuVPp/d/v/lP3o2KsBIr0DKpJYjcMr8HOs1PtDhW1e6AKPa8
2kMGmLjnSXMolif3SpdJ/hFUGYsyAXcK+j6qcVmviDxlSJLW7A4cgmTDVC3IouXJ+YCqjitRk4Zg
Q93iDmQZ3Nd0gUHSwnwdMNQY9sUE6YMr2/BrwG+fXUVMigYRr06TUb+kMuZd1JmD4neHYtrPKNHa
AfdbYb1vjv5SX5SUo1Ub8ugynpyck1tMzuhI7pLFJ1uOdv1nfle4FAkQDU+uPNkvnwVAvGyZKldw
1aIN+P2zGLqVFanMZ0HkYlIvxrv3WzMNUG37vDYLP0sMFBj+GeurqPXPWWf4sqz2LWc7V/0lPTnv
lhgxNZb15EpW9PN8uxjpIosYynOT+ibzDT92BqzAcbvpsrxFwn7cYNfm8EcyMY6m09JlpRlUMy9G
69pBkLpIG5f24PQLDOV2MPbn9NpcIJJHSrPwn/7eTj8TmIsxL1JlMR2UysrKsY98v17NyJMni8PZ
BkdquyfHdix3spzv1M212CqPp/P3pUxsNdnFBnGV9Ff5vmCSoKiEPjb6w3S6Xs+2h5zP+JHCPX6w
nSUwkcEGBtLYO/lKzvKTHsGFWWSdjtJs9Oq/VvI/q0cr9ESIZbU5rKah8zjbP/j2xyyaqov1457z
5jbEj9S+I3PysZwIp4H7lE2cO2NhTqLF7tp16eda/nqar5qVIcLFHUPQP0/TZ60gtJGU8c3hxMDQ
uoVdcyBZvVaz/hnMLka6SJcS65x6Jz2lkR3dIKexy+3nYILAKApH6wUSALazqQ4v5WyC4O014vfP
WzeDj9nDuG8NVvm49P95zbMn1Yon5eMyQ5XSNezH9fPW/kAb462dPImz5d0nMWl1NS3+kZqN4yrj
oLKq0ai9mN42N0qzHfz+AIpsqlIOTLgD11g2XLsJ/MwVGEkh7zZZ0TRKLz9kYCmaUp1ZVqyqdTJ1
8E6wl769ZjPdRraTTd+kyf07vrUZZVtv8qg7k9pedvb9lQPyq+bzbWNdPMjFdy4Lsa/SE9/5BN/t
MbfX2/Vhka9RO58tBGdfj/va3Zj2Ub2ZoK07fzed1ZVnkH5d1gqKI6KqSQp9mYuHSM6lGjdmIh1A
Uc26yaNhPz9v2y2T4e8WwQwtd+e8SqaHcP7KcUH/DtFqe1s8bS2aJ3AKltq89jCpg9/nsz6xOXU+
1KlNu9B5kaeQfpCftZfWx6Q/TzYaoLHd5/vq/P4+HfsWoMyO+dMG9t0brMYn6uzOEvRLYNPl6h4C
5+4FICH0tykduk9mAAkjbfKOBufnHWKbqHPjKdMAYPs71H7dR75/GNXQ0VrQJS5Nsv6FNPlnD4SQ
vVQtyaQDBjKPeCCd7EdEK+3z+2rFXiQEulJquzQH7HxSugizLxY0k90n07aXd/URJvQSZwabu8Bi
Ml8JVyq4P886TTW5yaqqTnPGJN/9vkXzDAnGIpPHsw7A/zKBDQs5YFIwT/EsvLu2YX4JCd/Gu6w4
lF6Qilap98ThNbhle7Y4eLcLds2D+7TMp3cgAEElXv0MPzOVb+9JH+r7e3aDJwph3I+nrDxp73zH
d4Et2SBaMQI1r6TMPzJmBqMxgAyPZnHOXTYK1dQcEi0ggRgm4PCWt4iykBb/76f4xTAX307Ohzro
aqE9UES9gUUyF2zIRRNMg2/RwXlyX4Il7olzWtyu94rS0IyGr3tl0/9ywCCuaCjEWvBoNEIuMnNP
7MVkUImAGBHZ76t06U0XqIg7D/O7PVFvZ9nT5WDf3PnTpysKRFzI+GgXe4sxJQvCo2yJP+BwddlV
iqCQfkLrmQbv8lJ0SdhRW4Rgjv2C+xjOrRlkJ4DdMNZv2moaD9MBfHa3GZz5ad2u/RmAvb02K0ju
JTqviAKu4+UtIgRLat8UzhH1m6gALhwFyjzeDt1zyeaV2SpQaJcK3B7uhA+WcxsvdUynb7vKru9O
aHGtcY6egQ29RYnIiVejAUK70ObWq+/QpJa4u6CjQSaPUSHAUsc8FA89sVE8ZtsQZMIEEa0puBET
pnUNa1pZhRh4PsUOtvMwWBA3Rk8/fbJ6iPPA+W98FzKXnbyVz0TMseUvOcOjPBOWdFkmwqT86G2k
7AAgaHsgkU44gVyg35xdaYlz92ZEKBi35h7vWO5yFPtuwGswwHkNOoHrQ3knzuEIZMfIQTj3Jl5U
oFZGDUPgKiAepsDI38ppCMLhJZwqgBseKhAUjkdSA3GgcFA7m6br2oaAaiMq/qSjpz8Hn9jdEdb3
6qPkZE62FKfJBlscymX+gSrxrpgjuEko4v99JFxhvDUCxzMVweHTOnMApqGpthTWIybHu+WHzz/6
ee6+mVv4TG7otOCahxmC2tMCX3rrkLk1Osj2C/geUM/jnhw4BMw99jkfAibhwiLdDvOUOfMex+iH
5oDb7VhL4kZ5ql4R/PeRinRKpOvEFQJ2s8BFEmSFv80+cKmqN0QSJPjxz+pWjLaW51iLcSHHVxCt
gNn47PreuB1eRcAexa7/GH+CjJMRDCWOu9m1ZPuXnED9tj0ubmdFpRhRFn+lX5WzWo9JwSv09PnB
fPo4rZAT2Nx2s5ubaLNBEts+htPP6Xv7BIXiar77o/1CpLI0TRVVkZ0qX4LJJAXdjEzxugMUHI8L
7H5gYrIJUBhEo5spQkfVvJj+ffL+erSNZVpJQrONtP8iPPqVbqpNRXQgFEzaA1a70z1oHJlibINt
+d+j/RIHNQokFMypT6hciS9yHy+1rDapuJ6urRVOcgs/giU9ybbdkTCSAwEHKAagH4g3ki84r4Pq
dybCtKptGb4Q/P3IvjYDP8WNEar795kuZsA8ab1eN1ZPPraGrIWSRbaYzlx16tqwXib2h+s4sGym
L1NS0vmV1OKiQKqPAEkD8ZdRo0cyUYC5yMLLwde6TLMAWJxv8wHgHzTEtaZswCup3l1LCOs2kFRO
4NFRaIS8Uc0CqK/8oSi4PZ0RvS+frVafDSd/6rfaKJ7ZiWNZ1FElCJxIuTkCMjJigxHOsiCa1P06
QaUp+gDsfqrfzum0gR94ui+MjdbSQqNEDKECHD//NBHXz/aUFv9eBhcp8H9eWlaQ3WPhfaFevucZ
ulxWQZEVXLSohoZui9pF0YGIOrWYGGEvtJCtZzUop51cLf4e+kuM6L+n4X+Gpi4oWSTgo+DVxXY/
e0UiNELm7Qo8q41oXWberLYgeOqAHk1ISai/nXxq0U2/OpMiK1mMUcReVQCgQQo+3Zxo8BTNIrZw
CweEksx0YYeBu4+0H5ox8Th1D8X5jTMk5spsHLsmdGPFc+WwnvU6RHlldwZrmCr+zCKOMNEDTNGw
FKY1YgBlbjlD006iFPZWtmv6bSu0Dlzq1OpmcWHsI4vTJdDsv6flIvP7MS2XCUrYm1LeD+O0IB3P
qpOF+UKQtzL8a9SxDVh6u0J+yM9vf4877vefX0PRZUqIFBMv40HfWgCfssjbiSQlIL1Op60fqCAZ
0DW4lsVfG+tin8dK3guxEno7X9h4CRKn543nvUbAMdsrme2vs6nJEhVh7jTiD8ANEGWr9YPK20Vg
/tEMUtYZ1CR92Ql4buBa40YIAEJzolXx93xenGb/+Y7IcCgUv9Ux6btINNXM77nu8x3Vc+lYMLe1
pWA8y8pe4a5pOaKyzM3cldHKLYCWhjga4V1sbhvlRpxFSmNLIysLaZgMFWtkpgL4Y5x6ovbZaqMA
cTDDYBADcAoV+Jkg1v3343+/Evz/0+sgqlETkwCgXWzOKKkHta9ka5dFz1WLsZyHMyZMt4c83EeF
Dsvzypcav/m39WeKGhUQahJj+Z4b3vdAVHh9lwRnVdjV+J5lUJZOkxQWv4jPoDSz4iujoYT623gc
fjTfYKggjvV9vKxXxL4wTwI8tb0CYyoL936Hhi5d5Ui5F0o6Y9lMEl7NgQZxGC6EYjdojz6y5HHx
1kEErZG1sihMtadVh/ZtWVCxztbq+bmvRpVU+HqftXcMfBAa0p1Rg+Lu+VbnI45XNSlbutKBtakI
tLRLxXuJ+wZ39XWtbYLzsUu8Sd2pPMzo7w0lFiITDtoZKgfOgC2jgkZBvmkFdKeM10HbteZOynYW
qKQw/aj7pXo6TT0VfSXvTYKGJGcrrND8HVIAedxg4L5WTPTdm106miHC3e0V9NKBOUoyrm6xnSEV
43dvIj3CiJQg3aJw4XEgWY3E43A4CKHTJ9B2a5AHtoE0cSuui7u0Ric7jWeatTVNnMfDeJpittKg
RDxiy868AHgpgexhnmWgextshsrzLDmjbD0yV7tkYwnHU4eSswfrPRz1K/GB4Dw8b/hIfrMvwZZo
odMYMMk6BFFAZPM4JTqGeLDSsdf6z0AHLN6t5VpYFTO/e4lEa0ZYmPbDJhYRgorL13ONMkO2zkeA
Aj6fMa3CDLZu7zdOriIYaC7auJmeMCEav1iiv5bDi5m/lEk2bZgwCwg7GtOnHFh4S1mSp+BjYtEi
aQFG8AP6GujUmR+UMsFiBFO0s2CXauuE1MmKHq0e3aaymytKspP6cFOa/Uwa4Zn5oor9ZTB4rhbj
mIcEu4ITt4Q96ejDYtV2UyIVFD3wo1ITWQO9twUVKeGAj4aeUZCiBz64JhWZuoucCN6ype3FvHfK
PLsZonlPf1dUgrmYLhuU5s6StRogiDdqvmxRifbU3t72yFVlRTH3Yn0WyYjgwYXwMWAvUHrQijtT
oDQqGqyZRcXajsPa5YuJxdlG3MJUMXPBTdZXnPEjyD6q49GDl3KDtQRsrQOc3Z59ea0UoOqOKamM
qGW37UnfniBbnz0d1QYU3xSIjFrhdNLpRsYZukfzrXjpBI1mPV7ktT8fzrRnrWGq5x024Snkfgy2
JLQvYGqIAt6ywlIcQZ0monPQy8PTgxVPAwPnNb2v3BMUYdKvBgAiEHJNWmseEh0apj5rsVl2PhW9
ZlRyeNc19ObQtuV1olR36AEg+kLg/VQrLNl8N4WxnknrXoZvUaV4g1m7JlwJfn8roY0WCy4wslkc
lgtIcNPmoSA2mBGKaoWJL8J5WqtzZPot9FaGvnrvMV/6NDPkQV58+uMR8xe244Hfzc4K3mDZkp3k
ifKUUNJWxTYC3mXJz8QFzMFUba21jhC7jbDMNGNWIxscxltpbNQr+7K/LwqMf/Gb6daZqS0MuUaG
D77muFJihDK101T1XnRSVTWwFgnrOZRRwaTGORT5yqSzbwrPQelkCixwAEYWklAtYih6v9F99AKy
/YnWtwn1c/w7nfmitp4rYHOY7YCALMVwZygv8JMwHNmIloI3L0YFqYxsH8LrxX1W3Re6sMpP6wpH
Dy1mk7J2O7xBNFCUabw5YRTJ1TlNX6VTTS58HM76LoZFD8asMu5KAoaAa3HCplAl/8YPx/4+rB4R
EV20BlNIJOig+AoS5NZLCuVcxzkgi3Qkum1UQ3T/Zej8STr6YhLOZIH6U1uxY2axstfw1jCCQ2Pt
DZDIXX9aAiS578NHs8RAqiy3Rv6iFndMchJ/SHk7NwrirYJCB4ZMXV7fFCXCfhiHpwgGg55aCClH
m7nrFMwmsavCCoiMN5EKEF0OYkT8oBiWdRrhHxE7edTurTCAIkrpAgmGWn7nqLD4DmzieFCcUoEK
jivjyQtwJZSnp/PxpOwKUKGpLE31E150UMN3FujRiIcwieggNBengAuHDiAAeXoWTW3gnpQsSTtt
ct1af1SM3bl58RgHEbFJxIRmBswRZWOxsfoT2XiA9LE6T4JPFVcRJUjmrZOPf8Tz1ilyFmqsQV0C
/FdtTfTOIqIMeTY84GZDGImVe0l8TtJXVQVnFCjT8fu3ibwqrGSVYFWohm6NIAdfxjfBjAdvMbwk
ESdPFfkBtaydk/+Z+HhBaOhpiPrcYg9b1TA1A7CHoCCoX5hife1+/iNrHTOUr6anpeuoeF9krVaW
qWFWJcKYSg6QqXJlaXiLgegntEu5M1CB2g1E4HYSFJ8aBvcqIaYvP9N0l0tX8pffngWSGxgDeuww
Iy+Sy7QutcSvDIBwJ6wv9kmwRWYj4GxVrsIpxn7uZWJmjDptY9tcA2TyPVE6dWF+VjTP25G1hO2z
3iOzImAKKqF2mb8oAwVMbywLOknTkufCDRfGjPVErmrt2g89cCsV0VPZKbRpiCzF33nqbxPx79Np
35/OjwM/b3MQgV2P4bzjxY5WrmoTZsOVGZd+S1D/HemiPCB1VdpoAfPgiR1CGihPYXCFRJicjcI7
+woDWWEKNrcb9gRlzbrH6NtXFYxsEEknOJ7ku79fHW7jb58GUiccFZFfl7xOLTnV4KBEPo2BcKrS
OzHe6nkILMvEVIP9p8fSIkjzpVAutTbcKyICilw0+nWjYhM/j89kNQjq4k1nsqn0cjMu4zHrqS39
NWq7xTnvZ574KsU6CiQIPHk0gMMVcnD9GZsISUPMbB01m+K8L7OlBbMxQPEqlA8NpmExR36ni3go
mutC0FclVp0+5lkkjHi2h/KsEFYNoSdIuOPzAuTGipTNuspEyKN2Oj1450m1cbP1Cwi9bkQS3baQ
e7tHrH99fJDNoZqb+LKp/px8A8ktDAeFo2LVc8V7PAXIPXkrI4Rq6L3VQInbZpkSGzqkWPIYK1IV
51V90uRv517BYOUzyLHx7W/HSRjT0LxZy1q+PLUvxeh9hnNfY7bbgoQ8RDCkAptu1C9aLyNyIXI7
Q7e07xcJJh5lbqzSt7pAgr/ghyO/4VWY3AI1DOSdHlBUq+KHDNwzmg/jrNAuGFdOLT1nYbFS8RiP
BiTjKjhGneM1QLihJoMsk7ZD8FLi7Msl7Iw7qpfuFCV1BP56xP2hbPBPIlFUzuVcQ1pOLTI3j6V1
V1OoOMUrA6BrB4enmUboq8mxuoYkgeHVgxI0C7MQoA70UzUr5h3GnzJyI6S3jd/Prizb791urpbE
UXyvAAhx++Z2fBG7hlRP27Y7ebuUKwpB5dzdx9pEK2sb0YslrlqldKXK9evWNUaYnKpaFPjGu+A/
Pc1BEP1z11EE6EAsK0uCBAOSa6F2mV+7x/64OPN2pigC9KSsNoI+v4/VGlIxnLSEglq9JwPSo02W
9TYfjCxMll/i4Fqx+rcISDsfYCssMU678ff/ebmyFaVB8zQLrWpQmK7CXYJYFKrH2tv//eV+fTWT
lwIZAeDwEjyg6KZQmYNq7bruWVbvKgs7CcJ+vkFC3qJ/3cebvwf8Wb0ZJ/OfES/erdc6zfTlszVO
JrcoklAfy7OQnd++kk0K1k2VrOmIGMa1w175JbRSjGCxgK4TMe/4PqtqH6ZlVw7WLuXaVpm3Fo6q
owWSj2KXi/UplxIu6tQlsiNct79f+7ewbkkjHlyhFS8qF8v1fNILUe3G09OHRqxgfeUdM2B9mHT/
PdBvH/TfgcZJ+GfptGUQFRVa8vhKT6Qayex7zrQT3uX+5tzvOML+Hu7ae11kEnBYtLyiDrzr/fE+
QWBTQxQ2r4zyy0uhAYAOAFBgy7IuAdd1exbDIWADUtGRw0+uJ1WDfNreCj7jZkPV5u+X0n7Jj3RR
xqYA7DEiHJdlbLP2pMaMKJw2OjoUyIyeDS5YSIEp2ibP5Hpa+TtEXhFfRrCJ3V+J1JZ7lfiuE/zN
mVxBoRaxmUWOEnKZrVOTyJNiWhRIsHF5KetdSNqM2HarYGMaLVu0/kJjqTbNRuToLLFlyoik4129
67htDOEY206+xyGNxXgWTSJKaFrGw20U7zyPm+5uTEgENq8RYmcKj/ekXUmXfvnWOnPCfQ6qrA7v
6/vSOluRcE7pwO/C7kXud764EupXs7hGbPwl+I2MRrBTGqEdquH3YQQpTQtJ9SyumPfwGctqy5dO
rd0QXDFm/FLKv0iDKYQiZCyr5ML6V6j6Z6+guiLJakQoKkmAg3DAOX4boJWQtRFGwMkNwj9JnC+l
bJiWEGNLEfFz1ZiUiNaqReeK/bHWm33v53d+u9POFG4kHyG0BBM2VKclF3FLrbn3SdoGfswQyWTY
yF75nMCi41tHJMUqA9G/IZjIVFCyKpvi/YQh5Yo78P9xdl67jWPbun4iAszhVomSLMmmbTndEK4q
F3POfPrz0X2wl83WtrBXA43uAuya5OQMI/xhKB7i7F6emtjBx8/r+9J2grxAK1TRJehv04f+8t4G
xYps6OrPMwIul2snOO7gzIYs3sfVy/PSqpFM2nCg8KBqzD/nCORFFMrp1MVSlpZ5ek+JhV378yvN
2LCfEQjv8p9hZgdRXSamK+gtF1mP6+89UUGC7eKUyVG3Ed2jiDNBgPjEfzMscQ/waLq8uMt8n0rN
HPMgMkv6Dy6O9YirAg7AMUHAkhlHC4zc8N7RD1cGvRD76DJXM/5aFPMR7vk+aKoqeWDImeVE4UOg
bopSfVDSY+uXj4VZLkbU+lxrr2ESJ6gluYJki/57VlPpkaXHpkK2QraW7v+RkvPPF5DpdBucmeSU
n9X5L6uq7ZqydYPGcvQ2WCF9GNf0W7Wt27vLQCPHyPYeWp4tOIMp9i2D+pSrmn1lai4dHtOqFonU
pthwFl3IOIAZcsJp0cOcn655fdOX4rouw6VVZ2S36OumJE12lyDqgRW2nIDdUF27oivjkR/oVxBC
s6b8P9MCMH0CH9CJE60ZtrriH7OvR7S2ZQ4HZOV6DN7FHhn8G1XzllOdV61Qg6b6JmBfWUfLNEUl
j0o2TG69Tu8a/Kr64pcbgVPJ/4pUpGXKuBluv3qFWEGCbcb0Pz9P5GdLcn42Ts0b4kKJ0HfeLEpc
S2uGvjedtthOjQyTMhGJYUCZFLkx+3cV35ucZBqU3RyvzrZ86ge7AEHJoRUo5KYU/ZKbqSB/5cGm
xf3Dg+nzWyhPcjUCieUI1p5NR+yfZdQpBHTj0JfB11LSvQ3Jq5RsLcnhiiwNfMCEo6jbaks+Oew9
fB4Lqt99gFxg5V15wBk77P9/cIgSOoeCYpqf+PMv+8ASIqksitJ09ATPvb/0qck/uViXWnxEmy1O
1iLSKTAqt127ST+69kqwJE1H3b9nCLQz28vA7Gp2FOp+H6dawqdDRpyAiUOXVoEh2B1tBWqN5ORJ
jE2buNa66EyCejXGly99I5NOqIE0G3CU+VEwRKEoF21kOnWCZkudrDXVXfSxsDBYMkqLTiZUM248
mYRXC+vVFOPUpHA1UIU2PVGw2yFUoym4qIoLGkpn+N+ju/15JV04RemETnQm0ZR1+pOzU7TpBEky
8btX9ZuhXw4oaetrdzyl3g5d9Z/HunAsfRtrepYva0KOyzwXR8YCF1EYN122VqnHd+Lpv+m5GoSu
sjTxAieTte8j6U2rDEANDMdDn1D7Gw5PaGBw4yqcNWbx8PNrSZeu3W/DzV7MCAPZLTReTBaT27LA
x0R2WqRlCRFpN6bWe5AjPkL1qUF2OG4o6T5L1iazXqA0Iyb5FD5KaFKTMxgDAOPs2ere6AbW1IVl
9LQwFOprRLmsl3yy8ph+BX1evaSLnlQ3ZYForU+V5dCOk47KQ2ltrYyYTX+famXE4H10n1HHEbGY
jQ+Aduj3tDB2jOfCquyQGlrYL/TSXNT03SVsqLT0Jh3k27o9GTnAkW7XayD4YnPbVy4ukgheJrY4
YgySvOeISvmZsOza6C7odin9pAxPWBW7hvS5H5DKDvQ7E7iLkZ89HCKn9o5CnknbVEDDHqYIlT0s
zEJtncNQterbEBHDtuCHj7EYbMqh5b2pvEbLQHCyoVzE8e9GuBli7orsEA57UP8kCNZ2rD6Ibq+c
YhdCRLoGIjG4aUwN9VkaWcZ5FiTU4wnCeV5vJdZHRd+kfEjwQ41Fnf4auOLiFvky4uzU6vxxHPLc
0h1QQGnlyP22DnZx9RuU1M+L9uK+/zLQrLysNMLYaZ2gOyHmsNlRGO89pFTRbRvvk2uVoxm7/fMy
+DaPs1C7NKpBbAVzGgwdXgrr4RDic7FzkdNuhRszgoVOQTlT89tUXAUBYj1luTfGmzpPDyLuyy3I
T5qdLerEXFkmujqa9WiW9MdCZPmValEU6ZsrozOM80a+bvDKVgrhvezPbZvga/Eypr/6rHi3xPKo
BvpeM7sFH9c2EWkOhbs271ddT5zxCIsOJa9g0RBAB9fkCi/NOZAwcg7w2XCuZpd21URIMdax4aST
b89DlR3yhvI5oHHEzbNrx9KlxSsxDshDoCfy/AYWhxqdpZHFW1a72gBqHa1l9dThBSIThQHSQ7Hs
5zUlXagYcNNy2YO1mkj/s9UbGR4ZSMvq1fnGFYq46knPfoWlLZkngUKX/hCQbtVXMtjP9GJ21aMA
gOgrc0vm/dlN+HKveK6nDErpW45Aq9PXPyKpfhwTdPDcvL5NqrcKxImPpLoVK6i5Y/rkJ1sEZOLq
zlIjlNyL+0QskQ0wQRWH1pVJuZD5kQtAOaHkRZNtDj/LlCLx5No0HK47igX0+SiIy8mV7XxtlGnp
fZkCq4xDelya4RAJEvZRbgbSdzWLvTjTE5WLgBjZARCt34fJRS9ItZqgKqJ9rNNNUJCPbzJ1VbYU
86vRVuS0BsEh3wamnZROOLbbqNyH4V9/cDKy+HSIHuPI/eiKa5zsi4tvokWjPjdZQ88DvsQ1ErGP
CwPck7QUNYcuBXLET6H1TAu4kOC4VEA53gXz6cqqvzT3qNOSglqqKPG3f58UvSvhfiS9QZJQ70TF
qeu10CNzZMMC46KAmUxKVRbP4qCD4XCXvnXXFeVayYHZh1eKdpc2/ddnmWLSL+tAj3OjlEyeJVKr
vaZ/BMqzjAiNp08xP4rbxv7qolAv7Xqq5vRyTIXi+TwRjyqtH1oh5FgDRhUASUqaCYWDeBpoanVf
kIL7UbJEadRiXTbUjzpa9DlNeCnLl23fHJNAtRPce1I5XEsGJi/YI/WobPbBY10/9OCUa5zUgF1B
dltlngSPTOhXpp58CAKYNJBqAAuaG0CLe8vXbsV823vLqFgTH9T5+8+fe4bl/ucysyYjTRVNAglo
8fcppjKoaZEf8Lp+euowpW+xTfKmz5z/HvpzlLcrRUeGdZ1H5jKXBkxG9mbyq2pvGkvfNKZw8LGQ
81siPV1EoBcEQ/630Ub8m71N5cJ808pTYuQ3gNx+fvRLOZHx5dHV2QWUtm6SmCpfyhVfG4K4CQXm
FXaSPhXwJU0nb7F4LJLtgIhVCiStL5u1CRTr58e4VAzgMTTi6OlkNP4VnctUUPWUm8nrQRNFJKqA
QMPw3Zf9HfpQH2FZvvtCvTUA81ntX98MHwor2/a4gImlhz33vTvQmI/v47x4RjpKBmGWOJ5bHAy5
wFQArQ5Luyb5LU/B3vyW+frUsyPW01x1UHQiJiG5NVptpfZIeYnaVuiFFdcwWk4vCdAvbys1tR3/
HcFcSqmyDgZhnZWYRYpHDwQOJ1CZyK8SCHk5XFEJ/3luL39itIk5BokzEGb5vjotDwGDUY/AuQyn
rnwyuG98Kbpp3AmZifFicWNm4jqNgHANwzLJig1dhYMGDufKg1ycri8PMjuJmrbNCjMnJ0rBmimP
brjjC5diseiwKzWQekRZJOARPDdbahSkriJJLl8IyOPQ6wVKQCo4mwrBrSjU88EiD4kW1paIT4/p
9NW9qCMPJBMBROswBDR4TQj78lr5z9BzcqVUG3mCVgRebw0kJN2LV6RNeZIdqqnfDiKqGOMXBReC
YqJLTFPh0fAYTYwjrEY8hUD9cLz4NAYWKdyFIx5yxUi7Dp1Z6yDSCb3ytT4L0P9a3aYMThn1QBiT
s5s99E3Q/9QxONUUpzBY3YmxVCoPzBiKKuOwUc3uzmpwKxx/m27+OJ0duQBmQS06u8yErRKwO6tg
CxAX26QRnbNcWVvGTm9XcW2nONZh3Bpum8Z7Dvpwp71YLqgaaz+U+kaR8CzyslWOux0F0wIgAlDl
vN7KQbIqAX0m1ZOOiZuP9E6AT82oSU7d9WhpVksFG1uxIwcMnmseYciw1LWggrXCO2iVUMKmIWr2
Zr9WCEQE77dnGBRhMFrxzvQB9eLGlbVlI5BjuL8pDyMpuDfl6Aj4ZguGDiL1QyHClbCeoVBsVA4q
stB7qVFtmEeHAB+XtHC3AHPV8b3CcaJH73l4skSMZtUcc66QWA81jvBQ1cVigiAquN4jpS27775/
q1RIRyunojiWmXab2k1SLIToSZyAJG+qVCP1UzPgR0zDha+zElo047Rwn4f+WTEcgWQo6xTw/9yd
SX9qZATpAu0uhVDdFmTzwnjsrXIXStptCwQNicgJ7Yv/aYRb4LCqAE9qobQOIgl1x41LnOLm5IAW
mtqsybSwltONq8VrsZEOaRFsDQUEWoYw7OStbdkVuJQeeN4E57COcTr5brU70xNo/OG0biWrFFql
me46pTkHLQ4hiXpXpco+Gv/4orhRMnmlJ8eorJeSdX9tTV86sIlUUdiF+a3P4RiQ7qREqVTd0ZAn
ymgeAmOzsnRdFMnCzwpsuuhDUQOs6UU2Avau2UCKECyHNtrpzCgbmPg23l15LGtKrWdbDRzFtNPU
iYfwKWXwJUZzk7KopdLlIikQtqwA15f7ogl3ksz5PHi/zRx/6aHqWS7SUU6ek3Y4a8oQcqshPjv+
bQ3LlhqiJ2/cyYKyK06eUZ28qN3pRnUQgpg9hwUe0P0wF9Z50iEtqe8kC9Jx1UO4arHXHIJ16Dc3
uhRgAHmjAu1CSoxOBbpB8XAegem3hWg3yN7WIJHlMF9pvv5HpKlaxjAAJlG82voj1UA4uWHqFjZp
1dgKEU/dPI8+uuzWZuyfwhjc9aBkdBMT5Xajy9W58kbK9foi1MM3aaTTNmDkiSGrIG8xX/jbybYm
F5N6aFnW69hP7RFpLa2J6BhIdo3Uc1NaZwgBSY0lllK7+O1qjto2p7ZKXgY1XVaFfiOFf9rKP6oK
rl2gK6qBOCddqsJZkJCNz8q7VgXKzg2g0ZdpPAiioKFz7sgAFKrwYsbBofPaja4sm8oEsl46w4NR
4TTkWxsZ37zYkm4zP38xkKsnXXrQx/wIHjAz78VqJbvEpszK58PwLkpNSiQlh+kxAKavpDzaFNR4
BSIsbqA8NNc6Nuqdeug9+p+cEYgfii6+bbysnPPHatwV/bAsNrVcH1qc8jLDHuPkkKSOiSYy1Ya9
K1LvS7Rl7qbbPEeCDXy8BHcsIpAUwTZrZBvms5KZd91ka5kN6tLaddWpNtDSye6NqRZeuxuUihv6
8fj4mUq18azGEbLudNbShwZ78jZXHpMM+kaKSeaIGlmKyLkkrn0F2H6pbGEqoUcY9Rx8ISd6oD1c
2TsXggrzs35imAh6IAn2/UoXBM8f21qjwFChroxDn4wfPYQL5qiPD2L7LIUPg38PIqkSE7uW/Svp
1aUEmEK5ZE3gVGNCjn5/AClyjdEFq+TQfEoPdXY7Yk5QonAY/bUIlANYGyZ2XzUnSjGwL95TH9+F
Ye+2WBN72qpZVNceaQqk5scJnT66azQaVFWc3dyJUOV1qYfc3Bgi9+Uqo1dlQQSgwUcgOuK7IES7
HGuGwb7a17uQ+k6EUlraMpnQv5i9ZdeSExbk3AEgjBY3bTyRjlp4Jai9OAqNDthu8JZBBn+f9Koo
8bMOfRLsBuY3LEh5bxpvUbX8eXVdqL3yZRGwJieBMTvP462CtinEHOJFvpywB/Hca3tzMpm78j4X
kvRvA81C476RK0OLGIjElhb91JoaoMTbCZJT6ZK27c/vdQnhYU7NEGTjkGtk/3yfPyuPx1RTGG9A
UbmtJWIFUJgAMlvihV7YVA043lXC0by38Kdsj1V7DBp1AS8uKO4NUKjd2fMQI/B2nfCnEGToKhag
qmov5MkKKTAkSnfGiE1dKO3qytwHdDJI5wtc48RNkW6CflPHto9VxYsMZJrzbCVlyUZBbD7Ir5wR
08vMtwPlH+Dc+qTMPIcOt76hZqWYUW+DlWhTdAt1tNkECZvYK0igS8BpcCNUwrjO8SOYx8xWrgxJ
p9SfGWHQ3Aspx47i5ObHFFlUIFHRr2+0X8DBFOLYGES7WDl9/l4J+UZYhcqVZXUp4WEnom+D2Amw
nfnpGJSW1xVeojujmO6qIVn0Ft4wxbts3WMCdI9GO3qVtlea66utvUuARlPRFORemQw65rO8M2+6
rNUt+CswWcLWVuOdVb6K4VOK0mxgnTEttPpVoN6OuJb+vLwvdd++DT3bTpVrVnreyrpj1M8GRKvQ
2mioZqT0l/SNp2fL3JAW+nB/ZdhLYZyiTdqnLDOaQ7P00ojRaYQnpzsWrTEP3JPVIvMRaSvFsxZe
8UoXS6GsQrVdKbvtYEarECJPUGKzkEtX8BWXTpQvzzKHAxiwjlUrHnQnGdcyxoMR5n+wvbLgnGUv
TTDgMnxNAP9S2c/kLNZR1ZFBCX6GuV/CWIngTzF6Vr9m3AZpfSdkKdRe+F5Oku5lrJxDWtxxh1O5
nZ2DcgJ67wI/+AwYqQxAGiLULv6gzCNKh8i6kcSaSin0raBfNp2dwC+1WmwL0GmdfBIbrDm0aGta
PpfZH0tMNmPobUlOknanyDdKJ64tz7oSrF+6eb6+4+xujYHiy61Q6k5c3PoZfCIU2tftVSjTpWHY
N59yAeygOQGHRTQY/rR5eqFfc96sa/OXLmPjSZzcBCRlJGRGSCUVNteorFwXzezhPBTmzm/fEpLA
n5f2pSMU9BLxjUpXBUHJ7/dFKWqRqY+u5gg13C3xg+KrUd6r1JClCNOM7unn4S4t3kl2ke6ICtZg
jpNI4rTKBigoTpadgHpD2hCgsWOZ41bLCCBV9vzzeBcPDB1gCFEcUy5/Al+/rNwk4WESLyNt4P6N
HjT3PcvtuqgpJKyN4qlOiYCv3fkXLwv2ChUWgmBIgbNLeOjjqMi6VHea6AGqc6DHNrBkTW+wRbvn
irDKjyn58PDZwgg43Or1XoltcSoQ1Ag6AyT6eRYuzPokCGJOVUILQP/sIwdRbI5FSzOyxTc1s8Wn
RL6pqzuOTOOuka8UzS+FVrQENUk2yHihN35fUYrQe6kel5rjWq2dedC7QR4oHkcnda4rB7N+6WA2
NAmwGR038PyzmTZbXQ6DkMHkDolgGlQJxkA+cUevtq+xEa6L7nemNzCJwxdzwF4CwIRVrvruRVmN
VL41wHBFHcNo/a28NNlNwGeS8XqGCDDRhUUF2ZN8nYpO4p/LToXgcSO7+yEyF64HIuxXT60pP0nV
OY73nfZLSlbD8FAPfNW3od5G9S6h2NBF2q4tAqg72wLcQokRkWy0K3yrCvWXzk1dkVO7ivZAIjKx
avRl7uVL/rCpQnJcr70dsiuXyMV9gVIsWhKQLpDmnJbMl31hZWUYtS3pNNBRslD0JZYTgRucIBF3
b2FqId+4zd3P6/Bi1PJl1LksiJDTJnDrVHOM/rQphrPcbaESNyNEJHfCBPyNqYFN+eTP436G8/NA
0cBWkqsbEQVaht/flsZRpQ2xgDeCvFdHoOhwkMd1OYQ3lS5vJHVcBgWdKzB1GXU9r32LGqxdxhVk
6FI6AqzLC3MdtQ++aW197OWBZulS9YAm+0Lvf+HsuJTBwVos8RpMXplv+sb4b74Y7Xb0nJDhIO6a
vUOSpVliJrnmmMldXh6H6NRTLWEBuhPk/mipmH6nVw6OS9A+c4KVfkq9idJcltsy8lo1+TZODvEO
OlvcbZOus7Uc3QDXgXLfNeu+vQeSsQ6y9hBpAAwVoEzA+H/+hP/Lk0zJuGlK+N/MXj8LwVf6oac6
uSpv+Yah0JyBftktHOsIQYowvqG66gnRQhOam0JrV5nZHYWMQg5E358fRr54oFI9Z0LIs2izfF9P
Uav0KWYSitNOvUmLHnC4NINtrdKNHnHlHIq1WAzQtfO9BNNfAIrsju5ZQXgDZm2m3U+FHQXTIlER
loQ9hK5cuMleLSIqUM5UPVKT1oamtAzZEVevxWvPP8uy67qXiqpEOgjODCBu34D/yOX7zt5PVA4s
I7jy+a4NOPt6sSxIYRZbiqPIy9B9V7iITNzm1WMln2IiH+7+nz/RTIjss3XLNsHtg+KnovwrzkIm
SRnUUUJnqbmXsOwejRGZC/41LcyoEQCI90goFJzFjUahPbT9ultdeYbprWbHDtQr5NeIq6bi72ya
McyQ4zypQWpYJ3CpMPlhdj92xTnwys2IMZgvO13+UuFaSCPTAiVXhvaVZ7hwHX97htnM5+wZIaM1
NckUhfp7L9yoobcaOetJnCTp1XV3hfzceLZWBEgprDPJ3EjU2XR/M4hXQoNLmeO3h5mu8y+3jtgq
RofrruFo4ZtV7QBGGQP8pl+oGFFdaN0XIdvEH731cWUSppjjpw8xi+3lfFTrUqZ2hS6UCpzP3xEB
sbmmaRjbs9c4OW5MPw96ITT59q7Th/n6rkHXd4XBxw+bXd69kbdY/pX79ELw/m2IWfSTTfTGPsuZ
zoBCLSZk4W0bUf3DjL058RF/fiFJufRKULE58+iyThCs769kUmzWRWwFHcihL+UgraRU2IUuKpAC
Tpxlt1NBF4Dz013EYpRVESpgQ/Ho6N5qRYXxfDDBeLZuuglp2UvSKUCOIquGJzlZFb60llL4K/XT
0HZrOfDWg6gtdeukIeU3hodCBV5eLTy/4K6O77PySfPpKAsnOQQrooG6wVE59YKdlb1MGTqBDHJr
ZJR98xzEwklXh7UUAMWJDoLlbVXM/3r0K0bNWooDdh/mrWoClCdFDf+WInAdfiDvDlq6kiPOakqR
GTGSXx96pGRiGmp6q229XTnke4WKawdDrSWkth5F/z4apYViyk+9+prDGGtr5DWjamWVwapPEKSB
EdL3v/JXYyK+NdtULooFFGqngxue/mrFxza28HLGxqk7a9Vvtd52/fBXR0oZ8pyaYMZL7T2UXtPy
Kc5+BfK5C0fiRW2XicOuddVbC2W/yPBtQQ8dvf/dMbG+r64mpKNXmSdxWLNaaqx3YzZ+4L5iMlIB
6PHb8wBjqB2zexW9nZ+Xz6UrAO4ZWmIkfzp9uu+LJ6dRRTO5oYYg4KxyAC/Y4nyUrK2nREMe5/zz
aPpUhJpveRl5WsrV+DewYL8PB1LZ6AqfHCwud6N2QKlo0cPN0SZiB93rGNyztezLeJOGKAXoBnTG
M7UPIuHXzDBXOeSTMH3t5HylCyza5NB66S5TNkPw1y2qdRXX7ylUECF2IvyME0uzjfrcV4eUM1TB
MizIMI2hOtRZwtLjdO8zvh6kecRAECak+xf2BzPEndffls0qA5xqdtFCRoqvNlykKu3AxJUlsUmZ
UenKllIJzogG4PDXRSfVarCYC67cFRdKEzi7/mfKZqekWfhdE3oFDY/qUMZHA/UbdWEJu5+/zKVD
6+sos0MrQeZOHF0+DLsCd+qJGSAVINbXYOK1a2zvS6k4ZDUifkkWjekm/r4MiA68GnS57nTiK2jr
jZBqdiRmLAB6xDIWir9CDBKl9E/ZA8KmZR8ey9HxdE4uCnlKtEr1/yIUwoMB50y4Yzjxzd4/qrpC
ijTqTIF5QtkCvcpSQs43eFOKm8/qZX7ls17aeACwkEelcI0w3ewi6mX0jgLB0kDqflaKa0pJHbHQ
vVC6K6M8KcI1kuCle+LriLNXTHupLUkDSfN0dNAkJzc2bn/lOLm0WOF70OOgAC5TbPj+YZuyK4q8
pXDVN3ba3CB2pJ0780oUeflF/jPI7EVMsUk7Pf1n6oCoV+pvQM3/9+3w9T2mr/clTHBdtLLA+mhT
bWbyVmIY178jMKzCe6u9sveuvM+8a9BQrAqTkkmDqQXfIPDvrxa/pnmfn7tf3mfeWYuaoh7FlikL
rBuCTaq7lWernL5wAH6eOSLoK2PN0zCxQ8UxYu4gGWnquNIxMC06Csi+cEBfb+PTvzay3tYHB+bj
5La5IOQEWEy+hScp0JXSemUDqo23rmPrrKGWN6Ly1+kLseu2LgpTA8K17atr3IVutQkSaxnrayjr
KK7qbv881O6HEA+ObJx7+CHxMNqTik2Q9bcKuiUTFJ8Abukq5rKiSm5kz4n6UVHtzulYVLq/EsRx
GYa3ceVuK7XAYeu+F1/DwF8mKcaARAA6gNNwwo+WVBKxSO66vZeIjl6LlIaB0skoO6YaLq0jnfjR
D9dCM7Hw38fk2JKkw+qRkUUIS6A3j7qr7IfgdWpT9wX2Zi5OcjBxApiguvCmY2HKhC5yRFqSwF/H
oHpENBURSssGAhYlWEuYHk9s7ulHw/LM1GJX3ocLDVU65Kzs4BRWuya1lcYOUCjzDkV1lJqDR/wS
bwwoQSY1noUY2a20Fj5MIsNykk2VpdMU0AyWugPpAPDp1bAQ9KrznQCaP7ES24+1tVSPiNihqkvQ
qCbFaizfDPEptn4hJ1dlyNC5Ox9UjxwhDZacZW5sDCXr/HW06uOYvKco0aqetPIgC0clxm1RR3Ba
2Hr+O83KnVeVC7kGD8V0nqV+NYggPaPfiCHW7nIKpfT6+efle3GjULOEiEcLE+3g7xvfCNvaqMWK
UjiixfF94d+xUfzy3LhXLpxLm16n+k3XgfY9V+/3gaSkV7pRZiC/cRjFMu465RotY/o75rv+6xiz
U8yoWkZOqMOKQgOHCcpZYEAFv02AzGH4oPmLqIiXruqkLHiJRazpN1MXeVpNhTc8mOONTND08wxf
KjdaX57qswj65Wy1VC+IMounksxd7q9rCr6h99toKDmsgwrL92WAodrVU/bTamI+G9A/YKjImEzx
ib/PeIcoRWlhvu60prygOXwa/IYGD0Eh4a+q2FmDolYJCE/CHGAo9ohFg4LKd7li7YRg6xq3Oew6
JcUNAUSWKj2rTFPm/vYh50lKsGnTeNtQ8vP/FED2lMRcCtDguZosjw6/2O2rZ623J36T4f65MqfT
mfqvd1PppVgylDLk1L6/W98JHupEiuqUCkiccd1mt33y6PmYjq6tN906tiVl8nGJEt7PI1+68GlT
/c/A0zL/8jFbvUkS32VgNjILCXIT1NXrN/70/P96P3jgEAiAE/6L1xSqsT/Ihaai1lPjA4mxm3X2
lV8aJMhgPJtYUaig+IFkVrgn1wH6WwC9ZYqvJJFWCiZO+N0JL4NeOTlGdZWy8cq3Nm7uOrRmY8uR
hp2IUfWUCo6du+ozFW1aFdJb/p6MKgzJozjm2yj0j1bXHYEprjIXucCw4jTaqWyekTTPBcIX+SsR
BFwwuJyMFvjB+7Z3WhfuZychcwbY82osfamKArsZfhMAEzpbs2UNNXmQqrAntUzRNZRfPbBnhJGJ
+aR4nGH4fhLoJd418b5LZwvcagDJSEAo/1I46AzQd3Ea80US28O2IzlL5T35gtY/kjL8vMgulZmB
Bf1nsNlhGYphkHZDxPoi80OtN6yAIbfI2g/OJDjpWeyz2Nvl7Euip97DtycZtmo0OKp6DeD/GY59
X4ukyzhpqRjbWIS5s4ex3FC1ht5THAG504LUlfZlIOsreqaZ/iuwnsYcZQWlPLVsOKFUNyGNCSoF
ZufQsxDQ2HmuQVZHMJSkQdyYSHcWKRzQjvuuR3JV3AFMAaRS0H8atCvubxdOX4zfSL4Nchysjj6j
ty8bVtUGjRsBTERkrOgsue8iRRQfPbjhs7+sVrau2UN+5VqV/n1OMKyFUBrtZYlpm92rxeiach+1
ssN21UAf6dprbnXA1DdF5q3ol2ggRKts6WE9Xnf3ecbl4267gAJspV25epFE+XacYNIzqYGjBzCZ
71EZE2enFlTjpPTyTjpI9bLBifaBZmMQbWXRVry1RAWNz8F/BGshmjnasyjpLNNmj2AsEZO0iADP
Rgetv1GEvV4sxfdO2SvqEsjN6C5k+RidZMB4tI4xs3b/liO8oyUM8TwHWjF5cBPs9PU6rI4dkt/Z
w7hSxod6F1TIAFP8BD+yyC273qHQbgZ7ytPmPv4jS9sGTE2Ld4FNab5/bA/dsIhO7l8vWDbBspYX
w7ulHCCWC/474Eh+D7Fn82+q4jOAVSgPiOx4Y67a6F5ekwcEOSS9VQXgNaW3cNcNdt5urF9EicGW
sobnpAZvtS3rG2OKORejAnpkqxTP6qO6QlJZT5dZtxXBMt1q44JaHzbHkHxTIo0l8Tqe3YOyBF6u
Nrax7yaTBRvRbZqx0R/vLgRZe4jrDS1dFx9PDKiku+RPKu8ymMgE1yeaA/oG3L/Wc1cvxvPwm/oA
Zsrey4j//KMuL7Qn3V/nJQDho3R25XP7UWk7RI60pxYKvbyv7wNhBbNE6XFfTl7Namu9ldkdnQZJ
I7yxlSeSgLHeqBqQbQyjN9FrtqHHmoir/j2BJ0dZ6DXERa00VgynlItJTXw18pkeBek2eaWOJJnr
7oFflfYQzjp5Yf1txbUZ30ruQTkPEfjTVbHBlxfUTQ+cPLerXXHQpUXVLJsDtax82cnr8q2qj4T7
Q7KMtcX4LqVrH4rEcO77VYtDPF5NkHm3BmxKRHWxNtWW1Y11JYT4fp7/syWQDoK1SamJc2EWK4Za
MlLxzOKTKDoSewIQSFC85cmHyZOJ/ceVE139HrF8jqdRbjElDjR0XczZeBjkVcMAa+FRfBvDczPu
BsIoMPipexw3UrIUnlHUNkDcwBXipsUSTqkB3FMKoj23kFF16Zfwt0AKyJDV1Z1l7nvdjmunvJW2
+E/Ft51t6z0kUAzOFv3Wvx3DzaT1Sz0aDa2lslWe+4WxpNnh6L8bf8EUr5IXtErxCBP/CPvkQW03
3m18lFT8mRewlpX1ab0YceIzD+4tiQmtGCrMCwVzD6DlC7yg0mSdL9pjj9317mywW1fdLaqT6EeU
Z8fbnCLytve/+bI/6hsg4d5m+FWSyL2Gw2K04RQc032wmZzhezs/528IVZgb4WkJpPumqZZwA/ZQ
OZVl6ryEH0oPSnxpPPlrJVxcEym8cEACSwFNSGSHe83crtJrOq0SqWmfsv5Nyt762JHDN9k7V/q1
+2g6av9zm36uA/DcGox84Nwa+JTvAWSu6kOYIlR2UOrlKK2Ck/mEClpXLLghMR026QNs4pOE+atx
pVIxrbD5yBLY6akFiFDP/CbMiyANQb71B5hhA/kPwIJ80ZB9tMscuMDVW0f+Xvz+51W/DjgL0ifx
0jJ1y+4R1JPyUHtr2eaN1exOwj8soQrgbbpo61ULcKq30wxgqkAVfIe2OYXw9KPV7smXhrX6FOwT
VNpP6U2Ybt2VdVJ97AqDdTr8drEMXPsTD1KQF1G6SvABQbIbJM5OuqmLdXV2jYN+p1tP7g55JDsF
7ictITXR9napAtSH+jHajjfeMeS8yzZw4KqNtY+3nbjqKG+v8yf/ZLKoNyiT3Oe2Rnd8Kxzf27cc
/fSNd1ffp+tzsUMCHbzpMne467lbnqmgrznA/x9n59XbNtaF619EgL3cskmiurt9Q9hOzCr2/uvP
o3wHBxMliIGDwcxkJp4RRW7uvda73sIj1cQAS+23C8KQyL36GhanObEdDk4g+RQzhs20ylw2u6V4
NE4/MD35aiByOM5L+dxv+48v56XaF/vYy3wViuMqt2ztVcq86KuGHmSsRQwg7ThoP3qiMEdSJh1h
F97NLVMrr+z99oOgO38uHoCbehLb0m2zitxU8o0UnN+O16a95HZDSS94c7KSBld96J6rdfuq8vVh
Bfk49TtXOGn2ybbXPQyN5mfZV4LnCt20nZDlWTqkutXb85NGzgfqwtktXmKBNEfrdcbk0wkd0pPD
D4QB/95V/7rCDAne9bUPINPrpq5phzSFM5R3u14MEIcl8ZVBIGC8WW5ynO/rBC2qmZBOqMYHkoay
FD/xnwoTjlhHJJE8jRBV0yUnAOEbnsxNZM3/1v41AotsTcot/Md+f82z8hqpXrTdLt0Mso13Qcj6
3pYpZs3bZTuZqHN542d0K7Wtuuz3CzGGT8ZX9tDvVJqq2MXtXso96R64YDyj9EinleCb8rH6buDy
y5ztdmMwkE0Yv4AZ2Ek31zpIc1QaSbcjjKvaEW0IeTmzhWZNS5/3zrCZL671Qej2Vi6dbG+9WYf0
HveFLQPW9qXeK67lMx6t3yiS+IYganPO4YEdUbthiY33FAR56YjbwjNIj/KjHA0+Tngggt9gLf+7
r//6LteN/j/lvoVZpNDkU79jyHh5N3xz8cQ8QL+mQ2YhC1j3c2sTn+ZABdXEooRdwEKF5qLtKPOX
xm9eujGQ7mdq325jrAl2mO5RybFZUrfEaNVJrjVX0r2IKb+drKFbE3gAPy7MNxev3KdHnP9kAgd2
5ld2wFkoQabdO3kLnIIJkycGI2wd5sdO8RIuHO5utbumSaYXn+r5A9ZOaDoK81l2gEMXPiDrKXNI
Tm6HNzypJApTBviwyLdcywOuxVWGogBkk5Cj+WiS+qXzT/W+xa/mLYGTZK0uO3I6qO0MYgNejS8s
1M3StoJmJZwmzRUL+x4dHGZ8H7qPC7EUCFDnHTz7xFcdLOUdYepga8HltJBpiRvObAuP+sNlD2OO
dBOr3aLxHkR7fk0su/crjeSwoHsvH6LowOeofmsguHey0DcCikAEZpfCiWO6j110Ao/XnloZbza3
9zvTMRFlIo7mv+KwpwqO2YzW5kcDVIuoj3dGd9D/RSlGVr4g+dVbs+recn50/VU49MIa+LItvU6D
F2OO8LwNZ9fSHNzKRZGZtUdt/P2pejPb+/WmW3DSJBnBJyDq7bHaSIWZSGjKd5pItKeqvehQzSuF
VMuyZnJb3yuEnAnNoRoSvxyFY6L/ZHjP+dPYnVmSkyk7MmV1yPjt37vjL833b++CgugTfAylFheI
NuX3d6ET6OZHuEnbCQWOkacOZbAn1eVLQYBFopFBOaIN9BtJR+j9rkN+ljVhS3evTLFfIs3FdJtI
vgnwXwgD/eLFnI4WIGDLLc3U3G3CmaMaRWl15Z01OO9a9SjCqercWbM23biqgMTl7ENjNqBad32b
PghYc8aWvpqajlE4TUdEzg3NEtksl+Ltl2LEyefjNY9HKNT7ZkAmOahuUuL9YsBQb6YC145yr9f9
oa7KXW29t1dDv4srVaSK6uQiSbkbtYKPRbg63YEUnlscQBK+XtQO7pDiTsmSro+0UnmbuUvSnS/W
w7/v/a/56R/3XicFmOh5BFDWdWj0n32oDgexwHxEB+RNyTrKncslczTzI8+u9Ot4ZRXLNZzFj1LZ
HhcCCWW/YNFeb2he2kMRFInqLYlEYNZrJ5JSsgQ6Ur+yRPPWMlFBb60M4VpQXoxQdyVrcJL0danY
4azKr8V8bea1LSajl5iPYuddRyr//oY31DbWPauLchlfDdISdErZ379hZ8bdPI8X85DS+EZnpjra
6Oc60TnrmhBe5ljiJhtParm2hu+K6Ovdu727//3sm5UNzj8ZJSqZQ4aHcxcgLFuGIDaDMXUVQnfT
XSWfo3GV1/6sflNF/3Jb+ddn38Bh0VgmUlh25YFxQvnV+Y3fBtKLJtsRi2ytO+1eeO9E/Fls1PSX
DBGaa7rzSd+VD+LuOuTy2w0nvi36aCv8PHKaR0V12drE9bwW3NL75jn9UYXznNAXSni/Q7+X9Ovv
/2clSkB3nR5l5Z22HJqHWHmE0JRY71DFo9HnLSNfxvzOHOrGsuZ/iwPFrIUjrInEQrwp/cuZlLZq
ibMdzoTLsZhOlfrVJxAdH1Naz8REBpEzf2zTrTX+VCrAh4Yt5CnuVBzudAgypErgPNi+YenU14BR
0Pa1Tdfh/qAl60Gdf9Ycjf++U+bf7hTcZuSYLGqW181Fq3qm9OqYljvazCOIgKt8Vru31kM76KoO
1gzY6zYbxce6zYM4fxAdWpcVY0y39yB18x8s7sQfIz8ZO8LBciwnIcu595PNEESbaCOtsk22mX2o
RgFmgofoRMe/Uf3FU33RVX3T1/36RPtrS87jO4olGxm8O59NfkXGFlX0d6nsv6Sst8sZQQYkUFBt
RIw3QCXj3KUeZT0/GI03gaQ/qe3hEjs9gSPiPszdeNwmo0shbb1YH8umf7dewqf6JxUruY+YmV7M
lYCtMCPmQxgUbuwnD8VXRSeCLpi0z5du3d1fAtPVj3rjdgzgTWdSfbZo80f/U/qw7lj7uS0EFoLu
92dKhgJdm0oG/fATAvW4q6LPfz9mOvo/dg8ZDpVlwsjhcavqzRsxjCkUt05osWmAhuWBLvIL4QGj
lIpZuOQqdq2ReuTolIPRqsbRYPaj8oCbK5b0cJ4YM+uVQ8BH8xpXdkbM9kMo+5phR29t4lwSh9+1
cl98Xz4ub5EFxdrWOodKMGqwXPI4jC4YY81eKp5K/SVWnuhbxvpJzu+TKrlCoXHn4U3ehg6+LUW7
HkhIZjhDHMwlPBgtDvzBNO+WYtNI3oXYd3lniUGS4q60IhvXbKhSN5wE1lcNCbJxdNqx0omnDTLM
blr1WMMo9mA52QvFHwmt2YvZw9skofVBeDRZ7qaTNPtSwA5x3dfnWNxr8Bk7v8/vUhVC2EprOMYC
mSTrEs9YMhVtJdpnF58b2IM8dpCWkE84I+54dv1Md4o1uzZhW+Cg2q1ZBdlaJ2sO9w+vzv0522Xz
szG8K/o2j/C6dHucAoBf6Y1ih/8VlitCjMOoM34X/fSXber3lXDzxmdRXS2mXrVnMRAyJhI2Uc2m
t5SYQjmXn4h5rPbUqs+ihILYq6zDiC3pj4E0RKJ9HwXDi/fJxxgfm+pRV/cD6MGPf6/VX4Le399O
LhB+Fscs9t5gN79v3qM1FtC6YQbLK1Kw8KcQTFsQXnHB0VP4Eaf0uZ987YAlWbaD2sD1DXtRvBPz
fYYFit0/I2IESbN+wIT496XdaHeuWzyXJlP3MtxA+/zr3v7nXFFrKWRuNHbn2bhvNv2dBsLu5KGX
guafC9X95uOuj+KPO/Gfj7tpqGcaWBEBp7G7oCvO4V6scjwycDiMA8Ws3BHHH84IwV2YqUgZz+ub
alr9faLzf7+vgnc/HAKUird1PlF9ct5PUnsmCEMjPJbwPQenE+vTgi9ut1iLOaZAop9tYmmxnXHj
eFJ2elA9FD4EnPDqtOwMJHZC/aRXjl39c8DHZHFazdMubrxQXdtE0he76vPamH4QfoRhtvCqPAzf
dfx/zoOuz46YBxipV8d48WbTFzCVUHsFZCyJwl2NdEQM5YfoQlA0+aDD5JP/aBgfpSBu+o4KmcBW
q4zWKeGJiUg9g61UVSu9KyWAzI7Chn1Rd8pMWpW2MsVtlRbIazOHmvOSjRaw2hveKBj1MZ4vgbzG
WIF+Q+VBGZB3PKtJ9lMdJtF5hiK85FXrlpL0c5QYUcMm/FKHnyOja2Zji/ocYnyiAY0sOnd0dAB+
IvxXF6EkZoDjtq+/YfjhqvjHygOppVW6Mvygr/xaGP9Z6AlpYC0ZB9K2vqz6Eeuh+pyj/pEv8YNQ
iBjPKKQHA+uE2LVbypNcXVaJmp/ISvbpgAzewIn2X8jdl0ibXaWyXBmgpQuZBBnckHhLiGEqKQ7i
pn54y+M3ZIurnGlNCUSBVkSrDSeCtxWmsz/HJVzdCKPHR+wbsAq+J2bBzCO3o9gUGgGrx4SksNlb
ROHY0lvFxeM8JU4RDu6FY9bYWFDES3xgKj3Ije28aLw6tWtWilObT3m/Nallk8IR1c7z1Cx3DXjK
7EurVCr3YjHfpyMfIEnOLBew2PO12i2b1iQTtwYIVOcVHX40ik/6IMAM6LwuUtdadM1I7IneuGPZ
OUI92zJCMbFovIjL1iBkRfPHqI6rAfufKL0n5c6tqIzp4OJ02FcLAyzz25HMn02EDnEEWZmFRBY7
yevv/+e5jvqkXtSR1I8ZoPaC1+NCEV8rD+18vk5lY/WxIsmgMoiKLX82IyjO/A1KKF237983NS6B
3EH1urRo1G8rkSoRL9ieSVstEYn1TUB6GPqYGJ0h+2zbC6jhOlTuy6s/UXLZyO2D5qxr7ViZZaBW
3wUASn9ucYaoAlhaV8sTWDU31IqlU/IS3re4rbu7Jnk3zfLumtwQEsTZVNpWb1dXS09lkB0iEnG3
AGMbYvJ90wm7su8g1L8cMNfwEixeUNVe9VM3DWZS6+VFH0uejxxgTp6IuHmkBwUyFxeB4U7BLDX6
VuJn/Pm6//6xN/1dOi5Zzr2x9qjSzLNMUu7XsuvlVXoavTZoA8tVDxY1YueWgheep0/h3ryictFP
8we+4S6LHORrZ/auso35Z22vHyUHUOuDdOcgP/QuR3VmJ7t8K0FkHO34Odzh0H5OQrs4HN6toN/M
G3UdHa0TW9179lLj3QGPrVhLJ/MQueyRsEHa1TcH7J/fm7kUBHUqDeSNCNJ/fx3kOFNCzCTE7dVo
r8M4GOnQUyloqzpF4CmCnsXosUgVNlU7u8grwRC8Wu2CvBjW1+zof1+O8udavF4OWSvS9S+IHH+/
HHXA31tXIu1ce/oKOdHY+Txr6UHtj1m+Ku51wyu24nwqYQjA53SWdKPXm2l2eWl8Yy+7g+WpbM4H
5tfRUc29CezoUxvO00QENKG12+jjm0v+s0QxyRm5JjQhAb9STn6/5GjohzbrW+ksUamz2d6PIOAB
pwNcMYid+h7ZYXkws/W8V0+4q+F5Jt19WrVPyVTmSJf89IlMD4gE4yeYrX6cVsorpNfSsMW3f1/r
L2L67zsP1yqLBMRbuBxhX/P7tdaNnlXzRRbR4d2TsN6SXqwntOaybvhWRTea9b7ePPW0YrMy/2zN
9rmbsOyfCBJWkehNqK68pmIsxNNQJjMQy5QoQA6m1q3niZ8pHHluF0TsSM7/ffHqX2+0zOgeWgu8
xl/72H927kqZZDXERO00kOi2ELEupuuLHMhfGCGHX8RSVtkuzt6FY+PGYN3CulxDEJGJY6/cCbJG
+EqSFE5o6x6/kCsqa182Ejkhdk87ouygLVjSSoVtu2wvr4qTPSBIv/ZI+XOqvfbfRavcWHxdK0ty
8djiMDJHJ8QD+f1ZmNK0dCJSoT0OuVKF3ewYEyU5HhIqiQV2XS5eS0FwVIKixMcsf6uNuwVxmZJW
h7J5aCEVoBWCx/fv20yKNh98s0iQwvMCElSIou6XEu8/91kaYfxdImE5g3JdfMOvZX/YDP6FcYQv
4WfqVepmvFNXmb38UAmG8HFAOg6n8W7ZSUcrZuhDd7zuGKPErpLBJnf1FROstsOD1RGL09K+aPe6
Bh0nSDArIH3NDCR3wZBf5fC/KFfOA163bfHRhdAWV4xFpnBjGkAuaC1iqFIMJh3K1jZ6kUBNIBI8
04aTPF+u+p+afGc8U4PB5x6fKD3JW84YPRwQ0sn6ifkvNB/1tdhKwfQGdA9e2jjlpof74lDubFFQ
JbIHQIaRjbidVt0XrC3mKHgM4uN6Hjdy7fazz50vLK8+1bvyM3xgNWlez7SGPLL16GpvfAxzVJgM
Kknda6C2yL1sWGl1vDJDHEpPk1XZSbqTlH2dcmkQcoIF/XU4nvvUhka1NefVULkESmumX1+TrdeG
9mb+kDO3/5lnD1q+4rUsFDv2F52hEBpMrLU4YOZN5muq+4gbgCdc1g5frLSlN7R3r7WxSoZD6RZb
2hXpDmr0OquCbrS/tJ+lturtz5FQz+d8HUSLe7U4/YiN++SYpH732IqfhfGsAfHG2xTtqiNvkhV3
HsNhdd2VzjryE/9AHXf5ROB2AuUX7gbbeBQpC4NacZl6F6Rbpz7Wklm7nULGR7097HiK/QE3VsZq
iJ3KZ4HMhsx2E38+Q7UP76gxWjjKvvgU3an7/iMi54t7u+6FVeOVfuWodAGlk6+YT0jNW/0B0SjP
ViSrZY6xqTSn2TH0J97mO1uTP4fQ19f3P2/JTdU0R0QKhwW2DpeDdfET0WMeGtrzYzt6KqqPU7Qb
3XxdL7tuspvgUoDyibwR6/m7E/wv2+JvF3Jz/uRVorVSLYpbCVI0FVN4LZCU0bvw9zL6rNGCLCKe
AErjjeU+sxa8oUNX6sLvytq/XQjED4YDyM6B2W42tLwuJrNv6QSvJiOwQSH9oXAWVNck8CBTnjCf
uaZDQfeB+xN3r4KROe14+Yaq/bczToJ7iTcZBGrQkxvIQBCKLu2mPNyXCB83/V5wuC/Fx3UWdaI3
TfaX3l3oq054SUhfyYmoHgthS2En95GryY7yA99WhkrKw//PxvoLOMHDkOPrFktA/dgYQpRSzTJO
bu/kx3167fRPMvs5dYJOlPCXVpPpZevnUtwIn9OuogF26qDw1SdtDSNjsqHT+tMLLIfW6W28nO3w
tXzsH41tsm3P7T4+6ryZsa88x+ANgbQ1XxUM86B9PQqevpnuajc8tj5OEDlUVMNFmWqP++6EBUm2
HfftChD4PQxGj1n5GeafXfNvhod44Co0XuLjlQRtZyv1WO92gmcdDI8+9TGEQ7C+Zs85YCMO4dT2
xTHe1M9oM5/UE61xdiVSwjrdhq7uji/DbE8fmaPb7+IW2Q98E2W/gJf4g4ddwopKzQ7yVeW8IobU
f1Teq7p+b/3XZLSNp+6gbhPXek1c3IefikPPd/F0kYyWFZ3bvO4c5s+72YdBFhjB4D1mx/ycvl18
6vGj9Zg/4QfsJH5jwz61Ewfen5uDxINHQ4l8TPz6Q9hc7ou9fld6xSf2ekVpy8GwwVoOpg1A5+gs
n1jPhrSn++gJWAqcPNLt+MRbtrLuY8yRX+ovmTtphwf6blp+dijoMzZgyYOwT58mrzzhfehaG0ln
n0pXs22+RA/t5ouO4qm375en0oVHT5G1+XoMj4nqQMBJbFzX7MgF3/uAe2CPbufATv2moNV++TTe
FgCkbxDUyfmPiPnmDYprwVCVptPOOYhWHrTmlpOWWTCaZDV9Rsu+ZLuy3Ao22iJbbXycdhvJHfTH
RnrSQj+U2fbcfqvetRe7JhMcxMbTonUWuvkIA2IMmk8xfS5yHzQ8E4na2UZ32vysC173cJTc7jg8
S8hzkgBv2SjflPvS8Grx5fKWy3CAz338EjH6gzC86mXou58T8kXthX8xcObR1EfH1tZ4+6P2R6MD
8xu6rY5U2vVxmUdbFQ6QxgyGMInoL52nCtfvI8sTVcIq52et/C2jGRrnN3hCsbVR4GrKX0yHNnDF
PmXz8SrA47xyEGiozceVO11cP4YjMxK8CHjPpQq6qPtitCPGRbWNN3V4siSvWQBKZcay+7n0L/l2
0FalAaxsR9QEPGFQZh0quOqSN97A2WLfZFjny+tGddmbrkt1Y97nXrVn/p49m/BE45/v5lrzBKdb
V0ysgBpFFfAcm+EF/xftaKnrVLJ77Pe7NQUFzJWrv3m0bZSThBUC5yPYm3Es4gOzHr60tStA2F40
O34RoYeklAxHdfCGdlv+LC4vOubPg5eNm7QO8NhPG+8CWXm8Y4Jn5DvrM2VwsKp/FKun7Gt6KcZV
IyIMkHCsOstlzIEfrcNVNnxIwmN6in80BNXpm3EfwkzeRdFRW5dB+1OfHo41Op5td1SeR92J77l3
hmj3lxPpG9j7gYIL6ttwDfAIsv1dJKw5cmXDq+qVXPpUy/kHjWIofPHXePgpX+4UdTVGARlgdmHK
+EJ/TKSBSasR+6LyDXbL5ep6fY4NuBAeZG6ColBmEygznxlMKRd3kTZkxEfcr9xrzoziLxen71dd
+6EWD+gfeGpQEFsv5MG/QMOxsJx3O252Ygd4dPZe2LhRQSGlFkGIdqkOdCrX2KV1tJFiystWybf6
GgibKrHAyhFXitmPn6ECq8OG2a38sBxiFu5K3bmz3QjrkWEEqwMv6mIXf102sLxLf7Z7ed1Cs7yH
dBU5YbuW5GCu96PFE3am88huuoHAh89KpDvjK7INkYmd4sD4LtVHLVvBmvo5b8YHeutI83Rzb9Zu
3TuV4XbdrqyOyuL1sXuxgrbjK4ZOVx1mdI7CySj5cGJZI3fo8a9359cwCoYQZwGuyZ/uJHGlLZuu
2qbLMSURy2Rfsaco0Aff0J8hmcNpR8GK3XgwefDHOJA7iD+YK0EJCWbXw3XiIB+XQ7LCirnUHGv/
OjxlL6G6HjrB7lQ7ugd0lfhQ2SdKAMC9OPMcIbTH9KP2wH5QOhMAUnfH05Yp8kefVMQSyuQh+yAO
IMKJxjY25WWfavdVvl04FXZ8+txVdiUfYzVQQz+B1S57ONNPhR/WfjU6/Lo2AqjtM3oFZSUXodNK
P4Y3XfxEKRrL+y7dDxyvrQRF8qdkeRgcAVEU71eZwE/BLVbzluOo7e3uIKHoca2fc/ssDPv0cb6f
vrq74SdnzvCGdETeVft+rZxUatrNo9vf878qd6S8MPprIsLV1rh7pCmW0XcDfc9qMrzoWWmD4sVk
R9wsKlPDdzUlG0N4aXXD6dJTJ26114maG0a2a7ZOCwzJuyS7Jl1TgKdUXWE5tlNoviKnfBiMbb8J
Ea8wuvSufNPtaPj/rpP+MptG9A45H48CRVJV7QYDEvLMqGU9w8KdrYWJesHUdJ1Dmr54eXWO3rvP
HH5tjwaKys5VVyx8JzmLP+sz9cWFvbRa07Js2cKZT7Ps29dqdhgqiMfnz0vuoPtNn+RudZ2VnvEv
yzb4ds0n6TAFut2Wds9GCw7nXrYQWAPwGkfZ5N8l1EvXYviPM5bEbXy0cbHFa/P37r8QaqMOizS6
277B80QstF1WBuTFjfYT8loL7fgb+OQXxfyPT7QYZTG003W0Qb9/Iqq/wVjKi7Q1lKci0yanp+Qa
n8D4uhFoFyP5sgXalIhRnhGofBfNa/0FaSQb5f99vnIzfWrMWo2rYYkP4mr5ZPJ6pH6KEZfvAP+/
oqfkXXohsaVExbgTbBSPWYA3ht/s3iz/+jcIsZU7+ItvBg+xT3d/J98bbzjnUGlGHgvXqVEk2KmP
9bQNPkQdiZZ8j44S5kX/0rvUEg6xT54RpOvJw+wAwYH0xEbj6h6vlg3xot4erowIyHlu8050ttes
3p9z+xBu1bUMUxIhxHdP5S+A52935WaxK00RNUYypmdhS6GUP1AqZHCoIBK5YIVlibm1nQc0TOKz
UNn1N7We+td1yCLELpPOTddvoyflSRNi5GzxofFVwwnflE8VPV5DwYvA9+7F2hkbSLyEF0CO0fdi
sPiDCyeGmx67TJhteIA+KE5LxMBgK5880Pqp2TQbbSPeyXvlPqTHIQDAZndzGUYdlN5RNX/a1Y7g
rCZHCXYQAm3ZWfz2DoECW+imOebHKHKUrfwTR2s3WgtA8jHhPXb6Q/KtI4Mk65jcCS8pEHDjLJsQ
WtUjBNfV5X3honI300Gs+jPekvxWGEw7NeioQhWYNCjGSvqCKzu9cvEK94qAUoy9L/Sgxa7SDR43
K/1JfcxfF5ePvOar1Y8XuvvZg+QZFJtpN5V246arzteO2bt+rjaxU93nx9CN9szotqXT3MPBddTr
yBdIpvcXh37TnT5Cl5nbvfipfuovyQ8rIHIXJ07VZoB3TM4xaxc8CaawgysS86f1xSMiMvNM1/Cs
x3TZAA9Hm9DPP6g64bwhA10lO2mlXJkAtnRQ9kMgP4wvIjTYxJ5fYCR70x3e2E8wcERf8toT4Qyf
+DXBW1nVrljxv0s26NeSh8mbd81du9GC2QcmBU/HfMJl2lpsG09b0bOybXLaUANDX3QfQ0rh0SXS
xUUcB+Obc7I4X0VFipcSrGoXfDkjMFaFd/HlZxorOPnr0i2P1aO4vbjjxgiqu+KQPWQkr5JJ66R3
/YPsnyB93WcBCrx2n/tUgEg0zB1y8z0/13jC44gwYfFAwbaz/b44rKCLV7w3zE8QJ1I51A8Chpqv
+hpWaQb9F+4vVj8QqwLISeuUluz+sFCSyevkmO7LLWYSXhUkLkqj0/I6nZR7aDxjwLs4fRa7YpPd
6avO1SS7fLJs/coOI1kB8G3FiVg9ou20NuYhcUX7dTmPvuizc6yyo4wX4zqS7PxN/5ifaSEUm0ho
Ov30WmxIHugfl1Z+A30Ab/zlVLF06E3kn8vozm722DG2lG6o4hZHzh+d0OzammeNJeg8fFxi2mPz
ZAghcxPRtYrjZX6TzGMsYxMwayc93UNCEC57I8GVVBrOWmT4GJysRUTiFbpK5Sgv7zUJoktGEZ81
W5nJYDbmGxE77Kmof5RF0AHuyBnc1mHXLhCdq42JwkgesBooeHKVbod1zKw3PQ3IWMKaPSFB/kmf
Ywg9NnwdNAqmJ7m2Gru9GZX7SOpR9oRBAyLbI06LVPrsS3E/aHMwGLNbqw1wNLwYC6rVwNucXzZ6
opzKzlzLaENHnUC84ZSH8zYCwIV+/FTK40Oe43rUNjv18t6NPwmIGqbMvoZET3XiVsuFuN99JShe
X8d+UzT0c0hoGsMBs7fNhUUFlyGr1/KSbfIF9R2qLgHr/Uke0TrU5JnwnAUzMERSuK50exMcNHuW
GqjxWbWa8sHpVER3yeyNF901DH5MGNxmkXaJNKzndt5MSO3lztrG41qoWzcVLIJsPw3EeleaxaDj
JZJ+EK93pfgqm4EPiQH48oLcmAYddng35sqdNA8+LsWHMtMOMjKiWkdBO0JrTKKj2X6XYi99t/pu
zrKpX8a6i6p+X/FWcWKxeTxQkFl7thVPxp9fsMVPwBgV1e5qTp1/143/AxhvK5xrCBPVlCwxWL8Z
HV+IEp3yyhz27LnOS+25T9vU2QJe2FCDXX2v2X0w+ZenxZfZxzssMe70oNvt92AG/PEyOlth3fkK
u/uTYru9A5xtb7edPzpnxd7+eNo+uVsX6M1zt9unxt1CYrFftk8vL9vt5L/MTrEbXM3eG/zr0t7v
X/b8WW1KW/M5Rpw7+j4nW+lu47Uu1d7b6PfuztNh0oGlVbbt2B7VhtfZzzU/w7lxWj1vYJKeVolj
OIBV9in05c0d2kzD8zafn5gbuVc1Vm5/doG0onL1AEYO9We1ljckZ3CwWM4ng9vN6Jq2d6jskL+2
G35xaNg+vcPBWd/D0XEFl7RvJ3EBNegEaEnsbeRf796/n9EVi755QirDLlm+7k9I02+eUB6rfVsq
Cj1HF3S9d8k8TK31iPTv77zlfzFYbz8K/xPC5nFgNf4ImmsFUy6XxJJO3eUIbSt5L+r90qybaWtq
PtjOtBMnHCR2CbuE0Pj0Trm4VuBGEhsOgfy79Ig/lcBMyGEYw7tSroNi4/ry/GeqNqRlloiFSoQN
YWVjMC64IUIQXcWaVzxY6OSZEq/MV/EHZn7E4tnhWjxNWzhk+JMSmgQrEcuocDoMXzqBEys4RVeh
DpIasJBxvVhPjWBPqKuz9XrAu9tpMi98//fTk/9SwmNNcjVyU0EHFf1m1NBoEFbId8Hz6gUPJ/Gy
TTchFVrXUaxPItC6cogxgni+xpIeldBrnsC8rhKd2JMRSMJS/ead/9sQ9b9XdGtkpF/qUrPKvjro
l0NjgeMMeJuonRMSmFW1y5dQvBX9V9HMT4n0ZBkK++1bPKtnRL7RODuoJnUCveZvZqjKX9Y5MUK0
WZJy1QbdmvBfkNhklTYb53hDsahPRBM65ePYM7wzPuJ6YwkusA4WxOEroPqyHUgdjX1t2imM1h9w
a5mZyXdbTTtpmrtUj4zZtPRHfIUkqr0E3/CHckIZI7TfXPjftnBkQwhYriUELIybAkJrk9EkVpck
+gJVioPIY/QKxg47BUnc1nTlV85wbA8ydTechW8+/dqB3ryybN7ULdATuXm3us5SkSTGzr20xftE
wI+dURU8NyZHc/xGONKofTex+suBRWgnagUkLVdzqpuWeJpTKCjiKG7l0U3rY4ER1CWwpqtcCIoA
2kBibWCfTI/gcmVVukIHMQ5Lru9Ypn9Rl5gaXx0ajiFBCbil48OgK9RYy5O7y8WDXapg0n+GJSis
L8/aDwahdC/sFq0FCxAV4VoSbRTQqJ9LEBjMWJ0hgDHzIDlVtiGTsgg9+Nbhp05QynQV43moT9/q
0/IEUPbvLeFPHRyrRVJhSiI3MU3r9szFdWiRtcLk6YBk9hNWwM2ykkpx3+Bf2REnkGORSyiTKCL+
CDeTSq9WnI1u3i9zRDmHQFQljFT5Lg79D6OH63WZ2pWPQ3KOeEtiMJNYWGY1jA5Tfe6x6SAZcPk/
lL3ZjqPYFq77RJYAA4Zbeve9HeEbFI5wYjqDwbRPfz5yS2evjCxlaKtUtZayCewJzDnG+DtL1qaI
a/uffK5/Jz388eB+u9i3fVGUm3E3ImprxYDdbmbqNjokm+4jnmdbfZ6/i1a7qA/9YbwYn7VNfr3v
GYrGx9CVpkNnFU6zt89N6DKZ9YbhE12S81xrc3+ORHMJHewWO7HzWr5cCMMzf5euw/3jKFyTZfnD
8fw3+e7PL/L9DRwVDz0Y/l09yBl87aTReey7LF+euxmJyGl0DB8/qLr+PlR+XxPfI5F8AZ398s+D
cTQaPUUMEINVgAluIyOcdUtpK0jv4zuuyex4k0dlIfD2cfwLWnt07SgsOfu0wPVhnLRmko5tTUcA
9qBflx9LJd09H1M13v7wqA8f5O+7/H8/6LcTfNToCm0HjzqLE5bOoJwMQjbK5Z3tIShASwrmjAKj
hZElwtqJ+oowrh+WCwHX948BUY+Khg0SXjwFzrcqW3pWk+bZVcKmZ6ZSTEkWKUqC3cy4M5Sv51lR
MQS2kB4W8BMHHx8r6NcBdf+iTUyarur39jKGtFwNghRewHI1XhPghTpVutbvFYpp8kkPYgMCrtpk
LkG7HBsBEd5MoiTDd/MpXiSAViED4aPEf5i5dniDGU1rilc2Ju0AHMyYtcUjOzP4/8m1eRrA0HCx
eixI0EJWFogw6mZQtxidNam4jIEEA7bzsLOhw4gvKD6JVCkxIDbKX4SKWvF8GqL1Rfhcms0LwwIo
Nj4IaGcC6YgKPiEWu3XKbKiwuLovGgiSns7znNBKGtCM7jsRSgQBybSYn0xI+Pu9MIOa38j2iO/c
2YE8DOCLlKsccxQ+jE0Kq2Eutwvfn3hcXrAzycDHVODahDwFB89LD+YZQyCXrAXxhvYGOt0ex4j3
5C0AqPlE9vdZMHtwMCfwarxYYppNL2NRjpwjYEEdCAMiV9IcQZeUQZjOowTJhd9SqQZ+iZ938Jhw
0y3o4H564/8qVCjlePMo5bCowZvk287Vd6MgyHqe6VHlauhZQru8k+c5K6Of3h5xeC7/eH0wwsFy
EvsTeM+0Z9/e8xc5qllNLs/y5ajL9jOD0aN/Nh++205lG3XfIt115BXPBJPBvaWheSPGlLlhZ+KQ
bjwN+mPrK6GErB1/Wyz0t/wwZhxc2YXFENKSzOV1EOX1DAwlpHgt4r3SjCySBxz09gdYXybtlwmR
geoaNbHhJgbI+kF3O+gC2SKdMhSG60Wn9P46iYyr6NJMJmjMlTqeAspxHDM+qoVgFXDGSARDuwiH
KrOi2cNVrMlPEoS/mSzfVuxbtxQHst/JwqtaFqAcPcjEr+ev8TpHLIel6lbi603mkRUfB6HJJrIe
+3zdfqmnfhHvqtOoMkaMtrc1ou8dHLx2wXMqibNg179FqA/d+1d2en2SjIishkaWke9Wdide4kBD
g8NRvSPkXQhTUlWEqfqlZ/YLWxC6xPnjClMDg6HuHXQyQ9C4Z2j9GhHlbEzm6knXvGo3png56+cM
YYMRrfExCo7RlR+27M3A1LwQykU3fZEf84aRHRO8U/E0cQOaxc59Viyl0nxcsnUJ3E9Y1kVsveKC
N05haODFbrYWjxzjmE0lMygVh2LVuvLct/+93f9OEvz+vKoSuV2DUxQCIOnPc0mPhbgr+iBapb+S
RXSYrInxFaHcJBayvuyX5tutkzBRrukmjQmIBnqOjWglDsJ5Ij6MyVr5zH0jOqDfNu/X51vzGaWW
74U044rJ6GoRMvvu1v4+zYxP5uEGG4oVLlpYBvt6+DsO5JzOQJiKQtzwfLNfM7/4BPiycByDXnaM
bLjEe8IfDcH4COljj3CKA+DZRY99COwQgloBKH9Ymb+rBJ5LlAKQmKhaCTX69lxW+ktNpPIhzrN0
HiN/wV5v9Jwh6++r3Fpo4xPSln/fDPH/LPdft4P9g06eGQ92gX/eDjRxdS3fo2qpe/k0OuQH3WmO
9xcAtAU7gOOousmxRZVZvFMGqKBFPBsTqwRPyowGt/9PWpoaG8PA4ol/+naF1LM3Hm/8bwY2ju7Q
kFfC6kGm+GjQgUq69fQe9KwgqZx/1+w6foct+rzqmzsHuzKw2Ej0RuBf3BpPu0D7Ceb5Oq6s+16c
A8UyV9ne4YRc0tsotxPcCkjLxNELipOUT1/neAlM3o4H3sZYc2ToHuxc0WfaIKBfpgFaaFdXZ7Bv
S2UlZ7tEmaoa7AzvEZtBP5M6tyA1m4pzq/A7sXVPTNRXIfDtAqtONjyCBFTZhEMb2lMRHqxqxl4I
3zJzJ3BnZtUKj2Smrdw2xugL2QCT9mqWaewWa4YHJ8gbX/n744szmBkJTiZPZK47/a22Wmc8HTkv
R5hFGJsNLFRhla4kzZyMTWwEo3ooFIQOJw/OzwEVmoYn6goCZ5jBl54y1Ux1KbuncNXLLH1Rr/Du
o1cY8adhwLjD1Pq9PLUO0OhSXt4X9wUocD02xbf7plgIo4HmEx2yj1oaDgwMQWdjC04auJ+bn3Ib
LoA7MlV+6TUQUUcUKPQas5yc9TNV5PM2HlolU5Cg1p4oTXLEbYMlhNN7gMkX0UtiMOVkLTXLcDvO
phB2HhoaPrIvjDhGCGdOIhPWSTH3He09OEqb8U4GjMLp8RoJhsIBdiXC3J9WwSw9prfg9sI4F3yI
9I7QAdoJq/XzdkcARRV1gZZD71QauRPP8nVJGTHv4TdfBk3q+ZFN4y2XzeG17kvVbD3/vfWePGTW
040c8RzPKo49Pi8/wn1YotEyfDnq1+bSLCfeFKM/T+AGLvqp+qE7ulNdSqNYP7ekaIOJPmcFRyFP
plFCjXfIewBDZXqtYdVsaGxJ2cAKYrn6niUyxDNvXLqNt3B/hMauYPEOVyuowmB3w4e7VdtuhUa/
yA35yIOBFK5Azg6HZGIOrjkYBeJ4FFioSZCv8TeYK2AJkOFQx1RYIw/R5C69RgPDOxmZhJtNMk+h
wX3Nk3V/LY/xTA8dDhXumtq5fDzmZglJww6WjqzAJfocnVGrAB+xPOvRqj7jIcaKB9vgwg9svWjf
nyMmrkv+85JxPqf6I+vEyffYM3VLfohybo6UqcqCDxx96i8jc8MZ9Xx/pYTt56jgnlQjmlHAkABC
PmsRJ4Khz68ThzgAJ7UhToEgcI0ZkUbb3qiW1aW7pJ56yzf1V7mSPirRE5ijHNLUwFlzXBtYABHP
/NSs0Zs47CPaLa959Zc5YKTkPgsIDwD0PBpW5UYWmsjL472z869yx47XH2CkqLi7gaRY+cbnvk7L
pcQ3C0zWScY8p+Ue2HzKph1Wrr+2Z9yF8oKU5jlTqU6x8vXkabOQ92LGvWtrU79j9GJIJPpoRnbU
d7xJ8Gd85B6V5Tdsqh5PuAaRJprz5hI5ro+9AIcEnCh9q2owvLZ9OH+ByQaW6PQhZvRC02AJN5Z4
ws2ykj1bJGNX3jqSUKxwTnjJXH4a5RJPpZlwYq+6b9CksouoLrbUG9nmPUkhXL+mrIITuiO7hspi
JFgkmcrqIWJT1c5xmZMBSfHUnHULnNYMnifDX4Rm4G5EhujStHwTL+UbJm30B9I+ZL1xdsdJk3Ld
ZgBnRMBQh+xNXleOtuC99hfCni5BXqMGRAOLTejDfMoWBov+e00Nb+VesKkO8Vu16aaTUzd9Osrt
hStcgTWqW9LKt8ti9ro8bP+cb+9b/V3Bx4Vl2UrIa4wITyeQp6PMsz9TPoTDa+vnlrhsUjo7A9+8
k3jqDuKy5FXZJrMWcPVSgYLCenkL3mJQFghFpHuxTJ8MhNlCgbXlFeTVW38hZnOWzEewIdoZzo0r
zekW1R48dqWj/YEIwcPxJdpmZERbf0fNuNF44J0XXvYmSaV0NGDzx07DZ1RYPN/LjXIqWOxTuJHX
ySo9VPQmxcPCwIwjYi051doM9wrkmeacr2DUrbo3fTsAs74xmkowanUVPV3rIK1xOaehFVjRNrLD
9Z0aLt2MZ88Ne/Oq3DwdGc86L1riJ+edIFBihIGZlpUvwZsla+C+fcZmgmcdzgOUU5wz9hOGBpIv
N3UeZrGDurNt5kCttTPyaK8ohjsPt1Jh3s2FK+1azkbsVN4d6QNVJ3MXHLDMYoZXT3t58AuJRy/o
hntupbGIINdTolL0z6XF5ObPn2vUwHMZu8Ghde6PIm8ah9Q2hXe9XkmGaJNL+I5U1gnfy8NkJg1O
qB5a03VuRtvuOrLG75U3mWKip628Zj76qq5DYfEcqG9MefYZF1DP2Z724vK6VHt1jiwLURAk6Ajj
w8SI3/uP4D07YCbbHzNHvAnz/pbM+lu5r4+JlwcOBr+e5pX7l9t5xZLQ42ygsPi7UeAlN6Tm/Eqn
O/0t3r9uqDhght1Jh7Ukmv3l/Th6mDDNSgVio4khKxCpckvf89XklnIgoThBDaJYmm/1N1K/MCG4
DNyKFoMnq2+NjJPik2BfDVczahDkETAb8ZPgxTzmpGeTmqWDDcCwNRsfUNkgrRyOmXrmiWvWzdfA
vJNN8VQe8l3q1Mf7FqvDeXS7bycRpB1/BdYcr9vGLjiFWrNhO9+2yyT0cMKdfEx+340SL+IdCEkz
VT0d9wkID/ibGdV0JlmsGiyEW/iGQPPJI0/6Gyy+PIbQQP5xcRG8l5tZ/cd9fp+PZshmbHmOIpPE
icaku6eHvKX7/BgPZj60/bzCVIPouJJLNTITfZFf0nV988+vSwHFJJnFb5lT7vXbIOuay/jUQ9zl
KcDy2K6u6FPSkQmns9pnm4fdHomTlc8lqOX1RfJXa9aKRQTzZ/pZ0Bd7WLJy67hjBcNVZgrRVxtb
2rm+RbPUuV+Es3xGTaSesWRnadgsoC1W++Cz4S9tx8d85l+f+3g/mj6WxVE8Iqt9ucmlWKY8lDdu
47G+VF+vXXtRfQORp+C0K8zdDxIeD/Fnz3fOj6mjDOZFwVrKLOw+bsktdLDysP15fxq2mMeWGUcb
u1xcc6gGeaavkO5wKWZ8WfEPrxkvC/MeyagO3JT6pMWL54aPyDu31hv8fngq7HLNyvKV2LjPw+Ph
+ZiiBE7NSCBnxMaAh1y3yayyBOfMStlYtFjhujmPaFCvWeFissazK3n9DdqI83TG7BVwkj30l7hI
GBL2hGM4KrBUvNy933SrDbzJV8Wtvt+I2m288bqyk4U4fTl3+g5y2jxYxNmpocOy++HMclpHnFLP
Lu+YX27rhzlGzyDCjqyZPhywg17f7ZR3ea7CWYFkaQ+KOU5jRmmtRYT7vLOHmYeCyyckM546+N6u
b/MSYjSCQuHaa7a0Ck8PmHLSxV/qa232FmwTC6vTdTDX19EUhnU8MfqNHDBWgq9V38ZTnXuTrbt5
uBYG0aAxeq+u6bnbdVt/CVb47wbtr3H70BJqiGBBL8YiqoE/u7NeknucMvD6zrP3ihjbsTBt6L9e
FEkr+bX598X+gm3+uBgmfH9e7BXxEeo8b+dSvgqjFbqiYdMRnX9fRfqLovntMsPv/w9imwbyCEO/
qp2n2SqQZ6Roy9yOmnnj4JIniOe0m+Ezb+DgMNJnE7S/XbkLyl9F3VpBCz0OUazSUHc8js80cmRe
6Sgd73/4lMMY4ltfPBmmFBBl4T2AIv35KcsyR+nbJsIiU1ETtRjgath1ZvL2BUP5TvHbT4zBFVXF
ASjUpGndXOr7Emmidn/YhIHXYnnSImRZ3LXHaCenpZO1Pw1TcEX84WN+mxl096RO5Ai/DCl+WZpY
G+2DY04oV1EuWAz571waz2tktoGE3h6NJ1G6oNyM2jLeet2pk1WAi9QrPWEufX++ofLaJdG1HbyP
JhclWjXwcyRkJaOjj5VQRndeOwqnW1zGM0XjC6KH6yvOvyhZ4XYYjPzCgUxipJgHN/lzIUWC9SIo
JpSytzqSoQdsCRvh6SrMO8ntMlMbEhDG6qnJe3KPRbu/7xQxJLQPdJuWD78CtTVHkNYlRjCDnD7o
rqIv2Wp9agQTZXXVLO5js6J70fBHlNcaDQJ64yBv314Ptni2juESKQKFezdvw8gqtGU+wQ5JgTjF
oEVph1+KSC58uDhLuL2/DhpxltL7afDgWgCTiTbrY9EM/WrbyHdY6oFRy9DjfxsqUj3HPuGODJ0Z
UrUBMUMlKs6x/eAiAgijzmyhHxOLiiHF62ErsbgJtIwqHoNNTAD8MdBoI6Ft5ZPm+G3mvRM/1EVB
O9j6xz7FchzXxvugx5FbY9Td1K4k7lIzH/Ivsh9l4TIZh1YtcPUY4DvyZcvn00SMDkmXkbZiefyd
okxYVpBb8mSZ4H7C/1QkmcdI+IcPEmIcEnW+hdfuoc17gNGloAxxlZKZj2PvlcAhje+uUG6HCGO1
eBf4WEXQX8lKnFV3xWECU15FJvl64J+LbCuor1Ovvsx7bgw+KnnMHGNSuFilNPhZRc/XLGAQL9LB
PnzfHGWiR6iRdc/5GzKHAHgQLjqxQtSUboTM8voQeAC2f/jq7DF/6kocaUD7FJXklOD3jXQVIYEU
CF7GvEMM3zErNh9YARS0IpXm6Q+X/z517x4iIM5ye0zn7Xew9tG8909lW5Xd4iEJJBAgzA0/UvXY
a2PeDFhNxa0dnXTmGi/aKvTIRVbar7qa30vi6MNmNmHVBanGA9rJZUsqAy+ECxb3ra2N0ulI4IRP
/bnKrtVgj5I80Jzp0ufgnslTVwTgWYKjZWcNS87ER06RdbMM7ci/9zT9P/c0dfAAASwQkfr/uac1
sah0/iMWF92zW98J9dLwl5FjNMai+TqCvugilMPYu89EEQzMI4em7kjIjCc7gDdnYuHID/6VzbTm
tYoeyi5RSyep7mRJTMziKR7ETsJSNDxkZTbXi/qredWrx/O5EZ7a9vl4WA1ag0i5pMI8a9+ySb2J
dR6lJ/VFfsfEVU2sPgp3uYDznbrMnsdHqTrZqIRuHFmlrDGMmZjhy1/5ARPdW09Nn706q/Pv3lM7
q3iY4GWUiO2M0ZpSkSc+oYNuknmQZ7Y4RGzE96XfCEaGQYgOK/uOrQS96hjvsUJCIlAUv5QqhLGt
VviHKm/3MJKtSZZjY9ZNhTT5Sp/+5kXwJx6r08os++wYvNh/aBbKTPrh6FeGrfv7CcROqCuAOooi
Tr6dQM2zyVopDYQNg7hOM9E9Ajw8EWckJq279JgrVCeAk+vyo8TQrLVeKKnGM0Z4kxrc1BBuwOK0
0y/0hDTe3XuwVJCVxpHdrwAPNRELZzMa2TGu8NoUW0jBGqVWrpt5d8zTWfxFWZ9tVCe64EPHwmbn
aGmNfoLGf+PQ374mbjQImweCBv8dHtr/KQe0e1eRZR22Wz+dK/Kuwr1YnD4xsEotvA58XKg+cipF
CMDiquuQxiG2cyZr9kxDbSy4W4Q/TOaE2skXJs4MwhSLGVGvH+Qjy4RprmRXCXpIL8Eh/FSz72ma
0b51s9IOV4x1iYujvmRWlXm1B/IysXGY3EQfkFRqiSdwP4K4l+tGHZwU9RbqPD4rsnqwk3qeXnfs
mDlyWUmYLAGkMZgtiPjyWfTcC5Eb36fEupBGKCUIuZjRYbdgF6U5VmcVhtati+3gpGS8WtjSc9uH
0/FjXsqcD8ZE1qz79RUeXrldvadD1RfBF+iWCsdtfRwrez1ZFeMlYwoAU+G5RQiHxYMkWPTP6kzi
1mbVr3GzFVLdqPpF22hG2tyk0PFll0pWox9o+VFPzsr+5ItDPIQ6XmiATHBihA2PgwaDrvosR7gH
Gw93BKnXwBpOaaY9+cn9voI2FTjquaod7Vp+NfDbK1yXnK60Snwb5D0NeN+4/97CxOGh//NpkTF3
IgpewAdeUYVvZIFSGXdZ2pO9jiA2rtCiBAwb8jnFRINOLQF6RF6nQYiBUdwN0HEQ2o12+Pen+Lsq
lwdjU/xSeFZkafytgm3zciyn9YQeR70+qt9EDnVW06Z2KF3jn2Chv3dtrgYFCCo4xqKkD/35guih
+GoaaaTuBBO6GxSX6JwCdDk1Dv0AMkwBTGH17y/4N3ytjfEhxkNLx3JWE799wfFTumd+jz/mXb5h
fTBIbCcYBl2z+IeV/I1O/3k//7iS9O1IEtNIlTO/Hs+zzs5ykpFzK0JirPitpSFH4776VbzRMeYE
IAA7M+SwXt5JvBGL2ZjyoVfdh/hRcNKLk9WzGaPulncFI5rH6O7Eiu4qSY2JRjOC7Ub+noBc8QXs
JCar9p6Su63+gKj9vWlrYwxecAkH+5dwcv7zZr3kLtLoohhfjZZjTUP9XrhCov30TPzXuuEGQVui
47km/HWUi3IlhpywyWoMMrEBfyuogE+aGzpwMl54vdyxeDcF5D1YIvzqAFe/wOsA5EYHmT0BVB15
5Qq9wEJ9WeEF2vaUAXaHlveivtMBHkDURkgNJkSk22CmX/oZL5T+fMeHBpErSN7IEKMBToIeO9d3
yvMcu7DolHNySKxyYquBp6ziaVmbD8TYtNy8oRO3eUNAthS8apG+P63J4Grwnu5hsJI4+gL3k13J
JZpqiZxp2MC8KrQ6C4kyXujM/98wiLk8PppFhxUAFcDANHh7vo+DaYrY7W6IVJqhATNUhvztUHcK
Li3Ziim/aueLaNmu21VwkNGY7/TGvh8naNO3k/EPB7f89x5FNhqsR7ockvXIaP/zGVCE4i7VWB+T
xtZZo8IT++c0fD6c8N5NOwCFSfwuMpiJOjSv2MfAoy+KdU3LIzwf1qS9RCSaKBy4GtOFR4vjbfP5
fFFrAzsE1aF8rumRRzBZ9FHsNOJH3oPx4+2sQN8palt5fz3OTA1cpixYtoTyxKsa9MaIq4r0LWYi
Nnl+/Hu7+A8Oyp/f+NuuPBrrbTjqy2hNYi7hDSBdu7JaKw+KNuoVhEPKCedySqx/X/c/mBz4/ZEA
LkgT5J6UcH+utDASyGirHvmqDWzC1Z6nCMuq+3JCkgapJAxKL1c5Ds0aJLhyBLRMjzny1Lu4VHpb
wQP+NX/qDgNCMXIxfMprb/JT0KH6N4lRgXLLYQWvTIUy+X2Q0NWvWhy1LbaydnCarGsEbxOUl4oR
/6psHdGD7D6m9aJjkK65golSbibMBuaN7zJN3sQ7fEn4O2QuGGRrTDNPo+JYi2t5SfbVJrj2+/G+
/iwSs5yJ08Lxl9DUbTYAyD6NqbqgyvyzlExidGHTMELea8saIwKmrfz7suZfnXH8+uLncgUIU4hD
184BgMTgh5yJUkC+AA2CGh3JronaxKL8Ytr2ZMCv2rrXzSxEjegwprsb4jzLFVfh8gWGeyCgyGKH
pgWdroOPZKoj2MDPwHhBL/o/3CMYnKgeDxRdXO5yN9cXyRwZkTV1rqHh7Ka3G/QbByW5eQc4fji9
sbtbgR0Ba8U2U0BkGHf+AFNvK7jUwDE1kBe9tNXYI2NYs2Tamcz0DXSsBhsa1xHMNXNwM1lkJwnZ
GduNE02RmQxABipI1q1DwUjUkV3ZqjusH3wGV0bBmExVF2ONHVokQ3YLuCst0wRHYVaZ4U9OOYpO
JHSx6IbQrU39TeuRSeQSt4HcDuOipb9Q0f+xl2lW6vpfUmTg+51fyWU6h0cNPOWMrj9YFt5tYLoE
gHCf+Eq7GwzCILJY9JUbdZMu+zOMvpThOIiGfbh0puyiqnPwRxrEuljZyO/SJgSxa1kQ4HaWCuR9
3Z6Dm0qeNa41WAtjJjN9UXgOAsrIitbwZ+e7T4bJBuyXDhwAsbvp24k7QcG5vRsEzTRgQRhZzYRz
58GQMT6AMS0fXffYHW/15Tm3kemBFkme7MlzJjGwZ8ivgebU7gAFVdYWsQWroNjpQtvXMySaFnED
08klgME0Xr5m7awn3kl0cSNYMIZBSdw56lvjYFxmC1ZkfGBuxpQZp4xpcoKNM5ONp4X9+y8yGZx3
6Kt8n2GNIycwbjAfzXNlDeQz0ooWwUJeD/80zhjfeLyKTAGdUG2LWNkMWmZSp3CO12fQEhy6WL6q
gLONYEn86qBxlixgCE6lrW8H1q+j4paOMhsCYfL5Ix20JRBKpmB5TsIKkBHl3W1AXYukKVRAw2uX
mNA+oRhBfSOqAMDDN7/0RebBd3DIIoLwBP0M45toyuwTUl7D+6hYEBbRDkEUQCM6huTFSG/WzMv5
eDqBK6Iy9Ma7whXcbP70xtPOJUnW1qf4HniAYBuIVORT4fC4BInjp4By8TuJOYNIakAZRZrtD8gm
Px6nWdMU+EWALAQc5H9Z6BFYiM6SLO64Gy0778FprmOFJs0HZaZZI7TFP2Q+mhK2cGALsau5tKNI
c2EP4TaGQln6IZb6b5run9vpt8N1pJRZl45qZfUCv829BnIq1hkx8yrsqLraHYs/asmHGvRbjfrH
Dv7tdGvCYoxrcAixB/akZgVEvUD5ndghxBlMbiRXANAVnB/Otv+oJFWGNJhKipxxivatBm/asqrl
PlJWKJl0LNNxplGcFL0k7MG7p0IE2fRP/D7cIHIxuxa+wshuBjdpi7ReMCW0DhjDkLfEBLD5of78
j/5AhTOGLEHQBbQV3z6bVvr9pKtG2jxt0H/N5Pv8Ge4m3exHKclvV7Hva/+/V/q29vIjyvVSFPOV
sn450krcxx+dO/7s2fWrkzDz4afZoiPYDyYBz4/60NYGNtjLzIbbvB5b2ju8yy2Rn3S6RmrHR4aM
hrq4w2XYC3vtAHXSjfDmZM+4wwIeGQXd8YeCp9ke7LGJDiqlqz1AzxsZRMs/p5/aABdHM2XQh/5I
ARwW7q+vi4vEZCKgayPj6M+C5vWKRl1VN1TOmd36uO/dtMf5Bf5YfyUVgxxYQXT8AUVcH1/Jo/v3
M4cP1Q/X/9ZrlrL40vT+Wa8wS8sXJHuZ2rGcER0xb7bPOSHZU4LPZ/PcjdyKMuX1lkxB7aj4sJJg
7rQuFsWBzFrqGRVAj0T2rYICixM9gTME4Q+w2pRn2QrVmhF8FAsRWg8MrXU2G3vM79MGE1xIPnhX
H8pVf3huyxtdGsV7PhUX43lwjJeJlRzUGfFJGANgtWLUc7zRN+mixs1tiOSU1slcWGMQlJweH4Dp
Zs72n06pf4P3jr388yCSeohXDw8Fe/Z9rtyQryHpx+9xleyfCLE9au5dugyX+RxbYQgLVxx0SEIP
l+pG+8JTyexnk+WDg54zGZ7mCluCefRG8X4Ot/U8vcnvZCJ39FHPZYZdggnv7b6Pb68zoXVYnWHb
ANS+ONQWKB7ifgPJ7FLc3cIZtC98EZY4M9mcYvuRLb0XREC9c9a318lOX7VXxkf6rj7jS+UVHssB
RG4Is2ShueWqu6joDo7+e7kcD/wqjiYQ7Sd+BtFZWA9jJeI+TWkzlGf4GuwKODdr6PrCp78ebcNF
yXnOKbiEi7fXQFgAVrMzuXKxYOxF1P0CUaEAyEvu/zI9P52P168C0uc02uW42qRO6ya7s8+xikXB
TDnh43O5X+B7zkcLgSLPkrxf/q5YYkI6w5U/dmAvmoJL76fpJNVAaqTkWBXmFhHk7vGpGLzukP6R
Zcpr0cWiwcOUAUPnBydrM4/hlaSWzFkYIutlhma8XEj+inl342vNG0J842ACt4TGaWNAmHnVHBc6
LGjybTNN7BFH1N1lB8l0yz/CVTHec3uoPpKPwccELzlku895ZlcyQ24zO93BfvXFXvocbfMVaWsw
KHq7t4kkhm911K0NtPYVhncUFAKbrkotpHm/9AUz8508F+YcvBgcDAuiTH9hpoTDHmyWxI6W1NLl
bITY3dOg8Y8WDZj5wDSW1hIdwqK1C5NPbVUzv7WlbXniyJnhDuvpHu09THRa+wQDjXBOHW5ox4gi
w8L7jSpbcrOBJ7PRT2MYYLDHMbpSKU2YIS9At+VLQpYkx/zkZ579f+4ljHYJhxmPJ7r8zYqnL59y
WDatusqBkXK0q2Xn9i9j8kD2jxX79g5HsYh+wLAxMvqvLex/LvsNMvfVtI6qXJdXymDjSC9EOprF
60MdP/RC+QbHInqC12IIIhKtKzxywb6KBiqHh3WF/W8MevLMhLNH4/DkD2f8O1AEQ37nE486imSR
0pSi1IQHY7yvzptDaV4zc/cy3u0Fagaq0Y5XiQQ7K1tAGkYVAQ/YJGnMLHEtgSthHGPrl8/SW94v
qmv8kPDJ2fvmdo7uyKIlowA78tb9QtH2uzt621L85Svsa/iFFGeXxnbe5sfV+8ce3hYfozNO/z4N
xn8PHjXa2TFZKRzyYP/fzt5opMJGb8gkC07tZFrRCShvsbAMaFWKYvksjpKKmRuppMFXXYfG9FGf
unjOsJCAeiMWb3cQ3tgdJ240UCsvcn0byQOp65Rkto8TI6PoaV5Z//7Uf0uX6bdVkedChtAORv/9
CG2FWCue4WT1Cj6kB9zD8JJBG4VWR0M3+iokwnA0R+ynOcbaHUwgttvRqVNdfbxK02X8/+68P3wg
RsUTXoTBN/WbFiiPsi4kVUOfT0CD4wmNNNhjjKnnWPoAtFRfs350n/t9tv/3Skj/VUHipIvyV2c0
Io2/rUQZ68VjlKaTVZDiN7+rGcybhUrO0Y4CUtcOffvF3ZvQFE3cMU+mYveNTTCqKppBh7KrmQ44
cOwI6hK7jCT6oYgU//Pz8elAIhnlkxf9Z7GjKk1aVMXruSL0/TB6q6eiMQJdMV3NkBeJl6CCef8B
bhoe2e/1FYP7//+S3wZG+jMfa03ca/Ok1on+WTcFuZ65R/SO+e/FR2L8w6WGb/8/uFYU4BBSTSbP
1ZMCtQSEMKtf2DgpkJmHSgf3CPJoVvVV5TRWdnBhpyRmzRW7G44R4zUH2WZy9VuvAqvDKJ/MPjAQ
yjC6MHL4pvXKJcTJjT0GwHMAbPNWLTPzs3OExU688iAzCYDg7k/TbbSu58mVMYNC6/lAKZNO4036
Xq4ftvYGd9Lj3HaJErGgSPjz+qhk5ovM8ukI3JBUpshEhUVzvdLMBlmBA9GZ8o0CWNlMviIXQV1y
lHbEITtjB2MtDzaF5CYL5l07CZStvBKzMvnhNVf+605CixIw6wEVAR/9c3nHz0d+zwN9siog1r5K
Nw3XRbn0dTBEu3jNtLE7InA30+YCWUCtMqgMCDc2RhyZ2D8wQ0v8Y8uzTaHYMM4qFyVi6nw7CafP
QfMYz3gpFPWgK7MqWk2kaSK8SxiW9l5MtfryMEEMa+o4JnDirtdPSb0e/X+cnddu5MC1rp+IAHO4
7ZzUEltqpRtCYYY5Zz79+Sj7YI+ohhp7G4Zt2OMhu1i1aoU/KMfIgv4y2gBWw61QvZngQ5NbE4kl
QTvC4JtXxZVtdvGMm1yuGnp3hobi2PdlKBWr7Ho1MfckOF2U7hxvrkYqCApr1hYgFuoVRjQFpIza
QoqqX/f536z9S8EmDghVPpvpm1GcPPBD2LHUMW5zwUcvfvRIg105D5eyAQhfo0ESAxJk+r+/aBRo
guGFgX4UgDjEc83FuuGugqpRLSSdJBs4v7L5/ZnypQvs32dOMhDB0yq8hRzjmIKGNtdWtc6h2UHX
Q0QHNLO74U7DAFqoHqJ6Myg3wd+03BlA+YJDnNxQTBcI91VXmtYXaF54wuiSJamM13BimcSgYHCV
omkV4UYPdmmDvRXsWfgcKDMVnPkYDHBPJuheEWX44phPQ9+/j53EoyFRnSC1cnOPuaw4yIuRZ22U
9RHYF0C8EY6V0TOwYrxPIeLo4Ina9CNHCBiaXNnRJWzTXeNar2qk7Uppk0sbuYRPWrmoknKLDaBd
l1aLnBQqTGn4WMlzuqHl1vfbk+X3p9GyCFuu0IwXpvcmZ+rJdCI0bLVlFGSPeix/qhYKplyPv28C
6eIm+Ge5J1lM1oZyP7jFcAQjvUzusJsba8JZexi7acmVp/2cDPNtLXmc01q4P/4AM/gtBsYYqd82
MvrWkEw07O6eDNwJg11+FTtx6YrBFRQ9T2PcR19X0D9XjC5wqlTJ0I+Ous/LO5cutblOB5BJcz5n
k9/HjZ2XtwHaeXgi0Hz3keXdJNq1nPtCLMaVVyJblCx55CF/P9uW0HaZlNQmWmD3IYqv4q5P14oQ
E1Df+PlWAP0b6FgTbeUDWjLDISFxbJDp/f1TyxdiDEmWDMlx9KLkp39/j6LIBdHtWnX0OBK4E4wE
omJWQkJBfBMYvrQrUR8JajTZrTXozpnZoL6X1nNn+EDA1p2Z8l1wI11z21O+vxdghXHugxwlrTK+
Eu/2/b1krwIj57SynbYwsQdmAsmjC3DJAb4TCOqNH/51FFTtOB8mCrwxRhZ9Et0PMHqE9ibtN0PI
tZU/erjLKHaleBsNNkHLdQZT1DPCtYQ6YHrqasCOZGxiWK6urOz3L/zfXyCr7Gq+8UjcnfwCfG8N
xyUahPGnwNkNw03hfApmPm40gleAv7JfvGUG928EcAwWkmTta8DTTfGI2fRaiu9CXVlwWSHp3mzz
FD5Ht5OqkyDdGOE1Vaiv0uR/gt3/f99RrozU0gDH8P19RT2rK8NH76Js3npaLkEszUTjsTC5tYGh
ITYzqMNOjM7jepXiH79FkjiFHYR8muhJs9+Xb5Lp/vd10A00DV6GYeCkJs0S1ywaMZDtrNjAR/MQ
SxC0Yh6bDexv5kF5ehcl+gqYIfjWRccQu2m3Vmgd+mF4uPIu34PGf9+FxvJI+cXgwprEw4ICWRMo
7eyigAPmIAUAjnUUNlcyYPeDRSL0DpaixftbG+yxAohpHLlGgRW4BMut+rKZu/JS34P0f18KxAmi
ThJO019yOP9EMg5H51tGL9tY/onRMqKn3DLmZIdXFSgQ4YY5LylcgYfNI+Dm359ujrv3x24ZK1xL
JoUigH3fLZrr1ajtVLJdgyhTYnnlV2To0b2je8fGGdaDoiFwdm9UiMoLZOvwgV0wdiEoZ1/aaQh1
4N0Wt/4ytVpUFtGplz9a3Zz5sFxq4Rn7l0qTb1WU2Uqrn9cxdGELgXZmrNEu85qDSvZDOrttZoFM
t9Gz5rUMFkY7YSREWfan8fRVaaEnqf0x42aGRkkRbD3gsJ2bATxnjlkAy2Q21jbzVvhbcvcEOWCw
GnKtua31v5KYIsZ/lLvbwdsFEoSpwZh7g90U9bJL1yVmn7R+gQ8Acj6GCvr7SHYDvhdzGm4WvIkR
gfsnJY00hfRWlZGvyqUrV+cERPDfPQA4xpJkLhMmH9+/guI6XiYZeI2r+WM3eo8DGta7NTQEpXnN
pBtkMbNBnGvd+vfPP9Fa+s+DdQljbRVjbx3M/+TBaRZZTiNINteG3N0E8Iya/m/eACFQ2p0SUim6
t5TpZvAmQeBJ9KUOwx3HEYTA7xgLacKVN7p4YSBDg2cgiFtF1idLMYBKba1AkWy/hiwlwoIlLeuy
dpb7KyM7uzLUe+UmT5X1VkrQFizVXYiYXY2ofBMk0BUYCVn9ws2fNa1Y1NY2LaS5MLyiehbkpyo5
wa3o8k3FHKutpCsJrnHhupPHf5gysQ5gxiTaKUWdiGqTSjZweqTUkOQb2udKOfjiTa7teOYA69zN
QIJvS7j4gAU550apwxe/EauVWt1K3m0W3zge++AxCB7CfudTfSJigSAI7XzhTxkta0y/wwwhhsc2
QUrHWbb6p9zey6QVLRgoyX9SaVLRxAZr3UuYIMPI1jUfbXMFmYL7IlzF6AspqoR7M37b6AaDINLF
XUZvH1LYjdS8yOZOjQ7K2KjFM+OvmkEpXo/2c7gBp9f8IsdVmQQh1gxxOHTETZWu2/ddWDaaUWR9
wzcXX3UTxiCSV/lmEG84oBofl412Zd9f/E7wiviNeHXIX1jLf4IuNrMol5eBZOv93LDOqSbMmsjO
601a2I306spAo4NrD/3e9Pk6bPSjRNo94qjWaE1yNNkTKidKQtGuw/sI2sHoywrEkF+boKtWYguh
JR86+g6+vxSLXQnAMaHDUNaPv//6SbL4nxdBZUPjsqEOYxG+r3fgYqabBrFh5+B3nRgRJh/HCxEz
NflR7N582LmScy68YKNXt6lLBx6ChKGJi7ZNjmUaLZrM3YbFOgj3Ui8sf3+7SzGJuwgpEAP4t6SY
k5jU9F086EaArKV5b0rJJhP9p6BDK4J0dtwdClKCcGP7aJ40zqpjyOtDZSyRaIxEczGSKuTc27qN
cyWV+WooTLepDuBKsUa4tjS9qYeodistFnQb+wh12dTzTj4MwQGVDg9kdgwgKBh1m6QPPHvv4tfg
ttonHFnlKInzOl9U2kzQFzAN1sXfcDvqYwMpgVyIaQRMU3VD6cv4+nylEzApAr8+Nr5hIvkOHrWj
Ac/3j63lWR1Aj1HsEm0NUhmz+OMIJwlqdL1mOl5GNmwPrICXyjUA2MR0/OejJ9FQFYJazXIeTWpT
cn+1A0PJAdC6WFIVvWQu6EYXuL0gHzuNBla3ewID6GOY0/En4oLxquAvI1dZJTo6Hwpy+To+ciVo
S3VhcQkNtXGlV3AhFP27Wtrk+nGcrqQoFxRbKJewa2QnX1j+xpNvmn7t0N0qlbcr2/1CKMK6C2lB
jRKJHGDyxL5wLdFMfdUOql1gfTqCeNukHzDpPJTgYLLFAHy1Kr6Scnyv1v/zafAeB6c52jKJU2R1
4lW+lRuyYmvWmRhUJycvf/yPZU3UXDvRYxE8OTjKvw+bFMl+l+daXPEwVKHK/LE4uBgGaid4TlK8
adVT6p98HZxRrl+Rtrv2KyeBLinjPAgINTaQ5Eb/y4WJN0Vf78yKrXXNjuJCdUE3Fjc2rFDBjU9L
XYCOhRC0kmKTESMuWOjo10c7pbtJuysB/NImpe2hGqKG5RtNxe9HuvBbLfAb1hO7UtYRxl2Y0mna
kC9SXV51l/5Cov/4fgZpqU5jQfrBPKDZlQP57xQbRl6I3EyeI9jnJ+AebAu9KQSCQzgW47dMRPaR
zwVO4qF09/7oMWC3hXhTqz5uKy0O9sFOUa7crJfWwwSPg68YsVn8ysr+uc27JrCMOGhVuwyffGxy
qErGa4G8NUN5X8e81bryBeQLdRPoZooQGLIc2ykZI3fESvaGSrVDFEdk3x5qdzPkvS1W7V1pOjvP
7P7mEXCMPJnFOKWHEO5rWToE7VuZ2rUMWK91D/A0obEjHyhYJ6sM3oS+WhWtuAopM34PM5fyahIr
kSDDpY8P/eRWTWGYKZFeKGOmrw7+XAT7g9T+rJIQciepTiVtGeYlGPLCRwTL4LqyENSBJCT4GIlW
8zrjPxvGqq9jeKVvsBMVx9lJ5p4Kco7nGz4UWsnbo0YUqti3+RgWG6tOMLor9/Cki/wVu8aPDHsC
4pSlT3tuWtAphqPyUxCqdOUbw7Jb2IRls5eQ2g0fCdHxtbN9YYfxyDFA43GMUNnkxLV9ozlanBBI
jHVhvlMYj06UPcJEip0MuCDYVz7XhZCpMhlUDAjYpKfWJHJpehSIqWNKtltg5Ud7bB6lyVEGwl23
7nNjVcfBkueer0GH8/157WKBSJcZZpyPC2HrYm7GIGjpe3ywftWpGABBp0oL4W+q/hXqV2IygKqy
m9UJVmpGto8H66VUSZsgJGhoOOT5lcruUiLCPcdXoxUk0jEd4+c/p7Q127Z2MlW2YyOEo4KCPzTq
3A1tkwKPDqSlFXtXh1AKNLhi011F1F3KR3S0xi1GZ2hGWvrkHqpJg2JZpTU2Uqmj4a8nuEvdRxET
on1R42IxuqrVkJQljidtxlrK5gMFWkJvg2oEt9skDVeS38+qXuFPMzMyH1NEkip/X2XOUaXzcP2q
vrTfv732ZC9YnaLkqU53oGj2beMvEbIeQ1wFYwRSddS+Vbi4XN2Cl5oSOi1tc2zdKqAhJnueTZmy
KLpkh/UpcvvFAMGBBhXCc3jA9t4pg38Ou6Lknvt981/cKV+afKOkP77tk1gF2yMIHJpRdg2xzK9P
STATaegwZWm1d/5VBO/6n1NXlNcSI+nCyeOA03xQTaZUXK/ftyleI/SSjFyyzfZN9589+ThGPVnA
Ng9PjtDZVihTpzcDdKCUONdq13KWC3kE555/cr8z3TQmZWKYRIXvaoJoS/Uc8+7YORjua9Wsofpa
3Sfd8RlwBg8r0eZNTe5K2BP9yaj+pPFbUaxVZV/hM6re86e70nbzO7N7ldthJiFUzZQ7eg/53x71
Dn/CmzZ8VPUD3Esh3XXxQygiZdCD7gGlp8ARpzp2VkF/0LRdHBy6+F7wNlF6QjuzLW8SfV/p+yDe
udqnqB4UatkGxnJFF24xAHSXYICuVWdbJjeW8lS0Gy/8K1W3VXnrS+8mNJ9W29bYpNXmTV8faRWm
9R8Jg6zyHMBlKrhsWsMurF3iP7bZ/ZUNNjZ6JwkNVTiy9GMbeNzd379xPoSlI9A7t2MkEFwJnZ+K
/jRwWNt3I3pI78xLgPUKORgQDcjsa8VthiRo8nHlRcbNNH0Rc6SjI30JceprjPtPTJRDNaAX1vGt
vbc42xfxueYqMxp8OMzCLqqzYz1A0qmH998ffDEUjrxjtKeRqWe48X0FRL6Aq/qtaFeBdjBV8JLI
QHoNNoKvYviuQC8tJc4ekMIcvn+EJJpWPLE+RvPoyNjhwqPTAVkPICyd2ptXwp/BN+Z5Hy/c8fK3
hI0WJIvfX/pSZ2DsCspoaxhkvlNUlpglXatYxWAXcrcwyE38YCdHAK6oXq3kNaiPZncsigJa/A0q
Bj6CEbkFp2ynpjuScv1qVnXpjQyRcEH/noRc+lEuFpaauq0v2ma8b1zkNIJDld0k1tYV13KzLYND
g9lqdZPXdhfuEjLUihHIMk23efN5ZXUmsJuvvIiIgSGIxfCHe25SSQ6gv4KAotrWxXXr2pZ/isxP
xXtvaHBhuo4hmPvCrHLWiutE+VMVdocgYHnOmmN256lzhlfM6YL0tokO1BZKjifliwYsV0qetVGX
UQOWk++T4sEY7lpo95odMqloU4UO/saUV5Zxb/ofZQv1HJhBW7346IfhPBHE4C/pMFrNZzu4805C
1sZEy2N4M7zbwn8InDtLX3jtq+l9lKMkXf8Y+/eB+aFmlGztLDNGNuy5z95GOwvN1lvIjuUxlx+p
HQewUhKUf8m7ieI7q3isctjr6os2gtiNj8K8b4svgacOycJVNNhC+GFxeza8YhfcDZhnaedQXtJw
qJOdhXhavO5ReonC97668/40CPSk3Se87JmGULgVgRZLcVLWX7FDyYpuLkAlt7KzWh474VNUMPNK
cLHtmKXumhoxsZeG/4sLqkT38VKhI/v7Z79Q4kKIJ5ehL8W8b9otqxtBNly3HGxZ5nDOy+RUy4+o
37goufpXIGSXLmaTO4l+BZN3lIEmOyymx5RncjzYDGY9HyiL85b7G+GpIgdgQkvB5VubHNVBnv77
z7yQgJuw3zFfYOgCe3iSupkWcylTYm4TtHsygsiyma4X1akyFx2sCOv0++Mm4KKvs2SObBvJMiix
xSlSRUQ/hrJX7mwiYYfQYDFKTIz/hC+EYis6ZWApM3R5mJvO3YcKNXxrjricoqMMPG8f3Df08vHM
IZ1mYPL7y1345PhiUBNA+sZkZNpoGFSjyZS87Dh+bwNMz3CJUHKr/AXI6TdXCt2vv2xyQ0GENzCy
QZCD2dTkk9e9HtaDVLW2kS8Sb5Fu0veY5kk/B/aqkIu+W0/9q4jg9ysk5kKYZR8NKl1ngnNhIns8
T6OlCBMPIsRzIM1kNFYFOriz6onRq3CqgYRKnN1RYhZjRQn4I8i+DlHQmfxSfxgoEo4a1DosvzcP
kMIz54f4opIZUbo+xp89XM2bUcwEPyZoAzTU3xheuc8i3n46PWuYD3j48CeR2H8NXpM/6JkZnyUk
GHhl5/w+O0toDd/o7sx/YsZqPIS3ykvzwh+AQ4yQxax+Vx5+/3zM9H7e+rQp8KMdJ0To5E/WtPRc
NPKduLUTa2YyjcT60VssjFvzNcdNwZtTjiCa8dw8IDO18WfvCmzK/Gh9JHf1Y3yKT+1J2TuP5iOL
rDxXD81teh4eyjf5jf8ieOkf+7fX9ASFhMpGwk7JPeV2+4j+LGWfbX7C7PjS5OVDgABEgb5/9uE+
4NjMhAh7ApSmxikp/ZwFqAy4cdWy96gkF1k/cyyIOAu/mcfwPpwZowP+FddhDx1nOJjxHFtIfHFj
0gWMnAf+moUcLPR2zlSDESrbAA0NaC7wjungVgsFkZlu52PNilCvOkPfTxZnkjCrAVOhaSkAGZmV
Bl8MGkb1v0MsfZ3xL6SSCiyWMnt6jpRWdPJE0Rpbp4HVYMo+d4tN9uY8OczAf//mXyXL92MkSwQw
kfhFAmN85WP/JHq9wCTDaQjTTHjVXp1VMrqGBfra8ofZIt6Y3Vt4fDRMsYvRHlw5YbCwBEoUhhn2
mLGzqjxrleJsPQonmwDWgmCVZcpMwCHcxdo7Rk5X8ml0wY03ntrs2SjoyoSPft889SIE/CKn3MfZ
eWGSulnpEaWw3shPKKZdjRkTHPq4sCB9oHLR1AZtQXf5e3LpGXkWtW3b26HF+RaPTdDc6tKz3h3l
HOCo1++KAT9C8d3NTAx74oU24GntdzPci5nkxw9NiLa0KOJnjqjv71/iZ/CUeTGJdA2ZAl5Q/v5u
Ve4KgRZZnS2KW7IoBjPRLGvPcp6uEul50Oa/P+5C300eCW2yKCHaIv4AWDiOo5hSGrZ21eRzq+nn
sTss0EmYjQ82EYppe/EuiSHeivla6T7VoJzLiDjXJUwsHftocUeWK3SjmdxacAV0eX3Mvp4MMdiW
WFVaQnkH0HBRJRg0Ji1eImj+Kv2Vn3EBxsPPQHGAcnycXU7xdrXgC5Fipp1ttPsmnkuJLRERnDH3
8W8NmPNkjoPClHntlntzOSIrCfe/r+WFjgQnB2UJQia3Mvvs+7czEJ/R64a4mcejhSdWLmdS1Czd
Osltm2DaDBEPG+y5q2yvPPlnTf7tyVNUgggS1DcCntyXB8WDF2NywMxXRybPXEqyCkTN20pobgTZ
Su+6hWJgFaPsB0FY5jpc8ubKC32ldZN4QhAxacejigNGf7KNTVcoo76VWlvQhnWRInBPjZ8jElX3
BPfGsFmDzETqsCnPdfQ8FOXBqPO5pp74C286CXUMRZ3JiOoHzbNbSAhqr8NCPvVo8ikBPj6VC2hc
xILeBAribtywWTr+p1Oof1LF3wXISVfiqUQXzlyEQnTfC+khyYeFVZ5EkPTDicwKhZpk0XjPQ3bM
dhHwVteRkC7snjvsXXWRFAKUH9IWe0BIN15Tr1y00wrxYwgRaNaek0FfNMBtxRB/BXcD83Zlqogw
WMO2tdh3IxLEUV4pRTceglPJ2Bst8jtJwdkuxh01tvbFgCewj8uVI+9z0Ti1Q7z+fWd8tQqmH0Kl
m4juzZiBT+NJkvsDiF6vwVwtmQH+3hb4qmbekvKMhviDjt9AfGzrNwPkVI5lmr5Q5I9SFm9FciGT
3dsK8xgUguul555hQTiUC1GX4IoNCAJC3/X8TZ4e9MKWBrqWViTfDOg8pYH8nERLBjZb1WOKy2jy
9x8mKWNKPfllgDEUoLwWfbAfKXePD1vjK0KDTRZgzPQlifPVQKTxE2kZYM6Slx9aJ/OilDW6Tzqw
oh1V+OIyoHnDLGJmRre6YQ+jKpaCqsKyx0WuEtyXyto4j30drSXfPWp5uheDl1p4AJvjgHgLO2Me
OSsyJJTXmlmmUTjGJzP8W5CFGMjDVxBFOndltucoOBgoexIUq+jFYlwcuRFF38KDLBynaDSgtD4W
sDmeTmVy9jttnliwFr3PwGiZ2GcLWUA13O3Xgv4SeBAgwaDlAcfaWEQcjRjF36bpoZJ/CIiG5XWy
UF1/IVUoBED8FVB5ScV8Zd4qA4fOiNbsUM6c6m6T4UPwtZ0BW7QZZhq3sl97m752tpyOMDwryVMr
zVNnX+baffiQCXTdkm6pgE1z0pcWcwxTWHXKS4msZ66RU5m2wd+s9AiE9yTZxjb3o6Vv4pKQ/VX0
htbNe8eb0t2mzAYOZeD43d3l0rOQPsZpu6jr59iHUxueM1jLTRveWIl3pXMp/yzSZEoEFfwxbiuA
/Cf3PqiNJHFlv7IFfJWxEUw1jERSVtSd5SVlNN3BwnijfIu9CuEC+Bq4GWcJYgrDMM99XBi4SWoH
UnNJSglWWQnKLRoya5eMMyqHQ4XgVyqeLfHRiPF4sq5k5hdyg2/vP/7v/yRpmjRIoWgFlV0Ir4aJ
KDMSDxrycCfXPauk5r+fsAkt4StNoqySkXMTJRxc9UkXUh+CCIM5q7QN47YN23lRFUvPwJ5MQ3Ym
0JY6ynqFiqFohdIdqmBinpHg7WLzWZZSVI2GtV5nqwGvpsFFrT2vt1UK1DswEF5/dKL+aKjVZ4v8
q/CuV8OGCfw8iYzloB5d5KqxuRPsKtpqWllzfe8tvpKUhKin3uUEckdSt1H2Sltw5prelah54Tq1
DBB+jE8BnTIP+r7QLdVtEplFaVfohhDFiH9O+RJ7e1m8FqAnyp9fq0wY03WwZYYOA2dSbNWlGg6K
qDdM0j6Yr943sbNTRP/Otw5F45E6JItIse5yITs5dXYQyuLWkvKFIgWrmvupxmmyp+T3D6Z+Lihv
VAm9fw+0TLBOLfTrKVjyYKlx6ReUkgziVVw/lJSSRqObZScGg4t4nWBG7mqYQcTmUlWHVYD0vdkr
c8PzcLuB5S5iP+cV64qWuKOUc7UwAB9LqzRfekibda8VV14eGAtLpNXQ4HyeHyOzWYOmlft6lSbD
Mj1mVrCS1X5njapjroxTEePph1RTGT2r8x7QQxYVK7dF4AbhrNAC+O+v++JvJn6YOD4Y/SoviTXL
+06E86Y7Cwl5j2A7Rh45NfYtMdqPXqUqu5JdKhf2AwwKayQLjLy2aV+pjmQ1aDON9nu6jqkZVH2V
JePdZytyeFvgOWQm6j3u6iGFckw6rKEq2+xzrvkxMJeCPq+y+FjXdN/y85A4+SwVeluhCCXYWyK+
EI+JmnAhm9j63jU+V/XCd+Jt1b5k7HvHzPYNgxW5vtKU/SJyTi9RCnyZ3r6Onsl09zmJ3xWelNW2
m95VVrYOjXxWmaht0EqbDzhOmD3dlAHUJROQCFEz/YmeSOvlSDREXzlPFRoLXYkOAIC5iXAUDPWN
KoSLzNH+ROUqKaOjgxePhfpYTJfZQSwopie/i1SdFC3DLd7WsTMZuoehR30rIxH0/srYu/goXCBB
y/6N2ZzQNJYl9bybcfmoRrQxUm1lSc68QZnwmq7M1/j657IoJPEAZX9iZUpJw2SZXrTd+vpKq3GZ
MPF2SvEnC9x1wBQhbt/1HPq6tI8kHG08ukjBfdwiw6E2hKiXwVVBKtRLHwUFQb2T66Mg6pu82SdN
tPZS+kbivWitIlg3Q3yAIrw2ReeYAyrPjZVFXsBB27gVmuBDvmub23Ld0iwyPJVqugY5Av2zPmQN
2L4S70o1FRfMruWZr9VrFYFQoR81lKRWX2s4hjpQueum3mHSgtBKuey6Zd2uXWmv1Z+WdezdYy2d
O/pTlXkrCHbeLnDc60Xk/YytnL9Hvbfhnh8Cmuk4AYkfBmkud0LpbWNA8415I5KXSE5Oh4YGCi0w
uo5Zuk+1ZpFWEk5EhnlMvCudvzEG//xEdPxk5kN0QSe3UxzEspQLXm17/nvl3SrxUfCvPOLCfWua
lPEauAASzSmOadBLA0M8o7LL4dXKnrN8qTTnCrkSoh6Nn9+v2wvEGHz3jNHtDfQLNDX1+6Xj52YX
h0Fb430FtRd3hpi81N+EQ4wzWVyXc9Nl7J+dyeEtb1h3KFaLLhpUBJgkuNZJv5BcW2TWKByhcSTC
4/3+Mm7lp40rRZUdwn1xbNVR5ma0MIpdZ55MtIoFrnpH2Ywv0MTaaxGffl+NC0tvjdoGBusOjGw6
ZDarRrMqp65sN3uMerqJsuAtWH1fehpvmt8fdql7wF2v8kvBXDO4m9z3Ftq1mt4qpR1J+mzo87me
Q/9CTr9OVpTvbukuYu3oBlj1OgAsSE0sbytjEJlcBWGP0/PJtv72KpNt3WltUdJaL22N0GDh96VC
ylXfuaLzTNs26TDXM/ob8l6qX/4vq4A6A1/bZD731Tb7J71MoJGlusRUvjLOvnCUCCcyoyG8qq33
zlpp5ovAnNVoz6kSLXPj5t6Bf/H7O3zNdX/8/P95h6/W9D/v4MS6C7JCKgHuiY+edGjKHnuSt7HT
xC69q9zygIuvPiQofSfMPdp2LmC05XAxgbxW3wOsBR2JggfF1PwjFx+0WFsGmPQpHprPA36U1a1c
DhutfWq0CNxGri5yIWCMgiC9Xy/rXlmWw0MkwkrI0fnzhtUgK1RZ6UYvuN/DHEs7REM6tO3rpUxz
2KyStZH5c7d5clFWlZg2tdGc9qFDRzpcSPADXBcTe3dYNSJ2wQWEIDpRXQPxsdoGGO7qrnhriPWy
VdF2QuJNbsiX6HXn+JDiTBYLhGs8Xz2EM9sefRbLXHbMD9T+ypkbt9aPtR/pZ/posgzC4/uZr6wo
VpU0L21Jp8QJl0a8VjF4ubrRviLZzweNkzJAOoY0Vb/wWsFr+ygsGeaK+8p798tqFWn67YASiY8O
ZH5otE0epOeMMJOD0iNr9Xt3lcfyTBs+BuPFDcmsGOQElj4LwvOYWLV8wbQ3dnn0kdLqCA1rpvAV
Ow3CI5am3KUI/tNhWgZYT6Z/0lDmC+eIP2EYYiJw4XA1InFcyQ2S/0ePYQKgiA/BkZ8GTAw7E4QF
xUeSLA3iT0wLSC3io4QXRdJm8846ZUgKKjEC9vrK614E845Z5KwkOFcl1nBdu7CGhskSdppheCgQ
YGlKjM8l/oCLsBXE8ytJ6wVYFqM3VLChAsgKOOpJtZgpSp3kSlNS7b5qxVZBE6nuFjUNswKDehex
qvHqsIBQ/H6GL7XXLXrX1E4MY0mTJtG0MEzPi3qjsMPqUJLqi8VZpP4rmq3oAsmwyN86aW40R6e1
ST8qgSIv+nDUnl7tvVgj1QDqNL9G4rlQ/TMnBbAo6vQluVEm6xHVfpL1alaMk2hn1JqthwV2rzdN
VhwDqd60jFJd42gYtgpPonHozWSInwaLPDPXwIqXpoamDo0sykEkpFhGwbqV4ByNKR2HltuxXcb+
k4bGfNw0S78un39f2YmyxlgrjqNe+rUyeDf+ffITtFJymtwXC3vMiisT+VgnWTlNuHQJQJg1LGBq
tRli+t1r537KBYRQ/baIUcgytFUXnMU2v5dApklxfg7dzyrHnRN8cARXJQQETBq/tOJ1JJ/HPk2J
90ablwtzAZxj1oHFBPW1LLVTxOIdPDemdzqsdGVkPoDVZEDRlihj6e19IGJoFwxbU0N2nvE08pvp
Hy02ViSNFuOjgMUMOZv61a7guADfI8v3BRo7QP9cH3KliGajSoXtWEf8ADADsSVtbw1wYXCqs4Ir
fYKfDSUex8RhxC2jLfA1EPjncbraRG2YFIXd9vEyZx9b6ZYSro77peUKqwhjnGtp4s9SdHwk0vaA
DVAVmQ7qsAkyesNMCtssT3k1HADaz9OixERDvE8c/8oPvLiegDtBNDGTkr/qpH9+oOU2Qqf5cWHH
4f3Q7ev87HInD1u3uqmuoeQvxI0x3aTTBPoWcOF0lJ+S7uld5BXAX2m1hYeIQQaFidc805ym60C5
cqzHYJqM/mxVLtGxRXgr3FqYRgoBBggdVff29zN3gVwwvhUa1oBKWMRpGI30uhKN2Mht0zqWiAOm
tE9k8y41jnQ4dUQ/SRMBJ/X7RtiL3R77JdlZ0cAqBDzRcLILHdyotGNwLV279GIEAvCv47fhIp3s
dS926A/1YW5HlbXyIDikCoDIYjV2FcZxj0r/hJByoONg9dvSw5QWEV032SmkIEqFTyjTkYzrYJD2
YrZ0m2ujzP+AL74dx1GdzEQDgzm2DINo0ttqlKwZ9MbPSK9gVyyo2CNvIUd0CufxpngZPZCQVDla
2pshnVyI2vHMqLYCJX26VFFcQG5JW8ItQo4Of4VIXirqtseMFR9QnFJBuGDg9QLkxYiRiFj0Pi2G
hYwIJJwG5lyoUFuLvp0Pxd4A5RXg4LqgOY2VqYwJk4q9zjKmQgWp7C8xvvXPLgnfU/KePFnn6K04
pgw96XQ+ZPkqLJYAv4rRnvouEMAqQNDd6emm0I5mcBumNGpY75WA10GypAUff9Yl7spMTdaADmh4
0LkIpE1GmVytemWRAsVrl/ytXreURjgW/aA5Esbg3YGk5MsYnS/xSm49QUeh60NSN7oSoA8Lt9KY
8hIqvUhTQU2D26JRly3lfZM/QA0JpefRAKhB1r6RMerTZTBzN6jC/X6Qrj5+Ut+W/ZC0VQqkTmbc
IIEM793nAuVOea/gw9TfWuUjc/tFgQ/pVenB76ntz58+SUma2gz02kvMY2NsOKpKZQ/CInFQFNg6
wx4xKA8JvWojapthWCOGr2B6qlwZP0zi239fYrQmYdRuUVRPFiBRFK+TBUq3kgnI/+PsvHrcxrKu
/YsIMIdbRlG5cpVvCJftopjELIZf/z20B9/Ycr0WMGiMp9uublEkzzl7r72CrD2em5WKxaY1+2hr
vLqENI7jEYHRSv5ymTO3xKHf1Gdf6L/NvermxmB39bYFTv33k7maEf59YVd3J0vlHkX71OyHNcMX
61X2ph0t0qpYgnmqwleZJdnN99yH9qRvs+3pa/y9fKye+1dEsMfyjTemfeyPXbAQtLFvJdY8JDZs
++/LND57iOzDGlYUzPqNazimVs99ng1svHhDEYhexR5JM0kaYsg76A9auZKyxzp7Zu6A84ka7RvZ
nSmJ1EBTKNBXER38aY3nGD9/mfH4Hu5O/VHr9jn1WvWUY8XTHqRygxsPkWYp8T9yOBcbfuXl6Gs6
ycCA8CSGorjHjW8mSpXWAveGmGCdVT47EGSycpeZO5x8+FN+xWMRmh3XUQheUiyXq5E4rKy6citd
3kRtdyp9XQ4b8jYyn5y61PTg5OHJ+O8793Nl/3cf/vWAf5G52AKgC14dFR0KW1MuqpKgA+g4e5yh
fbmluHPG7/EGdluxbp/OB/0r/v2kT71ljsaEFOt34y57FF/ntXywApIcArqXyhHLFVG53vBSBdNG
OAqhKTlQStuXf1/0FSjzn4tmCAMpRYRTeW06wThX0htwCuBjH7CTTT+2torylJkeUiLs3kTKW/xt
1A2uiCdhlTS3QLA/eXD/uYIl3UdUKbz/aoiNc3syszat98w+HMk9HAlkdJz+xr68LPvrh2OIbAfo
OZCz/KRS/FZjRQyaQJQn7PDUjWw9E1R040bKn34AsScq3Q8H8VXX0HZNltZaZRIf7FzwSq02aeMV
2absd6oZsuG1g99Gbvxw43MXvOCvL0YyKjIxhgvWtYlko5eSPrXUw9pPi9K597J5LUHATZ4rJUwh
jynbOLsHQz8LN6o2WqLPPhxbJPTwoAzqteFUViLdzy292UejvWTsHJgcSaXNqOgcMqQps7X0IK61
b4zR5cl5zjAUxn45EA4XzWu/kpAD8Qyz/6P5DP7+hAe5L9moLYKTC2ZA6kVKfnz6QCz8vFoo6Jts
TfTFQ3xXkaTOQbqKyHN4bzZq2KDDOwgOASybZlW7xRYNo/7a7cevAPjPBu6w387P+R7Owj0cx3qr
A2891BOZDgSbOhrsukc85M2V6Xf3ESEOtZPeR98i+8HC0z9Cn685w/ZtL/rxd3XDfMQpSIzWXF10
oq/ml2JTvqc45KZu8T7EtvL9FlsUUPizO60gD5cl1A/StVTbulyUTjGzeq8/aQ/pNn4WtuMxf80l
l5QotuMPNSj2Vdjv5zDbJJs5jHDfrvwKPhuGuZv+aXwhc2MbPUaPCnmCR/FIJOZOD9km+YPeE3xY
RBs1sPwRU/J636+hUNSMqIogJkojWydr4SVZJeSLEO5xxIh7Y4YZNuSKr4XDBjAQ1tVWXlt+7J1J
Hu42GlbVlbeQLwgeRrmI93buEwrumgFQhJ14uoNWMcRRfVUHapjsGLUGmJv78YrcER59FhgeLUCu
EOW9IaPPjjwxwB16Y7kwhzzTwd5y8YkOzsHprt8U5C2IEB9DcTWReGWEWlhsSIjYC+FMLMtl3fd2
Eo5BF7RkoBJxjYnw43wnhum7viXOcBt/N1+nbb4v+aF+k1k9fFTMn8JfPnkcPnwTojRwzj6toV6s
epyupXV8hISc8mapXIvxpu7bTb8hTmcluNPG3Bc3tssrKuGv7ZJTeVlskk7Jf1XtJ7pykgiJrPcX
P76H5P/Ke2enByhmZK4YnuDFPLDIxbiR1BA8leMHzK7J4xBCAL0Hi4Scf29A8lK3/LUB4YgG2ZPR
Ld4F/PlvO+uQCyU8EFXeCM3LKW+88/xhjbwKpoVRx2HWTXduEeqIX82eUJf+DjpTDOX5bGJxgF9P
hcWCcpSGF0O5Ky+b8XKxzWRlDVg/GLei5D7dr0wJzIzt0sDi4eqIVsmhjfU6afBCLJ9xWTp54PCg
n4wRWzafy+oC8ETtJexk4i2PZJkvvCE3/RFny+l7C9n4bFGbqFCZhdC2MY/689bVUzKeh75i0fZ2
J7pT5sPBrm75O/0JZvx6Y37/lKsvrVS1aFZnUd+XyYsRhX1/IB/wUjxIyfcbr8KN73M958Y8AOAk
gs+FRbZTaLlrjo2vdWsNN12lN/wG0kAr7Ur9uKRGnw0Sau0SYDgKgZWt4asIwdsqXxZMPldEYmKD
C5btYr27LI10duvI/uzNNTG+4C+4rL8a69/e3LxRjU43G2OvTzv8bOocxmpIPO+pIBh4NYyBiN6S
5PoeDpqfWH70v8RdINZBUr7IaegXrxazXI91FulasT0bs6tGiw0MZJL0UD+Rvlk8iu3qQt6hCMCx
JBVbtzq2P4Gn/7wZv3381dIVpMmKuihlNB5h9xToY1CVL9g1iMOzkN+Ye6DZ/WSjMLnVi50PBdK1
3VKhi3mUi+1l372et8PH/JrtBTtnpyJJhvyMmFAMbYV2eil23/Og3kgPHPwHKWTI/QEQOivO/Brj
6j/ssrvozXT1R2Ufue/VY7I6Hc2gC7sHAZlE6cwkDHACCc50VO2ht82zbZf2KSxtWs8VVCnSc6i9
d61vOfyTHkZb9S16rMlEKpzoSJAckrQN+UbBtyhsVh5Khm9qyB9TmJQBvjkvphv5ejhv2l3zsOwb
I1aUTxm5TfLD5KOQC1RXfNNaWz5mQfmNFoRDNg6lu/btsp5ehTtj3TxDufkwAiHoH38V16BvHrX3
UfmeveA0fXciUITs6dd61b7jAJXukhcpFAPp0BJDVPoQQ96zg/ZmPV4IXV2bTz2Gms6T+oBwlsgy
5SjvNJdQ3wCroX19KB4YC1igZcRnpK7x1q46MDXBVvfWsXIFspPIojhtn96iB+A2uwr6lXajXvz0
dVOA0gy8E4BXlxL6t/WG4iFGaLFgE/pmKL1afMVQMI0eDEITb7EKPm1sQO/xOlfQR/2VvnCue00v
4qzY0v1D4XCzM1FsOnyM53rYCdVPW718MZ9XxOVX8Hrj1sYrf1abc1IznoEyj/Hl8ue/fWGq5ijJ
K8XYZzHO2Uc66lb8ouVbIz9oxm754HFTS1hfBg2ZF8UhJ4Ku3cJJwbEkTvy4P+bVk2JgnnujV5U+
PRO0hQUhw2nHqffPK4vP8Uyms8rDbzxyhw3rkBNa07q4hDPWE+FaGyur2Qi1D2c8rTZ4Qc/xerxp
gf9ZA0EwIOQfjkGL6uHqOmrFKNnaok08MAU6M3ctv2bKflRM2K7PkD5JNNcvjkyg8OjoZ0RImvE/
dIZLAywtJBeNN+XPS6ijMTm3NZ3hpaici3iXMlH897n4+d3mNtMo4VQCBfHPjxCSGk6RpKt77Imn
yxOOhcBjRrzhiBmEIEvdi+VKSRhZa+tjslaigWvHiiCCG5fx6QYMPrm02TDRrssNZjai2cqGumdJ
8Dqmwm6K71LUW1Io5/e8jmJ5GNCcW4EihryC4i0MTPppJXldLEJ54aQDIFlGOn/eid4UKk0oOmM/
moccGIRrqEcX7ymApUbYmGTa5Fv2hpgesDg75lTZFYPb2jwB4ZCdYZDVM73q5VMD5WskUABhVBR9
V6P7HKZw4jSND3ykN6sR4dMPKCQxdt6tC1yklyEmNNC7ToRBqK49oDgTVkgGcLinR5fgEii4j8E0
CLBTLDqym70ztG7J09K9nB4qPGUAss73DZ9VPVl9WLlgJlJ+n0lBTxej+8PsnDsnUfyxcnGrUJiN
aw6wk9lAe05XefTFEIDJ9vlpZSQb4bytK0cimUAnGDK61y8krwAJ1d0e5AqopRvXYreJzTXVR0Pg
I0sidW68Ep/tUL8/j6stGQYOtak6AuPVzAu+KcYSawKAJ5992kS9ex2iUDC3grTBMvjfn30lLfhV
ffz+2Vdr34xns8jNOdqL1T4KSmi2hbA/5z6msLwEl24NjMydVN+q5EUUn9kI1PdW/KijdVG88Zi6
y71O+C3JDUxmhBVrSzr7JnbCgJFSuhW/tPDoZO/fV01dyCt69Qoj5GI7p2BDL/iTavzbpp6f00HO
zbjZQxxxIOxspj0BOaRczFCIiNVhuhI+R3ca8WimZ7nzYEthu9HCziV/ZU2izpqOYyKJVHCGHYr6
+m760T/lruzhRQyImocDmVCkAviHhKQJO1mp63GrbZRV/CXzmKYA0dkpuahD0LJQ7eKpIzQkKDyG
N4nHzzyZ35fczdx+0daz9waKHKarfkswhju48AR/GN6SyYn+szkAsnyFhONTjfuyt6SYAtmsyh/C
PVYn2S4J9DC+q2u7/xF/iVzyN45RWBOzScroy5nxCWMiWgn7pVojOtoMq9Jv7JdmdYwdZf0je4ou
HlNGWJoLfRPRxgbPFsxqviIF2JGIZtjNiggzTyB91k4etQBGOthn+dA/Zt9HnQo45q/Zm8LzGtUG
EEBPzlPnMrfa63srrHbkcx4hf+z199OX3DPtgqwoYuhJfLz7AGlaT04NUECyxep7R8SksGRQPYmr
ztFXwrpZi48didGR168mKp7znfjOsJxgD6b05IHMb4Vo0/bxfslY0BITqtqsBMHYtqt2U/Nbl5Xb
vmtnRwthURN0KQLRG0EbtiFJU273lN+JK2LB0k1KJmUVKHyDTrh1unxSVi1djKZwlGNCdt3UZmmb
VE3WRRujW6sTMb7mj+zM1064rXq0xqfHMuimcV9cjhnC5SIXgYPTNg9JNT+14iU009cbq2TZN/5a
JBp1PgovmeSkq31lquHLzDDVt5laHLpc9Maz6IkowdpqeNXE1NNH8hzN86o+fZzM2BvqLzlkoH6a
tjXqHlX9qOeT2w2d6bQTbhnJD4Ns2FK9MS26YsL93IPov7C8hpe9uK8sHe1vi9nMy6Kcx2jaV+7F
l9e4SYfGyvBfcUzftatiY60ufrednqPAvIuC2YcdjPpd3wkPwqF+XrjYid1tRa9lTZK3StAf74p3
OiYr4rPcFwB9L38B9fXaL7UjOJw5pNJIq9hDYu2biV3tk2NNGOzpGSElHDdmxx/6zwTV+mD6UwEI
AemZ8NF/P5+f8/Tr54Pf96LoR6XDyP3P751fEqMs+sy6TwkqnP1iEx9QWMfP2iF5Fu9ybkOyh17f
vI2P6TH5kt2XP6qDQMd2Pigv2R2xzHcTPJ2jstLfou/RsXXLUH5VD+O9fJTW2MERFtmHF8fyULE1
u/O6B1VBn/gKk4uV3j4qazwL/HZdblzjaGyt7dk7P/GqtHazR9CA3uRgPZL//e/vfWXV8ut50xUs
5abEy3nNM7C6fFCb8gwWkrtREczyVop21OVCu5ryvWo992TjIRVkm4jvGH1gdoRfYbrWrVsV+FLp
XD8BfHeAdJFK0f5frRCA3nIkM2HadtGOYqEmS+2EHsfRIJo3qEDs+RaX4bPZMD6F//3Iq4cuJV1S
mDGLsvT00sLqZV35zOek0qPnz+UveKq2xe4mz///+Fyqe6bhIqDbFcwwS8SuCHE2b0kZaoz7jpNH
XXZSD5OAhXuppIjayIOqXPPWbdY/2xyZ9iwKAxHMVLkCvxj0WkbZRKetFHt9mh9b82gKP/LcciRt
RlLgVuLBrHaEUJzOGLow/a2SdjerkrdILppq3Euz5ZRCkC/9Y6G5cVQ/nVj4Cob2VRx0w0f0bMyb
IV94bc8mtEWxxTeCcI0LgLPAIik/2vRdwWu7HXbm6bI2UtKYcFwgUyZB9h5Hltvm92JtOjV/KMDh
ooQgmyCZs7chJ7wyO3uyxDshW2S0JUFSVAwwS5efJ7GgMQVXyJpN0ze7NlUflWlGr4bckNjcfy+e
z9pZLEfgG8IWV7AmuyrexcYQ+PN6JlnwHSMdL16boRrKYRwKT523b1fU8L52jP2c+MWeyKty9e8r
0D6rvSwGIKDMtFHSTwnRb9u1Oo6mEMMM3/ZiEKF2as/udNr1iu4KGJ418hmFJ0OZMI0CUa+Rsuyl
M+BH/GJYpMebBXLspxqZkLH4U2TxfkT2ow0lJENb3czTo2qARvosPpZgm7jnmmCMgC6izA7F8Fom
hd+cmNuqj2MvrxXTeSMdopm/TJDFc/WNf8/q3/n1ZoLK8pZebxaWAZd3yfSDPn+1WVzO5CCLrcRm
IbuWsb7M2xn5CFrvB4Qn8ul/gPQRSfz34642ilMizU1ssmC79AvbkyLu2aHy+cdYl65m+qkanLr7
aRqDRFpaHBXvOMlV0wdYrqAVCDzF/LLc4bnf8hOLyYdya/vUPkEO/rjG67bdutTkByDpjiELnBki
kOSV8qnL5nn+JmKzjWnCknIX9aqTaIVTk3XYnVN36OKfv18iTG2E5j4ivj4/BQLvcvSAIyYqfuFg
AcWYxbBvMyyhzJO87qXuuRdyF81i2DcMwkiPknVMhzRlPROa0DanL2YxHludNMp5tg0j8sooheV6
2dUFoy/aT/RLJpdI7GFLkvOgeJaBhIdAbZ1AHiKkrCcDfXyveYM1vAgz13Rp/At2N9B40iRfzQIu
dIQgy+SWnjZFjFhvzlfQTR3dmGzjCdsvXBEVt0dJVmiK23QknZ4eZ3TXY81h3seeas6+adzj+4oZ
Fw0Ae1Bv5f5E2Mli5ljgHZhinmaGLW6SlnleD1a27/P++6Xb5absNGXjVfOFnnj8ddnl5FQk2DTF
EetokZq9N+9wISIAa6wT13yso+8nDZSfpDN+gIAXJWt3LZ1OUzLO08NeO3u5Xh+SkQ5/arY6NJhe
/KGQQxNj5CMLimNp0mOa/YiM7DvhDu6Yf021M1YHms1tFMzUKWQIuQ1oJpVa7ovt3RDNB+AMQeix
MmWblNJVNk2OwAi+BHhOL2uV1urfe9OVn8/P0gI6NsuGU0ZXJfFqd9T6Sa1xXoEsmjuS6ontM5a+
UYANHNIJdpxZ28AiRZCZZ2t+5e+ZW/KgIuc0hpV8aw1/sj7AtPCZgcqM8vAaezSKPtfP4pmdAraX
7JZ5SBzgpQ7V9CXJBL894Rt7f67g9fDWmW5tzUiMTVeoHAG1BJvYeXQ0zUmwQzpIcKiMu3/fr88A
2iXcnWNEXsYfytUCzjI4XKLE/eIj2NZ0OtRqc8q2Ufe1RtFII0jKIhZAUbItsDTq42N/vtGm/Bw5
XO2rf1zDgpj9dp5UYqQNpOWC0pNC3Xo9Qdb5+K0+IyAhgjNz5cKW3hDgjoNz49t/AsDiqAW9GCCB
r3ldgM96QTJRZ07UJaTs2ZAlBrwRAMXJ1oYlGdTWfcPwUfi5zVMcnS87OdpWt6K5PiuI/7iOqzsw
dWdd7FrS4UgL9sZQ2VQPsSeHPaOQmpkxAq37JVrX9OaHG3dgOUSu7/0yikUHIyqmcu3jgjyiVwdS
WrbDfDAlqJr0ejxyftOZ22PWumBwTe+KRG6K83KPbnz+py8ghhfg8/yloUj78+FnfWssHqAdk3QQ
8MMSx56tuu275mfegV8vR+CWu2knrYyVsppdwY4H8BX9rXjKyGGf75nxhK0vhpbXvWQ7455sxRVm
3/zetzhUXX2bbJdYcYbLzJLmZy3A8N4jqP0rXg5CIL8KwdmbGd8/kbnjye70GD/ApHhTwsiLnPM2
ZioTOYyy7GfBZUDsI79xNBvaAnwN0kr9NCCYNiCf25FC8u3C8kXfE+/ttysOr52wmo+6dwpuDfyN
T1/d3+7bUnL/tmj6UZKifgKmRK/giw6BTg5KK5+W2XntPZVOOXU+zsHPf4KNxIVbBxk1z7N1IMpm
P7rnY23LHoeYk7vZ+uSO/B1+Y6n9bd6r9hIfDU9jrR5acjIGl5jpNVqIcos7hldvlXUdir62Xv7/
qXQLF5dD9A+5c2eSaP793y/JZyUvigPYDUTSwBv7iWH+9l0TOWku0wlfLcBeImniLVZ71dkOpfeT
dH95GRtnnHcLaiW64w70R3BjPLbtRCVTmBr87d+X8+l+hR0z1SrVGW5SV3tm3hnzqBGFsQQNToUV
5NUqoQi+V/qvi3X1IOFrZ6AmHI6GVNGI7LvTdAM6+JmPdr1uf7+Gqx1DkgZhMiupu9OadQf9KDrA
Ap14QOfAmvYtgonnc3Uw71pKaxiewGwdlHN0OyHCKIH5ox2REE8lzTAOivIFAxhaG398N+HlPkUG
Kfcao9D8Pj6tkjFo3i/Ajalv7Y0dwmqh2I/rtNyQZRdIxtYQwvzHBAJobDAIEoK496jT+nUFIArt
p8TMoHCQWDe4xG41Yih1O0HaftL85GIzdWrx/8PO7oJ7XuXJzf1wwPAlFPETdKAGr9R7Tm9i57Pa
kXqX/qF9gaIwvunGjePaWICmP++qBaFnScnGG874hTr/9qL1k1hZJ8TW26x+XpK3IsRF0VMH9Kq1
JOLhWqqdTl4lzQ5kcvSxhBwWWL+oNp5LnogH5eASL29eRL9UMm+2sMg8KnkW6gk/ddlqbU9qE2Y4
LYlXeCdUnP8F9n41cINQng9zVAfziflzshP0p1xJ3XnsHa+dyFA+4RhRpg8phnXx+QOEQG/MXe8y
qMKSwcgWJV9qZxe2aRIeDAxF+uA8YFM+Ol2h43dROlmt3I9Z459McoTxNQQAhN2T4+byRU8xRJte
pUjbyl3vi+iwi3k3A5Hpz3P6/O/18wlXCSUkvGaGcCpUUPFq/SS13ElpI2v7CuceSb1vpYMoSIhY
HyJUwHUl7EsIGKmAiiPb6YQktxgmWqfzQ9ECy4jIRlOyU3NQGgCEFFLKKS08MfLbpkDzN24z49Yx
deXnu5SVXDL0qYXvBWnpWlDXGlg0mGmm7cd2fUq5GM+afPy+F05I4p/kLcoN6JU8W9WEp+0U3/om
yAXbBIZbWNiIT7hSp2y3s/lolCeH/F03q29Nkv7GWf68zCuc5ZI13cUgWXFfGK/M7y7KioFmO27m
mej54//wGHFSlJfBOiXUz8f822KJtGxQxqqd9vKu5GD5yEwmxByNJYejb9m1/R57nR3hNknqLNV4
MPizd17jHBVKN67lJ9/uauHiwYbUgAoGg49rddolShnya9plPznwJp0oTH1UfbbyjrFXMAEMY3n6
XXhflC+kOB4Gf/oOdfUbnMF7Iic5CH+mPq36VbuKn7Fy/J4/WUfh8dbz+RtBsNhVMD00cNohoObq
0M4scaqLs4iSpjxC3C/oYFvG3f39ML50AE4TqtobT2lpeP66M7995NUrIauRMZdJilLPi89BhPdQ
HvbwN9Wwyh57YPbI06P7MwkkJc6uxYOJWxVvjvaeX+6WEAr339fzSalLxPgiuv4pkkKb82fdMivC
kMRDZm7o8Q2hODIRIBOj9dMsWTdI3yvaRGLYsDDuiXAmwJgTtAskrPRa5tLRhKXiSfKL+kbY1Cfs
AK6L9U1uMDQ0XEj+vK4hraBwZ5Wxt0hFRc9LQdc4kMet/I40HQIeNJi7qmeV9OZ+XvvoFwx9Cznk
3/fnSur2a6f5/TquUJ/Jyhsl4wr3zKSZaY94sJy2rbXFGQeL7HFLfEic2A1trLEqdW+N+gJaO8wQ
yAqqReN0o9L4Py7IQOWsMGxlv/7zxoxnzFmr4jLtT+EZTvZrdp8+9s/jtjsyzgp0F8T1mBzJO8R9
gHraxvfyBuT5U+1y/Q5DD8ShRoazpl7P1qaxa9qmm4w99Bh21Ayr+SJMCKRQdM4JvO/JgEuMjVwE
qEMjcXFhsefZHZWV2Yez+M4sSz/f58MW7KWdjlB7zDYcm86+SOu5+JiKtzR6yfB2ElZ65gM5QjOE
Y1ANj5Jx6/Bb3qO/vgv30cSAw0ShffX+C2V1kZq6q/dmMLtf4lVGT4NEbTfa25h56Ozl95XzNHqT
/5Q71a3V93e7x1v+26dfPcykPBWKgj0e8ifAwvS7+Ty+tygEARo+Kh1isF23TtY6N17qT8/P3z/3
ahc6K6KgmEMJUrQZ1lDq4ucsDYeP4UN5NdfSo+5kG+VFd7TXtEATyPweFwRyYdw+SI8nZwx1bC7t
JjS+KX6xahn5nx7B8CzGe4/xfbcVLHv4wHHzVfk2w1yvjunbXOALvq73BYSUzeVY4+W2je7MHY5b
xqtV2tFazOh4WF/myWkInNl34QD7PfEWNv2M1TWteHq0/DaAxR3Wu7l1Lsgb5DCB2q3sCEBxLfiD
5aM2ISK0RXywv2KSDXvTHpnq4IRvt74SKLssTO+p+3y887at29FZkRPycfp68VrZNe6EAIoj6gAk
VjaWw7n97cLDPz2Lr4nsDq138Uoctr6eUYHtyS1dld+r1sbfKPtu3bHkRkd+zWcP65Th5Pahuo3e
oepvMM6jWRtczeEtQqOGOyEiDJZK6SLDdNK98sFvrdsD7rdMDV9okYPSre6mDUiIv2C29mWb7M+P
zCMjBv3jW+7EL8gqzt/O2yb2xm/m3eV1Plj0fpBw1uhAH6J70Wb4H5qbwXb6zenGTvTzEP9r6QA3
I+3hFaZA/3Mn0uW0k9OGyUcJ/+Ad4QNyBs35ONHd/vt9/WQwC4Io0m8uHmgYFV0tk66zCj0h1n4/
GA/PCWTAi001qmL4Fe/UYYUxVqTd5WcFzUogTl9yPMBqXLMFPM8vL8NEEM+m19wucowutnN1hQkj
ZpqvukGDTaarlXhDktpD+hDn30wkM8YPHK0cPf1CPoWEavnC+byaJPw0YPwNPA/6NygVEO9kWCcI
XYBdCUOwBL+J1/38MJtBmfR2k2wmCTexGTaWow2POX38jH2cZqv1QK3/JjNkRq5tbHMyZL1EJlIJ
LkonbHMyDukSVLTFN9a+uXSi109Nw7iUin+5odezv3lhfjdp9JPkWANCQzZj2ntBj1t/l9CDWt+U
eatrL+rlDWmiMOK3qb1QnsyX9ZCDNt6jSkyztUo6jLxNBsQBu2wMyiwgm7fov0jzj169kOhA7Bjb
WDPmd0qsbSR9o8dfUpO5N0M+uX4cNTzCWPbWuu1XJv1lt5naB87NnkUnhgDgKiLGclsooTyBBLvM
o6GLUQtV4sZQGSncWaetYpDOclCFrcKsqlyRzJVkB8hh1ASS7AuXXWLeKYykzHGydbKA9O0SXX6S
N6vxsuNfLrsbSpSfTgF/3V6sBDQgXJbFtfBDSQFM0pjbi+8EFUubHicR21rpBW2BWLwKsKZnlFX/
XiA/GYL/+tSrailVBhWHw47UabjRzQpXgAsutD3DDruYw/qj/mp9G8HZ07XGrkR6FBEg2Fd2kT1a
ATbkLaTrwj/hzExp/iIXB/TokAjVcT+MvnUmC2llnMgox1RiM8LcurymlqvAT4DdTfpnsZsoTROf
GYyGmlm2+9THGbm6BRB/IlVhI2DCSaoHBSuewX9uOTB0VbVJ4YwWVBWTSXufhjg3YO/sKtE3icCJ
0wWpMknShaQQxoXRDqeJmSM7xHrZ/BHjLV8AK1cyzaz2MktfLtlzt4AYN4D8nz6dV0/EhGOt4feq
UaVdL7PzWWtqTRMWTsXHMMK2X/533lSJ3fZf1exBw7hEMN4N+cOA5890+oKfGlOx7FmpA3TE5eDR
beOMYskHwIyLhBPsC2RQaiJImgvts1WY1vsIhIVoM0LMFz+YvstQ2Mq9dv4uADtYsFYPQv1OTTVm
lqMawVx65umegivtfAiUFM3wnCFcXsalZBXYvHDH6Xb91HpyHbAmB15hIIosYFFN2s4oib9zYWsq
yguYR4zZpoB25kZR9mtkfXX3/njOVxt+dJGEOZYVfR+THdzhnuXkyhazWLtpdrmFcH61sGNT+g5f
Mu4lcQ9vmEYhqZ4Xl9hzD4d+BZ/3UuMHuT0ZIf8ZLpqvyNh1lh8IPWK3oE5HxBsVPr9PeQlVsoq/
Vto3I3my1Htt2jeIARDtEMdzpKIVCXce1/xn8LeJ0MuS2GBJP4imbahdZo9nc5reqx73DXjbLAjs
ljRknLIHq12c17BxrY4SWT7Q5fHg4LcLxsPpXYbVM+wull+f3Q4I20D/6ZrqMSl9nO2TeMPvYB3e
zIe2W5JvfWvxvltXquEI6UObf72Ux2nasxlDVEayzOOHqIOkwF4E4nNAQyLPW76uati16pflc5Vx
+kVOpOLFvEh5uAkcRNYP5m7MFOD5iul2lh9VIEEuUov2KNB5lwRlTZ81ZhssKFRjF39rvsAD/vdG
dhUx96vd+n2BXxWmhlU1Vo390EY09hf1HtSsuCh2j1F5roEDQDo5LcGS1akmcy6zb8bifuKU8McO
cy39ttJzalaCbD2ety5ZqW4bJGsimbeCHQpO5hjO+bk9Nkixglv11E++wl8vPSJX3F6ggaNp/XNz
Ew3cnNRmjjZ0+wM796w0njaQji1QV/XEjI/7dumHasJBZDvPTUzdHWGGILgA7op7Dut+WlWW7owC
/MGgxNbB1P3LvJEVMBcL597K9ArcwgozkOP7nv7UpAQq5Y8ufSkwxjrirwPk/5iYT6RIEQisJHyQ
6TToWCu59vJRBkbX7DlpwFZxJkbOmaT+PK46iIiF1rhK/ZrMu5pjaD6SIWlL0130jnLq36/Jp/0L
9sH//1ZdnXeWWFTiJExYMzd3o/akY0iptWcnoU1PnjqsWADenCRtnE7BbUt4xPZ0h3cW9HNHHRXI
oF9ipLtA5T1ul+f9qcBsZZL8dElWwcS4Oae7SyrcKpj1z0ovXl4MUGAY4rP55wO2JGUSI10x9ydC
TIwnAx5GPKbhmXm4dqBEUCfJZXo/VLap6jbiSLvXnub4RyJ1NwoGir3PrgV7JZKBIaKK2tUdFLMo
6/DfbPYWc4Jv0jd5nT9O3ujite0SBO0wVAtLT1hNzuhmHpaGjJPAUYERxwdSep8Q1+7B/1cnPwrJ
4THsA/RN8uae3kUwRzLu7MkzNpBKXMkVnXh1cpQN75ObrItAixFQP5oBsyM/DpIgC1J+avZlmNZF
AOZ22ZAiiZR6XF1WpFhVXrQVvHHVP0VvvFPNCxptN9tiQvpWrWDkiw8jysottGpP2w0uhrQo3UhZ
3J7o0HDicqb3QbRP9JdwnGdCl2ySYp77R9lVTqvo3fSFAEnPXXE4rzHCQTmdPQBqO+Ohhb6+DOuY
GO5MJ91yrzBI9Hr7I0YNlviQNEMTwXbjWqv5zbwfbPllsIUtlZBNHKh7ulNXJ+/0BEOIfO9/r4FP
ETKY9jpIEDAM1K8/36Z41MU6OumQZb+awfn4DnP+qKIUhPANnWINeIp8GFb4vz/286X328deAWKL
3VJn1UW9Hzxa/vzx/Pj/KDuvXbeRbA0/EQHmcMsgKucdb4QdmbPEoKefj27gwJY3LBwM0NPo6THF
YtWqFf5wRVHESV9o0TXONl63zUSf6JGtwdtyMldwscxEaZLSkFJ/Zt2bRiq/GDq3cRM0Bq1m7E8A
Vo/H7rfGt1j20kUVY2WhxAOyWD3gaBkhJkDS6UFXfWWb0NwvZNGOS4gyPYa1/TQ0thl+UNY6jddi
hDZj4NcVOtGxPO/03D6dA2RGufnBqzfxWoP+FQbsMbyAz3aFEmpKamANT/jX8KeRWOsw+ZHbLKB5
a4IH4NQ5yZsCeKNifQf48AWyCG5C2skBs6QKASAu1zKh1ssbR0e4Jm9ecil3+nM/QbHTqg/nPPDb
ZS0ljFsEDcnC3uYYS4jLaM6l/sQyCU7NXqNrGydPAXEr7FW3MT/KfKErjyeTOjdYDRh1Gk+JiqiA
WNv98G6c1ud8fm6XDd2mx9BaUyM7cdS7Ra2hOouKVffUSExzu8cofYx0N+4/LoNhq/qTXvipvoI3
PbVYoKr50pUXTdsnpgY0EKasWNE4j91GEmdBxRC+1meiGcwsETds7TtoX0ODwXYDhzPHl82YRIKM
6NM2gVh2HhLXqhOnJUgje4//qBdkGc4TKFeNtKO8cq7ZU0HRPi6dpmVufsYgbCM2y8ZW1V0EbzVB
wKoun9tUdDIBhPjpApAK2EgERUJdIpK3GVrdFwDc5zXlvHkESOoR4tOP4XpyZIFcp9btE5IzvARN
ek8X43mdnij0aQlgOGVV61PZbXRxHP7B6ciK5QlcznN5fdMAeUluFcJUzvdt95aF2/xytjvyyHwh
tW5ZzmKc/86I1Uiim1qwqiO/UJGSwzok7IHGIQqyP1GvFVBdwoowigxQq5pPefmpFDMlwdeB3jYa
zAz8oxTKxbERplI9QU5NN49KOr1cKjsgqYvO00YF17WUcE3QksIRKbDBBlzmEL66EjQmYIsGYGgw
EZUHSAQK2KYas7O63oLFquTlpcBZJNwVMdXjEPsq8z7z4ktggUTdl8KeFFq1VXEt4lLThDQFZV83
5pf8OIBHCrHWSiho0uFtMN6vakA5H6wqXVoHI7Mme9IrN/2us0Nznobdg37xi2rTqtjVGPukeRGK
zzD80mrm9rS0KstJAs4Xl08ZO0I6HSCoInrR7jvjXTdw9IPAmuBRZRGHxAumg7GtqZOg3uiKb0VL
SUGeLf/OC3wCtgIicJowTcSVFnzL1jsC4dcWOxXJK9uHXj6C9lKHQ55/CJcVIr10ILWz6JTNTDiv
kNpDEi5pcIP1r9Hn2MUAo2Wf2+m/Y+tY1fwVyOhxocMwjmR+8TJ+C2TYyQtl2Z4ZR2mHIVnQLy/l
kcrVsFuj47+f9QP+3CJomoTMkd7JLOHPqBm1mWzqbWAugHgFl8JRS3wG5QkEBuExhCGdec15HiB9
VPX3srefZmC/P/omD0oitbPS/mQsrloy68wTzmuCtRpQlDdB6zQ4wSTMMVB/xrb2jKIewGc70HOn
1CKwEw2m7kgIL3ABDoz5Sd38e2F+oVf++gqWBtCXHs6IEvxzYVAfqBtSbn1tMG06vUb4R+e4RQGl
NMb5uAzol4lTPZMDeOPDQ2qucs5IdFoyQQdUUIQfWb3ua9CD2YeJ06PVB/PaKhZ6e6gy3ARUEhYy
oFR41CvdHozIq7PeMVFV+feL3Ki6/1dLka2jUf9LheRWVPlyioe600KLGXfvli1UKLQ662ZssCfl
d58zNKe3nwPnY9paNm6kmGhIiwSZcFMJd/bbT3v79x9zs6phHpiFGdHCvRarEKCthUHDgHJQuWnp
NanJnf7Lj49DGxUNESgtDMT//Iii2aVnU+cjInwWJ8sG5WthwfMiGaEV5Y6+4I2q9K+VhmIGBB94
Ipn97ZY5d4p5TVIo7eHF4+DCs8SmMLEfk2FfoYo5qaot/Qo0xNAdZPIlUHNwzsL82dSXObSELMN6
OH+rlYfQnDM5K7XPsNxoxRy4gDZMo25RosySYvydbbrLTOw80VxiJ2TrKm5AYIquSmtXMgRHC7Ww
vvIC6HoMJCHIxsIXjOXOPNK1kKAOIdyKt+XT2JJiaGeWbtYca5yttanQkDj2m6u5igMDJ8UlpX6F
qu/YLsAiukBxvUUvK4esab1ALf33bv1hFA/yBH9mi6apot2KZkkxdoxh0Wc4umPwSOGIEieQHdHL
KIX6gvbUvQnzD1EIvQXiH08zEfof//ffoq2WRIlciedwOVD79FtDflOxX1RQ37pEbz3tG00Vpqoq
32nA/4CwhK1Awg6/DOqCeNshbssuL6yeTg3dmGszLa8TWNJt49PakS2ykIUhzdHopi8F2fosTGnJ
/Xupf+qioveDoiX9SV0m0P355hfRusanVtXXuUK/pyltI3jXH5vomTaVEr1YKamD+ipGoiMi0sao
PZ/qW0zCxW2JzPQoiIviIlxRc6qmQC/Jy/79A3/gJyGahJIT4gfggP86vcVwGbpaopq/xsis0pQS
S8UuhzOLsggLyuP+11i5QzeUmXwEHnpMxOvi2NTv+XUr5Rta2awnPAU3oSmd9+OxuZyfORMSCFoV
ZlE+GVIM/QQA3bHkWmRRldcGi1hd8jekhDRQS3nXnp6C/kmG7mEAuZ9L2oqBP51XFaWufiFfyapR
YSthDAvYPs7okdBK5a8DUsIt9IklxPhTuMm1rUTlmtavASZvF7tI7nA2f4h34ywH61PI4/hP3/SO
0msQZVaFnBH0cPoJo7JpgxrmoiS7uyeQ85+F4s0VadKkkqhjFAPY2M0F3qdDjrmmoa/FYVSQZGjL
RlZOc32NiwxEcyQl4/KlqD61ilW/YGTa2gYDWPre/IuahSrwOqjfmeGAd4utiao1fi49pOJO6B4J
gUAlFRS79JGf8spy5YhkjX9OFfSk6LtC8Oh559c9DwZ8QNc2rhUHvV4OkkInJ52X9bwr9zRei6tH
MIWCboX7s7wcAQrskc50jLGxRcr8Tqs1iT2VlkG/oJ0cii59ZcRZ4TyiW6iWJRkHXoxp7HTKY3Ud
m7IywxHYTgx04lGgRDQeVegmNN3hQjkCyCv5W2POHdKD9enOquMYv4XzluAhwD8/9cCz6p1swfe4
bs7VI2oiWrMcmDKv8S/smhmd27E/HfsMrIgA0P9b+Zs2PUUE28sSJ5X0dkLqTNpegkVobYtshxCJ
Xh34a5tumYGho/DvM/nTtJfUFLFIzC4Ya91SJ6pKvQjqkEQbRoWWcEKjfV4PEV49k+6i2fnwxu9A
EQKn+H8/+Kd8jAcrKtX9qOh/u7U1rBeiq2DKi6R5Ny7nWU+dDG7Czc25hetjwhzwXczfZeGAj8MJ
3sQle8+onxrrowoQfIZLIvQUiNpeSuYJJtdqfTRRmM1W6mXSGn512fbKYggWCdyjZlLelZX5YeI6
SsBxvSHwowOJ+zPcIh3bFMwKodlfnWvI1R2s23oBkEjdgZvqnuIicFN5kqv2qfQXqGH8ewF/vHB+
BQVdobf9F4q2rdooEAQUiDmN6nVDJjLEZx/+DcNJ9q52eRjiB/0jjueW0JPSUu1ody0hxrbQbcj4
/UfcJGTnLB8y6dpRRK/gC0yBQe/Thbrp3LXlXhbG/z/bZD6InBaXLOXNr9T4t7s9PeemYtWiuSiy
xfUylzLm88gRytjjPhSgJv69wr+Sk79eDkCWhBnUKK88RuffHheXqRpYXAZrEUSLibGlDQ2NnnnP
MUmm2Vt5FD3wTzOj8oW1ts8ZTyLb8oSP4eYKEJsWhTLXrtOzJ0/4+/l5hduQ2x2uq9pHY+9EJ1G7
g2v76b5A8AbpdvrNIOdv0nGsiMT2KsqkW/26Thsnt3YdnU6u/JF6Ntw5w9pPR+D3x90cgaG4xN3V
6rietHcthcUS78psmchA2FDDZDjf6stLQ0Om2YjKq9m/FtWiybWdUGIEIe7qHmR8zhHBH6m6cnNf
MCE7yV5PIRGPjnaKCMxCXMgJ9jfS4InCGYtew4mLmaQC/L0CPpXDaVO2zLgbr+vKadsGnl73kxNq
7HmjObRUDPNZb0e7XwYJtOYMUOEnLXWqpp2Af3GK83MobiotdMrzPSDqj2eUziZoZjAZ42j7zx3U
qYEuAz3X1vk59kq0SvTQToZjJm3S9DW4+oJs8MaFY9WPsY6oaP0tVG8pZrD/3sk/jb/M337HbVJs
FZp2CrM02mjSY3qF95uDKVROz4ylwC1cveuA+83Jmpm1NWnRju9N09ajhyAe3DKan7Jtlh6M07w5
GXeS1p/qg99/2E38aAf5bFxaNVsG8RPiiXruSd2joc7H1Cz1O/NO/Sj9VB38/rwxnv12pAMSH6HO
UUrLL3BQHy08h6GXKgbNPEfodgWSKG2R3wskP50TLjrVwAKLFPgW3Bn3zSWLLXRM4TMhvwtL8zFZ
oxGC/RISiE+5aZ/fNeh3a3GTzML9tdgy2bt+G46yLun7By+dK08eANR45h6R4V3PTKVBVqbC1LF5
p0OsbKOnmvnh7M6+GZf/NgKCguWKY5akYwnx53IpvdBE4SW7jhx0NHJP/lmyLTRCi6l8muYjXw8D
BXto74Ve86fv9NuDbzescCU3LISqWKez+NighavOB++IHhrhFGJZ4TQr1IFQ9iFNPxyBW3vpQUJe
XnsKJ5R4T+FBfwl8eqOu/tzNsk3migsLFFszk/CRtcWlBufFmIV+tMdSxTsfg6nx/Nwt0vmYzLnn
de4BQPMpzWG2Ds6nbBfbAkVnpJdsVLKcb8bulztn4ddw7q/VtjRSb2AwClf6n6stW+0FjcqiAA/Y
HtNj95jpDObqDbVr/PJ+WRVzA/Wjh/SgLCLvtD1PGQq50VcF/uwJCwmMhhz5I9wPsnvm/lmev6xt
/pDO69cSYloF7dpp3hXyVtv4zBbqukIxWF6bnnRn1/x0pvXfXuPm2tTVKGzxg5MX/UklpUNz43Ug
NYDYfZIlBycI9e7g86dWjaWi78df9NGP4uZcy1lbY6eqVGsVcitaZJMks0H9rlHfnum+ZV98dfAL
p3CglTBlVx9Hs+Z9tDALR3hHmKr7OjYPDdiOLzSezuhG1e89RoRO61Wfwvz61qHL5+qL4SAvnxjZ
P0oP8qLs7ZA8b1hYWMZpW4oPV8Ej0/BP9uWgPWI14rFZKjtzMcQFqOokE5KiO5tGEX84o0wLaY1K
En5Bf42fz7LWlmYhmKPMHFesFLwhLUbJk0XI8Iezq351BymYXetdqy4hQUfReC9TtZIqauQsKbT2
a0rTMyX2MsliuJisqGcz6QGETM12SSHRQzT7qLGGgqNobZ57FDXNeV26YjdFVSWJn7tuo6DuOIDw
cC3LrkW4ntU8Sxdmz55lkNtnFv6+W7j19QWd7HTZGNsK0xUQx91pS+OV1hDifICnekYo+i4BjZFd
ge94MlIb8fZUTagRR895+nBF6qXZUu6PyauJGAkIq2slOHm4DpO9Vc3Rte0AyZ94jW0eHPVgHZoO
ePVwHjDegdOYt4+gG9P2jHfMnh4CDbtztooQ4rtsg34mNl9BeDSDQxagdar4TTodGxIYAxezVKcR
sIayAF7rrL40wVYW5qB6huBzGJ7Hf5itLJNegLZtTvusZdV9eA10Hyx1pIRY6OWdnIF7ALwWvQUV
y3VUEYvwG/iTxJZBNrzwuA2wv0KjpxIXAlguNKRTYMozKmbgW/w96J4k8JGDSIcpkC/qyij7TMoR
AJVZU/hqQvoYCMfmyvQ6SXb0C63gE6i9kr6HiKMm5dQqnFJfyMYDInMU8mASIMLzTxj4OJq4C2Yj
QumLv0CRB05d1DD5l0O1KhSbCr4v1kZvR+KSoRmeE/TQHUhl8aG9zABgpto+Yggb7IFE5J0Hxugs
Xe0m8kBI0WAxZPBLHmXluZtieYFFRnIeJ1kYX6ChLnQzodrmxYH2Cr94BI8irFE5I4emX8TS5pQ8
YBXMmvANh/AV8Ghq+myRWH0acUydp5kLEFZtuAqEZsLDgnxSz6PUMZDXZL1Yu1YeEWJD4CO8CArW
FB5RcQj1lYqOwziqfJAwqJdSbzjt6iL2zUz2SzYrq0vhTisX1B7SfUDQEHMFMWfBsot2fTirugmq
IGX02qDrLIPx62ZY5dbdSm8WRn8n//4r0OrU7Rjj4exKh1W8DXpWk8UXM4F0hM4m5R9MI/0CBvRI
LlMkx7vNqL9nSzfPu6kuoiDIWzQsLuuynxTXaVX4Js7VEi6Ufn3ylOs00T1DmqCMcicN0X8VLn9c
jTzaUMdePLm0TDry59VYtabWG1LcrDUJ+QvU9zFaTN6UjbAYC0/RA5K9apyBvEC1QyZen/Sar3Y7
Oy+1jfJRfJdLC4JCtz7No30w1ZbRIoRBQ/vAiz+kY70pJz1Gw/vBo+cIr9fRRs1gt0MlMNm9G8/5
bPDqre5Q6Hn6NjyA20y+EkTSN8UOHsXhPOOqTnq3ehu+mzcJn1Mbbstk7AwwDj/K6Hw8CpjmreE4
bfPP5m2ROuqTuMA0PQZxFs5C8LsjZQK/ahl1xGJ+WQk2fxa+NJ0L4Tig4SXbydWT5/rK2JxxRF6j
P0SEdJRn40Bpmi/LpbG5PsvaRHnWNpr9XbjtLkGfqP04rVJ6eReqIaj2OGOS+4AFdq9bxJnmyR7t
m61IMnl29Xk0zT+ZEe7hgvafVxveygoicugTCINFfTg9StMGk6+N6plzDamEZiEsrxtxh6Mp9B/v
DFxNOKjz7vGyFh9YU2sCgGOBJeB1ET1oa2udPSDiuAg37UJaC871PcD1HOscl8tXgBnf+LKTMfPf
gDt4MvbZSno/ufACXmPAJpveUWfWXnpvp7piqy6OafPswZxBQl+eQR3p22JlzqT1lzTFnsLpneFZ
RXbxjCTpKplfj52vvFsexvaH6Jg/fhUOkj4LbqrmtfArv3rtp9cnHImwrfb25URaGovKD91961Qo
d6OFtBN2Ck6Nqd16W3gnI6HlvO388MMSMewI5uqL+ZJ9KRIcA0xdbeTMDcwqgQ/FAIGnqGQ9aXiG
LY4VpBcJd4jy0IFDLA8o6e1HObT9da/P9Jl6rJ7Vi23swrcULkx9maSFi49rSlHt6gd5VnpIybqR
r+wtL90wgo9ef8GvwkP2oKh+5kdMHrfWfsTngA52EM/x5DOSlhftqZ+qUHlDUpzrlP8njzWPGBkg
PgDd+sA6zuUZguwdguDGvAMsgNLsyQUVy1cpfH2bvgtMMZaJz6pG8/hgrTlnfC2adoUfHtC5haUP
okvu51xiATnXigyglrBlX5qo3Gp4D2RAPL+S1woIJjAzv+IDn99ZMH0b+ec5euNuQPWP8kTkoKSn
2bqrv5Rnm1Z7jmh+MBoYJL6IMcfpyB9M9j8PPHKeVfIAdtgPJ0XgvEd75NH3/dzatQidN6t+VA8g
GdvFGxMNdMGJ5sMKnUJPZV9VEWqaw1bbq5/Ns7hBJH7UXACYort4XeqHs42Np8OIpAY9f7As5zJe
8I6I9jlCDfm6WoZXp3Nxg0PC4TRRVtqu3z0p83Ctb0wEOE+TC9L2s1azT9PSAMylbtrBFiL8kPrv
9O1EJ9nF2gX6EvbDajvN3wVPWhQPUOoirGLSjYhDL7VOtqt8ZHJt7JVWla/tQ1fYKxymj33qKq71
LHqnHf66VEl8jvqpXlzXLd1QPs3zacnfOPILWpT0KCfAU7a0UpoPBfqXW77F++QlXshwih5pp3np
Q/FObUAK9pSd7QPWpGiVpismnLvqqXtHKLR0kheoTM4IimNk+YAEKcIHbhjZlfcgPcKfdONVTqQZ
QNNo38A8Zrjr+lRgTyOjqGFxV+13DhGrt9lJs4HWbgSnC1mMg5pMtB06GOzLb+FV2SXLbgtWxID4
Q728pps7JVaAtHegGE/MZ22ubz6yeT+1HMZ8xxfLEV6vzoO5x/piep40HmyTSbEV/NPmpbYb1Ca7
ZbVER4q7kjrg5cQWOHulDajrZemrZ9dgV2Qz9UIXD5PBSXVEG9XHHgNotR3bKK95+ax5Gxwcc5x0
vX1qlv3jZUYYA06JWy/69fq6s3FcX5Qriy8/zefiQvqK3NgZ9jSuXXlauHh9+Qh4UWQqL0g77HKM
oIwNqq8AFUdVuWFeugfJE5epR67qdRSc2iZh4cGLA9o03E8AigfMa9DAL9FOAdD7rLDEob3W7Rfx
6fwwercEon3djI+M58pXwtBsx/sjAfsL+AhdYhkesz1sPyd6PW0rFPi8ggeBrf0yKGu2p320Kfj/
k5IehENT29X0OqndE6xvtHtfs9eLD9Ts07IfURD0GW56IghKcy8vBnwNhMmwaBbyHjT6JPTlFTMf
lDC/Rb/i/Uvn8oRCA3g++zFc9R+fIDpnov05qgur/idvzbCF92GN5v1EQZlHceSlPmUK5X1n9vVZ
+iiXFTKev9wVPkwf+dIJzC1tFkzOD5Rbof8AUqkAqdivsdcYhXf1KVBgh3TcjsF76qvP0GZQihOk
89xy3dfsYAgzlMTQTXyI0J5IhfLAJnIvb627A1S7N6fVS7Xtjs0Bvt+qHJefpe+m63FjKFu+HFBT
IEuOPikd8Ih2S/HJA6fVrHC/H1t3eKTpNM9oBi0il7Hi9Lwr/XiF588TlrI9pC27nscjeXYpgdED
eUrtgg0sZwkoIwLAuP+4JLMHNkc6LdeyrT9NE7dft+vkRWaZYvbJJ2LJE5oYM6zi3B6nXZeNEGx6
w/su7afSU9atY/IjLxPTVtjtii917heRxcNJFzplMAM2ZwOP2qbT7njexV6+0nCuEAESn5B25Ajs
ms9+jUMUJ/3kVR5COCn9kWhSup9nfyf7+BiNn5eI0HzXkqv7iupJzxryNSifPyb8e3zVjUBXywI/
irktWsaxgxq2iwT0Mt808HYbH7WSdfO4+1YXnEFHYF8nh9jHW2ueTLrFYH9nC6Qnp4DUfO3FSQ5Y
JDnUrBAj57FDnuphMmGfXvWVNe0/yJukCQwpbfLMk7AwatkhkPhY0IA+0TfnFzVkcv3l2Dwo3cI+
f8LJaWeAJCbQlv1nhbPQTaENctbNB+1IxPPKXe6ZGeEvZtDJxhKXXUsYYPCybTgNbswlXE3URfvF
7rLjreqUNKnY85cFpRjM0SWEkpUw+xycbN1xsOfZZzodWwzxPEVaFiUM11j+CiNf5UO7k9k3gz1f
1zzEq+35w/UN0TcXjbuUiDtinEMOzvzwABvM+eRFnSn/WzRZM3SYmdsM1AWBNprF9CgCJ51nmxAu
LfcgMsWibRwZq8gra1MvzRoKKPonDkKXLp5P8wzRJnNvbBPeqfXCfQjbNXCuX/Gr4jzkvv4rlBET
I1dejEFJnTb8emapT+evxEUKIlp90Gk4KM7FlRw87G3xg96me/ahmfMLZJfExNXcjvrSjpf5kjYw
7zBGzxq6beZ+x/4wPXn8+bThhuVgNwvFbjyNsITDL3Zr0nM9I0/Hom31jP3hV7qK54LbLEpXf31M
WEge1In28C5gw20iXM1eYcLJ90xgeh719TCeYo6/+JTv0KO6sLO1TfuMn9ZmB4Z+rs97F1kXihDM
yPRX9t4SrtQoBko8eVV34EIndBC8llZPx3+Kp/gLQU50gf3i/crVQfI2Ycu7oq1OOJKj7hpBpgd/
QFuAaIEm1nc556XpPSF3NSqM4jgnTCHnRTZKQJ0dPlhT2HpzBE52D+NrK8hkKZvHwbZj+pMpIlX6
63grwD12inekW0CqwwZbYzPkEwaAL3/eqdDMn2pRA1ydhePDiEC8GQUB1pKtpjPBjzu40xzHguL8
2WGxluxBLEwzctDmubULchnV6w/iWz+rN8YUe5tX0Ecu1ZuPJR4c/WrXrcm9XQmFadXeQ0LoVDva
4dGYwSc44fVGNjdJVi/xHhldTBS7yk43CVru8aZ9Gu1t2jkSqUC57fh9ZBKIh4zLHgGrhGQtmx0A
HpI6B8t2GjxIa/DIZCO1V08/omNqW3RU5c0So5rITrbDMptEkK/HGyM8inNhoWyoolbfGoJCfD6y
xLdynu4Qrn0Aw83nTMmYDihJzhBgCSix+LehEqQreSGRkr+3X7iwDpWnv6dftODUPa6hGmrcbBvu
t/3ZTbeDs9glm8s0XHYO4apz2hc+7sf1Wd0lnUv/iIBjvPEn22gS7ZBdn8cL/Dy+gkl8B3zySxD8
t6LbNKE40loU0YwbZSmsG/SJcC16SRVO7VHaJG8Utw5dqJnMd/h6rZdwWvyeMusVI7GF7lJAzBTq
hWNGc15wnpT/DBD9ZMLkfkkdCN+dux9a/NV/+W5f7uy/mybo+FMNCUNt1YK1jljOTetcLMSij8WM
W9mj3fSceD1JNk2rWTpNvWb676fdTFl/PQydZZSV0HS0ZO3mYb18TVSxPnVHeX7yrcXHy+VYuP9+
xC+42M3aQ4eVgapa9Dv+0h++JjgylLHVH91n0Xkt7E023eztGErB2d6mCwyWlmvvQJj47jBSQKmd
yRW5+7328u3k8L93tUA4QMFgICOP5/63gVmkyZLRxFp/XKyee3dD58Se2JSLl+Vb7h2m7h2i9U0Y
GR83kl6ANIBpYFx902JSqjzRyjNLq9E2EcZwwT1TctX/e3lv5VbG51j6yDTTR2qJ9qvV9dtrFa0h
VbWp8loyUf35eVPZx9n+68lHM8KbO+6dHfPTMjL/w/wOQRJadb+gBr89D7/UaChSlhGKIa4Zm9eZ
/ZUWBCqvOxwejaW4/+zuzDrlH84EzzSZPWu44LCH/vx0xhCd81CP6KCisg5vS7IrP3cLDBO3krel
HnakOTAoOzpAk1qlpPj/XuTb6fd/i/zbD7gZBEVtXYTXTOac+JAK7IACjfYAfYMPxcl3GWaNIFfv
Wa3II8L95uQANtUw/dHAJtAW/fO1RTPRkyqV5KMLZiOY9u576Exm9l7zfO/seWRNb7Uzz/3P6R0A
/K+h5L+ePP6y3z6yop4AmDe8LxRKfzRXKNZXfO3INltGTg46XU/MJJ/R9vNDejNgex9052qreAeU
dkGxGByE7VtHDmRtz6sYZRFgwMhjFt7Y3Oso8ZLJ5XBGueauY/BPewVxVvRJgcgDrrnpr14sUW/a
WuiOWD/sxG8862o6jI+xjX7KA52sVSrbwX4Eu0S24RivXKBe5vjSd0+UPU9VegiKA6yFLYX3yuSC
yShD0rvR6N7PvBnzhcjDB1argQj1hu8LPbTjVzexduH+7U5C8wu99ce3xNsYjywuE4IEu+jmW9a6
HGRVP8jHR9eyX1ePor9YrSaKO2N6SpPuq8cyxrEdbz49WC87ssfN9/e9YPj3CR5/BHSF0SwM+Plt
NKxrqxmqy1k+rp5XV3czmfiJ81F72xePxG6HBP29kDGG15u3hjPCBFrngWCJb8KvWBZdKgMEOAqL
BVQl6p/JRrKPgb3X3a2PIumLd3YO092dk/PTi6LWhqGLLMJZ/UtYTowE9ZRarUx4dDf15hhu9nj6
+Mv1Gq8dqhj/2/R2d66av2MySen4opaJqh7wnBukeC1ce61HOoLwlC91LCc/inU/u9Jayqct/S4P
o48jJO2MjMvcm3eGGuoYfm/W2hr1oCEEgbWVb+HaRm8kyiXg4yKE7HX00h9q1yXFf3ZNfzVhj/VM
MHAItmd7e+9veyd+XHoU+573gXec/0K+uX7hrto9Kva/A/dPn+P3n3Z7WwlDnoV6Eilc+iuE/uwZ
sr9f/tL21g8QX6fuvU/x93XMp0CpEvFZC0Ale/3PyDlUXTXEVqgcS3cBbwXzyspGYHDiX/0nu1pS
5E4P9zbdLdPWRObWgrsysmgQIEL27M+Hihc9yfpOaI+Q0WwuydYdhwPO1b9M5qljMrw/UX/dWdob
KNBfD72JYE3Z1GIYi/Jx8J9XxuSVdGoWujO/nvJh12uFD4qq8eJO/nGr3PjfY6EE4Ho3Yu9vU9a0
lQbZimLl+Pi8gkoJ79uwOzp9r1cXCQQOeG9v5ZmPeOTSI6bRFuvsqZeu35yHw+Le575FYfFrsKo0
wcUZVBhkuTfBNeX9K2BoxZEmp1c5R/DP3IA0O+6s9q0M4vgghqM8gi8sShzyPz9xrwJRt+JiOFYe
W3k2u9qEb89f8laDvbgXPcef/eeJZoVxCwHVPGq8GzdPSwEllhdTGo6L58Z7nqxyd8IT99AYEcr2
n15e6DJg1rXTZsLkzrb6O5jwaHgvKv81yhTdxDJB63VluPB9qT9tw35mZDjZvM/2kb8N/CfJX3rZ
UXIc2Z5OPx/1h38/XRo37c2LIxhITk3mQES7JR3mwlXssshojyGjLYkLsl4A8GQYQv5Ch+YeDFj6
+5riUWwfMLmIysN3+fOzitrZMkKR/aOvWld3FErTdnG2z57lv51pEN1Lj37Fn5sX/OOBN6EiaboG
cQ8eSPsdv6j30bCdbtUEvQAyyX+vpvx3iPjz7W5CRCq2YiAYGdtoYdgrwu/x2NszxnCRs/SW6/l0
+r04IV9w57H3FvXm7pfN+Cprp/Gxq4LH5m5E+TXzW8fjlpkfQnu6292NwX/Ve+Om+e1L3iTrvanF
xlnggC5c0qv9bG8yeyESUlkq2zsX/g/X2n87VJFBE5Bp3LyhGFgXU4l42OPzq2BPjtywez4j99rb
29RxP+9Jv/z8JTWLPAriL05CN28nmOIQwZhtjyt1J2pAbOyYTjJa6R7Khfox//YalDL6xWho//RA
83bVYdp3z0no592rc7fiD2yOyqt/Hpd4kPTqqmst4Zbeuqs67xmDM84KZJk7EVf+IRRooDT+71k3
RadkJZpRiiUflJtmFe1fG/s9smckrk/eC1aBU+fAzXJn6/4Q/VBGRuZTGcEw+Nv++YKp2Cem0vNh
SR9Xk8bZRN6eptTM/7C95dxxiLipcxim3/dush8SF4yFsdIzfrUtVPNmaZNME66SBKSb7fveOIR7
sjX27zxmDjPYh4X771f96er844E363uWze6cNkSiDIxJttqPs1Skghb3XPNu+Tnj1UnjieYBzVxA
N+ZNyIsvRtPk4lhGP5Mm0NYzpoK9kSav1uR4JF/ii27JFQR/DdXAYTbzSmZ4r6T+IW/581fcxELL
HM5n2crHWLhaUQBF3vE6Q7IuISc1HJ+QHz8y7Hxx1tPv+AtjDTr37oEahSKFFum/F5+k/O+LjkWh
Q/Xrmqcs+3OjVZ2E946h5sdxCHZemj4Si8sMXZLzJGccGjMqweZtxVSAtvyK5i42TC5wIGPSHi++
YF+8sVXHRGiRevXDCS+Lk8NweIQV+/EyXqq7C4yS/3F2Zs2pI8G2/kWKkBCaXksz82Qb80LYxhZi
EggQw6+/X9FxThvBte7t3h07OnbHdqmmrMyVK1fWX2QC4dWJT03wZ9DnvT+P9TgPDvy0rSelQ53h
yXcEah+0W8wE2Y3cq/2ovkUC+XNByKbTsRc5MP8Qo4kvDLF8k/4tvVc8iCKA6mmkrsTVg1DRRCEh
HpCtaMBLIL13CGjVDTmx83mko+gJ1GjZRiwN4WF6oH3mnjFyZkcSazZpP5IqoUV5qYvCtuhRbo5E
xGAjBhSe9HYI7ruHaBMp+NRaaLlp69qAjvGxXYN46B3I/mIf71p0wpSEnNyH5NGbvi+6+fBKimIn
pj0NllXDIWVHqD2N8kj+BVotzrJezVsO191pU/XWtDzgoZrlr04jcY3G5lVvZKNa7i17u2DXzWqu
4SqI6YWGKfTXZJZQNQYRqxDn10sr8xD7qbyhz940AkopQY7+9kM39pqi1I6b5TXr5uqbuhjOT/2F
Bcn17NfW/rGwPdIkMB0pcUFmQ1+28i1ZoKyOjuFYW/Cnu66ZdFdXSpvSqztHDc2iS2GKqOZiOaJQ
9UQXg4OCLMh+clg3l8pHNp2s56RIzB9auEGcdLYtc9NQDvHR7mXb3nLTWRn+koKp09vJCo41KtWC
6Sqi3s+qderWV5Z1Lfr9TWG3nFaU226/l2uWZzer1b7XOdIC/tmMNAetBNVNOcJ2hCRXcYgzRJbo
91yg7UwTr5g/1G1xBd1cNrdT3zgONuuOs21SbmPN+zqqINPmhaKoxWt9OlrNA43EidlO9KFjv+n5
10I7Cs1ubrat/DDRd03D7FlThM4OjUxrLoouqKqrLZYoa3WL6catVelD1EoVB//YO8eRMvt47/Vy
THIp1OUBWL82wulCWX/SDeJBD795Klw3qgJa9Gej0Q9KilFohEFmyYM9G4vCWF6wrlvPm7Q/FWRl
zmLEOxmGrZb91XIb0XwyXBOlKB6WrMoTkp5O2Z/FEaCwmCcL8d2Scc/NfG0pEL9HusCutoMijrVo
MLD8N6HJvDIx6HB2FFXDylk9DiuLPuumathlPAtn/rK77HKsuR1O2pr4HIDKpngGW+G7Q4dHevZa
ZbKfDWnI2mk2FTSt9EBvzUuxmU55QDzKJ0aJnwC7Sj/6I2FXj81Z36i8/09HlFWKBNs4JaWtvZxN
yqjtxZkUxjbeY3FNoNEXuC0Vr9EjvM4LbRj/DlTaxPrGLvbnwinYRNVFnSeNVuQ991Qb1FsH//0A
56cKXHeeHpxfY5Y82toy0e1EQUby4nZX1GQj4uDt1AiJN5S8i95ejFZdmaUFMeypMZ7Q2e8kLsHD
Er22YaPzLojAjWhPoymALQl5bAB3PlDsfu+4DRljoOn19tNv+L5ofZOblbnaXq8l3jt+gxJKCEAL
Etv5RPtWxQ8NJNr9iv17ejXJJpo0K0NLgaZd7O8vFD8BJsmTGlP02l4QbIKRporBIAkFaOTQxYhK
aORliE3wZpVB2LPYD3wVcQSdDBXI7/3gp9UCI5fiPt882aA7SJGshw4p8LUAQ6OIRjIuvAa3cuSn
d5NsmMya0JtBLfnQ2Uk/bVcqJuHYaDJvfFmJ+X61UJFpuI0+am8V5/eWf3qwBha35CadSPx8P9fD
xpluFIsRm+nreFxrrMUYwiEd0QKChnj0bfa+LL/3Zg/f1MQr3I4t/Bc3It+JrxTOqkT7n7ryJJH/
93NK99ZI7NXZWmCSCUUnbdPtjsRXGDb8l8Zw+FNxyJ46kr8HK91dsg5rgxYFEvBue90DdqLbTYTA
NJFb/aDAzIX4UTmqdE8fVpz0Iw2hyUFSOnC/4sXOWZ+MHaMegnF7onsBZM0wngcDnHnLlWld33Xn
otZkkZ243//bFj/mtKXB+jV86XAnmp7tC30qc8la0HVoNfBuNJd+TMhU90IAsn0hsBarqFGLcAE3
ArZRf+pXPAlPcF8p3Ww6DoWN5GPLKW0jKTYrupzcYra62+UDQsyU6zbSoCrvW9ZkuXkVv8Yqn/HL
Vls7xzPPj8TlnGGbIoVuLO+z48p3yKcwbDHovAz7fee/BMW/hy6dZ4R10yv6KVxolyvNI68RMyXh
99rNm4Nez8fgRlAYeQBnf+/z08ONGeF9R+qFhH5pn8EHlX0mcZabETNdXoNz8xv6u3x5W++n1oc7
9Pq1SmWsZ8f717hlGOAyRTfJyW+LLU0YqROlEx4Elvulbw8qjtFTe/F7tNL6qjtlmht1GZp67e4p
jAcO8ehHg2guxWX7e0mfAdnG78FK9uJ8MJzN3mSwS9gct7sj1Hl5SZmZW4SV1ummvVG2E9wNqcZO
2Xj95iv/egLr1/3uutBxYSilok0ZvaaSD+NL9WFzRQkuzTvN7qaNtb/wclTIyZSdvJetm3RJ6OMv
n90kLvx6AOWRRiu1sdOot+iw6W2bKHCKF+nSWj04wpA3leBUCdY+Sd1KMpBDmbUsFaqVj1+R5ut6
/Sg9+bb+1Z7HzcKbTCjy6HwGq4CzGIrrIERW9j2ZUVitk+eJhqRT6eT496Y9vfy/PqR8HtVTepke
SQGOvGZbplGBUwcD0EbJ2eTueUy98hmXB+F+60ydlMeNB4X7WYbGc/OQnXfLGqeSEFiM1QYpXM2D
/lD33t6gvmFwZBbg75k+WfL7UUvH0746562ey1GLgPqCDtZm7sbxKEQW1Q2/Wq2Lh0N3Jafr08HS
jaR6LLTdKsqLJu/cX7MvwUWny3ZqH8xcMjBUl8KhuvDfc0Fpwt/zfYIk389Xusm/Lkg6ry1rRsJ8
dTEGHut2cRdkwtpvaS5+7HDoVTgM9UfH8H7EkuOd7k+LXXb+Z0QwTiBVjCq0ykToeNI4270vStO2
4vvtze00fCEOjTefMJInFM4sPGygIY/WqUhniorFkJP9a9FLIZY9X1iKkkITlNw7yikot5k4XT2w
gpWXR9PW+xudTH1ZoeDE9HKhYqRqP57vO5Q8qa+JzrpZ2nelfrwu5ks+4QxPHylAHhpbuIdB7lYY
4qc7T7UlSt9oxAEQliab70z9cNou5QkzG0m0GDtLJLAzF113HJdzKDvz4NjwBtSBRQ+DNfTc/7De
gPg6uT4Smw9KlupVOe4WW3J98xYn4bMbz7tikNQ9oi234dIfqJ+qogrpfrbEdQMZaGSirJrNwPdH
Piv+J+dmDW2QTMhMFPDojQ9gn4oDdYvJSwfq11B0xr4fKnW0Q3I58th53e4miOvcq614iYy4Ao94
krc0GciS+hZA+LVbhP3rGueqksvMcTGyBCm9LhR+Oq1tqIpIvequhE/c3/vRSkfnkBvqLqnzquaB
PaEaIqi/GvRGj3JUJEGIZQcs5Kp9vbHtFB+bQRYvY+RXyDJmHs+ooOzhVlHx92l6woK5/6pSQkFN
l9edIzNw7XHwOcKUxL3WO84wL2LVNb1haOWNhaML8YLEAhLRJSO2z5LrcXcguk1eiy+y1BNS5OQS
gL1a79NuR1my0y/uT78qpn/yEuOL/hq4tPTn0+VgbM5sNA2cfamdQltcb/puJbK0UFwCjboaiJBU
KVlUAC15llNqWqoO9hOM8f4zSmutbJQN0se36P6VJGswGQUEAqAbnQ+Zr6jY2UeMEcUZFSDDsFTH
0KzSI3UqkOGoHfSMSdP1CqNI2zTcs9R7rRhIXv3ytv4eqLStq3O2XF+LfzxhIve4ECA2Pkkw6eH8
hzj9flqlvcwgQVx3tyyuIdogBUFMcuFLUhxeXNfrb8lKVMzv6bm1sBF0/YHu/NBVIc3TzeUisREl
ako+NmzheBUEk+a12xybYXsMRaY/XHokrUVzvEE+z31d/qwJ+cAy2t1uTBqd6CeMYU9iOamy6o/O
PNvfpwOIHcLczfDsmsI0o7eW/64D/g6jWfPovra3kIVlcZNshX4IUDlcU2Tdn0Wu+/Fuixbcy8bb
29V9y8YtNfA7ReiKjo4b0qFVXBr0IzKfFUbzSdxjosArSTUqLVbVMohwvTinnX1ltxeOIPThGI+I
4MNpVBuGMAWiqGL5b09q6XgZIGKmDCdJvZWR+d3W3hv1EwMuCUQgpAkCu8EgdQeEePXQCz6DcEsv
+tDHSLo/JA2g2UTerPL2yoP113eUbu85U1enXJHH/ICiACJCLp5fIAab6ApL4q2180LEmqDIDYdV
a/7Eq0fxWNfQe8DpQKLz/kU8KgjeFzIN6pFnbndTSVgLmbAEp36qDMczM3U3WsmbXxv2SXM2jHZ0
1XC8jdvxgBJ7EaKbQqVM6wUC4N837IkB4WqRXKkDGmCwSle6ONTOy8VhewaXSjrAFNMojRPq4P4e
5UkQbTIMfDAATgQvy8judbNLL7Xd7jLajKkpJz6BwQzCyKa9s2tVk3oSRTMcDSzkmUWxWi2dl4Np
rp1Fnp4heGrBlpI9xANzb2uQpUW2gQf/e+6mzRwR04DGUvANg3nXHq2aR5QZkPx3d63zy3npU2uN
gg7dcln9WtcKiZvfYOzbJATF2oY3/kIONG8U7YxORl5zasExq1g4+aUPJ//XTEq44aHYqMlyyYHg
OIyDLq/WgKJ9XxqqqpP+JIIzdI64Iwn8NQDD+5O+1Iu6cikA5yQhCOMOoSLu9YRPcheqa7MyXn42
td/jlY4eNDIEiOXNWpIJm3S7c7C5EZTEwZfgVDS8UxQN1xj2irP4zCOhNS2sOTKAALJlH/d0/p87
1pQBJPEc8O/yZRAanV4PiJ+ATSAMdBGVl/vxroEO0DiIfy2YK2ppLzeakq0IlSC2tz30rsSpo6fe
Huj56r5vxaX1rkFqNygdBciKhjfC4N+n6UkIxReg4UKPUdIMcH7vtzjfbA7WZrm4gs9gyXY4JlSU
LWXm0+80hn1E2Nxds+pcPe7z/aD1+0FNW0E9NGdQjlX3E8W4RRf61zccEmlGG+sAh/fUjPpHsa4a
+tF43w9dOtL702q3XNXkfMdjyauTz6U6ZNhGow/KfqzMrDxfYcR8ZShsWaB495PVVlmhJ5v1VR7q
QPofZD2RH2GJfZg60YmtrZqk3LR7E8Ekoe7Lfuv8Vh4S0bdldjjmKus7sU1OVc7exiHere8Xr9Ch
qH+s4db0q57lJ3D+/cil41Qo6RZJ9ummu1QnuGmuoyI/5qzcs0UXk3pK72HTr5mx4kApWdoiUV+n
h5y+rlcvzamrPaxd+1DZ5/zRjN1/VGnPjcv+uDVWyZnSyXnv2Dm2N823XVyjmXIlK6n+fOltqjRl
oZdVLtpY6ruVYSorDTCKFNpkGbXNRmC6wfobdxP+cdyjUsWXRLiftBs1Xj5ah1fSHcOfH8eLqi2q
nNrjSfj3c0pTV09KzVwcNxqM+uakBhQUxPT5EIOvr1DmthpnAGvI11XP7RO/VC75v+OWLLkyra+P
ByT4MWyZ+Ox2g1H45fO2uyQNoyqu9+0d+muW0t78gg7SfHnemPrqIkGY8USDxHH5Ud3jqyOCvIcE
C7xnMZGtrYlQSO6NYjK4UsGohZpaazWAY3Emt6jZrhN2/DPaEe4wCVAzoFa/igPxJNF6vzIlk3+G
QleYDgfkldzBpE05HNysNqpXVxEMMIJgw703/+p2tqKhtSXTl9zj/OW1nwcVpl/uwV+rVgaRtuZ2
ulY5G1STqj9dSDa7cES8iBfWog8PehO88/AyougSVgxdcSzLYLxzmV8uuYWBkumaujvSotHcE4Np
IFpWCN4BifLT6x8rE+tPAJa71S9XUU9t0zgsL8z5EKDDI4IgcwcEyOK91Rk2qs5l1S1wSqZ/sbvk
NaVgtFcs/2cQE3o6bgsOE0iwqKJn3vqt/LGf5ad8aR53yVxhUY/uWHLVHZKMKUVLo3Dw1XqDwMGj
w+BIX1/QrflZtStzjU8NrWytBG2BNgllJxvar77eX1aAoTSndw3RpJoGVLwtiy6+3rj+fkPG0hWH
6emT/mvU0o3aZ9P0opiMCifzi0edJ52ibJrQMtuOSza36g4/oZJzin6NWLo5i0uqTA/rtSzJ8ibc
4FHWHoSX2TTq+QiS+sh9eD/N2XzhV8y0Yn1vfORfdu6Yc2PtOjM9cTPabVmNBpARvlF/BgOm/1ox
3FMD8e80byj0r+H0w+ayWCdM84Is0vgaeJMA1jHMiDiPKHxft8gkEuZHkdmp2tOqmZZuzsEsjrry
zwrLLCHycUAvV+aKoyYxyf3Cna3GFfN9HJToEDCUQn9Zon1rgvhrvpttMV9kZy6QJOLJogTQLIrC
ea4/SJPBZa4Y79ENti2YcLLXNiD+Q6JE39rrY22/1Edj6MHTUKZFRQCJGGzK9MLWVvAwobmEBsr2
/+HVLPd0hA4Bl7xGnI8KNhX+Tsk3UK6WrSiQU6S9sClqbQMAd0dJY4AdJn3Wod+3+wEDhSigMoNR
f8RD7weXZ+/XWq/ntWJ+cFb44V7QlpYRKsT3YDQA9CYvG4I9N2Ah8s9P/8ebWd7ra9XpfjQb919Q
chpo2nVZKoeUL5AVNnEWDsKvUGZtGHJWZaSe+IUkhwgvDSRZICOW2xcYS8gQ2YXRsIqq25aUJujz
iBJeESscfe5Fjh6cf8VJHMGSECCP+UenUaOjFTpcc+mQ4B7SkRkiaGUm4OE1hltAiwI4OFTFqA/F
r4l12SRHY3mlFCfwPimClHCoBI5P772VEH2GdcgRS+2iqnv+EAAztFXHT4T7asF3k1fy1zE4L5UN
XN86qp8BdyBvIUTHJUD9IWbgN4T7XKNNprzwfdDkfSLz1FWf8HAO5CdAjKG6QqfAovxI6xvSEUp2
o5pNKPbtXkfxCI57SDXFy8HdBZIe8/fF12V8e/dSl4YsRUlnW0O1hMLbEfW1HAZJBhoo7gBRQaI0
ceb+SfeUX1g7HOaZFSuto6gj8yb+/pLH4LT0JaVI3Mmv6qWe8yXeuL0TXTEaILHJ6WO9I3zgfsXM
H9lI1PdS+ISRtRzbQif7fr+v0JQWyKxIPie++Nz9TJr0/O713loNBFQStKfm/rBi0EeoUQ5qADVC
7YZsVq780g9WupzeRCgQIOeCifi7xcPlAY8nQYVRv2W3S3tLDS14Dt0NLd6Skm9wmp8yhATkZQJh
mPCE4NQPKGQH4JC/iojqbZmT0cK379Dq5E1Kd3BUwNN4YY4UaO7RYDO8eWijhGbzzh8FZVpDsJj+
rOqFf74yLDc6voD6TrkI74rydWFZt5tPejf+HkDQan3wLVXyI4+usNwDisJsMuU8dWZpWcxUV64K
1Ye3OkoMLo96GH/JzBS4ZRT9/0OJ9+NZJcOSAzEl2yszayI80tYB1WKhJ4S+6xeZrhBho5i8RNH+
c7ZrvlaZlCf3mxY1GppE1DBgU0vey57jsThcdKyaR5BHxRYo7YC8iGSlgOw1GlF/V+X+P11hBtSk
LYc1XEYeuAGHPdUprHAmxmRjMjfxKX97I3+MSN5PVSboMTHBCtONERmiGsAW+kD3V1lLpqjJX4+M
J4ONf0gwvKFvHTwGHquKe/WI0TKYrFHHXeKsgpqWhjvrSrIk7JDFZ/XG+LP2ISlcVG+++YXfWb83
KIHCUanwEh7JVKVhS1tpnPKVoU1B79qEqgEwZRNhXYIaxF7dkOw8JlrCN8NU4gX9H6lA91r5QEur
WLYpv+deWmpTu2oHW34EJLI2CcyMNOUAAPE2ODCe9M8qJv50e3+PWXoZUudwVOxiA0ZLleqE7SVb
imPCiyThkcpaymdv4t3+lrzR3CAbb6/keHiisoRBXptud4QvgDvYksXWfgNo5kICBiS+6nw9OqRs
tKzWJ9NRR/KqnKCf07X5QHvwGyZN+ehog+gd3hcW4x/DHX4T8kh0Ohr+bN0h/8LLjl5/Eu+nMu/y
xCFzHBJVfIoqL3Rp7den4rRe6P98SwB025Vp6lGI6Mv7R/Qiax4Yujmr8AUeoEsHyUCc1DpuIIk5
tXTKTntnYS6Xe8gnHmBZt4tfKmuypfDLinT+5QbIV4wpb+39yWZMGW4h6kNGtex81Y5LnsuDIeHS
sXcFJAGckzwQHkW/ofvD1KvMuTz6e/dDlqZZWBC2VhuGxPlaxO0xpywIaxCb3qBDk3rsm/7fk3xy
tC06bcJ9lU4uWcjS27ed1/dnTcHJbTfnvTaYMIKtQsKwMta59L6hgjRaHO8r7Fey5ktvKNl5FJpd
Bn9/ya1pTXm5SX5CF5ARH1Xa90a0tsrrh3mCpFBT1hEvem2U7CgMAvEDCN3LG7b2Xvqp15xVPsgS
hSkPTU0Zrh+FNMiMlOz3zpmC0ZBVv+X2ZBeYiRV0uyL+UmO9TbLpBdBP8pwwZscqK/7EzbU0OGX0
wSFjz9ilPT9Yu7V2VHNZZQBFQcq8DDZNivv8zpD0izfbVzSDeER5uUu/ByzdYCUtDptDomlYTzvc
rCHA1vwuPeldcM7Bt0lwVfe+AFBgPnf8j3nTh/S8b/4kweaFuvgKW/7IVy19Tcm2To2LtdpkvJ3X
7piC1RyAXK49n2J00I3EJ4YzopHs3HstVGao/utFaJc2pqKzCyL3Z/ZfLiE1Xcjv0d8UpYCyS76z
1d3SkEHXnErtdtDGPyL944PvCHCHF1zCqgNoyCUvHUD8TsrlSHSSEys7EPb8RKXukkXAJ5t0a36y
o5oM+XYAD0Sde5YbpvFGtBadjsI74zcAAcYn5IDRAEUISWZfGx0IxS8rcAmlh/HfV37js3N6940l
b+NyWVy00+mqISiwFl4wCeKgZ8Y9PEdenohupaLK6D8xwMiJIvohS1+h0ZYswtQqsrxGl0KJxJOJ
xSQNwKh98iANst4r1Bq8Chv05Jm5G7EE1073Sa22tZkjdWafXckpCAdvbwAvvkx2RJUpudtZKm08
A5rgXLKzKUI190bvXBj1s5KeZZL9VvFj0nLBi3sU1AlEeIc/TvwTzeqDfsU8H6EN627Y0soWSxM7
dEVSzPMkbHrFgUJ0EShzGQ42b6jsu/hv1NqqonESu09ni/piVn2knm4wJb6g8bjNUMTuZw8Fvzhy
+eWr3qXeaecOYqms2XIRX6eiq9J3eba9DFM3EZXicpdXO99nV2durlSp64KJJ+VBMRvHt4NaWuT2
Kx+W2w8sb+/vAUvrnO/Je9QzJigdVQTzKZ8zvRYKIyjVOZXqaLdA9WE4ilFRYZUCXuUsi73bbTPn
yPwQbkZsvr2J2+1poyu1pUhh7dwYHAuxB/6n/EVoJKsvbhUC9rutC1qaydqrOmVuMJ0aqnA37iVC
szgafnDt6l3x7nc+OKHi0OY5QF86rHgNag/QK1gv3K7/nUHpbUocfXkyaGTNiZCBMR8HpD8I/Q/p
5g0jILa/b8Kzx/BuwNLzs7Gn6JusbLJ97fYEsIur0I8BGnyX4nYIv4SpG1lx2Wo0cpSq4J0MV3A2
rYrveGoICBzpSQdZkpenZAjmp/la257mMkEG8aTmB4sgmQzwNnskMtyGrApnN06U9VZ6IE/CCxb9
19ilU3pdOTAQNuQWtt6OvkbTyfiIKvnZww8y3ZUXj9bhQH0vpBpR0x71wjd80ZoXLRpnHkMkFy3s
YuVXPfMHb7wfBIVxTdXbe/QLft3UzaWqFnsJVskgPiZ3NhgIwi3/jQVxI8xDFTbyePrkxdElBo5U
D3qe9/ZomV3mAFGcPpn+3njYh2NwhijbidzZrBJ2ejTC96OVHpsimVvFNMXrbLLeMIWPA/T1/JgK
8lC8wc31c0EJVGPeH1LbartVV01O5t5YMDzQOukkqD9YxPvJZrk2NdNjnfVtS7pRAMnR6nyz1aE5
kqlYnlhJke1rVc/6oxWWA1sgM5InbVil41ZXDrm5nx9vDu8nFseMD9G33Fecu1X4M3udVdIJHh+a
+yFLc9WmK/vAgVJHSBLRGHAe2IoIB4w4nFNILhbfoBRKK/rbtjyBhQDuqYKBRUdpJM1971f4mKj2
rm5AGXzd+TKFFcAXFAMqnYIQIaIPitualQHdExT7ftCSm2Yelrm+2nFtOMOSUP6tdAbfKBpTxIsE
OPajSp/0Hwpi6STdzbMUwWSFbZ+vZ67NWgBoOgLxb5KFW6ymkwZX6cbSVkS6GMLOgP6+0/DbbIWt
ZasHqQJC31k4K9QLtgcckO+ejHxecPAP7aV3qIuffRbJt3mWL8Tr7KdBE6WpaNQ8lEd4gS6c0J8N
rxFNxH+GC1mZLhoYh5/Z+dbdA9KcEsz29B5pVs37CajJSoOnwyaAoQh2f7+91/Oh7qhpAQNVss3h
7uCfAkNZyJQASUS871XReuWQpeexlpzzdK+o8oFHFhSniaQIhSGyJF8qo0hCwX85w78mWTKJqArP
k2xvYRKbCFWCeSV9pPck1gbe9XKrz+Q9rBj0iR3WqN2Ao0W3eo3U1/3KqrZ1Plw3oD1wU1hX7H7S
BmACLIZtVBnvyUUrH9/fo5WmuCnWCjqoW/WW6r5VTMYEXShJtVokuFlTK+6/VoYacg4PoxpIplH4
KxXIS76vtqylh/2BS0OGm4ZCUHBGcZiG01aI7SXdwpsvyK55FUsrjevDsBxZHYUbEPlypImg81XZ
5RKqVkND0K+QTUV+FOmQM46WGr+RBPA/6FAjomMV5+jGm/9r8PKNMdLC2hWsdLMtcVusE430UAQb
1V3k0bo8ucGIDoDoTKAwRBygBg1kpKWyMwk4M+p0KGXRGu/criH8N+kKoTRJEyOI838v0xOXiOjg
1zKVTNo+v16vGy2TFw3DraMdOtq14SD38ZZjxf9Owh7MXGqkOy8v4K00YQEdcr15+wQj4kQjtGpP
9emB+fVJpbuPUthcuRb6ERZCzR3R1Rpt0fZ31+601XZ3IBMq3zuvM+j03e0LjdrEDBGcqbsJLaTj
/l6d28P11z6W7ucq2Wu5ldaP6ESePVrM0vLwzSBekBHB30M9fc44qGg1IrhCfq48lLW7OurqVgnH
Ezr5jKUX+CUxgCkhG2mVCh/w1mL9cW7/DliyBrlqLZ3T0qYZQuP4U8+FlnubdaCNaDvTSCf0eNJb
9s95ZjXpaqKi1Alk1cqV1iEXh0vkTLJDo2hodG3s20dxtelFlIf21K0PzjS7TVGsdsQcyb3c8qcX
7yKrrF1T8xMjvBZty6sCVR85heQtfi9fyddaTQkSj1sqWV4DijYFBWTCh+iKPyvTtxV7Ja/vX0tX
8rLmU7z1NDGOIzv8LMSoC2VYqj3pHpnNFjQp1z/Q3qzT2PSrhq6cZ8mans5mjcDxBqJyTaWACSmR
UOD0/L/gCE9fDNjyKtVPxE12ybHT0uM6XRonYCJZbuehgURtdUBfIuqEUC5Rg45kRqw/K87m/2WW
/45bsp8FMdqySM7AhOPg4k/Ax2GHQsetCQBAryprq8uj/rCfYMV1BP5tCjBKd0+392fIJzxRlBMS
F9LWpf2pgRNLG7h24+N7nRMselI55b1F6k2mVn+cGf5Yf3btVRyup2tuURwl5d9t8kB87K9wcLrI
MmW/wuYgKNalYY9AtSGj44BfJyyPOlt33JyK/s9rowoiuPlxD8sADQ1vTpbHmqXdPtU3V/uasuqU
dMrUBO/lKJjTGHNA53fp2cYjqxkgsEoIsxt13CwY/iTd2bxNmy4EV/v9ZtXzdEv4/fVJpYOQnDQF
BK/gk4qAfoScBcpFumwKqbjR53a28U5cg0C+CSH1/n7HapDEGNJE7mdI6afPollQOwZ27xtCDx6H
TIzXmhE6Q9NI6yNOQMwLD7jZP5/Cc/fvrXxuYn8taGkrjaW211PjIrmM+pES2GwlxrcyWLiNBrCU
HQJKyizUdjiQHGhKIkgB+fZXy1dXCAPtW61/Sv3JAXDwZZbkv7i9JvB/jR3HQbOkh/rrtF2t40Lb
HnC09ze1sbA7kdAQWy1q1KBbBOc6LCSenwr/7AkmgD35d9zSWVulirnbqpSDLGmqcY0Tn5bCNEix
4r+34Al1gHfh1zilA7Sdzy/r7CQtmJR1rEMT3oU0MvNHkms40DoifLshYHTlgvX0o0Bwo+68ymw/
fd25z6qKAg1NnMpaEVtnm+4218MF0rDXtm49RGLx1QuPFNuHbseDvuvP/p76UyNKnTvCGNg0wvLS
1M1tvk1OZ8Yct0eSpgHasuECDGFFV83vseRI0gY4PuQuqAdHauj+GE3tZFWvSR1LYvFgMSesAMEC
3gZ1oOFixfPwNDqEnoeJwlZD0SuNhsLkdmfozMwbo+SDaRyEdovUmdQj7Guya2xVxfttg34bIlgJ
QDiMZSDORxhcuspzR9nk+dbQ+spw/ZGnQh9aW6Gf3PyrRt/Ya0AvcdtyL2pY7LzVyd1NXUf3UlVM
p80zjfsQ5OVtaZ9n23GtTf9g1ZJ/GcR5qbmbhb/LxXTlOefgmCMYS+d1Gox7p8Fpki2pfPWUY0Bd
/Iouj5k4HYWqC7Pwz1cv3/kbW6SZeyz8NS2z0SyuiWwraEyZuLQF3YjdSB+cNVfJPLPuqXjsx8jY
Bfu6X1eC/dwz5u5qT1u/80dtI7ZLn4JZhlAs4aCn+GK2Crpkfa0GOZK6An3eWh4Wk0V/F+h1cNCq
oP9BfOS2xqjCq+hhaLall9Y4nc6N/Lyi5dLFxa2SrRGDtfvWSYNjtSSW/Fnl/TSAquj8ARL90J3R
UabW3izqWbdG71hTpMbIPLv7OR11Sfuv+kvLz2thjcaNvnoO9kp8TQNMMq0z3OslXF1CizrRRZQX
sUmW8BpNzz4tWJPIqAV75DIuraTmK0eR10XFpX4waHKRKJCVQl5SFNMq3err+lg/LQqTDsTrmYJi
4MqcLbev88XePe/fN3OaMBo4CvQTL4gva45rJAvvlAyzons1zq0sXfv5HoUaOppmu+bFoWcDddRb
h+7dWdq2lgskkwZpTfevKZ3Rdnmw1JYdzVi5yXzqGWck3WrJR23bPad0MXQG+/RLKwhb6/CBjpqo
2SuxyGZqvgltrv5OSYVzsVx7b4uVEW2zcaZpwlzrbmo5oran87m3og+i+a7sr27d7C6LH23ROdEr
TD16GWWL6bxjFWRq6HK+N30l7a3PNeGEmyOtSemddszZjq5m+8naP9NqPc/c0yow7X3oXEk9HZvw
X936deEdDwvmnLnX+trNFgs3X8xdk0tS1LexsfJTbXZ0+Lv2bJ+PLnWy4FYWXi4pbeFn+9UiWNmb
F2X+nZpHN00RD9mlnWSHALdzDOa0YNYy4Ry27kE1KXP7zvW3ujkukm/FM097YarzcEsEtVBqYuGg
XDPPqH1vHIsFXdsv7lxT3C31mdlwc527Cr2BDW241lcVB+chqy3PDclHBNBUA3WfMiV2Pb3WTppN
fEm5TPsYjmRS8EuWkZN95dWrciweXoTSeGWdR2Npbwtnzng6ep6qH4iYXGsL2qVbRaC9Afjluwx/
gYtM7pyakdJzoKz3+22S62l3bkYbA3aaGjqLQKNXqdE8ae1zTRN570j9TOEVFHR/TPXGJWlsjuFU
9bNdJ4HrtAl0+uda8ZbMcEp75uvLdD6za29Z+rLeXDp0UhA1vVXsFmKptDfJiA08LHWRaFVaVg+v
tlw3RJKlLA7MDLVMAFvttUzbULQmG/RAkaAyek/oAeL5s4+mboUX9mw0BNnJSksBL7JxMhj55f5t
DaVuZXuKNvGOJBU8jsnEyapz1FJ+qigwD+82uX+Hpm0orTIa9fal0Q5F7XjZ72WPSS9Y+6OFTDwV
EmGVBPtFpXDxA7hVHq8EcVz2tqJPUwpgm4egeR3TVIxGTzKy+ZykqdumJ1EbXPkNGaBl/L6O/dbW
n9M84fwj+7sAxVWs9kPu8/Y9sgcjDgRSZVYpzsw30+1S3TJ/wunXW+ljW2ZKYsuHk4yOSAdAnwQN
jPO/X43nC4/KKDAzeTA6TN1vc7aZ1pLEptlm5pMCg736/b2VyjruEDSvElmST9D9fWSb2V+qbKBP
PnRI1U1zlyR7tKVo7hBo0eZ9E6SNJRGk7GV8jmRvK/oVx0b/RLugCw2fcy/zFS+LfvJ+LfKnrV7n
gCaelJtSKWCUDSGSoKrvGGFt+TttnFYKXiwk7rly0KDuV4X+X1frtALGQc0Tf2bN79ACOJQTixjo
TIA2D3DS3Pai20WFezZOfVhIa7CeA0IR88DptA5Trz1rjjXRpRn7PprARw66U28cjWlZtheSR9dc
oJ0xyl66s59md9Bbu3STpzAzOIqxFcNEC2Y0MG479JkftBJ+tuQCnOkR8d0+ROSQBmoIDjvuvs50
2ZUMgZ2DZ6H1PKcccOfPX2YWn75xX5vx9+f30pXRsYH4HXc5o1GmFuMN00zj5C/iS1inE/UEHcKr
t42X0ScxAZkcKvBhMpv0gD6LLCyYWd+QRfkNtUF7jQQJdbLRx/duAa71pUWvgF00KXPh7vU08XpM
xOsYLtt3PVTd69gY61B2zwTqn6qrASmP42+qTGgEMzKCPUscjR0WxmV5PXruTDgiR64frQwnniqa
TfZZvCqiHWHrWn2yiVspKa7xp2ZjLwa0bKUJ0yGayB58qnvxVd90x3NX9RNfdU8h+PoeaGAt+uPB
54X/Ulx6L/tXqfTY21DY9Hr29JZKkpm6TYQRBNGuIkZvDr/TeO7/kHZmzckjyRr+RURoQxK3pZV9
tQHfEHhBAgmQ2AT8+vOU+8wZWxBWzJzp6OiO+douqVSVlZX5Lh9mILlPk/YdX8uNG7tdkkHIpd6n
4cROp4fdZwQ4TYxSF/HevXPlP+rzS4Z7Bmh3V3aQy/fCOsJVmldnYIsBaY2HAzpKC6jQQ7fwpz34
5VwBmfEpkjFH1PXU4Oj2wCKBRtqKfqczGk2/cHlvU9nYBmfxFgRvifjcAw/pDt9wPt6I4RuEBiqb
3S55m3jt9i/u0cMshaqj2Wq/L7y+/yoBL5vA7LZVhObxIG/V6BkCpg593r3G3Gxw9NvzQdrvQRP9
af7McJhsChL87NsEcaOgxyMz0yHr25nljilmlKGcqPXFfRIeWL/P6k8dkNE1B9ed1ugLe27Rpekh
3FdMyCnLn0U/xjPlDJVQD7+6sTub3J0dc0d+b1LXwtLRl2gdoDsWix9Vtn5zFgGDuAiAgFdGW3sL
l0Ax4MSAhzfqTbxhzzH9F281GAfOVwF+Urx/2UK4ovMOiGauunf+be8EE8WvB6xEaJ05meaXG4x8
AW2gPfTdNv14pjJ26Mp88lU/FW/ue805uqym6DRHXX6+NbqEmWjW+DIG1jA06Nw3li5yBJi+tnV3
lAmBjCvoue8VnbPgvwYjcsAuuM2XZvEGppNCKe33TChuGkBerQ2wWIndzfgilrj78frdfBiDtH7D
ar01T9zC1QRMfL299joggQoRFO7d2Yj5uPXqZFDGbZxmVrLeTIe7xuNNlyub/b9GpS8VyyK0mr0B
BjPBAJFiJ3i5Y7eAJ7yz+ugRROPWaB+gNsEa9FLq4oXoMdGDWExbQ3Q6/d6dMLQZqyNDvE9hvTJZ
lzZ6sZEXEClGg7N7QJFd9PYoeuJgQCCouZ0bK4livzPbsDI3gUUw/0SSTd78e2E4G6LGxq7p1d01
C4j8i59bsTaCumfyy5rLGMP3hXMSzQ/LuTtXr+FazrwQOIFt4HekFC0ih4Cni7Tz8uo4r2wADOLP
Yt52Fl6OCGby6hWCJuI8Q1mXD9a9i2nYG+WONfqQUnJHvu/Rx4yHSDM+IvHt1EepWBm8wiq88Ik+
Lt6S4mYODMYd54RNi5pcw60z9PL1tZAyEDcxR2xKrF4+/dXCq/nYr7Y+5vj6fM0Jz6ZoNdiBvTGR
x3u5O6PBpIHe6nLBC+VievFYjh8vB0K2s9wFHA2rPW16lgSDd1o9bIFzglYuxvON+PKo7LrdGq5G
vXmNFTIAkcQKmCqi2cm+zHlMoH5BnOid1gPyxWHvxgTavflKF/1G862NoE3TW/vT/OXe6wTT5Yia
5yvNmd5bwdTjjdQQnzUxK4Tt5C10CfwF81hz8zYCIa/w5uno0YAKZ2tBSM7b2Ayhn5UIb7Vj/hZC
9L6Iqs0b/zJsDRHmp1soAgOadktxZ+35ctXirXo8cWfe51v5d+cA0+vA8uylrQWLeMupemYBivkK
wQe0ljhSJsQ3twfBFLADDwPgQfBJhzzOV0wQgmG/5SdfuH/2hqPOfLIU3ucyIYhOkuDmHl54Y9cD
mNACYNTtyNXstEklhO6Mm0vKCJkIbuIT8xqH6RpKlJkSpkGwbE9iMVuuXQk5C1uxu+ysvhj0Esrj
8KtVc+Z80/Gg5k79icnkRWL6FrtTVBxit7Nz+Dyg5xKnBZp9x1fp+KOvMSi+TiE+Z02OjwxtE142
FkPdmQwQjbuCnDBEF1mUC/TWo6sH47NYSd1rihw0V6cXtsIMWgRDz53OPCycpe3d+yubID5O+eAJ
OQk7bRq+QlCFpygxqyHbDcnW4WddDKlLifb8I2KgnjRDq7HtCnegePzscjL5evOLmfMxBYgV7F5P
okPp8eADwj2/53z6NnCOQ2D0PoG6OZTPW3BCT2JSFxPJt1qzoCMWm2e7e6fBp28S3Npkr9OD18+a
/YYDyGW6YsyDRztb+nJjVIEHC2hfKSTLEnLYY3HAkSS6EaFpxPWXlFBpfnAeLMdfL94wI+di77vk
UOHXmM2RBuP22ncMN3e/BuPXpU5QHB28iyBMzHas3qXCbhkvgPHuT9SlPpe91Y3lLf9IqvG+Qffk
TLmNMMzyR63w4IA4HkgZELnLQEDMm6iRTyNBnHRZJmMP0TNPmw/o93I0Ly3QES3izqo3tFk5DXcZ
Dp3OoDVku1vuLJVr2iG/ldGKX8zhJjFAii8jW6ez+mih98PcBd5iQT7LsU3/mKV7Icv8QJlxcOW8
GgWdMSJUMXlY9u4RlsCLsd+Y7bPTujutDbr2GWHemU7eP7yv1vAVu7CLiPs1Iss1FEXbPXRtngcM
AfG8N5zFbJdJ4LNKPSn//L7nIVm081iQM648JwgzAtJqKR+YhyRozp2NM2M/4l3e6qBL5YbyTE7E
ex2YREGE+nQtwTyQsjmvnwh2vr1x0jXmrqypb7859c2UnMi9nXjLU1BrHlxWQSAiXxt9Uv5wssrS
uiWz9J+3jXIWX64a1o3ofC6AC8zeZmPyGdODJdh8fQ/f3ueTnBjmvKXu3ECaMnferqI9cq4hGYUL
+UCQKSROr6BHtAJY5AS6d2unXRZWuOboI/IUAtlbl4D0NVfEV4dt/PfNzJRXvoenp+NmYfMMeO77
z39cwHeavthczvTcwKjMYGP7zQ0IRSlD94aI6mUO2XBGy4s2b3riczfxOdj1mXnWM5yR5kYRgxM3
aCu4e0twEBRzxkMqyzJ+2keHXQA1DvTI6+ffz/1wo/ye9R/PXbpan3daQ6/Z4Ea07gwc7zvkFb0n
/Y0489mIVTWeyvFK/X3wQ+tTrtPHYZ66yL1MqFRYhEdZquCuUImglzfi8nfhul5vwJaSqoSlVXU5
cpGuwxibSJsSt3vzpF8BOfN44+q9b5Bh0h87iOSBkq7qjT3BatM0/DF4qU5SS27X7e7E4BK9LgGV
UoYaOOdkcoY8wb+LU3uEuy8QB6J/q7Viv1HufBuTmlTKQzztjv98mlLVYqNasZ41eBpp0C3bwoDx
kiFXx1oPF/Sr9NwUDe9Ddi6BCbXqjqSv0TJULa+KHilf/OGr6NQW6hDl67Dn+PMfu0W7KGvQQfTG
Z81exYJ++qsRBUAOlXKYWa5NFdq9jqD7DsoEzMu+4e04gch4P7xO/bulvJMYnCojWu0Z8gDL9f8b
tTS3x0zRb9ddTWFZu/0sExNa2U1sIQIkjMiGNLF1UV9puBIEVhF6nugOsMp+jF3awpGWZ8WtuBcQ
5K9cbmqe3tOpOWBu6X4sgc/2dpQPTD6z//dUP2pkUXf5OXDpK+7P29uudiF2YIgL5nHdHXE+DWWO
JzqIv3Er/oZlrySjurF2/x79UXFHjg4XB2KvhrauUhp9e4LglSwWEuwx+1YaxTxmIg2IEszV4K14
8zmoXEABmONWtbi0Z+H+5+ClQpxRy41kv+F7S6wdEG2Xkg0Qu6kHCUN6rnwew9c4qOqXPl3bP165
DBqK8szYN2B7udy0ff8duhcoDskJAtbn4Io3xFK1qsD2XXZ/2KzSgt3GTpFeW2l95eaxftrW49vE
oCKgYbvyDwkHoeYtFyTTnZ65k9Ul2nXvjh2y8fbn69/f+rtj+NcjlL51Ye3t8/nEI0izXE6NJtzP
pO3jN4X8B2RDj6G5gMgscBxqfILhqmru5RB/PULpiyMSbGNrGoNgqYWcXdCr0bRq9qV/ueWdxLRw
51x0pCHgOKxY6t89lr/GLn13K4rBFq/hu7Rx1LyOG20gjBxiI0HxF42I9aRj+pSclemw5iJpFLw2
wr8/gPosOWv8ew2UNQbvNft8NxIUn7ciGkUg5OtcKU4pN/rIVSpC+LODSqMNJI0tv6N4KZgaxXqB
wRCbCy1FqnKa975zd1RnYpcqO4Y/lNgpas3nwOopwgi2G+I6oQRxVX30J9v815OUlv72aq5PVraR
zA+bkmK/RukbdhEYDFiktFdyf8vlgIvoZ6VMxZOiNv0Vqu4mf8H+k7HgxxFZ064a3+Mo9zr9FYIM
SaP33dFxUIEfVrID1CcLXFrnqQRU+J2qUVpkqbo/JxC6vre5OxGXtuAjkweMw8ok8Alc/udQ9RJY
ab292rtLdGIvdSnQNvfdLxQDoEKAUCKGAZCu+o7PJlPXALWYKoy1Rrlpusf5stgsItnEPHrcJLrv
32knl+YOUBrQpf+FEW2DFq1GL46GBEI9Wun7HY9FdrufOZ72Hhpl6KhKdUyzwxGBFyHQtnBIhlcl
QWXIBVmKFChCqWgjoJfDoVhKd+sJYKHsJNmBoOxm7bhD0kkhnOuRQcCgbx6Cqd3PpqNRPJbIHoI2
Uiu15gomNrorfYpJEau5In4/NK25Zfx6rNJk2DukqupHHmvmXrhlkPRzWJL2dvBxaiE/UqVM/YCu
+B4QUjyIEHAoaGL83j1XxE+ARjD7r1JukWYh+/eNtTapUx2gZCyJPEKqwip4Qo49qVULHhRVuL/j
5rO8kN307+covXijUVwORvG90mf9bl95kfcdqceBLUvrRaGwQvRCbfLvYZ+dl+guSlSVhRw5nmm/
X/9S1POLleJH6RJASRWun3hLjD7uPWpVRp9CrqRoOoitcJOnC+FuuN1XbgFw26XVyMJHKgzRJgVl
IxhXpWO7nim3axSp+EXl7rbYijjpbKMZpCDwIOBQ919aimtL1j5Z4eIeqouJzeeJJwoQnPgibpf3
Sz6pqzeh7nPBH6219r4+yJJuni0To127jbe1XpSYwshf63nTqHWStJmd2tdGeDm1DvvJYtvW9al1
6i6Uob5Y3m/jQx7c1q8XfVnf+Nrx43zy02xWUzvnrbdPvVPh39feTvE3By+viVxpAzfRMBlDYiP3
1X07165CrfvnE7YYV2V4PIf6tsl/szg37zdv36nvXJA31KO2efeyHxTHptkI1tnQsJuXuKsrTU3p
3Wru7h4ciu6ieDUvX6bRB7GS7j0rae1PnrlvKvXwogX1NbMUtdO4edLat0trsfWTxK9FrXvUioog
ArqjdIHq2PYEsJh5VoLMmkfa9Kb4SSQfdx8PeNRE/VpcwtjdndpqLXLNfddcv/C7NMrjRnPDqZa6
Wh4YSqBqXQY7bAY1dWo7l3Ozdps1imHt0jXTfrQfgqThJ5JkeLc7971z2w5zdbTNWgt7zv9pWF07
HRZ6aJgI1o7+Xs+P8AYWEvZctLxR8AHbXU6+UNdcp8rRbhcH3a/dDG+tr910wxrRWufY9C375Gn7
DeD93Zu2HRmNe3DKXw0FLerk2GxorLa9uRsZx+7pWqFO8o2m/hlyWeTAIAj1LHLkwsqBvjjf72nB
MdDeG4qbFdACd1l4LWouTEp3EVi65V4sTUSs8zi6OlmBHt1dC3Ir7mZ1B0P7dbrKtF1zkYBNYQWq
i2Gx/WoYeEgqbNR1JvYAXzS1o12n+/vAUhOhjBXdO1w6h+zVSoO01rvcwpv+ddh6kdmBowWiKwnW
u36hNUa7pFVEg1O2B4p8CfTNybE3eZDYo21+du97vasYiVPEwf4GuqZBW8xOfDtXhM23vt2aFR/y
SUTAXUc6h9ThxvA5fwemzSlvXCNtbXWO9KcoKN/u/jqNHft8Eyf9ZXd0juloATDNbqrXF3U93OIe
gttIUCuqQqRcMqXPhnCPDZTCqONX8R1Cf+RXyvFgXjQtVjrqWgF0efcu7G1FCZMNEMDaQlwK31Km
0bUbJQMZfui/F0FsuSAwhDWyKdYntlicCrexifqZqW1E1PgqLlZrEQP239066803yNOqDS5ncAa3
WmeVaEavfrL76RW88Hr3dlL9nVWvmuNy0ooNAHc1aLwQeWXgLW2W2mlxjtHSS3rQS5zNsVscr07N
jPw0mSQZm3Zgq192FOQKC2k3TM29Xytap5r4+1NbD58aTKYGaFn6+iDOUa68nZBCNIu6kUxU3SlM
v/FR7+8VcfHNrevSsd0tRAPsQ2glne7x1Z016x/d2nj/Wu9vGn3C93bZvhhfi5vYRqJvf12NJbeP
5i1bovsw2lk0CFysD9ahrra0+uehNrg6ratzQP9fuYAxbCY1x7j4OYX/mEbVzRbrmTKJMrHrNe7N
Bkih3FNCtOz7Zj08H7xr5BA+TkXFLDwegcDA4INiYCD/ASL294JPToSG+/lWTEChtnSU3yR9PHcW
rVNnM6mNNSf11x4G8+5hVkj/NudMvmYHsaOG13bSqoGOOFHU2fgNz+xY3Zu/vNHLI1L4mq+IlFKx
xd8bD9pWjybUMJqsJ3cy6cvreN/GUJ4Mg4bte1VR4KEAIuFthk6xGzEu6RhZeq98fbdSEPsb0ttT
JwGZkfpIzoInscLcubYLOq0Do2/3G4HiKmDCrgPIZJ+57Bv9vc7Ucm7//SSUgcBjYd+llteZdT0f
YvViY68Erc/ylb0p4o04Fk1L7xu7l3s03Oxu/iUXVvZSMfRDDEHmFpdFncVt4Ihklu4xl2x7jNa1
lMrbR/JqBu8oywW7MHdt17O66vDuwJijdZRvK1bV9+XvV/BiYArX33kVgteKvK7/CF7aPb2Y9sYo
8MJt6gZgoUh8JM2pBg5LfSGZq0hjH0qMlI0RsbPxelIBvAFs/D1e/bTLTuzzaGLveme1dbQd5Trc
NOYNLSzmdT3Q9WB9cBeqa4BVObsJfMHNYLuZbC7h31Muz4eHF2ckPBYxaUOp5veDZHXsmjabCLKj
g9G62Ty7C67fVZfvhwrE9/v+GKY0v+t8ayr5zrxyX0Efkw4rlF/gSIE92MpeaW0kZZa4QCwTad8J
9m47pe7Sbb9WcbmerG5mnkweKUGbQvn3RefHl95H9buFylMxeVVovu67STcBkMDNoQjrg7/n9pse
9zC5P8YqpeuafTnkJ4Wxcu+AsMoJuK907mo4rGjRyUYK6KiKIeVEPgyJAR7iRsBX/7lB/Hg945wr
uXFjyKNEhAE/smg4F3Qpd5Ck/x7rOxCUxrI5jmgFcdlEPqa0iBcJyO3oCmrTRf+ARpD0GhAk8ghB
UuZoUXqovP59dxvKY9J1Ap6ooLha/26H/Xi/TSM2tCJhoxq7j/1BvN7qIgMrr7n+2YtWWpBp4oRO
zUy3woawwvqsOIhkuWvCVbB8++IuuKDozlENFm8xvejp2uiSJt7JLJb51rX6+sfVzUe7TMSmd7yL
Bi+26r9CXVjUyY3nmu2kn/dJRtK33Lbu7doo2zhG83jqk9JkNQcYewZubYS2lkjv7unUu07TD/09
dvIlGfZZ9eN0eN01ty/b1m2Zt5KX4PwV9y9YLo/iWGT9uAAxT2VBfbv3ohe9jVSGHYsrSCMYA8uL
EwOH2ztJIur+4QJ6e5S71yEsFppgxTo4nQbbr9w5vkWQanxVDcy+GmwOYtN/XwQ6Td2Gc/brWBo1
tf5xXvMuibPxa06hA3DMAINch1Ow/foQrot24iY73LznEGoUcQg3mMWJW+rrw3zWWFq81zmiYdwA
oJAnvnbmGgdYWIcu7awbwWGZjtTXfNC7BrjZ0fPKDoYgW1Es8bn1uaNCYqn5O9uJTp7B6Vb3stZ6
ek+duGPG/eLgXPPZ9jo63tz6pzWgi5f0NxHak7l/9eov9bu3dxMQAZzZpBlvxVSviZgbnaPevdPI
nPZO3Bq+irt7L4T6tYoDfQKjwHzZrQfmsb1J+MlDirGTl2PAyVUCY6dwQYoeXnee3d72jTBaCE2c
N/7aPdXdbb+WNtWXnNKC0nAj1bFHZuZtwV/19XkGiSIL1pUU+4c2ATGTrL7e0NHKwS6rXoqZWqyf
b4cIbHK7276lYDUE5r9veCzOJGBztpWoG0RCOxTPD503dLyOrJu1pwLRamb+BA2F4CPwzhMNQ3Vv
3ex09s0OCg+4GVgh4RdHn/MXQlfCu7ktKoU9MCjTDqgnMBmyry5d7TKx7C2lzw+A6J6n3yCFtsaI
yBC3hogeUOwBEvABe+HmU/vpHaiZg9ShZH7cisqS+UMaLiVmIGiQAHNBRBL/91F1WdwX+/XlWNCf
KrBJtIEGm2BLtCbWbLXg1tx4w78D3OMt+XvEb+kpai20p36PuN4dinxnHwoUOogfr/HFidrKSw7J
28R/qGhqPiuoefwEdFkx9IMMmvz4qJ80dB1hLpZBKbami8tmd1hb18kbFMXuxm/S9YQisqK0iIPs
3+/5HTTLQRUdKMp6yJFIl+vf77m9ZDfDlPD7RLiY1Lroc09GdB1ZG8dmq9LRkLz28ZSSng7/GtAu
VROPSW5srxfJPwAHN6Dv46I3BldI6Huho4V1XK2BD81qDRHtgOJ2z0sVnWEkWdX2oT8RcJolBFZ4
oN5ot+/pXXkTAvDGB2+HtapsZLwg09ZtOY4XmOIYeZ2g1wME8umwGYoPlDRBavkeMDOvcwAL580L
H8hE5PQ8hauUWA8iJw41tD7dz7PTbt8/ZurZebt33uh1v4eu09vt3F4P74ck5BYhq66rYRx8VjJD
ni36nzMl//zHebffW8X1aNqyT4Sy+Grf8yey/Y5CGPpJ3mYk6c/jaBx+/r0kyr0Lufyw0JVyG1Bz
EVIvDWtFRiM/L+QtK+/BTgD9a/t/D6E+XQQMQ+EC1h7Qgt9j1BdpvVYk2+skhXmSjuP+DpWMszdo
Tc/vGwyS6hUXG+3pS0EwgYFhm5AwSqvukFzuSWMhWSZtwqgkDFAKioQOXGiBK5PXqQ3nLWpOgAv8
8bDafu8BviJnlfIUtGPZ51e/b/g/PmYEA60Rp0R06ueuLF+/9yVqieFZuB3g1Q5yb2Nk7fYhxGdn
Ezr0qipm4ZvSUt7s7HI0ZmW9iIbg72nXr/XLPUt4CPoGhvN2cc3AvHGUdK/No0hpVDW/wDTT9fcm
pOVoCEzQORgcAVwHc5CqzrGfj1lv++kQpfHwxesd11IV8sSTo8iXSLWtsBDjigWpyotI+bFlD0Ym
7viUfwfMH3OXmvnimqP5TmIrAcHAiA+eSq+lquPzbFlS7qFdaiBDyVClZZns1WxtJ3lBawu2i3tq
EnbgYmU9zde9itvXkxX5a6zSNrvoenzQb1qM0HDdj1pqEIeNquqV/J6liWMMZK0VNNsBHZTeJ2rc
ttF6zY1Agvp3KGrqbUQFxEcmTsHpJYMo8fe+flLJgOWk4VlDIQFl1/KXouu9S6k+y7ueBWAaeNgk
qI8GyHgTsQ5iDLBTH0gr06qRHzqu7K9fI5cyhHtjrR6KLUu7b35JnxwwyCCvHO/lJVSUitd8uk6k
Fr2p4vIO3bi0j3Klkd0vBmSuOtSWdF6HkwS4U8Thzd36m1ZV4ev795W/I+5H6HYRkRWsJn7vW2WP
Xwj9Kc7MrXij/Ql1yKf1BliXtt/NXdadFjplFdvuod/2PaU/Ri2tnlt0Wchgdp1036L2qfnexIvK
wbgDJbabGAP/bYBr45D8ew1RDXmyan++bSn/aWwyqw5ZjkqQv2nqfva59TLoWVf/1tLerHVwC26O
ZJ7sXyjWq54K02KUfN24ZABWMmAe2MByTWf7tRgsXGPj1XoL1CznlmeMjX7mNXoxmj3Z4ErBshtD
9bg7WeQLWMnGct/aAHE3gCmvP+cTOkPsltytB6Z/aEUDzTXaWrvRjIONE3MN6Q1sGq/ThTg56Zvm
Hpuqt52Ye6F6pMncq1IKdA33Arj47N5mttA6uV+MPTUSC1iVNgXFxE/3zjFUmxf31MGacHlxt9Rg
DkMuNuHZsfr567ZXFysw3PP72wb+pfzFSsseHlxjtIeX7tgvuIBDB/BNz3xbQNBzD19VF5Lvffuw
AGUAwR/MBM5QKhVdG9FdW5xISaXXCMUbx+AGGeAG5jjgs6yMhmfFKnhSnGp8h6z/HbG8n3PiSyOV
aSJGCFCiWHwgNgqX1Y660t+DPbtuMRjnC1VPNF7rsiz644BRN9ZlvW+QHczaUuYI309YE2wwFAO+
T8CAT3XqLRdtTr/wcxOQF/79BM/S8F9PIPfEjyeo705KsZPhawYoKxdR+/0IHR15aq5eiC5jolgx
oAwZD1+U7hF9NgJKoyytFimZdrSvcnPP7KD/nsAZbIp53sGPE18eCQCqwqk+ABe+48mPIUvxJDqr
iWrcORxAqhwFyfv2BYxsZyFeuDuSP2ynFZebB6TVPyMausJ9CgU5Uy6yH7NKUdfYaqfFBfGMRUsV
ow8ApCpMgKrE6umrkS9zT8QDCMGXUsi6LGqn3dWQr8b+ALCOSuYAzUouUdLJa9WuWi/PrqdoR7Je
pS2kqddL2YNZLLZnLDcvE4OmM1xQy8+dBgwtzveTWPjZdGpqIke/p9a8LWAw/L16np62qFfK7rGq
U24sDX9H3cFcy+HryBHGToITTbsBhJIJ1vEv2/pZ0Bjc3iv7E08ywcbPcUvzfF5o6yi/cvBuhQ4D
YC/ppLZPjenv93vAw8qFI7vk3L7ZH7RYfy8cK7vY2xOSdpOLWyzbMeQzedJvvXWr6J5zULlwljxb
g0J081EW8aUd5hnmX0JZKHWqELJPWhQSfsLpD9ILNVKrFAx36GE0ana9mDTCk7sOoX61G96086Fz
rY29hff32z9ZXIBT6cOgfyA/btl/sxFHNIF0Zc8BbA53TQNm1eAORxjWJDdqtXXxTD/6PL1q7gUq
7v9z8FKU0IC5n5L9Xfo+7GnYIcnxZUwCDzEEwD3tSsPnxzgo3xXHjzopMk6npZVsHe/Gvbh920zM
/AYiVNTIILJ5Yr50KHdVnWtPAr0E/jKz+G2qNt/098qqbYoFHUzGk37gYpK6UDzhqsAM5HB3h69/
z+aThPz3cKXX227XhoW9p5xNHzI3Gid3sRgAd/1A1F5j1Sb+mFgfQmyqGFmemb8PmN8jl7bQ9ba4
aWksJ5ZCD7LQXa66LoSu3Te8egWxr2rTPgYHRsSlhMsHW6TxnbX/iPbGeruRKYVGcOhexlRC4/Ek
4FOCZw61qUIbZFV1ij59SQvxCFyUDPAPpa9pAxUy9Y18SSnwjaCVAw/lIgWSkW4XDmD9SpWmJ2k5
r4kkKrp0KPVweP9eQRFAgHyjyU/a7db9bW8R9KkLRUiaY9DueadlC2scNLGH0B///qZP49CPoctl
2GuR6WpuqvtJLby4mnPuHZ1LeAoz7+abvhHGrU3w94hPqoXgSUyUilW8A+sPF0rlZBUXdUfiSSVu
lvQo3MA4h+bVpuy3f2MdA+x6qaM1LtndmDam1KKRC0b4cxcU7eJ9deiSixtw2SlP/P1sT7ILXAIw
jeLCqxscxnJx/Fhv65u+2NfOlIhfa/1sonaaqTD8AraGVrWyny0zE6Ui6sKkMjTHf4+U29civV5Y
ZshFS4deAgdhUQYpWqZIb+KNUfFuMi6Udy+VIppsUEIYsRQ3Toe6ejjvL9pkhgky/PjL1JjTo5Wc
4Mi1BvFLxXiP6T5p6I/xStFir2zXprbHkwZv0i76dZIIwGJ2sP2ANfz3YE9jMKe7RRhGu45o8Xs6
T8Vtd1RODPYqqR/9DXkE1EFkHZ0XOlYidKvCxJPZBFkAWlrWYQCglwZMav96O3dm9eldHJdSxAh/
tfZ1+OHNe1yjgd5LMQTuFn+/7LPDnMxXikARGx8hdaqSro/Gmi8pX1ZxFgF4bbjJEraKi7czrlg5
TzrDFOp+jFcKT1pWv5nnm3TfnPl9OAajgyKkQaBkc0T9HRfiz/8qMP0atLRB0vU10/YNNZ2Ygd26
d3RXB6a5dtZgGlRv7xsQuSt2/7Mw/GvI0jfFllq1amfeMxEccOiZr2Uwil1qELjHYpPNLSrtwl2q
mGDjSTAAiqYguwixgMhTelfrfNLP5hY71cLhbgxQaGKm4t1Et4Cm9vA6Ra7iJRKDBsBolV4Jrb/e
oddSU+6wkROiCe4mgJ2chQUNVrLJ/l5vzzbXr8crzUua5oV+y+XmmlniDetm2GzwejrOnHvsS/j/
HK0UN5TdeX++Zv94WcF+wD3vnT4QmrfYJUKB3U6rov6TUgjrm/wCnzZALbBKfgeP/JTFqD8TizM4
AZxGTdQiUNnt0KKDZlyVv8nnL8XhX6OVEoyLccUWSGX3Yg/Yz8ZSBQkAwMKFNCNvl14vpEFOO3YV
jVcbkvGqk0fu1t/jc+RwzFk0oiiLlxXrivomT406Wmgo1uETUxPwApFQ+UL1eUrLLFz7+PdWhKwn
zZpvuhIEE3mlfjBFPGfa6XyPkMljRFwBOAsUB7Xlr7XTocoqXXHEeAjqYGAh93PPRMWkP3AxgbKC
s5ddIpl4WEYphJ02WbozDkdV3m6Drn/r9Y8vsLjJ6fAj6NkwjDsRRkQwT26S5hBN/+NF/Xv80hZq
XFMtS7MEZzRK6PTjJTVR5pT03CVBatyu2kWPp+/vAUu7SM9vUaRveOE2XLy3t2tHc963oQ8qZFT3
BrztAIguf9n+OKQJzaz//cYPpLzSjJdJTJtbbW837jzA68zXvMkavZ2NjbgOfjmcHNKHAwQ3EBp4
eUwBGV1V2HpyTFL3szXYr7Tdpevg7219s7Zpo3FiziWzvQ+laQT6ULowIS9NW+vv931S0Adxp0ur
MxioNrbzv0fTN7u4KA6MNgO/0SUZ8MEycGxAJfFaSE8i5155YD18ZIOuLtBZ3EYwBXgw/zBPixTB
AAKXO9Nn1gfymk2fKqOE4lkWJV1sLRC3WmpuzRDjXG6x1WvVe8tCxa9wArRTR11Ow9EYMpdS2lnm
/XrbKVvCdR3umKTdkgWRt3vYjjgg/yo28mOsZjhaeQocLsp/FMx+T3N6XFjXzVGeDprT9bG6x043
IIR4LYf+5WujU3k6yGVSekHwheBXOZ6BsjZKh/N9f9jFWsbl7OxAmZfCbNxWpGkF+7e3CUFxVGsR
yMVSHpN1JElqfFat3I2KVYqSmcWYuiRnoY/5PhmZAzq3mzF/TwEC6S0pJ8lVCEUfrKGVXjqrWNAP
d28Me9g+0saW56DP/numd7vtIb+kLK5GOHszUCyjjBLQVj+89kgxq3brY/LFcFK1FR9L6kEP0uHK
ZR0tTvK6kIhX+ADeTQJXmqOvj8HaqXsfKMZDf4QKVvV9H8GscmAue8AWcCqm0/n7PaNMS6005zyW
hueG05RERKwrJ83ka+/sg+YINprzcv2+lHFE2c5wxRFZlWM9rjKeok4lkDsFpauydKWFU/JC0a+s
a3Srun4ilWTxzDGFKQ8pSPPDttr8z78w9Q0Se5q7dP2+eyg/b7s7IzasHWmntA7qSoOBpmiexNnn
YKLUUel7/ngKwzCVXCAVuAJQEbO0pBKNO2icW5LYqiBU0z4i0+l/qybeQ2SopCEhsEQSXNq8MUIf
6LqElRgcuV9/7y0eQuY+CMbzv7KydKOIT3tjHenyWKA1JJ0JuHojYLd2Ti28FFqtFrRDzqNh5YQ/
xsrfQ5dOJHuRnOvZkQmXnEuEegQOSbCXuVtgzQxLIRx/VuUBD1cLOeU/3rZ0LN2vm8I8mTXubjen
i/BOEw2I5gBBZMr6kCwhV1YXYJ9Ejl9jlnYUpPBDupNjuthCddlPxI3AAVUlPXcrA8fT0WwLRo/c
Pka5YNewt+toV/A927N+EsrYDIOUFAPOf0ilYVh183+yU8Eq/3u80ozGt5N136csYpSL0YjyujDw
WUBA1aj6xmEroshcWW54snIsRWWPWjrVG7qav4NUHcuSws5infBw9hBXwCnFh6A8pfaq8hmrrvyP
2RuoeoVcGfMBuEkPGELuSmctUhjvtY6/Ede+Loa+fjNrL9Aya7JJB57ie4AFMCEMh5+VBo9PJvnX
+KX0NbqeKQjfG/8cgNSZkZML7SaAZ6IhNfzUWUmL0sqE6vHc/f3aMuH6EREvG0W/p0dTKhJtgaXO
cqTLUEd3RrcBInRMtQcNmq7Fqg1ktiIay1cqxaWfr2yXPjH59OEe4U4oqw9otqIpGIV9XBcxyELB
3Ns3595iJpnx1IErTp9HAsvvz12uAutKXKjJibGpsytOHy9waSMD/Z37yaruVrxpxSzbpfs2+JNE
rck3lSjIN8N7B5o2Io/jFqbKEZ0Ioj1Ue++zYuAnoYIKOwBs7DugpZrywX58XjM7orYUEX+7sMl8
KXKwRqQZsUoACMPXqpbqIwaBWaUaqaOsAJKJys7v4YzD/nC2c2CXBYfd+X8oO8/dxpGuW18RAUkU
g/4yk8rZ9h9CcmBUICkx6Oq/pzwvDtpuo42DnpnuadsqsmrXznut5cA+Axjc251K8x2wyNm1MhYM
PhsHWtbXpTEBDnSbOA1FjZOVAfNn/vvt/56V+fY43xzZUgX4IIplaoAW/e9OjxFz3p8+Fmu0ywEQ
/Pdyf2eNPpfTGZhhepQWvG/GXtcetzAeCMszZbOZJkFHurR72DLdRtavftzfBV7WI/hi0liUOEls
fN3ttD4XinrGXx0L9C4WZBIpdVxfmbn7PTMsgTCwki+wSH7jb/o7DmNppnToFRANsN/nr+WrfO2S
gtr5iUGOxvUbSzbPv0nv3z2T4gX/WOWbcmp65T1qR91lQzb9bJGvgbPobGq/3M6/K0Jfl/neGJTL
eZRqRXsh3rnbegDkMpGkCrxlj0mP9c39Te+JW/Bd7/3xWt/hydXiVHXn4Uhs3sUIC/PsvO+riQs+
OIjIQ7zByn9tzcMVFBt5MbJSG8g/+xdZFbL4r2f4ppGKUUJ5WpQPOneKUZ+/bMCfgzrJ18GVaQDI
RG5nV/yJu1Er5m8x7Q8+2p8H+92DKS6XvAirPv6SNQf4jj4l21hN/ldxXAOu/htwz/AnRUgujDZS
4h1U4jdRUpqTlNxImhC0Q98CMliL/x2+/S9xQAFuKuYFiOABzq+ONC8Xjv0M/Cj1zzHALCNgbH87
gp8eiWbqPk4cPlzv83r/oZtHsZZdwvaz/0QyOlCVgYgT46KhX3o345CBUC5Qn5vjgAzlbwLw4936
5HT+BMino/ur8ijLwTA+18oF45v7Z38AnvoinN8nvwn7D8HHf9zR/1vn28aXYdJ7qD1aISj6vTQz
TJDAqUpwa+i89gXNIIPogI7+W77/ToVxp/94vc/X/2NzGyVuB/ntUzeSNyHhK1hKTMHF+jH+xZf4
9BW+36XhAM+REULyNKNvdynJylpvFKyeNE52qq34BLR9+jLrdc8GxuEl9hkVcxm3AlZWDTKG45zK
LiBBuNuXWb5Aby/TdeXWzM8BwGqBRFzR97SIV6eNvLse4kMFCL6fuZREAuVqt542i0FmBbTmYaeH
wtdyYwsq42I0ARXXzZx0ejqm7tW9WD1LDpLBJza3OmOiv/LaX6jwfjR6f778dyOUdDmhgdjosYMJ
+gTkot1cZIoMj26Q3zgdP+vE/9rtby5NPIJ+PdeEtrZD97KClIBe18ukN59Ujs0M3Epd/eq//eSp
/vmS3/yaQi2HdVoMhYWgC89l3H69C5eRd4Y7VnNOQeyEeMvu+14LNFeM2J/d2zKnz/UXqRbv9q93
/+bQDOTkUUspkjZubHlSBHfagGnu9QdGZpXLa7D+93o/5B5B5GS8hf57aO7JnHxVEuB9nPrZEEBH
y5pGFIrIiHFv2//ozX/vfvnRYSO3Cl+n3CeGH37zoG6pLF/DPirx5RYbD08lNyMYQ6yrm29/I+b9
u/UBFfHnYt80oHYuo44O3QtmuP/JAQxHiHk1Bobk/9YC8lOu78ta37Tg6YIXnoDyQt66MwVSoEgv
4q5RkWFGcWAcyE6Q0KXe98sJ/iQx/yU1qfSR0v2mm+ozkbtcJeQKaO6hMQzEL5psuJ8iRw+0rPlr
ZPWDbWfuipweuUW6SL/LTHi5S2nXcYYaM9U5aMsgnhYWKBUpJBa/vN0PJpT6Fh1vHKWOdf/2djcC
kTg5YdXHjnUU6JcYMXr7YQr9oL7yi57/SWAY3CQDL+P28uvbIQ4fYSZ1Ixo3NRpGLzNBYgDKkDOg
n+Q3n/Qn3/6Ptf7CNejlVQnHKLv4FMvWvHgY9SIL4rm6UFZX+7nENZTeJGtWKgBtFn49Uz1GNvb5
NIIpQPZ/2ea/HVa9p1HjGdIrC3bXdyzrWur65SjBYRWuMUe6DVM85NqLXLl2JPs6ngw9QIZoMR1H
c9C5zIHReeqsQgLcXx7l7xP/+ijfNFIeyQ0FMHHiL5s5w8ALWGDNAw3ty98yMj+EBbgszOoCRcDV
ASTwq/Jrm35+up7iBv3QQ5ChASi9BZgqpcFA9m+Z0h8SEqzGxUGUSeoB8fh1teG1jgd1yMBIz9SA
79oND9G4b7zuz7PL22VxsnpjGCAX3W914h8E7eu63+z3LYt6DNQRtDKVbAoOqSME5X4ydd8XKAmU
E+kJAHNhcvjlJP9O8HFQuOMCBEEgInw7SWV4vnOxO6ESnSP9FWIi9GazpsiY/iY3P9xdIRbMRTDt
RLisfb+78iXqhcW13dyYm0mdcAEav2fDzef2F/9+sR+SIKKqw5zTZ38LEezXk7ze73Uc3VC5IqVG
Dtop0PMChzgitwZa6dVjWNJOjRl0Bd5a8wVG778fQbzMVzeBJyAFo8LTpcnI79cn6F/yFAZFXrZb
FjugGwDR0Fz99Rfv4AdPjGX0EXiGlEPBgfn2ojEK+S6n6Khx4l2CLAB+n5QO7B+DTw6OOND84hcd
/IMh1cGQAmAINm+IvXpCqv7w6893KVHLcyqT0hEA7ho5S9HR0bcMBk3k6dCY3C2bjLSJhhz/Esv8
PTEw/Lr4txduqvSa5rlac7ISv4C2sZggCi3RSn+FuSOzwlVk/WblfgjVWFZcEfaYIRBV6MQ/3rlp
JS3PxCwZBecDg61sscwrCjrcf8vND8485U+SSTRLMub4Vwbr/Bhop1I7fzYQPDFFD7quv9KoLVAQ
jMBS/m2C57Mj4bukMpAlOk+HtC18T8MW8XVwb3QsS2YMghrEqD5o3dc942jVHB6kf7/ejxqd24+v
QEIUHfBNCShKriVw9YmJj8au4X/qe9exCg1T36zhXw/t32BHf9xQWl5Figygwv+Y6v44uihMol5+
uXc0WkEm50x9WibRdPa+pRMGZIJ/v+AP/jpjLH8s902Z65J6k/otHJMZ1U2wxT5nHQG1nW23puVZ
v5En/90nyYVAmzK/owpV8B3io8MrSC9dJdivjwN7DogLYweiUZK+TJZEZqp9/itN9A9hgliWqjET
D/SvfW8WCM9NfdUqPPerpTDiDCyM/dpY5hYs/V829AfPh17xnqDlpemEGt/XqxcNSSNIvCI3/omo
/uXk0ci0AiDHpc0Fh525Ayq2b78FuT/LDWoVzD4uJMMWX9fN5ewG0BNE2LsdpRGaXkWv7TshpsjL
2bP//4kOcZCU+CAepvmCWayv64VdHulhDc33mGYxsq0O6QaOUjTz0PEYrJfL37QaBonP/H73BcgT
dMdk5v7ChyF26OtNqF3n0vgSGYOPDEqt1bAwI+Kx2JDHuWwosTXQrJFil4l9h2roKXnX6AhRJrii
zLw+qdP7ToGxrCDvrfvKzVAmrT9ySn+4621rBk7fVVDJe9ZJsWrYkiK/wUt17u55fgIzXHdk9+S2
+ygogjAYBDArLh83lEKl27DKMhB2ac1Ct7ObdVrA/l2Zp6FRKFYfVqPCkPdKapbjaHnaXgJ9Le8i
CBenXWmdV70neQaMkkahchJ/hJP6ZhRBsxsUZm8XqQySPPbnzWXW7xl8YDYY97AlspnV5kW15VMw
ktZysehVXtpZYHFq8GY93G6dbCJfenkckmdt10LrAAAQ7Gir9kOBdDOxUtXqGjAd3dN9NrgEbWpf
UrP/qjyln5BSt7uZQRf10VteE6OcnN8FUFJpNE+te5qrs+EUOL7hVH4eHqXUCLcg5o2O9Vx+OoPS
NAA/0cgXfV/fDjv7dEi82IfiXHKkcX8heaHIDQACZYZOPa6m+ZooZXbyzq91YyipBSScJ8kQppuy
3z5XtRPDfT4NHeiuosbsvSonq91BVfmwFMixKkNn1GaVhkYz7SKrgMOiMLub+XiYUupfM5josll+
mchSaxTNe5y8Rdlvt16oyb8kE9Ye7h4No4zbfL0Nw7pVb9c+ak0WQz8XQYmywm2b4AyLdCVBs6Dh
8X6J1f9uigawhII3F54cdY+x1q/LatesX0iisUwwKwsAJIAuqezcbQUGJnKHooMEMl8HT0c6NIum
b7jGrAP/xfIKe2mdpx/xNjXf/q0CfwpMvjzVN2dSzs79qj4R9XYmdf/RuIJuSbg8Q6Ol/Z7Yfi4K
FdX4V937wynIA53eQijRRUHxm+5NOvrDs1Snd8aBgOxlTguacLSAvC/pwY4sYJp+edUfgssvK347
gOYRtbdaTExqTGZmEKS+X43GvzBO8e+FfrLTXxb6tqfxvXc6xTkn/WT1cXoIf3xyJHtNTBh8eBDL
/nu9nwwmPQ1sJt0iRLTfzYlelKMuFZ56B6NqZt+89xFOpApZAUyhv4jxr4t9OzdaYa6demUXT8Zg
B1ir7wInEIJQoEON8Ntq2n+dIN9u65eX+3ZqZUjeKw4lgXJF7Oxd/V4QHYauxCx2Y2YHONybnQT6
fTit6Qw+swcKuWNlxN1WnNxpjyd7cEDB6Z1R+w9fD0Am6+xonKyGpfF4vXxE0Hk64XII5l7ug/B0
hlnerCtbLR1tZLSPmVT6euZJuSM9Zr3TumWG4WFeDnLk6qlfP7U39/H6eBoGGvtQOeCR3gvzfrIq
xhlyJ90klXGfoe22t0Wu2rfQzUevBQo+tqoDurf/NOB7UYK5MQA5tXb5GF2zBh81nLZ9rGDv47TC
aN4PTc/vQ35+GQO0Vlzc9GokPVOCfvZh9HKDJNJt0l4MVbPijQxd30daWoPS0F6HHx3PNDKvRKxc
Zs0IA/WDZzzNzkOTL/fd+y7z6sUIDL+Ri4nWYrvSUdfmKLal13yT1atqBU7guHmvz0YGwKrRbIug
AsXumZpGVxlZadaYvBT4iZMlO8NDb6odWz9d3Gojf7vPKH5UGWQaOoPgkwasjm6XgJVVbcFtPQXh
TtsXdMRQGn1X9n0IO9+v62Laeuee8Rg3sVcCvSyM9qbJrC6z8vtYb+zT4EnOaGy8jqNJNTIBZO3Z
zawDcLeePzJzqJrVA5xjqygm+ZnH4Y+DyIwSL1Ss8uo3raHH66MMrTVt260fFc794WYPdxh7LXTR
8lgZ2Iri91pzBNfhY9c086LkM43eDhj7IQjWVuFVtjTPgN9NOMeusUDhujzAxAhfTpk3Wktz+Mr1
j7tuDXWr2Z0O6sO7XozLIVtdBJaH+n5ZVtNqq+t2eza6l/hsnlOguGmu0FUzf80432MyzlDKWFxl
IiigC4aHWsaHgAg2qRZB/PpAy1S45hl0uZoH1ssA+ueTPTom8GDWFB6HdvrW+pcXZYy0DN4zuzet
384LLkUb24/EOCGhZ1t6Gt1N5nQSTNH0PgVH3I3Gw48ShCEZuw82z6p56U0zSBaHqSHwICvVPGdm
cXXKcDOE0LJnJaCHRObjPk5fM8XobeEPfz/PB4VR9o04sk6tzbYr+9Qawd7I0zrSEzdOe61muQyy
9iqWthIi/IE84wHyJW5Fj+JaYha7+0f4InkQx+LAmA3uycVOgW/sgXaSYUXDgMoNuX0QF6exC7I9
5LSCobQL4k3o6mSneTv3NLvMyskOPkf22S6f7sAlq2iOdl46Q1enHzYFcqh1VD4BZxLXHARrO5z2
ArhPzfOkBFRldl6o7sfZzU3FONFlM1pIfmjH/mWnvWpScJoNQXOOAM+Ux7hY4wIqRqAr+nz+YJn7
+SZ91pyIqKamIYpXvPmX0pTxasV8FHBmgO2CIjwygLsHNyGCkRrOQ4WS0GU3eo3fOphF44Exmpf+
jQs2NIGD8R5WUjmJatxiW0FPGdoYaKhJuagnyUxa49R5qMbSuuumHnPvq1kyq3F7HjP3pX7qPnCz
EeBJf/KYxIuOxIO0SKeqHe3uZu2Uk8sM5L3aFZScVDZ3cDKaiatuyj2gaOv7i9QX6ArNy+Xljtcw
vo01M4Ilfgg1WesBwb+OFGP4no0l4/yWb2TmwaoDTAUBBAPWwC+m8linLy2xB7rV6VY9Gc1TX5v3
PpSnoQswrVcBZ107vYDVQamoPs5+OSns4fT6hLf7hEAQJkrzoRsnBqzz9t0uqXfTcYYbm8yuG6Fr
nxRH8UQQEb7JK/kEOAEpwgllVnLdlr7I7DaxRiG37OzfsCTZrABEAEd1TkXQvTnJLBcf064LRucG
EBGnljImiomvVHzR0a8wLbinQwOzeBFcxFNQIoTsmc7GK8eaz493iNy5W334SRNCr2lpwdE2rWCH
Fe8mDlNlVwcgvaXzzAboJ0QGnMuu9CuzPxbM9fIm2cd+A5X6E3iwYjdA+PFHc+UJWYJF1rrBS1xa
ynzQ2edJuOyZoj8rdhJzMF8RzzwNuXAUl6k1K1N9HVqnKV55UD2FzicprJM+n62H9zDOi/MaNcU0
rXxM1xJE36GIHlRXsKhnJlEY3HKM6G8e0FFLe8Ene6NQLdMwKs/UxY1Gl5e0cVJgyvmnb4B4H2Y2
BBwyGkMzm5HdtZ7McZQ2FinrrBjAztjFfo2qZTFD2YGm2KCHZqlfBYNVKnFzc7GrZWNcbG5RoDjX
52p13aB2hwFw/nblyvvTsh1zOouTW6CkEkM6mdVq+FEd6skZGIzOgDBEXpd43DgQb2AXcT6DIJvJ
cIIY1bIiVNQgjr24OTKt7zTyfwt9+XgtncGsXRSdWfHeXjRTS2Po3r2Ll4KyJAPlPrC1cRGhzCq3
jxd/nqQ+87OmaPRINYyMcf7ITGoq2XbwnO8fM83WCWhjAKJ4S5k/XFzdOnvVax3kx2QazzMgnl4F
63WOpBHv6oZKhAsR9vvZiZ3zfjRjwO7emjnVcT99bjfpUxWZ13U364dGtroOLAxxejIHH4/Jycs8
JbZ1YHftq5+/AR+uauOqYrRG70w2sMSBOEhzzIC4b/EkxE67xEUj6H+PF0Ftn/vYuFWI7gSjOBCa
IsRCyB7wurOQ+9sQIVercpNv8KJiU3nF67gcUF8P6q60djk4ClHQS9ENj/0p6E/K0Mg3uCp3PCQf
KXWUY3scrYbImifvz067z9zQ748VSMBqQYFb0k4B7HBrnOcX98af3sUw/WlbvCtHjIvm3HcP6xJo
4/JtCBpVNosOdW6mfrpp/dZHHU/OTg4vgHseP5jM75i77Z4AzZqVXuSnH7fYLEtDncglDOM8BbDb
S2U8sElJpMYlkCquZuEi2PnVSlBrpjKNJglM0vepYGkfrgfr4UaBtDn0efTGrt7PUAgfSVj0R44G
8wqEL6996JplS6nd5uIqIz/ibuaT6mHjjurLmxPtASx4ktZ5bYTL8ySeNKJSZPbvmJjYv9NCGg+N
KrTU2YBoPtvxqS/KXEjv0K6m4fP9vXipVsVhN5z18EdlRyRAs93DwXOg4/nsdzu+fLbuu4SLo7th
AIp0AcE6wIqCbI22MAssZYPzGV+d+Km1FEopsXOMzXidBAK8JwOK7KhwfUb44hpdxLGTHtXnaHkJ
6k2Di6hMhshYjxa71hfNb/jf6LszgD+ps4hnixFErNZ91p5MgUaAjiO3pz1l3p1703fwq08zHJTa
D3NEp7V0HLqT3U6utCBeF3DvUBHAYfX63gbtPH4H6NjAtIZB5abPlwCne6ViSDbVVH9XxtgoY/Ga
P+eMzr8+sMbaLItM2bvPcA4fxvTinq3BTntSg8QrWvu6aCdCxQ+5J6IeOCRf1DeKXXPodr0Dccc6
83S3bynYWt2t/fuS2MJTrZuhoc/LebG63bwlLo7xmJzvFA/47LE8djtnVbgrkFjtRWKL0Fo1eb1M
+HTDjzDA8l2Z7l+VBzgVtHG2dOMZfgE83Q+j4hI0tBkNr458jJb3955qpvPQD69wzqB5e1POLxrX
JMVwX4GdXIUBlDArDm55sm8b4qLXayjakOyGbSwCNv7TCzFFQ0RLUadasXG4e+8n/FU4qVG9k9t8
dLUKyoVu4uV33uYy6x3kyXBXL9pNuy6fh5E5wv6ELu7FJn4rJ83H1T8vNGQatFIjdHeR1ZmdnY2B
HTdfa3Nk04dnnxcP/z4tXEGhfsYqHCtczCjCQRVDm2fjPdvmcwip7cRblDasFuYqd0Km5KPUrJaX
zCgzzFc2jQIs4qa3vW8ffjFrSROkwB8TSHX2MDF7U+KrTTvh6jpDjkYLOJ1sWYAfntLvWRgjgO5p
PvHjxJVCVxl3B9lyFbc2VGo+swRrXvaccnFZ6eStTmb+XL+V80tryFf2TDsWwZWXe9AW1Bz6FmRT
3mMy1bH7HGqfdcmTCBimAQ4fT1ZbD4srsU5JSB5BBY0YZbw6IwxFzYVTjfLwesIqq7qVHSKvd7i7
ybIIXhS2EbOyw9Vec6AnIxlHHvoykuxkd7WIhDzJyXb6CyFmB0LfbPDRBagLVIEaPOk8wbHaWqrd
magAZhg1RoJQVc/q+2kezfngk2ZiiZE97lqg6YaGFHMx0gWWcAfDBz11Jw9XFCQE4dPk3GOg5oeA
Gh6xTQmkbkAH7sPZBYZxsNhtZX6a9ZDuloJLYUJyAqA9qmzSCL/Xu+3h875aGubfJq2IrzswYdjh
MeeIxjSy8RiMOjXGhLXT/rjvPPx5bB4fG1xrNvuygieFNyi4tSMMNAPmzg318OCIX2s8kprpOkFF
MuBLhBlMIIlvRpZxZsoxGsduTBWlBFCW2bCqwIXJvMY9M8mTWvFnsiukwpd8PkhhKo4AKT/h6YBT
sETWUQTC70nwwsv1aC86sTVvsK3nRwGrmcHOToBEvkGCMFL2MgT0vxya0G/sPL4ovtdLhz0RP9jH
pKDxGGC+28XqSMALUD5Py2qxM2hYWFsRNRrtjqgXrXznEQFsgEbcfC2hQL/Nsai8YMrjR/ZxwHsL
dyd1yGwbt3mxvLsaGyQjho9x7Mh7wvWUKc8IlMmEvNBIqHJ+b3HbWrtFOfJzZAOmNXEk+GEodpxA
9lB7AjiNzxGJl4d/ZEvFxTfjTbIiBc/BcuAQnfMebsV/a0v0PXFwjVuQTqb89v9+9WiJuqHwYV0T
4YpDWMvG9Hks0WUTs00FJpZ8g3lDfvgYt8EyobUIwWDMkViVIBeFyL+2kIrICYlSyJwb91UzG9jY
6d7hOOKHM7taKnt+D2SIH4Xk8NzbhOVChrck4yjWxPk1tVmId3xakvSg2HvhHXFGaZLI0CdIlPnY
V3hED4dd/JQn9sXKaCO+kRrlddkn4VCHlIiFbPSch6k+JSKYW+X4psfQeu3mr6THzXCJQKJyb35F
gH7a6iyrW9H0hgIQtUn9qbFozcUnEYoftgh03t0VjkVsqUGFooDLcTNk+WbLlm666cnrpgVCyS+O
rrJrRwadU9wRLPk4nT+wvJV5m5fr+/T0DrYojhXG9mRm29Cq7JEnbovgF5FYTplJ9KVHNmLJ29Qm
/s20oU8d/88mR43QqpzIlXIjUfss34sWgApWhxEvIO1w8rDVja0T0YhIRiFSaa160zugcInyIx/W
LyGmMZaS/AgtJ0KqY5ylFCnGU3Aae2geb2suPxIAUp3VTM4PrmOLXHFutM2zBDWDZCoeVAjM3bps
Op98nqswK3bj2hTTy1Io/NoWK9RTKh+MLMj21UwczQ/N2B3RxrUlbWMMNmevZduhnQBZLJlr1uNZ
twXOWDeODTxXKGb6gNZFsZFvK2LZofHaN7eqhesusOyMq3tycndAsy/0iuJWilT5lZ+8grg6gvKb
UrMj9qgDcw/mFiJL1i4BWH0wnCMYbPhr6MMsOub8O+B4EpkKpC5InLtxno78uyeiwsZE3xrKTvWu
fCLuH9AomUXvKW8RjniRZKItub+7K1d6KlbDvr1mbzAxWeL8Cspt4qrHTm9REhhl4jxjlBjJrGPG
VaOmClaSC8Mizx+yG+JSpdORJTGVQFnu803KQ59H5qhmZyQghOpI/AuYrVmhmBqeJ36/GyMrcXoc
K73IQbtUOTzeu+FW7EP2gIrTYM9LrgRjsz6L7ZLyP9Rgy77ZmkImhOfJtUL4VJa4INkxyxAVLcq9
hsiJG9Bnm3GwuTsSfzPk7gycocPGgPILbto0skI7NMnrECdeabnRV4XXECRfjgIpPeVyY8mQtYdT
AtbQY1NVr+QneQFjuB5NSQoLTEgzxKWiN4HE0pa9pjk1cmI7w91iQ4CVEucWznI33XZGSKVCCHNp
lOYAOhl2gW/5XIhgPDWVxZkT055HlrIIhSljif6n5EUIUs/YXkWJrppE5mAsxEPMr/Z40bsVLapJ
uwPjn8eD3cQ4lAjgPllrfGKJKA0SFm4md8Zs2wARZL8uU2klwbdhPY56Y9R7Cd4/o9yP2OKQydhD
hKan1gspyjQPkDJL2mg8bfl+fo+cdKuZxGfcSe6XoFzBVtiZe+MHJc6MvnNEG/E8SgjGjV+YUUvc
KbTwWCLvIFRn6rJ34nMzUgZDTJ5GxqcxkyNFxE0EYkTkMO3iUic0Yo5rtIBwhc2kqg+hppluhRDF
3NvKguHTUJYVKrWYVFa4yUCRHvEasR05QkhDO52eacTW0Z/CoiW8ZGEVExw34wCfArevzwdKluja
2V4mCU/N/5hig/twRlzZ7AJ9K0yPUN6PYGjIM0JKc8AnXKwtbJ8I5d0/3BHy9n+iLn6/Ga/yTCJg
D612DCjFKpyUzHGmpPkYrER8H3YLS7REY4TynO3ZYWcLULP/WBYcb+NUVs5TD5n4kBvOVh0f9u2y
BI4049U7R+d5ry6wR4jOVFl0ETqGkMK5MisABLQ9QrNPawQgs5rxyTpZ5QpC6iA0+c6+PwTzGaid
dJrtu9VlHDnt0AjHQ091Hrb0wkZ91HwbeEt3Xyidvn9z5NfcvJAJIaVqlPZ5d2CTGlPaqCX42c8w
G0b+ZSK5pE+MjxETB7GtkfSIfdkIwJtHL3XjYgztjBGiqRdDxLi270/h+ny47pDtywTtbyOIpIwe
oXmrxtSObXWNbVnxVzpfloPG6c1v6ITbtHekERI1TBpEo/g4dArr7sx4UnJyTElxpqSFgaHvPUHf
iO5/CG/Gzt7J4UmrV7gmIN2RI2/bN1/xlF1pp26oiwCwhXC8ym5qUDewFWt9Rb6kHeknI1xx0vjh
5vOo4n25Hh1JxstR8u/r1EPxHZLc6Z5OpdWTQfSXZ3dHo7at2LegcyS3mZcviCHDJ0Ktnyy7sB6u
/labz6p1pUuGpAwKys7HldMKKDPFzUgow2gjmorjrYYx3l3QwTrvdkNDVJbmdtazYmcT7UV4BJJJ
bO9HS90i0hTNyEbufgwclS+dwSR+cDE0mzS+fXm7mac1WsQRDuPDTVxUZiC5TJhwvWDbIg/Qd0hJ
euGM5gPjzG5kG7oSrLebpbyeaBUv5u02B4FDH3f+4pPY7hX2IwfGV9Bjb8ZG4q61QfcEreTinPuD
B+S5/DwxeUAy4GQIZiImmt4+hJXtcx7YBKx/a1cbOeg5clDvwovx7NMNcl+SPMU3Cc5raaYvxGXL
nptJqVuwMr2NOLS3O0jlCVL+WDSkoNQx7FTk/gdBn2QpKa43ySqDPGi3N5cugvEbSbbdyZfZxXhZ
GsWk8Dunj/4UygUsMXE+Xk/4HjFiVxstN7sfqFw4N3Vu3sDvL/tBjxx3Npd8eXF2z0Fv3GNfmyeu
G1EN3s6HZmZ8d3k29Cu+tlAdV2MizOE+9hJu0LzwoeGdn9/tqxdy4O9JcAJgpLgbamaeyCQ5S80Q
uZfdR45nwo7jy3qhoc51AzdlIT//F3rB0DvtU1YLhicnaowe+XYnJYVmnULgnQwtM7LJZVJNGLNl
GGg2WMsITee3brFo/AfkxDw3icWT8Toguci8USZoMLOFrJuVf7bLYDBRx7pTvMU9UwlUYpJAUEhe
1kUBYjyY78ypxc5oRVr1PVpm22tlqog4emNzcm5m/R7NZw9TXjb4Gydfm0bUMOy+/fxOrgcwLHci
Ae9ZT9Gyzt0aEtrXdKgKfwwiLkMsJzgiOZk7mMV4YpBkuBXfd1+c+QuaS8ctYndxOu/ujTbLmHNI
pyYuzohOIPPi3zc9aLbokbfiady60gROLuN0hh2sc0bBjRb2VesyXud3FE29/eW1W6BmmPi7Tevp
bXXou6jByTYirTt4aReeblSkda6mtrxifkfWQ2aQKrg76S4b8KyKGQdA0W07t/zAM2ZmVHOpFOAV
nIw3WMcWVGrMjomsoLSFOX7+wIszd9HsKUgI1TX/Ac1Y0M0f7h34/VTMgVMaoN0SNwQrOGkXN6pN
JLeth3PzEeTB5GbSJ453Un60tmgEjacwz0Bf1tqDydUlkYVX7dOo70ZTsGTcnLPN7QzTCLA+QY/E
ccazZCEFjA2Zt1mOuaNlFj4N9OUZm95uqV+DSXIS7iQh1kv6km9zFVuuE6uSQnM68+02y6yb20A+
uBC1rCFofdtwpvi5e7KQx5f1IvSzLSm9psFxOBsLcjcBcY1NAYN3W0v2K4yr11k8zqxo3TG6ReCh
41Bx67yehS1EvZfY9Ny9c0khLJgOvFQxci+eoQFy77ZCeVofUqA7mbMjGWh6KBzqz6QZlGMUqP4+
XkFb7T5Q5BWmlcEEazCOzHzFQWL7B/PaTunC1qmTBPe5sus4qca8Tki7n2pzAJHORn1SPkqS4YEW
DDHBd6PnDjsz2d3tmOzHJJ4msLh4N6hzx8xpUqDe51s6kroa6rXEYid7LCtCnIvbeihdtLTwI7nb
47tQqqGBDrbPgQwdGka+2PeM7HkS8rQt04ofInWFdmOUbHbniTtDe06NfcGnHM5gdHduhPDT9TN6
ViMGMJ6lqWA6gi+CYEt/0XHXye0FinWdpnZGi5A+S9b5sgeqo2KNvIjCWQHMjsp8ompLY8mhgtJ4
XLAt9Oa4I33sROxcvbvTD55zM9urs9KhjPbW+DiuFgTo4x5HjiL3ij5efbiOG6KYQLdpIZuwLDaa
i42t2fQJ4iEYmYvQ6Wz2/d7LeDZ4jfAfVUqjlZ0RB10cHW9RpW3+iKjNRovEUce9cZLh1BZvFdHX
FisYDIwBAiKbQ4ApKi+xqoXqxePcxjua5Su8YluPBDvMC/p8Xe6KDVyAbsNECi45LnbKbipW8Ky5
kak+iGaW6rFcoqAr3FLdUwiD5GD4dE+MfNfG2P+ysbSrWcDXVvivHYqXKZx6XO9VhTKn/EnsOrBK
dwSUnjCbOGK71h4F10OvJBAdBSRo8EOocRJBZ8u+V+8xCTK+JIJJGuPtsdV2GAbrGmBfHKQnXZ4z
Q91f5ierSGwtiGfVU7q74Xpc2GScR6KTAbbq/zg7r+XGlWZLv8rEuR7EwJuJmbkgHL2TKHfDECU1
CO8BEk8/H3RcN7eiGfHHuTr7724QhaqszJVrrVTOtvpShFgrEEMn1lp1nqkyV+dFCXz4TnPtTWTm
rwjqAJi8bGcpk5CvXviovsSz0vmiHDAdw46ezuvLKK0nljBt3rGTufpc6Lbxqu+l2fAgLKOVuDCf
w5f8M90W70LlEec+au7FdFWWk3RlkNeYE4FLHBDs0BC036N5TP53ZR/TQlnpjyop5Bn7lM6lMPWL
U0iyfNxcrUmwVHwSpSV8RI0nHwlAY7p+eSJK2fsBDIH8S7M1avf1AOzbEK1kEsdkwlR1HjCW1clB
nqrTquTP1cviKcGlTCXZ0GyRz1IdUu89Iy9u3NH6IXVUiJx4PYfkJ4aTnh3q449xqumV75Eye40M
3DFAwkYhvuJSDFFVk+nxcVRP2FXEhpn5kq0bTCse1Y3wpm/4zrWDl9PzBUeL805jGS+2SpmiM0kn
9BjK+HL8UCjvQCBCnylUCjlZ+RHMBrLk/FX1OhYwQP4CVZV5BwphGCxvjOeSW6BzIOcIGPtgsLlM
amLu8dfjS/VkmyP9aJqCPD1l0+yZqQmTxG1WfOrHfim/cNH3HxdtkkFFmbcR/yaVHrXEa01eQ8BJ
1uHjVXVF02cV8nyjURuD+7O3vsdhauZa0SYBW+noNqo3MCCToc6JF5wdiw7+MonmAwga7WqEXo2j
4vz7sM93waLawv0h3FXsBPr7Gh1GZYoXYjgPgVgPEpgY3c8SjlC+ahjboTDpNfa1dV9MpDV6tuV5
mntaMiEbZEyhY63G1Jl1kJ1yJr6IHybRO4ObULnHB0AOlycbbJJDAmOXY1QvGYspXElA0hcD5LC3
rXUeu9lGA/oKQC7zlcy8zdoW1iVTRYP5BRIRU3ec/mUPCvjr8igfMiD5pmYSz5hWG347a7cjwCAT
UZbxKj00U5UdT4rsyCe2GIKM3MkfrCeG7sHK+iWkjgWVgpFV++DzuJE/hrMdXd2W+5LORjzJz9uG
DgHAc+ZFVLjPwSFma6DFj7z2YIzcZyUDrDuTPJZOKhM69oZXv/Ov8F805v7BwwIT5zAZLv1sXwZh
IlxPYRIDtAsnDTyNEskf2T0gIq46a6bwi5cf+2EZqfaRGarTwgOf5ep/9WnsgJ8mxOjQTb9xx4vb
QnxMwRdIK1JyyXYWAIBvUypV4UlsZ4UxUbcsfPoVPYQKgHg+lwRH5KOC0AMX+iU4HEMePo2paDpi
YFfbyOlAhC2vXxWvI/RHTb405tveb/chHY0FbCS4B9nm6Gh7fjOEKfoNr8qCXqkOsNx5sj8CtIlH
a6yYGdzFxHH6gtYLfBjjhbzuQXHoyndLWtZX8NfuuaWtoz3rT9qC1jD6OSLH/roW6UiT9SbDRCVq
Uu9WUxIU0vfUl06UoyAc2cNl2k2MXYUAP8ayJjGB3VUO8Kj35P7xajZp5+sn00u3wbZBBFlMS+e8
1ubDU7fu3s5TZU6oyOnibNLWHnZtMQkkT1pzjfSAeidtHcDaODqWm00ljj6W60tz0S+TcAzCH0Ln
cNPwhwfR5zgeJa4yfWmNjWZgzpEMYD6ks5pkt3OZ8j4jFIDlgI47yZP6cZkX024KtVxYq+iEonFe
k7SmNPBFsI9gVTw36aRgY4tLbieAM588bdxq5hiE3+JNY2frHsRVnnQYlABnJ4cYAs6y8kPvuCaG
enVHwNen6rPpDSOcElNb6AhAVvp0gEVnx4/Uxw/JZRZC3gacJke+vMIEp9PwEG9kyuHthaIfHv7R
OQJAbkWHybhz2dFiZ81AncbnDrySBchr+Fo7tqLUOs0bZQyUA5l6BZ69J76kj5d31atKEvj5p+qX
Twtt/L31xtJtsjKCL6AHwqknbWLNTCpFxaNV5kGv2VozqGH0mRakQ/ZYILr1A88MN4EHQAgPqyI1
KZ/DZ3UFoEX0NmlLj0QXhteXC2Fb+EoJJXNSrTjWI2Iya76UA//GLiNfFaZP4aY/Qa4/9eKkJk2z
uSUo6JCyxw6YjFuOjQqwiFyeRO+iV28jzAXoD/Y2pPuMvuwT+9h6uPoaCMB1amwT2g+Lfhq9NQyS
j2fW1U6XF+aYUEBSMHE3JXtenVBJe+XAO/3KedORM3FSKKpoqEGGmzaMhP86L94ZEDZLyciTZw0g
gonEnnpKpjnJSP5A2uVe5xGVqLoTqblYp+2FiU7OZ+fAAoJOF3j5A6+Fz4FfA7RnhOgRchE9+PmX
ScJdmW9ftXnxZKx0x5yJW2ttMe0U5iajkMVncthhT7xirMVw0KcBHS6ShguOO8K8xq2JM3d16s+A
e4g0CdIowxCoKzw25/5C9U9HaC5vxtrmSh7IrQAu0j4qv7KUv5sgmTXm0Zoz080DX0clMc2mXLHb
4/SV1fKar2i6ptWN/sImYeq4spOvjALa5gi1jkAdpMSTYn950gznCH0CsSEQM701iTYvN1/h6kvO
8wUYfF3VtibZkEdUNgMZCIzUqTCW1/bx+UoKMPbgRnkgjewVc9vexxPFVmLbXZfB9vpirUbLiGRO
9nKelxsBBwnFH/C2f71SApugqsVEmytgHdFBnGq29HQGMZ9rc4Qf1P0ZNZx6ahGyjqzGop/odKVG
ExJaBh7FjndeCVuFUpveBdkBo6MaP/HzRXiKVhEkDVgcqavAQg7eSx4IZPdy2fY0JDpXjmz5Ss4p
AVRTKmuhbzySm5OVP6Segh0eCAqcPM5Y4FBpzK7uyA6kN7ySwFVX1+d4E7yQ4OaUwtRvy4wJdvQ7
8zmlisqhnF02GmjBa/4crYRZd1DcZg1GRF2fnxjRwFBkahYgfdt4bKfiNHM1u1mx0wLKAysajU6m
NHkydif/SQU2HqtO/VRvuK1ZWvJmtgRpIp1XX7fGrFEFkyELVJbSL+Klvuk/SMxbikzpq1uJIJwj
CA8HZRU+VF9kXGCsdj8bcStaFNWXRWluNy+aA849A2bfZ3PqKhJgMt0jtSRPymcRfRWHpYLFVTvA
pcbs0gMZ9lN5WnrJXtjlS2nHDWCt+AvkrpaT0vsQaAc08LJVvwDKPLtwjWf5rPeY/pc8bOGDbC8M
KEloW1FPMeHBIPpoTkNDKPHLacD9B2BI+Q6Vh1sR3AiKO08cC50C5Q84B0Xqio9Prl/SR+HrUm0V
NJNqxCM1jMiLw41ql8+MC3c+Ndh8yXJ4MJbabMSX44BiduR99S7sc9VVpqo9eMrDsBGW9AioYSPK
Ev4qfK38m2yIwdtKXQxu/Cg6LUTIhcXIJcAyIMmYNztPa5gG7TTFEpUIwz4v/OClO5Tc9YtwO1Yx
Lb0XTgbZee80Ywdkr05/Pb3Eo5Pa6gkJ0wzzgWn4DqXxUXyLT8prT0XmV7HTkdVsDMIQALpnzJV8
IQb+ADijP4gzwz3OGnGib6HSHUIw85iE5zIPfcvtbGmuECSNrc6WFbZSPznvKGMoLPXJBxGgn+CQ
S9VkBKRdH+QvM2sugA7P0+3YijDm5bJfgh7GHq5Nk2xfevoza4zw8joP34fN0R5D88oAseFG9NPc
Ua987pT3C2hCBQRsbUbtep7DLaExvakO1mtN0X3ZRMvgPX26SE60TBcw/B/xV3gWshFYmifuu/pi
VmA5EfWT+kK6TJkdzw6Fvz4/aT7tszVyMPp6cwe50NjT11ZXr13STAVblZ3LSjOdC1cXuA8til/l
pzmtoC83QE6QpjuaCJ/ARq19ZmeMbn09LKjtw6f2ns1/sS3mzrjrxlu2f+pp0flUAytxbYAFxQ8l
BLip6dWzg4z+w0sar9xmLhfgXgUd4wuN7i7iFFx0VYMnXHmN/kTDaTb+UtqusOOc6/T9u6uxCeyt
wagCsO0L1WY0bfwonrzmLxfuf3qXG3N/Dqawy10bIL3BQxKEZx/PdInUjZmmxEeQFPqQgBQyNy2w
V7fqHxuympEyw0VL225EflUvsE26WdrW+NQeIZA/qAt6Q+OsbTof02hVOLIfrCHfOdKqxr3xU/d3
7cN4y5u7J5EODm/FuSuWxQyGykKAT3retRnXQLI3PfPZDsA0yaYBVLldnQq6ju4CRpMA9Y6+iRV7
mI8NlepLeK2nnOJ8kuLS3yNd3pXANz3yw4mlEKIiN1okBKIMEnkzIR4L5YScK9+MGxEB06N0aNbN
+3mfL1uPHqrqwxgngSjm5jNEO7eaqkAWlP6INiiTR0+TDU2vReAn5M7KKf1KfVro7+Ofid7k54Hr
a1ouoq9sdYFv9jbotgaIf/V67+podvE23m8LEp4zhjqHzB2ewtrJZ0d6qCMAry555xlVfPgonW3h
TduNaWy1x8fqDNosAUNwfpMp0LqXTRV/jFQFQzCsrfjccOJqcntCVMM802DLtVzPTE9aRVP+Tbe4
Tij9qqfgtQ2Zc5q81Q9AzTNQk7Fvd3ZHta7kDq7En0ttcUkrDvrFolkHXJ37no5CCw1+r7NwnzLA
AIhI5w+1l5pTiTS4WPTCKqShVixUchLYGKInQSQz4F16IsxXCkQaamjJ1/mjgZV19atv7XBbz8Z2
DmnNEu3lYuzrFZOhoh+QbytIfe89I8w2UAz8aEbEmeTDokC/MHziBv0kE+1+cb18UNVuLV9B+A+O
518OwoyOB4F1flzTOPcONV0y1LqhZ20BbSfNLyo3OtEizssnfY/mZ3KgLnCvMxlsdVYvFUIFNyKd
uWdyWGurzeDDL8E/2aKyx6ehI+MyD2vHYNZoZcxoHLYLbdYCWHFDqo72qR8GeE8nSNPUweKkhK+y
Nh4rr0Nr8O1xVjDftQfBlDyFXpxEFxkRaAOMnLFKKdT4KXsp2l0XyEMfAFsBvwtEBKiuKLUgj9uH
YMPVDqoqn1KP4mOVgNdqXCTCinqML6w9GXNhh20TrbgeddXIpx6pAOfJQ88bx5tD48J4Bh+mqTiw
T9kDNhvrNXSS1VryX8erdGY8Dp/ZCwoCJmxWyyvXkbrWthHR8Zl8Rw0m2mMNCfItJT4z4Oh0tOV1
Yl8nNh2hcWYY9ujhJnHXz4XLFHRy1N0Iz8kOgx5G+oTMrFzAV6rCdxb+QT6R1GS7ap5vjTljefml
I9WkKGk07xXqtH0HuYvD7UivAcmQQkjWH9ncjG+VvQICCwc7pEXJrp5UPjQUgxQqPGkzqqsZoUna
ko35VFl852yXbmj60QpKH4C81/W2WYUb/tdT4yUAtCRkySrddAeTyjafASUVT/zD0TgV3VqRHdUv
DQdGHq9i0mL27XyECsesyzE/4KvArSFYUL22s+tMZXNby893knFQ72iCBAGFBbN/nXwDtwPxkq9O
rSfVnCQ7Nl2x6qemK5GCxLTFhBn3ASk5doBIbnwuSjuP7Yf3eimRDrGvSUBaN3t84g61tvparODu
CDOi+Hx8k/qkzJRH8Hg6UMQOIju16oZUs1ykQK8rgVaYics7zQlU+8e9tv2+s5x6ft137GMKM1hM
L1Viq6RxU8gcG22mu+baIOtbByermOSL7CNdDK9sCp1tnXul+ch/li4+ePc7hJ+ht8cspPnKx7vo
6Ape46XwJS0alRbdKP7iANvjPOfgxptK39YnfqC5N8kPa5vCiMBuaLaFvZI5KTSHbEg6RDuBjI7y
dKQUQZTYZG+abZigBDjm8lZLayl8ZqtD+VgBpo9er+NycBrjAT3bJAPqWrUcXjoS5Jb785fxmZ+O
6chfEk+5E+01kg+NDJQaEoYFDJmZBbuA+tQtljDwr3NhYX3WzwqroT1EpIgCJ6/a5Q+V6QLq7sli
Tv2URwhOzkdAjiFtyxMCca7mVnbFRcvL0Dmu7yhN5R8shP5Qft7IaDUhkQZJwaHJINxkaHUa7te5
+e2fSVpDLcqtSMvDpB1CiX7XUOQn8yR+gI7XD65N0j+MsarmaArZOJvjyWTMzVuN/65THyb7wPcv
OFxK7jyf2XyU3dGdPt1z3/jB5QePIU1htivjVzR59Ff4eN+HWVD/33+T/qdSRJ1ZBOhsIertVTpM
z/mrOLkj/1Z+WmPmvhkW9l/MizBGlfZvTxGrWBNkEQcMGhKdYx4o/ZPJAjmt6nozTMAA69OX0Zji
8ot00oonH0sah7Y9df7tf/yv//d/Pi7/O/jKt/+u5/0fWZtu8zBreIEfP/bvP+TmddXSbNVWxduk
cp5W5+0bNuGT7dJ/zWfuOz61f3+a9NPiMo2Egdo6Sm1TuxEVN9e+uGpXDDGosdCjjZPRHvfHKd/U
xpC8n9zxNfpRZa+OpnlI/1Us7W4sB4oulsRO4u2YEWnQX/VO6fxjSdfcXruHB0Y0/f395J+k7vg6
4ryhoQdXjJvVVAaT8bgFglmMTRpn9SgxCmMLeQlX1nfGjj39/XE/L+c43QXbHQzC9ZvlPBuBXMgx
y9naL84b/NMvBuZ8D1G96z84/vJbOThuSaIp4lkpMnzjzw1rym2mx4WG8mA2oK1HXAdVUNs/i7AB
E3rJd30kf9wqo+sOA5eYZnL7bkOrZo0RMelrsXKwt/36wEgevyQ8U7hb/r6O8g9+NApjwLFnkvFn
0r+30W+nUZYEtT/K34Y7GNczTAPz0879gjK/9jF07CFHTX9Fcz6gsfz7o6XxE92uKzPWMYfBowJL
+ZtP2BZlEdVXdujLC0dPnZn4NduMTIlPn3eeNIbt2yfpIjbNkiThhfG9mX57yVQs1Viv2Cy9vaJC
fCwnEEWAc/zX+beR+t8f99Pn0/HIZxwhXmaaefNeSp63gdp9W1CJdrgYaAVEIPv33OG10fbgH281
+sIzclyXcAr+c18ea0E2mpr1a7yn1duK2TOr1SJk7jh1MzpGdyFMhwZk+cVhYtzqEau4lH7YV3JC
CT1yvZHiPhNZsdUdp0h/fu6m18nOLOhlL+75nP34AfCwZygP7keyerMk8THts7og5jve96RaH7uI
8WNn9kNi3/Wx18Y3/8fKcI/hzKUy8Vi5eRzj67LeEnEdS15eLt4LOuo5k4k6hxlM3iO9l8t0RjJ6
mgHy9ZPmNNmH9pLy5RnWDmwDxlSuMSBhQob9wJBkEbNC8wwuFtl3gpg+2rv943fqyjhU3SCUWeNV
+du+zIQ6lY8q9m8NUoMApYICHEgKhBoASTQaEnirvkK2yH8y+X9GkQAkRlTQMOsBoBYp6kFjbUGT
G4CZP4S9tZZfBTjLsPq90ZHD8o+ANxE0j/MbMNDITRsBQtjeNB3oPiyP679vfumnaInN4n+90/jO
v72TIue6ZlYkEaZ/fh1oAT2/hjBMULBN5cmdS/XHS+f3h90cAXzQ1KrL+dAMyMUMLXMeZx8fS1Ae
2xbvWt9KP2YMbCospsZhFAxK+PPdwgJfT5mhw2QM2UxyjIXktL75pF/Bu5FzwEO6rjBXQOp+3XVO
7AbzEyLXcq8ha+nXPfo0WAEnFFI6Mihxhfyw3UPgWJ43yvPogPpmCugo1BLRtjFWGYhQmsdqE3ko
nfyRjK5AVbfg19Ps3oVTWqs0uwA5DFuBoAue08Gkk7e9oz1d3kfqrPVaPpCY40AM5VeEI5SSxE+o
MESa2vQQRoh3Fb/CY14E0JxAnq7QJdbqR0CvIJoOI7HyGR/owG52tKHj1+grfgheodCc/r5tlB+O
7JgYWTJT8PAq1W6OwjmtlHNgpESIccrSiUkXqf34SLAY4xYEBxBTw4ea/crMNhyTdgswg7//hJ92
LvNMFObe4x8qMdLsz68rn49RMcSYXGrnick9kXkC6nPk99k0fkxcSML37LflHwLAH4+8cbaJAlls
pID9q0yexqm1YyIz22MGR87EWLqHe87y0o/L/Ns73kTGMi3qQE95R9knBy1XoR+AAEFjaqeL/N7p
/CG3+OPtxlvht1CQ6D2jOCTezlm8vWxO+7NDVviIBffRw3TJnU9/UQl/3kl8f95Jv73ieD3/9lTr
XIvHSuapT6toBmp8oSGFse8W9MzXoRBsfeMNfo4O2OJMhSW+T58wHe9sJuWHdFjFpJHUmxyOyZLj
l//9V1zMJk2M4fKYYj0RPdJYgGuG0rV7bqax6sgAR1TGOUqZ49SN5nM8Np6ntJxM1aemL1YgboX9
eW+k6E8RjJ+lWwZOp5aK0+qfP6tMgiCqlUSh+MJJhP/zNlgej5Ki5YSaZ3pvLvNPBe0fD7zZ4Wbe
DZfGELJNc/EG05ezhRx4UumKdCSgvvfTYzcVE1AhzHyO00b0r41/lJ1ugOGk0UBF1KPMSs03R0+/
5UDrOpgKodsd72xW6cejiH87q4JLm6jcnP5MDqMmNPFENcjwIYjE9nKU6oRe7IiTOxf/T1k37teG
RbVkqAwlu/kMva7W6vk4zvJlrOpYCdKh8UhMYnv74S5xnmSqBOwG5AN39uVPSfcfT74p09TMNC6X
EPO1Ue41qhlHkV0Kayd7BmFAHkS3CoT0njmj9GMsICmQRMPSCLA3+6BJ2rAsZT1/RClc+rUvu0go
7UfIfzDofVQU9yzKftx5OF+Lo7MnHuPf3+C3ExhiWdzEKWvsEFhZ5XH0mjGdzT7EmY8ptL0rn1Pv
AS3Q7t6jfwxBzPzkHtMZeGqKN4c/LLIquV5aEbPN1YsIvVl8j6f1hKuMgSyTjy3TCsdhOBNxqXuH
h1EPlo3Ts+597DG+3qSXTOn6759xs8sGU4gj7UJ6Sd44MbcjjH0FUb9zbf75ZQEYcHDn6mZGFTOp
CXg3UV6u0iyVqq7ciTXNIwOpjYFio7k65WV3VIdtMhynbWs4kYWOfhtLNW+bFPO871fqWXPu/Jqb
CPcfPwdkCShCG/1Ob86xFh+1PpGtYqdWH9UZHe/VmFjR27UPbSXp7F5Q3MG8TGJIP20H+SGsFkYu
TTLFnCa9NWkG2C49ZKEodsKBdmu6ieAyXmT4S92iLEbuLhIZrXDI+pILnLgSa8wwtcNGnust5LBz
OEsz6U286k4WugqIMxOGJ1qXTs+oKZSOZkgDPWT4SMLGK0DI1cHTw9Ztgp0SERWPh2x9vryZuCWJ
MTZHtO4NcX7WLFeJsI9UFq0eb1QnV1D1yIw6y6/u8UkxyT8rKOQ1kliw9Lys5iWUuQFyFJyiUEID
3aIXM/IX3fiK5IVe+DVpZ1O6QnuSWQQhYPgAxgD6R5OqvCSmNBZk67BcnStIN8XpPPYFjE1/0f0Y
HqYGKpt3fEva6aVoOY1ezAuYfUdU3K1mq5Huipi91U+JnB5is3VFHTdP9N8Kmidrd1ZKPzsHT7p1
iqm6OJoD7Rt107f1vZD34wb9bUfchB5LClvZioNyZ6Z+gYWpkYm40LwKEs2EdKeIEwG67HUia796
BdIDitUj7Oa4vXdQ/jyO/74zNaYuYxoPJodt9J93b2po5zKJhGJnBY5RdXZqIMI6+/E18JLrQmp/
6efWLpLGPqpfqnyZGHi+XaTp1TKd4RrZgyG4Ogv+9wMzJnz/HSP+80fhEwqKAApzm6e0x3NjDcdj
MS5Obyp227+eqQ7L2i5j6195FqPjRWbXUu/eumV3qiAlTIYpdpq6TyzE5xSG0UytMeYJ7sSBH9f6
vx6Fx+Ofax2qSoDLvF7swnZ/hlDVCYvKwhPwxYi4atU7n1b+cRUB0XA6l0F+1Jst1ks5Puc5n7Yv
PiOrWefHqxcpR7+8NFOGcW9avZ6S6e/P4kpWBHuIhnlO0ykPsXiiMW+ZtPlVzB5oajDjqcV2JnPb
qnCqAH2aIkwuOm4mUnEIq8b9+/e/qQj+YwNI4NHkhMAlt3mPpfZ9LkhsgKbP7CE4JBYyJUuBEang
d7joMopUAg5oijvuirxA9VlWd3bGTfb1z19xs4BZ1JMEdvyKuFmG12ZXl7+a/o2BJfAcMUZI3DQ1
/CL5qLCHgpPw9zUY//HbM6CbI16Hr7rIeNg/NwsDxZII0K7YJdahsabHyI8IcHUn33mO9Gfrg7dk
a4AJWpIK4gpQfhMBjmZOxXDh9XCTtyX1FJWv56yxteIygVkvyKsq/GxkrHyy2d/f8E9I8t8frOhj
JWJw1PnOf75hpFei1XcipjZD6ZYhsQUYQvxosXuRLnaXJFPrfOeR/ziBvOvvj7xJCww6aZdQGOpd
fHUv3SSF82K9BuZBG3ZZ9/r31/suW/74guPDmL89Tq8cp5DfPEygo9YqZoWZm7Ds2ovf9oFT1A53
fnZOXFEQ3To13CJDCnQxJ1aD71OI7rjyegW8M35LzwutTnyppAuNU9AV4vkFcYx0Nuy//9J/BIqb
Hzp+qN+SUqZUhUdRaOpdprpcCHb0IvS4ALWnQbvzJOnPCvQ/vvl/r8k3dvb7o0JZbnSlq3dR7eZW
6ypcv+buiFM51LmOBmfiDncBjTvv952d/fbQRFfbIM95PzOe1aJNAnQ8z6xubUYfl+n5+hFWok2E
sUMdbpRbdLMi8k3xINUb7lsZc1F1HRduXfrHFJLXcalsL4aLTvDvX+EfB/7Pr/ANy/z2K0NJzqXy
2Na7ALiVnCURnUZ+abC4+vtzbppw//kNTBOzaTocpnFzDZmSHHcqM3N3+rHzg0pZRilqPxKdoHTD
q+HJ7aspaH4kW74IAJee15n0EkaRa0AMPqeL67HwxbN1p+nz3Wu8PS50XxVuK3oH/LQ/d6GSVrGV
12m96+Tqqwk6z6TkriIBstJjTpqXt413gVyrJwY+N2iUjq9N1y/yVpwdcYVX1NNRi8lddzX4uS42
bhprbnBmaAuRRSUfRBpk6B9x4g+XN8EwH+KrJ1SnmH6vbF0moYAJKYpG+TMMTscOyUekQBYTbfLC
VuvfhcHcXerSjaVwXxsPkhR5UQ7jq3ln64Zy85Bcnb4SJ+Kl58b6PHNKpaz0//7tfopfv62RevPp
OlmpSK8zrH3w0ssKc9y9Bso4Jb1OBjlwGuVOEqGOq377VQzysO9pIrSrbr5KFmZxXyZytQNO/gjX
1lTGBTZy1F2PawgEEdxzLAqVWfkLt569+KvArXVvnfov0zY+E8SGX/Jj/XGU7Qvsb/LZdhT3wQrT
oOtgDvdxfIDQlD+WWymZGL/WeGph4lu4VX/ndH1nO395kdvWcyyeozwteZEkcOUBS8BiFsy7ZoKn
Ytu7beygRLLw5sEZBCa4ZIemazZOETEEwVESJ0kdWPc1xLcHY2ft4DfaIvrPXQKVrZyoSKzJljD/
OMAv1LaDOY6ofOgRVhmTqnPDe9X8PzMkooWh0Z5hStBodn5zuch6wBdrWwSdGIgZM5Wy6Fp6OD+F
OMrYxhERnOD0z8WRzX/vZvspUv3+7Js9cQzEsEx6nt0msyO4jMj3DCwvRDzy9+3+Y27y25Osm/1e
CInRZdWl2hnp5oJzeaULWCinvlAt68pN5EWRL+UGrXx/pw/800EDdqP/zBw8vPlvkiJNJvJdhoFt
f9lQhIiJew43sYpuDu5R9q88jC6kKI3Qs6LdvOVwzqSrOrCex+uMJ+GYP4mQQ+GvURwCZfb3Nf3p
MrREQzfoeHEFKLcbRy4kXQnP9e7c+nG4y5RDN8xC9WR0dx704z1jqRpojyLSSDRv0ueyPmex1FrV
TkfmUh1yERZNjDAzhCEmYMhe1N5ZhFsXSGvThCcqb/XI3ItUE0GA/0QLs7WMV0Xu/X0Bfjw6lsod
M4JwqnnbUmkuTCoGqql2ajTP41mvLsyz5soY0UfxNA8BEBZnOMCFN6b3+fFOK+DH9f/t6TercjwP
VltlekWytY8xts5Qwqu4HRy9f+VRmqhq0AuY2WtJtwM+UkGTg4wBoLum8a+5KzAJBp0ZoVi6807f
xchNcOUxCgW7KI2T0m8iQhkqR0Wt8mqXSq/nOpknOl43x/nFQ3bBqG1uiI7b+1xLk6aIHF2Eqo+8
+/Kg1aexzkDDqGSkvQjwIr+kt9yWB+7zIUig80s4hOM43JiOHF1/aeW+jI7+3VegU/rPm+73d7i9
WwNB16/NJal2Si1j0I9n5dELtOY5Or9nWjxRCDjHBqO6FqVqf9LYG/3wGIpIG6/6x7X8OOP9EnFl
ZKgZ02GnXsqHrsTWwTrowy7GRRuc6vvPgNyN/2DaMIhdOlwueDA+VxlMxQ7vUZIN7sjjU6lE7506
8Cfpk2sLXSyXF6A0jUqh9KqB1o3eHyy1mPLv19W6lUUcdUxjEphXNzJpynbge20M9RynXlF9NPrz
7Bzg0NAbs9xiQoBUrSvApvSqfOrRdZEGnEyp8wJAHbPq3WOMTsZ0m+5FZ7CAeXWyQcO6st4bUjqV
C15VZtaBqSOWRrwQHCpQgysQZtBIqKtRxMrwii+G1+XI4oporobVxDqntpnSZjZ3liYsIgNPYl2f
gEngO3x1miv+71E9S2X0iNbpLD5e2Di5UfmXfrCj+gAHaa6csYvrHhoht6/hZoieWuyIBRHT83om
RsusKX9RsU/E2NpLUb2uzWQagupow7tl0EqQ2kkrXVfmxQ8FPB8k7FNiLDnET0F/GEG2IcDxoKl8
qVgPAlpKxeufzZY51SFNiQ4FjApsjTRbQ+ELPtIItLUzVyrwCLlQVnT0k/SXNMfdZVyMXvjIK43B
EIXbwLYXlT0E+pi8vkGv0ZGz5X4xqGC4Z3A1WP/yNmGkkFHsjG7X5e0sRIMXMBkAH+A6QjStTEKU
Xl3AoMPu9RhgoNLJfpH6Mep0WcOeDO1DmS15/qrReoRBb1LZ2SIUX3NvNG5T5XPriHAkwb8Slu2x
ye2+N+zMYKCG6skgKCbzlgjECY/U5HAKXx6fny7GLirZ3wnDP1yxmkTLD5jne+7Yza3XFIF1kVO5
3F1VfSZ35VRvtJ0QUVlZB4W0Sjfjg6Qjk0iDKQjFJr/iBGkgxut6z2yNXcCcjji1JuRHd+Cn7xvg
H+GMQTKQghhnJ4rKn6VIJIlZNYTXcie0MIOtY/rclr2H6lG9cDOXC6aL+UFrOoyFxI8W7ryozkpo
DZynRBicDpf2IsCOgi0mirMGX2vBmKTBrJbKSd22jqHg+2XJc6uEOlNVXyaHbyxCuzp0e/r7F6zP
mqNnBRsJFXIhutcjaghw/CZ/EgxKc4o0hnbFBlrMepjkCqzuC86/NWpSg9kuF4aYgNFdCycQZQS4
b0q7PloEhRoXkVx2qwwOwRWtdYalJiTtXmMEF9h7rLtdEHpM1pxIqbK6ZpiaxB+CaJ400+3Q5ZrU
ROV9CGpcz7+t9022FQdpL6W9WO6CqJgV3dUuwCF1jOvLHo8KnnnJ2B7DxWtpVERJ6AY9Ax7ij39h
RzILVxch/zGL6RYJK/Varw2pKncGh7Yc3uixuJZcOao6+AYSmpIgrV4xL6mBSb769iVD266r/5+w
81puHL228BOhCjncEoFRmSJF3qBISkIkcn7686F96hyPpqu77BqPPW2JBP6w99orpKuA+YDUZ+tg
vAVa/7d6Zb48fz4dRpSMsliRIh3yP1cjL6trGv/Oaozew1Ajqy1zfAmJCchnJtKHxPJ+qvDRKcKN
WEHUD7p1PDuuNKgneHhxVnkpbz9KMEmesHv482ObC5Z/fzyo4QQuUTD/quH/C7ewijYpFYWPp+tb
FduE/mkM3v96P/+axf7p18j/fAp9OWZJU/JrqFsNnJOoJhUOrKGvHeEg6ejpOgP/v0ffZHCFgQBe
yCXmvvEN3ObPX1jSfwOZUuMQOE71qBBF+aOGI/apnRq/5400too3RTNn9mDlViBAph/GbeEapEjQ
bBXzKiSj+Hs9CcgJLEfTbF1yTdMrghU3GYqJDG1D6pVo0+/MWBY9YgJa+3iOn8GmXkBO1W5iKL71
Yv4DNN000cT5Ybpdu0ZqV7JDbI2OWeiRU3qMHVHaNpJrIPjUbaqRsmM+swoJRjHdCUcYqlpCQUlF
uargXEdZWMTCdqKlxXMZpS4i58Cuuwf+vkJGmzs9xRg+Ruh1IOoh3vXtjrkhPqKSGz4NC/kkruND
/Fqv6XvRpNazStrIPb9wR8mV8H/CAB/RlMqmsYVh2cWOpDpW5+aYavK7+cjS7L3Fn28SLqQFJc+d
FguuoeIG7SpQFhVGwUiLOHj2d2vZGU4huGPoFpx7ugtqAEhd4FFf7dRo6UcOynUKrATJHwY35sKQ
vbZYTTT8bAbwpBd03sqAlwsYkou2ZspsOozI8oBt7sVfLhLp3zMYkCx1JsOSAU0iq/Wj20qbez4l
EivFaJZdu1QIwsJPK+Rctgk5stDHz2oCBhh2FTksn6iyi8jlH0n8I8Re2Ivqy6HzVB5d4aqqU5G6
gF+n6EydHckPbQ6M6urpIz+wzxz+7wpG3viBYF4TuBM6xJ4x8aLEL4GzCw13YJcsLwYJ8UKXbSsD
YbOTzg10KgG3KJyh95Rm2+NGgEKOF3RIpYdEtTuk9GjMjNXs97IttfWEJQwXB8Q8dh1foNxUw1pA
XxPZQeTqjatEtnHwEzJHliXdVegOE+wiW5n9K/HdIlPhHc0OonHGtFHhzn9/CmobRxiUg0SoKJj7
29oJvQ0CVea+OCBMrjI4iDdzwZkwm4LM+FbJ63Ef+J4u2Vaw4mqDWJgOf9nwv7Chn2cPBEtLBQmg
O/45JGW7C2El5wxrR3sw18pIWbuId5WwcUxpU6juFDiChX05bvE8Lac05t1TiLOCWu/WsrS9J6Qu
rIOBUebKLHaw2Xt0Y8UvVCxdydY695cFpXC2LLHEw6tdwaDZ3wdoI0CVEtycwaIap8MNuVxakhfg
dDMsG8NFx0+vzFI/quNnoD8Y+78cdvO5+q/vbjIcminq/OvHWdeMgxHqflm+FNZVtVRcI0+l0Tli
XHllvqtgJAjiKhrGdV7j+cY19Off/5t2GfYGpDARPr4IeeXHsR/6qVZpaTnPJgbElKGy7vMnWXxT
zdOff5P8z3sWHFw04D0BCTCOYg5r/mhi/WkwhTYdmoexMeyq+QilXYpmLz1Iyly9Yfc8TnZfnaUI
E2+OnNqg+MQoqqiozzVwT4qSUQ9tayCeCFbYcxTisDOBnuMQmq1UGl2NWLZWJODI/JtM6ifr+D+f
XhJNEz2ITrnw49MLRdPHQl82D1aD4c69JeanJOIFfeCAf6Ts3pWbyNaS87NOSW8OH1L/JRpA4uFH
7j+Y4ttQXktho4zjX97gDxDvP89VJ8Oc2boyx43+qF+6oDTjTuyQNE5etNrPlqEkX7dQjP78An9B
V/+/VPlF5E8b0ozdmDqg3U+JillmUlhMNe6M5brwn0wEWei+8YLXVvfcbfEumjz+5v7S7C3J8YnC
nbbgIo36FA+vWsu9hGGFRlqr1aBI1Les7cJgTugq5i4dMXh6TXFVEVYm7kf9OjLpVq7KnonJn7+H
/q+FOH8P9AjKzEmwjJ9itIkmVC5K2jZ5PEvKVyA9hBh+JQ8idlExWKQTlvicZ/jdBuA6jyPma2i2
seEq504PEYG8iOSVIj6GyasE5YaEJPzI9WWMCjOaDbfwi6H1JocMNnVOj7xuO0ptch2XTbkNdXww
tuHdlaK1UHpK/BJXW996aJNzlJyFsLF1OJAWRo/1AXNGvMb0B0HaKtJK8x9HaMo44srGe6Fvp2nV
klSgPunKKqzs1vLS+C+L65/F5/++ckZadGqEq0s/ZS3BKAahaBXRTrxv9Dsq33STG+fw/pdmlUDq
3xyDOixwZaaoSsbPYW5WKMym5IRx/P00yV9pmDrV8GYUD0b+UIlb3d/11luH/5zupep7J19N47mr
XDJ2lPv6ue1fGulqJU8jIVK4m7tFs8rqVZWffNUzpWWxSyK7AQpUBzuKvyvfi5ho0VAUO01d5Sls
se55qpZG+5wPG4VUAflCCJOEWYfwnPQOHTy3A4cMp1SP5J0ouHJjFKsg2cYMK1DP12TZeGq/aVSM
Wr4HMkhyyDsL0p59vMYIz1C8RnGT3KUGzegZc4/9kGpLHOUsfH8Eh6yUnmnPV4ptV+tQcCqARZab
n3HSZ1aHuXThJbhlipi5LymKCZ1UkyXNLpVMrXgFNo1EjTxb/bPhn7oJ61hoa+Gdpnq6CvKKmOQS
m3hMt/F2wRIB16TCoZjmnSrmPJVRQ76QE4MukeAQbjhau5xnST9rG5QwnKmxQ/krw0YzFknzFJGA
UXh8NB9eGX+e3DbMpfG6w+umnzm+I85msMZ0XCsZYk08oMqmu+JXMbbCzC1D18DlujKQn09vGnTU
TzPwdAI3TZeLHDfv7ghZyqDKn2zTf9SVU0QrmLsJjuNYqTUrJdi26aoGK0jWAuUC0n40FARcGovo
Gl3+U5elpIaYtq9BUJt/kIKhCgZGn8quh9UHA5X6mwJgXLORK2vVRW6FVeaKRQQ0opuOZq1GSHzG
kuzMSV1n1bIflzH+9HgYUzUDmubLCfpIDQcQzGkTZBuhWSeozLFnwKCNUgqPAd0R6VvwR1BxLSC2
QvN0jIkw5SnAqhZmb3fMxPBx9Z1SsytGTXQ05Axh3KS6s7ml5ub1Sime+9DRsCnTtk20NlRPmtYB
VssTMaorAVE8aEn0YGFrLzox0RH8FZ/8aJOHu9nGjHCh3M67Z5K9I7jV+sZHLiRthWGjakuFd6nB
f/BM4T1ubwAYEq4rgTNh+dmsKhLL8FJ40D9ka5HqLBmwSZt7Gf8jik5dmf/rPMLDQI0wCaLmbjWZ
GXhHUBLDcLRDBoHb1jiwACmI/TdK3jjwGpSH5/Zt+kKkHsVeqS+DxhavWCbgDh/i6MhVoThd4NT9
TomWNaE07F8k5omt0wi1C+UQQMIkJQxncmIzR1viPWtMGDBtc7DCAubKGmopWyYfo1jVWEkUrhC7
meb05sYEKZyt9EPBvUuOgE1m5ekjxpRLnptsbGQiQGaHS1sjNGGwcwyZsSz2F5r4lE9vVvigCpuB
JF48QHA3wEgk3Br8FckWsWhYCeDGXTpiu5WiVWftpMLjB0oPk7KV0i1DEJw/GGIz8JeISySMEaMm
bCiCDX0bHxcKyzAtM8utUP9IW6u3/WjVPBkfgLzMhmsiJGzDoc+yyLiRceazrS8xXGB6gvlcBhSL
phOXHv+jw+QYswAy8PBzuGQENmP3iXsfGSG7sXZlehgmxhdh0zcvGB8PZz4dC4ifgv3AQG49Wphz
SufR20BjIwF1xCNeJ1w9HoF2c6IZgEJmPX+2Gz7yb/MdldIVxwDrNF4Z+NOqtHtB80zsZ0Zb35uE
Y3bSIo4eeEuitUrMDe0O7nyto+GKNJu36R8Bhqz4AuOR226ilsPrsaree+VilPBPkyd/2vlxiqHa
0pxeZZ2r8yUtSLPtEE9hTVzvxtTRWvdEz2nHCCITp9VdVXM1wIJQd0ZtJd9fAloZaew4AUA6YqeU
kUbF21D4ErvPSjz8ueb47fRDRxjD9YbQH+LdP+vsMGnFZsgyuG4H7cP6uA920D0Y1Wy4nR54F5g9
+LbYehUZA3+pd34pH/+/bvtFSGGS/X+/++ecSryPai/Bin/pbsobBJ1kXI4EZsFGC5f5DD07933+
NC/BO8iIzf9UYy3Ye3dCP+7rhAgIQm+JlNjKPCn8I0DTsUGnjYydKnsV/LUZHg1jKeB4lzy398Wf
H50yo5P/+viGYlqMEun1fxLrJ+muiZPQF2TT4x8DWRfL7WFxt2zwN77EiF9Y4qY5gM2iPg31Y8Xh
y91aLhNhZYh29Y2ITTXXAfau3GXtU/vUFN6ULHN1mYtLU1nm2MqKfxnZyXPV/eNT83GhFqpoSzB1
+NFYRZMij2nLrKHoSAzislcgmkcCYgvAZwHIasJtcmZcKyOn4Hhrmsq1StzqCcaUOlIF5yRP3yvm
yS320WqNWz2SHXLW8r/x53+3QGABIKkXYQcBsvwYFWT+vTIzS2Zx3l1VfCjE54BSc3AiMlTTRzVc
67pXB8xR7Gp6NJM3WaKNhiFq171NM61njLSIzcZBclMyNTDxfrpD7wZvs+twiRmSHL3ie5vsmJZE
sk3qh+H8eZH8Igz8fNzQNCx9ls5LpvUD4q6KlIHZxBqvlE9RI9n8RYFj1A5MYUbfy7AkKvsdU/8x
JKJK4BCmP/vLQv31Sv/1GVTwSgm5M0rkuZj+L6Q2KdG7IyOFEEwwgr/J8TBiaPBQ7Kk4qEFCYlIg
ojNKYuxa7+7SJsdz13fr0ZVLO0I7gYc8BYW8bIkblJfzCyDcGkyD1D0gC8kzFSeRj2K2K6WtyfEb
fhWWlxAczop6x42Kqf90aMnvBv2TGEse22eRJOMbkKK6ri5jsxL9tWzd6nofKI6CwJNDt/nbq6Av
+M3a58BBTmkowDm/dvR/PQhow4IliEPxUn+jesXwTTxUn/GpPtDRwzLOwweZTJl9dkpP5oFwY8BX
/TCWi/yledY3zUeULsI9geBbCnDIGhVkPSf+mOutg/wFFCx+FW/NW7MntuyxK1aUlNSt9ZmuMiB6
hOw3c+FRKAMGaOTbfYakIVyaz/Ak3KILr4RfJ17mxEVyJ2cxw1N2HK4FubLiN6nx7+nn8KETvrsJ
DuISJvRAbkj9LMZrsdl13cI8CEeWPpV3QmIoccqP7WRTkJogd/hcl3PYbUDm2Tw9WzCl7eBuhTKO
6YuCZHCmldOi36DDPne36nbHipEiGHUk8+ls9jobiPli7HRMH/Kt+hAdgtdmPexrykeCTiPibRbx
SbrhjfdUkGuP3fFXdx2aBSS8Gt/nW/3avnTH/D3+ML9FfcHDZUNaT/5DQw7uRj1nO4ZPw1PwTZ1c
3ThrxNf8ONxiDE6/edo5GWgdo8lFcRovMmOq0FHMdXkHjLSHm4RUJlqIpQ2tRCdWnS8KptYt5G8+
mXCTbsnhTmXxHeHf/obTdvRhfN1vEQEU3Lt8zWKBWTLAsqEvjK/kFm+jE9uRO5grmHlDv1fe/SvQ
ygBXlNC5r+Yl/+zRMVeLUV5MmascmpfuXcSeR1r0T/UnP1On0TmJ+35//+xeQ0BMfAPZdJTvwRYf
YQ6hiceC3R2pOhjJ5a5xqd/AwasvdddjStR+Szd8clusL0/6tXmPv6IrZYN6br/LS3ii0SLNkknz
K8S76BLw8XHOP7JW05sY2XCNiTC1tiRl42fz63k2qR0qdnYjl4mMJBhrLwqgHr/wjF8ZuqKX6VQe
4692M7AY5/kk0fBkcpBYwgmBEw4ow6p4Ad2NTvN1e2jQjwFlXubnw0OYIyXmknsgcS2ygefvJ5K2
VuHZ2rOQplvsLwJaXb4RyX3tPNDIX+Ob/GVSdoAj0JHg03trj92XftSv6VdPMnWPuymha+/BUZMW
SFbVR+EZ32TCOvLtgDOUsM694T17UNbprr1UT9MxeqeNTF6IzOQDIJvZmhfCaLHnlt8ZMr6OxHr5
zx3O92eB1zdfvzYHQbFneRWfyrW4Bu/Ncext8bO5auJCghf4HpCINkchhqzCR1Qw6ed4YO3WGNp+
ZGv24fSmn40bod38rxJRUek8+Km/63IeA0FAlfa03SoR5ATmnKgNOA6I5X3u36df22MCORkgLiwI
Oi1JFJrdqBfGm3Jqt8OTX3kk1iutPTznx+QofYS37LNiFX0rgYujLb+ex6t9wu9h2nKtdvdXfiNP
d95W3wyx4w/xqz33rJRzRYRFAStwocLeYN6A2TtvZC1flI/gkj3XDzL2iVfEBtOVj2hd4zcDPsec
b5EQ9XyLj8VVO94J/KJ5qsguYx/hZBgunjj5eKYJrqEfCXGUfFvyucNsoZ+AwtVPXJOUc/kxvPZk
BnyWykI8pQSGCa8kRa1Ie/QC7LyVjfQt3nJeyaf8WfD5WSB8N9Qf0EZsAv8CzP1x8KXHIzaKqYLm
GfjKPc5NA5RT7iPydUJ3TpB4rV7C1+Eb4qlyFr5yiJqYWN8XAO8S3kOEQjBu+WKsJe+Fd/4+vSZf
1VV6bG+IxxD/6gR1wFD9CFDAsvp4O58Mw7Szutfxh8udyOAjEP/OkGwENsgX2cXc8R/FNpSWcXkM
FYcUe0a1HGItQadQZsi0gzqrMJV11MzmMagNGQNgD3ZH6zg5/mm4CgUMdM+q3kLZJUPbVB1ivbTJ
SdrdQDQEG/kQHOqLyFJ5L0GTOY7f+oN002cG8IJF2p4B/Pr3aJt9QhjhzOQQQNjVqHaC8wUyKhgN
FgHHxnWobeOakYqKCrzYcEWxENk3KJMASXROH3xniSPV7aR1Msn2abCmGS5A1sca7nGEkGwahQhL
66N/YoQESsC/WTk6SbO/gJh762AfwfqwsMCu4dIugE54A1j8Qq9pTwEDdJpCXtFoY/TNWx5T+mS4
Nr8SkvCXxgWA97+nmfav4xsECkO3hRN88PE14dwlMIiXwveMZxIumS35uMAnGCOGhls1tpkf0SBy
oCZAu5eCZOu5JafL7A7VK37kmM8zaeoZtJIAb4s8wc92H7vFGWpE9YUf3fCOye2rsMel9hGu5LK6
QALGM55sHg56XF+xrYs5rKvX6NSQNIB/CdlBFAV3RyC0VV9EJ4J1wCuCW/YSfJjcJI0tfFfK+U4O
C2mh5Lp1D9yqOhqPALNOEqiV8aQZHFYUQzTTA3JzrPEsGOxzStT9zqzQppVWwHGTZwvDaJrwwTXI
VSILl+cULTL8OODbEWeOGfnjZNnToSAsjcMyc5RLHi4FxnCX7nW6FBd+pHWmzWPjsL0YQoEgd2d6
bp2223e1YH563Re9Z8/vvADr1P4ip09g8UFGS2weEq6LjyaulVh93Oaj6DJejCf1oSR4GHVrZKsX
ThmLGuRSnah6JmIt8NAPZ2hLuIa4RB+trf9t5NgSFPJ8ZlU3fVqAi4CwoAdhdjwxiwSr+Y5ek81w
rM9Yvfeh7V+i4/1o7PSH8Ku9xuv8YAUW3pATpqTzRS5Q+eBcWi1kznoklNDzF+BM2td8ZR34SMvs
wCYvP8anfEfGgbnIzUWrrVGnducBoAqzzY/2bTxiNmLN/6f2mYu/eZ8e5A/hwrLVzmO8oIiXT+nb
dGxwqSeY8KifjAdgDWtkq8z/Fj+Ed8Invsyd9UKeBa67DKM73ucMh4wsT/YNqif4NZSQ7/cDq61Y
8YvuZAoQNYHzZLkQiQpDLM3AZheBqBYOAMp8c18BmxjLSV/Vi7zN3gWymtRjt4w35QqEZJW+SA+8
UOVS0oxyECHseodfhoHl/s8djvJPKP5XFw+n2DIZESoSCu8fo+4kFlK/SMriRTxHdza7m3IMc0Zj
O46HPIfLbciJCYvwNX+Hd4/EVW8dkOcBwvxsNJNdx88JVQB8G8J/GfoPDkc8W4r6i0LqzoiVp3CM
3//8uWXxNyNG+gAZPj2MYFSEP1qzBs+2OJKk/CWVHB3dOwbp1DmyI4JiPWpbEccj3x4szyLEahd/
gfsZBCnibUQ2QbLzxVUPuNpyxi4kxebgKTC9ptqVFnLhmNqSHsaMVnGzbH2kLHZiQcNalum6AF+G
3cQ45e6ylHFdZ/sq4SbP18RqKVSQmUvR4vcunHD+qhQrFROIeikQbKLRMroaUXvBC/rxEVclYCwB
RM4Doy7u7z02+WPjZorboQaw1vJBp227b3JlM9Xrsp5Fzwp2nTpniacCnicObTtaiND3YsuLoUxg
JkkmEZyQwjU7expB9RyQU4IgGVFn2LZqGw2VOX9m2HTVVg4f/e6oKbxj9kNfBTYCfOrb7zj4GA5y
u9QrPDXsTvM40ueoDaKnvypS4EnKhL5Rw10Bw3U0kluDjcjgAVRVANZ8MeCdTZY7SNAht6KwaZNd
FLnzBKxxBcPR4506PeZsPbIasQvtF0rkAc7XeOtDfMj5KE5QrwSitcirgHz6bsqO4rupCQTJr3iR
ew+HT5MRBIbVkpuUbl84HBlDNOMDk0IOy7Iw7I5kaaABjgc6si84LfXRhIJiOC2ykIFSwZYNR767
hgzYwC+y2baQ70wGLNA3uORPeKNO4l+ws9+R2Q26eYu1i4UGll3/7Okzo+/1LBTyl8l8N8HuI1gg
tUarWrxr0kk3V63xTuBGGGtuluZwR/6GbOjz9viJKhhoFxCpSroo/dpe/9VMx2MvakJh5i+RuFbR
5xZawbB5r27yLLdb6vLYcKyc63V8neJk1+mTfW9FZ2RPl12I2+tkW9ZVbsOlwY4bh3MOfQnwIw8p
l2rSLznlel1+VFQapYkeb1uGh9lWYEajZq5v0hSsfTyEOTcGsgoTygoWk6Rtc5V6UUpe20AAO6/s
tG02SpFCFTH3FYu6NdH0GgutJQ8BPqycq+TSMFkA4b5r/RKx4pnlIM/84UBf5/n01KR09NZflcbW
j5nvv0/PH/irn0R+KaecnmXBZthI/kOReiZcJgKIybLsHP21eOhI9jLw8F1ZpGdYCwQxIxlB5Er1
IDQ0ExMIXmRbfMEVNi2W4TYUmuQ+k6QZrX2LKYILa6T7Rbvp4ZRoRNsNt47cwWdlV27orIW35O7A
wdbY5RQ4PJNXjvANCS3UWD1+3bi2984ouLW4IvDx7ok4n8uOnqxSWO2Byyeumk2SbmLMkm8+hTp2
Adi3fE9kEzIa/JzIBTdWOQ0cVUpr5yPsY3caNglDQ4wohmWfreTkIaWjaziSUPZQKi81aw2SGpVe
oS/pnDrospZ9h8WerqXIMUt8xuyJBL+CoZcLCUxSl6QRhZIrqA+d+lQQ5FA/jcKyqDzLsBF1xROs
TickB/UXSYehRrOgxAWboRe6877RFCV0N04cOBUU/w9gGQaB+pfEucNpS+gmFAb8z1ovY5BUz2Q2
ShSTZttYlvQWrzBYWwaOQNB8ogoS9qLehEAkbymI16FZC/mTqEAoemck3A6zCxtmHhk8cNgHTKbw
BfESadX7O7O8GNrToK5Tkmd50VDmaCrujkJXXjm67w6pFwF4ji4aA8oi66PlyuWeL52BKEWQtmf5
RbrVh/pxeJOO9KtMZLmvxGkdM71bRr1TEeDHK92Ey5qZFSVi73IUByO9KIbZykpgrnIUoJKQP43d
tuXJzGBjL2m3ZfJkQUrLvQb6HNQ0AuTIqpoNkW22LXnhMtsrXIAjZJz38BK4/S89NSZoxP5c614H
9FjZQGfmc17OPDV/dDEg92JyrjAVRAeOXbXk9BiEE8bNMgSk0DmDWUWulXuoWYzAm4otxlRq/Br5
Syna9LgFWesB9mSP2fYmNXejia8VNVqXvo1UnmV48k0c9UPVs5JmOUuOrAp3fybEPdz4pKK7q5jL
qmAbxt5HMiG1p2R8upfbITTgZ+HFVpsbK7uvihjT7qigsCYLKRGex4IlRMCW3Nvph0kbFk3OEAGp
8RWleCeGx8an/6cnMayPjDyz+VT2sVuQY5qyhnBsRpAGJJPMJGFVvQrhDoWuLBwr46Lllzj4LtrS
nQ0jWiFx55NKjN9QzcLPfCcIazZ4qbvC85mUte3Nv5PyOobcXBMlGINCRMUKZPNEXCZxvDOZoCmG
5AzqtwrC0lVvPQExysSkEK/3XoWUnrr9QF/ZUdsBu+lPhblILOmQliZMQlNwrSzAnrsXvJoH2UIs
1Czcv9l/mGiMWupm49rXVr3OK2yVD2sikwMeYHc1UGJYgHHG9FLTLUYt3M05jZMjmKmPEQyfbYMB
pQxWmnlJNqG2rDOneK6e7vdDXb6HZbu07mgcwLVqkziHei35L522Uqm9eBbMzSvxOSkp/IsoXfIm
JFIx/Algelr2UGzD+E0VlSfCU9I7VFNrcKypfCrrVd0NS+yxADQDjpwifhbF5owgEPorjvUGTBk/
3dcxqZDlo57X2/guL3uBfLq6JzN0aWbHOhkggrH/lcfEbxCbhM444mhfQzTYpfSlak4arAaGa3Th
awyRhyFkShoA5yF1DINIg2yBVUK7t2dPxyH5eW5EjcFLZ1tyDbbu+Fjl9FPFVU99rkgsGgGP6ru0
ztrAnvZC2rvSGG1aY5vQNmrTDTZJp5PGw/o2LILQzZeobFZTrTiqnq0GjSZDpztWGcff3ZS0jGgD
9e5pglhaZ4EzqtEKH+WGodAE9wLCVN4ITiRSycchteEd6gXcXI0ZeG6ho6mIUb9nr9jagNtQdRXC
Ss/e7tKTTEtcqNk+Ki1Iu0A6wb5PXCYf+vjYwn8cFSaOEnlIFDEFmgSEPmEOmIjy22K/NnimlPcX
XY28HvyJ89UyLrpGt5Ge07x17lxC9XTpqKuNDqJssAuSwknwUSixG5pQ24ipec0U+CUMl7Nx3AYd
mSiUbyksgQA0JqSCUjinSn9yA3TmHbIsnZ47NnYUUrNQKQQbmWRKQvZEpEyweu+bWZUgBC9DHp4l
mFXjBBWVtzpXGgK6prEVbI4bl7F6DiI2BXis1C/zD5ER1ksK2cVN55VMuEV65rbfzKLy1ADeb1ZS
gBqZIX4Vas9VAVJ7T5ajT4/EOWQHJvmDwTZPRmeW2ckcZZNvOEJ7NHqDPUcuV62SnESoJJs9PUEy
AmgJXYxVthqYcVPKHuOMuNiL1FeT+mgkw6rNTC8cX7A2YacqGROdkUsHEMjQ1w1c6hb6bgRcoQEw
4Q3TJKKrs0E0X7dnLzzo3Ia8jEJ0URzhcuUhTSSRM1yJoUOw5XNPTJjMbHtBL3y/3U/ym/iZUJRA
XoaUwixx7xPeAcJgwOwGuYSLAiuJDDdv0B7y4BUysbiLCbI3HRXLWTj0cNPhmZ+mAIUjxD56Y0fD
XFRKnaBzWZpt4nXiMtU8S1zX47a31rFlV8nKT7kWFt1DDp+AnCNzERQOhVELqJHYgPhANQnaxXfi
sxCOUW4aTscSrWiNXIPVTuKoaWcXI8WiC52FSyqWwrQsYGbNDNWFdlGQwKPYpuCFAJV0B2SPQwDn
zIJlMOP+1eN0yQmDhhV0t+8nk6wSSg+VCoPsH+5JjqDBo/1AGTROFC8Q+hcdgXYCjZMjWgtlgiDg
TJRd2qJTPSaxJLmJsgMjHEgTWEW/ACy3DyFMB8YGwkL/JAP9o9xl14bSBwU/uMA5ZDPB6ICOvBm0
1VxnwZza5KJb3b1IXmL8w6Cl01x63Jg31y4Hci5Cb+rex65cZBUObvSmwbzpuNg5z3j3TI8ZAICC
IaMLbTZbkHpdYaN8BISFQAS7HDYMz+9OqB4w2UdvMv+wtTlsxwjIMrKJEDkZ37oMCGu8CBdgw2dp
wpfByckOJGcwnPFe/aPfy6DxOiyTGZcTyN0KHGlgwDXH23VUFLxWC+3WYuhQMaJ8I+YOVxUb94bZ
1JFh2+yGhqlxT+obC/o8QiCY86Himt7PeQRGu+/BULLMLWj3bsFDRjQrZOzQMyxXIjI2eUspLCni
9NX4IT+BXjeja+GDm6ywLRuID+yd0ly2EOBmtSLlHYKPZfuen60rZFwWuYI0A1zzaB4gQlEqIw+F
ZIRTd8ORusgrJ2SiNRM8l8QaN8uB+zukfGUA61YQUciwAqJnPKuQLdQ/4RijQ9WiHvtKmH1TumYu
G0QXQZFdQad8Y1Rn9+HZAI8la95n9dO2L5QvfeWP20x+CFq3JWWU8BwN/HN6y/bAxuA3VAkNek9q
X4htDJdKjpeF3Ds5SbCBO/aOj803RtDIurGIo9Nj3MVLpqxBUQUumjpm7kbX7Kt5Lz/Bc0p8bajo
SJNmrQszpkUutNbbeQ5BhurTDiuH40l/bxROm8Uo2kOKRxnf26sBmSBiQ27SyX62B1zckDjyX79Z
sbQfwugpWIeNLvPOCmyTcT9DBnyMLiObZLSb25041k8MGu5sepQPHDHslKt4ZhpKtA/Xc3RR9gDI
QMH5G6enQfARZLmbceDgAqrKbwMOaHSarEUShZgIkoHFygcQ4JqBQYbXDLVtZ8/akwzM2xZKUH9Q
dLSrDm8AeJI/GfmE93mZ4DaEFPKDDYfpA8egAHxrzOMK9S34JCA7HtDsUJXYyBywWwhzu+FOZPtW
bqHYc6OEGFVaREcKHfEsLo1w0dzkB+UT9hPPkMFZd+IqER+nt+RiwKxiit3MW1oxVyOtJC06WGbr
BgdhNdBGD0iqFuU3TUQOPonq8DM8A4yyEzi6YWjdwc5le2xsRoB95KbjGnQEzIYdTAegFw7LECH9
jF3uu0uF/pdXAKZ8ZitKDwDupI1L0hKBHaNTqP2mukqDdXukTwQFQhrURp54FY+okeHGlTIHoIOi
SLnFn7whjC1CRFCnCKBX4wm7E9CszSVVzk4UXhGtZG0NpGqd+MJefki2IzNLsnAP1Zv4BVM1BMil
6JEY7TNwHzGIqan2GUcOnzH4kogN0viFD6n4xRg++4RzSwoXUbeljdQj/KwvJVMLwnnJiz5EF21f
H8NxKQWru7aU6Lwlz2jdAYN2EttCp//OkY5zhnJ6Vg4XtMkaBpELPvrHmHxEogqBIyzYKig5vUSE
PwgfwyaGNTqmUORsVjtC6wwCWwrIznQEbJnRSO0xEUro1M8k7mh2Cy/va6RMLJBJ2gORnOZyHh32
DlPIeU+kHgVCZDq0uOzm3A139KkztBzYKwNCz9V487/5wdWnkdiU+HweBqP+e3IkGpNGPsOnviP5
TvhIttY1vWkQZuhskcICAmD3faCtFy8tdosqY2bccbziBNOhuvKcWW8VX+Gz25evjB7B1hiH0stB
L3pLn9hEISZ0RLupixRB0VnWf1GTGaYn85z2CL2EB57afOGOy4SOwLRxHAGxrUcMkxjI2LRB/Suf
l4al+fQP/KLDOBMA8JStdsFjsWmAfmzuhjhgCGXjN97AeTFRnxGmOHMwGWikgwvvEq6pyJLOXWY3
7XwIplRq0ItAEfEj0O0hcQJzHj3xUlp5A4Ub3gj4CWvMp5TkFkHJO7kAIOKLso686swNz0yfUMWn
+WCxbJ8c3otFFGVGMrlN/dlTO2BBMUGf5SKhGnJAi0XQGDidE8K7BR3FIM+3g2rnr8zO9XNI9Ssz
RodpuIAdgpnEyT/cUeO4/FleHUy0hlKvXQoMRbkgL7K4lsvP8X8oO8+l1rGtXV+RqpTDX1uy5IhN
hj8qYIFylpWu/jxi76/2wouCOt3VaXU3lqWpOcd406CcJmIEWN13tRBayNaEPZoelRajBHNj/lT9
Lt5GNzr9WeiwLM2X8f38Utzz+OGUGx7aAAIOJr8I30a03sTd4CdjzOQND7t6BjgYmKLVIg9eVJod
hF5EeQG08Nnsc23muiSck6hnRLtwMkxwQweeLUsQdoZkbpUXko1QP/Lgqf+gXqDyEAcWL+1jsxFn
1WbULlHgs8fgPUOxJTCZqqIDc4t+5Vur9i59nu4seFOUy/AlDOB9yN+al5oeFlk2Q+1MXkaWyRL3
NJ9bcLsf/WfeGsg8atuMHYixUZ9HmeRA4+hvDkzg/qm9V6+KR8yFKmkFi9YbvPF9ZLpB+6FMS0i3
HEkUw+sFu/pjMky4+TAP2Q1VYvaHnZvyL4YoS1dKuhEGW8rAYp4iYGrA6tBhQn0/rtAd1wXY1cIE
nnPqBxIUzpD+TL2jQ2xXiUUataPKb43lGSgjwc59O+QEFgjWcFVhlTJ1UN11pP4rq7F2lcLLQqp/
zoJVxUx1oCh/byXexCDK6cFK1110GpsHrokyhiqNxrOEC2U8MIMfOCFCp6hvh5G67Bjn7zoCdtEb
sTGKa8XYttkGgXRRkZky7/kTUiM7+5OTlEaEHKtbp/h1hcStenqClcz3thhWvDNwzFXLJLoexiuf
g7RMmfCtBTNhlrXrlqwYErmNdciZ0OwrlQHkHJnU4u1c0nrcZK6f2zQ9c8JKvDYNoC82GI/tD2om
Tlwda7RBT+WQ7wsg39mtdRfWp2HcnhlZULgydzNZD6HbMvnVWre36bTqrSVrYiZjLCf2NwlDdM5u
rSzYEy1oR4o4cU391VA+9ItucsWGw3dpwt5BuzNl25oFzx2I4nk5Spt8XCGVofaBu0zl1SzkZQUz
FhWUEi1YAHIGAWpPL/PqpZa8zh3/BjpYQp3dgIO6oeIGPnTGNpfWZraikGYQMhjatZHSDp7qZD3b
K5lrR+XSUq+tmBvOouE9c026FloaxOvhmgYC4AXluSztaFCA2MEoFJWNxW4TR06Ww8A2ZyfJk2Dt
zrrrB7uQMW5EB/Qc526kkN5Cyhk1DliYy7msYz4MPHFOH5lrGSbNC3truoJrNk1PzVac/l0FOLBO
k9/0qhfR2f9FyDF16bM6mcyrCxuZGlqRalgd6kXoXAokfz0BluBAOoMksbl06gdqOowd0rizSq9u
tknIlO07Ip2najNm9x1DfstVWbmxv0SOML77vT33+aM7WKcIhH0WJ3gYXtrCSyjsWdXTTu6Z3uzF
kStUV2p69JVt57vn9GFKdq2Oa9WWpX1RvoeMTA93BRx796aJu/IJjMQQr8tybWqHSLiPkKlWd2yV
cXI1lB6bOOYQX95n7b0f7cWXzIRdf4yqraW7FuNxzweVxAX0kKZdh66EqgYTV7tsrttjO21NYFGm
P0qOyjBpwH1sEKmd16AsLMwregZL9grwUQedsRgf+uY5G9Z55eSTjSzDVxb0i4hkgHOxcGS4orGd
TocuXgMV0T76D7r2XJyPiXKXn6/M2h0bG9GEkn22qd2qNakabWF0enPN2FAgCj/DHLEu0y1CMvVV
LpwY1W2DZXjbja6vejGVH0d/upZ9N9Pua3nPZ1P0dpLbQ7qqcFOefN747antrwhIyZplGdxU5Fkn
VxgvBlhR87nSvLI++C0BMdjOVhSNuXKrSetWv+FEjtMjO2KnHbr0nj3JZzogzQSzZfSV3qyTtwIQ
aO6YKDQ7RCdsVaQnvONM8CkLjONobBLZGYJ1fz7ke5zq+mt6R2S2LcHSlzofSPjtdF3nYMk3eFHz
2K1Ht5a3RX2jxQcpua+1m8LYWL853D7nQP3Lrxkikek6rlT5Qqidp3CqnSEWJ5Ohr5zlxnjQ211D
c6WPz310EtSrybwxhhchf6+UswscUEd7ITm2+cs4/umDp58Jc/VT0H55RcRnffrtTPTMF1eUdF2b
6UNWnOLkzhrE689Ibc2g4OHcggUJzG0K1j8mCPkifUX+i83EhX2OYtZY+zqRpmQogdHq+FGJrtm0
9LKyMO4F2FRfHPc1PMj8P+jmo9qNmwq+GV8eJA+ryACySFB8jdK215AogcVoZ3FboLZLhgTpFCbP
N3TO8AAQUrLqnimtQqBSxfhI0xczfRNo7An6C9B3+WQAVOJdqdxHIFUMRlj794X5OPaQJsSiD8FB
tebBrtu0LNxk7ugM+dDW5CzC66fjk1w85uWdAG7X7wH3U/W1IHQhaF3DwsnUg7lbWDl6BRMlEq/+
kGjpTi0oWwEQLPGuI9/K7BfnTFlK8p0at2A9JDhRh46E/4SmT0gsQ1+juxZ+wC/+qPO5KcHbb1O0
42rX3icKtxVGiCgQsIjuuikIUUhQChU43sBTJJ1B7U9ZwP+UUNlkAADJW1Qw6gP+tJnBbvGRAowL
J7YjxENkKLc66oOkt3AWciCJ3tlCu3a21oqeerlCYIKGagw8XhrMJ5kdOEVG4Ks9Rj2UxeF020Ln
BOZrZlK+N08Z7bE/6zzOh5IO+lzhIoupmaGnzT7ZTzgexiTcC5hxZ+7Yj6AEBLDTIaQT1hMfOBhw
oGoBK10BGKQqgOOAXVU8aTkBMVrSHpP4jHYrIRAGZYbvbzB3ulKa2/RmpMv7hDzUpHmVlrLz235t
xGsLuFirj2b4lHCaW9G4qRFTa8VjY2b2UwAh1hI7JFO1D5mjnMOFRqtXh1dSU3hjfj1W09pIsBXP
MqYwsaf2kBeUW+Khl6R9ZrBfAbtqWWIDStUQBWdUCHpZHRU2ZjRHKbPg1deEkC4yu4gVgyG8raCR
GPJJmSes6wIQulHcPEM3N0JW1mpCrgF+FlGmS54+oK0R+haDuRENimCpo3thLEhwQ3puNlofRNbm
s3glGhGZ6GDQol3TOMcGFQExUEKbCYs+qwEbHiLE2uc17AjyAat4KrRbE+y4AZY7FVAdMXFTMCk6
bwFJvcb50AHDk+jklHAaOegoCc2F/mGRaNFagsMdFaZD6NNwGMKSlDSdwpSKK5IrL05w3hj0530B
ANoCYUAQzpR9MRdDmIfLDxVhYYeMLQcdIKA3EjZg5DOKXigphC9BEgQd1AImOM7PqFzEVGRqPbji
W6oSb9dPD3Nmazu9MLB6CBGV+GjgZ6pFephFBPM9wdMvN8PC9G9n+qwBXMHxUBfH3P+DgU/kJWl9
kTXNzY6u+2riIAPTGU5pCFSucmP0GkA+HlFyxPgF8cihBlcU25Iqm9A6uerWY1ptsozR8MFkWysx
Kw9p3NyqU+VJmoE1k6QoWwSCAmAXwnI1s0LZ+BCzVmR+VQ+q1cBi9id6K/U2HK/k4LqyXnlRcqgZ
YDKNNDk2AiUc1vOrPv+MOCiBsAFUeGmyOc2ECVodGsEM/YBWQQbiB1bBYyLWhyAvuVsvZrmJasAg
VvfPx4P07fGAwEGa52YZoiJf2Ew6xlI0nYmVrI+9XjqFiHQxnif1Qe52iQHLtW6VtWQ++X9MwD3B
a2nPNLtr13q7ytuHc3Yo0yvT2qXZlRIExP4jkL6J9IehwFNKmq83c3sMoSDHpnYj4stkx8j2JNsA
HnQazp9N1iOUXKLwIUoqR4T5MI32mF7H0brJV+S5qgrsKQbsJTJUQhtkzRE7WBxIASe5Iainwuyf
bQ1hHWNsNHYG8oBhw3EfreLRbagkSlsAEzz2503NwlO2ufHQajc5qW6CVw+3o3+GlngSeXuMcleg
rS6fkmafM81Z30gRkrA1Xu3IXOXJVpVBW8KNXv4SWqJ8I2szRY2BcLLOEL9/0h/R8AyRNNTFCU8H
Hft4mLaMdiIABoCCrX2WjbQsFWjJpeSxUkDtntN7kz73AW+dXqzq8yok7oeNBIBKWaXDuiuv9f7Y
KluZiemj25KgcwBHocv5eQ1pcwVxUWFw7Vjp5tl1FhGi/Pu/NEXjOJKHZxZcu6tvkIUKeDiW07TV
gkPcuIShcbZq5jqWbRnSipXNmaOv4siG30OJrpOW5pHv7alXPnOd4GSX8EsoaHMNsmKBYxkcEjUr
7wQ1I+HRgJh6h4fNbgtHpttUnFpZAVMK4Qc+0+ihfkOE9utI1W8Uk1++5YViUi/rZJgoLU5Rey2X
7xVW9HI9TNdBsAnzj1iaYxnCbXMFE0rYTaZdJcn+5xtNDOi3dxrtmEqIgvGPL22AnNZTlVoOjB9T
QDFrw+cxMvgaltX9xK4mLqcnKi2dhCZ8ASQ6jfjUZ7QNhW6+q/8QDNAYHPJAwndpY8NWBwDy4BCm
HeOv621k2syVP28FjYQlECYbv2uOQamhskK0TTLUihJgbHd97ubChvHLvtP7TkhWUkMPvxyQ1syn
PSrA2VRhnuLNtLeOwg2rgg/Hr4SOBEQNcZni74Go+IET+qWebXbWnkav/QcdVI3tQXfkec3b8osM
qukqgVufNxhbSEzC5GLxj6DzwArQXBHYgQ11gKFJgZGroP7J0FqacOQMeEcg9mFcoeXEiK91G5Ak
4pOI1SLnT7wxns/ohilOD4RtYLIS97if6P1GwhBuA2IzWwfcU74bn/37BtrfXIrJBvwe3TqIQoeI
C7AWsBnyFK1usZXewDxRzIABpm9cm4+1XbbbdCVUNvdaFz1OYyNwW80ZwAaRwbfLgsWbzRYTJKRG
+UhnjNa638OjQjBD9mvAZZ7xipIFeBU+m0Zagv466LdkoIQgVmDrSCPSRdRuaBIRtMvIET6Gj/o+
wrzDPwJqYyFLV/OctF1yS3c4cXvSZRAy0N2Wr/J7fBTozIu1+mj5D755F8R3KDFhx+D98syBGJRT
xOXLMrUtJOrsNa9iuUDx9CQ+VTgIYIXyNUWdiX4YkQnQOOwL6gZ0UHjUZ07CLrHIr4eduhlodJYI
Vs/PfKWe+eSdR1GK9yBJ3Bq7F/AuCmthCbQ8vqsgkHhXUENle+WkfFTZMoW8vUefWr1h4ZA+yhc4
2oqugbQArAqA78hqZRcUDjEgJBD4T77EiaAmM4NjhpQ+Ns1majm9wjmLFgLA4Bhlu6iiWWCw3AJt
eQ7SMNwKxUqKHUSOvAnBE5ku59Ju/gzu4MqPCe4okstAoqal0KxIVDLxp2Kpg7lEWMyY+3bHGY9p
kvYdGLLDScrSw1xYrMyCsCFb2xHYMDyMf/Sr6T46jm/xPfzSmWUNI5oQVMXddtCVF8QZmhurd2id
iW4rhBn6lGX0gevyva4W/JrfLBMoWXIuKJK1ZSAAcC36CSrBQec1gdh+/q8ZojV91vIe9PMSlnF4
YQeNkTzgEjiWps0hL01LSGGSwNrJsXr23BlL4PL92iOUIYD8gCm+ZxOGK+Kz+VTj+PNG9x16ZIqo
0pHJklFIvs7XE0Wi6syHLCxO40d2jcPKhHFmI8MPReiNjmfcU6xVDbxOngPd1iwayep1RVlXlI/x
sPdrlx4frGBUPTDNofeAC/Al+C+/XOi3G/JfF3pxKIRntbMK0ccrYi6nUlxMSuB15WPUF1hxYumq
MOKTVDBRld1CmuBhUusl4qVAQ8gYDU3diHJlxxC7Bp207EtoXHhP20J8Tkfd6xmkEyJ0UWtiSsmW
lUG/BdKEf/4S0jeaYJMgAVkXlXm0jHqBEHShaYWxxalS2pBJHCp0fGggOUpPZ2RuyCUHdpwFKUu/
qPm1b6y9DCjHhq+LRFEy2+brc5a1KRokIeFMpVeeFmG1hsoVczsb9mwAwGCmvMWRD94LGzfrijq3
7F09PbbtjWE8l/JrJD0ayS0CuJIIJHidOa1849enKlsJ1Dx7VJ/Mw4RZiJKlweYSbYjAE4xtbW6H
1KlKTx93ReFNJpHxG4LMZRJ34m0ueD/f488Rdv+rkeboI/Rpimzo+pw6YF1OABCtLMllITQP5BBJ
ABoo4Jr4qBuPOBI+xcFXDDqp1FXSvspE+Mipp6P/H/djfV9o2E6jHQkytf+K/0kmgBcboQ/iQjkl
3z6dfVDETSdtIsMjvkVsbrVk3dKOypAhBVEh9wDJtXwC5iAQpAGO1S3cGi7G8rD7xViizo/sny9K
NBupuiImjctoClHrwz4SS2FbtS8j22CnP6d64KiaiSJYRPQr4M2kllhqFtd3CCyFpBpDAKYsdiXh
AGNK4uDASUKsm46MoShdfoQInI2XISPSMNSviRi4IVc6upIScKdAXqUyCIwKRmXdRTFMDD8nUQ0G
Yk0uFWMYVPbPj/Pra//fp0m2K0PT5zlMn/kcf1W8XT0Ygt7q4S44v6jyyWet9qdB2XfJRso2Y/fx
88fJF3f1E07nRTFoDSxrnix6sc/UqjKFpSTkJ+SUjrJIDhPjvQPP8Ai2WxCq45BLbQvkxjkp2aav
VINu8ixtSeHe5hi7q+fkpGxvMYDcFte4Am3q60M9E93CVbsrDqxEF9HY0ljQoi7Q0S5e8fYxkro+
EmtaH6PJBXiKnlMbutFVPGNrvarvOR7QaCNtJQ8+yWbc2zJeoSZxVCfxom3ikergb7JrcwMDjZIA
byNWyBRnPLbcY/Ei7pnsd4yuy7W+mfVkKNnnrEsgw/rVukYiY9B17WhxsOgx72bhQC4vZdu4R+W8
UJZ34g5fwtpcgYiswm1/O+7i6/POctFVbCgGGGt9ktxxVdixZ66IXzykDllIi3bfUqcxuGEj2pCX
0GaL81Xn8nYtM9v0pDtEqNNdvZE92qZNchNdIZQwPd2rVvx5RROz0JYIcx1yp/h7dOAOAuRH+KzF
4S5e4CZZpI7ipE570u7I8HlJcEtRC/A6eh62fXf0OIT7BVODrXVwld5hNFqcPeSujgUMgVMluCLN
046pmtNf2szPbv5/b+d/15FKcIRh6SZjYi62+qludd1vOFgRt0P+4+/mSCnzlQobKtoiz5HBregB
cBluqCJBDilaAmqYG22fX0sEiYCXkY8Cfqctf83SU749D/66vAvWCBuHFGgWlwehizi+TVZkcGXI
cDCtUn/BgJD0nq0sa8WENWmkJ7armHBOh0uUNlgbI3XeytvBUZRNQGEzR2Pb4y1yFCQxqNt/fi+/
c9ERtvm/2zmfrH/tA6PSdVE0xsWpQ5jS7OrqNmzW+C2kdFfB/+qEbjoyse0FkadsXkQAw7gtCTah
+IbALUnhbxwSpwCgJHFZVksEvsIZ0fBS6BwUYZJCRD/zOaEvnaSlSPslhPHrPvaf5UAWn6oqoFnz
Sfz1+mvfzwQ1bfJTDcEL17IuRozmqJxHD9p6RkR+vmHad020rDEjGeeRpRBB/fUDtb5jqF1R5Cf0
/SiyBwtnBfAwR3YS7Q0ZHVkJddVlxzgk8aFUIzvtM0c+P3WzFseggyPuJULZh51bARdKmp2CRDun
kajpLKEmJBWNlXprieN1Q55fPNKDEUMhNds5KD1lWqmEnKZCEiGNCiI5GDViK5rXgG0qe5/6FdKQ
nBo9I9BknpaAYF/gdRiLBxJuGbx2PYJaaN2VXHohf/x8f759HogvZYXwVMsyLp5HPvndKBDsdCrI
mEjf54kjGgHD8l0ZTE4drkXY3p8/8TvcSWaYjUZwvkga6cWGELRVaaZSnJ8Ukm6oRkretAHS00Bk
tP75o75LrbIU0jLxvVEK6erl251OVXGuyvzUbLS3WngZjGvS8ATKcoIEDVw+gF3XpfZEn8NlMBHj
l8//ZvFZDFJnUKXEb+rliE3yTqcsq9rsJIUaXiDqC81YTjJsSPQAOTb0Byt8quT61KDBYLTYpK2m
jOJxYrziL5Xvd05AS4MmJCaXHodRLF9fhCYegylpuBZBClFbcKbkpz5xs+Qdj1jpSgjOB6+ieS8Z
7taYv5X83zx2SyOs1GSiHFlNl1Wa3oyTjvo9OzFtdNRu0xFts4W8JoWPTFt8vXlIxVivyBg7TKL2
mGaHoU2Zr3N7rs+23NiG1dz+/HiUr5Xj52Zk8WddNlUKR5bJ11uSpn44aFmQnVgaaS/enWGaePPM
LHhhDgbuCXuQTbc1rzrjrYZRL1cDw4jO8mMZtwjGYZ9YtUqgOopY7nLkwUUp40BIgIFLW5MRs7bx
UZDgDV6YqbKBXfr5C8jzM7s4XC1YX6YnKQaLTLvoZrArDBMhXil9FNPGmD/nJGADjYPfrtFhrsh+
qPbCwb+NdtZec7UPpB8VeASWV4Agyw2pN36+pItZ7f+9pyZENIQ04PJl3WiGWqn5rZzOrzdLvGNu
RIkUJAkPYfBnRIog9eZeOaOxJ7wjnVx2A7pp440pm1ApKaH3P1+Q+c0Jz5AucrnxoAIWf9IRf52Y
yiCpozUM6RwOVgegJTep5oDsGTKyHC+CAimXARLSBJ0yXbMnlK6GBoSpm2hAzYUwG3tAZ5BmothZ
BtjX5CWhwfm00wpPBi4nXJFZfpNdUlY1Xk/gs7gnJDdSEY+uTVQVFkqN1TnYIlYacVtrtq45fFdd
W1egP/yXrSd3K2IsomwOcJA+DtWriib3dTwlH+PGeEvLFSI80EqhxTXGES0otoggRV0RvwURzUTy
EJkpWfjCLzuYPO//X1cYkyWIZuZ3UzFoJb++ImE6SXI1RTzOc7jS49bWQcikwFjNNrV+WnfBQbJO
moFfxrxlZmbfXmtk00XirUwGR1cXXhHe675/NLWE+/pO/+3VGF56iN6fH7Qkza/r5bVKCr0KKghR
+SdMf0oUrFztmJzUhoZF34Zd+xwSJyYC+Z3JyA3S7Dr/IxnxPtXIcQiRaobYOSuWp1CIS+YdE5VB
wTkiHifYLhIOLcxsfp5V4vznEdOvCTw14FPriMEoDAqff0SA1UYKD/Hjqhe8TPACwetAs/TymSKi
wAGTqbLzLmVwl+2eILDBxLjLR7JZI2i8HeQQ2woR4Ewsp31EGanJz6MVemqurc6xO2AF6iTcZLJ/
9KNn/U0IwuUZgmbeLDvMgGbycmZ8WmQM0H8EM5PyFXU35YaqLkRoOk/hHqE0eShhYh7VCVpRJb5L
odguRdyXATgA3t7xxAANdKuk6pqUtfKouqoVkGuNGlCu1zEXLiA7DoJ5Qhi0LlagCd0PMs263ne+
7BSh7I2YkuWUdpgIxno3k8nwVmOYHXWz/2Xy5DeVMAIThcdMZ6HKkj6fvX+91wxfaWBXu+Q0XEWe
QobiosLkvuCr8sqeVQKCUmKZjgNYHmEer5lLUO1jd10eYkJNmuPcbomvzUMMEvaneIXRrd+Ned7V
sv6Nrvp2YcpUu6KiW+TqqRcvkThoadimdXoq9G2lbFN4XCai8Vg0QlnXg/IYDcEiNh76AmwcIfzP
L4b87w4oARtIijXX3Brg19c7ZVllOEqDmiDl3DVDtyWRIAJuLQmqomGeTaUCKQujCImmry35Nu1f
G2HfKzpadFoKWNoG/2m7LtAf/zrWVvq3RgLRMGgN0S/J7DEXN6duM0WgcgC1nCNBSPc0s3Wgb5sU
CE6Fq8P+T+0tW5WdMGJ2DjBjIcd/sLKU5evPd0r6tyDgWkgooToFa2Fkzdc71Q9nw5J8OT5VZLsz
SGaW/UzWSq2J38EuJ6J37bbmbyP/Ppuei41LZX8lesQy6VAuS2Ii6ccmDZv4RIUY4gzmvD8Sd2Up
64BxQeMyEfdBOOxqYkAQECgZUNx4HGg5pfZoxMgME80uMU5pquzF53GpWHfzRFtZLsGuy9swO99X
YeAmnx4+A4t/js83LCsGnPB2/pb48E0JIGnQhZomMx9LZjbs17toZKlqRskQM67pJgpQphZXOpr6
iJTl8EpuofkQaDF1yp87zWzaq+O2kTtE108yoQuGlfzSc34zaZKFr9BzijxeQMKLrSKKpyzMVT88
EcAaigeqj/lwUvXpmBdrzbptjY+S+2U11/NcpLKy3Gg45DSmUojFTbo/q+UvclXzm3OVeFXJ0GSF
YQTa5aqXjLExc8MQjlikOssNTEQDW5i+JEdeusjfrGJvco6h3N6WJ6iVlgDjIyphogTOZESD5Eg2
9HZwvh7LI2wm6eCTBUK5GO9L3yVFaTPY9ZWFKgUGb1M9MuxlxxbuESK8UUHMQlu/kW9rT7gm0pix
f3ctHjzDlZFPOeXpLbx6G06zTw3WtV43ppu+ZBCL5Ojivs3dIEPdNNuWsNL34ZY+PiXWbLDTa5zv
vz29f1tU7hITMRVSTLhl8kUT59d5amKR13hYqEbbXaXcQks4klZTTmGOJwMkyNYMGynPDH9RAlxj
xOPAYgqOrF/3bbhK9dWvusvPful/Ly2IrAhoKuusLPZ085+xFUEoZ1YhBOlOpIlihNZEtG/d0l3d
Kdh65PyKbnsJQluFhSuQexjKe4mMeuGoIvgvMJmgKKgDw4vOzhRughIIfkJ3+mcA0iGbQTAGexRP
ljAwPwpxwbAPEbJYdiO1eCae/782vvnL0P0wGYPkVyYSyZ+0yV+HqTbFWgmzlN8Cby2Hhbgelncf
2fb+l4/5uur//Zi5gvvrY0y9jc5j0ue305V0Fb3o7mvgRG60200Ibex6kf+2dua18fUhff1eF2un
z4y+JMklvyUzcdG/o/h1W6e3ZRu1o6fZvzUbX8+y/3w/xpMDBMnk6BqX7NI5KKM8F8Zsx2uMEEWP
qM7X/m/SnYv97L8fwxuhMqNWm9uar7dRaYtzZNXcRmo0l9QVY3EbuRog6hJ4fCltaofk1EXEdFXr
l1HE0mdP/PWOGnQCxOJapiYBG10ckWkrDn5eNflOH+zhT7Upn6a1+tIflB3CAgnkHhOeLTs4Ka6L
6/a2PIr3sx1MWRG9sQLev51BfoSMjsYfouPjTeNvaVW1lYrGqLnWlwo/RdmNh2grY7w7KLa+TN+I
trL9+75irvtifOYg3OQ2UUZL5Fu2so1tDCnL+Q/iAGyI78XbUVwzd2EhLUkmXJC/PyPoy+Q4OIMj
ruSV5VbUP+v2vridfwlDNqI9R15BU2MS/ph9yofugI2CgXpH7T7casvpRbS1JRZaVDeICfiraJ/X
mF4WyROhesTEgsQjN1yoHvZIm78+YPq4m/9Z9fINf97KW9Smy/nf1XsmZG0jOz6Fp3EROtENcQk2
uvsVHvdluU+uxAdxO/89A4f497GDjvyXyvACH5sXEu+7ROFlyEBCunVxUmu6lfpmxushXeU7Cyqm
WmbvwKLLYSm4qUcikvubqunrbv75kQZdOANZSA6h0rpYu5KKslRrZEK6RLdIN6XASXbHNsnGmCfw
je+/bDlfS7r/fJ6izy8j0nhemAvYazC7IeoZvnhLd7wm0Gv5dl6JK/Rgq58/6LMTvngxDDKzAT1g
OtgALj5IHKs2VtNk2Pe4Mo0pv1aqYWsF1/75XSS20AiuTJIOR/BfnTEhsKZ1e1PK0srSmODQyp5B
bdtLN+HIiADie6SzQuyuQQ+HEzxAL9weJ8RDCedxToqcaA81GpAKPbfUI/6mcQAim0hjuzeUvSYB
bgjFWlErZ4DdVvihuoaEfViLBrThW1k/l1lMMODblJ+9BjpRThE4MT0LJuDnG3NBsfzfEwBok5B7
Skx//rpbJdZgKeXQMok9PyCPUmHTnTpdkgTHOO29hKUWOeuaXijrHwhk94lJgtB61Z6nA1FNKSHL
dGZPWCNrRivB0fXzVLhfY78/fRL/PD8DcBQqWQXzuOhDpLKWqiCRsh0Blbh9lbeBV/rPeHc+ZfXS
X/lv3YfwHL+ob+2L/6a/he/Jg/Wkvv58s755O1BjQmPLqk5ba10sIt23zM7UOEAg2hP8xrEb5Dvl
o3zuR1v7NRzum3dD1/id1HwmF2n63Dj+fRwbWjWJgp7fMk52zY69dAm4PMaLP///X4rRn4z3Aqqk
zbv4mFIJzHYKcr7UtE/IFBa97uyEzXWUPkdXVfELKKpfFhmGzrbG+65T6/Mo9YsTqm8ta+zK2Dzk
6cpq1mj+fIW0Mi/CkkheYoW7juhjhdynPQ6v7Az04iXlhrlZBoiovlcYDSodTf9G1Ld+c4jytcHU
tMBtzlfjRDziTVXfGcXa1HfnaDsStEPKOlEwYHr+sWI8dHqcJjcor5J206jXNU5YnxFQBCrNuios
w0ls94KLeEJIvHI44V8oi+2MNSdboduHvacXa2Zh/fwMpK8gAIt6viuc2aaoGzPYfbGytCKQDUHU
tQP3QBzXieTmvts1dpnsZ/hS36Jdy1Pnl0+9rL8uP3UumP5aYZKoVTiReBbMb679zRhg4CL5Bcvm
ohK3o/HqSzZD0/jG6ER+/uyvhMN/vjBkA79paBhApL9+dCSmXY4R4HwgsW7aCUC6mQsvh2T758/5
pxqbv+PfH3RxiApT30V+WOmHDEFl/pi3Wyatyj0BLkxkI8w5Ii1yqeXXvYJZBqzvkDQ35/Nxntl2
/u0pX+4fn9eCE4z6cx49e8l2Rlbh68bUyzRj4UoixMQPeozW5JH24XUq2yGEZwaAMOJaLbtmpRin
wGBsMbmIW1/7k7WOFjFSQOxIKlXdn2/UBd3y3ydCTWHJssxflIujv7VizZomWT20hnfOnCRf69lB
FZFQXaMCk8sDquCuccPmtjp7o8p1X/v9gy6ss84heabr3+rpVFlrNfdIZ0vA8ply9BoI27R10d78
fLUXyPd/r9YQOdMlxiWqny/UX0t3VAd1rHWlPITrjvDxeGVdl9vIzfZkJzPoFnx+SZzJIrKD5R1H
EhMCwGIdjOS/wYf/zC38fKgGYIHMbDnT/MT3/rqSGadKzwz+2EnM/oQHQJo4e63uAe7KYaWjkC6B
y7Z1fKVrMxFxJkikdePGrmWn7O+x3ifVvdTcjgreRqZL4WgIXybK9vAukO1zhKbF7+cU5dju8Cq0
Iwbge5SBv7IJF0Do/93T/32TixUQZ6lYmoKiHYLM0YYtZLyGUXOyA2mlw5qVWwzsGSbu3/oy4/Kk
+7yFpqqaM5mhMATz62ZQWAPIbKfXB3MvfozLPyKtZuziZt3rDnfkEHk5w1kpSbKX8E9FthssDrNr
b+tjsUHDxrPG2L/rlgzt2YkOKqNdgigpc3GXfBQ70p4i2bb4QbQxiJVP+T2R8EziOiqO8p4/Y0OX
d4xW3yrHwgvX9ZvgsWgxdy1Q5tinnxfufwCRvyuZ+csyqIXxJbihYb0vNiSxs+ArIqM8qHsTQPHo
nwzGfT4bi6vMpT1aist0hxG9+CArhzjphfEIG1yuI4/WbUX20ileY9JcvI5L7SYm/ZrARfJhxE3g
SSv/dIaGmlEeRrNtzw5gy9J8ArjYvKIZWaB3WHC3nHyVHQwPkdoyXTx19w/ZKbszrkmC3Lab/ql5
Ipj66tB7kX3g+D0NZMjx/nywVyUpZxFTMLArI6f0LCIeAtx+iM8d86awFq0z0ryRZXNVIoaiTiQu
ihqY2G76eww7e/2gPGl/zl7x2glrJPKY5Rjm9etMqvm4vLjHbAoQ2uI8sAe66euCMitxILvubByg
XKwWh/AafTR2UTny0nQXkwqGQlSt7nEnjRrG8fa5I3+DM6+Id63KbMxjFD+eIzdlRJL6/0g7r93G
1S7bPpEARpG8ZVQOluR0IzhSJEWKOT39GfTf6LZlo4Tug9p7F7bLZVIMX1hrzjHd+HgIzijzt/3p
sx2hyIqeqhN8TijiykNmzBN/NkJx/e8HRf1jhmQCpvktDcVR4Wt3+G1cCduT0WpHQVvFyftF3mcG
TnAWZd6o2l6Cx1E6q+RZzNiQz9JopiaTPgDVlDymxpvKarwAOyTN1XKVl6uo22jxq3jBvTpBSE4y
6LhcaonNsiIhnascFhfQmc8YvEemojmsnU7hPovXo/xeYWXrQ0pP3xR5NRqv+EGV5AP+XIoYh8YH
vYTQDqCs3SpkviT1/sZVuBJGfA1KPy7D1ety0UrhFB/JI5o31tbN7dZ2oWZ+KRNhobr5IpyCZHUM
E9CKVdvDNhntl/n6zLNvrvlHsB7nu92n/R6b8+flvWBJvGKaOfbyR3Gqmcn0Ys5nuim5ZB+YqZmb
u8l80D0aJoQT893GkLE5eoIF6oz/T+0t1hDzaDVWaeve/B1fA78+E+t9+PrI3t5jaHKameKVNj99
AfPKxeJplzYMLH4xqlnvHeWIztw5tfOfA1dMVQSLmrszP1fyavvoofDHNfUIxcS7n+9eng78GYOB
WXMFDPOZ31wOY8GZ4a/onAJMGyubCm7nts7wUZ4AypjZIlyNPNX6xBL59Z1YsjwmKfShWIgddV05
MYU+6orO8DEak+/jd5JPnMksNV8+QwtigF3dlxxPmIkVf228pA3qVqA5RBd7EfeEDZ/FczITqUtQ
p6Gik5uSOePaDLcG3+wOuaere4M4lVAOi2g0Pgn7ZctAXipZF7PjQ2AX4jYOXweVZr6+Pj9Po9nm
bYOA1VqAu7HfaBuaT87bg4weBgw/tSOdSlLI/N/ahLiwEkAIy9WWZh33mIK3faH+RMKhM7Y1Zglg
iw6+JBdYlwljxOve/CnZEpZO6Z1E3MlohQOofKgn8ZIcQb74XwpWD0uXCxrTC5yj/QHLy4Uu5J4Q
t9KTNQOH95+fMRzB93wHnwbjMy+WhUd48zBIVRsmG8HWPHp2VrPQ+f/L4iGzvQ3uK7tx+YKNJ4Ob
NtTDGjd1Wq4hbhLKWMBIKYi+9E6zqBbKY7ICk2U+PMCd4xkafuWm4ziGt1o9weeZdrb+7i+5TA+b
sbnY3JHdYUEysYZiW2KuZjiNv6YB3Xygd0WdTZ3B9+Rb6M1OgeHxSLZOanIoV3Qk84UDDLELh9Vs
9UR+N09tMaksct6/fiFrMM/W++e/X/pfhS+mSN55ykKUJ6gLXa8HjEYN+rjWMFyStCiBgphjU4/7
GbmCRQPQjGtczlofHYAHJJiVqiStb5zCn6PvmJYsmy60cNJVvaE7SflY7ZpshZPJ01y4/c4ZPNfR
Oq+OPNtEBfq8KzO0YqH1fzk0Y76KZkhTWIz/nLxi/zwet0msrdgIKiewNp6419WHpvXi9HBRNxId
YeSAvtdrK4Ss8JHgqN68Al89rl9z6LfTuNqhFZdTUPUUhoZ1yhbOnTlxdToc8o4QMtJJPGCCF4eN
s+m/6F40DybqJPvQn1A12TB3ZuJERBqOrr+ct3PpXX9K5znloeXYjg/5Kys0q7Zkj3DUYFOwGrNh
CeGK+5DmzNRQKPB5TFYesNWE+izhoNkaqwtZLd4w3uoOHFlbvlGa+Gsljwz1fy781VQjS3VeZVKp
r2SQVWW67otJKG0CIIAQyMS7XD6cgyfqDEQsXKpl2q6V0TZqdunlni5tCxhZw7D+Ag/i3E915WPE
Z1G2UBta8TET38YI84uVQt0ohxlVj6CUirO+ddNwZegf/4dniAKLLBsKvQDEKj+foQpbcZL61QXX
tk3bWrAwmXnU7sqHUoN5bsYLks3ccpks8UPckiX96kIM7++3o4+H9f63pYvaYlRKaraM9VvGtD3G
oQAGc1iYNlBid6O5/pw+nqajifiuLFtEOvdA9uimrY1dvsDCqq2DVT4FvzkDJ2u1k2JJyOU7Q5np
T5h/mDX8l3wBM9+NveKjfdAcacoQvQ5rlzJqEi1PrzLsRXzk7AVO2OuGWDNVmkGwlR4B9joAe5+a
dbeoHW12WXQ7FqkgYyuICDxpD/++F8awbbp+kVRZGBrcaCEo8Py8Gm2WnUbtuLiwuxEfKVuyVJm2
0+YZdcfpyXARq0EJMslHdU67JHCBQei8AkcbsGjxUXjiHE0IOwN9erHE18sSkq5tOBWuvhWix/K1
vzva0rTZqF5t9nN5DohoZjijl/JeAM91hwsC2NQMyCLv0tKYdiCdn9vVkVGMViUqsUn3GrnZDm9h
gyfObR7Y0dvYvSZs/yDQa8PmWd0rKxaVoPHbjbypsLbyht6QDF0JE/6z0sMMNWjBRVx+2lUhUo5B
c4u0CFbn9IlQdkDmieDFwX1NVlSxbrtlQ8JiyfKOe+tXOC2YT+W11oCUvtVw/aMwhmQJ2YuEB5/C
+NX+Ie7iLAoD9g9MQEa30iXPSO0g8iiD66WHFR3JIGUjH1l4eqMwJip/1AKR9OmDyoVuBT3fq+el
SOsxdBR53gJCCqFeCMlU1kcTNcqXlEtFCdZtqmxPaU1ChO+mqr4XCPLqjp9xaSzkEyd1EWfjFmJc
MY4sJZPfGyK4cMMWZqhn+14LQPsdQRWf3kddsFRIx6DBTG9hNG9TJPKQZwHbtbL/qecDfF08KO1y
gNr0yWgRV6R6ygMULrNj2CsSMzOH61VyrUGg11ntNI2AlgQxVfAepAtsBpYSsihm33HqXhWITORa
nOZ9A9Pr0ATtvdh/DAeJhHyVabmboXITJZahx9qrKrIoL58nY1PDopEakp3C0hT0567USSnEGhwZ
MxFhWUtEj8qcWJ9br+MDdtHYKb060eAdg+vx0YZKA6pBe2qqEwMBIJTRNEAAeQRYH14WbVO8ntvV
hYEoQcyUoSkJWHSoGsImY+vz/Wd2OXq4TT8kTX0LEAScKExZUJBmUQKahYGjNTYB78bwpaIuVyph
ggJto3MFVK8KlgjrnVbG3NYBFT6bitFuRF/Y6BdbhN57wsTah+dHNWQlpkA1VFMg0SPnhJWlEbSJ
QqbqvwemXz2VYZj+/qBdDUx9EpypjUrSvNBX4KOPlzuwKeP20KqfqUjtrIe1TFEqOH5oBUVJMrTD
uyNw97DlBcwFoksFUldmcPdC6X1U6jd2wF89neuB8/v5XbUKLomYh756MlZJuvSTz0gVbBF6JCtt
SGlsyAWWwkBEtMtmRBTmeWxgzqi8f1+kKwHcf0alAd9FWUyHZXE9eksdQRrHc6isihEenleehxwt
V8FyENAz4DYELTXguNgtjXoyPtnklmW6SRrKjfP4o2/CUKBgyJVFHV3L1ehYxZckT48ZQ1K7ZtUA
MOPU8NGnlTRPKxenJyHUXTHp1IkouX5wo3Qt/VGi+3H469rghQs0YqW81w/KTNkOPOnafK62DDIb
rP4XT1/Un2QzYbwXD76t3agD/LUloIyjqjKStaHUerUoVnOpG6dVMZQ0Zmg3kkBxfOFR6sHYwRKG
jWMydJkytH+lS9wzSCM/xfJ+vJOq8a3n8o8B+se5XA3QTRmNQv/SaSuoYRDS6NQEzSQ5WoW0kEF1
XxzqLPVNktzwNl69DQwoAv4ydFY8AFdzkliISnApuoyKd0TYZ7Ip94GTvybzntBNY3bZ6y7Vble6
u/HgDZ/m13GxUrGSlNDzXqsQxkctJ3UaQX0U7drSK2lTQEJHkNeULlmVBQkvwjLIl2OZ77gTtJms
3a5N//X84ZamV4RFBa+AcLUf87W+19ssMu4GsucUMUuJeRUsnHnOZ5eP9AFCzAmKORWcWYpejyY0
2VmzI8N/cGNE+Nr6XV2QYY/AnhBLs4iM8uf8fFZGUdeMgViQH2Im4VAoJ/tP3oejtayWcELAKSJJ
PSIPyFQQ9zrG5uIIdQQC6bDLAYKWQKBoKPue/Ymq+EDlUZHGIpwMaBUo9/99B786N9cnrCIKEpHN
KvSTr57XMckvRZHJ2TZYwXrGV6s73V2JxcjVRhASHczzPuBUfZb3CwGl9siBEy1YbGSKaVBBIR6t
JOIX55eC0xtbhIGcz6v0sOvuqhun+mvIZ8GFHVDE/k8TVOP/fl7b7JzUhVzIyuoY06dDamuy9xof
77rWLSprtAyKIepB22gJ8KsbY9yvBejXwXVkL4JsqICLrobYvDmLZ7gEyqouZ9Qc8oY+8a5XpjqN
ZI7fzqk65MAI6hkUDpqiomI3+dy/1Yn76yLIGmYw/Jd4MfVrAVmtBWXWdOJxddbROM99pDiyJ0hu
Vzti6iCAEnBp13e4nBKinoIbHVPpukupqzQosF3JHBmP+Rd06NvuTbu0VXlWu/GKPrsMzDwfnhJy
S8G/zSppPImGVDx5VmVEwyqylYt0tvp0koJakcE2jrLziiy0aVDiFF6W3V0qP9c59A39LQQwIkFu
0iqDdc1H1t6pxdO/H/YrVIiu4SZiumaOYKrW2HANn+7b2QdGnejNpSiXPW4PBeyGOMBdLnN/bB9r
xF7hZxTdRw2s7lFLlspa6TpH6yCrAjnz389AJVL8KWI8TUfE8ogxqIVhGUfCR1/B9wVdG9+dm7N3
Lm8sx35NcV9nDt+EnhCE3F96jy7ha9UpgIMkJdPuolkVzRxDxsxMKskoAbJGgcHwny8NSvTzU3NZ
XsQhsz0tZlkv3iiG/GoGDmcjo+cd+g/MOtdtzVTo8MlgBF1IuNepB5PnqcIntAV/0miOj7Xo8Tgi
YO3Gca9nuf8cVmGGR4Jm0FL9efuKUmzj7KJF7FodWToMoRvnWZ0/68qtfdYwTH8fFb+OBKqBrabB
f7+EA98eFKMR1aRlHlugzCC6hjQicskU4TlUnwNRno2jrYHMcJRH9ii6P0Hp//eDej2tDodH/aIw
kQsSvarhQnw7vJwE4yIfqeHidFwWyQxhchM/j5rtv49yRQj7z+vAgkHCwKFwSONq1dCV2Tg8V+ig
a4WwN/95HJV3Yxpyx7FvC2Q2D8+VPwapGzgFhFZ2jJYSYy4f7WvMxnWSsX9rqIygc5bVG5fglygP
wAtiXGqcAgpnDQ7Kz2ugpKOUcw4ixgvn0hxybXpOiMjOUvxLr4Tn5cqb/HaSP+mRh+qAICLaI+jW
4xrcCUw1pT+6MR3dpqdRiwo7Bgt1Efp1pfjLS4gHbFzYmDesMBtvSmJSx9lzX+lAXpYjLPQGTq1L
wBK6Z+1GasFoo4FIqeGcdeeWW4Kb5vLQdKET5TSayEKviMSNKrMDBOrzuMhhOIspBQrQiG/KY361
vQyEnwJaRaxTrDHwKP+8NFHR9LJSnNSdvwLz78q2vzy/CGgjV6m3Hd0Y8sXrFe310a4exvCkxzq7
WHWHft/slumczsBWQKFczY3JjSfy13vHJ5NglrAekYfa5NUTeepD6chqhaiKg/ZGtC6ZyA5hKYJL
VVS0QocYl38f8debZmBEMxRedXR7FFWutpFqzS0WAilfxVTURuU87jf9aduqm38f5tfygYsoI85n
rFSkQX59NXRVbRE2qSYn+2LIq5hkJgQuL6C1MtOdz6N5Wg3IJOPGrKF9NUN+jGMcFkkBHnqdDzj+
Ikl+G0hCpdYDnqJ8heHwEd6xSxDAY3yv7XLmZmItQMGJgIMn7SMZMWMMsm/Lmuw09A1TFqjO2COu
mJo9iTVrf0WEsFe6xyWFjVnrSvR3mPAe8zdlqSzJG5mOnWoeopU+zTBzSPNwIk3OSw4rmQgmBA9T
tbEL8S+jz6ZFYDwVtAT34k6YyW8oWM+gFB6Hh+r0gVoaMmCzJfXMKK38Ud6Vj8ZaXkvbZna5z4i7
xEe1RPhqZSuNQKtyKtuJW0/zr7yHBgWobI23tFNpFQZc6c7p3XLhk2pB9CS6BrCl9CpnuT1a658F
ihZT/yBe0Kq2hRe69QRhi42w3YU0aFEv3qnzfB3Mq/w+jqaoeED2UfNfSB6UcNdYa24/J6Q0+ygi
OyKBfFKsShqNX1Efx+fOG7k0emenTTktXoAV2PRWUduTmLWrDsm68qiqqQ8S4koMckRyYOJ4zJFU
ZGZIow9JxGU+XmUTZSXhLe4egldyRqfHZzJcVXhbQ2v7vBcX+Vqc+88Q8ZpDuz9+DtimWe1qawIX
ZnA2bXKPLX1Tz0FoCorJB12dn8RFc9e8sEpIqOfQfKUCiLX8ZbQu0Mx8EsVDKLqXASc31Xm2zDxo
Qdm28TjVIXeFvfyb8Ra+yza87mX5LtqYAOit0obz0vX4PiKngCwHwjGKSYYToLDCdfkgbQA6FeSK
IJJlF+FcDscnI0YLgjHbbFbJ7mT3s+R+tGQ1jYHvLke3ZSzFrdGb0TJ/7V/bh+qjOzR3knXas+Cq
F9w2r1ny9p5oJJPAbm4YnMmEX6ZrTs3lxiD9Eb3L3t+g7NExW0FMHSCuZhmbCDa6gzgXnvJ7ihPk
VJCCNwdpwLKOHIGaRir7sQ31FJkm9b64i59BDdyd99q6napzJILJExZzWAixp9jiinViB2smcI3X
6hA/UwajxDfQKjjkhc0dUXnn7dNBtYtJslTm6Ue6lZ1uEW/k+/yu2JcrAV8UAGcygkyiBu6kRbeX
3KePQcX0ga8Hqq/5pNP6Hf6Fdmo+IaQj5IYWu+JKdHuxu7udDZbDS0ENad6Lj+khtrFzmx44oeU7
v3vW7vPzsDtaTPL01rJ9/nJ8ZHNcLY7rapFN88I9CRO1I1eZp9CKFp0LO8mOpmdzij0Fk0O0Ibai
vjsCxx0iTozPkQf+oixeH0L1MaX9uDFeiid5Wb1lj6OlPAvvVYe8kOV5PloqvJRv8JrOpM6a+M5X
0cHfancqfeXWC9bEQwm41d6CffHI7UKU9Hk+WYRxyXS/aX0Tczzzp+H9mLgOzN0Zwl9rPHYotvIz
lXdU59UIm53V3mXYgkkBOrIHGdbwPD0P4QMt+TsHyhlni2nwmQTBjfo5WqarfCa/QGP0Cxv2WPoi
b89zf0/3ccMXQcxz64itJXsw6l1C44h8QYvslh/N2m+gcdvwZNLCHIGTYrcwGb8SXFNtQB9yK7XY
vsATQPwUOuGSxYgbrQnSmIDfnhc7Y1YnUKqydX+QYgtaJc+gLyGxutjaBloisWnVA0m/9SGiG8Sy
RTe7V3VkEsYZ7JQ55eFD+Fzgj04d5P/CK2XtpfrRTOPNaJZ7CeRktsgQ5A7RGgE+wWLVPBYtfzc4
VMoDycwP+oO4bJf1gSqpNJEe4nW61R/GEzQobmULb/RfW+ezdcO9vxJm4VTYqlNtOshZzs+zp6dw
Bi3PJTjF9V/G2+he8TIHFcuq4wedt7CCnutD6YGmNDfj3XFymfZOuRQmuZd7/bLabR8JKcVLhNL1
zf9k2EOC2Ww7aaog5JvEc3l6mRscz7cjV5hHO2N6a478VegeZmZYFyykWAlImJl/Lqb6BgR8q4XZ
6ki6jCI95fDCoucWfkRPDb6ad7SzcgIJ1ZObUJVp6w+gqRW80lHQzxrhIYiXWbCmUB8I763R3lif
/LXWY9uKAV2hmPTb19ymSa3kGQuHGo2MaNfT3nwTPc3LpiTwWuqNFcNfiz0dWytLlKGaLH11b78t
GPQ6ropMCC971exxoQYzBDXWeBKs3/+9IBrWO1cLEx26DvsCViVYjq/WXVkbxVWdGekqIy+ypTYa
PyKcOb1JJ/JB8sMFeti/D/jnJ4NhM9bHw0Lo1+ZR0KJ4MBRd9rU9cOn85w1iETv3TrObIo0/VsyD
LZ6q6HDDsGj8fKTGeDOyJuRQjdWhKKsXIk//Op6SFHRrwTwsiK+vI00ygaIvKChEIT8PRT5rdgkC
DkWO5AZpEzQ9REeYwKK9/5RaN+7aX0/joMqntEnBUILg/fNwQhNEo6Yxkv187CXkrol2a2Je2qJi
QtF5a3H+u87AzhsHAOUOUFDctKvDJR1ViGPC4TLEXyfrFbGqndkpGhtS8LwbD8hwqX5eShlvG+p7
1uhDW/eqwifLpzQ9tpd4f6+ZS3d/55ux5bXW4vC53f4fHhGaFVTsZQOlL2/C1ScbR2oeyuM+2YeL
hvUg6BKP4BQkXST//e+HkJ/HUn7etJNyyrRU5Fh0IlnZwj4ZhGlMScc1qSH2Lde3/MstwL5Nxh+v
DOAeqm3X+qhRfjaExKgI0T6AtFtCsFufFsNiWSCGbULO29aY6IfTtHSJE1ogFALyVbqlO3IBiovr
nC8XM2NCuWXRr9M3lAXEL+5O084TVu3amFwmeKzEqTHxH0bzEbtQaclQvWvX5ROrerd+KmbIh/lD
Ni+RqS2MSefJu2LWrkXC5diLbP37I2X55/xR2OaP5KbtOvpWox3EqIXsspJ1cKl67Rwn/yZe0sLS
p/q0nucP2p2AnnGl3fnL4z7yhKfAkzbqSpkGXj6RV1QlWK+eH477455wc+kpsDYI7qbKtHtS77rN
eOp7x4k0lVesgz111WzyuTINH4QpT/WE3CR0h/VMX2Q2LNIFk0k6OU42RA1YhZtOCAj3aisBBJBM
0gnlC7ecJZPSPE7+60/5KYWt2MeJvzCehV3vER3D34wWvcffcE4PyQQmN/5NVpfTsS1iqA4W9Wz4
N1ocJzJ2bmGtPrdbcgzMyoWZbxqOWc4NB3mNgyjr5eWJ3rTN4s98+/De2Mg5GxDPJuuPRbfx3gzr
TZoSfIZ8C12JlcwDK5+QkoX0sffggK/GC6ky4yn4AR3CO61QohqLIZ5RnxhPOX7dyQnRkY9oVLdG
C8FT96QhL4a9z7CPOlsavu9qjvQKc2v0Ona4r7jBkQRMU7Y4uastTt5ofnFIxHUIp54Oj139NHzf
xZH32iJ3Vb6Xp+lGZfKPgXF45IehEbsWnJircbipsiYv5Eu2Urplm+7FbClVCxTlNWp3WiHHWd2v
I8U3yZKAyHRj5Bpe4KuR68fBr4oL3SUuuz5VMi4SrhIVY3al7+oaDZSOQ42Ejvi0P4t7zU9cI4ns
iowVLKf/PolfnYH/vPT/fQWugWZFGRqJURzTVZBDTIDEo2cou4YwlCHbk0RskNoi8KVaP2Jl+UhO
q1i/1/UPfyB18QSEZO6MtWlSaIgKWBxTaK8TdnXHXd8TPoWmyR95p25Tirte3P375P8oz3D7mD3p
LA1oiOtFYNLXqdGhWln5LPMJ1sTeBUqybx6kzCvGbMn8zyNRE4lwEISNkoPxMGw/uLuAFA+CWyuV
P2/n0FKllY/x0riaiC7pBYlRO1J2lSXMslWwBbjlO+m8Rf9bH7r5+VDcWkb8MfdRbGU6QlgLG8C4
WrGc+1LsC4kR+yLthR4Y75KRstFXhrE8KR9Z/OC3pDpZmTYh41E9kh57fh4LOUq0WzOj+rsix5nw
qdF6aRIGwGHF820FGuR9LQRFrq8CRv7LPGfD0gKYaDadsSiPWz34qEkSzQg5agZw1GkvHlFMdgib
aoYhaUbWkZw+idTLU6Tj3dnqLsSRC7MqV+3gSJYnURTBkkQ90iSJDZYiXFWGnSj7PrsLtGVENeIk
MiCd1UnTJV7eUyVoXs6xUykEXU2F3E5fcLhlx7dj7fbkB11eUjbBTcjrJlOROb79+9n83bRiNv1+
Qa6qvYjBjvWp0OjtkwWtQwcG0YnnAoUsuZ9xdHRkUg8bQLun8E6rAPBT0M+QhuHYHIWzILjLYzsh
MymF+q+eI1KZiGMgGKdSqHCksHyhsGTkbUsBOAb2rP8+/eHJuR6bgOQAy6GboQPJ/Hk7R1EsZ1kX
66tOfQRnYDas9081pMYCedgsZcv37+P9amgP49D3A149ygFLj1AbDihK99Bbp2Uqb8T4PFXATgXp
SxnlTpjFhGsWVi8cFBC7itzamLHIRQEZraZO123Ofm1fCr6jeKuPC5UgDETXeMT0VdvXbhIqdpgD
YhYIcunoP1AhG/CAN30+v+QEXx9mLADRwudN4tLwsnx7GY60n07VKckAtm3G8uPltB6Ve4VI0KC6
K0Fs6YyQ9DORY63DnqS9aYSlg9PGPajOovwxjXa6SPIu5U75E/0kz3t24wZ/kVCv77BCoI+h0FJV
1Gvjqn/s5OwCQnMlF5JH7z3xQV9oLZqBQ95FU20UzSg1V7CjITd19QFIbRdOG5B0mt7fjyqvz3NQ
B5FdVHu8uCZSOUcZUcnqgGiTXp0b6rzX86MpJh/nM6YNiDx6Jrm9Bs0jofYkUACSlNYzaPM0GjUE
aqcp4goBcWoX7DGCJ82214R5iBLo30+b9HurJ8sk7MDgGQt047/a9d9ukNCFp9ynsrCqYs4DQQmN
M+JXPZQvKtQTACilRU4nFSklnSYEw7ZD+MZYIFTPTi9ue5xEt6QKf1Q0fp7T1StXVdql6aBm7dpH
CVEG5RhPfmS8IAIIijJBsuTo0EljARaY/jv2tm1ISWsB0PyGavdrF/Pr0fh2da7eRYm0hiruussq
z88U/eiTy+gjjrTeQpKqs+TeKBGaRyda71k4DWDW1aOnSH0i6CsluG4INSvx8jAfZzNdeS9D8pQM
53ghMRV6YXkYKfBOVKQ+6AbKs76iWBjtytwTssiOybkyRul9PsK7mJ2svpPv+8aHVUbiSjKve38W
it38FKrzIn0OqrMX6NOMBFW0cpnKnIIXdX1RSkyK1JrPY/p4F0tReEzpFmrpYUyhiHWDWx2JEg8K
5//vwfrKiPj2YGlFGkdo5fsViecRLsiHERLrZfFMoTt35IM28+lCvJ1XKFtVK1lCorfPy+CWsvDP
Aejb861cLy1HwjnGv3xZJVVmjrItwuHgzh8dLTF8kdXYc0XkLmW8RPnZAmAkb5mqGMUl+3JKtvr4
rtYVqNT9XAfJWpM3nIw3x2N7Ywj6pcMchslvZ3m99iRTJelShYsVrYimB4hBoaCy89DKsL5NMUqX
ljT3M4fo7WB9y1D6S372dXTGPmxJ0M6Y6n4O0mKCJqkvs2SVVqKpIkMOGhSnMRY9pbEUfzKWneYU
O03tGPlxmhNbxyOW65sLHEDVV91jvTkiLzgrmLgl8cYIxRz6xww8CIVEHdmUwTTy8/SKQq6o2dTS
itps57TZlJeheYmPu6qzwVn24tBFisJpTksNGj0Uc2kPT1/4TOOFUTopcVWk3+GjqtbZrFLIR7wT
pufWbU1M6sJpaNKqtRs+kkRSsetzRrqbK2tdnJ7JiKg/eu25Vb2UDWu8onVFn5MlyjExSywGYgkg
j7AhRqQeIBZMzdBGPK3IpsECHJri03mOnoRTIrFcdlJSOtA7pS4hnD0acFKLKZbbMaUCkojSA2HC
Sk0Ont1E8HHsPsQsLpdrVfLGrOoMcS1UCLdNmbg/zevP02idBrw7skDdYYdfTMWeHO/9fkGyJHX9
CPV66ZxaK6+AHiyPlwn3t0hnGlnrqSXkJDE6QeYs1XfxbKHpzNDxfdwYBm7dvKv3r5TRYDR61a+4
P9hCAJyoI/t0dMF/s28a7/NPbo9kDtktbrpkoyTvoRUVVkVv1OWxB8CN9LV/+vdp/VFM5YX772fK
EK62KFExQvtXn/JVFc5UauEGGQw96+2iXNcYtGoEUIZOv9nfnZTuxtuuDe/Tr1mFXDtVQQIHs+1q
VhEC9tmnY5ququhEHw/IEmGPpHk6cSDR+COIdSR/hufnPrYCZZuXiZVmszMuvZDG24UA+6VaUFoZ
wTnu0DJGNiSri+RbiUiua7QVR8Ymyw9isi0NV+wzsL7EcbQHQCH0BT86csoAe9vncJa1yjxGuI9x
tGsXY5aP/UieXBI8DVX+0Z6iqQLy7BTPivGJvFZW6GnqFmeFVmtlBwUJQ6MFQpEmDCc4shoLlYIp
H8kC1YT3VHiMg8TR2WqUOOXV8LLKRnsgRyDJVTMwgsmga891/0Zu4NeS8l9X9+qJ6/tUK+OIJ47c
3s+TYjH58PLKk1HuNdG8JXCvNOPI6eCtnbeErzUU9ohFolxFye3jOGGDQlR4SHELoXMzJSKtxUXF
zpWtUnsBniZGGzRGkr+4tYvVhp3QP07duFotq2HWKce07FbnzYjMY5L26EWj25FC6CkWDfLIaYGy
Tfyt5BAs43ap2QeuPqU9WOM9i005n0vA4iCHRrNLZUJ0TNDyLUjfwJehCY6Er1r3isfKJ4XOqatP
PGRjF3dUQCmLmpNh68EayblqLHsfUPgmnNLSH2QSuMwSb2SYxdiMyVDszB6nIiEUkzb0zljUEBgm
ZkwrpLK1kUmklIRXGnvteXmrxfPXVp8at2AIX+jla6n4+dQRoaZl+cqXFc5i2zReKT8rx1fRuFW/
/3vqgYWFXhRojHIt2AtPLWcxPio7acnuCXMbjUszs1zfvPuqEprdmgp7a5FCCnUPByBRNkPt99+j
1Z+LdFUQSaygTIZ+Vf45AyZ9JSNU5zQ667GzMs6E/vN6/zF9wAYNas3ZHe7Dm720P9cF3w97VXeP
o1IOutgYPr0wq8nvXdULbSI5ozuPmm3zGE/Hb4oLQmJtTG+G9/y1Mfmfg9M+/PmZC61ti3NSZKsz
wpqUISmXPrPwIaMUH55nZ7zB8fixaA5ZapHn0uW4BtXXNqj2Qfgca8eHQSOXa1Y9OIwuN24I5Lg/
3lQVgAVq3AGEeS3u6wpWbBfsRfiHi5m8E3fyGo7GUJQ3cPSjfccQOi+c0a74PD4H9+LbUGsa/pN9
sqU5Pmu74EV8JPhrRSjoee/D3XgZf/Jbd78s99XL5S7fDxIUMrWt7E6szWCuHJQXbDl8rbrTX9Sa
7M7Rg/JRPI8ejFcqSapAoKSpbzQKLKEZHPB4TcPP6on6j+oUTx0Z7bgabPmucBsIu2QLDnCTgK3m
wzDyHaR3sNeSm67al8umf5E//Sd/Iy3IfSym/lP+Ut93drFnQYGWQOxM6c3f15/jN/r97afy2AXm
cQ3EEgELbBETtcp7MdUnwj7JrZnsxE/CAgPa+3FOf2ieHHLybrZIPSbq09GSVqeDQPj6wV+Hy2Jy
OoxXFXV0bSE+ZRNjou2F+bt0d7mxQ/mzZvr9Hl6Ntnkb+gG2wHQVUWyqCLZqltIosSotA26/LZKD
jCIZPmADdP/MPDERm63MQlw6aKdbGsW/lknMjuQSSUB16IX+fNozrVJ6PVHGu+QtvqfYrHEdW69A
mwEvAb3TxeSiRu8UTjDZ/e9d+cMO4Nvhr1uH52CcGlJ0zldppz4VmbGNXoSKGbpgqaAajnx8arpN
jUUtSiXyy9tN1SeOMH6LFXkuq3tVugWe+rMG8P2MroY8anllWI4zbo6/lFg3a1HNKmhIl2VNKJ8s
I4xJrT3t9HhdKoI5ouwtha+5wlLuTDJiSb4gm4GL39iJSPlUeha6j678vDEw/7WSG1DjDFSoFGm/
/rxtLKxCWYlUZTdnZBb+H2nn2dQ4lrbhX6Qq5fDVtpywDYYGGn9RQQPKOevXv5fY2h23cOHafWtm
e2e6pzgKR895wh3wqDsBWGEYSuIGNHI3PD2iuPL5+X5tRHkxfz1feJJCYh5j1p2nqA8NFdvvZhMs
qnX+WzlaK/C6myt3eamff7bY1+zovJR34qF0A+5SPmm30Q7v0ft2Hx7dExkHlPS7mb/zd8K+Xljb
fpM/BMf+OX++2hiVLx3855cxORGisOh03aVIdk7CLU4+yNQD4axPsrvJ95oN5ltBywcTRQqJfI1L
DjH4rnGXBjBErDRpEQFac9Kt+/zz8/kOQx+/Hj5aCwCuBtR7knFa2dj7DAz1wTxJy+zFgNKfPZvv
zi/CNuCz8B0BuZX/kL4N2Sy+FjkuPhUmdiblsS6iCfX3FrS8rlItT04AvAhoGqF/zNGAgTpiLhCF
l7gDAmL055EtbK41V8b7mqarI+Pq30tPNmGRoYPepEV2sKoVtLmwW1toFMUjSxTitJxdDdjX7nXy
oAfdytw8kvMDZjSBAslsHgJY0xcleNHFwAw+muPLbQKaj9Ggs01/02PnDP4nmzvBuvltZvOyn+XD
GtxwZ836Yhmn7+BP1oYizJMCpcJFsOEXTVjiJgKqhx8V9HjPrHXtRhGWMap7wbrsbdfd4wFON4Kf
2OO4+Og+QSgYfV3jhXw0NgjK7UVAvgHCuxg8Jm/Rs/hecHJj1zbMigyDybmV2hGs7/eRkCPOW2aN
1JwFv6FYi0C5BTBagNjidESw5kV/b19WxqNMd4/ZZzDj31v05oGTgB+M8XtOFt6zuWBEfe9WCyEZ
zQL5kQ2wwnHRIbWlfFlkuM0t4oiR5kxFfOdoHLJn9VdmM8BvZ/4HHTr9rn3RmL3Wrw1OdNICaX5x
qYZLDb9Vf6YcDOHGuZWBOB0AFaJl/eX2DNqSwZoAplnFZOfW7G60ZNWJ6yxagz4046WSLEKX7v48
8LcKHDtoS/xwphmLPF1b/g3W7Zz/uNciEEojqUZv9+qBcjGfxJmWD9TiG50C2Es5ccMwYKxixOWi
lygdjDcNy1RHxHb2YI6vDzEUFByWPZQwz5UWvWVsnPx3AFK4KGvUPcJVrlawxd5K7ZSBRrwSRi5d
oS7CgDU0DflYY/IlU9MYTd+H7G6BN3jrGjdQQxR2hLExiiXeiSB8yUP+n6tOPmIjEzwldlgVyVpE
aJWl5QDBSCFbL6IOAiXv79qNXkqez27UnDRffNmVHDcrEuBlOpa1oB7AuINos5FuuDVvMTtDBufn
2/ymOzFmOBAykJsjZ1fhff0dJmuhgJdhFvIo/ygh/3wofFumtyTbfWhXjJuAfcJAzFdedfAwB31w
Nq46NvIEOlZQC5jezjoksTEwfgUKjdIcxQX0Il+Y9+bSQZCrsWswr9q8UBcZxHGbqjipFol25U4u
Hv3ndzLJjNJ4UPO87dSH3+Erfh3BHd2b5/43mfhr+PzzU5Muvqmzpzb++dnJ78VJWzSQ2R6ENdI+
p4H5l8ruAHq8qlaiOPvsHrPVtXd1seo+u8MptnIwatfLu1w+GLdQFSrQ5GglJ3aCFypzJxh7sm22
tqEiNWq3HW2vOV5ZDSPReFnzbQ9L0V8wYk61jayvHHXuSNfewaWTDxgmPXN40so3AyhRoS8WCpL6
0EKgwKMYcBVl5qt/426le/MBMpO7Osh/QnkEXmPSdb0L8o1H+7WhUelmZjdqDE+74q0mmYFB9vmg
noxbcYu4tbPSkb/09/582ArQv+K5eCXZuNhbg8D5n0UnwaJv3VqJS4Koy0drcOg/A+x9yvydkxws
tD2iTNh4xvsQ1LMQK6ymQE1LqWYeVqVRbM1qZtaygFRUdJ8jsJiX26hwFhiiVtSSKBe7ojvrKgGm
7Se5/0xJXyPQKY782JJOrq5zkS+l7+e3M8knEsXXjbIhEKGyu6AEn0uzYt3NX+OH9ub486f0lQRO
kyUE6EWkf3TtO6ZWLlO3TqRhfF/tNoOhixUxOHngfcksiOYZHbltSZ4SLXoICo5NOtK3i+xdODQo
iwF9Z1iOBd67eFv/zvKZQ+oNeF2CfRG8GmQT90ayKW5m/kplfADYlMbfMJeLdTWskRMSts19eWU3
XJxand3StBOX5Y3kGAFfwZh3yQvBfFWMdaDu4OgMwK9huKM/iExajCnkUhgBMTPTuHKYXBzwnV/E
pCpAxy6KAqFWH6Tfxi3Ix6fsLp9Hz/Im+dSO5CwI/j7y+OolmJORSbKN9tjexeIsvYb80S8V8eeX
MomWjie0OMEyqCIRRApL/BRbzBFtwBqQqYTSRn6nRkUNg94Gxz8m6Lbgrjp54QwMReamaTfYYgUL
w1taTLYCxJkWqrTkH3RmSK0tSjPzPQNk5jK+XeR/amnhD0u3Wg/iBr8fDij/BUgMMtuJOxeFecZg
IFxZ9aKHWTOM0h1BtMJVuXVwvV2RnivAj/xF6M0yZgf8AGZap7C68oIutsrOn8qkRk6RshZ6q6TJ
Y2xobWd/hsLOlVUQLHkGinuT5mi22SUqbsbRMI9xeGeGq6r8pSUnLCZqH3CI+LurbmrvOVeWWKKl
aNp+lK0tAbQjJwXvQn5tJrMUokU0C5VdXW/0GoddOlMy1re2l94Yie0IL055o+m7rNno6H9H+Vx3
bpRs2TPehD4Tv9FPVs0/bb0KpDWQGElfy8m61jbpsDOUg6utfg4JF+tGhBDgwqI8guzJ5MnEBcMR
KyyGgycs++SQoCa68ap5rT739SasVoUdtQuEhx2UZ1TKWgOZX8PWFqJ47Ty7tHMNaNomZlKjo+Ek
EDpWKCppI6SHGh8BaS/k27hRb4x0O9BKNLNHJ0pv+uRFKR/1gRmTb8xbHcqxh0wzZt1XHstUjWc8
2RCPHl0/ZVApXxvqLOmQ5M5xY7dKfp3y7Sg3erdLF+rz+8+rXGxuw21ANWSMyIy9/05tAHX4BZL0
xUF2dkGKNK6wDNoHqeakqgO7pGEU3w/GSyAh8ewfvPxPgMyCzKfFxJlWa4E8Sj5C+z5+vq6JDyCc
duYMuDehok9vkinH5FV4sg5kwYjIx+uVLK7LaJX/weMhSleYu3cfzVW8mTomjNOTaRQjhRShsgu/
/vzseTdlasqe5KWHTpkz1YnN8RAyuU134Rxvy0P/6WFXFM2Gd+WPfJTeSzwu38xjtwtP4TpfM9zL
n5PfIgA9edZ/Ui7UW2kZPKDkTb/wiYGRiuNCuKjSTf+KTLVQ88GuE1hu1NHPmBS/DeIM0AEiXYM8
R6sl0jZNCuzqhtwAzzfHWaB4zzCdKbwh0461dQTUsxkTW5KCAsewZgki0IGSvKq8nSOvSvhZ8NbQ
mjfnuAkAavRQpnlSX5vbeK/tEEa+sdDWEeYIy7nagrGnsU4/LBZB+A9kNkDxYTH+Mbre0LZPzSd6
bFjMdZ/KqrhxXhhdH1ok+qCpPBlP/m/YUzYqUbuRkkn+x5xuXeyyX8oiBzofoeO7oAcfgp7IVzJm
ON6MfnNaAZ9aMKyrk7Ec18q5D7ctmyFfqQLKNUA72j3y471d1ysQaFTakjlXoRm/ao6tneRbGaFI
aKzv+MNaW++pcmc+KczYekFVdSZAHURrjQHnDOHSapGaNvAM07AdrKPeLVIM0Aktqk7LXJ3B4I0e
HMx/GC6jqbfRH1qguzSc6Vf9cf9AZ3rm35/V52FfPgCkXZebdunP0aek5ZcuI1jWxabZRTtaGZvg
kdgJ4w8wofaI/eLb8IFwFUBOhODB/bWz+ldzRILid7kz1zyCg75ulwixQZqIP+NPc149MvGXn8tn
4Q7pOE4xhBy9E665horWHco9M8J8igMKb37Wb8RfA5LNp+govCSQecJ51eEpMas+En77Izs1Kvkn
1FGOmX0977feTr7H2/go3gNnj9/CZ+s9f3bfmhfrncaD8i7vGSmpHNIKE4kIuD0aaCO5kPloy4nz
rEkz5yNlQvyhPsdPxZIN70O4fRPeywd9DfW7NZfRb6ahDIPkexlZ62vq6V8N15++2OnBIbROUddq
cRC00SygsYXimIx7Z+d3+0587A0EvJ0Dqgd7jK1Eb3klRl3Im2GGjSwBUM6jfNzfsVNMGifHshcw
Hi2qGmcn03Pszk/2aaP+cf3fLrNnrULOW7RuWxXQYm0ar1euYSw1Js8ATwWVhvA4FlW+4uhZ1KrF
zJAyyy8OSoWdDFiuP5XwqokHPdyk3nOWHpnoe9LKRwu0txzKxlvAeIpttSBo/Ss5zqWT/EuCAUwH
cGbsVP9+IH6chWHtROWhDbYpGKR6bsA7J+6p7CZIE/5SS7ZF8FD7yawQN7K3UPpHzXlonvTiBt+n
K8/mQicJqBR2uzAgRx2vSYsgL7I4YqZNYg5Z37uzRuFYfzd8Aid9M64tduG4xu0BcO/IAsPmZ3Jg
9YHTuokEc0QuzJtUfhmbViX6Jclj6cKWEJBeTfceX9H/cpP/rDs9KH09CaRGyZNfi3h2ireubc2f
H72jsPh5nUtZ/T/3hzjbRLUrHdSokkJdQoJCce0T81rYHUO1kRIY3EtkZcp9njP23RigQO1qFxAH
k/cSX3SYQh1yt+RIs+yt2xqfTFZ3JPVphNgXIk3sQ1jvEKJ3xlYle1dH/VUDROi9815283wXak80
ULUPht2IvaEFizzCzVBhx26jefOCRqoC5MxfOuB2ZuGz1MHeuXL78oXsgI4kJauoM4Tnf39vbTPJ
gsh3U/lgwRcv7QH/gYq2N5IJaksbGuxWt83qT+S7kud4V1e266ySbeJtHU4jY4ufSnmtgahdij9I
5TF0I31Dy2yyvzEkLpJUDftD/qnHowgGWo3yYwOmCS2nVXvqP7LqRsu2FW8E10QVHlnqrtLdiIph
d1JPZ/Zwz/S7An2NukOM8OpCLW5GLMFvdKlM0u4CetcSNr+8dmRq2Z1ooskLSX9eNqDV5uVOX7q3
wF6ql5/3m/SF8plGNjJTQht9YDjdk+gaOboaGwNz6Zq9haQJ6mz4KsOulGaokXqqnUnsrbnfLhpc
E/tZ5b4GoJ3kXyoYu+5m6G7QCDH+CIhIQl/jiAS+8/UrTkcYgYCirhgwozWBLs3TqHpB436LFNWy
XqHTTK4GKe3Neis/ABWQPiBTHiN9DonQ/XAfvWqmbsK9FM8GcAYvwMTVu+DZ3EWoEFjH6NU66g/p
Lt3Fu8xGKvHGfwRsuBFsZ1kvG2h0Y/tw2MJHgKmyURd/gAutfHh/ha2txCUeZxDtuq2/0bbxrrIB
W98k63xRL8MNygZ2zoRjhV/xHtPNXWYszFtYWKAN+Lue8w/wBABVDu0COYfkdXSHeExWRL2NCa4h
uQeOtux37gupDfNiIAsGXhW4luIwg8leuUPp4b7eZYcWFQmFHONOXxbb/EHGO7PSUYYdMU49/j17
yFPLYJXsI8h8Gd+kdRfszfvy2foVv+XPdLHYGG0wF5jDXRu6ffP8+ioQOGNgqilsnmnjz6jSsrFC
4l6OKsytt1A3ZD1HnvAdWdzs1cPuegtYGDrhlY05ti++78t/LwwO6e9IQMEGr60WsbMEhwRTYjbM
HJSbxHdpNcwP/rK+ucZKNKdni6ip1IAihSCdVpyqJ5OCuowTtZDEYIcVPALJ/jJQnwLpTgeClirh
o2k0q7TC/aFx5rm174NsXnfqLMFlXkFUsDx6GgCGbG+0H5GTLLW+XvL7Vvuoe/QGxKOSfYx1rMTp
oUu2hu6rSmstwzQnGB5N/TEujq6CY2SOm8cADkP153LjLLXWeqzRspBKc9ve+ogGnbxqJez02wRt
/GhOZq7Xx00cI3GjrKpBXAjowwgNEAUXWfKqXLvyvq+fmgoDupnyIoExdOqS7QJuOERQMzuqVn0q
rY3r4I0k1o9Cci/4wo1itbeqVG66ITv9/HLHavf83f7rQSMsQJjXVWk6HskCCc9OjOB3vnwscvgV
fYUvEiLAug3F4+e1xoTgp7Um0bt3EzEeBi/Eu2rf0Cis9D3oRUfM5y64QnT3huYKJvQbD/9ft4dk
ospf1PqTYt/TmqJw3dw8JHyYsfG7T+28eZHHKc5nL+/0Elekk+fOw/BK2/fyyha8Gk4rFCmmyH5f
AlifCQ1sLhyC0R51kWEidK9bTnpsGBkX5zY2H+W1ZuQ3AM3XLUNnQlaWpsI3o41IayvR9Czv1qO5
0XYQCtBBKnoQnoa7CSl2DeVDM/YywxStpr6hXowBvMYPkv/uaJVdEEGzVe5rkE3MRYM4fKtfBS9M
D/LxImmJA4O2kD+2vpDSZ0l8KyH5mwYodPNoAuNTRlUpH+aGs9HStUyRXbjz7hQP9AnbX//9JkR1
Ajs2C9IX5rl/BzMvrsWgbNiEhfkYM+FlE1aWYhMKSuVRJ7Lz8f68onopmJ0vOdmEZhd7bexDSu3V
GyF+odWWJbd6/oQfZoWHs2o+SHTQ01/9sMaN0KL/YKfZq4vqfXXotG2T3rXtg6b/So0nGUiL8VwW
r2H7gBmhV3MqM5DPpTtN3GAHKvS3YbnIxYfeOAnV7dVtrVyKF/jVcgDxBIkak28YcdcsCKwy2GlS
YitqufEzHLFT0rFDpuuzyrHmPb6bYrw1g4MCBlBK6X9kqzqzlj2QdNnZR+5uKCvAC8VNU5Ko9I9D
hH5hgymTGy/GUECFO/fpjBiIO8V8Nh0K5K2ZbSr/IHTKOlCcref/aaz/WrPma1tijUD+hV4v++Pv
zUFQMts8Vb2dgK0En4J0R1OF5tHRwGTJQWfOLgFyQL417n/eI98q++nKk22ZBoUY1xVGbaMPDZAq
OBrFKi0+nfLUY0oVbmF5sEFd6IVD8PQ/LY62H0hjKJvTtBp4hGNEUoJLnLFKEVUiVToK9aeR3zjL
Qdyr5bz4kAx7uIr2+zbT/tdt/7Py5LaNTmm0tnCCnQX0XuqqrUy+26G8HQFQpQP2pDmnynxKxfDK
R/ktm5quPPkoB7IaSSwD4VDki0reyZjRDraohsx0pR3SpX14U5Otpm62EKXnFuilX1DtmeVCRkm0
1V5z60oBcOl4hMs/GkRhlotLxt+bTwpp0uvNEO5cCL8t3q0IcCsjDMQ7aODZBGshGc7qyqsfH/D0
TD5fdPICVKmNO6dC8t1Jnkx5JSefsrxP09eSEor/88qDkWHJflCdW4yChc1AE9jMrjHRvvVRvt4G
RSZIWAYi3yAwUedGDVfh34bBNtOQ9Ivfy/QjzVaN2CwEgWGEEx0iN1/l4u/xmgrjIJd7qsGF2Zqb
shgWJepgTaotf34+3xD40wubDL7DtvWqeiSmZ2m9VTNzWaJsHkgJ38nRl8FDdMFSxPciBec0dB+k
fQhVPEEthlj94pD5WVoHkCcGx3BiipIO/bWNPM3O/3WFfLUIquKiMB3hhLCsnVhM/J1bv3p1sfXD
AoVvVBmTchYSQLP0GezxTigeW+dRy+NNQV04RlkRFOfPT+vi4YDGuGlwvCMBPMna5aJvhrJXUcZJ
D66zc5zPRlo52kZIX39e6HLcOFtpEqjz1upjIUrCnWCNsRI3d1NAQMTINkTLLl2FjBgTzT0U0ZVA
/RULpx+MTm6FzgN6Y6IxWVlK5bL2tdTfdZn+YKbhtnL2MpA5b6svWkjkebvvwlcn0GECPjftSmpW
ec7MA//p5NWXu4XjmkwAnsGYSwhkgHbIhpOjdos2GWZB1VN/0lFxgo2FaHcK2MwqgXTGEII4Wi2l
X/gQoqP+aCQvTY6sgrptM5otBQZRthcOmza5k4y7ceeR6thpKC2stljL9avAz1KTa1/uxVdOLiUh
5WUACJ0ELTaarvaCEIwvoqu3DFdtHflNkUlEGqeLK69dvhSt0F5D7ISl5Kmre9GFoeKYyEuzlErH
QjOORAOPzRwYR56jVZ6+Pkrgj6I2XNndF1N6KEb/WX28urOkVWvFxIgHx98Z1daUT6r/YYXGSkJB
lmYvw2mNmycqlcUqEq7E6cuP+Z+lJ2lXQJ3mOU2a7Ax0Uf0jd8v+kcWDrF37hr+BO77iydldTjZ4
gdyNnnRkInWTLYT4qFXoR+ZbaAHzsj4xGrYkfUOxZmT5ejyicJAV1FHOPVkkPPcrb/xidDu7msn+
yhvL01QKqUOZAtPFqQbPM4ODuOCQ0Dr9pmMuFebzHt2iqvDXXg7wA6SsmG111A5/vpiLZ+XZtUzO
Sk12ykyI2mAnea+pk6xdp7qRk2PTXWEZXUoEVAkk6Nh3FaEY/L3PUqPVjC6LeQPoVjpLqUX2L0Yv
DFe5dOX2+rJGtP/nW/s2fR7f+vmak72dp1LvidqYfzoPgr/MMKucjV+YJD9G0VYVw62vx7+C4P3n
dafDnK9lEe6hmQs4Fx2Pv281zwfRLeCQ72T56GavutbeZ9LekYa5Ts+lNdQrEeTSd4QRBB8SNzva
APy9Xi8ncelrCq+wmpPpijirfn2+xNCfb+wbTG+8M20sM03M1ij/J4kDkhCZHAnYXZTFsuioX+Jn
GecwjkRloITYhPJCz8c8t3K3hXrAXND++Qou3uo/FzDt3xe56oSe6yCaJlI5cF7sW2TINSj01+5V
H5/a9Ew8u9ev4uYsMMataQVi59OtCzx39uD4gd1YH7WE2kXZ3vTt/RgYwgT1O3lVtfpMlpnZx8+5
T5bUABiTKwgE7xJXqJ/8Ah/dUoC8Qa81R2TVQgwJ7lPph4tOudcSZDdoTZHXUDBK4mcDDL+r+mJm
qfhV33nkZFLnIIIs7mtBvB/Sdx/2haUfSwlzwVCeNeprXuP+2mM9EcPWARJUeNkyggSnZCh1gLij
o1g/SuI6TNFBlvH+0SK7pS9cdAhVlsWVc+ULcfLt8THPxCtARhT/K9k5e3xZwW9JVRvu6vRpQGvE
cR98XZvrEta0UflYgVNQm/DQWNqfwYJOp8o3jdIuPR35XubifmzYZUvHzsPvGj8QvdrXJhOisp3H
MTCGnA4PSkoFo/khleY0Qof+lA7PqveSiXgh6oD1wpdUR+/TRXIlZFAf05Jr4AkDwmzBF0Q+jPiw
3giqZysublwiOjHDlU/zUtSj5EIKdES/gEj5+9NsyoHJcVo4By3f0BUiq7MkW4k3EfMNb3a12roU
ec6XmwTzpCbGikFOI6PaZs02qvGCMI55sS99Rj3K488f48X4er7c+LWevWNBFEurGHp0Ib17iz3f
pnZnHvX4VdSxJpLR1wmeurpZ/bzsN0HLMQqdLzuJQo1XdVmfS+FOsx4NPV712jGRmkUUVTfkELKD
ULQELyN8dmlQ1x4ayQbZaf6A2rhpbtCVO9EY0wGrKhqojrFPrp08MV2GMkiQ5FCEBiDDLemJjSVr
OljJlU1xsTDUx4YM6iQmLgeTAwL/PVlvq6T/dbNc3G4+5LtZNJvZh4dFMH+/Rre+vCX+WWtyONSd
b4qCQsRs8qPWzL3c7jG9g9KS9FuJ5/Pzu7kUn3XGGzRA6UxjwPT3jhCtsK41xwx3obSlSJA0go5N
t0VsPn9e6Bvi7WsTnK002eohGK8Q8kD962aPnQh/5bNf9v0J0ZbZQbHvVzi0/7zixRxy7GOgdDHa
Ln0pw53t9ibW2qZx22jMlP2IEhBohPvUE7UpgjofDTuVRAZWkrJyZKQw3MexYDMEaY7H0rVPb7y9
aXg9v5gx8JxdTFajwwtqJdjl2ZNVHLUIGwg0nPRlK9oGjKNnJV755SbdxFI+93tGvMXqak73TVHq
6yUoVEnkOgp1+jQAOPge0f4wDmmWPVviky5unX5j6G9qwyHDACiTHyvvpgD0LeKuLGOYRoKNKL9R
37RQg3MkT0t1FmQjeg2tsgA7eozTiztQvar4kGRbqbqPQTYl1l3WOjNQi4l5COWnAmEp5zkPkWJE
099Evjx6y+DIAwucOdKbbL677ZPo0GwFLEwthehlkMwi7bMs74cSUrv0rNH746QQzKcYKEt+mzsr
1Sy5zmumbt94J9OnNIlXdS/U4ZCoTE1AU/Q3g7W20OpIl7WwFoNVpi3RtWgsjDA2fnhb1LfNtULr
YgygwlNQHAL9YEzizRCrwdjZ8HaVh+YcfrSwgBjlqRDrylV+jdl4+dOk4aoB+xT5Xib32ydC4hs5
7lh6YruRjW5KVL1ov0KH0kt/IrQSsDVSml7U0UMFTCgv5cCwW/Guhi9HvxDQ2TGPqyuVztdu/PbN
nF3X5Jux+jbtq0YxDyAjDOu2VLd+vxchucRrL1l7/lLEBsQebeOExboLb4L4rVbWV6KIcunD/eci
pu9CKNW8lB013Inpk8CUkHZ4VJD4IbGeJRUowD5d+rKx6ptuNvQhxmGRMvPaK8/iYgtQN2Tce5gI
4Nw0eUeKZ1RuK48ibeabIR583HczNMVa4b5yD6OITHMXtB+67G9i7W6UgtLQG07jZQmTU/H6tS8i
kw3kkjruyqV9jfy/vSaEhFTM/eAPTgWFkjT1Ks1tAmDqgEVLa+nRePSqX17srnpxn2FvAoC867YR
VjE1XFHLs9uyQmWAXDgrEPUFvupgwERx3yKX3InLONrSvxIhD1vtp5/mdhrQ1YDbmjASMRDg1k89
CAekfeaGYM0rJDwrMk81f4prxKSYYjsC7ubth2GhmRKmqwBwZSoXYDb3EXDdyD15iBh5xraCXufE
FapW7iKv27GFOudbK2PfLt3PhBepIl7XZVuXuZe5GQZSYlKYILGb7s1xX63iIx+VGhFPVT7orSZM
7sarDOGFWfyzmzwaw4vu3Co9x2u8ZahPsygMDAw2s22nm1/B3vO2JX1mA25fkA1AofX9mOtI3WPh
pasx+/15V18MMMR/IHpj/3KKXguxIPRCKfd3uBI7oS1kq5jixfdt+neD//bzYhenHLo1oqUshnWy
PglnhpBlhVWR0gTyZwSOqCaQVe7YrrY9q13ySOhL++2Wi1p0KlQMDImdDWXY+B9bQjeTjKcrl3Qp
7wFDwvFi4e+E9v/fx7HUFrFhuLFxyJGQETdJ/buKfxXSfVnf6sqhfMmq+yp/ksCYepu6OTjqRqDt
VV1BBlyMvIYE34ARNJzUL/jbWVbQMAIee33xjmuh/mlsJzIXcrPL43VdC4dE6vZ1RHjVcLhKmyXA
25lcI6/eKztXQUJVzJxtV85M35ynanJjXB0bX3xOsgjN3iCHhw/x93NKBt+tQilCEiXYUDeXwZ1p
3dJ3Q7Dr5zdybaFJuymsFTPXipAaYfDIfRjRerPETUCb7UvRuhKyLiVj2CD+567GmH/22AelChIm
E9ZB1G8c7WA6GwWRoeru51u6VEtSmNN1QYRaAV/w9ypJXAyCVblIJma/R9QH8l/KWjSehPiTJxgI
Hz8vd7EzbDA6VeHy4DHxVYad3VUqVXiqxMxgRjU5tQSutw2MfatqMCHnhKrGXLBunG+ta1aIF+/0
bOXJy4OOGiSDIftjFUFTHIla5sYUEmCdVGJKf6WtdXE5FbdqGUlkkL+TIj2S61A1avaKPMoRfbbZ
U+a9oFLGjDJAxPbqepef7D8LThWwBsNsW1HwnINa7ggVRXoUyUQLY4kvupU9dVZOLPulLcxs9fM7
vfhVaCqWsSoOuroo/72FXNlsxMAo/R0HIoqgefBmJCsqg3G+8PNKF5/p2UqTZ2rlUu+UQ+Yc9hDP
MuO+RnBoZALOQueRFPfnxS6eCIzn/nNfk/CbhfKgZJqYHcToswHE3CJJqSL7KXUN4gcGAvLacoBY
UaQS2pH1ohmgiXiwe7S5g019X0RLDXxo2F75hi6diwbn1Mh/os6fasd7hSiovuRxLqKJbO1GDJ2l
7j3rLjZOeX3tFL6ItwDcDCwHCeTRm/nv1+sEElDAfNSBjD8robOLYm9AhEEq37c+dP9RyOYNjg7w
y3Okt67piF0EaZ0vPwlQVSx3WtkX/i4dIUhtB8bAWmvl3mutZelvgxBrj3pEm5hr2f9M0YQG5mhK
oyjyqUaBuQi6NQmDrH6AsUfLXYiuTrsuvpCzJzRJe6Osl6IGvMmuz0HgZFvLchcaOQMxtOreNA25
RCnJ17EvLoZD1D4awaHC7mB4HGfLWE4vjB5G6s+795vG/lgfMmakU6oY4y+TcJcbQaH1BYFWpRcl
yO9VpD55PrlMt/U0EOkljnSubA8aliSKM0vUwTYCpI6rYt6Yxm3Yvo5JK4Pq9YBAd1dsHQW3WAZc
kTbL2oMOQBo+XNP96etjpCPAInx0IV0JP5vHGlIgJiJcFShP+q1phNyMovK64AFRjOW1RdUsLzIx
WRbwuHMrnY/jXb8jgyHN9jFjiwu7Ag+YlctIdbatnixbtBRV5Ursuvzq/nlKk0O2CCzXpNsX7swC
Q/uiXWoCSD7Q8BT3ZhwtrhvyXoyWJq0sfIhERiuTGJZaCWTLKPB3ZvLUgJVJ3Fc6nBJKuaL7EXEV
OVuYKyCPb4IPRTyBtBv3SeR8/rxDLlauxtmVTD7sIok0Mc9j4WBo/UxHtUJ0f1udvFSC2yj4bQQa
Db1F4DxYjb/QMBEwk5MhPJnU1sk8yh6vXM3YxJsWaOdXM/nOay3DnrVzPfyGtyWEazi2jXnUtFOD
sCKgLvFJkI60t+tsy5jGvXq2XOw7gwLlb1SqQFJPtoInWUHa95J1MMKlr7yQHwwMLXEK7e7RJScp
SRP9Sop3MbYCJNOAn4qk19OPVIvwnHcqzdshJar3p0jYevE9KZHQbJmZJ+Vne0edUcNxNrr/Yeef
Lz253bguCycXfNIhRDmGR0Xbhz4SLekKL2PQgz+/3Uub/nyxSQfXMxw90rraOUi4XoJPctMdGwsE
QANw7Oelvj6g6UY6X2uyrQUrRXIrGAu5IrKH0ZxZ22QoTnsgWZ07GJ4IfxhmbY9QozAot668VhZi
8MR402peG0xhNXwzs9cuOlZxg9F0Me+xVBIFbRmF4VzhW0RQAet4mJLDM+G+qaiD97lezO5GteFY
92681Fh60KJTaw9oE+7w3PKUrVcfR+jKOCSQQBTlXnsso9oWKmELjlgrerSkKtSuh3ncPCXAdZRj
2N0Xhnor+/6vHm4Ku1AN6Xwp5QyImC2FsR3B/g8lO2jWjYWCWbuNqlOOHiNl0qLKqltE8KDu0Dg3
caREJjtxnnrRejAY7FneXTC3hGtUv0sxFW6OKKOej/bndBDR6pKvGTVDeWaOnfKpQSSAv7BgZiSE
7e+rM9VvWjjjSWeOVoajJBRea5OIiq8NjdBiREij8BILH7pwGLy38UmHTOVST5mZmLeMFXNg91B7
aQ8XNk1R9SYXFmNSMKyyeqG1mwYdHTN7drVT3XyI8rUIN35R3zbm2XVO0gTf09pWUlGGwYZuprrm
Xa9pe6UU5rxNqKg5ZJssRia2M6FYP3Rpskg5LH/+OozxYXy/CCDlEnaY4/Tw72xOpeYSOgc5mrEd
JfwfZ+fZm7oabetfZMm9fHUF0wmQ8gWlumEbDLj9+vs4V1d3h0QLnaO99ipKgu3Xb5lzzDHHQC5L
o84dhaBQpEIK8M6VKXiQ9jOKxuS4jMt1nghnt+xCJA4pjdbfcIiG729Ni0B73Q2Ib46vK30kIF7U
lo+qiEH6c4wMwBW30yqtRgOaREhmykuxdkjvztEkjmR0pxXX4OljDv/G+Ez1uXCcRqybqNYpfwcR
oUtr0kpYz/bFS6fhWQziJaJzxHLJCfGald5m/tHoxwNst6dT4fyGUj/9a68Uh46il14+zs3XXkwe
DukcI0XviEj4BYJoQhdLYqz+Pbp/Hqk0HaH4p+IOyf8/RzfRVfp6BXgvuaJPM3WVqlsAQRkLtErY
tLTpF4fXAUBKlGyqQJHEIaCAbCbDXWWfyFmqd27or4yJNihrsJrC8+m7TfA/6bbVXsw+aQ/lVBHy
5Z4tThjisgz0Dph1yByEsncGNTdRRiWgfLGwxJLxL6f7/SRCPVC2vRUK5syMsjtYyp+0j//e2s2Z
IJiJErEpmXMRsTFLfRcPoSyNDs1S369z2t9x0NYnh8PYOsyzbJ3dBe4HVOjXSvjP0NycE00m1NJF
5AA8iYjInHaigESiiIxISOMJiE58CNqourP+/qRjIkZl0TQyeGt+dw3854WIp3x/ynstH2g8A8jL
JMm7wQdbEYPiEEI8LarPPL8zMf86f/971Zut59Iq5rnU5HjaIkOZrit9xlRo8pfDPdRjGLTbQR1k
5HRDkmHZyjd7sdhHlZjJjTDh8XguMJ2rNRa1O5Dk36M4OE/CgRgsWG+eJ5EM/YAcx3HuFkkyVuuX
CqmaGuEPodkWR9qDT9tj/XwnpfrrXENx5f9d9Lt55T+vLsmks9p3FzJRiP8Iy1XBvkZl44tFrN9L
e+9d6yY6owl+f80vdTVX5VXR4U+AzsdxpkeBHG2h+/8vdon/PtnNUjS61tRb2drP6U0BPUqPz/1+
BcoslS9p8jwQ+6tLb1vJWIjRL9EHzUM0b07hEBFn+8iNTeCOQ3Fnrfw5aQ3Qf8IIA4OsmwVaZrHc
Wgd9Py+xkdbVD2LxDhuPKP68i/Xcu9TNvq03h0w5lFYyPeeeEc2HjZF3ax1CKbtnlvbnCqF3mcqp
SVfXt37cf2YRpnbKMVMl1EGbbZZ9pch8n8oVQfe/3+kfGz+HvKYzcDo9ErekOt1Ur601JLaAckX0
Ul1bl0OYbU2KkVYbnBDuwSB/PBjESBl2mygOT3Yzia5WnRvJCbgMmg6+dBg5VbQsNXeW/h9vasA1
ENUwUJKAS/3zhC3z2lJ7GG7D/rk/75oWE4fgIr1Q3P33AEp/nA+cmQZPZEnA49YNrAkNRKKgeTzM
W8mOj4v0HOyvM6Xy22rav5qGP8Qpdy45fOTN7vnjkjcP16Type/lFhMBc6trz90xf9AR4GEoD8Iy
TiBBIbQiRQ446Pig3JWL+GvO6PgbyYg9GbKlDF//z9Ss2N0oEcB+eSrc8bqwHxeJvfwMHoXx1Qkb
e7W787h/jbCFIyXKXkwcakg/r9egLG9W0qCreqFb+mSgWN455QWTRWFJpo+DEjpT9h7Syb8v/D0V
b8f5W5Ba48ViQnkzVeO4VMoSG5F5bLbuqYcu0Z0mVgay0cXduDhR0Gvm0vn8dYr6malgylm+DPFt
Ku69fVSydK9ua+SBgLTS+T0zxvl+v2yU1IubflYcdbdANzlFRugS9Z6ZCl4iFc453zaH1f5kel37
aZadkyABeTzb7ZV4lX6xoRDLrRxMcE70SzErsLxT0o/+/ewcwn9MsuHIHBYrKdNtC1sjp20hHuRy
fhAyF2VOJKmUBwinL9Hcekh2oD72xZWRiBDelWkq2vrhQUftSihiXNpQE1ebZZPEG0Nc7mdNMUHw
Q0RcQHQGmBGOLoKNBPov568CVZnEoQUDtLEG0QNjCthNm9e2tlPAw8GgFq4qRnnjU+IoMjmxM6ho
YdLYO8nZRv1RRajACnrZTWjokG14ztVpVFpeh3y8NgjTGthzInkleWYbYMsjTWiLnZtTLFuqx8OD
4BWCU1E2P3n5yhxj6/C0Hxdv1gx3m9nlbX18SyUnm0U68lMWnVTOo26bNkLSOCSjyHD63B9tvgM6
bQadyLSTMA+y4DjSxO31mdIfk7P+aoWOkv640NA4VaJxF4mBrNY7NRo0qwebCVSom6UR7tGPPonp
6GpSl8dhrssC47gtDZjiII+H1VAqEC0+MQuilIYVuz/iR7p3uus9y5Y/dzaKNejYscyhzd+sc2Mv
V+embJNpMegvodRBMNidZpAHAJuOFUYTGXrob3cm3p+r3ZRQrZXQk/uViiSidBYVZR8viDDgDFbC
JM8FSCjv13ai0lYdG05/t4T+TVO/WeqQBnH7FQEH0LK72VLFJIpxA6yzqYRcW4ELLGSCnN6gVtFG
evd8pPMGvt2etacgwyYjA5+nCuY8k5jpVeWiByaXZ58DmKNfLDobr7aOyj/tukMTr9iUk7bD3huu
JxnxoF9AHc7XizWEcvucYo0RG7YJG4ylEGcn38g2/cXW85yZj4ulAiOjO3pyu4J3TgJybYL+eAKT
2aKaK2Q1qlDQTuWpSoIsA2KcS38AkyLccgWpCYbeqTxCjJq1l8KLAowqsKc0oP6UHZQaZe8dYAua
x9m+WZnHaWyiSMGUTMyOStZ+oAnJ3YkeKkQklZnQ9Fvi2uHD+Bek16FnRUzeVHwcyyxQWbwJfJah
swIM7JKEQzSRrPb50E+Uc1uldnLov6yk16E9GcUAioAtYiNxOxtIi/sKMl6MvVryqhynYtz6kC3d
5oDupHUcq9i5D2T1mLy+wT9OO6CWF39BTdFBKA585SAbviycpkOpna5P0TP50IOyo7ELFH9oG0ys
7YCgD1DDvujd7ByI+GAYV4wOpJdzThNDZKcW19Cx19I/zeiFhVelbwNTXUfopKWZt1kNHO50/4X5
iTt4QmaMZt2OjcZTD5qT5iMFZ7gC3V0oZQCl5+Mx0A9gShaWKLJjro/o9g17+VBCSJTTuo2+Up4p
kywHvw3fOOO50B5pjL4XgP2VFWksIQmlQhWJxF89X4VRXA9Dw74uhahqZewoNBjY0aBtz3u5oPsh
RJ9CdOdI+etE+XHdm0ipAvPqtAppzDbLR5dIXAs4kBwLbcex2ZR9KBpXV8YETTJf9hkwA/LFdZ8j
pjBLr6uEY85McKrPMDieXfrWO5XttpQxiD0ofkO0Y2S901vYB5b0uysfzCv6Mt3sIPramfAA8z7z
fISo1S2EqEUF8jKt0Bg7HVc6UqB7bAf2mMxKnwJuLf1xV7fakyov9fYUI6IsvhSV8pAmxShPjach
ptKNxo0OQK2t9fjvHfA7+f21F5Ebwz+Twd+MIen7T3zFDhRXidx9F8qNFArXwKdnrvGerNqpkZs9
YT5ql81KSWmxsC7TroMzk68gGsk9cBcigXLZw680HeZpdJ6Dz+xZvGaKwqt2J4P4IwXlrf7/u705
JaKLco5ySU+nR4vmmwCE3ILJRlmqpBRCs+S/B+ePuP6/V7sFjausKqrqAocHBeDkOKEGdTVGMItQ
f/n3hf4IcomcOBMGojOSIzeP1cFnBd5E9KPCuEmYJ9IThBcKXdFxARZ8l/Dy1yhKIK2WCd5DqHlz
uTQ+ifm+LEtGMSRDppMh239F5xkweJreqbL8PtghP6kwhmSuhWDIbWMI5yndaTAwZ5WLq8USBSiv
9eLRyb+n+PZb3GIwqlYlCWYLCD/p2M+pLJ4v1VWqNGFztGxjccFTZe9dOh/1068c7qRfo+D5gNHu
ddWPiCGVWbGrwsvaWuVTyhytZoPGPpcbxEtOSxVRqk0dFB4K2GN9Lq7/5y9cEvG7EyXeLcjsz1ut
CEcO6aVGPLh4ESW/hSEhdvQJmWOpXZXpMSjvrPM/AmwSU6q7w0Kn/flmbOhkE6qyrxEny1FyDY7C
VmhfzuWd/PSXZzxlDy6jobEP1KYiYvjzuTAAsKwU/sl0iAIGYjNiGDKq0S1EzOhUjTUCjT1c1/gL
lQg6Ijkch/ZfRCntWKmCvDhveTMC6ptViXqrMEqsDeoWk4sle+rlbNcUm4q2gscX3zkw/oLJNQaI
ZkaRqUP29/PW67MIOb8ryHNpSasFwEjDbSVE8vTWVo3UlbrWy8TIQXEJniqy24LpZTiPs2+D7Fmn
biSb1vLf0+Tvm9JhpFkAM4p424kRE7gmxRl4T9IHxVAKhnheyLA12mlUIWSYvyLDgwXOOi4bn73R
PsdeV3/1F0Dz1Um/83r/2qZYXbRe0sANv176OUT6Xtkrl5OK0Fo30+LXpIOcvHel2FHoFeTNJOq9
8tSfOxWoigkJFtWfWwEoRTsLpYlH6Vypwlj9zE4SDrTjTAwvdUhHQaqJ9uWMo2XVOVjqAuvqNbz6
KkijL+U6bu9Zav01APRjqWDkGvYat3x/vVBTLTP3woRyOH3ckYCQNiEU4oRdHChxQ9PDnQPvN9GV
TQ1xL8wjvxkz8s1eLZtxe6A+p24y+ym3ZzPJXqx1xPimzja1R6vVPbzn2+D7R0AwXJBKgMFeyqYt
3izhxqgkzOzlfJlVNjKGByrKMVUZ93pyCG1PrXsciDkOeXJ0hiDvGuS33TOqglSPu9ROd6SOKBtc
OorGNgLMmJjmU22Vy4Pz+xHdCuji9IQqTk1M7R636Yu1vD6m1HXITA27M1C3gMzjKJt/r6Xfe9Mg
I2ZJlGOhA6qwl3/OXhrRzagS+mYR7fpNEqKWstbGMD7VXTGmV8xpR9re1ZtBZDL6lIqwwR1hLV5D
U4Aqb9MwUyX0ltpxoN4zQ/g1rfA3kgaVMxqFVIC9YfP+TwyW5P01M7RTP1HPb9dq1yiEyW8mxnlQ
/qWeJpI7eOXvPp3hgsjUgPhyCGEe/vOC1tE6kfZH7aTQ1pRXK3whK8Skz4ZmY0B/qB7l/aLj1RYY
0gJDRDTVqopzVu9gXr/ZjNwHh9HgnKiCud1WAhsrTc57/ZhOdcvLED4OYn3UGblDcA1nepzXnatV
jyfaorKKCSKQ3Xk5KBxBkXq9E6j8joS5GbZajmWo7YOg3s9BKZLMOBtyqW2e3JeZ4hb+xl+vbcPx
bM+Zn/zRqAhGk+udyO/XBsdFDcoIw4L7/v3nRU29qatcU5MpoBfsHmaCq14GtSgdQ9IuvkMfpYOP
z7tZ3UDv8rAMBsDj9s33ZtYVJ7HqNg2G5izGvRddpnoOTOTg1kNXmmJtuy/tHcfzPWxF50QEdBid
EGKlwe/qlL3Xxx4AYgsOKg/OacfOx5Wt6Vjn9gHXez5T9Uukzh/wfzUNR2+hOZJghhhC0v6BR2Z9
DZSS9GDMwa+8I9uKRv31S3k6veZr9fXyIJeO8og/EBokQBFdM84yl7Ch0ha9DpfUPTn5Fln0LJvk
XXDKvBKfzesCuVMEUDPN7SWn37tZtixknJ0cuQuLk6ckPrAboOZpe9JcA6sqfDaObl0FFmxMgWbR
0KoRzhsdZSTITXvfjNCSQkABMQV+lS0VJvAGV0bxsQvLCFHLGSabl8ypYIW1jp7RTUV37VxvZlEf
8v1yFgj1skWlb1KyfJ46NdyHl+mBp8Z0xT6O6/HBR+lmtlAWdDQ6OUFp7LPHzhOvnVxGR6/yzM1h
GAAnK52T7BcmVmsgsDaGX6N8dIYhkS5O8BKOTvoeTYZt+aOWbSxoP5pd9wozB4dJ/J8x35y27pn9
zVy+AI96b/AfRosiduMNomzjBPMcdVw6b+IgW1tM1RDAyK5HlvNkLK7eS8LfC+SkHDJklxrA7Oy1
Lg11IdbWqAo/yYHS+uUXbkbOm4Ca89XNndg/lC6OmoCuL0icThE9ra8cYI60TmblDKfp6dl7QUo5
WLRPi37ycvUW0cthUbit2z/Jq9o927rTutFuFnmXSekQ+rl7fi4PERRApXpFV1PY+2evC1p/cJty
T9yV7EkjtE0DYR1NBQcG9Cz10X2204nsL+P3xBOQWpXC2m4fDwvBGT74sNi7x8nJ1QIcWmzUb5W5
urw89pxBsS3TZzl8xASnptYXPXikknsCb/08u5hEro7LaLI4POSfqBQ/YcNmt6DCbjer7fdymmH3
PEb0dlvO6tKtR+3bwRU9iTeR+u3o4L7gdDh76m1m3yMwk5u9Ylg7LtftpnquHxI74j7fWw+l/mnm
pPxYGWAR8JI55ewcXFfStNhcOYHdbl4toB4vBA9nM7sZ0wQ2TcbRJvlARkr2dSzG8mkfYDpe0ew1
Or7JtGaprrCOqyA2B0D4FGgTbdSP2kfmGHPazCYNychW3VGQM3fNTGbyh4Z/fU2X2Uic9W66vM7z
8OSo3jmIVmWAYdq08XA353EB09b1QztVvfwFl6gPbR271220ij4JD/ilL5npLtDjq+Yln+YUS2of
VAqzrWNwcboplKNkE7/C0BKvdu3xEMkGPrey2o8sfsDiIdEVXLTBZb63qH859NYe5sfdo+UgSYjv
oeyqk9d83FZDxIHun+zXc3GTLDnCsg2WVgXaOwysiOnBa7qOnvH6ipwqqGaim2/wRcZbwU9DYXlC
2tXFYtiNQT81m592HXQ4vVSwhWm0EB9Tbz85IXkcOfVMcWiDmqPTEAAOsae5yYM1TgNEIPDH8uMX
tFCO2zgeR09XxKDG6pO1Ekgv5VE3uo5QN423xewySycU0cLjrNjmPvVra5coLp+6NEfR+34iTo5b
dWS8Cl/qVDwHJvf73L7IWCfMqdn0LJnCjt4v6xRdtdi7DBmYkzxDVZFdWFJe44rTZqOODivEkBO2
6/Dyor7hTXwJMJ/fXZx6W7pdbUs73AgAsEbGjqpT9SJP88SllsFiGaWoXK2R7j0lNPDZtPsxt+Qn
2lrt2KMJeXqeNI/xquEzV/K0YDm/cht0VM4ix7QCIdQcjKqDKqzW5zpIR8fVIUfWyhanxtmvdN+S
ZhRoz6oTS+ND8XDN/QrtoDioWteUbUsJI20KzA20ph7Hp71/sbyqDzKJ+VC0lOoQCXaUy8LA1ANW
ZBSeqgcDP4hPU13Eg9i7g9df1rv6uqOP2sm+osdz855lT7XmJPRxP58TXy5HeWHXn4dRvS7CeIRQ
OWoFiDYTsfr7T5V2eDuZNyFteMomeWsbG0w2euje4AdzdaLYtnFwBTtD7gyPzQi3zLYLEWHURRsF
zQiaH8pifQCI2MCcNAF4oTUhMLMROHGOo/q4bj+VeKQ1I5HCjF2EvIYlg+7l09oD7A3lbirUHhQt
Hq3Gp5Razp1ETx0yuV9hwhAvi0Nrs6nfZHqmSsd90Rf9BnluG7fCw3TXKvbkCWwa+YF2vEi8TWsH
6vKTTYlV/lmMgmm0nAthtpw3G/Ppebt9GO2d3b9j+D+iJX0ojooYSCj0wNwweeKkpqCftO30ojji
Ydy0dqQM5ipR4XfSHQLKb1aiAVgiSjy/jEsCHZ8/Q7OTeTKuZZEJG3dmPPXuzD1gb+nOZnlkL5QJ
79Opx/SKTRYz171OdpPZrJzPGKpxafsvUWUvxim233bmwEv5tO1pYc9T+0F+fAi9KXT652rnSd68
eg27TchRMzElh+7f1l6N/hejRjoHuAFrBRWO28SnLvf5SavbqW44goQX+KSLQrXydGV6ze+kFr80
/nk5YH000kFRAPf7HtX/5DKCUEkRTIx4m83TZ+HBejYd5R0eZPwhkzpuBBTO92tAZO9MeehD5JB/
OykP2pyG4j2bzxg5hXZwIMEDGckeNvmZFh5eM1xSVvGLTtOK5tD1TNuHFrJV9S9Uu41dyWY2k9cI
c+/p6bxHWPxr1iFzTMucQh6OL8fPiWDF51oyKk1enHIvu77SmQ3Nqmg4Go0xRvP/nuLaXxE6PY/U
Bwc6DoSSn1ejISdOIRSLFA5cqMKROOooU60wwL2MxF2ZzHJsbr4oGomtqyCElFGtojrrpA8IDUmb
XH04N2NUe81kiS2q3I7Exuskvyf4KGEvOipsqRJB9jB6Mp6Vz/PjhUCCE/FRx91OfGj2YzNbXPTH
nDqZ9iCPzOu8q5cHIul7kkG/4HWmigEDEMIDiANdiT+fVJQKoc2rcz8xk1Ebo2zSha1IfvdllP9T
uBV/bbIeMDREw1gFw538Z1L2OXqxxbFpp0nnvZ1JqvdudXARXNZJA+o7b/CPx+JibE5IKtK7ertv
XE5te6LKaqAw/4oMElVOGIexeJ/X+I1+3ezShjSAud9EFZoCfz6W2LZdhl5pu2iwjIxoBIxmbT0r
pIcsOwZqMddaTtBgb7mF+tGrONzGTIC1US72yGsec5jUHHQy3lGdkzfPorBW5G3buefTrBqaA1Dr
GIn72aWY1JFEpevTOGLYoO0OypNCeUgXZrRd0VQYncLaml6AzGPQk2KMQzcbZjc3RXR31pERNgnu
om81IgG5GFDdtFSSw4CmJsWxsrF0eKDUkWdevp9Jrat3Pjp2aUFaEh1tXV92bWCJ4al9zBV4Dxfn
1GXuv9fcd4Pv7UByzMEuYpUPOPnPgczL9lKcCrPF2bggI9IWyVwP9yt8OaZqoIbEtX6ELYa8QCRi
TKw67kq7DxXvOiX0C0T3K76HjAwIzL/u6AaN7pTaSpuqP0xNER8PfMikTFycsCmmLUbg3jqkSo/o
Z8RcPn1VzyuRZrh7+ibfz31zFyZsDGqlg2g48/nnuMh0HhmJVrQbduSp5A5ezxgaji/zLapAzr9f
gvrHI4NFKUC9kK+Aum9AqU4t8S3GjHOzc0v75WQvNoKH/xEpH7UDyDG5Q5qlT8+ul5PAefNQtkeF
E/kfk5fLFETRieY7d9VNvtJAe76H0/xmhhN0IFo6NPPjbEGr3M+hUM3rVc8VpgiQ6Fj0Ok93Pt9j
d0l/zBpD5X+Pxe+q+c3Vbg6B5Kq2h6I0hqu9YXsX2Y+mXQc03N0ZdJx3fk80YgIRBRLKqvTu3ky0
PjtVuiVb7QbL5cqGYhVePTNE1e/hMNaDxjliRVUs0bB8uZY88ykQbDGAt5m4l3G/gczg4XDkmIHl
o+s3akcvyKs8Se/nncCrQ+zTA0b09aAaZ6MkfKlchFSexODoGg9mgEil5KuBhrS8ffU+vih+upFb
+TWJfOFnK0xqENNXfNy93Yy0L1/Go8L+TF3tMQkxGx2loHQ0X8y7WUa1w4lW0BlcYv9l8xQ/qvZr
aC5eU++A1TW51hx75aB/zZ6id1guSGcJK9V/N5yzC3ICRwLbVW7DVcn/UE/AkqoO4sl52n7hq2GE
56XAP1syJRr0+ZNiVLPot/W8qW3k1s4f3ZhSoWtgB/zvufDLgXgIdwk9TAr0+gDa3sw8+MZipGbE
obvZE8xA8OqT/eLOJpOvoxPb+uSLKsCTHztvxtsGwOy6LZ1gGThh5obbueg/0/iC3eDDQ0dk+e9b
+y743O4P4NUKykeIVwNk/lwUx75savV6ERfiLpqYMz0YAKEgmmqTPrY1ZBwrl1qsODp8kdRfSUbf
6RvF386OV6WnIDpsn0EQFwQu+jjbWE4/vsi2aLpp5me1e7k8UBMF84rfrG25lQfVDlu9cGaMjjNl
eV6ScSXvXWznz3jgkkmJID3QYGq3hhYJYpC58I6WkPKcQ4AU5eo4q+bNXcVd+Y8Dn4Z3k2I6/EUJ
DufPUSjOyaFMEk1YtDxrOTlJgWYGXeeJmq8I4fkybc2g/yDzVAoHFAwxcnzt6Bs24C/aChaKiCIl
thl2gnckEVc8+dGYmi+15EoXVwOu1B1gYQjvp4kYCopTyK5ouIrPCcn3Xt2DHvS0Z5l4TwegoviZ
iUAYsq+dAh3cyCdOvrz2GF6ertjv2CfQRw3lJVeWXDglMvZULx2KF0WgAU1WdoocM0whfKwxKhZs
cCO0mC/h5dWUbFGiSTrQYt+cEiec3Sv4gI6rGpWc+osMuthFy/P44O3nWC6pIEuxvYaRmPnv4XZS
OZOLw+/uxdHs/EG0M9AV3RfQK2m8E6+WlXhvfxvG/tcMRZbTGjwP0by4OVQuNGoIsWgKi/LrhA7X
DlAZaXyMpZujXXfIuw/mlpbhEQL9e218E5N/XVkl/tOhWBjIIvycFVfpYhrSkD4Oon3fSeFCd8a9
Pc6dfDa+Btqj8riOF+v1hdxwTjEvPLycFqPIT1zayuyHaDG6Y/yt/ZHVU7QknyW5oAtfupmopybG
FU5p9+wkaljab9logY3SJrJh49mfWGfa5WoDpGdHo7dx6o7x9LI3mcc3fE6nr804f98e8bqzMzwZ
jZLNh5LIwVGWV7u7F//8kXMNRNBBKJwqFVq/P0cv3ZuXOlWV/UYYPc38nOMgssf24zPVBBdk4c7I
fMcWNy+L/WsQqsRJV0fn7+flpGYvNV0ipNvTzvzKQvAnwuV3BKlNOxUc+GH0lNgaqgET66P0jtPr
HGRd5RiLfGHUHcbt6DJC1WCZh/tx9UAiuxQFdkLgRqcdo12zLQOQzyjIx/WsG10cZYbqyt7H+/u4
kzyId5JTzIyAze3i6aPIxaR0LiyPW+3Dmma+tEwWUQNb2Wej9PYvFEtZW3ij6ZBUxDdtee/Mkb4r
2b8HZHD2QBBH5fT5OSCpHFfHptDirSTZl6doDt2yLW32tTh3UFl6xJn2xJktPV0dDZ3bseqcA0zn
MAJew2OsfelBej7Ns8oRe+eyUZL/W4vA4E4MC5xzx/jI6I5id589hYnYpnwxrg8+sI5aAe3Ncy8Z
nYL6MfEiDOWKkRWoY+PlbEO/lsCEJQ99fi8a9x6u1iPpi46usfLV+P1aelQhatt7Px+rnordLUop
m37HIR19MHGdBJ3/pLSrNZJd+AV/II6xd1sHX9tF4nc2BsdEWs0mHgWnMApQlGw+KrBLVOqIZkJt
fnLxYvf10ZlN7OBUc3GMLaE1OXrmOxhF4rdO/5VtUGpeytjowtB2MQB05EkzUpzjgFwghrgpHKWx
wX0/hNVhJw8mesMXzc7tn7s7me9fcatFyAooo6JNDIng54uM07Jtc9Wop3kWNoZ7AXw+TFLJli+L
1HD30NvXQh+UsgOMLKX3lvEf2y9XH/RqVJVc4TYXFmgjr0Qja6ZUoYT2ZGdnhOwEtIcUp+OfgzV2
456nBF6CSQ1Gu7MJ67+PZhA8NmCeHGY5u/HPp9eUFlQnupy34EUu6JDu5jvrofkassup4utO4beT
83a/rG3VXg8VJ4HymoUM50Syk+A4wZUPx+TINt2DzWzMnaN3gepvp68ii1G2v7Ql+K5/cVdU3nwh
ZG46VDlGkJhWun9ZVdv8IeIbRob77/Plt64h+vIyUujQggg6rG/q0H8wjUaWy+JcWsrG9Req429Y
KiRJcJXGgX0dbx9WTDZ9fmej/F73P/cFrirhmwF/gtb2WwOpXmm7o2am5y0WylOaM+x2ep5LVBPd
ltIV/Y72I/J0DthwsrQCLRCwcQR/+A6y54fR6jBeXWsbg3F2zrs5mvj7gOPuKKTLJpnkb1W4SNPP
h6ORILrtW4vDpoeAghkltBNI67vLGJeOUA8se+bvg8sY2rkv55TkogkyQR5NJ2PY9vHmsGle0WHc
f+kEDEqInXzsGb71BAX9qbQbT2TSIMM3ltxSdEoHAvq4e5KfDq9QXqbm4sxFMbzE8zoo1qI8mF6L
Pk6yHrbBB7vonavsmn6yrHbRR7tLPkTaTrCoZmecVs62/zLC+kS6Eo8cb5tOavbUt8tnuxU31HPv
zKHvpPXX2xzYPuBwg/LZDYBkZlq9jy9mtVUWCHIa7+X8NL+M80CaG16xa4cCXyiH8DGmjZ/OS5cG
S7v3vKPtiPBgwBXDCIdP1U8W93YO1PZ/7x28TBW+mQw1Zsi6f67dVGv2RyXBMLPyQYt39VT28hEx
sVu77bsm2a1//YrmwoMCpP1ams716/Kkr6iWd465vYb9ItmJK1WbGFe8XGy+7+Ea1s/qOvnqAgbc
UcbxFqPYwpHf0Ik2vX7Bz84r2T6/Wk9wB4KDH1PKFr/Sj+MSk/VQm1BXoy9qqo2aQJlkKwxYXxpI
AZl3/qRgvF/ul/EiWhWLZKA/2+bS/NCX+jMcuXFeOpZhnz+VR+jngTGpNugbIXQffyDKQQYTkuTP
Z5p9HsWzJqx9BIWn8KvUr97GP8ZtH2Oq5PxtFX8eAt1DWjhsqOvTrGQfKMWfHaoybDNPO9MxHXlN
aDKuNuarNrJ8pECpmGsLMm6Pj3XTMXCrazq7mA8SruNmVUyzuUQGWQw7396N3U3hxs5L7/qbjb85
Ua+muB+e5vHDfiMv5WXJ0ORhNuoHRq9rUOY/25vebkeUsQkBOk8ONPc6SrfWhzE2vdITAygP+W6/
UsN8fnDNpTUvWTqLp4sr+CkFE2QXPETTHHP8yd7LJpxu0O8dfaf/MB0U9+2tt2Nf8LKA6vDamJJq
5fC2qjGhRfeFYa7wlI+OiwMoBC4+8EflOf3eM3V2GAsP2fqyaaiQV6OILT0JJLuci7vLksaWMcAm
WzyMi8dsloMzoI/Gy+mn7bheGpOjP3y9pL9KHdePNLWMxeUynyVrxY+Xh406DI3oKBgMd7j62OnX
9YkeLOsVOhzGu/Vb/pl95gFmq8skUJ+tObjzRHlpw+qreZcX/UqfFhN9GvEfQcn5Hbmqtcld7R0I
Fwo6KIi+tLTiOvw6xAiZORnVZPwuXzI6dGmE+dQyRz1NhXKMKKv0mG+Pj+KzJI9yyd83YU7wFIVn
IlTIJlQ2JV8XvtMfc3MhgtU49n3kYbkEktHtxa4RemmdkssR7h59Il96O5nFS2YxBZjexQPiUvso
7OOB8aa8ibgAQwwJuDXg2wgOTDnixvrHDCrHAAYhyXZuZtcW2qqzV+1D6veNjxlcRQ8bkIuOYIxP
HUUz1hY5La4hGAj2dE3Yog7zxm7Yjs8uIIJ4cirsU82RLs1KDFTyMH3WOLI97LtUcBvZuW7/D2ln
suMo1rXrK7JkDBiY0mPctxGeoAhHhE3fY8zV/w95Jl9lpSoHR0qVStkE9gb2Xutdb6Nd5OWs8IXB
DhOvYLhcm+RDyL0/U9GBj2TFu7gYSKE5I7pqVUMYd5W1YneebN9dsK+yhHS2m7/YB4MUQxEnTwmX
1uMPMv3YXpAnCTx0Opoimfzm0pjv2krvE3rZHH8Kp9JWeb0PIuJArGCK57SFf9JjOZvu2vCSTOxO
w4RZV5avXV3pL7iV8ULAsedudrfcrxcVP/ulw6Pq7iahadMrw+WfxkaDytPPrGIXQh1plsXyWS+r
yuXTZDM6An320y05y/ywNyaFhd6Q/wkiEzzslF6zVifWvTrm+/miN7FKczW3swuTFCIrB3MJeTRT
XsQHV6mtZqTTGE/4NurXzEPGpM9MjDg4vELjJerNy2wBEG4ySDj9orhXvWBbwkWJd5ld2LKt6CPv
PpxS9Gfu6HugJyRhGN2ngkWr86RL1Pb4o4t4q1yG9bC7SV/kUZMBXH32Puyfg/jZOsKyW84XqlMt
JxvxbfYD03Tf7vJFduC550llPOUplnaaeZUr7/mBg9kzameMflG9yp9un9uXMJJMX61ewaMCJvzU
9uGp8e+rxL878jrzZ4f5YXZQVjVUIfUYdtbUG8gaD735Btex+xZXpLW6UTfRuqJTqBbDIrCjixig
uvQnzzM8sBZ55nv5S4DJe8OngMXT6LcLxIQ7968x7pBH8SDsTNxson3syU5rJ/6TzO3QiEZSF2Qx
Q1nTjBjjpdVNca6Xz6WMIqHazS8zcJGHW5xftnpQCQ+/SESo9A5vITMZ/j17Q1U5GMoTUz+xIPW4
zG82EIW8sTmK3xN3ArRCw6lYoZOetHTs8IOv6JL56XKywp7CnKzEhYImLR+L8Yi9VfNRg8p76Dmf
w6VcoVKFgsbnNkuPJ4G1bVypd6TOlaDlxzokdAi7bOO7XifGCsnqAuodu17z2bAka5gZ/uBop5G1
gBm+L+z59NFn8vmwIxuynOxjlLiZ7LX1/Xq/jvbUB9Et7DlDTBcVs5WvcocdZBmuVCqSyI4OAgS5
O4s1ucahHi8VlGTLB4OqK9EuP22IOHXdnYWfpLzNJ7ZcQJvT5VjHrp81gH4FHv10JGM8UzI7NW7z
zfytI6LWyF3Ra/3Q7kZ+ymKym6T+40IOuK5R6uXmAyOrwICrxEnzpm6Sn9mB/9V4eiqa4h9lhwhp
Vd+6haNuA5M6QHD55PSakhmte/gSy0JvfspQbxKYTBTFu3D5oEomXkdfN0a2w8fLfJka4MDrTTAg
CcDdcRjRgjrP36Qb/PrsBzJyremTj8BtfIS/zEyf0BxhsJWm6Cgr2R8X7RurQEdxUhKtYxhfAcS1
9sTBaoCw01AfOR0ddbaEMpWa+eEXZQaCjXFiCbzkB8E09t8Z3Kq3Yc3j9NSRW/KAriSP48+UFWPq
SdtZZCmYxeqFy1jw5ZUTT96T2NWj2PCDY+c3PlObRWjJ7ritysvEjA7aumeEs2xLs+Qx5vvxAkQ6
48C4MZ9bEXF0YAc2nb24a35eN+3a3sg7OXGD6/fX+/Pdeb23NGqsD3JlPMX6paDoMu2Oo7AJTYCS
STP4qt+bBSuxm0Ps8SDUfgh8C/KP519cTGI118mFQRr6aQ7X4B3aKKdeieMSSjfBqK/5Iu31JKNI
ixfapV1pn9Ockoj8WDCCnynDD46ZHaiFT/2PTg8KCDE+fWpP5nvCR2fnArraoXpXP0SzOaZ7jigb
PASTdR4cNH60vDCmEkrqapmwJWv2cx29SSfNF5av3lTuTryn70iOD6Jqd8QS7lqmL0OrK4eBqQjU
etyRAl/iK6whjE2WoieMJP3uvX8X0BqiXf98nMSx3xI9ccP1+BnOy4B8tHtayTF7j+YQjIkZVGyq
pmGZ7kO3vb6oSZsLBz0YFvWKXFgCyOy1KC0KDO0Cv4+EG2S5CHtNCpDAE8gGJF36MVaznwpydVJW
9RqTfMyRUmP+EbBbqAa9V0yVAPT8VXzxW6QKdkdS4N81qj0efrNfVksGQHc3tZ7r3ku2rzO1IXNW
zWrHssG4r17vlV+u0PDyKDeWjFUbjDNldeMuc+Le4DPMQu6YVVEn7IefgtgjJkSPu/5a9me6qOdg
qxVUOLP5kN7YzMeXMPa0K0B2llpzbtdCffx6kmdegfRg8ziny2bqzCurmzpg3cKax9z9VZo9t5n/
aLYPmHOreBW8V5f7abZVM5uHuS+seeeJhRW+FurdhYQMJTjZpIvnaXp6vEGYPN796OvxNbnBpI73
uI1C4lSFsdyG70Iug5texcvspH5oEDA746WawhLZqveyyrXmd9tuQ6iuL52DRfIuq3ih6eo37OJA
rzNCIr254ISDQZDeXaDusZ7CIh9cFMFA3uJNfqO4KY7FV7qfsNl/tJlDkROulcRoLQYM9ElY9sW4
rnG6ExFUUQDJOVV2e5Z+uKmvj46B53wxXzyOAxOoqQVodncl5NY8x/VZ5D3n31vhovOJLee5uEaT
TRLu66inqrS0N0Uiv9QUio3YEJPhTdi7HtvyeUKQLcdTvRYW59euuj37DU979trOGHP4aupK02N1
iyU7be3+vWIg0ZvVzJh+ozvSpjrMa1bNrd6hv15jDCI2tQbnzsnbPWilQN3EEcZLQXbZItyFixKm
al1i7j3SyvNTdQlPU5LOXiajgMmHelSX9Q3GaYtPLp6Fd7suvX7HAaJYBRw4zZx8MMng/gfH+HS/
ohKRngSkYYtozSlNbW1Nb7JSTbbDI4EuD3bLzJcpLYR99jnLDFjFLjauMD1RjkdueRvW0aWIEA9B
jYYQzCm4i3f1avCJyXVgWxtQqYExx0f65an2oXAiKzfv74rDgcqWcmNyw74qrjvFEBQCuZGnW+yZ
+PetCLmkcZTM8KQxY0g2DIRydtMVXrt80MKvCF/bV76yTk+lM/igo9aekkAxFFJMILoutetYStQe
4LQzdaefGfTYaPHywLTOM9Q9P0ja66X0xhH6UXbG3C63qDPWzZmMiYFh0IuhKFaHo+Bncs0+tF33
I8j6rLfrxhHmZnvjpUJxyetHSoFS2uXdAgh93n59q2EnOJgxwDWgkLAGUwN1mTvFEtZh/M3mPd+G
qzsoEyYXq4ZzEHiJZV3S5Qs3CG489cg/4ZZoi5TNEwvBt3BdeRO39fPP1KcDZtfwimVjJstnYcyc
/q23IzgFdnxOcoSYnPp6sMJ1APCHZuT50Z7rc3nujhpa497oirGb0jSzFuw2WnNqvL7Hnqgw+sR8
NTBLzfpNuQpo0h4U5QbzY/kM2nlHuEIhFhmvLSStZbPO9ow3I4dTjcOsxn/9gEsY212oAyL15xnk
pGt76HaRnx5a5Md6shPOxccAvTgEoQy+xjMQ/inrSBtRcvP0HMrMpVq/ajfY1Kdko31WX91Xt5Xe
pQN/6U5J9OIM1ckKGK/E9jzmcZhVb47/TzuBV0nwHLuGgdIEOjn+DiLRCfoAJYBqmFHqIbnRnqUQ
jlPORZm643HmX1KAPWBgA8wr5rDA+gCtPAy/6P21jndIFvwGv5WfjPO61cufalxnnb6d/1agiIyR
NowWchejgvnUkOa0Ra+Z+yS9jl1e1gVMCtBeQVHjSPvmrGRQDKbCt68EA0e8MPYGBpmtzs6ltmb4
cOkKZuceLHY8nIwJCi6I/k/9/jTJiBo0CNAQMzGIIVRFF76GtwHtC2feLnQjZ1cwouZXr+eHfBPb
2tKMMdbgwyw7ryzs+vRcKF+xstM2ii3c1CuzEX5lx4AzG6pv05hzN9ygm+/vZop/0GjtoCfv9ZUi
ezGIei/ok9KkfavehlunuDKjWAgTfJ4H2SwkQlli4JIYjL200tuaggbG7VlE/ponvOVPk5mxRLb4
1CpiQEwv9yso+JyZgpXRWowRN6YWmZWynCr6mJzIyGGbLR83QvkU3EU+Oy++dLAtsQdixAuVGOaW
jHLSaHie4Lc3pghChhWrBLPjTmBr7RMb1OeY0loYQUsTEi1M9ATh02tgZY1G8wQkgATN9nVuJpGp
dVb7+XTBrEaFDDDpy0F6nbYrdhhYfveMTDt/UGx55s20fZSbEltkY6Z3NxO9ptlOFHukooHlqKu4
caDrFdm5gdYmmniABrUjRos8ttNwrTGdI/ywWqqlS4n56u353I0rPJKvsbaalqaW+pFkV6kP51VI
XbilGavQ2q3Iupjo7KrAGqvSH6FwJplJMUnG56tzm8IqpFU0c4vUEzn1WNjn2Ag/cD4mSAlD7sYs
sGkMzUdglJKZRQYGbXyhCTHiRvOwn/zdeNXN3IYnmeRL1Gz5RUHlUPmJwgNzmT62U3Er1ttQNrLi
ICp29lzWE2cm6onPP0o5nlOvzk8KPMxwTe+HcU9SLthtGLa1K5UxEk8SHJaJHZReLBot0AAu5WPr
aVOGx9/sZjm0Sl3GKK9j2X8dcxRSN3YAWLT8fTblV2zzlfkKoDf1/v7dvk3G4m9YxZXXPv0Kq2tt
09LW9sUty9eN7E8SR6WT7K7xxOl768XEi2q/9CVxn6fveLUHzXGAPp+5VeXPpr5GBSGOJXhb6+Xs
wAo8yOhM/brzFU63lLYKzmFV74XwIrzcujS74hDMjARCTXRSw5PKR5ybco+p/o5vKwnLqLWJRGX/
nNHaxjZ/rVY/6bE4nuTBuyc2ts6v5NSw8yhvc8XN5X1LB3R3uvsqii9CdGmpAKR9/VrnijfXFll8
kBpHja6vYTsbthPhmGubab14SvsJNMpylwP9znav1kFBQip3HS2DelHinQQ9TjNnuZ2yRcVuNFt0
qtG/rsiD1fIYqM4TydRPpmFQ7wzRImErXyVsQoXRBFYMoDQJPX4eK51I9ovb97DDyAFpq0JbVSxc
UTnnZStaQ+x9QIIxGxCIw/MY+cVOvSjnmEFMzBjaDtl9sFdg662saDDkqQunImE6Chtj1hqhbJVw
+ABbCALFsUe2ntOt+rJrYBfqS82ppl60lgeXzOBM5onCfd1CwvsM9fIQDGar2Yz90V+kgTNJTTF3
Zin1rx1zANdgZasJHeLdKWllCTNljvYy8JV9MCPgpID48jTll1UMBmkHjDw4c5K5LapsELj/LWZz
J9UWEECzxibMdZjb0HmEbPz4QQJgYCmIQmUrp6CUbTleVAp7DEWlkapeWbvybJHl/qD6Api4oJet
xVfvNOvRoVxmRV2Mbqf4XtkRDmalWX+FkMDY/BnuhdZrsB/hKpxbAxYnlDhzW26X84Yf4cWTTSku
H7V9n5ldbWe1XUw99bGvIm8iLJ6CyT1PIbVBOkpMGVeLxKK+ERgIYxmA3VFvFYFFpZa9cNFyc34g
SMID2o6hUZUb6F0+R+Mdpg0s+8uiz88Tg0itmLAi5NE/881gPT2quNTiSmTGds8l1Fw23WCO4MWY
TIH7LDE2JqkuQjEKbYnYZzRcMxvawkTRidO6009pFLbWHXx7/aBVw+1sGB+V2iv04ifdCqvk2uG8
xumCtpMjtlppU6+hPn8Y0Q9SrO7n1fsUHneGaRD+IhbYzVWvZXL2xt45+RjRlGj9upXH4QoKxpAP
xXf4JXw3YMkM+O2pfqG42BH5DvkmNpLYKr7lk0h9iKXzy0YQzrRdIsE2Mejg2Z2Uwhh2w09IdY6L
208AuCjZvG1ot37Cr2Qt3QB4Hh+0gJGrwWYncrF8L/YDE9hpqKfHud/6959G43SHR1VF5pShrKjH
GAQk5mzNqSi/y95kycjFEpnwq4fJbmZOlv17905ZMPtR3HgFErZm8PeLlmYIrREdESadRr3WUvpp
P5RbiuBp7LlF/ekLi+qc249T/lNRn23bU/Iefa3StbKMFqGdfKf+fR8dVQfpJQPoKVUNkIeoD7RD
c+MngNLfmeH+CnkaOhiudmSogA1R4xH5lhn8ym6PI8hzwWuemA9Npyg4PK8csNIZ5h1wdPdOoVMA
C7qI/rawttkpykvivc7R9uUUzq7eRrrRrKaX5o3vJKnGY0lZGvgC7Z+h2u2neENm6dcWfZZVf/Qg
wJPFPfay2lSJb+QpWhAWD17UAB3yDPMyU/bS9Xzg0u1G9PQFCl9ggJ/0A13OrQz0fIs3j1+eNfAr
JlFcFXolmc63HIET8KgaUngZ2HR1g/HwsZV0F4rzXBL94T28fETrOzPzwkQvbsWtu6n4iOG5nVlU
eincMzrQh6cdlfeHrjjMQXAOVHmnze7Egg4bOtr+PnbHr/8nb2aW25NpbWKElf7gbEAtdX9Z98qe
deZkQhVt4oII0F8AweII0xqTZizK1MJoXyRMI05h/zEahQLiGN3dCYGBG/mDTlee6LECumQ8sU88
0HKHk8ucqmUsvuz8xWDDwI4vahZSamnMz3IO0AVfI7oBeSrDEsup+x0ntZ2CDHN2nu/6ybVoCP3A
SdSMs+30cXnVoBXFtevf6ulH/zgn4VZ83O6qLc3cKPJjdadEfhI7Qe4Joi337qQ31M/p+r4ebnNU
wiUhOYtHyVSMWMP36Pu5a94mx+m1PZdX8By01cmNRl30xU8Q3ZLCsKHuNaYo69ggB7uq6fottNw5
cRhw+ucunbkU7YrOhc3TSu5zarahNcFhkYjA8ZfxPDQStBj+MwCZYzEAPMDYMDL4B0S4hF/xIVmG
UM9oQeejBSORxMxNVMkWqHtDk7RM1jqDxghTT9YfITMPcwaWrunSrzL+MUEEqI/Tayx/ARlKMxLM
F7adIgUjmkMD1IzowYZeGOuZyhjuLqmI7HUPntt1sw/fq+8ICytfWUqrO6ye/jzxSjCCL/lAjqte
OPGl+KWiTphDBRYa9vaDh2rmFKd5o08ygzyfWDBa8KPZjuUJalxAbF7OGjm3at8Hs8lHdVoBLZ2H
hd0Y08ZbqtnZ6qcgq/orPM6B9wD+IB0rX1qBlpH9iw1QZt8xWviU4rr5DDbpQRHsKbex0+0nndpo
5DNq8/itkYL1XX7ifByBT26rN/VK8uw2t3B2AkhnfUbF9EfMhLy1aFT4KlLq1DEHp51OVzRXDaWq
00RW07lB6k2mfhJZ6Bjlzgolt6GyYq+wh4hUOfsVGU/BkD6DawYT+uXDZcI8LQXH4S/l7iTyqf2n
gckaq7UxxNsegb7MGWhKOAK8DaeUdkw2SEpn/dJl9Jmbc5IR9Id/P4oLzcucEXSQtwIQ8VTvMJ38
7t9pnOlSMOtjYUebgaeZKG6XkAU0Wg7cz/WFVo/k8SPWxXM20ms5NlL262NWUiIT0qgP79hIBMTo
YiUQ4hpjAZA+A+sB9eqNTThZkaPR08fcCcrS4zf5PTJqn/Gf1zMRxZ2P30taM3e1txd5paaG6GPX
f3MHtdwuXzqTZmalNERAyfnYU4ap1cHZo87nJgt6zDgKVgCjfHCLwnzII3E2xloUeWmyym6vfXl4
eZxHfn9jOkm7GY8zsY30oUGKoxL4qr8ZfwFdKS5GpLSTGJv2kMxmOoLUhq24NboDisPuInz+oukR
x8yhUFPHZX7UgJG7+cwhGj6hj4S9Dz/hwral7iWm1w0nvo3JC89VR2+NNGilrWteNk68j86V3+jU
ERnBY1xE3nBQr48jMsho+wTIHHt4g/EqzxWeqUx6+yMZORvyoZUl6x1fgK6rN/bbZNsxIgi+AL2C
bXpV1tpp2D02sY+pPy+4UyJY5leIio2444R668bb0F7Ed+EQXoLT/AxGQt/DuBkKmUSj6vdu/MGL
zwvK7oGiEJtnPlIN+hSzP+icsvDPS/CoZeBUkPNfFvNFr1yAGzyA3rCgBuIWbYgUcBToy6Ewz4ia
AMyBrfnJf7TlzNBsfEixH6Fg3JTn9kdODK6Glax0qr/BO5+n+tQpeisROaEnxegfmzysfGL1MEXC
HQR2gJTZe+dHW87AOYfJdbafssVQ18c2eOsIslqpn/rYA/jhmiMDDRJsRXkcbVYIIifUHTNeT0po
Y4oNJWrrt/s3pplCBgpjk4Va3lfjOsz0dmAyOE4N6OvZMDlyZoPHZcPebCcWUEM5XT2fphRY3PeC
nyjpAeagOcxAS6KlVTDeHW73c4VhJIsPXZo+PxlvcUE+LOJLFglchw0K9DExnoCZqMsHyjYdLrFA
WcpoeDCB+9XSmNV2W9sQO18pNbYnMparF6K6aeCmQ243+DqdYKfzRQuZlYQ6CQG4WaZmyEMLDJ/6
k7k1n3Kg+FnkTPslmRH5nJt37jKQvYmTSGYvwWO3hs5CmZ+TxG7hsS88SW1kefXgEyW6XKwoFXg6
B5JyKyOiEGztB9jtcfY0G/QcPJ5sOw9vvgBBn6nrrEVD7pQQ+IVF1jo8R9OPLuYY1Jmnj/YI35M3
3r/hxmkU/2gzAxOhgKKaOXnuKpFVcfkBgjtAUMQAuLAHiO65EYHpItgmj6/XqzE1qmJrY1z6TsII
5FeoDnigGYDwrE1zwyoT+KFzS8a5kK2YEXiTjfBG6SrG9rwy5or9ethx6WiRrxZWCwbM6UVXDPAU
MIjQq3b3mu9K0etwcGi2qrR6lodns37ky0xZhsDFufYeDvtcsCQ8KxR9hg9tY94lewAxpX0Kj0Hm
xjMrKAHb7JBkgcigtKyAv/w4N1NyIti5iTOhcLx2cHmZ8eWY8pvcGLFdSfKi5/8DcN8tyIlqJxM3
61wy0UcRPvdTlI2+d7rc7jiSJa9HzRa+Kzx2kSUTZFgs2G4TdUkOMZccJpgZjKtMrR3LToodHCYu
a5aNlFcqyOg7vYSpw3mf8k1ILmFTFoxOMgXFkqmvJT2TTYmFvEatWeduyw4O5AOlIEMEsJWjW9Bu
Hy9HkC7dxKVI4CCdmDUdA5Xq+30TPnQ1N9X9Y4fgeHbhFoiuCE1pxx88QamfdHpOXCzA0Vgmvu08
Mjg5EW3InUuB//zEW/MOgcYgIikP7RQaTWCK0kWancL68ESzURucIGLkt7Xxgg6eG5iOv2ojWAcP
e15YlE2PdkOFmKwEyOHKkp7h0ZpqyoIRmqwX3y1eNTzWtIXP0UyLb5YAjV0kfCMqpy1JDnHLdq1N
9tPq0iDPLuyiWCY8xFHxkRUfL1DB9LOjHRjCLzFez6E7sYTfYKEsHFfA3YA/5ONV35ySPQN1iBY4
4OAOuomuxfeUAwdSOBHOKHUwwxg+qr1y5mR/4TLyDWyzaXalPV1izbOuzsqOMVxyTiFxR261YK3A
uFlXW/woj/3PS2Peyeupz9lnFoGbDJ6qrcpiJZnauvPV7Tb7EBf9R78O9q2OBTrqI2Wk55hTEDks
gvH0iJAeKV6Fgo1QqaOyQc9pyu93ze4Zr4vWfRt6jNsMuDhQwDn61+jDVtVKWteL2Q5YZ4tg2KV9
XUtObrV+RtCF7iNy8rAAdSEMeaMxx9N9wu7OjJdfnYgVcUEpjfIy+WqxP8jgSTKBQisD00+/m4YI
nQKqlaW8J+NH4NKUuMbDaXUXNo9d6dgtHfLSAduVj/EnKO/EF77Cz/DSb+f4M1/qhv3sF6adItGr
3ijpaFenLIHoQaVbUSeJW2l//8TrnSrHrJDU7FiHJVPSFTtUSkWKTG38YMbMxPrSa5ft+IdGMxrK
zfXvbWMRaLENdMREPFVOvlkEyOKoeWDk106+uu/gGaijhGtTrCbv2ra+TNeq1TJeKamip07NiiRX
npnuNDNTL9hgomihfTg9oF1okB0ap/Wg43+EJtMqvTI7W11FEIP1tWDITs/4/n33/HxY77W57A15
y04+sSfwlq645syhHPa38DLwNUv3iVQRHhej+ad1Xyv62zUyN1AE4f8BqJNX7ihfHOrUIdi1XKPr
HVeW6V+cw4Q/MVVh0cqSMkeZj6r9n0xVJX2+Xg8teB7BGtCuovJCpkcfZG2rDxym/sLaFUZV3e+s
3TE8c07uAV6V4m+qu+e9zlKtVJ5HNkQHeoc5ymFlA8qy9d8cc/Hf4lBhKk/nKIZQxkCr/o0fLA6x
nM0aZXKMlm/pegVhHgLWovqybZh9wPlshShwncyvbfCBGwDCAfUSgr2nG28MjL8XLx17m6/JX2jo
/zbM43MJooCX6XTUNfxG69fqSfXUZvK4AlQ2J8l8PwAW/E288MdvPyPNhzwftL/ibxqkPitEsSjz
57J4rbHh1AWmyVVmM9svwEIpjkSML931ffLxqG8gh8Hnfy8/zrV/uNPYCMw0SVZmyCh+u9N5oEgl
LOjJUdTf5s7qKttXKt39qrNzhvSI2uBRbGzJKqH/bprldZWZ9nfPASvqTgBwrt9X3/v98fPoDb7H
fM7wjs5eMfT397UhLblXT9e4xN4Wq0EXfcNg8LpJGONazvpkWKGxT42t41gqu+qpu7o8YonxRU2W
u9LqnH9q5oE6wzB+olJ3p/rB1Uz33P/Fs+6Pj/v/LsJvXjRZkc/ktJ88jx3lO28Vn1CAwHQ3/6Yf
+HVDf3+xZFFUCL+UyI1WfpPsiYUmPdr2OUr2ztLubSQ225tNZMM/c6Asbdg+jW/F2GbQRBxrbbhf
ABOi/tf95I+3HatkhcAaAd39uN/8j7QjVDqpmdaoZmp6BUgd8qURTtBvRXV8+GqAptp8MhbTbIy3
X+0JXEEQ/vKKzf6kpeClV0Z1AE4k6m+bWlHlXSpkSX88M4WxUcj4KdxrAEALcNKUV5X1sgUjsV6u
soV7JB//8vD/YZfjmReQJmBLrmF0+89FqKXwXgViMV3d/Ro6IeokI1uMp6X6F5HQHzaT/73Q7y9Z
FkuP+z0Z2yIrdkvkYDPvabab+PLfX2j2h7v6j+v89hzHZaH2WZ5JR99M9Sv4lXH89DzH2VqZbhW6
tTgtdj/+X27jHyw2hX9c9bdNrAza9hWUARyPIDaDDjzzMWzUcOoVr6cTVteJwGwWEps4eXtqp+nc
UwGYu3m9rMcmY9pg7L7WhuffZGn/1neyg89JS0IxPVqR/76z9fl8KEL2Vkqce4aOUC2/6twpEQKn
0AuxxoI6YmWgDk87aAERj2jEDmX8l3v/6wT7/ZWfzzTcddngEXH/9srXbfCcD5PZY5uJ+2Luap3f
VUyIt9j45ZBRgb+C72dnMelOAr+QnMlZAqnsF0m/Z+TDHIhwTCnz5snbJHCnD1v+iD+n0Y56/b+f
HuEPT+kUSxltfBWmvJS/LZjQZHUiKtMne1P7M5KwINzrj024EtezTW1SE1JfJghyW194//+89m9P
7n2ePF7psxeO7eJtdaW8QhBMv+noS6zvXHdX/KXCGY/v328KNj2z0XkLTwpJ+uerryXNRE2HV7IU
+4sG4sWsSYWrieVrHP5lm/nbpX6//5H4aKsmjpe1UK/K8uMhbohBexSxpZX3v3wtYfxh//peeMxg
q4z3Km5S//xeipA+srCu6pOMHE2coZmhrJYtDAY/4mOFYYNmCt5/37tfD/C/rjkf7ctGE2kUe/+8
ZkO2ulKG6uM0JqBBHJqTe2TUH0gY8h/tkH6QfwyJBdqviegBYwK4nOrT6iELKjd11zEIgSa4mIsO
6WLDV/cGGgkQCFUndYdPiLUhUCd0g2zmZj/hESwh0Msj49I8NZ7m7E1MzIHxH4yIuXKGY0BGQ02U
TWC0rSevYGXqBaYitGylVX3XjU8LDMEVAsv0MlPpaSf2dKEcoAE9fYBTMr5X2td0r17lr+dneWn/
WluP2+G/lktTyKJSxnNH+e0WaYn8wOE8rbYN7fOEGIunKNqCwsAJgEuElymFAQYU5CPTsWe7Vt39
9/2aq39qJjRKQa5N6Sn++vP/Ofwf2SA9k7CrT9kSjTm5VJObeu6PsKfqyug2jA6n+oYPVkORglDv
MFbQpQXkIauFPzo1NF37fLTkQnUuv7WCW3wKrW2w2eeLwIHXhfjLy2z1/DDC3aimgkRniW65IkTK
ghdmRma6g6+TwuHm2lcHVm+o461iBdvkkB3Kb6KbDWGxn+gMqZBraH68gCwioimDSsoiHfpteiHk
51RghYnURYdmYwaKfkZCQnc0dzJvunhaNBDObIEex2+N1WDD6UZp9aJTZ4zu3120mRzFzYbAoyVY
zQ1wV131b/CulooJCcLPzcKAPaHP6QArG+AcJX7mXT97D9+gcKcExh5tE4omuN72bDEyABk50YGi
AXZQIDuQLKzYx7ofWGvArFZEz0bCr93YDKiQy+REvBuv9euMLBgx+cuK1wiYyeBCIXcg/nICR5yo
681oTdvZj+VXulH3tcsjY2n29FTQMGBFDEn2cRyhZ8EDXzthgjszqoOIfN/EdQID1di6Ai9AwLzC
hzCZNSdLLIZOsrmawx/kw5ffsHIA9kuMXZg72fjgGNlF0heVc1riqbLoL1N7xBceC7wqE/09XsGu
MaE+oF/cIqq61bjnpKc5wj4B42Ec8uCkvi9wuYxQ6/oS/8KsvmM7AihKTWEcvOOu76H9WD8sOBMe
RAq9/wwXd+t7CSy3gIn6fT8Ixilkqi8vtEUP+r/KYJEtOkf5KHBJhYxqpHYx6kYsEGm9ucpo9F/L
yK8PHdTBj8iFOnJFGH9Q3WwdXbmwlR87K+V08fI35naZjvs6jO4TuDZAQXE+RdhPUChBNeGrBCbC
F3xHDrn9MZJFb3fEgaOMez2OvBd4wuoavSlCFOOCsGbHZ+GSkPyQ2o+XHrV4buAO/tzM37Kf2KMQ
MRd3CDC1icksNE8LDQ7erRGTd73VFyzXD05AAEV4vSKKGa1B79xYabVbLyLHem2gmlm3uTmnP6m9
n0O5XCSGWy6BnY9qoA+naHHfKN56bt+yM2SWDVul/f5/hJ3njtvY1m2fiABz+CuRorJKoeIfoiJz
TiKf/hv0Ae51qQsu4Bin222XJIrce6+15hwTF9WiYdjnTn0wQ53pS5Co3Q67HhLXjcQ95TkF3q1i
JdN5mlAbTJuQuJIfR/XX2DSr3x/W+Yrrm8/yJ/3gYzbKvszZsz9/jl23crIvHXmUra3b1fgSLz6Y
ZjpRNHs6NsduR0uOPuEuPnOumPnnejmceARsg6czeq5WhKLJzob+LRlKc/g5vK9XsLMHAuBCrgzd
TjzzG2Hl41hVj8o7M/Ni9YIzmGeTJoDdvqGu5GoApuWroVX7BCfJzhmsBs6Dt6sfiktwt/lIF2AM
l3ExIWHczPXMGSNBfvb0g02safoaqRoTVZz1ydyY9TBi99EFiQQH9cjpp77fnNn1bJPMMwyTwSxx
tVVC6+Xh38vz/yzRtxvE38vzzdkk1gPdTJK4vpfOdJ6+kjv0lbhrIttcQeNGgMEc2Z2WmnSnvD0Z
Ngv0fKds87UC9Dh5y+foJOlm9fMNg8xFtarn2jag0cjAxMffrCyuCxbS2cfw2LAycSIQ+JXCy2aO
NZMu1uMV2wv4hjkBoHg8Z92G6TDKh25unLA5zblyC8mBfn0R7+u55dTYeMBsV28Ur5frPJ2Py1O7
omm9xKpGb+6k8pPoSvPsAslARICCGbWO6QgfFvcUarV7Rrvt5v4RT2vGOOhNp9dN34UnJN9SAM6y
2Tmaj88JTxUZAXeD3c3Vlbcy9jT9HDYhlwfRrfaVY8yva6ZaR/IreCL5vId6meyQ99v1UuBRMueQ
ouZP/obC29Hugt3gfm3lM+DiRbklLGLpOe0cyTYO/A92FEhC/vSQfN2n/CBEyizqky3mt8JNmr7S
/37lhMOQiMGvW8yiIbVXMaji7L4d0Iz4S+OkX2C6lrDNmGS/mO9IPzRO/+IvxcmfRt5/XlgG7kBI
ggiF5ebc3XtXM0wjeVIbo8cFkUj5LXJ2nBsr2PVAuMNN+sKGNsP96KCYZMmaVtnOQWQyIyN2X9x/
/Pv+V368Fn+9pZtysvPEImw1r7rHKDoRldgRN+iVLvmxxQAYr/FG4zdr9+X6Ons0XP3QrFu72Zft
TN2q2/qSLD2RqQm30N1vVYP648npr/c2/fe/Tk6yFyWtJsOmiFbWEo2HTfjhAQcW3eBuK8zegHtM
JxlCAfClsDN1YF+iV5a12bBABTTP7XLLOXfaIWb9glP58n6gmLK2ZLtc/n0df+DrSBNE0FAslUPe
f+gdY51FQxxAXmi/BoYN+ku2RXu3jJ6jC3mj1pnx32Owld6TS4iRTnWmpADGiex55Q5xpOtjwY/d
cc12tCCG2842DAZc1TZc6Nh0ZPoNNBn+FMa6M2IdeBMaIB3/oq2ltXeAhrcOXsy9sGW/Xgmr36oO
Zboz/3PnqrRvJBVsJC3x71+F0QpKnQfieFHdlrQVfN9LmUW8dTAQISZ9lbALY8J0OQTNUw4/bFne
rHhRECRiHwiW1gOS4dXwS9dB/pMw/Z/3BZTVmsKUCIG5qYaMIS0zMSTjNNgaixZ95CLawiFEaWGu
0yXg/qWyHyGHv0mbbOmdA7vco7Gg4CkfEPHdl4/ZirVqpe7Dr/ihdNu5vs9W/AWcUAhxCMk5ya/M
oTh5R6x0KybCRyBpdxaRDtG5Y+HHjGD7zLBMDuI79R3LMajzCaBGROyqY41eT08OPtpldqptFMWC
LRw5SjaH8j4+wkCFLiGcwiN/3zhle5NBSwFMfWRa+Ck+oiel7+udWaehCCzJDd0hRXI61ztIS/IB
gGc1DIzBCSMxeOmfKqD/wUF+Th5EO3poMBY1R04R+gFv8YVxnqUiiOo56SgktrX2+CjMvQXiMsx1
Mx2JoDyAfvoaGLk1OxMLNFkg5MYuBZA3zHQ4BiLfYwyguKQJzd9h4mfMKCYB45w5IFYcDPD1WXHi
A9/5NkFTgJWMM/1TjtddIrSX/QBYLST6lHHU+kpz6BwcY5Ivfukx/9BcMRjfqJTmhiQzUvl+uypx
W4aaGoubnrwFciLB9gI0sKKnECUtX0HY/jIy0n5oBXx7xZu+gxwGXksca78py5qJHkkWiVMSaIjT
krfiBNevBn8QXMxOwy4TwceoOAbrrhKSQYIU42Ug7ERwdRx1wfCmqQRaSo86AaGoOhK9f4KfSyxG
zayc0qY+VSXcvzixy8rttXXNnRj1oitJD2Kszj1eRuiIZICiKERvdNsRl1VLpSVwhG8oUE6Wxcbv
AQIhn0DOFtX1WOFbrEZOFlr9W8fiv0vHtytzU4FXVqyFUlgB2YZBAp5lKdo0tX7ZWn8aKvzdFr2d
7RRFlGl5fmV0y+gM+KGBoEc6g/a+ls1kpetLcxXWv02UfutpT7vrXzuUoHSpIJC/Qxbi1GpGkL1L
TsMGw+7s3/vLD+3Vbx/v5vainV/2pkXzfKAWFebYW9eAOn7pLU/fxM1i+u1Fbr6pVvVzI64V5LTy
2osdBcthSewDt8+/P8ztl/Unj4kMvCkiC44Za/f3y1YHtUpIUpNx4B/IiXHeqSZYQ34720w/5q/P
8+dlZA0MINMmjRbrzXGr6Uy9qdUc63xpop9HL2xI7/IgQxTVHiLsK1na3MUj0QMZCijtpRWujlkT
r5NUTh3AJhZ1h4z2qjxLEDPbYFjG2DEL4ptzv38Ygpdw5PhIb0vvInfEVCtb+C4w+fWsps2rp5uL
3y7czXHtz0f6w6CEv2aCJr254VTdC4Nr2KRb5DlznAI7Ge7jy6aybQQNsw+6J/zfERbQZopYV854
bOfGzJjRxJj3/NPucHi7wH8ECQOhZ/qVMmwncdBejLNsIc3ekEDRp2l3EDpoX+D2P2Cbnq1Ix5l3
EET2gB5cFMDzK/5SZEq0BMUFRxMU98yM1pCkYLYu5a1ogzJFgTEx1QIYpLSNkO/NP3C/Z7/dTjdr
73RRLJCcYI8NMiQ4gX2/neTY8qQka7MLErNj/mqujYlf9Ilb1TvjH0KEMdd+WdQk6eZE9J8XvXki
R1nrsrIRxjtpktdlrv8QwupdK9SAiDTZR+nEiS4W1hSZfbIQqHkNu9oOX+Q4VZe02KhfmcZAZBYZ
S+oQ8QuVIc2iLMBfjd6++KCiJ3aqfBFoFNKS4kzyiK4y+UCTmLucLK4GTg48yW/KJuQLPQlPxH/z
2ae/XT2PUw798npqi13zpVtYY9bpZRyZFk3uHw9VHjIDGi6jk4h4EpH9O9oznoZl88B/99X5KDgy
0vGv7lXdhu8+8j+AeIfY7j4zl9AYzU04GcjbnqDpo/lkwV2zvcf8jN2wpp4/qr9ssNJNY/8/1/tm
cZIDWdYKyZDukPNb5RNo/DYmgUufv6RHSAbyRaxWpB6TRl4Ud8pn9ksOxk9rlqXITG9BH0LQvAVo
mnmcRp4vD8dw3yAJnax6FQboJ1J1rmtr+e8H/bbL/+fTKgTKS2CILYNM2e+3dCx44NMHo96JQ72X
2wgpOGZdhO4RksWh4QCZIhuMIpgXNToiLGe5hlpbPAbZocE3UlcWs7faictm2Ss9j0DA04iOyoC+
XyRbSzwLaYIGrYTfTzevW+vdzqT1n7b4lORnYQB5mEbzlIMC6e2u19iWt8nk+06FIwV2IRf3suGS
QwF4SoEAqoJ+FATNEZJ3Yw2kQRpOhGSV7bMmrZHzCSBxUNLGJPuYwGuu9WAr3UUzn5JReGlDYen3
JOT4pNTHxEmiQFXJYYowVBmcUskIGDNxa/kMV9qtFb/nA50635wnAKGUVCaMIaIbiApXfFPk3268
nx50RbFEyZrSJpghfP8qvDZRknZks8IcChaVdvp8KjShVHEe/vfXDkHzv1sWvOn//2LTwfavA4Uc
iMmoD9zlwiHy3CJwWvOM3NsHod272JUQmhPcsUQuSXdCBmw74SeIS5v0uNkdl8R/ROibRwfR2miV
AzWis06FseSPAHYMz1jesfGz+SEBb0YsJQvui/r6WmKHfQ3jx5ENQ9/QB6BdX70jM5a5O7JhY2BM
EvslGnHSPKL7HuqIDoPKzzjPWdFSxMQLBsykcC0aejYtBpFVN5DxtBXCJXbTkPYtki3/vhhf0vw5
194VynmCw6YgP+qIzwaAAfPh16R5Q8I3BQTkn0hyZPTV412IKzPcZ9puFdC6Qlf6mXi2bmwz66ho
O09cCCfwGESi4U8JsXcCGpunEad8Yr5sWtASRg9Ea2xsi+hN9JchitT+QcFqcCWr5GRC4RggTczK
HT2xXsHScs3mVuKW+RZexEiiFs5HxyILibKlPw31aiRBDCVpyq2tsttb6ixG2FdgltppwmcQbfSB
6MEHOSIN44W1X3svtlD5vpRLFSyrfqU/1uJHMa71eiO0S+Sxvi1E6MLpiqVPaGnl/Sh+mngjPq5k
YMkbVL+LbJsjLXdQ15rZbzeeOO2RN2elv2+823F0aESh1dIJ2kZVu0wTYGUG08UAlb/oF/fwC9Wa
sjZymWNpAipUmujPRMnW1SLO1/wPlahv0njG6Vc/pYa5MCVGWhUerKHAEAdWozWdJjznRsLbT+2o
S9BBryXwRMzu0Okr57CoFh7OEEZkMSaEWmKluSLXVs3n+iqvA05kCdp7M3xF8Rk3oe2XeFcI1emO
7Z0pvMmBNo8pexRXErDiidCZ5MgeymGNcdL60vUPXfzIx8dhrJwWU6ofZs+ZTjWm93M9BM4npWsB
h0sm5J+D1j2kVKx5i4y0lj7bvHX0AEhRhA1JApNkaDPj0ZsSQ0AztMGDIq1jEla7UP7SxxIvH0T0
dnyuajwKuIk6w7toVb01+vBNSbH0qtxdQXZJMLZleH5+WUd+OPlyNpSJfzDIgtBvJTCFXI9ipbNm
1Y5wLlZYmeY+oRN3ZbLAxLn4+PfL/bhoaTKx50glNTST3xet0QpL0xflZHvFdpK7eezowO3SNZbQ
f7+QdlOh/NkWdeR7CCcMEyXjzYm+bSNZl6OBxpeaLfHTVSPI48IlvdkfGHHWLz78JIR3M826Z0hu
G41Gi2YvyXd1NYD1WaviV58NNn9Sp/sq0AgS4J6VMDvkT1+zIBbztM4kHEMphQBTIfAHV2vjy3cR
VLxkPRiKTRJ3KLpq9tWU5eQ7AvxX9LuYOeI44FY5JlJik/SyCvB7JteXkSvCg+uNxrwjFr0vfsmT
0OQfHl3iuURRotSZDsHfL39Lua8NjRkCylpH2xFDuLiKsVdP5sRl/ZJsW+yeyaWiMJEIF12otMk0
ICWUqxwwCXYoBAqacyKecP2L8cKvV3ixR2xbmS33Cx+LNTp6nmL6BfX9uBvnRvvq32XrK/jB/qJM
HnZE+voGA1QLkkZZEuId3v37q5/uoe/rk4QylFRdlTOeRsTx9w9ZDFUTSJlFIojpNh848cintGWC
BklR+LU+/e3Fbk5ffZAmBKwY/tEfiCHcSwB0cFox3F4RgoTCYXiDIFRDV30R1IX81BqnVppCCX8L
KvuhyOBTT7oBjgQTcntatf86DqiNqkdSXYPMxTH7BHFmBmrHBvI5e/j35f1zoPzP9f3rlW7KmTr1
Yq+qkmSbN+Gi93rbi4BExsww9U9DwT6FrSj3F1VzFJRPP+YckH0p1mehVCS4pXZxpcTwuPVC/rln
f6CU0ai601w/hUpmq0n1dFUUlgSO5tlLjkVeyl9kn8kn2RRGxRGUQVfe31XxOcD8VlXMj7VjUia7
JtDWY9vOG3G4NNB6JI90Sqwkbe9aNdgxZTe0GpmNxlwvocSU7KiEm+U95jfySoPBMctjI73oZvcQ
V2Qywhz9tMpmK3vATVkfpOou9yCn9LwlM1gUsW6zysy0IJz/+xr/+m3elDBa0oxG0PFtFtthbc0I
rC2cyS5x/mU9vlUmskx+v21uVoTB6sTBr5R2G3c6RBOO0VccebL0KojgN7FIGZgL9SuA2GB/Hbc9
5qowBf1rzvssXyeKwEkELbTpFNZnzD5uCuNMhirUa/dxytwqOpjKyy8X56bD9b/3bJE8g1CHNGv9
5uIEijbEQkBFCZ216NYRyNogRQkjvnS9WxEGmjVUGeHn0B2LpmCR2gXWnVAsmvytxViX/bbX/FDw
cREtAy0hqw1thZuLGGSSmIm9Pu2h06iWSzTvF/cDU/V/f3Ljv9vn9xe6KTA00Y+kdlTUrRfCOxsz
p8f9bEr5XWt9kdw7YhfzLKh1Jz2pXJOOQdg2MwkNe6W2yxHH2ZUJU7mWqtiVNaZe4lMSXSpLXgto
a2v9EgXdSaC0GjtjVYtYIeEPinZhjfxYRiM5lhGYH7rZrJoBE01Its7knBzPfbQNrj49wLUVgWj6
uBYfEk2c4EPkZkmknVFv5CGhwbEfnkJ5FmF+lHNGl7hQZY+zE2rnBPZxcpCMhySI572yajGVidJr
R4XAw+aY2UPIhEu3FSwhmpk54wgyw4+WUvzb0yf/90z0/TLfnFLK1m/SNuT7ZPo+zKsVUdk2XkVM
eowPEe4cjN1MP3OmtzFFndkDsXf98k3/6UR9X2WJhp80soYi4wC4FYLXUtVaZaqGxwBoRHHZcAoc
CqKFZvTiQU4mmlNJU6oQLjwMidAXGwzBPt5P/TSa9+b10Kmn1EfYEuyidH5FxhGvMFkWFzpEwQer
9RAv/XHux0tL4sQBOQKKywQ6AJiBvazI5wUMNayO5tJSOR4QtrswR5JAnsv8Lo9W8fASeYchc0tj
U2YunaGo3g3xOYQmU8LH2iDp1Y1NXuxj0PJfo7c2ymNWXobk3I17rzmJ1h6vfkxGuv6kVDsdlCF6
xOt5aLYh1FDDVbwdE40e3KO3T4u9Px78/NODs47QSudvbZTWrXHa0qkQ1qm0ajq3Uh8qGZwmLSta
q9h2ucVnkK2qJwt1CBNgvk+gMMOsIdmjt8txxR+stU3jUz3P1WjVkjDPTJ2jYIPYXFrhPQwpOyVb
hwxHAy6dM4UZPuudzAWFy4HioV1oFYxbikievLq1BzIm2/nI3FZw+pO35l8wggNwfs5QkmlYbvek
OPE1cUFbZR1KVL94X2dG4wqNi7VfKXcmOhhp56Ef8+49eZ1Zb0Xj5PsIKdzaCu9p0vTDyvsU8kPX
LCvQnsbCk1a8oBqfG2NVVsyUZll58Ex7ujNqhj/zpJkbEqX/vMWoZDrAvMoeyaczRtCuXB7xRnao
itVJ3TbdNyIjH4yXyzx4ygBrK0crPKWpK7NNKNtq2NSvKlAbw0YfWnLCRtGWHCvhZAi8MTGYq/Q8
vF2I7/hJwpHt4V6rhHUoLqXrRi3uqMkU2HgQO5jUVzBGHEgbcjVhRoA75F8Bei1tEcmT11j6kPeW
uKFzngTr2liLGAbFbaof5PiihXd54STX9Zjfp/JSMd3kEiMlJEtMXNXl3mCWI68bSFXKOeOzYXX2
81VarGAV5ORVPpMUJqF5sZaatc2KhSAtyHQGwf0kdfOQCbVuD/WrLO9CaakRE46IAbkbQeOZE4h3
IorwDhRNm25yHLmIBz1+6kxVlnViC+Tj4ArDql+ubBN/d7jPk12FB1UC4Gaz/nYJiMl+hSfTV1e6
6tKowSray46BUTNfi9f3mkkgTYhgAVGCq5OoSBhclfuydrtL9jHQG6bDS6HZ30nq8losBfrBVFTY
os2FoqxCtEWQ2yFW6pGLSVt7hOghShsfwUa3rDGPqG6v7sE6W/my86a7uAsPYvQO0E0SNmKxNbIn
nQEw73ZoXqT6MZSfGutoJRdDmNfpO2JItTxZuiswvA7eRvlO8Tcy8HVzmYh7axGpr2O96dRD2S8l
7GFCs1F7J6icRKejvODtSaj8IefEl6zdN90d5M42XBc1tLdFXi74UfDh1XIedOv+ZIZ8lXO6NgN9
EWmjQx8d1kOxsPqvGNGj4UaCvRBCNgwoALauTa0wmRbUjN/Q6HXyhySAt7pdM29lZEXH0LITcBjv
aU975yWQjmq5zKwJygZhDuTYmLrlBGHYBPKxR9vlrT3oX+JdTtN03KvyFmBRF616cyXmz0bxIGaH
Qd62rL2SXYQrDwkkgOZorVJPYZ/L9kP6PKLlSj+gPPkmpuPFhHvK3ODUU6pizHbFChiTDdCtbudD
7UgsGaEDcjIKF/E9a40oQTq062m7nxPwm5TOdbQLYCUohLD8t64XOGSK9AiFveK5HM6JvE4yt0Gk
Sf4m0EQfGgfEHB+gAAcGMTRB+OPYLN4rlXKMx1LPj2F+uerPmfhqahSkgiuVZ26iGhlt6cTKggtp
QhXA+IaoBtFmvCcCIDEXAxOej6Ra6ADJaluK151hgwVllGAJj4bxZPSv1IYGay3RhLqbAM0lyQFP
c3NI40uq71qF6f/uakHBcPB/dNXe9Df0hrJw50X3PlpKgGmxwGKim7Ow2nnVMVQchTTwd6Pks0AU
O/bIh5uNlL7l1rEXnsts1w6TVftRhitilNug2qqCHSi70t+X3goJepkuxIbDFA6URZaBULNrFdCD
o0m7tHEyFrHBKYWF0tsoVslewMQ+kWkcMA54/BUKGM/h2sOYM9+7ZJmH09Ntaq7SLX31EEPH8Z7l
7MlMj8laHR5acdsaBwF2UUk3iuZCALQHfYZwDrVPQweW2VuccYjFi18G+lhd8ZDL26Y+Xev9lYeU
RpN8L9cH03jFGO2L1xk8L8GwobHyJYMXCEU7IKaVDQsYAYppYu+kRRERzbhW+h0LoKWcpeK1B8mh
Li3t3EC6NqCYnDhiNUcjXDKkkTWnttzeO3AvTRV+ODeCJdC3KRqQnYU7BSwTLBpvbamLwNtXxFPH
r1WyFuK1wiPVuFG0KqBM1bDAfCgrHFromgHII0GHESQruP+iegspOGqAtlZa8GSka4mBwdCuBWOT
Wm9KvVBg6k38t2XDzkyqJPRykH+P8AiV1xZED+PnTW9Cz1oEyabroTZiz3Su3nLIfmmeyFMFfXsi
m2x5OmmcnPZv/UIMjZuhE9TsQm99az0doo/LI4y0cA7AehqF+ihdKzfZizglJ9Uy3/ov5/9bOeKf
ptbfb+Gm8mkqfZRaj7dAFWu/oG2biXeF8zzMasebD8tfisM/Soh/feKbumZUsrzBrUVG+Ky4oE57
nkJPgJKQLIBbFBgTDnqszszkzUX3UM03gPEWIv1DdkTs480OotdvlfFPLay/L8FNCSSpfZ7L1zSm
w003oFk37YYYkL566cBcqU+jvMaiYdTur82zH6o8EYu3pKvEiSmSZt50FIt+jPGzUZObO9WFmY59
p5uzmsx+cyX+WJQTyktopUaTEu3A915OkUWFqoZmvM1UmLrTM0w/RZLKmSwfq5a6DbKTlK0E+SXU
wK1rw6oI1Uv2aEQwE0InaThWxJ8y0vIk7Zc+ZfnUYCyBhZb5SNI7q/JvmZfSD2MBzHyTnU8XUS9Y
t/q6q1LFBD2N47FEsL7NXz1lLQWbgiVXTI05h1Q139f6UQYgeOVQQgoqIda1vq5VfD0SLZSse+4t
W3UyEyi/M75Vo90p91LdOOm9oBz6/GQOa+a3EHVqd6zOfXtgHCAZs5JQnfahGyh1o/OVgIsecaGP
6CHeFBqzwUtDjdCglHKHdwki4QbABIEmop0rM+UV1CTcwSvlB6kOqV2RcsXUwpu96rAPWcZLmppX
KBWhYvd04aM99ed4ZhYWz1jYQfR5ylKHdXpskGcfMn+Biij37NhcTEMwu8YmUR90Hdwk+yUnmUUI
/j76ZWX4M3T5/qhy7XXy2XDrm5O88fstkxR1Sqcr8nbRZFaKx4xO2XUpDWe/ocOVMkHrXmhq0yiL
O2058s7N8rrIWMAV9dLC1CrZ5XJGWFrbLK7g+/9dz0rWjf7pT9NGVlGF6paoSujtvr/B4lrHcaCF
3jaJtmmdYpvUqCiCpdi2F6+QsFkKi+nQn7RvYwaGLev3RYqynSwfOfdByUozETpxYTxI5n2SE88s
cs7TwYWW3O4qpWTfI79MId5eoYDlAnBzMaZMxZdQ2YJ2VmCiy5q308TkkCWCC4WpzImskKisVO+9
htJZKPFWMJikavW8Z7IYNFcINbQpmgSWj7QZfKJtFGY9MX3wqN9V6XuN3tlDw2Mac2Hc49u+GhHA
TubXIpwzDYxNw6Q6Yn4YPTUgjyPk+tDGSurHJsychBhgkaF5T9eo623rGsxy07+LUQRq/p0aN/Na
rJdyxVm14Bzai8YsZ3oSAEz1KzuH5lSBE/NjQjnI0rmg7qg+SOckvgk+ePUWRpRnTsXCWK0ittQG
s3GXubXvgjQVxyvUIqZzim/LxSX3dg2wsaZ/aOR7AMpq7WB2sHWgVRUqQc8n7prI3yqdFf7BuxJQ
AH1V0Oi/jfXasnobXEfYLIcaHUBbJOuYs5pSwP4xe9qA0Z0ITwg4sAkkOe3kRyOzPUpwSatWFSct
qaRnCIzPnDRWjUiWt1DjMzU7N+OcylKopBPW5LMADsU1HzoVBBEXjZyOHpsojKVCxx/A5KIS00WY
lfuh6U8EU86kpj0J4XgpOF10IvY9SsFhkSraUu/I4QBYVIf2OChbxQKlF/ZnJSZXtMcUad575cHP
OMKDQ1Mh3vzyTKj/VSNJxNz9v2dCu5FKa4laDrli4ViTtoznQQnDoYfQYlDfOf6bVTnCe0pkDXfA
Hd4+JvBYKK1HlWO6ap3hDI93U2EPrBF2MHePsPPVRysAkTfzmnnoKsqS2FOHiLC4uE+qx5iaN7Lp
dCgl86414dFMw1IAUNB4nT6yC39b4a8y4OPt82oh1Uurchv0g92qwDKHDxB4HOwlwIT53CBi+q59
qWS4ag2jFRXm40PzaKiTZ0pWZ104uyr32fWl7Zwrf5vweBB+0DPq9fjKTFQUSExgtG/ohF5N23Uo
Odd77W5QP8d8K8TO4Nn5nbioiFc7ScFOKSYQlYQu+o0P+TKQhkulyl/eE87LVuKpLoSbZLIOIbtr
W9dUmdXOYnOp3XWu4hj3V/kIiKs7RuamgQhVO6a5UiiSOCZf76uMJXtmPHgCaW7uv7/pH1dnlcOB
io3E5Oxws6Fng2GURdeNd2Ra0Fp5zN6ls7i2SDwJFhhmAFhPwTT1s34wju3F3FSLX96A8d/DK6/+
1zu4OcpJVjNUuWSMd969EC+aJ3Qb9QMd2fAUv5o7a8uWrOCycqT36kn4iN8GVDfhJnwzgZ3OTG6Q
XXSvXXImo3iXEJEctXOazJ6ETXjQN8HGXIqPGhw1n3QA0JVwiWDsx1/JCgkbPFR+j4ZUwk7LnCec
AmI0cEDwqSFDc4dTt84yHj7mZR8e85Ru8p1CIhzJxySEYGTkMKMslegCowGgxY6EDB6JDO1r5rPd
XTpCkzb+A9gjD68mP+GdkAEJWxoHIcJcQdQhh6CAIdChnvUnHRnGW0cJbC3oXwz39XUKr6IV0oL1
ekulTUsMAonmCJq4LAixgQqCIJZcKo4JOwZ1CKTcVNNbLzndNG897isi0DDvQRB8i3g8YSs7414i
JBge/4IgvS2FTffl00AkCYjUBtR+zAp3PUi1T2yo1qm1png08zmOXPCr0LQVJ/XdAX8iv43LI6LA
CFclPMpT82qt67uMhFmQaCUBPRtW5I2MQ/E1XgDoLHBToNPT9Fn+IS/FzRUhPY2p0AGdR718rhb+
g3R3ddoVShsJBC0V/Lk89IccC2QIHoKdcSYdpT1h6TD9Jm8CCH/yH6UXc2va3co7ZsSY6yt/ZZ6l
F9pBLuqW/JAcLdQ3JIMRak995mEiLmeiOZn3sObxzCXH8TN8F20x40+LsuND4HrRPps56LOzd6of
B4ontq/PYEdL2tC2/34MfjjCI/BFm4fGl4OIbt4UD+oQFpiEyBXdAF0kyfP0qC8K9Fm/vMx/dWDS
HzyTSj/F4Fh2MyGt6jiJ01bKLj3ITOuJhRCbC/FWNhiO3+qhH/YQTZ0AVIwsJJXM9O/nKqsrR7mQ
lXFbNSVfk9MW1tG8Rs+ydqm8Z08VHNwNEPu+cvOqz4rafDa050TtWX9z59+f+6dlToPNNFXIlmZp
5jRX+WsGrahGEORiTJjNhEAmSMdNhPvMumfCa2Znxghy8Y4SuZx5+jZXTo3gkwxdoQd74ZzNoQ02
6b/fkf7favH7Djv997/ekV6Zpqyr7LBX6Os0HWJXvK4DkWQzL1hnxXocbUJ4gGbTW1YPTb6W0en0
j9D7Y/zHrRt3Dk97csgJkG7mKoM0FpLoJUGiNfljAn8pdnbMINseNuZjjYv33X9kiDK44HNb6eiH
i6BEGrTvxD0e7dJNtvUb3JMPNqJUmpelMxwFG2kXra80Xf3702s/fnomkiZSD8nkhv/+6RW/Hc1M
HYKjIrw0rHAjwQgg5WMnG7Z15JofsTCjAWqQigHvNt15JoBrl52chiImk6vMUGmu42nPGYTMuZs6
RwgWCshIlh0QYBhzmd1Fi+QPXzGFv1wuaKLpmhNb67xytZ6uzrLSbMFfoUO8khmcr6rI7buHgH08
/kV4+7+b/bYK+nuXu3m+w2oQLDNO+l2DtgrQt08skZyt5L7fSvGw9TiW6JxRs/gKCxWjD7Ud4xh/
gN4ty8V6SHD9RzVM48wJ8/Kgtv6a2kGqSQ/XOclDvrPIDhGuD7Fu3ommuCh1fWsa7cpomATGuUr0
w4PRUrSH6eMonQIfX23/JAPUV9viTsyN+0a97ix6erHX2to0GEmauwywhFjBXESFg0Ok1et5zFmm
aueyji57rBaVEp1CaXBL7EkRkSsVh7hcE+4V7152yxCktbrNzHVj4dkul6EPchSad+3BJvQivFb+
Qvdybmgy3ykNewO6v/8ktnu1uEL5QK+fbFJ4bn2h2DJOLbl9qrL3Pm9pxO8D85hRkCATmItT746n
tAsukkULpAFn2MdHPdVcqzBtkby1rsCK32/b+jgAvC5Y0M38SWbuBe/KlkVlrXaMTvJq3nfAhjh6
d+laxPgN3peEA5GPnn519HfhscaSI2wR8tv+VVrp5kckAp6QIYpott8ZOx9ScGlGHC7qeVhGjtR+
VqDMZQKwyFFQkYkmsjWXNLzVlFZpstG8Azt+NnGQcwxrg05XghMYhX3p3RvW1rd6V5ABcfIOW21d
deomU55GNuShzImkcfyp9I+EhVw/xcZHZF03Htr4CkuIP6iukW87HJvNqV1kVDNj07hiwPlU+MrH
bt7wfXRmaEOVs/+Ps/NajpvNluwTIQLe3BZQKO9oRd4gaOG9x9OfBfaJGanEESe6Ga1fhixUwXxm
78yVuT+DKLwkRfpG/yTcKfXe1GucWK9+Q7BsQVuMS2c0KCXpn9fy21g9jiG9WbFcp+q9meY70aAV
DcQffylo6Wda+oueHn1WHPUClodOkJIqu51G7DOfr3iIUUCl/skyI1cuH/wY69l4K8q/dJ1wwgSB
eEE+JnhrwVCWqkhvm3BWpb51pzJyBUO3J8lf6yqNmq+o2sAZFeNQpiBVcWu01bbIdD5xvsk5IbAS
FxT9+wiLU1pcooj+NE+VSEuxpxySGNZ6vlBC/eJFz6IRED0TOYaxC7i50mN8SnRKEcUvvyPHK3oc
prVJbX6kLpweDDlcpgmdk2Iz+SRZVxeDtmxuVGupNbk1bbYOfYivBAHmvwfTa4vxVwHj97HlqoCh
SYE1EWs3nRUEXJAe4UuPPJeEuM2xVjg5SK0+6nMQnpvPK7pUXeQHUsRBQL9mhN4GDyFRs4HqZp+l
RPjdYrjULuIm8zbG7hgsqdKl5bJ/haBOm5rmQtT/UMGWvt9wGoqOoRzzMSuhPyeEcRwErEKyf4nQ
lWqIdvWMyLZbdeK62bFyYTfvbRV/JWHytPQbcEHDunbH1i6rQ6n6bOt0iK4oS8BIPMfptiWTOd/J
07ryDl0FL8xlX6GE98qvIjR2vvrEqr0HF+DfS5BjQK16X9Kh4BOdbrnvSnCZZ/1FEk4mncHQZX4x
6ltLZp3g6jSF4kNSYcHV7NB6qK3P3ljquUvvupfdhgTlhVkvyz3toH5bBw/GasoQU66SVfuq59tx
7RnPWnGjdAdPIHWHEjHaoLdWe1CS7Vzng6FfPODzJfvjAcbsTIuJt3Gx6qY9JLBFw6rVUYoPPv55
XpQ7VbxuOTPJdugoNpTnXFueycKAO+5Y1johqyKHmHqIHnuHG5mcPDrqPMgiexB/erBaFn8MbuH4
0RrPUJvhDHd0h2gPy8VqYpE9/dQt+Fr6Xc+GMygTfgDLUFW8umO7TJZ1P2iiCz177aTkmImCd7QH
I/kvXCaQIYbDzokMPYq0dL3nUuWwEu70I9gHuH7sCQkk6z+LM/D1+NnXHPrKuurQdiWQWes/tNAt
cJUS8FBzRlaB6RpHNIEhLTGcX70N64l8HEy1KA1Ilr2JPtE601eqbtJ3rwVX0O9pBZZudYClD+84
iulcz7EJM1QQTHvsZM8T2QgAeigPE5j5nD0j70KeYtLLJHko+mk1/U2Th3U0VVTRxFOjafLV0l3s
aqMSGgMBPs+zCESA4InNzEeZLWkkRNqzSY5GKywPa/GarjEdbEX7dDIILAI2QGF6ETgTDJ7YxobF
sn+4MJcRnRpeIpg8b8pq2GafkHkWgz1t2XcuJnuyJVt2F8Iqh0n8SJjn5rx6PFNNtDsyEN+IYreJ
UpqJPvck9o6Lz5730y/sl725ON6yPbeRguxoTy4Kh+LKqaAmUrDTgN610M6mbZDlltifAdY61m0u
Uy8/X67/PT5+L1mUNUq7+OsVrEh/ji1GnFRpXlv50cyOFJdMHmk/2DbphsIqoVO9txFGk4LdD+Py
NeXwa1xGIvV/jnu15qtHr9DbtI0uaHeKM8D+S/uRbn2aJbfkEjYP0Zpa9y65QDSOX39CVepfN8Rf
D9lvh796yOI00MVOMrM9FDOQPDSBaR8vgjuEeXSt73qs8sXGvwnu9JV5QQFO7GqO53B2TM7xzOFa
ctrjdAf+xZkcYeHCc7WBYzvZLarzyPUv+YqxmvhruAJuwhfhSbfGY+JQMqblDkqByMnn/FLdWo8Y
NAkpnm2a7C54nZLiX8QrhvzNnHxNkx13vQox2VhEm9kVOqIqmt9ivbh5e1QX3Gs0dblLqgUWscXH
x7Bj1QjhBrvyEsaNTT4pf2auu78jSQGDseK0F3VZPaEVByZmuXByp028ppqTkYGMgpbY3/omXFMz
2KL2GV/8df/SbLxPajv91x+Sd39+vgGu5ouTRV+TiAssRpyjiX0zC1nOVG3rNj5Dp1y83iEFwVcV
OZwNgGUe/+e/GJ35Os6x4WRSuqZjOiT0foGikDPwrDFGrWBZ2cbSusEh9fWaSL++ThR8gpgXjZxy
Nb8spi3cq8RzcP5g+zgWHmpCzMAYWHyFfKGGtQdbuFDk5Lvmt2Msh8Vdubjb76WVsjpT+Fj+50WI
RqCXxGhpI63lpJqcWvA3sHqQJTtE7i4APiz8O4pm/B663s08NuiwviiW0YNaPD5iJOK3JP/yRXlp
ER1FCCWkoCzOWI25ICBNeL0XGm2MUT4P/u0xOcIr5sfd+UfJeL9hhIE3DibSNo+M9lAVidkAc/85
8lPDSrMpuzvp+7QkzZqya7Rg5lqA3LLjU7YiePCQ2WQdMgp+GmcAb3PsjLYBhzfHO+3axYwV56WX
ICuc+BRcQDW48iupVbZnG+9sKzkwZDBmefAkAH/cOY2FMv0iPo27+TDz0KThC16tVk80g2wOvrp/
ehpWECvmT9Ju6Lo4lOW+vvdp/1i7+5cXcfH5PruXO2rnuGzwLiuLyIaqfqBiCQLKd6zz1xtfAv5y
XgiaJ0Xa/HpF9uyMg/PZmk8DMWzMz3RpnGjBtz3NzwApUDuw6GuZ4/sM0fPADF5rcb89Hp+27w+N
+84KCpgVpLRXhI8ui+hLzMskZPXOrXEKfVicqQQu9qubc7Z4mf9Ar5zjU+nkWNWBygwMpPmb6Rbx
JTsv87c8zu/0qeItmI+3yDmc+XsQBG2wuXEa4tP8N+wEeZ35lQh3dYqVvJNnLpKtQeacZytqfjYJ
Y++IbY6Gw8lw/dvsIJznzwyc6oepU53H978GQrDkmizPw/+1tVrts05pvBTvIGeFXhJ9yKlTD13k
EcI4YMIcHF2igWd+oJokebAamK9IiirpxnYG161/xs+D6saZtCXY2YUSLCvRW7fWLCW3fZV+3ew9
nHT6m5cE927VfTyaFKN11ghZ72Q4HaX0Nu3pY+KgJhAvR0WMALREwjQZ8bF/Re1vIf35YeabZ5jr
T47XxJJgNYELl65mvgkApxBDab3r3J7I4mqff5Ii7N94sAYti4BinnQBgRzX0VsKP5X2v2msSqAR
TMPU4Vbi7Lmad7O+y3HkVQd5fMYv0eM2LtKLQab0tFJoMQDsQEitvlfN3jsl8YeCMP6xBKvJ+lhJ
VrVy/8PpmKtKV6dDEk0DOL1qqRhwrk6HVdNI04Mmv5tBVQCrmXyEk2rPVVDizd2M68fTpv9gvv2y
jv11WAARuq7qmPuvvU1VVejT0NXp3tN2Rb0pO6CnLZQD0dx1wqULERISkhxXJOXh29B8HIAJSTjD
ISopZfd3ZjvnY6muFi7zqMKeRA4DSVz6MC509jDzD4fmHStTXyW2g3J28NCDv2Rza9KA7pqDIM8R
YYC6sueGuELKJSFVb6UoCV3mbz3JFY1zOrdHiLzthpupPptTRE8Me34oZjsEFOSuIpInY9y/z2Tc
qe+t+a6pKEYV1RVRK2oh+lPSTHqsoUYjrbt4WHraxsD024TWD+U06ZvyoQQZGdA+2gJDum7Z64ms
tm2jcF8TXvuFI2WPNBPd8J5WRzKifxpCvqllS1g4wa+DaWIcubqVR8+YMHinPurDN6S/JHojI0Sw
8imsY0y/HSOthwaMQeTX5CbvHidiuKutPfJPdtt+tJMhDeB0ECynHFYm3Q0S/7ioR5pZEMRJNpbp
D4Zg8cCNYvCFapdQlFlq0VJQHDP8L5bEEjfi7AQ3oKhbV5uJukiS3B9pN8yMwhD3AN3HxSNBOcyo
Pzx03546A4ESzxsqkOuWQ9uPRpX6nXUZtwk5o+SSLkfYA4P7gkZcRl67cNIdM/bHD8f9ZvSRIV7M
1tEv88tV+yEe/SBrB0Pe43MMwuVgXszwAQ2SIixN9igRhIl/H/G7OgxsBSRgsgTwTfkq+f9W0vfb
VlO6SU33gSocxN7Ez1Nt60HYSvnTiGYyS0TU6B9+BEKoXtXJi0ZEQRmuZFzxBbIKNODsJgfrbtDA
KM0mIexhSaATh74VkpKe8XLC2/Aw0WUXGrrZ2i8FN4QBAAaOi9+PJDuxNIwA2RYUuRPyTounVjLd
H6aVa07UvLGRFVWjiQScnE3V1amtszAX0jxR9oI8r4kx0tcSrvbHkBoKNbplp+3N6pzKJys5tem5
MU4JS7gYyJdNshref4gLniNNaHqUzQArF0SiPKx0AgEdY8vjy8JBWeryMiWzh/1i9NQScFVutXiu
11eDXWeHaKsJDzm8DmMb6bctTjnd2ArsvyU7iB8IG+ov/768320jZQUrlcmwwwmQr2YPSnnhMHa+
vC/icCOmW8t/9tpDNOBmtLix9036huKu/+E+NuZt2tXs8cdhr3aRQu/3mZeq3V5Olj0NGrV9UYLj
yMmjkoeqrnzoeh/x/WdDBOZo2aqyiqz7cGIquK9HZNnAwpRdwRSgDZ9TTHJUdZEaW/C3TUjydeN2
XrYywgdCxYT00mms2VFj5Ut+ZcLRps7x60+fUopWp44RVkuzQ7XTkSclU4GYDfJyvyytfZ/RDUe8
zv1JyHR1H0VbphRHoUvs41KRPnAei+TuiuRb9RylUwfby57NloUWIqdyXRgqeuOLOe7HakcTPZUR
ltOkV5N1MBxk0ALScPlZH/jlgfv7BEPRFHX47vDI/1ymjFolqlOhq/thVLYNahssA/Q4Ws2W8d1o
2qeoNQ/NaDk9pesRz3bd7qdm12OnCPCi51m+6SgRpiZjO0oYb7Aeotl+3NLaH50CC1AgCCuYI6Ts
KZwI9ksIQLy5oyInO1n5leQUceLIzTvmzO7h37eton5z/6AL1mUmLlExryMzIjRFERW4EpsSjmqC
zmtp3VN/CPIbrb8M0U7gvsl3rUYAI9CJ5r6ztoAf/PAwTsaiMi9BcPLJkpdHigfszdEQjKgwctB4
cwP+rOobMtmVBosWkq2ofVPStyz+YQ31tVa8vkhU52fSFgB+8m/+vEhZGyBM62lcoxhFW7yNX07+
4i3dS1h3tyPbr3+ftf/H8SwVtaiFcFSeVyC/jeVeXghlUlTZXbSBAGvP0LfwYNiPs7Q42MY/HM6a
R8yrj0c9lEifuVduiMbV4fQ8KgurQScmEi1S3w8hdpb2ZTBqKMwPKFwUSgBzSlbKol19jkecFZBG
xmlahpnpNsXgzss9KAKFN9opq75g+sA+zwSJ94GlJtqQasM/C5q26KWV2hDCNQyzOSdgNyRzU3sM
5J0a2Ir4yfDRNBcrIsoWPUurjcdBJGZTWZimt7ICmakLwYBGPSR9UabmqELxZ77yLIQdDa/SNvtO
AelNiDBv29jIhHZ0YEd42GnzDjsrer9dFNh9xm4gERLEV9PsuYd4Ehd1ah70gf82UMhWujynJsNe
D6pFjICy7Ph0ibU0REJ3JuWxG8eloMlL+oErhZS7Oit/mNSVeWV3dWV4bNgyUKZGPWBeXRlR7pu+
V8aeEOnUdGDH4CLSP7oN604B2cBn+YFBCiAYBbNNtwayuVU3yiqYMEVLnEDO+7RssTm+1O/Ztn+N
sTyFq0L44QZiT/fd+9QsSyIYa75tr2anxBsbdcxTZc9znJzMWfiPOTK7lM+DdfH9x7F84dd2WNNK
N8e7dlUlOCuOOGYU0RG8S13eiIobJssGg1PMtH4v31fGQaS0rq+8wtVQJA1PevnCxCc84edC3yio
L6RTKOT40UWP3pvkjmh3iWq5YJsAfGLsPySpS0utfIS9FFS3Ur0bMcTJL2X+kr2qkTOxMaXdP6sC
nQp4MoFGJHkTILgx1FVMRO8cK7T13nPlMWwcOCvtHksH7IvSEbV1h2ArPeo9Ej4n1lkzOSQmBxA7
x21vIp1bDJrzXr6ihAey3qz89lYvnIlPPLfICRRcY+ttqTxExyxZ9Sc6vUSOUibb5kgJ9k05l/rT
R7LBb5vPYC2Md7X2Ipd0ALHErbNn8gYn2c39PWqCOt+Mwk5XN6a6QQyYv5qgRJOLcCYgImx2irHX
QP5oJxw/5NDSTeoOanLILeRGKBqIaGFvTJlE33rH0duBOIVVYDLHohdmMVg99pQTMZeN+0l1+Bsj
u9EKiv4E00XEAP578NO+mTJYNSvKV8FEUcx5Sf/b4JerRaPJTarvhaRmMXGJOo81+4uk7cuUGm2H
byY7tgrc1Anl1zEJVpO/7xZeYL6O8oC6ZziPItMdgKyaiEc9gq+kUFfzzjMoIVZ7VAj4Ben1x5h4
lT5my/pp0Bg14NcixzPUYzt+DN1JzLGYeUjxICzJ/S8FE5ccH5h9SNut+mzpySi2PGoq5FA1Rn6X
B8S5954t0da2ULj8+7xI8+f+ayz47bzM9YXfzkvYCIYhpyo6iP7ZNG5FgFX1tG2jB6uuFySIDAHy
QQWqXR7ibb8Fv0jj6FVj0/fvNyLL3z3tNFHNr8IOWuErfW4fe8kw+Lm0TwmF0e99SjilmDkGY32G
cJB1H712Z97z6yOgQ0RMCunYXBNGuZWfGLYSURuPTxMjMHFWq9DcSQGwdQWxOP3RDkOmihYxjN98
jSIt4FOVH0obWlx4N3yzO0c6TiolOefYmkdPxNWpbcsew0F/59fKuxJOp5owz9pcZnF7aZHVgt3o
MMB26JKCMruPQqTjM6eCKFsJ16ti3g1h6U5Tdq4SZddizUgoifhGvp2ieCOAppJe24HddBxsjcha
Rm1MzVXTJyopqBUpIjLqivHFGuS9pdDdVdZlcHFmS8qQbFJkAH1O5xOlQ9c8TkbktmQWRO1WIkRA
j/uVgT+NKrr4XFDH8MNLQCkFARPfTboboqtRu5M09BcmMVVoIbRgxGKnYqoQFlDiBmxOU+nOdBxP
Je98NHfqoLrV9CxTZ6myHgMtEo2ZEoARzJtOvageoihBJ72pYbKAtYuJwABW/vUrvxcpIEreucqM
TzNR1oa3sXAvm+pFgEkwCpvW6xxZ/WgMEntDbNPcbYn3XJdMngnsnwjaRM1GSoy3tTlu9NgLFp3O
HSnMgYHBXYE7FUsF+C98q/pccOtyKsQ+PLZTEm3yhmBYEluS5ykaN1OkuCoLiiINn1ouoBiXLqBw
VxqwUlLOsqK98jTbeRouWxOEaxWMW+w/g2HE9CRzJvUSqeF0U+FyfqRIEC365ELNz0t/dfJOoHSa
D95yUFLH9PKlXFKLb04hDphM1w6xGD+l8PY1esPdc95ZRzYXSMhWMpcu6J6t0jsq3OOhKFODGQ8R
11ruVlb6EcYsIrLgtpHbE0y6g/yYpZ47UJNA8FtsNMzzhkK7iZnl34/oF0rxeqwgEwvOuAJOSr0W
NET9IHlSOqh7ReNBZEBI1NcIX0AeJW7Us5WBRMj5MYjEJUbFM9NTRdPYa0Rn6ATXb6OXBgFxjh3W
NA6AG1eReS7CmFSY7DYEfdnji4+NVUjMc9DNMy2IAIWb4dFkn6g1bwm3RW7eG+GH2eRgEJsfJonv
9hUaa1V9lnbCRr5ecCiq1Hea5pv7dDpIgbhWhfo8lzaMSlwpOp7qnN5JYx3l5iHu2NkzfmhiSuhu
RMm/nNbi+FwI/LXGTXTfCk+jPq3r+DmS87cpCC6JiowrzC6WDlQDilpIHU1RlNthUhepRIcCEoFf
5bf/vmxfyVN/XTaW+4hNVENSjHlq/G2I13KlxdSDGz6bjkLH0l+0Tr3ZrfGaqFH0Bjzsqe60nTqS
G+RHByXV1srEUgWpftrDUcoZGRLmBaFLf5lN9R6PglORkj5Wjsmg2hxK2HEtXBgj6ba+bNz8N++f
fZKsmaDTTPVqimqbkBX5WKb7vL/XHybhtQqWA/UBsXmeC7yTD61YupWDI1zkxCOoXX9iiGK77jGo
5AlrcdOaY5UjzUm1U4KRjWTnYVtIM2oiGlb/frvad6trhWArdr0kx5JA9ufpHsoq9Meg7g+DTmNo
BMvTeAsZCdjUyi+EyChnK6qhBd7kZX+UM3UtGG91/5o3zHUC2nfoMG1jrUOc1mkP/6JBUG8CUNIO
NT6gyYefBJk9qNCUJQ9FsUeHVSSOHj5gegrDz0jGZ6eo0GHIySY3A+UWcIHiRux6rNwvVlWumyo4
+8FRR1jKD8sNZbygp5XjIsu0G10mNP6niI3vpB6apmPG4BpaOg/Xn2cly9shkfucaHlAFLSvEWVS
L84XyOUOprFkiazfEdoc7esNIcn8ozA7W0QUPwRCi7u4/WHhM+8drh8KbikTOhtdE5pGf74fMbd8
Ueobec8M0FkbHtuumplzQOT+fT98qwMjgXEOEjap7P9VjKnasTDNuBL3KsWWHjFmKR2gdwXtxSw+
EW/MKxyWMJ56yDs0aRF2tmI9t0705qHUkMX4L4Eqr1p0QdTDlDxzRrDXczFUR0imlPaIBprGxOB/
UvMKa+ZkizWTcB9k9+Y0izHH10SZlo1U386AL9P7TE1+QhEh3ICZpaiK08Ovny3tQFkoVVP8dyxg
atQvfq4vB/8y5Uul4HuGS2Y8D6KbtessvaTDSg62BegDfbrv8P6zE9fybU0jZ17mxKK15KRGwhkO
Y6OqZJhPi9q8H9qHFkssKnmKwKJxr7cXMb9v4d4ZD0oNq65HzsRGZbqXgm3ASrrGF9XHh453SpZ7
BLTSSy9x/0GjpxUcHOt5C/jAss3mLoLtkKyy/EWU1wU+eDUolsUg2RG+lyHA1SFfpG71RUHrt5XJ
SuVgDc9DENiM2F4HnuxrKUKtsA6WMXU8tT5IzABiedCpDBigH+xKxafaElfOP9eW8jXMSMhjRe2Q
U5IU5XuKmT/cRPOW/Pp2pUSLm4lGH6CiqzHciIYBBDLYVqYY6qKG/pGV23k1pwKO4kOLI1MKS+Op
eTaK+x8OPg+wfx0cN5Wh4akizuOqmhh2YlYyi2R36qVx7uTzJrajx9JZ9rv3cdsu5lyofx8RieR3
h9TmeGDLotlx3WEJIlHrE01L9rNuZnKgnKCeYZfrztIUriW+a1ILGAJdUC8OwXHkYAgEJBIqx2L3
DRDCCgBXucbmupIJiwtWgjvdwpiAxy6vpl/Eo7j6ipiHN//YOT2t+9bGfkqCPbFQ7vwrjFonpHkk
rquPORsrsmfNw8jRDJc9wKVwzZfsSyvDNMoXQVFEB8m0CvQHyYl3POrEk080qcmLrvnBfqmvwhcY
mNPbuO1c+SKvensmB+PfyHemfYlWD+X60tJGXzgxIgvH2n+pCqgk2OXO4x1gHyXnirY2EoRZDpIQ
Smg45o2F8gJZgktu0yNL3BVtziVNqGIFTWllbYSngDgypIL8qV1bTz350XBt+XH86ideCsotDxC5
UESALEHyL+Wb6Syx2yUQzaC9hFgIfRktZbLgkP4YRKigwjl6e/FJfIoeTf6Wni051vO/pivhhgD6
lXdOP9AxuXydAsx3PvqpWVSFCPxL4YR600TQM8vtZt0R0qftHPnXvGKNmC0jT6l9J+1mfVa4mH99
nZVKWCic9IgfzJmlVYFdQl4kOE21lf1/LgKQUHK4hsWHfEeGNEPhgrjBxYzSV+3nX0BY7PmGKW8k
7ilcnqQsw2umXZijGgwQNqE7ArIwi8CaNRm9d/qmeO2IdNHRGPKv9yRxLMEm8irjy3zc6jxf9Po4
vyHFmYVmKA/5nJyBe2E5JwbxadEkIqkkJmYG9E/Hj4+3p/v73IkwQ4FnQ+8yOrNwSLNnZUp9NywB
99vzrxECpXoPOAc9jLCaxSr7DtEY26AvcQsZo9uSBlPG5kl8mI6ls4LwvEweogecE2/yqXWHC2EA
bkkJCG3tSVviBEYOuyqWEoF1vVs7zZLSyyrejL9GhE4c1tZvmyXAZnfg991ydEfXALGKXIrWOF9E
uJJ4NEutJvvp5f4lWNyTNLWQbNEl1oZXw4HKt/KTJA1qxJ9XxCXed8+U4ezxVjoMZA8AMbS1B2GL
yZpos57Dsoj+Uv1Yl2bZOqKLWZk/j/TOiqNwGehvzudAXwAc4OMj5+T35qzb8chhqxDqwNbhq7DZ
O/B1X/3vH2f5UzQ/3sv5HhbtHKHgaJfc5fky51daSE/GJlsll2B+rFwMOl9PAh7bZeeqBxg/l26O
qrwtnFnuND8hs75nTovjSbFhi1IpRt01Pz7/HgWlb9q9GC7gUlCsx7Bxre0wUrMHzp60R/i9FZiW
1vbugohykLWEmxNpj1328u9DfrvF+/2QV8siL4QAGFtydkc13p1wAbzgrdgjaLQh1iFGGF2EQTxU
5l45gJlHfcVqDeUr3N1VfBzcnYaYrH28fRFPLz/hM7/WZNfzEHRhSni0+RG9zCvv3zYyqdhIIWYS
6VwuSfN6SZxnf7BN60Pu1ilUStGpnqo9tlQzXQt4YnZe4FJAjyjbMrrHu8TtqdwU4AkOWskJPZb3
KivgtQTFR3FIpaDSHp6R5qWuLjiKhk6tYxdH0OGdjn9VObf1+d+nmzf+9zxHZjAhtBIcDxnS958f
KW71tEmitj9MImwnCcD4OFeZ15ZvXHwLRXcXnPVBWTa6hCeueBjoWkFZiz2mAurzyUCIjtXS6Sqc
RLHYSU92o/EQC6dYvO9HyoxUnMXyc6SEXeudK4V4loLbLJFXYkEeRBcCAqexnCHilcdDm3VbNWdS
QarBnbasyLAax+AcoClT0fdoFYAhcwpuYIXe+X2LV0BqcbplFx3hprGcRAq6qLMBXRbSrPmxDfDz
qfJhWI5OUQV3F0ABlruS7Ezpk3VKdRE9WrAsi88U/HZbZW4blzdpyCwz1KsMCnLLei9ASaIPv4yS
nk1WO/K4G6BsWOIvDEpTfyrbdpsLdHUnyabGa9cxvAMJ4TX6gwiCSUZda/S3fnFnYJ3q3aI2nZ7K
jqW4GaXVyEA62FG5b8b7rhQv1aDZWvQ5pcphMDo0Ds0lI8OjDPcToaPB2ktpTkdka4nnyYDY39OR
fmkJWxi9GsKH70wT/R2z3xdSuI70X1PhIUG6N6RfHVXyON97CorUkY4WhYDcfxUo6+cRjAd25I0O
DC3AGyD755YWbNPdyVTBVKKSBumXqGG8IrpSWnZ0KkNW+YZAsUXDYHhspDf+3pgFCTEli9Y4lkqE
E41FvPhYexeOTZnJluLyVzRBdPJYPCrewgCLJ/besuFcEdUw0Znu8TzttQpfkcbVwb4xdW/orVwU
gatCwqfodSyKj0L5axzoizpBmNgjFqL0uWBrB7oWiJxeb3RSaKMHTz4VDUNHule1UxF86qWrVIiA
HjCWkT7hjzs5QB0r/uqbkSAL16hM+HtABbWIA92GEnO2AIhMc6iatYrmdgPqpOzu30+i9M0ad94O
mijU2A0CXP7zQTS8dpAlcZD28uydZ0emBC8RgDPLLVq8MHujOXZgRxTrbGQriqJZuqunYdn8pPH5
Crm8GuRmxxBFa4PuHP/7840UM+65SabpUEPHr8qOwakvySlLUVDhYLEb9naCjEG0b6iHEs9LbcDC
9pKAD/eGTQCViDjEvcUIV8UbORBgO9frKuQa9d1kdwPthzxYDcBPYgIoaHJTBJhwj3CkLMdKgamI
Vp0dDdmBYKu14cZoyP2bwj+P8mNBwQdCEmjOMGJnGdyoEokLUBPjrkQuUM9hA3hsfLvGIzhIB1k/
WRp4DUAPofSRh7CcuQeNWSo43r4A7Kfw2evNjvNP+/HWM+Y8gQpqBvyerAQ5QyGxyy1bk8cV8fEE
lLDfWBRD/JG1kK9plUG/FhdWkS7Tgu0da1YRo6wSM8o9xbQ2LfVYQ3NmJBTEvafKW6WN7lVfXnt+
fGpUWsfqf6Hko8zGZh9VjcKe7aqREXfKAMevzkGX9UuJVbO8uUHrs7gf1/n637ftVxP9z7tF5q6l
VKkTO6Uq11CTrotA0+QiXSysQJ1y1ou3YIwgA0IkZmgtaeIkPUI+oPOSbLmB4SPgqN4jWXwwcAgW
KB9q9h8i8QxDg+I8sDaGVNkSqvWyx1uFqzSos1PY5Y/0QcN8H0YAaKsdg7VjxdU60CCxM/KFIblk
UOqMBClIPrni2K2Ii+g2CYDWwVxgcYvqjyGUbC05TsSVa7rj4+wJdoRXTyZgOxhKqE/GHJi0ZUI9
rY61kVE0HhwPamgqFI5ZYhzIDduy4oeK9xgqoFCGewlyxAj7BKytVfk/VPO+WYNhkwXgz2mGRAbO
/8/HsYv9wIwEI94nxF43tEpnCHYdbjPWREgLuv6ebui/LyriD170+qrSomTDPW99Ycz/edA2LD3R
aEPxErG3XYmffokEoX7yk3eCyiNW2ua+jx4kupgeDpX4Oew59eWSBBWx37QVOUxPPq0t4tnZM0mn
6t0T5lyYwWEPjXS5oI8urQoZ3+N9Uy/7dDWWoa0fFGvmgHi6qxq/IMmD84xuqbfUtvkg1cuhs+H0
CidFW5bxZgBHFHWkMXxa1IkZjzvf0aNDkLiasQbeLFG5FJbioVyBz/SVnSztQnLahM8CYZxqMGHt
QNP26xLlldadmZCIhdCankzpYVbfsbGT9BN7z93gOcZRzG5k2VW7Q9Qdx7kOdBiqXU8aC0aAj15Y
EJqEXUbNluzQPhvivAa42ztgrKmwLkYay7fy8tmCv8uOHdyr4nhrnSDfOeRkp4nsmjS2JzswTpDM
Ald87+ttU7lttdbUHYrhBpnQo8GyO7SoNzMn2nSwNxlD13vmX/wy2fYO7vyodhU+ux4sc2AevXGj
T+dAdwVlJ8SbGmKJqa1BetfUOBs3ShdNd6j9PWfqEQ8gm/xXI4cZ8KZFK7CKTHdWBtx0Y5l7r1kQ
6xAdmnwlGfsSjKTAs7bXgRjFuFRgB8vw1nzq4BUdQceSdlMEa5imCUipg4dpWTvQ14fCpu/it0xh
XQiT7daIV7hRxkUY7OIzc1pyNILbUFiNe/rh3UpcMLl72WYgAopF1bgHoqCTHp8efOydbyoIf9YQ
EQQMgEoLmeiFH4IPr4q0iIak34MPr6te0VBJmW5I0y6WVzjr+3apZSuhWxKt+e9H7lp9/deRrkpc
Yzyk9UTZ+9Db6Og7TFWR0yzMt+nw/lM9+Orhvj7U9ZANmqgY67yYdkX/OHgvGVIP60EpHgKoIvlR
IUK8t73/jyjUeev226Dy13Gv+hJ9HXRiI8vDjsDFNF+1w5bziZkDAJP0Uyzm9bD5n4MZEiOYrIqq
plytYpQoVcRyDuBkUb5DW7EsdtjC9qhIfrhFrhdufx1pvod+2xT6bAj9JCQKS87mhkm6mBR9CR85
EPxloYWErUa2rhwt/1TBAjdHIoDOKhTrfKgXbXn77/vous1x/W7Uq5G7l5BJNnjp0fT90k6/coId
a3uzyNbnarnPFsvjcb21nMsPJ+Hb5+T/nm316tJWZqdhKOBsDxRFydzb8Kg+/vuTXakz/veDaZKE
DpzuqH5VgA4aTcv5N8ZssHGssDIM3Uu9BOnuMAHSkPr34f7+RMjNUWOLxv+Qdl3LjSNZ9osQAW9e
4QnQkyIlvSAklQTvPb5+T6o3uiiIS8TsTMdUz3RVK4FEmmuOEdCiYecxFEyqUqWk6sGFLIfXg6YB
7WLwCYuvLL48HomsxJ/b4udIs/WTSmKhtB0/uZDzAQI6m46wsCjFhaDw9+b7OcrsfBm4hKsA9Rzd
EooVaDSJDsdZ8GWpwVaejv/VG83XIFWGCV2n/eDCb9cbnYa3OlT/uET974aZTVyeycCzAD4DsK1R
iRt8HpxaubhwMs+711h4P2Zu3qiTIjkU05EZz6N12bxuzNjdISxUB3vFrix1bdDmVtBSk1ZtZdWr
fxZ2FksKMA+Wx5yWw6WpWENoadxIuxqF8PKrNcptd272KfExf0JQuOEH09/3K2Yj0yjnYg7cpTD/
9+b7MQfzK4PzIG9VdC2mGqp+ETtCAuBAF29jcMwgeJT5SHOir8dfd2nI2ZEi8j0nwqZtcFF7TCo7
4S7oFVIVbGbl/GXRsHlhewjkzrw5xIPJg/MPJbIb8QlulH6nF1cEedlgQKfq//NeModcSeBkVFV/
juQJXjRSpUy7jLcZcyMLAHaAkXILT03ZH/Wxv0S9ZD4eU5BmZb5/FrGICi6IVqAM0bPutyf1XcV1
Suc2OmfWRnpttRQc2maVgWkO7VQ0OEgbY1r7bmj7NvAj+qA/o96mQsJOvZA2UI8qM3qMmm8jhlWh
77RC98kqLRTJzNZCR0oNbdJ94vT6KGqCmb2ENkwe8OdIjwz9Mdir9A7ERVD2FnTQsFa17WmkI4YS
N6q3cD6yhR3sL1bcM/QitYY8QaChi6KuPldW4sZa9U7Y2uBoGxT+Dh0jxMXQdDVI/0cyIFWhV3au
nc+kHzKccrQ98CZojKyhrw7dBFhFvQwm64woLY9ajcSY/JVqxwAv9Az0FqxfQF21YTe54tGbKw3+
QEruEhpiX5EKkKxNWNfoYmEyLqn6zqhmqL6/YpLUZxose3ihokWHfqEJ5DL6QIH2OmrPogXTC/X9
nfSCQnV3fg/VTanuCN+dXl23L5T19va03Q/aZ6OS7lUMHZlvmjd6QpHp6Wi1a776Cd1tWJcTn+Xr
ft2gG0FZMrgQb29X8o8JWXxAZ+aD0N9L3PQ9OjoteONEboJxpEOHLgf0Y9GzID2gUg/heYk0RlPV
/b77ngawbg0UoEG6R4KBf3JsbGCs1U9PPx9rfUsEJU6N9saakHs7tzqML9QaP+bjev0AQwY/6ipp
n5KmfXor0lU7T/gDV1zNkCIgjH4OrakErSgkeDCNJmoXH0R3pcO/mqge6Rrh2QbMEeC5mnVN1BXM
Ab5VEii1hrMx+eQfhEK/fvqw9pDI+G7i/fPooMR8N+q6U03kFPBVoAwAQj/p2KF5q+Kx9imeCTKU
W9JIE1exBcU6g3x9vKivWp8gYcvqC5r/qwqqGWiOZYcM3SPoM6H1QyZ6MAhpHn4kJmWxpuIgxPkj
OdwFLXFMta89MZrzhmaEmtj9ajxxRmLTa3bNr2VbRDldKw7etThMG9EdNvWu3k2bzMkc0c0OzYZ3
KysyoM2qJs6Tgz6mYZy0U2YJkO6oTDDeddK8nUzmGQUjAcKdpHHba6hTGWjwXmQHSEL0p4M1DNL0
EeBlUBATQ8SHggxLv+qhiRFDi8WFpZBNmq+kiYRERodsjlGD0H/5k4AYr+iC/vjgmfO7fp07JPi5
OVdhjz72fjj2bg9BFyl663rgJSDX3sLmhzK95z46AnYYC9bjce+Ewbiwbs67WWwwNdxIteDMbhqs
oG4VQWTcRN2YtGzNwvZsDyoI3q5dR2Bpw4jT8s3ECXVloTo2x/PNX/97em5eH1AcumBSxA7u8+b5
NVff5UvyYUa6qh4TVR3N9eCsX3rdgYRAoJ5oMLT83UHSl5zEvoOEX0HE3+n4zj5vnqMSm3iqGTwH
j8MKbFrSinwtzHec+xZ2pJWFJnX8hDKGxW0sJAkMlAwytVyv1yjE0rtWNwyNM5xTr361qBM07Ybf
TvsCRuTG4w8316z6NWOzMD8aSqmJ+GFE/tJr7obWAF1IIF2ux6BNqwC8QJoQCiFPZWzxgR0avnq0
kNRUmnai30njVcQZrfQ7Wu1pIs6grGn3BBu7g3t4/KTMwpX6/fs3c5oUgJlRvD9uvE/5gOttFWgT
OAkQ+qJe/T0s9XR+G14XBiXp26MPOdtPZYnGFbBc0KwFTIF9RVZSs9sOIn9K/wS0MRxWkrpbiFiY
pUFnm6kechpBxTiRQFvwVm3iZj04TN6RAYbEf5pgqdJO7//5m7KQN+AYkPyRw0uzN41F3i8K+Oy5
Ma5qgKRbh3C4BPAZ8quH5h16iXA9fzwoS95kNr0/Bp1lSRzweEJd8OwmvUzPKElLO+FUrftBz0wY
YRnRVsRd1WlnEoRcg20CfTQodchaYsNhxloSkp6LHZHNcPs48iyZl2I+44MEj8PsvEOyby+8M8Ey
AcOTG5x+rtfpudlyRr9wbt2pRv0ceBak5gPM46kRem+tAVzZsOJcwE4Qbo26gOLoaemcvHdN/HjR
WXjKxkood3HPbMRN/QXleqBVOqcFjT/CZfX4GzN3EosfY80WFrDIrN/Bwhm1Cs+J3fcYYBuUiYEC
iolmHWAvvDlsIV/v60uUxHtj315Lc2huU4t5BybQ6EYdXHhKmI1NcBYodS5MNWTlU3HtGwbd4shk
cp0PXLaAxV9xCsqLLECXHjFoym/6SjQfz8mdZf/jsUgOenOUpT4l5JKH2kokA9mPZpVTyhdaXDXZ
8fFAd+b+x0Cz/dWOwwjj1QJ1IpNUigKUOCWHxY3yeJhvDZbZPr4dZ169gUZDBMjxOLilvB1E9CpT
l+EQVxZWVV4V4BS6AIz6KNCT6LlnGk2sLbg1sXl7qBt4HhcL58qc+Tq/1bjZflIqjhmyCesbqqCI
QTokNRAlQESOFY7C+lL1c05l+jXe7IMqUprBoaXpXaZpDIm7yEWv1R1nlO2rrEA7lYaMJ0zV+QmA
9aaEgl2ValkJaiskl6CAEkNDolQis+e+cvTh4o8CvQXg2+npGnaoMORwPhVhN1xO+jCMC5NF9vrv
byewoGHRDE7+2Rqh4Q1PhwXKOmDKy5QVQs6sWUKz3l/w/44xr2cETQKlxDjG+ebwB/+NIPq2sQ1L
KaRVwRujyR8kfcqsx8vye3s/eDVhtgzyXMTmz3D0QGLAmvR3IgCHzBsxDCjIuoicrQKQDL0c9c/S
0bM4Nvtzj/djr/hCHwH+ZlI7BbhDqPKAXbdu9p0Oy040iLPMikptMryd/AwpKi1dKGXNu4r/uyr/
zvpsVUYYPZWYsHe5YbCUbtAJG4dvYUgH5880NtrWsyh/x7FvkD/Swu4VpqbU+BlXCVqdcJCDkcfQ
Oo0Mgz+o/odjpxXYUcN7KoIKhSQf6Ah201FfgEwrIDG2PbuK60nv4eXhFxCIoiOnFJE3tS3ABYMp
DVslZvVueklANHv8qckl8uhLz8LYIu2ZoWxQPuYhJSEfECihZLV8riwNM7s3+7SNUyZCgAA3SQ1e
mkizGfV8hEMKlN0ImrMCLPDxmy1sT2F2ffpy5XeJSE+uBy1B6ktJHJBvHw+xtDvJ799cR3yDhnTD
JwNEqi1M3jAeMcowWvy4EGQuvQupCt4MlPLNNJQ1jppysv4pH4+08fhd7pePv9GCcEFCS2EWwxVZ
XrNCKLCb6rkCMjDQhF2Ktj1g2ejpg+GKUss+eIO/sFvYE6J5lDfV/Mw48Yo2wfRmDAAklsI7svp+
rc6bZ5qdQxmXpBQ1MuT4a/TWQdUN8ORAz2wIAtsTotlwYdHcv5BvRpydPmHQiUIfs5MLe2qtkWo4
O31J5nCiOkYbpMkBUGwC1G4ISr2uINsnQDmREdw4Tw/e4EPUmlvYoPdCXAYaRgJEd9DdAUzm57ef
mFyM8wghLtHxBEzGHNYAej95NqOlyCAXJuDuRv072neKdbPSOCiy0LSsTG5DOXF+LILNJMICbWGx
3UsY8FIydOk4RYRC3Oyl5FZkRrEjp6DZ6HDpdEOXUaltqn1AeZJ4nTEGhOa1yIqvj5f50sjzVCUo
Gs7vpIndPL9v3jn9fD4erasBnop5gpLu0scjG/P3Av73PeXZCdFS/JjSAkZzn9stbcQo/gEGjZjq
hYMkIoy2jNhMrD+P3/F7q/4aVYYbpABKogRM9M8lQ3VsJnh+1buNJxpSBNPD8Fj5Gbq4nSGASkaD
6lGZUAgPj158DWAHMx5gh6vwNaBlBUSyIjUORtg+oTocbaFF11eXoYbWvoxybM2AIogQLDxAsMWS
q09OrFWlu/Adpcs56HQQy2GnzzyNoLgMHbO40HMAcFmgSCMJ6j+AbrbcW9kcgh5+SFAGhCJqBcPw
cuEWvzv1N5Mwu8R7yHEVvt8xm9ohpwbKyDgx2v9ykNnBjE+Q0dHE0q4EO3SCALZoziDkJ8i68tbj
z/qdDDz6rLNNw4rd6HMhaoWZokbrFsK+8aW34OkHxkQNYg/qD5DxrTXOjWEiE5gKXrkzUuhZvjFf
EP0pTUg+Lq1wMo2/H0phRQlAPk4SZtNcdnnYwEAPsghGui2JtTJ6HI1K52r6QkqWSynD/RRFYSXo
YSvQ9Jz3pTKJrqQCIFQ3T11EWV0H6RvWUnpWTQ9tdmQSG3zyMNt0zGsNr8bH3wC2qvfe92b42fsm
48QLPu33Llr7RKF4C8bsFjQlHXEaWDITfpVU1CuPn58w40N/BL72WH4l/imphvdoK1X4s9lqNKAq
DAoVfEzQsKp0xiR/R8QH+lSKPw0cERSSiY6vB1eG9BNm22hhcS73TuSWQwMyzXr+iZ+MxkUJHg8K
H45vwK1BRS0Z3SRUTNHHgBrxO4vRCX+HPPGALs8EYy9bAaIJcgrwqEVjfQv0v5BpjdlvkFUe0LgC
HmwLBKTwPvpg+pQaYedQeBYoN+u59XEEbg1kMh7vP+nJnjSvCLGr3HoWaYXQRrdWPgh/RDoR6elG
h3WeQRznGfN5xCRAjdoKt/gtLbwAMGcC5WolKzKhpIfCINcgbSlS6yCqyaRpFloyFroCahHsATGl
FP4L2zmEklCVQHuhM+kDoCSyRd420ckPOuNx//dngd1LqE1o2RwN60gaVZ8fx1Aj5B7oFaM6ZoJW
gwiGVp+I2RRpsUxGoZYrzgkBhReAWoMX5Ro5B5HLncDlAPdGVD+QtIIdhFIb+DykPYS+j7++fpSo
wYH+AWFnaDEjfx5NdLvQnmFNDj9p0LaV8/aSqdSB0Hc49G4C9e0fWd7BAAVT/cpN/HahPkHyWvv+
hSgAV5C2bLFGklWD7HwC+Q7saFNG144BzYtIDfeEXGP4JmjnVvqt4QtAqM7qigO1LhCUsjfyKwQ7
nQ5vh+dfnVfQQP1nDklDkAAfGROQudX7+Whc0fVSQwt/A/0e3CcGZCQi7QslX1on4pUNOCyBkzQS
ukkeskLKws0NKhRGsHodEtElmlS5rr2QEtkTgIN4Kv4aqCBqXUkBiygOBwa6lFc0epZOprsXwM1O
nSUAUcNJHTMixgDr/XtfpPb72UL7ktHQ/vLx8If/32l4M+bsvu+4KU0lr+/doTJqiDCQq1QB2LtD
1zzmCfm8Q1iF/nULhmTwGkyNyUXFwiF1r0rJKOgqQS5NFGnhO6S8CeJAl0dE0tUIGU0XXhRol1p7
4VChQf74NCRv8+vsvxlndhZOELJNeYhduHRkkxADRVF2y0NALFnIf74FMx6NxP+MaIo+kNhMCXrX
307P0LAfoI7yDJ9Awa438dF/6z7iLewd3Nzx7WIVrRMotkCUGRLewWpI3CJWmX1XvjCB1SAO6Wwg
oSuw+KuLvxmcwYZB+l7ULW9FDlFhO5FuL5gp3CfpNIIjimZN9VrvmIsCnwR+h+MWvD3mIBykA2/m
JuC6ZmLLNqs3h3AfbKESZxic1UHofPqU7XrPXJhL85afwd/I/0R2pi1VTe6vdYi6Ik2AaB09i/hg
SwvMd8vR5Esg30UoAtAZMsUyPGbTQhxCwozf3+LvWLOvXihdxTRRROOa6VYhEA7SIXH8xYueI8/8
aJzZNx9gYNDxkuStWydZy5tsLR/irYILstxBTqbm1RjcGg2crMLOXLg5pGsR969DHZJtBIT0G6Tx
vr1rlL23DYEa/uRWj5f/vX3G0kjJCNQP4qDzXKLOIh4SLMn3TKBGX0ORv8L5KpuhziyNdWfWf4w1
S4WhLi3EOZOOLpSKBMTbcDUTjykAfyg/IVHjJSOuXovuw1McPshUFHICdsMNmxbxUemxUPPLFnb/
0hPN1lwblRXfRjG3UUpdTmD2CqaY2ryN5+gJFi2Pp/q78DxbDD9ef7YYlLqVi9LrwFZ0xA11Ql1Q
3gRrZT1a3I7EnSXMKC+SzcKbZZc/UdvCbZzBibZSiQPYoZz6j2jzbvIULMAV73VKfjwYKd3cnLVd
WSVQ9Mw5dM5H43W1A5ljPwEWsdVOB3vpwL1Xnvgx2uxOU/xIyQYmYSApzRn0G85mDWOvMgWmYXKo
0QgAuksCShMQbxz9CgSvAMZDQUVfcSMbMZOZj78LQ+b913e56X7ODoOkFGpW5rvBZU7TKTqjQmOg
fyF5WidB9tEG/saFSNGig+L9ab8Zd7YeBEgHQZBN6GE4tpUrsGe4Sy1fZWh80SL6FdgW4P1KGzY9
yiwpkxNArDxodH2A/xTKsZKWxcWSj+e93OS2ZfeNbrtZDC3nS+wQo8w5AKVFO2Bi6dQOOt+llr7J
r94h+pMmdjwZPvA+XyxC+OSUOvmWd+RUL7fNH7jMg6AAXBQcVDXJhYDDJVoTFFuFshNI9RaBlV1X
6aq5QPsOpe/MAiDjKAARA8oUGOrQz1GHT0CuDtl22OZ7kJsAM4AflCHuYFVGNcfQYqwhQejZOdBk
QnvFnKzOITghH06Mr8mBuAH0jnSi3MAqdxmo74VRXd4ygrYHZNOECt+qcxojsMuT+N7b/RLw8JvK
+2BNzYsmU8aEcUKauuJhWg/r0O0NINO34hMkNc0CEKZjpSu7QOuREgRYXBvhIILNAca9NKJNB3TZ
NtzD1wRAmaVy+f0NyEESlEf5Ch6ds/Uujq1QoTPlb5RAFXbhdlq3m/jp+xLqnGBbrpMt5RQb3DfU
QqkBZgX39trN2LPNX/rMSHsZz7p02a8bFuA9VF7kCp0geg/XYQjF0xB2wobocDt0LRQ8gCxUoAio
ECYwBQtieFejjAxf423TosBTtHBOF0VwnHb1sWIZvULthtAjIZ0OiWCSR8HHC9bsYK42KAEz8B0I
nyAL04vgBCinjqLMEtoyifTacocI1lpCwZpTI0CHcUDjDgK1kbDvgYgJoNlYUG4xrlFNmlgwKSPp
YxRySykd4EzNSgkNL9mOVQfIbgy+FZ/D8w+WrAIOdgVchYw7SNEEb3C0+UNftvmKWlF1BYd4+MBM
PewVAStk0ZahcpXPAJkbcquCjSCLD5FdgwGQyviapCsfdeT00mXnKq12sF+XcjCbwfnjKkptafD6
8O+3cITmhyMTo6BTKZDhW0s1nMlCDnooKYvf5hwfUj698iQmyHlAB358qH4v8F8b4OZDz6pKQ8Kk
E9N5nQtzRij80qCgNTYFsKpiSnazojXmw3ulTt5BdKI/CvEkANGARVQQoP5AxD4YOzZoI1iRGzJ+
z9+pPyAHt3BrPvSrYeO958gKS7NcQTnDVFhLeKHKTZisAmGtKDuwo6D4S1Ww4Oy3E9rP77W4bnEu
tTbPbik4NtdGiL7YCFa0HSGh7C8hEIaZm65ZkxjcCA5lVVbgVpf2OelEvW+eBdrOqcMIFXdOfzxZ
38nMg8kSZikXJQ1wE/aQ7JAeQQSnrX9a1hNy1XZVaI9HuxeUgub47/4XZp8mUcJ2zEcaQDl3Z/bH
99BYyUBsRqejJdSqpK0L1dDsEE6Eu9OXd/xjs8c/lyXf9P/jFJJQ3QVMmgal9WfQwYth6g0xsNkE
rTgpON17OCaC9Z3BBypmNbQjVDCOdCaPtRYGx6PfgfeG7VMlFnTQXSjZw79wiYBwH5XE/X2s+QFF
D2GYBpgcZoe7AmeLXgI7sXp+3mxq1TSPqZX7tqevzGf+1TXNHWOfd8z5fIaozObIAeftaZ+KNu5R
FzYR0F8/VsBC5mr8tkGRAtDaA2Q2cAxpZ6RpLdCyQqOeM5NxwcDcDTb4YC6gIC6kJh1fPccub6QG
cRr71pjRmiuYEBiKIXJIpLK2CU7QpLXOsWEqpgmTRecMrcj3QU2uauZO1rWHEA8ATOMeOpm5ibgu
cxv1euUsVG4C0JShMnPcvoARrkYXAJkZDV2Lk3xFDYnWDc0yjrGztqDLdrbIqjBOJxsiETDkBbIU
QGldiHTtq0cLK/JxsaI8j8tYRRMCIEBfr+0uMjwDKl4J7BDsHj57lsBtcT5H2h87UBFhWp65RtXF
cEIzeoWJlqyeTvz1RK38k4zPCwgOfgnk9eEgrJbsfe6BCrEP/n7q2a4bvTBqcx67bkCJ00cS6B+C
HbsCSsgOIZQka9R5KQW6U234MeRs6/lFp0AznP0Hotv0VgGcmwwMe46obgF3wZLc5feh8u/rSbNm
KOWzbQhyGjYYxNMRz+EgBvALcgINmPO9KUx7GTCopqtUCjehyIH923tPNMipdRjYWc0YPQDEXPYR
jai0Xjjl8vgcuh9p8vByFhVw2tEa/HkC+FHVwnbJ68+9xpisUZgEq97rRr1qLFJ2XxiOZJe/5gMc
UyiaKjSSbpIL3gS2AZ0XcDQHyDHNtz6E5sS8QiSmx5t05dG5TiQTAFSKuaW6xr2eB0v/HXiuwJ7L
SRinKcMDZotTBGwP4IFZrTq/rnxjpQob45rDfWybGE6hjfao2vp/3uP/8QCzgK8uw0ApknRwkWEA
6CMmqUolp6l7Wezv3N9TN+86O9UzgRFh4h156xEqyxOA4Iwb7KhKqz8oEFzeRFCbN/Cs+7ME32Tv
wAt+vOPs3M7aMeXCPmBcLkSPMpBfWImzUglOH0Kn8iQUQ5ED3h2rqLRRa5DZj8afoDsiqxTsWn16
D40XuxnSNSrB9hCNEKt5Yl1BhEUIvAYSEK8fL0c0Mh+vxznvX0imNmBqwPVzhJ8MmvK1vAWChckO
VdVBvwehS6rDbqeEi/UQKjr4igEixDiCHhlaFsUbhIPbAqWSeuMpUNwVoVqkFe3rEI5uILDglj/J
5A4VRiNR7Jgw0UGbh4EGlCK/iy5KZ6P5BGqZkkUaPRyAgQT4MREoFfVP3kOUCHsaPEBPo3OAS5qC
9SRtQXl2X7dvdQk5dCykpoA+IJwYYqStfLlu4DPJK4IJ4XyNNFU7AP4yeDqTMD5n0WsCG53u4IeD
k4eHkHek9Q2KjiW1at4KzMPUyy49lmahApyUrwuYjNBQkEEpIFUQHcPTS4KkAA49xHEbaJUgxu0C
CK+FV+hiAGmINIsttZ6v4CfBQsQ/0giMGcAmgW5OfnKhoEnfZVs0OSccdGBHKPhxQgZmPjp+FBwg
QSSG9QQ18gaOZzmtrEL+BGVVY4cN0Z9lJDWCYkUeX4AIV5CWK7kANUlwbkDUK3GO0pBxAqRUmvaI
BUjvC3qUHo8W8rkCHKoYPyF2AfHIFq6tCkrrsGOEmVSJSiCPGhgGIH+qkkEmClEW2LcV7Dui546H
bFt35n04WLS7sQ1UwvDkOHjiNa9VijxlgNQemtq+r4dDrbecCId2zgqRNNUTzOCbIwtpIBp7EJBc
V1QgXF/StgCZ6ZEDSy38I8WfQrTN+dygR/gYjVClj6yIKzXJx2Excs5Y8qsgfm+oDcGEhSIEquB0
y6zjmIIT38HPaNweF4V6SrCY8hqy6N0JPgJFvI17YuxhsOKGJfIub028bwAMoyBtJlxieiWnI1Sx
Ta964iu45Qgmh9ozpWj+BfRZJGo5BK+jRjQUmDJUnJH30FDcMg08bATEEwg8BBqKRN4F3jSC7zbA
tTFQUFCkVwrRwyi/1fnBK4sTn8KStFbURJyckXViCKBI+RtYs2EirgvoyBBJLbH0jDhr7FwE0uC7
ww9ycOjVELdC624bRB75XhpZECGZfawhH6aMRKCYTFQ55asA/x+QOSvyCgfyZpAXh/9V85QkTg5t
q1C22uSd6vZSgWi3fpbz/VBd4/IJ+0wpNyz8XbGgOHBovGYA4CA/IjB/aeRyVUsAMhZfRBJ/rAKL
QcZUgcVFsTY7dQe5qc2ALjSvztya/vTFxsiqT67zjVHi9HzF48mRKhsZDeGMHCKTzIGTALAHZI8c
P98Pz4KB1UFbJFRWvp/pZMXU7DUu0CfrwORpX6cwM7EtMxn7GAlUG07AAb6SP9fnmz4QoXnPm2M1
2GwLQVgc/zhitRC5OITUpQBRLkESIhaUnMrb5X5LUIFFAw0ZnK4MWqbccwjgTIHPVhScEbThOu5g
7JnKF9gqFcG4q6RBq7G/Q2y2hM5ObBS/9jEsX6XXqk9Nwev2GX5WJ77kMQ2PMvh71pFGQQcgRfLY
R5FRJR9NA5vPGEJgkQMkwsKxvnQBfhvl3EQZadwWWUVTypp3AHRVtOzENPCHUetS9/4wqO1A8B3V
BkEX/iT9QmZ3v5L59/ZVZhFVKw5TgR3hraN1vK1eOOXc43BZi3AHXokutVc41YOvrP34Krufyt0M
O4usqGTgGNFr+nP8Fa1ZFAMLE8nBU+GG68ZQrDXsVeHhutgcpR9HdJAO+BnRFdyALmFJsW4KnesM
0sNBhRYlquUCPi/ERlDegKUJDRlueMYEghFBkUqWUGmMFKPHDQSMeBeh2NvDNFrk9G48EbgqEIRu
BbWbjoXaJKzpMq50EwhpdR0HD7feitNtaoBLA0eK1q6Tci1I0aYfyl2AytVYwd822yY8PJ6g28XU
YFTRtA7Zon1JNxobgyslV8eIOQosDHhKcCBxgAbhuWfinY99FYmaRx8TCBt6AiALgeUztJtmsJCv
851HV6rsb2nqICijyyBElwNY5AYvfgmh7TjWkhI9WXgKELOxHLBbWnntASIPsp3HnhX/s5Vf8e5y
mKowVtVEEdI+mWiMDeRggkxTpgGuI4ci/ErSj6mm9QDix1IQa7R4hlyehsmCT2bqTHW7kuTAfLyM
7uZG/64iqGf//Jr9wGZDJuXfoJiWsdrQiSkLAUldWY8Hutv0uRlotkuUCSf+CPWh86VbAyW6gihp
joLx40G+Wey/0w3Eu/gPhJR/4c+jHN4wMjW4IYfquNQa0YiaIpKvKojdNs/ttnsCKQIhSHENU8A5
YmVTBd2RAwEfroiwGBEdpYqgDV6u+bxzMjZ1icRJ0+AeBJS6qkVTSSG+BSXkMC1qfRQl3cPPJ751
NGOW6KVIyL3jpjJKLGVf7B0xSiK185CVR5Aqi1HiGRWYqPfsmokEI42kZ546RwocCROIzNahqAIM
jBtQ8T8ez879Mov0d3ZmKYnMV5NSUSEkf0H1pTK1wi0RxYIWCSHcEgJgyCe0RSF+izgnKxylc0T+
Bc7ECBD/BNKrX/+R2F00USqyOmwJyGKLKa5jXLUVDy2qyO4piFz148Lxfn+N/n3sWXoTpJwsRmxA
b0hDo3BZKMMu4S/+j0wGgm2syMnAP8xOtcSP+n6AXL0by3q9rQ9dtGsaVGwtiHv5OWq/Uqqh+lwC
Ndenbz6ImsHRD63MbyD2vpPEk6ic0UtLYIwT6Yv9YlKh+L2s/z7dbJcOMdMXQocZ8A6KTWQDYuD2
/ENMTvtN4XIAobJXDyJ9i830+/nS35Fn2zYJAqRMJYhT/WBg13QoIScLm/YegBxasyjRyCIDcO+8
RgB9U+hFcJACpapVkZoM0D+DBgHQQnSYZNOBwCsYDSBGhTZ9NZ80lEmMHGJm0C6GQLGkkf/t61A+
eoVhSCWQMhi+weOtc79j//cZ5+WEmkH8Vks97eaXgdPiVO+4UTW7womKrzI/sNnKOz4e8p4uyu20
yLNlr0ytkjB9y51T9fK8mUCkeYWowmplWagZ8s9bQ9MW+8T3UIo/BiXr4SaSaoVaRkbWoxcPWAK6
Lc/FM9qwMsJfJziTfjncJGCScArB0nfbJ1RJTx5QKZ/RiYNaQWx5awiu+pvgPfkCd9SHIEF5RoXz
C/qEb8M2EFT+WuVaviss6YUTNIjOPp61uzvl5jvNoiKaKimuF2maiCh18NBE1g05xfBIV+RIfTwW
Qw6FX9vy72DzQ0MO2MlvMmxLomtPDidIF7ryR2ctVTDvsf1vP8s8wO09uoillubPl82m2UFZQ13t
FU21ZFRxY92xM+tgQ+Xg8fvd3Zg8K4gcHAJRdJkzCCTRz6QE1jln2tI3G3C5IGGsBqa6kgzL+Jbq
2DqahtrzQd4usc/vLn+ehTwVeI4KL8+tkAaJnlhI8gQb5URBX5Fz603uhNv82FvTtXLpHWA7O39f
OCzk+Ww21apNsgFh//Ec3I3ueY4VaPjNwClImh29XdTnrOBLBKoTQ+0FjU3X0wuXwZFbgoMvb5eu
ortHze2Is30/yqMiFR1GBDXZLl4Kt4ZQe/xcoFe/OBZ7ZwXfjjXbLlwHRk9ZZ3B/4YpdQQNsPMha
mQOXKh9QKirlyh54CL8y/KpORYNHK39hfknMMd9DN08wh0INoVwxRY4yaTvFppx9VqipRKcx6a1M
ORQVxO36EgrkE7xqkKy2cM/1rwuPcO+Ou32E2SdOGq9HIB6zLjESCymY1kbXLlSbIYIly4lv0I+K
FLUuoI0IuVukBdoEl5a8VQfU6B4/C3vvSIFwEtaaAot6ae5Y24ptr7Co/bn9aEv8J9wvm7BXOQm6
zxVUfyFPFP7pqlMBqemS+wilVz4cNcDrYU3C6jBCHDjYSw4WUyx5hbKklvv7Q/37ZPONUMmcV7PI
OYm+Wt08DdDHTwcWxGKUjxp4K6bG4KWW5IVa4ANkyTeEvWGzUFMfadj4FawjCS8F8huKNb0itugJ
r4BwOYHOrQdF0xCujZjX/24+5wL/ftH0jRQw1Boi6tIu2Hdg+oeHfOPzQP/RK8/O1+O6fGFdf+dt
qfUSl+TuFXHzPaVZ7ylneQ5U34pxUXVBGS/in3gKRVn/o0bdM/a3IP2xdbewiu4FzLeDzna1UOUB
XMQoxq36awIUakkQnSKKbvVCUnc3o8BShRmXDBNi2Jph0dyEC30TdOAGQcwE8i+4IHbECQQBwAD4
NwpbqmoA8w0Ah/b1lWxI49L4s/Cqd1cl1BIZAYKJiB9ncXvbT3zYdNngcohXIOAqOHJ1SPLjwjIi
Z+6vxX8zzOyISEcKdfg0487oTKyIS435bJorSFZdK4NIU21Vxz5cHg9K5u7RmOTVb+YWjpp81LTg
bqJ1NgXIVVNw6zYZkkgfNX5e/EQB7vGIC5P5fSXfjCjJeelRPs5idChE8LcCl88gWbwwmQvv9R3r
3Iwi4J3GKEDJAW3m5IsUQUfqk6ne+/7UUhtSDP3P3wo9RhGWTiDcwx/s5zxGChdG+eTTG9zfUPMK
3KXo7Ftqdf6lbkeYbfKkrLgwHiGU0+jegfqYYGJgQJ0Zsu1b1EUNyalRTzZRBYj2vivBJwe6Zd4O
0JbI7qBPAGLz5VucCfJMyDTR08dxtfofwt6sSVGsbdv+RUQwC7vMgzibau4QaQ6IgCIooL/+Pahn
46u7voqu6O6K7s5BXax1rWs8zn8iSP5mFX57l7/m539bd7krXuBWlFd8ad0ym52xtyXdSWJxfNL/
c35R7HkbYIOY28pcGuSDlWKWY6DveaxrzT/O7V8tx2/v5le/zG/vRnjerzXwe3XjjMi95P2y6C4w
zfyJu5hO3Vm/QfUmKrz1Gpbr8l+DDngxfzlcv7/8H6kQKROEx0NRf+W99Crb1Xk6ks+9sWSmXMRo
uPdfYkmiZ0JT/9k1uxNrhihLptv3lgJNgzpRLkfDBFS+QZabFKZSMnJUSaT2ma/L4VdfkifKOs06
f23lvk0YdNCF0r/fa5iIMFfNw6Sa6xPqhrIcaC3iuM2mRyCcRrfLJRBO9EQrH+r1ElBTlKng9eh4
CmTYS1FZVjfKJX25uEzIRKBUkqlZdL5RidSgBZKGbDLwdaViYzqUkuT3g9lNpBj5NKqmJwU6d9VH
ZwyO+BAshOu2fD8VMD1pRHSUB+pGMsp59VIGn0HfnNwsmuENnHF6Pl6zzEqFxlKB/j6RjW/ViVVe
9KlMPeil0f92qpNyKKMXYtOPmkYUWgeHolsMOJfm+djdkxN1BAjvt9vJkphF4mKW7jVCIW8a7eev
hrLvtEOlcVzyRt5BZBoZMlg+g0STQSYfv7Rpjvc7m5MeO7IFzXX5S/UUAZHTC90gCoQTUskIIaOF
t2srSHitSyEXUuvLWBlGLFM6zC5XV/8WAN6LIN4Z97d6iUR1rnst2h7S9WyPNbXzGa367wehLGg3
9OAwiQXLzGyB1mRoZCwHog9B+mj9UvvoX3bxUqzTcPKQYNj2N5lmYrQJxGuoN8QxlLpwuO3hRnHS
TOrTMn/VYHd7t9YnDINT0dLCvIzvWuGotEooFA7vLISWfjwqYnCKwZTI7dMEhUKZRlyhcJ9dOy3O
LGf/04t3KOgX15SVOWx7kPaX88XSWv9Fy1bOymo8qIvJeEqxbETyaPlKgx1GTuecydatmrgPATLH
2K7Ie860q5sKz4iad01Jl1X+0WmsSksoZaJV6EB7zisdyaqLhAAN1dyrn98eFjTTkJ3yQsipmI+Q
HX52YKLz3Av78rIvn6iMgFPl5NBBfHx0BkrKsOqpekMntV/dFyViHu9YQc+GZCwiN4iaC7zrRt4O
z+Cutu6FqvN1CJpb5g0dJ+BJCVy+OoXCnoShflV/buYH40RPwTtf6NqSl23+0VfvA+tX35CMPi0f
rOpFYxQnp8Y+nNxWmjhjEocFb8l7gBnrX+tRJh5x0JqipCyd3yXigtFFHSu8pWg44yDWmLDtGHUe
LmgopzZatqj//CDrG6YwZ/QcuS7y+FmTCtaFygf19KcGA0Wo4b1+vx6v5JlWDj2b01eedFQNB3mZ
Det775j8tmHIKSE3yE7SPMBWlq5aLFNjfUhA6JEHOqXu5I54XFO5Wk3Dskz311UIUcJ1u8qZqFfL
KMeuoo/uSZ2GVRd7AIlURVq4nBDvpCPeiKVn7+PHbq50DfQlIsypWz9rZ/yNXATF+cOoSgctZ+vU
5hQmSXDw1axNdA15a55bR5vT+K5ePyx0dXkXxtgRWRVo78HjSixJ+bz+UEk0yw+AXu2y7tRfhcBO
Oke4++MKpDQZjF+9jxmj4QdpavtkduOTqyRl3j3d7OayEUWSRR1PpBhrvnjPk+oI1agTaurEpKLJ
XaNe7lUT2a86Mb6jCkCuN9Zet7lcz+VTOe+aena7ab6Rq8gmP1apfHbrXJufGUfPpZcvoQ9LTXUM
NEFDMa9uS8YQaND6McIqJ0GVPTSfkSa3HtQKzg/UVLPB09it+esaaPR83FJwqjJGU35gLCVLlKqo
09jpwnczeTlpPbGfubkQnhdfwUxwRLS+8RrC6pxKuZieQj3TVr9sLE9M0X6EDLkvzRtN46UyVtXw
sBRZmD8NkGVCaUvPJmi12368f7T0Mj2f9CCth5+yC17qnQ7B+3l7KmeNNvFoNnhN5OlVoUjVPmfD
FVHxtpvVt4tzxmrhTOZdZhOP/Lf39Tdv7/eLdvSsf7vnu7Q/iUWH99UzI1oEKT2aNCYHp38kkf/2
MgrQHBWtFoXh6z+c5WryqvBiJnKizE9nq0Xsy1Ifll7Q28XB+O+P9Nfest9f7A+PcsChLKtHr21e
6x7KMM+BgCCpPZAQq8z/Vi1rKv0cjPV0TM/ZEKfsr3/EBvrf/Jff38IfLmfV6+WlBzZGQKLM7/hQ
ye0NqYrpFb1OJDyZ6KEPTF5BqQgXE/dzqix3h1SxDzvtHPgGXcZpwPzy7iAsXcJxpmkF5OYZyuVS
PjNXW8zpDdXtLzWl3xSZzzZ+cugCSAzavxJAfw2tRI0mQFhYuvJreOG3DZINl/KRpzcpFsyIW145
rxhMozEKE14joW1i38ncUn5oix2jmSmO6X8/zl+D/3+676okGXQOMZTHP/+7RSf1q309BEYzhOA8
TcGQZ7NHAqE+Oa+pAV3fi2UVoRNWJGIo7htEGT9uG2POHYg6zEz1Pm5e5+fzc1LFeGmPqAfzfE7E
WJ/RrfXfb/Wv3Zu/v9U/49BrXhVmz2KJ3cO+hMJ1c8lR/XLSiUvoK+UhBH+RYsglwQn879f+W/jw
+0vL/7tKZnUFvXJ+PGPGRUaEXuFKVYAy8Pn5j3Zw6a/ZblXSFAYjJyqyCn8454Z2alKjLngguC8L
FFD6p43hE5cqnEgzeNFvRe/wjL9WxUf1cU7RcrPqxT21Kub858UK2Ns9B6/QvuWzcvMUk+uHuX7t
hflpmn3oyX2fQt756NCozWby8kqv+bRB/S/poFubVhr1fp9ky56nK1jpwpwJZXKeC6vz/CLYj60S
PwruFUeYNTRbXKcIuyDtorxlaUj3wA0sM47Ux/0S79IHBy25CtENFPr+9Fa+MTyjwj+Mx9QTbY9y
hA8rN0SDzVunx9pS2CLThPf/rtz5zdcvdWrSRwzaOrVO8XVjeOS7Y+VwjZVQaaKz+fPfD/mvddDf
l/4Pcw0WBeHqqmZMaX2Z0mOEVHYWX77QaJvfkrvsCqt7fAmyqbR8TI0zKXCcVYqPcTE/b6XFf7+Z
v2fCf9sHfxSjzrJQX9QB4Yi+eZOf9BaZGDVuVbJZcue/LiQOaf5T1e35Xwkf9a+7HUoIOS1ZMqhK
/u9uv+jpcO/Us5JwpBvZUQ1HRlO1CkUg8rVXda4EVkNl5MjGcwI2eN8Dd8qBJqA3e3YFEWsVG08v
vXg3weoJzMqgQSwKpb0O0WuaN10eKqps5ywy81kHpaF3hQkAo/vVYhq+tMx9I1tX2hsN66R4wtd/
L+1fw2/1t8/3x/0xOWlClqaUduL4PUlwJhxvE1a+tbKmU6ZQI43Z9dpe98Fy+d+v/PeCyv+XSvuV
Z/7N3lNPydNXLZ8RXbTr6Xu3WMCEF+d3N18UX8W/55//+iR/e70/PmnRis9Le71LcSt09thVWA2Z
exEcEly0e2bmSpMAUZyIQBIVp1Yi5EVlA5ezkEs7r9f/+Ph/u7g1CT+FsW9TJiX1vxvroaZ5Owit
GGe0IvGICXjz1xINJovcy+3k3ony76shC/77dcdP+ecdp8lIIxD/0fn/Z6my6dLy0clXblkIx51N
KIsMi3j6INUj1rv/fq2/rfjvr/XHTUHN0Bi01qSoxHBZPSM45cASdsFu/u8XUv76SshMICipGar8
Z3Z9eDCfxKjDc5Of8MPAfu9f7CgoD877Rhsp/9zfqB+IZ2tRBxZl8xMArdkaMP2yH1Ha7G5EE/5x
Uf7VbGkaE4IK2UZVV/+woYrWVWp/pwZNx6tO+sOAmUJbUR4I0lKArXH+YSU0wf/vxfjrPNvvL/vH
zkLBpE2Lsmby9RbKdy+PVZXZLUeC3gRXf4CGWaPl+y/y698c799f9Q/Huy1B/laMT0/P9+iujJ9V
pAGgcXCPBhyj4R+P/K9P/Le1Hb/+m/Wg35HHfSffT48y0RPNauBTWc5/DqX9zS397XP9QqX99kLq
TRTpIaPxBZ+UgSFyAv94XH8xBIouTihZUFzXROMPu5T35/o5yU9ijKfjmmSXuq/T7ThU8elH1r+w
P2ee3T9uVJUeuP+/IVB09Cxl3UD/EBv0vwt4QrFFyOvzsGkctEA8bS36VazNr4G0PiXS4Yoevb4S
PHkpRvpSCJAy9UWQjrSd/zye9u3nhtLYHclKbjt4QipTdjhmlWVOmSK1UOGjNtJ4JGz092swqS11
Btu0jcTlM2ocLZRXot95tzemPwS6JfLEtE4LZmzpvHytT/zHlAEwkEOSJ74rC6m3tJ5hwP7n5RXB
xJL9svCyH4hNNlos0f2IRORIlkKZemGujSTdXvbq7EcFAPjaghZBlnwSGsCzRJu81hAy8BR1nyOY
9uRIM6QuvVfMZKnXfjQkgSAwfejv6d0j9bbW6XhZIoI5PcFIsNT3c5hu75+vz4nkkDCYXt27Sq+2
fUoY8TpZKJmPg/QiIhqq93WeKp+nqfh0bqjK0NTPTB05biTSv5DxbM6WvjWSD9rvrfRd97PgmDoZ
Wh25pf4YQJ3aoNTcelMFOLSkgNePntvKrucMXzCyZl1vthqJ7n0OQmXFf0uf5sPK3uQk2xXH6m4t
jQqyUkGf/cKsrWInLZSwjW4/SP1uM2YAiRVn6IvZg3efbl7xe7kHdQw66+ozR4mmiO+bbnk8OQ9f
ml5nzTT/KH7upsWLdAhl3j6MyGTqUbCo/PoF+SNXW2iOMkezyWp9j8kXRCDw0ByRsDPnux5u/vaa
s0ModPoDeieyrXxKyB1cbf1iXxFNqUMETCL9UO8ucRet8NtXI4SLmrF3RfyjtV6W4KYAY1S7f9Mh
I3QHDXWHbvdOEy3zHg55TRBohpsfnz7sX/YVQyi+BEbsxsdqwVxp+85D1DFmN538NtKcp9UQ7qIv
76bbiSMd0otjMCCqO6KffTBus1T9Kh/lgqwmXvFsYFvJUW8bM3329CEjWVK8SU6+8GUAZUu3w+eL
wYo1u5rmRz2aMEv9gq8FkmwFudEvoiqaBE2YQ6GxtLWaqCsZwcinI1ymwlSIWUeGM7Q5Ox12wuur
Op44JQNiMienB0My08M6yFwKf6xOhiKyrYb1UVuxBcNRSYcxvtBcq34aiUzN/gpn+DRmIPuKBVAA
pBErUrgYTaZEfinuPG3iIU+PUER/F3ayvVdX/TLd8iMJn2UurmTSGhdbC+9eGaLfjUHwKXuyl3i/
UzUZzYMaXRaQIWZHmGzLmsSDNWLQRkQRo0dVfOOjDIfUjhqmSSfOHWBXaGI8cJdd6iuCd5mWm8lc
kQDM0TmFYBCqkJ6yuQEng1bqtMkoL9S72QcYe+zE8cosgaMvRkQbiS6Oi/8uBU+3+pB9HI3nEvws
HhV9G1Mjok+j/RDmD4YpeHPSXJwNB07g+LTYFR/pki7X4oOHBvemhn7IRrE9dan7Tx75Pb7aEli8
e7xBCNyT1mcm5xH2+d50I0l1iUQ34lKMgdBiBq6D1/MfYCZO/jvjxYl5hTZ+zFeD9wBNdkkesWGL
vrmmgBOfkiufrkZIo5zTOetQTfZHP7vfnb7ZTaABR/NqEmhOrPcXWxxFYOqh53mLfLkv96x2vkyR
NmWigf97Q4SqfUOIysmjfPmi3KHbRdTN7yHt549+m47jgHZ5cqU9qViWhrAZABY1pt4ezz0t0mxt
bfWyau8eVjPNHHcYC0D1/qeBXX+14GHdGktG2oo/l/pS2as/1w9pz5fEpws9oNtnb2agrh5Hhryu
bdwah+5QI0pzZrvUI9zwM5sJQRVXx8nBvHqFd3WMvejcfaojdBa/KS7J+MSY8QM99nqTHc2NMTtz
TClCL8/hsDADLhrMtBEBSnTo47g5k7WyRxnkZ3BWgLhAHiJgMWUTuCh2sZ/kSPg8cTVJrKOA/VBm
qCuBOBg82rl5hrJ9rOzrp+Tfpp9MosWPd3Gr2/TwfcFjdliK4OHnS61200XpdYv+TWGF70fUo/gl
VOiwmAwEgBqEFRFTIXV7lLkqzrw+3oI3di5FjmjwykWzuEX9lo6T7QVdMsZT4LKcprofo8dD1rBc
9DPZXhqR6vZEYY+lFp+9AhsclcFs8QpM1J7A8BxL0k+URu/BK4AxdpEY9OgVsh5hgahRMthZUu6e
zDatEKGNJttiKn4OYFoE93qKxAIlUqtEC6lc3NdAbrq7XSvIJ/nd15WJQNrMGIC9ebR0kjSkSj0o
zvPiDKJXHxisMD5uCiPTuM4+aUV+qtbdC1UuxRI/6q/n4OhlUN5DkG4Wau5SFjepZfhiY503WXCl
P9YaZ5Ka5N6GirjQxUR/BRWjcAXVHIZDrNf8dRjmp7B6ezaEvuWey1KfTQ7GTAsZ6HlvI2Rm6Dm/
tfE5udiH3sPFJOeQs4BviKghaFZYXwAs3O0XENO3ZWlrBACkcVzk31CdcIWgtAun+Z4cTtEDu5Sp
3oNG1PdT2P7oUeU2Icmi9odIHzIJmqLZKgsmgRRMjuOxoEj6nrNFp8WbtpaBT5qlxyZwDRKFGEVe
XPerWefI/nPZR8J6vJ2ftKoT27V8fd+EOnPuBkjHVXOySsmqKuu8F79hEPAoC9U6d57cbWQmAkfr
TJ2j9ZbU6pSzm0n2ayHEfTR2nru3oDqKjX0LSv8Zc8Hzdz5/gAkAuzGxUtHWNlr4OJ622G5G/aDl
RkpoLurk9N7HwhQnDAW67DXPULb5ee0vFIhwBJIyZCAjvq0qVELuAdcNGKbXzJiabrcj/aUe9EWl
om7MeyNF7AyHu3cD4z9N/UnAkWzWEFqq78mEaxd3Zar6Q23dJeeJ5tJeCBj9czJUikhqOQbKd79+
zkNsxtaj8cmkH51mqytxxlCYEHfOafFCM22BCxBBHcV0dl6BdMFjNSlsdAS5hvKPiw3CZXMN+qVK
t9HqtWi8yZrJPHN9Cu9jBjZNGu4AOpUB85XexOs6QI6kjlxA29hOjKj/8qF9uD3uVx1SHF6NZFEI
lihFme5zUfiSpaALOOXNu1nyWg2RsUbjHp6p4jWaK77cbtP7V5sDicaopeKhXLdd/ORprrsdpaZ4
ONNGyCVy+pRqJ4/paizIcwzLl098lAYNIvHeNZSiUJq+phfvNJ+s5EW/SD15MaRxgzIyW36r2gok
l1DYo1ZITxVCxtY1txH9C+j755MJbgYoYsABElx1/HF6KBpbmmlNPHCD88Qgwp6s5rOjQ1mwlODq
T1bFexdk2wz+6ADNkhE1/zwbQJr2h3KXMgO8othUryfxHbVArrne3fxyDl8VsTQzTNx60DVKJ1S8
J2fnfDg7E6rl6wvwWIrKeIBYlFWJ6gJ3Ly0xJtkvBAtv/tlhjmt5u1n34BIwXrq77pu4jMlXGyfL
3HZAVnHx3Acv+VasJp/oONr5exdnSeaf3pofnUjiYe8wbus7DvWhOs/OdVSBGQc0O7A9jO/Czd9v
0WN1JDFXr8sD3v3u4qnbr2Z7RjguC+SPkQ2bJ4+D8IG3V1s0uAZFYdWMRlqXL+rJYRk2e3N9n0IQ
Wd6W1GO/Uo4xV6mrO8PyG9eXfTzulVd8slGDDMZb9x32EQ+nnVGZH63H85t2lvrwmt6RZpTHAzx8
Tpzq2BIMlE7tGCsT3vHGIE7CwyBYhzWybq3zF1bUZzLdG8IOt+c+nVhvmVd5YxhkgO0ZxYeNUHf0
KWCfsew+IjSMqRHmyyKq5xfH9E6fQ1guJkERnRlOjw0dUXkrf78iP5G0N+toWnQWn6bZrqIRZW/2
EQn27qCu6J2WkytlC8hhn/hVQRVJjjEzUmBhl+i5a3fV0TwIUx2iYv4xmjkCuG264JTTowHe18BL
xU8hrME/DvJIdi+LevGasu8WmsWDHCxPd8fwgA7qnTHNR3PHao3+/cIITbeYDj/6/hScAoPVBA3C
fmC7d5uHPwQXogS3iF7BFbcPIlEsb9S1Os/8bJsiMcN+RYfzal1CYFLchFS0YN2hxEmEQkLC0Wct
ESgOAPO3IZqJU6e3ztGoRCcjOVVyX4jMUAr7IdR/jLd2eV0RoqD8Sqz5Zn7VuI0tjsLreKSqgMpi
lqgORsGSrcLDwXV4Dpexf+kC13beJnSQEAupszH0pG055pGFJzLoJ0hMXPQWAd+beKASHk6WeZhP
W9Z+Xkw1l46xY47mbRZXM8NvUElXYm4iPNJRnUrcF5tFhXGi1WQ0QEpAjATeRjqmIV0eETbmBdFX
hF9Trq9JhYd3i1BACc/9OLOxRJ1gh8v/JiH3hY+Jupzg3unoX6TW9htsKUFGgT3RlgXtM5ZpV4kU
mx5NnaEUnA2r4Nv7A6CcYz6MT9hlB0rYU2TpO4buZVulGWKFW0CLpLZ4YFJlu4p61XpiyAwgPCdE
+M68vfu0dQUyBpDFcED10JhOtq3DYbRab6CE2gU3W3QN/+68LQWf1dcheOrsuNQ3vZGXabpymHrI
l5EXQLrLG5gO6NZDwI7Pt2NYj+mD83NlStk57/RQcwd4zJdZtxpcVJSnz0PuP7xqessB4TR2AcWO
fJLXhk1UW2Ws+e20XMlOGVUeYOJI8dvPM95J2BCr80F760UwsandJ7vdApQc81vFxekNg2JsqFIA
thxrqqFB+4yzpoNkXu31OWPWdulHh9plzg6HoHEbZDWnzCvvVKdBfE3l1XSCmJUeowcyk73WyUAe
S3bpNokoIpxTfHazsbWDUXjkQRdlbqsEzBuRyhWQtRyfGrg3sRG29OFzmaG6cwtpq/DVdb/ocIzS
BUinuhyFTYEizXFaY3NW754LcNNQABt7CiKVDYovILMxIdOFYFoW6qe2TCHXUW75mjRsf3P2Ctpt
iswovwbKCGHu6OO+SBK8c+8usi2UbI5HhqLqLYS0EBK9pZthJWw1H51Ri/l1PnN7yCbcsPLX5WSn
jGk+LTkEwGlNwMEjgEiVjHn08DFF2t5hk7EhCR87B19sPmCljSWOVzR8njbFCqJ5kr3jabTJeF6A
aZJIstJNyZz7rIu7Y/YtIAwaPrbcQHsDI6hHtcehAVcH5XV6Q1m2c1tPx5reCB7yt579e/Pxfkyg
vNewWHTwt+UYb8qZ1T+ix+AZvCXh66fmxy/BazlJlESf5gibtOHPbTfbKckE/DXXtm+a3ODVisgi
ISYAtJbQO4f91heb/S1uSGIcT/NmRzsH2ER1o09hNh0m7mumJBmEHkaRZ1qs7PoVbMdZiTf3f7Fi
Zh31Rc6qIAKcW4oDtIropvOEQDqIZEPee4JrKVCCLgBxVVmSL0W38LGpNq8oCyf+dtl4iuVmG3JF
nhateyJ30lrW4UZu4QGXmxYZ/wKzsXs7sY069k3qZTzfamvcnckMqsEd5PwC8+d1mwnSWcxEI1nL
CgL8g4884GoozGPHvWdwLOSN4mP07EtsvjcuO/Sb+xIrO2wG+BpbTMmIoBt9UW2luapFwyJIZQYK
wKhUHNa1BkALhwv3HmHTzIkYw7u8vdx+XrqQBwqPolnI9u4/X6OwrR5LcMUnycSGc6ZuYChI749P
cd7ur9NhKS6uRIUzDcLH+MvmGSe0dz71RcNe2hqOMR1Pn+xpy1tIMmQhWxrNuW38GhNrPzoEromj
x0+gzr1kfc+HVb+QaTqRrPaTIfy4+K534O9AJ5JWKGHxq4syTj3QI62n+d0bEz1hdNDcbKowyPV/
NwlqC/J+txgfI8N03sMz/fNqREmxlcHEQefHsQGTnnJ+Urdclm69kj0JDufD09xR3+/Ses99+dGT
CHkb3k4sgLFHVioimzxDhy+SkEzq3lKWk00HuyLI/Dwx2GmGx+rn73n0CttZN2WY1csTgoHT+jKX
4nL+SGD5Q3QPjRDflC+tjLDYTtyJK57547XUM1f+uvX2d5YY4QvE9o2y5rxa4nQQx+bL87xIZHxM
8AiYECgs8lf9dMxtHppLuh+NvY5FVuxXorjZQnG17xNSNXk4+sknulUYLV50ZD7KBLpL8a1zimha
41pW4i5oAgS2fNIguOJAc5QwJUMmre7RBNIUYz0P53P0JvBZ/MJnL7WK9VoigC5/diPRPUn314WG
JFGHjytxRs/rHJMp4/PN5T1HZSH4Dw4ZmNN6e+dpwezHhA0sHQ82kOIqYRGwuR+lM+CdbES7eLsQ
WQ0OzOFfeXGmh+aKNxoc6cgejlpkJ9JDu9UXk9kQ1Guyc3QUHkUyn6uMW7FwlbiZI4+9qHHfrD3N
JLKf+kQ1NO8GZGmIzbNxCvNacH5eIfNbhPePbX2yuri1UWsZh4RTEhNp2OBu87mgHI7750HiQ10Y
G0C7QRalm/ZQI9iw/My3qlNaH8/4YkcXS1xzQZgfeZhtiqnwRhkbYO4iS7BzPgaSjLVB96hd7hoW
NpQPyuxOB2KyQWLEI47CW0kz2KqU2aJI5wqs7RPkbXD+skP/4xYwjsVlOR/vNiFsdwO//4tsOXkR
14xeCGbPZd6nib87rq5K31jPpfqcm8lIDqj494fHSEtyTZRAcirGAq/v57k5a3bkfMkVkqpBG/2K
qzAAplmZWHbxk4v84hU9ZrDdswtWEi4Imda5zm1wHALj67kYlvkU8QK7CZ6LEhsCnLXA+dKt8eCQ
MV5F2RecUQQTXut0q1iB6JXwKsdrsnAOOWtdx69Zy0NHRBuFgiC4cAnJ6zsxPKmjQ4YxUucP9p8v
JC0YBI7CApAftf/EsBYssa861fT0Nl4lZsKHDl7I/Zyju236D0d1MFfmxOLkse4LOUTc0JY9laYR
fS0kj6nsXCEM7CaH+oplF6OvS3JKdN4EbZ4SIFxfnXfux/m9Xd8TxV7cnKtp1T/w93g4GQ9j+BUV
qnGKIb2F9Rv0X81/zmmGTrkYufQTmm+P+tnPt3Syp9M0uGEkUQ0HT9jG1brf3XbmRvjScOc0YmB7
gpyLO9hTsnvUJwRnC4ERt4msAVsFuFOUfiLjjYNe7NqoX+rbxsvueOxk6LHn9XayqI75bjI1Zpek
WrcFMgyTpWEpS5Ug4KU75vtj//Lzae89Haw4whjm8uHJ6yKkZ8Yt/eJ48TuAsCFYoLm8FOLJhmQJ
PEQkyc2QtKTgT6bPlbSQKM3MVMQyBGIwsMge4I2fDo4xUfWv++RlNxZFlNQVvJqCA75cnZwjE3Ie
fe9f6NCjU0GOdiqtjS2JTLrpdtm6WF/em/di/3ob3IfXMgZi0xXyOKA72cBpOQf0kY9X2uVDijro
1xY4dD4D6qjBR+MWtINg0nG4aMr/bDhzObHQAwSlfPbNmSGEIjmDnidXza8GbcZOTrjvo9FBKrpg
npNbFDkfhxxkVGGY8xE6yTf0R7O3z2gU+GMiohmjAOcVCC6KrV49o3U2qDzr/457MU3XyjLj0Kf4
/g+CKdCYDRbXnGVRvX4dq+092N1CikEOO8UREJAv30TnehC46nniRA3j6Xt6/VRiIyCyuxgllVI2
HPggG9XNz3vpqHMhob/W0kbF8o92enFzT+nH2mJxNGbgnYh+ZG/cpY9dOluzcWYPD0cyGNnsCjfy
0Rw97cfDKo+IW265e27WY1eTktG5u29HCf9zZSJkRQNsYU96y1jps8cuXz93J90mw5iNvK9Q+DI3
T+vq1T4Ecnn9Iv2svyvsjD4Q+TCSl8kuNTaQPmd/slBnRPTqyrjAaxWI0sHhJEDsX+s94SNiS2YA
dYwAm6SYnPByAd9C4PlLQ+c2v9vMq82bH+WE881VbrdBftRXZsgmHPvE7idb/DR9BGaCS0Kej7W3
JxUHvnHriu1T4RmbURONY7E0cfcguy/WiKTzRQ5D4xeIrQxjrate3rcNOendlkdBAznBq41XYUZg
uWPzu1yeIjqSFyIRl+SYx3oxOL19AghJr3OzNY5A7xbXL41L+EvggmnF2Yt8yYmYW9ko/fbRLPvM
nxRBd6WR5ukZ14OBgtDsTpse+jalR2NL03r3dHaRwI4IbieGGV17vaNJvnwmCJk44nX+ePj0yqlp
ol7npzISrjRGBbnpD9f4JkRKlihgM0nrFpGsuqk5N6+zlEut9aCqNqRKqjEekwEW2OTk2n0aPA4i
1el588jCm06XK78lo7Gbhv+34jKXC+822aYTvyPNR7ZtvOHSA0MH5Ne5hnVKpUlODoNaQFT4xkZg
sIFci4lDzegaEVuzlq9TYm7l2C6fydXHMguzMSWIC/j4PD/dYeXj+c+yZfVOeryIQv3saLvHrP46
HbrwmeCYx5O4cMmeygPRjhgy6x2NdkBaPbxs03/yp/+dJ2SplqTzKQSKofZePTDjhkNVwb/HEzsL
7z/lW016Kvsmt/5+3pckT+5YdRrPuElvHop/IJYZbuY2dnXOnPZ29wuuBPSWcS7Ivh1y7/5uHOvl
+R3W7I0cwELbmFNjdf4ukOYiw7jM9o9NtzxHUGhtIW4Dc8Geq98f6xPZE4I9XAvck5c9FGHx8p4k
ZtpQ/ZR6p9a8+9Oi663dq0gytd83f9gNwOHjiXsQrXyNdSMyuwd0DVio+2AZqvmYmmz8DICVGTys
dWrdXUklNFq95xQEKYsERCDE9cCUlrD36PlxwdXMTY0IRQ8zn3thxuK4SlK+fedM7p+9sXMR0qw/
ZhrGi6GPa3yIIreq0PQpwtHEcP0pQ/IlDhfVT+XdffGYzSlEOPdPAiOZKQW7+eEepSDCzl7QaBBh
gQgVFzW5uxjqvU97PTEsw1pWGx4uFM02qvWR4zYIDs42t914iXDakktCoRD1JwRleAQRzuu2Dgpa
xskgucriZD3CMSQggW8LEZe6YQ3bdp4pDq2D1mtV8q6JVa27vR1+2XSBYOT/cXYey61j25b9l2oX
I+BNozqw9BRlKNNhyBIeBEDYr6+xdW/EO8lUHEW8q1TePBIPCWD7teYcK3c+WnKoiWcvzptqx6pX
vwyhtC49RvmzxHJ9KzEbAG73phNnMmVxeqBrsQBp83pTsFw8s/K5tkOY1jmoz9kDPUG5ZYrrno94
eYk1MMOETJclsJmbdm6xe0JgS2hV27KDM+CtP/SPq6NPNlPMHemOpEvY9+v0sQVS8T2bMP81LDeb
+O1CUFpZUnuFsDs9jMBQiT0GHqQCGJY4MlveitHI2ZcSBfJqtILmUX9u9ZfeWCrWPcRcElWLsgts
/WbGCeS0hMOSUEa1vfma9W6qzceOvutaZP/7udxSjtdtLKdMgpHz1sy1dS8xPFl9GqZ9Z/saITYo
cegfOEco7olcfcrc8N522+xFTZF84D/xpTps8L4YG6lxz2Q29Lscc1U/7zRnOC1qjfzOvrEDrXEv
/aYBZFjgHfOSz/7sk+NAFZIw0qHZ9Mu6Jx0UAKQDnDZTti1ytX45HOfnmVO2QR2v8qPLnljEMrNN
HLCtwzL4XD12z/0+W6eOdGsy27/kzvSu7SfZkaWAZYbMfz7eYimsE/9SPmSdH5PnPyMhaalNhvoU
AwyBqwvIMgeOY4q35vGyGcL0g2iph1fEObM7YLFhA5dsko26qIjZnhdSqN8jZenE5XodhTM+Tzvl
rWIAc7fSG4rze6zmK7ENZLXco19y+xUNXnzqNw2VHTf5l75Dmzc9mXf2PH/krqAjUtaO+nZUEDPJ
Bnusq6TC/W7Pzgw0P8vtjb6YPvolAUO6xYJYLmdWijgF2YaVJtrbN828eJruyD/Lvmbd94/jIxYG
aZ2jSf6K7whe688Vrlrb6UOZKqhkZXdyy/iCkl0l970VnO6k+bhgoMGennYlQp7ZMzFdVmYG73y2
iDbUQ8BV0Yls/Qbvzk29qbBMaDuxZyarykBo5qfHGcXTgByKa9KwrwXaqgjZsj40+I2VLfKH4+TQ
xPGbts1CLIBMMekbMfdfZGU/6PFUQ0OwLJkqBpFrSWRZmlonKbhK25Z9HYteVD3BJ3Qpa4JdcSwJ
rQJIkurclSjsg/y1VRQS/q9QqPVpP51In59/V9PJ3+CKKwEq16VrksGVmbJypTvrNWXKY8MeVivE
IQ7BLw9N2cZ0njrv6Ul3NoSxHUoUEcAmok2O39nJQtCJ8ohcukIYHYmG80JLiK/dZmc7u5cn3gup
Jz/nH95LFy95O4Yvkfu2W9zvXnbB4jMMP28aL7wJbwrnhmwpJygwg+6jdn/TOWHkffJDqpO674Z3
nsMbZeFcP28flg/A2JfPz9uIbbizldaEMQHkAj51txySFYcgGT2kdpbPEA5i74t/R85+v//aH1r/
6eB9sKV37ziR7O/uvF8aWUg5rx4mODRT11RZNpFxXzlWEr2OC6S+8fo8wBUnHozXuCLCqGNnreAj
YioYcg7IPXca3RcTe2LlpZuShxgF2t+vxRYCz39diy0DBhE0cehy/xQUJkZcRGWkCzPU01PlLAL0
SoNz/0a9xq+NHrwgciCJJbkvSHMlF/HFoSEzuV4ZDygx3isfuVrkqRWjq6StA813bnGsopblfF69
Wxf38ZFsRGi6IftWxLycU5wsuCWO8Zh93fiv/t3IYXF/sth924v5g+tzHF036+eTOy76+8ThiDD/
RT6v/aAOBQUkmOZ4hgyMS/+86Wqi7HJSVe3uQiVO+XBKFqdHal/IyUP/paQ1Y2grTyud8PgQlsZ6
Oq4K/aUtXzP1wR7W42VjYa62dxZlJ6rHsVl26s4cN0m1lqenDvSgPe+RQvZfQ/vSF7j7bgp+Ptsn
nFnN3ZEctLy4pGFi+n9vzG8WwlVj/uO+rpw32qlLk6qgljdFN7mLpRYGu9394BAm6INsdF519xfH
ifpDX/7zI42rj6zK/nwyBXEMUQ+sxnoetWxB0D88vUh+gIY7Cj4/GaycVl4ey4wilGeH4pqkrF7b
j6V7duf/i9EF0kTSAeSrhkypjKvGLeXG0E69QmEQgfVK59rruO3DGaWA2QEQT8Z8ovxmKvypvrQA
qQi9OMpcTRJd7v31Ni5Ozf/7P/L/tU8FNvqsHdYNqjfTG8jS3HdAB9mRIG55jDS4447RLO3RZ6uN
lJvNFi6K+viLU0D+SSFsa5ItSZpuGtb1hVRymuqpblALUdpiD58ZywxNL7M1toi2XqUSAoDktxpF
P6mhbd1CrK+iTDauYXeF1J/y08waVhQhjJD+lS+ouzvI42BrYGsa6HcBR4Oi+HuH/2kg4zAzJd2y
cI/CkPnnU7esqOyqnNkLkcbBdGa7F9kLbovHkAD24ulI5YDdcXFrfcRuiC9m7SrOktI36+3Jde8o
w+lTdmO/L38Zhj+I3PFDgjDFeESNQPVqdjGAd3eGzfQuDbs4e8yoXchxXyd1fTR+0dP/1O103JdU
rpeYzgz9SlDflFFZA2hK1nK8ntUb24bWN+rvWsJpqsmD03FYXkjonHLKrEOjhXcbXDjyxu1W159P
9WPbaF6UdL86HX+YYXVmVrYqNnXgTOtqWWlsE9fwLBpwUbmRjIteEZ0C2jmV2bLkqVUOxzYEgiNn
BxMDtsJW+O9d48cnI+NIlWWWWfVf46DBPq8cE9xndf+oHl/lBpfOg3rGXx3UyLigPnAdsXoOwQsO
VIirlhRqddReAtVApXYMEH+/oO9V/Wpy5mp0rC6qSalO82rVn6b6GBlKLUDT8VYPMsvJOeBN3uWt
fjw/njg6JqvLA9v67LSYnsX6+ssFiKn4XxdAbVhZkqni+a++0iZ1OfSjlsAD1JZMC4t+iaKMkEpL
LTiho0NrvahI4SBs8lU/D2aL6pfZ6ScmoaHammzpJttIDBT/HLCT3UfDLLKRVHTAmPPE63TDb40u
GDsyizap8TFzWvLIGvrUiADHrFpmrbnA1R+A3RIkBfC6XVV7NbHW/MaEKNArRAVN9M3Ds0zaIE33
adWuq0v3y7hWf+jUf168fNWpi8qcqPko47rbbNCCxMisFm3IGlc+nJwwdh3/2Q637Dcf5nvznhpQ
j1ycM/9l0lN+u4yr+WUGJFnN7QmDln2TEtDBtDPlltugpm9nzdsxnYUjEbpcar1h+CimwVOHGfCC
bUwWovRkspJZ+zYz0oe4724rg0Kh5V6fqDpg5Yu/9zlZXMt1n9MkWaK5FRbGa7+cBui+KaxU2gg2
EhG1hShcXyARUjxMyL/18B82I8afn3btZgJoLOspDQQCQxxNNpTI2dE+t2HlORhyn7evy6/M3R/+
fpc/TPjgqmXbkgXoUr92m0pNlUpVPQ2rxApLMDbGEAquCaajX3kM1o+3qOoaBwdmE9sUneOPfQac
T3Vs4NWj4Y+3Z8qeXYCxzFx1dVpR9wDV3/1xOZABVtf5HCkd2YlVvkdIA/hiWoDegKONTmI9HvS5
gnQObZC0iU2nR0T2qN0kjznZczGulqSF1vlNeSOqqLYNxdHz+1Ps1besJPYN4Y6ltbc2VmAfvlUV
ayRmC7NyJPQNN9k2Rbi7aBfWPFd8il4db+Nd8XKeludluSPG/vD35/898P7Vy/54KOKh/fFQ7PMQ
zyasxasi3xXkX5WNqYeyzjm+0pYzI7AoY2FEBJZ+3fb9sNui6f+nOa56XFlE2lmHgbl5UVdRAN6F
eu0p5SflXwaSJd7oX7fIjo5NLesp4+mftxjnQzejjiMqPOrp4QjBbeFJB1H0TyHgN6LsFIdp7KiV
BB6Cg3jLDw8VAb4e5TAlBog5ZevZXN31yy4wQiHuevsk5hzq24u0Nbt4dUYFNS2Tw3E322vcSUe2
Z4CPByuFXG/vFUuyMnvCakSQkSbPARsXVFPPvYjUBxgXEsPihaIIPOIaEm+/tPIPJljKHUOYZrcj
64Z5Pe/ZSl0p4D7XJw4TGQrkIyYOBOAVKU3bP6/G93RNujO77e864dD5+8f/OO3CKGTpZO02delq
9peV82zWJbGystlIXaRB0GPWnSEJT65SVU9UrCk19A5s7wE/Y/k/pFYoADtT/FVp8dMl3crNg1RZ
ixaEkNTXN1KkrVhw3KTvwr9f7I/zrk51aiI5kk2U4eoQZEp9dpbTSN30QgqaUmRBCAKbd/AGGuHt
HZm13ybfH84Ahq5olCKnQirA4auPbLvykigjhTRsnD83MmoepBobLDDVZrbN1/i118ncWEmrRHOO
2+4lvztufxsmP83EusrOkyYCI6NfnUaLYzKoowSuRkX3jLRkq3j2L/f5Xer1eiTqGmdLy6AEm6lf
TTaUvpK0oZHYBXhPx5Apb/DaBg/Lm+zUBaLv0j0Xzv0uujs5N5++g0iwhknnSWQDOHPc1aGEDsJZ
Urqs2z7M5/+LtUjXLPa7UJ8tWbl6AmVWUL3W5mRJVHlJcRy0Fd5w8/fe9dNA1HHXsofUTM3Sr1o6
B8ICrbEHpUxVuIziT9A35I4jGJJSS9nqyS9l+dSfJj9cw9wXdbBk9hL/nPz0VkrKXrtQbDtZP6FX
G/GG2HejWx42HPh2u9t7beZ8hk2wNp5a0FPu8/SlLo8O5zz0G663//v9/9TLDIMLYgvLQU8Tz+eP
5WaILuUlzb4Rz93CdpUnksnu3z/ip2XeID5l0M04zF8PpqORTPVFaeQVoDfc58px8+tT/d57XXdk
k1LhtiZ24oZ01ZGH5jRV42noV7b6bqMhMAt3qFXk+OTFFeXB6pGxSDczqYzCVJecvMvhbd3WdumO
VTYH+ht0FOM4Hm8L5fWCB6cyLVLrs/koOIIkSzhfiZL0A7t6TUtDQUUzVExvw+yFtp4nBnK/1j3Z
6Lrkep3NCM+3l+eymfmSjIDYoj7RY0sxThb1kvDKL/P5TwdEJke46BwSTaarq07VMpmPxyKeKDZC
ag9AzaAeqspNupqqwku1QacELFFnz0CYPc7K4GJYMB33l4qcrAwzJCHx1x1/uSzlp871P5dlSlfH
RD3rLLVrQLh07OCGdR92i/OzsIwI/Z25QTo5E/+3i7b2HtnOilLvcEtxthrMpvYvpc1/nOwsgmmC
vqoJDMc/u3rctlrStrPZ+rTFlJjeFrkbtcvk5ohjke3WLl9Wy2Yryu92a4nye/dUHGs3xW56FEUM
z6thmW3bRUWN+K1ikbsgLdrcq6+U59lVd2eV1UBc+t/HjvzTdGERjaKXarqsXJ/T1KiK09hIqFRE
/E9gXK0PoXy8LxAkIgEAFH3CyyFJv4zZHz8W6jccY+J/RH/++axq5aj0qoAbTKOIvEF0Osu/D9sf
4wgWwTaozbqpKvbVDC+B5uiMsyWvKHwYJdKyjnD6oJjoTFJSQHWarpkfZQMo4EdNRsuiT/dn6rxF
qZ9qrwLApRXvcmI6IlsUwQH9+9P/qf/a1Ce2OOMrhnkd5ihnM63MzIu0mlRforBVv+lbUrKbIvX/
/kFknnigf0xgYmdD1UJCGQoxfIJgokH+mIfjAbg6UweMEnsjEKJTUi1StPUgUX3LEgA+SE1ZHcZ1
HMhn8/18ehUZF9sUK7Z9M83aUK2PsKePjoj6X+SvrnhVS31xstj/Uu/VyLcTNZvMyzKl7F/R1ajv
yWSes+cxHZ1sHF0NbiH6FAr/EPbHixwxc4H43J3z+LUiHa2UR7+3UB8k+EwJBlsjiKnsViuK54Zj
lzpcbjXBR5ysXYJ2DW6RYw9G0FH2ok6hJByjII76NSxpv5deCmpTqJi5lX2hR0tZ3wzSPm7g1iac
NiU0uBey5dmMDHc8jzvDjWsUN4q8PekqtMnlLN+bDX7LM37g5qU6D8Gx3xezhwvGD7CW7tGghuJF
D1jg5018+uo1xBwD5cipei7K9Q1teiduWim+WhLkcXWQEmojWZnbjVnQHI3t0FMMU8UJes6HjYlO
MO+MBwJ/ZtHdzC5Y8ZTCP0YVUR0EGKa91+XKs/PjQk4oaQ6/sLzgmO7z+dQn4i5BglNyJjxr5GNR
LGvAE4aNMfuE7+SdojOMXBTDD4Y+eMpU+O2luFVIYg9yEFkkpO3qzlRRRM5j5CnJaPnN+NDKQHup
DqVrgzOpXzRwhWFtuixLyHB84lBqgd1MaJbmyVj5akKlzui8UNLCPxGN0ksBjNiPTdQ4x4b0u/J1
jC0+gOSWhZ4Gds+bHaGtovhGoE2E2WCMTgU12XM4/4m6kDm4xGBYC7ZKk7xI7Row5P5Yf7ZHUGmj
vKwlSAzR4JkxpqPSdksdaGnWB017pPYhxqQJmGdaLMy3HsRBlSO8gNUJlzeXjg8EXJ+SY0/dRvTb
l4OJ5j89srTqKPH5b/HYZIVaDMdFNRhhdnopjGRX6+GJBF7Rtg8pltLJ0KC87i+q5GdU+63LibWQ
dy7Ds9quJPXoCwZl1+qvWQH5IMJcq43ruDBDVdnbSPMuOJiAjWkcPEYCc2MPsBaGgQY689U6gcPI
yJ3btlw6kzVtj7Vxpwz7GeaWvn5Rzx3LsZunD8d8bygPMzTeeo4/xUzCi2bcS/pcIgPXsd07FnDz
Bjw2LfAgNBINSoRM0zcM4eYCWJWBxiwZXNKEVMu2MwiQGbpnKdR6FJMTSVVxp+b5tKQOHeMS8gFx
FENuw0SL3eN/x2uDH1OxMq/nHNfwsE0AHhUS9To1PmwFrY/03Bev0gmB4+lQmC8SvOUyQYnIOIsV
05X7aqORihL3cTnkMVyqwUmYrXWyJNFDfSJFBI2h+SyjrzFjrKBx6Qib59FdeVa8RAzgCwIb/qKW
Sn49k9Zjt9czvCcds88pWyRs82X4J4zhAdREWwWZnN0MWonO3vZn2eSLVu2SKdCowlQ3mDki3iRr
l9P4ckYjFl+Yfmy3urzqp2FVmK+Xc0EVu9arbeYzZsL0cjedA0677rmzON9T6lKGbaykTwaXl2gY
hofkTS9qN5cxlg0PUY1Aacr95mJ7cX5rF+dwQiEyUqJakrdxTJG8gcqoGj45pQsmBeGvoqMS2mf6
zE9aBitKlUbvA6n7aqyPLPk4lvNhmryhxbc1vkBtcsp85k4top5Z0MqTf1JfU2zyfUaFl+ahoNgU
9UOnsUQpA7+hzIMxCg3aTsbOptfNfDh9ScWevZYXjZJnzm6O+kIzs/kwo4pcPXpWm3u1ddNX9/nZ
eLTrzyz1j2dkJQzYqsSHdsKFVECETk9zoj9ah3+ysSi26kuDvDWLsLkMfJDuKV1LId/3i4nhRzYd
+3RrtxGY27PXXAi82vlqTEwvHm0vaou7LE5WPaXbTFSfBZKm0fIoD72WmlcNZ2rctJ4kBgVQHxW0
MKk8nfodMRDjczH6aqTzdJg/A2mS3Jmu7MpjdFe1L6dGJ2ReUV2xXTH2W3V/LGQARQ8n5gkLgmye
fp5SA97qTKx1dWp69bHa9yWOhvzsgg0uqWEgr626dTUcInp5K1PFPq+ON23R+6czPq1O8am65xTp
oStQrR7ZRJ8eLEtd9mf2HyMCQvMIwFimzkjcLwbmqtOrKn2dWD/Pmf4g1k0xZNvZ0ywjjmmuz/WD
TLmRc4XhAH2wKWVITlDrGBTdY+ato/M+lvuFqF93wiCeIvI0PscRc8CwT+JDama0CJTNfm9yhzq9
lEOHN9pExkycaBnXbA2wtWonbyBh9hhVWwqQaZYbqbeqwqrQQWzB3DIp24JJWC2T0BqgzZx6iuSt
jqP0QI9t5HTJkDGnFl9fH1RH3OUm2JwqBXb0KRedZ9MXxZMRn04hPKenbvpJxTYLB6acmesU2SC/
LqWM+jSpY6elXzTM9Ro2bTMPrWgAjqzc1uNDbr40A3FWFV1dlHsngB75NhmxeSEFSnh9PCHfzFDI
dzCHijCLiw8pru/FjxPla2xVakNLoJARqCd1WIOSs8GpSLOQ6jO+bU2LUqb2LD6AahnnVWBFKMPG
1Ct6rH5sHdOs2nY4weLLYpaV7gw3TyTv0nOLfjRZzRL0/qdibzPBZVUSygaCK2NYaflczZu53lMh
8az4pwsSpUvuFYrtU1c3qfSFwUKb2jgGjp/yYL2JqY4FtItmv+xMRVjiervIKcYkNS6Tqb9Gdl3U
tE3SYkjXcTL5Tbw0073CdH0Bpw/nubf2qvZLoIR9/w+fyUfqhqyi6NK+g4p/bFFTpYpi83wp73u3
OVgzX1ac6pYDcbwlL7qmBjPFr2Kk6ALy06173wRhCqCKSQPkwyPePZwO5Lr4DbIqv13mhNPmxafQ
otZO5p88wrxLTNDUZ2sXJRqaygcUY7GZXZiY9+CAUNMC6e4coSe0QmStBzkol0wmNqvLU+x/zjZT
qG5TLAnyY7ykvDkiUFS9hAtlf3psHgTo5sXERRynToXXukNajm8JbEYElCgNIRjML4/n+eyBI/rx
rmH7bXraOzmoiz9ABlp0X0hsFU8+UH+SauxuZLsj6YJ+UeHA7L3LoV2Mi6z007NDegDShKt7vxXy
oeDXvxvCUhVCKVSH5Cx7fdqPFaWv0lk/7KHHYio5b0dp3sqLyIrcSnJL9rH9bdbMcyZc4OQUzNYv
C7YoTHjw2ssFZoIIab5rfOorZh+s4KQTfE0HxM+E5qSAWDIMJe3KntcaW0av3ObYj4xskZkfZX9L
Afq6Rq7qZ11oXYCOL/Tz3Hi9LBpRfpMArdsaAO/ZI64YceqRKZwazFRZcjXIG69KtWWSqvOAKpoF
fjRqApmjh3E3/zzPPOAjuhUsmtS7HD3tHKCBj2SfqbDXOfo5NV0NjtBr/kTqrwRngp+s8VJsMvYW
iTn2x5KRGkxbWAzZTjotK5uNLAeKxTCJGtNtF+qDc7FQEEsx202aMkUy2rzJdLeVssUwQc2TRbZU
IszkHmbnczBBUYWlXnFu8JP5KxPQ462yaN5lccxatKhCiM4adABUrZE/vvXz8RikOP4mMvOLEnBG
PD9CPHo2kEFGi7N5c1xpzXx6wb+zjVRGRYy55ImexYofd67K1gyZ7r65o2j0NPoaYC2gd5c7SZ33
xuakzvM46HevE5umJ9Vdyr4hebkeEhzFpz37NPJX4TMDbrRQid87JsQE9rJDmEs38LMXA/SweWw9
lFhkl+muLoMh38nDtpyXd3mgrStr3mMkYkeYnpcdkCxQ9I5uePWXgrYdk87R6UIOENODVlJMmrV4
ry9Mqnc8/f1QTDBUpEGupjki04g1kT6R65euTsWXRD5P42AJ2R7jDhQbqB6QVYpAN7zT1ZHpkTKE
TzYBwul9FHABSw3EMtBW3hlcTuImG7YybgttjjnH53TFuyABLPFritwTzDT8c1QDBxamkmYav/Wd
ws+p8cKB3CvHCIHxBAQWlK8zIE7Q2fjqQ3BwWFQ0OAozvHs9X8N/P5eJi5kO5kgo7YdAC7Ww9KUX
Cq1wNWA1evJc2Hp5f/U9u2fjx0shl8GkM5ZqIKAJhgtuAn+1eFvxBspe3FLlX96pC7EiZcWkNXgC
DII4EdcywhevCf9DKasg0w2BfWfegTf0x7Bjt4BNrHw0yR9EPlGU1SseSEEbwAlpzAniIxrNeM/+
OxMngEWJOTBFi9sZggoRaesXEBrFwzVCKywW4nugVAZ/YIrWlscQA/vCWFr8AIjFE0g/plbsEi4a
bVJ4H4ABkQ8gQJ95MfwxKs7TCAgcIHA0PFJWCu5IJPoyHtKJqylYTkSxrgN0Ly7LCEvEt9J3gpD9
C2SNiye57KJp1SGA5+iID+wEDIk3EB87vXf8FjAhPaNeo/LlSdJcMni1e9EDRLpRoxEiz7qxMaaR
d97ybxxi3ePRs8Ek2XgtbagN/BZDC8UC1iYTjLyEIED+KeZ3ws5mbk+fwGjcyXl70wMhEBZ9lQqp
n/f3b/yPkOt3ETIKdD3qvu4L5Z7hvOv+O6Lfkr8WYURB7g+vBNvKEpctwl+g4fw1fS5aVPW0g+h0
4imRrKMjai6kHhav/+ROs3srhCnkCd6YCupvoEtyfuL3JT1BEGKkLyAuDBGZ38oBCLFA9pj+eXxI
Cm+ZYPDjwiFhaIjB0TgKuETB+JMZAxbLpOL32++O/gRpHCa5UELnoHd053A4rPYf84NH8VtVphHB
HaXb6EbjnXrgCHA1/tuncuBi8jqHiibgTPkykMG/BCAJv8fZGygbLie7UdzjklbZSr66xjTMTUNE
d086vmKDJyEjgQTPF88ZvwPGXkzNlMnRaEhdAWlwFK5kBpC4oUFINDz9qT+MvgTERLwTn7l5mfiF
5Mc4cqvbaZ1BhVFeu4XFHhnEiYnKQvPPcHo4JYapT+jzTvXg2AHJUz1xCd0Oxw+PgZOMTy4ynp/4
KolRBKr3n1dQGxQHyRs0UU8OjiG3FJ7v60X1ilh2cZrHtyBFGdc1YDxfNCFRcDwBvhpQXIOLR1S5
ON1yroNquGDrbjIqsGcwInATYHoRvAphERLWp5rub+0zPN5EWhwujE4o2u2NKEAI6HKps+on4YSf
DE8BNgi+BEl1DFdipMBK4ks4AWNyeljsWIvmH99DTqL9ohuBndDoKfjMePfMazfikYAzCjL6W44z
XFBTWNVgazUvRZAFEOx4jWhn7OF78ZMsON+JV53v9Df9ESe/Lz/Kj1UI/CKswiyQVzL10N0q5MiI
fH1JvA6aTLokb/FGJC6c+O+Ug5xrvuEvF78t7viPfJ/RlYiXYC0vGNbjQ+aJNx8/xYVyqfx5BJD/
n58Spvq+WHE5VAoOKBnw2HBSCZMd36DTS5eYQBlW1GTHrS2/cTFBcidDBALzE06MRl4prF5LdZUu
KaIIAmWX7rM7+DPlA1Uc96doeYp4LV9MKmXFEKo++Q7ZxCBfKbmJdF9tptVAmS0XZ46L/xt6Kk+L
J3dMwVakfsb394NdnZ8F9oCK034ZspxHQfc4vFnPcGv8o8c0xcRkeSYzByYC1xQAFxyzaNfx1UoL
DoB8sXvYit9WXhuAncCbqwBxsEPQIryyQUd98Tt8Xy1Mgg5eQ+uV8EIUYWX11IOKB4coptfvhpce
f+iAS6zw0ye2v77Gq6SgWojqRbdaoPoyHjmCqlv8oR6FffzCrwL/4irr7hZb7Uq8F//PQhUAN3Dr
W9lXeHN5w95FlA0DmVfdtwst+M9X96rw5uYy/lCC+OPyOlAZZBYKoZWGmXTwJaAVetg+9aAmZOg5
wFuesM8BEckXxrsUdAcsMyRLsL3bocUPileTv4DtN8D7Lm57DJR36w6D8aFao7zAeBz67jusmhtq
eWOGk/gWNkVpfqZ+Bo6iRYZNLoJGg6N9BchuOVsUm9Mu3cW7fk5Fyd15c94UnwX/Tpb1ZwpdkpB5
jtwEtwtvB9YA3IDkkXjCiIEHFf1uwUP4/pmXzIGDHCKq8EVY7GUgJ8l8FhqBEZBj+lYwtgsjUHkF
x4756fkSu+pBvO1w0IJozp7OL3les1AL/vOsaB7hQ7y8TgeJlrLD+GPCTS+aRvGE7ZIr8VQfxaHi
0UyeBlCHKxLXhMEfiz/7b/wluARdla8TL1G8mhy0eDgAg3zWMKQPsDB6jL0j3UV3u22/093ENx6x
QQTWbevsVx8ZWSqJ9yXKsRXvJC5PAqMhetpIM9rh8V3hzwAF1hUuf97K/U8nON8Or/EzdsMPcbV0
lKC+laCNDHx+fD8G0tP5IBpcDS8+nBrGwnhjsizDS0Cvo4db0Z0xNeNahvrD0+BRYYsHlGOxJxEz
odgRGKHqMAHirsJfRZW/eoNXmcarQ23esh2uAvuz8LuwAhZ6oV5Q4bNRxhCfB2delwd4t8AKXQQW
CY9zzmso/849i8lU7Ch7cRhmLa6xcvbsscRX63zY7MXiu9MuejmHX/PlnGd0J44bKs3DptrDVrYc
5xHf0rx+sR4vYReWfDhHmH5XBRIDoWG4jGuLHiJkbYxIz/4esxUv44zDhR+q55JGTuhMwyumFLoQ
LhT+JL8qXr8Q3U/17UN7wxIKPpe2kAKTMTP4k1/eKN8zwbgYYEFpTwIeZIflfXkvwNLiEtVPwPVi
etDpHuKv/ucbGynTCyPSMzcNk0y2tdhsikdCOm81HyHdf8zvlkuhxnq2vnehhK1wpArllcD2JvQV
4Bs42oiQ4RblOXocSV0jEKsey5V7ehxuPnhuFDNqecPIeSB0y98sWNB+OYL8eACh2DZlClTUWt8u
lT9iHoas9El+oTrY2aZWVWC8ZnqoqL51132dcKri9jR/0eQoIuf5rzOPKgQphHYQ/1wpMtqLnXeV
zEeqY5DVixmaOI16bK5kuNbrsDji9cfKCEcG9hDIHpNaDegVgksVTMxb94O1njW/XJN6pYcS2UkL
kTXSc0s3qIx0lQ4uirjPm0Qf93q30jEapqvyK7lwRElZgUpXG50JLHT5NmLH7ecl9B1ODvlSeZpV
LgZX4mRE3TX89mxTgDadvepNeRNY0ffpV/+G+lN4BFufqqNmtCT5Wm/SD1ra9hWH3Wg9m7YEv/NJ
sCv1yBPRDWIRrZsSlGPjT2yYOW/0L4SsiJKAO9PcDOqaTCzaJf5gyn4GoR0C5sdEsKpyAA5IJ7el
0Awc0sPAoWvmU5BUO26PvUf5PlwynSb+QYgcn0MSFLPHDn/yrdngW4GP6hHGJcQbA4DkH8BIHA8S
D3O2BhSKuM2N9K6w6X8jbKGfKF3nqI/5Z7EiHDXbgxEgbnNXH7CYT75G3CnbX5QVFcwYMOz/PwfN
6S3n1Dsc2tNnAlZYc9ojLl+3Tj0haGWdY66q3Qam6GuLrxiS6cxp39TeUe81sikqhW0cmXPwo/5Q
nZ0R2ohFEb2QAoCVKGPJ4+BNvdneAsZ8j4H5V/nrvxtPEUYLRDwiCU4RLEbHHwOu6WUKHDdGcT+6
FCld3kNMWzaLi7v/+8C+Fu/ToxVGtG5bqiFbSLyuerQ6FsdJnxTgHvU8316IYs4tFOVs41s47WoB
uUg+h8q9rJOTcKqns98oTvKlET+5vBy3VeLqpzm1yG7/fl2y9q/R/8/rEhPSH/dvJEOU5pFW3Ovg
KCGuhL2/I4/unxZioRWVBP7+gcqVOuu/DwIbAw9DxnZ0JYDD6nXUEQaMeypKlmRcGp+j0Ng4YzS3
39JNPYM9emIryuFecROckCf3DPq2dzCll8AZ7s8k2PwZovzmF+3Llfri+8o0RUXRpUkWEvErUdOI
pgGdal6syeOQjrwUS9J1fbbX+1+cRz8+A7RTmo3WEDeTLhrlj4deDVN3LJjh1t170ohZonhW3wpw
6JFz+vyctsXbsLdfhq/zq3q47K03k+z5c/OWfNof5v3f2wOf6g89AHOyYqP3sYW75Z8Xk7eofeJO
h88b2MYhiVbDuiQpCC25YUMBVynay4AxZpGHNq0rXpQBFccUeV0/IA5nacjWJ+1+lq3RNCghZqSE
CUYJDIitLbb2hXl+4AkOta/Va3JhaJ/BX5W3GN4FTAF7U06W5XDUwyR/OzZkyYl9cmZMtmfz/3N2
Zk1tY90a/kWq0jzc2pbkCRtjGww3KkJA8zzr159HfDcJTYWqU3R30gmJNe691non28Q1B4wmW/o0
09VKYZ6gYDWWuS2sLn3d529avWUMzWRYltYaj8bK/A1UGwNwtZdWPTShUyNzj3Eaqe9CSk18/fWj
gU1ncpnoafpNxMeFZOTeG7Q1MvNiSVtb0xvjTFTFCY3JDI+TRWVDSm2fQ2YRjKpjDOPcQtsZGJbg
HZ45kmTH+n2Gj0STnrrsFKsXtThE4plgZQGE2aS/SshmUM8ji5+Qr8Vs5Xe/EDxUuLyTyDHYGmnB
66ZedqWt68vxJbA4ZyZu2k1TlqVyqr1Dm6x9et9uPHdA43AOxI2DZ7b5CosmDbYDoKaFUjjayc+y
vybjKYztyNx23kZgsN4uisqNqrPe2eUwm5uXh8hwY3M1Xdh+vNkSLnvwm6Mg2VrhavoW6kcr8HCO
dm5u2DkMwgGl9Cr3R920q+RSYsb2gh2WrD3hQyscMho4Mvl8nuinHo7AdAf3QvmwuitVtnVO6N91
wH5WedO3p63abpThDTOnptiW+tJCXEHchyrecraf5Njjh9yS0Jkt5XafKGD563StYmgUP7TYvjNp
7R1FXYbjSjxrxqqOFo24oFRR33QStQK7n5gz26a6NDAeiS/Rwb+f/JOC6w4u7UmxvFKbtzggGLMp
HhQFhdFQ6GhXsiKzAx3itRzffUkCuXCN4RVmuiVt+rPnrZqe0JqVKD4IkbcacwkDG+CczGnCuyDB
6b1FIujCfRjwf8LGiFYptPHhA8tMXrsEvOJQldS4/Kq2bWhdluaT+pSaToygfQXzyz8arV0xIICe
H83uBeO2+UwIyGp1oQTviMh9pj88GUwQqe6fOBo1vii5YzHzbOelEsmIepDgYZQghwM060cD5QGQ
mLmLIN2mL2mYLgqSBV67U4D30hmksnkR1xRLRNBqICfBg4AxkblJmHhq0BNdtX2ib04ZbNHwj+/F
CNfj0HRr7yC02D2RIVDsQwsmE7UWSJuAZzv2FiLhvWSeJupZZ9J0bkQMYq1NiLYreaacF0YXFw7Q
BwHnsabb6CJhNc0xiu0CDKDlddIjp/cPmCTR+ufR1e+WxaMyHo2TUDkDx6kuG+wPmX7koBt0GcWz
PJ2rbWgQA3nof9Rm/rdYltm8FUMR0fyL/9FkSXVidI2lZJcKd8PZ/RlDHsat9Zt6nE1R+8W/V+f/
wq4ySlCy0ixozIb+tTZPs2IyernOLiyzG3yawAuf5gn6vz9F+m/XMX8MQmCsDGgBvtIipSElmU3n
rEp7nnbC/ddsfbEFUsNz/9+fJf/0WV/2PtFrtaAr8vFEcgkqrMZOFBxuFv2djKNOs1OwXJ4LWVt7
rY+V4oyXjNk58S2rbCCwAWrLDycvf1cB/nnyX6jcEK3SsR4wIKisrVacpAEWG3nAs3FnQzBE4RfQ
EiiMCyDJsLqLsnpXwh+CeZdV10A9q+iGB2Ej9yJo/w9lo/VNJzTfGkuR2ZsNFRrx37tzUebtMI5y
cyd26Z4MMCdtRRKOIH4HqGB1NXLzSTt67YPZhXhBJURPF7tkDFZFoD8NIW9mBndYyXn1t0FyUiCP
aNc0wh4IDxxIW62+Kyw83ZRTL10D4VEoXoTialHm90R5po8pdjhWQ12uvuTeLk/k9aC8GdNNAY33
zVPdKYuGCB5kyoJmrIscP0PagkwnIOWawQJpjdT2pnWruFYYvCK+dIcoB9JjNmyEq8kExPeOfrUf
fJI2mB7zhwfQdRwTs+FQ+rxexBaIKrajoL2+TOILYTaFKaxAJnv0dCMThellzC7q71J4k+V9azJU
GkXHV47YAw1PoeFOIXj/gXXC2nRk/aS7XrYTC2Kp1Syg1F/rchN2W37fb3Z+WCwy1l6TwKLELq1D
N53DlJoDbx1tJoOZ0m91wh+bRa/TtSdDYCW3hRFrBIXzxrQQR5CnXsdTD1cokss3ZgnInwZUdxE2
neJjFu8Tn5QoUnqme1jPi1rF1SoDyaVTKqRDo3NngGnVnEFSZOIYKW8TOJ+xZxJus24DPmbaG6Jt
9BA1hVMlPI0oBkr4MV5rLlNzm2A6brq9cErYyWHGluE1Ku4lC18F8AkfuPjDMp8Nlk6uXw4JN3pt
G0rr7pYFrzLBJHnzIGqnNrpF894PSyjEVR2BTp++m8TdBx9pcYCw4YR1aIfiNYKWjidsOoVLGSUj
RDYt6zlIFmiiINpzAumPvG2LffGh7wjkw4smiZy8f08zJsLgW+FzR4/YKPuJUhd41oFLuExAobtc
3Q0dtsz+Lkxd79dUgMOhqJSxI9OAEUzoxaGFAfR4mYKKsLZ6OURvRkWtE05LFgs/WJgij+krChna
jPa3noULXRnJcpmObaYuM2i0fvNqGL+CPCdh/NC0N5iCMW782MT14c0C9FBOWSxQe+G02nJn56Tt
R9k4zbdZ1FAsZvkWqQeHxSzK43ZVzToxEY6ljOkGt1c2QYWVyXWSIgc25V6pxJ3Gblgq21Jd6dax
nuq9ngWnUtGYvlR2culD5n/FZexBIsUXz8JOlqsTaxsl6Fdd7G2DoTmXHgberczDcGvINpuwZsXv
rXlRBTJ5AM5zxc4MCSWK6mRNdD8M436CIqgEwr3cpZtRP5cjxXhBOsCAstkPNkl286pDT32iNW5F
UEqqxussvUgzB1UiGJv3VrorNYZyNCt1Bf9GxtQNzDfSVFfq3wOJ50TQTtmKoNNFHabbkYe9FVy5
vvUdVj14IO5zaMyGsR2G/TSRuu3fdLp9sQ/spvIBbUGcVM+WF1L/S0se1XbbqgwDvdQWqC3rILuf
snzdwjqVOuDb6PPJjmIixCCoKdXvgSPItGcjWI/925AMj/Tldi7c6d5LA+whmu8T60lR7ifllHYg
rwiEqoUkHbtpbnjOqUXxuys8EioqnEJ58VPzzorfCpZB6Mg+oR5Yis12f/1jJDxZwyaXG4ikD1r2
S7KEVekfKsNp0mxZ5/s0ip06Z5YdKKu6guBatpsOxz80zn2NFV9yG1JehXwvxJuJt11slSXGLEtY
0suge6+bW0pZlDF07THb528fjX1eCG6Fq350n+e/Con2uUIxrCjL3uocFQWdrhOa0R5CKCzesRtP
iXir/UePp6/MXhQeGt0AjRmcIAT8T148cZ8VB8s4D6oCnWvjzy9hFdiZ+BIUuzoBCWbrvardra+y
ZTnR5DBQErpNap6C+u15XKTN2dNPovLqW29KJWFmd+2Hj4y4qrCHB69Ltte89nW4kuJ7qbwz6mwx
if2Cd8BKn+vhvdWZudeHSdt0iGo5g6C9aRXI4uzUH72IHTU5Tp9yddN1fNJLzOyIEsNYMmzPUgvz
6KYayzwQF10CqF8iGoQbM/XPH33JED2AHZXYbbkZclyJu3UoiutSZZK5yoPMZjMYYprS7LEAb5kU
4mjT29h3LLjH0MeXK9aceLhEdC3BW96JS6Nb8cgSAa6CYphvSnaO6B2HEfqishIVO2xJH7WypRdb
6zF4HdTzxGYLEXwQcc4jbYOVuoC7WrSbAbroKBDHWGxr66jzoG3rAumndyrThwHbNEk/ZQpTa2Um
CLqC0btFsGoNHp7y3q9B7oIPs1FceFt3gfxYisd54TTl0Bli76w3OAfU/q6xGJA2L8CoREyWJETO
gBHLmkKkeHQmhCYVA+Z11TLML4F/G6JLAK02yBe+yuaQnEcuvdQNq0hwE/lDFAtkG3Djao09+kNO
ydPdTb5lSwFKTWhPOLAZ477s8tXYissAZ27B7afoMIadC6lvI9aurq0r8Wjm5Ofo4Q6LhUXUhKwY
xmKvpogQSawqhd1EJjL+7zVQJtavpfrEaixYpDNZqAumYuVLuo3JFxz0VdEoCy5ZUsIWXrY97ugz
aVj0Fjo9sZ73i1qmUCkfFJ/UmKxyih4kOulvWQ/Zy1Co8gYkDljE1z6JIa+mRuWS1W6UAOybjqFX
y4R3I+tZJQMLMzvatupmTKcB7uugqLuIJDHuKqXNFGOggIzI8N/66ZehHETjLPePSfE7BzPCrl8A
A5ugKiAaMYJk3WUfIiMBbBDYnuKl2EubjJYQmUKIne0Er9ZgD+vM1Tg8JTrKjlUKtQD6U3TsYQq3
sA3H4M00YWDJD36fLmuxX0mmM5bK0gvMRW/BS52Zuf7Fii+ZGe7E7FkjMEAbPTvzZso9PhcRihwK
KcYRTHTagCUlBFpSGoAr/6UOodNEVw5+qKFE8c21d2X9bCVyM9RmQd/lEXPc/Oa1z1pvjX/bQqeC
M+KPAKPYqFoyWFuxNjUZVAKTlCay7cxy4Un7OmRwAN3Co1mcurdQJaiaAielcJA4EhMRtH4KCR7R
oa+XpDyOT5WJ6P5Z0MGj5XNXwHumWaCvTDpcsaO1icefHmB+rgPt9C+adPXEm/nqYw5TqFdxYspj
FruI1rDnlKe5tGsu3MxKQsVYjYtaIWkHg+kUvKUciMK+9uPjvAkMmUfTX9kjFXGv7wvyokaxYeiw
nVjOtAww1EDyszFGZ7DeBUykkl2ADMAkACpbd7HKNrkeTeK/OmT/XNkxC1YjgV/+zZ82SvioMGOa
FiqIYPZW5umqjyW0BmAG1X4yyZbQ8cZNz1J1GBmVd3AJ52tcihBKCe7u09wxmcrX0aFk8i+1mBib
IGTqoeocXsAI/vdgQE0L3FTABrO1jfi30Lw2mcfw6tioPSncmyF7D6PHTAdH9F+tAPEotEn1sZbg
vRVga8kuJ0YwAEcwNlVxVUk5wsFTH/YFC7UEoktlZNg9wwsLJ/uA05bO/+4fre/mx7qM2x5GQBJp
vl/7x6z1dTmUmrta05bGXPIwhkorzFI7XPCEFxWb5U7G8R52S38LhqdsX8wD9rus26qPcdHA0n02
JXjg2S6OLqZRLyNCELAdjXF/GHw4+zN/XTi1JGsPHmVxf4iVbSsjtdnItDsKsy5Fkdg7IL0Ur0Er
2rQ/3M2nMXmc0K54OlqEi9q0dsFYS+D1T2XmOjzgFDuBpC65RzGlt5IPC7Xf6n3iBjHZRCJaAWU1
GcZOlatlb2DtVCKdSo+q0Sy7yLN9QtzEpF371rUp6YoUcZvmyVbJTCfxIUf76koMTR5F8WBl7/lY
Lnrj10RCqdFBa3YT/eCRY1ikjG5GRHp9cMykm1KMK43tPDfC5b9v1adW9G9kkd71j1v1pbMestDU
/LnVb+CJAMZz9uzsHnXT/xgbZziu//5I/dvpwh8f+YXAqUyJb7Br8XQIT6F/UbjARDV0+5aqX81H
p8aUOSHkx3jQPWQzMVlsBbexfQuFc0WAWLa2lGun7cGyYuyStPe+Fjd5DGonHediVrLw2g9eq/o9
Gq5NzZwrxaleDtb9cOuKty645dHo+P5B0rqlSWuBWodQIfgsd3J8bHCBGZJwZRjanR5d5AGHO1N2
4gyOWsA4cNKWmOqqfbZIWFKEApFccpt43TzmXgGr4A9Xa4Z2/3uDLF0GlkIW+0n8/gOHoNwbpU5E
QhYL+6CizseGWsMhujxpNObFsOsSpgEnPPla6W7Mzk23qDABt8fKGSU3mRzeFJJWKWDSdo8cIA7O
grdQxp1IsFOxHi0b2tKwHinR+32qr4nFAIykuM7yd0t1Ou8+TonDHm3pI78wGpWyp/gZ8Y/cO4TF
L9oUdPQdQVCLfGYTCLbRXf3hnDyWMgQIc6US2ohoaIclb/OTuecn0v7l2qCaJUacuZiM6daXwYsh
dX2ZJyh34qCmIsY0lnIT86ClB1QhzdEQAQOs4lSn11kjaIV3KrbnIkhJE737gryNhPd/3y55fni/
HJKIiwtAlSGa+LJ9ebhHpeoEsfD7OzXA4p9mJ52ukl861GWKFjlhehDLm5SxNCWKq5Eap4oflg6O
qrsCcsNJe5pf9IHJRS36MEq6Qxq3C/ZK3XSkJFv9+3ClbwdrmoGDCg/Y7D7z9+jK1CrDSyj1L5OT
3f+ameESft7VT9Dqt5+DXtpCNa5gk/Xp1fDHU5zrY5WVTRHfaWxlmj2qZ2nUF0r3LkV3OtGryM9i
4ydLum8ms5qsYQeHayWiiK+T2UGPvKzomRrKiJq9/hoZd15EqUmmIFMiRaN6yH+ADb/7SKxTsCtU
DYQ4nzyEP84THbPf+31F3BfxSXPWj6cs6Jfl/bimJPvh5n0OFr88bNqfn/YFsO4ET/YVwTf3ZRw9
eyqbBIGsvOyJVC0M6b1gwWyVO7ODFJ4C/WBEoUn+Ki/GTT0mK0HBPid6l5WXoTyhsFUE/WYpxKzU
uHeW5UOIIiyOkweRtmjs4erUV8OsVvEgLnUrWLBjLgPUth4pVRJ0A2nAsckIjnFG4AmCOC0HNAzG
fZViqNGdypkWEnWHrHoPmMLlAgv8dO1APvrmDhA3G15qSVtZUblMSJyR72V0xCX7uEfoU30ntowj
PJo2BjjRVvLSl2AIj2kCJ6hfRe2rN7i6se9YmLqeAtHM3NTKbJVGMnoblDthGNdZqLp6e2uaa2pB
CmOZKDgmMZXujPj9syGttkFULCU6B83E+gmSh4WlumAo52LAdx2tSSTjDqyxaUfRGlMoxrciQlI+
rZbbx8oCAhnILI0RWYbvHbr4PkUVl9yVZHRY75HFdQQMwhdxlsR59GMVmttSzaFkSNRhnAwSuT6E
mJ6pe5NxhKGOr6GWLzs0H+FgPITFNswnp2BjTIatMCrLRvCQnSquxzkJk/7DMyZ/90BbiimLsAF4
eaUvC4SqyJnpt6W2NwYcMuCR/Q4ta614gZuM/p00bqIuXGrqrlMYHIipq7NGxShbEKmtcEtCmLeN
PTxOSICQjoLXrYvw3PeYCbAESgKRh426kABDCXuRtJ/q0G+0IlgYceDYGeE1oxrK38tbpyRKn/dy
skebtJklCxJ06pntW8PaDhBcWIsBbUjjwD6yk428rTaaY3xSsbUjedn8v0jYu2yTHbuuNvkB/sm4
iO6D++gS6vixZuhlzuimhKN3wvr4TsQ2rv1A/0C69kZ3S4JIgeXcAgmcAMPTx4WdhBCEIOO2cgJ3
/jkpTRta0Y22ydcKHvL1OnBR0PBfc1msVHdyHH8NwZyvxayI+NRELD2c4Kk2V8IqeQ8dH1Y9rG+Y
/HQXEOXFR82Bbw9teGZLc8JbGM0Qh4kLfFHW5Pu42m5O5YJEtoneNBJhq+fC6d2JbPFw1/zG+oYL
QWz2KyBmuOhf5yuRHgoCkov9LB/IiDyf5R+yu+uXj2iUEc1AoVoMR3I1oVHO15qWD0HKrJJB3feY
bGbVhcK1nSn7si2gZ7hXVgUUeeZscLZhPe3QRe1lwotFe9iXCDJQaTmzeGKWe4hbge7PUU8K+Wh2
w0cq9xYSQ2Fl3c86wVnuMQt64L3DtSbamJQRfYMlN+KOX7DhZq4/95yc1l17mPazHoBx30l/VRFG
EKPNxcpg89dLjUOYKfezVoAAvsu0IlKeCyvxuzzcROq2Lpm6n5oAfQ72bd2GaFttXz3P6olZqwN3
H96hseK2zBokZA5AkPPXcT7GWQbU2rNH3fwv9VlvIzngD87yohQhQmobTr3gHwn9x8O9++4vWBVX
GU/BeIfmkIOcD4TBPl8JqYrHaFUc4bCvZvHM/Fyj4ueLqDNI9dFMW/986mcueUh4YXia/9j8V84C
AZhji8vLfLFZyPkVogj4O0hNQezFi5Ju+TaI8w2MfY6BdOz//bdwOmQQ8U5fikS5jnfz5YPj76CL
d40nvJT4TvgM8084J/Zbhq7YiKW2Nks+uO3z1dR24135KXjxVinEdajrv8GAbHM1/z+RC2hpBKQv
5r23Yiudf3HY+faA5eUlEHYSpNNura9Iq6Is3t+T5bF4Y/hE+lK4lE40UvZw0lhlFwUZmYgCNzPR
Wz4Oy2Tx9GxDSJ2J4kTcEnVd7v376KCNmHyT7iackAhGhxCjRxlDb1x+9tq23ktbhS9pm+6R2W4Y
B2+FO5NvJrRyP9Nvy43sGHyHAbG85at+m9zgqXao9VyMJgi1VkmSKdatA2J5ltxyP8eYCcR3QqZF
8EPi5hzRRm6MsrXcme7dnWbefHuEx+mkm2eKpi10K8Z60Oc7tz037vzVBov5BxwK4SvPRPTErdz8
k8g9M/R1hh+vDfvvAp6qM3/5z4QWrjN7iVve2YStr8Kmx8rtob/Iq3Yz84LbzQRP2IJqh+fY5w/w
zgFetxHkclLJtjI0/f3ML4d5yFnLn+fP2VB8bJtXtO0Pk618yPy24M4E/RpFwczFDq8kRK9mZnZl
P2FtA/PeJvEEtjLD2tzxnjpOBRDzXd1VsOrh1kNi3LVQ7rO7cSdLQPghwVC4vbr+rXn53xVIndyp
XlJY0u2Rn7mhYz1n5IOmELKh1NjNdaZmJy+RPbj+J+kcTSoJgBLXEmYFyzM0YuRm/bJyiBKfl9oj
6xjwukKWGiq9KzWKKyBpdIv3cR1tI9jdkZ3zsXzk+X8/5rPcEgI10WxLES94JMJL7jkZluiIVbJJ
ubfrcPk0bAkBjTc5ZCsi/HyicsBVjaVmS2SS4a4B4ZpExwsXm6tLnCDEcoghbuJaKBgHhFs4GyGn
YrlbmrZnM39iWSmQLIok7uBnyaFlpMeNO8rdhAprR2oiRctujsQRD/PpYGXG7sJ8ecG58O3z5WNy
yUAxssV17Mx/PCPgKIbNzoN2yvlZMSN14zo8F3w72TL8Rr66cqOJyXRniQKyd9dDcVeyrUVuv85c
wks+afTGBnktxz//Gs28yAHN7HprMx/RD2XxNz2NDnFPgiCIhZ0izr//Rw3ea/gH03AQ52Zcs+rU
9K5evoQDS098zYVVrL1Q8v6/PpPIC2oMnPO+GjPG4igPWWmWhyBx4N1Fij2Q6kNUDeadjQPGKRo/
kDS/aTR1+gvLFDHpI7fkS6OJZWCTMfNL99ZsuoDgiJgG6WcXKumbWR6fo1JE4dQ3C8z/vprYG3eJ
FM0dzXBUbv0hfUdcDYiiL2BGIQDK3HGxMjY/XM+5c/nS2eiiyuzQnF2ApU9zuz/uoa+OegW4lF0I
YWpJK8ezl5zc7DF4iBYf/6/PMmd6MZZjfODfZ4jJutXlZZmhmNOXSLQWhDlAFUCWGv9QTUvz4PM/
p4XDIy4eGuD7V+lAGiljPKQ5cdYjT8penNyWvc6wQ3WlllhYXwijyzdNSwbHsvB/GvZ998hIFham
+Djj1vA5mPvjonp5Nkhhk8l7vyT9yW1IhU2ugv9DC/w/C7+vZykbc+AKLf8cEvD3BQ2CtA9GbPP3
KSMZdTQOtQC6pJqrfgzXhvCLPuJXHtaLNjlkEMzmmaN5xDzCh3bGNNc2YItaIpLL3GN2LheLNIBa
EZ4KDGBCfPhmlUHmo97Pnvy0v+uUR6/ClAOmSAebBT+KRU9NrxZ2AEyd04gYWHjlD7KgLXUqGSHb
+BIYyfCiM93NYjh/fbn00g/Rg1yQ1LZkuDlAwuySlpjE9An1lTybVQe+ADGlUtKnZAI2zaTfUj4y
KQ02ZY8ntXGbweN+gOPjEd/KDFlWnL4h7LWanbMwFrwfPq1A4GwF4cpKAtvYFcBWpVhtWu/DwKmn
gsEEImKybvcEZlkxWgkCITMMn3DWysd6KdNHKeJ0akRHD8ttphtHhVxNsRmf/QAlvle2T53wEvnD
RlTYhXxgAf3k06gH2GYoyqwASK8BwpUqAHGC4jsbqlveCkeWJ6nmQpiUWzUmG+0m0dNlKL2L3aUm
yn2SryNJrb4zDvoiad5yP1nlhDIPenMqOMoqR2Ql+QcfWDzKtwXHruYmeaWAbeKdh2CuHeleIfHa
oSUvzDRCd+DtZRPqkWrh7axucMG5Fmb53kE88+PGTXM2yBkkP0nm21i9l1K7FJKrH55S0ptbCzYw
vGy0Fc197jtF4Cr72lomvysktvrsXFsQgU4H8lpB1lgm9yM/ER9zatzJnvbD3rglv1Ez72ns/EV2
j//LvrikB0ZTyXP+oDH3fJvoGOtX/VHHbwvFxXFC4r6F5wSuxyMMb2Jy4jXOPjhHVt3cEV7I7QLf
CGNyqJ9ESKu5AZOBB/vY9qsSVpe4FS0q7fYy8ymF9xiuawNeOIt0JITulqOUIdPLYYFhjE+O2EzG
8mJ1GeuMqeu3poZAehrUX3rbkDtO7eIh665QHemxGw+Y7jF1DMMe3kY030QDhlFR349ZtrLqdIWx
LTxx1Y49C0bTbFenu8UYu9WY7/usd0N5E4PwKT2Kr9za9hL9qBJs1eCcmh0Kb3LcQ4nnGlJM1PoM
71SoXgx3rXAZaf5ewgguo+E3fPESmIMGs6c5KgYcEKXa6f6EsBbZqk9Qi6asdT23ZZUq1iO5HFp4
dfCAsSMDTKyMHd+4L2b/orExnvFr2paG704xHl9m5DQ9mkyYZ0EfPIuTvBwaO9CUbZRXWyH8ZeKk
l8wzU22rqXgXFyEqnoFuxE7TjwQDNrVT135ESjNvpjohNK6kdRiS261GVyEOVjGRA6QcNTLR9uat
FxvSoalnwRK8Dj8GSDJpUl9rYgBj+Z2FcFWgDOgGae3L+nny4DgHoaOq0cHyzrFHIh6hn9oACRbo
J+K2DdLLCNCU8Z0RjsIlAiOvw5ECwsSYbER1XWqEL+qoZ/Wzicefz8haZ5nrCMDNmbhPvKIeTx+2
G7jOGrqyjDEkHHj2BT9dCZZBPpLsdAYcE89IWTTwb1z4heh4wklEy6EMHiZGugOHAG6dWrs8XwsI
TiuUBgcl3QhQBCJVWDA+dcXBXGpNtI+GVRlgxyN0q4IHIYIHXuRvESYyxdisBE/axQMi+KDAW6J7
yjRKU5UIdhwfy56WLLkwi1mPM04OQTHsSWIMYBwV4smMsrXRBhssovZDXd+6pLBzOXirCVqcoB10
PZYW0nvbC2cDnKp+ifL4EgPP91DkG1wCM6TfYj78NtJtLvhO1MgXBX5HzEbQhHhdgFUD/vWWRfzl
Ad6YNd2iAr8Ilt6gb+0+hUYGhyGX74XRv01oEwaQZd8j67wdb6raAlbjNiB20L3jTVtDYAepzuoX
vX0ci3dfjZ1kMKBGBItyYmYoyXslIwk7E7DnLFcDPim5ikATIVgl44lUKbyJ7Ca+R1ueNTAIHzqI
hLGUH6ugX5tFtO5VErhrQtLNaPbzXJsWovMMH6MxcKKuPyRi6KRRdZJRhJkZhXRo7KESKSaulXTC
HSOmjqmbJK58AnopoXJ8YyTOwlIp31MIN+wwjcbuK0mvYkk2YAok0TxPybQse5H25MzQz+WBQxd3
DdkpZDi+Auo0FYCziMgwfwPSaY3T5GEVjPgZ+m0hwLXh7THCZCnr4QFvOLfyq2XHzhwxNLVC37YC
JGXEoAZIGbqegUwCWSK7teGwjAP1zuS8c7gePnSQoEl2YcIhy7tW+aX4H1herSqxc32zWeU6pEzT
QE/iRNDopsbp8ebR2SRbcB9EbmP+WJHKrbqNmEAdZfBj7A3fXEgizm5yuvOn7tLm+v3QhnvYUqmh
nSF0LOHtbDPQvBIq1wg9sMQ+FHeN0XLHguEExLJAQxnfn2rzJVS42WK0nw/YTG7JhKVk2G5r/MjQ
gTPVTcZ4XcSMLboe+UtzMUeHZJNzjxeaarzMHLhKHy6lqpxy0VGDCtrHDBGVTo1MY8xvwwCP1hsZ
omo7X22BEEh6z25Fvq/T1jWwnsWsOuzKxzAVVmJRrfOKNj4nJ8WPMFIi4PoYAeQKyAQgWHYMmQJz
V4b6zkxvbXP2SarUot/45N7XJtnOZY4FE/QjtKUmYIzCrdEj9MUisZ1RsdC8gPrEGbRDbGB/Y+qI
J/oZq6o3Rljuaw3vKySTvvZDc/UNAkpDJeuKTKwQbrhfOhCM6RpJ6Svy57NZ4vSaxQ/asPfCvW+y
4cW3H9qBb2p0cinR2ioKPSQf+Hf1msiCWno4C8M1Z7/P862h81ya47INc5i7FHzK3RAEOJeiegkT
V4qCZWv+/rGO/q5ZmDEkyYJxjjP8p0Ltj3JdkNmZDFg2+6AtCOl+ncubGsLLFTvNosYERjvNOFY3
4coBohIQx+L/0Bt9c+kJO5AQzooG6W/aF4Bptmlv9MAa75Q+W+YzITz6VUVHucE1qJg9LKefOqRv
Gj9TlBVTpUHS5gyYv69+LkhNWLZ5drmNdnePU+7i/Zm5RPZj1/fNbSbGwTSgfKt0eJ/EiD+uriUm
tCl+lh+kZikM0jILYQ0yYSrijdR9hP0WTBvTzBSTkUK6TV6Db+4PD/ZXi/ZZzfjXMch/n2wa+GMp
RX12iKWtwLSgMcls9mrHyiGM+R9dH7iawlz10FYQe6AjKcOdh4dhgpqoudIvLHAQ/ffjr3x3AxQ0
j9o8PQE3+dK8tW0X5UQwxXs/ap696VUE5xDr8Sj2zGSrdy9ivovzmz/CmoJSWcaPdTRbUzODimCx
yaItSPQKpB0/JUKy0pvoMns/DhiKmlNMlDPcPIw3BYBfy0jmE/BIzg7V+AdoW/nvDQZpNhWF0Yim
0KR+eZKUqIh8MaqKO01+VHC3UxXmXRU4pUjIONz7QSxXjteIL6J1HeB/CVicwCcWKjowKtCaiLm8
MAH2MrfSfVjAH4a+K8V0JWoDuoLMeE4lAqEFxXCK7lkq9gUCcCt9EDrI3+YHF+Lfd+YbESgEEPJU
AbQAfVE3/f20qG2vJeUUTvewokZGbcHKEuipwGpZCmwtBv20RcGWi0NLsztTH495sNITB2IGhb40
wtq3BSyO7lG6eWg8SVLvfv/7ID9XhL97fxLYwNwM0jlkke3674NME1MaRXEoCJbGhYEmpjVX9URd
ZksZQS0yhnb7thiJG76pfXPs1Pqoq+UawtNSM5vlOB6Gypn5gVMzOSUwCCxXiC/QyKhVNP34f5yd
V3PbSrCtfxGqkMMrA0CASZIV+YKSZAmZIHL49fcb6Z57bG2VVXW3tm2RBDGDwaCnp3v1WpW6a23n
QUJyK1X1jaxCOkcVx7rT3oqQjbVPZfcScYP15ODdjRV1gfgLMtI0cr+O2gepJ0NkT34UDp64mVpz
P6rbaiqX6Zz8FMUSF/v3YFCGJhuCHAETw3b778Ewi/lcXUJVvlIgHn7CndT9CFCXS90cbowEJ1DA
1uangrT/Gm1apRzJomBYhSnyywI2DCMj1CXmvpcph4KRz4RUrVyH9fXcjUvG49+3/BtsB+3xn20Y
lqWzbv59lZWhzUkSdeXtfXh9vkKDG4mk8lZQdfy7oW9y0TSEli9PgIXh/GDJ+MNky3phD5UaX/Y4
2Cb4Yie9GZtNplynrV/ehAlyFhVEm9Uw7QviDCXP44DH15ZGYLXEx2uqPTJ93VlkKnsyX1S0Z9NN
od1N2wH1h4nYS52/okhwf4ZV4d+dpxjsu8nwR++/PL6RM6ajfL7AHQSJsGVD1sGmBwIJkPjsT6eh
2Tew3taasdKwUtT2ZHPQJuddCiMX5UZtG8y/yqGBcp1Qi6D61c3dbPC47+LGdBVrH5FHPRv2mqKe
WH0h3JbiqsN5CXoSxemeTHZaLJ1fzi/zmiTHCtUs0hvyDQSs8Ko853tph3AE3AroJsY++WT4wcKP
5IJgF4Rg78j6c2XDXTOtYYPbqiQpe7/3BdPacGDXB1L4UN6I9Kd8X99Kj9CabcJAECa2q+29tdpe
/HknaNIoV4ZvtUEF2/YEMV7oxVfFQXFJxvsUQ1Mg7iwVb4RYr1+eFwhHnhcPD+V+3lCjS/K62Dju
y3jrFMto2xz0e4vcPP/SDXU9QTn6QVh3UMinAoe/gjdaZJ3hhdyLQwRXHeGC1XCvuMpKpFnV5Wnf
LVdIZi6qw7grDuVhmpcO2kcAK26Sm/xWMLahnQknCNxyUK88arzR9wugdt19d18+W68z9H4gQwZq
3e5aaVhe2ECWxG70+RYSgVVvvBMQ9OZCbMLMq95KHtMuuU0TiP6y/EViNuogbFQndiFHvvZ6EppW
Bj7pIq+o7do4FuXvBPcSgjemNtybZfrQVc46iQS1MOyjSePqg+x1EluA7FZRycF1qPWy26H6GlwJ
elngf+tNUyUvfdxdS+WDNl5uNMJKOW6dqiSgqTNQhMlezeF70jtsKaWsGuuJrT8MKVtWtgNtrwTz
JT6E6lpvzcWoy4uZ3Yda8KQR6+k7YpVjtLFaYq5ZsS7i5KE463slzZfj5b4H/AWhc7Q2Uyh9e3lf
i9IaKshEvaAEx2zpuHp1pIhCc4bd2LGNwlLakDwYlwroDtpnkRJcio1qeLmdLcNqhH5lhGc6oagD
fKSqvAAhss/K0gJeVE5ECgnu/PtBVoVT9tWo2yLBZKMpjkjSFwcpLGzNKUxH29U6z/AYrSFmhyya
iKBhLy2tI7NN7RjoHvbWBJTt8WE08eGGHfTSpRsXlBZk0J1VE9OByhVj31X6DyZZFyb+Sx91IZAM
lwn2X/5w8v6wlAN7v37oJWPP7nERZbkQewCWUyyhJKcMoyUcRvFMapDAJWgVqqeRWC7qFbg+7D7j
ULur82KvR/dGC4Q/qwObWzMQSgPqnupk4a1pMVzIl5j9tQUx/kj1pmU8OQ58yhB6d2q+7uvfHWoV
rNqmclO3rTs7E5Tu9rqz8w2m3FM7tu1Mkr4+RR3hJqJA/75T1n/zHaStNBRyTBiKDJJkfy9MWek4
qZWH5l7hJgGTiH63oPJTA8ZItt4SsFYChGl+X0NekSYdRRxe2FxVuSihp6ArFfV/FkAfcGSKBzIO
BaU7i8hyerAvh3HeQUPSWidKjUqs0fDqmPukvR/hO0osVvl2Nxc7iYRxSUUgskEtPjx1YhYRlmje
guwG7PnLsbb9+ZCPkCWOO634XVf3PKGKubLyxwSntXE22flA+dOUF0tFP04sX8DeOf4MZfLltiph
cEdRFi9oTKg2YodWvpZErtKz4mbFD3vjjxX267wioSrjf0K8+x+JwlgPWzZIeXYDiQghZC0QTrO8
odK5vqwYCyNbgsAH8Bc+XYUUiwr5AQL773YOABfu97XUruzxh6X1OwdEx83H70RBje3cFwdkiCOr
U+eLsS9zYkmQRcPvRM4ia3xHcwt4n3H1fkTOk2r95iH7s9kvC/qFurXMnCWhobNXq+poOO1SR7lC
B7rRqm7XUcajAkEpgZBFpOZHx6vtuykCd4RPTi1VpxZrE/hPXA+3LSRipWJR/QsTpzZ6iXFqrHCp
I1sw5rlnIUsjUwUwGRQ3luO6Ts9+poBVlFf25R2dg4eO+vFIBlJUNncpmXtBxkwsuEnSlXZ+73Wv
GPSgqFDY6ef7vFpX1bSS5saPkX6pi7sGsYemAmlVABuS4+UjmXOxDR3q+4bCVjlJwF15cR25SnOn
EFTSW+irbHWDzkHTFkRIIVGc7VXbBCGxibNB8Hi4jm24pEk7dSrsvm1ga9BlWPJGTa7HS7oaEhhc
9WRzgcSD61RNLDnyL2YVRGb80F4MPy6QvUDPVZRJ1yQ78GezEOcOdr/ZWpnFxR+qt+RMiDmxqUPj
CQjlrRImBGgzzU9IJrSlQ2DbUyrzSkHbRQy5DFmTDnlvQwmzBcsVsWHK9xfyVG5V1AYm515lxxLC
AyWx1647iI7CFrkiYuVEJUVLU4W4dXMaEx6AVlk60U7IC42XYLxAEJNfO/W1uON6A+CJ4rdLIy8N
5y5XZq8dAaQjH6K0qj84tSvxWCAWgdzEYq43cxdcIIURAXHHQoFA36saXLfcb3jYvAtWRQSeznhw
52NWyB4SFLk5gbtkHbmUaEUseu35bFTuxbkep99TIQiRU61yQffSLekUgy8x36Rc3xgU30pX1liu
I1yLAlR81bEpzHx1nH2kHS7cplZQYFGTJ+RQnFl7itjFRQgRDS0A1bBkOUZRoImjla6+QeDlCYUQ
oVAyltT3qYCHEJUadQNA1V1r1L9CB7pDjKAJ5Xxv6lu2EsuiYLDkBbEgXPGjVUNfblinPLapHyZz
poW+nUVP5UhpoUyQtsjJ6MXLqQ0uZ0y3pT4NzWMxUY5YTXhHWfLM5aWEHQyx+5RPCvi8WnuqUN+4
pPZaDfmVuDMMPkn9gj6NqkNNJFWU9cPLawLWk5WtkNDIWN/KRvUTyIeUrvWQkskhXlOTM+Q6wWXY
t4a0EtoeGbBF9YLuSSZYiNTrDGmu+BLvoVhT1Tso5IxsUyNt1CEJUQFg0xlCSWphvYEPFVRWR2nY
mFGJoc8LuTLcC/N/bJKP4KKWQDJbjOuxuoPggqoMqIsVIEBKt+2JQYvRjteyedn/e9n83pzCZyET
93Ms7WMR+MN5COuqGS2s/36AOTC6qsELoKPrvBOHpegbXSeZwo4fhPg+cMT/WVkI1LBzZZ9MUcff
a/WZdTxVsoF8grXRepLeHhXGDo5c8ys9TgDG8jN0uwt1W76k2rYWWz3YdgcAWz9c/TfbNOE16DoI
CXaZ9pfFpMmSOQrDsN33Dfo5PiJF8lnoR1+LcmFZsDCQmK13HYjGH1r+xrHURZWCqB0wqFgQ7swf
466gE1NR+GHsoTTxY79WqgWa9thOfJbydy42ifJVoQI2Nq5r+4elnUv7ZjmjcAWgj6YQ/v56B5JI
jbVmmo19bEdbygSyS3NI0Bvtdur5NarvL+ourYeXPh38MrfdWULWTEKSr1E2uWa+jgRhHGuXY3Pn
85Nd3AoSB2hKzkQHjUoCHXBrA37PCK85IPYioBbcwTZ5Rkowse9j8sc2JBLN/Ey6eR3BOBEhVtE4
ZO8sXCpNCEPuSpYWq/GEYFvlTNQnI7XGdPiUVmNrlwdNjBy8ww6zjbfZlAA8N8j8KLvUfJP16yw1
93b6G02oRT7bWGwq72FVnN9MykIpQZ/nQ494VTbfUSfIcrzUKQ3D63PCl9o4hRCEmEIzbiDrYhnY
d0wnZJB6AZi8hGt9eoN1Bnw/O4BWVGOCQBHFH9R55iOZp+xkVdd6954aN92FdFlnrMohRjCpC+TR
n8kIojJmJmuneLQTduspyZx+pmRVfj/XiGjw0GehhKV+i0EanJ9i6a6/qJtiBGng7DJK6SjcwnoJ
SEupkJ4Cx4tCYIRo99iuitTwhzle9kTfxgsQgWncJ+ZLDKeZk5YrFe/ifH6cJDh5t1TftSGKVtDI
lTYkTuHsNvn8oMG2QbTVhaOUUqtqkzfdIRZeag8UOFaXGYngWEKpbhrRFaJCmh1oeybrntdAklG0
uuBp2+ROqc1YhDc9ypkDeOoLteFU8l3Sm4HUCnHK3IAmhAdsYq11avjciw7aENKrCDnJVIzYl9E/
F7AD4PBZNflOyKoMkCPqVcj2CiCDnWcbBzHXqM29HKawpoDr4feZWHqaZivJitZ9iXQjuzQFXWto
27DQWWAqgaCQ6cq7ulwp6uTFA8WcBK6l5oqFIBzh4YBcQVd/2fFvVTla1Mbril+bJz013AGvaYjm
q7CBfy4EIFlRIoiX32T6iskTWb4cwvDmXDshGAfnxCNlGkeINJNuFxVXs/mGEN8FpIT14ERwfzwX
NUxfkPbUycFho3tut5Vz17CBcgyYN4H2KKeOFCDo3uE+6wmkVAei6gv98qzop7yB0lNHHpT6HbVZ
GRm1JIWytGEbGsf7UX8TIfE43g7ZPdAkWwdAevEzo98pEnU6gDvLA+QXlKZLp+zKIiw+Q3aftitB
YyEDsCJhWUJ7qnRVMEQXtIbIps7VE4mkYwqHhGTDFQQWWWjIXWzhxz5RRSQBLdJJWbVVfFPDt6rl
RKcuh34Kd2aSLmfDXnjN+S5R3yWwNWNd+IAwrM6PB4N134srGXDl6wQf6Zw/ORUpYrb5tnbXWFTJ
nubzPQWLavNoUIBvkhgnC7oMz0RFYNwLUlBOVaOspgbZjEm/iY2IyTCwY6cireNe4wrFydMguRTo
b2qnudbhRR/9fn7MuveJ1GNqHCDKqTMom9dzv5ukZC3IR6TzTSaxaA0GTo/qFfFzSIFlFWEfclJK
erMe0OjrIAoIhwE0FJwd6mPGww5r1KKvYQoyHtT0iGTZMi8R8Zjhqm/bjVSo27yn6qRxrrVJBbGl
rfsk3RmQIkGt4/d4Gu0crmNAEKP+sVM4KOV9KSH4ow+EUhoPP201DzvGKSsMV5r1ZdE86wUiHOxl
0wvkyNbZTczoRSsUmJ28CcAFDCXOOGwiE/hqmEBDsxg7yjVk+LrPk2uELwausppdnR3gJ+Twm7he
snIsjPGG+tEUdo4xR4UCvWWjq5eT2W6N+ZRqREggRcxM6AKjfUvWuDXaO+TuFsMEv38KGk+q+HZ+
I1FF3xYPlgRX0YD9ivNbE3SyKPg/J64qv6bQosxE+sNSWfbEWIwydIt4UTsgcNQRsQFIZiIVJpwu
/6VYxpoNw600nabwKNsvWQYdVSKd3wmf+4kmErgka5JHE9RVPcBAXjvbQpw4lK4Ef4rQQtZr/VYb
qebRB2/sxluz69eKIHDJIzeC8DKpYp8doCNDTDWngVSkK4K5ftSC1I7A/RfyNpelpTJdNrIibVUE
DRDjdCf1lu0s1fHEGRP6n6br0ESvMb2eqeKqocYZFnINgXP+bmTQuodUnyNnlwhP2UD85qytbI20
oYlaEsARivwWZS44F0WaBNUvc03lvyUEKI11YywN9psOgsvQplBXrgh6MqLF6NjXjZtNEdvkZAeu
BksAHQ8DkCkLxMRwfq9aG87HqCBVBiSgvh1N5OCcoG49eTsAwlEpbAegZjO75lBaynHsjY+Sb6Tb
1N6Mxm9VNo560WyVjNxMJIEkUAGCWNfTKHnhkG8NLElRY1xMdU2guYMCfgxJF75H85vU2Yvqlud6
6lAJHWFwlw6aBqFCly27iIXYhhgUJUfG6Wpsh5My1ktnuo2zQ9MyyqCiZ8rLJviSGtiUibZ3fTDC
EARwzQs/IjNA2w0GzSHKRQBdntcde52iplBfg+XQ2VrSpoV9VEW5C00cfdOSRzG9idjZuI4xuXDM
dZx1yW5tCL3mKvWS0MV3gXSCCgsioCeYgkNWxle2/dBB6PjxKvZqVW1QrCwl5jyCZq9x0OFuHymH
fQSkqg+u9a7d6w/pLRwidMjsF82ubJfgVCLC7mx369WhhjnyN+hONjQwl5LiuRKown5t6r4ybBr5
tUrZB1JW2/o1va3HbA1d2mLWSy/vjOuIiIIODDMc7A2RydlAPZrDMiiHjOhRhqdHoRoG4K1atftz
6+zK0fkhlPpdlBIwMiBhldgNUuVfHF7NmEoddNQeSrNR/iXohFNUhlNEXX9o6btQDfFamayMCfm3
JlzvP1zrLDIvvTTG6W5QvLa9ncYnFZ8MZuMcmpt75afEvvpdsgdCSBV/mo2LAX7j7wadS6yORWco
1wqGML6zk4dEh4FvMZwukK6GgDWQH3Qh1ezAz5YQbW2ICclQ3OeLs+PL8OTKeD5eaFNESdR7BdHq
eXDLanfutlW8qdIrUJ0RKi5ww5gEk9dQM8vl0rZ3wDnJdJaUzVTwbYq2MNgp1NwUdIWuCV7E2sRw
XRESVTf2uB6Q6qDSicKwxq3KZf2iH7UT9hXSoXcnd2GEaZ5Sewmboq2AimIrsmoQqxp4vPz5VumB
xSxlALXDuoFQPFx19rrApzFW3duMKAmXdEcio0ZLHiLtiWq3ZWGtJcizUkQX9xl/h2s40OvCI7bc
IhRFwRh7dzJhhlsjvkPNDftccgswukZBTmEMLELE/yfUKncKJTaHuiDZsMgfKKvFcmEeYCOsGFkY
RHAQ1uDhyssieS3x62/hyOfUAOu0maCpKM0GLcbH8T2pZTSTQD4hE+bAcLuyeS40j0wxdokaxNME
gHRa2MqKJ7qjtHAb36jKCvJYVtwa1NwM3zDQLnceAHMvjDsh6WutdZ2IS2Bqm6L09c4N0Rhql3gN
GKMWxVPmuujyKrmsqwuCRUtiiD011rMvXkarRPGSdxzmSCWOuLSsNadUukX9eyAqxnHKmhjTFHEJ
K6IqLfyqoHKkZVWtkeH8YX8q5uzXLbqhQ3DJHh3AzFd9STVGkniwLsVOLe/P55M06H6uQJJknPrq
bSYwZSLDQ/hSPl/DyB1VL0IW9Yc+fGMyDCiwYXuAvJLYhNjE/vEgO3OI5xSl6U6LbuqOnF3nEUyU
NfYagqyoOfU1LGTIfrANUhzwn5F/tp+dKXCyaB3at//uzoeF+jIkf3XnCzQt1Z0S3s5Kvgrv5bty
WJutq9+HHnE8Ay6yC3Vfz1N4BU+Qij+hrwGQx/C2ZRPBUduHVjy/naSDGe+BYL++A2TIljMTF6UQ
dIhHyP12akX+BrfgODrAK0/9Sl+rw23yRv06snPFFRRpg4ZXj1+dEC/hMQMwrXbVQoZ+QyoEODxc
Xsa7Ubu25lONBi7KBOAjL0v9RR7u6584CeDX/e8s+XNIvuKHMhtvBcnz9PpCqlT3HKal8ghzD3rM
bnyFLO382CCGSToGqeU1M7apPIhmcfc5PF103eqi+/Yb8t1PLfpO0ur8oJRrCuaQDCbo49wjJiG9
5GdY0oA/KZ7VbMbqFp5+c60Mj3mzSsbnwtma96jizvLhfDk2Kc9Ks5GXhblV1PsR/UuoOsvniaq7
kF34wtoSR8in3wO1hKWv2fDNQGPo2Vf4VLkG2yZkzWjahBDwTMrCDo/jOr0c5Pi5Kk6y9h5H+/BS
uFF/LcnrKto44825OcTZNSyIpj/n+/4lKl6AnWb9PqVy9+HSueN1cT7Cbwa3tP4LxzFjWcKVBb8D
4tQroo0ELwscVleGpyF54nUt0s6iRogFmXxwdT7mzkPZrw1ytCGVKIB2gwIu6ZkhoiD2KX6wwGBt
bEjB9Bv1Nm9v9J6gK6SvAL798yHxB/XQuYb+KD3rPuEZR15PR2Llhuz1gFbTgIM5/bBqrsoVWV7p
RqamMDDmINMWMUZG34HobceAzV3qkAtdWcN1Od+Qc8Kcset+FBiCav2ILOgFllpEhae9Aw956aOp
y7Z+vlJc9TnbdhSyS7fdtMogS5OpS/plBrDtm9SqYIDLY+wLcrhVRZki4WI7kFa/VDOY0B9YdAh/
VsA2ViD1mdanpt32JYyRLu7hZJxKsLSJbx+ofLx4JWqWyxw2dgiDkE2j2PPSPuk5OaxN1Lv4q2x0
II1kjVoUW3na3Q9INlEBE0NAATjQm7zyoc088TS9Jm6ObBvhcnIx0q6lZhsZN2b2Ga20J5ywM+PT
Z+vRYunfVlAU43DfIQq0652D8W6hf8q20y/aqwIp7HhH0IsSF/OHHPB3YVxDlLSpFCQi1PLV53EG
o55BSiPOQz14Sj01vt+aegPvp8DldzbZ1EzoFVBmUGzrixGEAOs8T5FV4pt47PlKqFxG6tp8pLz/
bW6/v6T/bcn+ktAdFRIymT6Uux4xJoQmzWVsBRc213AJtG4GE4D+w6L3TQoZ+Nb/uzZbRIv/WG8s
tW6iajRLEr3sVmBLvi/ra9gf/31h30D7dMN0bFhqHJxhwr9/N6PJfWkhoa5ewXLoI5WZAEOp8IV2
ENiNPaI+t8NTHLsgjWEhxcPJ2ezFxGaYb1RT4fRrvqIe1BsZn9L/d9++YQgj5SJqMIEAGyqsRn/3
TZbYKUYG4dvUV1bo3YGCR2+LvT1qgz80Je7f1+XUArKmg752yAN8GW11ssfpYgypUPfAm+1JmqBj
jfqA2UKv/zZcAujmf2j0m60BsDU2H+ADAJV9rGd/3OEurtIyqQmsUBSJN0E0WrZ3cvLCBJ7JXaU/
weU+VGT+c5HUgJgCXgtA8sskli2jiLUc/VowExCFEuhKbtijwyVMLoh4A6xecMFZRNY7rt6TEdYY
Fw01CFHAbs7rIQ4s1iNK1IC3xkOnUTduk0L1Igr/T/ZhuB6do349Hin7UaING0NRNGj95Ih9e6v+
uArhLP4xbLUTJl1haAmoohvC7hCx21CSQwqSB6EEPuQ0Sz9MROO7O2XrjBpEX1i1rwmKmkckKVrK
NepkOuQF2GE243kQF6TQukCgncBg+noGhIn6PHLGA/MnGgg3Js8EaEpyKRQOqs/nyfCr+D2CoQct
RGryEHu3n8ghkG98qxvqUvXhSa+sI9UVK4lCybAdlzZxl2hgJRlw8RLi+hnMf8iwIjivZoKb/Q1i
o2l8swQi3zC99kZQ+eg9OABr2OAPZ9RLSROsEdTgtYUFSVC+qs/B3P+UvvsmjWQaiqkawDMM5vQX
W6JOqtmkUUId4o5d1sKP1tTFLieX/Cgqdz88sd82ht0CKy6rUHt9aYzgy1lS7VyIH/QrCt9foJWC
W6PsoXOo3OQHa6x8Y45ZzMhRUTqNxrkplqI/Zp3VZzObCpoDa3eEbu6JjIcJzckbwRp8oWVzG26F
Itz/z1Vi/ETDrKZfbUQ7hnAoljQ7XcsBQjMeaB7IPLrVHUO6/qGx765RMDIKm6ujXvFlSBUQWVJ3
zsY9VfnIKOvFdFOm0S6/SFeODcdtjguanPJ8vNL1F6C+roW226VSt/VSN48/dOabx9wE56NDv83q
ztL094CXfXzuO4PJJGgnQNd47eLBRrnP+eHOfmcVyTkqwMbZ2BlUd//dkBJPVQyDqrqXpivIOaPs
QSluCJRP1BcCA5+AW6JAYCr7hmy5Zd3VGoShhPrt36lt8cTtC4KQWflcIMieOWuRBjOn60ELdGrB
DOdUsjGEizPMn3KQLlF8X+OYJrXqa6BHnAGltgJkSIkkadi7oQ2nRnb/77H8ePC+GH4u0VA1JpIJ
jP/LjbVGQ4/SeoaQjXiCY79NqXKtG6A+k2EZQdwI+k4jLQrmc2nWAtUBJ68u1BNeQ3Jp7DXhF5e8
Jj6kKV01LSgYDw46f4xSODjLqap/mPcExxj1P7tssZUTVVDkhDWFlP+XtapSujxsdJsQDprBSNo8
Q0m7cBYnDdxsDHFQDuEQYC8/dmHkuUGrCX4eyIoiOIYEq8+8QCIZJ20JJHj94kaLm/PCQzjX993b
/cvJd1335C78mxv/9rQHoMvvt0f3yIFusXD9aHHr31zB4OT7t77neetNYC+CIEAM9Gnn7d7eIPzx
fP/4cvR9b8fn/frpEPyaFsvlemFjiN5uvPUTNG+IuYaItN3dxYvAuicatRDSpXeButk4/rC4RpEU
3kh+xMXtX25vjy8v5eLEVmBxT45WwJ9XCHSGTHtRA7WdFr8uy1/x4q73DneNf3he/nr/nS5/CxHR
f08a5atz/XEHuAkq9V8qjoowwH9YvC6EazZpHOl2RRng1exav5rFTYfm5WJeBuoqCM7BT+ZO/4oE
EG3qUJlgYHDELONLmwp1oaB4lehuPAoSMzOons/+6jE0V+nOpOyWeBxc79yv41brlrOPJni6KIji
LqTlfFOSGUCsKQg3w+ogofdoQ5EMRugxXEAt6dy3b7nHGJYv6k35g+38brpamCrbgWlSoSjh78Ey
e3luu0tR7GopiIpDnjJOqqfbP61D390UatN0IfuDnOSHMfvjpsxR7TjDPOW7VomJTVqEyqkytz29
O6TRTyEV66sNFreDqgpTVwQgx1FExOWP1lSYMs+6Ig1XIEDQCNMczxxIzK0yE4XoDTTKqFiKWFK7
yQisoPrJLYs3VEAIBWviwhpcqIYXlxtrgoJrgyCWmq7by5owcaiQYV4TNW0f4hcSmE6+UshNoLY+
u0W7qZGk0cT/arLKqhVcEUOzjKSlhvYTRbDjskEVc14a8KWMi/gth6KxRWzCVctNZAXs9hHrakgO
Ky65fw2WQ4it4DkbPaqY//2cWGJ9+GqpcON5UmQT2/fVM7DrRE2nCSCl7NWIvbRu7Nun6YOprk0W
amB7tnfxhRQ8nNOQ0InqBfTrIUSrvOREgbUPBcKm3iRQNSVesS/QGA99pLN8a31ZEymBlIntM2ZD
aDZTkeimh/5dCNwKiqbwsb5BveCINDQUR90GwKZv+WTCKNtfSz9cq/7TtX7dkRlRm0mXfrhVPTmA
09JDzLTenSHY61kNfKR+XmvfDD4vM3fHDWHoFbh0OMlgGfOEoK/gG3M+5HupOw8JMI1rqMu4Omiz
/J86zGT96rt/zOE/bo/4/I853JCLC+fYHG5rt3VrVyae0nKbAEBuhqB1eZKgEiTU8y7zN2Ewr39t
XXMvc5TsDUH9Gt7FvripKX+rnurZexgJdrInPuUTAvHuEMDnvuPFK7wMcLzukUrZ2VAy8oEvBmri
yNgXg5b64nfjOAWqp1CRH0wfh6jeeQdqSfVS2tH5Ww4aBNKD3pWD8y455P70LgfGUXwQ++xA4GoI
xEfn3edvupf75514p3qPDmLWOceLH20IWIk2vZwj9+LkOacv80Xqa685L+QgOogeCgpKzsCHauAc
xVlNfrvwjviX5mlNHC/ayH37Ovcv/AbdpGhMDdg9im/IcE7KbC5FchF/VbwpfngAdgSaYXBM+dqZ
d8QVJQfxBbrJZ2zfaMrmteiSSqe1V/FeCjc5z4/pZQfb42WxFEeJx0n8KZ/lwGLpRFvu0MZrnUCv
wVWdIYtEMUl8QWcgwLb4JvhdXta7gTQXB3yySIqLEz3Rg8tOtAYL546UCUVBYgDFa513zh+tiaEQ
M1wMh+h3Q1nOO04yX+NLNKIHimuLqR+gRaNzDaLt5CDayGgDNtIDjce/ZSg9Iyg9ba/9aFQ0JL/P
rh6QIxWt8CjJ76LZepfxdXEiMWRnH3NSPH9eXs1XxTkJVqNbwgAgCHGYXfGG9iqO5t7xXnQQHRje
M4b6s6d0mxPxkU2vxJfEVdW76p6+iY4ywkwiPmXELhDBLrODXmPFQGd8jpoaDHROMHEyOyFl+DiY
L+/FdXzeWJtO1TuUu0Sj3Mt36RgdLh8TdXbFfNFeo4926WyzZlA/rlWc8vOS4G8IRMc+BjnnIpgF
xitXLxhAxXSFVUJMq4RfxeQTHS6YCp/zMzronqBDFZNdHEx0RbCwiG+LSSuGSPz2+cPgilzHx3vi
dBEDBcRN9xBEyH3rqPNcipOIWSkmvJj+0cE6ckYxnUV/xQ0RvRAjLhrI/e5dnJx6ffP6vNM9rjUh
j5J+PDuib2jIwh9MI/C2nhAg4BjxMJscycl24V5YBbwH3hWnFcPiHMURHTZAzD2GlzpO3hC/0hVx
nHiu6bkwGOJ55vzCOAh7IV6KntOLlAo7rJCHXvbHEx3T3IRZETYiRnmIEllhDMdXSvQ4AO3Wg7BM
OT0MP60HZxQGKqeXwqCxzvEpzx8WhTOlH285HT0ioC1OBUfFOvYBjPODXQNJ+nFlwhxxZvz4HQfC
vvIac9bWFd0Q59aOwhTmiMzwmAXSJvY7jHXsh3cdr1oX5c0We04YJltAZ4tp7l+FCZc250dpU2Oo
61do6FmRWwy9aF4YdGkT3okFoKMPmP7H9ulzUeiCyTPXJouCxhJkr8X3JMy/eSfe/fyRXGdTbs21
oMqVXHNd0cr4JLnFSwVlrsF71daATpefj38N//OV4aee+NHQRYFr1/KbrcVbzYY/23gPx9FeMPDm
vOo23Tb1ui1oOXJX3cdr6Xez0Z7ESVPvsyG+4ZkHmHq3gqm32piEYDUfYv7iBf0vln6JZW7iKs01
CkMf1yVB+CveFz1PXsR1mncwbnwugxzdPk2e4jsbie8pvhiVnisTPy2kKJwGAI64jdImrTlIfLXl
UCiUyLagxku9GRPLXMe7iXFOWVLrR9lTjlSneNW7wdwV906sj9n7x6LJ/WGRPbHEsprJXgGRC2k6
aTMFojVxq0XHPxyqbfSgcPM5OXNLTAMm40nlRou5LBrQ9x+LLge/ZpTRPopviwkj+gh1AkOg/BK3
X+W2i/VfnEX8Ecu2tPmfV6JzoFbFG/+3r3zMEu4V78IRENNXfEEcLkaCNfhdO9av4kkVzfAE4hgI
B6F/ZdaKB+OzPdEW0/UoTioOjBmcybPixeUxxokQH4uZKc4oLu7TyTD39aPoeuzjXIjpLm5nQ0Pi
1vGK38I78a7wY2om8vAxbsov80Sn+UScVExi4c8MgRhHiWlr3Mro1zHUkwcLjRhzbtIvme/UYnKv
y7V5EgPAMyWa7T8aEjdGnErcWdE4OYEY0yC6LP6WYZgWbRCb9KAyEjdEvCmmhqF93DNebKC1Efdd
nPzzyRYGGnJqYrisOsLUYORuWYbFAhuIxZ11ijNgNP/nRxgqClp2ttd/LJvxFStrwMKjB9KRJdD2
pGNxEKfQWWklnB89SG7EAi1s6KdhFn4CZ7gW9ov0NtZIWMbUt37hR/wStt2+FjYbq8m8Zd0ThwvT
KYz452KA6yTWA/7ROc0UVJjk1Devo4P0C8/nf62tOCq8lo6ihNcOAF/gHNS+81jgyLQ7seZ8Lu7C
R9iHrLzxlQbvdX9ELnoDZht0MqTGGrTH8lsHkbayUTZZwJYhWyCoteneumxlPCRBElCdfAJ7V3rj
ZmTXUHhRIPYU7abdRJC/4oLf8sdXffGaPcXWvK036m9jHbqXDVxqL/pKv1XZbUAL++GJIwaDFaow
dmILIW6+4AbHcn1wg4u5RLEvs0UYSWEIub/YM5Ok8WaAXPXiiT+Je4as9pODVRCu5rwrPYkjEthw
ixVMTWexq3Flt/LFhoD8NzTHE1TDSlDyryAozg+yi/TWLZRyHCtojiUv3og/KjS1FTTBpZ9cSV5y
JTYV1Y7IuwuUGp2twPAS+GwjmG5BQl5nvnnMfOdaCcL/Q9mZLieuLd32iYigR/wFCQkwuLex/xC2
y6bve57+jiGdE9/ZtXfsihuUCxBqV5Mrc+bMzNtpn2ye/Rrb/CvFZFZmD0qZt06t4e2MTMsk0Lvd
3cx/1mTFPWG91HueDzpkTDG1+MztUR6xVeqMuGxmzQxvLy1zMpfMudte07Tl8Pywa+Hojypk4a1F
NHxSeyb+6v0a15/9fY15V+B8O7I113slzrT/8QyVeMGdayctP3A6jftagBsyIJtelwCG3uK2mJBj
ubW7vbSXEbfQgeFzu45qwIvx9DX34nUptR2O2tf4yvmHya5FJFoMH7PlH+xuru1W6hrd1J8LMd6L
9H78bR1dY+/MlwaoZ4M/1Np3jp0d/AE/T+J19/wwTHiOtmarT3zueG4MVp6YWkOPxfb4dRQX29PX
Ii2SXf/w5Z345HeHVvEx93LswEblYo5GL3jseEETWJfD0juscx+Fww+t+Y+m5Dpyj0LsjY/oPNJs
d8xj7JZDq9Y78+uVrt+xT/aIlEPqFGgGz1tgQNg9JFgZeDYep+O519z4hF9wHrEf+Dpbzjys7543
O797lTi336Bz3hcfuWtSZtc//MWutomu8WLglXatfPuvDe8zeWx2xWKh4a1kl/GmsxsknD6kHd9s
ELd6E4xR3ouPtpx96qXcfuxMSCCeNRA0iGeY78n1Yfpabc9foQBACmrmXs739edlUqTyYHsz8Oh1
tEzyXDn3QjVFrnK6272d7/ed2rO9tHsrP31PmjV+UG6M4mW3wmYHsZ1ZTGWJ6aTJwLTskkA2Dm5G
vVq/FlUhPSXbbu1hEiN9uvtuQELxyXMRKorbocVPetV2vV9GOFXvyMnY9od9ckzKd/V+9hnGSxXs
YxJzll5p0aj3Jz332AOT7MlCJlFnEQdt4tMSiwqUknyvgoTFNlEN3vyoRmZr7vCb5TXedI9vqmeZ
7pRfNEp8RGihPKkVjV6BA95c0ZepEYfB3Nzcl0JNNNT6uPyOPvhcfd+2NPlZC7eo1Vo3ATkaNAZV
bSYvqKosTyx8rAXB/TDek01iEw950DJtsETKpkKgH7TPybF7eRsmdneFaWAHlENyBSYzHit9ckSF
Eyn34rRxWtZof7vNfqDrk4Ay59FqACUvqfdz/UzwjzqLeBHP8F2zBthYExK6T6RpbrsTAKZyu9xG
AiGF1ukyUA5P00aGOW27W/CnfY2vyik7fcrM3SbjT3jy62w7ZyDnaqPcPr3Z6Q413z2y3L68lX9t
Oe0k9p2t3TVdxrdUOFRph2w9mvWOyTW5dq0KMWExq7yS1Z96Av4/p1CANSNKr1nXXj8dcUgGxOGi
vUf4wsKOdwxhxQeDnhUulRxxqaNkNE35On3NWoSpcAz59dmHwcb199ztiDOwCMTmhS+QGf4aARi2
8qGfSHUe5sHQ8p85so+7QHkOhbozXqGfSRg/leiNJU93TvBKIQJ3LWj9DEYC9H+2bbg/6aTNPSPS
37OJmom8ciNt1XMyixw8y3blCzOumYGDo6RM2jHSNQALksk7mYYFmsoF/fxJiRmIrbRqlZ51lJiu
/8zPVtaYt7aPVtogCixGRWDcLVuzqJDsYmjXtO+UaggWvjg8UPzAOgmUwKDQCGRBS2sUWvsbx/EW
PUdTM7PGM4P42EI9A8RJlTRNTQ2uanRfJ69/uUXZ1IYr96pd6ZCxEGtlHHe3YFacsq2ukz2j1qso
xQSzXKRFZGVNPZOgUyJ7CiTCuPrtAJhxU9XmKCm1cKGXmH4k86AgyiZ9cvvZpVeh51qRSSFHVxB+
Lz8d4Y7sy5uNNKLDCUpyE2OylyGr22T+Wn26pGP3AnOBoeH0CPjbczQCig71SAftPvHdLb5f3saf
jn7XtQkzw0/lp2FrE6Yr6TNTm9Vz81UOr/3pa4X5w9JF2vAbR9ulNXla9jfHxuRuckchAhrsHFlf
odIhq0iNpPsnnikT8VAK3xHngxlHjh9q7LJDw6l3ii3Itk+OUjFfizGQJJmQGA6upZOjAr6qHoPW
cAPkrg5BDQcGN5X0yq0yKhY1wNJFTTjZ46YvNqQrfyG+fKE0se3yVX9X20Hfefd/X5O2N7dDM8oG
MkssOowtYHtXn7IW2zIgVTuVyvakeuvxkeKoDK8johJga94e4sFeg3zUbtWqRU4EnsS55mCRBHxn
KIUwSllkadGn5Etb3G+GKq2ajE2wBpFIYRaQgxTa0IxIUZ4+TkxAHs/pDg66gCtmyGZmAHitNeCX
+XXKWBkORpXwy88yRUMz06UaaaUf8M/tWDc0nEevDvyLQBGo/S527q2Ya/5tYr9nW87JqDPqqIXv
P10BRfFdrJRADrF9Av02+M+qh8BN6lEVtTsTwsU3d/DlQuD78JeTvoaGIHqu0Bonu6fVXSEihTT9
anELVWDfhwOFWZl+VqXOtm8/rAmCSv8fFRuXwbiZyVG7dXbjAFZxyxS+VCVkULsiVaLzwxrp6gxS
dh5Zfo881woppxGCtGmV6eRCWGldPiCmJ8VolDjttWF8r7TIKtIiZfMwdirv207pYTy9K//4vkc6
5KPzTT46PJwfPbjQ0vizw9cUAKozijY0L43ZzVrFW1ikJo4NzDL6ee5yQz3ytyAtWTLI0qQ4vHZn
hOgyGD181tFw4o+NoZbS+dOSRIVPj1jFx0+ka/pozngfc0QUVcN+UyA4kTOdk7hJtCmapv6sKuTy
rA7vgpyrN4etzM5yYUXDi2uIhCufUJSTbPVwgkEZSAuxOMVOaJsH/lz7OffhC/fUTSGmsu7hq0px
Yebc9mdxo1iwfAw64sD5V71j9LxlN+dvJCrAYED7r2MRWQTDNRATi1IXlN3gEzU0OlTyi6GBs75N
K3if8WBrSTl86p11v4gf6UqFlAVrHAGX7RmJebi6arSaZb1XpPjGHMHD4psup8P2qDNkOE/a5cGC
C++bLpVFynfkwwp3O/0odE5IjPPDrE0ib8amdVqOfffh6jdBa59+qmLY1TFscG51cu8q2tpaSict
Kke8Zt6KR6qkpTqEuij9FV8SH8amPN97DLEjAxUph3GqGAwuXxS9SBf6GqpBjc+Z34nKuz+en9hB
rURNOpyoZLFhkc6un3WWck/p6Ct7R1UvEzdIKR/iMEapSPSH7M+e9DPEZm5fM07RW6V9p4kPfe6j
nWCv4q3jxrwuXTtplDBFvG52hcvXDE1eRSMbHpV4+kFWdOSuVmwpvoP5iAZCTMGP1zpzFne3epDP
kh2mrjJrH38ubJm185yy4j3ynKV4gRlM5ZcAO9VDph+uAmSvmH4Qhq5K43042nxlZtKEi507Fima
Yi8TM0IgPJegRVm9mlt6ov5LrBNA8BPokkG3jU+3q1AJlPYshWIY39rz+2jBUpVpU97Pok0Qb3v9
YYvVaBPXSe/WW3Dm2K3/1ZxOXxPAdqSgf1kL4eVXjwMzYLlb3Zw53mff/sDB7uTTVnbSuLZ61sWN
+3lVHrkNt5wjNeAZHtuGreHhdNu9m7zRAhLXMUTmF0Kf0iVVuenxJQswcc7sz05yV19nhrpimox4
VOFRg8w0SuchXI8uCC+Yb6296Y7jDOMURcFmAEMt9lbglK4zlwfhaZA7MNblYAv4Bla45y1Da9kZ
O0SUbXxosiqBxAjzblsEg4PFiMlUWalElCefU7ThfZOSFWjCKgiZTez43aUWrY89aZNNBWo9H8Ue
bF/tQ3QZqkcJCqk2aw8csAsxkPmGwfvsoM/Gr58cXldqU3mW6ccinQheJpOVy2SdGhjbVKtKV7eu
Mmz2jOM7NRIxGlPZ4h6aCkh3JPyoM24hipHVK0wpzQVU3i6VLdV/NV2FSpzcRUQKsYsIlHwqMC28
5dqlPaIZoyqnusLQ5jgNbMfY+FXpW3zyu5AJw+uezM7pgzkOndHLn1OLB2NS7gaMwsz0UFbYlD73
4cv35Q+N6ERdtMd9tDN+UCVb3NQ4coUYz/XI3s6ZAHpQn4RfoNNiN404WAvP8eR4VkLQTwg01Sxt
q8W3+6KUsvgoLLwv5ghNnY3iXM+RXP2qdWQE5FsVhu7qJtrSON4leuiQ/V3hfdol1kq2RpXvXNdZ
5+l0xaNDn4oRnqTElCK8l0dYdoet8Wv5TS1ZIGA3cF0YtfO3+VShQT/+RTO3z8whTDMMH8dLCj7S
rwsekRUz7YjMBL4+bJPD2wi0ibLIzDPrUDn1FVtOoVNLMeBnx5NTOpu4zkfFiA38X4FxplQmhzn7
3EkArY72jGREglT6qvGAXbMGXd6uPtoltkdc6xU5US0mqpULHVrYodw0PdVRu1aht13ASHnAOdkH
G1uaTDBk+hlANtvFYrGbHod9a374/MU2QA9jQvyQ6USna3papU1BrUAbJrxzAdbKVj4ZdzQ0xx3X
VWIteeoCe4iKZGadmjQUGhCB70zVAQLpyhGxG9IJyGgutstP62T64zJCaNCQTQInrM7vwg52tp2e
LU0ZUuS0zyAoB5KgbzoUWIUcrrZrLa5+MYVoZ3v08lV7L8Rkx/jYEJ+S5MhquwrLVPrrF/r77rl7
fB2HBEpVPg+naHFfbq76sEEw9F4Ii0iIem5dfw5Fwx/rrcUtGaOvuRgez2HfGBOclhssHg5UCnw5
YD2rzK+xFbaLZqVVaRXRLAW/UQHvd2ic05amhZr1MJw19906HNyHStBafXM3sx6hZ6VhEy5UGbtu
AXc+pgTG5n7yUOzjX0Nb3ofnU+NaaNQ3CeHfox0xoWHhEU9JtMErol/tEut6zJgXuCiexrjBqsjm
zDmD7wnZbQmxtFoZeMG28aFCZX20Q2ok5Fo4XGs4LfG7POhoK8C58Hic10BLMjpK+ICWNzRAxBYc
7Nom1IHG7TPmWoJSoFOrrniTi4JeCF43hXb+vRrB7a72sKFwwuZx6OL+1U+sf0qwqwodo6hlfb+/
qcGbwPPAjmUcrmtgKX1Tqx/9N64cw96aI6n5/ChUJnCVx8+y+RH/uqTH1XAHl+Nza4BTBDeKhAct
LG8I50lv/4XfZDuYQmIRE8DTyt2eOiW8ffI7Mr+xv1WjyecJ/xhR1jd4BzG3tAE0+7yubvr0+vqy
fYiAx3Fhk11jm2mrlTtEZseOiGxMkP01qWAoaLtpF15bEiEC7nBCO9sAts78pv64xs8GEYvzzTkb
W3k4HW57XFiX+1xXLpBeOjxPRF4R61W5rT3Sh8H9up0jOyx1eQAnyhgh09saxVeYU8oz4ZdZr0TA
a7Lvlu80TbYgnaOeRlzpYQbA6ZyddEhvEWkZLnqo7ExM7cA6SXE5h68gtfvWyaxd/hKCUjemdi3p
PVjDrj/qkOcXDTl/Sj0fTxe09jn4v4UFp515NOH/C4KE7xTEq6LR19NprDhRKrhiaNYgDNJ7onwa
75ldM8QyYe3HK9fKbP0MXWYRZOVXhpfDKovTBPBEg8Y1X+Q5WyyCrxXqmwqct5ktHcpwF6bqrdtI
fBSV04W5xtZzp+HqOsIirkfB3YwWqVANHjFbbdOSGl7iWmtascYda3fqQPD+QfJZPRVfOeS7lyB1
Zul+jTI2aeOPQWsQ+1Fy2sDnLnkDhYW1yjNLnbQcYGDgSA/HpzyjqBjlI2WMQ3GLUTqMCxTbXfPJ
0D9GqAOujNdQpoWUk7aFed3bozOLV3g4HwXsnFFiRDCyCbhmXpcYn6cXylQ4MFfwV4s/hHrMSWMB
7MBFuCpYB5cMABTkRslFcl+t4gqYWNA5AlF4a2KEGUAicCJYYTYkhCWTjGzImbxKCVOObrZKmsj+
IOchFJRqjvEplA5d2EPmQ/DuJ0ke+qgRBffuk23bt/CBewC+3oGXkVWiNID18lH4yoAVphwnkBKm
6Mp840oCwW9n9Lhd+FIOMNE4rdNQZ7WiMfN2I1vS352SHqdgEa5ZM4FtEelUApCecQQjxim9hAED
oMM+xxvw/k4xOmDez0nmfHy0M+w3HcfUQ8K+h0LZXfG5EGYQvRys3K1IlGQhOUCikyu8xQL5PtUY
MsGpkzVJ1mAwfzL3MK0o2Ub6mAKQ98yD3D4KWfnIUJQ+dhFOAOQrngIXAMontA8NSgTjnM/HxFup
l4slweZor1KCiMyOWnveS60DSlXOe3W/YbdbnZJwTlymByyGSsrnnA8Kjy4LCm0bywaqf9W/cl8E
hNIol5dCMXRAM1YvBIXaIKVWfcA6A9i86Fc7C0qM+Z5BLDalCLDf9wxAnOo/uqaHMUQuDy139ikv
ygu5TNnb+U7hy7YT5CkxqUrhpEu2oujSy70euJAXrTFBcXWnjnicJdxqCiozkh3VHise5KRyCk3S
z96KN5QS/Kocu/uwg9IpAQaIYtAOflwNnDL+ZR0H2ZRfnUDAha5/YNXpksSgArN2NXKR1YXvWB71
jywXnsaJfGJ8CA5dk0J32lJ6iMhlrhetILX63Zc6nC+xAFx8X+r+fscy/3If9eEV2IwAv0LOX5WS
6raao6qoJ3RXbcy85rPW+haFSz+gfs3M0q1EdySVRifDE4tbEEIf4rIQF588Y/kpFYhPOkoR3OyV
f9T8yVT6dbQYDHEW6R7SN0teqnkd4SkyqyTXiMgcIHuUWtXIzNOmKkkeCkQ9u/normDUz8uwR//P
cMg6InmfTF81Qaav2dog2kL0dlh8XA18CMW2y5xrBqbLewZHkI3MhvMZtTFY2VCXxh0VX9XfS0IO
Jd66cgKoGMsUIHMsVKne1HkC+2D0itK2TVk3R/6XVZIpSprRp2Shm4clcYm5XefuApCpFYvcMVl+
+jh8V/O+L/DbladVQxbjm8WsOi5pWzoL1GZAQ3/hz3ylRnl8BKmQB6HBsQM69XV8YUnTIAKJJ7is
XRxo07ke5XhUjWbWUnr2gMo8AXfRnLGfjz8ukS6UFxZDFX33Lj7aVVmrpFZie0wGWnQA6PBiW3Am
hPDSF6DBifZRDJy6KcViDlts+i2hbMz/cjLgXZCaE27F9H0OBqwNUg61xSbx8Jd9t0/bw3fXXD0U
jqE6un39HRhYy1VLObOSHciOz+mHVmHwVQFd9N6LrWAAw4LnwU6kjfL4NXY3GIvYUsHX8Ufj3+fL
UDDBBMDBKfDnqbX90b7Qmhv3M5QAy5LTcxbBF+3cCZrSDJG+iw/Pi+j8qbmmgZjBMeWB75ooGnEV
4Al9j/pytIa0hbTuHXqaYbatU3GH2eavemCzZ6s+kZaWcX8lZcsehSHDsxdRIcxHLr1K0v2Teh/2
R6IOIfBAo3WP2F8zrLBs+AxT9/MC0Pp8g0ADlFCtS/F+PqUcnN5q01j1VLiQL0kp2d/WNWwQYJJb
p4A1kLeg0+iN9uWKkc83qbOELeDG3CQswDTTDJHPJ/NKitZyoHUwhTu5itCpe3UYVS4K64HvLuv/
R2nPSGhq4KrAo4/Nz6WDhqt+oOqtSHSh1jpRf9kT5yN32OVRfwuaDzo4KhAyFPmpVuQa7caUJc1q
64qrkPZVUbdHYV6yAm8fLdY+6uxw8spb2n2TRI2W8LWI4Sppy42E47uT6NoFtEdjBqPvXLu7b3B7
/MMZ4Wn3zGrulw1d4but6f+7Hj7DsIK3yeLv5LiJdH7qexoXGhad1ztzhielC1WFG+c3s935J8hQ
Q7sWZKbikgIroigkU8M54BKAoHgqh3MmCgKE8Uny58q79nQ2rJT/nkg57ycZPxMG/GbgthNlyhrO
ogw+dgGhoBczyteVn4GKvAkRbKELvrpYTPvjD9GMIgiQ4zyTnIrcEeotA+nz/KlXgxxui2/MCpRR
V9GAztSoofI1RLQ5gRhZL7lk6ku1j1xX0a3S8aGa535qVnAzMTtF1VVLVBWlMuO0wfReEDxnH1JB
MyS3TogJzzZfGuaFp2VYTU11nT0ldNY8d6NPZ/yr2slHct0uELur8RW1U2IEvEjOT1Y3zjOLdjFZ
8KeAKfqrS+HmgUWZBxEEQIlgNuax8zgRE8XDVSk9mIHHxSiUiqLI+u7P2p+O7Sy+QOK5ylH2i4N8
9+OY9Ym2t44hUAvkoOIDH20qrOxBBZfoiP17vk87XAnkiCk+uuTX6PrrA8swu/3f60QS7fDSAlZX
2oO8w0bTMAow6fTWjt70suiWExsOkGJildh1JHnDb0cNSr5awZxvP4rbDNLbACkr+hicKaaq9MwQ
ady+lPPU4uITWB9S0ZVlbkVsKWIZZ0zhHNweiE8GDczhny8iuWsxI+yhlKKE6w8vqRO6OqDY+wS1
xCs6CMX2BRH58Z70uwCrpUgnxonPeK/hvU2oXYhvG1fPi5esdVwhXB/k5JG1dd5fAYJmgz0b8Daa
ak42X2xvnRez9vpl+KhepH9T846Zgza1GwDR3QpVKuIlWkh68SX7THVCqlv1cXaDeYtPYIjgX7SX
CekF7742KD71M0kr0E3ahfdhS52pyPLmNJLmIpSaTXMnPC98iNA4vo+gey4iqkJqWzDbElA5kb+E
ZNyAieKfaofuVYnGn9I+1lGpR8L0D+llZEfYtRbkB40rPWlotd4Mx4SK3hmXgRUfoG/NSGsOVY8e
7cg9VP0QrtV/jm/vTkGVaS+ABWBs2rVSZhCV6X3ueiVk3P5WYsQoqQ+ONzmDPZ6MUKH+pMbS7CXo
KfKL5EKUzK+UJ6rjSQuXPIDhlYc+P9hwlSjfltvFkO9UaP7UxVP5WUCndFzqxNBNKIOAb6dw/DHG
X3PVf/XiOHIwxuOHTToyNm31F1WkHUOjeqvvMvNfZvw0CXOkMQaCr6RSlF4MYac5LKShqa6CaIZz
AOdKNGV1FqcgpZA6rPCATAzf0TCBWlzU3TL/9H98CL8km+276n31/rA9vFu4cG/wFAw55JpK3gqP
lW+dbuqwKo79ZVSK5unQFnpxiM/epg+Vji7z2R2ThwnCLDhBiMW1kOxuV61VWKJNVuR9K3FwgPbp
oUFL/XPTWunwaZEdBhfspZvH9Yo2m2uPO6RJZuMc0HfVmsNUon5aVCEdFm1bgoa04TwkGbpFd8OL
VoaglmvsIN9CtoXyX2vPmJkXml3fi1SrtP1Qt5wxO3D66cOqvXmqx/MHJ3Sxtew7Gef8r9qGAse8
tstQZwFjoaDIsj2EVbyDal9jdlS3ykwe3NApyAOZ5H9eFeSgly0+qU9tsL9cWgjv+ySOEQvSpV6T
KNMBVfTsfJdEtUD04MjxgkijQZWHh/a+WaXZVN4Lz/rJ9FKv37fYBfmE8rB5dOB9XP6kLc+NaWcG
aG7TkvAimdKOWxKAznBL8/0139Wa8IAVSHXsTvlEaGyLN9L/p1GxO+1MOwFpXemHfW/fm3Ym2CEe
OY32vXVc1E8ebePiZ2qd9FJU7dxc4+HUUMlMFv6Pph0pZvmuxouXzeHWu+Dcm7WWHDS5vXQxafwA
h6wnCRpb55kKtRym1TPhnte96blJjs6A0OAJCSs2z8sVOfhJa5zkyGNEBZd1SD61ZXMBGWz2kiv3
T4f++vvSWGyi+zGJoai33vgZd+ajn+V3fdrlovP7I2rdeEwyTTKX94akDpmGuWMktDAvp5nQv3Nh
/jWEHXAIl83d/D6f6zI6L7nuKGiMTz2Sa+fBjmfRsThqEnA7ozpxQk1WakOcp19ecQPfOGhMWrNH
WqXwSSbh5rxC0sTuatHblhvb5wtBRAkpl9lrX20ml8Zk+LRdfHKV7SmZhDzYbBONOfvtYtEbz7o8
45pYXhJrsWYStLTu5O4mt/PvUevETd1XgpflMSncFWe9zTIhCeS0UbqbkNV8R1344y+Si1Ev67Ua
LborDMUVkTnlfu5GiAXlOfVJW1NMzgD09C4BMiRa5KcjRTfa5T7E9n65X8J42iW5m9O06cfcjTxR
A2iubx6SquVsS9mj3cKd4Tz+Lgsebnwfy6vvpcZxuY8qD3BfuCNXKUq6oUP6czfdyauqFRYaCv2N
nFPV+/qNMTgFDvQ7rgI4r/1am7NhBugHwC+cBKQ5iCevWTyPkNGqGzSnzcK6sWIP98qMh2If9zsn
NiyJhuiWnvQ+FC+hT+9DeV2DhTzAbcYlHUglQI71aXOS5yobHhaCLOnaG9wiL/wQNNS4l7JmEUQ4
JW7Y5vlqvzYJEU/d8oMNoPe/qpOFxy/cGTBQ4Dw02DqNdSK5QQ3uhte00YqeH7oAN0ROvJFX5o7s
r1Ta0biUzUYZ7WWtmrtx39Idt94fUhi7FnkhdtklQb/wtusiK/WoH7i4/u4pt8df1/gqo6xkcBEN
PW3U+Vq7o+hn+9DVDT/vkbttdKtPvt4e3WJofw5hGnOntbvR7YESxY3aXYbGsXNM9qckPYsnJsnl
sE9J9EOXQ5Zid5SyXKXGuiEOnAtzHbGQLBnkDb8A5XHdYV+GBBnZAj7MewfjucA56Brs+QMnPiQE
iGHn+5WQMDfZqv+NJtslBRLcE/e1o7N8SngEacP+t1sZk1NamwivG9tae9LwDQdLqX1+s60zw/LC
cD2+OVOySDaqFjJ4tDJHr+k+TxeOXOG7gRVdZ+Bu+cFTEemFGTp6/VOM9j/lfCC5EvXgygElw9IA
7v8J0D7uD8VSblbJded4OAmaQoROUIcA0s+9Wf7z36P1/zGvyP9c7ffKXOXy5lyvzw7Ea5dJGlEo
hasSZSNmp7Cwei9dXo7rTn37uN887mrU58tRr6+Kv/4Mce36PKnE/34zpl35PXMAKYjJJlQuFcnq
8Fto+iW3zgercml8MzuRlmVTbCxyz+Sr/veL/FP8O0XIyB9UJtXY36qKbFaL3CI3qU1u8tNkSSJQ
aiSsP+aYX8XkuH3Z0tr/fr1/yoQRkA+BjGYUEqFT/xpvf6oXL/PpaD2+2W4HheX9COQjT8ryP3Xk
P2Ui+N/L/JbS5rJZTnbTWm12Mw6of2edwd32/z+nR6lIPpICBUbpoN/TGFKFpDrJ1+dcooSJn4/r
14dL7XPHJP73FvuHnB5ch8FPmeuALNG/ZdlYXMrT8bFQILP6NinUOsUqEZWlYlg7RsHm8IcMDn+r
dkM6BNNC16hWFhTq1d8TlWyD1XW0L41nN+Q6D0/Lu8tsQFLi7q48Cmu5Y0jR1mBfoXYeyYGWtwsy
/F2GlMei1ifplivnRim/bq7Xwz/c1T+1ABkjq6SdJ30KRbH/OmaulPEKqIk6v1kcPg/Dlz0BaqX7
yvRruftDVql/kDUl2rhY41+xSnLBv16oOAsmo2WpPrtZVbqUYWiUTuN0Iuw/LTE2/fr3jq38/XLV
fI1UWszxCkVq/5ZVcBJMd8fTbvK8iXCjNd/J7DMmJeYOEgn/NzaN90Gp0Z23j+GAnzaN9lN892X1
0UnzC6IDqXbK/JECjjqk60YJktNz/+Mckxi0QUKhNYkQWWIFCf/9vv9W7pYiQHkK0VfyQZl/FBD+
azOdD6P8iWRg1+dtOMDfSP7a/qZRaR3vYM+eu6MG2XGjeePu7QYQ99CmYOj3827ceEz+ILrSXOV/
FZCkRST/UJVbKFVJXfXX+yhequfNMr8YPx/DoHOi1VZEE02aUEwxmahETpx5/98fvfD3lDdcslwo
k/SoWgwoYPnXS25P5O1fXEuXpx1ppafkoq/mCHdcnrpVleHioRHkiE6f/OROoz+sBn/L3M7sJ+UR
qeLJ75OnFtNvyY+Wx2ulfh2vxs/VHljsz+iB/OaXXETpy9Z3vg1OL90XxVoC+KRZTWYhPIY/PP4/
ZGDiJqrcRZrtrvp7qrAjMuNwHi7PT/l3qRLFd13EJnjRrSc4J76bJqgBXJWUU0jWYLBkKn8gKbp+
QZDBA4jh5n6OWShTOEPYNm3sZVQjLDQQDw1OEo8PhFivD6ICWvTiHaMOlVmAKvQS4tbLfOs6beGg
xMRBP1QjdT3USQBpocZJUmudf2WAJcwL8FzICNjxV8qcQW/NsFbvQRTqSg2LFCYznlKPlPCG/IoV
hr2vaXSlHMJ6Fl7gs6LCzTHnVeF0sRzQ81TOpLySAD8Nka+Ef+iBv1XDSodBUMoz3Cv0xO9JbSvj
yrS8CWbnJ8Ii8FAC+fJ3TQN7SANLfJB+bTyYuCvQkSAbiHrK8dEbv0JNMzickGSQeZ2o+mpF6fF6
6vkGK8ZvQDgvynLvngzK3weUP0HUOR6QJUFHu+eMOyEqv3uWdDmjTSGkg34ugKz05mUxKzInhVFt
XD1Z/n6ERQfsAK5owAIASauO10wPTpU/ySHSvoOBbU5tkOY8Kr+SCzmFTcx/IHf9hGb7h1Yt/X2J
IadhgBhxcpEI77cl5jysHY7F1WFMPjmC0cnbOaCGRoMBRs321vmpN8RX/USCRbKBh/CRFs0gPofL
u2O5SXGu/Mskf1sbh8s2kSwkZyuTdSZ3MA0+MVyNw7K7Dl+OZqQ4fuFNuWencNGoPJbjY9i73TSf
dlTcbQSH2xHVDPsEMZJfTlyrHhbGrerT9wpEq7kgmV2j3rybtClC0bisCPAZfywx6ClEvSo136pf
y0a/evu6IL8gNLuXa/Ncab0R5na3bZz7zwmFITuUGbmrTJof1w/K29xSD23bIZMfFV7vLyAK0/t8
vkFpqEsDFOERQKpx+kVaunpYb/+6Thv318c/NHqao/iv8puq40hTcrrl6+VC/bd1pLiuXkal43z8
rDCB8tMvEly5ilujS9wiSz1ZlM9kuXgmyywutM6cwABSan6Nao0zjLdVs5TMb1e9VRM/eIWi6VQ/
uuDYfJ32d+GZsgjDx0KnTHEFRt2lBY7Rn2+aFEC9ryoli1AWX4pfFLE8hCQMi3C+X0rNUbFRAKdl
1lOtqlu7A5q4HcKk2TUqSblJaoQNHmmm+tuyt+4tn/e9/OsIs0ufGj62MGgeOoXbbavcK6XpJWav
lXYQgVeRfqHU2IbbEOHEqrTr5oiHOIXioBtKit+95ludj8cx3TBp/cybSQ8P1aRx+/6S3AcP3fHN
/eP9otHbNAbdX6dGUgnvk+b9KDyTr258M3qAi1ZDTWkukgG5TuLR4yy89mYU0jlGVxpl2dxOARUo
4/Pv/cdCy2L3e//VkERBUAuKVeyzvy6Gi2mpMiwsZ8WnGVR+Up7vYUjVi81x0N5Ehxdcg8H7GWYi
SUL2XxdzGCKtB8MHMkvdUlV1OA/zP/tD83xb5La/FtSfTK4tkl4Nn2uUFKaQ6cOE8Pb4WGpO+rjt
NqBDs3DzEVD2LNekvOUWvYdZJi1v9H6KaxAPo9GWunvN7VdtQMU2q4kOcJvmyI/ISl0hNXWzskl2
n9zk5x7HWdAkzX8d1yfFcAl2OFxvZ6+jl0O9X+tSkrbYKYOphONfYOf1UnOxDFcf0zx1+BrlWjgq
3BZ3VPCJziSe21CMtZHbR1UKI+buGK8rCiVtQ4ohHyvAn3Own0u/SDb+99MzLL/ir81zcf5AZvwj
LqHptZ1/nFEbCpLKKKR0bv4UY2ee1o3t3We91qg+rUbRqkief8qwTOuN/TejNnilunMl6FcujSHS
kRWXOhyNAhJq2NxsqebTIP/m7u2C/O1RN3D3OaIwH2WtL0ntPhdT7zQfzl9qk/tcZVAdPZyeZpMQ
bwRx3eMms2bSGL8Xrsm2A+U7t/weHpr1aZuS4ePhY/6GmlYFfGPHu9Pt5i4/jqi8m2tzS8gP3Run
Ehw2chuterNzdyH1/J05RcGU8/3ydXN5HK7uKStE7FGB3gsPd8fo3CsV4faGVM2g+ODw+3yIJ/lw
um2uNw/76EJMJE6YIKomVH2rk/b+WIvyu9DSJ5ARoerug8bqTxm/04ztv43tqnU8QB7qFlT/zYCc
79bn4qpE/ewLLtGMtkrKD5ykW1AOURUDLsiMMjBGwy06Mf2TKiaRzaP0Wq5vCqHMEWOBDV3QUbH+
lGZidlI93X6WQi79+nJbiOencBsVv4w00V3o/6L1psBYpJQTPQsuirPW/A8LYfAPU/ovj/3bOjgP
LvNcsTj3sfetCXKS3GpEYEPxNH4b9nvzTh8X4X9EmMMxepC8Ovne8kBnAtn1q0h/MNJz0jHebtdb
hvuUMiu/l+JCrGw6E2qxviOcLElGUF3HZQry/Sc+DfgOkAomCw4OYDe0q9V/kheBND2TpAjc9E84
0z9AP3UevVoNyDYb1Eqpafw/QNMG0UelzdzlaUVm3/GwV4bBMWodt9FwnCyJkdm81levRfgZ0/f6
Mt7s21MKnJEO99+laulvae3R8TEtqHEbFLAyar9DULXjeDqsB4w8V8VVZLok/XRZTgFKD6WMNumP
jkqJh7nb/M+OsSnDmfE20GFfI6UKjib8HnoWdDepsIpX2rICgFJMUnc/DOhsvMo/z+hwEjjNayix
0y0Gn0PmI3p1iBtt1oOnS7c7bqVRyXrh1d3ibku5NDhSM6ec9Fs8dynNCB50yrOZ6LBMx7tUI2Iw
rpClHT2GyxrhbdCouivqJhkiF6lnz0N1+nkBfa36f/XtFmBU4ICvNErv+t0NU57hWdKpuoK3Df2o
0ixEun+EVH3wMdQoIdXMQZSSzb7FYUVSRT2dyBoSJ9ZsLRwm/JdpjwqPNljpKYjgUmGlzBm7sJjh
gOKoM1/AFY71BW1XXoAubAN/DNrUHUxCjV8mNskoBNCS0ZPrz+YZmd3o0XR2KQ/gcUBMVaP22xxe
ez46EgS7bq0JfpdcoXK/hKFSSD31Nfz3RJV1ClybIowPJIlu7vFa6SkTyM6sEGD+1vDaENnXHXF9
K14bIrZAvMSGVSOl1xb60J9mVDVV4P4mROulgBzspVq9UPstS/Nwuqqfpqvx+Ylsbp0RLBzpNsTV
JsddM01dQIAuIsMRyJjdiPqbvmzXLS5g+mmESG3TQaGjA7NEJ0S6x3/6UReEAW3B8ypSNE9+pMFu
SdEp28nginl79WJG9nxUx3xZo1jJudJ4gVhyv7o3LULGEjL1werd6HTDl+URQT5JZLegaLZOzygX
JE46fsoFzdgBw1/GPWU0Mr3Opu+gWhhMLixhmDYyXGScSP7Wwb6EbD7qyDCRMKKFK7Ni+3MgZsqw
rzwJY6T0bLvltzSRSZapYw/JPqMeZBSE9Nuz/Pd1ymWThpB7MZhONpJh4xNaFeObQGeinjXXTs+H
2ClcH8il3XI/TmwC5yNZUdVmkSG2DEn7EJGcGJqNJFp519JrjogFRAGsWN26GRvaHIT5DkRiyDhl
WozKKtEOQtyswyfExOi98HmWiQUKIB8Li5+npyXD/WPKEAoJCX+RFXR5qZIR4ghrLEvpaN4/xZqJ
Cr26IRomk3LmModxjmhqkxqP4ZBP/1ypDp3MR1F5SrnUpvgDC2BA7PgBtoNyERq3sixlZDPegmeT
AabJ6L4yRoSPlDHizcbofmSeTNlvs/6iDyE8NmcLkQh0X+7FQIis8010sMVZBouEv8/MDy8nJHeF
P5v7IMKO8pguoQjDi1lV0mw3Cs30ZM8kKsLCYFn1fO6IgIPIkL2TOAnarhRiJco6qpOIaphIOBsh
Xf7LJFMMShcpQWk1iQ/p2bOkMPa/o1Ha9IaRW0b0aIhn5Mr1j4wZKh9FoBmIDUwsiK3wNvoCJNQa
xh0vZxQ2WqVhDJ3ssyxWV6uqAAGJ5Fep/S+j7fI14vRIXgOQjc5LAxFTHpuufulPZP38wnrV429k
er4Fv8hTygqRZ5XRA2SpZhFnO+7NPBVUfSqnZCjxAxlFwdc1CgYiM3tQAjz/xLmswnFyRhbPeWUr
3ozfd0/LBxUmsZspD2WEDByB5IJz/iCVgEqcQDe46tQ0zCUN0JAmePicPusqnKLW41FTH1FOgS/1
Ri39eByWxtEvv3EMsoCYhVFnpl5gPY+pz87VJsCBiz9yzODVr+diQwpH3ZL83elCVaqtc8hl7JPE
9I68FadNz4jME5HZdE2kZhZHAwPqvyptkjgvPpWRIlB6FeUUSD3Y0pnSHPKfJFnDiznFM5ommUy9
1qwFPsa/6y2/Ayig5uAmgFL5crWEPfgbMLpbjMqr5Wi26/0/ws5rqY2126JPpCqp1Uq33a0IIgqD
uVEBRjln6enPGN3b5/dmu+yisAGlDl9Ya64551qFYNhjMOj9fRlyeZUmc+u/1JCAyL9+nEESPTNp
rl6lZwHQzb9Tz30Q7pfr/frUE69CQfKP26hkQPpCDly5RL0MYDIHVV1lZfpryyrDEYndvYjX6jrV
zPRx6NPgVU9cpSRERumTfKpP06Bmuo51I1616agFxXWTmpaoK1Abx9JB1tRTs7e5BuEZ4zHY5xNk
w4apXa3/j+5C5iEqFjhZP911sSVe8n5km53FAUFR2Bk+7K4RCPljvzl+cO3JfVRRaYxhQkrpymQ/
PLuG6se1un+/gMZ1RgSRvn6L3SHSFt4xP/Aj/aM+iMqNPAidiT0c30lTROE/nU8y29/qEV0MbyCF
UmUfBEo2BfxTMkGikKsaQX1peQ7/ZGazXqTsSrh4+pLhDT6IXvLxjRffF/I5qadL/szVU82jfkR2
ZtA5JKBmXHo9HP2rNjDLdUyrRq1+XcLdF8Y3mDl6Wbn+eAZ1+E1Ka54z0qtFK9wKDjIZZ9n7yeYP
o/bDm+t7Zp935rZ6z7ITdLl3nPTvj6k1b4XuAp4LCh/dvBjQjhcPPtNiZfujR+mNCDp7XuUR/nSt
9PqoZ/TDU0yQg6ySSLmzypQ2GuAEeMV54DturnO4HXJAvmj4sGgjA/OWKLh51fhEgNZ7EyC68U7+
vGOZOMxT8ir7rRGwI/efi4RHpcCup64LpVdFgxyf4aXOQhMvqjKcWRuBTDbYPQNHtldJq03ewckE
y9Yb7qNujn6g5sY+OGljs+ruicuns9ArjG7qTvuo5Rsfpl+05+A3t51GIenr5Bv7OW7MQvbeay2S
GU18Rvax/XvG2Zj56XT1bXPcIN/ngsJONabyt3S4InpKVaccKMrWjMecsYDL9+q2Zrzcjd1PdS7z
Sfpac1No48wjqNboCcIL/Wi0n0AyBKd9nFt5jCMc4fnMUZLkS56URqky1PSp+urxnhqOsz5SXN8L
szeiF3yAodFjC8+bcnE4XbSsxBq81ARjhwAuOzB0uwx9ouEfTmPnu3xmuc4WVvLd/QNBdGrwTSjW
IcBIjP/gIGs/MiL5Ugat1EA4IUDWYDhoWCAEj96ItMNd2d/0CtwSTGScdTi0KO/LWLP9lPvIfy5B
e7dckv2caZhkQfuq/KNSCs0CsmTGsIAuX0RiOsNO2IAC8Ir0r2mun6mc/IusasmDHtkYhEOW+/7F
1M1srtJVDQXnXQ2+e/z+GiU+xEReo1/ECWLq/DrXLcPx1TxRQT5yUYIjopp7IxZ11271GSVw3jjR
31Cu3+J1+Riin5nUDyRHR7Z9Q4NRS7tQQ5GixghtOuhmZOpz42j+aIhTwjgUhi7K/TVuBIVO9VZX
AuQn9z5ebO4GpWauq1jAaMdnlCiAEEGNowO8PI7WdBCLB9iY3gt/2w10GJV7ObrRnkFbCNrM441h
JDTjf8jTOAVgQdJZvcnw9O/o7gcHPg0kCHCP6moWB/k/HbGbHLEUS15jGpx+FaFw4lLCaRlq+a6F
Mz9ah0nPIaNker3Tw8riOw1dsM/pSPfWwger05vFTa55Ti7fJJHrzCIFvLKhCOFt8ts39V9tg/Sc
kufN2VDJ8xp6Jp4b5wHzV+8AR+GYRN07P3/x/uk4aTJsDgSsUibFz3S+RLtSW9EBXR6wo9yjfjO1
1tBhS+bkFaUHWiZUJqmC65h6jCw3CaY0WroY63qkomcW9iwtGQYeYGga0sl7M6wzp8iMUioEUru4
wmzxeGbPIYUsmcoGuR4x4qFXXZlmA7UdGfRQam4GxrCel9Hr9npyo5ts/1aLVv3XiG8pPAK/Nsup
Va2xtl/ewBA3NmGEUauc+nMpEZD9D/8WFRVfXjaGoHKQCo/I4qV0xmv2vTxtPzImNr8hugoh9Fch
8HoHuAQOrgWDyJjbwZMOatBksMV1e92Wu08JLpUkqMse/8gH0YLP9V47LNUGwNx3sMkb1tAvu+eI
vO4cHnCHGYwMkzfPVH+OjOybja7Ms4PWmINsNmWeS64Pvlfu3gGlBG7CYTqGPNDyh9Ix3xsfPKw4
9trodMgbgA2pE/pxnk3/1jdzNAP08BMewQMuG3nAgiVgQRZwoESb0rjzyeLmRKbj3NK/xAvhjMoz
U7UVdtrLl850Bun9YqXKxicrj+x9b3z+MZMLapSrwDJPNnh60C8mI68rDTAnqz1lzi3KFNLcXQVR
ioBl8krQYCwyTgARuqWtgb4AJCziIpetQd8/tIO6MEKA+oxWOqz/JtgmcCJse9geTUp/MtZHLavU
fu8e8PL5x3YCRvlr+C76N05rpyKBLntWqnVvhvpLFiJ30Z4wtVRGZiJt5iwRsPQjowjKkxQyk1Fo
CmISItRSfir2aG9Y/ktNiQZe/60pQS+olcvFSr5mc7d/B/bBPDhslqPckcBeyEifhAtFf1ExwSOF
2wrndgDOiCAoBYK40He0ehd+r9SVRCgCUOp/eh8CQI9BLJdctTFbIhvitbm3IllRuRVmM6v6mbGy
w2sakjbLgXxPmByQ7O2Us4cOCpJ6Xb5JMzkvBpkXnXst9vuQyKEUAMHW9IWkZDInLQ5ofi1R2Myu
9BcKTuF3OH0ZnBryEMwhyDj/vkzH0rQyC/bHc29YmcQr+nPmimgGiveLcNHIbae4VlTrpe17P+jf
V8O3c6nzl2zvvzwYbhEZH51XS/S9rH3Jv6aX9bB6qk6Kd/S/eChelWO4kSgSh5w3RfMa9YpxPEuw
Xx/R8j0qJqPbj+AYfYySEw0mEWCsWhhQRxRA4/Xn8RJh2TJ63n+MBsFtmZyePL0z2tN9OZfMXg+v
i5uPYpd2N9FwB6uJzY6a6jofodFgAZwmx+fqLsol52G0+Jh0q5e/ZJtph6avKOav5/qlTF2s5fez
8mEMIE/cOCMrogqUZ64EaaqSidZRhqbAWhqr0WajV6SFk9a1w46wuLvbKQ5ZRATt3AuUXqnxcs2H
t6X1D/ZoZPDMXMOYtOSTqS5GuJwHie0W/jbd0va9/zm1ooyHMKyQUzvMfql5HOZBYTg6lc5PUHlx
/J8idYhK62RdX5Jappyz8dU26iGyrE+SB2TRdFPb5lpjSrBxZVUPC41PEOv44XD1eZjEdIEtXO13
CYydeXt2jvOF5zDqo+Ket+8OMaqSelxtPD7mkkF1GFHsfqRxdi25F/A9wOY5tOeXZI6FPfKL5uzQ
qqFlgmtYoVTx59Fb+u3ohURVK7HChLQR/Pdp16b5wmG2Ol+eFrUo6Z6S1+obA7AO+BNvkm73dnNs
3q6j47d11Iiwj31ufobR/gVFEwyrm+tjUn8rh/GZJRcmxjh6K9Q7ncd72DLj9+38L6MvTEmH/7lH
vxzsF1Jif1pebEYTht+2M6eDAEpJ1pbWeZaM2lswCLBZm1ThzfNK1gWInVr6mK2RfJsB1R6XpYZZ
k/lXSArMBKWk83DAgFNc0EzPvJiGUzR7mCBRYL3qpetWF0iL32iXAQa7RbIgNnvmZw3oBKqsqaQU
ddbFPf7bUfXBWp0Il11JUrI/e4vYvlx2tAh167uo9u3DYomJ7eZJHLdynbsSsgXJTSswdH9Zmk9y
enkSrjOVVmecqRYGGzabIQEjjeMRiU3VV7I20jlzN9Pwc5rencEvhBj81xQfu6Mz3TdJ54Vm0syR
PNIU1YzaPFAzE8xEwFhEjV3GLyk53oraJN05LR+x1IDENXZM1QAIsMRZmBUfrsuxwuRMWLzbxu5W
0uAKV5QRFD0n+6diKlEuXLEsWk6j/Ps+eiQQ6I473DxqDnuIjOcTDR4gyYE3o3d7m6RRoLt9iajH
MCVjU1k+SI0j1Eka9QO9Cu+i2CPJUFyoq1zmTa1mSyO+1BWSCCVLw0wM/TuVMyx1cZQ0nl0MzFNE
hgvNXWqB2Z3MiDh84qqOyI/IaIb7hdnjkKhYP8jck7mZNQ1M1kaxaZ3pBoJRUqMM1tUFwTfWJs+X
ZalkZhtqScUaYmbk3k/FbCaalScLf1UqY1pT2B7AIxaQNiESf/anHGmjzm7u8gFXjIYDrfEksT0A
YRjuZz+zWPLVLZj85UELBBZllNtksa7JPOPJjJYVi6vU1uis/6GzAx2D1c3+7+s0MHY81Ddvxs1+
uYbv4sNNobt+lKC2SHMJy25qJTbpwq1mgtCp9eeVrCoN4b+LQ0gT1GK5Bmn5y0o2DMbr8ym/O/bO
rAtW2BZJPmTsOIwKCSa6YEX7AXy1sHP8VkolnluGJCgBSuf0m6Aq/XovvE9T1bgOLME3B+vJ4JVN
NoQCqbrx+BgQLInGH8nzzFAyc1ivAGLiFIZXLrcBCwgIN9XXIdhDkjdvoI97XWBJ8Tfc+TeMXCKR
8H9X4MvyWCRGyZWgIoE0OfuG9bvhD2osXPQ/X+q0/fl/L3WFDo7FkJ6zX/fKbb92WM+nufNTBeJc
cvUSVONTgs+AHWbXSfO6EN+81Wv3zx9Qca7p9nr/Y/7850P4DTvfc/3fIXwB2cN+eTWflvbHnnip
1tebO9QoqmbJY3RyrjWhrhHKbolA//zZvyF9//uzv5KtR6tyfx6eLk9hN3mFIfHSHS0jrN66L6/w
FYPvs+fP2VX18Tl4WdzcVBsttvmrb38+hqJR5X9uQalKJ3roZpIk/r1vH1aFyWZWop4sf1UusVVF
q7U6DyA2JWXSiEsOQUi4L2pinmxxPmwMV9gbLwGH5sm0MSfaV3c5af75EMPfFSbK5UKJjqjFalgq
l/99iLvC9tA/nvIXOP2l6GX9LR+j6X6g1305ykWbYpLrR9X1dSE6PvW2IfHU4b037TZnEUaK3+NN
p1M63I5tULCBjdYoxm+H+1G0palvPhqcrx7v/0LornjX/nNFfzncL+lWcVHYH3crruhG1kNH869R
u4jJF/EtdiDRFmWCf7I1U/haaxn32s0pJROfU2M+gMxxivwu6Ee4Ao6js8njMLW8vLDWi1y4dWgn
I3Cj/Y+9XIB7nj6Qn7Lq5kEjMWXl4SOogGhRCXXt325NNWXI/+dkK/BqoJ2SYqZFpV+i3XOhWMwf
cim5qcKwcfOVY6G5+LBF/QO0F0tDgw0wbcIMEeOguR0MK4mGhjvMKvajGHRbWDitDhM7WLexBZ3X
i3cQSD92Vi9eKIHdoDkfSAmzOdcOG17UAtRsrHIT+7xIGbv8MFeUmyLRweTaUMVARlj/QugGJk5P
RXuh0WfvKSts08vM1mO1Vq01e7FqWPkxfrZDmlg//ixph9Ixz9g1dD3Men9mIPaOW23IZehlKFdr
bYl0rAKcB31qBPTv5hJg0cjBZcQXwz2zD6uIyAHrnCScII3arS7ob2bBvo95ZFpdz2pFFhrE4NUH
GI5mRvrWPrSPyeobuOlB0ofUwh7E1s2411fWVP0ANKJuwC/nuTyMyceKme7cthXIiV1dOyGo4/Ru
UgOvfcqUBgn6haN+bxC0YObtowxAQoUUgUvxZxkXyw+JN7Yr0eUK458dBzHvnlpbvIbKsembH6Of
vYQ2yR+51LzWQv/pYQxPiZel0A84uGR3AAh2VvkkAjclmPUFPNcs23jvjANGKSULEibQP5UBVjAN
TuxssaEQt7ku3ZafRCA1dg7u94xCXa3ox4Y1e3MaTaPcFbJLhL8ZjSn3w6o0wlm9NXVxyadB4/Zz
+Un0ScyEJ9GhFXwHc6KrDC1eOMTLg71J5BpongDfIPWm3LXkjMyJsVxO1/fzegk8atbYN4/gUwo2
PFSWWawtse/PKlhWvywjWkmZXNda1fo+LYoroPccES1DM9o1kkOj+soITG9k6XmLY6s8imH9wcjD
li9FCGZUhJ5WxL+u5Rq7aq9E+Hylt4U/jWGfGKEIi5Ua+wfYKCkoJqNHT1ytleTgaBiEs1DLMWaj
Ad9nAZ9M7xo5P8Jsko8MOUV3UyZZQ2PO6afMHA3PHBDhDwosGGAYIZ7uMedoj1Lv+iIYux4mWXi7
+sbo6oiAItBcthc3uoBl2KnxOuyGAo8Wm4hzqqCVopYXbPz1Zxn3RCxzlAH8yQJEgdf6DCJarDLK
FDpBaLVu3oLWC3CKZAvJ8okZpO+2LxfMof2z3CIy6UqribKZwgzsNytdOBFw9XTc27yJgJr5YmQr
aiuyXSHitypjonGqQywb+LO4/QYA+PpIocb39CWEfgPPEGTYE85QXL1p0o4SiXh0lW12Ax1tUjdT
0s1i29b0JqQ9CUGku7H7MUpbjEtxjDdy0UKXmJFN2r4Aeoz4Gvfv1YPO8Vm07cuW5F+aQ+COkeL5
vhkU4iLoiXieAH/IG4GJNmo4qEGN0yrV6NWn6NUgFJoxKSRRCHQKcvqVpayQhBjRlfYcth+ZXrK+
87M87D0/WUPwzX10AQYJGHp++HM08Xs4tAy8VysU8qp9voQTo3NYGuYLyC77J1aA4THZ1ku0Xy6x
QCa1WtR9HdEje43qP5qekuo6DuPTYzhNeuW3fP2SdGsQ3+JT43xZYBAR89zX1+J1Lwp6eAjOKgj1
avHnKBnWF4ico0rjtcvmd45fuo1eO/pcXF1uWEGjYaX1nIOHub6ntvK9UL4Cjw+iba5Lv5AQr6FN
cmHufuyTIcEWC0ZSHBTnCbKYeTyM+1dIER833Vbt+/10F+2j1rYS5WvJGfvlv1ysym/Dw2q1Vqvl
A5UlX4KZ2fRSuoRTwmO328zNdHWNhkCEw90ovwHVGufqVq4FAySFTdq1x0INGEV6Qcb2ypMxSVg0
pfeJWSBgiZu/oDPzmVTKqYtbg7aduSi93EwZmrhWsMzI18SE9F6DrN2tOwlUr7rFH5RN1w4kB2NG
bVLrZKmHAgfMzswnzwzZ9BpuVWqLs9+zSZmfmqla1121+ox15nlmx2/F4dJcwz9dv2zq/msho9jR
oS98sd1FZjPpe2ZGjVn/EtYKyiwFJoScUZNXVWyLzIuEsumKBM4uIZLN/c2vlCwFGiIi+edbGIg3
/idC++UOfoGV19McWpNJeH5avJQ29W/d295aoqib86ITInO9mUSdYYIYOSn9+PHnDy/8phc8iueg
iASYJK9U+MphWuVWi1V/sRHoNXQzEMx4AMbAUhokJRrS2YLIDUVU6YwxrObZ+87l0drImWfugIO0
FcNj+NPt58ImZ7oN/FDfYxI6h7k3vc49UUh8ybPduCDn2Z3tY8UKizGUhW336DEMv9yTOLBxNIgF
e3eNMMNqyAxW8JbKkRZ3KyKVeT39FJ5BVYNlGAOa9M66eP28d/DCIhbN1M/GpdZkPeuNJtPWb5e/
MY4uBHwKGYXusiaff7navyv0/HKxa1/y9sO4GCxPi/Hl6dzZf5u3pp3wGMEIb85XEa40p+9//rjg
d0AJWqWgiOK6RALwJX0dVSulUZArnp+O9zU88qLpW/d2G7Vxh/oMewqpp9erc/R8E8f39wRU07/A
uOnY+TqyKyqmUbGrMPhyurXJpnZcz1cKK6YDccsNyQBmKZDOc0TwZlWOOggi5gvGzXZCx2mXaFd+
rZmu0dHx03ZFcnoNy/aEqgUiZTm2WFn1BL/svgAJk6ryiWpyyn+nSnypn69HmwhPLXbEffv0ZrTg
mLI/pmuF9MwRBAmoEn9NvQr53yHuv56+E/+X1GsXzA/VcLP7J8/k9MGamUYnuMUmG06wLEXJplcJ
l3pJMDpHEjaSnp1orqUywHzA6FoNsC6HId+qjtW92r5u6RRjGSU8+Wbmb7xgncUIZfFmuZh2M4P+
7WEw7Vk4tvWMl0LNMbEV7ARRT8kEaJ+Et1wZJ/UjPExNUITxBPb+PDpLlpD+NDq+ADulS22I4JqV
R70NbL+XNeFtKSWSHyFpD1s6HpMspQSpPdUZGUplFP6USE9MeJsJuhlYoDb0K3C2pQ4t+Oir5HQn
ukoh5NO38Q/RSuMgKbKa0mz/gkkGvy2vVEoVMu1SvlStfVXShPPp6TQs7IFpoER1t3UzWPt2mSqX
7fbmhpwRMfOununt98abCP+zhjIsNg3nid6ObtTDGwdIyvKSeyjLSuZYGTDTHR5U372afVn6Jukp
FEAZ7JLWzOOZWIfUYtL93D9mFRGTs5SgCS1fNUuWOE7bgS2E5Cr5B2kxYhO49pFr6lKbbq7A7P4t
YzyICVfJNI3PHWMSFM6N8ANSjmH7tE0CQHZ6Leid+6ZFbaYiMGvJaACIxOpmuZmHpiO7HJvp5OvS
wPzWXVWMN8uadDLGsJ8Ez3fCjflHHqFla5vu/CYKHv65UUeBx0YAK4TINWgse5kPnKH78EeGX3Os
AzONkFnT59mZzd2prnWjOG+eUMWYGehMi7Lm5DUPuqu7GX5HubQUjoeV0bNTRE9avWn/PEUwO/nt
HPn/UfUV6i6W8/ntCOeTHmOAEtJ89rjNt49onamQUFcmJuj175ebxuoY4W5WxPKFoPbb6XZei3Ot
1f3wW4kKB78fn0PEMI/9Sbx4meIW0Rt/6y8mSjbRnq4L7dIkRgRJ16t9vOltl1Qxu4XLzXYcF/bx
9gaIAweBChYocW3VpTbJTV5Hp9vZ9aFXIgnex/1LfJ63qpc43NwFs2iNOBQ6Z/kqfNtcjwcTyNtb
RD27ZLqNCJarMUzfEUgCcfYqHr7l8skwV9/P65VZfAbjQRI1vceDaBxGO5DAt8k0Lgyjyd0KFSYj
5n51joPvFyCZUXJZXm0qSZXdjZ5A4+tp5brUj+l4sLw0K+QH3em5WbgkSNinGNSF0bhWPxZRpATf
Kji8nwn/VxSu2+tujZah6C7hEkFjHgRTSBcAW6eroLfeJ5t8Mq4me1hk6/i4idf9JE8/l0o86vXf
glkSDA4ffYg3ExzYknm+Pq0l6+Bqf4xmgBqEquf6KR9hUlseEtCiEkXWO4mCSn2CgVwp4Qocq9e5
QpwD1n6eogcGau8nCH2XGCWekmOTV5+u91guPoV3q0F5l5RPzQo165vqEAe5qI/d6jla98ZcnX59
9ZabX5GWn/p1epNVP6rrZNzLLeJR6WYyjE/D+EDDw/lg0Rmt49mlDu9jNUzyozi3TmYBVqoRY6TQ
3QdJcR1tR8loHg1J/u5mi3qFcRNGh+5msOXRSxzM4wktF3YRBmyHQf76/D5neHVH5eR8aAa7aDfY
95PyFZH50+579ZIcDxFa38vDepMgO9g9FNexKdWP6ihZ5xoXMLlqzDlMXy7zZDdEtktjjMPS1oXQ
JOBBAEuV6sX1XeU7HFssA6PCBYkyutsmLNzKLsHsK2yhOkHOC+XsbvKJ9R6j6VSIsE+EOITadkXX
TodVvFhHqwsGg0yWxf69uq4vpgl+eGd6zEN8PjWH3/tc4O/9KtLemJesPpd7jiguX41OCYr40ry+
eQ0+xpV2PqxPLvEF6wG6Lufbs+L9YZ+UjhEtdbiYhertrnxNnrx72d5WTtHw8TSpw9ZAqU68OXws
V6N1GPdrjK8IsfroEm0GNJ/j3sBZrB2TRTUZTxlqf4nMEFX+ZWH5Epod8sfSbLNju6o+GbZnnTUk
WkOg52q+yDvW4lqs89QgRZZHLj7rvmYGaWl9yCBgJykg+woAbTNcVHK3TzL59O1sH21tDvgFQuEQ
FK7fNpp3kzG1E4XctLCfX7WWLOPKGcFkMrBFTmX9CMxsCZ+1CSCZaER4wpaH2ty7VOMNUWuCLhU7
p0GhU66RIrIXfWhIb4s/8Eq2hdUgTSXqh9i4LyVkZtVU7EHT6ohelFRHYIepKpEjZrb35wU9jXj/
G/P8bz3/EhLOZ7OgNs4VJlRKdvhhbJJjnMMkAxXApWHVpBZto3cE7RH66SiM0cbE7+15fIBGo+nR
XfMQffB/rvs8i2hSz2KPFUY52ifVaBMN40n01BomA8wQ8L1YwDOpJPv4z6eAUYWB2X9OAieWWj7E
OAshCo//EtfWTuNxaZ/HDwe0H2sPY1nbEw0fBAaqyDeGD44Q+ePlzqw3TJsGgW+CULrf75vDK553
X4JV7mstIujgfqZfUh4NKlWDV2sEqVVvxvKAOl57nMBDz3jz8OoNrXbXO1uVUDIQbDZe2tDNQ8n1
6EcJmofR5AE3egn2yCoGpdti2o1KLnrpVoI6URAZLYUGijkQKUp08hg+EE45fgsv/ftiml+uu+nB
31cAtyc/VHNk6uE0RuOZKJYZl5Yfj8RzEuGdKIpUdsyNPZizYxyb9sT8WRh5dz0F/vWrRIDjMa/+
kQJm6IshnBGbjA6r2TYf0Vz80sv0sAK8ItWi9vArgHqnnS2Xdtkpvc/rx4cKiVMBiN3UwasATtNQ
WCGZv/qEFNZ6iij7nhB/zUDHo4PWK/hB/pihtoLXQstvwpvNp2jihpmxARdRPmyuJPhnNXFS32Ng
VIBNaKIhQzUAuAyv9aVVZ4YGi+x61kQE5n9OKwmZgiuL11SLrAb5PfWenDUJqxR1KdmSf6M6rEZp
R3lA7cOAmLoA5Rr8yxUasTkjTyrzT+lW/uZVKZFos2wRE9kjUvdRyToGZxk+YT/vMeUGGrI5Uu2o
A4bv7SCuriKFyvrsCIFlggurYiJmjAc0Qzw9/bFYo2CWe3St82CUw6jtIEhleXQcOnYYE5Q5hPmr
QO47+mGJgmQ9GRwLYhyaNO+QxaYrnwRX42NZGfMX+SRSNQREZGpYtiBQ7/p0eiCD2kPu/Dy0Rg3+
vHo3HIYv8sO+3n6eNQ1b0h4Qoqadfhln847pIlWOVwRdjeATjimPy8jd0Nmv9naASSKb1y+J6RkS
hzgBXgne/+1Dp09DGGzCqZxIpEi18DB91oxD+bwm5LY1cJJvn+D/TOn1wCHsIKtmZQpcH67m3RwW
3r4Wdst3aktzej9Pm2GOJmCnqyG2TgT6PygPPRda2ybprg2iBovvu7siZbES/ZUlC+WZj/4EyvgD
s/0UtcxYUq4C2R2wHhgwtBUbMvi6Pwkae8x6xfzgaTFqcBpgRqSDi9nqTsVMSTFNgQc/s5ZiTMwt
RL622/QsbZrs15jjVe7LcWNKhKnFstknpm7SCpFTt6ny5Hb+qfB6jUgYW7BnqlM0Y6nKZyZLsZ4A
oL6PlnDZf+br0s8PA0EKysktihzNDXCl8Jgg2RLeuQl6iGF0ABK/fxSTL7IRbu9o/kdlYM12hqk2
W1rWGM2awRwn7s39SRgW0FX7e3nn4ztcspm2NIp8tQIy+WbmZ1tOah888wSCoDEVRCa2S4nfoLDX
+bbD2LKa9T8hPTQA9dNAoaxYrTgtcuybypy8zBGlHwDAAvs0+6wHxlqCxaDH5y+7e2sUHpd8/DJf
Zl22iuW4eQ7BZ2P1NMHQwbVDi+q0XoLVH7+cW3nWmVWz/B5gjO3bpW+aEH+mRRJPfowdIFWTbCHL
nqQgFl1MY3W/Y1HLPu2I27iVDSsepTe66NyJF3hEgtYygbAZoPpxuOH36zyVGiq3ZLxiLes7csy0
pUCNuEUVyJnMUhFDWmciOw4+zJmDl+DD4pSW8ebETrQLV9/qkQoWmWiHTnpNXw9AVE5ChE5e5pS5
xQsmZ5Qg/nLhT15vBdMaKaRTioklcczVxG/94wRUvVfDrt36JIZrt2CF0RLvPINpcfHfpGuLNHIV
UC5Q/CXNsy0Sh6BsQU8Eftu4ozOs/Tpco4Ke99vj8agF1PZcG6tZKHnZYYKmgHkGIWkZo6XBmqmn
BDnXRq3rXcz2FtNrd5XUswM3YOiylZSabsuvrFYlNR37+HphqkRETOfyTR3I8Lu3W2DXN5g2Dk+b
5o4Nyy/fFjDLFktdbeusfmkTIemdxkE4fl+paV58Lpp5vM5puHSnqXn+KmhRamNwWCc4sO/NWvQN
fqgCDEheZuI1Aqx+XF12k7+E57+Hxn6JsIQFfomwtpvLZL7Z4XcnX9Q4Sn6EMZHbt35XIon5f3rG
LcFOjaOMzUMWsSUjw7GECgnY3VEiEeVI765jY8fPklDchMJkaYsnkDN7bIkfsqGz8/45Xiz+FsL4
5Vy+FKgmle1wHRbxCj7GcGb2sPavPI9TAwoyOo+rddzOUbZn5czVy98/2TAeqtdhsqkvolN9dVN9
KcIDOk3rg0nzL8WPwED1D4Fsip//cpkn43B3yAWLy9NVJerOWxeM7WKSUnKVOp1CEhFyUkRStDsV
dQwUgIQYo+zkz5eo6iX473HA3cHnFe+brzW8beVYHpbXlTO3+hh3lxEg/e3pvQdOEJ0BU6Lb92IL
FvoyvkR0upi+HkgsW5fo0CfEGE+jcX12C7P2Et2O4u7r+htWBGhEu1xdSprth/DHdBbfVcrJZF6H
2Xq3BjGLLqi1utf1Fg1so/h+9Fkp0CWtOS3ElVOzdDffxsVjfMlFtTum1GDWXD8LMLWO0WbZ+Mtd
KP42FS3/7+y/1L+G62VpPQtGlyd8vkKMBPHi2/RyNeCqcz6eDgof5Vm0+U4rsqf98HODK/nrgYA9
nlDfnvHvfeW1dk/inB9FpzAqwa4fdrBVqn3Hw/7P9yn1Vv3TffoiiliNVwtG8+ryVFB5W5tcb0bJ
Bp+wdXIsJ1V4KLWH7famENxsS1F/WQ9fp2/FfTw5xFStQb6qtDzcoM+Ll29LTuOdXr0QeMP2AmgI
PGJ4df5WqX7fwUVfPZ6Kr0sMdwqdMSSfGWYIhWgPGl6Md2W85XqLy22Qa3BfL+fksIr7vOfwKreM
R69VCAfPCwCiXDSsNYrwvLhz+17u8JeL8fvbVsX8IAgqeUybvqSys0WucpmOge+dzXhswobBsaTe
3adSYLMwKYkBmT/WZaj46ObdvXQWA7cNSEowS0iyK+0/36Lg93P6l8Myef1lThe201VtW9p6WHmI
Y/AHiEotF6hBq96NiNfG2KmSi3GElloygbzIvGg8SLlil6BZQeG8Y79yndUySF6SLH05WLwdHbjS
fZQwsEATKoPX/RIXY1vRrNkw3X4J23u4trPlmj8uoEWZNZABslj7LaFTS9Jh60hnXTuuaU6a/+ZR
kYbwhWkNSAn1cKJy4QtDLKF5ZbdqI2Wc+wU9xr61PmSUSL2cP7J0rWgpZ2jSR1p4+qbwxiDLwGT4
Q4M1iTZ2/T43TgNJL+u2BBgEg4SHvhmbevo/ntc8T+YOTRQICrNgLUCHd6K+f6K0ItHFxkhmhWei
bklQyhqCJttVKtbQsqJIh+kyLL3sy0fOh4TWEuw6aWsDclA6L3wPb+QE/g18KcKZ/d1C+0tB0g3h
l8FRm12my1M+VGjnPTZhE/uSI2UdwpTDPl06FaANSZM5b0SW5Ak5kC9SU0E7ofdC1uZNRqBlCmAP
yFoU7hgeZjg1QiopVTjlEJDl5aOl1ZY0MKPqTe+GZ1vJzy0BS1DYN9YvRuCbAaJoFA7cN3lR3q8Z
aijLMY4DCXdTyG6w82gEc0vnkFuw5RRYeaiRP0kb1JJIhSW8vs9Rwyq8iaMOZv6PzRLqQSrzSDGw
0X2X56ducE7eYncgSyw2DwY972IIrv3ZmCbOaTO/d5NGcjaeqNDDZmUFqjNWJ39etWrzjMNDRiYR
yJBG4HC395jlqgnMUP+yIk2HH0ic6N2AG8Pjm/aUg7KkL4EAV6kruP1p17QRQ2r47rDSz1d3pFwj
vYt0AufnVpm4yL9J8MzaMmwopZWwCRAwwNYWYcAcmkoezcmYimnmh0Vy+oofM7mbl8v0k/svSAM+
IgohJgKWm0AQuLLKQ9cR/qoBDvDgJ90rUuBHkYwdNbat6fuouXg5dvpPrBapS1ehEHmgVviKveGz
f1R4rf5LohXdU+xxYdArsLI0/yFD2EI6W8ERJvdv22StAtVFVl4Fa6Xj97C3AFCw2b05WQaqaqYY
PBqJE8/R4ShrLOTwOZEtWhmHwYSRBSJ0B5kcJ1PMAmGgCYVvQxn9u7pdpGyt492E0cnzBmpr1E+b
OMowS4Pq5yyLlu5Ya6/x4ynQQwfEpkJ8j1fPFdgR5LL3I8H36PXwJMKqOpmWUY9YJpDM6Xoo4sp5
C7V6rWdH2GQ5hsIeCHBFYsyl8g9l6LrZ/3lUWcHreCBRe/hc6umD5l3Pvou9ZX36nGq30jbC5Axo
V4/vNXWqIE0ZrDvnANKM4l3Sz0/yR7nu6p5tABCdBigez53CY7G3aYRblFtSinXCEzUrP7mtwIc+
EnIXP8CFpEY7qtGjoe6CUsWXS7ksBokqVjilRmVwXEDzYRcPYXKRJnnCtT2fJ95nKO/k8I8ZNDpq
y3k+dipkn0AWa67YmgV7bD5G9mVyKPVpz411B4CnOYIJ4x1zE1CYLjGg/yEvBsUlOoDMcTKD2QD+
ehmvdoSzrri36IgDO2zuaJd4An7jaLg4xXbxuxugSItFZiefw18LAS3pHNOpy9Ie8yUVwqZV40ba
JsaCO0t8Yz1nb5U2fkgRPWvUKVSaNuH21CWa6QFTHoyhWsuC2PSmD5nQFJoZonAZEbWUJIDyjMuU
Xqzmus7ocfKzkMBLLzyO2hh5srpwvTxRTaJML63nlvmXr3+gCCBNtizZmhMGKdXi1JHAiwX39H4z
cEc9dFx6MwSExrjI4Vm0MwZTCLvY9LuKAhuLUIrjGgDYMUxTBFMwmx5L1a5hrpDj6hlKnLmeeXZG
U+JSEGdrF2gnI+zneK4+ua6V6xDcG6XEGeBo9yKfvtuIyQuafRXbVH+lyBOuUM5Zffw0dHAC+UL0
fBg5jhi4Zz6TD+Clh1VEO9UyxUtu7kzXH5NMQx6f4WB3+UwJmCLz5qAZ6J0nbAqBwibikpyoYUIW
lmRLyLi5JktgFcFuBeBDOYpLUsBSVqpPWXaxuCRRZXtNb57bQzbq/d2Pcstw9Fe7mBExPdx8cTj6
ULFIgQFMXbRcTB/2fUqpdzK5NWcWRU6+MvET3CK+cBdiPjlMDi+Z0MNJ/tPMxq1H9NhJa1XA0e24
9rfsSBznbC5ceFpEsbwBjwungQFIsXFNdJfOYB5JwxldWUrEMTV3yFqa2ulZ8snw1nU/o9wS4iCN
S+8HUZKfNx+4GXIrJH0cuBTw4XnAtYfd8jrQrscFw9mHYRSQNQjnQAQTfjzfCLX5mQiW65RnsbH9
6PFG/F8c1evieWUwgdUJW4+mZkD+KStYqFrw4pOprxk769b4WZx08+IVo4n9454pPb6F6p7i+26D
WrNhD0AHgpwbMM+WOpfNRSgLK0QkLCVcVAPAc+fykS1sx87Qvru+qxN/9WLjXpF6z8XG86YVnrwM
1er9vj7n7L0cGZyUbgXpCBKZVyjiAuxV4P6++nGLD4+DK0RqMh/oY4zYd4YMNo/exXqTh8iVZRUO
PTY+mNvMo6VbYWGXPDzWeJ5vtvtQGKKehYFgD8Mj560qNqNOu8MfPgwnKSy01ziOWZmi+JWGPyLR
PyeRY9EJp2plgo8To5gW8P1moZEGlg7lf4zOGPjcc0NlDLCMrXSIOuHyaVnVoe4UMkb1DZnmmGbB
D2rOsD6zUuYYUvDLgCFawhKSs/MjraFMAri/R4pu2aKybFFAT20g1TRlNdafomRXhDLP8456pzl9
mpotW5BdWMYRSbdH17mGLecApdJ+cAJ8LlB88zzHhEua9zI91PSkql1TKh9xLfTCOtTZVjGssqoG
fekh18A3HVdxXqqUGUc7bbh83ODM1xZ7Ci08hlWNtb76ZEzvBzGViQodlkfiN609skNyvbQYMANL
NuISDZykzhWOhIPpiHty2iUYlgglgD0ZgQVtr/WBK+8NdkHxdjpEnU6G2pvb40NQV31h+Uc9FDZ0
zCN93RyeFo/m2FiZEstr8l6l1Szqpf5tTkyQ3nefSdWUZ1CGsEgDGIVUa9O2pJexpCwESoyjhspi
6DCzcFGh6UfV1zXQhPKIg+p/Xybjdr1wUQhIRjP8Gh1/voFLDgY9ijl0lDkNrORVP5BbEE5oUFV7
Eug3OZGZrQlx1m1c6BnODboWclROzEoMB8XFKd269marLhekV+0sb4L64bHGYRNakzlJ7Oo3z5xa
1jDbDHhldYqMhRwFR5NhE3vQ+cvoWfS6f116GINwm0BZ4FIanUNGSGZlli1vfNzOvaLVYMdV3OG+
UyCPVaQhUIzlj9lrSnQ0iA55ndw3UpsC2KN8tMOVVsRW1+bkNtUUOafS8bQi5eIYqFKZ1GsI7hHV
3qQtl+jWInZ6pLcoFJmURlBu0R+V5d5U+NAMqR5QQ/iAkEMDy1QWA3aekeOI1l4r0Jcpi1HLk9x8
oJTn5+W6OEo1p3f+O7uZ3Uxu1hx6ts9aE8gI7faztzxHQpcereF6FnaI8doi2ysGhg+Kb25T9Nw+
q+3R7QXvEkYXN8zoq//qzbLcDL8r9U9wtsnETedduje42eJVe60jtFPaKbslQCYKLkFLG5jiO20r
8BCzG++OIonEdcvyqCxIVy0f3SQvi2squG5JbkrO28tHasVnK/UCUw+HEV4C8eM+2wfCV6OTNBGg
2WJWDqi18+lkdrnGDlLpU/OAHtM12ALvlJIuXDPP0/mYrh9+nDtBeL/CAbfEiCvit3NixFGH1UjH
MUbBnvpWdq8d/JkeSvtbsXSdAIy6cQPgkQXWs/6vM9uqbqSoPs5JIsk9bKu1W1xNj9jVKT2K1ryH
X1BfWllBeEhd1xFX/u7IDvk3q7toOg6QwLi0nuYzzLwPV+U7uzWj13rik5mU/usd95ikNet5Z5Kn
DNVpXL7t77F1wwiPJ0mW5ZChNRHA2mdI3GHLl1W+TC7BuGaE71q5m8y5enRrqBtC3vEMK0/SZ3x/
34yxeuKNyu0VVV2uII0elGxkNrwegKVDD0usygFcO8MxvXQm35yoU6atsyjsCWY5K+ZtgSh/Ur6R
gVuZw9x2H2e/ZkZWyh4zAwiTnsVgS9FcbMwVQFa3HlElOuqGLyBZrASZnQEWPax36k2W10OM2rQt
c2JBOHry1AIs/ix9eXldJ6pgdyzCJCJpY/nBqr2+KTa2by6lgYLM2yGehLBxWfoZVyhBiVnTSFRW
Suljk3o3whpctAEhEJDT6x3Dzv8j7EybVNWWbv2LjFBQ0a9zAmKD2Dd8MbQsG+wBpfn190nrvvGe
u++Jc6L2WrtWNQqTObMZOXKkBLgSGkjMJUBpC1suFBXx1hLgFZS3nwhiGcggyhvfCZE2fuXbiCxM
G/FAhKwDATjFQcuHOGzplUXqhBELtEP0ZR/KKGlyxLU8OT48abhA9VDU5NlVFlBSnd107NRC0ASe
seAJMhv8+7zh1sd9flaaJaEWxMwDZ29iA1MaJ5+7yvC+k2Vip0/ZBbWS2RsCeAHRb1w5AGxQLsBy
2GM0YtpUEL9V46+aPXiSAGHyWldeN+232URiX2VXPshnuJDEbW+NbrEXaAMr/1XQl8/lyUABFTXx
P9EK6tiD8kBTXilIM54MHgpqaWL9RUqtzYZ6r07ehvESfIU9gIqficCbdM/KjAlIK9+B1BLaixWH
l0ke2IJJX0FsCX1o8sUaZBepiItTkS0lf0qQGtmr0ZaJ32w0C3svdeE/pnn6rT2K5DI5cObJBONv
TixJduHJe0gSIXmmQKrMAuPS/nj5siHlNEtyKesr1vxvtRpDnhb2ok66WUXxwT/7m/0fNURA6XdH
erH+uneFpSFci9ZTiTWTx/FYHb/JmKAE0gIhVT92yFyOqPDk5B3FbtALMK917oWuhXIipDWUN8VG
yhagsH/roF0FDA4AKLLnZV80x6Bl80AFZxcLIG90pv+qyoQ+3o1kaJuAnQtMKd2uf+SKC7s77d73
FAk4YoKOFIsjUYzEKhIHyxmR3EHABeTZCD//UtuKJ6ncnRD2L5XjPAgEQ4jWJo29Q/PBxH8p9pJA
ikCsNC0Jz+fv5EmXOd4Al8cxlJDv8+1EKacCOMnMYES9ds+VHCjET2tgFiKtnq4l/v9LP+hO7tem
R/yewDXCEkLs9xs5fmaCUeQzy4Vm42RDuny449f4M5P5bYIKieSO+ErhVMo9XpA6jrt0+gpBx6YY
JBUKKdMLS7LOYTzS4AIgCIVAQEGRnJEtIcf078DIAUZvnYdJuYgjIdvoLyf9a51t/RQQ3+HEIizY
6JkHmef+3CacCzkjUgcQ/tafnKGcmD95Q2kPEaFOMb9Svcl4nuJq5NnK5nw67VDiLnGI6FP+MRLE
K5QNpEtlFoTEi+KWxD2K3OXmS1r4nx4voYrIYT922qjwI4TMPf25GQlkZMMyDUhirfpMTLIx+25D
+bctIZ+lO5s71Aixa+K9WBB+Qmyc9DI3QkvU5cX6yI9vZJrA13IYs9NSrkZMnCA30U5MkARQf60J
6Oux6mdYOgJ0C84uYxNoxP7C0tJyIGGBHMqYMroMhBGvlrm01rBC8rkARGKjSolgLS03yK1i1yxk
ffCrdHZf2OviUiQar2H9BemSfz8mdUe6nGg852dkP0isn84kY/iL5f9qEX8teLKH/lS/JRcxA2FM
yn7czOMVbTJH5jixsWkDYCObTO19S7pNBf6Lj8Ur+LldGfsgOoPUAX7l7IqREd+HveVB5oyE4zEK
N+hvuF07FEshYzwIIGrKmic/En7wAICr5Zm/bKaQjDcMxcnH0uknu0T+Tn7OFKWgwiOSxLZArp9v
oH2LCN5cVuqKUDIlpr8mwf+RbpJBIdLQLfCRbCTZQCgujSViSCicWLJBYu+0lOKJ7DExXPlY3udG
QCSfkbfgeOR7lXlp8d53mKNf0CpzBZWTPKHBMxMxXtl7EobI9yXAgYYt6J+U2ATl+vtBGTfZq16/
oUh8+A5c+QNdJb6R3210CLXkE+mH+RzquBxGsEn3uJwfWT5qn7KeoiwqvkLwxiaeRrhZkpXJUaTH
WN7uq3wq7y4gUjOQ5hbKfHQ50nD+5yjEnx0/SGJKEa7OYX6i9MkkA2INFszyxQpLH85rAChswT+S
El4DTQgqAWIbGihVyfXHBdVDyn+kgC9koKQpF79IN7yMgvxDRL99ZXDNpLtMDIcElNyKxJIxNSKW
j8dLDJys4qvaBOWBG5mdPEmFEqIvEUyVNqFNINLCm+/NnAcbKN+QHSXXXMn6SPQmPyUx3l9DkVww
oeCJtv4qh+xNGifuXFqKDVuUjIWOIzpMgug2Iasi/0mWL4nCH/QpOEDiCa371Mvwujf7M054LS6H
nSj2RdZXnsWLr0o0YHW4A4ku5WndVn8MyA0hlfi26zfkEQslUa08HOJHaqPtnhDyDDtHIItwgjKO
OPdMBnxCUDKgjaWTnMa0FDXAq8MEsPEfwU3YtX9izX8EtydlIOFECeOWeWHgbNKZnHlwMf5qogI1
yYfkYZII3f1rGINnVAHupbDC/2GNMMNP0HzBK6UsU65lLL2QcKXl/6tv+mLYjEWlRko4UgUROItJ
I53Tr1SyhIkrkqlSmeHXIEc9fcHzs351JzyqM6Mgnv+X0St4P5rCfkJFJQJbkTf9+9PmdTYTXo13
+RsmIa8oH1I2QkmUSyEa6guvi/dDb9CrdOF9oUlIHkHQxHeZKQ/GKAFURBUn6siCcGMVxY/A4ZLY
6u+++Bm5/spesHG56rrFAHte1m8x3YIr4B88DRQbu1SnvrgdmJV8asolfdf5zq2x3tyEvLUsQSYD
6uWKx0KNAtvid159EU9m2irdGuTC/4XB8O8mRKJ+8L/Ein8Uqe/H5jWqySysGIN+x/C3EPaQYT7C
Bqj6onAmH6JFUwd5Mak9yzAZCS4ETxHop4WsnqAj8ZcZfBTogkAetIYpVpJIyp+/YF4GzKL2iA+k
0ouqOFIn8jv4vm+IBzLSTzc2RF4AiuNDb0Z0nYk0LQTXW88U9gNhZwR0Y5CzmHaCiIoUoMVp8ucb
IL6oEr86jZ1Efw/mGfb4SwrOwkZsdatItOC3ERQWnrPEu9FSpOykbI6Dps4p7llugAP4jXyl0dvg
eFwg38lOk90qPHbZT1J//G56PmNnyNMsvCiUilfUu7mNjOheWKXPcZwjwEFBiBeKIQtCCSX4T/ks
7byCdCwvD1Gdzp/vqTohBsC3dQRn9Y+XihArkP7fuNaaLxpxd+fDS10ob/6NWTm7V79NzGqN5GRR
Of4q40pZRdBDgGywEhms2vp+RlcnEa3sJ6l4fsFT9ix7mb+FMS9X/eD9UHPnlN+5S0F1m99aOKW1
rrEUQyJ1rIIt+p/3pPVvKVr/siX/weFLHq/N8fP+5PN3b+XfZ2FpJ2pz1o1BTm+1XRvcE9s/Yg9U
aRs6oUnOAbKc0SI4ralGH5oCkqmqOhohXE82FVRCAcOyd8fZGh81v6zmhgcjmN6vi27upjdTQfit
qrnFzNZCHU7jR6ArR269542vmrX8L3zLfy+C0DYY8G0w5br5FWj+F16IWU1eG7ONBINJw2wfcbfJ
+Tfu5zRXVt0W4LcJG/BSIYyBP4fPU1utp+PN5KplJqbeZ9UZPBYTKMyp37xFZdbfbP/zE/j31LN/
ucJ/sK0e7/f1s6mU+bxmqKgSFE41txMoZk1ahrIY0dai6V4qQ6hydd2qoWVYG9Q+nfttED0VU1UV
wTDK8Q+1Po6YFdtFw7VLj6Bf7+cXO5my33vGhhYiZtm0S+e2r9cPm8R7Docf9LVjbTV1r+ZvC9Jj
Br515wxilXv/L/f476RMrH+5x39Qt1rnR5I+Gnk+T90LagWJAxXy8fjNaP0+emFttku7bZgchbbU
yaBpilbNMHyp+/qsoNfDwO9M6t1arCsJBMdqd0SLVHlgpO6qpp+TYfHRVXtr3WyUeHTUn8fa6Oue
E0207skM2ulbjf/zDX3nZf5/fMF/uaF/WPJT/f751OPvwB4J1iVZFexRCgciLyvZplRgCtLHJkC/
mE1h3rSH150gJxLJSkzUHicDCRVpciP2I/hDOMWL9OI/Xy1zi/4dO+pfLvcfp7yoG+n1WS/klIPQ
1n5M3Iudw394OyuEdsrwE8/Oj052ZhDtbHeB43ixo4xWNXSvo8Yg3dcqDGe6qfpt2KjrqNL50LdG
2skWbSAxPDuryVWi45S4Sc0QMWBmkm49+lVylnsnZSaR1a+W+lMdZhSL9JGVIoQyx6WhzPpRFQ68
2Hafhz1+/aKC3h7el6XhFevSUi1T0SUHrVXd5jMQO1VNkB6MEmwQILc2V2g3fgCX6BvL7bZyg4aH
SNWSsbknu+LEyyxStckxtUcpchGFGrBrfhgzSy9hveIb7mbVuzuxnla9A7GQZgb6iVnJ06L77lYr
QVqiiWw13GHlsF5fAI6Y2pUFQ+cyY+Dv9C7CV+saqoadkzp4tv1wVugdxOzkPjbDzpizNTW8abNi
1+YGDaj29GhvJkd7zxDl4WLlt3/895BZ85vxm34cFTR1cO6BJgT+hUqeXa6Ye5M5aFl75Ua5Jne6
WkwRoFab/raoDo3STXloRR9Tm9bXn5bNFx8ydFhdE1Vuj9ravru872yQqs6kXJ4Q9xxZepTrJdTn
k8NiPA/LdfJRNQ0jetC7OtOqmt7sYW/9Ggx6kdLXMPe1k8dqMESXaaNSZgurxmH4udnZIOvWaY/R
z5oXqyYRuNB+Kt2Nbg0RAbQXmxD9Xue1kBr1o2WHbBVmQ90aLpfIXWfbwqmYunRp2Vv1vV7e2SLx
sEUTZ3oMxlZDH93Dq6bmr8itKuOMl/zk3dbu1FDzkubptpfqfDNIddFYNKz+40Zv8KCSoMvdSpx7
4q4HH/RwC7R778qs+i31ZTF63mH8Vvv/fMD+vRdtI8BdRYulDW/2/2UfRlHr0y4fG6R2egUIQFN/
R8t33r8RtRmJmkSGThr6hDdEHGUnnadrLf+0T/6mM4qJgEoK3CYVHZHZoYGM7OXuZC1sGKpFNNZJ
uBD/MvxcsoF7KH0RMh1G/i9dEpul/OtPIEdiifd/0cJoiFn7/83e/97nP+x4aTxu1utSE0khKd48
IW/EVB5h88CCAtUA15DKgtQ1zoADAqbU7XwswIMAAQKVYPlQiRMSDhJp9GQgsi8F278cSdilXz4L
oVIDWJAxyf8lCLf+LVH0Xx7VPyz3s/7Jj8dHms8fKJoanRUjJP2TRphp5tYGfrhanReFtmuuD6bp
dtVoYoy63ZoK8FhPexOuqjogLp+Fqzq9ggwxT3DCL+j7+fKoAIVKbbV0SyVMvUPWZPJU740yFzHq
/npaQDcc9/f/LcapV5v1fzvu1/qX2/pHX0m6sZIsidrlvNKPV9dBM/LoQO5dVHTVN/j2N1obQ2Gz
Mvtv4vsLUkaVjVcM9a7ZWNBmJ3Qv/cB6YFofis7i8ZgUSY8X5XRRH9PKN4bMi4B+0NqG5Gc9f2XT
mDmmV19fV30iXZQnXhVntTLV+HCYGsqbHk6dPliqWmXOBylBtaIBQEadnUb+qsV8+17fmtq3bVUX
FQcJ95syg/79h+hg2aB1Ouey0eg+2hDJxEKEbK9+DYcUz1xGWl3Urp06MV0dJlfs92OXJG4M/woJ
mXtM+3Xdh2zcnu1heAYexmjRwJASUbyH9HisnrZXKPLXu458b/oMp3c9RhQVUN7e7xfVzgryhb7l
tvRtr+jivtHD7Yd1RtIH9Ige2ioIEu0eFWoUlBadV+dkn1VlMmnZk4durVFQPgVsGtu31CqiA5L1
9Y992r7z7/o+tsyOH/BYTmoBhwYdBkAaQh+aB1Q5COuFajCtya2fdZg5vo2m0jgjWq4S+njH6aHl
RPpmqUzxVaPvjb08YCzMwGal3dN606TNvMO18SfRs9C9KTsa2D7L1i292UljeSs/vOcQ2o3Ju2aF
ahX6Qwczm3kYMiR+0/nYq35/wesvik5/1cbN1wYMKFfmiu8UGlJJGTuZbhCq0WBN2YDnuWCcRdZn
gHt/+xzOtT5k6oNQhk5SNV7Irbac/QEViKluofwb+RyHqR7ie7Shpnb/xIIg2cpr1qb9sTc17Pnx
bG/zkJxLOt9bzjvSe9ALe7FvJkAmHi19ep47undod1HHyDRjNJ76rS5L9jY98sS+yAwfp+Pauf+0
Db867tNAX3SnU1JIuopjN3FgXsn+ahF1a6LS1Zu4aFG3uIoVck4Eqaqxyg12PCCNDmaJT4zivRAq
rFvsjsJ584xiYCvOEC3LbHX49m5DNdAiIltwN5MzYsfP3vyEzNtB9mPbfqvXbuz1HGfQ9p31Rmm2
ovdYPvrgFxzaRY3nWBfRBbYg26KhWnPkEYibX33P00gD5Jp3ste6V/emWM794rnqr6oFD4Eq//fA
EUtPqtugph70BN9yrFNllzC2xKeIMsMDq7TNXx+bbntLVeinI2BpzT/rPUf+rm/BtM9Jim3mUL95
6PXOom+TxRXEBrpij/eG30Aq2VJMH2AHuP22Pa32D7Tc2YvmHHJZ7CUOAkaIINTsp4FKTRp71FQW
1mnE1ATq5TXnbGcyH336iWi9ugSvqdF/ymuPn5HNJUROzzmOhvND0r/7GM1x7C5OAxqPDxC11Vj3
8kVvru/60N/nb+dpjzVBlz3nHO85x5FagA1wplSk2Verm7qfnLfTr2H0UBKBwKyq4e2kYxNhtEZ3
7JF/0qhTVT2e9ENtT2ru3XWm9m/9tBeS0JsB9FZNd5vn9banydZQOvYP9w5et5cunPl7urUOW8Pu
3bXgeZny2JvUrNctNew9x72h1XM0cJg3R8vhqba9Q8WejsdIYD/cz3BeVWmuuIQDqj+2OYLphvqT
vZhqZ92gmLkdopvNITmxMmi4ZGwgTgPnhNA7mpXgNoZqm5qbTA7Nzuo4eeCVamebQMuuH8LwguU0
++fxUU2M2Whyw9UFO2wTH2+FQwvdRF96RNZzSniFHUSpzki+XD9AC5p9YLcHdDJXWbums/JLDIjo
WDBBXd2JV6HruF2sqt/i2fuuGxSkBciAy0TqRH1Gu7s7izCYKmgRJeruQ1tH9Vsuu7sgzG6E7GEy
NPQ5UWF9XqniTRPlhvGHf+qyO8svOtFIZcT73Wu88/2P7WONg9WqdBFTST1Dv7bvKrKgDDjZ+tGd
/+cnxw+CbmuUq1nN63Y/sI1+28Ocl6b+sksSLh6FpMh0mifvpZPxma1cqvfYWp7Dq7ujsseBYSd0
NovzFbJWPmijm/IAzUdWiAiYv4xkcH/5VVjJqLbdOkYRXN+dCj2XQSK9P3k+TRnNkLuoNNksW6MH
znh4Bx62us/59jFimMOn8OKLu3fVzPqO1SJKnJdjKnPGHo/8zYShMtffMVta4iBUmsyXHcnBRK/I
QnYImxUmWwMtkSJEJTXRz/Ux1jVs/GM8m32qOKdd7dRvbtvXgYXnvyWKMDx9BteKX9VMgN1y9i8t
bTy19bIvxDcem7BXzHoelzTe3zP1vLHzaZnCAYbBh4d4C7tNjR3BSeEbE2f1Yi4SqSx38FbI35Bq
Y+MRIZp+kYQ4sl9PZz8Ga1O9U396GL84IB0zg3RYYCAiaa6L9MtZ3JAGwuI8r3rFu5GlQtYsFI85
rDrB1e1Ojh3VxQsXz30GFHL02cCkf6Z+1k+qgcHp1DfOx36VwbO+v+f9nCSAvtfXuJYCiD9n1TzX
N8x8j1+p6nfixgbAlWWfPtzbg3KiKgHgczeqOy2cnDXF1fGo75XepeEWFjouyQH6Aw0xF4+RKvQG
qhf79obPzmkCIrm0V5VglbJxz0d2GGu0GeM6V7B+N5a+0k+YODFTbpAhsqYNDDGu99bJOOmUrMth
Cy1qIZYUAhfy08RKlvhaXPNVf1aVaXzscDGbhmzBAXyTgY/6lykrRJJcqNJgOR5qcVysVtENs12g
4cS3wFi2GEAeloxACow5f3/sau8BR+uxYNysDq83fjHuhvF6d58ympSvseoHvvLqzc4O5KRJdd2d
PHB+pNaDivx+oTAPld1L7SSccIObs+Nkz072xFyenbOaNdmWLxVKTNOe3tgsYcgPESt3qqLuKVXw
ScVpOyfbWN90ZXKk2dUNylkwm52QvKmq33pz8Kz7Ffj0RBaIPC2p2er4pGanFWgBwt2MoB8ZelOo
4maDmd15CXgHDHmx7yBgtHGqsxdUfSJ3Lpc+4KoTWqvwiB7RpxNU1GZRu6vZ1YZuuHRnQZgOMC2X
w8r33R3K9w/3QcvwmQbVM+BDyfgb71nR8UUXvxb/UCfTabTdmYmca69UG3tDejzCuC0D80QIRgJu
N2jYuwzqFee1PY2aMCEu3iZ2j0gXY5MUnSiv0oPfkByqmY0WyVlE1tw0tqFnmPq2eC3Kd8dA+EFV
FwxcgEos93RdvyduWdGzMwbr6CADEuTqFDx0A19hbzLtQkpCYkwD85/nvxu6RfH3nATH7Ce/GPay
DxPhwmnAimMtaTc2ov7RuWXrBFosuSt7gBj7NioJcQxN9A6XYVSr+B+RLSpnoUHhTwXWsvHgd1kp
/ZlB+ASmY5lsi0su2U/EkWw3uq6WHKJIzYhJHVzFBpISk/66I9N//yCdWKha0z6dNAAF5flHb0L4
7J3HD32rs+q1JfYj68rv3i42hfscxstmkI0aYaqAbQGdxmiqoZioUIzL2QbOUPqeD9nyqactb3gb
UZej21h5r+Ad6AzEwxpTaq0nvWU0HG7LEFzL0HP+/gFGHN4p7B9a6jpsqdyyjZ8mCZQ6P/0TUMXZ
a9rUxpO7C5x0Wn4sFpZ9ymHXb5/9YN86BP3D5uBj6dgZ4PsZHfIQvabDZkJoUlXlL+BNrLKZoZ4q
G2wb82xGwGG4zr3UDWjPsVqP4Lv+tv27qsTKafeGvXdAFTGMKdIdMK7v3aHq9V4ukwVaigmSd1bA
HOfXgxkP0M3Ls0E5pPjeMYLUaYwfq58oGea5M2rro8p3naa9HKyrrirHZ30nnk9UhPJfuBwQqAzN
eWtXRXF8iFzbNh/2bsEdIdm7YtJsy6UU3fy5K4arQvx558v6c2ZQvmLCbOGUFQRHSHorADhUlQ30
0G+zlioPXANTFY92u2nXEf+IVFsnyKLrOlGmPv+CxGN9hyNWC1iOe2n9bCMizde0mG7ThEW6b1tM
PEBFlmRawUYR3siL3CnvpBt9iezqfUCftBGpj2pFTmXyewrS/q8UcWGJUZSd39weVNuBgwbvuE0N
sQ1f4CfO7Ld9+aglb5skDkpbLXyDa7aXPG2UC5lbDh1cnUdsKwyAqjD5Q6fDnH4xZfENw9QfJwXp
0DQ+H2nbzoPjW4/OejIh5gjcENuL4p76/JiMRtF4MsyPe7W7nTsdArKlWnQaJfegiKrq8UbBz12m
0FnVYL0+X3gWLwPB8XxBAkS8SBm0i/BIixVqgR9hMNFS5L8f54FLoJ4dx+7o2h81+RUBSZPOSTcX
zUVbRMced6deGd22hU4xKVhukhpLDDOYR2RPnn2CkVXu9svpZYdP8xYMc9ZW3ekzOZrxIdjt0/5V
aiZ6f2wwbkTYGurV0hcLXw3lJM/d5NYpNk6jGJILrDJ9v+uFRZKT7PbWvk9uIkFCvReadvB0ayon
VAzD29a3gsYPDmuLUGUFPr+8kXitegetyhh9cVxjrXMqpuezrvCD2D9DN1YXgpbjMKFvpe2TZKGU
+bHfLX4vX6U/DUMvMJ69xcOhUHY4PlA1oHvxVLf35sNFheorctAaRqgyO59KN83ULVWmqci9gBzg
o0i0u6KPhDJXUMf2n9wJpLj8YUPEy3vH9uJkR25rnVDi1JgkbdWcY4/EHxTgJRl3U0fuaVouNzaU
ybdd65+PeIp2ac+MX/ElZf/5cY8ZE4a+semrE9TnNYXow9X2A/wDEnFVR8I0YjWXZ+VmaGYix1mu
xy+Urnfjhiz7oL86DzEbOsH20pNew7oqmkRAG+iLVQSK6DBO0YcFFmaiURhgq8n/3PBI6FvqJmmr
k3zT96Iztu6aeaBId1wEDQuZOBXZbjqtvtSkPZlEAeHei/yX/YJT/7384nHUiRxWP6ezz3QX+qZs
s6AgPLyNZxVGCvhd4ofTCIzDkNBKmW54/zBgqREwU3NV0OoHMZa7RYnCw6qDnKRq9hCM/+skuu2q
svpodqhXGNm1XVpVdYrH1pjxjIjYZMqsadGgMoghXvPnXUV2Bcj0aQvwsql0FE+jO8MHB6UyP24g
zZnEqwdp0rBhT22eemFeXKbgNMM2tMN+O2NjjFFqhOoGxEAONkIxxjsG8S/KE+S9yExP34mO52Os
+PSO6GEwPTJUCM/hbEry+kg1RvvzEi1sCceQGK2RBhE5zbo3wILj3Ra1v4D94XRJHvjSCxjqPAlR
u2JRoVnfFJRsAqBZY0A4oLuRWwfBYHkAcVz52qQ7Koeqm/gvvbv0d8UZx0yESZha6HDXdlnC1rYO
pSxZEBeXWOgLAwQJsN2FSdZLM8z85DznZ7tt72H1I3okEBmZSBhY3o4ICTxD6gy7hMTgSO7FheHQ
2aYWgfeos04G62X2kzpXtQxc6kZnHZ5GBJXGxjEKh/PnNjc0chmdNwqc3XOkTTTXGSmGp3wBAgEd
pNrpUXPARUSq9OfbSqdHTisT5vQDxMbwF0SJdFzoSqpXMREuH0N0TjtiQBYWKeg+8w4U4dU76A1K
qhjjJaTgwVAjoiEaT0+d/rYje/889rCOHJtRRv7+ce/3INNAbKihmqpmIvzC92GHNC0eW6as9eGp
KQJtLwAOPbLrTPVBJ0FTBFIh5JdBNb4LoHfpzID2g9skyIa759TqA+1NEJxQ7rMF5Gdv7N/KTU0k
ShaQ6IhVMw7I44ISWyikamn2AkXIf9qGjlc1q7u6d0PDmV0cim9aok12LHuljV1NnVdTvRKkdC4e
GXRkl97k1vk1ujyAS3dZRbOUaZmKybPIXpqdUdpjFDADaGYEUJOfzUd/8LXUzlr2KBt1Bu9VG0es
WjX1cxwcSW4HTWbXSnEt5+PBtnrPz+GEy6jD2hiN6vjcEQH9LryOXHdmDVHNGUjd6G0PqkFi4ziZ
Y39dVANmNJ4W9Vlt8msNoZEQu0dom6rXhXLe2fnGwl0yiFExomNg2YLXenPW77Ma1vT6gxJQnVhl
9nuq6evV/91gkTVMlVylJXM8SC0b9hke/GkwC+noUNYPe75By5vkoxXUdOaz2y9PkphCIllm56Tk
AHYha2k+yYjJ37OJa+grexUQ863DwJ0B1vPRmp31eYAi6hgH3nAHg8zqtqjpfQgqe+sRwxSX14U5
RllYZ6MafDwEcW34AkZDtwZ0fVz7PzDiGBprl9DS6/LJ8r7NbL0dFowkVb0t6ByIc01T0oVAQly1
vhLFB6VG1/jV6tTG0Fw/qlizdWacKdB3f/buzCa/9f2oFqJJe30M33Z6WL9Jzz7bV9z9NFaJ3c6D
czu4DZp4UwbFF10C0pYGy03tyFjc6lXVCDiQxDWQf95MnLXTSu9jo6eIfqoxsFQ/tlPpGGboKnCC
xR6nr3EGQh3MpNpOjL3+zZcPIkbGfQQkHYWDFz7RDaDx2pDTFm/nlHg4ahakwa/jePmLWt8tY6JL
hqzuIju54HAiGyNF/VWNMxFRK1QmjFu85e+N8uxDNzmYAE8Mf9WhAOTvj70jIY1bXog04DQQHOg6
epGDzWb3aXfnB6dZGMq4OTFOH3WhsW1CLqXZMLsSOIrKmkr31k3fmmTy+lO6NwYIaBNtF5sqKwkH
DFNhVqSz9/COoCTAFrNy9X2/y5wqqdZLYhBgiDNft8nqPzZVA6Bfs49HB+73wvA8XEFS+NiN+p7c
WwIjialMICyXSolPV6rVXRCXpC5QXAW8BgiUFBXL1iZmeJEWRaMw7e7eWIpZrd890jvdr2x0kxaf
TT/dUT6Q1TlCsFQcpw8RAytUUzvAHdy4LOUjxGFO7jscvKU6v5/lUYFNzwrcSrZNJn54nKyeWOcL
YUKYd3c1cqkNqfkwrepfCDu089ABoespJXJqFxenBN1zrZSySr8cJDjWYeHc3rs77KcuU3fMHD9D
swsyybHb+LlCE9VV0d4go5U7glV5iKucMeNxQs7ZO7Zsav2mOUght6VyxXHFblf0u5P5kT2zLrpS
13HVhXAgJLdKW1Wv03fVJ8xMbQvffc2nsbm/ERPHNi7mBi4Exat/3rY63JFBlwGVRhIF5J/VeUxe
if3klRNdHKlD4mUj0pF5NxlXLro6rz9xyqN3p8ZY7fp3AeMaS1onsSbdvSvjgqSObqcq2NWdsNU7
C3mrVh3WBGLLWnpFn+/4sXHegvJU7kEjWFwOixTa7TDSoNEI9p7ppkTYDGJKvFi/Zr1e0yNYyFKi
BITd8YD7TUxtAgA6pTy1anXCF4mqDvur/tiGogLm/GJUiDP1AIHbdmtYG+0/66ZzOQWXameBE3qA
c/AAQKCOMGZ1iynIdaIAgDgCYPOtNkBbTc8Y39s0u9efmvdYvVRwdmopoensF+Nc4Zywo87fDXBU
qMUYa1q7KoV98V+o3p1HN/iANCtFuNHD9N7DN++Ltl02dETnxrrMYFe+PXP0YkL5p1tG9sk/lxCG
rr9nu1CG93IRHSezpd2Uw36y67ACnGtLO8vIsp2GX9ZX9BAsC3fwLPX6ltgblTGIGZlbNSBTZKzT
PXi0fdI8o/uz2aNl84vjmTXx+S9aFEZOU0k+/+w0DBf9j5NjVtSBtUvHV4cIo66Ki+7FveE9t6kq
fWD8mfOhhciYwlk51CRDEHR2jE3LjuF5LxHoTCme9W7T6u5sWyCpDKZUaQf8knoMJI0WmNDHvg3D
fn50ytVTkqj6RdVGVHlhGapF0h8f7r/jjUMKlUlljFwQxGSBex6Qn5dAE5fRejNdtztPtNn0Fo3y
oW783hre/Bap7ZGKtzrCAkx17zPewrDYrgv3tG3E/K7gAK23Xkdb8m7IGtt1OtzW/PPPcwwfkNul
otxkRio7Zbg3Ji2d0jRK0gMb1lKRf2mNDyf/VJd7yove2a7YZuU3utjEsFFYqGpFP/X9qLN+XGdg
uJk5myVklQo0b9VuuGahzkyk76JDfQnNzBZU5Dk8eQX4ReRYFzJLilAn1aro5K3mlV6szplq6E0d
RQOIM7xEu1PDyvTa4xZ5qhXi7POq86Dtn+az7nXRVJ+GC5td2OYEFYQDJiO25G0Wy+b0BYR6Vz9w
PJiZdFQNZNXJyKih6tHGe8nalpTaTcZyzdPxx0cJkuOiDsTz0JClgHP1i+XhUdr7R825aq/B83E/
v73YYnPEQ8gmKgfpiL/FHAjBimf5BAfPKHypp9TxKp/+y6F2eb1WFFqQ97d/3GWEhGanYtqnhyuF
xgc0weZwTL2PsjGMCOoX5oCQQ3JnQOz7alFHvWbHtLCqKZJtB4/Sl+cV3e0gGt7V8vwg7W/0hs/e
VwEVGnmfS6uvmkqEEp1hOgTWuqh0jmW1o7rCOEzeqOCRrnAp1L2nMX1XgEFiaj659rxpoeL5Ievv
N3oPIXW8gJBWp+7Gj4KL+Ud3v/lFTjlYSFHY/b11ZjsQCknVxH8VDFcOv+kesFsonCyxrWfQwxrT
C9wTVFk7Iaa33+DBm8WuAf8QlDnfbL8B85sWhMf+Uwk3zEgkBzw5GfBnPNvl0/buysBY+xpAiAvf
5BgnnbX1uU2C+R5Ljvo08RQ5Mv5tezbLpDiTJzqibUrdepSwaIdw8IF15xhRwrpQz7r5SWq3THuS
K9DOGbimQJfm2QGYbqsCPR2BDarOLhl//g9JZ7akKLaF4SciAhERbtkM4jxrekOkmSmjooAMPn1/
uzpOd3Wfqs5MxT2s9U9rjbQyZthkzWfzvNPh3wed4OY2812UT40N2O/jT9k1YNNHoIzPmtoIv9ON
ygZ3iveBLLyGvVNcx5DxKkERSAYYEZ+dxrTqx/qIB2sjZyIy4+Bpv0L7W5sjx5xGYifQv6PaIbc9
EokjpTqm5kpAcCCgHU/IFR1l+v0FfDkQ9TdQz/8b34JJYoh5esQgS5er8ttParneBr9k4SjoiOKF
admNBNkKtgHCD1tZ6DZ1NSsb5ndt2oevpz1wlweEWiyg4iFPyG75rWr2ku4rPRxl0AL32tnEwHMH
/WuYn6WTO0+ERe1XAIqzTpYSn3aXjyf5c2/c/bG1iEZeO0K7ULHU6petDHil4dqov58KjV+3Gg23
kblUN5lkFN3G+2AFcNubCoSTIDzIYI53EF32MPi1hjZK29c1dGm9Zrddvkmn3GnXyHud4mIOCTtb
SEpTdQ0m+CbH2qljEPLOMxefHd4H3AIb0maF3CDQrwYxebg+nGOKHgDy9vg7yae7yUzypcgK8s3/
PPNsuDqah5kUt2T2ZrPjyewixjxL6S/XHO0x00knSSzoSuUNAJaN3pZtwq16TucbXKVL8Z6/g2/B
FjxKVSuUy41Vxb9VCG8kzf/m+2iLTy6O1ZSu+5oSEcTrXywYW4jS+gI6Y2zkk6cTtfN2dqRkljQ3
De/YHpypVUdwlvzo19RelQoIjKxP6NO3UqdgPJYwZrkwCY/wqNTpt9gSYdDDAgR3KmQpKFv1y3AK
G0Xpa0DjgeoV1PhLoCHZYENj3QkAvg0wfNJtX0iyPPJqZvHPuxTPGuUEplMKS7qrPbNKBtSZA/sd
IW9LjaASlM5Dp5D7t4BqrHzuqJebuLDCdt36K/LIdfZwbdDWdCJ3mh2YIqHxxnJ8qjMa3nR3Z8j5
UxagMmExJyyjo+O4atBK955WQLefL0f9W9HGvcgcupCH6qSOVJ1318GkYEB6Yje/14UOHFU5ZQjW
vLGgwiCDEJztR7H7QBs8Pg9pDOUpxRyU3Jz0RgPz/SIjaXdvD5W6eEMdyc/P8F+Y8pyRtYop/Xlk
vViMCK4bIIrmUszxxjH9ScIu/OfnkngH+AITXgh4uo0WFh6/nAkwNO661FRFxWzYzu71lqd+t/8d
J6Wnq655IAv1KbqzofPT9JL2q/q+mwjsTfb3/ONFD/dMTf26oSQxJt0P25slCL1yYSQQv3982cYN
jVAHF6chNeQrUQpJ/fTdPhqUKzbrVWq92uUlITwWmmpAtf9XrvYjCZ65wxrcHw6IJRK5++Jiksv7
xpoI//4GPQaEkKujJzvGmKmmGHiDavJY0397HL2tr5x0+ez5Lp8rJ7Rk2p8z6RpbVvNlaFf7N6IM
CDC3j11F+/pSSu9xLDAkxs7gs2CIcde76feI4xodqjm+6nDlujbnRCtfx45BR3ccHsx1eRwZiNFf
KnzjfGXPSddk3NzhMq9r2zg/ce/dmnCX3T2ldRJ1mQ6nqubcn6vQji1xb0S+rfNTglaZngt+rnXi
7aA9aOyqME+FWQbpp/BLRhq9E+etxzJtVTsrnwB+o3bD2idewXgu3uOg5Fbk/nagGfZxJR6T9dfX
K+AIRcUieik2+oapcH168tyuI3utP22QGEpNl6Xl37G0NoKux/2L3nyTcoI2cv6Z2qfH7M9Azz6z
a7dxkz11cAiis14bv40d/TWp6H9T6Uhz0RmX9vfuDv6VT5aNQm1ADsqGIwFKsBGGHMhO9MrIYxuv
spnuljtYUi74Mxp74H/4T7qBIOjsHx28xQk4VHClMlrlhCI4EyZZzZG7BU8lm5Zdvr+LZ7n7k/1h
dCG78SWaHdhkBNyFiKJsfLkcWVj8se3V1zDcQoE6/l5veMepx+6cVvZiIROTaFFURGXIROXSSuz2
7y5PMcbL/LzdBS0tQ473q9Xl4412/xgHPgfeTW35l0WLJDbFDs/bvK44xySu3EAzmJfer/l0WGVf
vw+R08qdIHnXR2vC1iRWYd1+g6MNTbxUL3S3nX01306MtZezA9QpQ2RreQkqWa/tYBdETcMo+sV1
rNkIZvY05lu8BrBIcwJglN4u9pSm9rJaEyP/tIeMg/qh/1yRHH4hBDFFehYUnlmRKeC64Qpe6Qx3
ljOR1nL/lC3ggSEQJTCj9qWQhsDqi1PhU8E/KX6TCH6qdFGT2fM3k2b/aXRSNA8N6gb8lz96sAUk
CiRHvVrsPfsxO1Xn2l7T1IMefuz9tuakcPDAJsLfyuBQyUMgs1lnwIn0fxtwg329vxi0z8yOaz+L
h0R+kiUU+qKye0lHyOqaGtP+FA4fqunWMz14gfAQ85CeJMiiNRO6Rb1aPa+fp/vXpSIlmOPpW+km
5lNeR80kGi6ZgPVE8bjX1vjnh6vnzxF4+dL6DOjqYrsdn8q3fVG/n/sOBKi+4gWgTj6nnHDnc8Ox
Oebs4tzbDYduTxdbWytm3i4uAXT8X7RIr3z/MX2shMY5hByAPse78C2c93Q2+Jo5XkbygImY6/Yr
+22FsPE1n0OwoXW18favwouFB5DwBMmEDX+4QdPYRQLJ0nv4fTGTo12guD2PQ20LsNJwnb0W8W6/
r8QV7Owoz8awZt9pR0SzLJyrN66IevL2mggCLpXDap+eASjsbbjePkxaFpiJ9R5UwqsWFZ9FtWSX
dvuLjAxBhUVZofUUrFJWVX7B5ZTq8uNgw9LkoY6AI0csckZCN0ObIBk0BjnhvHgLtvSTY7n4CAwD
+8fckcIZCTDw5NgG2fJMlUEiw+ye2XALqyFwI9Q9XiLuh9JJlhRlxRI+8Ch/uMSWnmh8hs7Hoab7
QdtyzBQ3Q5XZQdDl9vlyHc+Gk6t2uEISgD3cOmK0uOlQQXWyigw7d7jiwGmottZW4gy+6EN/w5Aj
sinEbkd71tuZ6jymhwQTiU+u9Wv37Oyp9bLFbhLSUEc6oqlfCC9dmjxvkbdpZJ9LCR0vfqUMkvcF
+MusuqspYV6zp+xYjQG8FWeMpQuYEZWC9BNxfYFNM95O9JKhoNjqrEN1p3Zkdti5f8x4UGi99c1Y
krRWM3sMAHegTKJu9eT+0bGDGiggYBdQEYMyMNyVV4ICt6W2qzt/0544+J+bHRIt+XUohc9SD4Qw
DaLFfh+l2LIGEX2D/GyQ7u6oQhdn9cZZzAOFHivlUgdCxWAWk+WNqK/fPM/jyDmHGZCtLDNq5IuZ
bUl7nEX/DnrR25vfdnMMF4Mf6sYhPdIE6LFzHuuPLgxlh5BoT5cGJYScY2kmokIuLe+CK7o2ix8j
+Pw13F6cG+nADmLnjxl8FmqoVc6ng8ZkYWXg8ha7LKBkgFQYUmHUBJI9MYmP+KAQW09GvCzmE5bO
6z4DCvns4Hwns4kYdrA6sgkPXQahma6ZTMbvSWY/fuRUrPsxA14qnSE6XSDRngPOpcv6lmVz1Nuo
Ye5HJDwIIG+dQ776EF/aNkQg5SVb5FXWW5LqtkkJKCSxdWwecDyWimTduCB96oZAZNnxLQb42GkW
pO4dHZVUlwPzhJOEmUZAelisYKbHb16Qtvg1SsHnPItiEUOE5e6mxGCERXrQTNJ0Fhfid4NQDQiv
qgAVRtzTOHBovX/vsxQKyHngZNglRdARtNouSvYjLayTOLErF/wjs1nBLJTbB6c6cxidRHHSS2wD
oHyorunknDS5mSctBqeysOZ3Dz+0dZ7E3rSjPc0dEQMIKjASiM6XJUexmx6KIbKA1BJTDW2uS8NU
g/JMpuYpnb4y+spyI5bJ2pXJ7Npq6H/N7/j4gW+67++M4FD2y6aBaEZRCGKDdOm8nI6/DW/KfMDv
5cASOId0KMMPNrpOvUS/vAKgONLqnZpaBIzsiDpjqSBFuTuH5iUlNwnmpl1r68SRuYBOA2IcgPtr
FkLI/jBRPbmgn4V7B18/v5BS4OSN3BKK+jlHucdECEo/TFw5S1M82DuA6nITcP5rmGvv7ufHIH2z
dTSKc7jF2Hk2dlc6EoOnU/W6+Dt7oaOZdGTZoAigSkB3gmN/MDXZY5B+A+pfpwmnpb5tCJB1H4oH
FzcjT0N8doPgyVgenKG9Y3xQQ6buQIcdrNiD4NNcrYloKG4td3j32gxYmsRJlGfwAysJ0HseJ3SA
ABbaLLnsLc9bhP7luo/QGJ/2nLrQO+ECBSt12f6euSXpILQTWJsUmbOQcExwaoYCTLsI592Qk05b
pcq1j84ZTQcR9/QmbHBGPVCxG9G01g53Un1SN1FvyvGu2FzIWbMw03XZLAcRvDdDiT52hNKnmyXW
sq/nIz7ufZ8FOQATnVfjFVxNhmvJrfD+A2Crn9wCo7ENAvs0yX5yewraq7V9p8uRtmqh9h64711t
6FpEBgzXD4arItHSWrtWKckLb1xM3hVmN7d7LwHXy2LSKAIyjxwtBNm+mjrRJo/ntBG8Bvb3fQNl
ao2mA1JDSCAlGIM3Mh57iZk5r5hTFbi12XTG/sP4EJvKtBx79zfmQxHPcuYU0o7uB9iHVGK4PJ0E
ZGWukixBYvN7wmut0Axw6uUcRL/bmIuYFnVXLKC1KcuF8QufB4dizdaUAwCLsqSoRsvCoBTumF/y
HIjRY5KgmaNhkne3H5NCUx4U8owgeO0EuuyhOG8oopf71Fxe8IdvUZqy6GJqALRtudvHXtweH0Dm
ICx2XjgtBlepWEosm+yQeaXZX8iMHjTV9uc+eZbim7YyWxsMaE3sE1jMTwm8AWzv52jO8NRFW8YF
JUHJX+k05cwGHal9f7T5slBz+QyO0Pyv8Ee3f5CiMeq39k9fFrSrP0zgjyOkSb72BjpNNR+k/u0A
u4autWEGAO20a8/H4m99FyEEHUAfpQtzCpMDuJE9jL8C3shrSAfGG5AJh8kmdizYuD9trRgb2p5M
sHjU0v2hp0Cd7xFmxZ8XDNKk9Ke6uFw4a//pWrCeMskEzk4SoGVIfct/sJDzoAcRv6DHXCkUJIEU
aBaClo+8Asix8ZaDyKFlmicYi6QE7ms5ZEDBdAf5FLvdYsoIoXR5OnWbTCDlOvHBAg6OByLYWoIH
MFzM/WX4UwRzxFiVt7YEfdZ6bc9fgXuK+CR4CC7xIf42OZi/I8QZbneigvepE/yLLmpiB59BvIfi
A2aSBiuE7xrZ1vCr8/3+fggdT/qoQD8lXYCrxR2iTpRNtYclR1KXGlC0XEBENhatG/gkLQFGCt3i
iE2PhK7Iejuik8rcbfDTr0YXV6rRaDyOLo0id0buMJ9rMT74wd+eiFLpQpI/kQPwn9gWt+0FD5Q9
pgjWLrMWXu2OuOI2/nm/xKUJqu0wcfYobCS6uk9mq3I4H58BNkCrkBhB8ElvSEKrgNaL5zfPU4eg
rngWnfiO4y/qoNhm7Cz1CDe9uF81pudiUEndXYSjXORLYwjPodnTXeLcc6oXJs+YzLqYDcjnRvFx
bDfkn0P4+LSHHxpyRne0WzQ7Y2YSEP5wrQ7/88M8JYk6SMIOwKGDhzX4iU7RLAzmHIn74p2tow0L
FX4GeiB1mheirKA+kYfpSb0WMEN4bJBc7ICMLwiNTtv1Nul9qpvnjJjEnc/DVNhhFH1xdR19FuEr
SFsnhPcg3o6+J4X6dRJCAxWmlNuPZAXqbLl3azvS31xA8/iml+76AV2CoU4kyvQdEb9jhevQQl/Q
rYwVITjOkIiur0i88ZGt6+8U6rN1SmvJnfoDWfJcfncf+xtx4XneCXOnBtAdTPZ6cnQ56CX7h1hr
+8HGsOXobefreyQO45cNV8LP7VfRnP4vpVco7JP+g7nok9swGwOu9heulpU2Dlz+RS+dL+MnB1fp
mPpxeRV7bSxDhe7Mn+OwdRXYD1BZbRLOQ/RVuWPNKCcfXyh/o6sUtKg3Y5OBT0vAEBxWRjcbnyAu
HQVdwJgoBYDJEG7APUMNx/u8sasjGpJrvR7YNZDFiWSQtbI1f3WCZVRbHXhoqvttwV3Nx2WhUXs4
iGaoz+X6I7RaaDf6rcpmQUeTTF3V+xVUeLVAZg5WNZ5IN7h560H3UHdAi1bMoj6qGIYY6vD1yyKl
NFLt3wykK3R+Sw95FFXxa1rvngQjFYyjHlw5f1g6rD1zPIdu30pZKsGJJ540+kpnmX19u58bJ+c8
EVbhcjZuU7q78XWfXBCSpPafVKGE8syUitFlj+d8yaeUix/ru6KVWHDkfwCcggwSlkWPjN3LRD0h
gLNgpvJErTnBK24NvPH4NMSHaBscKok3ZjzUpismkYTsogyspZYIK0cIWS3J9A7Wp7oVutR8fpVu
Gdlp9JvFeVCswI0XBrjFw+2crrFfW9p8pBNU/GXrKYS+2vcI2w/2sBf/s8g0YUMTfckhXFxga1bN
HuFfJPJ2qQFrT3E8tt/UOgxrdqNLdVBItIWXPTSGb5guySCdGKJW8MA5cSzoiMyDkqy41jWL4Cky
w0eNuZFqkfOCz7nivtuMZ2CpMOi3Hbjjexa2y2l9mKCWphHYsGsx3AJ6k6fa78OBGPbTjovWrQhq
VG2YrikoRmR/D/LJNywjGpl82qmUH0GpopaV5yXS3elhfIwoT8T472DWM+x4XTZTT2H8tZMnGESW
eJ0YlTpwTVcbk7GVzGAi6NyyzT1f6MDCTnEKVaGP928u7OpNaPZMAq0L7+4GwF+0lXZ26FA/w0FN
GqAPOJqtGUQub5JA5DmHKuMPmIuUTsgyYFVXxwUN9tLrUSwwMBqhOyk6QSuvV/5cmjNGdJO/G/qH
fjd90CpMrPUvpAQrybmP/IeIHLzx7xN9lvEI+ln+d8sU8fgrQLR4T5uyENpplyF+a/ctvPYO/lCf
FWM8l8zzAeuikSUza/abLmiBFHuT+xjwhrq9g/7O+cNcKPtipi1piVDHgObTxGrTzOBSu1xYbpZ9
R1nS4ETCUKP1Qt5zMD2cf3bx3NUv5+WyBjKQkrEF8gqGMUxsMgygCaQyju68XODc2tKWKqcPihmH
HvXp6R9ft1ydIxSfEWo41TZI01jl6er5OjEyPnzNq5DWkM36xPF2rPcvk/HpzjPfhrzlQlCCWZiD
H5qbvtcJdZDlPTCCPEeHItrdCZZ8T16Z05EZQPKiIsYpTsBDUQi1EwUpk5EwmZbT/hIOS8lnBFzY
94/7ePtFNeeK6nbAKBS4cREY2dL4Bmyh/eybddLcTFV0rT9K/PS9upv795qqLgoRM6CPhxWxq2Qf
MoKT82b9AbbmGPgtiAJAIy4lSPhJmJEcTUdgLfrKyvxXVYtHS9QfzjgykFTbxFuv+Bn8+odmmy9o
Dib6BpxsQ6/RpyOmlBOtfH6Xbo9fDksZwsYBZZhoWuKS1kY/f3eA0g4dJz1q1s91SlvdKRuX611P
J3drV9e+QvbaLLac+0qpnUTS5yYyG1HNKTN1VACinSRXhBBldY6HpLGgLLPvmbhT+qcLRCOPxtWy
hUq2XOjog201sA193gMaF9gIKGYf6hd9w53bHjLGcO8rvdzRcDNoEbOSqDDSojFiE8AK1Eujzr0Q
q2jImbuPyc3NvOz68AednUKZIqeovc/4nCIiV/Cy+Cnldr58koCAVZZLky37TzRT5LuRvi1H24yA
GF/OxUinBRcbVx5A/Udfw6JrkLINJbozsKZ179V1L9DMQcmor1llOlVJJ7l+PCcPQo+oBpAzrdpB
YAwCReP6eT92r2fsq+EOAYBmD56LtJ6W4SoHZKOt0JyoJCZauvZ6qI8wGGtyO2gjHPh548YXMvaX
HwvPgWPqXgO2WALIOtyyGlq+3Lg+XwSyDL1WA77gOAZ3iQbgrpeOiAzt0LSbcOQb8VfduulTFL9P
lOaDdZ/ve7jyMQqqDZIlPXeAmOLXRYNO0h2muHR7jtAXoQ20gyNKB+dD3iMenENEPgOseu8kKPtp
zuilNDSR5DXwVom2553cnQ8A047eWbWc3pB5PcWUnAskIZXXgnio5U3T90A3/WfVU0rxkUfVtaFE
e02sF4yKkxXHtnPvlI4ozJovhZqucMbFNmJK2cdpiDoG3eMV2xIC3AzXR62dM9AmOD7m54zjkQiD
2ev6O8H7vzhrA5+rrpvrfwWMEU26y4k0Wj8RFlz7bVxPKZCHntWs2wwb1ecn5QDDP6J9DxCPf2Up
VLN2KakCKMtbpwZk4jBHFD92VW6mUzyHpOsvPdkU5hbRzmvSThswprk5QxfOTkWiwWJjtDabqcL3
RUTKAwuD/frqJ8NOxJvBIQIBycQopbAWGmzgtJ83vV0FT569HBEozO2Yrpyvv6pbXl/iMH6Ez32l
zXMu4afIpwVW9VYY0gkeI0I/vVXf+u2DNpEbIjwVutBJuOv89zybG9R6Fbqb7rufDX7fp+dF38bB
54zCzmT6iDoBXxive98aSIEzxTtJ6qEYzMCiacYDhcDanztSgycCM8eC6eDG2GPsGqLrOhDLyd06
4w7oBRebsiMABgp/wSLuyUAypynt8qqbM0HRZLb6y6+v8QC7xGtDfN2tpuc+Z4TLEXQcjFmXy6Hm
cg3g4azs6EgpVJFeKu3n2iafF0ua6sFcvb2wRq/CTRO0VEhHdXlv6PdtBFlgO9a5WTek+S1aqr0j
gCoWehdx6XCGh87Rv3JoVe0TML0eLhAXMocAqs33BJz6+VjFuNp0R1/yIFiInW+6lK13ZjUSZ6JO
P0MX2viVT0bz4UkxvefA/pybn1oyXckfWNUNpwjXBbQLN5gpn1B7e/sqeptNzCh3HhjQ6l+qi4zG
igFtA2FC3ut2momP5jYwiCvicG6mD2KDFTayx8tknl3U32TBf6KcyGDqJi/CTsXb5SVaq8qnwNSJ
9B7akFgrdQOJ4CUGcsLBeeB0llNEU+35cOB3u2Y5JPM9c9GXYmMhjxc2caROI2SA98xLSIZOBZMS
KAUrQJHnhLNa+VzLIhM5uE2Kt2iqJYKkjTvjVIjQfS4IDejzSXr3StScJVEoyl2oJJy7NAp4QSRh
EC2e44O5KdcYJV/bIW1xADyJ9ubYoCegAFauxbJS3OIYQsAFnz05A5nkKIgpQCHduwPaRaqK+XDG
Z+epNy2dWLhzvxoKplVOwBSvt9iQxL65z/rr4K+fmIyxmSs79TsFjnmgF+Wxb6lBPk+7JtbvlNxG
UBiGQw4XjfIm3FTT0e/jHIJUwurOsQ8hjDqVg5lBmschCwU5TVd6kHYxIJNsd++gVA7JIsIYgUQi
3b/JzAwxHhfOZzytgWRTx2Cy8b6+qqNTWMxZJeathivcvn3k6Z9sXwIPFQFrwcKSMLDvFFPkU31F
1pwi+5E4r85BbzoaHrUn5e9gbbSYeGi2jhZjj2sfcNx6HNRLfU6oVp5vkZTcuobT8DhDUup4qcCY
KEKfs7IByXKTz8Q0selJjdNoVqU+5VS1pIb7MELhheawEqCy4KHcOxClExWRukbmX/4mOjj+OEbq
3FuX9zEeudAq9dN5TfO1yrr9QsTjGpp4pyD03v3vSbpGIfrLsHY1jnt8TDFNsKv34oWkCbsQugyk
BozcXQDbjlFyLtNK4r3lvh/6Dc2Mq7pvkvLbLZROvWZYKmJ2hmnHooacG12V4DEWyjo7RXy/oTAW
8Z+BccuWNhgJ1nPuKD95hVa53YzWtTdigaAtcznvXVbfG2IfFEtlW7tUqDhtuX5DJt7hNFKJO4wn
SHvCv4oxGU/fRPcC+ylKKD/yH9JDkk942i+kz5uwdRDrAE6BqWLWvadB9t5iqb8PvxpOt7HXAdok
olaBvvi47gIBy6AS/ADcrEaCZGLM+f6n3z7nUbsb90iYmtbn1b+JaqB79TNEUVbljs4fWYHytPGg
An4jmR9MejpDExGKsuoQiRJFHnkArOZoH2HYpa2gWSKoGPE+CV17tD6rAZZzZ/j7di2vVoRyZfgG
7DvI+rr5ZT1ruoNooEHAgzb8ucz3sbZUGAzDWlCcAQ0WzfTXaIZhrFwjGepRfVDKVHiUEdvjoD3A
ob87wGgM2FH5Q1VI3d8xLPBaEuhYTtWrsbVWaHEaGvHEMUNSrNoNbncMkPPHZSi1Y4MVV6UCfX8u
sgm7tUM1dcpM8KVBYHGBxKg4v60VCdgtG5J6hdpOB3Ga0lMY3wrtDlLmxeASLXj7xk2uLmKaoEn2
z1XW+ylTawicWn1iroPkj7LlhRDhRt8i/Yxyj+YZd0QTFNPsYNU3YGzabtRI+bXkc94Ohof7on5M
1XDb4QcC+rkZ7e4OSVQLw8HMp5JrORvnC63S7boSo2GgKcFn9LEbSN/R4gFdZelBc7qTyT9Gxjwz
2a29cShgSR4C29eQ+rb45nAOUypnNzoo93VsLuNQRJ1fJP6z/dEGJy7Jx3f1nr4Gmch+hwl3mB+e
CMWGO1ybiq2CjL9WD+MXyvipOoysXaT/UvSQdIxZqWzZD8JDUG3siNy1BBinQml/EharOnSfAC/k
YzM0lMdbX5k7nY4vzTWmHrsg1rEO2aXeJVsq0w9N9m9PxZKCzg6JB1zgIy9PoOigpKmn4B3IkA8O
aZNXKugcN/UFx16LJURfJht84EhV0UVkvhUKFRCNjLKhDVGJ8SfTkQp6GTvICpKvznL72o10YanB
IPJkOUM6Dty04kbgr0RSNNfBw31+vyVQMlg81MAwfZgLbW3uRmAv4E/eiNUSPAseSLFhBDmBOyqJ
R7T35ndSOd2tKdZl6I5zd1CKx7XkFKcVLOYpQbnVDluG0v0m8RSDAO/o/thq4SS+FvMR7p0EstQE
Nt9GdP7daftH8eQTTKkj/3nrJPmjHfsFLCKH/s9cb3niANdta/+hXvD1gb3WanEyVnPoFiRFdrrE
2QsQuPMRBHe9fborXiPwcYOx2+DfK29B2SJzV4C/wHlyBxQZlRLDwjmfcVoVC149j84vHmJOPHVE
yMx7/T2cotrGppXM+9IFQCIr/+mDbaH0WHXADpwLHZgpJQfrAaw8nP/MuX1qtyaU9sj7U9bz2v3b
esG+mJZ43+3LItnWsbu4sNRkAmwl0KSgvsiRraG8cyzNwXyk4NMBKhhPUIdRABFIYPjl0wHhkwb+
v361Pj1u6/XYXWN13FKoAf5Hmyxz+BEdqQFMsqqkrHCxuH+fx6vux1lcSGkjzYWACQinv84uP852
W6IsUIIuO+M3AYaR4PDeOuG3hFzhSoP8crfsPzt5HH4sV/uSWqyIE5jbYE3eQD57Zd7PlhKIjPw/
yAAXG7yY4if4A0axp/fQdpvbKeq9kjNuf1r6Ty4TTAvqHCeIyM5NBkJBWmK2JoP9AT7hyE++yZ31
yXzba1YI1vM5JmH5TcVmk1wxCrxUIHPue5wptjmZKrelHjtD8U1FPkU9Z7UHIIO7HCvViUxKf09m
LjCqPV37LwD9hIsH0YvdCwa44CX2PkMkMACCPteugpzgjMF/dGMFpJWNM405D/Sre2JIAaDNAKsW
wWZSFh0+1wVsK3cbxa5hSD84u/KDCpC97IxU7FQfStTY3n9mzfXdIggA8PU5rBo5+xvNUCy6XRuJ
K6cCQC1k7P/y14ek9JXZL7aRWc+YO9I+Edd0NYqGklRLT+9Jawl5uK1bzztnzECsfJLhTeYj37LA
H3J1w8rM/Qw799larMfiRycAnuJZJhgZgP0mUiIWC/N4PV+NXN/PZz75a50kL/mFAceCLUltMa7s
uSTR7rHruz/rbZB76Hj0F1oXxeQXNG1gtwkerIr1VcLcuwHjokbLH4uhIG93uIS0tP8ScfLn8UcQ
F5ByWQsVlNMtv7MzPH7vGyMydx/uQWVtZKjE3qWj65heeKNYQeqVNYuQIvScuTMKCOUHfatneSjp
RhM2cXVAxISHwuY6BSS71AqWNWU8kVigt6IhwIuOifoi9ROP8xkjW+fR30oXKQAc1PenX1buuGOa
4QjMJ+fav9/Qd+GdwuyXgx13yNeJEGqk2lSYYjReKeQCjT1olZ1EJC9PJhMhA3LH+030XsYH7uHZ
aF9DVNq/QI3R256qqhMNiUrFGe0gz8T0I94G99u8fNGqEU1UtOArcVCNSIxb0Y6rwik9ijQ0w8n6
d4N7y2mRTrLqE3nx4i3BfZJzgT9suuzmr4mCMgOujzP7JgdxcuD9frNBOI8W6gfti/WFbwWzdS8t
2xM9FEADMUPoyWbrEFg8UELzD5XRhKiFndbeFaC9rbGYjkZOWPOdwSoIHYsckE+y5IvZq1rONtUJ
k4xLCBuS+GW+dZcxxqFmwau6vVCMNTIkbEw5w3Tb7ofG5Ex4rhSLmciV+SMCpOUjJeuNCK/Z8V9W
EuF5NDRooNGfHYc1hBqotyrgSxAvevxNBKE2H0U8t0+9eKM+UEif2kcoCt6CcjA86MuXHmjXfgeB
hC4kJ02H5pa3h+jsE1DE6bA+VLHpSk9nlJg9RkjOuwJDvd23butLL3E3u9YBBRHyBFyWbmP/VM7P
H/kE6AEfCOfCoJPZA5ySlwHM2qSRaSvIKmxkkumPfqiwzlmmnc2ane6+ph3fYt0v6nW9phP4KhDz
w7585l0QsVIDalBLQyHMb+yjiJhJ+f8SIniiGR2zHTuXi7Jjgji1PhqMfZq4Y3JhK2g9XP6yQdji
6sHSueiwiAbWNjb893OOLf33zdWGvyUTz0O12zBde8t1zGAB8thwYREV+uRBSj19B+dB+hofD5oN
L7oRaoApn1knHhhBDSjN18k+tOXPKYttimiO0tE5miAzYc9ZMF9kHYDSKefHnrj9jSo+DiNpCbRh
9hzmUGmoJDt5X+4/RAzx1xx4OV3X5Bifk200yfcJipl9LnP7E6CIaJsQ1neL1730ZqGUIxekvTEP
D5rsjbIOBpyxSOQtyiF5H4+JiqxSWz8iWa2DtysnudAxgBpy6KMJAIsmA/PzTySey8Fjz2C1H5Ol
srocjy2OL0AtDonOQzIDUD780TfEgIoOVso1YQ2A/UQxa1JkWZYj1Wswyfz2m2cSkvrNbg5AWdBX
kcgFEvP1hjYey5mPZGvikqdk3VsTdftiSoNPa0Ky2TK5juf6YoCxkZbUpId5nkdIafoNUNiI4DLl
V19ix6f4z32abf4mVYyAv694WSNTQkfVM+GCjtfu5yp7NMUG5ewEccwi9gljkPsV5yU77dgCgHw8
EoVhGh6wfu7t+SetkgypcOoFMDsuRJWFwtmEHoylId6zI7IavgAOhsGcgobBfi/GV3YJ3vCZ8Tdi
XiL8FcgeAk5PZl7Auu8lq/iPUZQXm5wH93Byp/AzLkpAZgIF7D2dzCTeKP+RdGZbqmJJGH4i10IB
wVtmEFBx9sbldERQQXF++voiq7urqutkpqmw2Tvij38I2Y5azje4J2RQO8jirM0NC/Y8Ow6XRbAZ
Y2UIIe3uLfLhB84AjHyOPnMEoFSmx5QKujvivGIpoDoYaz70tQ8UR0kXbf6VG+TuA+Qia9BNxP5w
N7/S2LOOAIJQVylkccJwWtBIvXWJ38acvpMqUHR5pB+wp2AEibamNVEZHi2reYPasWVx+9UhNWxf
pD/lvyvceGQtSfMPVUJC8nmMl4PPMNWkWQP2e+10CjBa4Ofd+7Rw/X1GL9538mIQJgsHc8rgbf+w
TXl5ny75XS1E8ZgBsq3xsqvTTPOx28jvYTf5EaGJNU5MJCz9PGmGyIAgUN8AddCiK0TnLZiIVD0H
f7iqv/5Z0h1Oemg2uZcV51NQsM9BgqixicXHZVpPywF4T98YCip+4ROB3aGxuuIAj7MI0jCoigb0
X8R7Bsvo7279o853xieveXBayASFKIkmuPVN/KbIa8JGpIpNalgMYo4RuFUHOLqGkAS6Zd96Iyaa
+vQ8o/OgstUjhrx0A0Z067qdm5sfXiYPqbMuR19jkkNKMKJLy4YB+zo87NP+Nz2XQ61yjrfoeE1O
ng5ZNYT1ZoLltLdrKg0W8BFLllakMUk4nEuHrpej7lHOlC0/qD2ZaL+olYwRJ1SNl5nfW2p9EAc+
zqN0eb/vx7QDJK/YEEyRsbFLsFcV9wn5sCx7aHiAROxkVP84ONk9kjwYx4Gdnoc43a39sk+Kh7Zp
ZipULXrTBsM2W8VzoZ6VlQQMX/r8qiLGsbFNABaGx1hPLht4J5yDEZjJMTDSdneigKk0gxzlJgMb
M8KYrGvEUrmx3feZqLwPJzrYAHXSz37zv7TB683ROn32ON4f9LCqpnclbsT4kHjAiZIcvw5xatQ3
ml3d7WPXQ6h2UUePZvTr+RABzca7c5Q3Xv3ptzuzuoKIdJof8dZzPrsb1jQc2AaGEnbr5rQXDDU4
3Xr0A4yPZg3A0EzVZp2Pc1/CC8ABX2GszRpEBgjd4Co2PsC3uX2/2L0fUElfcIRdk3VQg9bBaYUv
UMIheM39EsdQJqIVywDLCqRQzN9RO+xxL8JsDV8B3N77649fAgZytlHs3ZMz09EIiI5P/wYaxPa7
28ca+fzyOUfXM+Q5+e66522Aqf44Gv9RYf1CuC4aZFUtaBBYFVbXxHuBJhnZ/gvtg0+J0QEIw+Qy
o7y9vzxmIyBVfKQjQpvfkJa+3Ubd3KG99JTntLmm6t3V29AiW6MTMuIvldb9nJkdZhH2pc/rPQ2v
fiYss6MegvtxMoLngARwQyHQN/DP9r89EBmecIcmQySCPgwkqpU7+YSBQs1u/CYUkIkRLlUIi+As
kg7U6bfU8DM3qA05wHgYAM625hC3PUMP3z8yrO98lAg86RmZ4CUWo9k3wonNTQk/xNPcgtb4usfV
cK43btmHk/famvH9awMv0NSUb+sDkTIEJIcNdMLvUvfv6wkLjDZHBRonwaFDd1N0pk98lKgO3pjW
2c0rvFaBfvKOtWfu6bB0QpcWNaN8iOW5DR3IvA+aJzcXDxIshVAvUAIgqsbAsA0sAbUmT/GAYFaG
Vwc76Iiv5DfnvaE0b/zOaXdkzkXQ1sPPsV2mNSNGqk9H9esbmUrBqNgvCu5nyBxB2SMFAZKBgARN
sYy0g6lJk0azBubUrn3ebPUKjHfcrabQ7nqbD9aRXWdZTo/sIIB9kAxLBgLe+zZldHEt7RBK3Xlt
t/To2rafT6eowsclYQp+uTrP9HOcFt76nJWfiPFGu42UBXJRe9Ud6vPu5jZixmMgKATQSa6tPigL
/8bOUX5cfCRqLShwXamdVpuLj3b4+YO0Y4OsMcyxip0eILNNWBb2et8JacAwb3HgmMD/Qz6Ardc1
VIUe2LLuY1zyqdQU6rWvu/1SVg+/GH0eSYJs3PuCjenf5d9nwazpmF3SBPtIWGEe/P/WYOWBN6yh
ajWG++WOcvWIrZqQnUkUL+N9d43yiEkBXR9WBryZ4fxj+8NDmRCb5zYMVIS9i9NPxvsUWA0aI6rH
6DP+TDoiLwLvAnFbU1uYvrFDwxnfXHj5A8jh0OjeYlbwpitQ0n7iJCFindAjdPwbQQQE1RE1EGNp
EAn+5ek3ow8d3clp0lOwbUN7g/cIeRqKCHQIFyFotoZaPOFKKqRpXsC+CYNz6v0zG4TPgyikoSYS
yU0FnL4GRG6LsCfdNn7Jtg/xwK2m7X4xLvk/B5ajBXrZHaLu6UFI8k+jM4wmKLHhlT9eCmhSzwvm
fthehv7QsmsrjsHT2v6cgzA6bzo74UPBc7OLQTFo1VE4OR1MpARp410QI4ffQbPUJrCflH0XLnxu
1wFZHF9mnHsDHQKfvEUnkD4ieHavqD1677Txh6YahrcDuwNmbD6T5G80eV0yXU/hIzoc8CjKMtIC
/ZBfZcaI+5J6bsDs5TGoDj+yFjAXZatG5ej3VDoalu4VYBZK1+Xldh3YW71NQYQWEjyYdcCvvGea
x2LQNr2MsO5ege0NJkoglf6hJGEygbObQe5yjgxD4wlX72MdVOFw7Wocu+1DPe8w2eAS+8BwdjUF
TccNd81qurXEt+DrqzorvfQzLAu1oelkl2l4cm9IauGLhZlfbGv4ZvU2G2oTf/6JAJIwQOhaS7dx
lJYnOBy2h8O0g1U6boi7OMZAkADFJrqZ/gXvAFS1iw7RX+51xl48o6bXKcQ9SWLqjvEvEu9ENq/5
nFxG9GNCqSfKHSYy4hODgynxnqMt1D5CdwAYxyfrfZgYfTAY+Nw50tGAB/ptEmJDm2Z3GCA57AO0
WipVNZM24bgK51QTn7VLJk7pmI/J9JFHOlEq7/DYlkwnnfUnyiqx9ayxI3Ue21e/pbF+TqYLG053
tONhoiIpZblDAXqV3Ai8nG5+mQcy86XLBe06RVLBT6SfDBG7kSaoj4Y358zQU17Z0AKekfBAQrqQ
aG1tjBGFd8gFHIW1BzsA81XFaXCSRUKWHCBy8nuSLAxVUDlc/mRMxZO5ZRjKoDKAxf3qw2RmscLU
EtNKjSenwJ22nGZYEt1sncEDbmL2VvYwAxT4oGbsf9QBQHGDIco9qDCoD/k8txGzoNlg1cG2RYTk
t6uPkmkdcWbCC2aqR+pcx73Be2VjpjWXVHc7FM/5yVMRFzHonVhKjBdY724nWSu7ICkVaBp29sF8
Ry1bgE3dzvT0fbUPmcHqRmb9ttGfHqfmNT5APud02kr+CCBYAUfIu6l+59a/uFhGo3ER/vrH5G9h
2B0i9jvUQe0OiZs/+IYdd7GjiCLq6+Bup6450BYftxzeZ2JlHz/RmeZODFbpNw6Lc9eZfDLD1U5+
Z4lzFjgPE4LCEXNgr+1sca5mXi7WYOGBTQJDqKMr4Gx7To4G3NchLNidgu6RAvAXHC1zeMi6ezA9
OjQ2qI/1LlzuYlaucPvh+sO7FhzPGtTD7WQysTLy2MXBK2ZgSaWk0CYb7uNo7bguBTef28SPE/+6
ykKYs2v7ZA/1Uby88SrmEFDeMdyde4mtoQ4AXvkwjUs8i2FHtrYnQAsKG58H+bp9MGmx2cWMwc6/
vdgd1kvZSUfg9FvSHN4udwz4ByOp1eqZXR2dsSyuvU3OM8Jg/uwVCOBdqmHEzXYYnqa+Lwd7BPrf
dVBX8rfEnxuG3b0Bcq89Ur0r3nkbrJuGFDelbzpA+Y5Rb88/sZnhBf/n5ZHgMc3Bge2xnWBbd7PD
fJzdty3KFm7FC3SY5dxpe8fRkxBKFi9IORv0i8EMWFqT8khd4Ot8gyMk/D41BncSNlG/t7k5bDud
BfoESJn2BqOdUYry+8/tZo5+jImDmWIo/mTEAYZ9IvyGai9tU2Hj9DOL5yDtEKaJYfubPVCVTKjC
Oy0r9LkJxNqTYHoTNG4tf0MS3WKIFS6Xqb7ZqPbbaUmazw2nL1oQClAzMhEDERIVt3pUcUe4wrax
e+MmzKdHEN9DZQIjCGo7e1ZvUaVJvdw2qy3dBLeobXL0mhs1hq5swxeCpm8NsJiGIcY1grtuOrUZ
wJFjiFzbd6jQPuXJKWU0HvKrYDGeyIF4N4AHMMVQbRKHY7MVauUcIkuDEaYkAJ8YlNzZWTnUYS5U
9lUDe6uqmKlUNW1B9MKI69vGfzxGigAjmqoYSu6o66xjZckOJVqB/K8COXAe0SaWyZNhNudKXk50
1Eq58zpR7GQ9N/OfT+t68buc8fbZcBrn/O+pAQTUIxYRJEp2cetXhHNkNI2j+1/VnittxzBhLGOY
3nhLqHrOnL4WJ22rKj2OpDhGmrxU7d8M2z4VZyAC0k8xscd2a/ZcIhI+JZdEaMQwgBm8zGk4GIdj
9yWfuBhQ4zBafSGgt5Q1+zciOhrOgvOY0qLNsObaf9LzOsqyZZ9lWTLP7E2QUSFvF/GOXa3IATha
OrRH+ectmWAH4zCk9Qc5ULGYfcMsKblNgCPJq+PoaK2dFfnjqIPNA79ySlkYerQaVPuHjFktXSlF
1991Ha8ZZ3JUs0s9DXmAaXzZiPpqH6qzGHa2CSdDVVyzXYaTJyc89GgkkW5z9BhQmkh/3ylHksyV
PnNGB/eek7GVsaVB0GFCw/6P3dkekpBDeQaLhiQd5g74fELItMoRh6WbLwguc3kWwkdvWZru3+k7
QSQ4wlqSypmDV6yOz8xqGdRlVwBx28hOiUzwjiMRIrXSh+CnH/9wOEa5c0NfxEEtDwG9baN5HWXE
8yCiWBnQwQ5vMkYt3ym6in4zpbb1cdAD2pr8Jr8YPT0STBFlXzQgnubS/9G3IJatQNVcOl96yBXb
Dkt/nWoRg+GnawAL+TSeSffibMuA4xEzWf662QytgCzYmJj/8MSYzl+18USN6GgFtKxHfMcDHkd0
59jvgClzDCEetvQAyQDDQ35YY9tH0GmFwlJ32gG+JoMSXb8NMoN7LFfbwzlk/W+LyvnGdS8Yar76
h0efKbPcBwSu1AAly8nEc/DJxevoPGjFvAujmgtqirv4ZLLFgZcwVjt/uBQuGGdj7HZGRpEOD4/B
1kDNIHlt946YFXMgq5r9/IdRO0Q5t8C/RWYpQHV/ziGMCRD0CnQ7OGMjNSPo598Pu2Rx9G1c5DWL
asPk5TsDFMyoO2x0YpMjElFOA25GdAqkysKoBTS7CL8CHyfovleY/m6k+vp48mdTsG3Cb+LbrMWW
t1J4NdpbGGVUYVRzCoj1PUagzR4FtYqhn6+D1EEPgcSS0k6zP1GPEGckqeQAy6TVd6mz/EIc+oPc
OyFtuEgxhUUck/xjxJnDO5zmHscIjbJ0DGsnJ/aLrchbhzDWJOgQ5c3gxaky4BHmiCtXfA17CKm6
EC5Y1AHF+EZ/+SGTrpqul+yK4KpjCZ2l6aAa75/HxYCMWqsltZfLLB4N1i15ceq18cOxTpl8uME2
zPgWYgRYPml3Ke+jLSdej9FomNGivD2/x3OyptyE2XCjqNoNOZUaHj/nTU79zTlgBpMdD+rRUpaP
oCaWVs6581ZZvuiLWCdD1NGHLhYZWqhRmPzSl70mvHxHkTlUxhSHlLDTXsaVcMC8DLtigEMJ7p54
aOHdEMsL5eGCSwqXi5D5/oUeX7abC7FRx0imHdjce6KjkxZUWxLRsb3PpTdg134aHCODs/PXAgY4
WXXti/vmmb3gwc8oyUw6vqjYf55K9qCBxfLH4Vji4vB1/klNKWbVcpOsbaICjmxYgwDob0pQ6rCV
E0yjqCYNa9plErUHKJWB199C9vkgkBIbuk/ZoSBL0+BIY3NgkKQ519o9z8kID65zuqTsuz+Gu7XH
lxqHwtsxOF0aD4Gds3thMX+J2745xuRt/mHKfnffnrIzBxcwlw1nkPdyvxIvrmEx3N3lqJowUoVb
b2HxthSzX7SMRjKnvLK7ONtjs0ig+Yf0dYpmBIwPF9LEL8IT7jx7uHl6wrMO3U7NgEFFUN3zNyka
L5SUzrcHu4Ejj9fBPcRaP2GuuLIg7siW7KdTrbHcY3Uoux+v+OVblmvmeArdjgkeZBEwQDKVmrbh
9T0GBpsOrFt0R6DzCnTe2Zs9U7G7EQ9+b1AyNHrFp4x/jlqDzr973Mzk4euNmc+cQ/jakzqG7W0s
oKfa94koCOmkQMxhmyWi2XvbOHpzU/OO1YU9iuTQJKknPcOq4mgka6o1ZrbrrUf3+LRRd4waKHEG
T1f6uxdpVscUa4cBcSIg+tgmNLNTxox+82GVvGIifV1qWbZLd73k+LK79gCQhXHly8MdJKaNdWbv
CMSfKZvO+MwYM3C29gyA6+m/UR+kBh9SGiKMd1EHBpi0vDHMxDCNUQZfa1kJCUVJduBaJL3VUap6
HpOfBSOY70VABr1WPJqZx0EwZ+EBkdnQ96RaG7BDIjphftUOlawWPLvf8mRGNYP/ns76V/oQpK9j
8cucoKHAwXTaGuINBMZ3KGDPTZ/zc6Kj3Zu3X+7aLXz8SvxuRpz0nrmCaL6rgLQqpuXaqDeWkW4X
PI+LDMN2VocrcZ8uJj2epcEbUyROTMOa4aVX8I77KNTYXmV6yYhzdIMLw4j077HBlmzA1Buyw8fx
KPsxVn/iVdBe5r6W4lLOfVWZ0fWg2jIeVkMtpbXuqyQfnuYmeQz2Hip8JoE5pYP/JskzDklTkKgs
XmmGt8QQeyd6S7+IzWkTqUxF+HWc0QXfW81NF2t+B+Ct/4AevOiwX+476RdZktswpmUmNMwhOTIZ
AvljvvYvJ0SOwVsIBXw6FmHR2ecvu0h0Eq472bXgDbRD3an6+zxhdqTvW7GWqcOG0Qoz2NmIuHvn
ws/1HH4FJkvDAvCCKQXveL//DCEjUHIQVVQiHGL6yuZJN/uWofeVzBK7jVvHi6zc33iP5xiPvDAL
umm1Je97opKF3QvM6XnxjLTVzSUXm74GOsmAEAh8Pdk4ULTru5IaZM1TI2U+yB9zWTOiiidz4eq9
9m12MBUnsuvA6BuB5ood+4MjEsK1h6R/+8aW9jF+UKnTJ1EEDdsxNPNUvIquOCjJt5+AXO9jgdhu
qfkPHiZHEH3CenmKcPkXmyccksSP/xdXWWux9ouhFiHvh8DFj6b4FjHj5XjVPd2jVaMAgm7CUcZv
cwA4Hfyj3SpioM5DyN6Af5LEr0MqxeLmxyPKdg8Nj3I0WocTPs9I71MAyyuofcCR04jKhQs54Xk+
uRQ/rsgZYTr7CJpwzgFS2NLB+vlYvgbTj8OYOtSVw88mhqOXiqb6HnSGB8G6OJjEhPhDuUWtdeM9
8Xsx5A7/KuG+o0UacCyAUSIKza0QDFbsR9g4g2wgd0a1GZ3DTvSFNtFdyWFSxxpPBP/lzDoz0367
oJPSR2v2dkuDSMwWxUkkj9SEpoEq3KRuk0CdfGwucf/qT86AJEypvBNflN2KYpBxLW1UcpvKG6aq
pBDIqiQDDtkN8WTCXd4h74Aj6GUP74TNr+mgDyaoiobbFactpvuSZU9RwskM+jPlxJW+gBLzxMkM
DAJrP4CiK1cDKuH8Oi/9i286923PXcd1cEy4gqbTdZoXJQhOSS+CT9HAAuh1Q21Jr2aG1/l9C7JB
DZM7vy0lEmXS74+dVvk0OXwA/mqSywhjzOjsPX0M8HD+6UKvqD0ZRNdsQtifc60ZgVrbn/fycBtY
4N3Hg9ViCQB/nFxaeO4cmJp7pA+BCLcdCND0oZQ3I6KPfo7qYTkRYBQTgj6BQZfpI0ZtP4MgwVFx
DgEqKClB1p8uIZgPb7/vOf/+Ma5CdnganJnCvmFdcEoy2EfM2Qud3G+CO6Au+3MbmgCsr6DuYVaj
jhte7490scjDQrVBIvKwwgUGZyeyL5URspGH1wv27SFGLnsVWIsOjopEumcKXkEmBxAYGDCHik9y
Oz2HI39+Rd6L7Yb95rs+nuY/WFMQ5z2VihiPmA2t/98GcJ8Ao/cByl24iEPKodnaxwQ+7RJr1Y3O
E1lo25Z1nQizwrlkL4yqZasX9yMlUeOexwiaJfKiXCMBAZtSn6sKMNQ/TTPRZVfcTYTZ4OTSXtxw
ct6zPSfYpxrivkfxZeNlwAn6tZNHDMsDex6AV7RLe1gJxAuQGGmBsbZclgvVIMuORmnLYAT+ER9p
7XMW9zw4kPJh9UHjmux8jFisbiS/g90PdkhMupjOaSJEK0IuoW0F4mCrj8V5vQoeLJQ14Q8xWO/L
w3uFfVj5wo+RnJCPBy3Xvu+g6KW/fdcV/x6GcEMhTpCLNjVCBoB/1Au2YvQI7jfrAUX/rZKPB3eZ
G42NBzHNhiOHK/URHyforlie/14LES/A39lhaEgvygBnw97E4m+5EzBYNlUVS5+2p0VUZGwi8tmE
+8D+/kfe4IDgNv8WbeLaIty5ziGZJw3sD2KzcDD7sPFzmbyZbCfyXvjwNlA768WgJJIARWopwvE+
MeaYtDcR0mzoizLkA1M+MyeQNGbemC2evYhNQnQBBGIUPGRwGXlHbNd7PYaGF+Cy6G4vHBzIYSN9
DjpgUtVLwyMycBRM9Ey6R+vK7JtN8f93BqMD3S8FXMKsHBqK+ELRO8mEgIhksc4AHXDEqS/Hd+4G
1EHXCmC+ll0qkD0EIxuY+awvWWvsU6yyiqApmU3xb4KUP8GKC7axwrushNvKopWXweOgD3rC8gFo
lc8uH3grzo5sCXRN5Im85lRt/B9mFmy6KwCUN2SoLrWs1IbimMvPF0KVVMG3RWIvpyBek9YWohRW
OB9uqgr8ceq32fbxm/uRNMNT/Md1k31KpgQCPsiNfcFYoir2iwkkMTLaZa9if/dDbzXDoZivQI/r
knlq8M3cXfn5v/7uEzYpe5dcOw6YM+GSXMczso4FfHzIRn/PkTz/z43qbTWbsCvYyJS4SGvClrWd
DJpksu1JNNkbHTy5N5Q+ANVYmvUGRbjYqs569kxR+/Fe2W9ILEDBZps8uQ8eKdMeIQ3vGxD7eAyh
igFuMeSQFZKHp9nHO4cfnLdkF5az7EwDux7S2zLtwcGEK4iIXnFpomw9luOOP1DpuIWKhHKaDezl
faM1kQGL9rjL3FAnAzLkMxHQILHMOKVAokIGd8pk0kIToETY7StfRi9HQDyQiLiYFEOGj39Ps8Fc
50tf1+Pikxs/qOg2ZjOxMea/O7Yh3M8ecaEL8QwcG7eSdtx2jkBN9mP8nl6dfNEz8fQHeOE4Jn9r
eeqfYGhQrqU8Lczpk4qTn6eA02lrsKfbV4//bBnMylGluMKo6/yTD6oGAyKJPtx26QmoyLiTcKpQ
uTC8wniqKyOkZ/athyWceD7re3Z/2auP88udR03HuE6UTtT2qLJPmMtu3+5Vd1dY3ndhnIcrdErL
X4wszTVn52W9bEYDUq2dPr9TvN+YRtGBsN2x7ZNV01twDuzyvcZah57Ct7DGZ9chv82peRGO4w4l
WW8BNwYeIXUgaqRXzKj2H+1Zxzb/qUTWq3RQi72YCgquLM58rV394tgRwh8oGbXnm7/yydemSE/v
4Z2E9DbtRWQiOOOGo9H6W75m1P3X9q6MbzKDl5nxIpXIXHicfjx9qLA8YDQNqkrGmp3Bt3/Ej7i1
0xfd6JTJYFxBLsgfQ4HAQ1AWlEpVWaa4acBY68HGFBIh2xZSoI9DPTZr00BGW9o0aiaXeRCDZEA1
bB1OHExt7+tSnqFJZnfg0t5SeZzWPk0i60h+X0sONHaW48grCZlox2DAbHhtB4H9EFQqX77iiyyq
9UjearMxoJVvWoOu/4AkSamBLV5NYKPwjLnKHMjMZUEQLO55i1MWlh11yYSJNsrNfz3kk3iS8HFy
TgrpTwEqkaFjWmWd96e+0d8yvePY9RKpLYEyV/BBzsMu6eL/h9OuKCLDJCEde9+3wRuWKSbYueWM
EnWBWe4Wjzb2j9Lq0xNjUL6AECwOyNbCCfpRRLgbEMMxjJeaZ1pH2wWMsAPHYawfBJsvKYMbF6aG
zWQso9Bii2FMhaSBgWtEPEF6C6NpQDNGsumI0Xck0cgKvR/sXuGw3KrDOhFkgHizexmrR6JLUwSm
7BK/OQTw2yVSKb6BT8x+RTzqUtvkef9K3XvxjkePocT5EShK0NZdWAA5GtnK52F8doUOSsuDlSq3
5NNKWLvv2SVFdJsOqNEpVR/ILzrhLvM4v/uUXYC59Pa1o+JLSL9+k5BJR2ipiJgXz5l+9GvsoXlI
gNTXg7XfGpRZmSfXh0unbCxKnuLcYRXCVJKJJnU+i55fCwRfkVOgRgj9cvp6bu4S0o+/5aCcd5nq
omOd1+N3kjODxAcRKIOJP0w1WiTJfFq9Ys4jCkrFFxZ8zaMioMfXpqIYSy1ocFT32mzo+g7MOVzz
qzlk+AbZE6Gl2NJoCOlT3hQganf0NG1WeIWPLYxe0r3PE9ik9OcCFlJEVIPuiO87Ucug6R93pELt
+C+4RU/rZ4Ty0gnG3+sV9cdxxhnVg9X6xs/QHLWR7GNpBzMO0uKIJ5cdL0Jhin1y2z+fV8gGL2WY
7006czXO9zDA+BEeFiZIjCxeDoAlGOxqxYPLWWKgBlnUkzUZnEpQXqIOahxbYeUvVZiNdVh+gm/K
zWbyARsu40lZXa48pcy/xMn+2PztR/nks0PldvsHabQ7+iGoBMDRLUwvf9z7y4wLgIMzEvHxEbyJ
zx6aKwSXQhgm8wLjG9Onbu/4EEyNMQLwI3bpj50xPsfH2d2hnWtHr2/6P5q1TtAbNDCGPzu8K8XO
tA4vOJhCIj/IKEioPQLtil9rZf90iudTBH5cJpcpzKTTgb91wBlgbQd0Yez4B+qeF7px5p7Weo/K
tosuj/4MT+j5fW7SoKoyX5G27THHi6xDhbL8MO8+/NjfXv37nAFJOdWpJqYaM2ZzXyWP4HhYD7FV
ZgiEjw5l3ImBLlk3fzUhuXai+D6NMtNhEp57NSKXKZml8B6q6WN+E8kaqukXZdtnC0uA3FcX0RWF
GsGefy2k4OR0C7nXlq8J9Op5TtLvE7gApEMlNARAd2Y0CcL+4YkBpy+IBYZB85nTlVO2YE7SBxW3
dr2/KRgF5uClWDdg1xB/JOBi+Ad34eqjwQwgI6+PwfrKLLikq9U7U6pciDGUhtrwM+eFm6nkYT76
rfRDXmoEWpG0UikGaWhflMPS0x9Hry0qvjWT50+AkwZ3C9dGsSnSqwA+xm26HnYquu5qhKH8VBVW
ECQ6qIo/omfhJSLQPkCQLO01Ex4GWpN3BtEUiXM1+iCnASC5RZCsGmwGao8RjPTr7bvPMK/CyoAy
r+OR44cair2BloW+ZYWmWssDWDwdejDdLpmocquz9c99Z8xcHhiWXYc6jwqezDQZ3ZG6y+GijhDR
XkhSZWFzcsDTCsylSi0J4papq8tzdDTCIxNk5qNBsUVGOTBWeQsfLLT0UJl64N4LRXWMm/dEMHh2
sd1TP+77FkKl62GWZZ1CiA0Ybd3Z4dC+gUcqPsaNj3aEqd6DEG8avwWhv78Eis5HrPn0U9i0cdeQ
BNMGnPVhq7V9WzxOYQ1YAnqD8SXDMa92i3lxt+q79VEiY1rVxFtCBA1aCKcbLJvu3qUDfH0tI37Z
Ha8Lbko9Un2G6hi0MMrtnJFy2h36jLOH3/oxd2/ki3Swx9usB09O4Dxot21mP8e0dQ+Bp1/OYsZ/
gKrY7emrqhka8tPFuecQLctU2m3Bn7WkMxK0cSYVT0Gp8PsrXtkAu/w5br8yTHjQSsJodHvjso2Q
Co67bMovp0sBhwybTqhxtdFjoQ7IvRsoaMKMGMAdbl3PggxONMDRKf/dF8AEn92nx9nl3Rd48b7B
h1SfjhbtH7zY3F7MCnvWhWxF+wpWWc2uiIarCXrt4h5g00/3yNZ9/qa80vMXGk+A2G/UwIGN3hdX
Q2/Et9UJv/mOxcAVQqv7WJCs1GMg8bf31QtI6Tdudy9qwcfkiiBDKiLeQAfDy0ufuPPjFxabKMqJ
XENHD+ddSx5iJAFB9jt6Irgf0AiXxVhR7DbYuUApeYxE1oGar+//kNdnvxceHYUoEBJOF+/w4+O7
4PfwWmBugaUbj7x1vTg6GHhchWgLCZUL837LJ1jkNTtf3fXuB8HB73octM5zsO5XS3zrFOuTtLkd
voFxnH0fnUfX6O6T6DNshWLpkEeVaWnbcoDk2m9NCtOFbighQF+QZqQUWL0xdVGs6cePcuvuX/3W
cLS2K5f15fe6gTHo4P5g03wJ3FyACBXJ6Am1HnAICdWY1QPzHiTZhsO6OdrMOj0ytMjy81qOQO8/
oG/UJ3+NVsGh+lZCHZNXMOLN0XS+s0d8wo6a38WRLKKIPOyMSB+BO/vr0cKUG30d8S+JnOTQf53a
V++Spzu/znq/8AGvGlaxpRKTxQ35p/tvp5poX++cfh3NkwAAbQc/ladRjd/M/uD3+dqkdo/+NYAg
KrjOJWkVtt6m0TfQhhh0NU8fEzaYs4wiARht3UU3YFUM48mucmGfu11LyHYfVJ4VFg45IaTLEkXK
6n6oMNDAHMur3t6RfAsDQaJ9eXvXjlfozrkjEoT6RhYExh/uOjXe1pntcO10b75OwbFdZzdot04r
7GoDHWuKyvl3gqXLRT8nV7xbhsaH4LLgfFBM7zRWAuQ9MvDgix3vim7miBXVqEiuvgHN7WGNTqbX
CVifX7+5ue8+9o03BHmrHipknI1RVPQAcr6oUoEtjziBAVccigPeKN21fSVTpQD8q14ePmTy/49O
M8fBN2SgMmwABmmVz74K+5Tr5xDC+dNt9eHUhDRXUWt/234qTzfcQsPhBvuaZ/+2bXHIo7STP0ZR
2My1pn/F8wRykF9515HWfyQciMlzjOeOEucBklEFmNnWo9boDEkehURuH++OsjvjkjAoiT31cDBg
KMhu20pU/8NET0Ipfv8QarC3GM5dSb7EVod4d0B+YVdlsAdRCuJkCy0QsNYDTJ6yWSOVqlnQhITa
4DpDi+1DnAht7rjuq9F6/LPzdCkDxZfbSupHfJ693HPa8Vp+M6kc07RKtJJMfsZ4S3us+KAZdqx/
Sv/iqB/rDjK9HwdwadDAhpvADkw3sKO/hGlNi2GOM/uJNuJf1/XuCO/ZHaKze3GaPXY3VspYk7no
j5/G86foX1pTRbNNOh9jnxteuWwmBhtLbFNYEy7+c3tliN5de5HM7ulYpj/cK/4KHT9vD849m58t
T5AdqURw1XM+M73xjnuF6mDXZqSZu627Ze7w9wmXPwMvq+R79MnbqODQztYLPToNSS9XcvdIaUhK
eBH8ZgVTJ/cbt6ImzGFeRA9gVRd7eOsWTjG5dRWnwKfPUXFky9oonNMxjZoUSUzowINVsbq7I0fG
S5ItCU81PLNJ3b3649IjIQ8Q+gCqyQY0e7yRid0Rssr060WZAlM7RXfD0oKcAu1Y6P+USKowHwXa
x4DYykp717UQgN81/5BRAlG2vayhn6YBu93Z/hel80NGi8n4/8C0hTa3f29BGbIB5hg0gP0huYRS
BVO8TLSh5uyu1kbzCI2ji8R3uk8oILHib8cHpPP99JreT8l7Mn34bAcI7owhQoqAx+zdx2CavOMQ
djqjL7ZJ1HH+ySudMR82msrdVixc3PyKGHjM/Y4DtoAojWk2/XALVQawj7cElOfeIU4sRCTILCAg
A+LuUwFCxMAEVco6QbMliWQ3HMZpL6qzcok1HC4mSwwUG7wW2L14CNcQZQYk6hrcO6xKcVnO3pMi
y4Miw7CF3RCROdVP19LIeyOFhKmaxfDeWU7ZY1MJtjcwrvF5VOs6LYeGifGv3Wg2dmLLOm2rkYHi
XXU5OsNrdmycclgd+6dlNVGKjIukXOwn/5ukSpxqmKa+YyxGZhvFYZkgWrrYKqZWQF8RwpOQh/ru
lJPeCMa338QwA/0uJDVABEdZMLKHtEbGJO36Ffrh00ndIkihdOq+BGQtTXYSw//mjo50MNUv2JrZ
OSO8Rcsno++0/zqcxmw1cuZeU6xuLd7DyT4NWxQAcRpDTFx+cG590AST2/X37QXzGkePjkSVeXz3
5jJpYv3fBckNddo/qjFz1/Nvkw7BeAaHk1GDFRz3iJdmXa+W6JzwFmLM90+MfpdvZ6nb7/i4vAw7
GAR84NJa0Oc6dINOnTaTe4bE8JpqnuKUqKWGClcrDzB417lt8lrfmHLTbfayd96GefCECVlbv00z
4ftPPIgbJVZiLO6RkUFMnfVma7h4bif+hvq0a4Jl6BDC/Zxq2oqO1CcfW3nL2gwCcjCStpckjhNg
ZYB+Ai/D4Gvdk/EjAc5z2jPFmeofayOfBXJPn8+/0bRZemYUXSpp9XDTDZiMCxGkaxl+EVyZSZTB
/T+WzmtJcTSJwk+kCEAgpFt5h5AQ/obANN7LgHj6/bJmtzd6JmrKgX6TefKY9csIipv7vAalLuup
v4ZPdfRQhh1NUYnnoWU5SpY4bed9DZA8+WHOLMrOon5MjdobzoFxZQzczwUbcgew+ACCgZDng6mP
MvDpoWnkNdhMShSXe8vfnS1G7Gy/MEk+tkP943Ons/AcK7y5IVvw6lhs558VhsYCTkrHtxIyLRUN
SsnVXFChOaEV3q3Mj5qRz9r6WacLGkI/PgVxsjj6yRUayyOepe0Mk4nSmVG7UPnyynHXgRALw7Jr
UFUIrx/P+UlqWFXPSpXpdtYmL1MiGM/s1HfW/eZwY6D3J03DI4bxW2G2XH4nWhGUgCx3e31RzbDb
c66s5C7PlRelXsz8O2k4QeHUOFbyGi8ehrfoPsykPU0SojifrFqMsrBksV6MSfzTigQC3TdIysUJ
AxvBOJQN2+tRQyWTTm2da6LPqt0DQiexGD6cmO8Jkw/WMLDQz1o/vyxYWYYhEeods0HvSh6sdcXh
+FTn13f8Ez4f3Embq/1y8qpWfuz44fkK4S7kFMoJxqut481MentyQoNT2mbRn05styN1on2CqQUl
19YKn5acK403j3ZBcVmhUgzgV8WUZf+iyQCvtQlSVk6zt/OXZcni8LBlgH5rxhoUJ4abASHaQjnC
NYUeLGNN3VLN1dwDP7TtsCN4mejG7NLLm6i1oRPwswmnAoRZCEaG17AQ4i0XSp85ejs5wbdCV2P1
EykY+9YPIu1nzgMMWu57ykwaRlIbsMtZP3bV+JHidTASQxGSmyfowwNaNXb7LShQQmzP65b7CG6B
hFe9gipu7GL8c3Q2vTFtAuxJR7fxJV1hx8kRSKKgf/Q7bMCr/7D/IjlbZo5zGQu/lxrpCqqJYbNR
T3Z+9sAmebiU6lMuboqO8BxeoXNom4v7cF9DLcLQQl46lW708ZERk7jBRvkO3jzbt0Wl6dfZmRof
0wZk0Mg1YeQYHwwaGjTe7DHFzq/cy5UZholmzjh+4m/Yc94OhydXACddeF9/nTanHBc+3xL9o8Pf
/iPnTLYU+gowMzol5OXcy9lh2IiDb8VdCCpC8sTV6XDol0kIafljr7HFw0yC4omrlM+jy/mnBNhB
0P2QO0n1egbv/IRRxqaRmrCKEdRAk4akbnWCmTc7pF+niDWYaRU0NmP5dBSKP3p5CzsyftJv/woa
+zxaUHqN6+l7baDWWQ1bLlavgW7yXr553c9Jx0cTThsk7x7yQVfML7DbQynO5U99B0XWzIQyc+IP
KJ97DQmddThweYD3ZDV/cqx/GAfw3vS9S/C8UWh+bDoGjqWW/eY6whWCz7/6ChGTiqfuhVbH3v0R
7GhL/yUCDUzwMCQZ05osONnoGamHf2isvk4vvCYAuqxBg+KSeiySqhNbUUuCRj6sK5g5HAyjdce9
FNy+/bDlLmbAZ1vA9DD70M5OWUcUJbaRyvPv4FLsX4hxhMy0aGFgxRuONfHkPvmAgGlArN4nanip
VUptQATBTDNPZGbC9o/ZfmLPIx4+N2vTFhk+PFKLdPuT1RvwidjUjnVzzft6mV/DZ/ZwS+s9knXe
ERsdMRRgzuDVlEO7Iu2t4fq6XV9aWArG56DkGpuQZuK9vWvILrNWXPIlaqK0nPbCS+n8dAtb9HXj
qt5bzn6eIwV3GIZdP3+h5OI8Wq34OgJ8qcn9bpTvm+icPa2wCSgM6Cg1nR1qHGAPdtx1nUnve0e7
cMT+weZsr2AqlbFGVq57QW7tVraez3o0hJaGTtL0KpuWg4VYxNX86bzo4Ac3xtOwKA1EwlSncP6F
TDp6+xervWyu6+2ZKq08Wvy6ys+n6T0it+AJ01NN1+s66Ypzyvlr4hNNp+Ybu2n7E2rOS2hfV2SJ
VcTja83yLqp1k5xcNsvgYH/Jvnqw9OMbQS9mZ4gKhz3SclmOCWrzCcq8wg37U5Gnr1csmoaNn2dG
z6J7vXfNvLvJP0Nsuc/mBCthsz252Ijbw9pLKC3XyQEiLE8/uTthRv8p50QoIMiEDd/BkOJ0sfyQ
KFxeRntvQHmEvcMojBaK9Z4BSjxsJ3yBiBAczH2pRWBd7AzUCY29mof1iH1R/qPGHmbhwfYxDuhz
1vmaP6ES4XDX3QknE94u3Q3iRhe6n090bWLVCZYT5DgxCaG0+eA9yXRhPu0Mpm+0SykQ1Hd4v+N4
AwOiQvhMHMIJlrRVPL7maXN/LW/oZkbwPV5wMX5fFNWoY1IYbifXfwyRVAoSQDjCfo8L+vTWwJyA
alshYbEOzxAzDulgpJPpa05Pcw4VpiY1p14RStgJH1eoYK2KFGJINxIFdeBwLb/jhr1lkQjsT59i
e99q/NrVv8P5ITlBX7yvoJ8fUxt6D7kxv8cCzgcHKyDTzfn2J8i0sZp4Zf28NMzpr+/BFkG10QCx
4R5qvqEcfswaLjZO2Yy+ukQMAbE9OLIACcBGdacVCcyEjLrCOLrLyTu8dJz9S+cwLwClQmdBeXM4
2tjnJ4t3wgiuIYgW9IozhE0E/XCHofFOd6BzKrbv0yB5ec5P23VHRJobVvkBLZLl2odZ5fpySyTU
BMnk4U5yzB8WCnfYffm09h+/xHzLUtN2UC7w5QFb/Qtiffk0lljd4pzPUv2UYnJeX0wfQ6I9yMdO
EMXO1yHNqTSN1G9FOcZpNNNFkOTcnaBCbhbJ4wQg1OzWctcZEUzuqAsEMmllRgKNPStL2Nd9EaCw
apRW7Ctnc7/v+FA3j8vnpDEB3ihfB7mQrT+1uQ59uaWMBeuhz/bE8wB6zxkPPLyNb4zrbZyVd1Xb
IYac5w8rVDwu8vsg787ICe/hUgAozBWsalYol0aiY0Vrr39rqorz1160KUO7tRm2J3lrc/f2bML8
bJLejdUydY7DjmQnhJRfE6AQBpfPEJ2DM/ktw6S4ybkW0tiEus/vXh6ACMFlAAfZ4UrqF9zT3s4I
iMsECjTvEIl4FZgpH0jfdLrcbdkxo+Q090qw330X9PQmwOgna6Ce7vB1+SCDN/dkHy7bXfMvv2oP
EKYssnt2sdelRTcFvsBhplM0ldC9rSS0fF4GQ0sFj5pMazs7Nc2mU6xRiRc+2DgjXVBpMcnfYer+
dHYZoHRIxt102kNywuir7gfs7Oxs3WZnLEsA3QLMWRpb1hdwAV0AiDut9iJ6zDLwL3ADa4onE4zn
I8Jp/vmiznN6u9M9YLeT/Xz2PiaeHCzgIyyR7IyjTPEP90QEG0Dy/1ootYi/q9rr4mFzI/ITWi2H
d8JsL16bbsMXan0zrzXrCZi8zF+cEwULAXQIy3Kz67cU+8fxMp/wUBsXC7gfdsxIGprHkGkplWCZ
qBo1Iwc911yUUWlZHcZnV0jbMQA1P184c92aU+2b1h9zugK4s47qrAJeiaC0VFZmQBPGsl2eb/nv
OQBjaEXXrDM7L4lm0UIAvaP37PHqcUpM75OVoyXdpPJ5CRHMXFhfV+oszA/cXgrGiAWRw5K+ADSS
XOtpEWkvTA6opLU5auLwAsbwnZJkerEvORn01JX8LvOSuA68SHb9AD4yeQ5ERhAISGlBXnr4cyYn
t2VSazUUuLWT5NrsCLs4kwl+5cCEqHHdFjn8aw3B5DNF62LCS8LA7uWtmGrDjry7n5N1XrzT1h+D
lElMysSPgXfbfccYpRCkwQIeDqBVkg/Y8ph4NjT3/0pYbjEk7RFrJJAXapM7s3kvSZrymo0Bg9A7
Z/iUdzY6eyLTom5h/5baJ33lLcI0WAxho5vFE52eeZ9U0Q+Iyr5OrlakecVURtYyf4ZCNCXEcZXB
7um8TVvJmcMSHq/mp+lhPX8JY16YwWQblhTRCIiSd6rGr6wXYw9X8eSwoYuw1/xMYDKzn5fV5Mua
R793IFi5j/oQng90yN58A5UDLIgIEpHeWOMn1kp+lWGqMKix+sPWdS28mg0iboTakO6Yc//m6lbl
t5QBT4PaCGs5RryMg2R7MT2R4bhImpGjLIUbJRJwCY/pQZn7E2Sq2zfDM2B/mN1Zb8jgpdMiwcpk
mh43IRxyPenZc8iOBQ7hCt8BUgfsqoozjiV92gj39OndhvvdDt6Cnr1Ie+uZTB6mUCMZSChDRvpM
4Qev/ZeJ/z2AKeMhXZvq3hPKNTKqVPN0DxO9U4JdmS8hy7j9hp+eyc/g/0InFLIMjILsnQIW9OGf
yhMiTKYKcZSDDAZemlb84AZ6zjmtYCOa1bqzlxf7yngb0YKtP+tVSEiyfzAs6D0NvJ33mFkFzN0h
ioDtYX0Mjoi/Mjy7EQ0yCTyLsQlmVl3o26IU4Bg9e50E1j3Lbly6Jb9nB+s1aD0/fvLb1paMv+qt
zl8M7fQMEzTcoDzoinMIjE+M0vnkO5bOcKzWSCwgMoovxnEhROEL1HBRaUH9lpAatDyjcoaOHM07
s8+BMuLDbCrrGVUQ/RMsPoTu3B/BKrZU5IWGo6cM6i+eDrwaHDIcMw6woN8++Ck6psvg5HVoETC8
vtBRvWw1qyHOYrO55WpGeEMj41DRMkdJvRc9c+X+qLexzSzszraZd4df5nr0KKXTG+Co6zw4867R
BZW353kLmkX8J1SsHUWl+WROsVgtcI59SbSuzPh7OrKzF+PlTie6fANhmLQmQjuAM+8OpLRz58Jk
Mgi1gP6G/QRkfaiB97HEeX1t7g9YY3X8jjthC5ATmlUfTgbcxE6ocdrIDA9NRKK4D6yzav4QVpms
WI5KLgsR7gmkd+hOkpeiUOIpcYWREE8WEALrNd35o1BbFGo/PEKWEBM2APdhf75E98/PgzgGgQ+O
N+p+XiIitUE/glNoA19j04ozWfROJaT16Lr1htl5m1fD+Jgjjr0eYID3hfAJyh0QKFbSSx1MuECZ
UKoNTGSRwPJ/z5utcNqYAXBzBG4ek/ENBJy3mFEzEx8XsDKB6+4fofRCqf8XDJG72BGxPUzurTEd
yL9RhMMhXElsGI8Zls8Rlxp8XYjfQ9iGYyXGOWnWGelJf0GcjH8avj1txnTKYzrFTKhY2feJQgrs
2ZEukTLKp+kAiTsMGUJah33JG9xKFBJvQY0gNQpFhWA4WCfIQwIl728fNxgjwRNb4BBqHmq4to+G
UFxM8OWZ9ogqamA5SoKtkhfgkn8UHU7Xe+ELBYiRIIQ/GH9bIevCNY6JWiCGEtNp2G/daQv6qHqC
SAlim3UaLD1sSeEVx4xOtkLWhMNWdKB72WoTjLcpf+jy+WdvLPgCRPDC56/5cjAuZ+JHsylzhKo+
doG2scUvEJnlO+WX1rFRIoKGTHLuw+yMDBAv+OE1P2DtizmPTXCzV8H8/W3UCLKIewnPyFb+MUt0
R2iFFdgx6c1boXRh0vEFpII7cmAf3qyUgZX3nwARHae4cVwRxgqfjlDhUZm2O7B578PbB6vF7qKM
UIYM1Znq92dFNr7BfWci6JFQGmH+CsaH9rJPdULglvhcnO1njihw27pAy6skqxhm2GutyZRcBC+1
vRqIKu0enIPrGE8xtPWMxGH9QTQVuYNmE4othHeCxUQxK8cxp18oZ9g1VqgBIHXomZD5RKQjNo0/
tG5wE7tc5QdknLBUuOG/AZ5Y8W3UTLt7RCkWZiUnZIDWWZfj7A9663MWKclt0PaBuN1VeBuJJN8Q
Kmby4ld/4WJ8CZuJgbpk0pnA8y5GJ/+EJYYIs8HzE0aOcsDRhj+26uDpr3zNNgjzOngdorz/Xf6h
4SSOAHoiW5f7LoIm/Bhtbg5vz/MkZtk/G6Ie2/rocsSObt7rHzSif3L/YsbjrYT5hIpoIArLjQ5i
gE0ESMbgarNUU/Exfk3GQ22vhbDusJgc9VByCAv3tWxNkDN1qHbqAENzSJSiopEXB/sXugbe7OTj
rHkqDNHtDafKaAhnsjvg3uYExDIKwjyUMI64IZReGA9JHUNid7T10+27DEu/PHQcm2y4QQ42BFr6
fTpaijPJAHMi1ugveg0uy8IrvpRbyIP+iPXvXORJonU6+A1Fxy1R3WvamfZhuK7wDpVDz4DMKuwQ
+DkObBCXmQCH6tuWwUphH7gpWrut6oE+rB7Ast7NleGSQZdy9cuk9qgNwAU0xiyLkkRaSzAx8LCQ
PHZcG+waP8bGr4jNHII+taldX7Npz5xzPHIBCMUQFvp4MJf+RW7dvk1PPTzkVzw0dz0cCf/8IjhF
PlCIOyETXnb//I9VvO6jkI2YC/TCztEme2p+Y/ZCI/X2np7wKPocYi+wB4VOmR6XwnkMZcWZ+gdX
NOJCiW6cFzZPqt3IO3xzqtFn9Au65EHgNMC2UGcogyNcMWTA+OUCOCw5EsYcwP+Kf28QFJAVdga2
UAS2DY0YvgzQYUirObjkVzgfRE7dBx/fCBh4WMoCX88FPc4K5b+dP0BT8mbWgI+VvEutCFDukefM
ingDzyYxQ8huQE3EWVFG/rxYiitUWhvh89OKynnHwgKAzLHpBDiyaEA40k+u4LLMEFx99vzrSkMD
pBVXd9w7dKZkuIVQJQPwM8gEE/2AkjIQB9Ashhe6IT7mX4bEsoElKfaeAasVapuOz/dz24NzBE4O
ngLM7H5oNCoSmxn8rBwVCoLIFhnL+VkvwIw3ohV8u90l5d0efzQ00qITwnuTFSei2D7CTq1hR5CE
eYga55aIJqgD+5pRr9DTB4P5wCbOFyM8elqyQGyayhEuc+Nu8gIP2ddk9vAuHHjWePypTrkVfpTw
nNT8HCOHEoWpjKPOsXBSv3BS3/Y5+Fg7LhMKCVyDBvdtZRmYp57j2p1GCDfRVYpE1PCR9CClMPx6
G2U5BiV2b9AK2BeLjs8wgrFDviCfscbqPYEzYvWDlZXn6wTEFFss4LyTDVBqW8nsl3gL3muQBLq4
HV03zyyjbl5ZqAzkN76nxHPjRQ3ZFJ6WxiEstfZ9wJBAc7Kc2S5CNgT29J3eYq1vCKctgiKgP09C
Xjk1uvOAP9yzO1TwMjuPUxIXkNoB3PIFbedhyywbPI4QD+s4UHa61UqoLLjXAdZc2UpcmXR5i4Kt
Hhd/GvyCzjFVEk4Zb5VSc8iRTxyN2clnOOQw8vbSmPQMc70Gomn5oRkj0JdMWFJo+/BzvAXfEhgC
t6BUsbN8wcDt7zPkSqAkpQTtjLeGw0jMmjGy0ju8M6BdrHQN+UdLs7GN3Cj4iRbRVHHxxeX5K8ip
dHhOfaYobXktr0gdtxL9y1Kjd7V/+XveyVAwubf5CiNmt8GqB6MTzdbt/giTFHTyk0L80C7ocwyy
Ib/I2J23OZHKgcWAok4EXP2A7EMoKNJw29Usy9/mrA+uDGZudezn6DtVp0zDXKbbOI8S/GbdwYS7
fJLngLk20Wko2/HhfsbwxzHSVq33+lnw1YzyaUoYX9DZDttvXNX62Y1OG4qb+/VaUEa+fOc3PmKr
Jjkmz+nHrnEUS+p9y1X69pfx5Pi5ZqLtlczfXzF2PcjwhbCWhBA4mKfGLAbMV43oBQlooZpdxGCH
tSzwTqjO75APP4LF8Hrhwmkjjb8wUUO1XZNbBcLO1NFUvNVQGRTAz6U5GrNCXFxiGLb3GF4y/Hyx
+NxLCnXJfqRHcKKFzDA0GQh4jd/nZc/u/0pmfmHj77vQnaA17RqyrYCoQAQJEoL59qbLaZnyoUBJ
W1HH/w1A+C11/P1YP4h8bacDKRr+3kIZ4+QIYs7BDn6ii5dvyT4RU2EpqqXWwZL9YtoXouvgosVF
SIoewu5xO+8McGQHoRBNWWmfKWla3hVGIIgLaAKNNHfOB8QRDMQ34h04Kmjn6G49hiT/ccZVmCMD
upX/3qDa4GMHNtLZ2V8HEPZMQHfbP4d7Vsmil3aTsgtaAq2qmIkpOR1y2gse0YM+RBj0nHbX4DG9
JPz28pEn6v6IU4Ep2V63mFWBYYBP4VoIChs6XgLS/7OSPNtxNmWNCWy240D2+ZIpOqUh7w545TUu
9ghG1yInFFGi7l3WXRj7nDAifezZ2kQ0Boq7u3AN3LAOcHCn6QSr3XP29t8czeP/Bx9v1T/VBe5R
Pe+8Zv6y6A69CpuNx3arwWnG/srGMApbnqQLuYeAXNXrDQpXG/etFJqIa45I0RoG4tdxcP6lHhyP
WR2SCcTqZkLOlMT7i54WgQ26NxRzVHQ1Zwp6gwBzkouFTQF5HDf6IyRNUPidOQTZyjzMpLXDSZIr
+eDoNmcDbDCGLpkKBUWF/sTQlUkPULvT52fRpH7i7pyjD9Bb69PZmBW7BBDzmsRpyj3Y9xh8eitf
ft50Jr6HL/seEZppd4bfI9MgjQ77X89Rlyv/FKtXpw6fqMBHraCVd/If7iQU+ci8ZVj2rw8h8cjN
l7bp4P5hhde3VgwVz5yCqrd9OnpchnhxBfqQGRfkT7dxjX/fZelBXaflOgPIvhEKwfjDDqHJtAGZ
0WAu6N9w8yfIz7vO+zFLbVeC4nLbskCwFuh7h82DK+s4ULl7OPvHu5vugv9xrsMA9D8zaIwMnRn5
VUiFkXQKP+tsgTlyzURo0vB1tvuLk/vG6AB4GXJdyMUWYuZhUVGsnGx6DMSJ5O/EXXw23Pvec3Bf
VjmAL4jpJPwE4jtw2b5cI+xN4bB818fonSjhC+aAf0oX4IHU6Sdv+xtp9vYSd4bNkMONsT1TW9gI
Koy6evAH3t2XD27ViBlG9F2iePYp5Rg2/v0AGjslEFIW5UbBIJ89+Vz2qfjzNgEdKKMPbON+wPI+
bb6pEdcI6wAKN5S0lB29oZ41lk5nFJ7W9ISVpTl4bxeCoVNpdhMBfNRgbmeW4yyc/Db8sGR5Cz5w
IdmJOu9JK/oOLvOKoeyZhVa5DQWr9WPP2qwV5ouTm01ygczqb3YIOeYFg+Cx+/GfgvZUHNMewWv8
1biZzhFBuJpVAEnmdwJmmdTPuDBAQ9Ljv6JtQfk82YxxdOal5UDzYXNwAYwgK9BQBUQwB8c95rdQ
J+FQMrO0MXHXNy2TS6AJ/qhXfTi4pLjKOLJ0SL2K+3yRcG1P5B1jBwjXXWXayb3yXMPAci4UnGYx
vLmkcl445pgs3bkQr9BNC7/HwTofDseuEUFFY3Cypqc3VdTNq/Xx7LxA6cZcJMwUDu5+p0FUGbXT
XXep5p3lc34EiOEXGZZuJznMtJ/J7BXMnpxf7niOROLMLogA9v054jdkKzL3O1unWQdI1YwGcpzR
HkjZJvBGn/RoimH08HeLQqEHoFdZ090K80cZZqy41YoZbtzUsWQweA0f9b5d+whdkm/3IZE6yk6U
k5bu5uAmFKr53/o6Oie3gh4wuSZE+8pwnasUXJi6Q6V4ASlukarxdm3IBH432UMC/qV3CmToGMyR
uR8g13BZZCjuGNcxiucb3gcrSNf8weV99C5t7i9Wr5iISG+iOzx6lQ5h+czaTsnQBWK8FVXorZ5x
5Fsssl72ipm2KvaOO8unL+Arx0fvthFdODN+n3AvueUoZEXRzgRE41tUPIrKnL9tlJKi1C1hq8ft
OU0bJELhf0KuiFvbGe7O4sjKOfbAbwKvuuCfBuKEa6f/ntUP+75BjYGPgRgc5rc/8yg8zwQRrKEb
LpxryIQZ8oJFrujbUSYr92R5zEMW6seW01WBZciUloOf+bX8JwaPCoXoN2nGOrAzdW9yTfreU6iC
7DVYRPjDKHHPVlMpYpXgKNjUvHOEKQ6l4E0zI67+wiJ/Z5M2ibg9XC5n2pgbqRN0GBJQUgqzi7LM
7oMQZ20o5eWfU59HTV64nR1T/OiIx93bP4u933sjon+sLZ1Ryswg0ePPgvDjtJ7BM8ckpaawK9y+
fCaeAw8sLlpfT7FGqQevlllI+YTS0cyFgoxgRFm3E2xkWa6su301r+an4ItTOu6+RGxZzbyXwdwD
KJs/5r+Hw5QX3IU9KQhs2yvcdla4PecZiZMWcnO35mVxQ0fYo33I/uP2xdOpjbkLmUZt7xLXAGH5
5WMC2H4++YUh9bCXHZMeULrTD9VpkUIO8IXo8cQX8Gh/uaK2H9glki+FHWR3qCGjjY/T47TGF3L+
tfROvBpC31RQkBNXHnOKANptmVbC8zpqbhU/4aIYHPtCETpsjX96RCYqY3JAF4Bq+zcgIDiXHhTi
OKxrEudgWF92EFdZCIcU1gHHC3WT7nSpdGgXmRzzsFWp7Bcqw0zSeej0QLBkynMPv/9CqqAvzD9l
2c/u0+OIE89FsOl1txDPhWoBu8fOWP4XKj/aMOqkaAosxyGrUnh9QUPpG+JuEj0gGvbwuoCA4eAH
Su1NxL0FbirzJbaP1GztIfP3pfRDmc2c43gSKXw5B+//INOTb0Xcldna5LzI27D2aCVgK1phZvCD
L+7Emclvpyy7+XMvyfXIf9wikOGwtJBtEPefFNJtzBu7iBoRAlhPR5jERiYvrJjTYZaOCaWqpXMn
t+G/+Nn+v4tbTfURXGwslnh/RLfCjJZP7zmxpE0h4XGN7DO/72PHypjyIsvpx7/h037QRtqoIuc1
0M4PfAgv9KjNeRjKTJjX48s5T+sTy+H0icAvYLadaqacarbC2kT6lDdSzPkhRXEhTCCI/4Hjw97c
cWp2otIrLR4TMVkznDi3Jf113s1ZYq05nJAe1GndlbZCpg3xAlrSBFvkCnVWbc1iy8qlyFB5d9vD
JhOhfBPqgzsyFOYuogHVXm7jSTwKg0lrAdQUA3ocaLf3u2mvFMuLGlcgeUQCMlz4Zj3KgQ6NshDw
8MpmjsAlDvUdqU5C9YEzNvlRC4GvrpCsKuJCFs7M8/rOP28RO9CO1g0kQvo01YH2nXch2cCcTMo1
K3HfcL68bPjwsbMOLTml7vC/Vjzfyu5SBaZpO+yz1XnAZcjlRomrxbPWcMYCCD9xy4UjILEksM/h
ASHIWSjuVN56cHF2Afw+2DL7I2ehQUBS78gl9mDicaf5KgXUkG2SwcI//rHX5J7+zNCvwKGkGWFf
vl62dJJwsNfYr3GTraxMUUw4+ROmBAA1SKJLr+FshtsLTfNLuRsnE+niJ0VwR6vBvL/hURXzLTEA
tgbQeJucMsFLL5460sbtBFJ+oGJwIebA8YxV2jLDhT4sbCemEnp6k7BFS6paEIAuBcVpd7TiF+T5
PcN1e/r+2kr4TOCDs8B83jOuUHPxHcD2BIKggEfai17Mvq4/toYVnRAx6bNnngqvE53qrhv0E/EO
pwSf9Lm9Bhp6GEcPvkToAH1gOA0CZnfHGONtunB8ar+LjRcmL2ATf+qhFuTCiiqIxp0f/YDwjUGO
oIfc9hOq6dEtum2gFlE43y0rabkvKr9iJ4UcSBAjtW/4iA/kywenv7XE8cYKEzpl7fS5eNjRBfcC
q4z6LMz3nDLIuy4uzSP1fxX/wBzWMxzwKMH6npEJCztkY1QmSTxdX4vUL28VFTBAGwUhAiJrcncY
UAh9kY7wjicGq0V3tBHd4K63aC8uM8W1d5hXMg3ioCBkCOMY/q3g4COqmQyjsC0qYpD9GtLICVsK
7lrZbdaNf0UaCUEhurPNdItyzZOTE3XluG8LaknPgVnbm0+vcbuGSagAuby3qJSZyiZFSNYTsCqg
LhOAF1CeC5QK3C5+SXBzthRLuhirYfg30kfnifH1kJAcWMNcGLTaz0nJi8N1AQg7M7DtmLfGD1d1
7jijdryuq88JW/ujDAt0hBskWpEZt5ZMN5tUTSo0G1E7WXFDjltBU0fn/S8zBr0l9+1je/f5qqCD
9SHJfHAXxMsN31jKJ7hId09PiCI7e3YUaQPBl87e7u49WKsTlXrHq+GySdF2o7SDmEZ0stsleuc7
ZGv+8r+X9dicBxQ3+eNPAXYMoSWkK975bqKN1Ce8LVzviCKxsodTu9wo0whWDmUraeZ4nAxfHxuP
vdyIv6n0crQyKY3bgPLHvU4EWFXIzznTCspkv7ZtjOCmL6eiVOShiPqLPJjQiDn59udYzWU0/46x
N1v/N4M4+ER9R+fFBzfU73Yu7kzXVCadWFhBrDvNlPg4EEzQGPfs79OMbobNU64lsOe1AU6L8ARp
MSWo7elzPh+gVzW2esh0RaxqTnjuiJ0MhjIotPE/BpJ6RtqC2diXclLmKzf/yRFPkxC2qfzEj4KC
dHib1oxvicpK8U5mCEKEC2cb76dq/hCpHmOW2y06xx2P5o05VstaGrjrvDFxqm0oEaJ272aSjQVd
5M8zI/tKBNpmfIJW0sUOyGD9wSBwEKD2gGNK9wosLI21Opx2lqJbHV7bfKg1wkMLrCdkaUe8nzzu
wxBKEaQO+8KUBpsdG6EFvIZlxdec6Nt5xw6wrZ8IDuQWFfMirGbZJRT2T4v/tUFuKCJKHpYTMeNI
jmMl1zJp6Nl2O9iEfidTsQT8sT4u9n7H59lEVuDyNRBKDolacNxI2Hr4EZi33qCUeOBoUTDUoLmX
fh65Xg9aZMaUwGYnN6E9oO9lYPX697o4ciQmhy7nYi/BOYvgJBxloQggq0Rcf357DGtRtYlSf4Pj
s85rx+XjiwPy3dXgqmBUFhFjhxPQVkHV1woI/GXoO9XQ6+AcHVQNcQPmh1ISbB1mCkcGL+c7fGC0
dvZbfxyJyu+t3C5MIGrSdEXNO676aPALf2fAKX/gxZ80ZJgA927e3mkb0vWc0UqrofCnIb1D8j8O
+kSeQ5WlWf9rjc/QtN+WAl8HXaKUj0awl/mKwmSC3ntfyd46g3iD4PJ9sGV316QO7yZchWIGwhl8
tXaAj/ShiruH7E9vyPAt2t2tt1dO7sCM+ggbm6V4U+FC5SzppjRIY4AQvKdBET2Bo2hUu5A1NQxG
WLcywGp5h+l8JyEKfCaTFWihR2ilRF7FxtiIARkG3QSGloDt1pxgu7Bg/9VMKR4Ou+7KuzBqRsI2
vXftblIvugD0DcplytlX1N7R/9IDSn30Y9dIakQNx+ExPR5xlH2zgbDAKThfxCATZhyLpzuqGS/O
UH5GdOWLkn7DsFuwcRkj+w24f0kLS++sMyXp2gr7jiDvjwl/8Ll13YLFgUNbGahwcZAieu/4e7Qr
hIZYgBzTNyYzFzQmJ1xtDiONs3iLpF3cX+BGUaDikYpxjUxA+QvHKXcM8WFj8GsKrYfPL2OYHayv
Hq7JiF32HcyaOER8LnTxFjzbq+DfFwERLn+4RBfghOms3M+YJddMwMfybFbZYIh/A4/VD2k0euEt
CH0gC96qP4Opiqf88nWYOchrgNmg3g2MVOcV885zOQ7w+CfBJm5hTAIEsr6NfvZ7p08J1K3Qp1C4
8YeZo6jwV0sdbIMvA7tQ8T4K5u58Xq2xC2GWhQnU3xSnHX8SPLrScux2pufdPVVgjrUBhRJj/h5T
s9F9P0fwQ2VoWgVo1RD+AhWdfasZ37YY0FD1f+JLqm+NENb1cdT3ZphsOghqirn3C4+IOFRPzc6J
+RyJ+gzMnf7Iurkv98lyV0JMG7xj1LJFIodzdfwar2m6zsio1krG6Nb5ggZ5yQlc4EdMcc2fN92q
NjQGv/BC0NWQdhFp73tKYTJgxhCshpeAhJPT+Lz+WdXKJJCIXYWzE1KkA0oQ1aH4L4ht3LagoKyJ
aFV7JlbBEGAFkT2MHyeTUg6y+EIJb+g2fvRDC92gDSJRgHoRYWV4p8CgiqStpJRWw1e8yi9odXhu
ZACIEGr6cxQPUuL0vOY/bhmZFOZnXKSfQN6CYtyjaLiHnx2iujoTAUuzWSWiXf13YRqHQfQQ1T3d
AvO0f7wNIDY25e7Zb6PgHDyzDzPZegLw950c4caPEMtaX9gS8EGkuQD0rycyUEUlyVynBHTDsR66
i5tb4aSn8TsWuTQTd54J0/EMa3PvM6ZhOI2Po/MIoQsF8Su9peqag2vJU+axoxEfPXYHywgfwTkR
eWfLrhHto50YorsLJ1Tz7jN788YwU6b+A5oT5wAOPTmJuIPcPb8Y+C1ac0pOYPCMkFbOHB1LW1Y6
Lr+QHVum+g+aCFwh6K5ssbPUMcawG3b24oQsJsZsBrLTmcWcJ9gSBOfsTRFmY28TXlC04ApjXR26
+hkUVajm+FnSEiFSsV/xYYy177YImAT5T53zts1KYf3UQI8EfkwA+CnfKXQdnPG9ywRy7Ht2rXFo
scqZQTXlfIDrGAm2QUEOnvxTGyLzpXXC4o7Jdd8T7wC0hryK9gCiBVYGjIPd0/DotHzSa+8eZ1h/
8fHvA2hNZxIkNvANkt8C2O+D9hlRTCvTlz38CDAly0oudFpTUH6YYj/8sGRkIr6HQvn+ggGk3ZFo
AlT/sYF6HCk9i9OR91YW0+QECkuwsXdncr6patdYPAl1t68Dfi6fA98gZx37X1Tvy87/iDqvJcXR
bQk/ERF4xK2QRRJCQtgbonDCe//0+0t6TpyYmJ6e7ioKpF/L5MqVOSuM8155BqgBcP8i7+xdwD+b
G0AWAKgrOMkgAoqntmIJHjFGdr+J7PjSEDGJz3/QIDce02k0sVSskwsGQk5Rgj4oYTzWDhNQ5jt2
tdgytkltMcUtDzHm7/jiXUvObmbAxu6u3+1K9/lMDsMSX4tNHJsOuaZw9bQ2Jl0VshMlzeJZgP2l
xbErriBt/CoZ8ff5TDCAyyVO02uGXgBLAuSq5QclzarFJp6X4yQ8yS1GvVyN57vVWO5BP/OzxYoQ
R5WBt4vki/MZQo9gYe9j9Q6kYPYLGOIy7xCDrYZ+zquVLIy+JCeLeCuLsDc6IBRXXuHyEead9+gL
W1MinCvqXqOPDOZzfJxvmLRh7OVYaI8GEdofW3+zeiIodh59EKzE4JeEeN2YjAUb/HP4u1prDMKg
zyLxYtbZJ5tDkOpWRoe/Q4e6dJ0h01QD80heNo7HrfzbgizGRi7bP4wa9/PSFILhrsMjg6bbPhNt
cQP9EPEpdAjnxTbFfTk5rOqTUm8wZZOAQiMaSbFFLPBKLHCClRJUGtRyicaqdIn0XhnjALgR3O+c
SpG3liByJc1KECnAOfitB2RSjuEaCRqbN4T9NJ8KtJieRVPOh8k6zBasG4VrJkmke/Ez6inHQ0Wk
9CCUFh+tAOXm3trnbrWh2DAr2W6Bo+ElNH3Ko0ZotHhkKohNB3qHUHLdRg/qiRMzrYudwmjSpPxo
AFL/J64J0648eSUlfw3uLq7LwBog6SV9xUlsDKo2TgHYdc4L8eEAjI8UH19NleidiUX2boam6cNZ
EJUYHUDChRpPhcxCinpFrVxAgh3fZlt3YNjQHQMRAgrhxctnXylFFjtsn5vFH2iEqYVIlpTF4H4k
ohY9EVg1rdvGrkPF9aqcwMWTIEg4Y2XybPMcNBZUVwVKhoDrQF3EH21wLhviRUp7RjnPDJWvoBHy
ACmdQgapMAhoBUajijk4BCd4FDie0i058OxQ1DlRsG9dtoqGENaRloLjCmHHBYITehgkCStRXpIs
btTyeuV1KO/WgKUKH1KLhwpeFXJrEnieUNLf1gaXpMaxZSrQYusb1ifwrMn9WfBReRX0vR12I4D9
pYqO/KoLAScVd8Gw2axht0YMogVW4C2vt6Cd02yE14d7xDu5QYpdUxqxgqZZRouNDGIUnS5ja1pk
HLrBGcS/WG3ddV8DB6BSbQMJN321BrwdcWpPWpLpCLjXO9EIgsvFh2EokjDp50geCDGgtReXEFJn
1pmWoEPD3O5XJL9Qp1MGqRiysJU1Ya9WshPY7YVnJIXUMUeI6DjawpXtTffAtznyMVcK7m0Ig70S
F7zrHCZ3CT95hsB/5UkhMKIzrSZ7qlSiEDk+YEX2PjSifLAFFK3Rb9NyggKDYhBRR/sQTpi7YQ5P
LcnoPIFI4QFovB1KP2psEgbMyurHXndzFkJHRdh8AyNCpLSN6jKflovCN8BD+BHX7xZTL/Rdkk8y
WKzApukrQQtkOC1jeQMKQoSqZtTk0S8R9pvzCnx2WOP4Xh86lNHFlQj4EJAGgyRZ0d79tEhxcGvF
UQSNJTyHtThAjYkNm2QznC5BbzjyfAqMDRCWgst5H73nfO7HCh4nWlCIy8HmpIQfVZHrmvL7cnsH
D/Oabcf1gTF4Z1MEN8tooE9doy0p3eZo2913myM+8JN5I8NzmgCWA54kzGrbumaXP4TvPgOMZduo
g7VRHeTn3MPKiCYxOQzEtz+HBawQns4x1NNhAK8g1QWEomZct48tjzIhnwfSqqY16zm+UjUlNFX0
kjzdPDaCokAs6PKPIwG8rNExLXygqbjPnrBAZEFJGrc23i6QJubVv3QQE/2GU1jJuoiNeAr/WjsD
6NSH6gsmEEDQmpJa1hFCyJF4jjcD38nVh+NvYc7l1dsnHjEOupaPYK1b0cTZMPKXaO7GTU3fmcUp
eiRiAdBzNwL0WhFXvLTxR4p3LHsQvSVH7x7jM94FB3VS+u54VuJbZPNommiuMAuhfjQAP22kbJjK
Op+FqFv1brODU9Kafhgp2woSQSxVLz/RK32gFrNpHSDFDu7+F0YsbRDiEAuS1wMKOocAcxPmjxva
tC+KnMD4qzuPAtUTymPKV2UbodikumzOvlSkmL7grIZgOp4nptstfVr0G3dz7oL9utJor48ZkiGX
DMxKQ7h1EMfeYw6DfRr7MKzvwIPeQ0GWC4O868XXlWjTA55yxXqDAjZJnRBvN2ZWYk/jGsPr9ZD+
xzTt3XvG9T+orXDfEJXy1+jJfsN9l491hbSMoCCymdoluqNsuunwmW6DOiYDVwSGozW05ZjuSlqS
crRnbM6E+rzYsfGC49Tq6U/bYE4VieNx5iTeLT7px6bOggVe4X7vs9qoMsIXnFsuajuNLSseG6xC
lFBIlFCJxdHlyUfE+sOaEyHLOlpnTKni2KJAGSw4IqsPd1qIU5O4rIjBszJN8nSTVtsq6KD/8kIS
nq5wcdjq0SscOC3i/DGCovFvRTrBCKLa4uNOAVF5j3zjEYcS5CY5n/qvNOI4uXbTzINdih098UAQ
HM8dUrm42K9u6bHL/tXUrbZQm9dl+yLvr2WZTaorB3CG4RBy3+Guw5tqK7rRgtMJoJtdcZ5cgg0v
LI3cBvOUhqlLk31RnBXnn377ilx9Edzvn5RyxuhYArCom4eyFFAhG0UTOOKQrfkcCYDBDxuozcvE
B4U7fkAnAjGC9I1XFe/SL8H4RJyG+6J/H/TP8IOphIlGsEENDBrZ0Poohh8Gb+BCqg/uJNEbfrDe
IIDmaUCcpzQCkKJs+rC3j/4dCCfx4kXdNZpAi/73QyQvr4Jkn8lr3imYFGATpoBkTnz64K+3zxnN
/6AQbxSH11neIb5cCUCFnkHgNBLdAgnwlZw6Ye9jTwyi5i59dDZHqzx4cvT+XunZySnjB6Xs3Xuh
EY4uM3IYAsTL1JToUVD1IcUszeujfyUan/4AUTwODAF7UBnJlGYfrv21T67mGKK8zgX5/js9+KDl
OT5oTadKtN55OGHsF9UVBtclEDzv7mO7nT3Y3XoL0tAqEpqYNDgCj9VlVJyvVYdN4jY5lToIzTmX
QieuZD4m9VPrA97p3V8OfPiEuHOOD23Yn1C9gVTLgzpnHauIr19AH6BXC4tRYTibRbrtslSLSVBX
QLOdJNs5mzcuJc5Ic0vi96RRfhlcuf8O3CZx+ODvESeORA5UR1gWxO/w3L4sEdYUMLmFFdZHqP0X
ZhEUzlJz2fVZrmHLYGfvEAbVZiG+QsTbe+/KRgSbHNHBbjpEXJHp2WglHNWcyb6bezXY8GWOL1cg
vPFk7Ls6DvQvaIUe8cOUBiyoBFnk35lEs5ljOvsSJbXlU7TJKq4sBBTSqu0CmyonzNrSOZOcL1O0
oQuxbuMeAyjveFU07NTPYoBjEVjrqhIz8YphFHImYeJxMPVCtHgdJSoqhl+saXi8exw/yCD8CRYE
PAQ8CnQfyDlGalkVT/m7lsMrq3sAfeWNMG0hnjwXaC56De/UPvf0/9IKlz8SZbgCBdLav/8jHJdQ
n3/T52J6cWHaFFe4olyzOnYbnwleyITykoclhqOwvUasGuT47GRyvrqZMYX9w838pc9el7YYyL/e
O8NIsEIy0IYX9oNAzuQNxm5fhh+W0SXVRJeIdQX3EiGyyp/JCgD7TUs7Lkjru+uYPTGcUywyQIDS
FwKuTXzOSZcyaCDXtk+Taw+V0zNLuv1Dm394Bgj8xEwmFKMK0LUC7T8VfWlwl3lEZw1uvB62MpFW
v8I6J3jrNlCwPTHkzbJ/mZyrohuaIs0KlAE5JMU/NdXxKwUs+PxIimIs3xm7v0nnbJP87LgkmwGO
xD1hYQw3lgzGNIMMciIVG5UeMwkz49xmbJegKMMTRBrgENh1jGf16wxt7Za+SxrbWhDSZ/gpbre0
DUMetYkw3sZT+NJHmMxmWPrx3yya6JhP0OXnV0Ir2BtnYt3lE44mtG4jdJp1ygCzdAHsCYaoxdaI
vw5Gk5+freIyx0IPA+Xr14q5v/R5kxket9rm4n3/rg8fAAEwNtVyHhmIQ8wLtk6GkzKPvTYbdWL5
7Hy5PAv4oHzcLGY2xN/zknz7//+TZahkZ36cZVqB5ZPv7N/P4NnetbM0Y1eOo0U84Gf76X+2tXb6
7zZhZ0ic4M3grGDXPAoLxQQn45D/7iA/eeZ8qUf05U6WZTo78kfI29xMd01Bo7/h97q1Ga+KGy04
CA+s/IB+b0SFl3x7fu8aGx4//r83v9Q3/ffHjY5eOvVxoea7OS/LeQrCxpvO4ogP8ME6+HdZSr93
xo2ecVF07bRMuLZ4ENjqwQYdmxN2pgiDDGrkGMfRwuTit5r0Rlsu4wDNCI+/1yIeEzH1SffWPd4x
sNGyEvj6ie/ks3MZ4r2THbwDpR4uGw5OADdiAFE7nLEp1v4MuNM6RTpLONBNJionEOMv/06InFwo
GHUs9NQ8fcmS3/lV30B+4RniwIxiwHcncqLRD+YwaGIttPeKVM6AJxP4Z9EkiglMMqZskqxf5M1J
gwK8RhaQxxgcvmkfggp9tlb2RaSjPR0wHwG4a+Xo8Z9Z3WiSIS5tunM24fL2KWqmMJeH0/DCyi57
EQwDoiIIVTfvf8FNmLJHBrMa98ayaKeS7mfFboWHWIzhV7dh11Ijq+Xm1atEWzYu/G9Stc74fCA0
SPgHO/bqL1QF+SFMp7KCbeb9vF/uvtiE6V+D6TMBt4Qdxj5uhckP9R5xiW3e7m7JbqhT/FPYy9vG
uMHPvsJEKE2g1AX3GbBnfVwq2RIvfKNuZz5ncl6seLqnB8TwlyrDjbGfYXO4PA7lsZxV7U9Hq2AI
QFvTbBpiRus82/d2LYJL685ZN5UHB+vRbJCNAupgKMOPtkYbaDadmVIWwj1wiiaV4AEt4AaaAuoW
HkbFqYZzzT4Y2aN4GulJomrRI4vir61qSYuBMkKgR6VKZa2GeTOdMzeOyKKbaSSqS3WOWOPEi6FI
qV6jluD88dgrznxadE16yvCCZCGyNQ6hQDFesu/twt/RO4RGDxNb1omlqXP3jC5Pgq/LsI75Pdsn
BYzJ8cyK8/5+KD9GY7xjosz+IhrduN6TJ/iSFCdLNjQPrQPKAhfMXU4RBvD7+JDcUiR9/EenQTXC
XmKy5jMfvC+WHXwoVlbvON+5zeDVuaSXdIfZUyM4O0+MOGqsSyqZUGt509XlRvLcdnUxJg/2UrWx
qmu9CABEvA+7BAN5kyib65grwWhQLzISau8U3YTkasLMXiYV00h1T9V9U4e/+RqMgYzJmbr6g3cH
67HOLjn22AMdHnuIj1t764z1gloFvWyFvL/DPolWlUZv06mNzjyz7ddKEHaxreHUBtr2S/v0jbhK
tUrxKkl7sIbin5j3uLwgqdw5DUqjTQeH1M0fy1jxcwRs0OxVYmUPAXysTH2ARK4OSKtYIqLr8lI0
D/DW4HkkwHk6FNrkYkubE8Bh4QQpy+hEFUhuqqsISPaNFUviGuKXyCehgTxrIE7aufGwUcfa97Vz
ZsGcOTA7Tlee5jILSHn/n9vXC54J7pb7GbLp2hbgkTcWT/kXlzpYy+7IxTX7go4zy4osHPAFjY5h
lTpXbEQbndxtdgrQKSspMXv5nrGjjuxCarA8yRHy4LY+h9MuQwha2/Y3gOcE/ZUsP969/C0pZpm6
rs3whQ2Nnhq9lXTWEBFzzoxo2m37Lwxdn9UosR+UVChkTHZiKWUO9iwmueqa5MFERYk8qKvE3RmF
1gXZeYlJXNnw4PmgovznmKAnC2j552lTJo5Kf7nYFnRyW7GknEhOkVtjM5OlfZ2w5qu9ctDZo49M
MJ+t1IqOCIUxYaEdQBqSJfGq9go8AEO+zOEBL9hOvau1dN93MDQLI8fyM993fRdZYMvtulQ/Pgn4
X96S15s6f2XCJfGVWc11WODxy+3H0s9mt9akzLi0K2c4yZ4SVlgWIhMRzgQh4KGNBp+KN1nPqsi7
uU/APMLC7MWEvWg/0Ex8tnZcGEbE34DDT8H5g1owmsX+jcpoE1DWqPHdRUf0tfnTo3OiJznYmU+F
tmHTGrks18VvxJFnJxGKPQfRPhMBN3BmbX1yJ42zCenxaz4Ddv/VOxYhMRxgfB5A2u9g3aVe/vVf
7RMPHUG01iu63x40lHo0ndRr5prj5wIqluZYMNNrFngUkBRA3BQGJBEzqSdNWB3N3n1+ncOwRHfg
fne/8X00uIEvJthFRpTg4adfhAsI9aj36Z97t4htaa6Nh1YKQv+nSAIRzZT15hBvs9aOf6cOj0lw
Hz6H6ESQQdgFxxHB6GIMYb9oTVgu2fk35zVm0YRVCx6vx7jUqftX3QBIbngLeJ/F1bt794BVdOfS
Wi7nPAhcio0Jhw/appuyc0NfrbC260B7cNmPtHGfY+JobRnSQC3/nTXZSrHGvmHzVfUtyg4cenUq
nOQnsiU38+XOFAlx8ADueRA32FyFdmqCGHZKFkvR8l3FLTX92HTvIJWc/5OSBoBOKfvS576YEC9Y
pF6ds59PktgGDD3yuhlJTwBEV+4ZKEK4Ml/NIYpW3fyvEQvznbC00vvGxznqD+ExlNTH1TmD98OD
a2aNEErRjzNVYP1qG6Jx3yvT3ZA/gmcw7SJvifmXfCquQ+oz5zo70LCcljtQ/jGUmimkLOJaw0P0
pXaDFXUhJjvsMPDpN6iQEx7+xBZgKXUgvQaH2hKLLe0bN+LHSh5/vPvN32awGWw3YhdfR/mKOUUl
W/toKFUT0kHOLLZXit8ImkQlv5x+uyd2WjH9wMaAK77iFIFD9hFSCu8jQF3ArWrCiOuLE8AUkYYf
YpKAt1JVURPgVojH1MtlITx4UPuzbs+AGYVuRDs8aqEnCwiE3eY1qKTb2QdYn4P1GdcX0+wc1NJy
t0q80LE8xxempMPiEk9wBNm1DxpgqcijD39oqSZRiJRUC+rYrQN5Utm0sYUiIqRz4oCZp4skCIRo
bDOsIoBpSCqkDgOsdr14Auu9QfN4zjsINIDVqs68+nmKkgEI7ag0wkwXmfBeI9a0beuLHMbjufYL
3s1meYJxR7Bg1xhRKnzGWbgNH7iVasDDoMUXL5wFw+65FLBjWBtP7cUCjtcJS9N1CLvRFvr/k5yC
pmh/Fxequ+63B1kaC1SNayGG5ozWFosA5I/OW7kSOzCCNmVYe4svIPMF8ug+nEbCpXUQ2F0J9U/5
2FXslgVamcrihIDAeSErLV02YFQyhgANeu6ABhhbSiXOQ0KrzAXFb9rVVwpOBdOst7CjntGldJvQ
XO/tm8OoPXpCJb+xjgSbF5cKExh3bxKB6UyKPPp1C99r15UEDDKg/DkaFWik7n5WmW9TN3JL5kih
1Rbpm6jzh8sfr7b8orAC6bZPYtlWx9egMcXG9D7bRWurxHNOpU71U4z0ITA5JcWurdidIlQBwf9K
rQc28sFAmql5gCIK/tq+Ee6UhymAmBIyB6G1WqZzmLiMljc//kcJ3nSVD6ClJSlRagcaexFnLrYy
2wAdyggICCzjmuU5Tg2YXM83vr5D2vSI//oF6Cw54Nfqxn7Fgz4dBY4W3278CM+YWe9UYTuzSea4
pssacFibVCZfsuC3zWohP5GvOEQ5AAY8nF+KBysC+kDCw9rC4UfaBge3IdVi59ORcsCro0Z9EllA
C8wvLj8hucih2EaA3LVt+ZEXBuwKEjbjciJ0Wd6mEQeUgpoOGZFkAWskBdIb9z3nHXbtdn24Z19/
1+0DwfHGuimtphuGnb9q+PeAjoLmKrIj8OtZxgkRa3Te7TMsnz1YnCZOHEitiUrmih8w37K9iZA+
GikfHJ3kVo/wFJJMwkZUvNXBQFXd8vTxnCHRBE0K908qSNa+M3WuWzL5iftnWLWDqWINIJAzQiJG
BmXJdcP8xnoc2ZNZEvziGfEBYz5qQZnhbq3P8tCezf4hHNI30axEGup6SdITBQqiHgdeEuoN9fDX
XN7Gxd6bPu3QyqBioc/jPjCtFnDOMHMondOXx6QxGAVRFFM9kBGFeIEKxGALDtQJmBcsNK4gCIoH
A+fY+iC4KR14hn2fnBgA2Tn4UO5q6gzhnuoBi9CBTLwZwmGZITkcd82Atwzrj03i319oXW2Na5NG
+VAIDaSLysQDWd/dQdplzVTAOhyRN7vIrF7xgDgRyoyEeiCt9+FQw+Wb9r/Mt67Wh16NTWGH4ETo
qrM/vMW+pOAgekAnB/MTQvDLfLEKb9hSEIXOhgWERH3gUvckrovMACvF+J18XH2kU7AbnoJGNoXJ
vnVvgf4RGUMquFBYooc3Tcnr8MjftPhIDDUWhoiRRK1fXCR31rFG1DsSFXG/c4xmC2lERtntR4OI
WQH6F8IuBu7352ALxWYfVhP40U4d8RSdPlZqKIQgvK7D46joQqGFtaqYS3PhBSI53AGjKvETfi5q
1i7NBkRpCZLoqqNVbtaB6FWw3RiIW8y/rQUsAEeoAZGY79Uytf5e/xeMip19OGAOb9f76J1pb5pe
eJEgz6k2BsmxFnea8M03ErdaVHG/BulXf6A6sfURleIlrQDhMQgcJr4IJ3swslBbFzo2ibRaxy29
avOcb0Xji6cD7q2mQxr1CGujv8TxhyFLE8azmmPluZkgNlA6WJBdNX/NX43OHpJ2H0XMkIwbJ4OT
pAGDEHuD2c56AWmaidXUJRoF1QFYJjjdZKRpv2U5SE01Wi5V9w98VGmmmp0gjlX1HuRILoOz7AES
JZh8BnR+7lHgEr349TfVLAXUnpPbDpt1VI+wW0He6jfRKraQ5qN/GkGPfA3of8NnTH2Owg+RFbCK
t6EkCMSnB7ZJqGZvznoPt6oJzIxStQCqS5IBlcHHt8+80r4P70GJGEZSAePi0VczciJEvBlAHGzU
VXuo21jUv9RhEkqrdcq+uGNUEH3p8O7cKew6GslyVqHRkyYvF2BefrCxRN47QzxbUrpo1XUBEglg
qZCL+VjDzkkREG5NtKopSObEwbC7VytZIKUJ7+2q2Ja+Ga2klyfICrnIWvH9803rNCov7oyqiVDk
Pwy/yAMxU14X7TlKaoGjAAeBkHeY1pToyAZ5x56k/9S1s5NmnpnaYGsdrMHnHrxyhSbAYSqIGdu2
d5pse9jSBnVEK7phu4/AhWmTfJo2GEfdx22MIr1jS7/a0papxFl6RmuA4IfBW8dodomYO3GU1IEs
UyMoLzfYcdetf3454zFlPr+1+wiLqkL4sBPPejBXWU66NE4vapwB4gS9YptMwMtUwjePwoOQoBnl
i76TsD2mDuGugdgGgJBcIqO7ibpzReqC3WA/p4ZSJovCc7ijwmfAonlXm1ZOAbLBW/fr6Z4w36Gv
f7Ze7Migv4GSHAKVJl0nr9Lqyo8ghIzsXMhP5EQG/RJm05bDnaABxwSUHJLIA8URDHHs97gc3cf1
PkEDcgRrDlY0ZV6YvgXUsPWddyCFrZrKhy1UAB1tnClvsLThHHroSMK9EdsGtTiBXD0IHfBiHkMj
rXUf7M8fWcBhLQNqZRVK1Tra8s/GmXb4LiynvqRJpYgvjw6cvu+Y1fKAUrHiw8Mj+4iXpKr8agX9
0xj94xU6FoN/yxwNCZWJDUQhA28LG+hpn44FrgMiZjzRKykVijaBygusBlEzXm4RE1hAX3ChS1Kh
CSFYgNDJx1bJaxvVuo2x0dE6LUsDpLIpDJ0fSKvogj1sqzwoEPsIusS5hjmbHZ1Hn5k+BTszhUFz
pOK7Cu8CBI8Xp2dp13q1+EjLRZkwSFh5ay20yn0msrGsJ/L/nSU9+m7/CdiFDMuRdRSc6NinHEVP
Au+AZRvz2v+YbLqz4YBqeY91J+4k+Yk09lZeSyjlTYQOmmz7o3xEWtJWsEE2unIfpR4kthx1N2rL
iA5PxOSHseitJ6UX6asGIXYlfj8qs5GYGwV2/Kt0T9yKNbkOBiPkRlSO8FpBCp2fIqGFHExz8et2
O/AyEVpFXKGOwkyta9gbQCmLfoikM3zDskUwD3LsgU07egCvaK4kVwPrOod/zVuGPCuRnYIvGZSC
//HQ0+d3knjYctjWk3X7gS2Rc13WYUOiuatrsm9/+3+ovtvoQfBNNCTizkmfRHeNgsTTTiw7CVpH
uwQipt3akNM6F48zT75o4qL8dDYDtlwg1YMXvWzInc56JIk6/+sTafq0Ft65W3M2wQV1MaySgTc3
3hWyxC5oMLzyCxsmyrAv8IE9pS9XyeoNI6EU7jDfbiqauxXERGthHsCuYXys1uWRPLvv3k7zyjbg
D9wXVXU3PBAbQbFfCxke0SpjT/sYNOcTzSo065NUW4lcCfkfwhqP8o/tA4MODbTPqsoJ6dBGwx7C
BwIgu/c6uPuQtq8i5uExO3XK8KOILeYXXdEPg/4GC8RNcXrfo0JJmVGGuaBhRb2Y4eK+ykn+SZlS
nDzQmKWtHLCisBusQScAIBQvPvYRfkX5w884h7sLeY9OmQuJyKtzhucJXcEBOAWnyL0LOrZQo9DR
gGXEFMJmcyirRpUeNDRZwbM6x0Lcj8k6b1BEQ7FueMxWYO1ML2n53MWTGaMnq15z3kg9UhA92jC+
Gq07KiRV+97wasiDcuar6CA5jTXCAaiY24UTSbvycA2200zjZTXXVrX/YXmAaLVzrxCpLvYNGYS8
9WTTEaWJXuE5uNMfG1Z5033WIob5tXundPwhQAdScrUgu89WvXucAa5bTSCj+uILYJhNs+L4zfP/
RnrU8J8elf5zuO4V0jeb8GyCTjTF3SWV4BXVvEfUYBmTVAdz4NijU2zdAfN8xxx23Wk4pwuQK+ec
fmpDLSCQFliLfHBn7iIPzCpsQqZ1TG/YTaR1uzmcL189hWZ4l1am0SIAbtX/rp1qBha2pVModMjJ
1d4nlgbH1Sa57YNNMbiDKYPwiVJObjuS9FHr70wdaaQ2SEM3S0JoneFcCoLSMa3tXfZalQaXe9IQ
rsLKh9Bd9bYNXyPepibQ9RdVChqn4+rWvd9BghDeK3nZlMnK+P21mEH0bxHXf0s6bw6vcPKJ1J8l
3RKkBtSrf/UYFRFddK2j+Z/a5bV1Zm+lw7vA4/5PCJ3eFpomB4IKah50caUEKabwEa4xJ8KaIPdZ
Ik+fJtXH1KouGjDlK1HpiuOOifHqzVxyY/ugh2CDLXfepcPPIxRlQXiqfBrG1YjzYOs6xc6+vHz1
lbZz2ihKNK6P/RhvWpVIbhsHfzgfDtkFQWBv02XD46/U7t7NIUgrGj3jKu2ZikzeyNtkakpsqZml
9a+Toz+F6Y8m1pGAvtogRAY/wi2RblC3BUPtbvrn2X3IRGssnUzBaRARPqSkrnD7qbNdDYm8rfRf
Qwh1gPJGNSKIvwZFeNXxeu/kCyBQt3jdZcP+plXEx+CsgW4M1QWj57Bz5xRSL2d49t5pHlbofPFN
+7u8zALqY3PWQZ1DeLMEmhSWubsdNuwDpwbQP5yXfeweplk94wR/O6bdZh7q2q4fg+Ux4co5X9OF
alQDUSRe1X5C+GFX+swtLFO+qsb9dLGHHhX+atEV1YxKOnX2LDSbNtfvBFmphBHINKYYRSJpcLfx
GLra684T9a+9YAx2StDHYGd+/vVA+oWGvS3jg4cA5q90HduMMMU05mGzgXf0tfwFrfTDPE6dCOcQ
jc3ZzJmJ+uAzrmaoh9psDP4qmVy4APYTtgEK2VbZvscZnfIspo6lbMEtiKyfy8waskmbRQS6JQW2
xwoQkg4YjLLKUi50TsqJDw0Ocw5qHAlssVSBTG9dy2IAox/qjDoMhgqqk9HBE1ntCYPrS3Bk78pC
X4EVun4lZm/NqlFMuUDCIaQGCWWxTUBsHtClyVxusOZTeQfo7ojcXr0HGYJPMbH0WcXxEJ+hHjE7
BnTNOJI7bo0QHp3vlOiR/VAIDfrrvqC1t2EyuKF2d2/RkV03Hs/2Llk7pWFjapVmpeAUHTnNyIXw
N7zKHnHYW7SPjwwHTwn6r/wZ2o+0UDq+zaDcZw2E2S6UoRJJVAyYRiBSJOwABZI3evQt/gcMxfSX
GyzrNBohonXQXZlamk8hsox4gIuuiTtEIBgBENZpN30e6B+i8uoO6VWOwFNQs9ohQBXbyVgy4w9s
sUHvVuPnFUmsN/5sN0kRzBsIcJWkkGH9oY0BRlT27jvzp6PSMjzJqVwQAQB0Q0/HxF0Each2he84
+Ef4no8OZ4a3vuQHEAhQBhzzd3iP9pruI0QfpN6rUXyI31+kkrxrIQEp8ZVB71Duv8Mj0xyiZloi
VhV7z5b043gzNmM6Zky4pEcQB9XS70MwglGQTG1QWgDvXkAtS1P+wbr3ByzwYJHENS5Qi/5bxuWt
QbXgaoIe0Z9phuEi7IW5C3tHpxCxAK4TQOALfaQvknXO1ewwfEb8C1Ebw3LT7sPxmQhjUB+BInC8
OeQd4HqAJxiNPCOTLQzBiiN6rYFu+ZcnDpaW4dbAeRqoe5tUERtYkdH0R0bkAJ54s2+QkudcbOf8
D4w4X0mZUTLNgnY03dMAmF8ZBAnkKbD+Is8DJhJUlImaOkQjewKlauybi6pfCIMCT5nES5u9LXzA
Gr8P+IJboGaFSYFV7PyTjBSVn90wd7W2z+8WTrAHB4Jx7vA7RD4Q7VoJ8DrdTQtZ/xWBw0x+9X/8
dv59iLsPxKFiCaY0V0ZD/RrzQdAJsSnhqaUKNFHZpqLf+7X5vygiBt2VcSZjnxlgbnlVpFfkzrWL
P6RMQN2eOKIhMZf1a4nQMKFKE6/7wOtBwGIi/o/FBi/px4flGtGAgERqsCxNAXFFHVrnbPb7IUJc
eOBHIPq0FuoJuPwx4nMCEZn5gmyXuwiPkSqOCOowJqaOAZyw57+HCtyhTfokEAgsfCRwGClogXbO
vpCbGaCIH0f8tm7yiSDIXEwomy/I0lr/KTmQYz7gWpA2GWBFoE4Ba83clzVbvru7OahLghG5ANYu
tLaiTog+aHQZ/N41rR93DoBR21GWtc8Oabmll4qojp3o7MNXe6S3Vuw/A/F+/nExQGqEhs40FIX+
Q/LNwEZObso81k7dKtGu2uVJYPYXZXiop8JjSGaM9vxU38SAim+k9w6aQRMepOImjQK/zuBr6G9F
TDKsAmNv+G3IXdbN9+pNQ8/lrJgbMvU6/hIZD8muvZuckga/v8E0Zne6wQYTkKsBsU70SgrngGuG
ep9YPQ18h2v+QiI71ZTaifTrDFhpb70YVBO/4UaCs3EavWDA5/epSZVWXX8iBjhTYebJTYCMpv15
pqrDRdEXy3zdmrxhNEymcGeLf5fOuZsHTpa6jQ6J17SlfcKrIsKKYgz5ndAqP8EkQXiFH4jK3fvP
DO+MHnZLKCUGxJTcl+Dh1RY8UjcpwOzOMOwShlX5VfCdP0Xg0lYMy1VtMROtG0OtD0d+cvc50yMG
xciSceQnkwiOfoRnO0no7TVT/TdzwNXgR8Dl1sOQE1HeDLxwSqiN+ByQchjqpPeAyLa2hJxPXqxX
vENuECMDP9v2ILs6TN1NDueuE9+7mphB5/abYhVOspMLCuhAW/Lhi1wENGqc9mQKIOmBWwMx7F9f
X2vSYLH+wF4HG2YskbTf7PT8JudBEdEWryfrLuIFhlRqe9dVtiy10Y6PVRAkAOK0GsC2iOuSxcsk
9bOvByNP1UXV5lcWocA4i8Aegr81DMsFBKuXpp93eGSxGYDOriT+AyTYseRkMtHPCh2uw7pFRME/
kEu+XJL2EDrqoBJrLiFiMSLoFFKKbtILl+u1vPcukwKHcZMITtzDjWt4UCs2wQzFCaQwSrSNTUaO
wK1c3y9I9vRvsA9ZcSqjg7tjDkIchXNWJEg/c/ueU5qcrXJ0BeHg2SZHRISW0gyW4pGOdmMawnGp
aBQsGnD9//GB9sxa1YhXsd34ISsKYpoGIK3OlUcZnCCCHlvR3nj028fxI90EGTAgR5nNBbqF7Ui0
zzum2gvKCPp0DEC+4d2/saBhngHeqOHQUNekjeRKcj6pdflxGMXnohuEdBpiLOW/Os8eqRGi9q3I
k74fy93gkCrMsYDByZjAoqeOfSS/F8ttiAVMduKjBnQbVzQZ0bYIC5rjziaCoJX+1iIdiaIynZQB
+fFi5jOK+M8Sk0m/qoltEReVa3ihqvD1oY0VmTLVhdL0+1lh9XJbJuEHSbBAH6/HoXL2rWQBH/Bh
s2eYq7XiceSp5xPCo+St6rDkLPfwhJFDcg/O7qzEnWRH5u19URBdujXbzZe1ND0G1FK4ZdhXJpE7
98gemT6ZRYuqug8skok1tE6fp4jXUDBjvYbxeLkP9zenRGay70H/gaABCw2i0Qy0duOUWHAbKy41
W6q41igQJ42+jEInpWQ+T3mvqcnOdnm07Wwy1fUdyQX/1fqGd0YgioHLx+zVWlUwatmMdiE46z8q
VD5OfcROPfULuDSyjAwKad5w2MVH+xaOGfAhCEbXwDY8ggrgsu52kNMtYN5nV6Lm0TJwmvKrbPCU
3ELyshDqapWwV3wOxt9Wo4a808O3/wC9T2g7fZomZdB5WGjNacHbc6T/6tbZo3+kJKX/lJLe6djq
imslQmRgQMyyu0xip55IrlzHDt/2bs9Vxzmzj63ceA6+4QtCjW3c2KDJWT9ALDegfhJzJ6gB62VE
DeYu1DlrW4I20rBBREeTc79Mwj/Zpa4BIqRnjgeOEk+T5DytjU5oWHtiOZT/lSFmtS/6a71LFWce
aQmn3NRsxjKPU7KidSZ/pxVrr+bOV/37dKXlSyo62WzUUSqUB4GVtHtbD9gZeC5atW/dN9Fl7fU3
DiKO2sXQssXO/kQ7b3bOJqzJwyJi5bB14G0BYOboMd6wGyzOC8l+QJOG9OETrA/XyaDS3dqMsR/x
rnfub/tkuTercCwN+zQdZ8MspDvbgXJIKQHxvNmJUayj8PrwoMXUn+TsNMsij3EGKOVigUuJRCiS
PlrvyWjaVu2zSFABr0OSN4+s5auOYKmC4Axzk4WBEYxcyCeYAwsv/TrrLleUp+0fYyGazDb8iGmY
Pq0ZTC86dUren8FIzbTE6T21GhrcwO0nh8PVIK6RisVv19MDIYDlJxZmIHfGM8iWTBtmI65s0R1F
PFSwMg1/syRGt1z35swbFGF1q0sDoZ4WSwwSFfUVDWduAlDC86ROO71Mt6Y7TpxV2hJPlSqLHUgo
bBK7h8hV+Q2VZHsRR9Yn+Y39IMJRKFH2oDc83P4x1lffJP41OXMyavaqHBm2xEqUDEq8N6wESAYj
FT7/wGQJrrzaxuTu1Pukpd1gRL9MLWT5aB5rQJXR6uEotP2F3wc8jBKnvMAiDdXhPjPcaUIhMBdV
T6NF3vGENkIUDriAnjKZIvKs2mrwouD3HNEbn39XU2mpD1pu0+kwNc2YWOTerIFtw48LhT+C+o9C
fCWFV9vTBEjzgZ0SEzma/WL7eGOJ8QXIzSMEExNOlJTA/GQQ5OyLvUcjOLe+O+RZXy79GYRsbtGL
Z6CYjKKJH6eAObBA/EK/2zXdNPa56iwLaWmNvbE/kjezY3ieo7hs8zZ2qLnoktWovk6blnGg7Hjc
nDtrcb8r+aelTA1HD3//Y+m8llPXmi38RFSRw63CVEIEEa0bysKAyDk+/f4Ga5fr/GdtG2M0Q4fR
o0dXNKnqH6PubTsUKb7HUCA1HFe7pECj6M1GGwh2pEzcDofpO4Q+dFW2CzH4oMqrCD9TFZnZ/Svj
DXEgn7gcV+Oju1q2/PGhTaIv6vOB6nMezBij9qburnpGgRZxWpNpR6/8UDimfIzdaA1QP/dyyERO
jQJ/m3r0g9oUBZkyXqcy0FsBN4vnitxSi8ZsJyZ8A5By424AC7nT3Fiw9JS+U+tcuRzSDKWFyWXA
6TD15Top0RGODIRfbJMjSxw8Dwtox94x9sxlQBeimewWhKNC7/+2DLrd2m2rcx3OUJ8LEbkkQ0Mz
uovqGJIftzS3zsMKWijbH01qeEaIEl/s0c/bdMK6/+zWbH7FY8znykZipGgemo3tXvA4V+jARiNm
O6j7VVBmIeX7G5OiKFkTRuL2r9E9q7B2VCCsEQqzFwSnJGWleuJvzlwKn3CvFazN1mjg965mIdkA
v8TMeEemIkvLE2lELOvPPtDwbUkYgY7VPPdn9KtnZz5g73mz/MG9ezRNFEB5VzRorOWDmsrgxTxb
h7lsg1YPnXfGTgwGks+81BiZwEjTH0hKBOphyLcWz4IUW3za/2gktweXUH8WSRre7NJ3m1avEcOE
Kbl1XsKXX/iZJZL2HT9tLBcRzhs72+JE6X6KrvEGpWKyqERx4f5Q8XLPFMaFlqkB5t4HXjAPYlm1
RFLpIPeLU9rG6UV4URgg+EivtgNxgCosoyzRqzkxi5x4xbnZp4vN1PUF8fJPHjJizpN6cgEtr0EI
JtH+QcXkGKyHL6oWzlvCVA6L/7bW3RvqLDecFOKDqIrtkOBT6ihQQES0K0INlDsvFGZNOQEJo5K3
Q0L5jY1u514fxppLSqUZxk7d/LIob/MCRLygXl4e3BnppbL4MajuzE/nNzxArfi4K6br5j4iW8Om
ufb23BuEvoDRhaAg8oOurtUDIZ+TRRWH5TZCNHxQnvdMlWBDLkBx1cEdUuf9bUZ18/05M64R4tYs
DHYKKa7B7284Ypo1uy2BmuekEKwHyz4DPMckjCQlX+JEjRQkekKcfdrgQBX6/E8UTBE8QJQACQNm
4FGi0+DiC6PTQlF3OFKmw/RFh3mbRfMkVQPEFTLGoPefMPwtM99EhKgbVTlON7NoCkjGNFestcbB
ULelWZ44l2+Lx130DyitoudZ907ghoYHJXI4WIixqXSLA0XNgaUhhRdWQ04v5cI3N4PZQprh2TSf
8X2InOZVWQqarbOIS9nygJ0GvD1/oI/gg7iYJBNlxi9UvWZ6DSsBAs7BnkQzOpvweuXNpKpT4SKz
h0B2l2TfqxqENM2NaGMXlhl7fNAodJQc6tHWKVUZqmWvjc5h7YdM9+2Vgndyp8QwQuyDqi/TdyYn
JEqX47HyTVraCaA5vY7NwEoHKE4Jsb/MWawil5+NdSlq6qZS3Bxw5Q4MdUV7DXVFG1CJsgQuqtuk
4TfdsBmlBUW0psVkSGbGnGwKurkLLUll23vEtGNJbkkxF+lRhkFXXJmPMuCy8xh/xheWfsRc69yv
IAdVZ2Y6RzBEexVknJPMGBsfS2pD3mVM7KbPo/hFbdrA14Famxuz0y+UTIt82jPr9Ivpwik5GLXv
eePDgocVgp2H3hMnFLWLp79802NEWBajvM7DfsfwHLwBc9d9Pv074tlRkePUMFkUBQ704JGn3dkh
Ns8NcyRMYZYird2PmBjIo40JKsF1Kck23aiY4D9Y9og6tfPtnGAGG2eZxk8JcCDa57NdJxu+QXrF
mt97pfg+KDaRqYMAMRiVmOn+ormF3UV+qcZ0eHdPo8GRlzKmNYTUGGIhlJV76NCVJ2i1y26HF1lK
yeD97SdNLMGz4jd6+WjWOWfHq11DcpTa97Wkn6CvjyXez99oZrHpCEo9PCbOv5m6e6A0f/PqcH3s
HLUqFOzbG9yJ6/7ajO2+2CCJEKkojMMK/wKVKuFDI+YiKITmlFi1v2IH/Y6/+2TVtBCeDsPBfcKN
Mz6XBC3TmEGdCKphthD4uNuMTaSMZ0gNoiU+4GavIGKNBmdzsc/dsGlCxKPDPQ7kFaO8tRID0tWM
aumhLrBA0R4RXLa1yUcgo3hqjgmX/Iz4E6r6clyoUHNp/MMWb8aHXORhoyfyzKuGgf1b8enWSPRV
0VcMYAZy3iHJ1X6I4A8LzjhuEL4djhdMlb1GFiVAHQaiHAgqB9Sn7ueimzRjSZDby72coZHoypTj
VvuI5FTBSMlG/W15WwRi6KDjMfqrd2wIkvpA5TYBCTAKxL8vfN5mfK1NmEuXhjOGLDgfq+6xYla6
UyuDmVTjJ91xZ7//jxghXgBPxyI/J42gwv0fF6L1xDkzaxxtKqtfBhbeLh+qiWN3ODg23GvN0CQY
+EwpmhfDyxr+crMP2L63TJoSKLv0ngPm0AH/oA2ggTqSkgYpy8DowyAqXyOCERy9h4hN3AUo0a8L
+JDEJuUgZgHfKPE4Ete7ievPnNJgilK/e12+TLVP7s/HGZcCLtLq941WAZG6eS/jMSWATgR0IkJh
Ndyh0NaB/M30shggkfG5XWRPpU7btD8/lRMbotOOYdBJLvSW6nFb9vui/J0h/0G+6aF72AHuw8v6
S3EtODzwYyAXjs9clVUWFfsOfJONjdwm7YvVsI5a03R8M1B8Wmiw9hH9oU+dIToet54Al5yiS3tw
Txyzi2tR4qVpAk4RqLXUWDEH7JBLhAqJL1RIynxeN6p0SciYYz6FnWrRtdetk9zG8VjUE9KbmEg/
ZmS1H6ECMSV5AOACjbRQqrbIQ6g/q2TeNWTGjqEurS4jchLiZoQWOBnBrqfZfCTfNkMuTm1qKSiK
YiV+/pZjfimOh9Y8SAzrjLTDuLzktewojOB3iHWlTwZjJt4MtCEHPwXez4BSkxH1q39YTWRT/W1O
DAJJfDWYMYRid3d6otBBcA86btR5DL6D3AgSFhAFHT4P2oywn2maBpSDQG0RW7g8Oe9L8WVtJx4Z
ovx21XIxuO15TuoIBrMx3Uo7VSPhzKPTm+4JehQRMaAO029YHOcn09Hjsc+nBj/vE9SyZr3E0HF4
W/MhNgGiLgi78MpZ6hjgKG+VqON5PIYQJEBebFhJYoFOC/V0YHkrGUSvKBKmxQkWaDdlfUrfZSUd
eYfi9IpGfUJPRxv15sRE/cIPm3h2m4C/1S9HjRXhWY0hjeLoxCyvP47pevGGyDM7U07Y1kqTuYVO
gvPH5puuxWfnzzzH9GArVH0E6XVc4g3ooB2PK4EKCBtUy942d+el4UfGUBEEIUqME3NRX3MQSnJg
zztYzDzgjyMrLM0uSSMEHvHgzbK6kEbFISNt6yDk5VIYsCgQunR+sSHq9Vz7ZbcbbMGPq64UrtQW
qr41oWVNFezubkyHlkmJIiAHRQHsh0w50p2k+kJszCnn4LcoKXDyZTUIkle4sCgPpnBm+QQG/3j2
nTiKsyPcVLrGyKhAKdvoBXgf35pw8uHil2BpMBo3oI4Oe4Qe/6SXBGpLpUCSO8NuxRke0A2gYAon
vaXn7DY9Mb+pxQGxO2dYhx6GZ6hKcG70hyCDgyd6Vsf9nZPBhWs3oLSJtDlRpQMIq7Z2MSpePpgE
rMVM9Qw180JB6RpDazOlCVrYXSOkpIA+bAwUvDMWoJzl8TGgsI/UuRUwEW4woMq5oa+ubg/5fw8q
GtSdEKfmDgwtlOLbSe5wS2LlKCTIGpD7yHLDmIrF2ibuvoVBi+a2Lq1WjB0C0z84lwE1iDi4Lmhx
9XhjSvbDNAsElwonzaFImCHQA3+Ch2QVE6grPClfhodJY+JZpw9Bfh0mSbtD7m/ZVZ9RSROLWoER
frpIGDCZvvxvgRxwGXwnxTdF+HsnMplZJB90yokcbHdnub5rsRxsWjKRkrx3mDSd1ajlXjdOnSmR
7gM6aNOpAu8U6C96+OsRfYceGzLDwGHBWK2hoXAI/i0hoVY0hHnBpcfQyk4mE4Iuq0QTII1miCup
2WyI5IGhRIU5YT/Bml7B7ueYqPLK9J56B+zDGAAi+uO7+w4ZPNiQQ/RKs8zHN6hoMa6AgJFg9jtG
qy98stutZGo+UJFfY1oTptQhf2R5Ik5/nEyaJvGlvUrKoVBvMsgwajCmJOorr5NPhXGwQ4IQ8Gxc
6jEtMAeQUzb6TaVXA8AEgHaZBLzi3RZRPAioOgWe27Es6HkvIEauqxMRgywpgpm0YA0lsgF847Vt
hqPuXXBBCC5cehduQBIMM6qzGL67PX7NRUKMYkDCxySu9rn31KQgzXIyAH7oR8Hf82q+X3WDwG0D
a7AwqnxCbsBuO2PONdwal/0UQRwVDmqJMH3qludxFFZ4Dcofw1Uf8acBtxJ0hndEs8iJ/IFPeefF
9YBnjwd2+pF+EI05eYuWS8ELDgqFSw4yr85V4ZcTI+HGHFK8Uxe2TMAnWmPo15TW7vFhQGNqpDje
/3rHmLKL12a4GFaDXnAufMSNRttEBAn5SI7TGqx2S0ci5ukOggkejSPmrGfc34x9FDVe9PdMbYtb
F0oCNs2y3F/EK3ZdIMQAIzCEm81G0aNagaKs8scCaCzIMkNfnckCju7i4mNn0yt1K8jyzvSvj+3n
iRwUGLYuICRFgB6+FgDPZPhQVoLVp/PAaVhCwlSZw0QdAbnY2jYRBFwPPkuLP4ddFcfmxin1Oaop
XjupWr2AkoiXtMk/bNKRJOCJooBOSXW2QNd0UJmweA84WD6Xp+qBpK2txRxAiCNmWIpGN+a5VDJm
WWOIzsS5dC9jDjBqMVUs7WOfwEOLpOZbiiAzTt6PxQp4aLxaAYgk5XUqRRavZRdw0QjCvHxULjYO
KmEWBlQfo42YcAVlsydd0TnPQ7cGRXswFgotycJqW22oLtQpAvrYRICEI9jEKE909NiJIdSQXvLx
qW3B6KI/HHx/DmkfC4xuCshy1eZQgzJZrIMBPh1ePTZXpa+hGAXYDvzNMnJYRJLcLhIV9AfPaWxl
pDintmZNDSEJZx5hk9yOXw7n+hahO0vBi0OHdjrXhAiwjhiik9LAAFBPnMb21rEPOCaLi9NlFYsJ
AKHIItL3wS2K1I+RN+lN2Ps4NikLBjOIVeK8JL2A3dkNsAHE2H0QZviyIbweoiImC+NhBuiGQDnb
RTDm6JLj6WhzQpZyEJGuRNuOIGWrDWbogc4EKY1OUyHwFL/VOmKxaSbmjAoLT6Wzgj8yhKkrrHrP
wyHgFxUTR1M9iQD+LuEaL6tSZSeCJcqNTS84mCRYJL122zKqCBR8B6AdEfsxKjnxkK13UAGlUZyL
k3iuNcI8410NED0fSI1u4N7hyupC0jC0LORGXrsbUDHy1jG/1cYpcezdHqiSPfnhOw/eiimpUOK4
CAlYOzyehNo9/9qGh8GWvkcOPDcTaTdV/hW+4DNrnJ04YqACMDBKlqjj6tL49kjjfCCrxH+RwT0y
PVqnj7PPT0OlsAMye5eJOn3M9iZITcbuosFBTV0wtUOAFonMhInmYahQrDEiFIwU0T30qpWb8Xmw
EpgPjhGRp24F3NwhMihMbeHmGtZMkYKsXsZWLAJ2gCNLxYPmG8UJ11jxe4Y1GHoLd8IPEMJhkwB2
7IuHTK8DLkiCGdqubrb7Y0PBYtl+3TZsTrre8fosE9/DNMQxxoUPIe4G50Otd70FJSTiHgeWLn+M
qdoXiL/+ZpoV6UJS8VYOi4OJVQ2onUB8G1ESHWFnJaOhjnDP/dXmYKKIEl+4W4iDacRioyEYDwm8
4FJgvbzkMSFaHGUpCDw+Jg0wVZyoIXcCD4ygFPEn58W1mWOEs8NmBRnMBg4Xh4lDycp+dwgDHPBh
9EqKnZhFDvC6z5kgNp4RuL0msvQ4JppqRDVWyRyXcsV4kTx1WWtO31dUKVxg3Nf2gilIF9uFDMqi
KH3ai7pbwCnZScGGCrSwEjh+KIqgNoL3uyPRwOUf7eNEK3D19v3hOXx63TJFDTWIIyGgm1PiK0Xy
iksXI6KNm7JhzXEEMTjgySwEfCDOxRkjkAYLiKglu3clivW4F8gtYJEDi/N/siYBPiNmYiZUGcQH
A1ZkwJt02UvcBteTNSJOwRMY7LzOmkgF5A9y3lKGksG1EgNW3SU2RvEz7pJAEGNzOJqKSaFwsVOY
EgGPvB9EGiwQnholIMUYHFTNDGIjHDwHM/6GLJ3HqSfU4zARIFJ8vwQIpmQVBLR4Mg4ANpRH5z4g
b8YfUMqfqQRLfKI7gepFhTOpqZXRuI8WMIg5TogAgv/FEE8J7owFxefrRTkyYgY8uXKUmrxiqIgA
J5NDrUT26UU0hyOFtIxOVIPlVcxRYWEUlOEkhhT6iZyTAKsFW2btw1+lVBuPKRcSCioxZHAh/acE
DVNGMmAlWHDlBl0zNcGGtnS0PFfKl2Jwu2v0V2C5CU/C3UDxCgjgEmaCg9Ukg+DWcA1MgUbYIUSb
3KHk6IZu0lSK5doDP7SYFQ6VM7ka3nftqVcaOoL3FpGYynmTDTv4CZ+11VGpkzXEd87axC/DWS+o
TTJRmvBnKyu9DUXMhfuQ/9EnQUqN5AvtBiLkVkMOn86bOEzEvGShakus8QHZUEG2S54UN0RqeR9l
HCbHWQroojoCBjKOy5TeI4c4ocDsNKw0ycMA+9N7IMKuJ7EpXoR4cY9Hgw7Jt05E/GWH+86nTiT6
lZA1QkCdNx3OctFY9DafHdrWFl679+JNSGTaCLIwA9Yr4mSwgCI94DOwWvV2D5PCBScz8jhli5s/
X8wnXiFFuJZacRH6KW5L5FiY+5QH6Tx48WLCAOZAUJ7AZdLJAN2HDFIEXGT/wgqW9WQqTWSwsQOw
aXpZRuqEFlvWjZshz6yVbUSczziV/plKuDRrf9ppw8/OHLo34kU3GmAkEkhWm55/Kxy+FI0CDdrg
wiC3SvotxVXOaqiZ9IW5NG/fkFb2+F7nDy/IcY9XMIzgw2wTWjgq/D4SFo7agC/IcfK3N8MYFZCZ
B1VbdV3yK7ZrZgMGUJ3zdACd/hKCZj8+d/S3CCSwBBfbdhAY7hcth/wZCQcY1eJcDrm5U6IKMB8a
g3vLP4p9eGsipXjKDSSyG2Ce+thusgQRktSPeuhJEaJOG14GgkDwJ7aAk0mOpYu26dkmXkepg+xI
fx4HWFXNmNONUkw3SwncFXkK9KM1Koa61uKJaUJzSEII9ZCTSRJiZ+p4zNK8BwxJh67LCEHCHYwA
ViVWvhODofrkO9wrvCwfmyM7BXBKRVAQcoTwG+cN8a6EQ6BEFm5Cd4rboLgNLZAc8WYlWDiPRkYP
JR5CyC2iJA2Dp+VylVDbRYIMM0DVeUDJlxow/8EkPIJYhwcoezFvJvoZIjjM0eFPV3juAHVXw+7w
uUgLyFWjpJt1ETmkbIiMBwmq7+xpOzuwIxiUvXqehK3IiA73ISOrSFrPsYytybJhN4C2lxJvEjWv
UrJKG2Ggpwt+FBM39TWmy+pjghVzELZ1ZXn6PjTjFOArxSYoO37l1o2cZ+u2MlFCxWIrdODH+UGy
4JJx1xIS/qSUBTGLayTLxxsSwmDq+G+5P2TJ5IPwvdN3HzP8pRtiYbC3Wbb9vzmAswRX0Guw6RTp
OJNiZNZDMeeUcLDzcTfJv1AO0bMBzBTJxODVjiMgIr5H6s61Jsy7OyAKwI6cJjgp7MMUniH0fJJ7
GsOxfq8J1CskudQKBtpbDs8Np9ZFP2VNGxvosNgBTYSZGeREeqjmxIKVifS3OEL0E6sLQsrg49N1
dCaBf6HfpPQuAxelsLtPN11smysiG5oE39RMii5qT/rS8HEv3zMFBDDcwxlVVxoE/I/tzdh2PH6H
fm58JRdB3Tr1YN7kEIPdQu2h7eURvVB6EsRQi9j4mCwcZk2JXAXdqEV7Qhjj0qOjgUr3WGKCGq70
mDBTFYITA0XRDXRNBdEZHMnWrjSZzZQQ5FH/GZHn9XpzYF9pXkpBi/xV+c2UwJ3h3CgdLaBq9Qo8
svqcaKvCbOYO8lWEOqUOlhPa1oS/Izh12z8B+rv1ujVDqLt5cGdnu7mU2O57/Byvmw6t3Xf6G2Zw
uDrvZQVkOEev/0OTxrbzAA74PQSV6Qta39uqwpGY5wjxdE7tVjcfnseFQYtBXpp+gPDuy5TgwUhV
+w2nS8JVTFzu0M6IQuGQRqG682DaKRMyg6r1AQ6r9MVz4wFo7RZfb+tVezefpppgN3OQ17tlV2YF
WGv29uQW87/Ng86hwu9zvvl9Ex9SKyV5EJzz/kI6KmJSO3Op2MTiUqwgFmoSHmUB6rAjinw/batC
z3fN3TFYsulXwTHp2XZEZ9gPNWcEupzIFGocaNJJcHca/QtB5L92nKszIbzmSwMwH1JeIdg+ICRI
J/nKY2K4jc8H2cEqiUXJBrZc3L5MmEJywEb4bN9IlF47SE8jmp+8PRKpAHjSgGQ/Oak61wQEAILI
bjXhICGBC+mYH31lcCXCLTEtvDCmSf+iZu2t+Tv6ekR7Ouy4oLdJ8jW41BNpuf4qdwswxT4K4qHN
J/wER5o2z8j6IHLichfCR3aEs+cSB59joF31vEh+BqqL/rl2KxNVHmbkNEmdmEVXUGRJZR6JmLi4
9CEXADwWtywhMCCmL6OSjymdRl6G++hGUx8iMQW4Ou3TKicsB78ni/KjkjKJZKh+I27Qdiy8muP5
Qne+hDMivIUXXJrsNDWrf2LG5PGvXVrO5odOcaoyQq1/N3eaByc/cFOYsDgKl/7yL/coSm8oUb6t
JWUgn8TKx21R8JLp/yaUEbcXrkWn79t4kvlXwwSIs+2ORr+/qjCrpLys3jRHqQtFwFc0JQ0NSjhM
2FqhqAGVMDtQjz7Za3Pxbt7B3bk3uDxUkimfXpimIx7Cmtl++WLWuWYaiFnd055x14gOyQ6tFKYV
gSvF/pgBIi5Vr7pPmPFIfYqphD4zGHgSb02H0oYGENUy1S3dgiHRojwjXRCNL1Sn8Osn98Q2QjtE
IhpR3kZvY16ESLvy8ntIaHL6mP3BzesYhF5pWPPPgJBYVHIhENl/srw0PRGFqtZUpEWWTIsdkEGk
VoDlkzgygt00tpdD8AUhNBRHCTHGb2oqLzo+bmwc6EhKgKXvPwzL/DduMJ+IERnwrJ5wSjRvTWWC
FROzt1wh6sV5XyN0itRfmURO8XVldryIIjE115ZzznK6uzexFkz/TYXluwTm4PHzFW8+c1k2i9Uj
4+eciTrEHAbmdbCG/MbPHXrCBqaNZrAuKU6L3LJymhxHqf3rS0aD3xRkpD41Bgh5GlfwoH4phA56
HVn0g7YZ9HEQGVeDOpNNUCF7mDyoowdzo14KelP2aoMbLzwzkqRG1VNRmHpBmEDcrXUhlF6/5rLO
OIY7vcr6PYpMwcuol7+GSBBSjrZEveiA/p+oDwulPeYFfDTxZ+k3wqtWpFaTpkRVNb74MzoGO9rj
VeHSZ3vAdVOzuBh4QowgtHKtKGbiXXD90LxRxtRlONH5T6c9G8j/8c6aWvLns5BL2vVV3pEWBAUt
wgcgS+pOyvrjwLF9Z8ztxRWMRQhvelI1VDkY8AgFAp/d+HewtQD6E+RytqNMBYE+jpa03rncwHlD
GZ2uYkDFOfL3NL5BY1wkoEIVFEvE5BQQpCfRV4OorPq9ySs/VWbcijS37RXwFirr0BHjIY5bpx5y
tqUEqnXSShlmqMCZZeVaiGMSA8HvdzKY9/xlRaDIqGC9JVwIb5/ocPcD7MSoA9VT4NFfAVWusInR
QM2RBK1QaZyOHf/lKaUuOf1G3R5I5qGMyNPWfSHHTRpbstQSTKSCniWdyn5smJqIWFlXLIAGH0vE
YySmbIANpPCopY/JQ0Oa9WbYswblC3+H5biwuzMbqR/KeWzp2CmrmQtaFSLtLAzRY4vVl2YH+WrD
0Bfw9F5ExDRPJ6CPxKYvq8Krf5BIIuquUBLVeFGV/LL76D3CyFeJp7nQ3xoSsZFPbDoTTZt5PzpJ
CtSJ+6MlrBkVVJgcx+GWoM73CUgFCXXYQBJwQl0wSgwG76G5sEST+cxSrVqRHmlKtLzFp/ja3Q98
hVEUeclvyPzV6sAiEetL1ISKV+xHABdnfKO6H2Sa7l7lwP+Q1Rd/qwimweQHXkMwFjY1ZS3JSzVp
bSAgPIb3+EFOCFhHCdmjF997fNu9KN9TKiIbQWWL4cW0DTlp9iTu96m/TrvDtduavGAd8wRSsgpA
nVIOi05aCVdasiqCXdSbyFyB4GYoeKtyBDar24J8CDtRMg64HnSCKynfmzIrUXuPDE00VhjBoJth
/CQby4HDCOetZ9tOEM3uZ2zPmdSKyhA0EB2QDqldslhYMKP/2ANie20V6efFADkVxP+OjK6EEy2Z
FkSjF1E4rSxpCs0f+AkAmnyDX9ScEto0/yjWs1I0VwzXiaYafQkTTTuCIQVZDxy9aBMugBErPaHw
xJVd+iE7BQSuPOv7TZAHkDDKPxQK44D8VH3SsTJwfu3RJpFm1H0EiEKxvQxj2JChpgUlDCKmbSEd
r6LNUJnAx6lQFeKSK+RHodltTYlYdz9bcgCA14yFJcwdXpmfsFdMq9SiqBp+y8pOJlMtMAZP5eBR
hCHvl8c6dxhIkNCrVSD7Tde/ujJk4k8mbjW5vVyTJaeR7dLABRJy1I31PuIXq5fr4qyRxcGAmnqc
B9X4rDnI2FVkvFB86Bd8+qF305wQGYoALv0XkAYuQDT+DCq8kgG0nP9d+0ljDk5BrZ85+ppYbjJe
UUT417wM/5aJD+tlzVqNGYE25z01JedNbM2/EPY3DeR5EXrm7j2R3LtA1jm6Ijuj9BWe5Q8QRKS6
xN2vMcQMoRuSLFy1DiYa8uwDkPORfh8qr5g0te8P1c+MXFT45TaX6Ffe98tnTnmmZqM7TH3mne2T
FdohCr327t7fzN+dBxuVDUlfriQWaiB8Me+LNX1/zXprmtbHD0ZAvBgKwMTezhPOPDNrjk3MhfBn
GpGIQtHehbyv8UEIoiIzk/fKTZapoimigCth2kTzSs23yCpyXNUKypQT570k36TX7gkgnak6Scxb
h4rlHGMiWMLuxXxNx57C7NwpdKQTvQN5PI9aN4tEEdNAjOEOZQ/Vj86QFNWiOll5/OIjl9ABOdP2
yLJJh7TETzlvbYFFt56cChWnrknpTGjSksyAvUQHDOKEvYoeVOWk/SUyBYfYXGrETAeIxPuv5Arf
YjjoZ1hW59iGUcemuazBjRqWCI0AWTr53zbRlBmUSIbvMYBVr2QYo6KhKJdhBedcD+tvi5CtaL+X
q4TU7JLjIDQbD2+uMUuK0ECmQJjQyiReVm88VlRGa7gKyRVA0hPJ4F8R+KK9LniT4t6GWgGBD4x2
QC2+4auDHU4GqDPTXGmqTNF9YaIEcyWokGUtxQpUMuB9sYcfpzhesY7C3jlidg0Tn1Glry++L8DX
rv3Dnz7/JWhJzHPTq4c8Nr3VU2anQPjB7OEw6ugOilWSgiUGVpcFkZja1ucwdrJKG/A3Q6SIEnf3
mVRQw34mz0Sio1mGadGaA2yAOQmfwtJ1W5N3vGpwYI+h5hHkspjlHvXbBTjFV6c5UuTDVy1CBSCs
Lp5Jy2w2fHaB/2oIO4dvnPiHA6EWTUVLSPc6j/YaQhrPopF92d699ylNodtNRZu4QCVYWgRbE4DI
O66oSEvZtwPUVQK3tdFUIcO7wbXlI4GnKPg69uWjCpN11L0N1P7XMOr8k6bBkfNQwxKiVO5/hjeg
a9lbzc3YKnoAT1BCtoEPgmGstSucWgbT/sl1qmu6GW5611+oH6z3g2m9068CHvA9ub+6dBVysXpp
Q+ddYYCgmQCzkKxGq1jSLAV0PJSRXqRLEhShu9NTJzBlPndhWzfCjmv9PE0j9i54Y2u+CqC3kD8B
IruF0WY5J9OerIDCWyS3ymZbwG/YHuBbplE7r7OLxsJ9sXMK2aPJwwF2lfHbgnsejOHV6dUxrC/L
yxaPphEFUsHb/K2TNZ2OBj0yLh91mWHFf0Ic2BWYfb0ihWlR5AEQ8Y7xo2ghAxMsZj9CU5q9S1Zw
YaL8iJ9yo//YLweHt3M9O1Xn06+kJ3eLtZ3v6PaNb2G9jKbqBmIssic/H2+NtpfXGs1I+YtBpYLo
XCX+JIXxymu2y0E+AXgZ4ua8whUAvEmKv423I7Jv1PtBPxKw7lV7Zhakl8wj8G4++DqL2TvOX0l9
WKThDrwAlToAnJZboYSgpV+AHPTg1shgU7DIKHUPdZh0kFZxI+kVOFtHdO+5FUq3g8WJgRKESx4q
cwOFeV9ZfftOLzUTBLasOjJCcNdHC+yxmyyOMYsyQRSDQLW3m1CsuCCSi67eOm4GSE5HNTBjkGnq
8KA2JXe9IG5kJxPk+Xs0OSGZg/l9YhKGmMi6hUg8I9WY4XZ3KxXwuyfUefwhkucEW1kmvgVxZRdl
seXxN6Wwv1MJ0hJAUol3kZV3nmZPkMn4AsTxeuemm+/iKzSzknV7u6XRFoofSVz/0oDzHyRnO6Cm
9yQ6MaVOnpWDO12XdDhYl5I9fGwxSkMAGCQoenvOwIuBNms6uHDVS9AXemLNe0vHT8titTnZVdhR
NWIUagMTqV5hmjs3cBVANEAd53hy89zbk7zaz355T4BXHfIEwkiY9gG1IZ15NXKeiyGvWJsdzGnG
Ihu/r5QI4V/cXo3cJGPUHqguW8GV8UgHEM5in7pn/jYukYhDb9G0S6h+kYA1nJxkF1YxTBO1s1GR
IA+6fg2A1GfOrD/iNgd/9e3blQXC33eYolbLNeOozjUiNMZGrVyKBfRtc1Rq5EBIjXXrzOq8W0QZ
zbg1aKYvvo0JTDVk6E0CWBqgyom1K9sZYmOIwvjQPNUDgWdCgwBCJCARfTPgDRuNQ6cn+EgKQIS7
yIFf94tmr4J3pDucYVSk5S3Wdj4DGwSNgXYOrlAka9jzs8dUmWrV+8zr/SfkKaaONWkb14SolkXo
JuRdWlvq3ePuO88OzoopaYTjAv3h3/SZDhQDfQHL9Rqwk/eUkNnOyfq3SvTE08AZpgGe0A5pTUQ6
qt56/KCgLUXmT/vBILKiiwtAH2HPsxXP1g0442XVygRvfylFjeLBLg8u252ZoTtiHQtl4lNimzFh
LuC7xYE11+SDHs8PL/ASUDyYMyuvgljxrL2ZULCVdxIH9xIcgITJwRPUDGq24oDJOil+0vv2CPo/
deL3HuDdBDsb5ZHtu12izb7mV6ugEbRX2uvJzVRXtzaUYuZudWtr2gGVRV/LuHVG0SvnWVnlJwDl
cYoQ9Hi3ivOwvmP2g5svma+7AjumzT1jaAlETOfj75wn1OW1NXswCI/D3sJ+IvwE/FrDdueQ1EqA
jryEsDCgsEd70QzyDqqZP6CGFUrpsAZoWZ4sqG/eKYNSq/8mFpX2jSvyQU96OyKZbjPxxup9KNuQ
YCmDi/+1v7/weeCFmPHqqElsOHj0NLdm36+BNCk9aUyV+iBHxycmc6bC+I9cRma/ZtfxhdR5dwVn
H7aYkFZD8/xDveYtmY5bu4VyLOaV/wZlyRF3WyWa9HgLNtNjKCQrlb5Jt7ogUS67p79Xm0khG3Kn
eriBGqJsxN8NW3yQD9NErgxlYRTO7wcYgdpeZVqFOkWo8uxUKKo9Ca/XKQpyjH5wt4sXSL+IYxHG
fpITiiLZgYslIJnPRejpBftFnlPO5Jsy6vDHPl69ja19oZ396cz83eSp+TPHjfVKHjunNzlBv9y3
JwdEMiF2hOfgg8DWC5ikYWuSBkxpB5NIkoDOEFvEarVKyHfXoozdW9S3lBSANEaqwIoWpt0REwJt
tZ9vWJF9Jnho/PJA+O4ZhTfFHud0mwqa2ZNCbJwnKtKDS9N6ZDkE9b1G53wl5FD4up292V8juRQB
sAUT/zPwPDyodP3h37I3Qk4epbAdNd3tSMWYK2VlKZqhPUItJFkICucjwRd9ZPpwu8F2a61SZGdD
HRo8g2i7GkrxzxdSWpgvJvBZns4NDtoElbLeeQcbBk6rlFDQCsJbXw10EqbrLPa4toYqlAcf2tEi
ePF+/E2cNI3uOCLo95qd0AzW8WuGlgzEVn5DlSTyynX/RP8+IIq4cpt5i2hLETSN4QKhHu0Kbts5
MMTeVAjRoWcwHyApzFsaA43xg45+UaPtfVzo1vhe425/dhT1lQlraMzDqU0hdYGjSTsIsoYkKqxS
gLo9Q4jXWb8+OszV+HslmyRdBx6a2Ut09UHn1G0ybg2b6hHcLiW3LARiH13DcuedEG1JK/WI/EnB
PElzx5A0mLUKi8oCJBdcOKY3j98RDsWAMYbAMZubzOB2Iy5FX8J98KCgMaJAXfUPwl2o1OzI3bvA
oJK8DJhbOmxMGuAAcGLBJ+uxECk04ml0oewobCBXeVJlzdNA8vYZ5VXCTqhDvcnd9FYBWn7StkLU
fToH6WH2FmCbFpr2aSSQ/RnNmY82UxewkjRt4BOFMwN62AxUqA1o78Whyc9Bxp9CSKEOq8j5bA8V
JyEPgiTvmRwIG/+d3pox381q3KwH84xQFIJepC9V1h7fRsrr/OISX/Rr6cxcOWENr2SP6NmML55P
273deVEqQikHW1nl6kFTcKQTVkMdsRGJm8U5t3sQl+rOZnk3+fjk1uLKyW6BuTXsWoy+sV1BompD
HesyesTNyblb/paZTm5lE9bSyc76zWkH2xs6TO0H6u4Vr9g9uajXNGx6vBFZpOQ6qQ4acZXv9Djw
AaSg7jV9kN/vYe5ibyZn5xW+u5eLNbvZjfQ+b8Tn6W753CEhWCVaxZC6dxocuZWwlXpruvVrXuti
aqiH/VbC4vzhtvofSWpJHucw3nTwF+5NIsq8NZYLqUiszY4mEYrliBzWktrKegOFWz0aDX+OvY/b
Cu1j77k3yGDUPvYheTutcNOpV3im0tav38KH+3Zuk1MAQFjoVkEE5pTKK3dPHdZ1PNnfLXgzImAJ
qsRZzH9uQ2wxcVysMnVMcVw7fEL6jnOy4voJQyBJjW9oA3EfgRDaZbfhz8ZSFSYM4gtwHgnfDUHN
WCQrAdyaF3t1j29iOU1B1ayRhjUTlUCvuIHng+vuLRiktGtwZSENdv5pOOFwpPf97c15QdyHBOe/
8QvMBEbv+dHVCId1ojSy7O5xHtdxcYxP8fDBMK8RimRkBuK+XCTYyNGTicIICBhm4gKfvTt7upk1
q5YBGe0TUJOKLCBAd/vvGqnxCwnamIJUVKW6oVkWROFUgJqde1EqTNiTZ8hQF1TWGaRBn8yNULeO
gAH3/bc0Pf4iUMUUFRyklFuA8M17eR43+6q+FbE31/F9iRr4gUUtdPe/F5YWvB3AgFuENR5wyr+o
qHJX+EpLBVYCBTSUa9Xfj84ec3/ITTJcKJfiFcGvhcsHsfJJAtOY8NsDsmdz7SgL/DfaF/rML2Cb
qxEhyoOZKmVe8Csg82BBvq5r9GBUFgxyWFtb1LhJKZ/kPxTDqWxEa/dJhCEfgji1e/Bb7o3eUdqD
D5byMkJ7VnQFmWJvlZ5YLw5lfU2YQxmyJC6cXoKExdlpxXUaadT21UIlhdEnX+FxdC5HW/xFyyVH
/k6wqmO4WpS1m22mT8FhQmTUE/dLyZR87A05cejTzmohlRpeoJchy03y1+Be37AkJRT+YC7WvKtT
8c5tVQNEcdjh8EB8VE2FMC5vJNYGi8sC4wihRWkC038kndmS2swShJ+ICJBYb7ULhFiH7YYYGBBi
k8QOT+8vcfic3/Z4BoTUXV2VlZWZqdBmJ+908PNfcRdUqJ34OonT973RQQMF43h8fNU0W8MTF6m9
W7Xod9r3qkuwomqnoY3YqiVjqDsD61EC8VBdEsooPjMsdhEUfnQ+GuiGymTvg+JH4Vy9q8e0i/PB
cu/B15aehDoRw+QzkHnwLwR4AmXOvSR1I1+5WXcPDfcmPAl1tadP+rgvOw3vznNNI7ZwCmceR3sD
JyO7CI8x7BKT23NxazT8kVcIq/R55o1w6Z5WiTNSo/UdPKe0GGkz7ro7ZgW1Hxwkrc4+A8A2sdSB
zWDnbUH+R1q0Ow04e7l9+8lGF//0bdxqfHtk0x5kQPXn7dUYOjfp6zaZSa35d6dAXyYLyzOzbRK4
kr8mOgB6KVMdX/84uPiXtsFYLeoKPl3Ia9DiqtB/tmu8ZO7vGYU+uroOvNQiw3t7FbvlZ2ET4RoO
HD6dPE6aUEjBWTYpsClTT+hUPmSN6v5fXhAIOZIeSD7Wewc4dwf0TvW7WHQGXuKNWAqWlUj+rprr
eHUyvxbkcyRliDas/ALc1Ozse0bBkVdm32mvYAjggfm6Cypl4i5QH00YyGHwYkgXKxbgLP0ldwFL
uhZQLx780IRRhttkLxssUXGtxeUwje7rUvcE/3rbHJUWycVp+PVZhbu3C8pM7mfRy274zERprVmV
YQhCUYvrJStRWgdhBg+UGqjfEnt3wiuDqkioY4OQTXaEwxqNPDzQwj50DaYIE2ulnuMY+qHZ5oR2
XwPWEAnYBDuX3hU6x5U7c4cQm3TzzjlI/cqwFqNkDEBDOz2uYVImOxzuyuAju1KGiyKCM72DQ4wg
n6hwtR6Tsso3xFFQByDDSOIkF1+qdnDbF97GTAcOWr03eNWBDkWKEC3kEchuoCu+sXgPG84TQsCB
hjeD2SR2UmCUpTTdYWeyDQYswfIq9Vi2YTNORs0hrM3w2dmKETBh+KjT4BSrLXtLJ//dO9M1D5Dc
TBkGlAy2sH8H+NE0wgViESDvClNrCiiwI2geg9Jwj7Gimkzya818qDUq85SEVTdlgeLnCt00Buao
CwAXV0QMXEj5U0DtB0sKVMoXkPof0BNws/MO5OQrmi3qf5xAxo9+tbsDBUeMfm8XnXuH3bizDj1G
wP18gxp6997ZITKnhnKlj1bA3j5XndO00s8gIfj5+pnjf/XA32k3/vbRaUFxy6XefwwPv0f0XhAH
gqGDgfQL/Fu98Xx9p38CklHjEAxuaNEf9xx3n78yBDsaiuqDigO6ymRp/QkOcOEqQWWVkQWmbTbH
NMeTxN9D9YISLn+lcdZN263pYUC4QhN6ddjU50RtC6E07b5DF6ARMB2CjU81R/l79B6gox5yWnkH
RtCDxqX7YbIb7IdIWw7fvQalhHS3jL5hMuZx7gAcOucpcBb8aU1duZg87FdDMLfhsEDTBSVupzak
vMUnVoxjRX75YLJtm051vF8Rt3/AM/3iaSNtvPanN2jyWfj2pu49ejr7CbIjcGHO1nJU7eWTpyfv
TXOAIPIJRC3nfZNuvQ9QiSYa/e6BRnUTTuyiDYWUe55o+pxJJx50EpTOZHJGv+4ArM90JF6dBsrG
iaFJ5flxsuzV14qKEqh9uKUFqeLNTR4y23gx0EmM8qhhpx8/CQ9RtbefXFxQClrA1poM0Xq0E9JZ
xh/Ro9rAO+4XzvrZJ/qnHFV90lwrjT4Dvrk06Zd+jp06QisTA3bxOieQ+xw0RjjVUcXL9iQ4nXNs
ID7FT6c8FAImgU3FJl1CDU8zfsQ0EDc9AyiyxpXOPeFoktT4nciogYyXPdVFgw3fIfPZ9g+CCL+Y
Z1wWbTL+/BubX3YRcYfjeN8pOxUX1Q6CeYJyxa/hvPxnaBq+3S68+PBXadrxr3tE7uKDqIIBqSjD
NML6jdkKo7jeE12Wp+XGN7s9dfnoR4v+Zg8mU+aIu0apjyjDQwPTL/tsgYOm47tX6z7aabiESTVr
vG0S8rtpoxDHf1EDvr69XXwA+PAND45VgnKPu2SbRi/OX+/j8ltsIzLu20MeO0z6Dcc3QzsMOMCz
ZUJAHZIxa/6bPSSA0wkgNpp7dgTJijAQCp0HFCRmB3Tbb4g+M/pCkaxyxJq77bMbZ+ARtF17T0Rv
qjP0iSJ3DqucE8MrIRJJQg+hdXjq0jhQXXF3fGaSh5tliS4+c6PWJkrCj09hSI+IIZn5HKG8OYMV
0+nb++hu1FWr5AGI8SWoqNLKie534d1IcZMbUNeDI0A/Y1wtJE6NVdyNT10pim6AkIc60cbMY7K2
IJpEQ5+bof5xjx4+LtSgx2ACHFa8feH4vG20VnnqQ0lpMsqGnLDiqUixK/pCakndwpV80NVL0jTh
eM/BC/q/OO7ovjIYZIIFy2prAeeaeljdI1wG/aE2OLGF9G697ktk4GEfuSNLuGnc9n42q7IFVZci
+EcY4Hu5uXN8bcVqaKxUfWuadrX6Cj0qJDeovVXkQDCGpKt56GYodAZ18yFPVietXki/iymjCMcj
7/VoqgBxWRo3gSGsuYw69C9gYPl503KyaRrTuDk6ECvIKtHIIohw6ztIvW0UGllDtGp6vRV/Btwm
CK5vsD59C9/RLjMhwCkIkw0ZPSLjYwUwBEVLGYubzXBqRZY9YvyJLPQ1bPwQEc6BnNnuntBMVHa0
/BKIuA82NxkPioba5iA2ziWx8qDaJ6KAIrkgoJJSSAjRIXATiYvGXFif+rR600bAI+NikgHivoRA
AV76PaN8oIDgZOMmwZ/UXRIVk6aJDll8EMhSN40yz4nnssHSzrkE+hdZB1BrEGiIJS+e9oVeF4Mx
TAmQ+mN+Q66O4ORj9KrThFMJCsNCIzXM9uBdpVmOGYnS97nNZsoQhGSIj6CCcx9OsK9kvIVyzFox
wlEsUvJxWLqc4MBcqiSaIIQpHGGABbpvCp5Xjy1HkJJq1m+MshDzZaOvODS8Lpt55QBtMQlrfVzr
5ZptxL1LDBu1a7785L64RncZUHVHNFfwBmibNEvkunBGcF/xoN8X6FEP+5uau4ccgVfm8gw+xIDN
UA1Dnnr/QnHjHzt0Cdm6uO0xZZiAIxNs2P20pznTdMuJNEOeD/8b6jZqZKAyXVJcCr5Z9ZCfo89Z
xmIEMEe1Ao9HZu4l26M/AeLEe/KwAOubk5x1ZrSZJmAsCL5BWzSbGgg9vU/62xwAUXlLctteSFFP
TlelXm5YDTr7FjCSGHP3doNBk37Ja8C0NEPUR8S6UloDYjZIPGRzfPGPVSZkTpvuvPSD4CCjPXPy
mK5BEAmSYkfWbH+VvqSQRdqigwInVcIOf6jVYX8OtAD3JCoQObLxrKQPcm9rvqdpQ+JMgPhmzC4M
BEnINlrdEkn4y377PqkSftnuKf35lXI3XJlwfH/0V1dfKEIDhVmQXv3KFncIO5Tb2rWBh99xu4Kz
OqyIYkH33hcr6lxiuEp0gBU3VqUZ4QDib236mVZ54AWSl7Fpx0/n4Tak/8VWRP6NIsW0S29aJe0l
od4zOeIZ383N3o1miuXdJ9lgRvspgZnuHD70nptwr47j11iUgg/EC834Pw8k9fUE4+4dQ3IhftT2
mgjQBxfWNCOqsJXpmHASDpknDeM2C/nnPsr69z7Fm1XMnzyr7oezD7rjliSEnhc8GMQU3g4tTRbk
A2qbKp7EPr2s1ZddSNBlgXWaz+4erKJhZy1A2LTizwZ/A3J81HAQ/Jid+wC2tXW94STHtrk+TY48
Aafx9+YZ1ejJ3b/CNyemt0ue+nU8aElynZqQTcESSrRUZFY6mTidLlgRt2jLQiQRoXJCieLsrVqd
5uRBwEHxuBW/TFQx7/5uRDlCfevdWBzO/afq7me3/uHUvk9qiX+IW0cm7+krendMIUilqy7lCQ05
Gimo/fs01BpgW0dUI90336lF8/brPzLYkyQ7+kMhTFGpoDxZmOiicFCUfUAvSppu+p24zeKGxyyQ
6oEeDBPKIuaZmswoj68leL/UYfQLAbPO1D6KUGynCwomsLg88+3tx7W1qiCcfZgmSGP9/qwwXIIe
I+cJbU7oyDClEVRh2oWu4yFY4SA/1em70bG9VltjSsa4xFPjuNqt9vQMIdqH7z9+a+6sCOMUar3N
esNBzLEDsg+wcwSdPLNu96ynx+gIXaRKBxKlTQ40CHVEGdKTDUfhzrOGERMfyPCCZzSd46plV4Zw
BxhNnnPGlLrmILJSlqKOLuxDU7Jl5pHk0VICT9Fx3eTk263OQV+B7kAlBiTjGBvIckHaSbFIIxbR
+2cgBnU6ORCggFq3sKCp2U2v4sbklHPF4//s8NyHcX6m5ifd0zicKAMaNJCc3wJmFwwwcVGFQ9Kv
Yraak8YfYkQDop0BFcIbVaU685jSfTHC119/FXc8ODKMXjKaDoRJo5XxJ04eHgRzWzgdmEDrPWvo
T7kcxMjcecSBqQFHPFKI2iREjYEG+Oo6eNmSU8YteR/aFEhukin2euop7XtjCoXNNznQ9lrc63g+
a55aFOWv8gODrXBtS+AM78kC9nCvAcxwIRKYs2ySIvf0wHbpvc2jNAZ0XKMg5SRYt1Fpu489yjHi
ZUuGTlpP4rwL5UGAEam/Ed4HPipQyCFmq+RmZdMseMM2geItGDRDo63WR47RO3VKQZ1xT5SkhoW8
oPuNENlF79CDdj7I5aBAjMfqd5hh/HszrU9zkwV7he2/gt8R7RvX4xL2nCKLowLdp02vkN6godsI
K4htQ1jHcZN50ta4QnDkX3GoQhLlD58zCFfQWgIBUm+OLsJESAPYDGuk5xWbSYBP1dn/7DfHzZ3J
sBqWYigyXbxSANkbzvme+5mPSzODEC3yNiPqYH7kmeRuWnqrL2GUJ7vkOBSX8/1l0IM5wBHXBn8S
Ceip4016m12J2Oz4BFyB4heeuwimz4ZjtJ/b75A9R42Y0guemfSJM+YRFyTQ/8cm9N8GC+eTMp3G
ahJ968mjU7H9tiE50pGhZO+WF4ABaK7qK3YrQBUJvXSmuogAsC/BzxnLe/vpFEXEMdZ+RMr7Fmky
DD1NfPWqTAUDUiNj+qs+j2KL1KU+4X8Z9ILMFYAJmqlO9HrbaJfb9QG+tYN328S+WX6i5/VtXkJO
uUnMLvHEtSJ2+KO2MCSVJOjLwwPc97g3kBHuUHiPIQJoRK0ZxyAJcfvE/NYH/F45nXopCSK+WD9h
HQOJiYLZPXVLYJuUICFhi9RTGToYcEyRCryr+tPoCx1tYPSUkpZVqWnrzmvYjJiOHR87aswcwmbv
4Z5ChTzl/VeHvGoZ5Z3NDqETCu9QM8VrZbwt/s/p2K33Uqytcp5a9xChx12PstmOjO/L9PNkvgaj
ngSspe8evD0QxkjmLS8MGlWoIsHoZCjQYmAfl/yGn0928dWxRwzkVJiDOhj0f06hDFVOkdFrdMu9
64xaG4t5ykTT/zDN/Bqa3dcQ6tMv3aTlzvoMZD58ofKWDfE5uNEVhWak2SQsswJs6X2hmu/+FUgY
55vSt/5QmkFnRPFZQDcoI1h0SoFW77dijedrdBGmkVDthJychjCjc6R/QdoG45abB61qzIVprwvx
Fg+UZBxUHp+ncE1o1guCh2u/kAlptwgWhcZBE1LvzpQZJ8CQy1iduGSIrg8GO1nZvNJlqlcR0yb9
afYfjLprzsuYw4NKuhivTfFOj4XDlNzy0zqCYSAhhK+aT65xmZKMqt6kRMJ4C4znB7+OWH/ShabY
kGieC24A04v4PAVDKkHOJXUM/nt4FQ5Dc8CX+HU6pz6ZloeIJqqglyHS38HNvgxf/s3+oTfnN7H6
kYInyJefeef26NVlrNJiAFeghGGRp2qkRrmq+f22FDvkmy1FUenSV0ACkBdBMb5dahtebDg3IOpY
rb6Kn0ZXmh8v2qGC9c/BdS74Cs+RuZZ7Tp1OJ57HAQmSloTKXpk9LeBrc6/V3IKLA1MNhgMgme5h
8jOkkiTNpzMZjnUwq+RW3xmd4rtL0SnETuUj1DBh3UtPFd4SLTP08UPwJNr8VQsETfdKzxv76T+K
Z6Cs/7FQzzh1Sxxk7EaXczffVqkKOcbBqzQu5s9jt/+hkSoLdbWbcThb02o9gr8fQuHwNHt5R8gX
0BHonlDj8j5rMOY09NE0UfaBlAQLiLJR9IdDG6Ep4rCjOlyJhpCTIUsM7ltTSQ5tyz7/iqITDC5I
WOKXkr1RjxiQjw1afbIXEideEf4A24r86mt8SbznDFeAEmUdenp7BtsMMThEB5t2NeGc0cGjWSmN
/dSoNHbdaizzIeV+L0+ieP9f7EWo1FuoonwQ47+c8RZnh+inZyjCbA39Uu/uAF9NQIY+nwACbT5t
F3YKWRUJrKppLeYvYNKlUPm+GiRKkgu9HTno98DILGockg8erJ4wUx+SzMR3wxqkXjo6d5naokmi
gbBnkCBqm+r/zGj9H2OSovdE2YuOmY9zj+VtAUihK8u+4EXvSQWjv3IsguccBgybd//veH0YbGeZ
dVTjEDNLfpHLiqetGlxYzH8yM4kr9mOYVOcO1Dh6v2OIKvzI2119xPb4utGrCdLii+LGwnP6klD8
9VB3RzCBaE9iEd0HssahtCf30giIanouH9I+pxyPTBVlujIZh5JqvMaElu3zWBwSGW2ohVxxGt5t
rG5qsy1ARzdSH175rPC2E27Qb8QG4kaQe++4yhSUfkFSYgt+6Q4iymlKRRDB6sP8D4I4TPRVODFP
7tU3IRDrb8KN+EW8E52R7csrjDdjbiRKWJxxkG9aKzzv05d1/9mjhbFS3CRNd6GZTq8FC0AhVgAi
dkuEx41GUUWwZqmAeBw2+pMMkykmAy6lMytcWQrr04i/dy94V54SrdsudNJHzmVhyaNdNJbEB3g3
y4zV92VTaJxVMC6zPIPbAc75Gfy+MsWbiPe6f8teGNWQtRqBQdoJXRD3ZQ2mrszpA9hlchrCRd89
WO1lmqjQSUroqty7b5zgTosPF5hxyGCGMpLdDyaE0J+F+Quj34A0Lb2qUwdUwuwYQPCFYdqNI2+K
dXRQxp0x8QvH7NIxZv9LgOgb9QJcNLlNWqpDFDWEc1bs10Spvk578NgQznWHTla05Gg+uw3At6BO
sJ8/HfdO3X0K5ya47927MR1+CarhRrFJeA81AF1xhna19DkfgzKY7OIFzZyWOAwdeGhyeA6hZcNV
+ZBa3EgodEjWw82J54v39sHONC9edM0VzzMhVOtz65KH4vcgKIe1MF127hcXC9GM87zWrUcJDUKq
8T3ukPfoNnlznpRJxyuu4ZFWUDFwfrV15IuXgqjh0invnTq2Be5pAzf7QxaVgZDClf8wDVdjUI6z
oIifH//Gbg4+ERuCtud+dFrsvNMPzX0k4H7KJLSjE7FYbpJgvsJ/uV6OlhsGki+CYdQcf4blPvH5
B6RqJUIwDftd6gEJ4hOEBBwgcXmOifj88B3C3nlwvqYHLowY8V3dOjc4DR6dZb/4EWNydWbp16aF
XUb/lpGxJHi6OMEx8m6ZHK30Flucj5xMigODN0SSxQnG2pfVB5PDbm4ef9kwbTrIFjqnTSHZyNVz
WIlEnxAqCGCYMMLVIpnUmmcTdxpEV2BwIBBWUNJmEIOWUofNkAyYaEkTO+teUnQlTl3uCdlKDFbG
04K0t0rxE084qpgu7FTK1n0BfYDZNBXWVRQmG3bpYnO27qeXoN4nqxXsK9hnuIlu9FTdCKSW2PVF
fv2wGQlq1jT5V2VqlK1rroD2F1HNRwxBA3lU7LIOhU3nQ/XrN8Ni39FdNZArEByJYgycee4WFsLO
+W1n/LVwONgZ/D9AVWRtW7ss2OUOrFKADy6GRubNujLBJ1UGhPOug/qvTqTz/KP09c0uKnutxcWt
2CSt8LCoUJdBxcfBgDUq55orHzYwGYacg9KOa8AAc3JDQEJ4mSxVpkjmNQrFPy5UVGr+Fb9bUrQD
tDdx288lO+X21vdsImLRokm7lA9K1iCJrJeVr/bbKgY6KNltNs85zT/elEYfgwZQOzGOkIoJeD3c
ZLY/0vM+nbb2EgJilZCwnp+HcE6+rySdzDq4OKztnuytxBmpsJM/AbI32ctmuQBFK/0Ebz3Y973z
Bvhb3DgE2fgwYDBl3XGniu6bbJTOnrPZkxz70MvAU9zbijSapaU+sVwQAd+x4AUo728MfEu5n0qz
Dv5nxaLTla6Y4CKr1tBG+LmSy8hr6tXhri37ranGZDgbGV6z6uNLcMZfsk/XZRk1fsiJgP/eZ4qc
Iy0qdw9pgzT201YbgNBFR7KTVJ3yHxkkcXppPxrWHXyONxJt5AYdrUU4gGH8sncTU4ukCmVNq4Yl
x9/YY/Z1zuUerP5utYxuunojzGbm4ppZfToA9A5niOnpWz92FRwDggRvbnYffEp53L5yzINvlNgL
PJOI5L3liHB1xIsJkwbIZywxDrEtvDfiX3x39iTCVwdGikebMrGed7xT7l4aGuvS4lskhZfffSzn
JdN/r4/b8t3iLd5/OzS89y7XBjCw0ievuMxYZA+mMRtuEn182hlnq0Tf9Ok9Z1VdQOXppOO0/+Qc
ClsDuDD0+p5eSg1IBe8fwtqgtWBMBTCMQYnSD5zgE/M+N7tY16odysFa4Rk96IEX676u3vnRxoD1
E50hS67vjG/NaJvV163BIbzeOQyejL90M4iQJA6QzQYXfg6d7Ld7XZdoPyyO+PD8JFEa7UiMadee
3NvFortY6or0WB9doMdwvqPTgGgKOgwZ05CkNzWrXnGexqRU9fRnfAEgs2d9epI8ohdAHnrGJ+cF
igwwz8QZXrSJa1bhtbs0dA46WU4keYVnvtxH3eE+Mo7zArx/uTuGyQun9PP+U5dX6hxn6+eERMNv
0nch1NBBLCFR93CjYbhSFqaJCmW8bBelLchL2tCDM+YRfrlZTU5hsqw/AMUnnNSWw8KpLT6MQnJh
VjHbTY44U0DX7Dbv2Lm0C9N+mza9EXxoTTuBOARUCMXVYJFUZ1BbMKQhv4gr7UOp/WhSUcEle99t
bnA+qbytK7CvgUkXD/izza5NPL6uaB5H+hgNdP53w92wMADbk7nh1drX6DFpkieQLXzcGsQhS11+
JgjtZxjXZ0VY8tP5Myr6D/C2urUbHvp4pERJ1V7OGm0sYaJzfPnYRmb97oOXW9kaHkovzm1SZWZ7
Bg1zOcvjupcAGjuN7RJfkswpa6D71GcDwVa6gdvTIjIcHBqevV2ndbSarMioQjf7jDNJ/Jlkffwk
6iw1y83GH7eORUfdw1IWEf/Ebnby4fHslBBYAUGc0uzvE5+f3hVlgqO1+6VrffzVHmOpQ8sLz3T3
KLCoeL3PNh0fQm7/24PjE06fTvbtEk8b3St/xODLr/cwcfbq/NwNasNxcnWSiFdIqURZHC+7tGDd
XmesahYaf3z+RypYw/f1522zha6z5ujuEcVHfFPp1IGmy95J2SlWpWF/YnPRarlH1ueIONmBPUT3
5WzfKJ4YiPE/VPktBGD3NnNfeSdhNA+mr2JVjQhvxmWOm3rEoNm87vDzDaa1d5w7NGb3Fuly3qGL
SCxo0eN8UlTXju4DKxlrCRriVHvV3g6eRPIg9pR+phiNgX5Xe41FcqcG3f+22IPLHut3VOqqOBdH
kbWHbM2WtngS+bhK70uuCdLnv9q1Af/dYnUSsmJrA7ZleXaCXAKC9l3BBIFdnBlWwj0v2H5hPmGt
ZrQ1unwPPGBW7LLHTzSt6HFmf70wbQDNrhiD+hoXFq9veYWNrCgltBsVUWkf5nndflKf8tKIwx9+
6XQian3GK5Khe5e+BH0DyenK4KraLq3fdvr7cm5R9nv4vfPI4yrPiVphD66ICOlQuVGPGlNeT8ZQ
fj7MfsqCjCFwGXKqvNNI4znKgZKvExoNJxCNFiHNKq0hkfkNpMibvsZ+VEbLdiDx6KhiZ0ZxPTHa
N7V6sLwd5LQFVSrL7BZ2qIfJFv23nMZJfVCGwz+7b4/RaXJSrxCZD6eii4d5//2iVYX0R48OOZiJ
+Ktgq9kFDtgSN6Ey4TANH2v0WBa1HcYGtGz2ewc3n64Z5sJq95hIVIdmvxpjitStu3W3Mi+mYMjJ
6q+B4Eytn+9dsx7t7cfTrw7rsnrAcYC+ITBvnQQWNYeJc0G1fh8Bd0MzxwNhYPZUdVXJB4lyoMP1
ron4P5BrOtmT59VoQVa7UjVpDvAmRs1DnzsHYhAVaPmDo++g7IPezphIP0c1vNXEdZPv2XWLAsaM
dp9z3aJqgpdWI3HSJhYTMIaRTXnLYM25b4U/lwc0paLP+uHtce9C/RG1NQQiu5SE7EYQA2SnMCy9
uiaP+A+yGG01ceRkWGBiWoo62VrWBTwKhPnkTgAON5w1gEdOWFMSTk+/B5jSWg85vx5OaQRuIpWB
C57OjXW13Zi9J+nwg4EQ7y7u+HhjTc+WgR2GJ5M64M1p9OJcgYxOV9zeEZuYs4kyJm3uTk7VZhKd
mtZyTZjOotZiCga0WrF+CFTgycZArRUZRsv+AmIMo7UMWRx9noqWGeIhkA6RyeW6juGe17BAhhi+
u6CUUFDZlqSlT39jgGQf3ULUBqFaf6JXVFyR77+K/AyOohEnPjIFvEpxDAVoMMK7s58UvOwDoBrV
KBw6qDXfwifHEBzOFM/lvkZNri5OddT5EDvtFQdjh+lKilXSz3kFEAQie8WgUVOFHDg5xMw6M4LB
06lJQXF1aq/UEzgNGYr2Kmv1zwX5XKlZkOl01RfQk0UFDNTijeiYv+vXZqe42c77x/4twi50veu/
DF7SS4eaRGYWkIvSflv69e2bsT/R6mlPiegg0F+wWKsnCug51Pu9+BGso9UTqLChuXr4R4Lw+bYZ
TqX9A1Ip411/CVwmqnpt1lrnjON/QKUMRz53lbsmQXlmh98DOf33jxfOxEF9Z/P7y6ss2zfIF/Zh
sg/N9XWbHq3y0v3cmEvUoCSN0Ev0mRFqxA2lQU/dziKk1h3sL6ExKJGM86X1uWa/oNxzGJU7ZR8P
mLfduFv53rnU7AeE/6fzWpdzf0kbjir6Olwy9tpw0rN/pKqHq8hEatEtSv0XepLkHU/n0LTPr45x
AhJhBGjZLuodrFX8i9REkFAwbXOd1PABs18tAmX1Qrxs5d1PA/EIXnhGSDXaolHWjyjAYvylDctn
OMLbtZpXTkt3ByPRKh28Zjc7+fSLcTbsdmiq2E3tUcp3zmmE3BH8BVcYQiOl/qPuXJTwlhFSD/Y6
OnFBMag2A2C0Y/f2EXLe1R4NGk/aZrJcYbxilcKExVQMVyYMmfA3EtpXhRceOn+tgGt7NuMS+8JJ
Lx7UzmRioH4zeayf8hFk1HbwqES3ltX5mO6kNsq2zX2QbdkzxcwYvOlyE2H2pn2rutnvkoBOB19q
E72nPN+k0Ki28doY35DjONr+U1ld1vTnBvctnB5/Hwj1iXyvTQsku20pVoyHMFqe5FjHX2g2DMnE
1BWApfTHl4hQDoURw4nHm5nGGuhsY1wEWUC4IjqX/Xr3MjNRQkgtJCaB1sggqi3rOXsNWkgQ4t3V
t+gV39xRw4d86HfHyO9ShWMaAmskqll/UmW6Qcp8t5kQKyNaJf2wt6/tJ5VdRqWgsFLd1f/IreLi
S7vn6UgRg4YLOnVpKVw/WY9dmkkPe1rvPbbX2f4avVOmDtc3NFdG++3FNXpK75s9F0NB6bIWbCmY
tLT23m0iqtkT3wG1wBlq3B5L/SxvAzg/Cc1yIfXZ7Oo9++s1zRM73Rovt2h1PsDQFAloi7DQaQln
IYjUCAwYTXoIMQbCwYKkIUElk+u2zinNnK2FmsjLMyMgzh6mprOZhuXQXOUbUWWZPQCFIUhwavc+
RBPUoAsHkW7qPHgmoDRjNV+IhT497m4XebVSmNDtFJJscmrXsTrRkDEbl89GLF7iBvOhrATS/AD6
UfEG+RVsCbdVas/TDBiG7g1oP/2cMVSD2qoEhgdFgCmepEsPJEBT7QziK+iUudTLtNn/TJeQ1RgS
HII6XlP5yCPkgfbzrVdnuoqZGlwveYJMye+cnPqdhg01Wg2mBOv8TqE3KQHTbhs9c61xnWR4+l1+
QgZayVZavedWVAuDWLNzzLu0HJF/IYKRceUPy1wblHUtK6EnQze1idZqo5dHuIS+7dssgWB4sZJt
pQgqBKXZ6eQuG3LDRJzpNEniTPGhNSqIClulOrM9X1ck3BNAiovyHKnO6GmQ6JxgGFR6WHve6Ctc
8CW2Dfr1+rJYTdqKrF7mjznaD6QeDU5R+44L0W3eisBeAP5pd+fo7eSzz7zSp/VNnnK3jHjn0wu3
K32k/P5Mq/nTiD5z3HHRnCpbrfEfom92tmo5y1gNg2VMDYej5uhHAnJMqbPC1Aghn+iQPxFHPArc
NtbmebcU5vZ2tMfvLbdGsH4wCmMQTLtJwtSdbbXzMzI6zWHu71yc9M78QKv/g/0afHYj2Fk/3Ob2
PrPlmO62YNJgcwloBGAAGtdXO4aMrgq+wWfjlZc2BsNidkmjEoW6n2P70FvGtbAl59ZJ0Tn7THJW
QuypvMsPVmZtnM1OvdTJ/XRUD2jYhpeYWtGNa/YPlneKmtCSnNI82A6eKOGdf85c/6ROs7tpDwaj
wXtaxSwQgzh1Vthoh+mVTQAKiusmV5qtsNdr53gXYwj6tj51O99U4z8YDZ1Dj1CdY7GW2zgPLi6b
N6QLhPKW9mXDT+bdJ/dFAw3b0YWu8fa+2mX43LX6h6ZVQqFxX7V2i7+mjRgCSEgn/zmiYyCqBCLV
3Ck9lzvLoJAl6dKVUqEZDpqMipdEprBL0QQC/OX/En/bZ4Y5WO8zaATwXFJCXhF0/pJekE333cHe
rw+1/GSOaW8x/otagdmv9e9BZ0d3Zyj+w+CulzZiY9FhOPo3Q+/+P8UZAyugAeS4BtwBdP8mDNXP
ZH02+cM1uqNgQWWBtlsAuW/UIeI9eTlxWv6459sO14m7lAIajBJ6WqxKyBYI/QVomxmDCpck5spo
UAlPHR0DfAbL/n16nIhAnibK16BAOWg58yIehG02G/XuQ33K4cPdDfP2LxxzY2YgM3nsmianaY7v
VCNKV9vdQLfx4jGMgoV9Au8MHUioFmKd8C8yJ2SLvfqMBotMmpFZT0oRFnHTJ8Z9HxLyDj6D/jt3
cQdsc15dO/vFM2CJcFrN2DJ1MMsK6/VG2737Dtptt/3zfyW0oEXWmLmSliXNOmJh1bl3OMt7ae/N
2zNU7LPG25m3ZJfSUjMQUfysb7PG6MXuvZHq+sdnyLIF62NAS2w6qQg2mcIk9FCARdUlCf9p0vwE
zxqzHt9+4gdZu5dXpgKoL13xPS4zloTZKw8Ser89uEJPNhgJh1158kQqVDrxMkYQkc5ozWlRG9UY
OykCHDiR1Gg5rMXjQIkIo2KYTTYhxAXs6Ot06cLh6SckL9B1aFdGf4dVQQrDjuFmKbLcVyT1tG68
v4bToqHkLn+kfV9esIH+7tB8IA6xZygY9g5mn6urBjE1az3YbxQFCGVuY87SYEf066TmWZRN5e4q
A9TSGBLRChfkxDoxiBGa33BS+mM5pTUfC7vh3v9gvuvqvsl/ro7XZNFp/P216JYiAEaDlRjcbeFD
C6UpljCpgdXmmcFRnxG00Ss2f3add3gbLKcn57w4jXZEAirLxG5smp1jUJt8FnQ2IHhu7Tj6lS1n
DsNqRyIp7tO+W3JyRk0LxsjZVkNFWYmK6FMt3a3GmVPYTIRUP7fbb68Iyw5z0yVCXfdBZXSwiETE
3p3EC7GFb88/7aiN6olbCt8d2sKegcYqeTBBd8unDggjLMyLveyIykCgQxFlCGRqZURC+Hxc6Mk7
BlXvzHhGhUqOkWo2aOoYHewEGbZL7O1zNZj8EcsD1IJxPi45e5QbWIhkUXuwCnmMNocpKq87/FNp
RfeexBfcm/2UXZKO3qjSsG43DCp9r8twnjs6dafel+rLgXCzQQr7W6YA7Xk7GFRxTfhP46Zk8eTw
oyJcvCSz12KPkrcUVNCF2xjdqcDDIypwLVSVESL7XdIT2qF58RjTnvQZb6U5BMvFy3ekNE0OUqir
QLfsSwZZ6NWNmOhqZygK72lWf3k0fGObESa/UIOV1p6PCPmDri/yFHQG6bAwkUv1qFYacp4fZHLq
zCDBdEcriNnVGNYL+hPLPn0IujI07A6rmmkVE5pKD9RQ6Xv83X+KzYXeXHwgdsbQvLb7tQmGtLcN
uphV4razBAP0j+M8hNRHnhVfQTpheV3AdBozCSTcouLstsBS49b6JSc9CipUI+9uMXnQBEYe4b6F
SbolWeIFpE9+Dj8zgB14xJTMlW952KBjT7VYJCKSHv9kIV/3i7hANiQNlqyR4aXPXR0yMD6BCY7i
C4zbbChlgbJ7/Ks4l7CITTAA8sYTvfQkYIwDriLZNipmsPYmgozKEMPeDGCfILa+f9UCFJmu1PqC
JScuhHySgsHlujXVl+PTQ54L7iwZUMTOKU2RIiHPPEdkUvBtCSwyKqe+GRXI95LlQ4dTrqKRVbav
/emzu/x0e28/B9c2c+rQE6AVSLG4BncAxR33tr55u8hMKCSBQ9boTNCzpePNm4oxhzwWbf8Rj36V
dsucrkMUwms41/7U4TNVKaYyx3gEzTmLi43EnPFHLKeuiEjqRCJjUjDEvPMqq9OP1lhjxdjUIlvs
KMunJQSZ6evDO3/+tNCP289QbAdyWFTbLWCFxZHKH74EK1mUkyPUOmmEUvyAA5TW919QBwjgwxan
9wmdSNCRFvgMXFAYJwHswgPL0kVn00FzyLBv43OOuBpT3ZAeyGDbNGJIpJYrGs/Rp1unphke5p/f
S1zHSZg2d936/DaR6unINh3MnFHbj1uEd3jr5vZ0kpV5u8oIb9nbg5yDsNuvBYECLv3BLmC0Mcfh
nXrVFenOFe5g6ikgBqR5nItvJnrzbitsOfylPjTIgtcM47dyHiIkbrcZiyBKmPwjUQrJhFK8WTmG
/N0/ks6rWVEtiMK/yCpFBXwlZ0XE9GIZjjliAPz187VT587cOckAe/fuXr3W6p25OBIcxS+aZKVB
MvX5uzkdT8yidUf36BJFl1HDbZk6JF3Ydgdf1GDN9XMK5J11YxAn35i9ZDgHGg30v134ee0EiFjY
BLzp4BTpsJbxhDClfXPc3qZ3mDwsxcLT5sZ5W5lPQrCgvfSVXhi7+JVu3pdPX18THK3D5muXC8O8
wFKurRw40+gFxTDfe1DOmG39wsmBEdsWIJH19MUG42o3trpXIDdrWqVPjyFqfWWi/NXVoN56ZiRx
ZYBFmHM3FJJGj84IbIEbn0Ync/aOxM8GmhbdsCUtFmJAsNvUViOdAVhYlX0YiDpeN8q91VSs9tPR
e+5Lcfd4Qr/DVumTqUoy3AwBFib4FXc5EG/2RmjCqsg0tFnGSXM0OQ92kHUXieY/uRtXAjajiWMx
gJbc5fx3cDjfWVZymsqsUDX5zh7MhJUNt1gWlgbugwkDuRRor3tYHUmuce++ZHIt8kzmqDL6rCRt
thsjycXweyYGyI7lvBMv8J1z/UMIDs+Dw4vCx8h2DvazUDYsSZukPuIRddPLsaSv7EABi9xD7GM9
4iqusmok+2BJ2e+we6S4WCRntzoSMwrmDivxpmSRcrCmPBttsTuHX4vp9G3E88tJJTS20cEtWT6V
eVw20pb5SmqfVy/T0MkXScU4hOnLwsUpEdbvmUnfnZE9baA0Y0plTedSponX2WlcRHoKEA9GrPUP
Y8E52iRVUJ45neVtExJxzbAwSoUWLYVZk3HXeL2TjpIb7Y38boC10nfiPA7asLs/blNesqwFkXRd
vTXNXCGw2nmLThg8pF+rGFSCRd6jVVfQh+ZHHtathFraHn6BrT3I+wGtQgAEq51/GcU8YWz4WqMU
ogcdvPsVPa9uO1AUlhtNueYxV9dgLvYev4VhL+hEOhkCv0LKTSKDll/xMA5g9Ptjdf6k7dkiafiy
dJiEzgcBlDUPl5aGqjSuJHd/CRfEbKUoUzfop3xlel+2tzVHge69I15Zt6bJ1w0Oo46BPOtIxsLo
gSZOC9A6+eQtVKDgzaqe8xem8zjY61SZDeuRNcNdxhjwq6uQxqNCCiUx4tL+AgjZD6uD6Qd2G856
I7qF3bZ1Cx8rzWrNGha74BubR08g7HIqrUUZwY5Zn/NxMZ8ht8pqo57wJJP7vJVT+TF//kUmLyO8
UXdrrCsSKDil31jxbhYLmgjJwcFbOBFVWaFV3IqVk/mhAMfUXsaW5wRNXiKXkrtLlEjrTKchxCzy
7l8rFtZQEef1HuVU9+8TZ/gw8HOsE8kp0xrQhlTG2t7N/IV7wo4PuUL/QXidiKI4Daa8644ktouw
zOjqhrrHqo7q6E3auTOJpE6X1VXSHWmT/59xyaccZ6ewR4qYyd2Gyo4kaxMO7Gyp0vLkSlAbmF4m
b4MNSafIOzBegjsf8y/ghp0jOWmD5L5kqoEse+FhCpMRCQB5d88T25UmJk7iPyEcfFY9KWkDn/qe
/+ZVMFqcP2wVv0UhIJmojBagAGPifc9iIj0+zCLP0dCLQRxkhRtcHb5ImTfcx+T71BWY/hNkSWGJ
H9yoHBUHopJU86lneA7RnTXYbLtMVBNdpqDLTiSAkMZ3rdrtWqJCEx6iIJ1IfFxB2HuAIMI/FDmP
tID+d9AbbGkxrhZUpzZpUIShxpdkAIqUnPyhypdCS/yrcJhxpNwVoRIzsEnc6CAQFQQgkggitXLP
4tyUKyeJ95ErdzbvubyPG/MWYj5cqQ11cqEHedCboCq8USrdR9iIutg9WlX/wguitYVGTsvOESij
C7bFz0vHTiAksisuuFwG8dISyqVA+MCzbBFezJjFEApgQhrlywDvVr/m97BhbPPSXygiPg5BzRPt
FJYEdB7ofvyYi10cCIVnD18Q2pUQUH82K6Q7K5xXS0ZKSVPikOwS7A99jVRRupJfIEd5+jeIHHA6
E8lfjmrXRMgbAVzwhniFFzvdTWk/0B2aMlNA1BlyC7posORDJvnJ9AUEjgJeFhhDY+tNKwhSEg6b
QqAWJd8dX+L7QMG0Vvj1K14iHjBCUX2i7t2F7+TkfX/iLRnuLiqNAvcEqte0QS1/dimPpdZjCW0/
7jeusKdaItUHCugN7nm9aq6ovZ593avcW5+Nn7Tij9uhdnzMrsEJFxXdySui7+pydNRQD195E7J2
yzwGV/cZfgl6PreFxBc4w394Xf8ZXkCoztRYZr6AGWcEzfCF/z0BpMgbVkoA2G7Pf9SEUIQ5t5nB
IZu5Bl97T5jIkR3d22QPY2zCSkKRsxi+f2O/2QE805vjnC5Ed8a1Fmlmb7CPxT/mDYz0nvTYQBw7
MTBQ/sXOiwAggY4gb/TGuvMeKSQiGMZQ+x2DDrhZkRdcxEyZsGKJCwBf9/w+v7I9ReCPjaV9jy8Y
/4biFXYNVA8+Bfnokf/rEx50+4b4UdmnBayc13aNfSm99vOW9jxNARgi1mmkufsEG5UI+5ngvvzY
p0ErqC3FOSeLdTEulsUDKoK1g4LKSadD1+A68ewC+UlD5eCAhm2bRpAYLiYGgEWMe2cYynZvf3IQ
GKwH+U3CRfEwzACS0xJPed+nDM6FbaCSji3wXLBf2PmJoMLu+EPaCeKsRwpKHSFWjxjcQpmDxOb+
iRxAwUhlDc2DGZHm1rQbbg1bn/iLYaHkb/8JO1BBEJyJdWGBaw3eDWIMUdiS4mGpMIHej/mRhR6/
hhRCpUeaO8DkQazElgm+CbOIB+KTAOjsYK4nJJZfbMSuTL92IzcJTI/hZ4vhMUXhYLTSDocs6n06
NgwixYghWX8CfAMgMwZrmja8lUFz8IQQqlJJf10NLqeL6wDGRyW2MfBzDegg2NTg2FihpxHy1w61
cDpLlidnmWekaG9/N7jQIu65vK0H8gFJrJoOtN0FV5GlMTyyN4EkAuTYedL6K8CKPDnnPoAuZ7II
OQYFZHlxTmEAN2/F7DSWvoyTUbyLBeicKh4wBCfRYkh8BBriFoPs7oFNzmAs5AJAxoR2BqAw7o8z
ZPvQmTKDdSmlywm9XDM89FkBEg2xDNycsWjpRTJuRhBpJk0EmbIgKWVLDt8ce0z+2DQiicKvFgC2
IM2cIDN5AkGy0OQBOrFrV1mWmZs9xIUNRyzdHL7dAyTloxZMFvuafdRM9VhJScwZI1mbgIvyIDcy
64WNDkAgHxWbdt4S++9okDxIFr6zUt0Gu01Pk5YP6yO5cRws4Ld72kYy9LOroDwFycZDixjy/xzh
mmC61PMxz6HTCGbPH8ltF8nvRJdDl/xTSmx68rrdIy06WSfnRIySbIcdxKqrmExbR0tcLNQffgSB
jiTslsksnxqpwjlvDA4W4LakW1SAaAo5m9QhwWwkWLzHeLcwJaz46s/FURA/no4LM5Jy4g58UgXN
4ZsRcpHXJTkpskPTGLd2Vnt0rtymBhdjSgWsdB3GjHDiNVRfRfh2NR8T7Wi1iJEBbs7ioLRgUivb
IQ+AFq1xYY1TTnqf9J2bSlDk/lMQEQh0uxrUrsoc8+a86Ta8EpmcXFMkk2cwfBIigXTbg7tLpFCH
8smpBTavgms+OW/3pLpemb5mWvTgxC845dubO8WwfVk1k8PqNYOl4o11gYYf8FQWSQmeCYxKrD1l
dCLg2HkK2KwLgEroBnf72CjkCURY7yQAZ29JIy8WHoG0VtrmYSCxjBgGRIjWmiYuGPHb9MYKJx1J
Aj0rZiUXDq+b3PfUL0lfqSDjO39LPcg6PfuScJCDuduf9RKHABW4fa2M5orEn4+r3R1fZopVYxQd
fZKFEVwGbQgQ46b19hPyZUnnzuYY5L82xf39xM0OmJ4x23ltZwddNnmI7Kced8aiaoTTBLq2AKnC
xBBVByd5sPf3/qXjTG92Bxc0WE3muOWLu87G6iS3CbAq+SE8G/MACTo+I2ataaQ6u/7xj7R90Ig6
ML9LdmuDXEbN1Ri8bceeEpy3yxH4nEjfiEex20w4kiueCvwAfs0qM15/rJaTpdGXYomwirOGS6eK
60faupHIUFB5yOVGHT9rYm2GAHAEEfYDpwzPIKwgwG8h3L2Y93kZQQQ7J1/YsR/6P47w+yePCNNV
2qL0nlEIG+jRFNQLlK3AN6TfEg97LgY61bK7VSGaQWwPg/MNgbpRZzfJDV7c9s9c+2uAYaTvpxVc
ZnuQPtv8cvazcDwFmziODzNlePNFkxFLmAdTgwvaXPKemFNKicEFgBjQ6ksHBiGU/8AYEScGo8ov
LBbz0v+VMZjukl7vc9kcnOcdlgqLIhek/xmMaYF2Uv1sMZIW3td+hJn5WsVvCsdHVFdwzWRFQekR
oZJANqpD/eocVSNo2yrJLcRW2+wFj03l7g3KI6JLvw7Tx4qcw9D86mpS2MgosCN9TfCCwTNsk/2A
2lNVHIGpd+BSXUzkuMdOb6YNHpNGhP18psaHsTJnCfiEuwZ0kgcZ7tdhBl9WkGkT9SVt4siubHxy
uoQyPD8gmNjJcsc/ZbGfCbQSsoAcmPAoIjE2KGnRf4MKgSj2NrC5v/yakIZJD+TXGjMmchmnrF6d
+sqkXp135j4tIIYCHfw1J8e0E77+Xq6yOmVPSvSKzt8+UDzJkO7xvaamoclEuFwM938qMegN4i2C
5gWjaaAR0MaBKwTseYa39wBEUIhNwvoCAIb9VQeXbRPBE2uf5R7c4UTFgOf8d7u632m1Po0vF2h6
R5lydSTvEZG4HkpFDYzUQYrSDsroxbFNF39cjS8DfX2QwbSNGAopLnSl0wpmb0we2zidtFKYzNB6
b9FCGbfg3zZQWKqh+ns8IdxqRN3F5INJoPw5px2vinnXl6tBj3R1RZ8OTZOGnlv87VgfcjEkQ1Sk
0ZqzEFYFHoNN4mI5Abx5hu/gHL0cmeEBtSLs4cOXVpyYSzh3+KFX08X8vVXczlydqzEMI1Dy/hN6
AB4Q5clr9CHMURW0zeYWt/el8JyuPpoxlusibk2lT6ZD65P6o9fHKBfWYifuxN9+GZy2uzEPCE2T
ltxz28BniHE2z2CRl+kXEfVhuaghEwlFkzPljnya4E8Ah9vef2rGeHyAJ7uVviuuUkKmagPxAuHA
uCRYS62Evhs2p9SVcjc/zpQX3l2X2ymjeaYwsZi8bB8hTo/UoLO9JfPRw/RxA2Z8kQXgaCbZxQnM
p9/dvsYKD09G/XSaqB8ZlEVapwIGzWDm0YP/wswrtrtRCc4GnwK+6yxJqOwt05Ixq4zvkeawrO6r
ad7TPLHpqFIjn4MgIZ9Ocs9MEYZfJtiyW9sANYMRLPHb2r62e7Ji1F0R3BkXUAcCboY5p5q13EiB
OPwho08VmL5PRzj9OHfDiCFfhO598nejer0ff5BDNbanWZU8Zt/4bEOL5t3sLmZzCvwzYOYkmFty
TvD0E5QX0i2Zd7/NeddX+3p2UAzY/7xFyLsHWIc15n9ldPb23m309t9+nX2Gzz4MhuQ6vAzOXg8o
RAv2FGGCwxyQr7rFXF3pB0brkRUKNYIU0SEr86THKEW7fLC5wK1xj03kX0+OuCU7TsptJTlPBcHo
jZh9wBCEXBtQs71XdO1Xj8ni7QhUQc21j8VO4bniGYi0BVktIVcPMULrU53M8g7VBroaHBs4U+Fd
bKm2mFKVel4qEeliZRn1ymJI1ilxfKHxP16d6dFe9tLN5ju4hc2hav9vavOSMb/mWJfikXEJACTc
YfO0vU7bWdUfN+j03rxxB6xyx+FY9UEKZk1KaO4zgZKMc8OCtzlyNUuavQ/g12wL+rLCx+cM6tUB
ZxU0WXp/BV512Z5jieber7EOIjFmBJPMQ68sKDf1+NmDZimDbqdkRl1rkwpCQzY2ZukBkMRdZqDD
Mig5U3BAmOqsj6VAJ82xQuX+ozGJvTCcg3HbCDcYQuKXLTYdBcJd6eVQvo+uFuxRqvQYK3tR2/Yb
s/eWWUwyF7mXwfWjuyRZigh7lWDKCSGEKTm7epmgB1C0YmsaSxctXuGNfSCBYdrR6KFhSnWclhRC
tvgIieU2vDOZgyUbB2rwXGw4IA8PWoiZPDJvjwS2kyjJa/YmYlxqOr8y3Aoay1loOQ+vCS9LSk1M
KIIPqB7dDreIP7Q6SDdSiASzWWUiFxH5iE/rd331oslMN5AJQPqH8l5R0CHBO0Anw+3V5VszqW2x
yk6izvq77Uxl5/b+OHSdK21Mkpti/uGuW0okhdN+SDWWzvbDwwgnqycORtS6NgDfa/sQkUDtUBsN
akftd0F+BXCerNek0bNHlCTNkcDEdHdf7gNVi4Miw9lNy0wb59/4Zr2GJZuvvXyRLgqGinQgwNPF
a+XB8jI4DRbITaD58N0vrRUq+rb7nEpv5gBETPk4ffZQpN9LS6aVLoxELO0SNB+D5TIR0M8MZlgv
KFT6ZXSH8iMSno+d8AYS/j+zWwQwKMi6C4rcAByvEB4tvAkX0BapRnAc7r1lLmZUL/jCy4I2Fihs
HSUS22BxNC2+1rZ/G7HhC2rYxDGXZrhUX3z1ZnlAAlK4bb1XrqyuuRQ9bAxbrMJA7LuBrfcxw5s8
LOwcJxMUgcjbmfArVn24nvGG+I6dcFXkhn3s5fJiqRPpmbGd4vuOCulIwVvwoMeAEpeZlVSvcEm6
fie5dNwWaf3mCr+A7SSoG9iZ8GX3fu1Wg9YA+h/WIbCtmZWp0GqUuWjkfBz6GfyRJGz360CANgoc
vxHVQrwV7hd1Glys/gnsXMxjdryZVrBYX8lSjzQY6GI18SkUijc2PROxLdONJcOBxyyeZNZiRe6H
ep/cllXNgiFXW96NIEX+2nNrRwADfo/Wly1FfcMizMDiAk6CUOa8XOBtszteEuqqv2YIJmRLkXMa
1NY5Wd7IrsV+oOOvo6QkQ3kjW7vbF+gsXE8LthC8NAKc3y4tzg/BTiJEGZa9/QybES2xv3fW+xPk
qWUvy83ZJr5T0oMj/CmelFEQyfp3V+F5vVyxePegcDEzlCfiC6FYJmhNAfgf7u0zg27pgd4R5+/p
Ec2Z8ogAcv4Z3pxM0OcmjphdN0ngU5B045GMAgvcoQkrhmNl50hQFoaKMLsWnCA3m7sJEJuGxKk5
IwEIVBEu/R+HGabGGD4XPbIWtxnm2jcriTkQD1U4EjeIvUwRoFiPLTjvDaTr/Zg6bDzuWiF0fjBq
TUaEg1E3C9KXj2NBKsHfKKYNT5hDkRAyCZExox3mPE4Z7ohFpejrJeYytpDCwJOfZvLYEItEbJMw
li0iZq+cTL4gNgYo8smm9IAxjFb2e2THAGX1KQZe8OFZmHTOgjo4SOX+DnZQlgA80crLpQgBjxdI
XcTET5zh53BQLSvMPIunhYGPT1Jcm9QbYnUEB7Ri9hUvJ0xjC61MGZAkwasfPsRzWS8M0ifg5/4h
KS/WAf/4qUwaFKD4fy2uEpUPEIAB1YXQJ7sXcla/OyvDknpbilg5+wAhMACCdrL3Oa2cR/qiWDY1
jiJb3JbFZgBWBZf1y4sIY4ghDmPVGA7Wg9QPOI1dUMB8mgc4M/IAbsocCREoeAMn5OsAUgaAMnMt
Bj1+rhDKHVjN29MsUHoqMpYnp/tQ2hIdqkBXT/Z/MA3Pf7xICvLOBO88JjeBKWM1ByAoe45qkr4S
2g6LU7pOy1NwX0t7QUoeoCHJ6vY2I4KzPE8Q0hFSC8P3mdaKZSXD7RB0CwUau1igwKfwmU3AR9LL
nFPoaz996SclKIkDDO6EkNRB/Q1/BKehMRv9tre+XMnopNt3GFw5dJg7PXH6e11cEnWDhCbAu8em
k7b9ZZ+cLmSK3fQbJPtl1+0Gb2ufTL7MpxZAFYK+3V0eBan8MhRpS9fzGArsINbY0LFM8tLCzYhN
35hCkE5kwqEY5E0vkHruYuXS/DriUWbYFjOrKfhg+zuJ+XGfBG5wAF7JhQq+xbuiazi5wuqEx0GW
Aw6Gr4gE3PvfEcMrAi4v3TZltrJUeOdASuUjrKz0AmgEhEge5pmv2LPNiLUDCy6FwpA3fOHuZ1vp
UwkR9AR1zDMlHjI/VW6J5QHOGt72uYIGeiYv3JOF0Uu4kWjJWoWsWPWP8ODsFPECwtYNpg9Rm7HI
SgCNgsOzX0Fj0QgJkiOx/oVOIq4oYDpWfLXm7KOFzYoSC23WJAt0+nKQtBE7cJSS6oIUpt+XeVq1
GZPkXHGHZLMEoUVmloYkWdJSQYzBLyNcdtWABCsmf5NP25YenDzxxRgOZbwqehzo7fRN4LHghO4g
wWdsSUz2J2Zr6Gj6K5Smy2L0GMrUCVhMdRB/EJni5i8zme5TqlYd2lQLwpe339kad+oSKvEZ35f4
SNeSrg37m1PRk5+x2gxvQD1zMXZvp0zRkID8Na9Bl4Z0AbHRPawqMC76hSXX7gGOuRIjMqSbO6OU
jLaH/Jq9Tk7r1F4Rv9wXCxvwk3idyeC+aGaaGQ1FiuUU6beZR1g6RANZCieMwx4cWnQuLsBPHMDW
nAGvJOvMbM8BX4dnN2E5CTk2fXuU6NC7NlJycgZT2O/oUxOBzn/iYCb4ooycqOl11UHPm1Zwf2S0
H+GXMG7R7MzwRbwZKwfTPFwqMUUQtxz0JZRthHHGQElfDQOc3v/+l6HPlVTPpzq/3zbG6ZZ9DxkP
WIi7IV3ALj1JzP751QO2q9Z0TJ7f9Tfj2LpjK0bNCb9XsR0W0FhHOgf9HIkbvo8eE223ZYo/C/ef
NBwCcDxF7wTx92hApi4R3AzUpL3hH6xfMNPvDOw46m66I/2JdMb43o3mkL8u3IFRCM34HYTUVwub
PBnb/1Gj6bQh7HwJicB8jbenDDvDRsT0tI89fh5NHpV42UmeXr13VMV7AAc2DYgd1dH+8VifLZu2
MhEUtqLb44lIDKuo1fBugEzRmcZInklfC7YAR7fypH4pYiW840F9uAqiyua2mx6T1uuszAA1Jnq4
oy0fvv09pKMSrTF15qtGgP1NO5ACh/68x606zOEV4uu0joiuJ79xNyvEwZD6adeQ5xE/ybmBznfk
MsRSgvEO0HJh14BGIF9Ci3z2i5jIA+B2ZREyPhhiiGWWIP12EUgpqzo3shO8/egDCBNGesG8U3OZ
0+gDqMNFACz/APG+wwNmW68qjTbtfNqFTTrIoy/h4sqGY3QXXwdNvtKnw0+fPh7jFag3BXBub/jZ
H1e6hH34+/E297TGWxGCljB+y7AxuMH5h/tBf/FKs6UBvwAoCwnVQzijdBr14c4RoA6dhvQCJvKC
WzGHU9Z9W5/KOPei7wnxOh17u8ibq+LvQyZxsouKy/8i/De2pf9JH1wrcmo6Xi+jRRXWgJlchsLm
Aa+/ghsKQ+yIQoC2CIU7uB0vABz3atDvIVXmRjp827mTxKmTwqXVIwMsZJBFfoaqS+lK9/T+d+of
A96S9yatvZmS/+3nJ6G4zkmCJ5LwX7IdXQ+YRVUsVKmmp6zqUIrdI0IB0T5wFzmZuyrAGr/J7KOX
S6HV+tNX0i8REsgnLsFbFMDe9Wv4hdIRaMv3BlYFtVFA45ezm+eHhUs/ZYf+CPn6e6RRFyFAf/uR
6pwge31x8LiMxKMOUYpk1ldqouPw5qvYE+JK1t3eRq0trhizpqOve25l3/zOGmuD4/Li7wGOGc4k
IPXFBynBQp+zO2owrENjkAq+oR270KwKdovzabnCrGKqOv04ucknmjtgiOTztUXTDsCl6y6y6sI8
Mcosqs5cgRFS+pKx34eKUyx77n74jACH3hjdw9BDzs/kNtVSIc0WHsInHUHVRNgkDx/4CvpzaT0j
WoZUmMg3xNZd9bhxYbZNOTMfNgbD+pBFcDQZpr0wMq9teMDt1EhJsk+ENoYggHZ1unc1S+4KkoJt
SBom/X9sgZFeSLBXVkK4oZmVYWpJC+F3f5l38kk/bkFX7JZtL/1zmmWBjY89BqQ02qBlS1J/cjz6
67jEhwBkWJ5/TDcqxqWVJxdL2JNcGqECnvq8iDHh8Udvl7Qf+MYlf4CddJPVwUtLjh4sFAHGGWeO
CcfNx8GIClByjD3ycKRnPPWPc8aikJqiZl1eqJEoGGmUtqjphVH1Ib8883P1E399xeqQIiXMNjAp
YwGZeDOEojmEIq4SaKxF9kNJaV5ohBNw6Mp2qYa/NpbFV2A4meFy8qugIz4b4NQGPwCEOZJSyk4o
aq4GHijI71hdsjKk4IUqS41IYHcyUrQWRKLjUNLLL4Ww/A2w/h7IqhB+0UtqIw87M2poOrjsgpJR
XoSC/JtXLotoNwWogEYQ3azHQIesXgyl21KxzJAS4mYgkHSXSnJSWs0plgrWbGfOwKZPvtoDvC75
Ye6YgPmfmK3nvmLO7/St/LqWYP6NVPaOQJuP7MmGPJ/oVMJl5+JqN0C2lwthA0sH3pwPgUwuY8jq
J+BJW5PKLaZXRwLXSR4hZ6BuMzZYqDDCSsGAFAz5CQX6bS9SRm+gkXnaDQ8cCgzdLNYNlACHFa0R
6DXrBeJcsF7mUZe/IShfR3yQP0xRpxSvEHdpWKB1EjV5hjVJBblCepE25PacU1VKndK1fg0NBiQ0
CccB3lU0/gUBMgNZ1tL/o6whhJ5tUg5UOhZnvwwLvyzHgAYifQGwxPOTSEXr5GGjv6RdPf7SnoZ7
EyPA8JWEpieFCo3st9eeqReyVTheRCtZQ7SDWSJCvKSHzNOxswJv0xUs3Gv3C/4unAW2T/RBywBL
VVtMS6FKBZpxHEkVxdRuRnLrBZ+eEhXlIlru0ecDQ3zhtlEbugw0Y6ip/JBQeuTvFWnrXHXvCsUW
zCvqThFua9SiQkvvmHMZx3VJ3uP/48d74tKEqJzp6DL1u4tvBeCMdCV3nlgwklCV8WolemlGpyYr
ajacS8/Ql/q7UMFUWuaEUyPhevYk7ZVJljVsIVGiHzwyW6QEFMFCpz8lOmkSjj38aaG6Fq32HRCb
DFpk74u4IcbOYvSscdsvyQF5uNguy5B0QS8f45azYIoPYsIr+sMagj88KBSMPCED0aQA1fYowKFM
bZvAiY44trQtGWhdRYugT4CFZgW3SRFqFc8fIe6Gy4+w0oZw9aHUBuYk45cXWTGvXMa3c0X4/Q6S
ciVAIu4v3BZXuWI0+2/cImYWVOV8k19itPTokNx9fNUZHkhXGZ7Yf9aVkOGoY80boz9/9uhvd47w
ngkH7/Gccpk53b+LJIYC+AbaDKOrqFt0t43En0slY5SYMXr2xdjgCmFW9hD+F9hI/DhcMLsC9AVT
MZ5FgDqmzzMVxWRNG4x24uxtKj+7DKoNNGtyq8Q7U5zFevYHs6YRKnmp2s+jeotwbSmSd1kMT5YM
TDC5eVJHHUcI6oW4plK1PzEpZMTcHO9c9P6sRueGpgFLPt6KHvywlruMq+0EaGpZTHi3ic777PRe
LKgyb6Ex0FhNXa+H697e7OSa98aETh6bi9PgHytNRtgZ1YjRdTbaAC4/iokx9EJa4vFxBDw3rrd4
MCy/GDM0zTdxGGl+zfQ+RsDhbcwMKFaqJP8yY330396VYUS8dd1qD19MULvA4YGBxHlqypSALueL
9Uhl0tyTF6Vxu9SlgNxt5zj7AgHYu5D59PhcimoBy8L2TgZUVCyt1qRiSoi2M+5MHBBfx9YKdIOf
vPIKGE6hIxhnJFUo5oo3k/nGWJaSz/Ew2MdbDNRNb/nRklpFNkjBtb6PGm/zg1Gar01R9yMgqTjI
ZJHwXsdUHGF//nYf7ghtI0blBxtE/+PQ1Z9DNmhT+h7FbYTVyMCj2saxgMbB10E7Y9P67LhtUC/u
MW01LXuQnrlX4TsecHCmLUwToIbP+O0zJFgMN0V61CEEdjVXAZ+xj8zrsl6YizslVZneQ1aCfwCz
Qh+4svfr4WKJXTN6U6YjXq9mcTS+m2rwmoGvtqmCbiFRjzBIhm4u/hhbgNbsCNHQooDFaYTILR/1
8DPrcGH906SJUbEJ0YEpjG6F6yUoxOSpGSqqKLS/wuM5rJrDYwdOURf12oPKiPrqRif4QiehESlD
kcTJz93Cz9HuDPcxgt/R2ziskPgxfVqDCTqA37miKoCZlD/pY7VmSO4oBRvRE7sEvl8xjzTRh2ry
WEk1sflpcoU6CyqMqo5WEHUihw+9IeHgI7WDYCiP9509wa+o2R4TYLMjgnT8SuRAFDHSwpXQ0v4F
byW4+ruhOFKwdQQPu/vPpQRsibFdgAUOA7hDxMjnuAUrhdj54Q7QgsXNRMIm14Smr+K2GUmaIdam
otVjLaNZS9pKXxwWCCFrCu92gXaEevYcKbhdYwrgFI5c+AZU0jcT24ECEUXDGy75FTD4/77jD+TF
CzZ/oMT1cCy2OtdIvL/vUzpkMx0EnbNbSadijiP2HdI7usOoLUBAVMio0tLdDeNDcsBspeMykYRT
1gaevTK35GE/AHdkye5pKbf6TQCBaySgwGJ+9Fv915opBP3H9ujjm7hLLvhqEO8YwTnGTSOtnBAR
E3ebSw4cRcdZPhFi79FXAmmOS2kPkuA2hwy0haDb5r2gtyKpoD3widQAs4BxnbIGIfxy4dAPc/Tv
fQGJlCGmrv4+aoRl0KCfH7+75AAFF0uowbJKhP77Dtp9rWX0diACeFn83uGbSteGNAWMTbUvWYfZ
nkGyCTX+wMArw0UikEhjYFF54t6eg77+9Ik0Csmmthk8uvS/tvh/b5TaTh5FdOkkH5uteN6e6ZTB
++FLB7J6uEqCaDbDH21LsqH2LyNiDVAdCykO9Tu0cx5FWD6iAQBdo71BVYChERkTFNU5AM4x+AiV
9knJyAxZVAQ1Ca3qZMJrpckk9cyR9OllLoXBIikxogX7MLr4EX0yDmqZGrZ92QzwG0mdAxvSAmrc
qvRVDmNugrCFWQFdhCHAPJub18OWiKYyb8kUQjgc+JHwmWR7/Qpqk1oH5efFoX1vU25dKBde1B+F
WfvYDlBaLYw8kfrOmB0NUGwoLVwFymwE/ZK3ks/HChKG0iL1buIr1qJlk8A/FLYrjF3SbSlA7iRr
kh0qIZ1Hvko1wnQ6bLTVdSI4yHbDVkA06wxUCyw4oH0h/Ld0G+RwKayaDwan9YGSQWzHbeg8NRXI
C87ooGmdh73tYkp3b1rZkKGuYMcaMO/Fb7vMxplqTAsVggIcA0QFwws06PCadibFSXqJrz/m7pin
mdA9FY+JD1qwzPP3pkKFkNxVY5k/+5TKQBCoSg9ZA2w8p/RroJQiN+P+dbzOBCmuCd0GzRilGxiA
UD/fCAHI2cUNSjrJ0ME/sL9xa/KBsTSSSDLDFiGLtoWEFYIdSTgm+G1Q+L3bxOXqSBIMdkcs9dXh
f7pSeyDP/1zB0UMH3hscFWeX9YC28BId9Dj+nEZJAl3i4pKD7/A13IToq/b3BzgZvA2ptRjyS5nc
cvHd7sGrPGHTeUV5RinOkU95R+bnGpTLcHKiViDFYXPN+DYcMO6/B4m0+EWab0RD8a7FSViMTDG2
xztfZPTcFBczzZcxVP0D0+f/RDjE+C+OqmHBgY6vphi5D/4mGmL7biBK+4/IoPghbHAtmr4Lhweo
IDljmZl+OHriKnytDhgxBHtn+DegHTiY/F3MS9wiJ+jf+4/KYNBOxtw/WrPmd4UIiQG3GpjxO2aY
bYotI7OZTgHp0tV5uO3JqOjf5tpKEo0GF3IllsenQNXtOu+ucOBtrEaPGEPji81IRe8Jg5tE4zJ/
xpWCevOCofVlXv+9gNBIVunPMM6mFcKa5E6SbjSNzgzPT/9NUTdpYE+iDZk3CwkZV00Me4Za8uA2
mVyNZr/eoP6C6+6KH2ZvqWyYiv6cLRwtnqwxiHFhLDlDw57kVJEZ2mtGknRT8I1DLVMBcIms12qm
wxGxGOnJ3xC0YWw475vIEW1bz7T0TNtDTNbht08gz4hSpxGLJHvJ6BOa7ez9mfRgollzfSbGqPxA
a7vblMCJ53E0s3/blX4rYwUxjgzq9b1wrrXBKsCL7k0pbF+muPbhjid4D8/VxToRLGbK9M+4hrwK
yKP2eQHIIGuLp3pxzyGdz3puFKGBYyoW0Abdm0zPenGL3jmemmLmDDZ0NpLeVlSiJQrhwXsEQCIR
4+QQL1vx1T5Nj+Ee2pOVUeYTkX6t9Sz7hSrCmZmw4ncbeLMDJJOQdJ9EjNusYhAn3Jw9vJ0m3ARk
6h16+z3c9htbce4P6CNDhHSCIt6nlOMO1Xvhmstt8Ji9EhBc4VHipRDuw70n/7pl1NGuGkp0E1Vg
vpzNlgjJEmxIwQCWh4Hmtk3I6EQ3OkiFaCuXCndg2oAOdxw2HdSw08qc2DAEazreXLo5NlVDhuo8
qSy6FBlRdw7BSe/r/Q6GKAI9tOK2DZRBBxmOxUe0tfeE8QGnEdsAvcZ4wF6KBpNLtN75zIGyJsW4
yaEBwHKGeq9zjZlsAZfebQUVwyLcb4CNoE/DzJ7MIlxMR5fRos+np5EdreXmOb0U30fqTF7uxEUn
0CLGTiR8MFOHpobqCd8hh+jgSgPwNAvyYl5n+YtTYoFFr5vwPS7lHx0NOiumEgnaDO2YeeCcb233
7YgkwXabflTYOLL+RAjqmr5eIFgVyJDA3HYUqCH+2ePSz+G649opXnER7JKEmY0wM5IXhun2NeAs
y5FieB7s8AxEDZjr4duJ95t5qsEHmh590Aka2HjekwjUIcRWKJM6W5hghG4tRyVjBCC4gUZIFHNT
J+/wqoP3QA3byAFIwm3tr0tlx2kY8BohI4C/CX0frEu4VYKH3bIP/jIXmJBt+53tQygXBSJlxJ4i
9ruMlm0A/1eSzCobLAtWmZEQi5kDMdZECSJvrosSYH0cgpxZDUq49MMO5GLVxoQ7GJWcijzV9jiu
gm9KUEcIlYB7Wr3hiZFrrsztoJ1D4Y6V803mIYh1Mj6R6+YMF14C+Z8MweZrSEYI4QPNHOrWwh/0
zJ2LOfEQ6vEA7YmB8IPRez24MzTKf70JpCEVC2d2g7/JNAz2Iu8T9EgymZYtgUuhs8Sm6YDGuRnj
7ihV/rF0Xktqa0sYfiKqABHErXIWCoDghiIMILIQ+en313gfn/K2xzMgpBV69Z/oneqOanlUClBr
0Yf0TAcWRKaKjOIKA0V45nTCMtxBKNgoKTgLKEOpPB4OBOMb3L0M5QyMG9fxSJ6esT8bCXWleIms
hfPfoG1kOBtKRbbh7VhYkFcq4O1YxP2HyXoNRYCOe2duPCl5ILbY9PafIc+ZDjpAXJ2pDGeBbcU+
Y6cdqY7RNl4MpjuTj27oxz0oeMgax7vVAaM9Gz24gWfjAROVuj4X3fYXzc0teo87/GRHdENMfCmU
TmuoW3kNXxijjPyG+S2dTexUaC6yWLKQq0q6dV/WizbpHUPdtn1luW6EIr/pFFgPjfsEQVER7VOJ
GwkmSlJTDTIWxOC7of+dMMx3UyVCKBSp6x5uEvhLT6SvKeoZTKiH6HdkKfu3NqLvArC6eqrVRLrQ
Ic6ksu7JxWp1DbjFe0xZ+Jj2TQ0e0I8Gw8eyD4EYl46WmLkIkRFaLfeIHi4IxX2kTrIbjdc5X6TA
jhG8iDBT+oPSKf9xCiOae0bWc0CaknLVcYC7WROoJ2ksY1wJjgXobo7Aw/Km8URMSvMajk0Fq7Jn
1fkz2uNnZmynSNT3zsNVrUgm/8ttPzWscJ8LqPOPoMsKuCIcDzdgHlk7WCzqoBzKx/4E89Wxpylt
b8ecmq/g7sCiYp1p2KhX2QKrAOaZmPieYIJRaf8shatgcaYs3jl7p8XDQtYPy8pkb4Sb7UgPXZ4q
brvSNn8moLyMdacJT3dgrH0UmqgiNc7/V8MfZIBe9NtmdBP0OqojxcKjz1w2+Bq4o9m1FGP2WJTp
biiqxV5yN4zeDNh6TFhce9ZyL3JouuBnR1qAnqDwpg5koEsRKQxbfo3xIzNDeCnyTi0ywqA27tai
iehzXBaHh75B12d8ZghGJR1Hjn721mkyzYPuCls0oQzTuYBZc2D6SDoVFQwEl7FwwL40tTobgr/j
Dx2qGaQcs7PoYnJmSHoAvRdzOYOO8uuICrIvukjKHggdn3D+hwQ1qr3GEyT2Ct8hbaeVD8SKBmrS
F5eg07LrNqxmRNsY9a6aEgMm7eC+nPgkTcp9TysOzBhmUDjfSeW6W5/0QDlEt8DwQUMe2jdT8gqv
AfaazUeiq/gIGDTApFxgGiCOtnwWcGpAyBeC+TZ9wmrRhlSAloTMvbbevdBnnA3oBEgnE+2p+Dri
I0rdj6fkvQVL4snPQ/8UZqbf5R1vVmtNLwUP2co5oB7BdUgAJUwLnPpi9Eg9X96g0Fzx9GpDzIYw
cdf4A5ZPDT41rb0ODkYi+OpdDNyy+q3/XY8uVPtMpYt+/NusMe1C/Y5ZsAX/e7mvtPOIE8HxYIIl
bzNYfdPG8DjCG+eIhvGl3XpMOxzGmpPP02ICejtkPtfws5TTQUN/TXaze0drkubzx7fyxy8clYMx
L63jm3aFsU+EJH9oGMJdA3IVZMLebHQP6AivYY//tZdQ69uc8I7JfgZwTHQWp4A38djud6srUH3+
QIP4f53tvQZvwjGw+/el9Mtao1HDQ3quD+hO2se2y9Z9h1NlvTEFwPFu0/WijhWRJlm55fDJ7i+i
P/sPXaMk+PXDr7dbUP2GkNRcWdNM58j5cZ7qSMZWxJgOSRIKAgBGM2Dvaru1NaD4/lvdvac2/MuJ
YCdYfG6o7p4wWE1JiTQRZ36WURLCYIm6XcpLV2Q2LAnC9t470T7dDhvJF8tGtkXxRhDZY0CthFMk
zNWv98DyWuB4lCgpZ89FF1n/zpFam2LXuUCWceZ+RVXZXyCEguAxh+UJQxtDqCbb/VIZPWffv7d9
ALUtGfLmw21jhY1dghS1glgCicyOLEPVFLOVg3tOF2+TeuBhdIhxWOElz8ZxHQN5ek/vzsJGzdgs
qDtP7iWnhgPYGsgZ/OEeWRsFWBXr/DP2uh35FvBRFtTr4k4vgjA87xopY7Cep7lPO5wgv2bHui+U
8eWpHx1hRnXBKjmwZu83+uIbUP8d6i8UArQn2j45eoMLbM73aGdy8NYpfo4mDleMCmU0959IkuIT
96Ltn6gxsTE4Tdl85ETu34FJZS9nw5bKqoqVNxtTzbYhnIDB8Iml1YmigL7Ew0+Ety7g2dk+xCK5
FEUl9mJLJiEalo1IkbAA9SG1ptLd2RzhKMuL8l45v88e8YPLwKECkrSwb3czPPeA5RBAspePb4CO
cHkp1iuQLU69Nt2OJ9QzktahX3wxzQK15AGfF4pXcgJaUNDyDYehbCJf9i5q6AgLXqDEba54HLNg
0x3yChD1xK4hRhs1iDcPposRjnCRFUiqZw4uJ6uFbBkuCDstZH8gusZZf4Eug5Jb2KTdOlSd0vtS
WKYiuli0oAysTlk3kZXJeemxxDlr9EDW/ZOODl8IoNoTXkTr5/1AhV+2gahQDd9RM9hOMY9QaZ5z
QNbbxZlhRHFnfoFqqE73ossMH0jxiDXLEK5trQeLB8rRrcHqUSL+7iMAkOYT2HRTY7iKq33zqdV4
0FOBUxhhTY+DL3AeuXmq/oRBISfCrQu6ygM2JgEdn6h2qb2hvpZwHFBfGcoU7xJpfSKIfDFQSus+
qsF2M2YNpwupxHs09Q1lc+qiWHB45U+Hz/4kY4GD5HkxwO57Bamms1I7Jo6sweBktlfkAfRWJ3LG
ThxS8PVpFtun1vqY900PX+ybiw0JRVlt9uJtzrEKFlnx3HASVoTe8DLwfwvUDEw4HuCz+zLmGafy
60bhUPU8mZ+iJJFL1pADYbhIL0h3SM7jI2W6+MgftduGwAuHDIVQhs5uIfk8d4ZBl3i+r90YYWp9
oJ3C0RFWeic7BX1OtHOLgYVFLCHXQ45fwxUhK+HNPDtk+8wU6Xjx6u28P6Kz4vbD5rrPSlYZrAW8
yjE6BMgFCO0u9UCaZBITeAoexdzpZLUl3Px5gFSGaxqXwcNa9U1y3vSS28TAnXSJOFwRbRikbxJV
RWDew1tF0mYmJPw6W/vsdxB0qUaXEJU24RoY9ZvBYgK0Q3ScMQ/25HDwTXOnx1/6Jvk34Flpy6j0
9p5J1Z52pi0qo7QzVdImbaMINbHZM+Be306aEmIpc5600lbacXslcR6YKukrBY9kSB7qehteYZ5d
iSxRcyVqT3nlC8v6yU573LCuuVv2DH44aq5FqbtbSlTkzflDVU6qoISidHJp2/gPRXtC+LMf03nT
Ijdl+fvSHlLfla/e+kSscFISKy6Mg6k4nSfNsLQ0qbJLuxVJsklKgMzVL/moan5zyhB34ogEQ/Pm
NKdinl+Gf+xDJbl5Hf5ehneJGBqksvmAQlkk/IrRLclJkYT6nZekzOxq/UODybn5rxaGYCpJlDcf
kvrglz1FRuNWzMTuS3HG7cBVHxKE94sEqki1x5COl+5Cu/OxRAbSk03OBSZzyhm/PGwzCEHEVIwI
KzDcLeizlVv7+JGUDja+S/KhgyoCno5oZVJDYoax0weWsI1pw2WcLhnbxIJ19Cr9B7DU2iMB3QMA
JNTIk8y3IwheD4/m51r4nGSw8+7H7DISNLkK6drF16y7PJl9XyGACnjRfDtzV4F7h8m6o0CHMQiE
twe4WWODUNkS9DZ35+QxKZMtjnyESIOSH3xeHVxWvDXENk40CXRgleDrQmgEQcc77mMeOyIMnt+o
UQ/+smtJId4TPFYHkQ+5C0b9S2cTbw6Qe/7CZ0XzbVxSXgB4FBh+AVRNBAsEcE5yi+8D7P0IBIKK
clNGzY0Y3POdAMBfQ0p6gkAAYWkYchNmbyP+hPJqgulKcN/O+MNKBQOTBminpKrWBLJ16WJW+hEO
id4iaLPFh+qYJ4eARmBWiXbbG4wWTvTh1+cEz0robpMdq94f+UDLbUJY3NYkkWwJJEuLEt4sRIK3
v+PnK5vbxCj4F5zHQxLb8C2RQpJcxqjgqTWwY+Ukg3WyDEtJgqqwEScqm3jJg7krxLTwMXrwNdoL
XstXWLDxp5ZHIUF/fDuedcJYJDJK0s/ejny++ZDbifE3xwtgONe1XdylY/kWBkVPLzVmEZxMqcKw
UPy7Yf58W0rLYkuopDQvVNKXnhP6E4Y6HUSEAKaMBlKkgI7pRpvp3kL7LEB5SmYYa0qaX3TX5R9o
fuyyv4vNLJM8wZOefuXNUrgOPAJOzJWeyvsS7mQT3MbN3WoHUtg4StM2kc8VyrOCIGxywPZ3JN9B
Sm5pzLe9AREZ68b8pINOWyx3kpOXS9KeZFwhpyRtiqfHG5LvByRe6QQlcmFnA/s8jh2z5ZzTl5j8
XLHV/5g94sWhnRhzr222cuJ9ja0DG2CnQ28uoYvIV3ZTBLj2Ne8XsBoekDpo6RvvQIgUWwd4Opzh
SU/MAATPJqwUUZHFHRgeCB1m6rjPIsMwYCCJ37kMBYHdJYWOvV9fxgLVEwyNNk1QfzFNpJWk3dbI
IPjVYR5XXtxeMHsk1jBmVL4IknZaxlJYKjMcBJfn4bJOSTSItn5NLnbNz7952AMrBvReI2sIIF3r
T5fZwHsVMk+B0mGezFrwTHr6M4diAndnAfLvf7jmnp5LlN/LPvwCDI8sL+Swc1dyyZI8G/T4RWMA
sYYL3On3jD9zcQ+WpC8kIJjnvySDR8Jd5NN4FiyOt9tcCJfk5LzsB+4K+lfVmsxT5LN2jX23vlud
yNAz8BJvLNujzuhqPWTJymS562GhCJEDoV7LB3O4eHyJOiXkyhg8MoDqkJT7EiiB1Y62OFe+ZMli
Gj7snIQzXIu4dBYuhgz9N0Febg77R4Xf2o3qkrjgQqoBJeyyw9e0wVIlfYKkkBvIGkeswLCbXmne
SUogm/Xc2rK/4zxo7JeyIRKKqx8nZ/5MbjHGMTf/yxbZ0I7Lu9OlFJeZxpbi1OTJogmJ/m7sHw39
iLJisuUQCa/ZZdfhQMSGOMJnhnmnaK2rOYfX7kLTgJ7NdBlE9wnQx9zYsoRStbCFMzOfPhskDRPr
xCzqErG7hXba0Fs4PfA7tG2t5oRp3FTt9aewHVzje/bc4fioxT29i+b9t+72nZPzSNuLKq1qCEj3
fFCI3QOhf10R8yRPFDu4UovP1EP/qWjhzTnj8dM6AqnTM6nQqVbmC01CcoTOI9EqbXTVODEX2EsT
wIGZRNDZcboX/Y5IWeaRaCdEmPDRWwMU02i4k10Oc44oGhob8Hm8Q5eVvGlyvoZsUwnkNDkTKdgF
3lMgZV3dSpuP9wUDp0Ir+jVONbOS7FCmrsKOQKaFqzD5z5Kfyaop/p6DtKQ393a2HgGLLDesRRK7
WZpd+DvdABswt3TeHf223k/b5nXKZos+g9j2B0au91JTWTfs8oKQo3cyX58fT/C2ujhvCnr0oAbP
67U3ehQcDAx7nqtX1tibD5pGwTW8Yi9A1PPTmU/nw9MfyXt1KFGLLY6H8IBEj0TUCasY5DHpeey4
dVj42sLhkw6JUMwUFhUWD9nZT9hw6/GygcWMKfau7MyeKwa69Lk6+vIeEwjADDnpt2U/lajupru7
U94MOHv3ApR2zXjVMV74IJLapKRt9wFhF+yS4pbyNpaqtIaQf9KGTRefIEIiEeZRvqIO5zeNzC4U
hWBHc1queCjQ/KEM5ut0FlX/QPdETT8aZtnC7hYaN34Be3rJHZ8UXNSIdlbGMFiTOoZzDl1Tv6YL
wBsozSRfQUoFu0aTiJfmZHJy29ToLzJrIDsvFH3RwHOjBkT3MJrH0QftnpYY/t0o1uKgvwakddZr
5FIDjrGb0Y0OiPQ7a1c0rMK95gphD0JUvnLhH+NF17JpoDnCAwGFak389AAwBZUr/VuJKf0BIKU4
5glof067+uJKrwB5SQ2AI6dK1gRoxABz6D8bgHSlyyvRYHUYF2h/4CQI37pj9chNE1i2ays2OdPJ
J27Zbw6zABHIsUyox1i+YGfPi0+vOqd0YJmRyWWbIxVmaySSd6SLZz2jVdqx2tb9bNY0RsdioFVy
CKSrtvpIEl179aQpE4BLDoAhP0UjfHsv1LOPlRyIvlTsVOfDNk6iEfWz3Tcl0lbq55tz9yXxmpYM
WVJ0fm5mq69vgy1oNREiWnrATjcldtJf7W8aTaA5wx4R4QqNczCx58ZwhXDXJsCRUfP2mqsW2jFp
2tD6NyvsGfjmXnzdEABICxocNeAoPuUHkGc5SORPDIuzh8UTOqurDz3d5HylUc+njfE3RR965/6h
Aza3QzTDLOBP0xMdKI9xcLDprXUgo7hdwgfR4AJcwmdab5BuAmOB/2FsJWRvXccGRfjCOD1KM2L7
Sw1IlBy1JaZNdCB0H6t7uCiSLy2Het2BorFW+XIT6pMUuoUPcwoAFvaN2DrJM2kgFW3RfssyPBHp
DT8tGqYyl9mww2IsbkXSpEdRkSVwifqxP04yDFFbOt0badzjJgRbA1+jHkTkYkYXM35aTYgMKOXF
bdXfwt3CynFDF0K4JvIXAB9auyVuruKN2BfDKwILdn8YbognkfNu0CDvT8Wc9/zr8XKpyJkaXX5K
XCDqSXdKn3NLLI9eIzmwMLJ15xF9HwwgccabQn4Q4s0OaGEwhJg/ou8pkMVWvD9K64N1AJM8Q2uR
fSZI34WIw71NoIDskqswQUSfcjGwhRh2gnIl4j78h1Jc3Hj0+DqA984L+TOQDm0wYNwsWePghUAD
OgsBEECL5sTMmE2VQ6u1Ydxnx/TMlGlq6pLm1Q0sEmgQQ3sepH4N0XGw2JQIRoTtD96IsEko+XR7
PMmR32t09gCcvOjnO9aE7o+SnCZHQzSKzrTv3aPFNWpChBHhtCBNjLUAz+Bi+hL8kAsSD03BEkHy
ae3TXbpq08GHGEII7Qj5gut4z2Kwi06uWNu98NkSqfgl2OYc571eBhb81DnrgyFxmt1qdj8CxOWY
aw9MSo8Vs5FCGsaF9kcP4ITi0LY5zv7qYLb9EI90inUKavmpQ5hy2E0PNuCU3TGYnmmp8xf3TsGD
pwB9DHq0I5QQwDi0JkWL5hdsKfwHQyxRGJSZg+eano0QV2ErlwHzJTQCn9xC6Q7+821DqMoaLqAr
9AxY9hk3StGfY9PTAXxRJIspwoaeveYzyj4ECABX69mAp9IEwN5gFgYtH/thA8uwB774OrYRZNId
R4wdoEHmWHacnayOr06+wME9YEyR3aAouIM7pd6D/aZFwxa4zuaGR2fiJVoeotN/Nrqt5NXSJvfN
W8dUj2JP1Kl0knZgTQInoZglGZL/gFrxvBbygGlBAnWdDJ2wSHlt2mK4CSQj1v+X6/ERAfLQzky9
zgS7KQl08dfjMYQ9bX0BVt20ffyM2GmARKWZqrhOdrd/3ErUoUj0WCL4aILbttk6pOMr8Nc0WIir
A70Uu++JfV6XgS/y10nA6Jm28Ol+mmwuYteApoNvY+DR4bT/UP5A0JkbrIEgauKE60CApBXI0PWQ
qToeIDYuBBgDGuBiRuaJHR6OESCIouzAGYJHJu1Qb4T+Q54nW18UREJVgo8ywrWFpcGEZoIGYXHJ
JbhVKC4iHjlrGpwSRByAOoiNBjavZrPVifplQTs3A5cX6YgnT/j3fBNDh+/04Petxssw4TwPmgf8
PG64tqFhrTNpM1bEayjRLkB6DleHls0YybLrDWABYOGl62WORAQLlT5eYIlOioIOOtdFqN7XxqwM
DCexNJVEHji5GigV63fNqknnll4pftNg2AwvGIG4hWGZyeOCRM0EZ0NFHS+L+Mbr6g+KBaHQwclz
nDGrvtlkedtQTtDF3Ugxxiruk5ZS8O78guH9ouYMvxYFnLDgf8czoaN9rbihWWCS8hcx1ceuxKgX
BDPiCBTQuoAQyy4gFR6VHouxDoW1Z4orDbQ0HNXZf1jNG9gWrrENNXBxScmswfhrz0bRix7gVwhP
9xrbErNtLf34Hb7Uks8y5oUbDsMV+zAARQiewn4lc8oX3i9bg4PsxQHwwyvQ7LDPDFVocdxaojj6
090fjE8TRXMN1cCepwiuYqzdXxpA2n4EWbiSEImBq7L/LPtQ4FsmOwA1X401aWP4qNEmgmR9xPDu
nzXhPIXaSNEN0k+0YAhlxBLqDz328IoAA8OG5lLooUBsKHUwath5/KG53Jns6Ht2kX3SZGKiDQcM
+6omYAZaGet1s99M8vA4E6+Nw946e8fkDC3QYtcRCZZIrW5UprTfj2gDb9CIgEesJp5pZh33Js/w
ZIGfbIu2U98Z9WQYAzSzBohWS4VSCWx+Nl8ZNKhvWJGsA6hUFkfnaKLuo8Yw5vQLaI6Pd5BPaOzX
9PiJsc/brCwtE9nfA+wB/H/nt8yL5Y2iNmXPYShemU1DpdHn9TdA2lADYSNQQp+CbrJXdfraD6ui
EBcWUcsWt5gLa96dkhizEbxkLoi3QMAUKu6f8t7u2mAbdu3CWqD1bmPKZ6HcOwzFjfRlsDGJnkrK
pS4uYHAz2ReYjlfqYVGgySp7RHZWTqs1wrg36jftSIFJ8JXV5o5Qbi8W80I2yija5rexWKb1bSAv
SnI1btD75+IAacRN8lFAnSGU9kbE6yCsrWZWGYeAT2PtNn3Z2yQR/HXVhkCUwDtS7OO0j+2YyP3L
Ye3WeZXLXbpGO3qM2KoO7AU+MxWVwsdYiGP4wO4VciefY3zG+SreZW9qSQkJoFOvQZd5sQaKrwix
0mBv08UjB0jj12injV7sa2wuLFHJWJYPPLuYaRzgoKn/uiSibpG5/dJFIqDA+e1EKuJmZbilRnLa
dILReyOKPmCT4CKvVaaXSQd2TSAvVLE7jhrBVswGqJ8AndGkwqWBB9VL8eVdCg9bjH2FPMzxhYUo
YcLjyz9gWpQwdMThVwjQHJ+ac7YWHAq4O8wTOD5lvJ8xdjNnrTdwt1HZIiAxA1GxG4oEj62aojC5
CLcHt1NwrQxKHSXQAzRnASUITPHDH0ctfTpib6B60vZE4Iju8ZK/TTzHqgCYBqNXo7kK6NoPJ317
Ejy9AV0Xhg2SaShkQk+SvLzJ5OCqRBBBcusKkMF4fXqV0cvBj+U8qWYt77cLT58Y8L0cKtnEl21C
Nuy5MxVlJAwjPCv1y01zsumRdRhXx6yzHAVbgo+Dxd1+wyGy70RUQIJZ6omspk/yMaWdwMaXJBAE
PksiDv4+OH7YKE783UiFsfHYtIiAI+zzEs0RwK9a8TnADtQSur047N2tnrld3lANUGSjIaD67hon
v5tf+lo52bWsO3vEw0K21xZYkASM4YtViYXnnOh47MLlYfuixseO49dOaPxafamKqBfAee5/4Edg
/gqy6KkTRXSJDWNMNLD0t2vT2JwMZeExBpw2DCmOAOLpwh4AJ39MUpzZxuruAqGFD0S7xB04Z5fI
2qDCz1WcVfcj6vUfPCg201DkdQgS/n7URVnCYWC6/9uHNYWKhP6iW+S2uc+4bRadhJZ7aZKvc9H/
QGRUuuMXvT/X+m1jNltv6NuceBQORBTC67SZ9UYrlHNdmNpIV1NT4jGcmzFzJURQ8ODkwpPg5D0f
QQOJJGeQ6FRYeM4VmE0cmyTaw/6TttzSmhWkAZULkjkTkB4PG+YV1VtJWdyMH1b6MFuS8bcHm48Y
ilEfaKFRHIfLnn7yZqeI3Z7S68iZWoqFB5OXxcc+AlEO+VTfSR3CRaZJRNAnpgz4ervs97gi/PJq
9MvmbbW4bqx0EGUd19BDvCtHNFJYNw/TH5O0tsawRg6AN9dyj3EfijQtzxf4hciPfU5gTs9PBoZP
wxfQwbTYlw0D+MPoFgpbfX6N377oX8IB6hj4L0AS+IwVMT19a4ZWFH8N6WXTsf31n/5ykAvpcL3v
Wk47R5zQRPxSbkit9zo4jd0hUiKYIlBsPhPhFM6JFUnE6oz7iKEDitItjvHbRW3eFb5ZlDVdWDR8
c4F/ZEafDo140Uv6GRGGWb2Zz4RzhDCRDq5B+um9qODwHIMboXOiwhIXH9F2fuh84Bhv7mhEHd0O
I+ifucXRLUXIxlt8PGJhxWriTi9QvgHDCrrfcnh9W9LPo0nGT3YstCVizfhcvfGwPLq0E7+rbrzH
6appk5K2gkZF0uUx6Maip8VGP35b5QIrNxzpi57NSRrNqco8JwHtaZHBScQaN/amHV5CFCJ5+UCj
grMbn3rvdltc2+8XYcq8F0FUHKO5C5BNNs8VF/PylJb2wXjwSLQywiRUY8XhhMRXHb0IcX7gpeIN
sj3jlNMcOUQ3o5/drftK0teIhca28rTpA5qDOFQupk9xL7wjUQOCPplNbjQ0pvmshcvLYayGvRm5
oW3QOfJZN8rBms+I095gSHnZMF3I4XD52esWU9Cde3EeWCzxQvyfj3dflWN4TGQKkSdKQxSJD/EF
WcU7Xt9WZ4ZTJXGR7gNWotNMjOMWAQ+2QXh7NJzWHcLWd/1kHRp1seQwvlk/uK76Ada8M/SWXgcj
j+GWTd46QXcDbBtd6JaToYcQrqZnUVlPChpvvrj/bBKbM1bFPWbxiK2LaiCyOqv2mjBVrT4dVpM3
+sbqW+tRF++0L7A3Wr3wtNkF6oi3wtggQ2Ad3lafhE/DLUY4lXA7kFxBNeL2Egzg1Dt9j7o46yXq
bD5Tsh2tV3rPKzXEXWrzxAzlXXQ+Oqmd3DjIYTt8xcgKVQj9MQcr4MJD9KYisVtFPT4TQsB8E3WV
eANsrb4rujJsB0aBl8A2o/B+8um7Wgi6uotjKnppBImZQG2GF31Gqi2zWxgy2CKxBlPzO8X4RX0Y
LBIWakFTqPNJfO54xTsHypxt6ZX4YUEHmtfETERruvTHwA7AiieiNSNGohQXxI/OyzLRKM9nskrU
2k9y6bhbH2zkwApBwx5Ul/PEjJKJ7UWwdteK8ZAZc6iEABJIrN8L08I3rqoFm0mTc6aXbXA80P60
YIELGAchB34pJYG/oOjzwK15VLKZ9aHrymfj4AKMjP+Foy4kOdbpCKGYtVXnSqHonRwsiKQlaW34
QlM/D+uEdDDJ6D4b/cmTbp7eyoFjPFAYtr8vsA1+UkbPw1OV54ijNxK2pgdBEZ6ghGUztNWZKhav
J3FE4/S/M1hryFrH1EDn1hC7RylIzPouR+/ZhN4x5oHz/dvxd/W0SEKUzfu56nP9eM0Fg2znHjb9
ymjv4E++CcwuFCJ33AZEHSb+acP6Qb8OaR2zR0YWo6ptd7MzucktVFovo0GznKKVNahguPUzVoYQ
nTLT+MluOb5Z+O3YXGtv1kw68uMsdqJUFGkky/VGnMYFDaHKeK6EidpO+ON5wJF0+3WeRZMlB3K0
hNNfi11wRgArzmle2x5wvvcU9ujGzVRDPuvdqjgCdoBQZIxIDTr/kwMiKsnRPriw8PO+vHg3+8YN
Z87GlbQTVk4m2IOt7MpBkXdmKS/eeMSJUFGdCUxDWJAhydkfT16z4bRD0bYhwYZ66jXtEvYauwm7
q1BeWTPY0YX+2dXE7LLhQ0s9Br1ElOK3lTjM/siySsalobHcXVC6iZMRvUldpzumw1ijkbDwMsfx
AYCObiFBBTDANk6kM2jpU0QeB2zaKYXhc9Tmx0ycPTbUE7QuaFY4lIRrSV/6p00v01lcJ8sZuwNv
zSQkrobKCdUrf2ea03+a64URCmjzMkEen0MGJpMKIHCfuVfrFV6xAQUe5ZcsDULc7disPaQRlnz4
x9HgzpabJmuE2PqTQ0PVjrwhWGNdjR0Ah+KttRHVwYvz8u4vy+gqDNYEoqUE6tK+zygLNtkAuSRX
x2HXUF4EBYtT11gKMuYUQQX44YV8Yr5VGrdy18IwJkA5tIiFFil0MU7GffpjD/a+E2d7ExHFw1sn
SYJFgzTehO58MwpeeLZ0pUFoWWz6fS0cUyXyzT6WSBy8/TFljB/i58T5OkEeDY4WX7SwY8bMMt8/
fLkCVYfIZ+AYxv+K0MfLSXMQDOqhES7hoNAY0IrZ7DZ8Eqsi1GbkwMZaLBXFmyhxcKrmTaSdMeM1
ced+c107l++zWkGPQAHgYWfrCO4s1VNhJBtD91H7/mLV4+UrzGdxOCtoVTni+6Pjl8RyBEf2qlnY
GEp5TYfnFEGoFmrJbNkcvaIu/1RRouBglsN7cvGRwOyqbYeV3kejf7TyMITRDRyPdP3rpOe4st1y
BBIIP0DjhMriml5wuuVvyKUEER7eTBtNxsGGbSrQxYR/gqIj8P3JdleubXI2NflZqkGLMUlp6Kcw
eWJcZi0eAnEbeqTRooXvQEC5i5JO44AeBFoKdyFdHWhIcqETkfap1D/WIEJJ78VWeA3GtGJD3gyu
xmsI4BRAnkivWZ28opI7hdHa3Btox+GgqBYQg/ZDdgQxjFCMJevz3MYSA9iUSdbP2N1ytoekL+1d
nnVNGLhfrOlNbhIqKHYDOlrcU0KYuX10rYyQMcg9Z6NJkcJFto3Fm8WjZxkWdzEGFGPrJBaThbQT
OQGQiiSghs8TY5DTScaJ0mTdgQPv/xafizmmpbf2/QEwrthGsFOG7K0Ox+4mLeETRmOYVdNK01D/
Su4Uf5UxxL3kLIU7JeSumGcbzsiVwM4sDMWazgel8dlaMWh007uX8shlHHFS4bKYCyCnEzprXCZ2
fwknahkfFjmf7s5iA3Z5DVy4DcBqud+h1fV7Oo0IV8utJQs1WKlwGcKZEPtPEb4ZiM0LBj+TiJwJ
IYaLj5wDlCRDMpzllPHQUZY46SXrDBcg/j1JmNwDxl1l827+lXvDO+FaIS3Ay2LAcAHFGcuqzKfi
vhsWqZXg2vQJfbSWutvQnm4s5p/0FS0rz5WgY4L3NmCIveze+O6yRY8THlloLS0jlGmNMR8OfSwp
uI7i7bklHX4QsxwwpPiz3BLqVz9chjcum9mF5wSVCWshD/Xo8nVxGJSPZLmNSO4SJc1PTEsJwLKg
aba8UI4NIC/lG6qZOJaxxTU0ZB6Ebs5s+0CB0WXOibsII07VuflUXwarqOGzR8EWoZDhgckCLYfa
hxmGiix5hYHLIJOK8ktWEsadsmrSSG2a8AdCPOwstxrlPGyOGjwOQd7ObssS14EdJ8KcAYZMP4zv
LaaEPC1ZphheQqVnzPyGLneC2+L+iYcI0g8pT+KaNQ4w7XfYa+EfArkiLrUqUfwcD9WvYTGOMCjl
CqzcZZRgmeRaecwGNPuyVPK9Cky4UI7EsFxIpoV4BAhPYcovAWdid8a9h31Ua0c8RUM+zLKlUQxC
m+Sh5/kuq3RecJkLHe6YuRzNz8bFgzW/lVyrWYtLoPUjT2YZ8kEKi+FW6TwQwAyeijzclhGyDDBt
eHm6zVC/bGyzzZAlaM+NlcszZhb0MC3VTX6DJWi5rEBcHEY0FBgfWAX5ZcTNg50EPV1QW6pWPirj
eszWxJmdzr0lj5hHIVymF2Obx8TIgObKtGJEFtiksvKKeUoNiStN7YBmnB2kae5aoMldE9j4r6F/
oR5PDoDEc5bivaFMHozYrbMMYXUJuYdRwiYkg5u3hc/Eu6W0nFL++WTm3NcIPh7PI+VRCjmRN8Xu
1tL++iZPRzhB6cD841PKk6EO4oXmQwgfvMok5Sm9DcuFpwMbBJIP1ze03dSNLblDmn3gc/Hvrq3B
2A+49j3kGfgTvsZE4zqtOZzcVLMn8kPCroAOurI02QHlHkOB4/mkgRYxYeQ+xX0/rkaSQcxIMcVj
pbaPca6lR6pzt4S1xqrzgXTFQDzba9pea8Bndl1W95xBA1Esh8kV549RHrNzc97iOuBrwf768HqM
IxvHcBlvoj58GnDCBhYvthHPNJ9jCIUF1UHbnDFzB2wwAIX6aqUBDvHJ5ee4m3nKfyxGEE9Q+hIX
WyZbi09gQ/SYCDTJjceMB8Ia80Y8VgrRAHFqsmJ+hWGDNdvwZ3kK8kgYls3jh7CmBJxaPW6ni2yE
4ermUN0uUREa7HfSo2B74gFBN+OjWVbaMN2Y5lBIyfr/nC1YX8QxMxRvp9rmds3Ec7S7unJeIBN5
zzLCgiE28wzHJ+e4ApJo0xP6zN24bLYLHEMovm7UrdJeAOCQAp/Gh/5zNeEPnC7Aekrtze4pISOV
Sfn/xsDrs5Fdj+0U6y9eayyFkBwZqg0tkbelohgrxyS3s0v0qBfFi7XLYiqeA2/ajNKukX6I9DLu
Uv3Ta1HDFscwSm36JpyIxHup4XyxGdtGh/FlUyOGdNUQtaMa9TjrctxROaZvx9I8SOgF/A5OHVul
wcGZ6mioI1JEiickqav+hIPP+QLa1UCaE7eBhu/NlzZIUH7kxMXtGuErEpLGzClF2iC74MOR7Ebt
TGsIt5IyArr8rm+0ct6rGsU2ikOWQ1pEqx4MMNrXnIH62SfphXyCQJIDe+xiXOCkccZ+2pOc2JeH
RwZ2C3K84uQzIZ0GuUVGC51TxNXYQmYmlgvItGVmQl7YIHmA9zCPnuHWGlWE4iV3xKtyPwGxWMfF
L20D7gN6vRgxQTb9HfpqE0NfwDzRa6yZfPHZYuBQ88c5++jbgHMbF2Nae2eroeExYiIkRii7OOJq
gtyjCditkhIvyFcb/eCOcoFSnWZi28nWZPMZNNikL0AfWZp3bI8+g/JdHBZydKgi1Zt76vgAR461
nZzyUpOunXQQ4IGz1lSciPcsFlDBhi6TQId5DFGREcsskyhdoZ7QCR6WB7GP5QBzoYmtYmIj4TfY
EhXoJvMu9T3KQgMhIMxOztOcazrmnY3hbYnNTp3Ed2y02OueHE5TWtRMl6ZHzABTldqXsyM8vpN3
joVkpsANWHVk94E2e4LVf7GXb3zN6PbpV2YqByghZ8ta3xW1l/HX+OUu8LEg6dpCbqwQHQxZNt8s
F0z7F2fpN+crdmzWorf2V2MlxaaojX8zhvfZ4rnF9+MDhVjrC7uBBnAOvyGNudJ9wLq9M/rR1VyV
4fDtkY7AH+U+nXRAnOFbCz+QZlfDg4tIA8Ab0kNyGtUsmvDt2Q3kWtMUkT13kW+kmWX8BsEpSV0b
qJx/Zm+ahXCWCADWWjO+T78u2YT8w+w1etmnLZkUHf1DKg9NQVLdtMhZv+gv4lBUuNoQMOnkAsHz
LjF0V0M2Pfx7uSNYZdDQwjaImeRLA6mAiryiQsDI60fjlS2KnY9+Ckcp6S5VKIbTp+7md7jhDcw2
OGvoqXW1Pribq/bbgIYDZQ4Hcemy4n3qfLH11X5Ma/r0JTelFnIHm7MQSLamzUFhOkSmIgxTiTT/
j6UzW1KUW6LwExEh4oC3zMgooqg3Rms54IiKAz79+dL/RHdXW1WIDJu9M1eutfJqviclEUkCRPGi
04xWQl4+5foQ/LzrvXK845DA8gSaYOr0woQhT7QxEuOx/OM9JnuHnffgzjZHa8OKuPB9I3/ayZER
cgfP81TjlHC591YOdzk6AT5JBE+7aNIEDeDyQUcdIiN8q5j6miFTPFmLNDxiOl+ssIUDwXXFkYyn
i9FRse4LOVNUBJUv3nb/X8gEVH/lR5FS3IZ9OO09K4OWKZ7rBA3w6V1UEbym/MDq9iTc6BPYXFi8
BOmNcmfz8YjOShB7nEX8XPdl+T2QYu8dAfOlv+NmN2z7HxNQ7qIydm8LuTJHnPyoPMCznC4wviJx
gbPDHf8h+ExKs9eYh956uuwYZupPGIBM/8oOVHydXo7GpMZmXef0pzk1lHuOIrhmIGZ8gkN4DHDp
3/39/JPDb/UYw0vrx1f/BINYhfCuW5m0JZFnruefo4OTLFOCEKef+X6yWOVLn3WYSBbiL/EFVE9z
P35AbI2APvCRml3GCrFP1oPRWdl9+PrSGablRgSOFVx9hFvW6uDwTP3CCzJKmgqAzPkr+PPkIAM7
k70xQM0bVRQxwjugWcEwLsBGZbOSgGxJCPgLy+iCiXupwZSbNnPFVDBE6PlSF+ykil0xDX6RyBCI
TToIZQxUNHjdI7rB3oAtq6AulilKGuOIhB6+NQ9widwHIYtFGr4X8YG/tx4dgkRqU0CLF+sF0V5l
ympRXqLyF1+xaRQHbRqX4dZJFsCslFWe3w12Bi4KEBM5/qO06oRGzXghlkOTgSTiGJ03XEekIIio
BLC8usIbl+HHsw6P3j1Ht2g3uRKn/hQ+RblYEnhzbYzzhFklZ12ZEvQTj5rHiHYu8CcZNfNWCufX
uuPkZiESvW/7I92Yv1BpjinIHlypDuNyyJIrPEcMEEReegh25ucfeP/fNUVnR2tZ0OIRFtX5yWvG
t/mXTvUt6/m3M5/0mh+4V1+JDlOcBuB3lh1k8tDUnK67v5mdBObumpdxbSuRsC0/0NFmlb2p7EH0
3Nnq4rBVJm1sv7ggjGD/cjd2RFYzdTSY7PwO6GsymDwcBVJMeJ5VjVAtw5pKQDqw0TK/hQ+v2K23
WRevAOlJF32ADPK3NCCwFVZKgsIo+ubPEWiw5EUzqV2C/NzNQWmcaFgIZnwbyaJ53Rx040DGK9e4
m/XtLlzvvC4aDF8RoTF75O15jyGLuxKeDTQPn9XTL5NeCzZAgzssxR6wsL3dQ5WT7RQYxVjAtoMO
IhmqiWMaAdQslVezt/qyZOwNvaCRt/2K25betgdCbOshZt4hT6U60F51VtTSf53LoA3iTvJMEFdX
yMIrs7shAgvOCCX3lHRRi07gdfRgTOAxa9XmGRsLyuqNh92e11p80c8ruTSaETYiTUWlNxAESDbY
JSCIifTe6+YEqi6FN+o1uAUyc9bOJRwk5+mJbqviOIanMBEl5mNF908Tmo/fR9iuU7q+Bv2/Blu/
2ugSBdSGBou7prqxn0BK6HfNPjgjOt2nd4noABmV42bV5qlsQZNROBLOF6rNCBeWa4KY2+fSfKL7
UIWPAMMFJ647oRftrByM3HFe0GCH9KfKyRjQo5VSMRYWp4H5ZL5+WNcUvTK0vGlF3eHpo2hdznZ/
yJmhEnQhtjSWfrcefkMpN73ECiHwrDej2aIy6m4x3YA7vqYlsPhc99b1tP4nNxW/jul3qw55jUy3
tx64JT45Ks47O1qk/QA2nGukTcNpOqAYHqnDDvMBSlCa393u1umM2pOfvBq7BArE+haqdZ8SAoUG
p/R5JMdo3LFTuoYtZKYjeNENNBScrUen6WULy2HxAYQfwuZGb64teviZo0DsRuqoHj6cy3bJYBgv
6f4DrYXS0voER1nmGmStsYYahHq6RmUoZpGf9KwL+kx3mSrQjlm6+IdKQ7Wy1B7GPpMtWU2KJWWC
JKTHb87uMdo7/RjhCPEj0xLSpb3hXygdI6R3jxMERKxjMgNrHmuhVQdLv3xa8PpblL7JGIeH5MHI
141B8d5cd2b+JfhoPqYKyNQtnpvjsJk88CSPbm41bpPvjwZBm+eDe77oephuVc6JgY0kYaRc/T4m
oE8qQECRi/LmaIGqmN2iAzwLFwkg2nmz9BEb+F+cJ8xvqFmD4ry44ZpKgderktOY9cs5OUhe4t1m
FzFPQjx/eV0b5WXWzwjpzJp178CiKmK2FWSDHrEtmCa6QGRHmnewdARtR3dvIXhobcrhc3IaXxLK
jKwPX8ICV11U3pndDDKu+xcl2du4MYn0TXWxc9+w+NFvOIPGKif6xeyIcFPpG/r8wwPQMa6b/fhw
ZLl7b85cYRH0kWr2iaNuE22lFpcx8iI4AI/JQDWVh/mpvPfHPKjGHbVGul/rm4Y6DmE9k372CemM
ii5xnx4v9oXIN4cA8O9D9Z1cbnQ9WxcWthHZIIyJMpbqk/IkEG5Tu28aiu4keRSxyM/IHymE8i1J
IelfM6oddUzF9Jv0Q5WKAFTHAmk4OvwDVZrrfwp1eHPeYSSP+q+xm3ualA7GOThnSxe8Z3CTvt9w
lXTKFzuHuds8hC3UoMZgrTrHTJtxoM9/e4ise6sz/XAzd56obzomtBH/9feI5QZ3vW5xhA+CjMhV
CtZN5IofEJEwVEbHtnGmRxauDcE3I2JYht2dgY6WTG5nDFC0OERrgCQonHYTWZ33yZK4g7RjdVw8
Ju/JlYSS42f74D4+QPxledXzS5BuyBmChlZZxxUhDcvI072OlleO7hmhaHpMekebNz84sKP5Rrzn
PSBn2WjoiC3bOPvSIQLxDMkxSrhHzFoEXHfgmdX9gQkIsp9HgBp/WHMLGI4o1XitiDatwd265Ld/
KFqnBNN/facbQmGhIB04M8wAKGtJaVAcTJh6E3xOKHZ+HGV83h58KkvVgBn8gZ0Apf5yCiMhpN9j
AaGIbn8cS2OWIZNN6dPDkWIBxNp/5Lh3S10zsXnvhuQKOgX1OpWMH5rDGqNR8AM4H8LNwGXmP5YB
vI0h7ix8mFh/nrivVJOHjYuBS4/6sjqm9PhP8Srght3qPWrHgz8qaBdotK95T9pWTfq+Iu07soGF
WVc2hZUBMXykONPt2+vZlfVN9/BlH0KEpX880OpxjC2KUCQV7Lto+Glo/8S26fZ3q6Cgwe2kBR6m
KqIFEPL40tyNNTgxEE9//XZuRJKrx+pMSMp61cdm4VpRcmbh3iV4oMMbnQi7fKvH9J9wWjRVxW7R
328OkzfAU9o92L14x6RHa/lwV0B3CDtXGy7Dakl7EqjsqxOc1Jb5pDybir8wZq0gE7LUdv9wjsH5
cQ4tj4ZF6TsQQ5fDqCFdR99Pf/LJAPWe+yjwGyVW+2OB7VO6QyafXuhutJP+4XhUItnDdJRkfrT/
GA3U1QOrPK5aTxNOu2BDnWhA5N2FfaOua4rXQNYkNsSQ/YKRR8rGEYL134gxd5vPhaB06Q/iNr53
/k63X/TfGSO8Fj3sIUEqpnpXhKFM/NFJHJRHXVk7ZIp6T04UG67wQk1m5Ivg0Mz9StEN7gz63uYz
PmEO0ycV6iPqYS5DmA3nkBVm/v5X+1A3DIWsnZnrG7ZtnMTDgaGsdx4uPvaZ1oHmLrucsccVbICG
Yrg6C/L+8Wks88bW/E21tp8/CpJ+csX8RnbF59u9OaAe2Q4V5wMsCzBNHjK0umZJ0rCgQAvZCq9a
F24cIM4oEMSnD4lmFxMuZh9Qk9uCMyfPW1rVCgV+iHyWa/HE4V2Z1VRvyxKzb310swGANKoBj+lg
JnNWaT/dF/LGpctjenCI11F5g8lsUOCymChIAd8blWRWNK/ZmeoeSL0ITTGIYo2UKL8VPd0MPJLs
ph8cbdV7bERzXa3INFmUyCPIUj7eiYZiTCFefgyaSAOReGcXS0OJu5w+41cKXyyr/X26XzLXiz3+
PQSvkT6a5CIJSIU+7CIsprjnNrTJs9TwnHWdOm1RfOKEyOkO4LwJQLODqZVzNvIjUUaefy3IFvTO
heDGAb2+pIdn22eIoPCE0yR1rD2oMai+KPyVWC7jt0AsLtOtlJg+3hNd9Pi4uG5OYwF3REV9jdCk
f4zdSEfzV7DX1+qzYhYlUhdzzYw1knwJFewGmyTnNimHZEjDl/dBJN9dXRJiiApMBFDF6wbV+DiC
hDNs0yVc4ww1MvoWT4U+otPTZJUMjB7dKEiclQzaW8CYxji0SsrhPWnQGQBBa6tqzIfY9+ROMD8k
E0PI22I7tPrlUKNB9uZ6JGMVeeWSRPuU7EZq8VotUyS0rDd758Njhmif58jpzFHRAmxPztHyjTyf
XGHFUzfcLVBi/t2LCsiJlPCLN8EYmfzohUAUv6fReXgTmt6ZozguWpseI/vgHIddwiGNGExh/+Q+
bpeRIOp61riGVveYUVzA1LCRQGsZk9g0b0Okv2W+mwy4gN++8X7ZkqZDoTUvxXuuRe38NsMkcovl
p4qh0DX8Dg/Tnd+rzYvHOlob51nbR7L5ANc9wf3Wk9YMVQha0Exj++9QdSsINF6JwliLdeumGA0T
KMZX5onxmKu6M8AYBPBmXKvMLGe0s2/zzHPwKbjFY6iHFY1LRmrQJ4rYXBetG9Jls796ugwoRlXU
IMuua1MpzswEIufG8ciUqgkuGXwhMPIHwWsM5+LfpXTbtbOHQJ6WVD5X1wVGsd4Ne9o/MUVgbK4q
Sl1qeM16ZpsJdf7yr7G4NhDnjvY8goR1XLrdRKNQ9XxLMvih1QlG0aAemvmYFZr7Am3njEv/4u1Z
J5kg3aXTQvPzNJr1GwTc5tePtc5kpTlrdXRHruWWd/j0g57F8luf3QcORtZn2B6XTM97SlT447YS
zFXC0qyHhyXUVcHWRJ+1Qx95947mCQmvuTlHvbSMxFNkYEsf+B7Re2feqA7xJ7EtwaUvzglL6/xD
Lb+kyuLoD6Ah4wSU41UQuq6wAygAMrl8/Bb/iC/AphhDYDaxekyIscTRA1+PQiMKPxDzqqtHpBbt
q/mEUcrIRD1MJKITr9bjZvPFlJ4eKPZjIxL+lQiC6b+1kf/FTqJyllNaDYC3kAjoPKxkY5sng/fi
tKkBpH1vEBzohw5f7mXe5yeQZeIgpmqqxdkt60y7e5dVA3zbKz01VIxdQNdEgBDQrVjKQmK8UXp1
3rLvecUshsLFJulvw6NtTXtIY/9gF7enOjOhmA607P28ATNo/WubYr0gvSXawNxY5CGFfuOBM1QR
HrDlYHb4e6N1AKjtgCX/owPxv+vHeuBuBHCUH9Iqv+Md9dfdufVy8lSjDlbt+B61jQ8Ns2v7+LGw
IjmdzW7j3GG1w/OCRIFm6U0Hjl1QMnOfiEWvOFeI+fDeuW3OQ7XrN9GBJb3ilO/5OavzLg/7tHmG
HcV+/Lv77+k1PoLLZnRmPcaPKQYRPBMQ5IcanYhpZ9KfdbbLIT0QtmXWouR+shJmvl8pi8drT0Vc
+uids1cIl/2vM71mp9prpsD3Xy28sZxLa4tZj3C9ollHQyaLW3208EFr88WC+jlt/DSPmB3bmIEh
LdC5WF2Yzx+LK8D6qD1NaJCKffGh0xLHwop0Fqso4TavogVNSaktXDNh5pTxJ1yIDn+2oFeK2Rse
s5df0kBCXjcc2ZcF6mVJsw2dCgOAzvYC6ZBq1wvHQWNh4U4XwDKHX0c+wZ46ZuUkVOuoIy5wnxis
X+E1FvcN6mjr2/SUX3L0+mqob7mlN24uWdMFrY8PYswQOeUwyNv2ctvb0tjyhBd+TBYSShuPJiLn
vMAuehLF6x2eGRC8orvS2iz8EBnXLBmsEZRAGlwkuFZilLKzfakiU9A9ilNOcI4GF798g3Syrly9
V3APcGpYWmTRPJm8m33yr6GzTHCNctBaIQIdrEGfhLHHqEDzj8sLXixGtpvUPMQD5K3Fl+mBciM7
IWxhqiX+Isqb97NyQiJUET4z76bXyS0iSyfZsU+6IcmsBhRcJ7uD2dGtPopF55ASZ0l7kC76Z6dF
Kx1yswd/pIcFcPoxVtbUP/NTHoE7U61QEnVW4n93I+a1iDiUu//RpsvR075SlQZkA1/Gy4ORi8jq
6JGbXrBMRQ5El6YONO9l1Gvn+7P5ebpLfLkfDiFr/045c0Cpb/3UzS/cxtGLRCk/8N69fbwGl2+8
5/Z//Tt7poEQgSSmCzwDZ/tDgcGp2oR5t6O3q9JK99vXmFa3uEBoh3C/cw+fYNmYCs4DAyJpr+w6
VT3UG3PWxguqMQ7X5KOZ/Sq/6uYeFBLSIXdbnbNv/RGq70BDz9dmMXQeWwbdJYD61Lf0aND3X4N/
8OQbutHW9K2l8IlLJSnA/m4tT8IrPdwtSrg0p6nM75oiq4anDpT4ZfRGgUxZY7kopw+OACOwBWxT
KL5r2iTU5FhfqOnLRQ3aRAskYXvCBIc2uVywFz7qFPI/P2qGuykUe6Gq17PXjN3yljcs/RubdMcU
ZC+ayS+hlvOaD4B5Sg8TvnaB/pHHE0l2DTim/JbS7m7KS37J1zv0bjJNaBJQ2W94x9p7qse/d7Ah
734P+UHZyC548x1VOBPmb1+/n8vuTpj+u3xH3fgNis6GtNpVyfmF6n4K5aAoL/2ORbbi6KbsmL98
Jv0k5CsZHaRMNF2NvK5nxy3//f/XPgfVBsqSN2ljjoD3sJ0cSmMM2uZx+wG8gHmMBQr56Otm8RcO
LL1aeCHc8FYnaJroNGstPmmFESfy+oH9vpsPQF/yueRTGYOX2YqX/16ccMvcrdS/ev5JXmjZWiaJ
3ydpZY3LZu+d0Y7UP+xMUYahzdWsmg4kOK4iTq+tu3TYkD2mX4Jfmr5AiHY1vwME8aKe9UlbWQtk
lrowiePP44P9XSWDpgpIRJJ+0hPdKv++40/StcqiLAZ0b2ln54KmLvHnQl9gnELSz7yb0wjVpV9p
1+/ng7CBgkt5W6UPWP/v3aEqcAv6GAoeXFpuojProPHsxcpfL+7iy05OKb2NH4FuXwslb/WNL3Xq
DCxYticV9vmTXot9pNB+4kAx7lbIHzbsZdD4PSUf/PX97nzJxrq9j/bRA5kozcIm3fltdZh8DxZu
wwhM08NEWmxIPe+Nd0InAymLnwXvyrT0QBcaSLB+P33StuRWaPNb8aGDX6Rnt+JLyxU6MnTnchID
H4fC9Eb7Wzpb0g9XR/WlxwNL8UWKBl/Wog8yNgT/7UunzSeqMPAopDwB8upUTuIPm1azixechfAA
n0V8XMnaS2DiWAk7jXVH0TpXU8UhrPa70Oi/abvv7F2Ff4hoCcXDz9NvxU22JxBGENGgigVwX9Tr
Np4MQo6TvtBP6pHSJktCJDzBjkzxe7iHwjQxT4RWiBSwHSLnIOEjQ8HSSwV3Km2cuAq1uEVXsiBJ
VQ6Oj9kafF/7lJAnnZJrhJsVih5qje4Zmw9KXbIufFlaSNYjMC981iJxCVNiPeUVxSpKeZLJmS+v
JvY9/+pxx8l5gtVYcZ4o9jLluwhLANBkyuaIsVI9PUa4ktnHqOZNR/hLfByJDikaX7AW2lFg2VtK
/AokmCQoFB4PCe5xQUxIyCOfKUVxXE3Drq3G90AHsNYy6jDeC18wQlu6JNxBV8WUvGch3dTJoOkm
gYQTNDfS/SXhOlGqlWTkplzJnAqydcacoC7OrthdiWxB6oQ+Tawo8mF1J7Zy8lLqtaWQEXaY8pCj
CiZHTsjbYU/IpSO1Po0hflFjVUhk5QeyZ7lOksBLwInUgL19ZEHPlOyMsRx+VVS0u9wUQmFMtARB
JgCggghmHpDw8BFiXrfjfYKuUM4ma6f5GtgMF4lln6ggX+WZfBBQO653GLwRlpNOehLKs8RisdMR
Hz+YxiTdfJBU33/pNukTLkykpTjrWWduGH+oJip2G5mGwzeTT3CEmk797MUlljziXujQXcXujEvF
zdXTugAcegU1aR/JBtd+GSpclowjQ5TCZQgET5ey5o47r5NyKmbajxXuusI9zehykcllLzegpz5D
h5N8kWvC/cLViq3kErNXfizgADeAumc73WwYs9HmY/CdsKLbad9Ody4VOAh8ks1W/Kv5rJfHHqh8
MiLu8i27/hXqSJJOq2ZeQgPr/cZVi+SQDrxpSsk93vR8jIc42EvwqlxMLpr0fg9aGE73DaqnVdEH
I+YkaBDCny9K+qzjk/xKheAecJ2okV+Knn8PPgcOp8ecXshPO35NYQUqozQEuZPcy7GVEVIU94u5
4xt2gVeRux3J+mHB8GvZSP7scOtiXwzjXArO8iM8s2KeYKBF3tN/GOulI+8tI8nCg8oDO8xVuAtQ
yWKcLjPQB0eLqANh9+SImab2hZAuH/bfFeIYOIovvySDXTpn1dIW8vAsnYfTJE3C5xFqxre16rIM
m1KQ9UlcO9gQU1PgNJv06/bGh+0d0QFDfp2WA2MJLYEIBoHY+jiIvi75MWpq3HFcOcDWU4q65xmb
w3D3Jctdn2ed0mKnZwJwHneEYcltzS75e0ENAhgG2w0qNoKIv9o4bHndpFiduZxZD6MXIO6LxWdw
8/rGY84+uAhsvV/RpWLB8fAtV+tIDVyuIvQOlx4JWgRkUWGyWXkqnISve9i2EnnNnfc4oOf8GyvT
JuXmMYLCJtEWHPmNJPy2xopUrDxkaMuV7NA3QYu4Mp/hEvEt3B5/P1XJz/WcuN3Z+TTh+CA81z/O
mcLw2wIm2Z8ELFEWh+lz1qPoB9zeG3fYmn9HLKT5/Wn7MRvWmPU5PIco2Dn1rt0Zf0e4Mg25E9TQ
n85++nCOoeqqyAdGXE51oY6+o8O2x9adMbehY/CWmA0WbLrm+FHPcEiyF+5TK1EX2CAlh+3O57C/
bmesMiYO29O2ScAdaqNJ6NRam1xGLtp3pAxAHiqP4yR0gm+2sx4a7KXzTNlw0bgwMd/L77kN/JLb
AOPgKPgId0uZ8mAsgSTA6+Im7TBvf3kGGWcAzZjXltZ/t/Q553Z2AC6k4CizBnafPBbCkLl7Tzzy
0+cHR5qBnQsHCWKIq5j9LGPBgW3Tt0Fk/SVPDbMNkzdrhZlBW/B83c9lm6A396l+YoTKEiMrXgoq
Ijo45i48MFkUYJEkFNuoawaksZL2fyxhXE7/aMJHp4tJZQ7/iUkz7jGz5ic94VKwJEOZJhZF2MPy
YRucgNONO8wzYo8Lm//lVSsfS6sCYn+WgR/BMZP1+yhEJpzRyByZ432/PfdZHAW9BOGUl6zWOGUy
x2bAWXvLX0LdS/YO1FdWD1ApyQcl06QVEVuyZhB8Hg0KlA9+fKLS+S2yQ8LmEF6Ba2AKy1pEHgqo
LOuN/4RKvWINlsItxC6xYxW+XAYfm1eyMpIistyB4ue5/8Qb8eRcR75sDj6dUzqT5fLkJBz+fVwl
79/3TXSxaqxOASVZ7PIOfnmw4MUmMkke2TEQLiCAvLNSgTpatP/EFdI6egs6V9agbkuX7Jx8HZZj
Y+/TCA3GFzoa/C6HecbtDSEo27NI6mYIG6KoM4TsTW7zwAqwMWEdoTb6AP5gRgmyvDeTlZRvJaC6
DivY8nKqPNLcrgvBAZgneK/h5l8AJw4Cwp58NKMNjUjDwc2c6DENFr+Pinqw6agNMg/1bSGMiQvo
iUvxa0+J/50tgJnwxySUgUkk0P3bhdhD7dnIfAOioSTNUls+sFZvOD6sEmXaB9rHLWFgd+Ammv/Q
SpKF8PCHLdqYGUVpbmC+wT+E5c2SCA9wMqEZstE20F/VWMBVCNvSNDa9Ie9PbXzoRBcygUhslnQ1
MmwaqZniAmeWKR55poklh7/PsFbArwyHK1oA7dKwhW9RGF5DjBDsAqsKfcwrks4nHaYg4ySnbWV3
MLDAX44jo6g6mLR8qFX0K4Jb4Lj5T2mZw8r6XRtsoiB1ualNp41O0rWL0nefzgvO1cO64fn2jf+z
msKb0GUV+c3SPDGcJWaymRTpSwA9waluJmzMGgOqf/gDbqTX5zEipOReZk7GA3cn5MiqwidSECMP
mWqYG0BJeQRZw9Ys9D2M8ikUJXPcxqFyFi9TnJhs/Db7Js3JbGnlwaJhwgy3i7gQH+3hPy4y39r/
QhI8HJfGXNBh/E/DJO4ZimERzUPC2OZyx/zo7UuvI1wDzY/7D9903dmZ4mvFLUICOznY+MG4TCKK
D9VqyzJnQ/ShkRNdlfEw0Wk/tcMSUF6zprjjiz2+WnsKmM5EPhlnMarXwb8G9srOxCsdMxUN7hHT
Eb9ikx5sZSc+Sb9trJDEOsWw2RWqRelBbaC4HWq2HIuDZ7pBD3J8BTnd2OAEaNdu0kEPnzDeGsJa
mYd0snpauIXZ8u3Lnl/+zT9bHT91ZVTiv8TAuU/PPoPERlxgh1y3ubzCMJydigMI1eMyZ499Vxlh
+RfaNKJb2/zgFtplzp4HI/v0TxnNda67NsQ/xY0b8cK/T3/HE9OJLMRZymZY7vK5jWvW/LdXGrKX
+SPkw9szcdCTTndzjiic41FVGaEditV+ODdiXtocC44ljs2WfMjV53aKx4w2tOk1dZn2XROjFvef
y1VAwoLdFRZe4Nfhx55LgyMcp/ouO5X9QhL6mnJJDnGh02yNA+QDOG+bD+f9BReC7w4YV/1+xedz
WIaJsxY/5zTkIOmpxyEc/bc1H4wO/7gK6lAOM3Zftp7gmxK7uuHGZ8xs5Gz05DT9gp5gV7//R41l
TT2G51FP6rcFsYEShfR025vLndUflb42UtEJJ+2Efm36OCyW3su0tcU3q4v91T8RZdeWBgHi6tSo
5Ys+oAG0iBLNs/P4uFcaH11irW/uCzzSX+bSW29I4FKezf6kjxQU4INpSWoJkqkIMZqkJMtUL8vQ
3bDyYmntd7P2hQCZ2Bl+MesMqwVZrIXL7MEoOwZYZQ/aPogF8+7NpZSHHbiH4KgciSs5xYOK51py
Ijjh8Wbp+wT+fu77mMeTYZA3eNfoW8B7NPkIyRRYdjGwRlTDNPu8sR7dkydTxG5xsu4XY4XzKKsn
K6LVnjSL61DzZE2j1OEpMYwbyoZM2feEdVyKwpEoSyhOo6NcnJHZIbn9Ca5KZu0vzF+Y2sSwpFyr
xpZikwPRIopeL5xeZY2hAzJzOhmx5DARVzHjIJl7MJ1nigtdn5XkEAaQGoIpejhEJpuM6f1mVdt2
UszNsWkQlRYMVMU90K5o2BazyuG/6x/fe8/06XenrZyedVf3xPTdwoGUGpFN76IdU9ApLiRmX6eo
VxC2vZzZPWxvcadlPdxlcFB80a48qNMirMvWrbEY+RM00t69B0OUScsI0ZRB7J0hBwcSs/c5yhJg
S7IL51aaCwQNyJJS6UIQzlU7nru2n6mrk7MSC3hwX0rsYn9yNP6C7YUWrLDXqS8D0bMaxjVZJTYz
7+2LhDWugdYFnIdbydLdwP15OYjqpbMuNCTnbyTtXfWsw3g1KeZTjmdzFZEgjHEWmC917QvV5ww1
EPqygZEQFeUJjHjFoYKPopILjGIO9kqAvw+EV4+9iEAX5iwnCYcb5jAxZrbhqtFzldnUZsAbrokz
IPMDbRBC5n8xEBWOHNA55SoGorsuvVm0SPYzGdlQ6gcGLG3p252DzCdQ0RM+w7r7FlJBhHtC7RH0
BZUCcU/wpnCgwL7CaGe2IGLiYmvrn97IEW2cGJtQCcgU6AoLhQEpLzQHLWPH5YxQ0SOpROzwZWtx
Fgb7NVFXUvaSKgj0zSACFCdARQVFnAPRnZNGhuFi2TKbBkhHsT3A5eHLLu+htAMnxUKtry9KFflN
w4iJvqkOAoF8H/4SrMJ9Msj7fx8sKg80dO7j6vYGp3C/tdXpDnVbRwEUHzZLcz9R2XOg5LTuhPxH
2R7eJzff7MCBkbBoD9UJB4hd/MJiggfAH928+0UQM1/BRG4P1GL+BTNrgcBQJMFIX44dRD3vUYOa
hFB8hhXSePgPfz60MhPLQ//XTJA0QEwIIhHKwZZeZVm6zmBEo9zb+A5KWGvcht88QrolSmO6iXiE
VabxdELzuD4EGAIEIsw9iWIQhWF7MUXRi8oQjG94m3SlbF9UySHRakRjqZ1xrRNha3WZ2r5FOcxg
bMmEJS75iLmRXaMu4wiSFWHz5gXTQRCbK0lI+fbqFZgRsyok44nkLLRNdZk3Mzfd3FWzS/z6q+UC
dKVUrVO4m0+qBlwHS0aQRrNkptEncB2lJMdZWL2jJ+3ND2DGxhNK2I7ymajuGBj7lCIcBc/+3hYm
DRVP6QFfek/qXqiTnXcsOgJjTSB3o5+kRsgQi+GjPZmw3k1qk2XvM/13CHC2NScSa4jDL/7ElB1Z
eE7xd9uHObhzP9vewCiqo9cf9ZbD/uhOEFqsBSbZue38OvsZb2G9Gn8xyoXDGr6dfgQZnDc7lV1T
KR9EV5pcOjZmw2inYSnxuBPjI78Oera4oIllATR17Lnd2sE3A9dAi37Zd5pu75kwGNdsPQuudoBz
AvWC2rna1ohnntW13orZ72cIwxZCmn0GfI6+FctbmgoyUJLhppjWcXTXX4MUhY6QEJe8lHycv+TT
2qjqOMUgKvrkrqh71m4XC9MTi+zdLknEeZu9Jk3tkPuvhW74cEpTkCKqyf4AipMYV2tx6VJ00xDi
YxlsgKMdJ9kGCpQvftdp2knWKWwWPRzYVPWPZpq+TICK9Z21iz4vwDaklGkmeZnv+riJpn1TizcA
RekmRXXJydwFl+z5HXCR4MipSR+HbjzAYYJ8u7JbyXvNibeTbmWeTtAP1MocMGkDbFXeRoxaizDj
sMCFkFdFWh8mJ8NOqAEC4KKrkIkf4STNShIC9V6qxML89Y0MsA6ey6NjXVRbaFF7i/Qc7FfTBURk
DhT4UvfrFVyCgmVUAEdjs96FbW6GK2fFMyKm+GiQEEsVBku7wbjhkSvxA+9YrfSTHVZflFweIldW
fUgx+pzFqDZS3sFO3RrrG7MbwIjBFpQ4gmWe+gg8YleFdiDWGx/duA0/45ZNorvSQimz48SAnyGk
mQGIRID8J3Gkwd1y2OKpYkJFICfiSTVh+kU35fuIR8JdpJHKS5YNeTQasEKx3vfyU6GgmHsYbV9n
WUIC5KYul/VUgEQEP4cF4FOfwyXho8yDkyV4w0gLYOveRmfvngoUTv2LkIjCIMPG07xWVNGf7o54
A75ez418vP/3tN4BCe2bXSagmC8PEtJ9wX0GvKwKkSJvgOXBfIF49XTDFwooILXd1XVI2muusNOn
wg8T6mx+iV3Aymb69u5XvpNnFfzCeK/aKUAfz6+f0R7DddOQFdMI6STrMgyNtDNeeoJGpQ+noPVs
QQohbsLIZiCqC1k+xjO58Z4aLrNz1n3DF8gamhctRW4mKmDrp6PN1YAeDcAXK2CXIfAEXRMaCl5i
70AemaACdN500BZCwcuqQlxbFjL/kpA7THOdH4tBDfwsTV0XV8C0wyEQo1ZGTeoH9k1QKMuCDtR7
xKy4ldIfIRZ+zJpHRvTKqW3GdCol9MIYhqTONvf2cEISIKo2uh79wKEV2ppyKEw7x4GwaxFdRSDt
XMoHYcmA2eqExYjEj3tzAd9gCSeByLAxce8j9cIHoTVaTjrR60krZ0ixXWsKyxZaKyE1Savsjlcu
MRt2Kz13n0sYVeFcgoibU4j6sbCOeKZp5ElkvoHmE94DhhfSpIwTEXKgu+kYmzZGtTHNh8C0/N1T
KGWioRK22g71FL1BCd0PkOFoN1CNxSHgK4/E139fbXSccBz2JsKlOyDVwzpmkAHbAGGVkAbzQ75U
XW12ydv44iFlO0Gk5xlErJFpXAXoSIeCpBurYs1r+9cKGbxEiyWQE2QN3Fp6LtV03HdZv2ezqEas
SHKfQc+jdMKDSh2hTUdtLK/70PvOpPAQ8+mtLTKGpXOz2jSNR8alxSeG/z2AV5axgOa9vOWvpRH5
gAlPgMG+2cyBANyev05lEaJsRLoCMxA2jbn8k9KAzI3l5OUNaM7dm8sH3QuRlUu1J6e8JJUMSSle
AIPRcXHe+dcR5XEG2zGgFOc79IvcqAHxXLKo0memOTdQreX2MD/yMMbvWCWUkARHTEi3ZyJAjk/w
QJfPjSQO9K8bpgEeUeIE0fvD8SaO7ZkyVgnAtRDXBEJZtEvARwIQSgUv50mxZRFE3snwgwEDPgK6
BUaW5BnrT02NB/P7FfgJ9ZQDV1WIIqCD58lN1Oofa8XMh1fE52dLAsn15Yg34ox4kUSJ5CTAjATa
AoJ3RjEVx9VCjgI2AfEaZkn4I2+f1EynRIb2dEopmszAP4tp/FiqqaNp94+niIxWDJPJpQVjGW9P
sk+TRwF/pQMcXMHoHHFtkbKqGFgL9adPMLICfiW5Ws53Qw5XWC96uh+j0JX1AVgUyiwLwzrtzAUl
hnYKyKQTnINsulIeJXXE5DGgsQ93BgqugJ3OdQhlkNLpF4ZtgwHNI67/7n8dW9PxJWnMpP8yYEKf
0EQmPzkq4XZCb4+G4Dz/H0tn1qyqkgXhX2QEgqi8QjGLiigOL4Zu5wlnxF9/v+W50dF9+56ztwMU
VWtl5sqESmPe5UwVxx5uc7DKaA0VHKttIAocnqZXF+cc6jb/uG401DvWmASUQnjZ4CEUu5qf783M
A4FkxyoHBaqoVEuemUHmVd3mSMHBoS+TwQbVem/ZWh4Y6EfcQ9WFQfysgdi8wWdQ31nhSRIijjXI
x2Mr3DdI99slzW4TKn86x4BNHG5mM+SnsneGtyRkhWJFxI1VEwb8shewwoi5sfUdr3+mcmbXSGdy
aIWBsHtKn0z5thlgO2e8Y+eOcfEuKpd3BHo4Kx9GOPzjYZZmVNA0AxzC6jTCgrTzCA7kG9yWhI6m
rBNW1XZJ0T+743igRVrKP5khvrmN9FyK5ZqHyjqqMaWMJOGDjh/qfkliCxfNhrVfv5AOYJXSu6yF
bd+QYnolUfziMzDvbJzIyRrwVaQBnlVlo6HoZwQDJhWjJrU+Zlg/nA3lewvX88KTVbm5OyxbMhdw
dol7tAUtr1w0KylhSEVnnMvFWAPY15w8scx89meaQy0tw8E8GL1q8cBaEk2QhpMj6qVDKBPuCqnb
W80pUxcIh8UUjZ6a1dPjudr18b3APAYRM8WZLMh1v0O/QUEkexFkL1Uauz3NpwxHFW13H6GudJ9P
nv41iDKxQlpCm7gwfotSmsZlwqZ775SbFuKk7hYDplsu0jROGxQ/3WpzJp/B4tgUPRs6pZ8frWrL
x5oYHmojsoOJx5EjSmAOmjLaoVNHl6Te0pV5VQ0ZAlZq6p/uHec7/F65a0zUoyYU/zg58XwqUhYq
r4O3xclpyC82ZlgyfHqSt4nvGqMghlhPTiWomGnBn8EnSnyWy2e68ysf+9YO6ho0+oj7PmyTHqVB
iPgcRxnOwMmL1yqC+QL/t1z3ZW+4oQ65jfH4KcdNfmksxt3MBCaYc91sB6AUw0ZnpCmdLFJauTtf
QUT8tAS0nKx7+STxBN4koZHvsaUqBh9Zw0W8SrFOAqRzWCA7aiW8uZvj0egLYh0wN3FX0lqscoOZ
lBW+UNB8+CGnGs0ka1zhz57n3PblDICEmoQ3S27MTKnUIcPd3QXdojPF3r5r//3Nh3sfyf560Odv
ursAnLMr6fHYRdCz/PN1u87osaJNK8yf0wuqUNfoWVlyCusTBKJn4uVo1l1LR6NooYM1ghtjwTff
iKsCc0bceuqaHe7JnT3KJAdI25NE1U/0XtYvocFMOa3lxRoeSPg8qAreO7y0EJCmdywVP/722GUI
yYvNFRCE10aDiZvZVZ3u4/vd/8DPmFn71L/Pw3LRrve2WBOnR3TSRbBrRQ0SAW7R/uR+bizu+Zv/
WaIANUQMC+JThyEkoqOFBn18BuC7uw9QuC9a3H0Ahva1QYqJTU8vNv5AqNjZ13E57qCOnfsodvM2
YlWr7b9ypv68p27vSLB8O7sh2r3t4jrhADKyGMDmBrO9cB6b+j1skT92mtRmRLLugOwrzy9vqpoU
ujrWUH51K93Zv+w62PvWaY6v6WVUxc2uPrj4iJowjHVX+54+/iTtpbV39jX/hJTtwMwcqp8n+v5j
bIIbmGpTD5NJ++vOtETDrBg+WMPsZwAouB88usvDCxqUJ1FHLLVs2FPeescZxxla+/j3A5u4q8WZ
9nSa2Ilw7k0M/rgMyoezeuMkhcm8/ebsZ3Td/nS/LE+7hnYprwYmobAoOujnZmWU4DCKRUCj+JuI
J0zR9Ew8FfMeMyfkfgLvLUo3Lq8uSc1Wya55MVW5fFnejmBoauUyKKiTyb3qlzZe1tu6c2o6eYva
gsSFQ1ydcUrSYmNYlJ3mrBFVRDBh6rmo2W2m2QiyE312sG6NyNNxn21U0vYZ+4PiGw1Qo+vgUFED
oTxx5/a1U9jzmw27R5hbNGMj42GOkNFdmZ2Lynm8uWEiyxIIU4MxuiyypsBMKXLDl0Oq0YK6smE7
t/59l9ztU2BcvaJtH9Y6BdAw3bZtzAP54ej2trtvlApZc6kNZXwdyJq8ZGbZ3J0WWOXosvjwDcBz
uwXaE8wV2CvPitRjZ9ryNe++MCv7Q4e6Iaz2dGEuO7g8vHlPZzbNBX3nhSLoH8s/LUyMpE2xJrFN
zrJj9I2At3vtXv3ufQEbsB/3IRHOISuvFXyYfRlayRPyQ//DM+a9OVzA/Eule8K7aZ7udfzB8B3K
bNAAK4M+qVPuPnwo5hhhKTA+ojWxycD4kmbhegMbtmHB7Vqcup3IDVjXNi6VwQSBacOPVeTYlxNM
nW97bNyzmQdBDHPuLqAr3pFP09Pd2RF+iViwBV0Xhuaaz3t8xYLvAwoEKQPEUfXGkH10kb697vzd
JkS3QFY4o7sTQWmAm5qEOM0zayZ8Ggm0EJiQlYKqGID10oAS84lrxAeGbrdct0FPBUTDjculj1wL
thD+rX/4vBgeflJmme8ufWRnGgU7HLVHTc/J4nTnpy+xF0/qjNij7Mf4wKuVDnNvRKPTL7kXuiwJ
Taoh69uIp+fB32RNJHoZg3GnZKMjahBoCZdJbIm8LNhhMe8EVlgxhL5hki9NMWgHO6Yn6h17kvSz
WZU/BJMjh1H2ZLPRABGvKq0N564oChlSnK5WRYwjEKnLpf0syDu6MZ14QFJYoGToB5bpHEZbb89Y
7IOJPM4rzh0zxAQWbeMhaYKn8navcQklt2WcvLbCrNdm2B8dN2ZCerCnxnn7B7damiVlN0UMXxGa
hifX58ngC29+Tv4VJ4kVlvZutiW1ZEftzSlVoyRc4eec59iTM/Ao5v0cONpgk+Lz84rFH5CSSyMt
ng2aGdwYZJiivNU3qaRqzD3w48S3YKkYGHIVyfx4cPkexFgwx5m2wrYrs3Ipr5+S85Ly/j6mxK1O
TCDJKsd7gdQP9pVxEfMP3rjm1YK716ZHijSNcpXimOVK01EENc+wG7N8xXHLpOn171239zjL7kID
T1nxXMWp16FsxG4g31b4T3E+exoR3zXGG2kYe+Ihu8rnLjE+ADU/fOrs9AcAFvTH9pjnqSPMOg29
HXZACjDLB40BbhKypIoKtuWg5FXb7jfjZaxVSqI8Jm6o34FzBZfMczCgvM0MJib/LUVdG3A1YlIN
HuhbLbyitr1yeV1fEixZo49bi3bBbdjwaqTZnNx/sUUfnYSRy42YGbolq+SuZ5mU2diw8udO0duU
8YbrTsIX85usqhUg+uPq4gIvQVvPt9sY1EuEu43Bt7+KT/55/O3f3FXbIWY+5+g6/NMG4+Tqv4DJ
Lfwv5+7JqQJuTsLypZhKNyQwXBxMr2rqOrv1rjhVVMRa2e8RwSI8UnDYFFg8ysTYsUZk3hW7Ti56
gCLL54AQk9uUBavQ5lIGpTR+YibLWlgdnNREhru+rDGSYjVsttmJ9Cuxon0hXYabkZ++BSzsgB8W
dOTgBsh/SxK8gnl3U4wtle7kBfl3SjS14YNm6WoVV9RcuXwOq99EFxznoL0pv7GTo1FdEtbrZqNo
U69Jtkqx/w+5WYcEM0/ulgpGgbB57BDZI9BYrjh/s0DNIUoJufQx3ph5uqE/LVOD0xBEKJoToZJJ
6cc+Kdp9HMPtHFYHtrCnZuK4CAsTGyHlYPyzj+MvWLduDwxFxtFqGSsx/Hn10Y9hNvdrFRDlH3Nc
cVUMxE0X7Egh6vDxKFopvwQMYpbmqcC+cNbESx3bT1nhcKaUwwQtuCbO6dSxPKuU8YISxOiqVzQ4
NxBxUKUnJoSMUOHML38ttkhn+y5zAMxMzGrMlqaY2WMoWnJ4RedBg/m5KzObD3poIfOExzSh10wa
1EdiEWnGqn2CUYIHyERURd6lQcJxEeFHBLGToDQVJJgp0IACQJAkSY5sRm2cYBnmsNi5gO+AM7f0
TiKwkX6cZQR7I0LXDygGDnpXGsWie65oNl7ue1LgYQ08gfsVQwTEDWg+xzo9Bdmdcht2eNOLxfyB
HYKhAYyF2tjD/zH5XqpiUettB00icPnWmPDDPn0nByRlC43DsSV8mnsAw6FLjchpOIXHvGJ4d99F
80/7gBGteKhrUYNXZ37ksTH+4NDkrbFSrf+YUc0xJ2/dNn82hku02EBdS3g5QpToCZ6gGeQPYEqM
/d5+ccENt8E8L+UPrpWkNDAXwVskTYdaMqCap9GbWX8MV+kOs7hyDx6+1+JTcqEnDziIDuP1QMYe
y+PSx7nplaN84uNAilW+YiEDFKKkDWFBazaBqVxlOkNs8rpKshaUghRsoxW0XxsaRFXDoZ46EeDo
5fLafKSEb4LciqBSrxFJZ0Zowc8KIn1VDhf3cSbtQEAaGNgB01OgLXhxSTQDXWMmtoHcG5BD2Rs5
5LDz9Sbeew71C3rULPkAitmcVm8XClZKzQUvdVfNzZNp44m4pM2WzYXmli6xxXlFoGHl3rpnLJVY
G7L1Hzr3P0z3R7vON5tbnPzUcsxcUvzFrbAM5oAOYmRbwzDazH4PhRi/YiCttBk6AAfu0lwd3m5r
BW/J/0fJ57bZSjmDzku2Jr4r2XhrQVMwyWljPGApDbf90m5TpbyUVaP8pppQh5kWXD82LeMz0eN2
UIucrhnd83tufyPRWVE6ibpliuzKHX+c7d6mxaRI7xxs6jUUK6V3Ix2n5XRsxD8VIwtB5ExhvxAU
zccmFQ86HNLEcIIk4YksuDntTWr16Xf9jUnvuilpcAM54UmocZsuN6UYsPAwG5pVfsBOh0Xriu2N
/Q5diIT+EJZItYDzbdtZwZ9QN0ioQGNM/g75T6Lycg9ASo0B9jwEvhh4GzjEEf0d+cmfU1CY8Xac
J85ebSTYVAFsy3Zj4mZBQy3bEteJ0Dx1cjkr8QWlZ7Y4G6i2yB/YZ8E5cy4zlJRdG8kOWhpKxT5l
njuCOXBcSaQbUcQKiLjDsIGhX84DyUoUFVSQcdySSZPmfJcquIutkoTiLWi0P5U9hYp0fpl4kl5X
J8nKRIgVaUimRpSypt+FVwQ96nRr0SMk9kpFCKkWkWSaViqK5DD8WWKdfHLXsk3ATppusmgkThFy
Rm82gGIAThyGm4yTBWu+zUYMm3T5hFKkQVbHUEWrFZIH/nG0s5TThGNFjjXwzxXu6lKDqWpZmx6z
o8IBki9gcq3ki1I68c4PEjGSRZc82Sk823hMkT51QQym3OsD/jykmHbxNwoQhHGC8+murEIp/Sr7
tVyZ9irgFE2zs7p5iyjD+oH9kuOQGx2Yow/k6qjihK2FvCXQg8vFm3KRxKXlrDjatyp6p6fgEM/3
dm2zdVqoCo99iTMtPWYi1R8iqo6ozVxUIrDTa/g5yO5pB9EQaYSjjG+x5xqdvWeaceAbsqZ+hWrJ
sqJg9TNSyrINx/6LgECx7MftWFznubz8IGuLo5+SMdhkB3aRlFKwZLNnjpM7zxcRxGTDH+dUm3zo
a0KBQT20GwnMKocD5U3MX8kiWglmY3FnwP5AA0lclWoGSESJbG5aqq9TervuVlfaRBRhDq+dSSpP
jsVJykgeERA6g7MTtljmo9hrWew9nExbyK+SJs7VcM/xBcX+VuWrdLcW91DA8xd4NuNTfHJs7FfY
q9nWkDKeH7CGJg/jiq0mqIWCksrpTw0jcLjJn4OLP7Gzusu4ELuRn+e89YczvH36/Yzg7ti1Ll8/
QLnglLoTEC2nKRJXMTvTYP2ZsD31P50l0PVQ0GkBIEVzupRyBMXHyavhZUjRzQtDo9eyikgUv06G
hZjEXh5R4WKaSqUhlqywDAIPyix1w8E/wiWWOyUaCAKsrv4JpsAXBRysYOwlFCERK443Ot8lp8/P
b6PDH1ac+nJ09h6bRmnDE3+jMfTbH1RpG79NETZ849cas2SwIwaF4N+VBf9DfQ7u7xxTGVCRGVb4
jJ/ZDe7Y8IQ4lyyNGAcRXCYA1rttDCePOJIy4M9lEZc3+acgnmKvzYA3FwBz+/1Cl4/KSa65wweU
Hvt7tm86+xnGgjCuTbicn2iN2Vgm/iFPw/MatEt8HkXi0YoNdZpe+q+uoSATfgo00PpMmHAT+fY+
vcF3w8zytSAn3ijjJYUEM0NyKHHvOGF/itU0Y/Q3/5WIiAnbPn60oZDRflGLoceArhe0GAM/iA5c
MMV0DpwG7gFUOWkT976nx7a6J1xYw+P6vtQPaN7n4Rz2rAv5h7GIZ68xexUzkQH/tmNMOKzjOnmF
drDGeFOgKXeo+Sg+XoN94GGMIAAb9xYtEuh2hUoMzw/TK+4OQiK8mvETrLianP7CEmICsgSmY6D9
OrSYMu3PIxzYvthJUnksMeYqIjGoqKvb4MjY9ow5dOFjIM8OeA5Ua+FWds6WxWNzW4XEQXhlu+Lp
Fkh8KJsc+/gU1+s9Ic9Ms4gyQLAlzBETNDcgJHOPKAMP8IBXxfSacWroOtEQNMP1rhfuI+wNzswb
cRE+8RqpFncEtpOLPhxiY223F0D9ELoIx7j+1PLwt6wKTKETmeLaYv+M+3MzErdUtOLtCGeT/jPs
TcidV9DQfHJB92koxX5WFCqsddTqHMWXDtVPXVGueeQ06dEvaebDPBpFotRDvjp2v96H/6B2SijZ
sD7nTai9fCnnef+j24Iv5xpzL3gZcPGc3GgLGs7IVEGbh94qCvASk9ka0a6yh4kdHldPznwRSLGp
E3nqYI/sUEsmP8N0ekj2pl0SOFHn5ZGg6i4Eeti57ScnXYrvcohNH6l47YFsqWwBfASRfqBnTBkj
YNEI5+jlbH9EZEiAjZf0WtzK4aCPdq5pt1JE1X5/i7k3vhrzaMbMuHzjiU6eHc0fo11Edjpi8E8+
LRHicsTiPkUZVtrIlTkTG96UVNdtx3anGOxlihMXYzCfKheRkJO05XOBs8vE5BnogLPziFMiZYOX
OnmMLIgZa/8yrJvE0LcZuCGRSdXoS2hfqNMPmSee9axRaFzaGpyKRE01nx569eA2O6YfDsens0QO
xvdDA+JBwbLEtrDSxnKfsqjAtVh1kGvigTdgm1r/4WdERYjHUYVCQs8MzGhJtMF6S4sAQc8bI9N9
clbnvrAcT9lY5cY++0gI9pjZ/9IyiEFa04TC+aKdKUr+eIDH+5P8pbrCmgSNJpZuFNSPHLfbPo/e
PrgNritmMeQLsH5oO8XiQJgtoEyqKiO3uXe0FPu4FfQ8utLKPX+DHGEeRzXjVv6zYWvLkpDsEaHG
LJmrf0l20S1r1BznTioq9efJbcZF79FrBIUnx+TFz+ZjCoe7f5/dE20MUmVQjDwy59XHsNKl3hMQ
i9/UCessQ+eKVLh/d27kqO/IkAdT0rjve49KYePwrMPFBDHBsDwZODA7DdCtXshFX9b+6HKukDDE
VvBcABT7PCs8JoCW8gScQC6wcyKUF3ACHgd1PR84KLMuqnVnRBXhdBcutSCJ0BTh1OW25ZtRBOMT
Ie1ERE4daped43A+6U4fnWNfpzMBcO+WnarTDvTOyDEANpcgI3xqXi/LIGCfyYFMq6DVdzZnLxBv
sCoG/nI2e0X8IehOSYV15KEiyzIiHTMtQRgEzHHQH27OD8caqg3DyC4oREvJcU+fSMYYh77UBah8
fiQWMWqizYTIatNFllGD/DEasQhjNwpTJFw0eJMDB+y1s11oGzpkDElEQLIDar/9EoXgwOoYfunp
tTOJJyWlDavvaIPBkbcEiYxCZb85xx9eclWm9b7gic7U7oMPO5tfn5EH3xW5bfwAZQqNsWEHVodZ
aJIMnx4D64MdYPMEVp2tMhEchHuizBXqT7zQGl183FRAPBvPt3w1/DzYNuJ6XyCZ4/K8bA++W3ov
wa7Y3KqY9xTka0tw0ZDWq0tJCdgJ3330TkHGNXNYW6Q6szYzCt07HRQV6Sf5+GZu5TtX7wBNa6w+
ZjMwC0VrAqyJmBhDehqedJOuBHEtpeDd+WKJioOQSh/k0R8Z+ac81Tsf/9qSnqtTkJB9cFmx597d
0RHww5yzlI9/mj1qLeZjI2dgzZuT2k7+K6KWDKDIyd4+4aadL0MMo4CbnF19eVJGBxkgWejKcSyf
bOL+tFgZzpP5WNkFbUCgNrPkrXDP8CCfiDXtVcyh16eArIjdVBMdj8Jqzpi2CIQmjFWCVMGTP0Rc
X516w6Y/i7p1grYhvE54pEJ6ByVj/Ea4B1jGSFcOFjagPMkfkRSitwAclg7NcgC+2k5doL1XsFJW
Rxu0HcBemixqUAFpVzx8lzDhQ155vTcNfx9Mj2A5cpcJ+cQFcwBnBhoY4VrPJwZiu9HO8GTIp6Qz
pHuvfIGkYtGbsInjXviTK2O+wnKU/76nV7Xjz1ysCUaU2JS8ICRsvtSeI2wPob1lJg8EJze9W1Sh
PqTcsK05B+oMrAycjQk+TuozEBQG97DKaB/wBV0dsL/GvsyZ4IYjzOKnY+HXNlMtEBpBMAr4/Sux
jJgaSgzVTJJTGEzokYHihVcMAN0jlm0c3DPRqgslLIWxDInN1ERCUG/xjWdQ4fLgP6cNNCd4Kmyf
dgxXAY6satMLKzq+QLv6zPxjfhEKktQUKxSQmSRp+4AhEw/DHj5Nm+iYNu8kGBkDbEzczfT1Dcbs
QoH5RTqMrGj8XtYGaNJHte6dQUfUloz31ZlrePlWTG35jeVfmZ+i8DUo1EHkpFDhP3yNIceFlKaf
JXQ4uJUMZ1hdmfWWSthA58IJHVAP4T++tHAM/RfAuf15cLSyV0TkBM1BFeUKnQ8kF3Dx3YYmGuvY
PUu2PeNCI/ZLmukU50MQhPYApiLjufVp/X5HjwcB8TslqDRYuIs5tQveSjT++IWyeQbFVd2TxvgX
c44lQ7xbq5QFLCMXVFyUgPOS/yPzdhd1ZozyNaAUB11DpZSN3j59OQHuLEE5iFY8OYInyB/QQBFX
a/ahe2i/mesMmJ2iq4QOsokelh6UeHB+6ZC2WIPIC1j/L7poEpJICZEAY3mpzOnWfGQW6jtqB+ii
KaQ6UP2n4MmGREL9K5S86C+nDhrCsB/2hr7PT/XHfZfZDmiYzTfVVrphtyFghMunTEe5CyjV2TKs
LoU+QlG/M73aVbifPLDmLtiLKJaQ/ZCD7qxEIIhO9Rd6IJ9Q9k0N1IFaKW9lPKfUWDg0kwXXHrSB
3PwWrhraGffmF8u4gRWnXWLiamYG6DAta5C/ojvNJGdtSUKwd2m5V9Kpya8eXcDzTZIT5+f4Dadt
ImBR9dIGcrMYjDu4xRLyvIuiA6ABS774PsFLRvJICve8PO69T9173fwbqp3BF4AGnyXnRfWaUApa
w+bg5NemPCqtg02EOufnEWeMZQ1KGjHxof95BzomoEOwRUJH63f3+md1kJzhbVKQgE5iK66muq/P
nt4BG1Z8qz99fXBtuQee4thatYbfRr/AO7o2eOxg0g8cw7w4+2mgEx5J71tG8wcXELvOXitjwgTL
4m8zquHCH5/OoUE+0JdZ/O02ah0c2sDTwbsjLiYThvHdNb5LOpGNmk3R+MpL0i7Oa1ROFQ/+0dvm
1q5jSMZLRWvwcImJJBN06xemtEyA76+i+2VPrjNNh33lFu7URBdvEVAAQHiEsBvsqGHFjuiJ6ANV
uHHHn+/aHuooPNruR7PPzP1gaNC9YhaR3l6KPlaDtjfVyYr2W7zJCGtmnqTNeE2IhKGeFYeojNQF
0e8prCz3gQ9b6b3YJ3uNhY5M8eLWyqxgWxickV8Or7rN76L1+dIiEJgipjGq6d/D59vZg12fU1Qf
951dh19t9r9vZ0t8Ey5ujKkd6Mvdd3PYxCD8zjKnhOhuP87Dp5AGCj/4tQHiXxZ4Fx0LW9yZ9BTo
hAx5VBP/D5ykRWfH0Fr5mh6o0Jqd8yHeoyWP59g5uQe/4FjA3BXDUvZH8sQrYszbaJ1gpLuXo9sw
e9XydOy3CMJ06ocut7uNg80FcLZz+QPJwURqu5hXQZ1N/CYGQTsZWnk1AuvtbnvaGIXEh+3ifbMz
qZUPGKdBheAY6GWnqEBwdA1eWTNoYKv6DLQOvuzlVV3wnnW3L1jb0fXBziJE3HwgnOw9QWp3uvoN
7BxmmMHfMJOou+dn18KEk+TL1fEcPkFxtjzJzZcHSlsxh0pjo2Nz4l7ctkc5zZbWjoub2w5OwQ4l
3WFkFP3zyes83feT6Urde1LsPyc1hv8dRn1d88NmVoHuPZjBx+fmDfpCaTSkNDMdqg0dm+gx12LM
dkxZUeLZ34C2Wz2IONDQdqaw2Z1y50207nWCiSIAWhFe3fnetXjWC3deRvui8274KIsetcBiqykC
7CrK/muya9rv7q2396Csd2v8fJz9sl24WosV3Wtrf59j/9xrnf5kWLUocETsttbXpjrwDeZ2k8km
oieOwYNkIsuf3lEdg+Nsvrk+ad8UxurneWJ+6An+Xt6+xmAxJ5GJ71apToMCzv0RXz7egwoDg2me
dNJubu73OzyDsQU1NI03r0E4qRPpd/+FMwVF/F49TWVS3iJfKpkjrjvVV4mKoDBcIH8Y0XMjNHac
T5zoW2fbSnQ6mjJ4Aw5VIaoS8MUie7/U69s51v/w5a+iNp6MJCoAi+CktCf0vOG9X87NjPXkdXVv
5EuWUSurorLq1fadecu5/qHWqYO5ons8+hVO4oZdPIK5tagl5/Btep3zkCtUzPHeX36oJOk4WGh3
jrdzzalQbujeUd0uNh29PtYC1EWFhxgL9DfK4C8EM8YbDZwFXzYWKNg3qCgEBdPObeDzM4oVhohL
9Wbk9oj+BL0VnhNIWxiPnsNvcK+YZH76MuxsUhd/FwLzCnYL3M+xwIEJJQ3PfEqIM2pRvEJF49BM
AsJo22uJkGDe3fagFTw+Mp9H1p3YMs35bflEcMG0U1g1+3qMpoKT70I5e1Ty8z8OZdGVO/CKTfSO
IBwcOXQXsMryPagdBP/gnIKJEh1gu9vgoMIBWr6qKCYOrj6+oh68jGo4Qx0SY4p1Cee+YPUQQ1S4
aDT6bE8dHKGoZWshTlH8vAV2gqdU/zEGQWmF/ENxnt6CRyCmV0Y4d25xrSPl4C6ZQ8yspNagA2QL
4BflV6fyF3wySs0jf0o4qXzEH0ZMOEKLV2h02xA6N3fX0dJdB+trt6Wc9uAwOq232WX9wmZ2adXs
bXaYodaqxnQAd/x1oaRqXP9aqP2u8zbbYoUfIpRpUrgn1bg25Qf5xv4FgwE8auWRpCHFj72HzpZS
vopB5GlAqU8tmBIpxITX4HpHFERsSkEj1gPu+oj1nVzTa/TqP65wWrvgPGURKKR1/XMfsxjnm9RH
jaC5bMQRo75LoVB2vMwlRc8SP8EJNhvgGqlmzgAH1GAtpx3jub2gtaKTm3FURzfvJBuXMbrzPlXI
3+zi29UuNO+2iuouAQ5qPik7127VqYjQuOr+9wQEpnky+s26jbTJDuMEwy+9v1/WEivgB4ajHcf4
RT3tccMWgwMMVzh0P4iXTjkFbrhHZ2UCv/4B6uDuQLXZxEkHVFrqZCBHBretX7WHa2vy4iFhn8Il
HZW/DdX3glTAEleNzyFjdJLCwYSb1HBbZ8H3BqdqB18w0D4b3dfdPsPjymAMy7l3j30aMPfrNtCl
DW6h7p2HZnTFhdKD2qK+QR0258jCXbeJZcNeRGutign2Zs/0t8MzvjAYRvA9Op1pAzrv45w7fwxP
uWPRvYxdqgn/N2X4tvt/4nvDnMZiDYo1pCMg2BvHYr0BdorpgoItcBpr6RBkUoIAJq6WxszbHv1y
m+kEBjwuY2IT3PmQaawtvjBtxZyQMfigMQhajPNh4EXChMd40+/iyAC9i50NZS9bEOIlRLv0DLTJ
OhLHi3twn2iZmNG8Rhd0IlKJ02Cjm2UCETKJRcLu4mnge7/GXng/iBz16HQXNL3wQTFzvSghZKVl
CMJVbSUKl0sq0CL/HMFwxFT59N+CGAmnVEBbk57N0Cv8uQBJoJ1jwW1EecPTgG0HO9C+R2997VwT
1GAIFlK0kCjDlhBZSQWl01zyeLhCMt76h7YiYMThXdhhz9lI7zQ6Dk/B+JHxoPRG5aq+eA1FzunW
Nia+ICE33vIduL4jQ92V0rxSyTz3heaBe81irriPtxAHhJeqiNM5h6bPema6cB7sIX8w9BEfrAZz
TdyGxspI5sGxc4Sis5k3wcsHHV0tebsfehCuf1djqWKr6XZ5ArlO+FiMgpXI6cUaAb//KRccKrsz
nroL7sMIWpiDxS4nsqynDHMBXaETvNjCGn4xEzkEXVg0/j2Su8n+ePQyDlOuA74SDXD7blcI42wB
QsOtS1WacJ+Y32K4V6K1QflBlHL+vzvtTkdMi7Fxs52vIOAwbo1zh3NWbie6PdlJN/kBTLUFdmCC
vA8/ca8OLg5A5lu04ldvuVwO2ScweaWJn+Q5mUZbj8UBJ6joCTmiYXY5hYj6leNB6GvhZzcM/4qw
RgQ70tl7oFQsCXHnk3B0/kQ08kIkyThgCxRrDsYcT34hjyqXxgvIFDgGqRZISRpwyAJosVqlFXvB
B/KtQb/RJawELwf9Yq3yJqXLp8DBBlicF4eL+8Edv7mbB6occbWdXCBT+AfcGcMHiEokrx65uKN3
j2N5Zw41l8kGid/IOVS+TOAzdwYYN0sgXnhZfjmvoZyZMM0jNFjpL4Et5r7IK1DkAOJXkcF4I/08
poRHaj0NaPAFGhAbq30RgU2iEidEEbDkoPIrb3+PTyX2hsaKSvLOR6LgfqqgTiF+CbQKUC9XD76x
S58Yq6+BNeRxuTd6h3dalX+3oHpuESMSjVT39AFvZHXeJQat9IacqkyBuHcMEltDg1aNOIuX90UK
7X9Np+AhxbCsNnm3XApTqvhiTHdqIikbzjW6SX7cAHR4u7QCc/C6hk+TeSN0LKwADUGUukjUYkyU
EYlc7Uds0ZghE8APcEwXcanHMrMT0BrybxKI+Ap2iTk1sJC8idFkH1gOuLNQRd3ZM2VF/6g4YK3Q
ZI1SIVDSKGtKp10DmFD5vyUmnTULgHtsZAwl06Zy5VncdxgkkZs1kvloIlxGwxfrY7gnHR4zAQd/
s1To7UGaahJW/8HKwdO7Py0fq+2eXEcbRK/+KeE732muqJEohsAkqMXqLj2EcEUGetxC6gIgT0tE
H5A/dM6oVAuFcPEV1Kdc/IYlvDN/NP9SlhhDShOQOpG7CWdM1Kn4F71STgY8q+jzsOgAaeN4IDrn
HkPLYQ/ioNutzwil8Q5jHWQYKvIBODn+wpNsZxbdvrpBUcDN4Zzat/D6w0UkFPcOwtAZyyT6Vkgm
sVPAZVmo2tgKcqFwLbvHkCccCaHlgG4fhdqEJ+jATg4XHwooJIP/OwVpzP8+fJjBgf9xGKyDCGEr
4FRSdw8LiBSclS0lE5EhoSqiEtUdFHZsRpnUk3COP2Zdxb/dScl8+YTfYkiE40nuqgAvUsDl8Qqs
A2krNxL7XSWJqyKN4v4hfVtqfFMwxIKBRrFdFs6W0QbQSCDyX/aYbCMTtg5DnBl48LEZ4VVR/xk/
kBwQneeWHSPIedusZGcVLFjEDh8GJIWeZ3cDSiWTx8Xll4FRwVF5XFDIyZKDxVPHMbuYYLMsfqw0
BOE60hSdswihZxQ8fY0jDMYvzWUSS35LLhRvLfLx+ezKi4kUTpZAnVwNwV4NZOQwkWLPIYm4Fiku
fHxYCjEz5eEFFRRiveT+scvA+UoKN7saUgBYh0o2wrwIZA4QzXTJQayDSbPxiRzhRxvrJD9zFTML
O9Rm+nBjboBcsNlshpUC8Aj/4eqSRMmnkcdF3kwCbrkA/AoY8Hlx7jb9JmSKfBY6KBKKWcsUHeiR
5+iysYvlQm9FE5VJfZBuyDdlfcCJsIFaNGInAnRv+Vs1iMf47llwl/BNToSI3yzWXSg78YmgpKcn
oge5ZL8URYJ3d32N7wFKwJfAhodpV263UCxyEdl+gaHVQ+SRKA8ZjiXoHLZZ7jQXTyY65RACmBbR
5CsX8zHaOmfZipc9UTPsphjUyyB9D6ecCAhXCBc0oGh6SfxEISdLSSgWZzuG2fGPc3ZpWa8r7Gzj
fwJv4U8OSIv3Hlqkep+5TWJkkcny249oO35EV/gki8S/l/3cumLDgFYOEkoQ+wn3UDJ0G6ncZLQr
ojzpyfepA2EeZ6IyweNNMHu5JP/sQ9iFhlzgcMfKLFCJfHty30XO+sQIpu3/uz4nnNvf3jyp87fC
BsRvVW6eEjsFx4RiXHEOGxBOlS/klwhT5FkTez6WI+sRLW3N42n85Qjn8qcihal75wErjxhlPOAn
jZQzkH/94CAvn7Fl1zK+tubHkzd3fsKzh35HXl2uJANuSrxpJP1FdITvTuk+O9Bw3GbZk7aBmP+L
bhUre/HYl+JASDdZrlxT8cD5cIN6OOwxf4n9fCR+95I/yg1nZMmOYTYVijEEdLx2yd2WGCieL3kV
oSugchmRRswiWhJM/LYY1plBT8zrkZGKQENYEVIHGASE2CC45dmRQx1thkDhmAMTzVMPTDvYVLCt
NNbUqtK7P50ukjtqN4LunEpMviogxn636yxOwejjw2Oh6Hd48ngLSizAZh6W88XeqNUkPoWmwST3
/8VILdMi1FKEQTX8Lzy3vuPBZrZRaPjJbLnkmktRlcd06Wkud5/bgQrZ6O3zZvL25NExMvZwnHK4
l7JbyfbCiSdVnGyErvHCPxv9Z8jAF1JQ6E4kvQoghdvEbf4Dobw8MJbhsrj1sJxDo+1KJ90hyGMp
lE7O5lfSM2RzkGZwFFdnV5uDBzApikzi8CscgKVVrenukDXtR2feC2JwCivIeBOF3YVS6cnub1JC
IRKdaSg4a06W1VGr+q9+fdHw7rDI1dbf0uthFWe5WnAykaQTVvUrN56ADjDiXSKVx/rNN7HpJorb
+UJx1pADD629WOacykCHyknOvR2ZWh63pYV6gYHVr3MKIu2q9lf1XkNyo/JZNZav5eEdGs+kPbvh
+a6l28UtJ0KidM/YUbBwzf9oOrPlVLktCj8RVagIckvfqNh3N5YmBnsEBNSnP990/6dSO9lJjA3C
WnOOORoWyJ/GvbedLuZiD7fNJdrG0UVj3IxLVm6/b16hBnm/i6FrpXhah3Yvp6Q3ujQ1KOc5mWH2
oNw8kl7yZMVnFao93Gc+25hIKLRatCEPzyxjYGj1YJSOkq/hC2Un+/yzHYECXik+6PDHGQMpjNHn
B3SJquHecQ/HIqRLtcREDYWh1c68B4wn2h4uhcuhNfvAmrpYobmHN4XJAag3LkrglHi0v6wS1G/9
mmCwa0w6E80x5mK5QR8kX6BSKdhCk++Kd4X+23lQXxiS9GrX9hNl+nFBWs1jMUTulWOzVvKCmd50
/WrVkXzF8dXyc+fU76the6bNRgp9P48ACKbMzV2KTfCL7gttGP3buoEcmY5Oo/NwV4UlNiPAGoC7
QmEy1wgn0uQ5KBOYqxBubYDkGzpur6LXbaZXIF3lj2RUZFo0fq2/Hd1vYPy1vRyDL7Goy/qvv7fT
cjGbu4I/gG05aJYgt0YowxiV4ErNvAkegH88MEDpgWu3RhUDonT6Bxb0sJ+DJ2GbUzpo5t2vzXuG
tvViIfKw10jIslFqd1yuencHmJjWoH8fW/3p+Kd+Mzo1tv/zjH7UEa/eykxrpI4M6rwf+kn7+ebZ
cRcfkBYmzp/FNWh7L0R6x5OtengCaZ6WWW7moTAkctQv6dRYvoKWXzqCtfR/2uQy2r6acGDdn4nP
kEV9oNunduPzfUk074ADnc4nuaMljdd3ITmpCQ/vH/eaU7jtH8YPdndyOVzmnAWtsx1iFUe1FWLk
AGqD/RNa6sNo1C+dWwgve0FGLbEEfZxhLCO6DgGTRo3DU+VcoF9u/xrcX/PT3WjJpW8MdKtaYYIY
ta3h7kUP3ngCX1gAwZwHVzyQr/G2r9IrpEzqJkJKq/dhNocMhF8IJrMXLCf5XRGnA55eR3ASplmF
NWqARX5GF3+ETZ//41/RBp9wV1n6BO4JCLuDlAJy8POJzMHL7rCsrLKT9QCcev51fUkK7Y7VH2XQ
9eGvYq7I5KjlcwYxqPAM3xwL+NVbZWF14mwRtvMLIsJuuGtbEXSqA/9atpxda5SHxUL16t2H/l6c
5giT9FuLPHxymEJOSAEOrpMh41nK4bXlo9KGb9e31mtYykBNLR4bfaIoHGe2+yEstUe15OvB3H5O
OsA4DzpuCOMEo/qFy+tbtxb4HWIHeRnlM33V6Xpu2xNPR/YjgAZnGA2HKB2APniL/DUnEqm6F8At
waThPjFrfntXa/mJcHXGwPuzPCZP1pEfoUZilyRWn6Mlxi28OpJgz8Ru4tSMoYdQ9OQqxjz0p8vV
S6LO1zOe0nyeRuhO9sekF2qSnHbxhXQpxvXQwWAB3CIj6GKnIX73Wnjel+vR5ICfzuHg82AXKnsc
XJ0Djt+xzM2JJkuQxKaQA1wFuqIdSirTQ8X+h2RpLn+GvBMxxydbDw94os0ZcQ3OPLmleBn1nMMz
eCz9Z6x1WMTcnoMXt+6UjWXQSJ3t4x/GTPhgt1JMu84gc/grTVj1jOFtgLQcsxPMavg6Yh7jndhX
7k7VsU7+d70qPTVZVitx4O7THy3dbcI4wdU9xX/tMIxifO1Co7+D2Z1GZDkXnFO95Mycm4tlDeoj
J9h9cZzAjgK24oew0TE4ReXgL3/6eHzCspdKbexA2qPCAM5khbQBf1IPJQOcFIT1iDrldHJVB9p9
6txA5bXgzrPA69IaslZRi8XO+C+askxVo3lQQ+BylyOMU1CeijuPLYhbn2V50u8bfo8TJ2WiAV/U
h19VhjlAWo/Cxo2EmgU2I7I1ZA645HZYO+kE7HlDvCUnmQBjPctek6qMs9kQtrvdtqYQggCRAWUn
GRj40aonBlyqSN8/NnYN2yZnGCjCN4QOLIOjK42UvrzCWlDB19nDAzsP6bAIjZRhA50Gmc6Z85g0
M5C3KYQktJF/EYstThZY0U1xF4NH8GJAKGiOmLzWPsymB0S7sdIP7HXlySUCUg4N7UBi87zNsxoH
qM6AOyIkf3B7afIhicPagVQH1nF2oTSNC0QPEBWZqggPngGmaxtrGRB4wsJQ91ubd0tqXTEz4DpH
aAi7aUn9J9YaqfdLsSTkHROmmLC/pJGRG3sAeIiNhXGgeIVHy+FC67HilI7o5UEpwii5ciVRiVIE
odYcpOgMNUYcQ9ARQpI6fvHdKQOjOX05ICG69DH1GS+BtA6K+WBMzwsgjDa3ipWRTIgKwmNp2QKd
SogDgCwxCeBsMcFw0BsZIcBTAemWhG+0W/yHDoQOGI4SEwyEAPT+fxqjDXnrFgSpjOufkmp8v09o
ZaDJrfhraZiZ2tgcYS7iL+GERqU/uA0vgZT39BnSP4p3xTksHKwurF8MBdldKRPvWHIINfbjIQKE
SkqvCoMRCdfLQWImyqZHX0doSsub0Cx9szjAPyTRSrR0xxWeP9anD8bx9R8pXTX68GowNF1vagKH
Pwjy9i2vDlXJlHA3+N29vLgH+nmiMz+ObtZ5Jk4d0P9CjTeWaT2k4d8rySYdKEeibHt5ku5dIc4K
nL9gijQGlfUJC71f6cmcAXwj4e3znvHiaWyhJlDn07DsBWLFs4tXhPkr6xx9rLYoJ3h2DQnviA69
0Uyac8yFhEbEinjA14i2PfsX47XlSLexm6TeS3hvVqt08gg315H2J2LCN6knIiOjX+5a+gbWGd8B
S+oDYouERgvY8kkKT5O2lhCigoKZRJxKtTmx2hNt0h4yg3NqMAcmWEFnNL4t9aFGxEtLsfRhhbeD
6egTGMY4iQ9pZsivQZoB58900I4MUWQA6l59hngoq/hxyu1cCqlZ6nQZAWbLLwkPge++9fJNR4MD
0VggbVBxJPS8IoDWDM2nY6y3E7JkDvqEx8O6lL8IOq/oesiAJIfdNXRPIMIJTgUdbF7oxBU4+xRG
hOctT3L9X7/ByHwvI9LxlzOKitscCWMRQ4jUe/jyQ7mCoiY+TVXm+seoDVeeydnw7gLc3zz5RgZx
qqP4a0rTwIpYN9e3EBGbjyiNIOjJ6WaXGAeuugvEkeTQOKqDp0GUj+a7ihKVVfKCFYn4PaliC1Ef
xGOHAbHunSfHoM1ixCKYACLFNtPBh+/cx9NAZji9ZZl0bfOwq25sJewaTAtMP/3FcAGLWqZgMvJj
TPKv96TKxYDB40T8sCAy1CIKcvKBIcnog7EEUigaLBEUnVDMl0topyMDCOPbpt9pOo+wdZP3JHMB
lZDyfrtv6fkEZFBiru+gid5AhLUnAhTDyhfw7nycVP+pYeg4Jc1YWntZ2QDUQDvgLqXD3gCs5/Vj
suuN3366eHq3+DP6azGlNmYGKiE4ry30AsgLkYR9BV+xZGwVP1UEjY9rRsCpR9idom2P2ynr9dkK
nN8u56eII7MgB12QEGjQARx5HWS+QN4SRiTnHXpGlxOUszFGh1YjApz+wbYvHNEKyTy9CcqY32EB
5dHe/hqhEC0B+aZZAo3OYe9j+EQIMptnVPMuQRthlWV3k6m7zKPBQa8uwjf/j0fhXHUhd45x3GUg
IvCYbKZ/tBZ0MHyHyRRL3ZuWu7FZEAA9ZgOomKBTGPxneKQSaAO/ZQp93q6nH1ALJsYLzGognqN3
wXoH6n2iR6fJbQiyAcNyhnEibPsQo1I0KJJCcHJZfBr/7hUgydyzQL1Q3QX5ylClX9HrJOAosOd3
4iQiqCQoAdzJDWrEbnIaiq5XwBoSgEHgkH5CCgVcfPNN/lcyivRjCEG2Nja+yNEbXTHvK++UkKLJ
X4OUsusk3CTSx1dEqpwpA86v7YHTB2CCXanP2xfD4/qr3CcYBKtZ6eakVsfbeZd5e1ARlp7gCjU4
h03EvAd0VURpd45HZqXQJ1IX5Soujj2Ray1V98r1iPr4zMutxjXXHReHCHV0tBt+a18N9Aw/ynoE
yIbjUwGkbmMFlIIGnCbnyu/8XGAwpYMc2tM5yD+DtJy88lBV/ZSkvueOXCr9HpnboNcO9KPH2Ku1
FsbRPTz7x7nOgIQ0P5fzgCqOJ7g6eTcGK2fXWCsZ9CP3s75AD0cWnpKDHd6fSc/NKy83IJQj5U1x
myQvD2aY6kCsSye4OOvsfOQrh7KamyCEqzdd8tQs3TuxExevhC1tUgXHlz0krYKB5cPV59tzpELC
oWoGeW74CqUPxTSa7SucM81rv618V5mYBVYY3gH1YCP6dPPSaxZYVOhW7xxeNZwRMPDajjMOdzok
oG87bu9uu/rnalr3nw7mfPZZ+Wm/B5e/19Mvz8sXzxZ8EzorS/UNv40OoxoIcHp302RI08lEwSCI
Oe/02nOfF7fZIgcmTAuOegtVPDQDEX+ynKbrNguowBJu/8rUdbGDpMX4Ou83mnvG26hE50ALblIC
NXZ6xEL5iuModILBhRAcqxoVfqbYLbb69ZmtP2fRa9n5DY4kDvq8UClGzmNqS0LWP+HLKXDLjrro
cglBLxwleRLtQHysQz7gCzdcgM+O9ZlmO81vRxX4Kbpu0z+Ovh7lndVn2uXqNqB0gn3iyLbTSMbq
X/tf1Z/IU8spW1VYsxjRziGJ76Jo5C6u/SPJ7HDubPiWXRwJP4rdoAYf1VwZhdtSwhdrLWZSoHp4
k0HBOR80ttXxOaU6BGh94+fBoA7yZ/sefAhoyxwGGSWDxUxWPZPn7/Pjl95XN2eqn81nneJaBX3m
aPMmakPmWjY32DLpHkIT0EdbrmD8LOD4ubip+KB+HFr/IlqPHvuf+BkLZaiY521Xpd/aNMltdINn
AK8CouLDOjPyiN7xmRmK3zoIo+j3vmrOwa3pFx6Cdx36zYX6tpMcH4McmKDADK2Ay9Mb6t0BtUDO
9YJx25kBQntTupvi7fHUDeTeitUBo8oiA6qs5hxxKlXiVHVgFnZYR7uJ2YqfJ6Y1wF6gBVi91YMt
yAK0EvIMwHMUVjXa1zE5rnSBAHMmidXVsAgp+FA7YifyY04/ZvIBniuObjf16/C8unvmOTFYt3KH
wBXiH4zB9QeVk7HKdkfisYc6iZK8M5hDsnYr6EKaz6B78TQD4XxRBTp8PtZb0m7hCLSezm/nN3se
rW055Jwibh4lRmY/MPVJ6mHv6NaUlNj1qWyu+vgm85bv1kdILNIkrtWum0PvmFVuSw+OpyG34CNp
hupF0s2iMj5v2tBekZ9DDMhDqMnWXXPy1vxDqiszw8Y1a8jYW/fvwllzGeC/1RCWXnu3fPrbqmfK
CRqpTVmoBM+f0n2Z1pNUPBU7Dt06XuaorYgvf7ov6NQBThUt06su8QWK3/4GXsJFPn2CGeP7q9g5
roBPhq/+iXX/oM6fUxUTC3HlS7r914ykYjy/vfsUx94MnwucLqiFq+Gn34WUyTZY4g/atu+j26RZ
3Gci2dq3rGQvMP2D9+wFqp/TGsieibYQX407hhBtZGrtvx7zKh3Gun3rsSedO/YngV/GgEQKDHBt
EG+x6FMJ8XyY1ufCrEqGbmWkb2RoV8NE6FqLV9IKs+Cs9zuzX0rcsboU+3192Fo/hfHOpaazDdHh
NPgDcpXq85LGLeW6YgSsGx5D5CxzSghws7ZM8dsTDm2FwcDyOP9lcid2+uIDe0GApkfnWYGpKbo6
jG4XpLnSXZwsZjbIWMan4fnosBNwCyD7HKURhqqZpXE9sdUif8Cob3BniAD0n5z77JpMbpD2FVZG
cGqByc97XHGitCw21mb8qfAF0gYdBi7jE8HaeE00Y9XXgXQpoajprEGY4KEpMV+HFIHoZCYujE3L
P4evH9ZJVomdMBw03PlQePhkMdvUWszIReut+ZcFberw/PuGrTp7hZ1+jXnaE1DYagbVpgvJuWEy
zUGfl35ptd06xNjujQEuAmDPqHD7NBOFAqRyZTCIawk06RywPGiNwKuDKyriKfX+Fmt82Ao5pg0y
YZcxhvkjgY8V29g2woT0vm7v6t+2KXlSUjHxKqg/2NIoZ8ZiRyJNpw6ZQGaKlXsact3R8MnISdQo
pvdNrWIPq6gQni6Wzn7RT4ff1mqi49Sz4CCKG6KMzpGrQ2HA6wGTYdFvMhDocLdCIGHg2nAs8FB9
DxrSnLr9O3K8ZLBZYcceU5f2DNokig7XxHfonwsEU0JkIZ8kdsyggIOQkniZuU8Wfs3vceALKusX
JVnb1zesTyGC+ujYbxhefhCeoYi54AoqAn4YKTyNE/3hy2G60eZ5tFjMpC4apO4H1+K7h08uVxyU
dAxd4YO7VEr4ZZNvger5Ms7nErEsmQvw49NN90Q248WtSXp12/M9kzMZj6m7K9S9SObN0rKzSP29
vCMtxVZ3OOPSP5kyioD9hdqQ5YT4CzrYxlcsw7thvVgnl7gePad3h1LXpXBt/PaiGRajf9NFZsZ9
DfsZaTuQgNomdSEwA77ABcM6GQ8L7qIhXjEoiL8EprBDecu7yJMDv8ZaSLNzCBciykmYqnJYOBFc
JsZUxiSTlxMktyjm0T273wqyZGGRZQnhj9Pan73WspobyxZhk599DmTAAYlEtf92aYZkaC6NPkM2
OREhDYl6VAInJ2Jp7V1isUuXs0oRwdD+MZ3tqbXrwqGsU9E3UOQJiQWA4TsehJ1gByvuBO0/kIYM
h7k1gEM36W3SRW+e/h0Z8j5htcjITyr0ni+rGkaXZP4ybqf8nrygDMjxk8taPGJUV0b9omn8eG8q
HImxyBGG1eg/n/CUzH7Pltl3xVIgwipxsmHbRNEFNEBomIBVgBnIhWOMTeMPS8fXqIR2UUhTW4Js
jyyS1P6we8C6IPeKng25CYOlMKVRKhmyQZOgLRK3K7FowwP3+/lOJ0516N0Hj4Hy1didPL6DSSxm
Uvx/yt/jz3Ulf1Z+IpYb0pk3IaSjIYRZZrFtumstqH3wSdpsRkeUNa7CA8P25a6EC32EBlmAaKc2
BG9upVo6M58d27gF7Xo6/cMvFHcvsAP8U4S4K5xT4E65JTAZgFrhP75PSto4+D98lttLeJiEQYng
icfkH/Q9QezlPvD+5V6GW7wMK2jg1JUyLeBHc1FWUt0Oh+ttQnsvN68PeL5Egi/+e0SBDOROhByu
OuiG+CgYRrzhN7a9Lmk2Qi03x43ni4uBaT8YklyEXMqo8MTUh3ke4I7DMI7RRY9HTcFHLw7+HbwE
4JczU1yqPV9n3tWDt9DBV6PHSwPKcQW/wW4TTEbGYKCY8nGOwD4tNGag2wthCIvZY2rPoS1+ad8m
FZcc7X/0cHhe/R4Emp6reLp7Wt7ojKHBKV7P7YQZcvMugNkbxouciapf/Mj/RNQHRPU9M9mWoE9A
y5HrCirMXkKBZlevC4CnomEG5WOC/+K8BnI4cQka5Nrdhia7/KNfQ7uin0HZLn5iAiPIBS+fZSkR
TkQPcbAxFbKHsDOkFxYJkcS5CI4pgKHwI5H68I8Rhn2dnj3UVz4JS/wM5w74vUIsEcMvruySK3wv
RIOulwYFjrCUHFv/ERrcqdyltNTChpBLdwsFRJYLD0cAiMAuucCujDT+JWKafCUMlRmKTC7MycU/
zSWdkf4iZk6CokcEVHMFlwZ9TQ9HyL2Qo9AeOmLm/ZIJytf/Qz5nA0jJX+oUQseitPkrcmOPHonC
8xsxfDJyw0Ij+Ac3pu6LHFziEmXUk8lUxiHvEAoW8T6EGhNn/E2zBacg+tf9xK9vJovE8IoDMzRv
Nhbu001dhV6XmF0wTKIWb7ThYqCBpTphuDf7G208PzrwuoRuNiIV2cemlv7dmRw98nGXwvW6cYsD
U0FtBJUAD5NXgJu9b34zj/ktzDmFl8zciEiZbM6zzOFdM6TCREIKFznED/miwakAg30C3Mq7PMAn
AkWnkOg+DJokVIZah4wtZlXcq9yvDKDkwMgtZrktYY/cLecugbtyXIRHAvIsKzs47TfWiJ2G+BwY
WUI/orqUYkOWzZXjfblsbAsTbH5GElrBX0uOpPw9E1MbuBWn3mYBYr3fH4kNcA1OvD1B8AGfiEoS
O4LVeSYsmRdbAnsNVSzLO68FmhxUx+NIduCtLyctHCdxRuCR5WyTMuRFNyEuNythH4nLLWcjMDK8
WJpHa8MDYDk2ECM9rP6Q2cmO+huIFQBI1uJX0otEZ1u6bbk6Vzjs8/Q8jvACrHsFxU4eTTZipJ1P
mGKIquZdB6wcrEu2CeZtyPGhG0KBBKjTBvHvb+EtIPmKqxVS6d9gIUQUIY7xHzK/p0JPEk5R2y8I
0JIrWf4JtYltCNbil4gH4dhxKIz0+MV6KlOkM+w8F79BEUZEWjBVMbyKIlBbRqJHRkkgsA3rmKzg
MrmRFwy+GWCJRrkkD/+2V1CcgJzARhHjUxDDgkjH8p7jUMH8XnxT+CYbUE6I6Y2cR0AP/ow3IuHd
6nzjpDHYQYTIWcKFwDmECY6kMEqCm/wZFBX+fXXFKCNOVCb4BXK7qwf5C5SPpUauOqoPYEASTglO
Ce5fTJDC5L8zl4dG7hpLehK3IKHt8U1S4oZ0VzytCCkscuU7wOHVYYbCU5P1qhsbGOdc3G4sbdcN
HlybEUgx+oT1qNWnJgsq/4hdYcNngj/3e6HKDajLJJgBurOcYHuZsvDwlCeyQMKso2B0ThC5ZDmW
U0o4V7gTAxlC5KSt+Lfumug6N5vkDatR1u7zukt2iSyyUqsJS4+BDb9jZODL/6VQ3Khws+TeoDK7
PLzycw853aUV1CIpOF9EN8hlIWUP1EAeDOgbBhOeJSy+W/9NztkjbP8N+CvheL3oBR/kv8jDMemh
jGSaQn0u15IUlg+yNI6z/2p3aieuORm47IWPeBoqiczj6u/j0YwEcime8AWE6HgFqivxtKd59oTL
JR8yeXrRVF7RxEuf8VqpBZehCvecXa1/7wNDra5hvcILQv5aeKiQRQEymD0BAQgFjOcAPIookHuW
el4qXkArrkOxnRf/lgdEdqA3sQ2YCleAjXqpsL83nOapRwk2kp1eipuzL7pFrPgc6Nn9X7MPiVwI
5j20UT0+02DOkODHbXquGV0JpUAZtJiZ8/fdkZR47RTEG+0VMx2qH188bKkPnHKZOjlDBbwMDiA5
DH+2PG9MxZBaSUlF+SB0HZGbRLudyCl71m43fzLIgCbHhBABHJOSiO9N9BSUGB17Pozu6Mg1hr7X
SATnd1x2pTj6Wq7x4LKuwNAF85cqlzefpfNOM1MNKh96NcV7g/sPCpHvNs1iGr+R0+6x2ra7fbGx
IcyJt1bOCAPQVUnajAlTWkGpD+StkAbxHwLb9q/Y+BfUDIxG5J2SFgIDJ9Zx2REKwkLgT4R1fION
oPwLMoKuPf5HpNmu2fJouRDbo9SVPTQdy84sWx+7LrQH9uxAnAdkcWD3HJ/ZMr+iKaD801gKEBxF
Jc8A2ITPrBUxjMRYPLRYAMYX+YrPJbnDXI8d505zIv2OrBXokTGCkXZGcBKdo8EFhTQbII8PGkIM
jboYLH2hF9qyio+r9z2CGIAZ3jZqdkfyjeQ6/TaQ3iUQBE1zX9NXiAqCJQ/fgLa7lwyhjsNn+WBm
QfQT17HsO+w8G0FrxPHow8UpkwRhaspFJTvUv8Ks6JvJ0zGndHPYnQqWU0v0AL2idDq056iOMY4C
v+JhpFfkYXgQ6I0Q9Fb/6sCP85g1CyF9Nrs00EgtlrXFoJ8Ro1bpdlQGpJc/2VoK75WISA+5+q90
y8gLGD/hFTfA4+FIxXP4LvRUA2z8L/QwkKIYDsZUBTH9MdHX8oa1VAbQpd8lfboc/+scc//KsIaG
NJCD/HES6f3S4IkwXY6z/FPoSaU/Zej7cmSV0iJMwVjXFN4eWfHkzanD90IOVotlssOb9IKVKlTZ
moaDvZ58Z6lThXMry4LQbP9f42oy1JZlEeK1B7DFr/6rQLlWVOB6IYqLE58kcAgD+F9ZTMoEm67U
p8L7ZoSAwL2h6xYwQ24r6JocbZV16MlUm3k2LNr7d2u+9ykOpB8VIEZWSLkJ+YTOFyY4WZOfkYgV
FNHm4zgnPnOyD9UJ7T47kDTJGtclG9XV20uBlNk0wHvyEzgi/w6YNPmYy2HhpHGkWhTVUmjJ8ZPy
RiQ78tPsH/WXg/knO8iWwOu634vqUI58yQZ3cicnHpllgcQk2aGEcyAcWJnHgWlwsUg4jpTzIK/O
I3z2W9ieSHxyty/vMFUmGyqueeQ9GbQickum+Oy24s+Gj5ytzvPoG+NJVtMeiIRTtetVuI6OPwnq
FdyAD2yy0+bDX3mbj/f0GGW+IbUEp55lHsolqO/vE8pFK8HQRAUBhKlykuv1Zhe/Ap0lx58jPg7j
3gFDP1w6jLioEbzk8LkMt8a1JKeni28n+8lFucKY2FVQHHtwrhcUBZAXBr2oOHPQTE5qp7UsB8z2
QYppgo8QzL16UbI40oAyU+gekIdSOvaPmVtTs3at5dsbPjEhRVZ6W/ZgT1qXVT1uAVjM7xv1ia/V
dVxM8q31HF8Pn6k+NvpE3rzQR+Jws2eShuQbY6Arqzp6EWwAHhjPy0D1Or/zGX0sLW+X26iQNjOn
Q8DzDYYTQgtPCc2Rsa5iY22I8/scQsGEGMLR8YAQiX2tiktsbMWwG4pM2MQmlJc04TPWl9gQAAtA
3sGD1CnszBO1reYdg/vQiIwedKMPucEdIgReDI7anhHhEBQ2Ye0/otb8OX6M80SLH1Hn0EPRGRRj
+VdsqmmZ6AFmR1E5zZ72dlkdsfDqLeXG9UDnazn9pJh2XV12M8Nux/dNLiISrMAwxUGA2cOYHM8f
zJmUEbYty/LCwT0yUEkdmU7L6yCSJ9kO+WAxAyjJoAwwuvChMj8HalBgDP4cfAbnwPQlKOHpdohY
hl/IofPxLEBmKS8foTZ388YScXSHz6qMON5zdQ8PG2Fzswd9mSqhcC8QbZIO08SdEZr/f4dTQak/
r4I8Pg/Y/A+AK0xq11iYG+t0qgnrA4hnKR7lfMwRTie85ZxR3CxFxwp0PqIuCU2EqqK+Nta4MR0P
fIFaNL3OeX+oWo4yKPwiNlDK4TeJGFAgGXnf4WsgOMI1Ik1OyK4FXZIAgmqPPyiyeCgiSNBhFcAs
gMBS4m2BSAUOlDakXWDfxnyDcp+2SLYbXD/4yFjcJR5NGr7Z7BJ00BbtJ7L6o0tjd+anCd2cs/iF
GAWYJNQACMjNF+D4w4wWF1J5iuOzL0AHuwg7jDHjAD9etsHT79r6wzanUjOeqUhfvwDgTE4qdmds
e5TgiNyHfEK7rHi8G8mm0mPTiwPi1AiRtRA+ZEBi1vI0lu39w//btVvgwIBkEVE6pRN2AmtzqKI+
W1/mp4PGvPhmiacPAvL9o+0+YDrgtUI+Ykq6jXXZ8AN2rEFr362pGhrGUD3qi4zbTJtLnPtv5mac
wPP3xa9Su5oD2Bd3iw2Oi1Xj5w3VPLAQ/N8ETycVjUWcgzfz29wynvI7Bl3veUnq4r67zzb8p5o/
pm+OyD4XC6axOugGxhKTUfXwnptLbt7Mq8E9Kabyg4xJAUMDc3lHxDNtgF6zDSZVyrIZZOP3/MHN
sjE3n+ItGlaUPLRNtCNSCtHt8AGPih3l5sLvagYGSZRZBEQTdYnHy6IuLRO1YUIl5ZUkakjmT9SS
0nB+I9GR+SDFkMHX9+DIFLA53JNb9J43g5JiIo3F/c/EkZOgSUGhaJ0StnqQ9BJgqBxUh9LvBLJJ
iEfinQ4fgJ1G5Dr6GpCzH9VUAV3sQNnyDs8pG9DQpCVjwulnkcDhtGfBzeX4BE/keurAjB+SqakO
3kNlaXDTG+WXEdQJN+X1H1f16D1goOkzj4vla+PLz29Ujs+EPzWCZmiQgkX6JVj0DSYJbl+uETcY
XDWbh9dMHl61gUWBMBEqOVBWxyFWJuA3/nZx4XbXn1tw4/lccGul6gtv/K7lcG+34ANcdp3rxegM
h0u58LJTHiJ+0xRe7WJ9ZVZ+mRwVeslkq42TN14W9MRwKIfv58+j8bPJ4+Roi/bJfj1JCQ4LxqF1
lOfwvalxGZttyuFW3aTx5pVzPZSL5hqcYBLTcPecNx1mz3nUUQv5dmk92N96PxcD3IVdUA3OWn97
CU3wbdJbP173Hddp3IOPiabzaT/xw6EEUwYFXlMnt53OCNUOL6bdZU29hCcIehjNa+tcp4IYaGqQ
MSBh8PWkOQXct28Hk4rMSP0qH+ogfKhXadrSWKcf8E0NK1j8z6NbPspu0Q3eojpE2qQYwbX2OwVC
OFq8BTM4rAjfFu11NcyiYnoF/qRorYBDsb7AvwIZBkiR3YMKP2fKu4C2Ac3F4By/Sff9DMmGev/V
ISefjV9RGkngJ6POo5vvnm0nl3gmXMScmKLjDl3J/rSsuljpunMHX4PcQM5jhCet8AYp3wqFnpoS
j1IInzxkdVIaXvBrLT14KRUMjH5JYQlXJWDkWVBVXn+NVVsGIv69RZvCtUTMqWnYSwPA7+o9vE//
gY0fi0P1GJ3xdqRQk1ltc/dvKmpLKEYRzL8Auxu8TjzqK9SwQRHCTxRDkDZjwGNYUjrAWYJocbdb
/XKn2Wpq178XABbm0XCjX9PLY6Q/J/niPDNp5dR2dCHD/bo5bq3sMboDKZUMNLYIlPCqHbTHRgFZ
hWluBePBEXeXFhySMzMU2lwStBGE0laPDKtiLMRkk16ei5+i8YD+4Mkrh2r+obSjxGUvWTxGoqOS
8MZzPzWnK9C2gmNq14DEU4ayKaSVIZcqSt3W8Hl1TEAjuEvjDgfsFl/7+m7r9+BvXgLGT03NKvZB
ofYJiIuoNvRgEHGaSIUux/lwnvdge+yZ378BCu6afQF584zVliWunNAdLQAIknRRvhJFdeAtZTFf
z42dAymdHX3bN3R8UdI9yvAjgKjHoPn5Uxs7/RYTgkWT1W9NO5jJwkfOkaQToBPfwO+oblKnfYOq
qz29LtVvyFwax2ssrkql/2k5quEwdc87YLtUmflCQPUG1sf0THoR3txdyQAAXFwZKxSqiZF0X96q
vXU/GmkIcJxrbK7APDSDvzesIuTsTCcfZLlM8DtgHFBsOKU0uG4osiREFcC/TdBKx35xRSJ7bUPR
chWmg+fwtDOuXg75Y3SrJxUOzbWdmbBcNyklbxv0pQKagUigMsAenPtCtsCxgowEeiymprmNWvWC
G0mBYxID/nRvfMdO+Kp1QjzRxkCotad4sLqwN9CcdEs3SRcGkPqKqfbt3rxg+WOlqKdsN3TybMfK
RIVw/F7dIEQ81vpCIoLhuQJrIDRxNMiTzBGD7prIMVJIdYisjLHu46tnuo9g6ykXhFKCiTf+k0Kl
9PWO9aJV6mFQBJp+xFlpYDaj+2uxHZmcSmNghMhYmrcZSz9d0b2PtHBQRS9GVqiKorfLwu7dk1Pj
vuBIkVADMnl8hDcwG044vDFdBYc1ljysUkbwG4gpujKqoUGnjZdlZlJn0TEBm8TALT8g+XhOS9/A
0u8YUQLk2PnKpIF5yea6rhatFeSjagF/8O/49DvMBJf3zMMyE57yFm57kfpkQB5/1eh9tMvFlmzp
Kz5U9OuXANZJa2vd7vQ/RsxFHzb0buN8vGnT09PjN1Y9nf2oFSXTnkWqF7UpByrmlLyp8Gw8BfN3
3Mk9HWq5eKIRGU9DhEpKjz64g3XCUixW7Td5Frtl1rW3ePGBCEFsQZ+HwuWAJc0RQQc6Dj8jdpjE
p+QyY5VDSKZ/hq+h4lQB3Nk3a6tzDLNz8K48gLOXL0wFmdeL9RFeoq1dgfcV54d369PnocJEZh/e
J/rV5u5NYLm+OdC+UBhcgJHW27+QFhLVhOLEK1cnOtjC0n8KI94awXGn8lYsWAjoq0sLLlkG90nA
1516g8zGOy3tsWFxMutvl00utx6YEMINtN9IdKHRlqPHhly2cb8zbkUl0etqUhdI046q9YwuzDec
Los/fhSHlgLB3nCX6egKFuJesQTSLXMgAWoKKngMy5wf8ZlXwOQgvjBS+5qLgHMIoIG4E3hWI74G
+pCMoXtCFaHJT6DrCfW7O4Kp86Ri9nQaRMYPhIWmHO7YhAF2fEQkCNcUYIbHDtANOpxkGxWeM4PU
Pn6o9mtm/LxCEHEQmtGZ2TloNFOoPZvankaru4Y5ok4EM4XU6h+n56XJFv50lGB7dwYdJ4UQPn5N
PoF6scx9jn8UvnDXAcNPI9QQFjzgRgMwhBQv+SSdYCBdWAqLu2AN517wHtPsNqxRoLTsP59+G3AZ
BgI7llxVH9Y9xkqS3pyNT0hL7p425y1cEy9JYcfZG6SVU7KlXZNtzzk/bW3e6p9awc3wLuAoyjQN
DONHkGr1GkkP/ykelgITYcducxUZPY0NQrJeqONcAo304uU3eHoj9S1cqWZRv6fqok7u4HZEj6uh
8XK3AZ0nwqjjVBGmKiz1fmdrUe3U/dukXJxHj5DdjZUYchIjm15ETRo3EzwDTlBshOyhTAWRE+BI
xAza11eCuQiVCBTPCcQ0lnSiiDCVoUUfZNWct3hWPtw/et6Hj8qSxrCLWuqAoyUpTDJ+af0eseUs
mSK3nWJmxi9pLOjPhui6upWXDW5+8USP2gJse1HDzVgZThMYzR8QWYMV13h7Bi1fOoCnWTv6JTiv
t+P3uACw1t3LkH1LjhCXMLa8bBxwPmecb5yO6ZBtCpyFO8ApAbkH/WklGVCYpTeWyvKPwU4Nwkch
EDLjK6IeD9cCf8ugF97iP4irke5CI/WIqdh6GQfyF8+9PazaC2iMsN5SUgHam3TS8Xq7tkux2+AC
sGWFpwsNTptWfO5Zd6gQdb8cAvT1sL5XNwPCEPvwidofq2Knh9uPqBJx1F96CiEYKvEmHeeMKXIB
s6soUBE0kTkJqos1utQcs434FZvW7HIgfgng+hYo4F1lIDC2OjZ4CYTe6gyT0oNubyq3vWkRGJWy
F5pxe3GbgGqNs032P5LOa1lRbQvDT2SVShBvyUFEEeONJQZMKIr56fsbq6vr7NO7t+1SmMw5xj/+
AAmp7TaPToX3AzzOg/ujo/ReaJ32wdNwUB3TJwbXsIgoyuBRgnW6xhA6bRUU5DCVoHNiZfBg4APm
B1EMi4ERhpqs5L1DTbGkdvSTTw+ubM1Jx2rbj9pMoRW7fY262G9MiujCbPJoUVq8gCSpc2isiMp1
Zg1CLBg+Ye2DXvq7WxZWmR5RLXJ0MbqFg/zuOpfkYphnBKsvTtRu07loof6UmTq+bnSx9MuLm3X/
wZQ297CWHBrsF54PGMJodgt0lTjVK3J15zakcYZkHPHMXt6bR9OscYjgdIaejv5oenjaNwI9VfPZ
2CpLC5dNzMBGFdCp3tde1K8K2AzTXsWlBalXl73XMYJL6V5XPMkAu6AdODf3zwPjaz6XI03jpBqU
ACZQ5RR6g4+jTQ8hMfSMPXH8hFZSgUYgzIP15nT2/hsGMQrqhqdjXwE7NanhjP+CRtx2bxvOSA0y
CM5nEGcYlqrRwQa1w90SoWyR1TaS7Ig+n4x3RMZFwKSmr1moIfdJzSCXE8M6Gc57j6Cc3Foavh/e
dg6H/gGiZ+HcXkH34He52Mgyv4OH6mrxew5eWPQu+dPtDisiwCHew27niocFPO4Kx+Zk2fv1q8ug
dQxPwTVQHOxH08Zm07Cvo26/UznQW7AUdwWzE/OtWwDOuoRTyE/v9onHtBrbbnzsv4KqFzce0B7/
iwyujsSRHVYv8OKTc29Z/MALDQ45YlulX3h31EuuUXvnO247n1BPasidQH+3tlmQWrOqsktATcsk
/zh4rh4Zc+5+dw1SnLyPIYsufUHQs/YjdfA82u033Y/Go36QxwRR7d4wGxDmMF3dKlxR1oOvXt0v
EZ6a4p8Zkv0Qk0InDluVw0XF9faGczEUF2i0RciyvDGug7rKAY5jGWwfyridNjHc5fQMrfIkGS/V
tBwbtmFzXA/kRJ4+zEEROP1wTNmTMP+XadX/8YBMYfD9yl395Rwq98wgqaCCGS4H71d81Qb6vANf
B/I/O6gQTfhwb3Ym3iPhKdTYQkiXKUyhrjELkGR0uyBs+xadCIY/Tcj1ql5Bp+WeMVWi8gEtPNWj
ihul9j9vsUGudZsdiZaw5Gv2S25XXpTBJzgtjhyl8Aud4pPtj8kPgRSipbga6ffx/YUuiyGgIcb1
zaNL4A/X0n0xBvjZOFu/pxfRly2/9qZE8YRCT8dshXvMfvbJGww3gBJgUSGnu4O75M3t20ueN6FT
re4oTQ1c34D5kSWfrAr4SrT/R+YL8CrxSNvVbPOt+RFLNjW639xPkYit9o5Mj8LEUQvTLXionexy
wYTmxQT8ug/Ag8DZovfkPv+e7Hr7wwaWgcDqCuI3WPbpsqwK6Nwth9cxsb9gX9yMuFlbd8xztpeF
ppr3rvOjXXqMWhXkNwDT3/yGPuCCC3UbACLnB2h+e7yghcWc9JQ/8XgCRE06bwzEEo7Y6ujUXDfu
QdXAtQ93evy5ukzCKOUwQOrAFMW55ubo0BEWP55+zpWDj5bijFQFs2HrMYbS+mWshlsYFTIUqpfd
JnaOFAvdqeGQlYEKz6nhvV4ZtRVs9jYGsONv9GCXYM1dEOAweYCMAU07xpyrPfzigAKe7e7hHVI7
fY9wubFIfq6OswOo3t5W4jt8W1zvnFvCdhdSn7TNKSrzaA8LEMIS6T6nIYhcekopoSmEwQTNM/YD
TyI9AGnoRpte1y+ncN/HZC6nzadXQCc1W6K+eUarNiG1hMq+sU/6WbQZxY/2dDN6QY5MjkzoWhZC
NxrCjNENNUonvkNwmza3zTP8166pkJWNnEgBXzMKfKCB+/ZExd8YPEFHK/wTh+FTG1S1TugJnKb2
yzee0Pw+6+N7c2DdPjk9O9lxGeltrtkxUxgW8PCdW9YjAtXVLkV0784pdQx2u45zK8Lubdo6z77A
r49nv+CHdidHZjf6oK1N942srCw8Qhqc46WnPGlH6Hhr3dVwcjibFDQG93q0/AUXmNj017oQlqCA
9M4DHkScTmii8SA24wM8OcVSGcBeskiVIZ/kw+hf/kFOqxp2TbeaM+/yFCGdPAUX/8gm9Qe52pck
MVZUMQCgOUfCNcyW7yC/QT8n5RJBwPcX5uAu51dYYnSbMY5rA5d0RntpdWVCeJuU5xAZBcDVwVw8
Xgw/74GOmJDNp/zSHHZNEE4wP83OW1ndh3khXXa7Q3EZ3QTWn9170F3RQ+QZ1wqF3H/CCI3sALT4
YGZ7HAm2JamUZko9j4bePI0xlkgzFVcD/qiDDYu5JNaI/ZufBIv7QrkNpEgw6l0mhFjyWHXpfIfa
xUU2KwPDFx8P1EMPaS5WNFjZAgouNQf0gfACzaw4WDFjaZ3GDJmMVYDKwrPWelcCEHgWTe7REpKN
V5ZgB7RvLi51wAq8BMcc0A/Sk5FeomMAGubrLr9m687dWhQFKq4FLfMsnmFmblale1l6uvTBOeFQ
IWAu3U8XKBgacjUHzHWy27YwH7nRYfqaLDjQYB5+SHXo1Jb74PpcEhBGO/10hAYXZMACbMcfc4Dv
w/YxPVkdp3W3tiq6cvGHOObNp0NTvFXnut3OOtZtXZBjhz+TDFwDCFNqMNhj7eA9ppeWlS6XPq7W
XHrG59lpcRsjU4J2Emh3Sz/Yr/DztQaYTCAFOJpbIrZe0076Mj/cFavRtbZdJ7h6kKGo5MIc2M1x
v5O2dYRqvmFh/oIsKFUof/llrlsZo/rtDS8gGyOTFzYW3nmCbJgMbRk+nyG+ml2UGNC3lgNueMX3
5cZz+lxjSrYL404DpNgWJiBMxZ9ZLjKW2s+MaZ8vin168AVREdLstHwhBfA3sKaAYJH82raBmaeZ
yB8/Is5/UDwm2DVyl+yHfR+zk4MJRUQn+BvswRw7xHYHQtNwg54WmyknapbnsOpmy0WMEuRqJrlo
Pr8xooxO/2Oihq8Ghf8Zyfiq+N91ndeka0D6AJCvzBwjjKCapmxgTVrQZDnJwW2TPE/T4Gz2lknf
g30YMKf5mfelvW1Yg3tpro9fc+rRwuuMWV/ee7QkX6ApPM8RmFMHJ9wPJWFTZWxMDoM3ODa9VJ0j
EtTiNP0aE8OmzgVbwUKjMCsOW+gsiFhvbffKk+o8+ccP6ienFvcJsZ7i6+dc5m7qE1mor6IWxBKq
V1Ec4u7gqwywW5gb6gG3h3/pwwvtnazGqoNJa8fR7aV7iQ7eiZ/38hvOIe6kWr+LQ5Fub7v9R3TP
KVZO4xIi7CnEbtj7+MVC0DDha0B4dajUr1fmWjcgIUbfKB3wT2LrZlVQxjO0EW84YsOYBpGI4auM
TABeGPfkXVfpsTVYGbfFZg7y5qmTFwo9QbcSUWLxfEKQK8HBoQXCAWEHZLeEAmjWMTsYzBCEyk0H
1oPwhE9w5iQREOlKXI+Zo7FmSVq5IofBjszMmeGEeOAIdxD4BtYpZD4mNGxRTmvKSoF5wDpLjeDD
BxZShSyKnGRcp2Wm2DLj8UJFiP86bsMDw2Z/o6zrWp78+3ewdaY9/iOwDlljCMXf7nR6sJS+1t+q
GY78tOheFbXBirL/Vzs9JiXfQoiK5xG5gcwhQP19RCHAVfHHP42NgLHmh+90YLdrxuyVznsrMX6Q
sdDqjIELr7hRc7UZvbUiJdIiBonXYTkEZJAMEo1h380Dk2gxXTvzCEFtdJWIGAQoGzeyFaiKeHMZ
wbTRNHShZajOKcJvgcBkYpSFJsVFkALLgQ9GJxyVIRywP32IMEAY1wm3hBFdb8/nFA5JRugjoBjU
Rgp4YSmBQHIdjTlvaGVCW4ZpyZ18j4XxASyxkRfkP6IbOzChZMonV57RMQbimEDMhNUIQ5KnVEg8
+bsv+6m84o/bCSTKApMllsvYTX5wiz0D9xp2Yfn1R7mWz8zWAXkXNpB8cPaYasRUjA/PWHpvBdz0
gvKKDDUuHB+yYDHIY3WP5G49phI9Qyo78Dt/LGRqgecO3sNniNHiULUeGHSv71PzXjn0v5r8fSGE
U58v5/KwyIr8Y9z8La6b18p5lLgkML15xGF487SpeDfA3WZnLxbUYynHRi4kaiNroZlj1HGzQfQt
NnncqsTD4GfpuFmTS+Z0rO+8lXZguEtISwr/2hv8rdYtv4XMXdB0p3LtCaqUe0LSIHJ3UElhOENl
dk3MpLB9wjxoDbFa7LTkf83khq3VXNyPECqIJ0yLX+J7pJFAr2PAg88y1IKviXlCaTvOB2lEZc5F
FRKKJTau1CLlgPsitv7wU2IYh8g/SpQm0BPwgnj26t6SvyNvDvFYjeheQIfb9I6itFDC9qwVFtm+
71x7Ba5fuOAPS0yXVJCnXjORZJJfWJD9oNp6j83M0rgYHczS2wNVvN5+ED4Dpd/hkt15v2WCCo3f
3ezWggG8W/n3r/0qzDcXPQb4X4OTeJzEg8F6SmBgEMghuMzU4EcBRCUKEXvJ7Em72lAGXvneJQlE
p6YeY+Bk5lxMjT0tF59yLn9PNf+IWnuX1YCmRKNm6hBqhKokSOX+iGAhFZf0gYgDhMXIyxAvcN53
HOI5x3I3vfV2W3oGhudncw7IZ/K2HasZHPP3XAe/ATrk6zzdN+ZYXxfUzuOi4Z90TkVzLJZZb/fF
2cNu3zN6uMfhRvclLkfKhhOXhR0LGIOOd41XFaWNuS4CFSsnv4p07HD1jnPPX9Erb1AFyIn0Ingm
EMrebaxMK2JD4K5QyoRsNFcmCfc5HHhoBNAjhvBLQgNfMazr2T5lGTUcgC4oZEJUfiX3JKF/5+Q4
j1q5EKfK8L43jadNUd9pO2TIgB+dGe4kyxsZJ+ZxdgIAQYlA88VsH6AOW15kJUjGDjC2Hge7PbmQ
+SmkxbIP3YsK/lNaTcaK6FpqcrrKNL7jbClsTdnlYYKb75TdD2hOTrROesBC6+u2wmr1PJiNGFgI
Jycc0Ps/Z3wLvjiuMdEGQnk4jWGZiXnT92AyGXIfzntGbapY51XbNTCbWxl8X8PcYzciviJo8zEU
q+1ehSLfhBP1Bm2aDvCt49K/nGqCO9RKd++SAvzYifOIZn08jWeBTA3cABWeuDdqpdNgnxrry+pF
YPVcnv5BPW8GykIdATt7infqtVvmnUlp8J6BX2Hm1mXpHWL2pA+CZn5YZaLUgnnFZ8fj5OEQMGAd
ef5AFcMHe6v3fJrN4JdiHBl3pRBhgbNa2gN2GKsxedMmsvWFBZI4mBtnR4kVTg4KRP3PHv7Zk/CB
Ex534o2no5+Ckpt/TO9EIxnx4HnsY+Nf2krVQEubwX5KFeIzNzJeVvdi/3jren3xFYBws0ASpVjX
2Q2XtBYP8dJtJ82gnF2i93zpstcmB5wd+IpsAwpSu11JI8Rth8qJH89w32+xf5SB7CE1uSx767HD
DaHsvR+emlwYMlkH1IHhb0ibyDdp8vCrASObS/63tfNsd5wlJfOPchClLQP1EKbO6P/hqTNYpCF4
tMxnup9/J6RTRKQFhTrZIApiOyKk7A95Icj9SaR8jCvvDoM4Pg9JukjEm/s43scgAGofj8/eh7gd
JKlH7JjudnuoLozFH8G2duiDwNQL74H6Ep6pzHTV8NEr+2C1GP9J685sn7miI5XuBAG06FhfLins
cYczT4ThcpTJFsWgBp55ZzBBxu8107c14wD1jPkHhcMzNJyyiQe9ZivJh9mIyoNExqdpLPZUbv4z
VDg+mWx1rPIOCcHqYopys/ngcADUmil6I2r3P8yf6q912F2/ttZJqtmrsJV1dw2+HOJNjI6wOdVZ
ZSMcfbt4D4BvIJzQ7YIK42m+CCK52QaT07y9+LsoqLFhRwA+Q7sQRLv9Z18ixlmo74YbQeRea3jG
33EuZsCqbt9RJ3GkCYM94beVvfxgmAPPwmnBOkM/wLvcASAnyox5RxfeMrv2AosUrJYpEhZCJxYu
LJ5QxlAYuQgTAErA21DDVsFxwwyO+ZOprffZb93GmYXoqR5mLgzd182hEWtoGoedhBZWDGHK9BFg
USGkFYbduBxomCTo2ClTcFiJOxsiwp5UM20EjPJm0I/M4YlRix1LF4/pzx7WMAhPfMP9dVYzyePd
6aHMxxpTGO9BnwyyQDtub8T3ThwhRdp4QhMK8yyBG0qloHC8HwYYzCNgfLBxNG3DNWCGjt4gVNdo
80ZT4IdgCT+Iqig27SHUbX1X9i+o/tQh3xM2f8m0gOn3gMTCsl90GQwALmwYkNfmcndFJzL4YMFu
0MXL2HKmQE54T/bych0PGuKFKF0ZEiDCrbkPbZurATB/xzbSyBuP8Kg57x013HLaTNsxUNpnfpoC
qz07qP/R/KswNrwy152GX2G3pM0hV4LNGZCvRXmESRqsStznUWLCUEz2doLRNWoQPMcp0gBacQqx
Ju+Q4DNACBEyEpHFuAx+DJKLrvDjZzxEZu13ensPQ3qLTzFQIHLh9XyYaImSPEP5C+1CZPp6/+bD
ROrD2BgY3Oe53scLPYVfqXtn/PgqRKFGevGeJik4SDt45+HL+2LPhYTE2kjoRI3CS3eu0deDPIHh
VwONSX0J9JSH6ZPUopJ44Mjdtr87NRQNjhqKo9CRA2fSQHZQOhW/xYSzds69ZmU1h12fC9b1l3Cz
EbqrEDIu/GiSRfYegG7wAwYH3aQ98T9XtzO/wT30P7iXAIeSUSCyeQ37mFk7xrZBPI5/icQFL0mW
f4bv4Wcgae/Yky3evoiRB43glMgKArn9YStwY+SDfc/NPwMmAn9u2CbAYCC5MBx8srEgVDui7+FR
IecEJSpHOM4UMlj/Tyf9OhLWirh/8ZwYGAqwmVPVv3rPlR6eM+hdGAlfguXwuTvSMLHusXVABl/i
QHIZMGIQWnbHXTAvX6OJmCgUuGySik2nYea4CGKsCWDFKLTtcqYtN6T4vcEvCGqDDfHY4Jxh45zB
VoCFCSypzhrEftvj2OCE5pxuOK9pF6gDirbKmwFYLHvSCADBj4+jwqnhBRorpAYOS12UCKgWiQJU
RiqePqeVyARAthlaHudt5zrksUH7LmWItDFvD0CQjktaFRKU+5fskD56zV1n/TSQArQomOACCqnw
GYM8Un7JC2Vlq4XV8elm1/d5K3v21UnLPkVd2g0h3/Ni4uz4DTWacCtb/gMfSZiFX4otkc39/MPH
vI7BtX0grPOIXHuH7jlmih8xSxWdKYpQGhYIqsKNy2H+9xUGaO5+rsCL45opmDFAvfWkMxt4EJtO
waXDTvN2Wx4n7dPdT0hiUGLKbae50RyKDUrNDkNzI7jnjSUz22VDrunLf/mHLbGGDOWuTAKFSuA/
oBfwcvl/WCgiuGVQWNWoevWgRtTlfAfcBqABT2IqD56WaikNGToi6ux5GfM3c5o7GqtgP7ptmQ27
hbAggiVApjq4+2rQnKtBw2qj/9WY9RJeSq+HDGlKjX+XiQc8CMSFWa5aRwpJpMm4hNX4cuTSwB8x
X/EYn/2mRYj0CA8xPM4XGUMT1ggC3J8NDBed4iqXNvFg/bn94i03kWZJ8yi1DxaYjEOr6ipTaVoH
B5q89Q0A5xFCIwkPQXM9XeNJfKA5FtcK2RnEwkGkU6f+lzl6GyMmsW+D3Dac0X9stwWwjkGGqgFY
cfDOU7A/jxw6h0rn6fYo+s80HzpOxypV29c9BdjhkuvN7EXnqRIkmJM3eDOaJ6qmsosvRuDsB01v
5gbSuUIhgQ58cTvTRl46V6JBPAoi5SLMQpx5qPHvWZnKM8BzW/ar4MQRNZtgs8VmLTswEiTMFsQe
i90YQ3zAczGb0PGkF5WKqCk19zzYb3T2vs7snHFYL0vmkKr3WTOpxqlOeBxGCHNBD0W1y1TEWSzA
TAFU15WTZrA8sNEQZgWowW0ljHWs0mChizE+4teJMp+QwSLWaGLWwC+xseeuitqLZq6L3Ifz3btO
MOfbQfaq0FVdAsgOF4hxX6u1rtHJIjrE1Ypyo/fcKbD3QnblqwBO2ULwaxHU5AhJ+VyCGdCes0I8
RGxmgvGUGZ1jyO9quvnvyHD3xA+UCIiCg0k25KcQTc+zOqypH11EvbNGss/uvStuZLTvDBJDUEvc
eMJzrzsi4MCVeJ87LhfYQoV8ySOGqkeZ9XMqSgZCRVoAHwwfTDBUgTpEnv3fKZgC0wmyq0AePhiq
C5Bw8qRsVKI81nGzmEH4r7k6gpIUTitiejoWAA9A6ofTk+YzemX78J/j8+gWyxgDdA3Ioz0GCpyJ
aFbJ2W1jQRQBa0lVl+tuvZFX4jOLI0Jhb6jUiOGWg5MPjDCTAkzSYzG9xEKWCyJwBViZYBkCRbJH
mRAiyACwDA5VaxMt2OoFA+ICoyLnPOGGymXi4aR1v9PV3n1jwzaCTnCfNNKG03WAuNsMBREtPWyV
jhUshtEABiXN+BMkZ/IGg6QbNR5m9q16sJ7sOwf9h+0yW+LOPPr2CRZpQJej0CP0vCZ1EWrJmaNp
ab5WioUFJgUBioxWG5rAF02DZfzs44kwSHP0HN3mITbVzdJCCRSOvrggcs/mHbudtqFWOHe8xAfq
E68HZqVGv5HJpZBwFM10Mzk7MKCBt4+8/vgf1Glbrg5MuGCBodSTQcciRz3FBWM0MdhOYcw5PW8A
3J4ywiGr2n5TAyDZ4+rO2lY82RAPSvIhcTyzOBcNgECmEGCCRcyrxK5DMJ2wbSMmQnB09nYbhK8B
Eg5xEZKbxsKWF14BjMQBTWIL3/6D6S9Wa6InYXDKFyzcU1KN8TljrA1RjqcQSkzW2TwZO4POYSd8
w60EQA1qMMJRSNTClmeeD9MkU0iClRR64lLx9u0ooljllhsefrS9JZNr6ZXYKFlJR++woiwwhlTO
UKV1r5GU/R8tjjBYtdFywUzFPU0aI9lZTrsbABQ+B3JsT9oxvZJ8o0XMJBN4EpcGQWE1/57A28HM
On1kHbhDPrUrsEJTVNwy9QHUlFnTFX4OjRqqvFxx4wAMdG+76LgZCzqw8/jVhaJ7ZeolYRuCTV7s
1wieTSoaPvHDqEbAtehVsFZgGsW+CAHqZ+P/20UJCREWAXeTxwhfhgmuStBxaYSDWe2UOw4zyILt
EM4NTYxIAOHVKmyvUha17FfSYKP6QHAkViaA9y/7LjrLuEWuryphF/KLonjP7YRIvGczlPCvXOB0
7A8ETIWdP+5CB/kDS9Mca100hLPhmy1MnR5svGNhJSEtTtupNJYIQ5/IBGFbzoWpz84GIp3ks5kU
gFeWzMSm6LGwWuxBqP5i7qky5H7Nm/BOB4aXCxrnpgGDJHZVSFzYO0EW51vw9PEfmXWdrDucKnYC
0PnCrLcKspD2CidE2mLI4fsBOgvQ5q8jlownPu5+YAw7g33/lF2zLpDApGugV1OB6iZqZCDeutGQ
XJiD0T484TM2CMZt2CNnJe4xGNKUdr9+8TwxGfMENFUTZfgkUQDugPNnx864dF3zWiQKPGVvM8Q9
G+xnDD0JG1MCsVhsT77+zqf5tlrO0desb4ZcDyCWqCzAobnAOozC6e+6IKYVYQu6OxY/7IPYAHnV
eFTanVX1l2PYdEnNM9z/gj9wjuiWXO0xhjfESjqn0Qnzmi2H+eLUplkSgFafAnhgEFS4kuCFQRv2
4QbMAQDHCMAZ4KfKDftkTbV4DX9pQLIt52unDxza+6UHy+uGYsWjeVCsvPtkmTwmuvvC+JeYUeyL
DvkPf9wvAeQD2k7/MDtG2LqvzyuDrb9377+zTx9hHQDM6jAwkgepjPr6sysyjHyBhQGQ3f6Bqd5+
pa6pg77gVhwo2MRfD2aXri55ukzdlPgRvixFHPrfPQOGqfO11Zm+NtiqVlx9Wgk8iC9Oy7n0iwFx
AlBcog+oXht5QXD0P1Y7ESt/ijJiPu8Qo1a073YXZ6D5tXe7+4M1WO3JS+uaYMQG+jUMAsJVJdif
rbvdyQvBPQiSeVk84n04Gt3cdq/NbvBnNtTnNOAXrAqXQ+Ftg5CLXtJwVc5LFx3cSAR4xJWzRHZf
X9w0cCyn1YJbYo/GJN86I5EeLlPS6m/+Y37zNRLX5d436MKKpGLDENfmHRCo//lYx5BoT3g+uzM+
8l4zP7gnzlc+sv94B8j86Eexameb3cP6FYpXpKf4V0d4h4+gZD9QWH6jkTgxfX1CO8ZVfHkH1Drh
PS5Hat7Ol4wk7gwgqVH4lJgTIAvNsX7H5+Dmg8nxA978whHaF0ejx1j3b+7piAHTnh0JL3jYYduH
p0dIMOQswRnTguNmrSThleDYOUmxJxY3/WZQXHnsIIHP6TNr/4VfW/8zX0Lt4yIQQ8uPQn3Oo1Wj
JyRVzj0P9RzmIk9pFfOJacf1SOymCjSM3WD3Iu0FB4SSAN+bW2+udpvOBvIPWtmriy87TEP4CngS
On51XH9N4pbJtnnmhbvTVE5KY+/WMLrM7mZzhHpQYY34xRPi4vlhOH/iNg2BEfGKVwYt3AJMZdjG
8/nov+23XSC8xQ6JgBdQSFFX2a1QXzPXeKMG4Sybiec1i4qITcBiyYotew2o4burLye+Jj+9zxIJ
Rw48VmDm3pxPrlXmfoyQFLrYzuBSitV+uZZkAy1EbNwN6+Tl8a510Fd7GEJo4f1gXV9odPVZOXi+
TPavK6kLNfz6iAXzvNp3qD4b2FtPHXinhxxgfiDypeNeKyCX5dNtvRwIXq1j1FBGrK2KZPdeE7cw
ggo+3uqWzZ1DNtdQAZklMwyCNVZ4AQM81ziEjc/+6LwYIb3VJX2msp4/e7fTmwBPlWUZGEW/vHAH
V4vHJVrK3nRcDNsKFlq7BlJNm1eGd5jypNBYXM1er3cm2BAT0sLuOcTR9sU+nlzkriBCB3u8NMyv
YrOugLUlPrsxB4WhKx4TwBo+UoTT46Yf/n4mz0w7AmUj+hcqqmFiloYm1odj2Y/IoQSYALM4b8Qv
BQsAAA0sKikNcHvU3LcVfcgSAA0ZN2xfkI5Yf1MAxAp5EkjwzB+Vs4OhYMdUaodW4toKDxO6hh+i
IWyrZFbtwoQVIgX2edmCff9uY/UQBCeqhrOd5xx4KznRDYpHqOfeYXch+xyW/685AeIsplEJRvab
axtEuudYlgldKdE6XPjux9au3hsf7tHlJF/sGW1umIDDjZn+Ru2u3ThwDl06vebVBuRpuYeax0WY
iE9bJa9E8sbFQK5ICpe4P27DX/btw7ss2BVOzg4qH2G1lIXV4sBDSC4mqOkFO6Jvjn53t+sMNsOr
H72t8xVudeSfx8OoFdifOtSwWFpQPgvPP1ouog80APPGZSKuNIsa0XWKLmbWSmZ4mzct1KRuVtNe
ZHFsS51R2NyZWYxi9Wgn+WI2Axea4Qe4jHEfgh4lerIv3anFzTguyTaFhjQU55aTaR9Rm8URuQPt
aDSc7HsTsk0XcStzaVRx45vzLRyxccJhOz71F7WZyd3QFRr+gGk1oaX8rDg65BTFL3emezEdGURx
JshM28Uxk1ZyjSMUkzD8Pw1vdppg7+6qE6jiJm6Bd9e4W5sHe6WFeQ1VjEujyBoItnclOHhQC07A
IQwgBRbgLYf5h6ZPaq/ZrJYLx7zbBmoQ4jsSV5d+h0qFqhXgH8CICW+a7vOUhinHggCupgXARpWF
km7Jep6J14eQAdOlHWRG6LoBbBEidZZhBtqVYloak7aATgzXzR25caAkW0+W5zN1TVgiaeAWRG9s
Lz5zprI3gPYIn6QJBxJG7TbQKHShrS/irLaCBgaSboDN+nMSJ+QNitES5MU+dTII36Rc8Vw0quGH
1h6CKBgHTqGLxHUFfVos7qCYJhMQonkbpKvDGVviVqPQDN4DNz+Ir4iOKJyJ/i9nuL0o+wkGnCwS
8aaLY/g+QRA0+qmxIc6Tl4uLZtQUw489iYcIUQB/dzGIcQxvCHJHgGursAJCTNOMTdql/jRhtHFF
4SUt6lVXsDdxZ7qXfLC8GrhQvYQNAWMLEQrULVgsiGvVibi1yB3izx7+lhArawD+vfQbgEyIh7a0
2uknB6eaivXc0uZHSaOGdkUMPcSsCd87at2r9hcEilDVxPkRnRSntiQTzmLIlwusUVIGwahKJmyp
wBdZtndJG9MDIpKYMsyqrrwH0w2HBp/PIq2SSIlqR7+5zE/4fMRjcMNYW8rdKbTI+AYzNxfK8h2k
0+YyxzEPcP1fyMl8QOa8yQLEdrnl4RL+XM6Xhs7D5Qtw57E8bz8dHIJBM1h76WGspaAfXPzkgXuq
vC98my3KAE6ft4nnm8v8htaL5zZ2M/G543OmGWmSxU7wGSY0Qx0/Z+T/iIXeaZZdx7BJ/CwVDg7z
wkEgRlyEKUIb5Xt4SZUIhEEYNfybNOUD1RaiEZCz2WPN08PVkCsVBICQDnf2xtUJ+Qwd2dpn4C1L
imfICnBh0bBK6h6OBwoNcpnSbmdLW1gUghG9HZUpzWzWGQFu6YhX8eN+cDwG0AWA5v7cP80Ha1AF
joIDOvq07PhKKWYOfyOGCz8cQK+OsG0byHdVhmvON5yRmKzItUwSHlKkMVf2optvs0bZKxfcdNm8
pDBgOUih4/NgRzHjq0QWXAZDrADyBQVJrmLKu7NnR8I3iceRYQkUcL4UWxYTEsVkH5XUjt3Rm7yH
E4QlFNSM9QAXD+niRaVgXtvyDOH8NOWewE8gA2rgBhm78ruyGBbxrFYDuXyS02pwEWf0snTB4F77
NZSic/LzuT35q6R//aDnPPSXnGOeUD5fwghSoqw9PiBz4lMLkfDkIYEgrqMGjOXHw5RJDebhdG2o
Ov7QWWAYN8vEGeh59dTafR+sQxW9dNCeVDu7SyGEPuD8WfoQp3+ma6iPh/ulDyeU7/8lLvYEkZfT
Gcnsnv6Yg8mBCMbADbXT0pMuseZ54kPSAZ/dj2KdOjww791HxIALbopwCXksEjAW9EMtqLXQWzbY
J7G9sNl/wCjf8G/pk6HqgGIKGqljp2A+GIKdHTIGrrgqdRjKf2O9cXcZmeqYuSn9H+ps9nEq6IiI
y8fJVij9KFHtx/bbkqB6QjNPVgihxjrTRy5TEpug1kAep8QnykolcIlklxGVkmJZ3Nmh9WAc2ISn
YSs0NkhlSabvbAtL42lR7KMGY8ep0sKi8PUpI3fMsijlcRdlFc9iqBSnPuaB1BqjD/YE2dvUkWFM
qcdoJXmr8TGicf2RaNWBCMbIC/yMMZeCxnC+K5MdZcSOVmc9EteY8uaMsIyxQwEm+WN0hceQylbh
gzKWoYtps/9Zvw3YLE9jAKhEUTAkkuk7JYHmN9+AKe3evOQMnu10N5QvDKWID3rmAloxtcuehdmt
aasvf+kG7JURAQLQjKS1ursR50YTzuCPm+669xE7ffUwxVQ4OaTCTwHigNIGvhckMaFAAoChSJZo
1N3oYD+nnaDi6PgzGBdDPiYxhL9jbigzAnksRXQf7CnzMSBE989+8pqm7LqLmL+GUyw7wRsRaQkG
ews5gO9BniT1OM877MCMUoPZbH8FrLYnOGy7bu1lf+dngCk2lteQMZrIPmcLxV4sFHcm9GkONNjR
bOdsn/hJUoBkpb+H/w3asr4MFguOttm5dxMo21TAcXk4OQk+kVCcGv2qCX/XD9gF2co7NM14pT5w
u8Z48A/lKZ0XKgKmKETcMa5L9Tn50UmJkTN8JiH1QLqlJBITVnxT7cfPTrcUSktcVE/esYX1Nwco
bm2cbexNaGwjKD5iYAD/HGDOa//pzxlrH6m2HtR+nY3Y6mKXhx6AO01RysUnYGYo2V4wyIHQQBIt
l138HEwE5Gt/ORNvOSIOWS6ayTBdLGnlUfzYVEDVSCbC1wl7+6TrnwEbCBLbsf5olUnibnsz/rO6
4/Y9d8Tf7srJXoKUT6YKLMU6XHPOu1na4EjhKJTSoQM14m7PPrh4Sn1x980sWUi+tPwte9LoRWCH
4jsI/5ibJjNnChpIJlRkSQeTBu4yd1os9SUV+N0Y3CDeuPuBGOi1OKKY9YNfi9/YMmQsOePPKvbW
CWsD8Is3cKneOFAXs5i5OuaMgHx/riLMJIR7IK0K+O/PipsTsLowBlST0dGiC9bH3BXMNCCOhvfC
lhj7RVBDlm4dRsNOMKRIPeBPgrM5TrEsbtSrGetzQTL3BjxnuNlIthljc2JyP9kCyn2FiyU3kOxi
TO6AxMVJDI0OmzvrjRq/4+dsm91Zg6M2q1jJVF3EWDAIr3ofPs8VKtaiw2gND0/maZj92frgUkFr
hL/ys1EZfJ7uvfIOsO7X3VhBPW2SjvpLYSrBdCzHUtmcqNjUi0zftnxkypq/RU45x7+mgssyNw4J
Qc7KId8rS7pic/uYEpeYZmeOy5Rg1d4N0sIf2jZfNXv9/m/3tk0YTWfT0IMBapCNEWyV1CNJlmkj
sTNU6apKiZQUhRQeAbXx0vYSzc8CQ6TLkAMJSlvc+sys8BBjyYL8rinSazPwhJoDW5SXUb9HWhZR
UhGCYh76oi6A+B64PG9ZwGw7aX/ItrpQvm1RLVJBQSO2MjapuM13cgMM2Tgt+URbJOQPd51K/ACF
WJdJQGkOllpv2bs/3SahLkyjmgS3c2kfROVacAyZmPb/0XReS6piURh+IqskKHJLBsWcbywjYERQ
EZ9+vtWnZnpO6rZthb3XXuEPEjje8a4zpzU8hnK+zMbgXMAZhechODl3+t2x/r8KsKObLxENqLJk
3WPkgyfTEL/dAOrro693CJfgW3jwGEhduV8kPveqO6ZakcyP4EFHnBgcg1b+AxLLsW+65wcQVrh4
jG5J1EEDPkH+uOq1X/388uqWSH7d+hBiXs+g8w2Tc3TTu1oyB/WLlQbRSOkKVlcFyFq+pxvaKeBE
w9VV8HQXgeFhMzpOWRfUHrOP37i4G6QpIaCiGkYP6ounb2GXADpoDoHdb6Ow+3TVQO/ePBRonI3S
r5DIw5TyrvoInTw4Uz3zVDMHUWlkXOiX5QjxzTJvVk3w0f0o8ffuP2FkpZgVA1Qbmtt93j0SWzNv
nF9H3HTGd23Ol5/fKBBgas7aiefh+kA5TJVTbbOf8P9f0Y++Kh49wKuTIF+RtjLQl4Q26+bDz8st
Un+t3hzzMfj0mDhnboEwKHBw1FQ3LLJd7W5y2D5lnyFGY6F12ZNgEofjJG4O1VDBFKd3bNCO8dtf
//iiBcbUZvBZzq/L5OnL7Al9PeBpKYlbjbVOhG0K2ZM9OgRXuslnFzEQ+qGU//4EbJZA2j4rZWIU
LjM8JIJrj8zdwDfi562LsOyXQjkzk36msryN9umDIzHoo27eOZiSWSTTPHNbP2rYB9OAFkUXeiws
adovCA01li3vjXraSteiDfiXlHdWb8s741uGxA+QEaeODH9qG+wcSj1va17bEJuQffb0UWckWrct
6AmZ82x7gC3YsuFU67KNlBrRco5SiqiXYp0L90oas2/Q0sOLmP4C1CBOnts1qDO7QVAjgJErL5ef
VFjmLWoDIhtdP4+MArAwJ4VCeiA9CMomCH0yq5iLrK6ogKaVRZFKgYKGGeEKfDaMAJnBtwQSEwMA
A45GFvBZct6RqxBI/wwI7PPLJYZkc+Iv2VjOIaVjyHGetiN0RTtb0RdVT5hySWRnQj2nYWFYhH4Y
aJ7XPioIfc53ZB1Njmbv+bU9/NJgTR4gfuGHjTuOhhJEqwhMhaswP6sJZ43IW56n2TXIwXANlu1R
CzgUji2uCU30CcRnHhh/tMj3xv4y8HGVCeMoMuchTYrOfG0sqQemU8xtOUlKYjGxQAeAbALiFQrF
XzRzpkhX2dP3bDxFtq25GjMsu7TtcPBlIvYY036kBHnPwu9OBJIyK/s40/fx7KlAMRO4HQ+fwr01
hp4BcnvXoLvBDYp/e6otbsMGdskyBlzZYiYm8klrk23g5KudaekN0rEU/qbK2QSO4UM/hXWRsMPe
I7oYCEuGO0hABuKCNsxbxYHpME+CR5+uD+IHHiZkkqFwnlfumv6GoO6jzicErOJPScaQMkOxg6yl
HTVPcN2ym4N//JtCrPq6KtE+Rv7iaWVUcLJc4mRM29CJ46rvrb3nllNWyk8QVVUkauOKF+8u6IhN
DdiD1hRwNpdU4MvkaEy+S1RkwheG8oDjgIVXSOG2iea0FrowiZr5rGGwOAGveHmHPyAaSnH3His9
MFlWxeAaREkzRPGKqzTQ0e+C7ugo5EpkxTVUDpQu5ajwFOEIatC7lIXQLLSUtBOuosGzwBwkF4qa
9EgnLFeSPfquXGBn8Ogg7smg0+PC0NVa5+KQwlNYOVha9gB7Z9gaX+wv8BmOmRfaO0hV3Oz2gamc
Gv5y0s3WxWr3soaMopoaJxv0hRIf4b32s5hQAZXZD8sGQPk3IGnAWzeI7xtpu18e1mLfyZxhcQ5y
ehNiiLa6trzFN1r4dQFAaa8yYGMNpT/HwBK5XioviEOGjDg7FcvOeDhcyw0yTk0+tQEXtXlP9y3i
F1iale4BpXZtFxbfmLe3Q1uOfp/kAFl0vACobjt7Hd0oRiwvytm+zj3lNnkAcrafuXG6j3URWWPy
1XzRwc8OZ9ZNEa/QG0jB6Hqa7uXmYl/evVqxqsrPcd88csA6vc+JI5C3mXfHRJM/fhj1Hjws2EVV
PDVB05Me3mCccNRaamUd6RApVnMmTb5le730OIoxKK+hGoGjetiYGthQAXodeB9RxaT4Oe/3G3ec
uz/zM7I18uPoAVqDAvQ1pgehXzouLszKVvk6Ns30gEnWiGZdgABpf5VvTayWLL32VoVbv/zv1Wnj
1MHE9qKj6katkJBfILPXkcYleVtM1gkPIYHw0GFUhNwS0gL4Ll6n5MDt0Zk4bbB/tJxhzKjafSEv
d6zTKTiZIQiSMkCFS63DlNU4ARmzr0/0f00294tEwCkAksrw++ucC8mwESJjkyXBmrgYAvyi+eSS
GJLYK8x0f/6asyVAeuPiZOAn6aCQMkS3Lo7GZ1h5Tjr78/z6C3kFO0mwxvg44e9uo56Uu5TzpNjI
eQpYUh+jL34AihmYB8BQ3XmhOBqSdgOV9fona04c7gCCIS7ajw5ekz6ZuZlA0oXk+0aji5O08ZaT
7ozAOn+79uir50str4BbNuhVWE9BUjSVWev1sA7PTyrM/A0wT7sVHsB28jAa6GTl1Xj3vbD3rwb9
2Cfy+EBcEBlxvPtH1PlKa/1TLem6KxZ5G0rOJv26fcl2+8h0y78tj9dFg15dZxjCS2ThpoKg0noD
zVvzBjCL+ptXtArQrtz/DaLuXBv0zJCyBhgMOuLXb0fIrw2qMXQQzSS3aVMEswp4PmmGQ3zNjZF5
DzrhhstkHwXdM0a6xwfD9xUEvBBEhTmGbIhifQ68Wokm17coIHvTMBmNjxBiJQ2/CFSttB9r4vPZ
6SBCjeZne4WiBSDEUJisMAOpa9+kFMgEvwFFhEI+oR1ls9MvEODuzveg25sfR/11mowBV3A8N+2X
KueiWHSKU8MD/vucshwyPUp8svvJ9WixHvUDbVYoClZ7S+/wS2roieSxUUq3TOsqRNjPMOmaIHg4
ONV53adFENNckEkAmVFKqHYa8HhBpfSh9vKk6J/eOOliws3bV6ybIdt8BHlPwrJ1L/0GwE5nV//A
AcnrlQ5AMpYScAAh9o+2Oz7qwBCGx4KXSIkvuZn1R1HqtXwi2TDcNOT2hzkKVCsDliRda4MwkzMS
GtHZJ4+lSWO9duaYq8jc1/G1PkP2tY9rfb4joK+ORwPO5N8LTklirXD4rqyQ5wAT4w6m0HnpILyG
gyldPWu8/4IsaMx8n0A83sOVstLt3YKbVmriud5erqxFEg6rITxWkgi7RROdqZ5Lak9YWhDWLgiH
c3Xc8JgvQrmosPxozD+iAVs5Jd3X3iTTd1p1tEU4cntrD9wiJxe8Uk7QJJrS2SvotmvOtAKbStHF
2IdT6N2wxq8dNVYRtJo2Xizy9llQCWdU+Avk2wbPrTeQrmaR41OBCG5qhYrBVdkMp0gRCuE59Jsr
ftfgzLIE6U8LEiuxBh2fTBjV9OlmCGCQd/AJ6AHTAbpPpp35gDxCrhQTQ+Zr/uYg9+qJaWDLR3ya
dy+HepOWKpTlJrJzTv5CLL2GzD+92exa9iwc9PGO9tYGeQm3+QFTlOA0+HXy0kmhMaX9W/ACOZm1
PfVnqx3HTP0zcky3tVGOimR3bcyMfFBqEbUIpif15NEcdHB8zeISMMXdzQFcpm4SXOuumTrP8R8m
tLRgh5kwRyVbKJljG/mfDzp9/WxOgGIPAX+lc7vJh78i1k9KB2kfOjfkaTcVwHikP44NE6GaattU
R+snUrZF+PsuDIIxDY55+xd+oIneXB2YhNKWDu+H8hoo/vTnrKWRzp2Fay+bTHJJdnSN2Qt0GtQT
rVo6NjeFRXAdX4ru5sinIiBmyJWTLJFPUzihCNQcSj+MGWT8dhsTedVJH7ig9PdpJoMRw8eBw2ZJ
CJUlwUVGZ3PIVIHZG0sNGAHnDSGXkdHAmw52IDQRpUEdV0NuzYEKTIdtBIwYBv4apcGnz5NIzMKk
6XH8BscC+HAMO5DMS5TBRClMhRT7Cj+hFwP6HifjOJ3iwDdAsKJRe0yotDxog8BAFBv2HIDwx+iO
pcGftQCGBEhAduaePM8gz8nXANyKm0HZz4Jq+wo9E5hVJ0JDSmC2/CGMj9pF5lWMPjpRJzKXJolp
wejwuRX4Wh7GKsKf3Lio8j9kweRzgtxLh4ivudXNIUgiRAhQn54RerIiO4V8Z8SJXLvp8IXTFGA0
RvC9onfpV+iMiaWExiP4+1gA8SLb/3bXH3ol6unS555xxpRzcSHBnReaTR5eYc+jtIHXbJT36O0j
ZSTKbqLR//UE5gufCEqEzD1Sv0HlgkcrTteCfpRRD747GAJ2RjHCX8Dqtb+rBX6MRdC0HYQ9dvSQ
4F24uwb0Qwm4Ipn8Y9h5A4pGlumfh+kQQN8JxTP7jNRm/9UTgY1XD7VO8cSd046WKSbudEZvtGTS
wkTAE2DlNHca8A2keVlYKAQPqH9JWZbzekTXrevUJ48zZpn28HOmzhC1/Se/6yOVALekm9N2WJuG
IGdlAgPsms2PZnTstQiJY4I2MwtqzGnWFcOYei56/IJ7fi3Jpn5Pp71m/hQ3+0XiONmpgJ7SCs82
pbaYPDg4SvC0CeK1zDt0kM2IinbsnGLRUBwG2DSG+egyLYjvh5IL9k83qQJGKlXSsIw/2D0IcYEz
nlzagHt7k9MFa6BXtxXfAXPcrX0PUHxjrmvO9dRUrJ4xUvxea53Zv1HiMz7t9Az3eAcpL34hNAZf
llbYlolUP9EPcgaJKKdASt4bfp5wGTDrmMHp2usAxI0B+rExkQWopfVESjunlRvPccUEIBCbVoyP
YggLHSMFfbsWQ8GlhA55L2JB1ZjELNge+pcOR9Fxyt5e1hHYgFhWApoHSGIiz4AJ0JpFVFDDU4IE
kNUFlcpQi3r+MEqPn70jO+EN63bLwHK5dILTDYRWu0vKfDigWuq9T0K2QuBl+IYYsjao/J3rtLX3
4uaWHipdc/3EeRV7NTZHm5CEiMhPuuG9vXev2du6LhAFxtJtEJoFkL8B+qKj1AOIuBlUzhkfdhDA
NC5Jm+oZCkpvpsYKnHXcFBhrynchVHE5cmRSzzUgx/6wWuANKk0LwQIV2CcCssWwmFxaDiPf1y7/
eNlMKPF6SKoFApOi/rxTzxx6x+z4RHxPeicIVJOznmnwEiK5fIq3Yxjw14tm7mvjv2MxImlS4HKA
MQZncqLYU2/pOMF7N3K6YBAeqE6iDavizcbYAmwKIu9a94IrJRrfLkdfDz4C1XbMUZ3TWWXo4IJ7
nT3pJXzw4OSdiv44ShGEiKyvicUdk+t61oTUI/xjyXOoZPzwzzmKdhWUgOuqOcc/WJ+jgoAmecbM
BmpSx1KP+WRzGaLEAs6O7hfBE4k64OFSztCFJXMhFDOulLxSjiF5Tl74OB1ko/tA160W1NIpGa1p
k9GiVUwfE5iV9C0qGxTHGh3dKYHGHnA5KN1pmmN4GoyyCQMwAAE0NmhKMcqRqctllI28GHjEAhw8
yACB7xJKWLh39NdkCDKlXRtx6QEzQAMhuyJzoWxHA4X2BLkfqf2HKzbNuJi8sO/uOXsflR35uMpJ
kB6YX4KUphoH4ZfGkujO1w5+AS2LAOkwO6Cc4ZBjDsUFZnYqpx5kJfs8YGNquwItKOaZZGioVTAb
w1lLC9Tj3dmt5S0bfLPMuLvLNTNs2CWQaThBfG1hLJC7SEYXjsHHMRmVNPrXbPEy1ro7sbmq5sT/
obBzGCmPWkRUupRo4UdYnu1/CQH/CpMR6ADqcxopAPZc73ETd6OKmXODyckm+hGSfGWZY06LomqU
wnv8LunHj6pu5jEZ18IRsElOmRqxDKZpRNnEOxzaI0ZpOokZvJ0aYs2UUpvZ+FHn9uNPK0c/2shC
39pVR1HaaH5Z/bTgILV4DayCKCq49tikdBtU3+GA6QndSW8nd6Zhw9ZHbkI8kTJ2+ANVRDHq8TBB
8oe5e6Rn7w97b0eK8VUZdoL+CqlBv4JM3MuDLzXgOFl/utmss2oPj0PLb/kW13E8tno/2/BrhwlK
6Q1frr6vOQDsDhDecx8QXavgX9d5FtJa8B57Lf71n04W3nqAYXv3rQlx02r4tdfyVwyYgeZBBig/
NvnTUKCElxDKBLJgISINKHV/CPTMu2onJT6iC2XrTgv5GeQqeNOGe17oB8YTV2AYMjBEPjTUARyT
+rfIgJAPKO/QvUQXQdLd846gv8iO7ZU+7DidKd+NtA1VHNXga8dxAB8vbrj3HTSPXtF9oMK2IF+e
aXEBAgAc5dpkPAvCCKGblpvTojydT1p8XjQnOjoKNWycCXBia8gP6z6RGgIv1bZ/i+/PIbyjUfhx
z5lHc2T2fQS01Go0ZRMLxshmCBEsaIGyv4lPw31C0iVTlTYfT6f3cg0fLKVKg8Ouek+efa6D8qOp
QzaBrMDwufyOPlHvNi36KcQ+jEnv/QfSThC0KKX876geJj0a5l7j2OnROuGUNOz7ycxRoqy9v2dJ
poavRDc6JsoI1POyM+gAJtVOV5Ju+4XRimopmf0eisFf7t9ndXAb6FDcQMk+By0K2lHmiQeIsbpS
xkr6DB+VlKgNYUNbgTCNM37uLnMKRBq62evP+EXmKkgTAMX+ABL3K8eI8CmAaOg0Tu8eOgnhFzkR
w0YkBe0oFJH4EBPXVvRmFco3UOD369739HHhi7hPFhATG920zn2kIxH7j5/OHu0BFwYmro+9VX9b
2AAeAMzDbAo0e8U3zHur2TdObBQUePuo2foG6w85njgJm3zo1EoUJMhBWUBjbgTN9VQO8Nolsp49
Qh+XtIWUhmieiGaDS/cBEacaZHBCNjFAXXn8XFRoJqbrZFIujFUKgb/TL7s4sjJ0NpHtu0A/iF8j
cKYgNGgXFSO1h3qe9wybztNrTs9BskdymceWAf9Zbgu5kjb1/NCKgHNs+qm1ReHjbn0jjg6WeAJG
VkyyiBm5p4kuD62WCy2YlFGXCC/Rp5q1WcvNQR4Mh0okOifwL7c/cO86RbMZG7FuPWAdlk7SK8AW
lW4WmrE5Q/8gYy7Bu0XQIrgH31HyBpfWdlSsUjqhzgDp0FID6ViKrOeK9uk5tfOgGb4iI37S5xsx
0cpCenKpw+pLpl+X9mdiP1dt3joQ9KgO3kEbGxkzFBWYaIZrnavD4xyc3dcsJYMb4j4Unv0nWoKS
f3cNpsHJ1hhctmq0If5WUQNTMWz1cM4xnWSQxxlzARYtpYSdrdJAscveFzB0vzFateG3D0UERXyB
zywOPsDzqtzAfJaBUqcvEaczYwjtyKkXYn2soGujIMX1w9vX70kvkhNGtFpEtDOh8+IYED1Zr2hT
oCEzaKxfbgbrFZzCzREb4rKXjpV/ShqNUTqWQbFguHFBzrAHnvVXLCUz/tp5y9q3B0h0rGmociH7
58wuX27e1+avPgpm4NOPqVuIiXLtiG5Imxbl1VL3WlSlzkphWaOXfvMyALhsTwepTtLEs6iBClMK
OOsOONkLpQ5cF8yeEp5BDvoKAw1E6zZ24b1WhUeCv2E2T58agrd2MA4NQBbguK8+qKIbljtHPfPU
LqTu7sUrAAzBTOC4VhlrcpxC5oGpiKglmJpu7nRmbdqwnVF3aQaj2waawcRdLHK3ok2JARmp6L3F
JlRAl0AnNB/RZvXdaQGNIPYwxHNRTAE1iBoBWw6MDAwNZljEAr9Bd5rjP0jODmuNp3ow7WQ0Zxvr
VvxFXVxDqVZfAToJbkc6d2bfHB+Pwx72HLTAkTEih0FPD2YXsDeAoo4cnOIjR2Pl0zted3n3jyD6
Hcvh9ovM+E3C8vYhnaAtzilqYWLlrzA0IVB7JS9CHWyC0svCOyvrdFEtEWhpCE3IIIxun7hEAfaP
Xq4ZX3q/iEN0JBq4tScCRn1uXuVc+9B5VE9B9Eh+gciGWAApiF1EnBEiXRO6SLZ6ta3LtDFqenKm
qwN98oQGLCdlhy2Jko4romPyJzMu3BGZ30Nk7CKs5cu/xHU3BZGDTvJfB5S2Lrx01PfoMmUIet2Q
yCbToF+Ku2Io9Em+4kjnVKCsmACSC8Ksp+KRlFOSN+kSIkR4dgxkrmTIz3OLnpjYoZLNQfKcAXPa
rCTXRuYHORbuKHpDm+Dnyx5CUDyCxwD3m2IHpBfvSqjHj+Xbu89F+IZ9oESwmsIt9YYjkP9zpHav
iFFcAwYJLqqaB4MHwOtxDP8SChGKcbdLNAvrvSg5yY8RQawUmsz378d/kdGHdn5DEKcFDUPOmGRq
js44A+jLjZUctr/Zw/vg+tWyy1BsA4r+fdxANqnt/dwCmlA7AFlAlCr8G7QQIPMclj7QfhzTTHro
MDFdmlgOaDNcrDDqRuoFbzEoVGnUDNTus+l8RnqviDRX75XDd5gGvCS36plIRjf8L79KdKWfSDTX
iGDxKAzSjOg3L/rfubwi+brCozSWhe41oipUnZuoyUQ1Vu1Np+7JI/I+ecRUhfEkzmtlGEHE44uy
puRDfN8eQ4Ugg6GHV4XyeQ3OSxUWrDjAlNDb4SzB9MJKwQfjv+M8xUmuZlQhHvEJkrl3UgHcy/tt
MEKrxrTEsuzvC54JxULMToWY27FLSBAvaJZMy5HfkID+2AEf7IuHWIVbGneWoK12dSg2V7ezK0gX
295jeBVnuxJNlEhUxZrLtwOP7mX5ZLNoXdmTUQBFoTuaTCYP72W77lkezxsm8ratng8dreGyMpnT
YOfTyzBSoEKS4ZGUODmp4PiJRGXJAgdURGEO3RCNPRGdwrdXBKLxEWVsjCgu7MoINTa0AehEDlCN
BqQykf4xOUfX6GMfRha3mWYIBLUh1DdcDVw0X3h1gb/Fsg0ToNwfjMYZNc4kkZU9KkzqNkh+RkgO
mRtiCam9/gMRSFGEDCxNOentejcItlpwoYtQokYhdiKPNUJYjCJGlEswqql07qgwIhy7EJsurcvj
KJ/ugzKmLMeoFdFwJO34BNJ4dLAhWrOVxRD5R6WFcoMvNq6MWbElu60Z+/uXkVwJJXgzTmFEKOIO
bS6VFMcbX7pvJipA0kFDXiQUtD1i3/PHSezer70K0YEX9JOMiRcC33R1eRjcBgH8yMcUJBxyfKIP
iqbev760hGHuDAPIfy9ImOPSPXuQ1EudzslLjSMf3ArQJUQdvt0GDObe8ANF8oFf9DBRk3wyaIKC
zkNv5EIieycMRYmMkvh9OLLJ3purTm/PlSct+ERP52NnJISFK8no2+H0IasmyWIJ8RScSEghYMZA
RvYb/1C6UqfU7iRNF+LHA1UdUdsTTtaqAy2z6W0GHwwO5XnkCFsQ0KmmVE8SiY7otNFet2aoUxPA
zhAJhY8o4Z89iCobU9BlMYdDRd5eoyn2duScacxQ9yNPZpoBc7T0MK1z9m1eN6cVWQ857J/+H1O3
BUA0XgyOVU4VNqB9klnBZ6O+dWWfnLti9viC6CUx802i8uWb9rD9/wkn/rjrIn8obvYcFzRIhEAi
+wD4HKfqfoHa63hMHwSAu5TXkIGlkJXh6ZouBb1rGSVLK192mhRlAtpCp5pADAGrdsiIUBOyAAZP
TrUVCAWwQHz85b9iqR4a8PvFnFDYetAToVtdHDBdolXUZxLnvkOmoECqNCIYoi6cn3z8XVtQMBY8
Mpj0tsaBK2eB6KopiCL+yH0VxMXkpsnpKQA+eYRcK77KOoABa6kTxlPmpKIPi7kT1PGNmH/06RNj
It2YZPzt64mTrnRvpV1PY4EZAu1plh9v++bSflPpZndAiCNJbJ9FSZK+0i8A1cJ5ymLlesgvkVLs
cCwpUUo+wT0bDoeVN5RPcwsl6RQBkJW/QWgnkhKudBAvI2EfIdJW8/o1arjmvsUhJqmmiPk9ws1A
liEjArqr0x0degxlMR4SrJOl7aXR3YzwfIlENKoZ6cCEYceP5HPG4Et3Q7CtqFxjso3O1Ak/L8Gu
yzuVHpCgWpgdsi8F8cxyQaQSyyWwjOcJZkgU5DSIfj4U1qWgKuRa62idyvpio/Qaa43WLR0FPv9m
Vi+77efnsGkdIrXhgpDNz5QTaCf7v3GHMo1niCgMI2pSxGIKdlLJiv1yYWQjPf86G2wO7qfcy8pR
l5+TlBrDc7/pZchCon3PLmrvV5XX63Um1fJGdk0O/pctvNz7XHYnEuXIIMqrpJoPWQODxZAXRKiw
9+gtS7YCWIpwIC+ctorEj02Psn2aLnQ2oUjlSnQRsR+RlRFFPfm3tPY6tAtvPp9nX1AvcNL8O3wo
JzkwJLzQN5EdrAJ2EgEQ/EgXr0DOkVY/XZDc/a0WeWoTVd6G216JVA0SOIQ6HA/5JTaK2d+9UV1Q
R1ud3zOw3czToL0JUl1Bn0KmTYLfEoog5sFiN6CyaImbHCnoN3BciIJAoy/cLHMMCkRA7XyTIH+e
HCsi4ct0ihyQNS8zaXlm+ga0mcV6WfmbwghW+zqsQT59e5soYVQogqr5tKYr9XPapwJD+I7fMGet
BN9pGeHxx/r6chkXfp33VocnhlwTGpKMSc5DsRT+/4lFWuXniTWy/Mp7SNwBXM4BnFOVM6NK2y6C
MvMMMNIJSLPMIJaMUoKcwuni6cEEbMbFMXP+2vr5WACfo+cgtycKaQ5UcvE9t/8FmodnU/dR4bs5
sRwxjAJF04g/lVO/z2dyMkDI0/cjWd3ijD4FOR78atgJ3JChCKGcbSS7XFIg50Ass4OAbiygBmAo
TIERCkAOQ1QuOmOIjzWcWTGKb4FlN3viBM+3BWd8VivRA4BfStYUPxdfhj2Lh+I6PEezr/3JbNC5
tESB4Dc8FI5G1JKWq8MPryxEeXSUdX9A7YwpeA9ssxpovzCQDClfA5PEBUyvhPQvfTWyljDfgfpF
riSgzR83xlDOug+RD6eM4p+N/lEqJaA3orXbEn90kqVbJFLLIBMWkpvcvXwiR8dfXREJccokTRok
ayAIloQ+keMFBXdAk4jGPCNsMiI6Fn5nSCABPULKwyPecUjZwMEDoY6GMkpUQFCmmA/ICCOxaNSf
yXyYktP9zcGB8F2z1gIPCLKjLzB0kh8bswk7xOvUH6AXdGcoAVBdl/SJ7YJVCENTFhYzS8CQnEQQ
zmj71q4MMfudSJ03lhgFIgPSEnQmi91+vZGayDz8p2C50NRDQs+aM6GbRLa72AQva1F5rinNpVuv
5z7CVTltcRtQk3CfKdUJXTYOrJGIM5kDNH/m8dLuZ7mVbfhCNa0nefRYdQKwxd4Ga68/dPFi0/1W
bk5QmrxbPm6E0KoTZ96NqeiltePe4J15BXAQ3sOLQa8hXXINfgyLY7mmm8ztlnOWblikb6wP1crd
/W3PoO28a3Re3wb5MZvUu8ukwJv22FwUszf+NGxmcGEUoLRpFHuGQGWkLi6ToO5eJVWnLQilDNAs
TUhPZD6EG0U4mcuapP5HqiURbbtYyggo+pQKDSZr7NkMdOuHWvqk7GG60hKbNKPfEhButsWjYY+9
A5ArL6fruS/26hoOqujLPU8pbcY8TIebkbZ/UwMyqXvPcTbCKUbdggRW5z8yvNMDjN0UmIGxBJHe
LIi3qdPqc77gN0NTn671abPUM0tdZlwVxsi0geYpGo+A4ExxiTGxeKDZR6f3N9anv/4P7L0OqXUj
jeZL3EJ8/UX5nEQMFt9OhlmTuWtRLDQWvxAhQOhpoQH0jrboZlSwIfeAYOmDB/pIGVxOIhDYBs8J
Isc3Q2NlDqX7BeWo8YHM9OjSjWG73iCFQYq4YwmW8FYRaXvuvitt1RpmO3VcJ7RtUt2hoMpINmoL
NwkhZ9TIQDnMaEE1TIB6oZl5JdIWwAMaHoYHcDVv3a/XZP4Kzhxoc29DHonoGrMvLssy6z4wNybA
xPREiu6dYy1Br2iqDgE7JjHsnFf3jZkVPvNHZQHZh4NrnTbs70JfFfjiVZaK4B/EgWF5dvQD2qsB
jkVL/GGaXvLC8g8FJRdpn4cW6MS3HPuXfpW78NiwhTOY+iDj9/X18U2xW5V9AXpOwYjcyeoNHOnr
AjTurCG7MAr/LJN5sS+jZ22rPpYVvFl82Eq2YwHKrXSTOWIPYGUmracDP6dBpYlTtFhuiE3HE++t
fnlq9ltDJdwcWaz8AG0K3acHB5Cf8Dx94KEAO6TwOOH/geBLT0MICMb4BfbJZ/iMiFRx0vsilF6O
Qcnc5uh5tgagA+d56mL1AaRjC9i7oMkEoKa3YRAICRQNB3h8/hfZ1c34Qe0kxkCYDKP/mYc/du0k
2xo9baBd7S/kM9HyYvK5Cc0xpiU0pNtnSsj2ITedNs6C0OfoOT59ultXiGdj7hL3phMqSDXSP7r4
BexF3AX31yn3F7j7qBZaYmOQUSZ07Lbit9CmZWROS1Pcj9HRCQG3vmDAAMOO03eEr9KYwWYlg9jv
YlwZ6GEBtgOxwqgX4NJg9227mlMf2dPHMTLU1+6wM1E121yuETGFvjLpInZqq2MuKtZlGMVcJpPO
LrU2XfSruri4+TcG5hBpOjaxV+tpPabWwNgz0Awf/AhGbWZMeLLuqwjFzV4CNndbboseUv7VDK+2
bmdFac8kxr12cU3rFz2We0ZCgmIrqSxIkNw+U54WBEZoamhvKY7pXUhWLpEyBna11zF6fa1gszEQ
NCdnYgIH17DcfheJ+8Ig7Y3WU+2a3rMN/Osy56tqlGOXch9expCvmeRfHEY5re4GFgXPp02UEDZa
BaoeFUwiCm2FXJQg+F+e41D2OQ/PTgViKOZSMkJvdY1ltm2jgIKlGgvpZVplar9P5t70mETUOJCz
1cjnAM+hpQ2SU7VTbAu1LtIjcZvtxqIQsUrarqh1c5r11O1jxCR4MwRBAbCsHV4XTM1mzOz7rYOK
jxJdH8751DI1Np1VUqwEvOrmuIy0KezKX2WRapyl53ONNk8Xq/t14SMH63MSnRk6Hjr2dUlcey2z
/s+UCEQcqlHLRrZ1T8Bi53057NaNSc4Y4909z540gum38BpbNkmJMb3sNtSGEGi4DYOvab07NFaF
y9E5lsDh9r9pBg/yZ31oUPAuljpCQam74fDm56vey1dwt3g7ZhU8zh7nVbn7rQiZP238eTooB+ck
TScFggqBsQPqnvfT8Cqgly/fSNwWCntk+XRdcaTOYaQhTQHsl0z7+Itb8zZhlKESk/HlHQBqDljE
fiHDfrgf3xi7WCr74FhH1Yk7Zaj2Bm8VPGO2KB63aEujSINbIgDD3MYa8pw6ZKk6Ck7by5eRp4uh
yozpv0Z8ewJ+AtLJ7YS19ZnUa8DyJTPxecH6Kuc6vW4v6cIlQB+yxV6BsrrrJAiZ/0rnxf+voLlt
k+hSjpCtIsCGNg1HKaBOzFKZCBKAbrB3R8XNBtlcbT+HAkww80x4rge+9CBklV1EdEW7j/OtIJaB
zUFpD92gltOGcQQnhdMsxAQds4hydF3hCbEA5Crq7WIdNjJ3343IK1LP7t/Rb/LT8EQu5zWKK/zs
0Sdsn57zO0VANUYY+c+fB9gfBzUgMMJEocJiQ9iBJIB5iYHeB5ghYCpwF6kjQFciToMhASsMLV9o
JjB7rRYDpQVs7RxpbVvDOPDQoed01GcliohTfaAyejyBOMNPgQkorZR5jegYxXTptVKXW85Kq392
82kbULYvYeM5QmQFTb42qtrZieIX99RBh2ISlfS+MSmjC61LwlUbrmSy7SBgxP5IfdR+WaNuMq62
gDIqcJYj5A2/U6SWLiLaenwh1Liu4hqkWD59PyGKK29bWLhbcdJg818HjwgQXmeuqHg5feDPsW3v
tr4C0ayekeKEMelWtMM2TpPT+FDRmRh/F5mLxHjMJsfPzuFHp/tm/DlgxViCGqbz9YD6o0CaTAJ9
/unptrEgO48QNp3cnfPhCg3oxajzgKhb6ghQrnySa/xNJ71As+AoQXmaPwNAyjXHLi856rDZGTLb
GJCZyEMmwb333eNzPNRw0IYEs2sj5waHX3fzoRLUMERwSQkUNLQadnnMutcDKDwDiPqgxRtn4MbF
iEl38E2c33sIbILniRPGSFVABB1xA8DgBal7jzp9FTnfZAtN6YpcND7IExDWHhw3YH2WASIEp+Fd
g7/a7z1lOkQoImKP0dyX/I7pS3BGTXHXcRjz6xO+MHoLpgb0ONwgnbYXklP4NlrF8HWoqF/+IoPB
U/R/JClPoIgoFtR+a3XbqXAocWWfkfvQUVVLNIwpfsm8AcdyciUPv0bBKYOV4hBd2n56UBGfZhfI
AaxD8Hv75IRtigwG1XAinA/DZr6MNBtBtAz4+5P8Gf0yJnEFHD3OO2VA3HzXzkWPzQNATTtfX7hV
ZQC+ArtIvXtlqa1pvt8WL+/VM2CGmr0y+mCrieVxxIE3NieXbXP0Wj7m366+Mt1790n6R8JEYtAZ
fXrcLzhiXcqJfjLu+Cl9PjQGwgSB2v0bw3slKLrX7mbaxKLKMsHvB68dSIcBkRUBgz0IUEcZPxE3
HL7wisVcIcDlN6jm+skEIPqiYH/26VDQBv9hPyBKcI3+C5VPzioCGwpEXbgoZFPwejSaakg1O1ms
jIvgviDHUbpGUMdZt1qfEdxtcre67dVXtIrbHATWedVYSnWWk0oB/zWCDHJRDsZ9xrG5WUED+iGm
4FRDc33f1st0/oCC7OoH00WEhsTqcjy3I4G2I260aMKcwlhxN83gcloZbYGMWszKmPLfRq3FB1lN
DHYqfvCO1mb8H0tntqQotoXhJzJCBAVumQfnWW4IZ1BBEQTx6fvbWR0nortOVVemCXtY61//kEbc
pRDkCKQkVIlxYzwsd0RevQ/XlU4UAYND93oUU6pymPl69OVRDUumM9j3wWmJrTddxMBEY8BnFQoF
1XtGNLXRPaq56qmgRdRQQjC5NaC1BdI0OFh0GOOxw8N7ybg9x1RJsIGg2g+hlrKwJLAa+tW2NKra
vNJK4AmteVJ3/JFwdYV4/fDkb1gzYfmG1DMSMip4PO9Zi+vykhoXNN7KKxvv9UZ0rx4WGaKMjkc1
Xk6CgYW7SHV6TYVQy+Dm6XGcURzVFtRYDKwhe3bNBywwjKuEu2X0w9JAh/n1IfCPw4WuMmCJCjp3
NJmfUbmjdycODap/OsI3OBU+K5OC11Av85PIZo3Y6PI9+jPQp1JTXHE4/KbSIuxbMGE/VJZhOHDx
NaitKD9x0XMQMQDEnQ8zKI8jSbAIU7YlthZTpK98ZnDabb1UVpPempcMN0IFK6JEDj7lELP04oeH
sE7o/PG65lIfRBkiQW5QLJm2WIddgG/CbV/12OuRc2cFGOmcqwTEtTuacKDCwRzhisJrOORITA7Z
HMLkhFMR42ejnBNt5R36MMc/INCFGcFRjm4+JFG8Jpo5fBPorwQwow0jdEnw8IV4FU0CD0Kn3Weg
I/Rzhwc/qyL5TQY7rLvHLYHq1NQJqMhtDQKJbL56fGJuM3LVfUqsm0/JFtJ/ylwPrblFCooXQait
1jg/VD5uWVywIdwynXUF+2w7gm0ZftAoUaqsOVh+EyHmh5eK5QTkYgr39WePx1URTPoHeJHoGULM
dYAChMVWe+m5MOywvQIzvFFkTbO9umVtCgElr8HKxrCa8fXMMBaAdfKXW8FRiVHKhNpAI5DFYOGh
zf2Cbd2gf4Bj5dwLfBD+Fhr3tco1vc2xJBArje8iJg5IR3RB+RtcIl4Poz5kwuxW8ZBSLxphGyrK
NA5ANEZrvjWsfKIxyrWgUVe+sv7qngOKwljbyfYjvhfhDxCfPS3CUmOtDm8m4aAsAMlvXcxZ3kdW
ykcYT8FznwivBaYHS7AARbNaHPbBlwbMsPQNERtCisPJ9QTsws0bB7mdGCBJD0sk8h3zDWcSEk6R
74ROZyVgNaljkXEjGfGaWi4twp6t9u0E3lbPZRJFB2U+wFrYaOzVbzGqXuir9P1P5LRjYsBBj137
vunjsVDsodAL8+xtqJZuVxXKUnWhINtrJ+8uRJvXaBBj5fFI5kjn3o6seh87Lcxei1U0IeeDUYJd
JTWYyjwg1/cYyTZWcemBZ+H20D8xy50PYuwdb3B016weXoeyfpzqoX6MSGpHbmF1OJbzP/uIJ3gl
bToijE8wI56cv4IFF8pemi7/QIgpA0szxE4vAtmGfSUdlofIEadP3A+Bfvr8Oh8CE33EkcNLsmT2
EA4da+veFcIRqhiOAxRaJkxVB530aCssfuhKMRf748OS78UrAyFuzdA5QGWFDS3I9OyFVDO3lMbs
pgEOuwey2F3kIDjb/6DGU9MhvYbSmbGaOBiK1kDT9eMDRRElweHtR+I8TDgct83dA4euodQ5o/dW
7I0Rjl1C1coVEy37HqxnBiOKwFTZ0If7I+BTxiuubkGSdeC4/jbFatmuZOLAEJZKtiBfiyS46IvS
ITlRdnzxO0RMew0nvbtxoBrsjkDoxxH+QluxvXBJo2gL8bkozqS9gXHesJoT4Ws5/PzKj77UguaE
YakQ54nkmuWBn7wwWbti5bDMdE6yejERfsVJiZdwNo7omiLd4JAt9qTUy5a0xOPDsrYshtg+rXkk
9FBEbOMv08HkzHwJw0KO0e9RWARBQ6LEESgogFmBku6xg+vKRctE4r1LVbNLfyELNTeXDPcazGr0
a8QGWZxpss4b4GtzxtRH2nyhfoQWvBeDrtuSzwY3GOSkaw8C1XiW/AjPtYr/A2zn21LshO+fvTE+
Z1w2iDkd4lRmsR3KPrSlwQwVO45tgijAs0kwpxMQScp+EtcjWw0AegxNVHGYaYvrLi6H93sQv45N
Dc9Aqf8y7zeg8t4sbOfhLMWucsRkAexfSDFG1IRUfCGNFSbeC+xOGUNcTqeXFXI4TmDhCMeaUX/B
P//GqYiFaOJFKgH+Wk5Eoc1q2r6P9N5bvPqsEWYl17c5Io6d5q982tIyd/oH7BhqiDyYaoEa+Q1H
TfU9xEjxTzU1M2JMPLqK85/unIRB5NUc4P2wZQk9I5USgOOcFIXFY1J8TRIMdKQb3P2qnZ4Rd0Pc
fc+50vS+/XgM6z6amyYeI9/hndDj6UImyymMposV7FMah+R60t4jLmKPTIox0h6+xxSV9JpbGAnM
XDDsxweAEdbgalmY78lbAynhMKTqa0TN1B+r5TT5nCjV5tqOJNENasdf0Dl0HzZqcVksUpUDX94s
7yv33F0c5RlkKT/m2DMaOhOoQBy00ETl6Hbog6P1GdA9DtlWYZCKha911923mB/rwT7tOvxiN9wg
0nawPkAMjD2AWNOWgo+WD5OErFihZ6H0xuj/hI1I4da5ecJ+CPsAcqwxBy+4cIFTU6zbefXPS0Z0
l3CgiGisvwptlsMDB9aBzIBh+IbKdRfdCHmH9Z1wdiVHGtjviQJPdWhhU8aK7eZ3H365zdkYr9KK
wM44syBq9umale5opBAA9CTBBnAdxEC28RDwt9iicyALV253+SJ/DQr6PQQxi+KZOOhGLX4bMEIY
BZKlydJpVksuqgRxoJEAPpqd+flWmnHqZl0SIri6kCMINQKEZlglPy8j2urONfdyOn3mkN/l4yST
FtldR1z+qLCFkvrqaZfUg1YPCodlVs8UJggi4oR9D39Fh5Zj0zofxByoMGHLM+PkJn05eOQ8VwCM
EBAWGS4ADClFMptDrU8j9wwyr086qJhH/4i9pYa8R6+J8Fqc16wQYA2bPx+/p6AewCW0RNEgQDSB
2JqPxtsztmE4E3St8CRNRYXKJsUpx8fmZ3DqoLqYOJhSwnWY6yWkwxgWKOYdPrgNA9hyVroTjDT1
jRiH0jmX+DBQUE+Jl8O0Em0IoWf2aymmJIf34rC1Qk/wokR+ExZR6TiZvobbAVKpb+vQBv6c19W1
hKEjk/m9OCBFcbjEq+M1JL2LPxD/DS/5PeRXud9ILrWHSHJ4ronLuHQWf1Z11P0Xxf056b4CHnf4
B4gKHR3CGQh3uIz2xHyAy+aBw71IUg1HnsXIMEQY5sBfKHjyuAY5jsUAE181D187jEfE/41NzwnF
EUUhxr+4poTjSayZE8pW3ipHwIiaHiRZ0ENQm2ALN8Lh08EOkb8VlrbldEzhYkJ1JQwmowkmZ8u5
P1fNM698gMjhfPaXyxE2j4IbCh8CrI9SiUua10uhe2UiCTYimD1HVLb4WpDx8mKDbWHEMKMfTKBP
MOFRZ9/Mlt1kLVNi+mgNfGUhublXZQz2KaaRRxNkq86haHEg4meqMPRGNyS03mLEWIvYmaRg9TIL
J2/TOGtLHd92cuugRycXfZ81MAH4CgB6LMsI+n++EGYXAiE/yOF7IYgSr4XISuVmppIB8Msp/zE6
5KT6aXTAT0GtMntnwCvgfEBAwbN0FMN1fapDtGqM4/mqL6ccSQf0sQ+09NjybURHWs4SOL0nwFF6
SKgWJi5gVshyFakDwvvMuoRreCwGyp7rzLgd5jx3SFmh46TmWXgX/FiGDh0LKzfE6cahDpobNvF6
BF6K1Ju7S2f2PkBeCNNIhQNV2Mr5vSPTAFAdTI1mi2PpCjLJYJOFaHX3GaLIdiXmyunqcTOVrgMV
omtnioW+46iAUdK1OThaJDCSDAZNjthhwjr5/XCqN0s/ctDBZ9vahPN70+BlqJyFoD64rHi6+82s
HzTetoTWgxP2MM3Modw3XplbdmhtzC4SLJtcQsFM1zMPsvppLiT1thhVk7Xq1MDh3IAnZskMLV7t
P771bl8weq3G4xc04T2UqWrWo982MV0y27CE9Ra1xuIdmNkULNWSsaxnc6JPIH2vdeLvOGlF0iHu
Hb2Bfcv8c1rPbrmXmoPYgxYDwRbuMMWPoXJUJH1qrmYkefMUiBLO/PFrFjBauSOX+07XU+Ce6lia
2T3N+9lxJ3jvr1PEE8WHpyBDMl7v2mHj6+hFoKsVbEOzg/bOlUf3Mshes6GOlwIQgxkvK74zxmjd
XR6WzobQJaZHFogPI7s6NrvKVEgFiOppADIoRhYNrINPeHrVS81cF7Y2evNjKtHNvAlygbjr8Hre
NzPdY8SGYWZ5uZKUQZElPFUPNCJPsjvfPpnhdE6IeKCpiQrvmom8XhFMP6dxBGkWlhRbXq7RnwJf
9aFyH3i+Kxl+22a4NwMJiwdADhOeRWPcRmVYxd4dzuqJYWln+QxJG3oMvI4GzFNzqz7BCD/4/RZ0
hTX8loFogTRXx2BhAqHyj/MZ75SGinp5i7k80FrD9PU+XY9WpYfiiDK3Qtv1N9jAiKJktASq9kUZ
Zj5RESLYw4m5svLbAeHLw35UbsEk7nn5AYSm9O6isKQFPRBx7bt9+5lPOg/7iGcBzcd1rdWIhnuK
05+oKLF7QSddJVXQfvaJj2tWSp8cFxi3cMy9jBrl6w6JCFwkyGx49Sve1/2RGH538No3NUeGlfsU
2Rleti6AD4XR8de6VXaX/rnZK71AZhQII1y1eojHcreShyInkBfNUErz9WKWxgvcmsbMvIBirtWB
6+f6M++4HJGjCLsJk8V71D++oV4hBCMSUoFsIBBxmsLchxbW6Lz+K+F0ZmfRQLDQs57zLrfd2O7y
nUriRiAZ3TaPCqPCrDx0y+GNGJPsIpXBtTwUF6WF1fLs2Z1SYmThpcyg4atea6dT6FbF0fLIaUig
HlS4RT6XKntbK1Lz/lyz5nrkniKeuleVe5MfTrc7k3QsAFgqlCzSG0AmRof+HedxVN2dZ+r3QdSk
hfjTWzv9Vi87w6/+icFXr6gt7Y0YL5mW3AtqfBysSgmz8+vq/fH78bGfqPa3Q+/RGyvNULoef+qX
1DIQ4wypWApVrYQh14Ffz0QmdfsDXyKgom6BLXr9atjPuw5fASC4N+k/5k/e0CNZg+gWne2gu/px
NTVwx/uJgzic5rLTuFppzMKKyTQmITV4/8fj/6hN8KFwSJZ1tXskx/SFoBu/W+UdZsXiQY+VvnCt
kMc1+sk36EaH2fg87k2S2msqBidfjkryST5Og5TMuN8CYjcLxdELrvGGD4tjFAUI803aK8YaA0h3
Vk0bRxwOSLEo6TlZTYT5WM7LQ0zBhLOf76YmoG5QDscxozpT2+5EFC1BylyLc5qLakpRjk/MwEgY
FRdj1I3rfgZpTFmBFROSxkCOKp8Sm9qpcxxc+EGgMWz7OE5wWlPemQUW6y0z94QyOerMQYFF+QlD
BnYARIXCjVtELLloc8jSJKVpKLXzz5Wb47rTUlfmTu6RftkefpQbEqxERj+J7L0okJuv29Zeh550
xL/fV8ZisODUYYNBN0c1U9Wi9vQBavxkzZy1lXBw63nq/QfLsTu9d3wFHT8agMyPE+yi4H71/N6b
Y+Q7f3WXRb76Zf67H/w+nC1MrGLzVo6Td/iG7KVb/POXbPKQRdd52o3oRT6qrTIaNXuQ/wb2FYzj
bWzUx+XRoJghYY2pgCNnLqkROqhHPPqoh1/Qbn+xnenwBnifR5mu7aquFKuA33nDzdgsHvNXta/v
l9RsUNuU47vk3PN9DK1DMX5Eg+fe4+k1RF/jWuVVcPS+gUbWMQizrjkqZHBXH9MN3E3MTNRxh0Fh
nE6ZS5+zp6PAB4EiFnPZf9DmSbZSTTomUyy+wErqu5Cz7gEVC146N0dwHxkObHzGdvHNpZahtqLj
kzZPVFXC+vBKwDuSdgvJvBJ0jpEwZAN/wYY2czGAqlAxmTpzZCpO6ztnFsH7hlggmb/YREeEzP8V
loj/WZmYkNNBfPnY5B9vOkjcMh013Yw57kYfFa+ZzBEOFXV4ne72pJGL/rxFRQ+ha7Ub3ofIaApn
o0nGtJCpMs2Eo3TguZ09CpoK5Z1I83nztVzc8At8soMtR2k6jugFfPfLrJDhMZwjiLrUJRaiM7S/
lN4P6wsTGWmCDhxL9znf4Wnw7RvDR2FuBgbVq2Rt/gIl1exMKTtl785xIH+y3/DMycOh+MBBZXqQ
Aklw4MY20Zj9eW0JuZG7EdHKGz5ZQw3Z9XHiIdjvzCXpTZN1zlhKcM+DwoHa6E2/RnqGs3sEpbSG
XTwsol0yfnQ9/jpzZMAuxakASElg93LOUNWUuvYROu1waDCl8V0V4B8oNippjDVzt2mZwGmogrrQ
0zc9yYpBKVVz2vXpnHpMuRFKmMKtzUZ4sUbnJgXDjTxy3S8Mk6IPmf8bzs8UKC5GaOcng/ScTPKp
5P7M3RjPtOEOKm5TWDVp2+MpfwtgQsZMZ2tR9FBR9PhnMyMgzrdCeTFY4Y97XF8T3CWQDXKaIOSn
t3lxEnLa9C7M3rHCJEoUFBAske3mC7NkspOtrUzkcoruVV0x5hJcb9owbpVwIvyM6Rg8OE+sDdFf
LjNOJ8osIRB4ESpk9MDMjd6Su4r9AoDxNKuNxNLSHCFcvnYMSq7X5otvJWI5k8kZRghADDj00fRO
hS3CzazIwOubcjzU5W2juvmAC9b8qmaDcHsxZGHVfeeRIxZqnQ70cWoAFHzQSIf3t/96TgviV5/v
bcNRMXguY+/GEil8bfFiQKlgLAHu1pkqqvfqO69B2IcqQ6zZw8l660EZSDePdUoAwW93S/30doAS
V0IQkqe9bnjG/BbbuaFt4IcNMms5c7U6H4X44AGblLIZHI6BzeiqDq/3w60MOWzTEXQHOqv25ir6
WkFkj4BjxQDsxy5lHpuNdGiiVtHdqvWlxm7gigcbTF1bJ8s92fX0NW0f1SocVD9tXbgwLRn3dPc3
Wqqysb+/IYY3X1Mm4hKKCnE8Ju4PmENwaYhpLZfSZ9yxex2DB84BwQd8I7h5gy/OakbbNnQPXUgh
EAUg3jJ+lwc2edAERSpTz9G54rTFhkaT6R2sbhjUT/jed5e3CvuHLC3eHIO/ZEGS6rfvPhguo6t5
WF0E/W/emFlDJh3wsGjSPpWjXZ0PmB1ewYLiknydD3QIuGmQPwJ+L9nSD1+DF7wuQyeLh7aQK4/H
DRWX5s+kI8PXanptx28pkBRkIARfOufedHoD8ISib3SP4gBDC77MPX51ea2JzPogNH4Z2WlFDwNY
MxCSTcj5k5s3vh/bZenHRjJPxjTPl8FErA1mCi3IGI3FVYagLuyCu+RRIABBFgJAs2QaKvJymWpg
DHEzp/XbPN41N8ZZDbLtkxEininYWRvyfO4cnBGE2fSge9zDAjylxIYLjauRCBy4NB6ChthicLXL
4UI/sG0BIk3JcUaE7KSNpY06yFCubmdBaY8ntYgGAFyap15/WC/v7H+6ahUMTeBDJSOyT/QZ51Pq
rS/jn72EIykJDFAhpTvVPcLPC3wrI+ECg52PXhih47Dj3RHThYiJl0wauaAhFv+528o3wqRuJmkh
NPZ+thL9Pf37Ep4wpvrmRAS+Ej4RfOjYQEEf3raQl7AjBAIO9QxtvC3S2EBXyIdghiZQdCaGoNmt
5N77DuTiWmH8IjFXy0ufjgSsd/IZ3WeYYrFB7kAkj8qEaaG9nEQL+P5CAVUfYKSypM+AcIeb1Vc8
PlbqqSFOb8mEK77eLJ9XZG23j6GGQKAnAib8zmOp6cNn5GdnbrIU1T3SaXV6nZzC/lT+WFfJkEaV
+eGsnUCaP2eS4MUXjYNQB+uN1sSYAhADzOQOW6CNaO3ioPJ7CNamQlyA0ys2AqvxbU5FBX5/zGh4
EPh8YSy6N+IHXrwis10GEDwo1a8d+GeqwuN5QPM2Bpu7U6KDcJQOJONkYL4YfxqKspK4kHqH/kcI
xfGS8Meog1/GF42j1SOV6E3bY8mYJRBe2YfAAxtUs340z8YOuQfP19Zn/I2sZ2mts7+f9n0a7FkC
bYQeH89/U0NTDZXJQZT1IKFDm6d3J0V6jPYVelTsEsmG/KprE5JHAFlrXBeLbz3iyVn1zcarqT+F
82T05vkRNlxlUUdfme+6TNsZToqZxYeJJqu5M32/GTX0SEX9TphoJtSRVORY4fBy7cuzsF+uJnve
m6lBR7Pzr+l9DleLP75aH66dDQlcP0jYd0tTIIRcZuwTTJW8heatBvTQCkY7VvkKOpDHrPdzOHgG
nxcDffrYePwwF3dgE1YbDzU3e4cb8D7qczRgaEPVQL65dcfr9qP7b16+F2nt9MpQhSpxGyu61et5
JcAQXTv9D+0Fs2nkCpmniVFzOa7+cqZgFSsPS7/OKwvyW/8JHqe9DDrLGL0DCMdPN5SXee0MlQiW
twpnq4ZU8pt+316qEkImceJwF6ueeoueiL1VX+Mif05EBs8V8zpCZnu1FYr9yJItmFDXHDgUG/0O
VH6zcsjJwL6n2idxoNJQq1caGfDOgQuX/9GzMNgVYhQyQbLxaKuNWlPglVSjvsGdttkVVDculuqH
iNRQEchpU+CxuMWM7aDY9QQTSv3PsKdrLN99ypCzJhscyuf35vydu0dtQaqZv2MFDlEwqSPyGGt7
OJxSuQ7VETok7BCoQTdjG9dTWzOGR3XFjMnUlkIIL2R1PHhO1Ztm+IeDJFxXJ/48XZ0ZP9ZYJLvq
eI41zmQpijssD8N/wrXOg3vghX2mOYS6uNtdT2jitrt7j45MARF9dF3gOKR7/VBYwHxexua2bkpb
gkNtXP2h+/LOdWi4PAMI29huzavN13BFsfY8ukMRYvky7I3wxyWtsAs7aYp3OZwbTAg7SGJ2UoDQ
e+C97emyh5PaBzHqg2VP1JJ2gYKoU639EHEqsOKYS3d9WnSgAtpv/m3+jjFBErD64uArZvzdvsjg
yFCZ0oeKlAOitwYEwgKni6H0H1uC5mAUCe2BpUUZ9RmjjHjWA4aT+T1mdn/zs5xEEcUEa66ssDuX
JiFHLIg9A8sbEaNoQz7E5VDtzvlbkpOcxBAR9grtbv1GXASKRRYLkx6YyJo7whTtAI1TCFr5igxr
X8yUy7tHkwxOwQKl0TdvDImQ/7gl5iKCjqO1QFIjkfai3D3BlLlCv0Y9cVuclLlmvo6kGK5ZxOvE
xZppFl4PpXfSkdQ/nSx1Fl12pnM7z4pQX4JwzBozfRiMz8PTYGw9FAoI41YYM6EpACEzTiLlB1rG
y3cinMGqIQ7tPOVeS4Vb8oiwjd7yaA+t8PX7WjAPjQ/MMX6fcRXMjcxYk6tizmbtYUZQ3D/Lpu1W
Jn3JwxQcC16q3gCvMuGSyHyftITt9s1cwwvMMctiHGTObL2FUQMDHgRBNjy0m4yl3LYyV+P97oMC
r7Jte8HBFeoLxvXrS8cHQbfGWPAP7eHRxcuA2SWMkmfgz92pzV+3dUTfg4m99wJoaGAlhjIHknwe
sJN/kWsISG7eZot31CwgKpuzj3eSp5ers7jZC2ax0hQ5FKFGuI5wZTdmJRtNDQQArfOPy4IcqBpi
3higkODuw06dBJemnPZ744IEwqCb+r0shGKg3LzsAluMuMg4hOHB1YHs+TpW8IQ0f9e5EklJ1IfO
L06Wt5gXf+yE4FgH/hHcGt0QYw+dCLpJRH97oPLDax8G6HDSyMEEB0VBxGPOXGjgLZ0Ja17Cn+E5
YXuwlPN0LsUTdAY0ySw54ltnrck6ZP2RCUXFxR3zQvvC/3qEG4l9I7gJMI2YrMIyOD5qA+YGJKf+
a3ljCuloUM+t33ZwHSXt5ntbqQXu1s8J745oCblmZohzWrmaU4CiAOs/g8r75V6izlKEfISR0a/M
XZfamGOiQ8/Z73GWMa2150LmzvTmV1sup5c6HzQUtFQuOM8+LAX5okNlQ/GIrIAhM0OQlJGaEGBB
ZMsWCRAqXFYnT6zyQnuGtxas8woXMbD4GblGLvmaHWhJIkyKISvtg0jraYX54P3NJCSbZ/LsCecC
NhGYj4IRwBtiovrBQBXvUnugzIq3WXD3DNbP1n8SHgG5zn/OmpHwhg0onBCmo9Q947yfP5kInStt
qU2VGsvEQI2pxPWEbBul9voxQn8yL0rFyq878PzHtmODsf+hOign5mBQjZsguW4tKi63aYwrR/6n
Yg6Rc9g+LTHkUefnl2cbO9KZGmwAhPqdnn8OzAKVrDSKnIaxTz/AUKG3GKClg2ZqbjLAYDTBfyrn
+3LfDMe0ho2107axkU33QddYXBfs/UWXeF9mHFeT9Amm+/aYlnKmMcpgb+2EeD2jZrZyhozFepfM
05M9cALqKrPVnUt389m0MV7TkH1UCHLW5X23E7vB7T4QqZvegiIlNntXY/30Wpcjjh9h+DqyQ2V6
F2YlFlBlgwsWCU75meEdwgSMGenWjMIJxiIRNC8d1ND8oP5e/Zlj9WtVs2BweEciiYoBF0E7h6Bm
D8cOI6DVawZ2PftquOnkT3eVc36diFu+1/APDTOmujbit6Vg22LjefFkatNCj3fG2WmvPI0d0b8i
sWUoIdlrrOwR3UoUwgO4XHZJ+4JB4fl250ZTZ1lP5AgjNsBEQ4ys5EEIxnkPtCtOJtQvDN6ulttZ
u26fMXVcWV91Fgvr6JS2kN2BcmcutI3zJR1pSu3OkuuYy8lnpjqc04yM8WVFKhVe8lXDyQu512XE
EG0fME7gxshW82R8/Bu+ljAK31TnFgHcArDgsP5xy40ox4XU7S9XkAkEk1NCyzL6iS0HiZi1CzNP
OATjQxExlrOXifM15qnb9V17F6B7XeRn7zcKiJWFH+EiCxXj9scEwvAT4lDKac/cPQBTs11tKCZz
txaTLFxWHp2hNMs4YHgu9Gia/0mNzcdpJ48wOTygXUOyoG1FqOkx4MRhQ7dSVIG26i2FiXLsG4/C
LWn1TOk71Kymg/zN/qmMDDvC0Y1WjoYeTtwpFYnoQlOLIRQ+Y13mUeYzzHTrN21AZKxZv7ZP93oN
O68MZ+1GuBOxAWVrgUWJxzgPOwfcVcbCvwR2d2VcZsKopf2Lj+ov612+TXAARN6/fkxhbptbqgy5
8PtfJ88nlR4gKpGxsGXoQQ8pMjpGig1YDboD0mDMn7XH7sdpR/B5uSBRuparzEYQ8CB7TOK3UkOI
WGV4n9VS5E4Q0EcXakepBwiAeyTGwOWajrQHwWgrQjamX7j7qIC8A//VG05fJZvfypUxTyqpocCP
DGkKwCuxpZKoKbjnuAxnEBl6o/V9TQ116eK5C03gBAAfpRQqbFBTfOgYKnm5kXp2746MDSETkl3S
cvgo5u8dTL5LxNM2ZqSSWGMiH56indGAmANQMy34AojvxfEoIiOAJpflTOYpMAGHqZQaaMgi+CaM
h0+RPCxnCo6pVFi4IhN/NViL3lmwd4B/hOUE1HNBMrJKEWMPf5N7nzBerilmtje+Dd4eBoSwA9/z
5aCECiMKKhF+Y1NBtqIwT8XXf8rupOUxdruovfrH7eCz+iOGRhG8Q3adcGs5p647rQLXOENOWB7g
L+RD0mUxKHWWKF7Rtx8mMkMH0iuocki98OOdP2nG2I/D6/wZEypHaA5+BhRlzrEAxzi8YsifW/V0
QsVFTCb7hb21BB/VASNoyn9WancKTE4yfrKSqwQ/iLs9gekoO8xNubnFyN+GslII9tNzNnntQIow
ShXejylYCjTM1cTRt5CyBeYR5bvq9PwJAnjXBh0TdVZyGk2UFfiWBdupZYIuXPKXvw1Jm2iUvA5q
Jruc465qMpAF/MyZIthvMfPEQpvi+alaDdqDLaQR+lbBP+yNmDo9tuseBUb/iAnqWljCC3UXf0hp
8BlPKuzlLWUAxSnmDkYpRCg0HOH7mMUi7mLYiYLgge0wWbKsx3RM+fNVPfREldsNBBvv3UPjhCjz
VXoNkzREShBIUJvQCzAYQwDFNAjliJg+AfaMwUqnBbZ8T5hrDs4jE9IYHKY+YgtO6hpiFekEZzYI
Q4IJWMAdLsYdXlBqd18Odjn4yYhHKlx1oUhGKaQ1IQgCt8hYRrHLpBgK95N+mmfwF0jUN+LM/bUO
ONH+b1jGsFnYNp/+/5gylFeRwsDM7I+IBTWaaFnQGxbYhH9HfFEkaDjg0jVQpMgQ31O2SG6BNf8c
NrUVx1PK87u33Xbuwt6AiDSfclyU6lRCPLcBr+ARB7WTYI2d0gELDEnALs85d8Qf6x7qeFjYz9bM
LtBySraBDlqCYvLDeSP4lV+hbxfZrzi+woQcVZJFW60u1rDVuMJk47r5e614PPjzPgZkh+8UrniP
Ulb8/ghmOhqu/Yv4mpb3Ec+cUeNSJhsA6/zgyCQjZrn8UrBAITNeTrMPYTpvrLUxxzqG1ABh27Wb
FpODqqDy15cnMdcPc/hfXYOZZxGePiJ5OdShdntM94MZhllWX/hwox/UX8alG3rhestdRkn7c272
i2TJSzoR4mPzI/7K1Yvnl9dqAW/jYVMq5MGjtX5XM8chzdmPX6k5Lgh017xg8LLicKUH+XjH/a7R
2mK4ttMlF/QXjoX2YUw0YG4jemlYKk+FJrl73DEZsTdPqlFnqGx34+4QZIzvV3aNk2Adf3EoMd/o
pECR2WlGF3hIpI/EY28Rv+x0knBIT4L0NG4Se5/bnNzo+RNcztwB4K6Vj56L4KZbwZgKjDbp0Rob
iE0bPN8M7GNP04+zw1sA56vcDgKeDh1IGMIEfQzXZTCwZ4tk5q2Z9d7MBb4EjWViNDg7fSmyKs4e
YNUblp6w8keLW9gOx4yPWi9YwSU0cMcTV3iZ2GNIByR1yivgJOGPmJu6SPS+zTrTS6wayB8KSr38
6yK7DvPR5WqdFFoVvEbM06Iz9citzrfr3y68IRLrG9IRZToEDZpktzFbKQDNeRnANqki7ChyB22s
dyJcNh81jCWM0tP9C50OvTAKK4tVot3oRtGJP+1csa4HdGkHOjokq+UG43GIGkDvbjwGQ36PAOJm
tNR9MOQCxYnwhLzcrQvP2Tmpp9OJMhb/wgR2zyrx6AiE0hNjgLHdNUx+vszhx2n4DDL4Fl8YVtLd
Y23DEv8E3ux7xpedltykIV0B3c3H+0XHQoki8r1x4AZApimzBmPa0Rn2lsLhiTAcM/AufZ9SYPVa
vcweuOcnN8BIn7uruUeuTdM8LpwFb2otdR2a/8vsZmN3ZFb7cfCNxh/c3Rb4Id1NPEwA7ji6zxBE
jesRHg9vUECF0ggMJpnvpHW1f++Tn/1JrLFpV+4iBf/5WYvE0MKxGgRPZ4VTCc3xus2g3tOKPtf6
Al5+x0vc02Pk8bhYzzg42B+Bj983Mzbm4jWawXDV++aHqfAycVV52rdioErE03Se4WxAOcdBbX2+
w+59222tdzqVheaXolcKwBb0gRePCsYsBhyT6DEFVaNYzebJKZqkIWbLqwzbbG769+IgU/pE3C9k
KsA5UB6kAnFyQeuZ3fzKQakal0YI/cVQ4mlx92h6kYgadOq0y6TZ8joQS/0pzGn311o0QDl3tUXi
G//VGpAdiAp0nnsRsUtpSMO/W3QEob0WFiloIQBrBIWoMwHFETZOjdtdAcQV43fp0UQTu0d5VAUd
sKZxVPs9OMgcutvtBHY3pyDzNHoq8lVN0jo7UF4Ez4YkCqyeVR8TDOQvb+iu8cA4SEyxyd7kFucu
FWYjNV/pQEYNLgYbMTJfyjRLJoIlM4EZBE2PFDnMn/jcDyo/M/rQA+U2ZCs63Z68RNnLp4KDBX1U
teAcjygs6TJyLAIBJgwMn4Ci7vhVwiB/W+A2gal9zDGUCpZ1s2ClXBqD3lpGi0BjwngDjZY/d3zI
rRQXo4cfqpIBrN2Z9DTS22VkQ9kEvnvHyQx+gjvDbzoQ7Q+ZwNnAiVIKRYgghiSI/A+y/ybvxTdk
SIhNEE0AzDgqPdgvUL+bVfMBx7c/MAhtaVOcGeBlbksPlTHm+Bs3wZS2fdjKAIrYV5hMx/CneHku
c+fjTfzXlezNab0OjJ7KlWTUA6oahwRF3PzuxuSLgh6rg0RYjd+gKgJJ+xPKDnlrAdm0wVpeVLjO
kEnxoD6nTEdxYo/ud08+SpoL1E0IydXrUX2HWZ/i7gNGWdjnJVz72D/3MEFphtqSEByrWxOe4qFJ
/4+lM1tWFNnC8BMZ4YCit5nMIDI43xgOW8ABZwGf/nxZfaKjq6q79nYrJJlr/esfxK2U++EBjxKy
CZLkCsOd5Yxmk6MNLiQ0cQXJ0e3BI6vQnjrH55ggKaOAKrmga06I9+6Jg9+pZKx/XK0xQPX7mK9w
arZYh8aOlfBN2zXVPTrgXcWDNSjNjtK6fSmPjDxiNEiZ8lGH91hhpiz8N2pd/CdMJAZVct/BErj4
WcvKVeI6kUFY9GQwra3kart/0CvIQGzDR01gvYGK2NZ0t7OoTlrBgeNX+R8BtfGUOmzBHGZH9cYP
NVR0Ay9FNznTVtLxTSGlou1RuwXHJJeA7G1w2cMg6ffl4aCFh6bnwrWgY558Ye0pVvxzBf36RQVd
nfGe+FHr4W2ATT4M3quEsaK67Ga1h+wCuZ/3XozhslRymiDhrOkj+EVRwSn+cTDKXaIIOyuuplJn
sF1xgGuccSp66wDeWcUqTGNsTCY4yk9H1q4OeBtQUEAk65179e5UCP9S6FDP9Q1qFGeIuGKcm/wR
npxxwLpOzLqlSrtUc6LjGwojSienpxnHlCoFZxdYwJBK07bTFlcjI00Z596G7YsCAHrjt6TZe9Hy
0z2qXokHAuuih0r48zl/2P8vptfbon4V3q1lpHdUdeANUklvBqV7sfkciv1Qedg0iJIe5G3Ez7dx
OdnorkAsmbmMcQs5e8W2k5k+PhnghJrHu5qORL8nexTwDUtn1DWe7ohgtOUHEnuArJOvITSIZ5jJ
jyJxsp1/NhHw3Is/IH0Q4008EsUHWBhesHYsLovPbwILU23fgBFAEqeCQRvGz9TMOF6HsP0+zDDF
JrcuLeflfJiSGg2WQbhmOI9GEnD9sHpEkD/RQjTLNvnxH+uBfenbQKb9rO1rf0xuWpybELAyi6+i
vmlSLy5VLdAK5i2HBuUbjJf8wWmtGuG9E6Zmo2BkpM+aU7Ttc+Y75dAkq8pwYnYzNAeTpaqL/U0S
vyoWn+6lG8QQYFUzLGGnkPMihHd/hQWOhenXCGu1l0yHT/vzDVUIHIHnXP9JzRtCpyG2Q6dUauCr
NNlh3RnftHYanJYKi9GBrVZBvcY2+vD52gX4ayF/NC537D/kD7/XHz4cYnTEJ+pr6zjlEgZ0WfzM
PLMehTFQ1RuYes9bjXTMYsOOWZozSjcMrPkDiCDTt9xcvechDd1V4L2OuQrKeyajyg35woOd0PdD
XIpsFq3/9MiqoJTo1dBpcCLuyZn3jkNzM4HB1IntYEUswOw3hgayMoNNbTFxLc+4Iisn93/EbP12
+DYCircyV/xVBvwkKFRwFshE3tfxfrF65UYwvMfvKwcDsNLTWDxxkr39Qaidhtu+3GqbWX12K6PF
SAjf3bDRZAsqxvWKsWOHecoRItMI60XRy2VgehcTl101ix2pHHn1waW5WgS2TSjXONlntr3qfmQQ
2Iu/v6GSGth8NLzBpyN7dcHB1fxXhW3E9uRAQpUzsxX/ZEACcEqp1GEEzDbGZoFpN+NPx1tRsj16
QbAtVgp4bBthtxe0QQ35B/6sKKar2vw9ZHjSlyGFnLLOSr0ulrazT8S+wBQbh2Fj+xSYWZqLOxz0
UDqXmaM5l/XsSv3/k8/5drPUj9sU/UXqeWEWYeuopYGpIDtHxj5VkB/Hsw7lu8nUjzldzvTXMOkb
qBwBRCbe1QjN4LEkQsINBstwtnVaUTrzuKQsRAnjLDB51dUPh2LA4B/X1gxnMt2EqfrWIFBBmAFM
t9UL83x5NRSqpgWYltuaiGCVR72xbYafrrFadBkx1tzdK/vseLCC0EPbXfNL35/QtCt/kvqwm34w
nJGnpQJskGdG6iQivlZHgWut+7ixRMSiTV/KdAg0tZOc4boor0jI9R+ry3yhY2h7MPITo3V8msOi
J8JRe33L7XvSBK8DUv1mjCco81OeHgO+J+0XoxKDPWcJUJzgOXoV4XDZ5tQE886+iLyo/+9ilnMz
WKgBMKbI25PekTDo3rznmdFotlisiim0ulySdsmEi315coqPc0KBll0Pl0HZWR24fSm3QthtnCNm
tlhdXdQEiVfb6hQw1LBpvvyHqPlvS1VdJQwjRqo9ybKSPpWykda2XI1sswnUXBhqYBbVZoOW1LwP
jX/r6IHD7Tg9G11BjxggG/Y5+7j0LcKRfjA8RSg5TRxOAPoieidHSk8tDp5hjp7Dt5KHzDLukm0s
WEXKS/ayIxxVkXYC8NEtS1mYH+a9eKbCyMF/NFAG+mw/Hn3hg/8Nw3A//Mqg9gLz1HboMWdeKVsu
2+7tYWy9e7hl51JNJP/W4YxH69E10ExgxoDK7fjuxeEdNxbBqKGBSJxG7ZbV63g9aH4DclXhboPO
IwwRl9944+wHU1Bg5saKKIb9Mmwkjvt+yHuHHx9Aftxw995wxiQDNgLrxC0KVwseqGs0XPZBClk6
OHyOxtxls4K0NxpDz49U4DuvEYgwkxyqzBfksBAyDEhVcAEJBX9j8pm6ECwDwY8ETvMZRpLPqP4Q
NdGeNFPFHI3ppWjwVb/GVBPiFYxR2FjZOCFc8DMjRScSptS4Exi8UsX8EPpMk/NMQ4Ig9n+SJ0h6
6XOc0ityy02iWSgXPy23obofWiNwMHhfBCca13FxNq/8t+xGe3vj2ERhkDG01G+R3YsXZCImAzSO
XKtBlMBzu3z+hneRqFIYiBcUHzMi6RbEvZ9FZA+iK5HRoGd/2mEY/GEH2aUFZMrl/ECr7XalFHRt
KC4EEOzOGIYx7KKi+ie7GhCLDKaVQV710MCUZC/yp6+GRe2Q4kOcyJf4EVDK+GQ07t6meJy+vIUG
Y942uff7VYU9iK4yaW/BFybc2Qpq+BI5CmiW8Y9dMXyHW6QqS3xd1Y76zcYoNIen4DIfYMbch2S+
IPOH9ThgAPOA2SFstnHOK+QK1C7sef0npq63/C6h8WIbG7QY2wvoHYqgXgpz0OLN1s/dVxbBIMBH
+bKRkCkWlznQ31qX7TQD3E6aHjtdMaP+ZWX9AxobJVPjqql4Tc2FRPjj+egyhevB4827MY/1B1jX
GCGf7hrZ6pr5P8CjJm1dje1MznhHKlGl8fN1QeMH35vuHUCM8YfLBH4kvWJ5j8GJwBi2vzlI0erD
X7DAvawjvKcXlgRU5Pb2ZniFdU4hB2hiY7YORFcY30o8wWrkBa2I1ejigC62ZfSnVOkU5ZyQX6ew
Ko6KuEVnjlrch0sENNA2+tsOB+9rWnP0/Ji2t3NcchFXjc4edJb3MXgY7dSG/jOSpdJWlQsCgw0N
eMboJ/v9L2RdvaHqudrktaRQCKFGI74HT2Q8kpSOWJxdoYaOfW5ZfnZU1YDxLhC8eDBAgillv5B8
6JiRTSJYsoo/240SmMC6Gb0MhBKD9AWIWct+IxerhlFerxXxgGMZePNBcs7TjkfOC9LlIrMXnb4Y
MXlWVANFH2YUen4YDAJbR8aDw5fhnW72HTUfNq8ovm4NIRq/l4X4Cm/9/k/2OBvk94YhqKHTyLWN
Ak9DhB5Epck69MokJDlYXPvunWo/U9cxTbeQ0jyCAUjpCG9fto/tD2Dm+NipTfhnUn7pDH9iD27C
ILz8pR6VhH7kjDr9zJqhqrUa9KTJcY7JyHniwU2jPqXQJyjlxk+AHWQ7F2dbkgfiSS0YqvFs2n7T
SzhnDL1vybPGekoq3CmzYpwAS9lBbKeChHv0j9X0fFcwUO5xmRtCPejyORLoD8CrTCz5oPYt/YNi
sh26yZzZ2vkUn+HZ3y9YN2YKm6vQMMgO6N27ts4NPX53jA+W0HvYYc3bNvSrHoaTNiDMKj6DiNl1
hUnqEhIIWWa16QOpbDS6BKWE77hzLTm8PCYHhCOKj6dj1SHq/Xzzd/NBspFLMyPDm8YYl+TO6BKo
6oVjco94UHrvwynDMzi5P506M2HD9NwDGq1sgoVe5mE3UYEJxtw/770/BfgSzDvQleSZroNoQj7a
gnEywezKIgF5CH2OGq3AJGDAp1Mv8QjFlcjSY/qewSKJceeliwPY4d0D+N+Qr/XT7Mo75hVBb4iW
xGvF938HlfFOhz2ogK6PLx3WlKvBuPjI4Q/yD0IRctepfa66DyuhjecTxkjKIgKU0cgSUCK6ddo4
9idznaNZNien/cjvt2ROJDj0TVynOirYUwFoz/sK2aT6FhoyJi2Kb3WdY7QBFeU2+VAOp5iboA8B
sH/NmaAikjvyiX8gc8URFIo5C8Pv+YeEefoVcDOoP3gkOOXe/1p98YWrCl+JrLMrTIuaKZCctyxi
Zbis/DXDCEVhhQLlv8vZsHBwMSWB/KAXNssiW1WdbRttCBgsWxLrpLF92kxmRfRYju62jAPhPW0O
bd1SowRIVd2Tx/AgtyvRa4neahBed3Tk3z151KtW8AFIv+EBaPAe528U7lDZjgfQEKqdHXIBMPjH
02eYcR95sKtajk420tPMEcFD7apkBrMC5dNlewdHIzxDvNBh+Q1QysmsdTP+7NJ2FwwDrHgj44xH
5ySbp1rwgxAQPznm6sEZqoCmcpbeeJagIn3NNox1o/4j/q8Un8MJPBaDsITnVAWlqYLJW/Rf1BMr
cztTu6/A8iQH3rJibQeZ9RP1ZdjtAxhaj5cDDl8tKUIFEwwnbWtu92spdKLC/BkUQX1WWPTL9gWC
CM0TNGWTkENVbTNhhJKFKs6c3sZ/f6oKhXmySDgfbRWOvEI5y+vSItiRq7VE8uJxvLTQpkA0loPo
QhwSXvltQX6wK/gdHtEXyAbFLCV7iur4h9/eglkt4mZlfwKhmwoToD6ez7FbsSbkTwCy7v5y/OAf
C4akzFBnsBafk+kL+qQYRs/FDaN6TnOloHlZSDnbNvRTJfLljL8aebKBCjLYw+J5UnvWJ+qbgiA2
NKP4VWHEg6eidRfX6b8WlgpVfR80xIfL1YP424GQ+HI1y6uQkjJRxLMcOu3FS+8zxgMY1TAbKGVd
2WBclchnm6TlfvwiZSd0DoMGdiJEOS5x3Gdn7CaETLwtNMzc/RFCOhYGQqMTWc+BlryGFt/AttD3
8H3Ii31VOrd3eO6RdgeMcY67N6PdI+Bq82Xc3ToA12VG77PSMBo58SRp65s/OMXY+haTl3+pPVSt
i9PN+jWANryPa99+t5yq4KEFo4DOP+CkGblxn27fuYw5uyFUH7n657bQsZXAKpzYJnClYsKCRR6r
f6bX3+6bocnQA93gxV5c9yzt3ILjCZq3tQkPAC9D8/BhN4bSyQNxAB6ZMUjoscw5GW8RjdHo74YP
BypG8YaooAWbjweowfheNJzhHwMCKS6lVz7svNcmhslcmOdgWFuoBr6InYABtMminFOQvQIKrxUC
pnBgbcvG/bygobroKM9fH6EzAbdFejHr8etEAFenS+Kpd8dr+hBzujxMCG3Gh0uAyzmt712dBENJ
R8NDiNzlWFjQ/8hrRymr25SDiw6hLKS+3owPpGaxmdrNxF58jJUp8bB2Wi6gEQPDspiPjFYffnqM
CFmPrqDJ8n4yPjSddo+RXiWaOnjX3uMLHxs2i1EtMhq2RtR/5O2IkukBbQBQloBU/UN0JVqc8vzf
uX4RW9CBTi3z2qR0O5ITlEFXRu4HJHDx1D6i7UCdcDdmcdOYPkVvNmDkduIIP7JyZK/ysod9yJEt
0UKzDDsrHYHEFfXJLyhzJxtZ5HKpXKT0xSqhusjk5RvkPgw8QFpjMLCLEewXXYNtJgdAQgXjrX82
JUpacfu52fz+tpuYDW+O3pkWjuPsh28F0SzQHS5AH4r8rDDmnnIsUSRJjjadg4Z7wY7NwdzrBHou
RnX0Qc49fPJL3LuxzREGNuRFR0y2fxbkBdB14GLyiZksxHjcD0zcIFoAfoOxYpxqHDQ2J/mc8ffk
ydHS8pjrcC4z/hkx25/wxhj8oqCGMDW038H1xbRZBdZTKCj+gsRsegjncsYxPNHsgY20gEFs8oFZ
Lw/l/tsJOEeMLOw25mbNZP9vrhKLMpzy+yk6ZgoZVa3M6xUPOJenwKEf0ltcyvSYUa3KmEsNPs97
U77FpSoD1hgckUomdoD3TOx18B/cokFNoWI0DLXF5nhLfsbna0zeDBMZnwDEE2FExfvfHB2jruO/
1+Cox7Rv9prwoM0QHfEkysLwlcCDYuR2im9ABAaCGVx7dZtHwnEoFUv/zglfo/ZPYAeGA+OzakM4
fYfZeH9dPpY/DzXjNHxNt5/CuK7QkExSGNExIDLvzey7jFSfWGhWcmBSJ9TBy3+8wws2wGwro2uC
M8pvc6ReavaX7C8njet9CjPy/zLEhzwLnGVGvhkR6wS8rRQGH06pkcu1wpWJEqKSvwuHID6tQo/w
fgBcMqE2596j4FjLrNcwJrzpozQLXYhMbNmTtvP+u+O7cJu0AdG5EohMsBOmgNpvIO4RkWn0qOvb
Vt8bsROB28yqIfGIG+zd78nrK3Cd9+ACDxdsFi2Rnlj/kM5no5/sz2aY40AuMzbq4XtyKClsDcYh
c3LuR4s12wpOyv4TpcRbepeBCBHPciswBXkoaEUBgg/Mog6tNnRCs8Xi5qZSFEJJoO5qJPQwfKGU
0aekXsTPNp23gh4PnaqAUhAF5jJEunmwkqEUsXe5aJWh4K4AZhr/2qZEN8FtYrIN4VBbBXadH7uN
t0LPgMytHjxI2iqUBUoH9mg1zlt4FDBvnPd5RnF93QJ5czLDkD7Jqz+H5NRbImFgiHFVwlzCPgTG
dYShQyMBOHoY2DteMAqCB42ggzJvT2Sf+Od3yKjWfDHGQ33FsqVQhi9/nnGe6bhdg2KhtnwjjWLn
1ooJghNOyEkpb9Ux1lcVRfS/HUVY71JMeRYyitk1LGTK1GILamr7Rpw6bwUFwa0AKwCY3n7cTI7m
HN9cHdbTT8TDsPc1aYk+hcUr39gNclNFAg3ffrc3Q77zU1TUgtuBPWjnEmY9JhzMTU2YSTW/debk
dYSsGiACWvUHWnKgShkUgL8MUZ4KfstSSrsT+/g24MwCc/uIJ2yrs0VFDVZ8nSViYbdigLnV+Q22
cA0WnWRjLSCbzpUilydR0lDzZhTZHPPcJVE6Oh4ApJ+p/ba96MkiWoG2c2L8+yf0ZnTuI+Myw8V1
6M802llUhvTHtkKVCgNPMupRUFqQ36D9tlVWUCseLmWYi+/Z8GCAmJs9JrDDmwi7KiHyPEkl0LlC
ULT9aPv33EHNy9MEvciVL9vAIz4ROzpFlXI/AtSIEtG8eCxfRn4F0IXGWTdmUF2s0xZBcWPeXhzf
NYjMqiNnlKw4zfI5gXs59F+KLPw0eV9Ke0x9FgTtjwgKrudDbplbhC8XABSYlgkUEGxPZ5JA607G
+CjRE13NGJMbLNPhF5IztvVAYbrMXLM17setcQW9j+Ef5AaQw626g/yn2YshxJDZk8NnladwyN8C
+kk2m5vJnHpdRmummz7SCCWWcrBO4Ws2ljC3JiSfwPMc59ISj0nK6IrK5uHqlJQgxgIIaoHO8YSv
0lMgZo2UJxCnCpgfqOZ6ekoptUM93L9WUXk8o4zmwkGwaLXHr489zMzncZAZ5ZF4KRBw0iM1ND9i
0JddegxsBMCQakRgC7Cq4x0DDUHqEWUwpzg+scy1+tQrSFUR3WTMWAaTGxw1cav8J0TuCzBqyNTg
OVfA2OLLvAOdzQhNETCHGt9AQVbcndWdORNDCzM/auoiqXjIhcqqua4YGUQPumcj4EaZ33B7qg3z
eXFDlabFCy3yOV0SEqmpsAfw7HQFzqyqAIQJDi2IAjOPbWMw1chy6m207NxL8Aw/hDrNYfa0ViTx
Mg5qG7kDv0mt2OptV8v3sTyaK+79mVkzhXkmCx6xPogHyPDLNVf1Ud9EHwPUxmw1fAE6KTVSQOCe
DnZYnxB76jUpYTzg9Rd65cwe/MPWgFcC0VnbZl8HpXqWZgjHgrG++G35ct4KJHrEksxXH6U4Xm8u
3JnMPpEFCm2WkKUhuBCXeNH3TCYdg92QRmzjs7gV7o4rQ/SXk/KBNeMm+vvTpfLNMV5qNLBkasDF
qA5PJs82+jyGIgxnfvNzn2+FYx7ccFYAkI55IBtxv/ELhB/K0v78kdt0M9EKC6o9/nN/d5OfP/JW
TO4i7vo0eZr2SluqJd8xB5BHqSo5lTLjeNANLbeOIxe4lg2WfeMQOz8wXQMbf84pGW72TBLYE+hJ
WxHDVhhtM8VkGmTKwH1Gif0WsWrilSKkwOHMz4NYSwBk37J/IOaV9yivq1SmdBtZyhEHE+g7g93U
MhQQglK754ApnYnNpHJqY6/vf672EioMzuZqsPtPyzV+40uJc4RF2zJpQ5FR0qkyQFQj5kAuEypg
1V47uvHPFCV2yF8CBTseffCHOzKikXP4IK4WDVjECOKu8KEGNvaQUywH8FBsIR3zMwP7BAlO03HL
TfLrQ0/LCovqnBNDh2gyrjUANidF1Ii0FJzQidMaWsdt+9pltJV0QNT7qKYa53H3oCoU6RfF9dls
ztP+d3UbWfkteSlQtoo7Z9Q+NsHNTWE1tIkq85Lf/fTYInuY/O0rh6gxoim/xPpr3WK48vxTH/Ix
stpN0F4USH/83GudogHuGug/rLuK2CFxoJiUjQ1rIGO30rWUew0xDYOzQaTIH7+u/26899l/jod9
4nlQJzmKvHfPvaK7g3TwtL+XkOLk9gGrPK9o+vCPYidQ1dElDDkgfpXJKgQ3mlQHKPBqK2F/6bJR
M+CE8COgdaWjgj9078aMvuVmNMRetcCwyRNHpcNXBp3jNqxc4IwVzg+LAt0zRZm8GbOUtvmxQ5nG
pyEJixbVuI/fPIYwht9W3iaAGVQKxhP8V6syBvvFhk2S4wBN4l1ZUfTvCnGPMlKNOJPUMcGpqFoU
XuuY0lDZs5Oz7RYUfZTcMfT9EmLiBlXpUanBKAyDyvr+xuoDo3rZTKrHGEQXWFl7gvhv3vK1/HJ+
B2/YmGxT0Nb5qT/QhkHyJGjk5RY/q+ch7YD3YxEpznh5ZTIKY+9UA4R1tFcp8xHzdizYFN39Ngb4
30yjPcWuqEAc2Hx4xbb7NYPXSASruzoOca6cszOaud8meiGBf7ckHQre+Z3YLYoUte9/5f61GbPP
PjncmoAyhfOHSfI99OhFPTZmycFW2ofbDo8sNGtSIb3jxv8glDKOnZbQ3bMaBpK6nDIxZr6/37/v
5OzpLC/xIwL5T02IUL+EtYKeITlyOiw4LQKTsoftiTKKezY5arSF1/1rBG6lKTIB87dTqEa8zeSv
zpgUmW+Is+cp6xy59HLAcaPOFbOa3hMU3tbgwnmwvUaadR46/E24DYc+HSxFmZHqLv5FOuZRnHqM
V8ktv8EYYK+U24HDuI1DvTdOkssZ0z34U8KOgq+JgDuEKbHxS3bn2g6BxTeT0XoRMi2fXbhAsy7z
9Gey+YqtmuXoMkr0G3OvcsfprSFBYZ1dpyGDSByriFEAxVKVO7WZQ8PDdkd1Cg34NWX25LDkFF2C
XZPy7Ti6WZ8uj43O0SfQkoxOigFRPyyNSevb7OfjshV2rS5F+Xv5nWeHKwIgZiUfBg66Ef4G1LAR
zqeamPVnICacRswzP7J3bHlfe4Dpb2nsCr+GInO/SqsiZvMLwb8j3Cy23T50gAeZgf2uyFvmCv6H
1PoJBOGrcYevE1wJ0zM/I4qvG9PlR1SGOZalHQK6jVc5ade4QfA97Wk5MvabacIpJiYZ4yBItjhb
1jDha+x2hrDxLrCk7E6iLrcI32MYOP5WPfjBa7l4M8ofmdwScZ6dlJUGigZMVd0qwvuFMiqPZXpC
t0UpQUHNqIMWKz0PRQo/JuTw7S5XX0zU0blbr1/0hcofqSzEjVs2AdZBLdn5WD9dMNvJqYXEuYbj
K+Bz8XbHb0hy1NXqZRETrZBcZdjIMYKqng7PL/NALgWEl3+TG9w3JPNHtaGIPrzHjn0FG7/KGQ0f
VIVFwXYj2f6PZwIUFUfq5bcfdnqi/31eTDy41W7D7r1iN3YwnbDTvmR3G3Cahkx4Mik5nSl1Wrac
vWGbw28eRenVongJ6A3V8Pk1LZTNwdMjJ+09u9tn1HVvuf2yDiAnTUpWq1iJgn3XXM2uDwOLO7z9
tujy1HosJoSr7zgWaVDR5LHFLbIgIslTyuNrQbpciSkywE5zllXauF52MFXjMDlSR/VkmJJ7ryqE
2Hvbs5wZ1OYqHIAlpaQNZyUkYJhITrjq9uQKMPrNKIztKmZpFDKAvMx7UKA6l2P4YwzIGbFSnoba
MvQ8qE2K/I2JIL0+F5OTRx4vs/h3Mj8dk5Z/BqpKIz+wvwP5Bre66OpEURgVA2v3KMPfUbEAID/V
a2V0TJfOkeEcuxQSUIv4yJ73nZsz6bx8UDZ6fYdW7B99zssdPuzZ4tXyM3mJPzJx6RyiI3foNUlT
3gaDBbwxuESXdd0nmv5SuwW/8YGwsejmFr5hCyzjC+jofL3t0Ep52OVQ6lMPgzkAvyNLMZTAgnQC
h5RGpnQccWwchdAEiazhltqoADHxeFvpZex3yuCLJzH2IIzDsAM8th0I3vektkn1Bmzgktx2D8wW
pOKyP//ATW7w7t9089yiLq6aApKgxk4DvBereUbL58cvl9ctDBimNPwnYAwFEDel2uMmgYqhJkP5
DHIPEUo80esob/QnmK7CKl7oihQ69DvwXQDmiIBRjmE6PhJjvLCh1ny8KqaCAuFFZaGE06z94sOd
ZNKuYEROAaGxGYPlPThz7x5wiXPkzPEdmf63bToZff0BbFp2XH+8PEXrIW47CZahIZOc9Czg2Sno
gpeAVN8XXjt4Ux6k8ui3kNJbXaCKCDrw+m20PTUt05CjKnKdM1BXgovycuY6NeKj4f92XBhcaw/I
fkR8em4bVH4dq2Tn5PHGQVB83U9yieh/MntMvEQz3q0HSgS2K3tiPT5vVUagZj8VH7yPpn5wjQY3
8/P0h63lq3Rq4IqHXXVm+Wh+aiVFE+Buoaiqx4sshnySzTvUSlcNC5wYXmHKuHa0AmbXoNXJbDQ9
xukRVAsm52eRljfO6FaZHNlEoiOjIO0TnifwSTeaqwK0ZnADcy83B4Px7e0/z/YdasbuCZusz5Jl
GuifmUQPrVTbtQFvZ2yjNVqgDVtIQwUvtV2LAMUcl5Fj+hvLrd78N+KgOdiaX/sts7dUwvl7wrZ1
5KQC0SJbShMpcheweehA5mju8VrgB6Pgqqw/ICrSaVGiwPgnQItt8TiHJP9w/tXDFLhtX42l6Pke
ZgEX8OFmlbhDj3AKSkz2sitdmvYgjRpgD8rQ6hr962FoYz0aOxwdVIP64l+YNXQkaP/HHuoEcrAD
5tMW5hHsrI3BwcURf9574ZvSBByvjVTBKmfOzKObUX5fISe4l+ZsuxgH0DSG8PFA59msKKkHwCYD
YD+wmxJY7QUzAo4/Zq3s9oUxihSP01gjqx9Dm3XiT1vEt0V85J3cQAZ4Eg7OsYy5sQ60dRj76wYb
FWzLxXI+j2FZsdOxQ0BoRdA09n36KjZAtnmbQUOMHaBCud9VHJPvpgqFh4MMVQmYAG4cZWChvIJg
PmBFlRto/dbGfEh3wl4A6MqbxAJLTWExDhGZms/W5NIQlvNG0oOV5xhvMkMlHhCC5ZbBLyPSw0HT
a7Z5YAhuQE5DepXAyvdujMizziWxY/gWxdhBXCS7bzA0T305x9znfaKbuvHNEPM1D4N5zlk3udMl
Md9zyVUg36i/Hysxnftz/jaQ/glaZ2i345P7w/EXu6R8/dx/rZuKxpIv0NwpojYkitQUsHr98ZcC
lcH5IFbQOZedD7/m5ejePGiSKNNylx/OlgS531pjx8RkoTN9GvPvioEI0ikURDpzcy4EmhS1M5xD
Y/kApDQ0u7f/jhhAv5keJyPHWJ5DIl2mGNsBgzt4VL9T7Ivd6ziBZT7pyjJCH6oEFIgcGEkCOI7E
ORz7JFHyZROXnOqTwLr8ihGwO1z9NZX4S27YRaE7wdyJJJllFfd5M+e2DfjYj5QK5mmcCjFHbsVS
O8CkmYEYAzylzsWOB+FBG0PfpxG+CazE/dhpO/maUe1Od3WXgVxu38wBZmAXozdhEMLPeq0twz+r
uQWMi/Uup02XlvvFnvlfJMsNd0gYcWKuc3nHbXM6HYG3itc4T90pdMrxkub9XyTKe4W9s2bjp76u
p/hp0okroPfqTJJM5P9cBVSwEJxKfO0ws3HB/2zLQuxAYBt3YYfPeUnEGJoFuGuVC1DuEwC8qPG3
RK7uZV5CEelaLXH2L/h346xIuaqCQp9vdRWLGOU5vDI9jPLjHjsaSuS7cImRtqw8wn5kcrKS5IV3
KdBnh+fz5DyM6A8q29S97F0li04SIr97iZtbU7eyl2NlMYqrHHRk5CEwrlRiMCk6+q5BXPyaXdDq
vidVwk1PmO51dOvSc6HauY/xy2RRZ/AwMlTIFsO0vb8ulc/4GkLGcq07O4ZHINuoZN01xAulTW3H
4zFpAxkfamrV7gRLM1iKJuKSqbJvQ6GzXis5I0DFQyBCY6bGk40fPK3KdF0kk/G07HDF3WHEZYFa
t1jQCdp/XP7dyPpCWoYaapUE3eEgyMjM1GzDSetxelSlgPXPuWn8LcT6nHBX+QE6wAFRqcypIcZD
gDdxF1G7KkwNlXGj39QDZZ3/LvgV1cQzI1JAQ91CbVqRGAS788fA7TU51QizmprvrjgH10/uNJDJ
7eThdnYzDz2IDRy7i5JWUtHg6anoshQLqVVRSUPiVM2nxrSG8moW47sp9A51SmWOwPDPpYFv+DPA
d0Rdw2y7tKxpgkvoP01uZfN0wqFUag8lBn/xz7+IYGocRSe5uFQN4FGMwYxiR2EEFHNXYr8O4+cT
SBW1lU8xgceJfTZSZKQ+WiyCaz7yAJpFUgYsITJaUYCieu3gpG6Mz4slW/iHAVx//zmOrY9tGUs9
IOIVKwHIKku1Ni4vl+nMlpvXcSaIfCuTaYJQCVSwjW8y+XtupOuOvyhmpzgkNCeR9H4iYmnNkq//
V+vWqevstYg165LeirsULi5gbI1YqrhhSEA8qwwqm/CxhqbZN1wN4aA5ZhwDZ4PzYkDJ2AoMbiVr
lB/JBW2YCcGpmlF/HOlOkJ2tMOVGyjG/cSj4iOHVbmn89uwb68z58ch0b3KC+/Bhd/X+z6pYXTFn
5E25P9fCMOTuVFhouslPiZ/BMUtwSVxaNAxWNfoQqtuA/royaBGuLr5Ufy4cveq/CIofMTOYPg2M
aHENCgQBdlILZMyTOgfW+1J+qSnnpMM1eubKUGUTswDgbeQml2Ks3iXSo2mhSKcN7Q8vRoeX8Q9D
n65ct3a79bq37CJ6fwclgF4VTi8WYThnE38hcaPgOzBHYsaGKWDroKnbd4XnrmrAkbAwHb3ZU/vF
pu3yHztrrWHWB6t1JHfP1a42KjjF5nvaDziAeG7nj92/I5bT40SByW67QQ5Pqb088fRmYl2ZS547
H1StWM6YDoxxXrb4aS0McgSbvhpAqzw13Vnz2e4fJIjqSb5POZOw5+Rv+l2DkAB8GoBlmMvwC702
q/7vfLd4PO0h6XhqOzgZ7MvwnBLdQvDXmTLzx8vg3+j4o5KhuEP2PoB3yfjLC1EuMBZhaPYioUFq
KlPl7o6WKPbV6dfxp5zX9+jsWNMy3bUWZXqyKiAEfvR0ch27b2F/jED3VmZrHUSuy6GBwi1khD67
K/kScezneAJAu75gekGFzcXE4sDochKdzKQCHZGaAeudQkzZgUxdjhfuolcLsphySdbPJkb2OQob
qmY5KFS22Hpor9XDhNM+j/50N+J6a3HpjgeSGJizpO5kL2L30SOkVvyJe8o3EANSqM/PGYfnCOAz
IXTy5zzsjmjt8M9c7biXfVy68ElhRoVQhY+AKxvBPbj1gA8r9dIXiTrWQQwZvZfoIdGzIR1m8+XS
Wl8dFtc5fszwE53+01Gtm76FFV96Ccbkbgzdf88YFbB4R9w4DoPifyyd2bKqWBBEv4gIZ+SVGQFB
xOHwYogD4qyoqF/fq7wdNzr6DkdF2Lt2VVZWZsb5QmTJ+gP00pmezGy14jE3BNoWUQy8eh/22nAH
34r+skU6SQpDJ3TNXp+HCDZlBIj0Fl4Mtg60wh5+UQyNSV0WHVf2rrQWg1qdIwDFhFrbjPoMxB6G
87nMW3oeuhIpUhBQHopkKjNq21aDQpxZNX3qM+yE+AXsBw4vItAZFQnAQRqfXB/FkYQLOerIk2hI
m5EGHh0R394zL5ZZAcfLvd4mL7PTBGNOvR38yIi55GqsqjdUVBtpADyrF8b2Coy9rfP19297dMDu
jS49JxO2G2QqoURC+pgyGM2t75b67oXWSOG+YlYTbeWPMb3bDC2DvwkX9jcNx20ajZ6D6Txs83Rw
pSBVypW/0VTOqLDvhIgxtawOe7klxhIZPhg/tbE3spYNaljgeJrhNHCG2RzAROIn5BT4kSZaZDau
dJe73hyDhkOvpr7edoZrBVVP3vnWw7qPQnX0CN0a6qF5wQ0o1/5alOauX8t3kHYtFFaVvuuPbfc7
Z4gAO9iVNka+7YNdl167wPmSYrprMuLf6JnXlVBW51hQfeeQYdA+5K3aopoSliDeJwuWR1fvq3zB
eZmc9FExHk1PDFujMcwSpJFGCEhZXjZKtl/fThFe5MXI+uDjgq4/L59DEOWkARxwmzEEmY9qPGxy
YjS8nuKl+jF2x+xJGwoZBkoIM6y32TnlD1NGPJmgLvXyPu0quCwpaMwmv+fdsVhB1Jj0vAlLtIiL
yaVGfzixZsjDg/86JwZvmLpGwUAPbkjSdOjSOxYqHMuNwILi+pN41bxrbUgpUeP4uikeJuENryBM
sRsdM6l6BvZa4XOpPmVcmYCZzndEPNLKiNiAkkRrEIqxDhO8JJNp88yG4xk8qWDclusy7s9EfXZw
Gb/kyBVNogf6yY7MFHGk8SrkY2z0a4ZvNG5ZLvALujZT0hALz2zUwrVrcu2UKeGbgcWI5F9zDS0k
/k/qzRWRCyIhKDv9OztHTX4H8DORP6MAw5bGemohDlRAqOfCbEJjPGXfnPWg38K0RxNdNtaFC2KU
RFoElGw/tx1SkZ8hBGqNaMJcyCYUy/NyrBvJBj5bHFegQv5hcUMYpa0phcNlWL/ZwE0Ikfo7oIDB
U06hd24zsCXqRRNUTpeU+qSNAEQyiXa8GNv1k4miDA2UiEqzb3rilzdXWBots79FuVMnSoZh40PK
apfgwPrOZpa30hEl2TM0oRd3TuTol8bdXxiXOSIHeEsy4g4oBNGlQNMVn1oFa6IBRWiFpFQb57GE
gIzCTIqIW5o3rJ97BqnKgS1UJMiTyLk5pypkifO+xHWhrFD6tG1swT4TChic1adsXhFaChmUJ0Xn
chbk7v7ea2FHfWHgejjf4eHDuD5ZHYPt047RBVdgUe108nLUkmXMHDQKMP33zCakHfmDs/VLqsAr
yFPO8w/HCTsQIwP68Q4Wodyt9DDCRe+v1D+biLKo2iLfTnIBweZmJJyePKYsZXChib5MbYURNVca
ysXN2yui65XNFXZGPKSMHebLoDX7rL9RHowJQ4nHwDtDlggad+WJKUh0cPP0NsHKShQXec5S1hMP
xC9dlRbnPbgt/4nC8KGkThBLqJD0iPIpuz8sfD24Sy0r/VwMRK6RJrpxbNhlIjSgy5RsmiRUUsok
bJqigsyASrIINjtCivdqcmBWEw9puQRtnKP1eesP2T1si5SYIJpiaWG1yCEL+MQiU0VBwxlOgZGK
0ooYbJL3ZxRzJJcbZ4Zqe2/MFCeJMWaxek3hjedug61WUJFrVolxEhgCGcBhkBYjT++Glblh11Kd
PgTtpwWhd/4WFEwpI12yKDfHHC1THksJ6KRTj20eOa9+j+lnwvFDDsJvTBYHvxS7gF1N0o8KKyW+
I1IzsNE/IxAGbA9JqgRygVlRMksiuSfaSUd7Mc3fxAe2Wjqfv21fIx/vtdwSjT2sUEU0lFYl2gZz
Uw2oK7ipOkySHI2y0iqYt0Lrj5BDGOpg2y1cPbnx4W+GIa4GgMhI38gGRJxEWhlpesfQ6GtKJX7k
VZKqfG0CuPS0P8aZXYJuRRbOWRhclHTIlcK87b0FRK7TzoCtLhvoMPxY+cGPvlcTlAZJK51BZDhT
bHj0CuZh34DhtZsQDPrAyUiLAKOj5Rz/ZtgV4txYZWLcuj4sOIrYVXI6qYMK0wnim7gj9Gpu0Mt9
zKSKSNB3wKiU0bTV06YxO4BPAfqrYAMJ/4ZmZNAeMYiJPQ1xBujAuRhiSciXjmU8p4vgP9z3gOG3
UpFZ355o4NMVhX9kKkmXJiIAAwOVpuE8V13OkTd8GjYyGR33ljfZlEYz253XvZ0+u1vvJJYZMpjh
EHOkpa10uCpLI5kYLA/zoUXh8howrLlUp8vXcni0DJgKW3DOLRnHNIBIIYoQDCANTpkU98k3cX5a
Y4kT0Fx5LZfBs6CbzdBWtgqGvfkfL2AVsqS9ZGYxBRksn8Hw7dzO9nIA92hoNSuicBHX5kKx73hZ
q1Yx2fQK7JVA8vR7n1NGynCe+apnvBUD/ci9WaBEop9ncSIqlxgt7tiRP2L9Xywq//xjUk6STeGs
ZmwqhnXgLQdDerWW4+xM7zxuIpBxCmk5M1E663ZhrFjxW9UZt0K7fUWLFhnf56rwHE8MyuLmcEXp
ykeRzp8Mmm63OdLwDCKmdvRmJVzXeZ3x/MFXytFup+MoEQuicxoVeoejhyHw54h9jgBa0jdxu+BN
CVsRUczzFrFigN38FTojik5yCGE7xcez+zv8Lgfz0uOczcOCzPOYhiSh4vjx5JjBXpY9vwFmShBR
cBGmlWNxXt11vOKwp+g8jNjx8B038mooCmrUsI61HEK7gcG0XE5Kct94QKcXFeVhsps5Fu0/A1DZ
YMUlXPZuTPB/ZswON0u+W96apLis8sF7w2Oa37OTT0wCkaYHvwly9Mq9vEPWcnPoStZ/mpV85T4j
v3yaIOEYJBdDV5YxJodxOxQnu6NNBLW6Dgi4UdaMhMYxlggHcqaX+/nzEmmRxowK0oBP0jQXB+Mw
/wDjSlkhSayV7CoDvVTUoUy1R49W07iXEm4lCa+A5krnsHceLBNmMvHskBG4oI0OxJzZSQYUm8zw
dMXNQF6Tli5VBZV4GOXpPnKSyo7hKVD2SatcZ+kk0YWFn3BXWHPAbQf2OJTghjerQJHAOXiuih7N
sYUiMZqHJ4uwS/jaeJzrXqJMgepkTLIKZoGXIIxHisaTa/Mjxgb+Um23+s4bpye4BnVTh4zibmiG
mKQbRjEk3zjbTN6Ta4QcpjZw5IhiNpT+DWDZpmutmPOrKZTRl+78vblCUsicIwR1FEZvg6A7CDgI
C5L+4SWsNiI4vPDIs0oUpPQYU63+IIuezpf7dZ+xzPfMC8a7/awyoZKw9Bm9TQ/uc9k0a+eCaySj
6EQBwkDsHAIY0finDa8wddjYlNrfWZJ0dJ1FhUQYIqkku8ERrxXEoYRHU0UWfzM7+g7sTGnX9KD2
QBxQIPgPjzK0ezNZ2Y+cgKp3UsFO/mdIBmSHh4mIve7ys0uLxBDlAmgwrQ5jiSiJMu5Cb/bbGrVs
i36oIBCwhdGdjfoGnRh6rthVn8zgTyPeM697HZbpdXoKIEM8mIjsTXoLW3lTDZXRa+HXJXCJs2k2
rQW8t7q8mn2v2wRA9kBhEDi87igyyu7w9h4xfwQXs8HIKaHKgRkA0z98bnC3f7Wss61B+PqMXhwt
r6g44rKF7uqE/Cva0+xmyVChnD16AfiCgc6NemRHPGhm0yhoAxb917gtYAt/KjvL90KM5bk3SZAQ
TC/4IDWvkPJrBl+0j6b9QSSFVhvNE5XibdDVDxxoC7d7H1wVaWD0jW9cbMspQKBC2YVb5mdwbBv9
D67sbl9DVY5ZxwijltW0FXJK0piAQsLAiJytTPZBncWPFdslbwSziCnAaJEU6I5TUDMTeK0HTAWp
1rrB+ftWbFotomeYMbFANwCF2+C4t5D/kgP/TRnxAvhiuAZPAhvRHoVEJCsl7QvDab8Hxg/vG5kj
SQBRPLot2Q/o7qOmsxDLZMqxXNBrdUa5nUdZY0sNlDZZxtSw9GL6VNEtnHw9ch5S9izDYor89aCa
GK994K32DXJp9M5xLJ5fBRZeMIbV9HpWG9kDw0eXuu3B+6u+Jt+OWUnkvdjf7BbAweSImyvgPKUK
6UDPeI7y/Zgx2C+7j90FzzyK2L8I7Du7nqsGX0Zt9tijg5ZxEfatZysIh3eD9AyqYCuzDqJU0fdL
0YWSqHW1WS5NfU9e37VbN677DXPBIFG6mx9pXxHvSYK2bSY6/emoiFwe7NxfjPrhHKVg4wh6jR7r
eqqepYeUIdDOOSHWPEhUZrxpICVYb/Ot47uW1QwvokYOzk5AOUgeyTn1io9m9OljxzMGo24ZEUVu
etpsYNDonC8gXkb2oiOA2bigTBAo9UiRfsENVU3TiwCxN1LwIURKt+Zm3ciTzSh9r6/2ng+nadrX
kwhwhiUl+eH7ZtHD0Kwj0TBolzbKniP6XrwbqpbUgzvJeHer38jc/ikGoHIoYdqx50fJJ6liMipR
IGlRw+2R2qOPlM1J51GG9/2QTJcS80T4IIXShuxUTligP1BMIr+ne1BI1WxWGk4ix38TxFdNGG+Y
NiKg3rZxqKyazItCRNDxV4tFTaUjTcWnuN++yVHvV/JXDhPmqthAps0ZGs2LLaUbhc9tI6cN4qSM
Y1Nu7FugKEk17AaVLg7B5PhCXKK42duggrb/FTs5SralHHvdIKfhVxB8X/59JrUFUB8gIeOnWqiO
qXvg3AXMSMiU7hpmj0oflaG7USfEVIrqEQx8rZnrdkr7Zdtr0Luu6Y6sby7khHFvxhDXyPUPW9bn
NcB9HU3VesNlRKF/t+cm1SYsV6x2z9IZ9UGByPQHoblef3gn+DR35+N+9PVuM2JciH2iRoAyhyGd
mKjRdsCp9ylottHNmSUwQ6CJEw05Jjp+6Q3+LTqM1xYpPSaZxpSZ6dpVkAFi1mfGDLUPOCZSRvF6
3aZPS0kRfbgrGm9APxo5JgeuxXEkDFUmSw1aTHOGPaLPsEdwZdXDl7240y3kSm4EmBLtjiBjM/nS
MVhvGUmC2nPOhKBTA5jQJOHMPfivMagpvWyL17i9BMc/4/Myp2suTsbCFy3MSx6hyHWIbQilC13q
rs9Spj46e2z88CDkEyQfEUr6zaEoKYjMc/AVLXk+BdfJEd3RMJS4NJ+CqRUwIXgnDA4Q/V3w3MPM
ZMLdhQ6mePLdmEbk41GqfNGtlldgusksXBfGDewGLr4LlcuAKD9AjQ5QKMseHlhOfgPmIw5XQh4m
CBCJGVXU9hZcE12L74QvvBI0l5oJFPRrNkt9rthTOinX0HS5IF/Cc0QNR7snJzhD7oBE0RChDx/Q
dp/BXrKUuIDQ86HRP8/edDWuXIdmpXcS9bcrxc7V7QcOxMUZEjjYHSbOaYPzHAGzebPY3Gx2h7yI
BEyEDZgrGVxJYUBdzkFmwgBgwzqtO0UkO4nyVPDjK9bDZNSenV4cxDYkMUkFG1BYWjLrw46nRkiK
B6LiFq+KwqzDRDG9LpJwBMwYGNTfvh3VJ5MveAzmzFQL6bpjAaIY0goH6kg/61UitRX6v6EGUELz
jlF7euLcEzt9wEOIuR7VBTIf/uaKOoxX9rLqaE7lB0FxX0EG13en559/iOxC/9I0Y/6LfjhVM4oX
f0QV8Idr8AZwQR5ix6OgW9OXdESfzo+eeLaAV5Mu0HNpOcXd3t88YFS/9+bMRFEdQImmyqKr+3iA
nh+DrlAJzhTdUJcISbgBr0Ss8QpD0ihbTlb1aT12tq2+wXI7rm8UWyBCX/04BolAPDADCT+SxcU7
ze1+x60lGIJxGyEdraqD2+hkPeAEg3UTsk6h01Ic7Ju9CsxvPz8NPOTNvVVrHffa9E+eFEfAdC+X
3N6SOv5sP8bvNSSBB7P6gE/0LujPGF45OnX05F/rGxUVYJM27SR9P37N9KYUn4sYzi9FEtVhWhNY
yi+HG2PsMxYRrgk9nlJDDjCwAyatAYBI1t44BhgHdAKdNGpZeV8WQPT9FTnAUoVLHFXubigy31Pf
cOEz6fsMptZoegFdJprVFuul1GuqnD79iw7PlOxkHn4X0Ylub8sMm3M5BnWPEvLOUmdUntwxefgb
0hEAnSMHVFOnqkAa2RE6SBMUI/ywxnj4di4QQkrtRnMIeAJ8oys7FQ4z7V1a/xlW7pxxFFAdNMNm
HZPaMUlKmBt1goI95RLpeMujUcBha5YOH9WB67BVORCXmt7btqaNpWQoNKvMg7MCVpDdKODrc7Pr
63YK2npmQpfv6Gn4F8Lu5qRLEqpmvODZDLTmbOC2L96/LsVQZTzo6IDR3SaCvm5u0ACwcMGFgAoG
ISEN8jljkuCsOtIyV7dnSvkBzSA88Kizg48CL44LHQu3REf9lUFvBjYsa59MVPCM5d9rKvRZNVOm
MWUSMAntn3KgezPnDxGAAvh0DmOqYWvMqFM5TNqaReMU6TRQ3SY0PCGOdoIBI0udOQFHDd8jjljV
WsAf16EtwoF94iUpVX8fTLtjKoZ6tS6IG1FTC86lfk2Aa7KfN4qqdwnFNE0cpCE5rHm8SXu4OhSY
QbqkesTXq21jGowjmJldGYbiu7ZnsBtr0IxUOUFpYO1rw4tzABEtE9q2fJCoclInc9/iE7GH4aoN
z1X6fXXovaWJCTixWWCKef6LKJqTFrPkhQ78R1ol2DmkXpQqWeJm4rWx+aJ1ShN4mfWWit6DeCpZ
9HRhmIPDChkr2FBoMRKL6NcP9i3ghAMC5K56d1KwFX0HqRf5TUQfNZ6VxIDdw0CngG9MoWzDCH+5
9MbNGMm0yXhgEb81o2cy9RYfJkKMATSh/UzOING30dN705Pb7uuk9DTnSiGMsGs4g0gu6GtSg/Y8
pQLEcIF5CgiLwqc+mhnp7KIFfRh25QmpixH5G3LsRm9zr+koNn3QNS4jTuIr62X5YkZbpTywAgTx
2HGd2ksXHbPNGlCMQ2FcFXZiFUZEkeiSyIkx999xmwBAw0SuhD4zhZgtIzw+AR2e2ECQ2Btwcdtu
GKhsQOpYkwOFYXuH5SXvAaxaOVoTzQh0cZMnvpr83ZO9w61Svvyf4oPGQcM4xrno+9PXYFfwC4V1
by7D0uGRQdPdnvtE93JX6zTbQ58ETMgsgr2tcR0QITfOf/DuD94HzO0Q3h+EEsgRqp2X0jBpzk7g
BD1MUl7SYEJyzoKswF2qhwe3ZcHodTpdUyTiuj1nMSWXIdXOXvSwE8Vi0dAudkHSBWpOupZU7Dt/
CLdasJRm4CGxYR11uBAVM0i5ZKHHFT1dJxHNP0H+WI7TZQAA6QB1wSC4xpQzXtN/E4zTxuZoVpOL
cSJEQPCBkM7igR8flAbhO237x5YBTMLfC6uv6ugpqKHDMK/F3JpmCFGC+0wK9/X4YUIcbAot6fx1
VWA+ZMSWaOfpvITb651GHP8HweAIhJsOk7J7DHPYJ39f1iyNWjjvf4M6fRhI+Dm0v5L0MqKNbVB7
2RxbAVRMdYBgHy4esXCxUtoFpUvYBR4CKEalIs15jBuQvGSFH1igx5Tex3EKmAilK+oNbG8fJQ/Q
PKiA3CGMznRH0EL+EYJJqt1NiB6pTdgLrFaAV+tGhxWFc4HYGmZUBRJG2Nx0ABP2vh3BRyRzULBu
Q1lFh5X28KiG+DGA0QunXIlpGZg3DUESoLN5tnWeCqcsw0AzPbHtPCQ3ymzoOwLNIb7KYgpLJiEh
FnHf5fwhX6VEWWXZHRIzO4HWWm+98eDFPGJaUZIooycYRpxIUjMC9kkXntM7N0OzzSTZlEKAvAZr
b2NhJrE62Ui05o4j7rZX9bie0/YkTJ1e1BNV1p3tzAOnOl1ZwmAWthyyqY6V2xVAcd9MZGaU1M6D
wEVARQM4lVOzHvIJxSip8EEGiko9qAQOZz49EYDWnZ1Awcdoc8pcO4cWt8hGhofNK+XBmVrNtsVr
ZZM0hxv8gRQSuqSzdwQau80dx26EADqwS6AI0CTigN//ysTBkVrsR+74ZY3w1T231v1OyPCJwAAU
vyzPhEWKTi5udpJPXgzn63xs3cMjDOgPwHIeAfOkH1GXKVnhkgtcgGx0e96fmHO+xtsjp2YHtFWd
uhsjBhtO17w2/DXi/dA/pa6kn5cRtrP8Rk+nmVMeQvwM8NlL+uvEUzF6olrRYf2TkzNVsV275P4m
lipo6jKawsS5TCrSfCPDkmvgFicqOxtusXNeBvrZTTbca/zNOgNOh8uAQhbs+QRfEXTxzomgGA+W
v6MaOuP2f3+V+ac4zNawUJkJx4BaUpC92eaOGiIBvTMI9qyeMf18OiUU9UbWCOdaOjXhbgMEwTSg
0hQPR+btj6TaxCDuOy056yXpnrxTYSiKj+G1nf9oHyA/v7XLNKQg7n57wYCK8eiQUdL+sK6/i+Hk
vo8hN15GqYeQDzBv0swCLVRGfw0Ga5hlY/qEb/dFsW5uzQqneMGvJKfkmTjSfKYXjrIx7YE/a6CA
Xg6hTZM+PO34UAOK3t2+4m16JKCXeZLsx9zJXWQ/cDR5u+S5HGjWkalS4+5XNfC1Q6uC44cOG4kz
cYLoUttv469CGZ1xXeO4xcsqbQCLz4LH1LoP0dKU0bLO/EmxYFSQjMeAwThMQkoxLs+wefe1D7ug
URsq+ZbPkqF/brzyYtAVVxQhd3jq2UuLrsnRzaKzuvn+gcMQZGuSoozcpehwZZbW9j7kqmfGCb2X
+8qBdD4KSD19+sq4hPcXhN6auMzS5FZeOa0R3OK7lIUBGa/6OF0QeLI+KB3yIagdwSFoQdQbntEQ
uGAJP7hrtsqEPFOXL0RCBr2W3b07i4NzeIdkRk/YrJVzjFoHnvsBMxHaPp0JT7/7RQflYjx5/qgD
dQ7OAsoTk4lIG9RW++mf+Q1p8G3Ak26AFimjGseYPu1atRWflVHPOLfN99dG1ysvVX3/HPNTeFjS
Q7K/L6NfGLfd7EUzcj/ogfnqJbX0ukC9n4O/bXcOZq424IEjr25Uyb3nPfD76CfHU/So59f++nv/
q2/+/mDzKb2Lc2N0+W51NvmHKVPrgfFkhzKm/Y75odMHxjKcbBQikw+I5QKDlzI8aT4Y7plRmh76
UOP+tGhY/OlbxPzmohl9LIeV4aGwG6+kAeGt8G99v6J5i/K/l117VgvFvyt0JKTpic93s1v7t+O4
ao00fR+LWxAU7flnBI+U3b7xpB8MFgbZ7RFkhAAMX0IO64iNiEmKKyRqhQrgRFnCiaDQ6CQG5JzX
oO/rmJiWwPOiHGbknFitzmp2792T4iIEPL0iPAPwu4demUmU+YXF1PNUYsMP76NOEH4B6dBWXalg
vvwHMgGlSTgN/iN4mZR/gEtTH50+FO6EqxlC27+mUX/J4Uv5Tl6V0Pj7rOMGYD95AsqacgQKwfjS
M0sf7gXPEga+cGRzpOCgO+Vn+3ODOdexWB/vfoiMe+fNg3W05+DDeP+tWp/XZWGrD2lC90Hvrgye
aA7FLm+g6c2no6yy1n19VqIDJrtuu8ivO6ehsSwWX+P5Nk8PepDO7g82Wti/TffVFbFuJu7UuQKX
E8Gp8Nb+6/cQras8Hv+DaoKQh8bePqgu8eeez1XSUYXwYF9hnDFrjI+FC1lnRAkfEu7m3XHJVIe4
YLSgDT8AwZiYZmBdtZip+eTwjf+YFaZPvYZtRSUpQEL+is52fwoY+pyCj7T0avta0XDIcHBhWnPK
EJMR4v9JEfy1SFOxABUaZ4upNadxt+mpM2KDT8dW+MWXDzkAxxQEFRqQNEQoQ/LniHKQ3jIoySSH
SB8lqJ2xUmEZIm5F4S8JB45sYuTQr+A9kONQF0FgSsk7N4Sd1YKkQLvwEJsvu5Co4x0jG01W45yT
nRG38Jh6QJs63QIeaNeOQnok9dRGxw64VCO//M6884tQ2/dal0kLerEAu7uIKjHbmx2GyYnmGj0G
KUsI04T4p3lFsoA4ajQ5zKiXsGK82sde1H3on9qiDGhMcih+z+zdp/w2lRmeVsOCNcM3jXZn/Crg
jjstIzr4Z8glX0gc9A4jWOlZ2F+e7VMGQNVUKfbI66mo0ve4OxNy6R5mDi+KruMH05r6g9S2uvk3
EmIWLY7C0D3EfJ2mRdTbdoH8Q7HsCGEegZCClx5G+zFvd+H4/wxDsDkaBzvKPXr+txvx/znhJu1Q
29GvBQnXDbLDF0zi9XRoRtKYBDzuMjBFXG82KCvj/DKk7cTc28LZLZh7D+6Frx6CWpSR3c/JLCF/
yhSYT0nbS+pr/GjDTURJivEVjdaNWHTeYV4wuSIk6lRJMC0zIhv5MenlqDeSw1ZG90FGgy/+t2Hv
8Z4pTETat2Cu83mTSYL0jfLGtDN9eacEvtPO3JM3io8ShMCoPb7gZMrSHAjBuDaaY8Drbe2vF8YF
4jfKbWA1DKH8QH9qStb2qnE1bsyGOHvB8T5GyOZ6KgzZqLo4bMzBuGgIIcQC32T+GcBonUkLDBKK
0RBUrWsrmtczqFlJZqS2rpGq1fP8HD8BC4avlpnNF6hukXpJ9hcWXF4oPWkY32kTQvRciVQuvheC
sD/C0dZfay6pYnhZwtBCdRNXiiVKNuC5+no6henbuJNePxhMQGBo9JGJwtH6Nz4lDX0SJpr+UFqa
R8rQLKJaRGEB21zyuLkYU8kE0iNgSghknExSY97GZiyZjcqLoDJmYe7Zb4oRdhKNG+Ilq54lxmi/
wBPi7I6yNiYOBRUjRZ8HoJZHt6Rrg3ZUy841vp/oD8MjNR5vSmPaCxBhGAAA/XzJKBL+iVj7sud4
25wpk4MQ3rJceL+fyR7aIvzhFP6tl9vhk2oflwSgZVtMvGAzHqPLvxMHl3KQFd5YHc/xJeZYaVgk
0yVusPiYdNnqTXA96sSGeHeSwZ9gBbT99ITyCNVezohEyiyPrfnPSV5DsJdSkVQMJDlp5/TiPo53
cAFEtmwVIBw76f8lKaYEAnokTm/Nu9gplnN8FUCPCPJ5clBZ/dDzZV202FY5zzgBrNiwHrSVxqZk
1UuhI7DHomlfLkEJbCPwWpXBT6AtBSiz0Sr9nG+AN8R4gwfRYJsvPGcVW9BhULIWvBoGiFVmTYhZ
EeVf0g/IxNom45eRwA/MWy1p8Rxx/wIHxMzuRxOkOyPdTxYbQ2QjWZMfi9qQynthdq6gkDKUJMhi
eOBEtsrb8MnkbRlWQ7p6/fDrtTucJvZVdS4diGEEkogjVrBVAiWgYBcFLntnf9AxUxwS366Fu/UR
leG/ycdmgHtyo6Fxsl8bvDlQHQgc5G6q0v+sZ8qkE6Fgc+5jmWMDHDG/KKrDPC9g5b405ViRRiIr
RIqrHXeva3geBQ0QzNsOMe4rdSxKvOTue5RR/Bgy4VcXzW/M7q1goyUOXJ8NQCwpjFBxyC4wxaZE
olQvGUdlqQDAcPB7kIr4Pklp6ZvHIP7/6/04688lPw87CaCtowteJeMSjQyCu107ERJ06whW2Dnq
LkyIRzQLeZv2xyQHB42jCgoQjtaH4AaeAHEk6CSv1OXGaU7SwxgU+5X5Ic+5QyccAnkgEZocsX4h
QbGzsBuFZGZgMCAZAKw2j2l+syCVkmQ//AQDc4et+BQmatbaHmkNhX53TFJEbp8eHG4etTEQGBuW
d2Ma55d18ZWpwYCyAC1UZqB+QZEZQB92HRNWJPOwZhkn+Zo4MGblkOgdcrTfqcAg+sgRhIteeE0z
btyDyXUFJ9s3Y+3DFoUT8FoHrkrCsekWA+ozqIyMOtivmC7FAF7YhLq5Zjd9h3FAHQ7rrEXTdA+b
gSZO7+ZSz+311Q5NYWaxeUSX0S9TU10PE2DOf3YMtT4zY4xv67/mUmfmmmuMIsL+lm4FFyclGge6
51VZBGTqQOvq6+IAYTkzEB7WV/R8G203ZyCNnvKASZ9eCP+c1hzhkfje0iPphGEETJkG7cZygjIG
CO5ETtwBbC02zPf0L0ABeHi2oTZRg6Xss1+7oKvjP0Vwrzj2MDffoyiRvjAM3zSRztEZZdfYjb+B
ThgMqM5wMu3X5Iq0Gee05PtOyAal+vomKJ0AMXnRfc3VfELKspuR35JcstV2ziZUdMf5UixGRAAh
2KZlj07ZmVYCMAnsLDPZvEcAPFiv5xHos77pAqPybCD4E2Y2qSRasrhBViNb+tSSZKRJorEXd7OF
e3YVwqlAK3Q17iYTeuYtROzQrOyKCMkcx5OePUerpRJx32KnRUhSjcPg4cEgovnYcpAndtE5Y2qQ
VMjuOOJfDYg+fLsPF3nbQe3AMHX7g9uySD5bLeqNbO1oXHr4px7jxfaQHIbf+T5AqDpVAiU45RcR
GmBDOMfw5u6C719ndDfxpnU6g8LVogYGeScPLTm3y4wmI08awEhL8tYMExvnaHNyD1GYNa4BVSiW
uGeKIxX7yJ7zhDxyNHuoPDN6bezEYxx9ynGb+067hMm3Fv9HYNIK6SrYqvPi1V9fxeNW5p9gDSDa
YULagsBVYDrytXgaBUfT3ryDjFLsmW98N5E63j4ZSi6Splkz2VGK2hfqysC21nZy5/JbFq6/eiwO
WbOnt9QwhSqss+gOBp3JMzxxhLc5H5s05fZ201f9YqQZD6Pl//XNNhnn2327HIgAu21Ywhz1dMog
Uk/VqPEhv34wemSppvummkG9JS63ba/lKPSthrh22kfQxLvZ9Mppg0nboxSIe1cDbL46PadllSPF
okzGt70/uHI6Hsdv/+J8rLeNBiVdcikzUF/1T9l7/ODLhjAw6NgyNErR2aZU8Ji5JukuvI3gP6i0
oHzB0Cz7S0gyTcBbRl34co/gwWJiiIgdC9xVko/Vg8N0wTWAudNAd5nnga0fv9y73+T7i0v010EQ
zCwGrFtfAUYGFGDllSOAPX5ch+iHCyx8AYiRSERwzDcpLSQ0wVembcEJi/7KAUcrGPkOm9x8cHo2
AMhXb053jehCHwirJkNaSlDKTDipbhcKpZxWwNj8PRp50v10nIfFOdNiZSgcbn1eVfDOTTSXL7zz
2ycYOoXz1zMRNPIqaozDoIJZdwaM51r6ztd8+U1goYsDXdiHfj2oQSqfFqNxvE/DkASPjJ4rPFkH
tzNqQdA6OStZKU33aOM4YGjsT3BHMb81AFbxtDVVfqZt32X67DJ8BLdhf6sZhwCXTO9pl3AlKyqN
pq8Z6mQ3vHi34INUE1cYXbwnv59dp/ohRofHbjNAys9Dgh6eWb0FMstkqYbmXHBD4g5ZV2fvoAyg
Hxx4qx/zMblDRO6G34EoraEGZnSJzESa4Rimg6FGL3vaRX37PLg6qneCdYAvF1oLN7NnWm0G6wDV
LMS+fT7LRLvJFAUGmuNGw/6YOzQNNOfkwTG21NF3oIWdqPTeuJvIPGXBr6bzAGMcPG2Rv16lOS0K
U54vmBiuCqw9elRPc4lzpf3HDeHXAM2WyR9cX37VPOfKLjz0F7hFTz6bnNXUjH20I57w8EgNZKx8
z9MQnG1vrtou1pwsrkKcgWZUsvSY2TbU+MiGNeBX0zqk4QIWhGw3S6LgEJWXUmuColbmZLXsAIkn
F4OmG12bGxwyoBYSLHPBp3BfjVjR0wcHsIHegMUPc/u/xoaRWIAXpMUJyLPl4GN/bHqb+uzmVJg3
T7vE8yNv+DI2IOAUzkT3igKedhQbQ2FJP6xZxXdC3Joqkxt0AyIgHTNiQiAP7G4lN0pjKOKn332K
4WogYUMOB3X1hk6SxnfmwxxGxrglMvhTWT2+KW1EJsTa+vRtM5JopN3o6InHI8Roc/6EgFPBvOjw
CbJxAZ15oVS1kKB4G8BgUyq0mr+d+y17TLFGaknPHXCdf705ZxMJTXsRH5weW77FVPjV6o8xlIDb
KNMfFWfegVtVE0j2PEcBg1dlSJMprszjdD+tkbekhkBI+GsXFg14ADozjYjrNOQ9B8qvmad92N60
Eu7WkifSIEwwUQo95MB6xiW2RnPqt0REJmnSYC0ovOXCXEGH0WOegbHps2RJeDhggiVGepuHvjqQ
A8JZJDT/fpbuHPtqdiA945PFIrn8912/Zi6HCZp4Onzpv7GMhMnaxZpltSFMkf1IxfEWxiP8GH5D
9QYkLNu0yaSAvJnCKq9ZvyczBv1A0Apmvb6Ehc9v39wdwct4GS501JBMj/HpC6I7RptgSlgMsrSk
6GSU9AumwVt2eJFIZPbAhamQAel4HnySQ6VXWi9XpFzJDMBGOmwAObukhMMgkYfARoGrRDPREq9Y
5GyJPazDwSlsEkhlwPdGDwVWClwQaq+dDRCi104xWHgPFptGnOFk4QKuCFkDfhsr4RndUUimD8cS
kxu0QrR1ucXI5ffFT3bN9msaF+9hvQePQRG0vH7aHbaTTpsSbJHe/cW6oTApow2pIPdsA/cQnsKv
3/T1U9Z0KTtGN4eHMLiC0lSTNqbpg2pS19ZzcoXw8B9L57Xcqpat4SeiSiDiLTkqJ+uGsmQtgSIg
EEJPf765+1RX7e5e28uWYYYx/jSa6ZA94yGrUN1xJnCoP3wteQUkNiTnhDDqxTV8R83qvjiH1YpK
ZKIhJHqn70gOBR+az9qtTg/6c82MyXmtIR9/bPO0SUYzdSZRTCixiCSihXFmpNjZ62vANcL11QU1
1Jp4jUwOSKyJGBNzc7lmoMrtw386Jy67OweVxWLjOhMwgsmKuFMKC88hOwUpxOD8sTZZvaUjChto
MFhbht8hFrkGNJ+oQbm03bF7KL3jjzAHI/Pl5F9K7HDFE36twdugbeG1vXgCAghogH6AyfkJ4htj
NxCgANMvDnXAncoH0J0TbuHjL+E7fP7fhoFwfDQATY5anGVuGWJ3415DYMLnp2AdMgR3XD89Lxph
FH/tQt1GqzZyU7FkVyfR5IgsHK55AW1chVYl+DlSD9BYAnluCN8guERsPDBGMrpYWWtWIn+JIQd8
1PTFjWPwBWBL/Aff03x/fNsHscDpHDmiaIT57AprjJIaf6Y4gQXowJY+nVYCo3yz0uLCTnlvvlgO
KtkqIpJFHGn0MSKS9shwpP+UJnSPasxmiiinedB0KRBM/x0JwkLHw+7ZsVRBEOHhh9xEcYt2lE1Q
6zCiYifVlAbFHz8H97vBV3w92WHO3OBeyUsTBzn6KS4WWh9a5NGUeVZ3aslhqiyLbZuUFCM6JxmG
sXkXUFeGyF4CjXUl1tPDN7Y6tjXy2cmbZxI7Oa0UdOw0kzciyhyhXpjiZKZjld0/Kbry+UoGN5zF
JAd+b9yzbo2igVMg/s8rFt8Q/onTKo/LzPCI2rR/CVLc4ZKkgPNJ6PGp63nacIYe64+XXXhAtwgE
E3EVqsEFwESc5D+UjFhe2Rx0exzwfsGKqjOV1dPwjmq+CyoG3/zJecFcum/fdJjSaze+OqFB8eDx
OEOIZnavzKShP2fJfxzTNyZmVIU3iqHj4eWNQd8ltJQ1h5nOQFlMFFx0HHCsvHcy+mm3xdUZY53n
fC5i6yUkMQO3/HR8eK0NKsMp/4Dz6jhBWY7OjTnr9sARrNoK/ZgAsiEV6e3YLCO3XwsdyIfZY97r
41zhvtQ+1LYjVjlaOn0CAV17gBKlN2jcrGXlSFxuEv9TIRYOnOE90TV3sGTC2H9uj/n4ik0kxwgh
TLXWOR2+gd5d/W90vydnhP9WPxl3y5LFUu7eAMdGDp3mP2+RlFP08o3V8vSoovzqVv2krxcXCz6r
Ww4ZaNo3wGhgniPp0Izc83euvqe+YWT5N+7z9E4rdksexCl8QvO76iddRUHA7AwmszoN/SM1WrEa
5/7oBZ3XCybLQsh/Xt30jU4iaPOX38Imjy7vuNP9+zu9lG5/j3U5kuqf25+s2BZDOepJLU3kwtO6
oH945/AGWj0kqu63lBEKE90TMGtZ3KXD/rX/rrBW3VRHPnMdQTklCNSGjLZjDKnpftm4GnefoXmd
uTNpr+Tp133dwuuC7+b310gfRc+KIW+TBl61e3hPGShImkLmYOaiv4IvqaJGPcNXRjkm9e9S8y8j
5szQSvBsi2rae3dzdzEW8pAYXVwh6ZemKHxu1GBWcGtDk/Qxu72yQ4qHL78COMqByNSeg+q2fo3j
r9u8VvvcdJSapGNj18qzsXaSMTzUoPU3vP/XDyddM79q9CuPkdcrsVXP9edkJAcvZTVuoq8CQnHL
Y1nyb9a0lfz27HUtqt7PboQi6R1VzK/F8vzviziKhWsrSIsLsp0JPuNYfQYiuZa8eLRIwRoZljsm
14+4C4E37pLKdUOOGeKNGbYKV+u8SFF04uXyT1r91d4G531IEzdtVhrFm+3DhiJtofYiQMqfIxle
L0PAbwy4lBj4qRPkrc1O0kMxSUJUlS+oL7Sq0x2zI5BjgWRlRMEkYzsRecz8UDTYC0DoEGwo4aQX
MC2QsTzdARlzQcxucKKgIcwcWUfXIMIKlkxFHhIGcZENlE19AUlfjpzFYcngFvsakwKCESdj6pMF
1Na4fy6tAfkGT2/nfgoXEUVBZpgzJwcNdtL1K5+3iIMMkBUeoOPRoNeEruiphEWgDrX37oHTo/Hn
4zF/tjHXSUbUUmTnYSAqf/BGPLF9oJyGvVCNLALVDgjE9qgaUcKsgMcJQJoBJmYkEZF+IWiOx0ok
JQFq8pX+lstogS7KPShOJZJTrujOt88PFTzYM+FB/EtQQrxhkrMgkuDbOEegN9CiGqEnR5CgS6nZ
fvf9hLLyPtnwZsnsX85He3oJ5POQwHUsQCYePk04DO2++bn9gPCLB/4fi4PqxEPd91gJgxr4kkoY
FfIgdCQAV2zGsQ/UL6p9dQ4QusyQ0e6Ewhq59hS3vqjyh/kGEzHYpycsF0dUExT6sIC5iz/NGnkn
AK8zKh/kilNowD1mmmTPXeRHisqN/4Ue5kFxNd93/HDIPgBWWuDa2UE4Ysez+OmPGclcF8RSCfwM
uEeyQ+MnxFA4GzLXB3v30ecJHO0cPHdirPVipqFBk+Zb3ZbW25stxhyC3EgbdXUM1Gn6oxCDn4fV
3caalmoThk5imqW2leckuhIVThUmZGzmEnHcDJFioBxIhbbJDPa4xfGnUkD0S2dyeXj5MtgOsxnK
DlXDXoC4ncnajzsyXJlBIU79BDUA9gSGePuNEBdGV7FqqTNGF4zDpOeDrdIYQj2u+EO1d94diGr+
wxoQlzfyZ0JPe7s9cIgwcQQG8P11ydMB1jZoTIV8ppyj8OTWxcXcyg4CMB66LXSojUwZBDLqSXyp
KEFx+nhNA3HDLditnxozhAJA55v//1eajZofLnUYRg5aCHR03PQ9igWnvkMJfrL7XGqTx/J28aVv
Wk1BkFaG5DSSSxWI4Nkj2Ya+sfGagVO29qHt+WO8Ryq4Qu190M8DmqKWwMlWHkZypFkRhJ3qPGoE
zfc4xzZsj9/O/nJLSzO5/ei/78brFpefV5ntOzykGG0eBT2M8XbqMpRooX81woMPfI8qD9TzXJGW
MgM33TFCASt6nX2losJ/yJMR3KJtFN5D/5O6HYqAnn7ZHhsh7eI/izyqSjSZJXprY0yXbWDFEEPe
ngVKVDwbnf93yXoU0jZC3LOf/JGnI48dVQQpYRPLvggQyuTJ2cmAH/bEF/ZnjGQUwQYwa3RABwq5
zUt62WLshzSAGtWCNcrw1aGFdnoxLKVKMyiMA/JyIP//FsTeHFCOIX/1gaJfd7w3B9q4vY/tiIrb
nL0+7LerQhcWzUoKYC/tFHtb/JudxED4bw7exrIDakRQzy6VRf2DqFOcM6sVg+M7gNdzdI0vU+Wz
MnsUWN1tdq99ihPlGyPruU5LwoHr3y7AMCDbFX7DG/a2EYH/VnjH60dGWLGScwywqGaPSHYUTyNc
82olz3Zz6aJC31jNT2XS53fH4eNKJZiMPLXqKYWExaolmfe9aL/L6uXqVcJd/SW93lNIIDe4hPDh
KxtTXZ0pb+vpOx3773HlyV384P+x2+rJazxvaZfM8Fwlt3eQc/U6hUYWrcx0mXZX1jTE/rtcQFJF
lxWnY7nQ7i9HrTcq4o6dtMyzC5zI8n18boSDEY8BfQ9eETKhsoojOM80crluocQor8F+bXYmuXuu
Sv8tOAXY1YtARfR5l+Puy14bZMcbhBPoeVbQLO9j6ybtz2jS/qhZW2WVlb20hFEzOFCgIrp/+JoZ
hCK7iAXfXaBj2geAMVAJygcg1bE7UFV7nz8t/fDnbUR5UXcLYZARAVgGLbzOMYK0ay4WVz85XJH7
iCyg/8YgPvFctkiFEBgy5ksYnaCNuBVhHy/bId5ZwoKzp13KqaE8VCRChQLXQdMAKys0RVyqmDzm
4yUaRMf9+qxNeGMB1YZoPvEWHyjbLtBcloAe4G61CTc0TCxbHZEzIQI0FtvFSnRPuKKlZCUKZJa+
LzhoIYAVrs/3loNhOTYRt/ECOPjNYNdBPLzdy6pNK4DAnUYHwXHCCGOsQSBHNV/1mkzvlXOAZ10I
wlQ4LcahxmkIOTeC+RQsCuwAbEfDZJbTMIGZVdkJlA00e3NuYN4CdQXgV7wxFIc8pusEzqePM8js
XZavN6P4f1CAIgKlOo9aAWVvn4Lf4167EV2iYX+dI0Vg6UCYCBWqcKoYIRLcr2sxPNY7ENo4zfL5
4DAfAVUO63F/mNJUgEWE4nfRjgbnSC8DFj81cLjxlJJlQ2Ek1CTTEZEwPzVfyt3YKtz2KLh+DsKX
JeIKxjkYZLSiS2H8grhYGK7FIhIhLv975B/kMWx34BJsurQNQCGgALR8w6ZBL4XbTfyMG9ow4Hsa
dfRQF9UphM1IIkfgQNUhDEUHK5ke2hXK3ul4y11FeKJzPQHB2MZBBLEpgFrT6ZWVCYor1A4UFiBd
OIn23FXozqh29q9fWPx4BNaawVrZwy8bufsyv5Ozl+wf3c7Ov5tdfiLgg9PZEE5LpPMTflnoy09S
M4IC1tM9IrtcHk1muoqrVdQeJWuNhpILgb5WBImojMlDpUauGYGgBMLD9bc2I6PPdHTcfxSv3Qa1
nU+hxRWaz/6T6PDBlJMqdKzgxyI7bYo9AJlkSw9gC6WGMPaV4TAZv/h1biWmVv2L75O83AsPuwLs
xBVCJYu/n9JJLMkDXgn2BUnsDseZ4vg9QmACqYjMI42MQIJiaiE2yNkxhczfgwnnWDvwsDjTiU3e
nlYjpMc4USmmp3UDnlKGdzp0Qm4mVU9g18jh0e1xYHFc3JalR9tH2oygtuGbZLo3TxfuBosytITR
PJAhM3hnirBCuMXO5Giir+b6g88SGRFYEv67HuTEZw1Davroa4T2Ao8M/IQSoyB5ib2GRg+zHOuM
hSFITk4LiSWHPvFas2Lu8xdyUfeGMON64lXBzhIexKLnOF6NdEho8/egfh0+z9ilOnj4bExQNJ9F
dwspamkzqZs/EVeK2K9ABZGisdYlCsXLEiSBq8tjrwtsnhfwLYWRQwZjXb0PFM2Euon/q7LLnPef
cDjx3UTih/iupGST8e6Yv6z95s0+8/sF/5O7o9tovoZP45eeHrEUVlOxgHj84lFRfqC0EIm50XH0
X4IHj+9AFSvwrBL9WG5wMIryqw4iFGlg+wtcFWwDfGAZCpqEfc3+R0Yj7fRHsNf8w+3jo1XHT+H2
VboyfzpgzAw2b1H4ORgK3Dnr6b1UQarEWxCBAy+Ohp2+B1xq/N750GiJCWh7UcbjlROVNSfQ4dBE
sPHorBRuKQOAOOO3WQktJ9rIveUDJvHJD9EKhwbV5oc4mPNbTGhlDomgWsZ3wjNu2QJlN8OrUYhR
jyIn7k/tEhKUO9bZGyjpNazCSMYSihZ+gPCgATCL5EAFJX7E09f51PdQcbipQJpIcN3xdeCB/GpU
iSLV9nUmGgex+q2lIPNBNwEHDfxwmrcAbg1sR0+Y6wPLokyPJboNoU1Fz75Nr5jBIbNkKT2nJOkE
kppRVisSa7l6b+5i3GdofBD36D2TcPhtkSt+qGtNJP+2+t3hk8EHRCNCJT0U4QcG0oijauQqHF+5
T9vCh7uKRQsR6BGLbPhyLsIaXMPvdR9FsCa5UxyVpAjI1FVot8+eZc4ZPlvuUUrcuokEmft1KzUc
g4Fdg3p9G/44tpMX2+zUHhajn5P1SwIfBDPctdMdOwGfvz15RNTP9x8mOmZpZDejsi3QQnSmZx6Q
5Ty2GADhV0Np8g7xPwTa9mCeLIHa3nXKcVlyKipuJDv27aC7T9JtL+4wnW2tLC1+L9ATnXO++11q
XCLvO5+drpSTD+5h7mKSbWbD9Hh/YTIonWPBkA1spIBhOGAd9bR5efngfI+7Bn6o+vh3Bk7/3Q+6
mI+INJglsUevROjaHRSOmpLPAJv2ZUxrcDY9kif/E6Nv3yLn5CI56IqeLBA6mljenlF/Gmja0KAO
+oz0PPFy2HREWwGG8utcJ30Rdibb3Hlgcb9okXKO2grZY+k8/NHpUqRy7pfQUpoQ/1Q8SsZeAAbm
m+pPXLUjeiZ2IHe5tPz4n93zhdiQ0ubf/7IK4dLw1cVqfCk9xNoXDIrBN+VY6080UcgIDkOmbUEW
xa/FrkXPylkcaSE/6cxu9T4rhJCUsPyxgez2lV3eM2Miv93x5DK9ipuOl295BsfJmj6ZE4WoOUDn
groBIa9/+3tHn4jBuZAlhyuzTPzPVjDH55rvNvyWIRc0MsFDh4bjza1CoQww3WcrntRrr5/GqXj4
5C1Rq/vX8H72uRTfpq2NQ3DPr7Y2kb8uuau3FWMlg3xWqRGZDHV8ebnv2bmIzNtslKkcsc+5JK3a
fsLZzBFsEpDwQloF0NeuPvLMkKagfNrxOdjfpTXyn565HgXnjUwoifNOgdTSx/J6ejQJh7YCowry
O9SR9bHJuKaJJmSF3X6oY/XjmpsW3cDb7eZcuXJhY3MSqPh7S4kHno7NAN9CsRwnYNBem3Ag5bMy
ExUoV6LB7s3D2ami9S3XZwgRoat1rISQR8pl+jcOGvjcn4tvTfQfXtIH2ujqWX7Fu1ghLuCYRkFh
sS7IGvyV4eE5Tv2N5b6wDwu2DWEv1RnXBv+h9BWazAeM3F1wXIDgVEKZtNBRPYgPlrs6lJDGtrzz
ETkJiKSefMMrhofXnN8w/aYjcrBFYhGcJmUFWmFxuGP749Dhl9/LW9BozhxgZWQiGj624sg3j1EM
/aeQ32+Et+wR0QxhMmRVkuVMU+gEAgY5o9rRsYKetp0PSVBC0JAB9eGGEFlUkrMieRucne6TD2aB
OoAQODrn7wHLfrohc6CHceaoDIUylM7hf5AYPTZNA7+yYDPHPHRxxrZiMlZ8EggDG9K+/VmQxjU6
kcIRqchiElpPG22k0ErQae5jdVt9oQZWALMur0+wRZAUFZrwV4C+N1BEO00B6SwEQSkubBGmQ1HE
lTgVwQZUbs4Jzj8Y41/NI4AgPhABvEAanNRcWoBrgl+kOmgdNO7SSS352NITwQo5Jj7OogVeqLgk
1vmRPMIzJ4FjGQ75ILiVe1+HUJXd0XQcDLt8eZn0qem/F4pb4EJddVE3HSNkTUfANmhLozGQ0T9z
qnGrRfVOWt/TL47/zh52ZYTHJZA2vTuksPBBvb36CqwH7jkskigtkJ18EEVsUdy8nYWQ+73ph6AV
eGpitAC3Kf2ps0Kd4ATVb+sddbzYvLNNiSbqjXZp7NMa8vWQZU6+lBmiyLQn9xs0dGf89BqUqfNa
9+1f0umHZAgThkWoUYmxQWruFyncz7H+d//tyLLsGOcH8sl7KiefMdNMKvb2Tts9J29eDkCDoGFY
LjUiMYYHMoTIPa/Btbjj6vU4wWtxeAWWoGHQ9MyLKV4jNtnzBNHOX45M8OE5K49qFAJOiOWfgg7j
pZjpN3jycQn5esdCUmOyscRr78kT2WBRPJCph6vzxGvK9CMXfkF6GJN06py5ZOq0+K02I/8VYQ0I
FF9IWCAJNU+Or4gwIOIpew6krOKeMIDCnwxQWsCKpeew/zfECm0bQA3Bd/47Gm0sn9ZH3XxT/eN+
IuFl2pJncFJRZAWXKYHPlEU9k3avf9Xv1zPDS6wkJFJBkTWEIojERgHLgjVDi1FBxjm58AAGKutR
DEh7M+7LGZDl3SIdtQ80qyF2mY8zK3wkpdMmVfJOPhd2I6dIL1zH6JGBXV4gv6VHzcItsaNd74PT
l3ouGUV5eFupjb0jfokRF5i0EPKdHy6FCvquHPXP07N2RBX1wZCntwde3OETjdZnw7HM+Hzznnyy
qfBbG6tzmXwHd+Anyj4AC7hjfYIH+7Yk0kYGJsCwx5XAz76hdKmzwhf0oBidRNZFJPRL/3XVgQny
ec0guk+QaiU5yiCDXOYXX9veps2yRBGJDeWzfXBG4ORwJa69GaiPhwEYrpbrWkjbAy0bTZE+xN/5
m+UGjdvG8qQN9agJBbV+El835aS3U0Q9WnDkQ0yFDOjYkr6IOCAgWBEpEJQhajPniw5kQFPBFDVU
ER8ES0+0iA+G5/4KJRIVlzF/x3DHScfRR5XMNyALUkQIWEgiJEHvolK5B3XG8uK4oxwUaeaCnjzO
qLlgfGeVyOHrfGZichqcoxnqI/eNV7hxfnCWzbg+eQpU8tDupssIVMbeJUQHCGnNBdGq4FxPWeWS
5hXdN9yFoIFQZKku0roY8cYsEowUlC6L20oIEzXIC8omeyPTMEmcv6AKnJSipmYqiY269Q7a6nBs
AK3yUmYv7inw37looMQQseDAg2b9IB9EgXSHBuGAPdLn4laaDzFdSfpIb1GFFnEIKJEmHOzIX0wk
PLIQmY1+3gYyMs5a1HzFkn6W/CAULIwqcobEnLx7e7RofW16/qe51gqEZVLuP4nqlYuexFzZVRqf
KK/maDrA28H844sBMFy6XD9CysJkXbYv9q9ghNCDBJGE4tA/CL33STRUbGJBXzALAj0dg5S4AmWu
Slz9iEchlCG8hb5nDLzt3mNEWV/WIvo7LqrCaQ+GB1NAEqzB+qrCSkYoIU4lyqfASIgeQqdHX1V7
bxeHS/iYten4WE7QsVJMMALz3y2Fnx3tTS9fmM59W2XiBSF0sTFJOn+frGe4mR1eEnBUt4Z3v6CA
EdLNSwynhI6OXF8CmR5rxrDF84ZHoBPKNjDm8Soz2vCVSK4ysVKLnGt1YqwG7vkImUxI5FnWBFK8
xKzGg4a0eGRPn/kQfhHcXeazwV1U/ICLrftCd3dmqgVVupMnJrTfWmKg2z1dm7AZv4o7ZqwEvQ5i
hJtnsjfkrAgbZz24l/DuDm4sr0fuBxGf7qOaIsk6VfxXWiPSOa+KxZgTlzOYn8ZsI6RGIxfIPXj5
R8SGzGFbP6N3UPpXwHKoTKZXiF/9llXkmjlV9IhG8fv4ASSHfXU2JnoUGol/LalFL6/ayVGRtRdo
widCnqnkarMLg1vzu10uR4dLPITXKUO1E4bK8CSLrAisSCSVF/Mmu52aU8UP/pxK/+aNvQvzsSVs
duhQ+QAtgx5zj2cb4vdkB66ZTjMfg0ce+ZvEQFwYeT7go4MSHsP2ow84UgYfur26bmfnRAvldJjk
8WP2jsSB+JzosRkbO2NHED5AJdvbN1I4HLDUwav+1F8Q8m9UhmRyYyZBelg43Ct6TWhvmaib27Fd
ciZPwHLB1JuZUNhSBznKb8d5sBpBnl4iMvciYzfadAwq84r4Eqshsl+niBvnm7WT2kfzKcVNbJzU
gtCUYfWYV7GS3itsDsyOu+4+kyZuF7cQgrhb5onGOAb7Eqr+efbdSLH178K7Lez35OL96jYrwYdW
fgdNFrNE9OWx5sDtUELS2s85veNx+Jk/ElEt5fbtlxiXZ9pyNkyUFOKEGKs6krNm/pi/9+1eD6un
o3CxXn9kJL6ch4+dCQFFx8Kw57CZF5DE3JmswoNxjm500hiAGXF0YoI4I6V0QmnA9A7r0n3RHzGP
lCkybpNV50g5tOvH/EvoI3OEB1f6R8M/G3vm4XF2dDpj7I1oB+bP6SPLx2EPQvPEVOzKsw5oYjFa
1OEleEGU82l2Fpy5FFSO6T1Di5j884JRM7CSB8mvvXxfbrAuCwRNS8CbEIzQtr5qUa/3a9pL5USW
pHxoZtYWZgyX9HMv5W5HOg9wIkJmBpkSXrO/g6R9Iktdf9vtc/gxMS8WqXLBK814SQTTBdD7Gjpw
tL6xTHeXY492wi52dUzwlH4awBhSbNNcyFMVoIX9zA0HtWWfoWlW3XxlXt27wYRCRz87gO/mL8uX
UQms6dweUJMyOJzKqbIl1FsjnE59wIdXT8WxOPJdu71OK8C4tSttI3+dLyckXwcVt1mM5m9O3OiE
XlJB7M6zPTOOxR1lbz3qah9A+ZqMXjaFE/+9ZkHTR1OqoX3m7hfDeF1YHwWl6S7fjFO+dfv3WdEq
94RNvZf8zWFi8WNxKv+aG4NgHAuUc5xCCD7+sM61RUDz+Y7Ur8d35t+/EMyJQugavgLQAzIpOHkK
EC3DtIV8Zv5JdPdGhcSA9YmxlgakQ6BK2h19YQradIjQA4EJJXjvRUNoeVVirK+RfURciAAru2bU
W1RgUKM2ehTKR6qTBufFdY1eMsQEgf7ysKL3UW2o/3K2JaIkpUATgk64RuiFRR5yXdq/D2ReQsgs
RE6gvG8oOSpntSee8Hyi4KJKWZPAh8wxd2nU/JlpH0kUpR7AZOs1YZkppPIanragBg9morrUaKZp
gIDCTBeRAAJMdzaKFK753EcAZTg3TjBmdXkSeeNCMDubgctTZpOFgKxONMmnJhw9uM1V0hBQEVKM
UJBP2Nee5VHr6PxICbHilfxcizpvzF2/5p73r4GIEkqeJIk0W8J7Q+5QUhZFz0XRSy7SVsAWb6YF
CMnWlWgxmmPRA4i+Qf8BsEKdZUbNtjl8KH5pmckvSE66m/sMK3C3H0c5dm4BdRfXcPjNpliMmJC4
Gsf31UBxsml+aQJov3r3R7Hj3u0icRMRkuABdXlt0AQNacjIWjSupJzQ3svvM5Uy8qJU5MzMbggZ
kfnmL1hfaow2APJNzmhvkctqiQya4T3du89IVzIN/SL7V/K63BsubuezbjOOk31L6xo8YjIZ7CGy
iO1aFSGASzJExFkET0ZIPRmcyc8YIqAPV0Nxo2BMYRoWKiL7x2SEM6XiWmGa792/0jttBuoYl9/J
nOrTM0MG+EyuOpWZlkEZJqXfhd6F/cVmUDouRtMFebpm6pjEYBDTci2NoxHTRtoJQR73gDbiIIH7
rv9DzqzSHyco1xoT+pWhryKu54w0bstmqQMT0pt3g8SVmdjTq+joAPIxZnfnsNH2IMBWHUAwqXhY
1Ogs1iqaFmKiPjwN7LnhZysohscruLQc/UA2FOa9P7r+3ZDoVS5xA5mcSjvrsq5WevXPojxtnBe9
DtCj6UpfH5r/Xk8QCnTK/maFpu4r0kRTZs2Y4Sr2TZAE10StEnCsOwqYLuWfVgLBMJIi8j/SzhJr
YeRPqoksLUks7lOLUnQMHUmRGg0yk6vfqg/sdCGs4+KeiBbqpfBKmY3RSElybXZrgm/pF3faVkUK
eaw5xhDEunuV7BWmaGBCTmny9pRdst8zpEVnKPszJGPWnJy5N7GcVTGTM5lIXyAgr/+AB7RYeiSs
W4USnlSesZMzZoR6aZqjz9y8Grf6p1X06dtrbxeom8OXy3qH4EqfwFG77/zeza1fDR6eSaZ7K3sj
vA4egARn4N2ISdCoX4FM1q+HfUnOf7ePSzjK0DkAox3SEDN4SHG3Mf/xCFEJXwywFp6bsHZ3TPrC
OtNAmbgEiOXIjOSQpC2gzPAayhyqv3VNQzA0mMXtjnNkfu7QotlK7Zt7lRGPOOBRaRKR9GWTf1BL
jmfypL94H4uym+7Jmnxk76IF6uzNzFfD+46c7qcjgPczfcjxxXR0IzLP7hvBO9J1I8o7G/hl+Htp
jja4BrPHKPqGeKT4XYYADcuScFRNxwlaymrZZVyRT0hU+K14NPj57sp0g82L6nXz9RSOimqq6Um5
MjjrB5t86OhFfv/XI5IyveKyyL3b4BAl15unEWrRYipNcrdC2CwTPkPiwSBynLtH0MlBbTqXV8gI
o6ZeWZh3AIteYf0IbquyRtnnGUgJQMNekcRM91855bpWhBYNUuA1v8bvbRP2P3rp3rbGPbptr2gb
HjGChtEy16OnEQHVsMfrxt3+3Af/yT3C569Trz1n2E4WQlB8XVmMxASbLkVyqsUYXJr8+yIrF02q
zpmjiAKlxPYGzoHRUd5ZZnCewDLz4opIniqXZVlGpBdzVPRMNQlvpNCM3ffPmZo8XzxOF+Sw9n36
mjIXnc3/cydT4B5/4QcUV0y57923kbyu6fuZXKggN4gpCswn6bn1HvlEaUjGWPJwPxN9xNHiMuLX
Wl3EECb83/ZwT7TPBBEja+brF61HakV9i19M6Y40hhS+cF4XpDAZaPrR1ypOO4PZVKAbyd3swfAn
hermD/dOpT8C3ZPcIWxPSlhPvzRxXmg+Ika0hhrta2HnenwLPhcbdEvZbyxz+kg/u6sSK4NzfQSa
7OqYuprFneZBix/cvgTTqHQIRtDjiTnUslOdSpM0VXRZkB3QNlyfBaeLw1P/7O4MXyc012BIMiOn
RK5TicR0gir2A9f/yso5mojQuONDbd4brvVR8fdcc1+Gd/yF+CqMBSFiCD5KqCZ0+MgY4utrIkeo
ne82kQjMWn+WPjkCN2DcJuiT16FgbNrbr0jekWzt50YqRhV34R38JeyhrmZ542huP9/U/xRQImAs
2WWNXiBjQYt5y5Q1tStzS/HRbq6J6nwmLAhKT10oIu/kUWodsKEpfjkwF2pGTQvr5QNQMLDiRMY5
Yg9iTRnFd/YZhnl2ufnIGtaiy9WDkCqyZzKaN7si+pKqRe8zxroJE6tLm66MGya3EPwDMwJwP+ay
z2fPDAOMGsF58LQ0F4IKKoNQLU/bCqC7DhTFD/zyxPF+jgv3dZLDe2yh34Im7jb5/BZdN72WqPsv
NpPQkO0G8NeMWgYOIeyie7qN3DpoD+PFomai8+4bKEt1+Rw7+rL4J+/lRdHaKlQENQYADpSkEre4
Kx7ed61umQH8uQTfh9P+tFzHTAVESDTv4zcYwrTC1g6kF5BH39t3LWqD35hB3lSpPy08NRTFr34c
YzX7z5PmKhzDx4+jHyVDXOswesRbKslw6Jmu09OSq9sxYSz7s+IZPf708ExkCU0bgDogJmJeWoaa
3llMDP5mbK6wXrLBHkBIezbMigylg5qqIX+Q0zpXmMLYbQFuTwev50rCvuqqCT9Cp96hml628OPy
bhgh1jcnf0pWRMb0qttPyWtTSG9WDVvUkFP0vEaqUlyvWJA04JIzrvzvfmjDG4oPpsu8mD3tDyCU
tuJOWm3e9If+71NEUjMrko/uV5OBumhy70C+xr9nDBoQbeO41f06D/rWkeki0uvf/R30atoRtVUl
3Tl55hCANjfao4yvRla+C04lZWRLKBq1idVO3wQCakHLfvwYKWI58utdrXXp52gLtScu16860TgB
H32Ue13u8Me3Kh1r7HNysDJTn48R6+eo499wzJ4C/bv4zNRy3v0nv6rS7/OHSO9KykgPGhHi78AC
X4ypiPOW/vMhfDwrvkNXmOF19gL8SUryNTrny8i+MfNa8HaMEm0xvqA780wk6wlq72ZfZrdu9oJa
xjtFdR9xHj29uuDAloU2w33fso48arelXu4R5NmvEyJK7P6jdyiNnPzvqwYF8dUgOfOWEI9lzajO
vckZcg1ZlOpcK1OxOHnxzeELD4uErVy0UYuF2cAWUtGfWy5TVC3XGtv9d/Ew0i55NR977jz9Ftym
81V8mDWRqSxUy3liFZ59kF1RfPKLV/7dtM3cHSF75ObEDH+DHUNTlp51W0aXwTQpoOYh1tIrKpzF
I5KbCOUuwbcrTvvzF6Wnh9Eaf4bpMI+9TZtV86MQeO02sxIejUyQ3FYbBrvDQnhIktCyUL1Jx+JP
9l+/vWdMQe0pRdRYicUVd1QzsQwgHBEhXzAxZighyFwmEEZbMfH1vh3PdJQxjhaNI+1HwDEfvnsR
nTfl4RZU2WNdk+RxGsLxxQXzeWBszQ2blWLRjULcu7f1AFZWzG+ZNBNo5uPUJcYPDYExkzGhUV4t
LoEGAAdCAIepOd8fndj2x65I81M/f9E7+wq27NZfvlzch73Ti0sbOEvYLgFmPag2RiFjFfk/ks5s
SVUsC8NPZASDoN4yT6Ki6ZA3hsNRUEFlEnz6+nZWdHdU9qk8KrLZe61/WuS9N946HAaoqa2HiWd+
feYEcN9APA0q7RH+bvAq5/FDA0JKIDPZTVAR9x2qHH2E7Dt8ptZOIRa8xrth7/14hZv+0+Mbaljj
eRQIx4etQePJ/3gV4nzsIlBxtQ/yS1G5vB+QlAE2g11VB8m+xtrsS7zX18F5fwGTO+xd1KHLVe0P
TtgS0NNhyHaV+T4C9tPMH+6NmSYbckjfyRjhLfU50et+FzHzaw5tEF5xvO8DlG5J5ilrPHWzG8ld
X7oC5SCC9Sp4axMLB0ZUb+zW4Gop5adwdzO3yeltlVe6e12kg3TDdSDcZNtWmRKYwyk+EUFmnmwx
XxingMLACFAqQA4weoS9YgSg7JNPCuLPrsQYX42xugCdkteLKVE/lOAYEDv75gEKCKj0ZhwYl8jY
ercPdfuyKzw1wMYYvmcP/BIPr/LLBBjte5AvIGjRJPjgf7feDuW01cYvAI5AD6XoPs9Wg6nkSFYR
jJ2SOSWf1S2hr0e5GmiBbCYURLA7ggw9cdY6Op4pQo9z6z6H6q2M067De9VzhcKmhxGFjqJe9/hR
50p4Zx49IxDPLEGBa6JUXj03PbYFlhNHq7DnoXgXLrw7EChn/EUHaxv4BIM5uS8z0amLx2G6UMT3
YH3o2gEW5dYbzQHfqhlkGhNYhpthKK/rxS0YMUbjTDUHQSit1dYodXuCYQ3TG4eTv18j9kMFkXRL
br0W1fMnSl3CExKavSEWbq+cX1ndlTAQASyxCvg99NoqOM1tV+zQSDJT0eO36faKHULueRNrDgtB
QppMyhkOAJCgB/Ty7XwN+QD1Sl/zkm9O3y88tL7e8y0Rq4BocVfMxwHBFVgnMb8WkMuCPpbWj/Nw
/Tk82RjRasAeJLIl1Keao6z5Kb6G/UGxpfU7GWzvnuo0BPBCK8S8IX5QiDcwX0K5ol4s8ER8drEy
gaSQCogpaFvCC8w78km0A2QXxN+oQdvMG9TYb4VmqwSBsxmWl5k3Hgr6mfOvePe9i9Gf//urX3h5
SF1iAU3h/id7DYSDZ49gBbP88zNGPT5Ogn9Qxqzvyd7FDbSCADoIf+/7AP7MK5Y+TyvypiCPx8Ee
klF2soTJM/zNap3Ob7AYfE7yxXjm2TK3qiNUdkE6z5LRqYwweDQ2WRgBmRwLYrZqwiduPjKgqA9S
JvEwNYDxEWd1J0wyvyj/hMBOoNoPEiFgZl5IVJQfKJt4RMbEYEvli8DWRnIOZlQwFA02oDPloQc2
SqmHfeC1RKqSBwzfRF0+f+ee/o5ZX/RQn4k5GfA8lbMvVAvu3ExibIzPIaNhIUPsU85yZTYeWxjR
2lXZmh/FfajsDw+fCMCOB3Y32v8MYX5qG9l/jwnNVGhsx9andiZjr1FcvgSE45oQ9gqPV8HbvZ6i
1YLBv/uDOrg/vOLLwZkd7mCON3newyLk5PedCMtqYREVFzU2m6fMl0kLe90OQFLt+x1+o7HboT2Z
ZfFklh/wnfHoEgm6/kpxSZwe7ww7Iq5qZIyz4DkOZSDSEsU0MaQV2aoJGdC9BXmFxiwL76NlqUVl
y6Qf43G1NAjFcUJoLfl5pEmiM5Mc5imrsIVsU2k4GMyK+yEfLqgCQFHQdutfWwdaeaCTCp5Pt+DN
a2eQWmnHscfSeWGuR1j2dVi3Oe/aDFf/I7f0Y83dFwlrB/4V+CuBiruxmO/YhR+G/N1I4CqOaA5b
UDP0RBhZhJ0dPNGgge29dA2gMblO98+d8p7m/bKzpcr77rHFN1SFmFns/SkHwiRoBdavcMcTwSdc
BiypCLrZ61R2ugfI/IdVyYARPBZhfqS8q0L5rFLsYfbiIBygYzLS347e6e4MLjcegoczKVx2N8Vh
32SSByA6AUbs4sGV8BMX84OEGBhohJMZO3genuaF1891KQTUyPce3m49qmX2YfS5XVhMHLlAy46Y
mrbqY2RT7D7PoZVuJAImuRAQM0eB0caTt1T8YqN/TObsoAtTw9EGyJulxxp+nDOAr20VP+b9pc/t
v4aN5gm426IJkjfdBpp1SnTVz3sqRGVZoAHNYNV8C4b9f3PqL1brgpTnPy1wnKNYPTEaG27euSpi
xrka3kMosZEBbiks/CTrLOq9OOPZxClzu4h+8adcTpwB9/9m4fugoMhDUUdR5t0+/rsOJ7v0BxJX
fhkSrtIdA4Wfl4JXkN3WkVxYqQHVDCUgogMxiArPGSEcmqOPLOSB0KTvvf1C9cIEqWEoUXFkrorW
h/ksGL/pHkUqoKod77ktweGa3wcBfsbkhB79s36tIAlmIxjq9ohJeOzoPnJHYOanlzIL4G03V3/c
uzkOf0Pj7G0Wyvw1dnqaN0S6yY2aFzKHqViUjTNGEzDSIf9hVgJRBR9Sc8M6RF43boWmAm8VDmWS
VMemOr/QUechg3EH4egMjXdietUU6hWRFnvda6eRNMAYQ/KnUSxxSOHspCT5ICT+GVmjIrnsbUJv
Nb86Dqw7qUBoZvkCUWZcDaaTTWkq0WpJLl1WFcjncfyYjjOnRZGK5uAfqAZ/PofMsyhQP5vs5bFm
QR192hzO+hHpo5Y0gj10y7v1WVIz5DxlgWa/vGpko9Gk1i8qR+ex9j4zKDQf3KDfh18+kgUbP3Zq
pAJI9ShDrzh/SHacswcyIZjTQ3+GDLVID12/Qd0N/AVOD1j4xuWS29T6VPDP6iRd2AXk6BmM+ITT
5veJUIxDq7MmM/Y54h4q/haJmuOgZ945qi9s88hcUMfYskVVVuBkAVIYiHNjiUJSpMVxgl9w76hb
xHCsrAXfD7M8bmNfdKdcoIr77G/FEuTEMHrhmA4KlEZ8QAOPPKQ9jIydSXa646Skm+0sMWZ5zT47
DNSGIC9qC6i64GlLSQfzyKg7a8QJNgw+iBpQ2uTI/Z+yL6eW1BvPdTsIetrPocN0lv3vflH6Tayv
X84ROx7SJb72RKebS5kuT4v2px4OrlcDkKe4hlwEOE+N+/k7cVvGAOPZuIalZhcrCRMwn1FEiz0q
iufSUnTJer7/SeVZ6g7XB8iIj9fgXd2MUcGUtIq0YRrBY462M1fcfs1ujBVazqwiA5r/OiSzFq2Z
lSaD05X2+KhXjLDAlzNENqy+ie00sCgjsKwSgnNHrcu5yvEg5UFJ9UZ2FQq7pGvdDlaG+rglRN3V
Obxqr5F98Pm2NaSCObOxODgOE5lU5Ljm+SzX7R4oGgu2lw1X6TXEwzpSrJbpZzxoDy9/hcrdf/Vh
jU0LKexhAorKRoGM5u8wZg1xw8ea8xp7AgRU3GHhsm/QInKZjyboUElWnL1OXfncS7kxa2JkMCig
Qxub45GFeY/zfIgZQaLhtPK7/64czFDVwAaiq1P7SkzE/lCq0T2dfp5hxQC+ysP3RL+pbvcIbVkX
e+Oemc8D3WpKC1S4LHTQpC8xW+yQKUNObZZQc+GlwNaUOsEFNnovnozzO6ioZSjZJ+7gapfQ7mnl
ZZRNVBmoTl5QCjT2NNRmV1qTgTP8YO63qzWdCr5iHhGCyH73Tzre6wZYFpQZtBnuxLxYr0VqL64O
/Z/zJsYRmONDkc9gCfz1Br2lGCtzzmbvENw4UNg3BeZDuLDVHMc2yd4Bej+fAbnMH5DRuYjfEE5m
kfAwwTuJ/kBhH+85D3j20JciwgJ0Bw0ZcqDDtlIrjmlMu1lK73lmtyG0AFHC2xzRIicQeu6XwHrF
bg5wt9M8AQu4pHzd/MKSOWXiewGNcx5+Bga/Vn7fN7PmwIxkX5zfksmoAw6xBWJ6+849nDFfqYi7
0+eiA1if31TOXzrAq0hwhmOaMBHMZXoalhEk3A8itG7O4xXkCzSa9itKFbTbv0c6BA9ig6AsOrMN
wmhUQyMH10bn1IhfyD9D0Di+pLov639aNChfHl7cjXh45h+7SU2wRd1ul82YaJg7ZjsyWo70RRHT
WzJike19xKCIdJkFg3hiD1fMF0eNsBMGXcHsItVad+bLJuhCI32WNCnGVtR4KZkJagnNoZczFk9M
mOQTIlOyfBRYDLy9mQqcrDbNGDWEjkYzOzp8CtxAIzjr9xtTAievkJi45dtPPXX9nEtOScFObpB7
kj7QtHLCDdlULulUSKI6Z0aeCwItrAbWe06FwGcRCmDGhZOIBSELiY32n0GlTH02DvsQBQevwtfG
auK6oaYVv0cqlpXWoV5wSG8/FhUaCOIhQ+Y2sBNC1Zb4pQgto0HZvtZkjpnDSLbJ10QMPbDhRlO2
5D2q25a/yL5uPmE7mcfpI4Z1+JJepoKZAZ0eH7CAwZ1pogcPvi7yyOqfeO3qapFBTGLALbjOlMKH
pw6l/ZTcqOXekWPd+ocKjX0YAN+1RGyLICbfEN1wYFabtHFpXq18M5rTKYDWvdYU1mMShkr3zQUa
iE0c/SSdhLSQKbdUTeJGkpoJmxvop+LyRcTKuHW+/daIdg8+Ru5czQIdclJR6WmG+jKbLfGrO934
QBLacAcBiRyYZ506GEdyUhyBmjt0yysS7lD4offLGZcsYtNICENwPXtvucmV9SElxD8xeQsO37jF
d3SY1rDyWhuuPnoYUW0TfIOwpqGOfZhFbn8a49PYCJo/Nc5Qd5J8H9vqGYEc0mMpt/V7wptgIsQ7
UZAkjlyCo6KCQ4F2r5y733KnYMG1r50y/I0GghVCWA8KtNmdsCUbOU2FmHw8lWpTRZtSiB8GiLl5
uEWV0sZDR740luamyX3+qIz9fjb4/Mio2baQG/gDzJE7FuYSgvqZdelMGMtJvh+5R2OzHybDv5+H
eEj206y21TEIqlUkKs9QUqO01sFSZGC3q3NnLFhhKsnL4uiz4Z1g6pDVo+KjOTc/cenT9S+0ZXPZ
o1m/xq3zJWeyJ+rzN7sAJVJxMFjWUk9EptvpGWkzu/gCL6v7CcT8PEoBsS9xkBp+biYz4ZVaxJfQ
YzEbrynMVD39sIFCELzMelHHn6X8wzIwlq9/JRruDLVxcEuy1XM+3FaKsZ+guSAPpz5IDhfm3n2o
RzaRnjvAA2dCB+egQF8bwMzroyeAeRl3DBcv40lAseGPQ6BEu7BRI0H8BsVPGgx8gUkhyGO0RHf5
RKDboeR8SI+bBJNAM5/WJMjmEqK863wU7E/j7YMB3vtZ42go+mDL54pzn+8fjtYb9FeZYk0WOsbk
A+upBpAlce7SV0IKO17CxlI13yGpwOZtfTacfU5A2yMkJKqrLhRsrlerRL2nEXOh7F5hD5+J9J88
ANp/wpbgooHLmIuBa0iNqUUJTOiCyW+sXobbA+kfOhqgGOjXRb82NC4PUEmhoPxSAcag0yD02JSc
m/FDGqGIDOTjtAELnjzaZnc7qqRMPUIMJWwfrDunDF8baa740kxjN/myvaD3OEArO/zP+pCvNAoa
YL1qzkk/fxxG7iMWHPzuOn8gsFmrC2LxmFx+NzdQRE6zys9DHFFaoGzRmvCdFslHsUYXbtyQiCio
cTawnrQbozgwW1pn5xPfbvp0ZXSW8rT9ZVzyK9ZM3aMYOiCIjBVnbATo9kB7IfpBYJdPBzm2X/mf
ZTttZkiwneeuTKqI7TDFWKspNio4Tu4eDRG9qdWKhCa+ZwTNyIHY2clTi0auhPiOElPEL3nj8O4I
SeRgPtjdEIBuKoLUK3NfusrL04bGk2KbqKaC921ak3Fr36c7uGhrCXkXYsB5kdwS5PT7rYyMD/NQ
ad3oth5eTeadEsh1hH5B75aThVgG8gL6XJqxGkpqZfa2hfqxcp/1fZ1rwXV+i0c8edKUVr4EGLlO
cz9XjAEFyNCGCutVM+IfV3SHvdnQ8R/qywvhz9hvGrMcWcrpdgBTBQKwIS5h+Ldvkul6h5butm6R
D3zABb4LafnZSb70ZpyEUpuj36whackoSr6d195Wllyjbmm/GiMeP0xop9o9oRRRi7i0ObRwFpYC
a7hOXD5sS9vOREZ8X0i9c5d/yw/vkccPsPPI+7b15UMWJtTpldUzwrrYhfvSz1ZioT01LNu2Fqjv
9dv/YkKBNxeE4Kg0+E6QFccMGfTrXozEzCN0DzV62hmp0sgYZRcCST/lqf3mTA9quyRukqRMNB/E
Zj4qR+7/bvJkAUkN18K0a2n7OAwW7Ckvgg6vzP8pDi/duM7VoKq8u5De7nuHBStAZm4MsEqV2lxP
e0HfNLL4DR7/Yt1Yf3/Gz/WlhmRYI8KA9zqlY05rGRcu0LktfUKRzfm2qtOV6zdvkivB0uGgn39G
ERoj/nvnRhvaEXCP+cBiaANSdJ5y4fPKET4xclpDOeKzXFSXb/O6ki/ZPPXyeT9EntX7nxlb2haV
qgiM+0R8/JnmTqZXzvQLw/78t06koOyyQ8M9iIFRA9IFRA8myjyUe7yfSFMplnIo6l3Gy9+JldXN
Dy04/iJC5Abh42nd7psRoBRMF9t9wp2EYcZuI8xZqOK975FIMCqEQCSsZeTCySHaQqTnE6dZQNd4
9axUzC9KPjSQ4l1Aavg167GUN6r3DOAqDqSMnIU4vf8hNOVufXHAtOganNHeJH6DVtEexdkPZXR5
zLC9oPqvgTItLUYcig5xA/vdWIhy1AFVOLEnYJz74JmA6opmFwSKCgU7A98jD95kikOCBpk/K8gp
WTzQ7ZXeyE6mDMutLRVkFyM5egwzm6LwumINO+1U8ov/ceLPkytjE3dP5rjhNinJGRzP9jNWHoOP
5m+W7y3uQDXNwQ+7fbG3O8XXrQ7HmZd0Rz6GROp9OkP9irphSgCNh2tNPlJwYOYlFfWIPI3BRK/j
kAyTGo9DRDJWMD5lEz8dhUNs/e5+OQBBwuNF0KcQJW7E5iZm2tFhM9dyiFs8/9nvJsAmAzFSbJiF
au6zU7v1fSUfh+h0MR0w101mdqt/xeyFKUWoE2WvZojf8bui5e/XoBA66DrtJg32tCQS/k2RhUnh
Z8JtkMiTzLBN1TaHYbl+Yx0Ttq2aAMoCKw6jgzbCRI/BnJXyD1jOgRI4AKN9VSxrWK+36LEsQCCM
A1TOibjgV/gdht8yuSG6UA3AxQFDIxtSUNGTn+S7Uzsf0HpsWa/GhGWbLCvqn/2MXhIeug9kgkSH
6AOYQ0zP8AxTPZFQFBDcu9wfFAisoShr/fcGofqHYc4FsjZckXb7DX5uhJL00z0on5k7N9Kuqs0g
wpg5JoDO0EfGpDCrjR4jx58/R8GlWLwVs1mWyTC6TZCTX85reillPc0B9FoysPnhbniPH+YZpv9u
0wrAx0CFb0KBpm4DcfmdhdPj2HocQQ9wZz5NymjkV+t8zcwoWFp01ovCRBJlLOloG0+dQ84CuqxJ
2XZe0/usdlUxCQpstgz4FAxurU3aH0R0rjAtoGcA/yTsCL3ohQabHJYvG3DA4CTyKZ7kPLOJa/ZD
T16UNfffZ+XQxqU2CFkwBqPkSAhflEhAefJZ3tWMcoYgLcwGQzXWfFvvzefXE53rEIYDjIHOFc9d
AAHk4W7ECLp3m0O1hrikO/Af5yuA1em9vq/fNsJtIpETTktQuMafSJ4M4wtagLvNezeoP1FRz7r/
5RnCnELBaqxDkWSADQUhcEkyEPI6o0d736JjH/il2S4QHbHWMDxwiR6PmS3hAWmCh3lbqD9/gZoG
JjYyCfSD0OtBWR26iBASErNAK74UoGZNJLy81d2KI3ACthvpPbRQipthjfYENkxQRXDAbuvji6FW
4yCoWoNz5vTyvjB05WoIhMZ+vxwyoslWSU3HdgAU8YSOekXPNXoK1EkiY+3pjWNQCnU+ID7Zan8v
H5MujSu9BU+KI23xNUtoV/Km3c9GI2yyv4BYPQ8jOB2TIzd4v+ngWO/0/q4QsUyWOimywo2KloeQ
SbSqQkbrKXsTyROYXofCSSQzKQFQ9fdlAG3SJvD2k7lgODswTz3mz7FmJEwI5jXc1+Soihg3xDCL
jFv3nb2xqXvBizZ4fnU3cW/oNldBtIjfwWzNBmY/B99PkuOWcduk6SN0Ik+TuUsI1MgEEgJx8kLE
NiKGwubuCsABvAI4DjhBMH5KcOWNUAOxLmc3f7gIO0i1PiBTcNvvMRQgoGRIziyNKhuho7keWWvx
t9lVsGEJ11HP+kUKyHHSOa2jiVHhY5fgBoYmuk9yF3iQmPzOE7tfwGU6ZXQ/HBGRAGxjU+RxRMsO
D4ODlxNt5vyG4XmJZWYOf3cHeC+JAbqhJMiWDbD/GdGAsZ72iAZtKcgPZfTyyfZgWyMfQif95Zf4
CEZVQU44bdSvkXOCEf3+pfQAp8Fhk4hABrSJtgGNlH2cyZKxIgqG720C96mY4Rn0mTG2QmvFzaN9
neUx/mWsqYpb4vslrIdLZerUkXHvPCKcBXd3YlNanUZ3Q52qUw1N+wVcoL0FzOHl5FhWuPl+FVda
fM+MbmBgN+owtGo8Y8QVhiq93XeZbf6cx0JEIpAg3RapPevU1cjUSkQyqkUo15FwpJurGusCi5d0
ebWIOEnaEbv07JgtVmCqK33XMVmRa3xgMwJ44TEUfeMxM8QwS3DN4xWbmQh5uSaYe5D5p05ujjjV
Om+uMxRGINAAawwZZxIZePnNF/kdk6VI3UxR9LdmByi5GPxK+I4RSp5e5O8nsqlR9/IP/Kx+ur6i
x/cHwDLAuEbJCo7mTMQgBmpuP+L7vFvHwcT60WcfZzTFhqxs0wNVl5urJmaAlsWCFngsQp6BfH5A
YPiqwsfevG3gDp4ImHH13cmERE/bW0gVsE0mOAHQWUOIwfCZ6iIzJQnpBXIxJrkhaYuzC5Ugeml0
Z3t08iOLQo+v6evQTWsEjdg6rjpgzuKURi8LtaDz9AjkRMHwm/oqg6K+4BkLyHwwnF914Oxplh4O
7FERpS3mvtY6/gLBQ1FWMTdlvdS9wPughbnCTHen70kYxPlPXBDKIWOXPvJQiA2XfZR1JMY79MTW
kZa7ueIpHTKeAYyI7g3/J3ve6JeAWSPIrGUc3Ym9gKyjSEIcuX36EzgyXAmCdSvYi3yQqdX1h1zx
OTXBAFE8SvKbSxpft9Gxk2Am78zSeUXoT95rAohASdFB8Z0C8EFWTHCo8YbHh1MWxnPxJlSfbHOU
W/YTUvPqVPSFB0UVl8pADP7eAHMZFMhH8mHVhhzj0lyT5lJ1uslxOz7fBu5tKyMFMol67ZZQi+Wu
LvGdTPQZubWpag8Jh/Kw+L5EFFfa+B9UXfi1O/tbL77QCIKOwYKreiI67I7HseNp1hMIi34zwTFB
7G7+RioZ1EDMKfT7e9Wze2Y8/9cDY73oz4QiZ/u+I+RQo3KWddMUAPJuadJyCGT3sJHx4we4S7Y2
Fti39/kplq3mEt/zB1kKbRDF9A/6c5Fu0/q3uWSjN56iCK7E8JXbirOL7fxASBSnfBbncQPZRPoN
2m8BNcMOIfDFTQqxFmqL3kFaS2uKFONH5sohLhfAbMxGR3mRvOdPJDZK+Li7D31Tp8FjUbtDhl+S
PUwesurryaMcGoMBUgYFQXLjjQrnquZGvev5XGgff+Vlt61BnVu2a9yzkfZaaCC6SGY7I7whSx9x
lH2elrYiImOHN9TWYAciDgtfDkgOiF4BJ3l8g8iJq/OOtrvFKXLIV4NLEdPWEdBnPX5LPJ6k7CVj
JztJEerI5+phK5v0F5MLKKV8yM8InrmpHMwF0NCYGYXUHExmgOfC1yZtPuFzg2wM/o+PoA6tbDPw
mPILpfDT7ddX6MmZ4gE3f87XQhRdZVy18ClWrbhkHcg06gCOqVUe3l+HBjNNasmjrWzX9VpBBq0S
jcsM1nZ9BQeDoykx5pAlljwOb0i83hCjHQSSMljIwQvvEgaNZi5gYsC+7+WFu5TWf42rQWFT+F/Y
ytYMyJrt2jhzxkgJHRJtpze7muUOqFtpqOiWsAcEnV2Bh7KlWbsDokQUcbZAjVDNYQAqzR+w0haJ
19UcerqTeooj238VsQEgc4slMSQDrHMU1PFYjVJKSOKcrlYa8g1yV0DHe6qvfKZ9jMYDm9rde3a3
kS/cpDf7jr2ZOoADZEI9orhFpOCUvkWfxWMrjcwmGHils4Zm3DXGbTqMdeZl6FNlMfDk5ZCY2zHK
2yaQl+T67lJ4d+4HtBOh2kSJMeyIY9a/7Hm/QahPhy58miU4jNTXp5QRLgTLc11S4O3ZPLuTPKsC
Vtf3nKIlsmDwuX6Y+fzCOchxJHZJzNTe8JcUgNV5YJ3ZW2gFBLXCHJeSPisgGQ1FzYCj7OFXOfNZ
+TuC2y+d/T+kiUYVatZ3qc4EPa6de7cJdAZgIbmcivJt21GZ0gxZ99JYI1q5jGbXmB2B0UCYiolX
AHF9kGc8XkhIQeOx2xFyYsvbLIYRYyKkggoPaBRh52AJ+SZv0ZHz/y63FQ/351IiNliQbkVWRRq9
SalIV9lBIn/se2YwMpN38njAtAopeF+EU/1DvLNktysx3vG+wJLZI+60nuCRpUt7ukAyQuipyKVg
9tFvsSzwl7wQchGPRVBR6tRH5h8RrwrDvNTwO4MjfPDO8SJY+a/mhOywdiakbFH/tHWUYCMAOUeO
JkS6YQzdPFGnEJlDDFE7K3c8jwvETx5/oOCJAfvlNEJMozuPeefrqmCTyaWgpuBSwaOFMLQ5ALdt
y4jGZjCDp7sSRYhcLsYUHO1Zc7U1nlJBBuJ3vw4MICUKCY6o0eDRFOLF7rHspKstguAXvD6jhR4c
jcQGZLHKAKG49rMkh2kF3xl5XAibJiUrYzXuiyHV28PfLwoY75xKRRVH6+IVXQ/cyuda5HFokIaI
pYE0gNbi+1QN6bc3pNjxHRL4Q6Da8B/LKxii5QJBIQXqIeZ4ITIFG0yyGKXLwxc51NgdeiMUYzq+
DrmH3DbCQx4EQZS+yLjovIr5bnQ5Ql5mlSukbqwIhXVNHUe06vtAwo3L8kIpEabYo+vdm/kzxJn4
4DkUH707jLs5c2AXo+ULSemJ8yohMoVNGU3sMMY7kYevj6FwUemUJ2j/wxMSjSJ+fGO413x6ilaF
+sx42gjJZVvBO+GAvIxB9BBxIKnGt0+1zJdDrI2PfELwpiq/jdmeAlJz1NRC7adfaPzoBFJ+hbsq
XQbLRzSe5jCOP2SRccJ+EAYgFbaaIMSahWBRIw9IeiOwli5U1xzA9GtUjiQanUAb/lT+BOoGo9mA
c2fWzcb2KHraT5aCAIppUfmWxesQnIf5iyEUoo/CvYfJCTCrZZcnIYFEQOnfPexWyloELB7eaLt4
DPM1jz7ZpgTHRBDZyT3hzYtIhhthDAJPKw9bToxQc+nN9eVHcQKRfakz5KvDdUbNx3WuGadb4pLR
WbDk/EBgXK0vTjgSmUSMhiAlAZwMaQ7tME/F3EYcAlzh02ZEmKioU2sGT/ycQqCZkQ5nOYiJECGx
SXPy5EsA7J5+ASqKEEBxZf/Yvz2kKw4hGgmWQENQrKq1n+c/IoolIcNYmh6fCSZmREgWqDO14YrI
EvEphgZL9jaHcfZapJEK9S26FQTH9GGCUQ0zxxKTOmVMssjaKK5E6+m/WMeIaGijRCu6ysxNDsYz
vAwRXY4Jy7j5tCNIpnUi4bWTkFxqsJUBWpCRMzyI4Kf0T6fKjCr2YyFUFo1J5fY/E2DMBpv9gI5o
u+YhJdUSUJNMbaydFQrL40pMDenoNYgnMbYXU7bRQBlrzmZrmoVYduB8J5DRroadWrz0ntRGh5Rn
Ma7y/nPsLzkC0GPurXhn+/i7bvjaRSKVOAXKFdYXU/+FQLBHZH+8bdHH4inyZyLXUPQxQg4lBWLs
GmFql/Wl53EQ8cXAJYx6Aw1gm2In+jOmbFvrLLItCvPcoEz4vwUSeULCK5XZv8eRQSY9Xnu+E7Si
xmN65RwZzF4UgiK38Sg4vl+aSiIibHqbmrmFK6SKsTr7/TIJ8et/PTk5bcCdVzmjMCuXAZDq8Ugu
yCsau1OR48liZIfdSAymEFNQGONmSnNXDjYI1e3V0/TJm5+JaMaJhahCp8vOPJ5AVhvPV0gqmDFj
D7FGy45QB3BIpwdjeW5a67WbOIWVMM59SevQYVXiEYNjHcTEwfcO8Vto0YwTg9RaOyEV/Al5E0GF
ay6zRchY7DwEfg5jvUHA2IsIDwWVGVLA8z0TtyJWFypbMDVzTsMGbhthfSdb/2tteaoOirktra7g
LpD2R+7YP0TPGJNYGKnFNGeHI337cPUEAtEFzQEEoi31G2Dtsf+ZC7gYfsOU3TGzcDgUeZJylyYD
zpQhx0y9ITPVfodDt90qbBgcZdPi+IZgI6SHinam+JmPcL0170T6NAfCDxhIsief7MoqEybQzBZP
FC58aLMxRAmB63bFUmDHVwmufvAkaiK9A/nY12uAqxnwgX7g5aE180eBtrtBkUzulJIdPsgnBeU1
uvuj6aZimCXZjHzQazACvW1NLSH3JWlcGhoD8hYhwMBsVwyl2CGpAkx1nlNEBRgGNCdDTUJjS+g6
0ozbCoEGCTAyXvp0JnMrMebgyk3FJN50hrRs21Mvjsx/DAxipyYB3B7wON8YPosV2GbKBpd5nV5R
oOn4Ltm1PTEnjLlirV+Id1Xp/0GxUcUCuXebSSzejJfHeE9oKcep6BDprpUzobOLj9B/ThLlA+zy
2jTA3a35rrjEW/w+w/GY1TL3AVS91p3APA/DZlYCmuPttYWXvfcwvAPFU4yHsRLiJYICLTGt37yx
t/ts6xQ26nWorGr69arFnhl3nV3HPY8FNPKEdEZfOWlTaJcihHTB3aGHg4X49nltRFVcXRZBmNii
qeVdGgx2I5ESsERfG5HIl09rr2Z/4JaMWVstsxhpA4ArPGWJ25COW5gentuP05DY8Qg3CoQP2tn0
8N7eDpNFTV7T/gwFxyoY+6RirSn5AeXpnkgVobPQZxWUdrYCsxz4uA19dYFHf03eDHlAIuppla9I
XILKQuIwWJDXndka7QyjnnRfc8nLSPJ/ZG4xkwkLMW10wPuj6WXMzlREGLF7kM8uBlng4BGKf6uB
7hk576kQ2fx+2SM55xS2jJcEpbO3tD1pok9z9gvexxZMLAfP4tNk+mCIRR00lIIO246owQQscfww
cgr+0EAwV+MUuCbbqxMi1CdvjGbXh/CloShErIeYG2BCN254wswV6a4UElTunAZw6i8vye3GnW1D
YHU2BbyxYm4hB9/sH3PHVkywlcHQREQzFm3j9EEygAKFz0p3ZhiDxZzujVfaeyWTHZG8g4Tp/FuI
KlWAwHwdCTn0YoP/WrPkZA+3X+ghWGECBcncMPwRiwGGhFubQWVlbMDiFMcXTr1Eq8DYI/LvxVgA
BnERCMedF8OSV0Ki06FtESDvv7kdIEnkT4ZcKqQRBcuxs6h0BsuW5+ttzGbIiBD2CLJe8KlUA+4+
6giyYJhMyxnMyjWbHixpKkZ2iImiBZc7Hy1Qk9jkLUBms/9w5X7F32XohhhaPR0GMJSc0gj2kKmW
lA5iB15frTP2qGusXETRvKVgoaIARWexi2zB1IEbA1HB7ECiI5f/OiY3hxiNobE7NHOwaEA8xhtC
Y6IvanwaZecKoPQwDmPIelJx7J/LwwzGYu5gzPTBjqLyakYRm9CEVfXvFB0ILKWV7Y0f2fxeRJpO
6ab2w+WMfdho9szlkj7YfHhfmwLqtBHaLVLW3uSF8LKlIbKaRPphRvBjDSRbM5SZb4UUxoJbwYZE
7seQoYlqkCPGIjoDhasREAVF1je7bPQj6ly2DG5Rs+rWk8UO85IZidujrAZryf+awWVxQ5/7tsMO
QJjASHn5BI8rTMZSNiIYcRS00NjwjSPWW4XkOnWIO0MZR55FjIDgb9jGDqkee+5oitiUEZF7Q10r
1jAKPlAesFrmj5C28MAWMBHm7aCc2JIOmluysdwut0sDb3JG6a3430QogDlXdbZ+0qkYNVbNv+yG
LDNzuPzglZgSiVMY0lkgmVpS0N1tyHqxh+xDmEZO8qILPrTJU7EwB4vRIpvrW83cbxWgpOb8Sro4
9cTpo8Z1yM6c/Tz40oOMHlukw/BEMSC0oq0VQg0a2gz8vETiyDgcUULyuKCRCZCZTDnDEW7o23eE
7mEoogxh3EmaRJAeD7dv/xa3F+4Jdt0IkrRi7B6dlw+dtPvabZxCFYuMrRiVlzXm19kJV/sZ68BB
QeDXlwdE1mL/H0fntaQ4lkXRL1KEHDKvIAkJ4U0C+UIkZCKHHAIZvr7Wraienp6eNICuOWefbeA8
wZowILTNo2mN5J9mjpOUTY7MRpQJ3IwhDcr+hbdehfQfooX9Df+OhwHpYE64ETQhLL6Owymfn+ED
4GsHTMN9XzsJgw7nJabIJOF8NsONnNXZ6DHlamhdWE1CnrgUKjZBnsn2vBmY4PhnBuq5xwC1hL0x
tq/04oeXb7sFScY1dxCmwtDWThcflgKwuTijcPDAbOLyHf1cNvkSLjGH6FJZMc3r1xeO03sp5PMS
I0XsurZFUH+183wJg9wDHaEx1oHz1RmNGGGsX/Sdxmy4Yw+wpkzgXLbuic9JNZexXyCGgY21EOXs
sDRDRLd8jxi592GMqhBqIEW3hZ+otJTREsP7ejloeYsalY/wFh8OPUnkrcv1NJe+IQOCvoO70eqt
UrYnyJhH0wi1CvpJfZN3JsBfLIig6lnVRD5BeVCoGcwT9c+SMyV88sDAh7nPpvHd5kxGUQs1BcmW
F9N8kN8sIy0dXHRx1lTZPW/J14WucAauRLSFTV+Cro73f7apny5Q6cqwo6Y5xtMCHh7gZPkD8lIQ
I/ADcnAj1dnagCuRcbEbtqPfC8wrhp/yWGGbL+1f89fG62EcdsgLUwTy44S6YI9CIua8JyL2rm9Q
M0Q63Lun4hRAS6IrTcmFZwsw2GF4hkPCKVp+Cz9EHBUWmTpO5u8zY2O8c9ev0DibiFJpuK9SJNJw
njhsbZlcbVJ4ZUlYnXVQJ1zDvvuVeEnR6uLSnpuBcubVoPc1tiO4j2ctnRaHe72TMfMxth/Oj+un
9S9bfMQk9BgmSKiffrcU4Yfqu9g0mI68odnlZ2idOmSB4PWfNcpNzd1SrZ9NQNPa4IMh+l6A5lKZ
lnd1msQTGQpbE+qkcm7sc32ErIheil7XV2dP0pFZYYds8fTfZ7t0U94PFSkddT9rK3dofVnHaRVx
+bhrXd519HdRPO4+eyundHgPDjkEkUuVu5R5NNUS1qnQSDA/pBhW3Bz7pozZ96SHJ4djVj8p/5LO
7aWQ/wcXG0xtGljddMcAWCMnGuHX9gFYwXQUz1HmTkJ9oQFDAgbNE5p+btV7FP7vWSGzPTFx/EAg
F1WF6Blsbsbew0iEiTWpzxwB5JM+3bnhCKaLxf+2NykMLolxoSqERRo4l0FCheymJ5H5jpUHFVxH
ztKTPc2R3/vlARMJJmLc3nf2K1gF8yY3drGZOIiqi/HwKaXQyOcUhBTyjegzZ0wWqbvX+7dzjn9a
qFL2N1frTz/b1l8oJPcMwS+04PjNTpo5fmqLCDExjlRQfqhmfLj+I88ktfk1gwHH0lTgh4O/evoZ
z/VkfNPPW9CaXYIo7w21hFpnXl1lUqwzVwUlX6ZMHD6cJzQnP8YwVu9AlYxFOD/AOu44g4C1HjW8
N9rTZcMwc2nQ8QyiIKRmZJ7NNT3BoR5J0kqHxpPgqRejlabTovCn4H1Du9EKl4vXGVEAMxAHPMOU
zYt/PkxCdQyz9JR9Juz9M9iWWfggqZedM2BwUXlD5rbYdMe7FDWWOasRbb0w9Bu+QDAhzDykiQHZ
EHMmSC9ontYq/ae6Kuc1/o2E7NY3xoUc/NwjH/QADMFKGkX4bdHvBdX6rKcZvsu8fS4wbZqfeu5U
iNjomdoIFKwFLHpik+URCfplUXcuSSpKcoRA40cstPugkcZrDh6IgyY4gO0b+AIgyhdAJoLPX6YW
AOUixtLeGwy/C4LCLgtOPg/6B9xttLwT6F9uDB8Lmw6YWg+nqnyZPhPXRCLPmUL4Zki8EZ528//Y
acUUMah/EKTEvzgwjiXOFIZTEXUv9Gtgq1/BNwLvjVCpTfjw+soZDlg9fiAmMV8lM5kjwo/PgDay
HPx/9cYUZFUbljIh3YASdzQ6FrxaJMSYZsE9EgalNr8gCVBiPak+I1pSycWVJD4BFuuIC5qFhvWW
5agset5QsS5xPcaG6xOqXAQ1/+GD56zF5evtwJoU1T+GyNOCRJUFvsp+Mm0SYmcpYjiACGkIESPN
+FgFZCzgX/2Hiw716WPezeTv0q99mLUcV4wiaLsNp6blPaV7NoTJ5H1WYASiFCs2OW69IORYODCQ
po8EuXoEo505R5by9Jj4w1PgYl2AN+duOYDX4l1yq9amP/JJc18+IJwKs4oeEPAo7+QVxQU1xvKJ
p3PCGkfkkEzoKmdwkFuwN4L+GO0rm5QskoDPF6kLpUbn9D/croAMjKhdHOqj7/446Mvnf6JvO2tO
xkomQ7WE0guwH2oUuSGBQ1Noap90J9fB8JsenyJpl4nyqtgZyEYo43GL16dgEV+5JYqcIMWPggNI
++rvJjg6ANfXA8Cl2sunAl7ovmasiMfb2pryWQLr9dXqHSN36fc8iI86aTaa/yK8GHLtoVQ9tlX2
Z6zN7QOpIlnB7TGnpZji0AXRSLjsAwxdcGMeF59Ak6eXCL2DDDvOoiHlwifBZKMiL8+3ae6RgPmg
f/7C+HGj0J+NCPp8koXp1ez/Bekg8nlYy0/X2NvLFjMeh79KqrB5uWXAAlvkq5mZKMRg4YC8MbUD
n+shmDoHkQjfzJjJSKH+mBY3e9erv7bhZ/fiZjGvOPYd5jHxHwZDOokUpGvS4PKsIPoxTYNp+D2M
MBGgjgBDfXIttB4TBnG9mztt93hhVPK/r9JO6eFxgJ8C2h6noRGNG2yhAmltlb7Khl6pIc5lK7Rf
a40TeVt79SplBn/BylWroN6OTejNYLtTQxCAaoL+QMuJVXsCKDHhWROnRJbcwHgAwz3dh7lZMGsv
A4x99PcqUk5wE7uB0phhE87+oPSTrh9b9dxCasloAiEpsQvVFrdOxCrQBePxO0VZC62DgGbM7IZ7
HQdP6D6viXDEtGfZEDzP79Jt8RQwKIFeqIXknWo5hNhZTL9IrSH/KVp22sz4edT+a3dZ49N21JbD
Wd0fJXozff/cai5MN8jmFN1QLSbWWQ9oD/Mdlk/JqsCOtl92OPaoY/6eUmvikrfH2UyTia/aDcAu
YF0WCi4HRjYADKUUdH3Rcd7amQYMRQZugLsdvFw7RO5lA1J8f8Icxgd8fMi8Hf4PDdpz2WfUqXv8
ogSJJ+ocHINgUp2Fk2H/Zd3SpbGiBIW4MDf2nI7s8P76utL+dN0EzWMCa70DkhaejT+x7bx/bajf
+qqxx/HAvXwnbHBpvekKhlN1lw68NqiqmALs3reSJb0oQgS7wGGtDwpKc7J4XZNFtOjOquFOlxeq
JtAnhYoxm+uay76nQYEyHTP7tTcP2HEjbNsFeW2i/wb6bHQr5iPJE3MqNISWNbl86CDoexmlfs6Y
3XMg4prA+QUIw4XNvBt084EbT4Qx3CoDPcGB3XRQ72XSWmZ+xRhE2+vL5mg6wpofRXO8f87fjadC
cYEm/z6RkAplKmaAT9NrTa14QsEowXprfJyAH15tOoS46uVXDngIwRQ5+upzy/EWh+5+bxDDYD5l
XwKdOOudAVZE48MkvHUpa/u1GY+FxzSX4HxE+DKAdhu0axmjeiSa+ayDcvpLGuO2xuEBY1IMcVB9
4/nDKMBapotiwL+XxmZbSUF+NLZw6LlqR+AaA4bEKx0N1gatysb+xTwJNbOrT5UT4syPtDAwMCnD
EjnwiCBcnP+mvZDLPnmanrKSPAbj2lqeQqVj5DVMhCuaiphobw7r5220Z7enG5miKh77EVxcLh3X
jsdREZ608a7EKZU2UeGliHkVjEQRGocKkXqGifkvgl1oPPP9KvUsZoFomCg8fRxQcNFots1PxAAO
ZOa9VWymjsrJzLz3Fw7KuKgzP8Fpg1knqN0roAoVmU7If8gsrV11qSmedcDEGwq8CyKbC+pe9k0g
C+QB5mEWTKPvCIzoPRmlc4XB+psnnjCm5gOdICuavAJdiBRHO4MTsNlRLVBnMwSkHx1YgBrsu2j6
vkVThE/MXtBbzV+YswH88YKESBreHQ0qfJvwcl5zEd8uYBIgN8yhHIA3hIcggdyuXzb5u20AZ6dZ
cMFYcIxEpCJQW+WDNWMdXfxKNwaDEQPYYUUbwZVJqSDwkeOFsUrEI3huPqqDyyNzDMSTJKaCCgFU
YFsytegwl82smncLiEzMyeVFFEqrjrC0CSZoT8Z48DQdiQoHy2FGkOQMr/KDte/MaRt73bqcJ6d4
G3/hsQb5PEAtBJ5HK1v/GQRWPcN3Mh1w2TkrftdjNhd8MAmVtgk1EWkosjF5a2GdTTNMiS6hXTr1
YU+8ItncxwKihsvSbgMiB54L1UC0aB55o5DOKQ8rpxKZ610UGPVcXnDBV+NMCdCgm/9J2q+w1JaK
FjSpY6CHV7wUxgvHNwbIz8lDD1II2thMIqR6/Vg+dBqYMS8IHelfvqP5CozV2aJpeGMWODu2gAMz
9jgqbZqkas4yZzA/6/dbqouJlK9LBqRwMoXQJcExx+ZkKS0Gs5cpvhpM54D+V/0ty7m9AwOTxqUl
FK4iP6EhFyb7Yybw8SvVxVdCTm8fe68y4Rz5beUIGQVMwRPlXDLG+MZgMDRLSfmYUm3yYvI7l/tF
OC7q+O4+luXAPWvPjffyxYyCefQM8658p0DdfZPzbsAsprrnUKMYvRH1PaVXLNHxgmDkPLtolrM4
UDPwDD4OG+vJEEw6mxLbqCDZc4Eud8aEoUTbye39w6mGrAZnp8dKJseEjZlNJUtAJVhGbZmvnCTg
ZAIFkJSDcLpqRE2LBGnds+ObHz6Nj5Bz2ycxiLY6AaWzIaF6d9jzDC5yT8AJYk7afbHrm8kI2QO0
OYlAS86BAytjXIb2Wlu3N3slLKt4/sSb87pLGBvKZZNa35U1y1onfs5ySG4JfrhwEoj24KIUJIZu
GmUuNYGJruPpXijCkMEq+LS/qMNhlJwl4mLr5SgGw/7GZhNXubmEHOKm/6WWKI6lI5uTdarE10eJ
g0y0Vi7XS+Nh8D0cZPdh/hbI9Lv41BtgW5pTViBA1PrE2OeOwYS4/El/iRqXLjliT6/JgoarWieD
L8FBj5dxrrR5JwvzD3gAJNRB0/i8hGnP20QEjzmM7Au3msSkc39A5/xRRyEQFtRG6KJ4L6FSjBwN
bavij1SHkHXog/YJx5EvHSdChjDg72wrOKWsKtQRL/Kf6g1Of0iQcFrHUsmWnBLhNEJrll7jpCQg
2sJokZ5g9UJW+Zho0NfvYhyOU0Rphv1niT6+SSaCuogi7gXSAUwbQU9sxtmLxLIWbzmXd9wUhK08
f+2R279n2rDjulZkABZ0nabH+wPZ0p57CfX+c9Nefvp4q0MHgbfH/SyE4B8mQb78mDZUtdAW2SBV
OyWANx5CGx4k7qSDqEqBIrLIS0+sNFYXiwiadI+RcqATcaO4lNSMwLX/tcw205c6Sc2Rr+vimElp
UV1zWxFWkyGyhd0LYkq87tMFiWYRCd2j9V4R7ZbHflH6eecrpf+CokS4buLjfVxPWrpS+QsGet77
NJjMQJzkcEnCNxIUAzPsbJEhrsKC71oyEARlTCufMYlS+KMtLE/mevAuKSFwWwF+BVhFjprOupvF
E6E7NCCEG75Ue8Xg1BQHWGptDQcT8SCBUUaiCxe65b3851VO1xJRwCouJPlWU9zYe1OLYTPPSE76
fnv9Nr7TrXKyIPpM5oiYzbt2z37PZ+AHBoI9HGSSUVT6vw9j+3K8OH1fm4W6h/TtlVvooALxYYDC
ONpwZ9n4RMXEbLUgM4E6PJqpiJnxjAOdZ24CO+Vqwo5OJzIwae7GwLWIk8G5Uh5JeWtzIROjtn1s
SSrAhRHTZ/QKn8mjOwjRMRFL07N0aGcpX8JB/EFe2G7w71HQfCfrCmcSzrwrprt6DJcLp1+EesNS
r30NOWKSzB8YNApfeOVn9FpzzC5w+xLMd1a01C+H4isrQoWDZgG0Q68MOpxBy8oFH58r3QyMxsS0
eEeE72cn2w6RvrcY/1eq8jvuHNW6hSYNzRfkjPxrGo3Eiy0Rq8lNnm9GfkSfzp9mqbr1kj5v8TYI
Dz5JGFV83EzfK9Is2orw6NGNT1u6eL/0isQKbdE2TwaTzFG837A+GOxlEbsfzMN3VC3svGyJf5cJ
k8JuXAvVJWSeap2+p5UGJR89uPz0IDkwhCSQG532a5tdjg6eFepnkX+hFEnVuQovjHDra5ZOBLvx
MYd1Bq1hW9jYQwq0+Y3f2CdQ++9Luhv1HnnHveGnVDQRxU2GeAo6M983TaeVTrxLqG81ZsFqWH5E
b0coCVc2hNizQiqBM0ypOSjYWw97q3Fd+BI3gOC8ZTY+WTUUB2WaCdWE9ZhCY+vu+cfNL8vW9BOI
87f3cwxBAyoBxbhXSjtOoUJ4e+RIT6UZdxSEKwOjt6zAXwh6Fq8/Xy4yw7PB9QE3uXcWbO6jEs1E
mTpgpn2+rDj/xuYPGRhX7cdaDevRMgGViAFKkZoiTW2hyuyeObOzT7y4gPYDgSfTD6Jo5mYpDNZq
+n6vCzwmqY0W2PUO9IoiXQOkuZtCS4a0DX8acbZFXPUKnq0KAvcgYq5g9PrzyI82q2cYwtbGwvBs
SQtVXjaInJit2df8PcubAGOEn88DZewTOzMcTSyHDs5AagghIfmSfoG61atxVDuvKGYjHQcgj14Y
TbBueTneDO+wzMjS/iFIo9WIxBjL5ixuDrr5DYY+RHPCMygDY/zdr8nHMRS3GqYGt3IXlNbGZHIB
1TXpxi9pCz6glxhkonAMhapEvesHRJEQt8Ku8rpsKamHEXKZavsBTOCt4IcET4KMsioYGDPLLrFU
WLhlFpJhkq3rrd0shtdXBsZoh5qwruFwx23zTGb8u9il+SF53Z5k5cIQBx0tt7l+NqDxVXfT3HY/
L5gSdNY1GiiEc9FmpM2Hz/co2aZrrln5AtVCqKXo0PiF8kxbwWb3eYJ+zQD9qC7kTY7xht/BP7jp
U9J7l/ICJihGN49ZaXivOfWgwHMbxjKRWy9I5Y18KIkMV19rXPzwsGIPEfnNBgN7ft6MGU0KI9Uv
oQx5rBtuyrH5mLRdKKlzBdtK/4MliLBYtdeIqXCjZpYN1nbvmO8DfH8XKyPyR4owKVLPf4vPdjgn
f/VfS8bzaw5hFCKJKH/1GPAYxuTrpEuupW5UOmPy06l4tphrmQyFTpQJ7KIRFpk7W8XpT/FGcwV8
7eECN3KIJ1t+LxO7L3o+oPjJZes0gsjW7kkxaYm7eIDbOZDIYRmsISj7F2q6HAITTDfqkqnREYNp
o7GiH3rsGQl56lXocQTdEz+DjdUJGSyz6o8TLY3DaUGHIfgUyGFOPAoEGfMKMB2cHp8+I7T5FwDx
GyPhiWTzCzba1ZLc2lh15PugTOnTpC586r8dFiRA7cVf/ybxUptjJmR8VgXtCJU7hMy6Eq59Ouj/
zUSchviR7obc6/x5QyJn5VPzxgEqcbRx2EQ8YoqteoO4KXtdwZBxgX8zKscDAFRc0DkaecEBjIKt
wVMb2zOtcbOf9/1DgA+NMFjikyIokJmnX/y6mlwY3M9I5BsbvyiLfQ7ittq84b6OZpfYSxm80vku
cKKtcagT7fmWb/rc5CVZ8viZNziR7AaS94I37Le/eBodR0Jh8x5DqcJEfKKsuL00eGgX7mj9hlEY
fGHdjYEPfK6Rr/KLgtwjEAYq6EaIj9r54xcMM+nHci98hvvC56Hgowbf5Nj76pkA3Uyj5pQRoTJD
9SiJGET1wZXeAKelpUK3VsHZIuvKN/DUw3f/zIA9GsMtex/SBo8nchqcYcnCfGMz33sS08RlwrV3
gIcyr3+pBzDJbCcx0Dh1ywyL6OrLws376emvyWgJHwq+gIFOmJnq17sTkSlXBRtXdNDdFsHNG6L7
lXrsIxwJFtWw7dbahvl39x4rg5idPvkMe/dxx9fijZY/dpTJzPBSNYgHWArmlCna19OtUHcqX/F9
1PxQsVl3/bHt8DrdaoPQRVMw5TG+5oCdmE8vkDKzctNbMcwjgn6Zl0TDDH0wwz4+7OKx+cBvhAoH
C69cirh2spx8EQmdYYLGWFRkggttefVLGXFkyPmwPU2FlVvSEfJtljM6wk0K8+oQ4fur+fxIzd5H
71VDm6odaizXofTDr2NAoV2xzcxeaKyQyrFfVKw+nwH1h/o1QomPKPsDU6i2eYtk3ngKejsalm0J
PsjLorrl1N63V2KM+iOi6wMmR1Y/HVDgVEE047Cx1vgKQVJRL7BZzlLrZMqcsu1GAkmNtO6HGw/8
LcGjHTY+HBpoKQ93JLvJQnp7CtRyX1m9vI2zSRyTAew8qdzSJtvpSousaBwro93TDMDhXpwAw7g9
dctGpI8MpdeCyCjZ5l3+IJQnx5IPm+qWqu4dzd66w9g05hopHbPCWPQuNxyvFRDdKNA739T9J4DN
Zdg3+Ve9YBKDLOsIOQZzoNPlahEsAXYPGwSDHRDgv/KblPJvJAIt9+I3owwGOjBXLD7XKZgSfqWE
CzWqV6P7B+SIfZnOHJM+pnXy+HV9tV6SwTQeuBI0RjWsPDwWaryfOFGSMX6IOqZmm+cNhFhZy5yc
AJIKGVhBsiqVCfb+TBJ9HXLUQQfsLMYJlh1c5KonX5/1eJd5FSyykC+Cq68uMQWHTRaZGCwbWCUx
uLCH3+wRKhbhJsdeg4kLbxAf92JjEYTMudCz+RvCvtbFnt7LZnilbhtSGUeACnjiIEjzWK/xrwEk
iYgTrRhp9K6KmpeMJwmPFbQRMPxodz4jaoRJjZVTPaWfemDmUsKLVw9pvlDLH6z8s97VGohqAmYE
e7Z+of4wX5sac9NNj8ywyz8SaHT4XP8xLe29JCwdWIgYEhGt7b431gyHw/mOQoU72ruAZk7hD4kp
+KmZEm0eMlYPFTtUz3gw4rrVr7LUlUazT+kolZsa3xnIjfvCIRr2dHvm0WWQR6/2VuKEZcWvmZS8
8lN1ORvsCx0rUGt0mcldUJAfMlrG+aIGOov6TfUK09rlHxrSWZm/DTPJ3pu0aEiDs5B5O8V8NGuU
U45rtKtApCQHEc+tWHRwYB6AK8c0PT9Vd6AYwq0gwzsA3Mtc5/hcpNk5Su4v7Tpw9zZrjkkclCHV
vbxRupWwkZAOBZzNaE2n8cH8qCNBYsIKZFv+D1VaMhrkDarHBJcK3TEBf7BEHWY0mVMoto5Bs0gc
LwZDA95fS+Rcgzeavl9TIlMkNWjgG8DXwzXzl+EiwDSFBGzAxi2hd9nTTJ9QphYXMD6JMwZNAp08
tYPBT4QNgaO57eI0EFBsAyrQwaDHy+CNwbqYPJ5uU3sv0lGWQJ45Ernypwj6U8PKfAY1zm5fj1MK
RPtaJlc4I0C2TJAdwu1EtjqqhmEsPVFBownHcYlBOibG/F6mqhyxsTR5ohHP4ethHVD56WMFesOn
VpEM+AU9R93xUcAhYTt/wv+A5CuMK2waR3jQ+SCShGkNgnyRXiOSWkYyLJ6pjZ8S9Cyq9HjMjOjJ
1l/wbseT7pe+k2E4fqncI2BOEB+EdpaTooH4BZ/yCnMDyj70LjdCSUkXIJ7LW1/iDLuub6r18zYx
foGyTCX+o30mLjzEN0R36DovMMMGl7qDTa4aJAlYsZEf93MbGzWsM47S4DxxgW0/W7YceGZxCaMF
a8mAWX+w2iBOvKqkpxYWI0+Nnd6El7X9XrObPlfcjD3taK35qRjJwuvGGWdXNMdRfkLKFD2WvHr7
+lxhUMrMOsz8uBsTTs2tgbh1bkIn3+q/dnfLwWngMVOYng2CGOADVD89d3kCTkScxKSM702Gr+IO
Q2GTnJVpRjYrT8rAg6OOZzlXiI8oSgfE7Yxxlv1GI+ZX8AQseu3jxZ4/ECRPJKjCkHRIxGt3ESx9
UEs1qJ/rijML4fnzXAH50geU6nv80uChW0B6j+OjZRil7Qd0MQzof9KT1/0RE9oyjgytM08bYIQK
DHc2LAjSI04joIiHRhBp9qbQwMpoHAEdkxrrxp7cdXNjsYKUg3QJYd8knxMfRo8x5fZDsi9+NHU/
ldfxlXGtzaQmxTnISbpNUmwfFJrv9Et5Q9ej2yq36e5VEjL2HXWBdRbq0Xqnv5zmtdIsrymw4gRy
H60z/Iq9B1N2PVC7Taqvnumqtc9JPOMepPrqSi87cIZix7JCbYzXCqjxRiJaace3crtMaE0uhNUA
0HAP4UYAOEmWMPOxnUbaxK4kk6zz9qorVGACoEngdvEhgOvTX/kxHckt9+2rAXePcLFnNcv0namL
E88wxunNOkcHdtQFQxYSojYfH8uDEt7Kx6+nIkubSRazVe5iH9MX1Az8AXEhHgCKKRDOkj9ba47p
8dSc9BsERzw/CPt8IAgNcErBU2ZGpUygMpTus/JVbPXLuNoIx3zN7Rd2NceyRBzS/uer+0321TI2
J90+YjhihEYXyvBKLq42PbdI5V+wDovvHqiR6DXE7hCOmEjisHZoZKa67mORHEeaa/EZHmvSaYfC
15MVnX+NABXu7IJ7Vz4O2ao1lheqwWIfJ/iP3RWssrCr0hyTZYe7hyzNsrUk3J2grSJDHcaVeRph
ZuXioQTLD22pzaSZNukgsIL1Z6nNzB6+D2Nn36pxlYD7sTZZs/Ama5gYDbzCWY5TKDfPlCoilX9M
LGKo9KhWKZCMwmPOYiVXncAz+ItT7sUWvjarO7j8qsx7DoxRoWpNYPkt2H02Gqtjfmoc+PLAqhmD
OTeb52gI7x/0LTdsRtKHa0CCEUMTER3BUB/ZBxcCUnYFOe/kF4eMm7F4c+o9MH4oYd8uwHCyq0wm
GjMtcI/lY1peSVDFw8j9n1fCWjn01UQDZocgAE929l8WLzG20qsxzg2Pa78tD2QOwoBTZJdccPoO
gHgkFxTDuDt7lYym4404CRllvhx1t0I69apvGHMjwHW71p2B0iOl88mQasZsy2yJXdDqRX3YYjaU
hC/I/nT/WnvLcQDPoDPYE2tPJc/JjpKlnzMf7NrzB0kyns6hSqJalzppCVa9bKtZJ20vkv+mX4aZ
1RmTV+Ix1CN2qZh0idASaMKbyySUEH1xi58FzMPHxo79pJikwwEvcyJVab3XlEK0+k0AUmQuhl+e
ZoM9Br1OEz6Z4mFdM05O5PzU2AZAFIF08FjnMHbfYUSMOubO0KxA6c8wEmpjiQsj9YMW2hfnuZNe
oVD1IQ0Zv8/KKOz7LUFrR4nT4D8rnXYpvZp8qHkAjP3q5+y36qpyHh6tjhJgWimToZhHixRiiDyO
k32try1CFNUVg36qFV7oUXjT2Awrracw5a7whbzAyYVWiDgIjluP0GYt5PpoicE3EVAGwxnJP743
ybjF8OXeb/GD7xB0CZdBIHNzy9VMzAduq9YM+DmgBcW94MihQpbRjxRvn2vtKP/kP9pjkv2Aymc+
zBu4+4F93YOFNX8MrTSfQVRIKgauH5LfQV6qgsf6vY0GRz5wy0HKbq+FwJetX1YCHyEOnvU02YAd
Q4tG1PQ82hAAQrE+aXF9Xit/FaVDSweAAWJM7fsxx38YeAAggmnDwDrpyL8Gcnj3nxNMYSgOqBvU
hfnbtm72QcfMtHGsChxswE0LK1L0Kj7uTNNB/Fd66MblESrZPWyrxRP+2UEKI/PMSE5f5BfXWNBk
6jjTZCZumZgXCSMYoX4Thqx7r/cDLzB0hAckpJQEAvg0pEiUPzDGqILRr+1ThyJUGI5wByyCVcAe
+cNalotK58+c8UGBLy3Du8sZ1sC4v9LD1N/6mlHB9/692PMvfawSsJIEpsBNi7tlT7uIrYgQnoqr
A7OPFt/DcYwLIska0AVqF9exFSbR/wn7II6gaGFOCcxic/QMMix32Knh7Tzn3wX8vmu72zNmrCc8
RqEVMSunZfbfhwlvMvHrMaP1HJ094zmoz9BO07P+xTL03lOVBprUm/E9nu0wjHp886D0sT+zz/eN
TglJ5ZW6hP38lm8v/HVoXlMR4rPAj4R0U5BOvlbC4h5O1CQDNaGdUg8zH8BVErme1aTevdhn0IKw
zooNh6QzrzrsHtMB2vh4A1oz3ozAXBaL6yhcLRbYxaAVgRUHxsuzEADeXXJEJPNrOuoJrvDpjCYl
3Rt7e0f1XozvuVe4MxyHGE5B55m47SYB75j84EWCiJYBozv76ewrJu/1JB2/4UgYV3k8IcvZ5ZKn
d2K453UUP87shR/xpPjmMzcDCN7wOUZEtCPyRwQfkTahP3wwzlOTihK9k1flw6/lYISF47Qbxo7G
qQUGeX55b5gNi8+aT2i6uReTDYc3TJLFk9yZYzXRdb+alDRCFlmO5ImRCc10mfdCTlm5iroxWc3P
Hm8nydHowkhOa2nB8Pe/9i32fWesJnj7HKDk4TGVPrA4oIZgYDbiq+NbCpvH2Dxa/5NAmgq4XbC0
vvjwvRQ3ORb99GG6yRNSyKbG8WfOLDu/4py0tNGaTOXLZJRvqxTrzUlPZdpNqmKeYnvBJly+4X2x
6wpORRjwKTCiW2aL0WsSIf5Eg0/dZ89fl21SALhOe+XP6HAulm6lckixKFFQcfHutanarDML6yVW
GFlxyAnh1tRE4GxSFYFCAIsHeisO9w8nhW9FlF+UwxLBCXCdHdQDIFXuKODRa6zkQRkroMty9YEr
32MJBduZGc7L9KUVU8mgAywu4HVO+B3M+ZWHN3y9LugVLxK4LmkO3NQBKyX3JHo/FpDpECxnmZhb
5PLaAtrN8azjrCUE0Hu9oZVCOFIhaWVPX42cZ7FWZRKQ8Ieg4E4Tov78tmGeOATNxR9dTlK66Fkb
ogrsu1sP8wbrO7hasSnOHB0dYD8tWYIsOf0bIK5iHvqwzjFlZ+S/NJ+B6Cvsk1WvYZjCHIes2mVe
bBta4fxx1XkwSkjtywVotn9IkNoglxCuUs2wnfXAzDl2svpgVIfnYyGIm+TvwEuyUMSQr4UomBI4
Ryq64xQ8UieNzdHiYXDUSGH5txpbkU+XQxeGMeRlTUNgeXvOsW+9nEczng1E70e237+lu/AnpJXh
Szufk5IpqKibuZrwwsJ4jEN0l3zHK88LLs9vDsM1FolwhwMwBRB/aoUvEj2wWvaCgA8Jxfv+ct6L
TAAelDjMaPz5iZe1h/JuIQ5bCMeCIUr1jqDdo1rf0yJEuBeCv9LS73tfwQ1nlXzDcwU/nMDofbbr
N1Uv7xkzwAcwBAmtKXbO/DQ8JTm+PyH3HPrcsCAbYpgrpMfRxs1eiMg2T7zMU0e5UiDgWPHYKMdR
6T+Ab7kMmcA8drQRGxqDehJofr5BrsuFTR4POBvJGPN0BVccBY4QZ3/CesH/Fr+M+XUqcBjhzxi5
jx2zjz++KGT3yeOAV+3tQTF5za4SQswWYDCfyX6PdwH/yC8SHwR/M69cNqhhv4EnFvy8cmLzpqfw
ntm6vG6KN3Bq3t94lWIH8QG84koSLpaVxRdjUsR3ZnBRxJc1C45K3o24CeuJ1nodOMt3pftJfE9c
NhJkOPEjH/+zj2c4zQGhlJNWOCZVgvCQu7anf32wIp6ssvCKDxE0NOBYSmAu32GZ3hp+JXnHgYWN
oRfsxQsbXVFJLrY216l4wpqDk5lw9eL3MI68LiohbPBMn4sZ2j5YKQoGPrTZ/ooJAYtjBu/HY7/E
3nbV768PRz2sIqLC55T+6xwzUigs4d5KJtc9uqLgz+pm0UL8iPwAKrDcZjMtfHPJ/HGTTKNZwHUt
llMtSFjUAs34e3QqxyueLyLVvBuvUR5DAkVZ+eaJ9P+5oNG0W9+In10Pv7fhPHRjc4kSRYKMieFP
4m2J0zB4Gtn3HgIt5B7+LhgM/PygOYDHsnPKRT65Bu11z46kjO3EeIfShk6ycv8uDv+OeQC1yyrI
Dzwgn2+G1ETYcsCG4fv4IXs2P2tBH2/VEmU7a0jg+xGkfCQrCIVbFjFe/0m35438bWGJgYAfr5ev
a+J/M7C6mohS0p2Q3wb8lGAFZi1+4gqmwf/fG7CQY/ZQ9K0Q20KqInNzhdkdjJQ/Ueiwy3Ws68bF
VYEg4vfbYYX56RNCBMC6ZjvFteDc/ROCSo6wRBzGLF+x7vnkKb32F90JkInF4y0vYkElDP+YrYef
lcZr54vg+4tnz3LiTkWWM8zwSzmCjuA4ywNFAwFM5r8Qvt2YoPwj6cyWFUW2MPxERKCoyG0ms4gI
zjeEbhVnEZzw6fvL6uhzooeqXSpC5sp/9CIH4FXio+HtHKVeYQlhen4p9iIX9+W6B08iLNPm8PlB
Sl4MmxaimCnge1+7S+ZW+TiT/TumYfh1SPI7orMvDpO7cyApw5yV10GhD8zH4LW88t/bL/9GABSH
y4s5uXYfdus4ATbhWvzAK5ZXlP9+Z1lrPkevLtXA9KVJnQequzrY8D+tx/zt9wi4CnQGJEo6wbnP
Q/01sUCRG8ySz/herWBcRdNNAN2ae2QeR+CzVQ5XRbGHnLBo8K2rafCAw5q7l3uVTBpmXsz5A7HJ
eXq/c/SMyhZ/cjUM3LImxhFcl2c1ZV0O2JLAk5xED+ZzYH03doj3FyWVgqNXdiRolGkQ9ZKgtFRR
TSwAXEKYIXOwLsntfKc6hbYZUCrznO+z5wDRtpDJE4WO+4Kh00iMLV0JUySsgwPpp+N9kfksz5BS
qj+KuXerJK653Ge/97C+DH/Ir7ekXfwDXKjKWD2jITJTHkKZflogAmntvuyEYEB1REZSy4dFHEfM
3UMsFqdoRsAnYxANp/cNB4yt2bEz4unMIkCzixdxVXol4621HI+PGxAVWh8JJuadfoSU0uE4Xmui
szXuzt/LpV/LeURxHH7jatVgHgbLuF9RqQ3q2n5SX3f3FBVgRLd03fPv1B5eR3iUxwMiQ1TwjkZG
ixOaNDqhFp/SJcjw3Awyms7tvfkR225yz21mLXYfzuf+iRO6EeAYNA9KDXRDYo1jFEsvUixyeYpj
oP6GR9Yeb3ucS2fWEdvXw9/v/djx2ttP8oP2U2Vf2ou21Sf+wW6IdpNDfLlKuK3JQ/hKHKOyxL8B
YRu1xkBhMtGsAZhIrgU3Ojtp/bz58LrpKbfbxNQDlVA9BQy3wRrOmRTgemlhxoLoGc6DwLXEkFmV
QYCVm6XzE49eU27FN789CAgWYWl8OJNLdnLJ8/DVintlRy+pG3hwCCeEWJOToMtcwgwjLpy5W6yV
HMlY9BUPh76E9YsnRye+qeRnmTBphW6JUe29GAFUex57IdsswF5IDAVwGmpMcgdH6XkXME0UdHUh
gubicypUQiIUm/xut94VqDZrlJy6AgQfIYzu2UHQ+9jVlHbyKa4surCZSC6HC5VnYKiMG1WR1DPt
73dA+vfkIVSz8jAflugS/o4IlUKDG/EAT75CCck1IbcItSfGLTTyNiJXKPumFqOhTj1oX/cMqldo
UhktOIiw9eB4a4uR22EHLgj0mLAnqHliopa8o/h4LpFXiwc6CKJvJuTaoAyDvwCVGbbMMRMia25F
tuLyvUm/A74GNTC1Ng9WCkAebmz+zxWPgxHdGleSF4KUDYPLxQxmT+5nh68HYSb4tH8qIhpmLBeE
vrN7YWoPFNlFMJINz4DiiABnjgYccQt/c/Y3+FbZ3Vv+JH+IYAcOoB5R9qwPGwxLPi4sxrGsGE8C
phcvVUsQNyEEEbHRVIPBn6HSfQBdYEcGWuaiNQKRA9S8MS8OfEpSqSeFmKgwTcbnB178wkmZx9hS
Xe6Nzocloj9Ju060ZBPYy5uzfsZXrEALDXaI4JiauhL0A8ggr06P8AiEvI1LU8uB2ebpPTrOtZPq
Z7f14pv4Ov3LslfMWPGrg6sZK4RYRL5uv333jK3G9ric3JcgcDDYSn+N/JW7i1nmSOgMSRewjCJf
L4bIrJl21RR9c9n+7nKHb7dsSS9laEZxD6M9Up9fxcrl3pDmrmPsXjjxGzYhjFw3XIcQfKnmgL29
cUYVhKHZEyZsskuJ4aYtUEeRd5iTT4R7k223JLXp03J1TVmBGbOIZnnIibKiFj+hiZE54OHyLNIx
1DekDg/kGKOwO7glddVzNr+hsl2NCQ59Rqj/FwuqgKgwYuufUPTBEDtsXYPK58eGO0UR19haFUiC
Iz96ue2ROdXQLXRDtZByGxhBJ+H0g2wsZVUhwpAXZPwWaHMwxSKJS1HR3tNaZVed3PQ933GPBocc
gw9gk4bx0xi+Q9xqiBHszks639n6yEY7Y7dPCM/3Xm6jufoxwqxqIMG0f/GFprpb+KBQGqEgIrRO
0nmPjXyA++v1HGmWzbpopDobj+7Wy2Nr9yJppoi6VtJ6uG/OR3Vi6tMWqV4fFNrTghOYiSf2YOdv
ZrJ/my7TFjNrX42tAywYYkIf/Ka/HmE/uojVmZCvHwYaLSMw+JeRJZu+QHZ0z+579U+uRkRu/Xsu
0q8gAuMsae/pt0QErdie3AhBaqNQyaLoOesTMGGH/+xdpsgooaUOgx06XFcxVGM37NN36RjKHIzX
ZIYWGREIKlRKCOk93uEZ4nEhwL94rKxu2Gtnt/b6h45Nsq6oEXzSmtPVFADWfejlInNuvJlMvnNI
uSkw+u6NLh33NGIuEpzw13/nHEpAFIOa4f26u2STTdshyYfGsF64IvzF4EFF2FVm6uQy0eTOlLX7
WVSkWy7Ni4g/9vw3ppenJUUov8OQYyzxh3ZDT981a0Qx4hQEWgI21Z5n4WO5xl/UMHNQa0Mkad9d
/2ZrFIDEYDLfVVj6esLRF2f6Isb6oiYQiiyiixt9mfMJhMfipEqD6ifZRybxnLwdHgFmY/YqkBK7
k2nTp5Mfpz0FLHzsFm+v631oZKpDogvdNmuzOcU0TF9W7XQp8D775vhLzxmSpCb+nBBDbfXgQLRk
LVLv1g2bJRIY7Rr0X8NqDjvF0acLWSJ37L5J6RzJfkOuF3yo3LXi2r7eEaEHF/Fu01righ9w6/Nc
Fw5JvJ9hGzrGb6+VV5yz3M92G9YXbD2EDuaEu3CwTfOkxFjInO2xPJ3xRHueIMfzkVV8II8IIxr9
lBvuElcz0ISol6n8KfrWeXA7Nmt/oNYutyOb2agbjQjmcFjUgH3994YTW0BSExV/UFjgnXZS4BD4
941/Cbdj7SJnzlJC8ZWrJjSVm+Upo3YCNUcUpynNr3NE04ZSDUbA36XAEYz3jKEcP+VmxEdhf6Qu
UbhtPjGzgkZu7fToNDu4AjKmAOpQc+4oxzUYGT0QUDQikl3gOgXWzRO6ITT6GNgJpurjY1Y38OVR
I0TXwpF2UfKTUpHEayZAP7v0nUZkzlL8ebAJKsPjYf/VtmNIkjdIWBs3pngJP3McD69G8gvnah6+
4XUT8XUSq/hTcpSOT5nhcLULNLnpNruMGT0Wmcwu0j8M/QHt4eCj9pTEVhWAQpJKVO6j5XkCfjg4
iM48U6+F+VKUaMpW/mtOxghpKkxQ8uYxm66yvRYgquw7bRKNJOQqiOx7SpmXIWPKsYGddqevCC8O
RVLG3uEkE1VOd/X3Ow2THv3ikqKU7hjKCYatJR04u8EUzv0ss898374KmtFBaO39Z+4XLUkVQi3G
exyBgg6laAnRO79wp6j9Mq5JnxisjSkPG3gqtd43QjBo06NoD6hSZceSJNFa9km/S1BRsXMgVdpy
dUCJaxRGtnV3/asbnkgvX/K8/pwyfpHNBnchYmtP00/J1SVoVu6f0958rwuAYBZLyx7LECyS38bV
tW+c/oCZ9cHxILh8d3sKAvzbx1Ppb2fPm/uE9ZN3Ffv6JrWpckxi0xwVBju+7DLct/BtpT1rQvyv
VN7ftmpmIR2wPxzc/jgaJeM2kNzbAZMeswShgTPEHpg09En8pWaCWBDVFA10MmGYVHY7JYe2lHtq
hTCNkU7pwhFLoiRgCO6KoTsacXifTIajDwoVBuRTgoP2R6hkGQBwDOHOyON4updFdRL4Fo1rWvBk
MG4rWRabkqyI26CQTycjscdy4GIXQSM1aDa3qZagLs66ZdoquCzPaVZiVCxXnAq46q/NGBJlVpvg
7be/0r5ixEXj+HTN2ivu9vantjx6DntYhQ9D+NaNwvM1u/3kby1txp/ktf2akyoX/ODQH/WVz2EX
p/AUTSNKK1W4lM+Bsgj3eTnXZZlq3o+YMYuK0dlHdfccbuSUacPXYt4j00zlhp0k59czwO5pnnTs
1wJ9Yx7Q12R4zz2SLw9xNWesix9nBR00DrXynv+UMuaQsgxPfsir0fJwk9YSFa8panViUwbP1ogs
UAwibKwP3+em5Ml0pvEjiJZvhgMIkb8C3eI5OgELnBwc2M1TgMDfdgehHlt3jxh3zEXD0I3oijgP
6Eyp+IAtx8GWhAov5VV10E8fnHrR+BYxyjTOwE8Qow7hcD33h3WT49Xi64Qq6QGLBP7SCuGJbJmD
Zfjp+722raF9ReG+BkT+3Rx+E/kIvv4ioOowvvb/3jfnAmf1cz7Ibw9OF4UOQmL+emLnl/WHk/l8
eVOZTKwlj5ATDlNksUN8qAZA4D1Q0UISnoAVUEFaExLW/x8NvwALyH5Q7WDgZMI2s+sC8NpUrC4p
hSbOSX15seyEupzsLwFXI6uLtrKILCgKrXjUIFNgV0WxQHEDuyNebQdBLYuVlYxpBoqgQTg5E4It
9ndWWaT6cD43L09zB2l7lsHg+SxZHuoC1fHlfMENzgmOjoO8sVaRauJgGQj9E9MpAl76KN5Lk8V/
MuOL+YiMH4mxiMWvCfW8cRvVsheHU3WiVz0C2sRK9jq3I7sdC0YhpzG64BH1qOOIQ638K6IkiqOQ
uwnPvBfHHMV7f1zHee7u8u1ODxggWzLuu1PdV09CAReLkZ2/wvVSNQU4tMBixB2N4XDIhZ7tXwM+
VeFSdSkgv9rkXqBZIXjzMDztIHUgAr1D+B5W8j4xwjmyWiBJSpRVUFc+QgFWzWSMz0b1OTRZFjb+
xx+f5H5/EDEkOW9muv6/5wGEogYYWj5I5qbPZb//UNDBH+6YJ8alD0/E2fXZlOI64gbJyZqmAXp4
D0wvJJKMZZoUxPg12GfsFGwdFJsLvrjLDiKpH8O7nob8iFolsefybtt+O91C8BGRhodV4lGB3cOy
yKxFtth14hwoNYrqxVxXdLw2U6f/XxgVfJSDf/Exp4yPI5aSoFc6+7O7l/eR9hDhd71mGyrjav19
bH+1a+rBRR99b86Tpa99nrZoVKz/DEXP6CrIjELEd2uI5q4v1pe04x4TfoiGOFaZLuya+m+132H2
fm3yaoyfv7i6JvECg442zBfV+uDD7FQ4AQl9f657N5aK1jAONXBAzMgtGq096+Zdk+5haLJfaE43
LHmESZUiAdI9pMW2DupJVYsQOTzhPi6IIcN1JY6TrjfnIfzYFYzwKf0617fXKbx7DyeQMPhY+NvO
VIlte6A1ehyjZiu5BDMe+uOVYYCX6f1iJhKG9mOCz50kdr5wi0edRAENQVVQEsHyQXHSLjwLlUff
5BLVvvbcaPfB+RXWr/BpLPMu7cfixL5j83eaqjHAlLHFrNFTiivuV3NwM0mN4MBBFBqLMUcEDA53
TGEWl59xuvdizW2/RfxYUjG4RHEz74++/VI2/U1+5OA1MdvjCp6QnDWirL7Pigq5rD6mRp7l9xGB
+bkIrVlcqtob82LPaawE/Pq9OKlGBV6uJyEcT4xZz2d072/4k0oD1yep/472fsnlRTjGJet6z88U
/u1HNszB6YNgEsLyaVw0ZVeyC9rU7R2EVOsJWQaOcwwaxNhjPEnPhdFeakz4HQh6rlGMVsWQB5gO
8U6zx8fd387k6cw+m/FZ2IuSzdsaqArXjdkH2idXkj2DTBZmLBYZxGQTCr7JP8LzKK3DcG39HBoP
qAHnlNFHcvXcGFpC1ybth/pQdx91wHKdi99MgwnhCz/T91yTKtdkZ8KDH26PhRPX2RPjpNTFnaei
3F3dDPTxe3a0vsPkx4mnz04sagJvrAgiu+HWZ8aXYXgIma2+d1c7OXQZk2xxk+xZGZ9z/KNpXQNX
4EBJHoFOuR7Rv4B5jXv4Dl41YIBAZ0TvgxE2Mwt0CjP+6HPOAOcuACoQ1vgrGh+fYc/GZnKyUtxI
utd9D1q3CUH1y3aKeolaDnNsfMNcVoj/D0SAtZkE3R7+UnKDeA22Dc9tgRYRPCGpzLUtFVB0fkZk
OFBuA8ksbpaP9BkuCK2hfzAEBmJCfkBL0fGSOiItrtYbaQ3+YLAHDpgRKkWUsNXkVGGzIyaICZ3x
hEoAwWg07phiyyhmQ9VyA732vBJ2G9yJj01tuhU7kDYZM0FPM1DYq0uvwZ7D9sAEimnZTGnUXjir
sw+CZT9pVJf1yf7S8ZnNtEGfy+sf7m43uJrcDjpK++BH5C0LHGoKG+oECN51JPAtZj3Wetbi93T6
GbHEjq3J3r8nlRpRQn9c1HKs2aF0ovbkIuYRfaIc907IfAX6McoJw3tEhhSKHvFaQKOvIbtSBIoK
0OpPQEvVoXlojoYgIxPAIkQkOFEJBkoCQhoR6cO1eIDgxE2OnGWHFhlSRec9OcK5DEUVXHc7mAZY
MPiZkxukf2YnnCNNt3viCCx2PnhEu66mj2yqEdgrfBLRCPK4apHeDPHEkGzhwVvjufSJ9dPcXnYT
ES2KFXt2Vx8VGNHE4e4Y/QEVjIQ2Ev+45Vk5L6Y/zEj4sK3gjVwR5dxVNoXXp7DyB00p+4eVRcK8
bLWJp+VYTvoraLIwVLbxL4YfMpff31JHqEfqoBV+08Qysfsxi0TfjluxgrF0HXqDR+Hx7GFWYr2i
aBKrANrARiwf3FxAIIv4PXtTjyHpeBSaqfAilIdBjipOpYElBb6+D4G7v4Nr8KpEL9yf3h/6pcO8
nO9Yb6u7nRDkw+mQU4T8exsrvC9oIzbH3RFSLodQ5JCrQYl1SSS1dyeV/uCm8PtGSiCk6NwnLxtP
Bzbyyo4iQgyxThCkAkZz7PBciJA547hUuI3Feq8568fkWI5wR+LkKY7QWhtI4AOIUn+6aPZY3V4e
YCs7JMVhB29T/8SH+YxjMWYQEmpddYyhiFyUlL2d/IXe8tq/wBQfbrCAw/VIw9RgQ8y2u2TXIz4g
po/p0n7dBxif/jgjvECjqzfIo1Jt6EGb2EUcVxm17gjkZ6QJ3JRerQSPhrzleM8gLSbDhQoZx9Xf
ARF3f1E+y2c8r1MI9K8giu/UnyAMgFVs9YGCquw3cFvCtQffETqSg7fv5JzxBuiCWJ+Ihll0wuFw
dAXvVjRn927fp5RfqajzYdvripkx2V43CJ4Thp5Blo1f820vxWEb5TvcICuYln4DwP4PjUBTgJPr
IYcdauaoAu5wtQybyLPjCuQSVkuD0D2JhLGTfM7uyb/UtMOEJZMBFlJRnKLOqOFMJy+9RcGGxDxW
p63X2juWfaRNuKLO4YVCqC47oaN3nHs/6CJpwVJbL7BsVQx5xVW+bJKgly2cb8R3knaGI+4cmiRX
VW4bKMiCqj7oQVMvyhfIj9P+4xeqZmXW0bGzfdWO0eXK4GXdfXslhiz/Gz7ajLg6MWgdyIjWuN9h
LKfIb/T9tu2SDbiNkLJsLe9EcFrJXG/ZZgvhxu7zyc552LuTi4D7GHqzwL9BH+QOjbxCP2mz6mxy
g+wiu7R4GJ+dRcLyUpgOF6n/lNaa8xJB3csDcBdnXiIT8p6PhUvubkbAQwG9A0wzUYLH15iDsQy8
0p+TU0lsEJFNUleQME/iAI82HvqeJn651N9O7wWWCgkKX1EOaGGnzF5CnHZOzu7Gb9BdEMtduUFQ
Cag0eRGi6O+6cXv7l95RxinZy273Z8o50N+csLQ/nvY5RhncVQQDTHfF0JLPsD1KcpdwB2JSZLor
IqXviX4NUWVPsJ8EoSeJkrzc4+2fmjSnjHb5O8yR5PodjgIM2NK8Ox4AHnA/5CME7eEWWE6TlP47
rAgJd/Q6PHEEb4IunUJV+ntOr62oyIkqs3LsTpeUlJziM9bK+W3OF19ZyCBttp6e3fSiSuOmfU++
ONzbh7PYIf5L3gg329nnAzr5OHldEEGUixyfbfMTVUjU0D2wnmtTOEd8ZWtUeI0/3kNfjvMU9CQD
F2HJBvsC97x6HY5a8vVatt++eVn0XsvvDXxskCuJGXzPpP4E3+sQQzx2PhdGDN4Hisl8uxMilVf9
rrsaPULANuVxy2+yJCAH297hMiZTE7uFWc5NHXAYyjRynKcEYSMdzGMI/P7B/z5tbWKgjfgAqe0x
an4UwHHxfBkm3ZUHyA6l2Gm5mrPrk+2yPVSZki19xmfsJMjYRD2cdFAuFgXoojXgbRSrNLchT55Q
FNeu/cDld3QxKfFYd+wDUIkuuVY3TBwE7GA7eCshhQhYkZ59tzGdRxFCxT9J3aUk8eTwOgYdbWrF
6nfI/hw9ueda39T4sb92VzDMqZJyQre9oS7ECGqMMgKQMWQ0NQ96uQdWPsxItyBbFr0y7uQhIcS1
iL8eBPN7KJ1XBN+0JFtpqvYR8jGjOVYWQcrzcmo4EqzQ35ZPe7sf6z6HyT77STitbjaAY74oXiG9
72C2b7Fk+8gLcBaeqaMf6ow3hds2AiaePTpBNcOOC4La7E5r0xCfz5wpwnfMH9O/C7ysw0uci4bl
/1cQSf0HYdTDxUMFo0fASVO4HUxClTwhxvsqjvHjvPvAT/at4+P/Ac9HTezhfYOzsdhGHhzRmB7J
TLBylIow9AGxhxR4yc8UfYhqFrlKBCF/ERlAdCRAO5ugEKcjRla+VxQmmzcJOCuVAvgQiGSPX3vI
BEgmblJQSGjaw+8f8NVihqcXLeyX8q6CAPjzDD917QM2Fh5mZMpUiCFn/SaAQTQHubi17S8AC3kv
Vl9QY/wTjKYwiAA6lf9r2ZCrq9GNsZXDFVyzonwnQ/uyAHMA80P1hZID2cK+2l12+1KeQpkPpvCH
AAvZcbRH1G8P2SdX96e70gDVv3A/zXfcuRhiUmX4UwtpdIPjeTvCd8Pe8CQIiOgqXKWvm/MPt1cP
U56kSdc5neEXusit4fDkqe/eGbeJVQuv0uu9/DYpsjkpGQ52dTYLbfcXtS9y/liY0uqEvSr8HYNE
Wzddan4fwVOLDD1MguNYqXLoJN9SNO19rCEzZx/pP5aNhxCpvk3mn0WHm5ttAGwx6uLfBgvgfiwF
DwCF84/PIGrcM2lmgtaBqwLJXyeHx4DvDME5SjX8FAmcH/J0sWqHw1F3EKRGnEZzzJR9pasE2fGc
8BZmn83+0XLGhZ39plPShLfycJTLh7nhyekuGmsYP50C0zfZN4149Ne/k19eva7u1U38/gX1Z2B0
B1WdfmWurQ7kLpw7KVjKqTXW9PCAWettP1o0PTnPI1jik7rXksWmsMRDw3zD2lI9dy8671E/6NMu
PNmLrxwz7fhHno5JCxlB1Xzn0JG5JM6GVWD3S+s/NXSjxTrYOxcJZE8GjN5slqN/S9Jk0ryH+t1F
u4A3oOp6rIrIIYm05o8igOWrEkx5YuBCFMlx94x5qtRVYUsVDJAjrLh1Fl6lA0RKaLtKXKY0jxgs
FVX/T7jzFASecMnh5O8S6h/VmTIIqUXPC8gR+18K9h24wXmHRfdkK7Em6gscMt/BCP8edDNhx12a
qJL6NGiU14E763L34V5Ri+K5vk4n/Y+qCwhY/lc0eJRhUfBaSg7x3Twk77Q1eH2GqsLUGOhQtGFA
EwKjYAaLj4nv5PIfCyeYwBWxOfJZlQLppLSIAx6u6uQ2Q3h7YrzKd7gi9tPOAUqY0RSJzFDlH3Fe
MSKm1sFFBQU2e4o1zlk9IwtSpswATR+XHY4HDcmXGaAI0fD/fJhshAw3/LougyhrP6tNm/gS74PG
lZ/BuYdKk0MN3jx+MWZuZh7uNXJRpJY4pwVCeTINbn1s/JRhcRxm0iZ34EX+XhUhZCHjWM2J7W1Z
84BxePXqUwxrfFWJ09ws6FU0Pw3y4OoRJOVoV94Jb6XdiR/sSLhb7YJ+PRIvRqaqSaJ8aJLbaU8d
xYi5G+2O8GP9q5oL8AEfsTPtYPDUPQcN32bkMCPkN1Yh9AvsG4UwXCdUtflSgbzcVivizE+jA6sG
iuAKrqwTm5g9b2urAAx4YKKNdU7brVy9Xfa4Q9frL6/y380LJAz8inzgzerHQkSfpnphfu24A2GK
d1qacgWVvQCC+4xs3Vb3X8GWwC55FEp21ycUmwqmls055ENuNE109t25qhgFskyFjlRbMSOY9xN2
iWLwIe5ZNGj9uPE3E3Siw9W38Ay1n7aom3Q3JIdxjySrhkZasfgpAdEPLrr42hAuCHww8TAh9O0/
NffUC+8GVd7lbRZqTVN3Sf4N1QVKgMIdyAWGo9XzInRDPi5urwogxvEvnlv8wmnWuPnozsAMS05L
6SU7dlNiaz92ScNlQZgpviJr9ZPMrCSEEqaD/jyl3Nw2c6dtBl+5ZNGPFCJY3VjAg1Z7DHgYv9eE
PHPAizj+5rwoBZF4b9ba1ek0Lgamm4hZVH/0g3IcTdpwSAFPHs0YrhLdCFZTcDI8TG7eC15/qs2d
jE4sDaqHoeq5V4NxoESNDvz9gkKTrX0cdRbPGcY/jyODogU6GAqS383rHNOc7BH2/AgrWWv8PM2P
DRGt0gLsITFKaXJ07gfNMeMDbR66kXQSgocxulIS/Md4z/+AKeSyvzhuLxcfzoIsORfudaNAaZi3
g7+Gx8/6ZFiAZy+fHL+XoLI/EVahxONAXq6fTcNWD0x/bNr7jHaM7tVeXtZL8Jbh50GVzb+U/weE
KJ+VjEBPSCAXzk2Ni94un0c02gD1oSjZI85hFlFwiY06whp3EFKQlQSC3/vrVfZScG5Ac8noz451
G1nfUd3zf6Wcvyv3bMh5RF+PuPEqe8wVsaIFPn+f1oxmga5HUeWFYexB6K/UhqQWc1oDSC/P4ZyS
e3wP8vOnwW2DnmQ4sKJadW560a9KtS8yXRmpP2KpVJDfuD8guWj1lOHPWR4nvF33DwlMm2NapU44
FOXgHOh/vzRkpvWi2n9l0bbvEcon7OT2vJ/xBtBlAlT0QFTj6Laf84MNd8u8xxmZVCcGm9x5uUbj
H/ZteEEiJcA3arvr/Sg6AJov922CTWiB/QiADus2sy5Emm9MpSAkz+7D0HHYdJ3r2SXTodlwsDq6
rQer2BfzxZQb46OpA4OK337dXGNYu3PJlq5m1fZibq6wknH4EonF2CPmdwbg+OKs+fymN3/DFc5+
ldvyTmric5bcNeHBqaRcHtIoajE7PEFbeAESGnwC5NcFQhx0Hv11iwgSzjJtlVfyRm+C0y3hOXZC
GY4HXRvaXjGAnwEJyoUtKyjwpZibUw5z/NExp7nl3JEfP4Mw5IbrxecNwbCpvtK9VzjLJbxEtQov
PsLOX5q0R48/VSrhCMSqs5JjrikGfuWFMYINwWv646OBxvKLztRKcuI/LnLm+zWkMzc/FBfu0OQy
tAKgCA5bdxkiSeFxbdz5lfC3URTKcZstgWp4WQ8Y1PkpF/XOGtJgtgRY4FGMroEjwwqqv/LWDjfi
CpUPV7SfLX8IUMPxa3C0lSsonj/3y9jfm5Mt9vLh0d3WvpmM/fA5PMBL7rftlCcNWuYexBCf0p99
ky74HMOsXVHjOjP4ApjDBmO0Ani4xTV5rp9rmMl37T4C5HATPSq2/HsDLmSbV5tvn7xWoEgRJaBj
NB1yMy7jMibxxURcYM///oyr/9fyRLDBopGmfwmLhQOPj/I6+oYsRhKi9TLdNwPyGAf2+O7bgNjw
b1AFxtBz1tLfty273oyzeA0blhTRG9e37cHNjpw1J8X9a74PY+kkPA12Wm7UjsmvO8LJsteG3EZv
/CByAO0s1LmjQYWFDogLgraa1jBTqteASCzVUI8mA1XvQUzjSxxFzYhr3xk5sS85k+JssjMJXYjO
AUUDqo2p+RAyjqNrFDlrmBe+cy5rw9eBCS0ck4Uot21Is4vMrjbrCk7V9n157KV5h2Oag9SD3eYX
viyWUIpKHFoHluQFwn2jxwNsgBBCRJUiyGHHTxNm7jmG4jc/0skOdJowuvcnKFwtg3jDDrG6HoK2
CS8yUgDuKZYxQy589cBnUY35kp7sHgypITI8lC5fgSZ8hxbcTl+aSE2JnvkzimkSEzQQsU52pUkH
tlL9pQGEfuQG4nQNOIswf9vzHsXUAsCLNe08ccKK4/yJJ8I5TiRqlF/WzTQWS4f4mVJwJ+59ZGlo
syCS5hH+XhYFxLMTnstmi8jJc9AmdCcDGT6Cqe+D/ZV2DgDltDKuulxSTYTIpBRyy1fJYXY868B+
BEjIeVJZ5UGNQpp6pr5l3zdX5K3oAnQ/bOx1OPV/Pb7TJ6yt4GxNP9HFQfp/8EV0mkfO25FgEWF2
kuPPHL3PC+6k9FhF+Ib6o5vgm51m1xFJ0ZyTj7AywpGe19umzfblzvsi5mH6iHDq8FBbHo1Sklv4
IqsbOmsLDpqGHgipdegsk++Yn11n0r943QCRu9O3oCuOD+9lAo9ivZeDmh4sgFzg7r/FbYLEt8dh
tVcpdXeX8p+MbxOyGZq3Pbh+3Pf0aD+9PQ87EjgQCiqT64OS7sDMCcXL9iBx+ac2f7si6Pl39s91
jq31oDbRipymGPq7cn+bInd3OAoSPk6X5XWQnJDTuGxvMVGQOl46ohbh97vM5BPz5q2J6IGASh9d
BxbW1H1rbz7kLT4nl7bX+q0s9N82lKli5W6tDuQXvPAnMu6DY0U0+ch4brrEvSmVe8uBR7P2dEih
JwSs77BN63axPG6frxQes/uZfu/7upqUnMwZ9fXztIOgmocjglBtu3CflR6cSYEkiJxcqPA5Ywqh
h1pM4dAgeJDmgB5D3slujr3wVWCaDb7gaUQRTw6KtkJL0E/PTzjS8Iqjjq/muGENRQl0kzYrQh7/
K43+dLyDB6z7keN7SXnqi11ErWOsyRgchOd1vWXc4VksLza66ROn4e95TGxF0o+6QPHLHNe3ols4
GGEZLoYJe3aHIsA1ICvbcLP1zixxXHMzXHfYxITfTzMZsgq9HYeo+th5LZBZHcFmXNTHZ5I4oTkI
TalRmJCU1qWzEC08cCpr9TWJ85HD4nIO2CmvdkUeStzGxrKeWwA+HyZcdtcmtjAJvBit5kWlHmrI
pyMEsWkLBlnUcwdkGaM2uWyX1fMxawgnJ6tleTGWdbksKr5g7oz3mvEP8zqeSOhiD8ltCx8+hYm1
Hvc18GQirUdNHTzXmvfh4xNT1CLuUzZRu+/nBo9u78jtRdLGzY7PWHcfmEoBqPtkdUygPVrPiDfO
zHzwurBvkxzFxl0R9veGYCaxNM9+bwFzBqnfS2G5FN2dWuGdperIaT54moPuHUMkXDxVhsE96o/A
uB7MWEIqYTBfou5CgTLdFc1c728YL9rU/QCO/gi339xaw9eNLGcvrhOoLa7A12lexHdN+hYJJ6J9
WN9g8o071HC7J49JA/+k7uzHMrzFWlcgQzHuOyj3vPd3MRe9xeniV0QcUizG59Z6g9jkJKSIamIn
jYh3du7s87/vmmmKfyqN5QExAwMsxH2XJnH+pY9697G1SnJj7FcHmuniP8uk5p9ueRwRQuTEayYr
kJoKFQNstUEjJr0/NMvcoYZLlZLYwiYoeSskOj0jPgeRWOwuzicqe6yp3mXNBKIGzb7B+ZHplLEe
KpjgErSh5c1D22BwmEAVcL7KU7FAs6jzpzZuNIfPoo6S2R4IEa+wZ3xoJXq0RV47BYGRRCdzsuIF
L1lUHNNoCUOXVzSsnW7OC5zd6A3ajdsQ7KdCkGqHeUd3dd52hWSADtU9Ggx50QO+nv9oOq8lxZEs
DD8REcgh6RZ5g/fcEAVFyWEEEsg8/X7ZExuz27vTXdUFQso8+Vs20ry3vLfmqoqle9ySPAnIBshb
rXzWr0GFNYGvKk6zt85pSOnGp8tgQSIdy02sF7tBMim3sZBFIqJKpx9E/tkSIxgjloPjF/WPbteO
NIruibdr7JE5vhH1GvD2HD67nuxHvmj84ZXe3G+95PvT6a7lQtxPM43xjWPhkzqmCl/95V34XwR2
NrpjJSdVmUCI4I24+Y1XhAKU04QA4uEe/oeviQF11uhInhCjb19qbB7yjARa3hz/rzlNhtU+M4Jc
XtCtohID+CqOt1EErlY74Nkf7wEvJz4uQm3nKbmaGhsuwrCY+jeecDodWg5Qiijm5bzDsVenhGSd
gN1jjoGMMScHwPsRnR4REchF5zYfvj1+PKKKw/IHRbWTaMsBpRYzNmdet+G90Q0k6fLAtxCRS4Ey
+Y+yzIKmLZLUeXUuMYSvPOaQ1sF+cUU6bgcA2jyWazbsYsd5lfcqV/uGHmJy0gAnlg8ms46qb3J3
dmYVCw4OXs3ExbOV+HlKe2wfUZ7wwDHg5ZTWJj+77x+DCTA6lZssLMmkJsrPbnuq0GImKKiYSkYH
Gr0RBCNsoF+rqSeXF1gnkMXfk/twtEdV6a5WJhKGp6+seGGJ5mhLYW2yasjyfKXLs+GvQmGHWrjt
3StopDBD9N+6uv9UIVQ3bkSoRnJ3q7BvyIO3UwJ8OiLmd4oHY9dcahJy6Fh7u2bng04OWxBCdBc8
wI6JB59YT9UlT4nf4YTaESPwFa8VDHRAXi4y3TfxWhYmRKyMHynuEpvBpirc54V4W3aWwc3jN9Lc
72Z3ZVnJ014Oho03UmyEbs0hwx/WWD32GT4nX35gkqUqx6Jxj0wsNYua2oYeg+PAydCTlQkUBleT
e6fvAgJbgjWuhSL8doYjfbYeI+RoEJiE+s/J0sIj+C/TsfZPGvyYkrrMp8k1wXPwXeK+IeNtli8S
eodOVkKuVuYWPNYBizL1E63XKmOFku2Dvs7cT5RP3o2lYK4Z94dk13nSfDQdLtPy2LDsMceyv5+i
7mTdJh2KN45DqxLsjMdn/10q15Z5ZokoO+MvzISUmAwa/Vof64mBC9G008mQbZY44oM+B2yYFGN9
pq2NTUX5nLbKdt3I1mMEb8mZpnkOChxEhhgKnZHLgWscb7rxn2YvEkYu4GT7Hr18ghvsxSoRB1LR
BbqfZY7uPlw4S7J3Tr8Aj0NEo9vcS87FGcWKtq55p82CZ4A3OqCti7r64bEj2pgz7BB7o3wcLt92
fYGUdT8hATVRPgBfc1uqWlf9b7dEAr1WfsvcaRbfQxrra6IbaOJzBr9Gixq4QId5rp/MbHzWVn14
3ywd5bfb/JEFr4M6DefNX00OiB6k62KrTpSgAoWTU/eJqB6nt+Jns/ckKq+I9WoqKDfPeTb/gJYo
HtT4cP9af5BYcpRVqzkDOrLkJ1JQFDyq24oEXldl2ggJtSEMYvj32pJgS+3Gipw/P/n7hGbGhRtR
2IAOGwKnPgyCBvvwqoty7x7pQo4juW3Mkdkqeq8BqUXsRdQiiEQvvHwfD7w8SqLntIKUn5L4P+mJ
ZcxIYkA5IeIruK9MvLRED4J0E4E718l3lBhgI3YVfUDeEi/7uyd/AWXZG9Na14+JiwYoPP3mSvAG
5TWnGYb2QzpbA8Y37odY4MwAwtcvD0bBX8S/VC4xh1eS9WY8Nsb8zYjRdom9kA53iuW805R4miOg
V/NLXfKoQgm0yQIP6ivdYS/pvJz6lOU9m0I/KPirRGYezD+xZw4/CTsN9NbDLQZjg+PMX7/N/X5y
OxbZIT+WYlbNF6Mzp+mwICZ/TOJlShDXuItNjcFGW3QuiwzB73LOkYN6NowQ6FaI3T+tNWqyqxxD
E7YpJEfpNJkTWrfU+dBk9lv0imyHt2k65cA6mukTI4vlVTdjkYGzhhEvSYH0DcLwuF6PgfWakLy+
k4SSYkkB0HawP4Xw3Cy7i49IMuPRbBZl6ci/w9lIxGdGSthjo2RgE9Ih5gjsPeJ8+NjW7F4AJaIn
NeNALmxdRH0iJCX8HIgMsalOXri6qskFHveLag/yRsWEb3KMgc3dcXSGn2BzJgYZ21ziLHUsgK8r
fQJ2NtGX2pRxg2MPYEB3GK1Vyszw/awpOpt8XPY/Dj9UoX/sKbocYRZn8VDdLla2PbrMFrMuvzVe
IgHCD2OE77mEmIlUhfFzSRCUzZ1yVRnA8ykQIfpM/oGyBYNMXe/KIOVcDJgCeS6q4XE4xYKqwavC
ax/Z5LUFxYaO0qjldyGyI9W+79lX9uwxnMxNJ8udJK5cdGFOTevI+rYbcd7EeWETpOl2F442PlcF
aFL9TTzpziwkwrrUXyPGmDWeHQ3vWI2DORGJSlgEuws/fkPX6vd8YlWNRqzr6DYIk1hDYq6RnqnU
YsBR9L5OO3NtFQuBtWeTx04Hr2RMidU1cdmoN9TVg9StN915wio4P/m6QwUDSQM0uBG9CVtWkGeQ
EdiAdqKkJRpdYEE5CfGF8MYlriKe1R1tQeGL0IlqTAy0udozjArLH4EXrKgirON7fk6E3UhURCfO
yR5MBSHGXxM9oaI+G/4SXyR1CUDo5BOUQNcFplK+gPOXt7wsl7POCXCZEvMl+dI/qklwRix71vnc
rnUXaRCLgEgUEAld+6G3b92tSE2CM0ogjIm3serZ5/hapHtwd/SmMf2pVr+W4npN/A1o/hoe69hT
r93avXtMCXmCJIHFik52clXnREGcxW1YkW3l1ZHBJSLwhfTdISpHXxWJkgQTfn2N5cnH4Iu5eYDl
kScYN6GNPx1jFPQGldsW1a5c3IkQKPDVpBzQbypeOpkSDmyRRWMjZAkvhXufEYYkhMH0NsN5B+0m
bMZf9+giWVPs3pbDRlh2YV0g80kDdTPqBDGHoknQiK3IUbPBHPsJV7S4tmcuF95TDKPM8OPzgxIQ
8a+CGCS8IZ8RmDEBdyLh5MZHK0oP0ZpR3M7NhDe5ovSBn4QRUuhJ8P6io/AC97jnVjvz1hwyK1XL
Fe5f8HfIMw7NWLLg80r8gzXRE5BSzvJ6PuMc8wgDgd8hRob7iwg18nzck5fOEcJY4nK9Qol3/tkQ
xkh6CE+osDkLJ7JoQJZwlekuNtj4QUvqxxHV0nzyFsqDLxv5kTdETVzAjTgL5o17AYm0QMSpeVKv
3Yb6VdE18ZjrbCP6eLvogHFIFhy3GPtHXN8t4LA+no22iX+k4dB+LQkyGe9HDtoILgB9OktznM5V
pJyszIXT/UgxUZukfzG62zK/veQmGF+FQxJQjjnCZQrDSCS+4L/2a36yjIb5bwPegRzXvgu5RBpQ
vc7rQAn8rxCTp5YVRqxScMjzq6huh/QEeQKFQAfBleV9OnfnzHYK9TrgbXBj27ztin+IhwgR1Y51
7jgGmpW0w0siHliifIj00V0OQKuB8z5/x/NYCzlJQUnzjPFDnQ1iVrF0baCyFZucmpD6KkJQ1i+s
zEJ0TeL1yV0K9hDwmJWTojpG6w3ELe5mcZ9z6864i/+7DAYPB17L/Wh8afkzYlsYAxyKtz1QUcKd
KJRiNaf2m1Q78ciLe5DoQ5qeVTzJZKd6X/7SEBbeeXD7aS4J/biUhU+ZJU/hmp7FcyKerN7/cF04
6gO6UjLiEIMuLa9IXZFOqSv8jpZKaJ3kwjCKJRzFAEMgXRnO2x6GE+5zkX8Q6NOdFHq33XuHUEJh
v70shS6Z0H/QJKQf/DT3Ogpo7V1+9mx+KCzWFSppCHJC9FSI2tJjKB+S1vX9LRmdK9T/wmpcfrfq
ARNWw5Ryh8PaDb8+9HA2qasIzyPKEJhnlW/TvCG//1ZnbIM4yLwRfek3K71DLLTLS4q6ogFhE8Le
ZHC849mW4rIP0AXSjsMpBInqSZ8N9Z+3vqpJJeaKtEQ6zM2fDItoBaGzKw1rx5nG2ZUAtrmAigtN
bMZxfmJ1Q9s39kRwCDCKt0qooKMUdPyEl5ImJmwYqRcvlyzWnf803PwKnr7qW+uDauOYkhyCyiZB
Rv23GD0B8ssJ4P5gjR4ji0CZv42Hu+YCsRyb8ci0fwHeSf9e5JseDM9R+JGHFE0C6Kc/iEm9WN6g
TbLZKg/vruoXozPabRX0gV7cqYnwFaE3O8dwBoj2vTv3+GmO5yQTp6QYW2U6M36vFa3HVGbvUFMk
iyVjBoR7xsQ9ZtbIL67OdtV4pDUTriRinhBbcG9sgtl3jjmOhzJBzGHzhy7dqwULHKtNMZ4ZPxP8
teS1cR+lPPaiGp3qn+mMxiyAXLbu1+KDDu/uH6mKQqJUHc9cAZYIPNVDAI4JKU/I9zlE5Ny+KVq9
BRTguxmXF3nRSCEiWlrJOZw4mgyVzdFERZHBxtXapKcAPru/f8Pzqqn/DZUJqyMo8puHFL3twZwj
YqmsP5RP2481obIrZUXXkB60wNDiDZzpCxUCJ8QMSP4JdCCHHNW6CKA6Mu75Ne7GL0u62bgJKGlQ
Hmav41qsEpggB1NWJuKFTiR/wXyfbNQ1SLCyBbWy3ueK1OR+nH1XYqD7YMGxEIW657WwkUPrsycZ
hyUpFPXY/SxMVxZhxWgCI+NKkBWxHgZFmuwwSRqKqCBWHpYzdmPBr2c0d1LrzI75FJGp2ZVHhoUH
WT0mYxNMvbZUIWsj3ps1nfslFGKXalOK/HF02BxFEMWwXdoFuBozRtegg6AxnI3aPfP/+pDoMhEt
JUKS1jf4aTQ6fIpYSs9kLTHXSOOGsHs+cz7sr2wr7p0tEW1liz7tVbIXieiH+vcUmpymhK/i60LG
ntC6JT9lhhOgcjCXxq8fMke8JELrgrv5+jmaUT0vf5NIT52moBlR7CZsNbX/FjdhD7La2TfFIWJB
GYuEErfmnnwQWp25LYYUSwiMwnTFpSkIgXH7nUSQFvFen2NCC0FhnZvCrjb/JhTipTwcjyi73xEq
kSUXOHfJ2Nox3xOAwvSf8gy0PrQWQQ8Z33SaS9H57oDBhzILHu+eDwF197snMAG/iFvO21Vlscvz
7AzAzUkdEz8KslwQY72PjhwH44chknS7GXIi0isIhcDumGN7ZIiY0bwspEQPbk+9HjOjlCkZDI6Y
EjYiy2vU0RnMLoEGhvwuJio+iKWxJQSfx2eR26fDiz9+MfDpQzF1eTcEuSLx2XtNMtH9oZxR8e/w
nuczsruh09EmUU18pQ3xgsz0cvJZPeIMwi6PAU3LHrUIaNh1pF4A84wZmgVqDTFiExVQE8WwPc3S
ZWM/prLmJF3UfpYfjFKj5YgDGPwAjDaptWEqLw5wieZt9ZXRc5JwQGnQBmhfpSVTBdI8qBdECi/Q
POTdfWCU5CIQWKldBgBpxAQZFo10w2B4AZIrwSk7F8TSgb0tNbdlAISDpxP5EYEj9uHw7RsDtxOH
yBoxl/z3Ui91sSqldYvKsXz8pubu+9notNGtB+9lQWPa3fh55D5IVjdY9DR9gTGbilcNArWevDmt
0sr+3KhDasU0k1bp95d9f+Bl38WJFLaNorNJ7vQlHRUaOsJvgApd50v0z9/n6zQ5HdS2MWdPOVkI
E6RRCGfwjYaDqzqgomKsYW9Cjb38nhn5+S/CJCogW+7K+/WVMsMiq2NNZsnBD0vcnJuToVe/+aBv
bsN9Q1CfmBZZNxYdXWLHemCReM6Tjdj1c0Mpa2WdVa/aXxZeB6peZpgF7KALSd7egDit1t0/6rC2
bx9rnzMrMh1/baTE3hdPuMKC8pis76wRlRCMF1f5UEnRC0EXqSQi/JwiCHGKfWYeMsYdwQ/JGhPe
HhYh+cVPliEieq6x9RknWJhbEbR/YNocX55XzAgVzw9HdgS2HYx/t9c7q8jj76e0SeeigGWcPN0a
VP9w1cmMsEa4efByMuikuK5cWiAyoi4ttOycWRnt7OXbR1zC8yWUNePBAt5zE5akGGx+MZlJz3iB
bTT8wYG/TD4YFatK9B63VvoDuEnz3K51jPFpf0ASg2jKyw3BRxEK/0cwzF/ZYehyh4nDKOk9412G
pQGAPiZ/ZzR+xm/ytNmm7KfBv+LpATWcEbCRvRa1tKhsZEtYgIz4dr5mG8qYv2fGMWO8JOhtfNmB
TcPWwAjCHI5zfMOTEUrg13g1jFYbIwqnXXwAbgAvljqrstEzzUexackD700rvAeeDHi1guK7+08J
lc6WQSmsHQ8QGdlMAWziSNMXmSG78m/nkG1/Tx1Rdj4WAIWEsqgpx3OpQ8IvHD+S14Jg8NY0Wl6s
H8XBjW/lLCC3BdVFFBHw97kqkwBxOOOOrofUy/2UcUxdl2TCA5PpMiWVzoDhZ6pmtBeDJ/DabMjR
Z7HJ+FKU26f9/UT16/KBIGw8Mvwmbp1TvhlRdacS3Ii5bI31k5A7fsECtC9kW93LXHp1+9AAwXsh
iYOQKBlIPijLVP4ccJAqFbvkD3BK8CnKgHuxyX14AOI33oty6MvQXjTjpmTPCTYLw2lmD2ruN6oq
F9yR5c/I3KACy6XJfc3aRg8XNO1Xo/uqRLswUjD5Au6cZg3rgIL1dkxxgeLlP/L+kU7awVz6wzlr
CflU7X1ezuVEoQZmKlBlPeHbUtkjAIc8/qmm27BNeGVKnou77aGneTjQxB0ECtQML17bwNFjOYgH
kxbAh08Ir5mvHau3HR5+Uq5uHmtyaFR7Y3b7wW/qqS7hMdHJeSpBj9tJ4QT0Iht4UT/nidDASG8X
XgfKKJkn0KRWDGej9Iz2gtq6DRzoHiNxYE7ulfP+41u4B8zOglKDLUN6+ITEHotOEHWfHNS4n6CM
dBi4B52vk0yLJV6G9yUIRiehgcS8LSyOLvLRn/QH3l+TG7Lht/v9k8jHgPdC+UkQqdVr0WP7dlCw
GS9bRiGme5nqDGvvLZxJ4cfw1FegQEM0ttZBzW6K+PZHVuWrXON1yn/wysnYz66NT8Tej7yQFNuY
1NiY9s+Hl36RcONDyIIeJwhHGWYSDinDSF6qS8NRp6D6PG5vVgge3SxQjozPLXY6llGe3MbNp8U6
9/HgEcGOwUEnlYZuLOIVHshrye0MOnhdQA17tDsQ86s5EGIUN5APoG0UD/KGu+qjpYhd8vsK7wSW
YX0iHaEW0VdRIwYrEqn7w49Ku0pym8nIgO+zAomfYX+PzZniORnon8FYCTiFOPQ2PC4GWMmkornA
bmPg5Jzj3w1uAjwW7fIGuuo+TtCzmRON9bnw2IE+gpGT90P3gJT8m1hPhC5aCFa5MGJx7gre94A2
1OqJAcK6L4AJerK3VCtrndfIfhhhum88GLj1V0MM4Q0SL8UeOyLwG5f8hGV739DcFYxCkPDqjw7v
i37RRB/6yRPHZgVlKH27sHgfAt+pChZYu9BSFw4TKoPoyJKftHoH7UphapWv6lV3mdc5tl8TClE4
X94RMSFlDUuHNJTFV/K4X7lD0wek1j+HGoFIbG3j5wUYkY1UiQolel1ZGin2Le36zLhzfqNdasLv
MOxmQ6LdYHJRuQoHE1tbT6ClVR16DyfSqnn7D80N1RslT853OOkuWdCGFE5xzuJHI++MRSGh5yRo
qqZoZGv673DRsYw8WK5QPbxekFBLSNAbPS8B6zcEHQQzAcNxDU5P4gcNO7XXQvlXmG065XpPlxWz
DDBJsRocWe5fkKhw6CyGlSMteLPY0MwJJOWhBc1k9kh3lGn3cwCMvyHd5FJorEBUXThFK9tkg+B5
gdXLtxhj+fEvu5nD3o3pU8vgst2OVbkaI4oDn5hVLqiHQCqAUSAMT34zJ1Z+ws4APEsAMQnDlMHh
QNNFVH5wd8Dm5bW+5NQDqKpNk2OFuZhsnxxDjhBrY7Kgg+IdyZ+DesJaaNVnEGA2rCGwzwxfhcW2
56tz8uvGu/fdYZHoO5ZmHmay6ySUY8i0Wmd0KbGVwuMeJMSzDw7f7cNGowK43QR0+O100g1JIyZN
gmO6rfqc1zsKRCfPmfKx77M0TFb5VdCuG2OJXmby2qUTDo1CzEekevReNkFB4gv5CNP2x+RDRD0D
EPNbTh/TEeELsPj8R2L4heXiFElQLgdmDo4/vAs+HJSnP9If/6Oh6mlpeFjf10PbYCFF6ZTjZtqC
BQFXvoBqPuOw2JPGAYWkjYWKX0cmRpgaTyZHzFP4oDCyDloQNXC4R1jN2yl92Va9KckFIbo+3o6m
uq2tlfXwmJ1zGkVv1+psOFSYWeDqp3VX21SyPyze328/7WaJhx9HbBnD2UX05HJbSmE6zdamN9rL
TFysSkh+ZxLV2EI+4VKIF4nwopYzTlhuqCzlh+CuJ6KjILVu9d4ULpgDbgRSk4Si87FJ4UD4l9yh
xtp9zknBIANN9X2QRJHQ/57caXAnL2BhBoSNNxFxJI9NfjQoiVigEjMP8HXVzljCcBnonnbDs04R
DooOySJrALWHZNFomjGhJ/rlu0XZEme4ovJA8cxFw74OvMRwn6/ffC7cQR+oLdscXe4sD62NI+LS
gsnylFLxNwH4SGc0VHLFnrFMFjzZFdyVu+KfCn+ZORWhvk8rWXyjxwoMZco6x0n4vlCYyCFkgpS8
x9YnWZDDWFSuaHbgbifS9WG/IBLeEWATydXCM9KfwZVxbrwwsQCFJ+T8Pif1Llmksy+K/+bw8OmY
Q2WJ3s/bDQlXEknctbBAwDkQ9ebrTLac7KnOzJajsIxf+PT/hiH6yksHNsv1CsV99TQ4LD/il0Nz
qUCEWZSZ9huCunlG9Q0Z+zOKduDXsAHECcMzU3q25uB0WskXoaK6B2IUTyak8XrGRb2cZr2jWIAx
nmkjXhy6nOS83nn9Zoc3Brza+qkCA/XBaByTg+JQgtNOB8HNW/zCZlo/CKxRNr5mUAIeauEbHbOi
SQE1Y/H7QxGIV4aPLZKwh6ddExq47nZh+EkSUZ1TrGt9XzusidypH5KpjeBFluWP7vHv8qXV7SJg
tUf9MtJ9qferftr+YY2nCPzSvl1zYTQRIbbOy5ydXsHou8J4VT+32IQVkTGAXINCjXQ5KlyqCQt1
ThYjUnvsJhlKjKFlkkiJJwcL5geJqjbuJ2z1Gng5WwSEahbJxUQKEFD33ZTkAjd/TWSeakwR4vYj
uuCFeuGI/qcenRt85+HeWJgz89LaOnCewuxha68JLaw3VDN21Gwj87LV+mlG5h/fPgTAG+tyQmqB
TfggPWrKiavAgDWTR2x0VrU8hae/7kdQlY+D6rSrB34SIAGxOIMi44p6TdIL7QN25b4WGQ0FxPi6
oDXraktRw/S2zud4yBW3XtGgESbTNGAyUfasuavnVRGwxH2RhcqZLjQsvUAXXCCLAq5ADT9b469x
Rp4oPKFg+qffk3IOJfkDlwJusssgwgBsghdHgRn9ZRhmg2KbTAezdN6RMjt03gHmxWeo+CazTE7o
r2ccM8MSF27GKEUsh+Deb3MuFushT/P2xey+VERP7X1K8S56IHtIFczHSabVXxmXKcj1iZzaqnOe
3ZhDLNNRGpB3T4QWP33KkdaAt4DcYXHiXfQz2SvJBMEwvGSJyVxWHPNg8MoKFAGc3KbZUtIciSl2
+yU12rCSqUwDIed2L5kK6dBUBAR8wPtrH1EKt+I+g+ZEuWM/AK2aDfQlYSasZ84zMuMWXujpFUcw
KXJDouwoRffFwwXQO9b+KDB+T/Eo/vyzKhKSGRgxmmm2XBSrK3ZhTuNsOKYQA6Xculs80n+JQcWU
w6FNRUue2DhHkN+wpcLdUl5KJcmE6CuNoykoGYDEWsGGzO48Of0a5JIDbJkRAgVH2cEHjyVbc+Xt
nc6uf+qEMKNeRjikWNPILIB2Ap1jshWvjK3+fTboLssWuNz6iOP3iAA0+Az8x7R5QVrAtVGfstTw
P6Iqqp2f3cm+8OTMsphuJTwYOsHgV2naHHjEXu7LHv5SOMrsOR/8Y7yNuBWDqLlEw9CzKJ/5AYNp
1ooCReDM76wfxh8PdBnCj0Y2MhLR/JAL/KKrmfvqHejHnBiXj8+T/hy4OpYMNdCWKnKfxDECCjmB
+CEcFnT0oQbS63n2XRNpDucgp5fTWv4Ej50IvkBRhbgcl5w3oEn24X8p2iM7jI8pqKnm1B0Csc5v
f1DSUOj0AvBhRBJXDnvfbZcKXw7PsFCm7g072wACsi+nil99hQ3uFOCOhzn2RuvXgAgBj8hojHNk
uNJ9CXx0n1C9c6ZKsoEQegLig2o7VD0AQ1f84IN0t5SKGqSw4biIcq2L+PWDwnLb2t+gAfd7bf6V
I0IwDa6n1n30QXciu64NwcX6odOABsMa6MfvyQGy4dTG+JWly52JwEQd50gxBP/ECphg3kmQxHVz
lGjtY74jYALLDvad5tJJ1+TNtGXlRFKt5D2MW9SeuW2+aCP49UkdCbcEub7Q9LnD1XucDRK+bZy6
Mgp9RGkrXD4d/W+sft08P6uB+stqTDYrmZ/4PgvrttW8CstESQrw1ycBJgQ7x9/ZwwoPnMGU3gmX
4is+jxF5vOoh29SR6QBfk8cpcuRZz6f3CaKPjbBzgoaynUr+jIeKp3IJuQaYBKDEKRlgj4QDyXsh
f0gBV+HcnFNgAmT+kKAHPI5tcSKob9VmeVgkAVAPEt3BonXQ7lD9LsddUFOjxq9TQjWXJ4QYCdWZ
0zcbKYJ7Y8/8qroa2lXlT/kjtnZPbmTQxS9O0ySsgOuIv5BRDLkqp9AFwmfArsI6uf1i97EZ1mg+
5njNscBYybPPHvOYstAWfIJopTkaTdJtdwG5tLPAWLE0FDFnFg4FW2mRBYPHFO20wIrSbc4CdsGi
xcpyJxV2pXIQGtmv/Qsq3XvuaRoFIvGSACoJtzVxp18RdiF4tbKzXhcOWXQ8ImsZbBPOCTSgyWsj
5jOswfn/sWgPdXI7I7mR57VvYhlJvNMvCRHI7YyAEwPh35wGosKDGW0oFvDQRJxB7gGxFQTu9oPg
FAnmXZAzkBeLVwjw+sX9Ce1d/75/NbdeD/kKJaaqtptmke4/YHTL1asl6pnxjZ6V+6Y93zccbDl1
7DC2ogBAR8RHiIrQQvxXQ4jxAjykKDCV3PVvPiXUOvggz9xpdBHmklV/5qx1YIvguAK33VFtKya/
gU8KPYhvgaqf38WYLM4+slOh9GDAPAU0zzYI2ypx1hmlEdfnuxr8IKbQbOhPMkJy0z0Nxkyh5D7k
VpkRRIVMhR+M9qMWuIh65/HYgW8TLfSsQtBHZh+wMgSuhmIBW54kmwcXF106wuzKEqNpzPKfu6Ve
zMmAUBdLlv56dvScT56t1MQrBrY3lYa0ndicfQVGjkAd/h10M2NXGdq1SQ1hKRbywVZZ8HNQ3oJ5
SVNoguKFiRl9JEx75QxIO26tnfS1U6BbpuAdFluqGGiuicrGJbDhmkpjkelNTRkZFw8IMAK90U0S
wZm53dc5/RJGAvqNCxrGi7xwpCevaUuY7KZYFBSATjXR4mXXQ3T51DTE0m2B+5tob8LvoNEWsbEf
rRBd7WmXdrIkuNXWQ8blNrDu6CTFJWQskvD2qKiTLUJCTsNoiHcCX6TTT5ETk1uE4xAlPOHvhMHv
FJyIHJmySP04L5QwAg4doBhtmA/vYlEabFsuMQ8B4xuc2Pq5xgfBijCyCdDoLZg3vzzeJnfbmu5u
kQChh/YXZp+QHhywFNVRBSbioHlH9kFIDiC8HZED/hmQB2WC3Smc0/0RcZDlNnmtAQffeXAqJ8nj
ALmBDhkPhHnE24uStjV3BrO1WW/wKQ10N9lAlRctbtnpkhpqSFyJfcmlb9fYAr2MAGzEbw7QdRFO
B4rE/ko/Aibnp0PIk/DIimkCcIMw+buNFNqcCHSYxCrNITDaPq2+dayfdsm8BZjnsMs7dkYrnWbn
BQdAwGcEvdwVWE4HPyVI6N9jG+fcsz8tqBovVZpU5bgJ1PvdauJ+W3w97ACqupUGzifmvTYcUe4E
jnta+H7+vYbz0YWmSoTtXwYw8uaYuZQtYnyVKCnNfaNtw/s0brecGkZ1M0ZUj19CblcmkcccKh54
9kGxmes5qNch6nUeHZFa9cVlgcg5gI6Sab44OA+i+mzjko/AR/FwoeUz+nl6CzEtlJVbFn6WLVV5
C+wPBi1fvkQG9QFgPw8ZOsM+wI3yIjISI+8F9X7dOXyFAakv5OtcUC6KKseEYaGXH+7v8fuvSxBF
Q3uG+GOeUCbYphZpj19X99KlTsL7tFPAiHFggDiwFP7lpxXfnJkev364JryCzmn/+DsBfeR0Oeym
rBR35IfEpGGJrcY3KbivYS8oCeC83KFkXefCWMqb5PbFkoAXQdAchOwtec5BeU+zYv3e3n5oBLM+
NxeCjjOhTNWHcBZ0ggEkuJWXncUvmEIiKFWbMaDmIyj5h/Mbadz5lM0JGSQX+sh+wHOKh3mGpVAD
IQ6HZybu2/FmPaMGH7CnzCRYKe6a1JY5K2njqhuPjhxHEAO0DX1sT0dbceR9xOmbeRH81TUWTdgt
1Em3MDZEE0QIhx8P63uQSP0M30hZvV6epo11AwbBeleLnGEl8WmlSyCVjAWVwgW5ZViUSzuHYd8U
mzvDMR40PU5XlRz1PDrUfrERMAoOT/7TvII7NII7ycgqPoCXyYG5EXUAYkEoOz8JlBCZNaYLZEO7
y/VyASH8uAUbG+FwT2eEUcHrvbZjU5cvt97Kp8YMrCvf9nBC+CeTiSKYYug1FHNhcXwu3qsnV+5P
JkhuL5cAzu7AN33eq5DFSX4LfQgpRp7KvQ3BLFmacGI+ByzuuhqxibNZsHvwKHdEyPqEqP4fSyRA
azRrJPIfPbB2rBXM/yW+G/v9B6Q6MUaI3IWO/yv2G5kpO3HM45s1ahRLACFoNlmvn0LpcGE24zRd
Ow8mtEaAouLWCPrOwkmAn0HA9Jx9ULGghxYvgEIzXJYeTIUZgrmCMmJyIM1F95v9aMZdntLx8oBW
HRNCdgKoh4lJ8SeQc+bi7yQnKHU5PijYunn3IBtkyhMi/nHKSEWaytyvHE/PiYbSWDxx/z3u/HxN
dYlsv/VEEYUlmyXP9B+SIbl1e/SYeEjfKAitbCL0gi9vXUfMKeSuRzUNTKXQTbGym55Q11YXDBja
0+nRyfsCVteWCGoQQ6WWjBANHYmQEBYe+5q+5DVyLJLFh0SCheiT4DWRbjieCz0e1Cpcbz5DGuDf
N8ZgDBnMYx0x/TT8QASmjCu7W+YyDjBzch7sbI2cqMGy3CXsJ07K/ELYn6+Od8TihgMyG4RbGNWa
EKwifiw8YdDn1r1FzQFCJWCqGM51JjFpmfFY/KtjeDt4lbGKADeVfkLRrMXniJJqeAFp1j2GDGDO
F3WFS1YO3DesAfiH7hzGlZJD+1aW4lSms5j2Qy0iCiBmrkB2szY4WLO2vJ30D/UzMak+9qVIAMyw
QepMWvBMPHYMB8X1RL54hALX/YaQ93v8GEiWhcGzRerE6XJ4oOGY8tbpl4E+p76Hyao03PeuHeFM
i6orWocc4IvgxZP9pFN8CBOuscMen0f1O2MI+RTc4yEABToRUVIe9ZQykJ2niQxKpC7LJ/2+pD8s
iD8ULPfTzdo1ZzpK09EkeeLVMccxqXGEM5cGvA/ni5J8KmmsfiMelvm3I8b1c7Ma2Jy9fIFRqx3O
7aD2RFqu0UaIs/ecwyrtfFKkYRdGqXdHR8sYSptVVEyySeINZ0OMvEDK+2JexQgl4ClBvdBYKTFR
sN/vchDWyxOZLQ87TWZA1WENm4JV4XZMl+UWShcLosLC8r5AOBR4c8Kapz8hUWmpJj+D7yYv/AR8
zWbjUjx2eF44fB9Hirb3NRgKPhgZH2el01UKoTk0CVOFFKXBGtEHMFwWUISGN+q2VbFTwV7oC1OL
FO8b3iJ03m8OJR/mh7F+bC6scNmaoBBQRsYJJcQVVkHr80DrE/mSTtmIiEzu7HzKnsYXs23iQfz+
qXstfK61PzYfhgeYXG69lFQTQJ6B+zCnN3mNNwzPM06wgYsYhLmTU913oxeAmeaROZfX/a7OzM2k
DsLVVrxghrGO0W7D4iBL297cAQ90I58Yz7KdvemZ3ilLVmFjntLI2Fxpp6Edzs005FiN4QyQWnps
CWPp2jMpRu3161ECGrLnqhc8iP3f7Ye0it6XkRYTNUXtBqwNl3HwJq7F/x9NZ9acuLIE4V9EBPvy
Kqm1IoGQ2fxCgBkhMPsOv/58ie89hOeMGRtQq7uWrKys6g+eGzILA8rXhx6HiDtLsH4eHQJqa/Qz
AST0H3X6TbxaXocQN2H5aUas5E/6Wq198h49qcK3/at36N3/PeEQZb8/bBDTou0U776mht8vENWE
Hm1aFe/34vz2Z0iaBfSeosBO9/M2IS6YTa5SP9kmq5nV4jOAmTG7d00TFszGr3av8utTBaCS9IOk
Q6vsPaB3ltLVmwpo7d07EJF2C8ocWPEqYpD+vdSvgViXxpsEY0H5ANZL5evxzFop8dDXLMMlvCZc
bylWDyaEBJJUFNRxj/r24VLd2ozORkm+4seUVoaaV/7ZdYuKR0TEUxR7aPZYB83sHrZi9svNGsvv
VHtXAhFMF+XLEgzXI7k7sBND7ODYYoC+kOinOQEyDJgPLXGdAUqN5HSSY4IjRXZ/gSUtMvU+qIZI
7DnS2oTjnTJVCtz8CSuH7BDeL2f/tYSmdYd0AoIPMxf+FFwxpu4SwyQXUZQ9pCYSQNBeCa8wllXd
zxGasySJcnNO3fLP0bzoSEGPnqh/5VX7ffr6/Nqg87bIt8ABoQUbFGwSdMhW6WkIWigclsIB3lak
NgCh8Y5CxM5ucQXt6e/w7qPzR0BPqERVYQPDecPUOLER+ez2gAA33Lq/vAQSpz3y66hE5zIMOXLM
dSyIpA3oBoMGv/Xw6Cyg/kqZkz4CenfUt8AAIL0gXdD0KTA2i/l7uxjw6opnPPuHFi05nRtZB81z
zlWZNOTZkl0CU6F9BAymQ3yIYMzP3QIqFRX7H2K/IBp0KNsQpUp2v+6w13zhn4cf3c3xP7jOO7GQ
+YmdpZJMsy9/toaNfcZ6IOJQdWFyfGrtZ69KUx/jM16IZ5T6RUowsFi7aAS425jq+N5G5UJy8kxg
rjM9zDvGv9mvQ+5pPfxVph6oX2QJ6j7zkzIVvChrIV9CPYuSlYbNNei9OvkXv52gye/v413vPXws
KVc8OQLzUthCt+HuXZPVwyr8FtZsMGZQTJvzpQ7NYcmhrEuiB/rRpNS5CRkfQAsBLCFe/QDWQNKV
rPkDBaOW1VjWlgXD4AaMsGAzDWDEtgebg80UHa8a7YfVRal/9Pb/ytHDuvjvKSEuUq0+PNHlCW18
9BcJsJGMhPZE27RXR46BdoX+Ob7gSZ922931D0EjJ7WsoV1xHl3nCPeS/CC6F9MxXRluone8CVfO
IWLuuNeG8EtEkx1orxtW1s5Tw93bnuqX7WRHkAJRH8IhY47AkC/zK6WakVTJ+IL9QF8FCLIRQrRx
j707vVbfVfN2ifev3tUFet9ZRVrGSbud0Q30C7C4BRkJ8B9axexfjf7FHKY0XygCDI/I97+HCOmR
0o7oa3Lb2Rhz8XCGD9Qp7j80rMDBs5d4Pi6d3koop70ZoeoeSa+2tyeNuFlM5V4iaIeoxNoZUddZ
OWQLh6gVbNIHv1z5eYTtb8AtWvgopOWr0SnnRiAztJqfRscvrHBQ9faT1bhG12f/siggC5sVJDOH
uSX7hvMLjQiN0LN50OiHoFjGGE3rSuk1KvxkqsxSpkCqz1xusB+ps5tmUjs8W1zgkc1K2uMc2Kwa
CVNyVsysXnKvI+roiEK0+fMULXOqyWePSmphIUeVdBDqOv9pf/CcOjs3nuaIgDDRboHgePfuQGVx
vleDB5zbhwH2ptEGDNgt243JwzzMBHaggy9yru7JvDz2B1NnGoHGzjQC2vmWakK80XtKi6+3ZULQ
gxH2ekijRlVffXRUXT4fnPTSqAp8trfhxtzjX6ds1f2MSpIZ6g+NWZHo0A6SUh1CTXFmxDkSnRQH
wfHDkytWyiwCygI5pSWXr4OD2+P/ELlc0lS7FOr5q10z+hn9FPM4A1ilTgPopJRX3fnToEyE/gJU
gqM1HAK4sJBLVaIfPodfEznoVj35bea0M8yHA99huR8Wra7Mg6cVGoNSmMIwWdMv2FEv5GiJBamx
Xz1w9mDF7CmEQIiKW+G0Fb5HeoLbP0XkhmlD84qdqOtuKg7ieIogPtS+UwD1yn44XaYE9LvThDXJ
WT9Wj0A6JmZlzUB7wFUqpuy0kFU4fKH0bPbc8CZeGsImDTPaDXvzZvbPiJmSyBzTU0o00WutnErv
4O/GmlrCeFOs3Mp9+DNu2oq/rZxOvzTVbQK+Y7xRq88zzt7Txa7VoeBpLg5xNOePMiQfBNHdalQY
rRamkD3B/qNRp+QjrW0YDa/9yNeRA7VBs3+JnD3LuHbPw0OmCTu/Tqj7zaY22FYtHttgY/yQf+Xf
JTm1zLfsnhkPaQ8dxvXE5xZwQ1rOiO5mhxuCwo1++Oyxn0w4nM+HGcqb2mQ+M5VonKhZ8Qj+6q81
wV045J20w5xdSmCc6BEf04M9TAUbGaRo7RKffnYO7RtYWAdVBHtawH2oTp52/4oiVMhNsUO0kuaI
J7FvsmU02llxtPy1bij27D0+fOaH7yHzE/w2RAlNCHpxjt85aRQ3lREuPF5WxpglDE3TMCHV3uIJ
NmFzfEfoRRu8iszMb79hzzcWLImmX3XA2s0MKQ8a2iea6TusgGxpnobYqLfuyzFVtyuOzNj4rFGE
mbF2loMvwZ8QodJ8hfKsq4uuowHDY7j1ivgSNYLCq/Wfexv1rwUczZjG6e+zN1ucCqvKBKtLduu1
3VP/4OwclN64f0XD4f7o/IHo0BIqko40hbb2ErjQfUoOqPAOC44Sz+5cpsNylDfmGtPRj/KRt0Vi
6fG1c4Zln9frMQcmYhOEeF0f3OXlV3HXFZheeFutYolQ1mUo7xXyyP6bLcPB2vULKAdgjEXEGHPT
Cp8j4VkMhOFUBxsCK0agiU1VDO6jFwourby55vxVu0gduhyy7h0sFTyLq9BOxpa69NUEne6J48Pn
9jh5MinohNlDiAopBxsNNmgrHvOAzZqe//13NcLEvOMk0cixMZwmAph/X1A3XGJBIkHa2t4OjTNE
W30zZSKZ6ZPZr+0fFDmm02R+cPSa2DWXdQZxYjtD+hmUMEW8QdPWumiNtCvDOQrX3Sk9GLwMY4A4
80AgdueraZ79JWJxDPrx05kmtMnqyg7dMhi2VJKY2LDcRE/v0TumT++EANQV/Bm762/C396RmVPV
Rf5kbg9qadp7xN1Ga8ZaQjC1xuiRqSn2DNMEEIUuOz6+FKzmG7+Ki5Fh58i1DQY0y/BVXCldt+zL
s2Iaa4hOGSN50M2aN8J5hiybusshVxGIyXqaekSODsEFSpEszJbTgTl2ohgWGHX70ShN/SwrW+GO
OSNXb59qH5ZhG21SSTNKrwzVt9CwvB4ho8f6cMcsYLxO0Ok/FnjgTj/L9Ryt/EYRHLYPc34bo5jk
VTZWxMZ1OMcPGyVPmx5h8Rku5hU2ejdS1JEfrnQWyxaCXk4UObEbIwsflSSRTaPi2dlCZ0QBoORv
utDTOXnPPnhtYY2KgDkbna4EF7BY4JJhjXeRbUTcOCpFaIiw0dwiuOKMb6Yctiy499AZjkHFfbud
3jbYBNuuBKAh2Jq2t/2qk4rAz0iqwC2T4otV4pUbwZvqqV380xVdItkjnh0Ry3Tb30QorR5NN8k+
AKQOi345PwYvg/xO8O3SKvDcu9IAlOFlJITBonrMyCsFK3fNSm++eRIfiZQVG4OI0Hs5uOEtpHnQ
PEJlmunC9vjJlBBtaBGChncPQSvu/wwLUYH6RvP7Dg2yTgr0QI4H6i/NmhvR+pPWxjZd8TtUJqkq
82o4uAAGUtCKjznwn6qcYIfPsNKQNPM+0oxQHQNN9+GmJAZ7nPv+0k+XqfPo1ax7f4SjyTLpntmO
zUZ6GBZjqfApnFY8VDct1LAchsDlVTbFxoR1i/84QI7DMJQsrBIDVOjLorVt41Oy5KIwAr8uC6TI
P0cFrgoHp3/xUwwDXpAtiGJ2GXtC48D9u84v6YTh1KzrN0aOgVVV/4o+x3N4/D5/nzJMGwy5uwep
wJmXiUxWNixD6+4NCVMoEms308lIntiyEctEvh89Ql0xPUsfOrAChRli6lRLsAoQsW7BEADf2RqK
/Wbrw1lH7U03CI+ObytwtPLoN7KVi194hDYmYlVO5ujUrBGOMuWEXGFdce3DLERiruXh7+Z13nAz
0P6QxhkMLxsBQFl+oGyEtWaZGIMfZa68laJ17964O7bxM6IITNEa08QHm8+P+NMEc4ADVXRa5dwm
yfQ4oiK0CxBZhKNKKniFuLsKrtyQmxR9uOUuOp/ImeJ9LbT2h0PbTIma3vasJ1Zct19hoMk6Jgcn
I0SRy2mja6HG9J76pBjfi6Kq3SQroS3ZeiJ0zNRqgtsSyiVUR5zSp9m7sBcNH2dCk7XarNfkJtju
r2Dg9ZWp807K1PkrFcECa6/LV+CYDPcmay42iOZNFcTBoCPp6KQN78rEm19taTi2tHP8NIyn/Lag
AQUkV3n8zv6ngaHwXczPz5PCvvb0HauJC3Tmc1ihbE0gUJpEX/iAP5OuI4bCvaJnQmJzJ+phbWkf
w7ch2PcI0JxAPLfuyj1W2bgYR+IgueecbME0B0V88wnVk03cToj+yFtLDqy8eF+HVFkAJDjtpKO4
ivBLJE5cqPlkzwp7XeUca3LnVlChmLAofRVe66sSEI6RWejjIt2HhKd2vEx+J+BN7eVymdNPSTqt
i+H4KDrTlSnq3GKtWk5zUFMcwpe6vbVPSf9WvX2sUI6UHDOk0FHpOFuKj8HMDgKORnBYNBNlHQot
ZYmgmX8yCLaX2emMeb8Et9v4FvFWcfFPkf0+Lk1L/dXv532o2Zv3lGQG67nixcmdcIik0US++3jr
dZDhaSdF3Ag2HrouBLY1OshP5upWPWhkVY9EON3TDvXhoLm/g5qL6FXC4BOnQzZc+oF0OvM2X9fu
ekDRr3uHoUinIkNxkgK5hys9V9Dn/daa7YlWC1vyYWiyDx+GNOxlXpDKjsFjVHMvySpa+1XT4G91
NupCZODz1yFpMIhm5etHEW4iv2bPoyBdYWvPoH+qgb+BQ4o0pVMfveFUglv4IEYvJ6gAkQc+7Lvb
gKsrD0UYazX6ynV0e7a0lsyIDOW+/trzkfG0JmuqLtCraKalXZb5wCPq34ZKEp1ib7eJsg9y4jH9
JfLjQ9ROj9YpKHmX4PxJXqpkcqeKFSKT97HiiMCChpxBY/xXH3qi3YklHUiZ9cJ2Vgwh+6go+miR
JF+N2D67biNl0uYnQZ4D3wbn5LB8BAiOupBflFySYp5czkSdeFqPvbkQ+ZBouNpN6NtFSqGFBXDA
on2M1hLjc9Fod8uRZg0SGdUJVvXjepQjNlRvm87oIhW32S1bxCz34Z4kdrYYDknRh8+Yjhym1WLv
mLr5udjzgPlMRInK2fT4u5SzRS8h9nQ/qLsCYS9BK6y6wK87fOUOWb93WPNOzipgMDc8uVrCmFwK
HNIFAHKkDKVqALQqbzeRgWmZtbeKW4jFMPAZCyy8W1ZEkyx5YdJ5qEdtZGptWBdAqr/wkrC2iLAi
aqBvGymG7TiSQU04mRGBvB4zu+GgGWaVfDSFSeZ2UTU++Ae/4XT8l1fypQmAjrx9da+uQAGgBeQ4
G33FIAyMxko0+sxy6bfpTVHWwVaaXsbaXjOQsxISlmenCthTdKnYkZmgwO0wXIBntVkP5hLqXe+8
Nuze4DdvILV+/2kyHOkR1ilP9M6Iic5iVCHCEgpDWe1GmgNXlQ3/JMOre/dJ3av8aM8S09Xcb2B/
9C/uzoqZaC8Im0eitYuhu5JDwr5+2ZQlIG/uu2Xouk+Xp5zRaEQ4TrSN7QpI2tbkyfuY9vHH4jZe
4dwytFpxaXHOn1gdQmJ2B1ZIKa7s1fkTj8uwFISemeIH5a8dpwWA0nIaQQPzuSUjUzN/206jjPcb
1azlSCieMJatglTIqPVBy7n4IDzLXJ0Kn6xYSVYJG9tM9NU2S/3yjUN8oYGhiOsJU4n/lpYOD70S
r9fp6nUwZZ5yYcWjlIdZNYhZ/CJjbngewJEbXPZoN+Ym63F1ZS0aDq8u/7By8jyzu0mYZH4URUwY
OTsTvVatJ0uhe3DlZmrtCW4xDj/XyaZbTunr9h4sur5Wo2ZMVx6MkricrMazOempVR4wfs1c0TF2
3v1d1DbXae3rhurxBhCAvNK0utcpzQ3Wssb6lPzakjYJVuCwuCCGBRYBAlUizFllswFQoYP6AeWv
V5+4D3K6G81Oi2Pp+7RbE3YTK8ZsuZWjpil2Gnur/V3l8q9uk7Fwbb7u7kib/+4qdtc2ZP7LyVR6
WpxHWATQu4NHqBOgRbq72oCb7hWmfRO5k3JY98hh0mMX5dsbAT5dXeiTaL9RhnGYRuOBvblneBNs
y21AMI/0RkzAeuzSJpU2PfjIyH64pV6nV5msIAGaygSch8SC2AgFMpUkvikVf7noo7zdm3nk22Ab
UFb31omSB2SSPJp1vW0wGY38aB+47kQ/ATctrKd73uaWl3eG8WkNsP1uvKf15GBgdv/yiXfRneDX
q9MZ94qvXGrJP+TCDJ+kLLVeeeehefNohSuw0opPZXqP8IyEBaREcnT/PB3laYK3FU35dMSZGufx
/cMe4YRiPBqct00AtwLMW9vwYTbdys963ughA8BRxI+u/Kezg5IYbDrWLqJgnjLUmQ0ANRwSEBoR
DSCHdMfnAqG18W1N592jnsddKL7k/SSJd3SeUKExHcy86Pij6+T5cwtRZmYMeIEJgowdlbrgTMJS
kY2hHvBds2hlXbtqqZuZG2q6dRxmKUJnHCgXJV48B8g7chRkkLQOK0Y4MhOi/f3gmAhNaPRvgMe7
cUOYchcJyfTu/A7Azd0XI4c4KSezizZ15zCmNy5GCASh7RADAwz3AdkIkX3o/P4tqqF4N67PbKf0
Zzy/2jTDNNFbj+9YiQXmYDvs1JM9zY0ETvwD87YopYDVYqw5sMGqt3Jlf27ZE8R1T6sQOBY+S/ii
oJuOeDJ4eYi6wurAcrb87tajsIHF+ENBl1EUx+gddYiony6tn6yCTuyBQ3ryZTn0PSxka4Qhiibx
BCVdbx+wXhyjM4ug+EJ2i0Q1psLMeuudiTbQRiTQ8oGl7He2XBKMMZO8hPWsLoCMnoDi6EOvGcI+
GzCDEmaTgsANM23I7G8RngbJQ2U2DHD9fCRkq3EyfHaslYBr+RfZcQEsM0PBxFakqVhOH0iXDLON
067v9ZAK0d19uk+6GK6ODlMnk0fo9IqvVdJBinhefJWyyqRMxDMBWdTLrBlhzobSQ2GWIHYmDuLB
gBmFhB6MPg17XVuXz0PaNZnE34uWD7HaWlykDIQ6BpzimzSxevEBYNFJiaxzuQ/gzHzlEjun1IkQ
uvZKCJgoKBdGqugXnAVkLRnSz65vWKOerngJgKIoHvovsZFSgvl8PlVCKZl7uqrci8vBjepOv2sS
Zgks05RhrMm0C/e+J47i2CgqqPpCWbI8H43Q/LRpSNMtF/zJHEBbykCEsOAhOMzTmDFm7Ls2aWCe
KRfgA4D2CqypGWNZwQoZ+B+oUKR0yXDeCrcDaL+grQ9H4B0AGYfV6aunQLxrhTUU9toU0V7I8Sr3
p5bG599a1A7Ff+4zRYW5FYQxZMkaN0L6rMHoIECkT2vycNJhhWXAVsJw84xxs+SiZMUCzHSQlWCQ
JAwhHwS7xcxUdPT+6hl5/ounXwqE5igYBcVKP7gr/8iwuTfAIASNf/i4smMSZ60U+5VEi1vAkVrK
66c+6DAoBSI+D5S6lYhdAJ9AzP1KoHBIDocmXDLUpnfu0l/EaFlchNyGoClVY94UwsC05a+V2dJh
hOvQzzc95bRlcosP7/kjFKKs90VsXhEOiaeIJ06Kvv0Q8dBPPEpIbg8peRITA4r9Qf9sUiddgi/y
2VsEJyfQ5BVifAl40AfgWTMV4LRQKFHJPukDPqsdMmkG5lndXBJ4icH+q+3Ji70nXAzOE9v97L9S
3GrvQaViIjNBEkE9hkawLozkuRoCy1FzUVjz5mSYXxaqZODTsSgXXqjUu2Fx6AMi5ivIpCEJEUi8
e02D9gfm0sMgb9j0VeEwzMX+qtfUvS/FhCq3n3tFqE9KCnvcOY1lDynKlRcgvZhV/kYPj6IShTiz
s24w/XwL+aRXeAHIYkZgr0XmT/GzOmg4y1L/tmgFhFFk4CTVjxZyqmZc/6oHBwI8GmZpi6XQ5zZv
qCw00griDXD66NdUKU9FDFqGyVeHHTZuCPn15cDQgO+LxkUNGjf9AhICv1AeVzMtvMbwNYH304MJ
IXrYr/dEab9ffVh1zDfMAS7dPiPhh4Lh1V8PISMz84hSvIAG+A3FBZpCdQqGaxh81mt5s58yJBJX
yBHz52hDfVNB4MbYzai92JrrQLA4tZ3FNq4ekMVwW/3WFBJ5ibEn086UvBxqI+rvVB/uWKAaCoXM
DvvXAm8tOSj0I6yyObJfNlR1BAkg3PqxUC9KGQxIOVJyaScHGjtZe0o56N2t5ypJVsgWcD9H+/rN
Ml0iTJyETbFyrFht+Z4StdLOyBxLfmeHwhVBICdVgeH+5wFM8PNCkzZS6Njp+suNx5EzXVIfSEJ8
yXC8aHJE1EAzdyDoKoecdjVIHmEBq9vte32v202mCUNJCLeoxk3LwKOngDQzNIxTZDR3hlRursD7
F3vMwweaQGM5HNpZrsIZCUPGfzlyqiq55vphrAAGJPKpb+WpnYWZzY9KEvgDSXgy43hdLl4/in2H
2+qAWmCSICrwP7cT6CnNP+Tv/byAnoblWTkbEC1+LvUZEKCYnKIvC8z/jG+nqRw0b71lMRXKyAF+
apm87pqXItrgYGxjsBb7yPAFxQMlsBUFPaVu2xBnUCK6UFJaOZeFACOKEoiVyTvjo//Axc+dZU2U
8JDxC2bnBoJY+XmO4MAGBUHMFegCAQuOT+DjzGZdWCbn6kQjfKTKr7rD6XKkCM8jLBydTJNhNtoe
hOJGAboeZW+Xw+Qd4UsLCtmUoD++FoydF1gqtcRq2x8oYzS5EWrzx1/WdzMkm5TENJQCl005kHK2
ioEqWZJl8DZR1cOvvbxoFEWjNOdu1eh2xwNChA2Zas34ZEitHZsepzokxVoKKrhl0wgOVFluPkwY
j8F2UgJ+tMYVe4pR4AXwaOJ3MgINWcwSx7QNTaf/799nUGcfnBEKzE//HnbHNFPoFfvMPjB4NW1Z
qnpN9MqZDBLrnwxzGkDrXEyKoaRoQtvOUkTM5FW4euA0fA02W2HO1o5w58B5uDy2lOA4PZRSqkIn
cI5bI5+tkJVlZY+yWVL+p6JrjhtIFdRos29xcMv/F6RFmVlxrgk6/IT5Qyr/pGx4GbUwmycfsFpj
rgw104z9k0ZL1SFJJJ1JNIpj7jsRN4EaIXQvZy/y2MSKBJmijjtG2eYRqU6Nv/WW7G/4wAnpZ+qT
jOu9CAMpo6JRI38efsaVUGPy7dAe1ghtGR1AnSxhqInt43L9mOB1woUqwP9EgRjh+LLYDDcgojpH
H/OUGUZQgfE2Qb8FxjKnJQx9Af4AAWwaedy7I8TgYpS/3KjnjFiwFnGGoNNUpsHhnKdsaIGdKTvJ
IaOjAwIrR3g0mRAueezPEcdMq71htTuBPJs7opo84s7pnuU5a7PkpQmVKe5YesGc6pMzivx85cqY
8CIcK+EBrEXqU7zouS4pZFWZ54emMfoEwqC2uv+UMDaUkanliLUwHB6JgNDbIbCEmeGpPDZk+xIA
hnneArnVgeICdE7biY6VVm7EERN2odtF1MOZ10MWXmGerBO9+73bghsII6rk8MYZ+DjlGBlCTiZh
Orf19nkx7U8hFrohG1txJYEHt1cWFBPIUmLABYOANvBauswsw76oFqPbla+IcLf8xGcRa0FbhkR7
hliAT7LmZQhqvBwHok+nkunNZyM6owv3DXlRlpm3U2wM/s0f8St68KsIPbElPnSZFNPFSnzslUBR
bPCn8kpshKq7w13YRb8LUiPMzIS7k6ZsybLlcMBer5+Hr/1VxE00ZE4RTK5f+qbw2ckp4pYij8be
K+h9+rwwvK2Zc0QBgu8JRIXYs/sHG4/xn5hLXxA115fmDwJaBvtg7ZuDzhc+2cUYEm3zJktMLTgW
zVcAYhaxuYLF7++Fu4aLFaCvaC2CBU29dgE7iwlvcF7Zx0WAtWNklJPurNkQTpPoETK8hKZaUIea
M6WQEyaJloDXz5UgpBR3ITOoWsQxJXgm3QBzZBPRyhBTxCKwPHukINwMv07vAigz7rDqHyJqBn9m
CMyKM08S9vI63SqkAPow+uw41SaEhxFhs0gta43OMnDuhwJFHlhBA5n0kGiaYThhkwLWISJuUEiF
ftq01MXjtM0ZvJHpOCSJy4K51KgWXkDwNikgbhFIqaLMvs/WJec+5G/VxQwQf+W/aXJykMeR/IS3
Hd5RdT+ZzmNa5c7Qf4u6Om0TjBoNrmzD1wIkEDFqbdZTbxZVkD6nwQxeG51hdfoBEeZ84+/Q0/1p
ocO4tyjo785evqbdwJzjTTpL+Bxon1MurENj2sazwW38rFt3+GJ2qbuj/MnUNjDwDCmcPTpWVHIV
9tyyZgXtMgZ3O8PacCcKFUWzM4wQGp2KOY1IDDyBCM3ohgcqBXadqQpL+hRQ1jjYdcI2gw4Fhc2W
Vdn59ITdo1Xq7bPZytXQ+tnTWzPWA6op/blrCJ9b4EZ6qDUzFo2cFeK4tLaF9C4R8ldF/+uws781
QzUoJTQnMyGmKcGBZsNmTDBqibSIkKdYCFy00dBkkKy9+maM5W4VNmr+DHnuIQ0VhsLdiaYAm6HU
M6wnwrOL092cWubCd3hNWoch2CJVSPeyPsBbXXP/+n0Kg4wVGo+9oyHQU3jH1Be+KhBihI93+F06
Hgy1NliizW4V+8KHL9CFKyV0e7vFqBg/GjZ69Mdo1lUzapOWAsp0T0Qaka5p4p4R/JPgr41+h76h
JYL8ta/uN/oPIXV0KOVJay+sRfSMWF+D4MNJHXiQUjvfrbhBINGyB//+IQpNdn+Jpf04GPSVBBM/
bBIo9jfAewYXjVT9ZED7yy4W2wVN0HTjVQZ7v0o5xK8k+4hoYvuRZVM28BDbkbDg4uhZ5cVPZJXv
7IaL27LfyRleQ79FS985KpkrTR/XsbgpX2rt30/vgRsM+iu0/ayfbotRqsypuRua7ALGOWoiE4Nm
KMDeECWiInMLKrk4NtcRyorEPJQ2bNVlUOWn5KluRvG3670mvVCUJlZACOx7wp5fG2ovozrso08D
txqlyNZrqco5GnEJy2TaTah9q9xDSyLoRboLXq4qIQeqyzDWvSpdypC59SaqAH1qRD9v9IEsZN8l
l+WVJ8ikWQwJaG3J9FULr0evu2t3Gft2QF8FnjLKm9aA5WvFFEomKIc1CY+39DKdz9bu6vHdeee9
aVxV4+XVouE78oAYCMRQ5rdOk5lPp1N3/HPm/YZcjaHPGZ1IBNeI1ggNva4lDn6yy6AFDsUjqJLj
cF//bONxCK0KHEJsAucYz6Jdv/zFPEzKW8q/+HKYp2TBEPzjdqEraKOvl7wcePPNCeOynPlRTakF
fB4qUZS4xOvZ+k9viI/9uDcF0kR1fkowRGDkg4RQJkdckutB3G+McPOFarZIprtgRsn6zunZEy8x
wxB+EWEmbwpZv8KdhU4HXNR059T8NTgRNbYUGWcq/yoogSDxi4R4v3a3yzgvOAPwFpQ4dS3PG1iG
vWQEhTC7LyNvwKOQDxJ1gMUMr9i7wjr17sMm5M0rV/NXFM5uGEn8LCEj0rbZb0+MwQ21xMLg9sg6
5RWVXsE/LNJs7ea5cg2iEKIb6AXY5ZxhFbAyTvwI/IsUkhLkIQBt0jWEnhzQMKFjtMy6WitFwart
zgwhl/5p5WbiclKhBKzBCQvwKdMARtzjR0QxRCYZTJCcADIkItkR4mzJuKCcKCRa8YGYWeGmxLTE
3RCWQFgKy8+Yw6cP6ucK+JYrRUYsblLFr2WpAu5fKwJujMk8iN2diACF7BGGCQSWKJ7EoORzJo7k
lFr+HkphXqH+ZGw5nrvF75O9lJOSK5qjQ7hbtolZG1aEijJu8oKzfPZWC0RlhBqtON40VIORuPpl
fnKkHxaioxfdBJJPVszOCETCzCIQ4I5ajQhKhLH8PC90MTERLn+PbxTSok/MoUQP1HN5dJZO5sDY
MGRE79CwcfTQcUd8hyYimQvl3QB3/bpF3kPmzQayh8MPu2KezFG1BPBjRxlONpIJ813/aGkHdmJ+
XySY9gHKg54jRWLyxBYxRu14/gsGQc+V0srJir9v5mC5bi/4+jfAJFP7hGDNCZjC5uDVSeJ0Ivj9
I3uI8XQkAdrfsDXZOlB1KzbDtvSMLBXgTAIHZTrWMYDciWYRTPQRVBwEgJBwbICqnbBH4iK26FRm
Vhg6fi8EklZfT0wpuisOdox3r9hz1uZq6kJ6nM2omCtlor04ZRJNt5g3PGFImhRM2xtMGIEXIBV1
WmD4tCQnCZMhfaJVQmzYgV6XJJJ2vwajZcVZ0cnuQNf6I+xAtOJsQ7ohN2OIyoQXEmnFoi1Vakjo
uiFpTUoRo9bJeF6JxLUzDOWEXgVaP5/UpO+hZn1cOkjfgcm6TLBBY7Qc0Mvtt78YjIGKIB1rdNHs
Yhx1jEgtyu0AU3iekk3Xif/11etBT+ihylwhppBaNcotqN/Tt2j+nOwZEV2aPlAvRWVDFJl/qO5J
hUOdLSh79AuHSRczIo1/ATBvOA+Ji5hLidmcyYp9FqY77Y77n79Pu1CyztYWKvnmE5/mmU9KaNth
Qmvbz79/d39ADMHSTo/WdKxyOHOvsX7K55lBCFdUUp3wgd/cd8hv3T+nd+PpMn8vefwjmmjwM/U+
jJ61NBtYAIHgdEXECo5pMBTfWy66r+v8X6+LqA9PXKF2nwjhyDglYHJh86eW/34d2D7aRg+oXpBX
QedEMzh7V7g92MShqO9b8V2wVtAhw014/6dkrOp/bK0KPgX8BHFXVZIWIQ0WLx0tMHIh4fMrhNXi
XdLqSw70l8uJaUSoDRYrCj+gESnRym0nK4dkrIURxGSSjDHoigRLiQhZv7Itpe7kW6QySuaJxU0D
AGKpp5Xf8ABfksFVwYWahOrgDC36wA6VPkOroLJKnHKZ3nysYQ2z8xCO40e4MV/pozpuVLURiES6
pfx7JCiVcjZsE0g+vKJAY2WsKMTbAqI+YB1oO0W0FZ+doJ5chQmVZJDyOBweevSdHKIPn7FtMLlC
hF56Y0FnJzJWGX5ahriol78dKjvl8kgFyHB9HAaOCpP9siGCagqGDKrjRMs/16IPgo/4ZMrWMJwP
8QJJzR7iT/HXgCks8Y0NwiXmGZNlmQHr0VQGBjkeExkaw2DlTzVHQAmPHNiaC5jZOVABVpdZC654
NyKrqvwskEGFgm9pflIUgAFUpiig0SHNsEZB9oGVVv1RMIZsvfDuNivaxsmdaAsZnR0QBLwdD0hG
DGWxqkZ13Ld7DDCiI72+mkNWA6RBMPRgsFBAaDPnxVDZBiEp8/h7yyeFgRZdMUfGkJR69TOe5pY3
2AGB6KyU13hc+fQqt4kv8Pd3gCEy+hnEglz1Mt1tuIp/PIVN0BKrVcVELplquIrbekgZ7No9Bufu
w5DV4s50dccPugymws0R+aNDMURlcpWqwM953xBaQlBjt6IPVoM2gaVg7CZVdYoNf78NHkNOmmXL
JWAjTLcbGAhJPnUkmVIiw7440qpk2WwFwgXADZpinL+C6A6O8af+V8nebCdwGZEqqC2yCl0xhl/h
psvYDKo+7fRmCqSqvRasLMhc+4B+IlaePn44ydtgN1fpWGXIp0tZciLyQS0rkPTTSdB6rpEh037o
WIs6+T33Pt8HRX/Pcm+DTnYYqX4EVY2hCZb73YMn+dVzF1qM3gKbSglStLGOte2fg02fzVNlFCgM
ScY7+Ns+rGh+d/Kc1FOU3tINrU8U2avpH8ujRW2/7enOP8xvooVGxNa60DK4M5Kr30iWAOF6+ti5
pqq9Sx4iu+Xtzw18o4FX+9lyFun5dys/LfgOSKW51VA0iqervaViaslX3YvKqF5C2Ia+PRl2paAO
BMk5fepWulJJ0z+xD6h6VeGpQeykH1P9nNdgN+AgzJ9OG1vHNbGkFMu+z11anvJvSmjmZKkLSrdg
84XE3HPNQYNAQYQUCZkDX10SaVUJuthYImprWfUZdCStlEHp2EcCRPALeGYc7k+sR+hOc+UXBS9Y
X3tMAELUPIOTVih+ZQzumw43wgITJjwlv3BzFZlcnG6fMeB60jYhMS/BKeCLSiqqC/sImFsYFsJM
wbJC9PAHmHFZuN0HBsPEya5Dh/x0cQidyTJBuisX4NKFJN+DBMfI7+O/PeKdew+hlBCmPDVj5iIA
FalVgaTq8xZDKgxJ17M8Wy1bojttaUPCp+BJCJqv/+oyZ6Acqrtu02s8FCRGhYTw//PjfD7cDw0e
NP3sXPWAUdb+vB3r9OncslkrwhQGWuLPkznq4hRp8Ta6ZNxTihOzj6EyB7YoGq+lsPAvkAxLzFE+
IUDdCKW1sgt2wS9pZM2ju5gwqhIK1aUEDGVW0XjGFXNiO85rIdBPWGHxhErxGu8AgZlCjfdYA64o
tVDbWZs8S+8mInzJ64TULMVpVFqm/4uxO+SDl12ky/9IgCRzKF0qdeIty/yU4oo7E7bpt/xUiYWX
66II4PDtVI19IjQGz9JhRBg6Bt4nGPWwLnQbaVHJKs4Ankpb2F+4X242MQY+QuRXggF2xefmEzLw
Dg93zAtN72YqTJzPQOKicvXDOi1kqMScVWk000V+/om2ENHVdfPucT3i9eXsP5EDzGOxGtFQp81O
XSIKvD7q+TtIlnz+xof1KFigKaY4oVBD7zpH//MTTCVEU8GT8IX4C1u5if2MxhaCbDvcfRnqBiWH
yhhUg64aNY5Q0vkhPLbsb5XBjRnBHv9MvoT9JSQADs75fsiblB0aAbpdj56A4XD9w2HQG9O+6Q5Z
32zlIvKygfG/vI0FEAsqFKrbCE4a0X6dHvB9qr6B9KdgqDXr6EQCfkcpzZJ8gCVg46gD6attR7TZ
kEU2GAX1T+QBRQQcJREHuDEs6BLZPGjDrSAHTAYph1bdHjT6jQAolVGmU3mJ24LF/7eFP0CXKYxj
YgRa2WhYBjL4JMgfprzuatl/AUnTJ7Nt4vWJjA5RyV2qvkP4lI5m/1CpIeHf2DwFy6lf0MtKhaWS
NeP69yO8hfgdZNlTlR2q30CKsI6sajiqMluHHI8+d9wCNtw9Q8i8+K0pdCS7iJHGaQVCxflQSsfp
hwTJLYh/2CAghRYnhQNj18hluIo2vB5zOxp0SVvLN+RzyFxQKzoMXUWxlKUndCPYOE8YUOLXvt5H
ZmOquEgxeUPrHJFlsKf9ev+tuuKuTPmxacrflexFsb3watN2WXhoJFHO04IotHtD9xZd9k6NslAl
qMYFRO52AuGUOspqVE3/Y+m8lhTHlij6RUQAwulVXsIJhH8hgMIjvJH4+lmbnug7t01VgZA5J3Pn
NvNZDcaaWI5UfqiczutTGzmLnIl9CuBEAokrvON2tv6ub17FK4otTMwsn6owvVxV7K2vFz65Gdb6
HDmbtriiGZymOfcbW+I+IOG6f46rBTKRlA6zc0z3jGvv0S/0G1XMtSXHv9mftuHgHFqxVQfhQxJf
YVWqYitGBJGnbiE545z6ZWu8RDv7TQVDIcWwEhSfGQw1wDMsUqBkkzo9U1jzZ1WvyIae21xJ9DR/
paSU3Nxyr57kmMr3Ghid2u+tq9rigbsPuUE9M5HH7AGL4NNfkfqsfRltO3wFalOb+wPBNdWUSNwF
izgZLEswtbh6BNnBKymTYmtnL1sehKSvtK8LdZJqduDa964g8hIgoGAfx0YbX0u72nvRtLMMuIa7
yOj0513Tp0+nFzVYgWXQvhvF5GB7t9attR+kv267xMJKk+NpoWSkfljDJIhN2ca3Gblsu43O2T8m
r+WGq7ZBKcliyh5RBAJkRefKpfhLqXNhk+gB2ov18yRH99I9o2srOyYp7h806HDEi4MqH6aGV2KV
jvxJE6+uX2tnZYw4ESiqgfJRmNPzYr/xTl/qgPYskKD/pSECteA8LISQEEoF2PJk1LIaU8ML7mEV
pEcMPwmgfFPbs8QDpbjgmYPLsgoZUERCHhLmSNzomq8UPDGpkPJROWp90BD3N4ptT+iUB90llchE
FR5EbG80KvqUpis96ujJKI1z7kzNtcXG+9g9Zra/6Xex828i/rFYUHILCTgac6hPrCDqI7SC/ftd
42DtJwxZJanVEZloHdS4qE3SaiTu14EdBrhKm92d7U6CpStmMyRGgNaw2mon1db8q0gCtqrF/2wI
WhU2l7u9YS0HGNNWqtdkXg2/4TfTUkdZx6PWEuFAcg6tjxoKbmFHQ/BQvwaMpnKGW64pyRafUQ0m
DWGHnYwVQas56JWwK4aytCMI1H8jVfU0KtvrrCLiQ0uLx8ROcnm3xkBNdMTHWKs2x6f66a49jOJI
b/9bqDk3mqT/OJAtTasKTc2weHl4x3UGTzu2lduYqGs+EcqUWGf3T+2KGMH/xsS6fP+OrdYTr5y/
UXPOfQmSyKikaL7zmEvWoXhDfX3EZWLA+avh4JWDYWp35sxxV6ps+rXe/L3MwXK2tY2oBZ/3uY24
u1i0fqQ7zhkSIIdfFpWDLilqHH00aj6mqqr/6rG6cIhWqG/0sVhMv9xd4lXhJNgqePslbpYuPwXS
ioaXypCJb0pFAGF1okJsCIykylUgxoeC9Ur4h8C1fyo9tGudIXfJr6DTTL2j2+ifYIofgIzIHQr3
hJJDIKo+GF2uHiigA54LFv2/LKabYmT7jwyii8BcMkm95B/9jhOlO4uSS78e3bcvGZw0UtJpqNbT
ui4ZoypN3U8iiqprxdUhZKJKvSqgm0NUhuSqpSqDw2CX5fu4YXj2hAcIetCY8dfT627XL93RWN1Q
iJZbPP16PoYRvgWALvpHlKN47lP3qVTqLKYflkZV/ZS1Q5Y6Zu0qjgUjCybg03tXJFkCXsSyUcEi
Qv8f8Ae3Pbg113X/Kzn+/s3RGXfq8dXF0gfi+eXXv5b8YJfiy9jg3Akj4UHnFhXtRzcLuLb+omdI
D4jOxBOa3s29QYITAPyvzxdYUIn2/UNc4EYFC6CTUmBd8YcJCOsQ2iAwoU2rhcpeL6aTpAVG15BF
07pMKL7B0XYBNkOOQel86s+t+kbQ5K6PUtg7BQbcfAMYTO3OK3z8FaIcgA3Px7CMtJL714PR52my
TBnO0KPUTog7CBBmB9f1yb8jItn5JAb0Lt1LV/kDuwgdQHxt34cwTzPRT3FXEZLFvdWsFwiad3lQ
lCyNypMyl4nv8ds64KE7Ljc/f5/WqYaKLsOUb1hZUqPshpUcSvGXTGC++77mBY8W//5gUjN9YWX8
Dk+kM+ACRowiUBFSXuc43mg3uVrktoPVU0Qcg8Mtztzd173SbLeLY5OQE7pLBodX9/v3gO/EJlsA
FUk3GTUSWmF/Nyy93S2K8uh8I0qmWJZo3akpnYIa1Oifl+ThvK3o8YyKjrm+JDDC3hgv9u90y8w/
ieK+tLZOmTWSBxky373LqoinFvKIJWZnjEqbbyZNpv15c8vW0N0XBkQycNdWe9sSUzxCK8mHPg1f
yE9aFZgGrWezDvqYek+xNDiPWBw6SEqH2ktUvh6ai318IL2HSCKQbVhj5eYdVaf5g8AZcOMRBOUp
l0LJR95uah0dPpi6oYfZZL4cEIba/M9+5YHSMfUW0zodxcGabkMiuGB2Toe15gKkFKi4EvIILThJ
NvvQZ4mXALe2iHhXv0TUHZHMHAXedTSD2MvZ74ON2VLlRNDBzcn6zwgPV/u4JkOqTzYp9tv9rOTW
4sbf0SeHkWM1OifG7sDPinSs2YOMcTSj1egIXb7u4EJYSQqjt/DxTRXDUus2j8qgeoDmjeR5tx6T
06YwO2MEBoUx9QuHoJE8MDSsAW/R/Y0Mwi3tJ9QLb4fXGKr3BL/IXnX2ptiCPNYsDL+9SheTKx7c
+Gtv+RA3hnUa8GIiDpO34JPNRGq728BLFitPFuENsSYhUwcg5dGnVfT2hDnsB8/NrVWKTJipe6U5
YL76IiqGPzscEby41stTvHqRUcVZqUxIX3MLKzU+6B4EvIFKkC2YMQVuPPil6SNZWPiE+7AOxESG
yPbXbe8Zw6f8hxccDmbkQYcf501oAuF6nYbXCO5v5+z+ZMSL2/Q1KNlS+rk21KN3HwOXCNXOdYG1
LnfPlNGM9pRxisw59TGrBo6xcawGHWVYztSsRcw5VPCXp8nsE/vNPVNYJkRTDgBUX1/LehXHb8Xw
I3r4maO1RVL9TwT3WWmSrK0Lkw9Kya/acnxbeGQtLEmpdDSX1QRlLr1E9rDu/cvfqTPV2pXxbZgf
Yuyw4OADB85Qs4dIYgIohBMLODwKv+teRsyYtRXajJw2hXYJj7PHpNgt+eUuEmFYBB9SV7aDKvZY
jfDIB8NXPdr1X61shJPULtDSd2HWdcEdyT7/pjUfRuBMxL3aClenoD4roxCvt28r3BQxDn27KZI+
ZMiUGT9ggmnuFr/AV6vskZ9GgfppXTv45NomskPTn/Mmhl2GTPIIz32Yxx6q96DAXIUPb9WQKvKn
zX6g70Xrg5Sy8ntuM7eKrLEezYFebUZ2og/nrVPwQo3ZwK2H9ZutOPOzzhdH9fZTYXD4ZUhYy6jd
46ygpLxGldYnMbAMuDjQibZewMSCCIf22X333vgIUPkFB1f+FJXlgVFyiWOiSl+/Z0+KhmKzMhb3
7LqGhtTGWyKuNCWPppQYsqR/YNgTsiC5YQtBToitL6r9R3O3xnmlVQBVNuC53oJvXG99kyt95Y5+
2oiltZOers5X6f4op+pT5M+DWucFH5ZCtSPaFbzvZtoVApV1GLMEh1khNKcbM9Yuc+aLrzFz7GZO
Awq+JmnOlgYm5yD1xcL05Kv0OnYLSAFr/QwZ0fTDiKEQ5ks1P4xN4KzrU9Ear1GpUewb7PW8OuUZ
sDQdB6IsGyyBIvhll2c5TXA1Rsy0ZXJxCWqdtGkMLq6klgLSDSwdTFhyxY4Rsjwm6ArBP369OTUj
1oZ2Ni2Fj+iDwgo/IWHs1S7qNjTJgg1IFxg12jsqrKuf7TvPfdN4dAtn7z4Rna/mfnoUxR0R9nsF
cBSodhC8NTOqxhrQFAZVKMxX/zZuYEIjGajq99LUiG8BJmqRro854Bi6z1UKrYyO50VQjxhprV0L
9UD/S1W+83UVGiiO1FXVmE7/FZo12HXSnBLehDOUaCTDv0nmdIkqg8JcANp4TtlOa+1T2JiRCMKv
fQftnURmEnAXacWvLYHORIIYJl020IEtE49KDyFp/8W4ogJDxDq0zpMjJZVijSiiF4Dg51U6rrl3
j6GBxCGvcMOPHPt4zYI6jYD2V2rSExSViM2K9ItGXIrL/R/jrfIFvTiO1ZKUwkobMR0YTe/Uuk5o
ur0PsApHDj6fnFrvFRqEF8OCHNWhqvTq1QKlQcC/9bKGmybyH4JY2dy14QoGTPibeJrSU12CYucR
FTvEXzm7VrljBikSQVJKmDL0dqF0fKeWrFa+KwCBPQNBDgE1WL/EfHaZ16x3C2swu04iFfTdCUrx
HI4bx1TG01ZHa3IK/nmDac73boOq6rERzHFHJV/vfg6hGiAqaOUNUtD4nx7HKic5ymcYdzyaAlie
zrzHQMYz1CbTcpxaNWRuv7xrPhaktydGFqdhffoilYuX45pEZpeZEpBPDSFNdVpoFQGmhtW48Nfo
74Y0QVwpyhMet2DH2nEnTAEHGfqmaljiOTlP4NcVmWA8iC4/jrLV2yt1s24phHO3H6dNvPYe1kd9
ZW12aJn0EKu7hzQ5EFWRR+cR1Pql6a15HL+nKbf43K4gv+tcxnr5EsqTvoEauvBHp++j9EW+gMWS
zZ3YKLrf5PcNZIk1c26wdJzjpXALjsuKrqPUNo/mHoHMet6p9dMxmBdQImJqiCryXqNux74Jnz04
oH+0nvQ4Ni5kTDmB3qrxDXwRuG5tkgx5prnfssjAozyivvFvxJYvQTCmJ/CRPOBHOa1A6t/F8O/t
VTYZg5Cdu8A1VPkUtzCH5JAzE88gEmHfb0M8IFXSK7liB+2djtXCd8cEfdUeHoBDTBiASS2oMU3J
U7/gtSfNAAtsAeBCz0uuXlIgEeMO9YrPjQjvKDIoNmuJ2TZ8iHXWqgKzTtVZvL5C8JvGrs9sFKdc
+GMEYrkxhb28pqVzyawV5KDQd7FDkQUGWW2WsZAnChuxZhs0mZpoaBqufSulWbKu0TVSzw+kqdWU
k8qSLGi10Lr+dAUnO12Ki6pmSZjt/7WuGao9Ffq7xV2CETl72taDjyw7tI1mySJ/12MWbmB5NczA
I9QH97bcYjR7EK4qqJ2ti+8o8V85eDVoUFHpNSUbrwQV8Cy8ZK8RFo7eK7lgpaWWEibBhdKiDOym
BnPIuRwY7vDdufAVfo2o1YHg9bc82TU1+xfBymC3FiIHRNgqO59wSFOeO8c/LuOpL/6ZDL20iS/K
fH+OW8OPRw9cpjf77dW3LuC7G4kYBemgK6DkhwN4V/viYXpDIS8PJ/AIylp6ecHXOhM6S3+sTRCf
L00aWm0WuFDwDwf+xLbWR1Idggz/MGJ1oDIXuDKALQT/VOcobsdgKmpTX/yImvKP/ZycWuxOk3qS
TaqEQVtgqUqTurB0M6Q0k+Oo0iut5m0z4YuseIeQSEck2XmEyJshMegqi/4hvG00U5U6+4UjosR2
JB9GN/5fY2LN1wUrAcow5le/q/t6ttRcVq4Xn828ahUAWN+MkudtvaA0o+fW+8KqanYlLKt3z2im
X66Jiu0Qbjua1ur9oMl6qUjYWoI+Nodnn0NeEOV30TZWb6fBn8rsTf9G4zoI5BpvlkqNLVnGW0W2
Z+TlvQqRWwd03w9ghIb9XV1f9nw2n+UR7SXv8KXbGcnQquzzw9pFmKHLNuF+YsN9MSY4Y5bAzNtk
TFAIKgjz95v5sBCcJ0KrtZQXmpoQyOaB8ysrES4Yz4pqD4FF9cGbaQ0kgrxP+ZGOy50gB0Qgg896
ko7hlP5KocllPbQqVOzt3McxC8Dv1iwi6yj37x+L79z5KaHJdjMXYpHyurKbBKph4y7CYih52+AK
EaGCqv4M2/PRynjSX90bC8tlcKZuzHmGi9R3eEkNqZSS+vSEKA2Er30aFpefMYLQA+O+A5ObQ68M
cRetAiI2Bn9bmvp7zYZhaFKlDN/8fbibHRMEyFt4jyySwB5wyOMinTeMcfisv/8Vlw0pKLZJbe4U
qz7oNNYykBbXn/GdRNaLjc4QByYo2vw8KlFhRvKp5Pna9e7rKzEmSA15B7Bk4m+cD76vCdgC1SII
s1GgzPst2bXlPbNKiOnbty6quiYzVwagN6/RpIDubk1rPym3zBGEFXDchOECvd8ew2YjUn+lNuYM
8wQtJCnKZa++2f7RTgciiGX89x7hDw71DOfXc0dlPuRbpqiiQj2ImTgvDvwye/NukeS9VCEFMIoW
x3CeFFeQgyc5NtC7RXmlwQCheQ7+YbJVYT098TSMNprlXnDSl/5pHxWwYeYeae+8OeRpuHZd8gQT
GuqQQS1ei8wP4LzdiDQmBoGGkGN21rC/LLI5TOQ5df/AQe7jlJ5En2v/d4mLTiEqs4ddI0bDfSx4
Z6cArNjlyiWcXfvJkb1n7x5DY9j/GwEHdqN5nBAfWRZN9BolObfpx76NdnFhtZvu4nkvhdjdra6u
reONtaFGaUZliukE/gI7SkkjmQ/n6+KMEhVN+JgN/QL4hXyRfXG8pSzEPZZFlUoDoWp7IhWrkju/
rRIxLuQP4OC2XxSS14Yi7xw+NvfVpwdG/ccmLw2/MMddC1Ts5WX28LMEd/K5idHKA40GBGWgVABv
Hj7GtyU2AzE7DvB0C1Uc5SXFX0aQFNMU4r8ZUpgDxCc1Ugni7bjsFxLzRcqJhZQ2c/6YHvn83eAU
1brm7EhuAvGFdjW3p9GWesyYVuqgj9PUzw7KQjwH6zJJ77jQzAdZ3bp97AYpbcRNTKv967JxZejk
VHjoO8Xpvk3G7PrdnE/n8b2qwK2GdcnsY69CTdmp/ZVDEjBwESeqaNcpTq6jOnOdDoDAl5luNbou
toNy15jFOdOIqv0m4+BLMrG1BwMLP4aV9UpIAVi0ujcyqW6rvPtavanU4eU/5Ko9EeJEWsAExGg+
ydwj90nmltHWGn6RWJVBHlYwR7v7j24lOPF7qV0b15oVDpIdLRs2lt/1tYfzpM+bt/EeTI6OsS4H
5eCKOwS1BG6mlfETTBzjFXB4wmQr4NkSMSGy0hAKEyr2SbAsBto7NzqhEJoKIkvhcRQYIEjlBlOp
hf8fmwxUURfqvkHtYsP5FlvhCRb8GjP/jc7RPTpTS5T9XpE93HCfvUuy77IYsdEKM5emWk8BZbVb
XB7cxng+boBn3m2115UxGKy6o1mF2PFDrxEYa9YUXCGH7+H7ZtXGD3buDLt7u1SR7RbkbE2nCWdl
gMqSVFzWxruImnrIPLW9B+0fw2xTVuu1fWWBJQR2vKXroeTFGwNMsFuf5uC19itibf9IegrU0qz9
Hca8C+NDBnx8G89oeBqyJLex5grp4CiaGCl2ZDyBTJgyQTMfCq31a0yxykC9p3fZJpiXSbiPmSkz
wlgYpPrqvebwuyFwIvSGvUczMFCbrW4arbeMPvW81Kf08BiB86tL60CN9oE6yGXjkhSgEcpSAvHj
C3k+MxK2wLeXf9jWc3DdS4x5YYtllNOJXRqz/itEyzPdGE/QUJN/UzQbbhAqRO5b+nM5xEAScIOr
3+AI+ccAPzJOoBlexqC8WCDR4cAnTTlMuDBDzBua4JgfvN+ODJVwp4VCj5kZfHj8qBJ4HiTvYi/t
3ZaIqKI3iIsI7sDCujnLTZig2G4yVgwyz4BXfmj1uKd5g31cbm2nZw6uzGEfejL9BAcCU/mMc6Zr
dEiIr8m/SF6gwwUYFWR+MZY592SglXYpCCE1PbngSq7DYCvQipomKBVhvlA+MoKdiGh051Z7dUuk
/F6jIt+CeKgjpcLZrYEblwB4uBWjT/JhFi/DQuPn3HbxeDEmt0cU33T7LRxbMITZhRdMZYkrg5xL
fU/qc0rxakbKcq4sfy5eoCnzzoP7Txx8apR+rS8RoubHuzWmVAxVZb6hWm7TYODD5eq/liYtMvcQ
V7GqZ7R9IVsOWfH10hKEfonqNFwNI8yyiFsCk07E6OhRS1yx9WPJ2Y1pCPh2uXeSZ34epFbCKZgu
XKKvUFB40Ls6iyRi3Bs7LAesDK+l+gyqYFXE0hNg3RILGupuIPSgw4Y2Nii0RO5h5qfRnhoHSgNA
JCcRgZU4UiB+eGjM7/hzFcoedUPzNsbQFIs/UWDVcPLxxjw0vB5vppnMrSnYZdeGLiLlKOxaomWB
YW4yiYErCU8RXot6oIYdvCg/mo+A80Hn6VDJafD1pPDov6wRNSN9rYR8plPWl5hF0SSp4k80POWA
9zjWwOPgZI7/Tn4N6IRnURdBdZn5J5dSWoNQQk5UnEGNV5E1Ie+mt9e1Z81b62ywyXGyMYZlhdny
QPCRN3QUPEMsGFRbZ5hQOBwOoeL+8YBjW7FmA6I3GlJJ/Uz7eYQ8zYlgAxxtRoU8exmdFoSvo8df
mdBg+eSfZpJ1yJ9Y++z3Yie/dpG2xrlRITLbirJ1SpJ9ecyDDZyihZJejecOfpRXWzYQCRKsQN/C
41LgoeShbcAuprMMXksuGSNYaALN5tMT/VlWLJoTanDOXcD50/T25ItYhN6Tm0QDu+q01odNxHfc
5PMjFwDoUJu/QB6vqIj5VpYwGqwfk5rqj+u8ZCGill4D7TH94ZXh4Wy5d0FfAEUYu7Me4mn0CUAr
ZJtTaf9xAq0hpwQV6IdZKKdfPo9Y6DBEYw3Eu40Tpen246ePhYMGJqoZJewguDX5GMI4m4HIF7se
DLomXB72iNcc6nRhuu1CmOZJqR1wZBGCw9q9btS5xNsuOwAganF8HeawELlVcyCSTQffu7qNyqGT
/P5JXUAv2QwXOgrEOzS4GiM3MERla6DsR6QRBGJfJju3BtmfK862NzT4S6P5YM2TRSp4et7KAb8x
5qZxKFDnygZaXEn4mpqTY19M+AlaPwIZ+JpA8DKJc7nD5CU6LIjCYW5CGOLI7NUjQdH8ACMKhoDq
nAkQ4gr3oMdkdhGdG7k+IQMLdFZs5+AcYBtMoUwytDPGOF+cb83ZDT1IcbVb5BTWMAOxo7i7c+R/
T9fwcb31NV7C6YuikjmKrDtypFcKccAuFqADHbfCtJl6NFD1HbxjVHHL7nKgarmG1oYBJoOpl1eY
fSYfkuUK7bd755WkoiMWpy0F2A0JiiwMcq/QzhkDnBnK6WcN2DpGdAmLAP9bmgiy5X7iwDLj3HLL
ZlQBYBHXN5gvxjVP5ouNJg0JHhnYhcMN40GCOeTXxMvpPam8T9EtMZjItJ9DHNuH9/WJOqDCBlng
ekFqYIGoM7QrNw89moeaVNksfm3Gtdcjy+4LmOTIE0rlwe1M8yYb6QKgGP6lQyhDVe5yMfNZNJSl
cWbpB41J2TJfQEPO5QZhjAcrH8PTWRBvy+N/IEU2opIuv70CqU6M/QHHyHVlGswf6PQoYrYJ4gUU
Eeh/KbZobPbM1t5uJ7jApAOb3/XgiRWDiH/qwBGnsSYumhdhOL1k9IyEDQFzL0Jq1FokrOsUaqLt
0qgzFji5RRT89Eq7Ga/PVg6Mzb4H3P+3c1nqfmaDLIe/h5/aIB8zcBXODMJvDphSuE/DKoL8y48O
X53NtgOWfXfKBE51MB/Nc+uNvwt98dx6hjfSbR9Wu2tMzrg/V6JatO1noQHFSFYZGMuBcSglBdVF
D5+5beeIDcfdu6+Y/MLoQ5HNqZptAXagDlzcygxMOIsb8Oce2KrdXLTjosiBzTDCNq0ZmMIE+LtU
Yre5O0XmEVT9yc+5cUUA93sFsOA0ILPPsWbD4Q1o5ANfHE0XEs6FBhDYrLaqYCgfQsWBMvAxxT+O
Q2NamTqvjZmcMXHcDU4DqAjg9xImkFhFEvgM1nKkHG4INm6doJqTkw9f7df66A6kOjrAzLsM4dsz
4r0G4Zfaxt/ODqiVnJlHRz5EZAR1xLv5aXCO99be6rO4Mz4Oyc1xq01Oo9O7Y7FytGZzX1T3knXp
PXqEKab2o4OBvV0k8OQenuN8kfaPX6tdHjWifXD+MwEEbSxfv84h/kIYCWkK+bYKVycuuwSSRC+m
1OE2uIfLm90H5eyKMA/PCAAMDiJqjkvnGVa9LOQZ8dLew5KaF+r9Bj47GermZI77Usn7oE2LDzFX
3/AeNesiMUcVQBY24qPzHMz9x+iJeexn8W6J2TE4+mF7UnWaxLiQ+9IqfnAaLLHZA681ZhcMG9Nm
vYVJ/niLZ/6gDtlytCy2UaT4GWbL7TSBT5F2G+NGc3ujaLx4719fVV0z6YveRF0rU9q6sysDpJBX
6s/xTIOL0XyAb6tEl2FlSaErF+QZHWOwv1MCPj2Q9+uEiVQ1eZuWTNloyoHoekeS2O+pfSH2/Tko
gx6T0vS2L1srS/KZ4cyBjyEyPpPTqrYuPqxnDG/FvQ+2zStn5dhJFyV0RKRew6OKSl7Rpk2oYwWJ
oqILnUZ+C1SLml4YVs106oMU4leRG/zgVHnGwcR+PDrmDEzSpmymxZLLiMeMWUfYpWLM6ZaAQQX4
NNg/kXBwRhggq04efVgoGCXREWBDG5cpqb8MAkWJp7ShhH1r5XthR0uBMG82PLLC87l1ieEvEnnF
BrXBVoCGdkFYaosVlzaeAJmqS8zBFhQilkA4G55n1PlU6h9WtES2HOTkUTHRWgi8BrZ+2Cw6JDAQ
Z6JAk/tQdH36xWGalJfv9Rvclb2V0WJPM8OnN5+B53PPfNz9QmKSG88ldnjbfpEJ2Qc7rjtgKTKO
mv8a3ZmyFSOELlTHBFQyZUVmy43He/OpMFnnfKCJn0JR9XdWj7/ZCYgMTlZR0XmQYdc5xmnMkBuf
ivAVmlHB3/7NYVktPq0zrPbqqBGcI1goWDjQuJZlXNWrLSm94uL4vS4vM8rHJ+azMn4wC5xyNTw7
lw2IucW8mROXhmbhSX91tfPx0eG9Aa1pAHEtFeGnoRI45achHsMH7jGTWz2AcHED5NEl9DogmvVr
fRb3cI8BcwMsF+DNBirCpQ1DaNmOw7qenYn5TAzGiNTiWD0SvDF7LXGC6Moy7kmJf+xWxq/kPGOf
WgLdxIc1VTBleCmu7Txqd3xTG+2PvYeYjda25gabHmNVCkG6ydyS8/6uWaKeIWjGTbHYQ49uwXbd
Wx3oU4xrw1LqHofHftp/Dt4IKeP6pAr3t4XP+dY6BiXrmjy7tVGIPDb1Q2t9aiqTdHBXLOQBr7Ft
W/nnDacOZgd9xT4lhIa1sZLYRje7nNnyLNwfiUJvOK8DRBlIFcLvwAQXRe9NhJ183kDkOmAo/bcP
0+gOM0Je8h/v5tTtm2Ht/RKIl1vFTsM+jcvhnhjHBibdLu9Zw8o63Ean7jZ6UtJHhy50657BcX/D
F0kMtczK10bwWL/ahSKhaMfMzsYlbE5OSTo7I0FJjKURGGOFpRnBB8Ulkoxevn7Y76QxYi3cB9vm
PKphamJlIbop/OuA57iE4Ru0rpTa5ZFkWHXsvXN3Sabb8ouFRiME4iJztA/pxDF6yj9+OQRwX0dS
5xaYjsK6OZGlgfJEnOfPZIuzintECr3abZ54Tezx2TA7O4LUHr6xTNs3e++S6ZZZc7bzFxHn+2jf
wxPjTnGSWt/luwmOpti18SGZxw2etybhb5l1a5esByehbQL60s+gzGD0MDrFJi55o3n0ZqvIR0U3
DUpOikO56RHIjb7r9McHbRG75VQ27AA1pr9W9veaPWFydvezQ1KH87fmeA5kvh08MjQ5mO843KJe
+WDh0Tj4uILwv/LHPj/gNlmVaalulQmHYS3kgkMfRJ1Om8MT4L9WlR/ESwA56Mm9k67esx3l4rJO
RTiDdE2mwMOhRL/A/ssgoXxZ5Y5xRoAx2F0XSEwgMYQklMlV67p5rbDGO7n+Ze8XQZTeBHEQOByb
/crTKRICHxTcubODGNoFdGToBkmV+xD3DmB77231uwjWouXRPeKkRqTuHUiwWaxYn3U1+PiPozW4
A4R0zeZhNR8V21z0apMbap1iB8JTkcc8JT2IT70MnTfeJvH+D4rUnpRQlt+v+xoUNvhA/GnAdiYM
+w+Ly6cLVebeWQjOymnlAqwKv1TdcLoA5pXw83FgalMuC7mRe+aWvmIIFQlhsDXeYx8CMutMU/Tu
cOURToQV79N6dmD0OGVekvad7q11ao7VAT9tcqbe0G2BcAZX1PMa/ul9KsASFW8fYz5wgn95pU2m
Ir6CXl4BezST5Yc2wyocTBX+UqcOTZ++/e4lHE0nrjhjxZVFPU6ry5NdZ2yAlv1C5R8V0esCdR4Z
dlD2Q2ChxqVNTgAqWVUFR8At9KV2yceImaicx0WLfQ9irqxp4fzwOtkw2aQe3Rsf9Se9vvFJLyGb
Aa3Im3GEEVVW4rIRli0em+RzSOcYGtOXuWPIb9z5gLyKJ6ol5eTj3e+g6HDWFAu3hwhIrL2sjMgb
RR728g4jqpOL3NzwUEk+K8PX70w24HbDEAMODRu4W8Lqs0q9RmLO8lV9VuTb3vY5dwpPL51s/fpw
Tja9UzDtJyVIf7fJIC0RBulWpli735afPDHNon24cSbrOK6QhQy4D9QLv/HoJBsmyHuH0byfFlBL
c4KaFe5gcNdxPmaKlN/cF60ZJjrBnhsw/AzyZMh677o3p9RpbT8Wf3l0g16htcjxaCErFbomZ+UE
pL6poOenneYynwkrch6m5XeGNN4WXofj3Qjas7XedVnhWerllIO7TbF7h04x0vr2tAACdWe8nAoE
s3qPl4YJQE+rU8q98LR/RDxWVugBTO0lAuEsh/BH3IxuGpMF1vsrL2YPtwN112IIkgTIWikB5Nwi
5HEsQxFkelM6WriZsPjUqpY4iTIYGWH0wmaDWwE/6F8wgDAinhk6cJfrJnGKGOhTfspd/LtpO5bb
4trFDw9XBF4C1iQHm3vbN3y/jMIG55g2bRkb0JYeM8W5ie6l4it3R6wgSM1UMi6KaAaQcF66DX/W
LlHiADTwH3pPiM94y7d3MX9gsMyQaM53y5JDtoNdhBuKHPFmxuQXx9XtL2ekhYl+PkGAC82nrrSh
NqKeF13LZPTXsEflCBrhSG5x6D8GLO1Y0/N90gOj49kxIT7jzSHTYZ73l123Cl3Rs+TpUf31B0e4
TdIqSc7TVt2sITai4O5edAkO/eSPmEfz4emXFF4BxSdgx6tF8pEtY1je8MsESjB7pAs6ebfeslu3
Gj0dUDYQC7wSpSYRFpQT7Ay3Hmm4tEzz6T66HN33E/vvg7cn0gbSMuiMWwVUTTCFGLIGb7f24AgF
ZFxqsh8zNyNtGcURA5j1joTRqqcXbBvN7ey2zoJvcO4+hqXgqh0p3drp7ORdudlg6j3svGa/1vnN
MsbsVr2Dc04Y0vlPdvvLrESWt76b3b97hoYcsEvaaXTb2i+FZ9+G8qZI4ZaE1aNN1vKSpq5Hnm/3
1NVBEp7dN3E+8tfh3ppx1Q2nu+29qS4onyEU1nCiIMG0Y/ZxvXhQFX2DLk10DjWgvSRSSfVBadxf
s4qM1305Y6nd5HeZEAXvJa1mhPGFd2lvo7ThbntbRjfOcTifkudKdbWnsDo5R3Acop/h8w0fw7P3
T2R2wVCDM2wNlkUuENmsSM929sHJLD++UIodvLP3wiFrHqbtLeUEhhuIfwMG9w4OiDn3ml3jtW/+
w6/ZJi3kaXr2bpHhXL168I5TN6OaBSkgZaRGQsnSYOb+dYiLCiUHk65clRC30qCPmRImVx26GQci
ChqwlqrEpxWvOON4F7B8gibJ1Uq0IWWkY2YErISrCc9p3bcXeFfC9h3Ha4xfplhoyENFnk5yNiPm
PZ+geJbF1MeRCauB34vMqRR4hwaJf3mFGMRkuENVfYosQC1sTXje4XuHlXg/fDePNHwUMVgiH/uX
jrrifGN2H6OUlrFIL6ykFRnxS4ODNBwHgWerspHgTtdSiZgv2CY5qvyvcydbRTCE5PJfa9lERsTC
8KWfHuwciB0CUOY9Pe880tLp4/gvY9O/0RttX04/LuN95HfuDAyDdlMMk3ZuO7OZTFEyyB4V0I6i
P2/jlhBlnuIDnjBTWHtG856YVHPWgQnaJtaXt7RF3dxe0hE7kEYwNnjDBNGkhMXFBODPMUiePayZ
aX1Gem84JLwcnBnQmTcyRobQnmTxD16Awo/DFX4qqBicGnrjDlkF1kKAKLIdqPXqVjfFi1+6Q9lG
VJmVK+lBCx33tny4SU/GRuCCemkugiZ5egIsaBbpDxULI+tVeTaUI85DxMR7VInKEFgmWquAiwYC
XqCSAR5YfZ/XOnHi6px+KU3wBeCcTRzxrGUN6djcMDZQPBgMrpk25BzJVhTWXEgOodmd9xi3twxC
0sq8VyWi4e8UunO/QqQOObQw2eN9vwZCZNA9g5oUR3WYTiOjVWdF2rrkP+NX8FSz4eKM46GUJWt5
H6XRq33uXpP8YhvLR1sx0dUgjch25ltIyQ4e/pYFAJ4DTHP2JZ2ZPkcu1YzRMoh3v7TT4Y4FUc44
Tyr6nX2x2V55ns7dLyZ3tSlZ1H0UEoHZuY6pqPltWUUgAAMKmWN49OkExml7HvLLWQFWY5QDDMKS
tgc9/u2Cw6jls1TvA8KtALkwd59KFEU+zm+at3PpgUWUgy7LsFjGMBcnufHVCkAu3S/SfgTwFTps
uC0eQwNQRxRaUdZ+93d1rz6CPYbsvhGUXPKNIYndAdUZ4WF+Vlrsmp9w1xSH/Oue+y9Y5TWP8hN2
uL6rhGCB3lOCV1nQVaJ3ax+ATUGM4BQRZu9ugwpquH3z0RcKtqVtKbvcp/05+tiqRwNWdivgZIZT
ovyaGq1qq+Qcmx//Yvfx/TmzFMEG8Zn/EN9M5qGkLLkzncocr2KVQ4zxevBc+nd0+lfLH7Bt9MBN
6D9pXUxEIIfuwy8OfZ/0XGNUbJmRkrZUN4sl9wkNJpf6iETJphpEBMVWBQWxRpiUnV42OrMqvajQ
YdA9OElMGYA0oCSGO+InH6FiaEsubTmvKf8gUiS5iZ5IAOW0kbW0yD4HWStf3FimDO9GyFPKh7/0
q1XcKQ7xG9xP6IMJdqhtugQaUcLx5YgmmTSopnZRR5f+hRn7p/Ph58XE3AbHoO5VYK3hEh8BYoRf
ygIaaBKoeBdLGwqnmZv44p88gze4Raa3YxcoLtAcE0yVjzjR7tHdRw//0tPSsWTtY8dG3fyw793H
LwH6Z8phLUv4PiJ9p/+Id10ZOBaYSayf1kp/klei26/b6364XC69rcVOSr+4HtRwhrr5bNjNOmdH
LpRKTOts/2PpvLoTx4Ig/Is4x2R4VQ4gCRFkeOEYjEHkHPTr9yvNHu/szHgMSFc3dFdVVxurpUt4
1xtpz8LkhF12seOYPJmUYISce9aIXP+iExB3yNuFKEJd0Wk1wFkVNzgjSbL5uaqn43lL2HE5mZth
kXHYO3hBshpRsdpcHuXI06p5/7n1DCK3GS3kmo6CHp0RzEubW6fBnNZ456XIAgMrmqSfzMPYZ232
3xzOpIiSt0jtBGxit6xz2LGqa5LSRrJzG/QnxhLrnLGmz9keDoNWy1EjOYfHhU7Qln/1ZFiZu8fs
gfbYWuXmPsy5Pjli7cylvRQ9U2OlPig/EIMJQCrJJSjeH5pT8DTUnZRlfpxpE2fGmyU1rWob5Vl4
m375FE1Zy7Z5Drm40ZULMzaLF23mda1rF1PMXsO/8o9Xr0neauGBSQmkuR7XwSErRsvP+80od93l
kp6zydq9G6sGmE3url3M6bnElIBbZTVn2nhRyGc78dua3f3FDIxJgVfX7jIZeBkFL0Y1bVnbBfFW
uuYNcjN7wnu1+1yjCsUMt4FGiCoedDEX6+wtBUflZpsvqrn8Riym8OxtFmfvGBYuKyQ+AYJF+yzn
us5epaBA7AmTyl4qmZJG+rjgUsfnLB83pvl47m+cCrOAx/nMnt4z7KaVtfFc8J0EDuANNMMsRK5C
HO09PUAb7hB3SFvFRS20a+Bc321cI3Hz1M2rEGvutHpXr+Xfva6NiWjXTjVV3+ignt7B5QPSjk/0
Z2MR4BzG3baxcTRxNvGcxYIqTq5oLpq3dtSNniGRoplSQZVU0lO/8MD7melV78ZsrEMXaMdcaN2O
NC9Tdvuk7s6HjRgxI8Ok7gNP8mMlTQXlX4X7iev9da82NLZ/R4+ktd0XgLXugdJQSgRbCK1DSdXO
f5OmqeXagQ6d/wzlDpBIjWA7asftuBZItTrvU0Zxw4mdSoBeNxaLJN/2OzZTNfIQDHQ9mVLUq3y7
QcMluVMjGmP9aOl1ce5xuRX3wJ6+DoHNzOuoSj/ycDPFfgB+ozBWTBbSO1AQYcPyNYGBKwZN3BYa
Q3RetDIjR3wCEx5WBOn8hg/dG4tXY46BbQO34z3R84UoPbd3s1sfe4OATYwx3wxzmvVecSVd9+GB
5FL7ZHoeTGYND9GfTw/jO2uASeM3SQmaHMyH/sGVpO0KTtkmU+DJ8b7NRZGd+Jyqd3lzjpMAsUey
IxHyb9gleOIENtQZYgqh65v795AswE43jox0EbVxNSMNCK+pLjZ89sk8xwCC/dzWSDUzMAX2rod7
4zuH8YXJ1CQ9ty79k8sUtx/uF60ACOpzr8ZA3hi5FwQIucQepRY/dHJzu8tkw582JICJn/GRAOvg
YtHKWPBEov3ytqqHm6pxIBeawx3faA6zD1/Jmx0CU4iPKoq9gu5X+R92+iZ2TpyxOEWQTZingIxl
8GQL2S4qxE4dc0NdiXLQa8zHwMFdZmenmemGacZ2GDyHhV/lUcOUWm0qK4lzPCpt7ILleEJU8uET
9mej3julNc6dJ4e8bqzKAXBLbxGfamLAm5vJCE104dwoSCR1qTqzple3nv4lffY2Z+MRKcy4+/Gt
fyQLQ89Cxq+y0y6Fdm/CJXgMWj+4FUhWzKDYiUkKJnQv5Jg88oG36MB6a5jP0S26GWWkYe9B9w/e
JXj/FqMzlrNOZ3KcVpmsop58IkDOIGY2C1GZ2t4ZzfEt6yD3wVVGPupPDtNPRGyDCmfW7G2+294X
WZ5xCTo/l+AVVb0TtsTP4GtYuLinIcz+hiSFViUDX8MzvtITdSZElHn41S9IzBDvYSDCUBpI4K3C
m/tErXz0jsF89qjtQFaGqoNUAR31MbmOGCdO2cJbAFI8mX/xBEKZQB5DZ3vnPdI7NR7OdgkcHjyH
TY/c2d6TmTfGB3LZJ6UWHJTr1TPr9Fr+Bkq26m966hqv3IR0ILqZ7ewyuKCSGR6CW78adsHjC+8c
74IET27+chor+FjosF68oWqZ44N6+BnDn5KABwe3HlXGc2N1YtFw6EB9Qi/7bRKjogfOGjxcXKcP
g/eVU50Y3L1iXfw2zvEhaJP1Vbk/henAAwqLj1ncCk7BMW4uGD22njCG6mB5nHCeRFLAuroTfTIm
1GKE62D3xv1Z4FSUrO2GBbyBJ3TCFsFpr835ZPabxqRNUg2YAhuPkxBwzEGdfuRXB3HEimVPCOve
YQZfEZ8EMl9We5babrALCvrVjmTHzjcMWD5wEzZ0FjuLFIa+j46DfTs3gV1eBGWLl/scCgA4so4O
AWgCiVKVtFPC5pSR8+CPrVNwmrGzcaBueOePLfKibvEphGZnXrpjXr5cHmbQ5tcR/gpmG99tQp/I
//4+eW2DDUjrUPKwk7GApJ67iin302tyTIQDtJ1qT9AAE45Iq+4BWylx3I8K6+6fok7wnFM6oeIJ
yu94uGxy3MbbXL45iTqgLbw3FL6jgeNTkC9M5NamSgpSbjAnpclvSwzj7BTJG6NB7l0D5AJdYSeX
t/YcCAU0iYN2phoSIDMVZd2QCmj5VkkTcW8ju6+ZuzRPMZHjjfHCszv7MojrfkNvQ1ZWv+nOSl52
psfc3IUQ4y829yxrfARatM6Qqx71HbLM4+sx4XV/zWWDmyOxsp3vF6nrjfvfjlTZcUXdTSUGNXzk
tOrVROLd5rKUiIc8xz/VGAojPOzKToL5H959TaPWL+Lz8kVJSs2lRuXcu/Y6CJvo5NoJNKBNZx5I
K9DD0BE+qtp7uW9/FxZ+19nZB7u1OgXXuOntkQHsgsMAvIzT9DTYEaYeieGp83MPQTM8DQ5kroLp
tg4P2TuttvGOABgze2wM8FYHKxlDtnWSzrST4NT+9NYrAgmavivCRsREc2W+BxI+3q1a5Elr4/ql
eIgUlhf5+LfyVMpfYUcHHCfLib8/veaJUGbX3/WZCtitQhPy42tSHJbS3FLITBDG0lJfU0zmwTNt
4qYw7zfQCxNAXT0U5ce7GKUWFCPHMI7TioWPC2Ae/mkBH0NAaXO6uh1KDLoYpjcjEu961LY7I0Ig
jqQlx3uov1QJXOVJ/vltAHO3LKK031rylbQs6HOCdRll4+6OLQJOwBjX4LI1HNsg3W8TbRhFBAyG
ohSSHU7lSEoShpSFKINbndBrW8cyVM3OPBJCn70azgLVVJVsLbiZT9LqHVAUgWHFN6fZL+gOpVC3
Sux1o332wxHEXeDS3Ypf5d8u32u/NbwSl8k7+Vn2JZl/b5mEv+foHuEngBHe1vupUQyhIi9Z3WLZ
oxS/tB+Rs+x9gvC9zIQrrtwHKS+3sQrYsjgJq952B6W8+kF1Xf1+/nnbL/TTkWrJRX8IySAvuuv7
FoQUJnaVwTqBmdtGJwz3uoPtjw5TlP2QK9SyI5B6/qmXLQA/coXZrvcOnnT3Jhb1vqqG3BieAYp9
sHyAQcgCZSn6ag/0J90sFfJDBmdwY0DegyfvTu/4j8HbXf/mww5KQedt3vnIh1N7GEjKdVXJxbL5
4x3aVf+ErT0PomXNPdiKnx/M9AQBoK4hD6pC3oiaUM2KzNdV/lZBFMcOxt8pqyOr33joSMdX00a9
VZJzEcIxYZrzmBOSrw8GJQj8eQmN7jGflued0rGtwZxp4VN9w5NBvtEi+ihEwJc6FmInQnnBXOHL
Xco9fWr3kgQs58lMUt6oJKJNlvQvLdXqS5kmdOQj84PuIDVgQpcZCFSoowxvidiQG1NbP9ISPrJ0
G17SHa9BFrXrPZt8nyH+lsUAM4uhF2WdKcbHY2HSkgU32Kmrqf8AX1Xr9X/vguM06VgV4JaD375O
jkjJ+V06Qj76ymVQXsOfHo4GN41nCxZpRxmmXrVkvScwlwDDCq4rUOc4VRhcmYz2ud5YM0OvVGOA
JTT5rgddVRoIZSgImHIvi/bIo2bQpJpJ01ndjeWS/8FVRgAx0HH0o+dApSLmEqwC8x7lojNFeUKL
oYihDHvy6T18tRgAM4YJq6J9B/IzKg2IsUig88uqDICVSVn1OXc7WYGpsYWycbLGqTFdsg4Y31Iv
KRsbCY3XqDiiaea/cTkVgEncxaEH2fZPh/wjrznKhsDR0PWBpaH3pVZBXj/yC1DBKCUVSPv4oQOl
noiBhF9h869rlY8jVVp/G2/j5clpBOwdw+C5beABNjtGEnCAcPYE+s16o1o3QsXoVBI1L8epmfog
TAVQAMvUay9lciLPwmEr/AKjwm7DrNA28uLAuzNWsnLTaIJlErpTYW0qqHy5Z2cHDidBBDgKX2Q1
DmmS0pgMGUTO7q4dfQHjALFwIzRFfUbzckHTMnJtQCq9nROmC6qwpeiZYBalAMjyS3lEIvSq6XBC
f9k3JCn1nkOgptHcxGCl/LoQzBEUKzF2OChcgk+QUyQi9naICIKUTDgMRxXnnl5X9/6BQ6Q9ZfL3
GoPiItyjbAkOKbePTtkEp/w38sSqGCsboYBzAGX3eVei6DJpJJQnMuPEjy+yd5VzMQf7ArzQPoD1
bB1aS4AK5wPO3fCBBmXPpxOpOS/yDdmc50G8UPwwi9MdNyCcFqyK1/FvZFq44x5BMgV7MXAl7nan
OiHeDwtvy6GDcpFgx5Wc4c1mkQ84XjhqN5bYp38Hre67IH7ck3QoMKoofyWxxL2Go1hnIidjuZHo
nf4xT0SQMcoTwj8dVnMQv7d3cgkGQB/8Jx8GTDUFFjHXK9m37/qAJX1OYP7JPPHYGSEGTGNzBL8m
mHRaP5JAalQ3TBvUj2U2JTokZmW0webJgaYEHOk8IXlW7KB2JPPR2r165/BrSsdavuh1yD6nvi3s
fuVR3OoJ4SaXIr5Q+gyr6JxPHukL96wRfibCNZmYfP7eYkaST5SUxCYuvHqYGyX6yVPbQZLM0qfn
a2dcG8w9h300xYeIo42DfQ92wIhwfTC0DNvdu+Mn6YEkmZ+kSxMZxQ3gJABdqJz2oWLtbqTJv2Oa
yesRKo3JcmKI3hjhK9HXPr0zC3d5II3JofniS4vlo6m2YVOZM4Mv5mhU+FpWNy5bSDQdWgSNKNZ9
hsIb3qAlR+1ApGJMNmbqdgiORnzVpmqDGcEHrRRwKT0kMGBkwIvAvQimcmKxLo9KqMV6VdG0DQkA
AR82zMZKutqQg5H6MJLwOOX8Ulam2nqF2tIk3cwRvXbAJJnAQspY7cGaLCYPGC1+pvAgXJ1CWCic
5mGwBzBtmTvmtt5JH8gvkFZa9pAAsfge7gvAx6GRkG4ULJbbbsDRcu0HT3AkwCDECE9dqI6ysQov
FmCm5FajoYdP8UsI/lxibjyZRBtwk+QMxGi5yrLevUPjCNtIq8Y3xB9KzoLe1zDcRPg5M6VhXv0u
UmHIb0d6Rcw1gaeg42EcAMu3CTznKWpD8mOdTQL6ZZZX3+ZGmIk8wIpZEK1Gp3E+eEDAiajlCTOF
ggdNE4bNDNEZQAfJaHiEcc3tN7sSK3jwZEkRB4PzcpPOdgMEhrRqP2yTVdtnMdb/onf+cAHv27XM
TnLNGphnT3f9LgACqRUoChMu07kgi2OqZ5EALd/m7Rv0rjqrzu6opDa0pnkGx7/z/7Ipzta51+y/
qWWgmuFm35YIYfjBOSFKDxzWb0zZA9DYIZYmXQCNvGd11XxaX1RFL7b7PmkwIG36gO8fnb2vuGlv
MiRem+w9WIMDRDTtPUK/znvt8RrkZdqmKrM+o7HEpWvc8CvCEYwwtR68nPasPVvzgwTe0Ups+o51
lfcRkx3GO2YFWwQJyTm7ynyLj6hHJ+qKCOCowtiNHtZmUgRfUCDEg/QjwtBp2RgV0ZodhR5UZChk
x4X36rfDOs2P4sfOOM0YzwLiDBS75XNbrJ03um9cPgFKJX2p2N2UL05vFWDARP/NY7qTgJAhKGMZ
K4fVBg6BYD3GezIwrdh/AB7KAWsk5AbAwauk5FOsThpXKBMqvWB5shDtUCbI040JBfWOTDs/Zn/E
jKGWFs0j+LxwbfoccbdXBIKNRBnWbgyLMve5pyOXy0ajc2fPCaITccfLTkvtTOgqmVf3sDa9h9eQ
8FCpk5XCTIA/g3FEAje1iNvlW4wu7NQSqr7sxYV4kz19Q27IzANlaPD1iKqKUdF5DkjgxjpmdMM6
4Ao2Bx3AWv7atRV2VqOz929PbDKRdNfgpzwGXqZrJYBVerUP3XuwY0PneiP2EhY5H6AFpZ4huh/u
g1+Ej28uF99cPmClA79TBlgoGpR/6byk8I01qev/MheQRITVyGNemGlChzGJ32DA2nVxCGHU2cM4
8jj0RPmw/QInETkgBkevIbi1ghIT0GZA6MMtigN7M/CMOnaRHKDCG5g357DOMNLPijnliaz5t/no
KBVHBOoBPQX4JIUlYY+rk99RZ/sC2FJm+OhTQYaYQpDMTeYUe6VWcsPGgp8NXki/rgBSC4zh7aUg
acKFu5Acz+CBM5sQ+j3pyJ0zrAd2xSzZoQnZceawgRsgMrDylgweRFkhUwb6gXXm8FODZjA8aENR
aF0ADxRF/J/CgVKuRIAjuEKIE6oJ/+FqTLvGGY7xaVFz8cQwmtYBL5vpK6pdxjhyzBAyCf9+Ab3F
WppjWBYZCgLyEFKRzXb2JByU4oESCVcE3X6ouINVNES8Iqib4xPlC3FUwVmCnIb9mR2TSLrEMMtj
b1QHK2Ng7AdyV1htkXK8fZ9pTBij4WKyMGEl+R8pBFOpi2wrUcl4T3/Wf4M3XvTvgHIQh+TvTHKw
oUbAWAgk7gK7XCknUReNL8JThAkSOqgriaydwj6IFo9oRhgYotzgGvAU4YxUGKN9QVFjjgwXLhTA
uICi5ACJaS8DBwk+znK4E+bsyIdoXs5CBEVV0tNh7jBBBQeuPU0SgWe8O008rn4H/dnhR3AcPUSF
zKFJQ9RRR/m7gShsJDpIpGqlI92lRDC0rtgjnB3Wh9qn9sPjEF1BeZ43WEK+P0LHsdAs3Fhu0qZu
ibazTGOErYCeosHX4yab8brPjZkQWOCjCObgAuH4TNnokSfeg54yEKSgF4ucUcRuqEmojUA5I3kS
IRJcJl6kDBG9BCULY0V7YlfW/ZVijx2Rnxa5gnedObpcPwVPBlNC6fA2vl4IrQ6CjhTWsiUosery
BgdzhJAufKOBZSu1eLYQvYRaQL8PfM6QaOHTpvJU+YnLseSEPVnVB7K9eI20wCmqNB3znnjNAOoA
I9LN3L/S48asJyp3vIUy1KIWNd26eC3goZEdFhj+4kkld9VN7+p8pS/OEbtOdaY8oaj9xpNJNawV
5+MOJqdMBew4rNmTlouhp4pI6GtJbZUaNkq3Iss6ldvKIw27ltUjCKmeQCF0ZlnKDbhhj7T9skui
Yd6rhzvRzj9QjdmjEVGERERXLpR1ICz5wFzXPkRWxZ5z550K9p8mZjoNWDc2JKe/UMDX4mekR/qA
w8r8dUM7EZqwON+dQAbEAmcR/KDIAM8snDnNSW5sLLDR3As1W5hyVtUCAOkIlaLYt8v3FcNgj3cz
VMLLU5kw3FSqeW3r94SFDLdIjbW8aiulb0x4C2Tli5UM6+1Nrw80Mo6wXzV0OfdIGMFl8drhenQJ
6iYDV2NvRuo/o7Sxy765C2FOnsNWueQkn6g77xtQt7KQ2k8eck6Qn7CRfVdwMrNaQQ2Cp+kscHph
4es968vKsGDkIrkwc7fmfHD221ih3YzHRMB09bvqKFDsuHfKpNrOJ0IWBzL/vSOfljPwHnsesBWL
QLHKe0sqId5owS5r1WGtFFfzBR6bc/hzuGgbVrqiJ1zlhFVMPGK7cilWSmqESnztwdvZoEe7aD8C
mUZIBKyNPM1vE5oqrS7425WxqjoLVXWtPfRsvQ3NPqk+K6zXRHta4R/BPlJl8V0+XDulSAYlGrU3
V1fhg1B52mvCh+iIQgxu1rz86PPfIxJewPdgOxUUQMTMmEohoiyr7jU9eMq9deTw+pdCjlCwDLfO
O7xAMaClJO1CfxlX4KjHhMHoLwSaal5TfxbUPZjDpvfoU3qyM9/EAzXnMmt7laxGmUIOZt6/x+/f
zgo5JydYXPQOHavxd2uhZWOKsMfDPnxjSxxz0pwZTKjS4DC+LhQmnLPNl1Fl0kfNlPDy9/YOak1z
TqmQe44fL//cYWuZJzqF0ZbU6Ie6elEarQDv1LC6V+IjYGKdZPYdG0GERmRLyLJ8WOLe1+8XuB81
XNgo3cz33CzmxKvd6Jqh7/jivIwO/VKxsmNvH0AknTfQTahhd6K3+vXeZgnBadZRbHndwin8r5N5
7BgH1LwBfVj71cUBlVPbOdivk/kqXw4egDj3ZV/Gz7j204D6PVC024fzSl6zCkHd7xrpWEMlhQf7
mpzS9+iabH/vo6uvoh/4g2962jAFC5zdutQ9PJv2Dbek3Nw2qCvcYAm6fExeCNLTfbJPkAYtH6fw
Ce5F113gzY1Vp8kZ2dOl3+pGHUiaD6Vu7nNjnf3jqPMnjv9hV5ZNKkug2jmMdazuot3POr36r0nl
+2tyHx2QJr0RWIrEUdpJTO8ku3EV3Zbo3FNUWXJFLN/e9pdXIGmoGsmZ2oIuFkSUIgc3/5A0A2xZ
QVmj9ZTSELvxDcBMlXKT1nRqWAfYPJkjyOjE82EdryzOcqTR2Kb+zVmE31W8Tq+U6n5R2LvAHIqa
qviEl2l9tg+J5RDWV5BIgAYAj2NbKwyAWbL2HpNHYUOZWrTQCgRdsdEEdWrmmXR3r2XVYiT9n6SB
bi8fU4fttm8yqWn9dn7bKQfZPZsn72wz3IvZvKP/ywfHIaz8EXL0EpwMlKQvaoI/Zd06VRTsKSRL
Ck/GLzWczZTsHiRYiA/IlxckS/R4BYRAAChQSAdvii6oR92HgH20/4DzOzxjflpLbufn43QHuxF4
//5nHks5/6KojlAFVeXHaCMfjjYReRTfpXDi8TApq8CciCWLaIWMcUhdRR+GIiDz2k56kvt9aBF7
QUv+XdeI1XHmwS36+cebVim0V804f7xTYgGKnPt1dzqVtp+n4iLyz85gx0D4GIa0cINoGlQEDA89
nIY7/LYezeN1Uv8TllmFxKC1kISLMvnC7AtQfnySnQE8Oocohps3/4IvYd2lA6QKY1AMBOcJV7oe
PWmlhwDPPcJRXHot+DgUyEZlUgMAEvKvvLk2PDEvgM7poAuUzVODP2rbCXntnyiZRkw7Yg/fJBsd
UsMqIjVI7JpvtErHjIx13JqiZoOMCskHvM4vkk6yobVfGzXtbaZaik32VTdW1wwMw0SexN7D7iNJ
FdHMSvogYZjkKsiO8lWLUK7GNiOEigs6UQGhkEocBrSXixJsnZh0Bf1TC8Pp1EBy3aOco+cCiyWZ
21sCaCEOJ7gls+vpnKDkegLGvHOGA1rV7ehWt07j0T+UCcbQnnU6Zo2Azme7t9veeXhxN0OIbmaV
2AnYaXYfKcAbqOvZ8QhIBF3eDAQqIJFkRBTgIQcmkWB52NUe7td2AUt8TdhdSCfX+H2t+/CD4UGk
MQEKG9PcZX1bd6gDhKTjHVADmhkK4foIYAFBBHh0EWo1KSSbzkcd/1hY+fjKFg2hD9ANKj+4jU/u
bkaRQR3UiSA6VvYqCO7g0cZa3c7di7sekH1aD05WOHUZjiWo/J2zw2p2iCRqBPqcSFo9SM7ALZo8
1wLyYt0/htvFHUfPBMwsysfNs73lGp+03yxLtGv2e/jekGvceFfUCnjeJ2A4HEtWXepV5clgN5zu
bSoPb5jAcYwA6YL6VVL6TkfzkSTqPHcqF8/Dumoc0CQougNQ5yGGBUKEU38/3OzMbXwanHcmEhYO
3biGJcVMsOvGJD6ck1Sj0kHX0h7fA4BGxcc53BanWZn8IgThwFmHwOpWTtb1j9EmnlKOIl0oQREy
MgkIhIyDkDMNqmg+zwnnlfUat0P2HvsyQBSyn6J7QVGzOxgVuD9IOZ84qUu+mHsCfGH3qfwHJGfX
hHFXuXvCUAOCi/iFckZKjfgh+oeSAJ1wF/Pg8C9fKnq8EQcS/dakNdhToriLFBDO3Tu6UJXw7531
rB6egsvN2HIMwxsIgEFhdfu4e4ABAegHxqxbRZxNNEL9NfP1yZZ7HJ4GKmcpvozr8DXrdownWpEq
Y/Lh8KInIvs9xyL7orUEMb1bneluAHwh9Au6J7ku9rh8AAtliDh9hF+Vn3fbvE33WQurgy2rZOuc
gUK++Lzcvg4f4IPKb1pJbXqkkjbv8zag4OC4TMw2ZMuCaTVrEH2AtHaME+UuFQYfeU1IGLGBi2Rj
qAOr3umedXI2MUW3Y+6UUELxIqUxwz3jSTf0ITp0RqEqaXkZMKwHd2+/qP0idgKfEfbTNpt9sL8n
seesICha9+e9s/cCUFo0khbHMIy/kGwUPQn939GWS2hR0nRkVexRwPEp0F+/nnJlTN5E8tpTH3h4
nPdh/6NdH1CT/4OjMQCBVO5b4EOCIfrC5gg1D+UmTUdwhKJdOEpayVI1tveo0DNWCNiYrdpXnjQf
vEz2I01P5I+g9Sxcj158vev3HCAhTwGmqIYhag4K9PfrGXVB2j8aZ+cAdHG22T8KwBGGtAT22Eu6
EUEecV3XRJbbSGp1o/F7JadFmEnBcjMC17lmNJcfzv18IEFEKhaWulZ/g2tUX7WCWSPYP2XZJ6FV
vbdosseUwAPUSDtF9att60C8AD8BwQGMpUAUtI6Nj9/Ayn7vmVBBYCaAQoSwRNFhjNI51BTtP8BF
RAyxBZrdsAteI3kikD1JOOATjAsgEFBC4c71NBh8Tlp0zdDsYMhb7SkMlzBlIg4g5ZJeWdRorscz
hS3gM1kdYxiloqw/IN0esp1yYkFSkrm3rH2mQyY3H1PqF5HtCNKqe6oBUvtQxf0XVqdQH3ROv+z3
TaM/G4kURZvqJstUkchMqcOMNU4mL05EkAglX2tgbM6aYBegq+UrJYx5Z9AjhFgbEtiyP7yYeRoH
oDcQPGIwfspTqb8id8YfK6VKJ9gms7v/fCodMVY6DCGrtc+NJIBnCjskOqAuJUkJHNYNyR7QlObg
KspblE1T4j76QmW0kFSO44iLW7FQ2C7ZNLXp2vlMF75x9hyFol2km2FfD9l8bzDhVdZaO2uG8Quk
9DXWRg9aRSUk65EjZ7yNYWxofow6hDQkU9T/cNteZ9VmsyFKd5pel8T8ia6RgwJlAJe8SZTMAo/N
yAXO6CXrSLR24X66n6qFK44UOJrRQ40+tmpcpME/GbMGui7KEoEp8AX7vwOtJ1X/nIG6+4eoG0ts
27K7v3hGYjCXVaZ4U5xb5nnVpWb7RD6OFQ3KhdURN+J1vBvihkb/mZqHGUV2pZPjJW5l98Ejjq58
4SD6V3Hz6cM/I3XAf9WX0z4eUVYeU0CCdVtNhvj4yGG0VZoubFsYKszNNi5WXxgHYBeVC1TB4LdK
EhxXMYyoj9Z/eAAHGyTFz++r/GKK39rVfICYqCevbLbxwoQWf7rNslJaxR0VtCwdr+ChUnOBSYEl
y0Gs+0DVDyEG3RgRU5cse9xegxqvr0mdXHpGf9PsaH36txT4nNgGXvsUvNJbimoTedV1BGrCr2cP
txxVRAg9uIqpUiDeMu+/qP+ZRKsuqWNZXwB2iYJ7SFSyW11YwoX/IUm7J3WmCsFPE96nGZJuu/4M
VAV7fDrurP7ZgXcxBlOrzS4Wcy188J9sxhWgJXzhZApNCVXTek+BVXoUa17xbm/jvYMvbzOWi+8L
6Rfi6nxCySogTlCP60P0q/JFf35joKMGVIKStGblF4wzD26/CGyDVh+nc+e+sVR5hfOwJaByPqlR
WVIjS/+yX9GsFdwmeUTnuJeFoPtktLAhrn4fsFs5joCD6bB6BgqCVNMQiU5TQ9WGKXXpE90Sw1Dt
dZ35RFHYmaPwAF7QXkDF2kLl4TyBPA6D2rjrPEhtIuqJiCqaJJw/r0kHr6IRyWiLDgR/IPrumqqt
PF0jT2wbv8Jb7lSpChvNqWfhRFDTV+j5wpqp3muPyUtOBf/ZoYgUYF8qs9GIs9T4gpEM0DxfiRMu
fcHubRai9gBtvJyoPFkdes9sNLqBtDmkWVhxfWJVgDfdSp/UxC/9HpR9qbnLDdUNxUSw1PV017AU
+gMCfKadUT0qC0Pr0TFTScW/Eq1l1yYo2KOOoMFhNsLwgULXMzOReIf3uCBFI//ghDTwONxGN7pT
YVP7NBksSFXzhX6jar+myfVjiR9fOd+7P9knrSc41MQ3+pMsW4OyaTAsDWFmBMdLWfuYQ7VXC2g6
7GAIRatdl+f1dz/QMw+pPf/b/G5yq8mmWfiLOYbL3dLQLneqQJ9hCzaWNjNjGdlgyMFSbgJH0bBm
a98gIqcNeqI4x+8NHg3jPcIRn5pmNuMr2FTjY2x/idTOvyfsvid1coXpR0XDPtZGHANOHXDvzPa2
uGL854B3V9hoMcvtyM4CXOhKmR0B92f2iUgvkktYnd6Cz4AygkFHbmHpps/3fiscahgEzM7LFhez
3PfWk7Ysv2s4Ty0ff3WE3Mx2thWKHzsAdUg9H+Y6PT8pRiy+r71WUEGSBS8A0FclDq6OsCjmPEDF
7u7CnGI0ko706+8ArsYWzdAitAdRpv0P+B9OLfjdSWtD1y6rvbrSVA1MGSNrQlsE0CADAJx07KNj
83pCD2PnuuUC8Dt/Ba3B7Y9u2NTnX60LajwVeoK9/nSXrIIWpIP7NXlFa1DMymK/vE4rGSnHm2RB
dDtjVDT83exBQPhmBiuxuUjCoTKH06CGs0+/YT/js3ND8sKJTOqBgrNf/4InLLZmbWvnfaIjhDsF
RpoJaUeLpKvScKURoPA4IOKk2Q5cyafPm7gH3NrwLGXSXlGosGZLVbENbc18Dh/9Q6CfOxC0worA
4sKRVyZ7FlFjCgiyHks/8U8hlksWQQFFB5oQE+FfiTybdo3sS5VP81GdLAwQTpTDqEMp0m3a+s0J
phuWkIPjn7SE1dncuzmvhLZJWY4+Rnm4YiWRITv3nrV8UmHoDMVFSoS0uDlVCTFzu85qU91fYZBA
IWRgp0D+woM9gHMZK72kQ1iCCRFZ+3p8heBpTMtiHqgV4hyoQxAdUrfUzRJaEpD//wvTRGaJ0Thm
1xD+Y4lqZO4sM/gQ1G/QyAQsolMUTxMFCQdIKT410pSEfDRSE1ElYKiD2CEpHNCWRFJIyc1oNCLf
ZlV4fpekm89BZaCQVd8UZUiwQg5ygvQRvkwpBo9tFI/gihT4bDiMCBdJ5Ll4tD/UoadEjC5kEDpy
Pk98MlE0jLZ0CqUYiilVX1AaYhPkKcxLU6XXKEdK+pt/DLlgXi18gG3LzAdFmKb+cuWnKaRFemAG
kDpD/DAndysVUXHBSNYUCOvWxc6i3eKJbSh+0iMoqW6/ldzxulkP/OdC+mC4H5QrjCvFUx3Kp8R6
1FWKpTrYDo+hAo+sv83JCBl3sUTEhWy654W0lGtXdW3L5c3BxdXBT/Fq4wKBuyKK0puVnf+QTvTw
oGZLb/cf3+0+JXIwafdgqT05x4hC4kbpg9Ci9ICWeUvkUCiUgX0BdR6l6OqwQm9wGhMJUAzYAKnr
vKTqwIh+qJiSwWB2IhfC+lwDAxjCg4O8+0XkxCULFFICdOmLzESHjfCZ5YPmizRl2bCQhqKKRlIE
7Sc0UA9bPyfMQzJqEhz9qGjzcyjdz9tYwctJYJmjPtqCnXEb0IS8nd6RX+nsO/yd/IbfIQXoccy8
ZVEaIDVcGBeDPqiaiWVUUnEwEUKqTq7xYu5VTOYiCQWUna6DpBu+HJiBO0hXaauXcinoOaTMkZCV
vZTKcMFfWkRrJCQcPDwoSMc21RXC3asseHhsmGxkIKSLrd7RS+D9pXvlizlQIR/+NyQI0EzugeLR
uVPvPzBXDiRJgY7sM0KAZJoivLLOWgU/0jiLJmtHTHjyM3O1gnEoiUi+UbHb6D3+idUls9IHqgBQ
ZcDtSE+szXLTz2nkUXRnkiSJ9Acrir5Y3/qzvtg0eD23zrA3iRu4CZCZlk99py5IM3Gf6f+7cYU8
lE/SZ+n/DZ8SzyXobS/DCuHqcX3ce5Kwiljj5VMpN4m11tpipNE13pSOslW22A3yMfVxoL9LwAlD
ElvuPnEzfFB6pdr5hpK6QW61/PfsE6hZtNIBmxK4YqB/Idgysmmpbi+L67YRgnADPS29w7d0FMNR
ZYpAFkHM3ZYEvXxpMu1N28GbJgw1B5ceftHk0dqNEDpj3C5s98YlIM+PsHGnB/rz51yqbKnfI6pE
8a0PlHWMftcPVs2Tzx+RQhc2clrwZV7/sqYd40gtrloTXPyfr94Pslr1E58bAQL3q8llctomFVdc
gbSrczxget3+VO8bYI5Gt3rcYXlbtVcHN7Xtky+TUwnGbRuXJMIEzLo6RhDxAx/E28Mg4Od/ovHR
ppmJeqp/8LjQv4zLkvE6zGdEu5ul26NDOw5uWHvTsgd8FR+lUitOCKfyV5ToAr/1NO0pXq24Hqlh
eWBTTkmVsV03f6b8QVg0jrFOT6/puh1jmbVNl4Y3UTQeDof4+m/xevnjsuhzvuEyBn9YSHsm1P3D
Mqc/PAiMWlX3z1hR1s+9TjMX1eKKC7RtnHFhnU3dk+xsL75k/uWjkXdPlrDPKfGXWBuVPEJ0Bg6t
/NVgOBl/2kZUAsYhYBTf9rTmTHuGi9DQdQ3dP/3bcaD3xkH0o2eQJx207jy06GdPGzlGkLZuQ7qc
cvU/7YB6AhEB02mPAz7J8OQJ7CE9YoZDM2BYuJ7IHAcMtf33RyYktyhG4GgPB3+4TWFRTJ9WNc+g
PyR2uwz9n+fpAQdmMFSvGeylMVmk65PZxHKerwEv/8EhiEM6SXpZhAkdJgUQB0cbDK7U6g8pKjDX
1FIl6j1rYZPI48SpeTgc//wEekCa+CKGVPsgz4AavsR4WmJuq2s940fxMX4Hvw/TGlgaaHuq9rfS
2NO8wZJgW19ZQUONS6+XLZ8MNiuWGIN91RuJau2LiRUqBFHF7g4fSGFcPHMozKKBd83t4BRCqSzS
EKlr5KSBDIX/KCkMv/v9OHZG/ogT+pzxewyYDxQjUw1qoYxvPIkwBbG+If/7zigFyWOL91YERza7
iXZInSVKeySyiTnwN+WJlFISnrCVSt3CTp6yjSFqlWZLpxRaW993XZeNqyXBB/9lKjeXcp8/pkZK
MfKKzUlMhw6cO/ES/E+AcKnSz5g/Hct19/jGmEwHN2sZVNmoOe4HXzKt6k+5V+xGmo5NrVM8YGhZ
yNb0M26F7/5WEnsJ1n/GzE8EFXQJ+KO0hufBQ4h6tssmStLlunbPNiPWQW55w2D8E5nmUG0T6FMt
xXu56fB8hDypFEeBGhTQKk2X6Ef5WarBBp7HO3KdWeqyMXO8sslyI72IDeZvKNHDgPdm3+y5PTfl
dlkeeHMNh1Tkk1HR2HCM1RYdTNht5PulWaXSmjNW18uEwCnmwfmp4bIKU7rBRjdVgJZS5av9/wdR
VcIdI/6aTmk6ySIS7N/Lphk7sQZOBQD8I5uUHR18WkR+qwT/BzCDyul/5RGlUXWBb9Z/PJ3ZVura
FkW/iNYAKV8hCQQIdSUvNEGlUBREBfz623vY517vOWdvVEhW1prlGGOGrVH9ldVqNkd1JhM/aTr2
vLW2uoPc3K9mfqbE1yOKm/dF6obg+RgJWUKmc8IEm0lLZgN66fV0fjF3eaQtxSV6k1wo64w1RaIz
32ReLyojDIQE/DnEJ341f8ir44dc+Ddbki9QW/5o1+6bEe8ukwX/X4sBzKb7iG0WsqK4b0I7Fl6v
hdDbvrvv3lkqV3+jZfaM7hjxnHz2cpIjzPuhW5kZ7Poafak4hfQh/w1hu/iCllD3xZ2yJzkPtJUM
ZXzElJJp2a3x7wQgcsz02USrBMEc3XUfFoJh4Vs9xTtuJgSh4KwrIOiNWgC7TSy3ftLmIWolu7Cr
9kU0MATAROR9g1Js+KwwBRCxyxAgQ5TbcgoFh1Ra2+cTYkMQH+CAN43KhFB5Ve7Qu8X+rRl19KHq
GaEFFpN5wRBh3Z/1+8Q7fCqgq8aQ48mKsraE5S/AxY6h03CLdAfsRVqkcO/3WVQmq6bL9BOlAOIC
oeSQiI+lMbLGHhDoe9PVen/oFdGeqnPMIccDCTuyIiR6fP6u8SKWdd0X5ZaneQrKBFNypHtNsFRH
n6plSGVYmiUEKsLWM34VVEaWlCe2MoLiF+kYEPpRVCVVY7V6K3GfZxAusqgop/iwyB2q3SGAYWvl
m5b2qu/tZlhz2HiqMGDiDJ0hePIlrYKEBDrWR7BCOWGR7LqLCKgl5lCSoQ+aXgaIdR4RNErNsmbx
QwT8oU6YZWRd7Gb4OeNjobYVYlXq7aR3LEbI89hNNhODP0ECLpexmUG29WZzQOrfCZcM7JjfcCVO
wTrD95ek4+LxiEVhZNL7FGBo28RHLATMMjaIFOBx5CbwDrkgdkW/bwDh5AkYbHw5aI4xEllHozOK
lu8Y89Anv+PzMBczzrjBq7ws31uP9AXiz0tzxxr+utMMLXmS6/u7fww3jzo+x7Uz/wBHuK85Psm/
769ahFROWLVdBtMEDrCgVY9VphY8JEoC4MCEOwYopC/ealiRCdKHvMz0c6fiqfHvFPQlA04cZJ9v
Y6g2zspBhfJ5WqlPiQ2WuPv3CT+CONEPADxk9S5Mk6L8wpCBpHipPVyI2j4aTI1hxEfqF5SZTJ09
cQJzlGBkvVOUdk7GDpdfDSqg+Zb152PwUAOitqS+Q/0VhjcQYMRVaJ/fGs+Ms7BIPoDrLdYNpdyw
An6QN0LZ0bFdjJ1MP2ZyihBRYumNFIwRjkx8kdy1TR8Ln7hgqkX42/honahuuxzOTUCUHsTDNYG0
HzHJhYdo1ZtRGkyLyGPIm0y68B4A3fVFKTIbc7LHw9DjzwRZhoxwU/xVN2ioaOyKLgxrhb7myMry
f8TQfW03fw95bLf2zR2CPW+NXh06gcx1JUQPoYZWMRXO1YYJE1DGvMJ87cnpggqTGj4JZeSh8dyP
DedcsKxGbKlH4FtHHxEfPmrRSCVoPkE4OwDquX+pN+rMZacPEOp+kWV0sr0ZdhidRhmTOjRlJGfd
sDt5GjlCSYFsp38Umc4jg85ZWE5jBJHEpmKGAN/bRHwiN5TyMBlCgKe6S0BdifyZO0TbcfeB4upj
l6hDywAe14OT4wOziDg9EBnm010IKQ81U9+bm5ZPm2YCDJhhqzBg5ofxwucZUyGHDOOkTVHpOnVg
E7wnr3nW1AEnymofFwib8jgAraRjOc/UMd0wVQbKvzPt4tw8MVWAECPXfy733YUVKO2f9nzEoTK2
jg3VPINkDlDzZi4dwxF4wmxfXuF8M3PFL2/f45YuB4NAGSZACdDcZDEyUZq8viL5zS681CpM06Gb
VAOfyVOmfPzD3FVB3CmIlZOFtAFTZv02z55BSwwyirMod7sTGJ/CXufMcZHMkvE4c8v8iufEJAlg
VOjGYz9uIsqiAF1Tde9Rmoh1mfN94ZC4IhxPLjj9GG7HTcstNIzK1SWT2JlO1fDN2PD15yJH/b1+
twWcPTcpv9R4HYDbfX7mdYThBgwEdtyNugzP031jyhUOeITNUQYxdSYdjT74pXK6fH5eejTqqfnZ
MjLJDeVYVD6TUVtvHA9+xVkto/TZc7Jb4aRL3hXWw/qkTi5DCkQIyC+Qwhw5Q61XTBwJF9eCzeBe
nfLTJISknM7Vc05Hr7zZN0O5EKzCOrta2gde1FTcTYSDPXgJOEF07pWaWEie36vLS1W9dnp0TbB8
zW1ygLVGZ9CBLl666k/s/qAVPkI2piFJyQ5dCTuaGHe+wLbY6f2CyZCaefr7hCo4t7uL2+GUoUcQ
4fN7VHn+mmOcoRnCnn4oajP2ugnmAc0I4m4MX16GFJd7UijtkgIIxWvqRl/WRlM433W//1vv62MI
DSwOWu8b9qmJ/kScQFOzeDxGa4sReUFSpcEDThEXv0AY0AyHWay0s8RQi2W+1cu1RKwwaoDfQYLT
7pGHRNFCvYUE5FMKWOLD7C6n0VpbdgeaeojnwWAkFOPadkRJ9n65LGJ1QQuCc6A2skhC2aFYju7l
Ny6QG7QCKudjR+9nE/fRuQJi0yeAfESLvtvBkgxZDQtTxjMkYhtrUDt8uvq58uJn67VqA2VUiwiO
/HQqqlSfLX+6/OJzjTPS6lYpaPBNS61mW0M9NJdpJZuVMzAyJfNq1f1M7RcSSHOsplUdp+Peu+ko
b0gqt7oufJ/aFcGegQpvhUyZzcu0+Oq9Getai+PquRxIhvcg2B0DzYAftz5pJZOgjfcgr1r6Nvn4
BebhPSqivtinslCnjaw0/Y2Oc5rK3z0Aift+KLMaC6+E740HNsgc65f5GwT0X4IM0g3cgKmDYcol
2qF7sEc+INnEZWSrnA789VpNlF12Zf+LWX0zFQoIawxi0+VQRPSKw9mmKoTgV9GOLiFQnYffj/4s
FZAsyM8LqcGRR0gJQwPK5BkON9eZhaFWhRf62akgHj1bzx5VGC6ao/pBJS4c9XqLSJSqzJj0HWZQ
yGCTjqqSUCGbusGJp6Y3+8ZMmH7S/vlEp4T/3CfKltEXdjv7X/QvP9UxAuAgcQdd4ek3cQgDKLDK
tIUVTkmHofKCeoyn2QlDjA8hMqH5jSvQMONx6q0+u3XI9nKPSQM+kDaZ0JOysHfue8mYn/h9rSq0
KZKSWuXGbizpX4s2CSn3IakESPKDp1prkNeWeeEU5JCFskReTgAeUuCiDNu3jpgdFehL/qYqEDwJ
D0JtNkPJIXgMuxhRNIiYzUkymo9a3Ql1MEy1UZzR2+urBhc3fVhra1sT7K7Tz/gjie2VitaTv/BR
f2YOFQ/LmVvb8KuRZ2ij8xswjFpWij2Td+jskwfKOxjYgbFKWizS6X9jWnGfySE6RKdegTHLzt8q
zN6JPw8Ydp2M/nLDG2L8+TtZrh9L45XgD3uO7DbezTGuene3thfiTCBUSKcB0tv64y21r8cjWfAX
4trs9UpaYqD6V+8+cSOT+kQ9yUMwmoyMg/ettCpoNWIb5tuM32iMWq9fjaaaBBYL32uIVI5Fmzy0
aZBSehO/idAYXPO08k5bxtQE64zGksJmEBR29HwoArGnvgNKQSsYcBSXxj8NzYzGTGNsGkb6RkfB
utMiSoJ2WmfDX7WDJEIOfFfLv/wAmxfQYwORij88Leg6eJMSyDGQb6qkVVCm+1rRKUAlD9EWmwba
BAQTyCDMMfn6peic7otCTOH0g2nhg4ECuaycPpgH64Lj8HMcv6dHTpwIXQ4OQ06Ya11/6pL/g21F
2QzUH8KwMOoy9v3F9pAV3ptlaf+PxE/bPaSytgNOgxvjVlDWC8YieoBcgd/wQOjxeuhxECdRVFvg
VWyFjLF/GmRzTZZNnKXg62SBe/kEczUBPkT/U6yetDV/FDXmxNkRatwueiWZYSBDeQQXwJJXUki/
dmgmD+NxcbbiI2WWOGld8qKJrCgMJEEWfMhCXd4qvDtdnDU/FILFNwm0AO7DPysoEQv5jnlkQ0uv
t/AI1OPGO/1FpYZoKeVys3hMLYi+c4758JxN5e1ZQFSOF96IVDV4bOOxGbTP1NQS38/N6fJIAXtb
cWJkwsCaGlD4EQ3aEAy06A3B22YhJ3aWdUv6EptCilj5LGwdklM+0klimd95SxXobMCahfsT4JDt
Po7H2/qtu4oJQuIxAunUPFJIBPGKvbGYygspubGK7FCdap+01ZL5jUIFf7RUhOWn/VVfu8/0BP4b
RX/h05tYmAbOgzyAbLYQ1GKKqXvGTSlf+BV8humywOiBqMkgVqdLfRNyfMDr0T77Z8YQBdWR1Cek
3THIZQbEn8OPjjO4t/DG1TwFqzzQsmdGMqh857njuSGi1ErJGWX4C3qJAlja1BJRDKFMjjkwT0ER
hGCOKYrUrjWJS6JXvwYVPsqg8fnZB4jlfz63pnMiHYGzSvwBeKDtmPb3rW/cgzgPK907ty/wvbfm
AVwPP85GRE8xUAhKyimoJnbdEiiNpMNsUgbsVwCN68CQTfO3A9ynW2gVXi+oJrSDdjNoJ3STYVhC
DuoA2YHmlEXio9Q6PX2nyN0Tb7qto7C8GbI5D8CJ5A99o2j11YHFiAz2FbBREarSDS1ZYVlv3V8Q
6nK9dt3NUCbqjVNzjYVYS4DLp6VuVMu/g123DD7iDFLXnZ2HKHKDyKrAlgggiWGeITB0KNg98BFA
FtcqxVHvoUWatisH+4yGgN0L1sdIa4VOxXTTzEP6mrcTvPKhRsQ5x2bYQ3f9DHgyQ3a/4FzmTw+1
mcpUaT37LzNkTm2rcXLuvfozYEAgBcZKmGi0GD30mB5iOK1utFIXoYey9b/OKfaBH+CoefQ4E6jT
YaB9A695F664DGqBdy2UZaz8hSdUEtkJG6UN80qsLa37jU6XwR0m5EwvzxPlUK+mDCrh4jucsdc2
uEA8MM2Z/LwwWtuzJPBrFZveKtcXau8hEaXCcCqTbNMbuOJ10hziBZIzGwgQXFpA8/ONsr/aINlZ
E+19Cvj0mkSxAxnm8NoOte4n0JiqUnpM7Uvp5wmcO1yHEKr1XfljfVfAtVFapUtSoBNfDrOP1ABB
EmtifJQ8OhBfVdOAc6jpBok6HPbL9U4jJHi0cWlv0chG/aVieB1WfpnCBfSCetn4CxSM1PL77dJ8
WURjBMeVYeoiKd8Nidmc60MkjxWZPR7iMGzE/Dz2zEeLA1bzJB6/YJCAdCnEUh2mUTxhP7iSHSDv
cQoEIbMYr9I9kEI2+GVXmvfyofHNP1hwykw+wHJ7f4yQnnMW37ya9mwuiM2UseSS/bDvEJNP2A86
PnNoaYziSrgMz7UKpxB6z3VWZZGksyrwIXSErFIrrinK5o3yoUAG5YLUfzJF8O8NuqyP9EwJg5/C
DmgHUbgQqXyFeCf+6SMtZunJ0IjGWggCgE32Rf1ncgdfPuHMbxFsIKxrrMbwjg/CYFO0LYIMDvmA
LILZRmI+FSNMYzoLPw/wdk48oTK/QalTsRpa+N8MVyDtgNswfie5DXxSUYll30bDTq3T5Y3Cbo1x
8iYt6/UXwQU4Ao8CdGeOi+20BKK0xLTCQFaja/cAuxXWLhr423j3pN/9wmOswcTpt7EdHTYCg5Nw
x1W8ddqJw5ExtAlglSZUTg0a7iho5zqSyr9T8e3Ut+PUVlgTMdK7oaTzbUptkHiJVYSpeYzFTkpe
BD0H9fYrTtqBPTkGdOCt0QPlC/IbBlIHXwXU6XXpCsdCt2ncBTQXCcrQisGsw5wk4Fn1VhbAk8X8
TK6FbczA7lNxvwyUTXKn25S+QsKm42sl9383VFjVyrnbJlUowlFLzJAWamAJqR7skIuOumTqk/35
nykRAwhBnI+GO1msLKN73l0jf3pIyjFerQzI0sUDzAJRJ/1Of10bRiwufUreWi7q/Vc0XjHwJtno
Wr0DWH1RRqkyJq/c25B4NcJalBCgoGr50UZkkkOFlMmvXVOVAeY/4mcNb4BFSzT1SdomZRkZ3l1o
4dy/5+8MlKZoHt3DIFaX0kGDk0+aRu47g8tOR5smNCwfel8fNbqV6W4ekui+iGiBIy9ZSLNHqv/C
6iBcE/YSVmXbX6xWOd7ST54nURybaRlGyaEi3lG9l5Cds5o+WKKMZD7/jYIoiocNZNL4DBN8N5yr
E78ApundjYcrc7dWSOoADsOQEtwu8ohjugQLPb2cLLZtcOwXefZG/7rPeyjy5oEgGm1ArHp6a+dS
Lwzuj+0GvjFUFT7PYDgd6516vmmeuwu2prGPHG3Dx3YwJ5NYcI+Gds4nMfugQ4KN4xmiWMVTNWT+
HOzCHoUYSzmdEuN1WXHHRvgw3NWuEoE1ZhEwFt62t1gQG/F8gqRNrkuZPNiHb4cws21tYGXnaPF+
QFR6D46lbnnxDnSFEsx7WMBy1Cow4NY8iXt5QvTcfoQ4Ed7TKBNpngV2uZHnvFKzoCJUXxfDzFTb
rnOhqVGtv8/IF4BhoXZgm0ZoDwUyqRRmVfp6q0gsO8ad7IflrzzeazM/SElDHwDaxo8oTGlCJUhL
STKAczTUiW6piRGCldvaEdClJC73x0WQQd/Po/LLIuiDc0QH4saJf/QaYpL5NvvGw0mYzKV4E/pU
jXkWSYFAsvISrXGAnV1baxwhfsAaVwkuCJwVkGZ6AdkthwTjEbNbowguybpRoH2Mg7Pfd62z24ms
O7UNon4zUIv2AE1ebVY/3gKazEYR9Hep6PI/nSsBdglco+9AkQACcX2jOl4L0MvggZLMdqpt1iXk
OQz5uG8Py8oDiEofRO0lwhq6JRCGx4DYtqyoJ7GMCsH76iX+nNwJI6A8q9wXVMxIiaFyCOA6vU+j
DpB1aGn7u6k/OIbLpng9+Dgsg5JUgu1s34LRJIgDvoelQX6LoMz5OQZT9/TWtMdX3DmuuOmhe1pD
d/8TVGwa0nQh4xhELIfabcYu1l34vNz/WjPzUx0GbqDGHAv+jXxJZXqN4XujYb1pO12nyjvITATU
VdLeYooYAW07+hFgENOnYc2y9LNCLzdQXZAV4n3uC9KhTXt/aHbs+anNuJNlklylJrhJ4NeMMA/P
TrGE8shrWgV/pWoEf8Q8gummqBbbuKJRwEDQG62yPXWQbFonKTH34yOktLJ+D78bvvbJeEz6KMaV
18Yp+gjtFzG6ok6fhb6IRRu7I8pfEn2dIkZmpD2HTyos0EIMyQRzZZniZsvnEgi5eqRB3wD1cUHd
8fGJEdneSYVYAg4BEIcn7v4LNIkb0VKAipXSfN/izOL+mu3MC9xHwArCBz3d6767eUZk/pAIwcsr
RUU91BrXLXos9FCp5IsVS+uFv2y1HfuJKZToWD7AJL+jVwp88v2zy0z5O4M7ZpfbL10jFJt/tF9+
DE/zy/oXyEF6Qp4qTWpbFVpWKY6FUEowFcIh9LwsNP4QBsG04Q5nTC68d5y4V8qRFfatkaCwXTea
NH43j5Y9X8ehks4ZdP6ybYf+4N01S04Apsp+hsXVB5qD9QFQ3dfl6j/clRSKQhSJcjC4LC9YP5i3
2888bubRUqvaBM0jdSwm6MyjBZuQwgflHbZ0L2pPSYimz9NLPQmQJtoHnM5xHAXz6XOZ8qMtFp3C
86DZqt+BhrMOzOSpvoJqGKWt0WDQvNUCJiRzGa1xjySZahE0d1xJj9JML0na1eY0SWKBRXWB3qgB
JoDA2wjOc9rjYzvft269jLIElpQS1z9QeCan+RnU6LqaWoEcZldIhRUna447mLxnlHSPtNTz8ZHO
eyk2DeEpI4YGKNsXsEMAOv1UgZ00Bw706ml+84K2XkMLClPx3rUKN24VNhD7cju1wOlgdyj/QE06
0sG1k3LNf6k3+5Bz1Jc3dUQKGPDif/OQbxpPQJi+au9N6sOolQ6ZjMOUGI76OX5kLl33MQRENcOG
EnlTFTjWRE1+1ar0hp3gWGAUVgqpMcFLQYjuJS2Au1Tj/Qumh6GQzUKEsGcHkubA715Tqorf928c
Dea9q+5qbTdVimXvgWLGP4yTFf7eIIn/JFFDE2oTAfxa7Z2hlVy1DTkBV/c4fsaps+hCTY/Jfryc
FjctbdJJLiCdyyvAsvgrvIgtaUM1rkLToohrD+tdaOXr6N5SDQbGGL+0IOdUf2wDXaieKKb+UHuu
10NqPGA53ak7OlxgAyeTpywmhH/lGVx07qUFW7qftslEJrwOftrPryM7wDwATpl2hfR4WaMFbkd1
SVT2TXviI/mMGNuDyehz9CaQIttH5yqUgJoD3gaZ9Ecz0nEO4Z9KjLhXSwCVmJ+BY4A8G3uGuKDK
8WxDF7aT5gGlBtukFNBbEfQG1HRSkB6qJ/gfEzDkAfGrgCtPKRR1M96MqwwQ0Z4pnfzGUX8tN7ZD
bCbQKzKnYQHVvM+4sHZT1MlG8R2mLbc6Zdoobswshj20eNxBMXlIim+18uJtV7v1NkRwSSbZjZHM
+62V0LVBgGNYfr0+/YUX4iF44t/NB1z38w2DwRO9BPnP2vGpzF59KvX20wdEd7ewdA9xNcksvl5R
hvgOq4Pt0xmofP6nVhjlupfHv+Ff49r6+6r9smcXO+KCUWl0g6A2Lg8248uO+yiqMts6JjcK7+rO
ikLNdnQt3zAIy8wbY5ghW4OOeDE+td8BiHQp3kH7oGGGtMceIHGx9Tstvr71P5n9SHeGiaAFHl8R
lYccQIps84Pe+D48MQq5SHN5GaLzNKNH3z7N9gn0xt4RWOVLhe3e2ieFbrXz+h0eSHkrHeT2VlQs
9lkkFotldfZgOzfe2dVe3tfk++WdBsxk3/o91X4TEHDR4fnzmUt5pM1EKCYd4713miBWhU7ER3vZ
9Fz+oaTxxsqXG+hRXBArqR7rJYLvG1jK0mOuWtvnmebtxGz+/4YQ5aWxPwYZhow8dPNMpoE4sYUM
tVBSgbo/EgoENLCumCoANb9z20G7K9Eo2xG777qZ0TbOjJgFV6rl8ZLt3xFjPwafrTPzcSgbREUI
4jvUTb/hBdAVKhxhk0Bhn7PbGFd8GG/JTwLabQcAv8f6J6atNN6AVNb/oTJAIYJBL5nmbfgVQfLq
nQ/B5fUINzrej785GN0jOC4sL4HDODd/ICEa78dwUNdLdD1IRPMM0NwNj8yegAgLBeTYLBIklsYM
OqN7tq99VmRvQ0yqdv+G52A3LrFmuPz8o1Kj+Zev/vIVHYCn/fqh8zacQ8Tu/I1JNTZ1BHx/Jpek
0joP949vkPoge8bXqBg8PJ6a1WYleadO+4B+kkn/FPWas5MVjsGScn6uRld0mA61+InW7IweoH/w
VH9tGg3kRJxmWxjGlvd0dIe36xrJSBhxf6omsok5bD/zYoLVpJrmuD+qZ8Cn0OXku2l6bZ0l1+I4
1UvNp8r8M84kpdHfrX7l1MoxQYAT9cpyfftJlEtdmdzoUtvM3udMBFxckVihlcFQgBPXQgWQp1Fe
51+P4/dnVZn+0I+FKD9Z9pVAeLFyRSKAiUCTE0WqSxdFTVTD1/DF4aGg90s4jIJJu9K5gQoffqyQ
I8CFknEisFDo7QnBj7XMEyI6pzmnGYpabl39qW3jXO/ULA1TOvGuB8wK97g6zYqX2oFIBODKdEt9
YPBlhfyz/RCXhsUgy2iD74DZQGiP1AGKM7YPoHS7rSyiespFOpuopL3VnivhucnpDw7tdptyUmcR
07eRiWJDJurNpw44FvdS7KdQE2Dh7SnuakGy/WJFD5k/MuoiOmftKbFJNWA0oDKFh/SksRilwa3e
DgLQH1wA39rCV/yu1sjBKSBSZcJc36g2m8Jf+fd8zrhFERtGxiDST0BLwJNcCHyk2nKq5l/0BFQw
QzwNoMJ3NK0k+YFKajq0AvJ9ypXZ4jWRfkMwbnrkN34j5dTO4b6+64lHGZyQSXurDTbAub+jI398
wPtNmUExB0EiTg24W0S8TsQONXiLRJ2dUx1kIbE/LP5IqTrI0nGlW47FBnHhyorDH8C8PnvJt6EP
Zds4NbeNUrcYZzpbmOOQkoHa2XqQJ97LADm71JzcLAZO3IofBbCUL2v8iLowVkfNajGq7/0D5Fzr
+haxHL6BamHr2D+pqxvsH1UP2Pf99xZpKZi7LEp1tFx8dDZP+3iZfHSKvXfcZW/PkbWGpQYbLa6V
j56xRaluN0wja+xizi3wUYOu56la2FOzkWSFzFNHaYXYGHe8Czna8+ln+B2dWGdHjnxT+tvGtFPq
n22kKlkV7/GIYi+eAuzgtAk5hJ2R9MYreoCEgAi7+E4P7cNCzWUYjxTCP7jtM5meGsbU1gjQv8YW
9WWSS4KiRULMThCTtKeZjuKDp6Z65+VxKTy3TbmUJ6zw+jvYKvfyklMDC4vAR83Mb8VLkWJRysCW
H+NQdkjPlVHI28dMFMWCZemqXJEtsd13mKqMV0TPxmxBpvcVnm+ZP53DzZNyf54tN8iDOK8yR66s
VYgpj3r20N3jbF5ab1wwAHR7cizlOJugKUc/iA5Gu0Da+tb8Re6A2TzxsqXmCjOOzEQ9MG7srwDH
/UWny51+oyafb1QWqBDHt4G7zjSTAIga2e3pD9EwOp/B59MH6oNMZ0HjZTPcDB1huueVK7P93ETX
AIZunOlVYDR7odBkW7fWCRVC//lpeZZQ00bcYDe7NX5an+G+s5wgJwDN/hONR2/Yiu+t4QnJNm6D
E1f1FWBmcsxI9Yzlem3/+AMHGVGvwfv8CvgGnchrPwOj+Tb46xUWmDLecvlE4Xhx48MqobqSPygS
VMDu/azMnX+axLSvXwD/XtlHaBZ0YZ8EVSQit50qs88sOTMrhuhWYCknutr74M5KjULjjzmsX6lC
Qan1gSySLTAtj889F51KTHyt0KBTfJBBzZ0j/jR/QMXw0E3FEne1/biCjEpH9T641Eg/5ALl5f7o
id3FAT0m99FBtgu/tuSWsPGj/TMVPs4Mx4SKKWW9ghK6V84Vn/jq2BkOAbthS3FSfcEm1IQhBRWQ
X2Ct2NvYwTeCAVsUcJrb+aQUYsDF5DHxVnAsf37eAKcDEhGBLyUNqF8neWpHu2gbZkk7t+EGSJ7Q
wUoXwAG5QfAMwm9fP7Rz/VR/MsjgQ95W6l6U+yDcfiJMEadFY7hvECQ2K2Ghi9hn88AFLJ9Qfgiv
SEpoezMR+EQM873Se6FD/puqHYCnibONXC/bOM6P60x7h8zAkb1ir/w72HQVV8ijrHBd/xSxFUdO
j2+HDGxfo+mhtQ2SbedXu56Qhfew1M4xL6/xjV//DDZEuUKJDgEZDmWSoIR62UM4agHPxIfY7X0L
qJhQTDE78hVRKKZEGINtbVkGzZcZi+zBNNS3qIM+gAndJvd9d27m+ohSdb8QsukibMpqlDusNEtt
w/iHsJkvzpurVGYxNdy0tw80e9BlwiheieR0ch5U3Vxmjm4ftrNKn2JH8zVYIIHZsBVhp6LIz99o
ADvQCLTdOSwl0ymoSj4Cv4QLndPjJtSq6b5LYKEfUpjSNlYwHbJ+Y99hk7QqiWaY9O7+2YzUxJ4d
O+dXJiexAd3uqWQUto3y8JmSejxuxKCmag1AjHEOKMcnAQ2FZoptK2ttiwWdMurGOHOZV3hCS1mV
bjXAd12a9123rXGR/zXTq2MA4vyMS+vaUAybPQ+mLE57btOHQ0CUSlWb9i906r9UYvdeCwCgT+0a
xD08DjoiTNnih6gSpoAbHBSK0nd8VXmYc4bgjkoU/TYkvMkldif8kyVFpjFBNf98+UN+/2/2N7uu
tiOmO/LzfSpCy8gmGEM1YX9WQGdmL6rzwC1g7G8GWgTxzZKxYGAQEfeWgozMd/NrZgLqQCWp9GUS
eYoYln/5Od62QTU2y2A6MIKUPeB82GUzf0UgXHoxx9mmqpQunC3dM2R6FKQmdT03op909KCpL2pB
4I52aJ3t0fNA9hDLcQizzBJH7JmBcXpiMUlIg9tsbwy9gVQfHBfheo0ZMddb2CWhZeukavdBYq6f
YYqk/gA5nNpxbInKupVunqeM95VoZs84LcETEphc/9dwErpEcZ4JVdb4+YdP4ns8G3fIChSUyAZ0
JQQL+IhtrGlYNaC4VQ2rltQ2hWPA/MrWmRSXbWIJb7VCq9JAHe/QVUSm1KJTeIzVJDtip+2u0MT4
aTD8OfztH6MsWmmIoYQfj/s9EIY/hnSpFnNZWA22HueVnZITN8hq3uOZKyUFc7zRNjok7BOqCBTu
EUJPG/M8RavV9pyNary7KytjjTltnRBlrLiFudAhVtbgjCuyDUQ2R1PMcIKjxD/pmUFnkw5a2ndx
iYWAlHlygI4sJJhEMCY4LTz6KE/E0tykK6ZzQD13/PGojlKBBtyG3ucfg0ddwGxoA92P/0ViuMAQ
Ns8zbiNW8WBtfahG829YC2eCIju/dSC/6Wmh8oZDAXZkhzcWh0U/jB6QN0KflRtFZZ/ZeyInNsgP
NOjQ09enZhbWn2CDNdJlgXtjclatAzNCZwBJN0FZCM8kXNfKcbN+GJ00NFLRq3UxPLvUa+irDD0w
0ndgYfd1bPzvPT5MyXd+XjOjz+nPa2lwnR8wEphRbUWZBVksVh8216mIQiq1lAtD2uoco4MC5lOd
US1ef1LPE4677q9pTnkMECxMNoM9M77RR+O20y2blltBV9EyguKFddi9NVCoX+RW+xF57QkBAdhV
m8E4Yl0OJCRJLxFKxUk04jUCfyDf9TRZsD20lahGF5scvasiey4uob3sUPjn52YdNCNMxoHG8jkA
8/JnjnPQeP/1DYuLQUnp7GA3y0TbRhEHZJ33h20ZEf+Tm7Ut6QpwB0tGzDqf27DD1MNWiAt84Ocs
80wmWIzNJ7SzI+CQlfYJzmynOFm2R0EzmLb3uIc9Mi0MoCCi/Zy+QXittZni3j63LyQwRw5J9FXb
vuyT9zSBeb3hIYUH2mLIMxzpHBenpYgKKkVPyH2FeblxnH6SgzNALI/EKeTpR2pM29rodUDO5kxG
XRWe7Y/zjwjua4Xnau6JRksR2A0D+BC3TnRx2qYCq3rjSKxWipyARAovjZ8BU32Gf4igoY3CWAlk
Vr7hay8DdNUwj9gftL/eeNZoqwED+UTw4pDO1IPc9tbo0/mivQahtIlSDEuqH9on5fgHioeMoV1U
+gsOBAKzt95+AIgnecsEp+hvMumy67vEDMJH7Z/ArQXLKKidysnuBd9UIYdEhe4teV86qaPSBzdR
KNYrlngydeb2FB53jVy3jApXrTIuPaNst8oNzwBikCasjI8W3K/IrQ6z/TNEI5x392FYPVMZsL1o
z27T+EWQi7qUo3B1MgdKJRguCqwLh8FQnqJKAxJwgpOb8fJdyULuwB3/bzWsVPt9tcK57coT/nrd
dquDbqtFZRd/XYGAvR28HSF00I9qZ2Iysy20+HN9M4JC9lm/raCgjG6rDEEnP/Ax4S/tjyTzqPYX
5O2IqDLJ1q6LzfwQvQWF5mST1qVtNlWTn/V7rRMC5rasbQW2kDYL5Nz9UXpdv9CEeKkEyGwEKSHg
7kqYWkojHt8rW0G9hGOYG6AjvOUvtmAZNxJZtNGxgsFaC6+GzBd+tQkEaFN2EYTSumj+7ezoCOzl
xKpzqNRxbL+stWAGDes+NuPGdPorvie9RmBSj4+12Yueu/8dUjH9jNPmXqF2ebQTWsWFD8EgYOso
A9MkbLjFoNDTPWA8Gh3B2b1FILipgHCy1F+B6o/XOisBvqktqtvS8yGmJG374pr2IGX8AmBmtLLt
NNogTKQNJeRAa+NMs+FiRI8g0RGYEwzS16kF3bAPmYMycx9d2yHsiwdQoSge2lDhNAx/a9A0kkUS
R8N4vWYpXiD30kSFpCJxBI8jBtfY1JINULxFAjee2g9ta1dvLDwWW0d5QKwD1hznRtJ/BmWrVxK9
cIfW4vnBQi2YvwBPxeqRJQLqiY3q0uqf7oRgUhs6ZgYqD4fmKv0t228MnmA6NB+gjKtuUQ+4QpNv
gYcSUrHo4d249pch/yZmwoQbcfRWKyGIjCxtEXLolE9cw8pgBXILGId/aVvADHRjmpQgwngXORPu
R7iLzQKgQt3YPorh/oO7xDgHUfzCvmIwDM0+JBO64RPwK/oarck1aYVqDTia214Pqw/kGvJtfTar
oLZhU/ZASjKhuWrrBuo7PUoG0mFIfL658InWbErOUxviOv2J/5iMh7xzIIXhe8rQb7BwPlK1VxxM
X3muhrbZGi+QVPeEK98US2muD79mcFa5Ssaic4DEIYjVS33vAaIMpHj0jClzCqixo+a+8rZhYXPD
dO/4Dd9YGgq38NInNiA6TX3ni8eqD0ueU5JQ3ISSTaOMhr790A0uFv48uCIizHKNoh4dRbp3tv8s
3HLxvjfl0JA/ohZJcfan9sBUD9zZAXSQeV4pNLtvw/qkAgQeZ2iSm2omJHO8I2U3inFUAxnrSoVH
KDj7gJIJWIoFMBxw6MZbXgw0i9D/eih7gHvauJ8m3EU9GOQA1Com9dETYgZPpIf4p+aA6QhpS/V5
MKCeyaXV2s+XGrng6/OAC3yo5RvOTYcFRVnQdBRiCO7MN7a0M7+g9HdFKGKabZCPySXx6oxzqXhP
7fu6HUXTVloEaiC3VgfwOZQ6fZdyWglNoog4n30Z1xqNWV/YyNud9jRGU56A37dxT2+BLVgX2tZ7
7HKTNxpcRAJLgEgsx04UA8SPDkoCmhl7mqhMUc1DKrAV8f0PDouFs9Xij6typAIhyNl6XUQZlwuw
/EY5tsd5OhHyUogQGN5LegQbsL8g0bUHtPDSAh7lyoBEDhdO2onYGotke9oqglHJH8WASyvTnEKH
hB3STlNQ014CKRrbhHNWbbdjLU4aBbWZ/N1umstOU4qjYQ5H0BqXEeCZAtQP5a0sRSUqibVMhwow
n+un+/k+OUl6+VprSScyVQ5BGJQv+9J6iczkDbDZQ6PfGBJsVthHxD+1JLXcjVpuADpgBnjD4yEI
Ys3fDWmQo+dV9QZPtKOX0bJpOxygWqdepwTutvDuLQdbYRJEZYwlWU4M15bRJtb4rj0G2lC1KdZA
Wp3BY1kx+wo2022M7CYpOlHe1JKpo36ok2BOLQKkAB0oCIKT0H4mCfBL++amYvtb+03zP/bQAcEG
8gsA5VvYFB42BRotM1le+WYqyPTQ3qxkj+Idau0kSuJa1FgvOwUGiuGMFE4TzgWXReoAmOPJmLN0
73eyVt8BglULt2Q9Rwj2kxDik0VgwwXTkmsO8xcmRsHDz9DNBk6FHUkFjVtbaIfmk/Dlmaqm7puo
QxyAmkqq4CKwLhMOEMC49MHfQBUxaRGAANZeKwIfQnQAmChMOowckwmTTyFfG1ZDjXPokV76vWfB
N8FJzYjqQQ2dX5guBS64t8LxGFigz4brQBP3Hv2fJu89aRJ3dDd1OtzQL813NCoP4S35QDgWib3J
92jsWlCmydbxlqai90chNFOtwpXjsRwR/Y2mhImeuu3CzASO3r/8m6jQ8gzn5A+xdAS0x5FPjlXl
73eaxjjmY5mqk84uwT36HbAb/oe/0NdyxLRfOdbe5UBAjkNr6kaO1SI2BIiWwugAn/kcCI9D0yFb
UEQFRM0sac8Wul/6aRIrH+XHKF2V9INMenmNzE7ofvrpFCVYeuKCv9U/FJZ/91dtvnPj5Ly+DUMF
65a1kUQE5/VGI8Erc3t9UgURA6bOMEEqeDlrLPfQVqEPqyTfbRQkEBajR4moIMxIboFdMHz5br5I
Lv1mBlqpXx6qVJ2xL8tu20zKXbN2KhNioNu/zQ2w/UqgQCEydWT3dPf5HBTuh3elYLqO5P95cjnA
z2g+QKRSa60q0JD4aXjfS9RkJmDLBtwPD01q7nliTeEOD7I9TLeCdXf9fco+wjucyJ/ivtlaxOdp
wulKSYV6YLyopS7X3dd0X4xqD184B66NB1BoHfeNFY8s/D6/U0WjnTTFZcQ8Kx8B900qMNLZ+3us
LKogrgU5Civ5gpYzJ8jnNyTyYtkjF8fT5GA5PaYjMjhHvEKhhzfgAdW5Bq6IrAKcHv+2rpOyK7j3
MywJ746DwJ3e/+SOlBrhOoz5cLgCfDRa5T4LVofVV/7EB2ekIkAdUY108DjC5VzP/5GeXIGLOKQd
ICD638dS/+P3DfTdI1XezxgDjcg246wEwux4UQhpWtEr80fUOQ2N+AfpO6p4/IyactwzL3jXxDPp
G/JtAFxuFbcdm4VoiO/z5i7pJ/9lG2CP+GD07Sr9UsotSDct3+JXyNEoERLiDMHQcyu/M5+aUduB
D/XGXFJKDytqUDz3U0PoKV03om73iKeYZb1vJZ5OunaYQfAtIp4VBjEEMz77aDql+RiK9FQwDKDd
oDTKAWCWGbsDj5TKJoLVLNff0DLG7RWYjnGYPyRMIExfLsEThVPGG7okLlq6ePW1NdBzdB2cgX/e
f1Rlv00KGkVIlLXFg3KzlkFZ7fo2xXjWITfwT4UHqGCKd8y90+T+aw5BxhBSotUrc1WmAd14hrD3
lboRuEV8Um6UwZaUyaxuUa7+0MoxPsT54c4kLzY2YzOjT5z2D/3+Lylk4sD8EhchA9aJ4OXGBcTC
gbf4DXMtMTyyg0ECmlL9BGegOBFgnsi3PDGA5T4e3Zj98cYolXJD4Odm/P6UjYqoqBnQX+DkiplU
Vi/HiBbHmx9iwyrAhMFnvOzlbmRrvlwB/XUCRaYenDRlQgaQjMueb+xtOZT9jxsDgDL4mBaqQCgv
0W1ebFR6mUQ85h2aeCZgEddghD8swjv9JVKH09w4ML29nFQoLTLvxfFv6QIQhWzih4R4hMkuUWaS
70m+83d8eoB2ePQPi+sQtGP70q8+/XU/FDjezopQ4Ms8wHWZJ1piaCj4S9B62f5+BRqhwAvH9nHv
96g0HHjWPPFGEUllMZ7LsY/4k+Ef9xqa2qJUQJz1q+3Toe6jHIquAq3JDeVP4Q6phz5Ef8GeoRIg
QeY/4XLAoCNyuzwJHzVD1OKtacvV3LSvYBV23UojOWPB/sfSmS2pii1h+ImIABHFW2ZxwHm6MRxK
nEGU8enPl7tPdOyzT1dXlQqLtTL//Id/ajH2FNlFhUD/pP7VoM23Vg3TNs5X/giVV7q9D8o6GU8L
PV7OIiGLiyk8R+WCdQl9p+BMEYxB/nTHd57T/woI9smRGKxVg2JNLAin5G0n+7VES+cj+lHJLJTA
3wcPNnRPrggZcMJXp4UU+iP+QCiKRJsmGxSxr7a4mvK0cG1TOJStfoPUhhQfQm3EElL4gLAYHXxR
37ga9Oz7WvY0xZYpQsFjDvfxvaYTu/UNFhPQDf2Uyg9A7+bGymvx8zfIL/Cn2Eu7Y0JMOSJlQ5JC
ayY3KnXlZeRef1mS13HpNT6cdYFgxFGv4nFs081JwSurVnJMhLQb874ZazhYGIr3GegMS4WekA2Y
r8T/+DiyOn4Dg2O3xSqhrWPPYsfHMxXTXrjvkpHNWOPfifLi0CNQhYsqQB2n0L9C7Mv9lgIWxgJd
yO4RciTx+WlBpNpgQxQ6vuqKuDHqrWWLJMxspQcM/iVTc9hevgkk+Vfshftts4asTsJBYylHER2K
g2uHM+1D8dWxRQTAOSknGbmL+DDLKQtj5UPdKdeN/ZVP8kFU/2GPLxg0iY1UR7a0PoISSd9jSbKv
dRw1egcqCgUxc+hxt6SKKcge6rp4leGS0F6A1JD30cUguYmt1uQXW/J12UaLgVAWAQMJrSCNgp8R
rnxrwi0BGjNcNZq88QWpSak0Zi3gA+7UuuCXKLAdY1YXKc7Y/CbTB97rN3QkXWJIJESFgBsU0Ive
GuNCmS8bXsFoFGyEQwXFS/mh3HwFKeEev/57YuAO/+t/Z8bwa/VJkZNhGyg3eosfuOXEGGtwgFEN
A5jfI1PAJJ4LQFVOEJJLoPO2GOrTgSzviq1x3CRA1DaTlaujkNQ0RgwxbKbfr5vixiToZ6XZVwpO
DNeTcL8gdXvRBKd1DvPvZb/nFe7TYkSr+zidyekx7HjuKR4BHoDqF+zsk/z0gpShXrqJ+wRNtvVZ
pbpvPPhhnjnpKn+y6fYMy8yCZKP4ZkDGWAsDguHXK53ldbr/5/GCMwyGSrAcv2hd4sneugfXaW+y
d4kqePrV0oTpSyYAEJuBb+kSE/F/mDcGmzFW5DDH/eyPjLC5hF+VQTvALWoGFZeJdGt2ligBbVKv
98zW3/iyY/SDU1Bvy4sjZxktKwCIfJ0uVS5Jv3V8LlsvK2xvOM/st/893l2TVzYm9xAHKzDVYTqt
B5lfLMXF5g8MFlsZ3euAUR8/P6scvAb89fwjTaLk79QrB1fopPgEPaL3roBpHA0feCBUq0qX3LGW
ivte5V7jadVErU3Huo47p4RTf/GN/aRH77oft0l52s+NRrEyOjvCM9vnJ1zC5Go1yiTfm64KaxQJ
MFxPnGJJaMN7oP0LzdO12b3VviZeHtX78uPLdlNbeo2Hfvv0VcKfxJBJsNln6vNd65eOE/hPt3ra
VIGjcQCmQJUIb7W2H58R5Mz7I3j/hhWsqZjSsf+m6k6iz9D6XB1+h3LtWGoW/EonAwjO+h3T1+pI
hRnAqIpJuXG6U4Qa7gdl+bBpRr3RixbOANZtY62G59kqM7zkKu8WRwR9SmUBxaGZaNDfYk8daKN0
vI9ajLRLR6mDlrYmV7kfm7aQ79SP1+na8d69PS39BGWfNidhJIxRJCyZZHplri2XKeDnET3U9u95
SS8GcvRTNbvJs2B23VcyTNEZvqxWaZf5lkAtmjBxrX6ai7fp5YTRYcuIaeWoLO3fmpjsVBVK7Ke0
QbXZuQB9/OTvzVXDmm5KZEmyJCFp8CjFAxRdBITli4Jlv1/NJuYiJofjPp5dnU69QcVSmBRGk5Mc
MlXXOiWITHOrmmpj9pkayzpY0kS7tdBda2BZGHWVVkY7R2PJB5KK9dgvGiemPFOt3sdvF32mH9ng
SfHB4XGjLOUiqyc8WmyjsVI+CYzZ9WMKxTRbv29RPcH3V3Pvqm3HW+2QtfwKUwDKjAn2onYvlDw8
fDWX/Nb47jeYuCjLL71bvOxAumAjDP46jLMWz9q9kiGezr8UyQ5IDURUSLYEVblhb4XNmRo8smk7
amYFTEfVZ68wXDYnhnvFAP9wxqQcyRqGpl09TM4HIlWarpNyn6XwUiN91Oshkf0OX5P2yzMVJydP
K3raTv4OOuOz2bVsfKrKtf1M7Gm5zo/1IDb6z/D9nWjLRB0ahvP7y9v9hEQC06qDrG3VkFgr8nOc
zK9Qb7WpphmpuS1AkujJsGT0rPrz2grSnd7ytDpsFV728PPSi2Pn8UbNsEzgFYbl8Js5yvQALbxl
pWP7TXFg2o0538fOC74U5TBHHQa7FAAdy2w5bmK4yT6q78MetgC53eIohfeSbVK3xEpjXRyvjJOx
O8QYVJ3HffTIh9spH3b9V26zXNSteo5zmyS9SQlzb3OdYQkSyp1+Oyq36U903YgkvBIJcsqiAd1W
adxozjBgg/5KZ7E/m8yeHwu4xt4z3Kfug1kiBjK/6aGMGJWBJ/1QN+3ZfNk9rLFr8fZ1yNXRM2yv
b45SWg+0WW2rQUN5THO89iouGUj+5fm17tmK3qHZFa/5T1/cIdmE2uHNOhy8oX+En0l2qDqDuL9o
ubvP4d5C7r3ojXukLb3XmBvdgwrBxpf57TBNpFfIGRQReNlyWptH56TW3nWcS9TpmN3mc8dwj9wd
tqXOKf0NG81/VIPu5/T9jOqsn+xHndbw3RmYUbt7hG5e/GbqSXu58Yvwbt02ybTpjdWCLuAXtt8R
r8qe9zVOnX34/QIe9uatXlQkkzdHfMviB2lTtKnhX5WJMW0/7c9QtpiXn13S+9oAsnx9pvWPyFrN
N9LTu+vEsNqRoZzUnuSm7FDOQHZ911y8wtK+XUauXqk5d2adejPSUAVpU/ODbKo2D0+CcGx9+tN5
lm/Lb/vU9NbGK/Xa8zeK1t7orm51eJzpKf2Kqitun3rvm0MTgkv5e6GC+JWTBx+Q8fNS7X8h0e5t
NXdr2o8nYyqa8Ns0gcTQb2bmAqkQ+NmYLhJmDWG7R3jX6y6UKOLIJu3Jl4Ew5qMEtkhH/8eGRaUl
PWaFJlOiEgRlEQV+ttUdCdAzAooc4M9+fwYAjrUwXokhJ6jQvebAwvMlHDEOed1lcOK3UEGEuLwx
zMFY8b8B9xzFSvh0xQQuREODAj+QGaZkpHHcrBjbiX2tqDxEc4RMkL7VdB0kWPMpxrs4I6c4BnGo
WxiLjxkvxJ6DOxnDkq2wzWRsN78EwOirwZQhfs0QGtKUK6xf8eCB9T8XE0HR6+BrJBML74eJpSSb
yBvkM4h6R0hre5kmysuJjKO9ockd9pAuySkv3eir+H/nyuGrh82FhwpXH76are4MfQFF3etMpVk2
OXatzubLJX67FUjE05KgKZVnb/UMxsU4P/9mKUjVKkfacrNf2LyvGi3owUq5ewb8JpKLel5TBhQp
dxqKh0PFUFv3aWpXHyuGpd+x02UMDM8KpUSkTeMOxpzElmHYKiXn3f9q2EKxG7a5F0BY/NJjDdIx
0njm1xQw+G8Mfzw8HzstrLvhvpgSwnnFQDFKh0+CEPlv5M2MjKuV1Lymk532OL7wc2nPiulx0K0j
g86s7sPLVZ+vENyEyBI1zr2PhKLj55foXljOu+cbG8yG0BR1hjpGCVju8Hl4AtefN4rzQQ0zYmAI
7Td2f0RVbm4MYSDfPK3ctCsIRxcSbva/mfYY9ozZdYKBTQONOLMes4yN8UNmLXDSqOlaehulXXEk
QqlWXKhN5oiE9MmV3nb7WBuL/ZKyxql3vRs98m324c5ssLdhk7TOyvDX9dXB8jfreJipU2XWNOAY
33i9hUFXAMau2d2b/8mBo4O95g7uowcZMWdjkQQJXcGtzzVqQ456MUS5IMaxPqynIRvCb4daNZ5f
R+/K79ROQq0ZYGqmQgcohNRiMrB4IMsxcOqBQYJB2fDLZ8f8LgSBt1+HziNo+y1oFUh9yqO2fW5u
zGPY1U7VCarH9efrORFZ12/QMSwkFXgR0DsbgMdL5hVwQAHFfuEPMdWiN3y2LbP+Rypk3zdxAUWZ
0Is6PCDwg6zbvOrYlMsKpaRuadu9W3EWEaGF0LBrc0uQvrcv6aSc5Uv8UxjZM5j7vJzfPmw2j/Ee
Ma191L2MU8rTg28boI9C2lc2Nf4KbzbAVQrq4LXdqh0YqdMMrOjxhynwuehaCjTStuURQwyrUzg+
lAP6pALJYjXBy9J5BsaCUtB4MTE8P5ccXuVxrwe1atndu2/Hwq6wcOqjf4Ao4l6glc6ufvfmVKlV
Mhz96/avd6fbdjqz5u7qSr/quvdRr9+dnL9UXvghkXmEpEporzl7GDyf4z22fyODyeugIr3uz86J
xqKpWQf18fVx1QFEXxTU3ouKG/TQhzsLg690i/Wbd+MxKyEQEbLYjUzs1KVg6wB0Sehp++F8R4x4
fpZXHI/UglrivGF12FlKx+lpVaQsOxQMSG1bVhs51YtdpOAOxM6HQuPrlKiPnutny3+ds8bVLkZN
GCbnLLHAkbZ3W/tRkyACRmwcEYWM0PR7Qnx67gx7lYtvjCn1eDz5AGkReXEdc5I2fq2xF7dy/w7l
Hzz7lK7aHweaRWfQwd/czjHigCTysVstB79B047PxRcycFhbr+jq6g8LygvunhrXjYejZpfPgX39
9vqNIH3J1lYBDVncpBii8R0lZtCF2izJf82iGO6hHXraXPH2DIISp/2y2rVzh+Q7bbPy5fmAA65E
mlcQgzLMINggqbkv6jAlI1EjeavhSRrvaR9n8PLJDf/61VFbGC2rwYHiZO5KVDjXYWfZg1nzE9/d
DjTktsW9a6/rYMDCH3R/zh6F96jSRfHJ5XfZhAdhx/RC2kITdNZ7kXw1NRk/M9GGUqbush5D+usP
5KWzqiTaddjV7WRWwtx+fPBLLZbzYlr228P2oF1QB2HNjDEjUDN81a4VVQE2pGCuKTJFQnJNzraE
8f2py7lBdgZKQ0Nb5JsUwdL0ofjA7reP9dcC0MA+HOxbrcAAWpWVV5bKMmLaMAf9Rwn1DoaP/m0h
aEkp/pOkSIe/ZXt4eJJ7sccjo6bWt3tvFqUGeKWH+9zeKtM6C/SpBpsd3Zpt6hLMomV2yRz2O3mg
N8Z1CUaHX6y1taG5KccdSgeC5ycfRGIlucFh7wBNOPc4lOgIKAy6oi5xsrO62vvfxsr61211Fs89
Nbp3rJTTkvt1qvDNRIn18zuV19sZDRrOf3UXkKsPvqyHKtRNn8VLIEvWkHlvV3hZq8Fd7fshY2Mg
4ue8s2nHfjp+I2qBtMPiewY3DuV8aHQ44MdVy38iiPhOS92pRuX8SunGs9Wz342bjo2/Bi3krDiQ
eYbPG0/cX+dD8VDtbFuke0MVgRlXg4zu+X6mp1Zv8plraGcwk1AewX2WOF0wnLd1TWxGSioOkHx7
EuEo7lCb3yK2/L/8fJ+l1BNZTeXwBfftP74BxS/+H+x7YXt43/1G+pKqgX7jPm51g3ofXt8+GHdX
Mmd5yA0QSsPVMBZPRxzwLEyhyS/bR3Y8UIAbMmCM12h1rnThLGjEbddQp7YkORFukKNtr0s+3bw8
FjifKdZz+YrOXyLkgxIEFI0Vgq6f81nFs2rRIDNqzd5+603lpG1vTnvNexzHqcX6EW2tC3HnjkFq
abVijhA67RGfdZ6oTvO1wsM2OzR2a3NlBKwwAMAPYTxue/cYzk4Okwd3SDoRsA3yJh26i8ziP5mJ
NTbKQ3pQmeQ/hkmOb6m5p+hgmXhK9rD2wgAHtMClidvCXvTtL8vzy6EyveHnfFuj0P95+xE0wimf
fxc/wvYuzrwPtDzvA1h55xny88RpsH7QXA1WifVBIJvAqUCwAMnACjhNXhyl3fBnuveWN8UJk48o
cv97hWZjPztjU3y3VUACOUa53lxAC1ALEOsPJp9Hmc4X5jevPL6ZIVoK85lRu2EX6ChO2AJeIqzi
T4rQT1SzOJcGyNx8rq4fFHNskxfFCQZnqB7Qy47CIxHAHr7YpgtvV97O3UWd0f1b5uzJf3l/D5mb
HQPWA6pG61cBl7XhnFYUuB+8C+47XmSGIE4uDdOCAb/mnzxP6t+YMh6qptf949alo9gjn0e0Xchg
fIS8wioZfAbKGSLmy5oCtOVWL9n9DLvBwHRPx8gt/NBnN7V/6U1W3wAfl+W1TzkILkjs5gN1PlgP
1h0fj81nyyJWXvhlVaDhrUg4e3oDEFxvibeiH5k0VtmWwEpmrCRSvYHjmVsvogLvqJl42fy+kJSh
DV5HtOnifpFeZIiTQX/d6bV9NW1OuSLsWLSe2330PlB0cmJdWg5rVUFAb99YfSfNRGv/69I/j2tR
peuLZgW3zBxIo6Aeg3JwEet1KuzO+LXGGv9uvyuvtG8EoeLFRZ3bgI8SJqqAaL8XVK0asBbk/JIs
U2TqvIYVr1eU5Gi06JHsV+KclfP0TtVqvw1OIKr46fwWVez68gTgd8+m84gwYfWAXsRr3eQewzOJ
LvPOEaPv+4jAXJLbHw7y7dRurR8QdoVFPL//PfEfVThOYVRBUEEO80SNYGWFjdLt2AfcekzFikmF
XGP9Frv25T1BpgDhg+9t+4ZkTgqDuXDgjPM/CJITpP3nT2O1GKlaak+ik4U4VcIoRlI+/NJuDQd6
R2g2lysuH6L65rfNUT2i7cXJ4NCz0sWIl++RJComc8LMN/37QkMisdF0e1e7x+ZHndrn3cKbSjQ/
Hf7gd6RjuoBNtXEembW6+sH9D1aUalFx4/Zy4xtFTVuOo3ykrym0qCccZGIavG7ka0Y/R5faGq1o
ZSgIuAurXoG5jwO7aTn/UOJdsPZn/rdUTezgb06GnKv82cu7ew8ls0Aeyzk1V9gezINrOL/mtKRB
T2FnRacFJYqgGByChgB9LMTf6t/DV7jpCm35trkA91AWBQPFA3vu9yIDuVHz7zFQoi7SLPdHySW9
peKPv+cPEE7zchh4CrUK5XQIhZJIwC+0AkbVhNSrwlfwFrUoABji/eB5iyYyFdOE/iz26fevYvwd
/+FCoj7hrf2jrf3dfg5PizLuKPBFCJSDcEknIOf9pLUot1/xRKpzm+6tf82YsZTpCLa/ZH2dtmFV
OeUPo+LrLCPNRIK2HoTsxDbO774d4I/jutlqjCdICGguOVYtZ8zDdtLGVEqMbKytcbkthntYZSOD
mcNj8QKT/PIgArLh+rEgEALM6cPQnD6dghFlPCEFAv+ze7pF4RrdYT2AYtiYbgqNyalAS//eT9Ik
mp0SKl2nB83XPeR9cVemTXXY59jw5OmhceYsftoVI1ScsRwTRXIJXTHhcbXc9qZqhVvO2EOG0T3m
LmfTTgItXMcE2PQotJQd9cW/700ABIV43HIe1EiXMg+fjbu9bXEmSbgYzSo8dFgauNWLiK9g1FQN
CQg48riCLSwBcn2OlEEG493cbEHB8NZ5Wuqp4rCnABjSNlLXvJy8T0t7CmUYMu9wzLgaddmYfjJD
NqVYg5bpmUKxpzj+JwrcEHu7+VjaUHV35YVn5THWeSjQ+8mu04XHB3RKEsglhcY1oRFNTfcaNi3v
Zw7BE3LI2mxmdkLO9W2zPCgXtWV9JrqYmMzrY/a3h/AWKBNlImpqwmk115AQMh5CIOKb3xonQY8I
5wV9omQsTPdj+ufKX26Z0QIqcV4RA+zeI/gyfSZMUBPAPtFKQvrVjBCYKrm7/gv83vmlLnS0WbRg
5MiYksladmWzoLVPu34H6QYJ77jn8BBDlWhDQH/hZSYj4Dvwg33DR8DGmeOUXTpk1kllRbVCVH0L
HygMHqxf415BsuCZXP2yz1QNM5p8MRZRY8Al8M/6ZJ8hA7nMDzdKRB1Ai7Iw/D2s9vEDd98GTGZL
8B8wEt+E+A4oo+alRC8YBKJQV8Y3p6ADc3OaAQqcsue738mSJSF1FG2LDr+S7Ui8hXILHd97ZUx9
qt36ZNBa96hiWhuy2vhhSvyRHD4/kqWu4ffmfRy1DzemAIDjw4/7EyiSWz3UTdBKJ1n8itmWp0Bv
0cIlyA9MZ5xP5q2gmP7s8TUwLuIMH+NHwj1FOH+BgVA7FKcUbv3LdZdEhDHw3I5jSA4r1iANQJKN
FHBNq/s7muz4PqY88FfAIQpr+1FG4gufmg6OB8Vs/p7O2192UoAl/97ht5YS1hJdStbD+TzYx5Ge
uyuEnb3FuTa95GjIlb4znW6LeH/VnDc1hYUQYFmQE3kOQTJuA8Q+OcRPWcEdWpt3HxMA8n3dqWl3
UKJalcACIsydA3g/6POJVJC4O8gj5JS6LXX2ixGs1hx4G+MVFhiU2bQDVOrptFnqDzdsKWw9V+s1
v+THzmzvPtbVBLjLGBSeGr5WPcw0SjZF+shqW/kHwS1/K4qW7gMmTIUbg3XDgwql4/vIvDaRKbss
z/yP8xVUIrZLDnwsPIQciabFKkuLphedHGG2P1gUt/BFD7XY98uCG1vA+haXtgecyCRGmWNe8re7
SxprdN/oToPf7BAF9DDGH7PlekK0TGByCvXbSFxmMWR4ohygOFtkqBaYiDlthD2G7b+DdbkZPjlL
p9cxO5lpXVEBeOM2uMLH8Q04KmK2BV/TE3LJfQvXcvH1F5Cu5NG0OoqvEBks1CsoBORZUFJ3YYiX
PgzmusTJpFOGlcyPsd94WX2NE2vxE0T5E4cM1UgUPamTzhDHVCIDAX+ju+OVSyH13abMsBfvOfle
jfXaURrg+GG9C/i45SrNwx2kz/7iM+JQ935DsMDCwQ6AkuLtlg2x6PqVf89vSMuFqG0CRG0+FyE2
P8a7qB4jN+AdA4J1IBeGCdAEN0R3ot0Hsr7gVgPcD476Op0/508QxHTOuyDUQtiVjQJ9DOHwnMP2
0e8BMkxKV6+9npXhe4Z1No4DT9TXAkshKJxRXuVTMAhEwC0n/To9BoMda2dIqdQbeElsH/FIphLh
MzqAWFbUR9oEKGSN/oUZCp1YXFJZnyLnU5fcAciCJtshlAG7XLKacHfi3aDZZFrCr/3nSy3ED3im
f7NqMDvK+tIsvnMhulY+yr+l+HS8GdPCP2iEaF//MYLAtew0Yq3tXmQra0emShJQjqm8/5qmZAx0
kMnrKtygghhb6w1h6sffxVm0oPjHMCm0E4wH0EuWr3B/oZa8uZjYYJgSqA3O+iyd+g7nwyxtr+9V
THOfXsrdj75/amKXldWW6yr0pIBh9Cg9CpdPmJpY3wx6Fjd2xyzpOWfHm8nKfDoFqwPYtjg3aGpV
HEDsH7JKhAQiLdAXhpNhfiBuDWp4Ozyv7tVwqbZ2163K7pzBbTIPDFe+M2DKgne/r5xkpjAIKvw9
5jM/N9J5vu4nBUhSdQAi4UfC1aWmpAEBvXjydYpsO4U7Yf3AgADueDdHWTdQL5zPnYMsYaQOdRRG
KE1LNSNRhS1CBzht2TfD/mv321toRJHEkJR/x/vpmOyEt02Oe2kzosZYB+diyHNCkQsrvAaLv9aa
c3C0ZHIw/helOnltQGK6bpV7vAmFx7eQCbYMiRP67sH9OIv/etmAWrG7t6FlA6iKp31OGgBDBI4+
bj1eqZA3aO/sFoMDkQry5f4nPOJtGgeP2OIiOaXi7pRN1geGTnt+jzqjTXwVr2Z18dhFv4HoKjy2
oMgs8ykuJVvFij5hi73FpbWZJNwZX7j2O/ayA50DjchuEb12wiVTefz/qYZjIeRi4qWgGAKuFsX2
N2GlVWCpc+aptCpdrDH4LFxteL3O6++LPemjh95oBp1mcotddQ6H8owslyocfiJsrswZxpPfyq2H
d6u3wsdASez98fa0dWiPTuKVN7C3FqwplvTU9NThY4JznZWuGK+PhtZhzkHSE/CRFhg1IWJNmunp
+HXWnsQ/msH8iydnx+4cH064NxlnPTb0/4CRFK5vvyDdi6P70fH/5S/dvEfEwDQGM7DBhZDy+XQG
zmOz7FLxtRmE6ZeaNAoKTEqHryRFVIo7xgBj3KOuzvsm9W2KIRtW1eFbdYvpN2oHOToUuw2LEgDq
cm62APVo15T+68EZTPyGu2xGYbexb18H+/RYXPo0eAQ6HxwQou4farKkD9nYiDc9FNI6g963RYfM
gV978SSemCeJKYNOWVNQdV+4SHan4h5ZMIQcMSfevBUumfjucd6WVOHOOv3O2HJIE6SY0ezOpm48
hml1Pww+wTT4+WDENNIuzhnOf3SX5vJCNQkupMHJdSGiUNToLyaI1PSJjAllHgdQ1tjXGX5joDyw
V1AAiJCkG8bb/SnpAw6JvvABnawtrDpewxwjxRrUk/jutsmS4A1qsI80/zah/mZdUg49Um5EvJmr
yEP+yDeTYZn4nzx4qNY68wy0v7ip4CdgPbC7adnflCK3rwRa31gYZ+1tr74hwAgN9uV2KJyNpw0j
0uZvSIl2o2yYDhk+X4w5PqKdzVhbHX62sZxnPi2nVEYfwJHWLkV69e5zUGEZgHJnOpjOXwxV72QC
U3EOGLt5NBeH7kF0cV+p4z7enKI9TJgAWz3YiUzhkdfbyzfj1W4cMUZkmJhsw95FA6G/WRSAS+dc
1k7etcjUOiZr2mdqd6cX1OBjremnP74f3DH5YQkTb0L6JDIGD01ahX9bCwn1lCswkHDJhGiNMg3U
uT15Hu+kyxTupJx8vaGyG9YJ3Adne/2izYQPwzR9zbJmlKuEB2Jxk+F4i5aZuwmGevjSZXwDw2Tp
M0ggXZlEBTCrcTrbQ5ULSsrMmp3AcHNYZVixWTBXitRmKk++PXCDlZOtRIinEKpfpSVBV0gdJWFL
GuLRSMNdgxHNDGFhjLmhBuYCTxySHzvI4vayFg935iv3DaJgaNThcCjy0Rs1MEPfL979UODE+lfv
OkPIpTc7V1DElqBNW9cN/yFrlzh1Ls9QG/1sffWDcO2Fxe6xCTXQJqeYusvnLIcmQpNx1lcvnZxK
PpSE1d6fTk2Th2Jd79gN3Bq8s44vJxPp3JMGJ9zCQ2Aj0/m46FK3LJse2NzDE6QHzIabRG0pY4qL
dnefo4Du5AWDUuWpJpeMNW2VzNq9R0iFNWV3jzj0YPf0K+CS+JDjke++F7W7g85IqB/kvr9Oz66/
Vo28wnokbo0sL/GLfrYo+t+Op1hePUYt8JjqAcRzlNRrISEB7Ht/E05rnNtvXcjC7O/64mkGyumG
h+FK/dhKhu/Es56Xar9dOi08stDDmZn3zJyWFuKUwtzCzdkuECymJVX/gN5BDMkKYBgq/E0Xl6xe
UPmgypdvcI5TFywOkNXHDGCFQLDZZDxkNUPocGOwZViUxkWbv6vYNyimCqCkdihOfrW9QyPIVZiw
gqug3xsv5PB+Msj2YFJTCh42I4RuvWAU4XDhGsNo9F5w7bAHwj36eWnTwKZPYZeqto6gvOu1Xhj1
m8PP/djgCWLlufW+aJmlTLfhF0WqZo/RLL/IQsuXIpvkcHKtgygja4tHlchAPdxmLkwyxBOzGWXz
DEdYJ2Ps+kctD/H/AW1jaI2n4cuR6GHhiuPqsJ20zjlLkyghsvvot6dzewyHfih+v1VA9YEI+YU8
R9Ci2MV+4ol8gjH5serrgSefxnWVKWq87OlU0zVzF5jKu4/D5ijsYszxLAQxKNvoc/gxZXObodf9
pjYrZaRwXHofnkXn1mWLsFvj17FLOpKNQPGFmX9xpgC2upvvStDEjDpNZFw7FaI3tn8Z1Z4QkMtZ
pFgg+ZTKdDiIixcUogkQNVwztjtm+Qu+RWrh3uZ+HoEzOtPg5QS4m60okp9t+z5RKTGOR5FDaYPH
QxzHwU2JpCNsWAMstAue56CrDj9Ww4qgtOC4x/Hk+vJgO+x2tNyjyBhIbFQxOb6Qbd4GUbmkGh38
KPj0YdTdxI1I/N44KxQwErxupCEz1DKydWTX7xJKxvIZdi0lqjII+Pua5VbbeL8OwPBN57AfkOte
BufOWEVNnoSksCo41Klj8+m3nk7JicRPFHB/TR6UsmPBeXgudHxqwOIWZmjmM72mFAaJ8lS7C/jj
DzrL85TMbTnaA2DMwaiSC91FSYVH2Qfid/RGRgcxW2QBxwfbPn7D2NSLfaExz6+2EeVuG/u0K+X5
RS5FtqjHR6AWTDn60XP+wNC4mEQtwqbH+Spf7Z7c0uLMdf2DyizWcRacPQvABlbbYyoVG8ZXTm+P
pOcF/Cdoj0e7tdiTfXjDgJSIXaQBSdFvw3d+IvjQxSM9L311AibEvh187H0OYTkeQR3kqIlegfl2
u99glw2p5f0BAXBBaMKZuUkA2jwIpsac7aIOALDwTAhIXwtbLWvMQPOyHQfzKbrQLngMkUWZ829+
8rBwXZOVWJzJcwSh/qBzNHBTaVALPcJP4UQjkhSMyPR3HzwAJUyI3utWyR7hdNePHY3tnmgCxhNU
th5JPnabFc2DjX0IRCwnMyKuIRdDEGjREV437DRM/QcNUsR/IRAITqzf3tvhBgSFxmFD4pPerHd3
1KXyutPmkarNC7bBBK0Xs0QcUv81hA/T2em0nfwMkT4MmOWfrse/sKNV5+ORFftvO4Mzy8O2ccRs
Bi98bGG4H2l0zLER0Kx6dOT3Db1j1Ic83/cwQx6tWiwF/nGcDYvJwcMA5aMj6yfSscmTXDZjsBAl
Fb3XcfaSToLnjfsWSkA26rmePaF984n+ESXW33st6lJmVHwyrjNyEd4ZhhrACyJbYH096KqQgMzl
p/iBHj8FI5W+lSE2rgVetA95siW7h+aP1z2ah6P8LhEFYviGpkU7yhr7d62xdy5HOIMCKHxgEIGe
yE351GAjbDHIUL0FrTTfiybAG+W2M3KQraRYQIm6D0Wr/YcUQHQCIusqsI5w640ygoE5eQ76IzVE
GL+pvBGr4stFj+QyM4bF2Ygh3PUkrkHVEKYSwL7ogHmka8YMu/siY1fHlkXOHlrQ3Y4zhT2GJpki
BVTJbYUjcjUicBymHbWNZjrCXxKjO5xo6a+Q4uxGz8WIXYdfTU/GUAnljuiNnxP5/13+bF4ItyWe
azPCPYKoC4zHJVhtF2FL1XDVlbGURbO+qD6R3c3kHBJ44Et3zRXlbEOKN5rM/F84A8kRkaTcJtZs
0F+Q1cDAHqOJ2h1FuS8Ooqyr5PKfacC/l+Wq4N9rcVJCs/IFLuvN88t7uH86P2Z+nBCmjeMQlLIG
5vTNSlZcptN1onk3KFz/GWLUtrPBzNQhuQyGl+SKdedXrO6g/zz7/BbxddQZdlaewrRxXngxEhtv
daYOWOlzOGGjdChid67yiLdIzc3+bO6u/RzCs6XN78PP1VaCKrpdGCHpVs1gmXAxyIr4RiK9BwSg
aZXPPpBPbzrmGRg6O/7LeWeUglT1NhJzNP3I9QilGNYHSSjqGCQvVgRnbQZrji2wWH+UoK0E+8J9
Enx07Kms2TduO1KUZkP0IRiQXZ3s+Dteo2r9WX52xUIBBNv+zl0IhCnISXfAQ/Aj+EwLviNUJGiW
PyxXddT0Oc0GKkItEWCRVXvcb+9s2mhfq0EJo+3IXrN+TV/TjF2F0xUNmKwSTCdPZG8eCY8h5nD+
GS2gYs2IS5vsdthQ4tVj8bk+9uiB+8Bqw7MywwgRjp80PwwS6nHPGogZYuNF//hewB7XqAzZX/Ej
BtpAwv1kPPX1jHFK82VQbUueojb4YjpO0MeARFooprPPcoEMCweZP8E/9NhKA7mo9PPw7snGuYVv
Gi/CQBgIowXL/d5sT6mDDIjKW50LT1e7/I+ms9pVJI2i8BOR4HJb7oLDDQEO7i5PP9+iM+mR7j4G
VX9tXfINYGUyH/MQoo4OGGfx8Jbc7exCk74s5MWQeQn9Y/vLhWN+g1g4TRkTCTx1isnLPGPAVofZ
V7Imo0OwCkuz7+zUazGxJXw07PXs83edvaDg1FhFn5ff/Nt+BzcYT/Ci0is7RoSRkLpEyWNWZnPF
RPMx+rDjjlinDRQP95cOSO9WUiaaMAnuge/GRNWq5M9gPV35/KHuF1/GbcELvCBATyMIPwodJhPV
fXTAP+Zrft9b5Yp1BjfwV0G0DSDq7LAoN+xiwUdIwP6C0BtxqeAUbU/+5uOuxkhrn+ADI1Ayrw8b
PB4wqACUjnZDQBLfaXWOSHcjb/EioC0TwHqsnNqt4M5HDtEKgOpy1b1Fz+WT7dlw3z8DTt1l9+WK
gWCw6bK1s+t/b3xhQVk8cPPkEWF59qZxf9tRzbVZ/Z0N8+IXGGq8kZx/21V0ynG+EFNUqkgveKXz
iBX+fpZlURHF/ySpO0CtzbLBXuyNNfx+/FxcOgerOWChiFe5ecOujBJ3esZqFD9BEO4oXxUdulkg
9HS8oNAJKXyQWpxmXlryLOyFBF7b57hDzSy/uDVo494to9uS1BQQNracTcLUBz3fF3ZSRMuEhTtq
ccxuyT6AQTmQSOIi0ycANDo8VfPqq5aqMPZWpCDiy69S+RijMhBydpWMnBLrn1bTFdIBEPIdub2X
PbYoMw8eCYdalpzG+Ap4NfmLEqFEZr247BGoIg78zQwdYX3fmWR5NglZB73ni11K745UZiWCIc/c
O1qfjBZgI6KFTnaRLMKZZq5orjNKRtyjHn1p+U14JQioVoZn0g/jG9RWwcG7koyG4eAVQimc1oxP
oFp2yISObMl4kCoSf7UdU28pDuk9kHzYLoIC0Dikv8e/QCobN4APesNqkHCVgQSaSsudKTyUQl2T
f+UK8YN5/BXfX37HVwCGAKH3Tw1Za2teJ1/0StDBVIannafyUYq1fQSvY9Lev0THoJfuAtgPySb9
Ff74hDICNnfJIdG3l0afki2IQWQOZTCq0vGjW5K/rU2y7cqVUWgFwG5kX+ml6fOBN5s/oRmKayRS
zL6kRb7OMPbClvUX6l7GRM5hDKr8Q2OaW2jngMSR87l0TOlHpF8TolytASEjLs/s4BXyMLBFX1kt
Jikgtn/Ac4aIjOWWYLNOM2ZsqJsMuZfcQcbYDxR8QRuCJwDqE7ITY0vNx8M/r4M7JdJ0HXOZI2/X
8ToBa0GMa6hqzy6LMlpW68U4x/LMqYlNutdha2cumTA9ZJrsPPg5/1RTw4f5983WLn3zLfirg0KR
0vCJv67xNjaDPu/swVYtBPoh4RWWcSzXpDKMpN7e/TsNDrOX0fArGX8C81RAnRVFXITDXbozcbyW
XCJdg3Usf4IXyllYrXzIFHx/aSssmV5yQa5cBmiERtW7YqnR6jMfA2skHSGmgp70bP4QUtki88on
F3zUt1gsGdVc8ucPQ9J/IJi9sguq6O2UZcIFW+xrUZ+O0doBzrSN/pZ5xXBu7X+PKpP7iI/8NEMa
YUoV3Riqji5TkTGz6gu1o4PzsxzDX06HuCrvObSAuQkqLPyU3oGfB7BUXqHjeMtwOwagSA3dNlwX
qgvLu64UV8BEZrDM2TqxNLFaKE/eONpS6CCAUGikQ8sKT7P8bKKIBDQU5UMGVsPQ6/QSRAVZNC87
V5O497ZHgcla1ejYoyi7G5Fho/mnYKDbRIEvGS9Ujdq069R/cdydxbTKvK4UGbDuzZj0Z8QWahR1
MxTGSIS8FohtsANSpZdlyKcu1Gx/2VRIXy04BgwZfZBZD+tCsBxNRyWAiZfobb9tsA9ANkZNZtR2
5LLc0aaJbufgLuYDZn0Tj2+i4vLCRxZ7A8TIijgftf12FLF89iFfBHaUQRVELbD6u0IzSv3kp7+z
8iSynj5/1XFc8Snt7s57ToNdDh48uMTUvyFYtZiz9OcxwT+bncD0/vowi34379M//KpjhYrn8NTX
Mq3ALUtnirCKK7DqA8ZVvLqT1kwQ36XH0WXhGc5ULh/YykpERIYoFGG0BqRnnH87rPFe0OWf7HTg
oKs+pqiuELNpwAiL2u5rj80jF7ZGbAAcggO6z2sDOcqcfTuQEIBEElfmtf8+9ghfTFgBrGtfcDT3
UF0ayKVvAZ9Ii6vfH3oe8w5Z4gAPLKA2KTV1OVTqiUA0HzhxBYojaBNJUaJA3u1SywzUoMsEGmA5
PTh1mqRLCuZxtloAKj+49RFvIJz4jHQP7KpEPy5pYS2TV3WOBGutMlMoVfxdASb1WdUMO2bvzbsX
LINW0EXtM3gbujAFImSvzZZvQgEty0Q2NgECiSjW8h3o6eWc/PX+7Va1FNvQ5NGTcHH1kTVtG62y
vMKUDemsnDcvTzY0Mq2T2ppkSfQ7CXc1razoA9IdaF0N8X/UtFa9JgIeaEFyM7VFk/ZHnda8bJes
R3L/4wnwjanNUm2CFoCKRahhVGTSNpXcBQXrGJst/dU/fYea3YwgkrLKbneBWxqGHbgRvRxf20It
skovdfU2KMZ9IZ9ja1HO+C82eS047QV9lePMHMdwQUXZ7jxbcNCfsLJa9o8Kj/zkCjUD5nhUwf/b
2e3+ffmoYDeQkGkxqd7SgDOJ0y/aCvb4vMmfSgQGorxVBoUts91INnHlQMvCTBJJAaQR+KRGexOv
emsH+eVQ7fUKgT9h7cCp8y8YoXFaNR0sZec2rkEDDSglsQxYyq2qqsQyCdXl64CjkbTaLbpmCdjh
vTWTulBbsjkbo0tqPpAw5dDjdHWNbJeftEFV/eegLq+gld1WI/D11DqpWd92Dj1OKKdBihZrafyE
UujhRMQcqRfcINkCEkJLhG76dxpYnk/6eC26uY8AKSChyVW2FlXtA7++Po4NBEHMkelWVQoxEZlR
kQyZM28pbGq/aox8rqWAfqmqUSl247tJNljxipkO20T7zJwAQpFdQ0xDGQDyBjXH25Fw6g+zg5Qe
xhWS9qJuoiEaVtJy/myRXCY0T0Nlzz4Pr4oLiqafgGzIFOZfmQF+i+9TpgB6O6vkQT+ikiUO/yzK
KxxQh5wZkoxKD66o72YkEPs0pr9EM66NWv3Wwr5B5tFFGxk5QQq6mmRL+0EVlxTL1mYsP9M3RgR1
qhseZrAsAJ/RgxMM8qE7pnksMy6uEh5lD3M4xgGtyzyoarmR67aBXjT790wnBhS6Q1E4pHTMVRUN
U4fsxchMIwQkoxCIIkTY7a7D3IJaV0mHMUudadCao6JBlrLMAkVF6WwOMs6RosJuvO7sOEZ7p/37
OENCaVTqTkvk5BeJx9ThxFcGFebNrYSSzZYYplpOgj1a1jzdnAi+XUC8GElGiq8misi5kzhCfc0R
XEh6REFBwUYyS3RohCAi/FiCU0rJEgSfVYl2pG3F9e4/cIQimbSYpPn1zxdDMmE6YgztVJQKYHK1
Psi/63ajiswpLGoXTpGhO9LlXlEaSyeFH6K5FJdEs+qjXrdmWNKTg2HNe1ThLV1oGnE+Rs/Fv3yl
dEDZVzAUYA7zaKuoFvICEwSqMAKSU+IyaAqpYWALP4Wx3BX23YcNpe1lX/kxuE5w37j5UpGfmPX2
yaakPUkQHoiN/Ly5YdpQoC+pIrQYMJJhMqmplr7reKaD4HfbFOPkhhYvcyZj3m7Xt8EQRYYBTgZz
KKaDujo6lTy3vzqevKs7gm66xbvhsdTkTCTTtmQQuUmmj38Td+qf73Z9Y34IhwYDBSh5MAWm9YNV
Y7/NepnVQalbGDLO3WbvSE/89WHUJkxl69Nj9rG/cGiial7P990aY3h/1+fcr5YV/3P07iOaoG90
f/K+9hM4caiavGfAgE4ugA14WCxMgudgFTXGL6y+T4vtnFVA+kpKdOTYtFn1xZ09GBDmJ2hMe1U3
r1DLj+Qm7Iz6hX4BldYBe+8KyGdGVS12kUTuJiOBEeNiYC8HkAzgFE/OcbDGTPS7LPpNJEqZ58M6
35p+iTUas9nwgdcWCj4NbrXd8C6Ldeo00Ji5E9bRQGBqVXQ2aPadnTOf9bY+y0n8ObiXfivsEmlx
dioa3YK9H1zZRphtksYf6LP00GAwdYpBcDEKqVojrRU/GYv2gvlmyFQi7Z9HK28Lx5c9aOcwhrXG
XxUsRlCbunnXlKPUwK36WEmfV3OF20u87bPoLR2sVlATJOUInxY9YybxTxeePzx0RCJullG+m7io
Ablp9ADfG5sySirR9mtOaLnKVslOWosN4E6kt78ulIky5VJnz0B5AbgSlGoLBZ50Y7Hp3oZwTG7R
vNE7H5E/iS7+OT84QFbPoFq/NfOFXUXhxcnp3neYopxCGL/jXac+eCBEcp42lveGyQrWrA7vNvJV
uIBlR46mv8dxV46Lq2z08FnYoZVweLoAGxGNavkw/4EamPvp5Ny9DHelCL5+NnqBCk3PIM9YWlbt
Z8N64zGQgsq4m2iJgJkx9737ogZKmDXgwT+0XD6nhl5EITv3QXnCZt8CPrkHkJX4xshlfI+LBt5Z
rWTfRwJ5YxQmdp0N0xlLHKsUPC7x/StBjh1FQHlZ+vrlb1YHzA45a7OG4l0aXT4cpC8AQu55yW0e
pUVwiSbn/Ils1L4zuQ4fW4C+EHCT2jG8bKMSTXTF3D3cF5wFtrrbaM2U6MjwJz2Rze5IdTbN9Sl5
s34y9siSHEevGyGn1G0CHKjVQizUSvTyezQ++Pr71Yiq6cfBGdctuW+GU8N3cMcv/eG8gz0Q11Zc
T1vx3UYRBCE1qX/ebWov/guQBFyJZKGvQEvqaTOVkSPrNcwcv2DkggNM4fOyltfySUfOuyX3+mEk
pR+0QbmsEN8sGomXI8Uzdp9mGeBvWsnfwQthMH1HjP04r434GzDI8l/DjX/lDIDMiyv4l62nUaOx
t+qlfvkWFMGb1K6zQgGSB9LWhYZ5/kD2P5gX9jxUK9b+sHxYG6YqabngfLce8OY+yHle42ZnrV6d
7cQ+ECE30f46a92mxcn4SqwFO8lm4QSGnV/sdDF1rn6ybTE/lr1vciDclZzyxHsJrAli84PVVskU
Ug/LxQtMPtwP1ZXU8e9G2yQBXFABeipiYOc4RSpmiWwa80X3Mj/VPVbQlRewpbtzurvb1uB2Gc7P
IGFKEazBemW+P2Yr8G7vx19z1d9XipgaH6/GoRXvUbhY984EMb/CfS5ZKL7Uvv6kw224H8Pb8Pvo
8f0nRYrRa+ivehOnjmIVngCrCHlDqlUm7bgy3LzGy5qkdRCaS0k7lPMGnK3t9PQePK7wWt09D0LD
OhSzxumvXm1zFt8H+97qVImesLmKDf95dVrQsCVHdz4lzZYBE/Ayr5/zLZOD/XLwdd+1sLx9g12Q
I8ETl5t5xZX6DHwGYwCAevwGNJ+XV3YjvtowGnZ6lMykt0SCn4aKntq2J+ktQij8ujY3uD/eLJ7V
hwnsQ0pzmQAE8HgiBgwQpHb9KzKxXCZGRVt/+FTpNe5KqozCa0Pm/yKygL7fuJzupejlPuZcVATh
PIl3bczBjSko4gUXgDzJlFmm/KU5jA4SFBNEKngkeGrqoM4KPamzVOIHvEd0ruxGbxVdGEXAyAXi
DsVkY5Y+PiwvYvnGolYn+cJRWEUDnb2hu+C08c8ry0A3dr956WfwO8A1ADRlPAcjXwM1WO/6Lu2Q
9OzOyygrdmTQV0n2s+YfZEeNpKnTw9vC/zJ2poHg4fLKJ+c9Q2gSjZdL1apQt5EUgPtbSOsw524l
0nRskh9ZQLtlyofRqvdTGrVhrSAG2iszengZX6TzHjBf3erZYIGMFgUSjqzKB/wZ3+u9ea+FrUuI
oTbxlDsHVafgnj08sj9pAyFXG6TPk7fBNsy8zuaZkR2iSdo0GuDeawH/d+/AZj7ptmm+hiWG0OPD
EB9kb9uHTYSpMGxpfpVM+iI5sBwQWBu8A6nJoajjKhxJ6XIiJIXf7ICUjmDosJMgLDP6abpVfsfd
5iFoQFi7YZVYdUp2mVYeMwcPkJ9zNe8g+NhFN4IbshGtfNM9w+CcVghxYm2ecFIsdwq9qlXtVDvn
ZaHHkP0y/6QV0i6U0qQ1XbEAQ0BgpD4Q5usZnMIlf7nX9F2w0L3NwYYH904x3oSbEBNK1J+m5aPt
UPrvwCqz1GcC9LL3Lf9es1/s28YQqg438AP4j9Hac2QBrzYswatIU1yOiwkM69P0oAQcrScy6qsb
/+OwTui5zFf34JycMqpcj/Saf+PVsBkeg2/vnIN7WpQBbeX18Na5jmuLR6e0eMe9k6PPq4d3F16n
MWVg5D4pyPwdnKiHU003EYqKJdQq8WMfVjurqOgXptL2bLuDJokZQS9rk0l1Y9f9OB+nFpwwQW06
b7fpvPxTdm8Xgkf3egMcqT+Wo+knWofl6OGXYc8g8d5dh3Vvbx+cOzDJAqaLTjV8vlVi2KKuNJme
FREev5v7t3395o2sjPpziGtmDf9WsP1MuM8bD373nQXDaAS0MJqs4Csz3BQpCRZoa2vscUUDyFND
+yyHoU5jpyZxSb2EquYUekOwH1/jbV4cXHuoKeAP6+7zXXrorMdFSRXICuMaQydJP2E5PAAP3XWu
iw3UPwY6HngvkjLSZybsBemokBq6tQWknLK3QgBrUPb4YF4OkWKCwKBVx8GpsEHp8a686dtOAu9l
5BpKdbxejzFizsQV/Db8lL13GDVEu32zuOE5u8GbLDoTqKd6hxpYo7rCoC4rMqtrwBUrmAZqTtLn
PBsiuPxcmrUC0l9Nqdvyls8QCvOxv1f+YCxiNTBExunDqrKPI9wilc5TLJ4b4D6uKcwxRtSmGQ1c
JiGMP5Kn114whPngJLue7vtUAR8DEbvBk3LhjYwn+GO2QljHl0w4J/s2SDnbmyIiZJ2DpnMYPbpf
W8w0Tpts4nmV7KMkLzNKWBq9LEaaCrz/tMell3q1Sy6ReeUjAfS7BlUDzcmvy4twWTQhhPYjqDaN
ATUIwdi9I1UyCpIdVhBRszOIgol58x5cZHNq2KOMEZHsp1omw5DkzqsFkQVUmhKGFMoPoxS62/Qz
BAZCedRk+zUxsIEfIIAinh3T3imRBGQmYFSggcAjnZ5AXkLXklTm7miU9Lhh/6RwNJ3lToU9Ugpv
8idH/w6Q5gHsyWRUY9rB2R5EPFAj5rhfmyjrQoXxYCJrIfExmMYWfsQwJHI4ZmcTaKHON+7pL8aS
e1eDxTquY8wt3bN7jdfBsbdfFLLl1m0mFdgZXgv7Ns0l8bkz/26ByGqXwd6Fb4d1IER0LAQHk+TF
SP/GOB9Nf++bvTM59xQcxigQfoTV30bNuJqHNaMeowIHIrWffzOe0Rnj8WHBW01XSTm49DXYRosF
vfeagRD+JHkABtNYI9c0/OqER7hbDb12nwXCxMRsB8fkBVucms93ymFvM0TNkQlizg4Rxk34l9sU
cHmaDqeSS9DJQRne2FtA7ubN8IAP/nmOog4BDPw1aI2EE4aWh82ajxsQLFyPD6x4hjcOuw14T1v6
oaPr4eBiPMimTaeQXQGmECv0bNOsoED07j1j4Lo5rQ5Pz4lTvAIk+8yB4J7NP61rsNI0b2HhiOCd
MUk+4Wv24ies80NaRoJR3qdX8xg8k48vY766h6IDsBqQu3f3hCXD1cRHfHqGxAbVesk9wlNvQuji
tcR0ahjKwOw7uk1WYaStDRTyDWzBlD4OTSEETI698kCO42gi2IoxZ5cm72KLEXt1m+E7gbLpnFL4
7IS4FXh3Vl1opnzojUdnTsuELpS6mqi3tW/pwQGzquhLn8faLGu2Nzpx4wYiI6g+HtJbweQaHaE0
b5FKHdSqlnQ/gEjPCuyaWmc46H/rHsI2ULT2bo0qJnt4iNPgpN3bdc4sY0dVcsNsvwBfv7b5abv0
GV9zoP4PRtHQpf8q4OP3cavg7l/cPArd2Z5ZU8G4opO64iq8UPJhQgIaFSWV5RaNOe5CKav53AnQ
Mv5GmOmC8xzJgaH0Yp+FvgCyBQeu3iSRYwzkNE67tGYmX+M+ujrV8RkFKr3iOtNPd1u1VrPni+9V
wvv9YofrXuMPJZpe08Z/MW7xIK1RcerB9o3lBglFHySDz/SOqQ3HmPXgytEp2vLhtQtyWgth5SEk
Bv7yZrtxNgrdSoZ/JZTV8CNhiokNTj0DdggR9JuV8VWst6vtfHo0bJKKmwt++LbYffa1sYAZeLsb
y43DBVs550VvGixRZlmlK1JMDyQzAoBFEOKg7XjAAQOoVedOog/AtWDZbi+5H8659/H4EzJbYWlx
smrwDhWjIrTBElXi0tGqz1fdwSEqzxXeKm5B/SGh/oZ25IhNFwH7bt7dnRNg2SJL6qZRwzPd3npN
hweL9Q+oyn7YV+TCkIINCQ/uz1vdvLDWgI/ADqH9NhiOF1gOMGhk0EXR5ypG44VQS8CN1P0F+uZI
RWFw396Zr1ElqTP6v3rzAYZU7Ljai7WjCTq42N9cnqm7qKpYt9RRan3VTArhA98OpXxiAF2aVHll
v+Az7v+NSZkzMHoUeav76c0Ey5nNLhrVYWQQMJ9lWc0c2HklIAsc9J3YSo9rIA3qQZUhD59Q6Lw+
MO1u9ocJ7Ik51xcnYRnm1tIYbBSqHBiAI/jACrxFkSoPi68/SzXFPAUSZ96Nf6u/HAlfplm0LafF
hCVQMzuY8zZocSa5wHOQsV8gosmghE6mEqviwb1mQbrKbNPz8I/xLBN5JcXHPLc6JseCZRcP/V9l
BH8eDLIXVgyPdLAlwCqWWkyXbzY7VCQEwpDNH9kWsAjyCnb0cpByQQadtKbljq4yI1oHbyDulJZr
joNfcc5txR7L/EDoVkCug+uqsdz0fVi/b4MhFyuHHKA6uK1a+8zY12Ur9FdGJ1547Dqo/WNozCvx
yp84D4dqk9kCpu/SDABglxpz6bw3encQPoQ86Ca0fy7L1CZYX8bwbRkT6UTIy6oMNweHsDVzMbfK
xgkZvADlANJJ0ehMObyk76hBCzlR0REQ7M5m0vFMjim5YsQ6OvdsGkVWJWzCvcCghaHFpTqq+Kit
gWMFkyEYG8pA3OwLwHiW4KzhtfUm3g+/gTI5qrjIOFIlIyLgoxFmDHDPYrI31/jFcOVjwGLm7TTj
tU+3i3+NcBpWrAH+w5Ynqd77jMPJwvfs3WgD71B4QHxrRmdGZgWOLNsc1xdDc20ajoGsAT+HuGyN
qDPQOqAaabdBwRkzluRvK3VerN/BErpwI0w7QFB+BMkBWzwsmpxekdixZnENmR9xzmUH3T42s9YP
r9A5LpjdZS8S2m+IqHp4SfFIxuocrOWSLBezybQRznG2JPm4YJHcOspYZQ+v+ShCrFvbpX26YlLP
fopNvF207J9p1x6h35VDAl32uZh/+ZLqmXrth2ZoWeAW4m0PSjtlQQoMK6kBqSWtEEtXqWcGSHhT
xY2mZrBzOlcOrYtdhvHk4aJ1MSS9ZGRGgKaEQ4dGLYaQB6fhZdTb/+AWTRuI4Rd8ouYGe/bZ/GDv
burFIwNUVv60eraN+poxIIKwSIEvCIUTCnDcnjfwbSAwzV3gtCbS4Gz4UD5paYS+BjrEp3XbF9Yp
wr3CUXW36SE4jNlhm+3sbtpuV4sUtq29pl9rGzbVdvOnS+AtO3hprR0CoU6PaGXcJrSb8kK+nx77
F6SiYBXaA9gKGRU1SGSX5piQ8DY53hseXY0zSiadcQ31/Dr3fAq6qmRO1aJhALXcWEuVjn9UmrwQ
OYUoQoLu1mVj61DiV5FVBtslNl2LhgmxfcGbZw1UmekayGyLZr2Kx9WdUckVOfUKzTknL3oilED3
5bagWdCstK/9RoAYxWiqbAZ1i9V7vnXJZASgncNL0Vj5A6tkZ9FtcOoNI7A797dhrobS1gFMkPME
Bii96tWfyC1Xt8PkVk6W6vUlhKl9TVcrkfEMJEe4NlElwTBxZ0OT7bSgzrNAaf8GKsStmMDhdLXp
It3w6+srKpfNxq8p776tCqcfbCvR/9idXEGfgL16Yki0Sb4YDiMlAzJL+8Wqe7Fb3pHwdzUfRfOT
r1GsiJlDyb8IJOx7uEW0GSxY08XYGul/sCzIhq1qwEF1Js5I5CAqx5pQ9ijdB8Jg8bFzZvW6Y7l1
AM2ykL7O0cGPpbthjXaJvzPorjAwgrZrM87orHeG2XtZHH5mHu6oRyyGu5fTuAGro/c1bDxxdzn+
vF3t58rg6b5OOwPWaGhLiD48a74nG0otLjGfY/XodEsDYAFgOyE+L4iFfB8KzavZWVkmpThzuh8/
pgwCEPjgI0p4YuVuHARUDRkxk8saiPMOiARFZiNAbIRxMpGcGCwG2ZEAztCQ7ScXCfjHkZUpqycq
0/jgZwYbVhZMrPvAm8KZgu4Eu3ycnnmOiIggd+zBwfQZC8pz5qcsfw8V8ecMp+1osFjwjs062VOK
+yubAVY2osi1bS61KeHUuAlaLHW03cfgQ0VBiiVi9Bm+hue+7LLmLsTeg3W0VWUB/tBZ5fgaU8A1
eBIqnP9aaxSJzE/35R+coFd3zgGqw7xVOzPU6BpTpOVw4IZcx1TE9IAi/YVkrTAwkVU687CoZtJ9
Gg2QVqO3rztNhy8arY367Gqa5JAyYErDysmGLWMW06CU0fJyB25X8d7mE542HtWOc5mWHDBwWlP6
LPsjfeW/f5na8eP2ycEHXLnLaL9L9tpLpp2go6GIBYmR5j9zsfYruLiDtixFQJz95jZGjrKJuzj8
ec8xOLudoLdFKCxxwbGvzRTEgA8KXajzsU941yb8azkHoIlpXJDbspW2F1GEHar6fPph/a/sFPKy
w9tQ0RhpevNAt/USwUK0eT9N42NF2ymiLVhO1ojvxej09062HqN0lLcQjCGEHGl9t3GOwOKgkbX+
SBLtW9gYyX+8ldWleUURLzmUBD9PtUbEc8bKKGiQ5pY0dAxeJO0n8TAyFf8B0kX+IyZCEJ/dPH1E
UqK0xd4ptLyt0hLqI2hI1jKgPaIG/kpwkEEcfdIgykTHePkTstm6pE6oP/j55SE/bann4xLmtMUh
GDyym6oG9DmNasppc/1NXBegxuLmsXT1KXr5XZvk8gu6ID84pbueYgesdBbpPP7idVAwzzMumCC9
RAAU31rdEnOK/WDV29izT1+SBdAaunwHAiVolSaOJ23gBIJzA0D2AKCYfAQQkVw9isBbKJddf221
wYen2xTsGHIErOMB3oIQUm4gFk2g5mH6ELYouetZC0eqptUWRACA/YRtMvV3ttjCcDOBsARmR/cg
QobQuFLqqwBfO4ceLx88EL4KAEr2nCQQ484M0YBkEsjZAZADgkHRE0j+2X/0D+1nJDBrBSinj2Ck
v84OWGELktZgId1cOhtvRXEuDI1yl9CtgAhv4M1Y3sD/KLOZ/tjbP+hF/iXRV1XZwKfpLmw4G/6d
fdfkkH0H9C//7fLFYFp8kh0mGqSX8W8fzzbepdPw+Ympn0UM2fZendEVgjIPc7QyycDISdlZgQUF
N5boZx8p1uQkD1jHHAxE4b27d3f5CClKodz2B5rYadQY2E9bAuETntJrv25kN4dL2/wBlrIdWfwN
+HwwZ8COp84D9ukoAIKIlYExB+tOXK06yM2wxDi6Hdse1K0BUaaHfrIGJHSToKmYqbWR8VXWI13C
pKAEj37KyQadltB2W+cI/YAY6eKSaJZCDDWOiE0ICrHKgeQB1UBFAQ0z4qpuI+AhY4YgGEPrLm7U
P5einw3Qsa+qAPp3Tp+y+10xtT/CKvzDZghr3EegjpGIjDCHe78YkH+TbntxDu8eqpRtqvq/s1fs
MPRjHO7JKn4HiV3VislfINtPaEeTVvNPYcVcwDFXL+PSkyO8uf6vGrjdXrRx7z4ao4FB+0fpAmMk
4OHiAVDHueJigGMCDsc+3yAxxdCseEWAfBbzY1igQsNLGd9wBnxtStk3qEzbTdgi2OaIIaZaZX5V
KeE8M/+4f8temWBDSY18wJUBuzR9wFWaSTDCAimS7LYnNBYGZgF3IcvYiA2i7GxnCF+mkRsZGlS2
yaQ4VQV4iTh0ObxosbCoWoDgiUH1ArD+e3RZiLDB+qKgN0l1DojzcvewRy5gV06ucjr7ZBLtP+A7
wxP6DeLzuAWuVRafzDq2zAdDCt/lnuEI4nQdivgAfDMZ4m2RfkBROR+G7i/A6OzbEsF3xBejK0TC
hLjgEFXA6QDMQtR5PK6yZstk1MlmlCWJTFjZoHDP/rHABTHD0GUTt5ITdBJeSSGF/wJst0tZTAIX
HOhtgPowfPBkQBH5cUStNg1Ru/2FDdfMeQ+z3yVQo4TFa8QA3rTZGMr8fJRAOLTtiAuG8j6HX1i6
gBht0tZxUuiAaJzRcnayhvluq9Bmx8ezejZcvNEWmNlWAk5VBD+XQLWgB96DHCQ0cuIpKCgQfmvC
ojN6g6KdkpftDOO8A/cJqR+AhgudrN0YWBhOfcYc0hovS65UVNMEbo0dfh2enUwvzjQZaco8iswg
MMlDCKnhf2MwGfzAlwhELR5F8zmp9ohPMYMDN/W5sc7sgqOfwFxcp/FYOw6hqzEqdsYgyD5AsIAn
OQyyLKV0EipjISO/eFsXdPIQjo04qOMvh/5nxj4GuEZdRXxIsY4lp2lIWbZ6HcgfkKI5D/EQdx3y
PSC1Gr9ewTB+2MfoAyXsCUaadJP66mp+d4TVrx1FUryL9FxReA1jTiSUtl+CKwmcG1/6zFA880bN
AmukJ/4w+l6EGNWvHk353aJCBpGNAyogP0D3YloA0c3DkFoVjBxzDPWrZGnuLksxLxDknuCic15H
cUjvjrEOIL7YuvyAymP1CmehCT2g1qYzI6Az3iH7khbUVNDrZO2qtfDbvgNy+MTQMQaR/fQomoEj
Kk+C6H7Bumv/Ln4K2PLFuI8eUqamPDE4YqsVLPwAdSwJjYXLQaF+opZOuCrELoRk1HHhr4WwhEWU
UHOaDy1EiqDDcSM1R6fZBWUP5h+4MTW4xz2Ivxafnp9dTxU30Bumfcxtio6ZeB6vANyjaCHDOA+9
5XIJAYKZuwdDzLOW+gb7oSyFr7D3PmgTniNYLMSBIpBIzpAN6JBaB94CUG5Yj4LRjTHopXpoF1Cq
iYcWc/w9v8J++DG3XY4CHwYwjPIA4GJ+B2OPvGGqzmLyIvR0/qe7IZpkCd9dsKDRjHKhfSeKr1yQ
y2xrWWEdMMCCdswP8mPJsYUT+8Rx2Lon+NhIjAmNqT4MZiYvRE92JaETABAojFoNmjArfzqXxfxi
ZTh26fvOo2jTpSsgN7T1sChx/AocVLK9RTsldY1/7J0QnLqHjquqNKiOOS+dy2D1H/Yq+XCxtKBo
cdV5a3erj65i/vdXoHyG4cG+gHOJKAF8WjCN2LECkl71rkTHblo28VXliSFUdTOeBeUKTW+6KiJo
buKFFC/ahmuP1CWhiUH5cWMslItMn1vcSr66LzS6s8wLzt9vPJL/sSjhosZp9w08dyYjMQICwkgQ
H4Y1i/sJkUGGpyRDWebNOW9tDq2ONmi0jKkuxIHIBsQKirUER8KyOurrQkQwSYFyHAZjFL9C7X24
JJgTexy92YyS/2IegpTacgcHykHFXzBQBXpFImDTVIO82XbTIl6tEqH8lfllin52LrnQl8S+/AfN
YO3CE4hxmVcZ7FMw51S5GOIxaZT5mMgA8JYouyDhgr4clu2Z5LS6PLTwiTf518PTBCyujLCk2Xjy
W24hRxzHoUvF5cKR8icuOLgYjg5+0eEBRCLXetNG9BhKv+19QhH3tRPmTtrBAPFnXEhfhX052V0Y
KKAIIPS4ab+CnxWK0TFZH0+MaJ5NIlpc5k5Xo9Nv8WAh82DD9cA6oY7+NdNHK4w1KBBLRbyA3oTu
me86egY8SMLvvh0rHneJFK4wV3Myg9+lM01+AQTMoKauxEnVTBXEYmvWKeyDQ765WK1zU8lIBqlL
M0axWWginC6YKuYwv3VjQkq0AyPiYaA0RYElG9mcXKhKycmf0pYsl50gGfF08KAMUDFJbOWmrG10
GXVDRCfh6nFJX3YzoCPnoQVoSndAgmjwNPIq+Vv+UplMPYVQF++caeS8gq/iO6+C2NdWVk6Q3Ajy
MIeRFz6g5Pma2zY70Kg6/EoM/2UB90GXhUHSCNAUhdWT+vGD3OKHxTemjU8KylbMU8LMlovwdNit
KCyy7ovpHNu0RYwDXEas2z4N9chOQEvzbtKYVAjfhuEnVwVJNI7Ew3Ez0P2M4hbsvFFeovRhu4P6
YYO52DH+sLpfnllvnPN379M0vr3j+Jxf0ns8crlCDPWsWogeRslg1CjuEJrpHWCv0BN5qvV4VDwp
3M7UO3GrWE3fYOiMlOW5oui2WjWb2TdShVx9uY2KQ4GVYqL6QtMYsNRAx/GrNfYhA21TZpdPLodE
Z0GeszqZg9lONkPxd9h+H8MrcCZVygyTwGkIOwRkllXJgm33ub31ELEFiafPOGs46ZNVlek43TsT
AcWo0cOJipdGobzrMh4y50hYn/3iskXoLrs3eXevI/mMQ3nbs4POaWKZZENHgakFehi8OqNsBfr+
ymqQlH/Dci2ET8x2SSkxLDhoNOKy1Uh449kHfpSSUNxv8AW5EqiFpLClwZpUZ/pX8vXLLLpFdml6
hMArsN2yVIyAJuMvmqjNkNpg5FhflgJPOOk3G8o9X/yAdv+maL1ioUi+6DYFipr8HUjI+EWHO2ZL
MPohUA+fFvVAgaAHwARNlCHY59QZW6R0Hl190/q4OBaJiQpH1YRg9BS/NFI3zn8ZynITLH+JEmcc
I7vsIEiDJ7gU+9AtIdeWfFUFEKO0/ynb8E2DOpxTlnMkLnkIqzyYUEBzYIj1VFcCf5NXxai8ww+s
kf+R5kyxTkdR3f4jE/4k03e4ZTFA0o24OzckQ8TIfwlADrqK1c6bNpYkHt6tIclBNQ+7REdcOt7L
cEiGQJQWM3FAJPS6VsjOFbWS4XhI1EJIrntC84A0jGIBWwkRIU/sJUreDCqb2OW/qRTt96AYE0Ba
9t1g7WPQPf1jgsrsxWxhiLi4a3nHHgdzJQwkjcG0N7X1rM+zOgGxzBQtwZNe+YPHV/Fi0GCKyJag
N2LCmNAwsWaiGsZ4tuKqW5K7UNlL7AISZ4MzwZrKP8owV4Z8Q8wmlhB43nnxb97CSFt1RZfaDkvT
znvwH01ntqWoloThJ3ItBkG8ZQYBEWdvXGo6T+CE+vTnC6u7q7tPnarMVGGzd8Q/BbMkbSlyrylv
SFgo5i9RtbMbIHR5dCyQ4Z2LkZ6PjCaeotpgm5HikO34NuZwp/WpHC4dK+XjTQAfgjMZlhLtV3r0
4tvg7q9FagSdED/tL3eN3zltMUXyO0bIX0en1AsdF/xt1MFzEiuU41Q6MfocJSAuovOMSRwP5frO
RqwaBTTjFr3ndm2y4ASshG6IKFeJENixeujddz/sRfZAStfuBKPodXxycKmlJhIOcatCNKUPhgIA
Alc3EjzJ6ntQw5KmG0MpffrNhBBtLdESciUzdXEA85IeFq6gQyXI6v1V3SeYHik8WKRntrgl0BK7
/8DkglbBgEUl7DzVEkn4IM60Aaunn/+ONVa21MhPh+RWfhrjbZuO+IKjsZHmbNSDpYwaxfbS4Ie3
uOYkA+DOlesohmDVN4kblygfWYYGdfpgwERTmAtmYGOH+z3zN1+qTKk2LrnfBYBqeYEEb0s5PtjP
6Cgp/yQ1+/3rmimIOMrkEWYPw3ws5m4C0A2/G4E+/6to2kUxMKh4Dm4hLwRhwzfI4uDHPvqyRzM8
g3OaFlH6TMqs9YDFMQ+AnbZn0CbAFvJ2imAllA3c9G+UN+rP/t2vYNZlEiM8NuZsrE8x6R1H1DQv
drNfAwEFfLJtFbV2iRZbDRg9wYvM+8BBTG88bZO7N5n3zgstJk8fH7puK9m/0p7HmwxHeJC0EtwG
G+nYrpJkvcZOKv47cjZ/nY4YBzkZaU/HwZqngE8S5TkSaa4S81jVr62gyEbEGo9Rc4tATBo14Xgs
+0SNpQBxi8BLA2gWgdeu807PbnMJqlrbOyoc0ViBatWRKL40SrBF/9wvqUwAQjiavNq1qUnl4Zcy
EuQJbOnVQboLVCfoS3rrYNeg6nhghyDRQ5AAfE0UmpL39ei0ZO8EdqTxEAuR1KAyf/sRWuCqRE66
WExovJl+o9pKV6YQoz0BQ7PAohWUOaefzmLIBEROPhA7kIHaRZaKmHss7KJkMnJ2yshgLMR38jxX
/xR3smdI/0acEvgHwBUHenjqaH3UrB8EwWrALK/uc/L0yWs4e5VbI7cXVXHt4zO48zigNhVtW2Mo
018RFjvaH6OP0bje3RbjU9gi5eox6TKoWSvfoPXTYIi9txp8EiSVIWF0qvdC6zMUUaCwrhZgontz
9CGRmcxvy7hFOCIQNlPkiLJRIJCceZkkY5CmIzZKgxbUIbaCeTbc8gfC61bQJieiGsjFQXUGoYQQ
Mrh2oUO3IExMhHDOQ2hDZ5V4mZIoaAY/YPhkQLxxB5A5sSF6GvyC6Dt60zp6RlzIOSCXeDhvQP/W
iprPEv9xhpiVsp2Yceo9qdYfTFTjodAp/ZH533iQxIWHG6+nxULQzeHRxEpVIh+I68Ut0qUIvQ3A
fuGE6kwDHD7vnatp3xenv3LQnoBFyeFnjZZ3pzWumFpVsX+0+VlPwIBPrAhhZ/bOPFecuS2+mO3D
N8ZCS82pEn4nx84VKNaiUpf6THoY6aRkv0VRqDgGcLo0r5S/3LF7Iq3VeM2uJh5erhMjh1IRScLD
CpWkEGIIXf07dYYNzwR4F69tV8fp5gj4TeYCxjEehx5PL79eoYVlpcEWc3SeD17qt+UJ0fFC42Lf
2Vl5Z7mBzRmVUY7gDWVdLPN9m1ub/0r5JLb8XfLwX/glm4SjAdYwSIQV3HkxGNmKb9GBEckqIRdk
wXKtSIuCFQbij2xypKmCCKg4Z6C9us/8ZKQF6zPDl9VEkPa7B+6A5O83rU/rXFguoqKTHEAADAI9
nDvvg3qxo82uobQxzayBFeibc+7xrmo6od2LjR4GNf5wW8yA/ApENdqNauI4alJYjsxeoy97o4yW
evERHtRjt6SJI052fD0p81suaVZyyb5kLIIYmVwoISWI0Ecn8kI8U/uyg979CNTiLp2VvNKv6JKI
CjntLQo/FkIqERXS5XB84jNl5QUf/O/Lciqhd4K1ybHUjBurQ65CjO+R+GxDi3d/LhT03Bl8srXR
fVKs60WVbcMlFOvXvRESRLkJfUbhxRryBsb4GdRBnRKn0yH1anZ3ngVxM5jixdlYI2kv6cZMp+0v
7zNhjU9EY8EYdzH9Msr9SyphY1F2QKs4+bvYgxIDhysuYtmcWDFtyvsx/n702icCDYEfApoww6MP
E4j+NhIaUUaPlaMx7ivvGhHZ7pIP6V/5t49Leot36Mw7J6/KHwTe1hB5aP7ZLBcvwP63Y/XRuuzZ
UlV+uBq0Z3Qaiq/R0sm+gI4i3zrPBDsOITD3CMiBBmfnvCIjuYC8s7h5k7uxoDkaggIakm8wD8UZ
IgPem0hwRPyv86ZfSB1esWyVtCs8a2ifQxCRM53JKamIQxJ1ziVpBvpqv6idL+3InUFllWcNRwz/
80raCWkaDfuJNCEijxkQg0fHe25eNB7UzjQjJlV0oy/pgTW6LmaC1D/wfB++JJTUdMp8y1Lm7b+i
erEPVZdLzjKSaHOhmY6hwp/qAI4++M3NiVGsihRQJCdttyaTo5k9f5XQqEPSRzu8cWiDpDrvlYBt
H1oprAHYQlnyBi2/Toa+OZR0DoJvI8RbdFBPnmc9Agg9BduuhIhQ6VkIKKfE8WtbBq+4BB506GQ7
HZMfQBYnLcHrXwfy6wMoEnF9n2nzZaHPBhXqFGtKLQTShNoGtWQuFGsdPscIXIFFIgS3qFOYv4pM
+HWQ2owumn6NkYOw6dIISmRMo4sR2ZNthJJYCjEGCNB+CS8tRJxJLyVT4VSN64gITuggyAnnX/NS
Jm3ywt7TUUeeNjHM0ksDFotO7DPlzM1Wa/JMBRIZzF7JffGAEmxRM96eTqPP7iFbupCFUiyr/gMw
gqQQAyfeCaTqQQTcNePUUCAwDIrym99g6wEVFTBUgRQB7JTb3aKgVwk3S2pGh8fHrIVJl7wyusnn
x0b8cUP/9QNFr9lzcc5Mgt4V5z5ir2AjIIGIchKsCu/voA2zuCdEmc8u4KpMHZLOSIzu8+Dn9off
RAQR3uMRW9lsT6J/l/317f6C1zwJAxA54kCFdaNUlcMaSGDrvfGuyvFIH4aG9d92xcX8dbGEcP8W
EdmCDHa8gSVTnwOWMveA7eKaHlOLSQf+ckabh0GVzDDaX/IB3oRATVfjgJ19N92GRHK67+QxKHP4
UbpRJg261VAfAze+VeRc6pKZT3DKKPlalDZ7gRAcCiMjw5nX8qS6aPBmAScxcMPnoFIaEyCN7gXZ
k18NIZD8Yw9yTrR7TRdAgngMOVlTST8h+KvlHproMw7Yt5iTaM395incpgzjRZe07eCpqYpLXhVX
fjV+7UDLb/niv1YBCKkc8KJzfsphIMEVP3O6XE2qd4Fk6N3lnUjzjQpHQhg55wUtlVwEkatd+sb4
2quHOIzPpO/vSBHtn3tE7Jm/poV0OuD6LpmTsztmn6bYzg/5uTjkBpGOR3p82f3jG+M1B6p/zIzJ
aXAazAMOq03Fwp0HrckWC9How6A90niLY3HKH5Hw3+8XlQt/x5nCKvHZya+Fws+nuAl2CJ5l+i/J
9MSdyYWaXXuYz6lUTkDvJe/uQUu179z6zyHg01KaFUofiz8GVIhavjIiNlUUxWKJb1E4UAyVuUUY
lbwTjVDJEkiLTJofQ/7MPgvNOd1da/PxdOjMQb045M+zgC09k230w2pWaZSZASF3b+dGBGpc6c+C
7QBHJ1wcxjnrRG3XMFhiOuy5qBpgW6Fiz8NWRlQvT7QVzf8u48M4KPIDuddELturwsBvdRCxTa5E
q5akr71Kx0yUv6Z7BE3Ny46ezQcYn7EGeQ8mX7ChWdMWABR6YqxrEgwo6gUidanWQrjsXZ9GuQ9h
s8b5TR4K5nJeWWLgXiq5d+d0TptxoLhiFh8zSFgGLJLKOwEI3Z0HlfKTRhHY0xD0M3mR6SXXUIP8
ms/Aq0JOli7xW97etLfFDRxd+uZ5j9vu6IhaOe7B+ArOHMmiQQHiGuxZX3ceQ2SRkn8OjGJ5hBFF
PEDHRWmf7D0F2ukIOvyhbtlReHw2s+VKyuy8RQ97S17u8sqAXqDNCgptnC+poAIGDKEMFVab5gnE
r+jqE+JRGwgLn76VqFnDWRp0qTLQFWIbYU3e/OPP8ew+vKcvmIZomIlcZb8BwJEt+IK0wAE+z4/p
Mcjz/O6S910aNmPUeWsgizlVLs7WlCYY46MXIHCi2TIjIF8aPSYxDjISvLvCgIGwm90Xcd7ZUAYL
wjLeI+pYegvy6FCgN9KpoA+MZmIcIzqbQwD8099SPqNzobpYAd4+QAJlMeXSX9KiDWPG6dDhgEwy
GowBAGQhiRUcwwYkPApIkUFVEXDzxx7rZw81sSgla8ogQpWTD527BfUcV0O210gjxEYtWIcWSO2d
r1sd8aeD24IWsXSVIZB3Z6U7qyMhqxYrqhyjMG8wzlcBlfwz/9reboll2IzGUsGg0lit2YILiYGp
3NUNN3WF+trVuvkF2Bab5rqRcZ1zEOLazVfsUfSD0iRdBxVDWcavmCGhKKkWNGFkeHm9EnUZoVzN
DpdzRx9FqyQzFrUJ2Lca78jnx9eNfLleARqwJfKyn4r+VTOZx/RsBGecAjofjzeJZPoypn0JmBNz
HPI8obPY82b4pHfpbnhCj2mVGuPP8OTfWbik3rLh1L9dXMj6o0MU697hsRSvN5aDATP9Rk3/TQKe
b2yYUb/PxVOgtrDxnnB7H+8scMpSyZzHENqcqD/z19P9xu+42X/Fd1ftgfXRIdLCIiESTRojNqkp
hdlAa4opF5c103KBxJN98vQxuu8yhGakG7ZQWnx/FaMRGNSyCtN9GXh2IZlwn99pRkmJO/5qfIIV
8tozewBEHJNpdwbxBSonRaKogZF9g52dRDLr4wN0MYapskh9NZgS0K3GqMP7vb8f2zw5JdvF6Ak+
u/WPaKPj2FgzJSwE61wo/inj3vw63gQyv0LsZjDLkPQ/Vr3z8dEGwA5kHlR/XPmKmzmolocL2KLM
Ya7C/g/MYjC3dx2m3OHVoEbPsHFotiiOEoDSjB/QGL7iJ50J9czqHQfTxIiBli42esFkvMenadn7
wTYXEwc+tDfW4nn/DS7CBku6uNd0y9//mFs19pjieufhDXL0/ys2iISB7gble7zzmHgyHD7zN2/O
Q3Ya2BxE/uMPLNuL1hGLVgKRGt4rXKPkKYlLFypCciG54yzuHzdVLnaFKEnxwtEgTKzVY4QEcHCj
K4YRslE3icL5yp06FLyMqKLa8XuBNhLMl1hwOpMPjZVNzgGozH7A9FEchTzQe8x72ULHjcg2wbOT
kLp/WUhPDqUk/QgxG7C1pu/0DPLKm/A8DDj2enMkEmzLPQr0kKcJztoEc4bB5vNihMZNAREfnrmC
fskugIWu4eKg2vdPQwx2PgkRuHPCWnWOFloutUKVC9l3547daa6eyTV6WMCBSEyqSDTRX4fICdku
xzeqp7lf51x+rthqXLsJWPjBFSB8xcaJsItfiM4Iyp8AMLcdtJqgLhCeGTd3rKfExGt+bhe+r/oT
IRVnvxg9X1BjISja9o4kPKFh/7nmKTXJQuKvKHjW67yNXKUxepGpeHP2VN2y73wDk7nXJOev7n7p
GUAXPF282nvDPfnNXRvOO4ewvcYDC5zR3OEZRaEtd8iQ4b939lKKDO/ryTCPxubjPvDB6YSOelkm
2aPcLcFJWGKM9JTABdpIzCcCduFzbYWCMraBtkHAvuhny8JY60ELIpEMKHNN5UOBAgQh1Z5Uf/+i
s4Dr2zZJ+hcmysk/vxLSfqC7pIGHCvFvrnSIQlHNe2YwR5+qkMWEMCUz8Pco3uXv69KkxMrZZfQC
+i90DSnUSWNHKf5c4PyiHyfsF776SQY3VpgVdgAh0O1ovaI/xdXvBL7tUpdLNyRMFCoKdhCLAGVa
MIwx8iMhDiDfQAM4q+Em+ddfS8HYVTqDyX3zpb+Aw6+dzneFSkOhb72DpXcfbEgyIZPexdXftLUC
ej/cU9RgyBavCRnnhp4DsfB0mjOSpNIf9X4jXx+x1MyHnHpCSlHqQl3akiFMw/dTRPsDmGO/O0lT
iv0dAMOue0/ZECnwgRCQu62gSkGk4ctcLgniBDwiBGORckD0ez/U7BgeKoTv5hUnYFjicloXAwAW
qgwAtHlNjA9QjP9aiuGBfeWCrwa7kodZlgWliocJnchGJs8gpkp4wa2nLnkDpI37ZBu9oLZmvDsB
K8F46T0Edx10uYY/pBxpDp+AAKwtXYVUmZdxUUi/xOuCJSIbHFKdRlcGcW3t5xYBSde31sL7nYt0
G56zO9iF5EQvrKDRf3ppu3vaua3uJza53ixpb56qDKn0GV7u1xuJqn9g65pNIMHns30my4um+0O2
oXSls4qAekYXUVCzKPkOEKHFl6SuO00kUS9RuadblfKRGQ6Mq1i1aJ332XHR6u4zs9fqbrMywWyA
m0yWbzOQBdzsKbG8gTKpNw0kUSNSOOEcad8khXy/EFvSy90NGHugTnTdqTdW75bc8MS4I6QrzGzh
RPv2Rd6oxIKjvf0LdOstEYVgV8hqsv2iQNLinq4Xyc3XQyolt2TYwkwZXZHTCi36xK7kI8djBXHN
Z3xAhjZMEex+3S/D6BhdYsY0NH9CG3ZVoq1p/wtpS5sMrKpiVqIGrziCXRU6FUUZeXd4xqjnKEZg
+kUkyPSX7q3fWtYyINWn/VRcDACiTUMsUXBYOos+ZYFTUhpukBk5ogGQ5cz4leA6rIIBSgpBa7Da
2dVvNh13SoWvw+jgU/X/AFdZ0md7fxKfHygubySyVwgEZXXMDn9zAAsuewDWF18tp9lD2tUIzxJW
TrwL2tWaxN2vCkW6hFsKccmg3v5hStbsSyxI8FpJIbGL7vHNZZoPUq6aUfRidtE4iqAVFKJ1XkR3
okwRSx7Rs6A28j03BiRsF9JAHPcMFGwv97QuDzY6rxxTX0KpEf4IxLmfNQrC7t/hV3V2K2ln9y0w
A6YzCCja4pY8BvP4mQnZti8+mzkATe1d8gddL48XsAKcK1phzO3sss4tOxUg/F8HXfDHJScDb0mS
FyLwgP/k+aV7i6C2NCYNyETXaZDkV+c2tlwzOR/c9v/aKGnnBTYw5JkkKHJNDKDoVqHVJHjyxeVC
cZy2xVJ1t0WfLkoaxJcmv193icIgg3iMCN0tSfdIS7oYytjWkCFtieAFKykq5Fh/U9ga3ro2UHG2
F4w9zsCLEDbDAw1UeJ/xuoCTFVZWmBXwTuDDIFem20Ck6KSihEAPACRbT8da48PjCD3GFt8DExMh
hfxtozj0+Y2QyfwoJvOSALmnM4WpFonJOsj3lEsK9I64F+SiMJaIulNu73bA0XlNtEny2Ejp+vGp
dzkip/DY862rreheiDYDAqFl5fxHRow+0Jb0VpsjhWJ+TgA3dhLctV7OvAXC3EkbLMiC/VJRSUBl
8cZ3hoaE0wf+AUiZ05RdEm2LnNkoVclDqFxvyFSsHlUMhgiZV+bEVCgVQ1cCqyvRT0KZfyTA5sH3
MpkO3iI9o6CWG/mjxlHNEDTDw3fmU8OVUZxi0nBuwVDOcuJl0fRAbjzhQHm/0TbgPUV0nyEaPU4a
KOIQkEAi/fRORaPFDFn4PT0joE2OfwZcoVEqQ73YQkQKds3WXnPcQZhLFcPNUHI6tDd3h5sLedKi
ZMDo5tURqHSGHfmEsX/r80lWLEeXl5UEwYFsZzjx46wViNKn7xAvRNnKNhJwcdqp8GlExGAH8TCH
tmY5rAdTMNjf8sTrx2I1RNW1jgIqf3ssb+wBROKLb4gQ/bZHM7cnz76Fvv8D6n0Bps4Itu+S0AH5
s84pBTf9eQYhCu15im9sWIgiSQcir8HhxlLLiTLtkFHQvjdYs1T3NMLFAYXYusDRPadN4BGRm4g6
jCKHi9lmOQZNardv9qBjol/G2DkkRcVncPPL2xVVjuvIBt7/EhS8WzyptG6e0aOoHJsYJNqkieG8
92WoUGP9DR5bMokk9nRsj00belJr8/WtGS3+k92dOqVydyMJ+mCI3CtGX3nd0hYDQDDS9ID6iCz8
JmnCVx9xEaVQp9mnnKOe2xGyscfSPRPoR3h3edX3Cebhcggr94XewVe671g1YBB4Ha2vp9SfhV4o
fzzs/jGZ81UxoTyMJWh5T8Jbsjfnu63PxCn8oTzl6l8nl497ffv01CGrgmy/nT0nNAXU+FtCHmwJ
B+rllQsF/FFZbSzQd+/1wVyr1LyvnbTgDTIRFB/QEjqBkJ1LrOHGPditmpApt33oncZUFa9VSd4K
K1ahG0pPCv0zdNwtnOuuOZgnl3EzAv+0wKvLDhiFFdlA1jbrMCI5rL4QPGhG+3VzquXyaJyJxtNZ
8sBcGJjHl7FRtDO2ARJi11v8cfykfBsz9OfSvwcgkSQ4Uq5ukbQNbB/SXo2RuNnsZM3axpXRbskK
6bbINPx2gHjfLtWmz+7gD8Ci4SJTsmE9SRQOEMXLrUP5hSJ1uh+Wv3XdJXhWBjYWwTew2ZNvIAEp
ptYWcJNY1DxKM/yXuFdYwkJgijsdU8IMs08ko9DZvFFl8DPYvQrmm3exgE1cZ/PpnPshfvFJyhkM
bt1FlIBqF5FKauWQ/VEBeHJGLmQNmhwL+Yr7d/fN/pPby73TZ0RKoWXrNDhexDv5SYU646XRBNwU
8seITOYaNA3kAk0GCnJJtul8oP01FlDqHe6X3nbL0tshqEevG+S7ucNFvx0co9gOkRcYjsK3y/Aj
bumfMtW3NkMjJMO47RmMOWMv499FiNeka9GDxwZWqmcxWLryDYRPkjzMF2gEVJ6Bh3Z9rFFAVHSI
LK8tyVZCZr3w7tTudQCllnxcc7Uf0NuQrTaClrMcIhvhjTd0sU2QX7Qw5NpF7bhROR/wuVOhO5WY
y8/5zSI8pxUzyf7k7LL7zeVZVXSH36hxc0WuELMXTj2FXBDLN4YGeV9EjihkPb16QwCMLbMKPxSf
vAWB3HTvUZzJpCe7no4BNapk9FLRAYSMELSeehIucyD7gvysDpZTumdJKSIrMvou1LRmoPtRYqZI
NUEJxygHr00X571mD1QHRgUyR2D5ljwPGoQjgJVjIvzpMHPLdl6p1qGBx5v3QBpIc+N8u51Rr2dl
+LThjz8y8rqDumHaBvsMX4s7M/m2TuXjDbiB6WlcDtX7IGi0qFTqqNp7j0yZ2+RPZW2O4taNK1q7
dcIki4tH7ldKnotPHAqihFscH/lgpzWqCffSs5YPKhKkE8hNw0O8i9tN9/7FY6hPQYp1W+XpJbZm
N+PofDiH8GZXeBTqiInzsybRVsRYYsBakIixvoHL6d5cclk4BdjbmYLz6SgAyEyxAJp8bZ3XbLt6
EV1q6+ty1tc6TCUXUOHc5UqK3qJ8M/4ataljhceputA3/OCqK/BnRfTXi7uW6QwvDEuaINsgUoru
W6hWc1ICtB0yygttcn54h6K1OeZPhsEOOK05sqtI29u37H72P4nxdZSk5m6DKy2mgC4FpwuEiK1A
bhBX/HWt+DGAB+LbF4jCV8findAm7AthJjaGb41OfyJ0uo+wTPu3fB8+kkbX7NGTIqmklwKEbtgt
UBr72BHFBBU+u5U3ddqg0DfsTuiVX6DXX74CQn9y4vzzD9CwFLBEGxAQPVmiQZQ6EjaVYcDg2teR
hQrgy7Qn9OTBTxyB6E9qDRpxaRWFa0M2ovv0DFJtMH6brYPtCIren9XeLq/srngi5fgHHQJoRJ3L
QbklJJG7CH5KmwDi9ligD+IdjTxr0iRrkIhynj+HzCDgE8JFKYzpsNx2D5s9KX7gvWJ3cg9/S51Z
JU2n/BMJRbT0/RmbnvRb9FCzu2fhgpEAaZtOIwD+tdmymwAMyD2RX8pw5EtygDRq2J/hT2VIz31g
OCKB3jyYdCs0bjd6zFt0vWOyervHou3jXqSKWois9Ow1kY8ycIvUfFo6tnHsTi+wNwxP32AFMz+1
OrfgMawEvAGswpMSixwlCrr8fKQGRnjs3VNmoIRlnxxe2nk41I302WL5XSJp+Ndyywa8Eo38ZdEk
4m8rC39YIojiuW36lgBAJfA14kL3FF6870zl0RvyWjQ9QJJBwLlJTlsPXAzsk8ywsO4LyMhTzVw+
LbHwQk6xmXtfEv06lc/4zsbmUugjwC8kzZoLBmU3OJiKOYsskNyz3Q1ctby4SmKYtinBjNzZGqc6
3mOUUI3gHu3/diGqUhDBKa/E1gUtsAu31LKQ53u3mpodnk0d9Vl6mbFBMcR+eOrNCRHoEmDQH4K7
wX/j7BMN2ym+dveMiUeiWhOHCH+2HH6PbtnbKOE3PXl8m9K5pUrHosPim9Jz9zMmYq57AzoZP82A
pDhtfMGMzJQG/xDfCY+yfMUmvu+N/Jy5t9fugdc4xOpQa1Hury+X+PkH+1naO8IIIaIV95a356Sh
oqjUzghgmmvLdK5vEiHh8hCqjw8aKZr2s/Y+w+usPa6DNuAfvzBRyCOEPLGnhnqHrxEvpBGSVsEp
R97VQ4ZjIWdnfJtTpdhB40ufEeepKN1psnsG9fzZGzxTCnoqbeIWwmssMdz0UL0K6ZLeeQOZ0vLR
lashvQv2DdKrHs6zd0f9fO0JvGCM784cTeWdKVtsOpvH4MOOokBZNh0+DdTnfCPPlQmEUiDn2pjx
joRlERQ0eaomHWJtRv4E8xpfUcFU/xusyGiBaHdA3fQwPbKrn0XNfoRSjOdf9iVCQZkkLkn2d3uJ
EAoO1UtnqsvQ7cFR8fadbeccvh8w0Iy+PHvX+MuBEj66yG+eskW+cr6pltb865aDcs4PFGQN4oi+
Y108QNTXOczb3lF41EH9GF6IsaYxZpRhQC1GDoGAbLgmhZSk7oREwr2QA7UnhLhcIxZkTEEfKjYH
IQLnKhleeruYE5T75O/S8xhShL7HCTw6AT2jOnXogUyeCfBL1LsZKmpv8SE3BRbNAuuGeXMrWADL
HrajnT00PqQ9EYqOcpC0AgQ9LzzI7H5DCA3BLkejd9fygMEJjOJUOl9+gr544SHPC5KVSL7JRAFH
oQ3CQCK5t5z2UiBunhx9fULezKxXj59LoNyiyFve+o0DnA2f4R3vEIaAt2I4dz4Sun5iQBgCsSbH
N5WKEMQuoA4OLh0KP/izzyN4U3xZWzoZ2Mc1Xf1qnAQZjsFtH8heiIMmeUHu6rnaYzYRY5yEJdJq
HZoc3egew8XPEvojIYR8FC7ozupij2cDuUkWQ3N8GYbxEJoQEobECOTDoqg+O7c5p4j0ExXnBfJM
Jt1DpkKssr1j1NNYreZCdMLoaooz0AFdYmgmpSTMcru/Yx5GZorLSkBacsi1zYE1jBQG/Y0MhWLc
HiRZ0dy8MIYUOwq+OfoBHJx+Y6VqsM3H4oJFur5JNFKKVIQam3mXWSSp7+y0qPovkXsGNnpi0dW7
c06al1/SS/ArnWnO5Y/ni+ce9Lne+Dhtu1cGW10IpQGemJEPn57x44Jepa9kHluLV4RMYPZtEHJV
KaEZk67ZfnIEa05jxR+NcJ/yH5n/hOXThvb30HUKp/culO6KApzFrPa4SyJypC0QfQIaapYBbGY8
pKP+oYsMuxOMvQE6LsrLz6zVkdFbzSnKX2e9TZXpl2eJ0x3HE8ajl2x50iuk/J/4z/XwWRcydLEL
GUBGPpKvCcC3z1bGadWloMW4R8B39LcJ+1K4SgjFYhGTCUoqXh2egn6fJXLssloll6bD/OBoD8mH
1xQRkC+6HxEBysMrQnyVwaECPIsV++f8BKRAOAQgz1zin06e0JzZrC7ArFNMSmiNuD3EgFFN/SwD
J/Rkk6+bqhh1GHEHuNKdCd4/MigsXA4C4RtxfPbENeKO/kk1U6Jjfxd8G18dyhYuKBYgTGNTaUi0
7kpQGxrPFa3nHlhi/qfVNuIKp+STRPthS3rStV7kasE2w+AhQFJSa3wcj4nYcdhAe3+9fsP98p4I
zWRodR1amcK3/SyYCpJ+VwtG2EMOxOqNn1ybDu9NPCGKs2wQEo9eTiDUbXh6gQCf8udCYsAKmyMY
85NLsRW1yemnvCFPkvBdRtweGH0gpgitCK/ht7sf1YDn9LA87CjxJikbrAglm+zS7V8KA1snu4dY
9XmQmHFejvdBXTM2viNhTNtAz6w/Skqwv1+qBHZ0rq0rztlh2EeNp2BGCg4BoLkI7d6u5ukdnwPE
cFkntOki/gEPQHd+6s4FlJR9Gx8TSrtWPv8xLzPQZJprlpUbntbQhn9/MINbWomdd+4f+7KMfrGj
nXDUkSldc3yyMqCK2o1CijmpouGxl7va1tY4hci2iQJvTJFG124kpd+l0uODo1/CiRzqCUMlGAgl
kpxlV1vUhULeGJmUXBWcHKMvrAgTvJguhJWHE/0eAOuypq5BA9gy4//4B4I+aBWMse/ldc0owj5Y
wR4BVF9mHqiAt7eOXrQ5p5hcGADLEEoMTVCy50H9KUQ831f7ZMtliVXCMSiAfRNnweq+ahxt/ksg
3c7+Etcr36OWHEM3StCIbfIR8DclGmT5m8uONfo1XWN2TE4brav2xAeIUv7c9J50sqjKh+8mYWD9
3T05GZ1HzEvy/Y+YAv3DR7DJYN+6z1L4SWVA771PCDznn1tAjVh9uXdacdO9Tw9EsCGifyGst/qH
kb4Dngz8JaMy0vdyG5u1XZzQDKFakMlA84EVoZLJEZctQRicu9oh38TMgQDegFpTtWVHAOyIi7Yx
QyCGzAW0r1tnH4sOT5hujZCg1Bw8wI2oewIt/4LZo7Mr8nXe5J0cOZf48wI3g8fYXZyzKbo7+I8/
aEESgTQEp3L/wE1UG3uVRKswM4nm6MgsWlG53BA3MRDMY21z9uGn91npYJTELA13R47Tq0Ml0cd6
PJUv5oEHsPAKM6pqQGvvyEMiYBLoicPj8qwd0hWbkZJfDRC2M2tj83J2X7nRBOHxR83BpbNbUlIE
8+QWKlxxruu7IOqcU+8hce5fw1Y/KCyY14C8uqvGb4YT2KL1wttXAvEBLfaOELtX7ixOSNoV1HuI
vfZBy2ujb0fKS9vHvHTnMNbvtjnY81cougrmKhH6TQZpxudLCfIOT6ic2YgiSS5hBTtPBPpOa4kI
bsYtCFnjiPPRz3aYrZp+x6gLe21gUJpYCli2jk45Rf4iVwhI+G0DxInfiwhL0dpcEU0RgI8povcn
/jmmkzgtl1g6MlKduJkgWFY3rXjeBcQ0u8hN/H3yLnbj9T5gNghHegPPmPS1dkJFIXAcTxxloAi3
5SH9ujTAh7yMXjiM3lDvMvJsOZAK6MJWIgPALARaFlw7tSTPUO2/NseIRGJ5tXcPvBF2/Je/ucVi
ptmfVXtW0c9s2rNyo6Ek5qagudg5b8RkMFK2jltuOA/bw4oZCMFccxiIQB6gMTvzmNg8MSuAvy1+
4pQXy4/yh58/i+k4LCuKm+LTrSbz8N27lWhDGK8afDP+GWj9E+DT5NM1YHVwI4GqobMgl36biJVV
+wOGYbvQBp/ub6t4fXg0BNLbB7fOYYm8oWUzeeWbleELWjG7E6qFQpgW9spnB2gV3J9nqMTGeums
t8EHmY4k4AwQYT3BETwD5S6B9C5dif+w10w48zgEt8NyyQDajja9I/YtNGwIHwmy16YAqcdAL7Qc
+M90T3OHH/Bu2dZACA48iXJUMnhtPP8zXUUH2mNMjPPiPXkkj+oFM2BOwLmme62d3bI5eGMzcJT+
PzvuPqGyQSCxI5wS1dPcv4TnySXMUdVfQu6ioIRE+A9kwenhiwf7oPIbWi/sIn6JpS1t+1fez8Bc
1KyVrDl6R2X+HlQoNrLyr625l7z8200VtMRlLjF8RAPYmGXUBagPUhn7GZn+Na8H9wERRNFz8Mj0
heUfwndm7YKqDsr4nV3iR29uBodYZxj9i8D3+VgfkiKB/f3aVcREO9TsK/3mI9DsB51uWkrPQYJJ
BXylkr8+X17iQ+eBf9ig3QXushfIsRounYdAf4SE70mNrO3+kGQJkYF/HCqZo/1Hsh+GekdyBjca
eLHAhpKQ9iAg+wZA4NwfXkvtUeBXUPrjPelkFP4I6EKor5S+IshhJRGPMBmEXDhs4TS4E1GJXMBe
0e0hB43hH8BVNca6O9vI7OO4Eoi/5ag9+CQ6n7BGXfdgTZnIZ86kzYDnssNV6PwQMcJjdUWavoTC
+z+IW9JuaJGFeLmNZeTJ7BCEUhwmMA4g5a440eRMlTFo0hjAEX2Z6ll3wsU5il+44YYnr78l6V1E
i/OM5mnDNt8OGUsmGXnnsdiYJVGOcL44g794ESlHkAB7XxToilMyt4i0Vwo6LaKZEbfieLyOBirv
k/iLJZod4fUA+RgkzFuyiOYXe9vPw2HT8b3sseQ9fPxcpHRoi8L2osljLeQdwCzFmNIl6P9ngENM
V9y4qdxiL/ww7XNIFwhpM65osoSqJGEdyDjY0X8C5Yg1DEXZS9Ll0W3yIVBslNx84n6Hmzps5PR+
cp8XTR865vwLdTHIpU84BDn8RYmK1ncqUZpAUSTqMC2Dru6BwAsN2xzxJ2wVG2TvUNyT2+gcSbwV
uBVAnF9mhNiRj2U4gouA0u6JZSG3XN72hR72KpHIBHaImUKcz2y1KKuxZKhIqKWsFPWPWCfE4S/D
GSV+kua6v4AgXfBpAFGNkbCAWhh+xsi5JLQtlNoYpdaE0leP2jgrxIstzgYFcy1lH3nLTaxeYw/K
kQPXKOR0Pra5IwzhyB5wn9QRpEbBegdfWpsjsiWgBoxlu7xB6yfe3VWOoJfNHh3g/EfFyn0jVFSL
WAmyhZI6hI8sJeIBHjRjzZEUgEfySKbJg4Z6LeMunu5txCcRgBzUPJTUP4vbTUsGqSvX/TgMVgHK
Op150dB4GZq/mT5rCkWMajfYFXeUUmjkhKR+3WDqCMy9INY6DhRfcPZHIRDzW7Ia+BHwxjET49Bl
Cx0PZwi6HBPSlx0HIk/F3DmVl9cDq69195GRNt3rqvQaQ5M13SrE3InOg2W+MlHannjqYLK9FwPi
YF/1Cwb6d4eS692pCFtoONXwS/WmEnVC7Ywvmt5UjtImcLUOYiWur/9oOq8ltdUlCj+RqkAkcass
gUDkcEMNSeQgMk9/voX3KZe9ve0xQ5D67169gpg9qCydDBLIBu257hh9leDaFzbwhCGllCbNw3Mg
nxIfBocsOh7W0myT2NRijqL5YnEGKg7I7/k6I/EOWWumLEyytLrI0t3JM5mgYQCzshUdWUX0g/1x
B/UbUhgDfQxinwBj5At1lyZVZdBjAJXvLCBC+mjgWCH4OJA8MqcYFklGgQr9AJr98QZ8emHJ17lF
uEPAkNB6iMyNcx564D3H8mY4OgwhyzrA+kDWrhHgMA/wAzgpvwzZXNTjfSobYnjBXOS9DR7nL6Y5
PbszmiD+2+VqxsZGyb1DTJwYxoYAP2OoYqrnxQjfI6ncmJ+xkVY5e/FioHqx1nEGyEHdcGmQ8Yvf
M8JqsV4gr7l44iw78EQlRtW5UEpLy1fj2rjOaS35dhbzXZucVIwUIUI55RF7I2zqyw0zfJLLJV+J
NdFeAVwlDJqNCMx0kCeIW2WYp3CM99855VdKwGxUsNGlAhrwQEQmBRVYn9BE6cNoHfwJX1xybLl8
73rtG9AeF8UK1BcXWeKeOyJOn5C39sCOYgwdAcwcDJJINI+pJD0s85r2ADanS3XClMu1YKiVgMm9
v95lEJPrALTLG7Lu1PsYpjlNbjJ4BlTAT9i7BxyRR3b8uRMOTzCV8sA9dPJBb71EmUmpVZX8gHgd
wX11hawPcc+IuFxmDfZbA0WH7HuwS0ECMLekDpWiW8ivqdmtRLugClcpKk6Yzysos+oTrJGZ96Pa
hXxbizkEnVhGmYPNMWJVwEYGZX/MtP4elxb7Yb0nd9sqLhIE5ry8vL+ZCBn9RlK+srexSwvZaFxo
hW/hsgTQEmDs3bnDZbq4D4lOOcoovYoRUEb0nV0cF8UfKdFFuJ1lv8UGM1viLxCe0EgcUtPxDxMo
R0sWFdGdtleQMHlEnArUgEJ0HaurotkrpwU6f47eKvpzLEslGlB+ApTpG5Y7pRguN85Fdxapmz8p
58tMnxUBgwt1CDdQ/QUjbKNsr06jarRHOyG6UcZEfx9tB3Ts2Sofidiez1E0zMtRji8j1HVaNSqQ
V+la0QkfWo/pf7Tr3VY5aSAMETjAjM5XTnw5IWphpTLzs83Vqzn4xfl1IErig5jUbUylD68r3ENp
Eh6BiTmHrGLCayIFhp6NHoN5HgEhpwESE+isVKRfDGMfBBqO66VdalCFeAiC6X06Z860RBqbn3mJ
rMXUg8gXGDoDSIYshBZoC6JojvWU/UoAFhh6KImAYRhQkch+iviLdNEcLVZ5o48WT0DD7VcuZ7Bd
yBilncHhQNjWasJ1foeSfo2aKQv9PkQoEYm3Mkx8otrHtpWZImK/X7QTUErKZ9DnryXnXDFaOfzr
mR9B4tsSQuYwZOW2TClZ/wz+IFIcbKyTVuAEnBq0S+uN3ZrkHi6mTW+x4AkYjpwbYTXha0fLY09o
2QER+xGsKlb+NEmbNgihR+JijfOYD042DCNh6VfWzbTXpea14HymxCseS7ANrgEjNCDIFV+YQxNE
rvuNDlTLlIGAse+64c9N3GB2UTmoLHCNQ2l8Me0Nmj12ihAAsuTogDki9F7iD/jlXFWCnlIRwMJH
KQQ3Jkw+jW3Yx1gBUHXO8I4WK0fhV+7cMaZ5xeXgASMzKY4vzcfaXAOkAu/AaoQ7BF1LTn4oY8VI
ztEKdN7jKnzPL5YK/dvwznNJTwDFoLlwETnZUF39PmKYf7zxFz/rbMWmE0vmM6nTNfCZnQdQKqAw
MNdwomSc1D++GHw89hIVrzQFREd3AtXLSReLLDqtv7Qeshl48pelDichtLC43imzWUZ/x55uFj5O
DhN7FhGdowi0n2wGQwFZ1ZMakIC+EHhGGjeOTbPeC+gTZQr49BRweP3uqK080hDSE3SUKngYjvB7
MseabqNJ6xGNYH/Gm3ads45lI37CW+hnxFyxXPni1jKStegINPgczKcA5tyMWQyXj3Fs+UlZsQ8f
wHHAlffmM8pZzhT9Z1NaOWrBGZyE903wH7zZmz1+OWxiudzTrrSASrVm3UCD1QVg8PkXnQNmFI8A
0BS01y81+JDxdg+V4L3tzKDsXGRpaU0EA61+Idzzt30ZSfW4j4HWQRyoLMBCt5N4RedFuVclWuvm
G0NGd7Q4PbPHGxHUgufw+XdiB7pdPjDKAHGhI7j8Zcvi+gVcVrW3y0pcxoMIywiLYI5tv7i2aNQI
P6NvLMa1zpeG7xHhB2FqOUnCV+vWjHsv7CPLRLs/oswps0DV0SjAw/rV5/zPoLuhAd72WxUGDT4+
/l/xUzMOUKwqXNPfNbjxdGMDVBdRr18QXR4L3GX+pY+zQj6z24Vkbnq1OaUjxsnII238mOzabWt1
msy30DCpVepc0BVJ9QdpB4D2HeIvjpsne690g8pMbEN1y1W4MwwKdYcv8FDtCVWADbygw8xSGVkw
WES7lrW4ch78facTliviqV9pG6lBQbld7o0mfwePpiAZ0B39Hfsv1+hU4pLzaJtNtWtAaj5r31+4
E88cmS4VGeWIzxZyjoCCpYuMBWBe4z7MVp9afHZqDQDZC9pcbmM28lt8CKBpc1nOn5AlDFYD05Pf
zjEnLlDUHwMfAisLTMwqIDnLaPOGUSpllte3qnnw0Keopq8hSwNEzwnLewd/TM5sVgEbR2aQhjsY
OLV4YESwBp0lUq1gjFlFYBAtb3E4n8jig0d+bNHNSiCsRrl3JhfwQkvRgV6JvhJPxjsn4HO+ItnG
m026HIkaEfedDefvxud1Al772nscR+Epof+jD+DWIm6F7vvMHktmK2f4+pvWKE2jdqK4CrK77TlT
OvpJLnbMVhh8WnXPLPorGlSCUvN2MbqwFWg9mSjCy4oII3fWnRFDSAtI+o73aKwN+orYbLxGdC34
hRF0ZXU7NSwsyCYopYbPgLbsnL1zbif9emsPocGfLve0TXUScszWeZTv6ETkZboJtvPli+wJd0Mj
dw2LPcSP8CkQs/EV9OXesBDXFdtrBgr21gDXCAfwgv7C8OKGlDatDx9NOrzhaYFe114bqYjuOD5u
AgONOFAf4yNBbp3nWOZHOHG0K+QLgGRRYNxwsCanzwYhwZKFtu4TDnPGgRcDaen31Zd02gifnRAR
kL9kr8oEaA6w+rDdA4ED2D0+aK0cAAyS9Zpxx2sRjMvg3bFou2Vq4LoD1KV7wHKeex69oz61C8eo
uvvgKphuSdA2oLjADN7aSQPPgcapr4dvwPEyEQbGJ5T79QicOTGUPNKcnuMfi7vRqYaMAHefS5AY
mJfTYE3MDkPKjm3rQDtS4F2s0FAqk8/s4FTgHVsoSZBox7t2rWavcDHipoaF7hIW2cjPbmEiTwfO
tCaA5BkhrhOwbkXQJRpcFTS8FpAlinehnJVXzM5/fIllp5JqJBvfbi408NACudXhPUIKXR+/o2If
7xYHAnz/hAa8hNkbmGqT8oMI968aXzkGgP19mZypuqMm6aDluqpNdcO/a99h8Gk0pl+I1H6+nF+n
6IFfVMpe1cHWARHOE9I5ph3822EnrlN+rxCsrTDvmOE92ffW7nAsSS8PfXBumBnu0e9tgCahXjD/
OXfn6D5XeVCGJKfwthPhgxW3iJHEdW3Gp8gIix+g/vNwlrzW72Y1/rfWMr0pdH9WRvWJpIM7nnwV
fYfIDbwUHKnET4CVmTyxK9Cbn4XQryxI8VCvjRioE3LLNVUsXeYTOdFWHA1rmeaAvQPvcqnTPH3b
j6094iz2W1fMep4eRON6AoFEO/rwhQqc98k8kljj8muZRUGJWRUBfvJ+2dk1qC8fXNNks+79F2YS
5dYH/VvoltrcF5F2mSX72lhXIjKfWbbHmjuqRONwpd68TZ/rhQncQuNiQ2Bi8+FmGNzQbr5dpFZY
cGBAy8baPjeK0fBlNzbNRidWTPWdtoXG3M0b3qYFZe8UDD5ugfsZgAOSXSod5qPZLC8qQXUhq89L
i9fJnNAGn1oLm8H/pov5PCWhUZIvXSmtoC+BbPCyb/NatETHguyN2rxLh2tgLq4YzZ5yvCh3S0sK
UykqpqWICtC5EKH3dCs9Fg3j02ITbaLiwmjDhxO7jX6M2YyPO6qHhU7ji5rgYb84aaY5LLZNHzYn
QdX9MVjEXI44dcIXWTQTS/bmY2fv+UHXY7Ej4/g4dj9eGT3+uIH6AsbFv8QDzdJ1Lqh3++oVgqcP
xqrQW7pKcKgDCMSWoZXZG5+O1qtBzltYJoyOMXzfBuSlvRY7Sm4uQi2AgBmus/ZtfhpQjyyPZ1CI
qRZnDwXXsGPx+RAZtoSVFJ/Ygycs9QK4Yn4BUyGi5vhGJI6R/b3l8yBLFEgA7IGyx9XReQDHXYIG
DiQcWd0byOfs7xNckLPIQZJgbMoIHXfpgGlHvY0MSgfp06234Q7yokt868ytk4IMHeMU3BjSkxcw
aNnuGJNXWJtwitygI32aSnZ0l+B8sNNQFs0q8jqf95l8hJml6in4f3xx6VbsyMUcYjMpwmD8eOba
JIOVnVQzx4iNHY0Vb7sGZLoCH9IH/5K6HhM/hHJ8iHbREwmW3FPOa5ZKUlJ+PtyI8ntk9ELYAro/
zzd2qXGcEvPj0iQySm3tKVATRgF5k4G89/Y/zo2NdxVLhzKWIbJFaTO0keHJlyZ8B54W3YIoSTS7
4TWo0ESC+tF9VbzCRPkBNMQMIVhKjAiTt+8MuHlD1kbsMmhZtZdUz8GQeAVqxJi/BCYjiysJgfrR
OenzjN7IyDQ73KP2hhmUfW4bYpb8rKEFTDHzfo/JuNG/wumEZ84Hhc1Ir1HuvMFRcXrSNSelG3t8
HMsohzK4LbK1xh9q0x/j2Jnb2w/GNbf4kVEHlhwc2ei7rA5ufHCZfRQClZ+c56Qe7lkiOB2D8LIq
1Et3u96wK4tmU+4ZgROQTIYfjjfcVzBoMQMqM6RZ58lFT2vBIpOwx1lrsyevEMv0dmFOUGuYnew1
1+UJga6cYbe9/UaFjrQ7QBXIuEA/ToGuuABsdkA6IrYUvF+f+0RhduA2vZgEFk7+zF3KlmXXxMYx
ztbHsn8av9tVTK8iueDI1IpnXuuLtnwBG6Fz0xpXfYOVcHfyzv0w//XSoCKDwASHJmHVxysXa459
TRZuQ+vSAJTw3z1ruNnZLhNLv+I/YAI1riL6DL8R1T+S38fj7OA3AhywWzzZOoXv3o5lxN6F+Wmu
PslusRljBCI0obcD6KqDnYZ0aNEzzDksYKLKnfqVMGBycf6zaJZjPz195WlPq7EWIVqTck2yE8dx
ArmVWl7wDUAUlybz3Xz91TG5qjEeH7iZcQYdWr8cTu5YP2z8vFc/TtL49EE02QFwOuZxDZ9PkrSu
7U3MqVmA8H3gnFgniHuhJorX8A1fg22cw6wjMRnwCe4sZ/LZ2+Nxxq4cl5qafR2etvb+b8+p8uLa
zKMcr5RLX6LBc5+MHNikhwa4T2Qttwx6x8CKjsFlbkVX3uWE/TlSM1rf7h5uGbfRgLenOkHGpS+t
dZ9Mbb8xlqzs/QCvtfRedM40J4A1HikoLKnJ6xO2IYOQK29U+9D+yX/QHZQamx6JglMeC99BumJW
nkTePRI4uDT9vHEaD1RwMH5hDQx5lu5/O30wq0ICRNwIa4nGgBuuzmG0YQ4QdKSZHLLEL+paTn1N
krzayvMykm2EXiYo9zTCj/SbEVuuWpLOwlJygr1xCreQ1cyo2L2Ep7AMBYnmSBIfHs1f1Lw09xZE
lMP05ktqWnSFK+MvEzWd0asQlaPd/DXZAVbzNyyhtDADNCu27lzZTfYa3VLri+fwwy92tGuS6RdL
pSaPgdpBXiGLWf8Mf7nilJdZkBY7p7WWtgXcvbKABBOOYAIhMC0OV1U3S6AiQMkQYFR3UtG4yWJk
kDCcmva7fGpVVikB6F4QaHVbiE6NmR6s9c4gOaWLQu/UOIWbOSLAUmaXL/brhcdxHl7CbSAHD7II
xXe4h/sAzIgNg64CjYvyvtwHFv6dsA18i+HISuFdiKXhcSmwoQjBCVPWhnzsv4mK60Fz0zZG4+G/
6bpl8nuCnMTUBL+GpQUAIM0r85EAe1H/NDvDFkDgg8GiaJ64fRBJgTcCG2jKOlE6BtwQZi0MzW8/
ebLBtdYljWlNXDD6MC1oRLMuA7psnQBgOiUzww+aTLK9tRjJ8mG7Q00UHsMPZjwxK6D8QKHDGkM/
r+Bm2l/y4VS8Q6PCVwtoFX5Txy9nAU8kb5g4Addw7JXp3x7TUKoG+Aazha5t/dhjkaMjSKQ+Dd3A
MGBjEDT4RrwB6vsVSM3KFSoRuyF3UWhr46NLlUsRp4MLZH3iu/kc0PJzsX7IeBH0yvhYccAKwAJW
qa4ThFJgdnxobGoZMxAjcl+AasJ7AWptCImVfRNILGgqgWks2IT1/p4uLyz/pchkP1BBoMNK1+WF
4Ho9fczleRiIFyNNGlrjrsSU/2ejK9oCYzr/hnvwdwBj29KiYswiQgx50QruE98Z3jObJ9lMgWv3
5SJgQWIqNxkw+p8vPpSPv1l8y/wnQN2DO//tb0fI3KiKMDlNeIbn8AW1vuRf/OjQyLyceNSXt48r
AA9X/MqQg9izVblTHAMKX5zrG6b3CxR6zyvZNkUshZCNpWDRvcihTCGvAJTRqwNMwByRhfflG/PQ
kcE02ZZnHuSMSRF5/6j6cq6rffhEJwJr+QZZCJ0fwlVMmso9vXeZEkra7x5CgLdXz4P7HPZImRmT
UwgrLG+H6Q63/ceumvYEHhcDXK4T50snMmFFyxVguecB3UyKkoQ3EvleYrVzWMoLWpqwu1toA1Dr
WpRGKBusOGBZ9Grz97Lq8AIrI0jtD2Y7ujYYUXNuZuxfsMNh3X1zPQv94kfkESpDDfzvDCvrmcOR
qoz2dbf8dnc3N9s62Gu16neONbibVFeQDK7+AqejOTH7GTd+F1KAAf3t6bB0vlftHNcYD+Wfu09R
kaaLL+rGkH23c+mWGaLRylQ6QJeB0a1vfOB2/H24K0Hr8H52zIx9Ekvqp/39ysx0fHPtffNGKR/z
4r4tTBKL08OsQY164i22vcAVxiDbw9W3n3tZkI+2HaNl/oA3UFOPzLNn60QN5vdW+1i34dN94YOc
fGZqlKHfs8eH8ppc2PcSu4PE3QI3v3hFGKcoDev24dRA45hZAcrIbTm1ZmGFm9R5F70LQ48BJ7eH
Dzp/hPnorARVnf7BIGW3ZQLSTpHmoVxnLwDj8DroZt5lMgWq5jIZgpWwJsbGiCdS52zBUpeYgKed
oWINMf7qsADndVjLE+/4suZ8aDLYtfbAAMLD/Al42dVYp0phcibI7pFzKwF5pmqU3W+XdxXCxp7y
Ar0q5Jc9t6z8yFH4iAlLzpwNlRgbqp8+WqxeJZ+OmnvxcngmK1YHBtdx4cQvlRZ9MkwSJ6UIUAaa
CsMwJ1VAa62AaKZZp1NZKOPSM6CgZ51J/WVrIS9MHbg8Rd+kgq/A6YF6V7B8tlQozjsKOyQlGRT7
RkuHSY1rHTcdTlEc+RsnenVDgyyn5TPeN7PfQxE7iPhFpVBwPX8PJ1ZoEpVHq36+iyyGD1DR+A9H
NxCbDp4u9L8tr6LuBKnXZPdbAN4B4Kzg1SlPogvnu0pnmdKZ43+s0kk38zv59AShtELJXZgYPPMW
3eEjmhNeAF2GSjZvzkocO+303W20jYoxmmTgZNqNNwG8yqHi46Ih7ZsRRg2V1qlx4AeioiziRxPi
IBqGZ42zLUtyArv0ubH9SRcpT4mmKrwU4C9wxqa8YNzWJhmN7Y2JB4YgE0+pUcUnLQdyPbBLOzvg
j2S7aOelcwWk3RH/5IH44BtwO7zSd7fYekI5mlRaK53bhCZHdLtQuyKjxSdeb/1SRKjrPAT8dly2
cJMWmG+0ng0d3mJVYsjNQf4OOT84WVhN6s/ZLeknAjuXxcoU4eyUrQRcUxiHkPsx/VIYGpwD9J4c
G3w8ehj9CrlWZ5AOT/0xW71OkWmMqYxej+SB8KemweKQEqBLWs3eSv0ndSM0aBfUP6hp0NWoxtFk
v6dgYOjWrO7PXrZ+xFcAYGUk3GiGyV6YfpuGfQyld+M7YZHNOMf1oqNO7MLFFT8ltQBamMpwqMwP
eibujArXbDZQo5WPOE9I0MWMmDaX9kg88t/5r2NXS89/3uezGHkZan75LCrMoMTCUifihq+i36jT
UOiMpixAvpwzjer18DKpJDphdfCyFPn3E/mtxaGC9R3/1HB+SmDuPgjM0hXLax88Wf2CFLa/aAq0
rX+QgoIF30gEPm23zFRTsr4/b/YPY2eRhleF1qzQ7OnAhQoidGHC/vd26k/+c4hkbG7QcAIc8eHQ
tuld3zhzRVoocFDxFJIXMILwA5Ykj/LjjDEXYS2RidnC4UeqnGia6pUvwJxY6HGvtJkmnGClvxjJ
6iiHR4aOmRjz84vXU+dO5axFIaL+vuweGh8M11VQFmJKnbiJqq7Vp0vzMkw7zZSbNKzAKSJwGE5l
rQUHpztbIt2myZFJOkwaNug4oreYbfiTy7walSc8fFRNKdCcADTb8CInsL09buCa2CVU382wlJzH
X3r6LX9ScxY8C/5CJBSULsljrNqCGHv8jA9r/ZlYeFX2SCQrVWHFymSgFhzRN79cMgphe2NRZfps
lqAyYHYGo0wXnkh0v7JG9z6Dql1of9pfahbMoHHF+3bYRyY3H61ztwuOwQ8159SN/mpFGu2/OHhe
hvoeDojDSO8ZV8G/kMTf1/IC0UNwiqRQCwaVo70dyCH5MioYNqVHpOw73RDhkyM2oxQE2m6ua4E2
vwaxKyrx1jvGD5p4A/4YcC+isbm49Y8AREVyOSj2W+61K7sumo4RkwI/Lozml96lh46Ou1BNJQ/c
wEbUfwUaAME1KGlMYPg4I1zlztALZB7hIlZqxZZmG8CL31cREtPli56Nh0ZinZhS6hyXde+E2mFP
Z4thJTzGUkvdPJUWEYia+MOo2KJscwJCz+/9sF/I86XgNWb/+oZNTMcGpAqoSmYG2XUv2j1LZL8y
F+JjUsCQ4DDv5qGMD2u0ODUmzzq07y10I/Xtu3mN58pBxt/kHH46osh//h1tTHGHEQNfIf1MrD4E
a2YJoHwQclYCVU76clpOFTKtAQzzSF4zZK8yZbuaGv9qFItA/U6nnxZKP7Y6TlGp0Z1F1su5nMkq
xYcutaMXn5bRwtof/bpOkefo1DNhSDMaxkWoFtCrNWzLMLXmo8rCrgm3peZ5uCXKgFKKO1rQZn/g
BiOv+XdeehHJNXm7L6NUDlizT4PnjIwOnNomKlZErGQjlLxYhB6IT/J0KeI8yLvMu3Hkc4aHwXBK
bcfcn/0GpRVKfotz8sjnEVwsH+jBKXDiGlQpxiaK3d6hEWd4pb79PBl2fpH+X292aq/87hkABHYn
DpXv+BlvPpCMZz6TM6+agnLCfQY/8/lxoKvhWuLGqkKWUUOmI/owYvz9PbIcjth482C75TGMooC9
qQ/plKfCKfmGlEnBV6V+BOBW4ITYXp2gLLCMchNsIHxRPspxEvVXwQhSICL8YYV2hBvP1jyK0T+F
AEp0gT6Rw4GjnFtlikMpyKYHeZ+osB08eHMInmNHOpVAZe4NuqJGaVrsPBCBr7KBGDEseP/R3OiN
KZoIHNC9IGanT5LxB40LX9WpTqQCsAMyYP7IV2jNmudTMwsKLNWZZFsQv1EPvO8tE33LgIVU78zI
XLb5tdQwcRJFTGqBIj79KrEqmGMwysIvUHPB+xmCKABN97GjC83JIwvpUUo355luY8pNxStSGJlw
wWwQEpyTWRYzhDZ4msNK8zh47ZjlQVI3l7g6oSUAdfiCBung1FhTHNVZCDOdIsOHF4lTTmiBP6nl
YIS1D3BstnHf9Egvkw+PKC60Mxh1DUrhA9WkluMWqOfL3r48Xs8ey+F9CLG/mY/L5KLUFrwaWd7Q
sLvVp+dPSYr8OL68b0YZzWJgd6Nd7xoA/nKwxe0V3SjXAS4VtGEIdd0d7zYFSpg5Zx9OA5hm/x15
v36raWTuRe5d3DfEV8nDMqufHrwnmhy68T46r9FocvkjxIy3clXk48wxomMBBztGjnTLwRPOtjzc
K8lC839L5nDA85jo8YeTyR4e9eNXvSkuibXkk6EjnE/xNfObI5aDagdghs4449Xo4OiVQdNm7c2l
RWfbXECDFsBU86QgoU7rZ8l9tKjMzPaNN6DGO7zcHGQB3IxcwuIkCVjJ2UpKeYFPLSNEnfMc8W4C
Iy0uRBIUIQxqPAuORew6hAV0DbsR6MmL21mmP9W+aqAOWY5h8r45p+WwQidIpcOVH0Hwk14EVhYQ
hZWquVSXcnNYb/6uCMqvOnCT2mEM8OgJ9rCzH9zIey4OLJzlV47GTi2R7KAsXAdEwyfxjnZCR4Wo
7JoP9l4lFBQl8HO2pKnjeZ1QU9xxw5If5zk4+GrbDi5EsK5ylFTcIPqwRTQxLlICh74zTHpaA2Mo
QxtGFK484Zp3ELMZt0adBkQIqdFSE2x0qxNOVtyXB++GaDFPPj3CpDlcmTx0MQoeod3ylMtUQtyP
0hhLoI9PeBlcycw1AOsVz32muL699/DCpkreaDkUUBTH/IJ3h9jMRayD8NNkQ4cNvr/uHdvvZOtn
vcw/JIR/sxOYkdw2AwCs2ZsErjesCXJRZHLwAhzDdYiCc6rxW/wHdt2S82GGzT8Qr5tGh60Y27iQ
YnpbmD00L1yUNxf70B85pxaIaXMUkka/B4oabtaVaW3AoIdKSR8tORl2CiEXO+30jLmrheLLiWh3
b4M3GC8coirNMrYQXlIFOZor3f5NeVtR3xgYgyvRDDOOaMxfODMQ4oyrTWlvSvjX6ojmgq15i/Ng
9dQXMAOhszpysCMIyvq74Wf8yHH/AL654BaCg9t4vzSNpGaM6kdI+17cmzlOyO8OgIk31A80MBQ/
eJYcGcXg5b8/Hi7dSlivB6yzQXU2jRr+0OEhLl/i3eoDbSa3jbiINwimrUZsBGU2eQSz78em0T9x
d86BIditnPASvQ6ux+75zSQys5oAokA4DDvevfeAYgYXC4ingWWBNl3cvBzU+5Dkk9/6on3ondo3
tkElG6CJ31T/bp0iTmnRkazvyhgzvNnRzbqz4ASp3ddyaHPAj/HOfg6qXK1uX0/ey+yc4NGJ0Aqk
7mubBVPHJyA8vt+JMmSXQSZtv+/LCo9U2fWhWRtfNt6MKG/yIQGymhUcZYfXOOvgXJmtmPk1c6v7
pbyxKYPbxyZRdCBuzCvQvTgHL6faYVHs4mkVU7pHtWUZxsvkyQZ1kJNakdSXM7AwGIdQD1jy74fb
FpEH94dTa2/6bBarsPe/jnmBjsH1610BRUq8KvvwjslZeB+cEke8dmabiEdwxqy0l0WfyPoLEXXC
F4sLPpTWG5twSmuf+jwS6wibByZq4pVZdvcIhIhqTVZStaaCtQrUe+rlj4e65TJWx43yqurCv4RT
SBX7Dw6nyVU2UxmH/Q1TkDQMYirqletDqAZKYbnRP5MjH1XRhAki1sBLR6BDBPIlgFB1idxySV1p
MH9U3WJrMy92K61Si//9J8Y0WQ2GHOCMNpDqVLcQZQKwqMYxZDWKrCUwVwLUR/SlH1YkEIN/UUZG
I2ZopQUCQhAWA06L5RotWmJNqnD02Pe0qhHrhKgwAQkTYkDw/eSN8boQeL5LunGfc4xCe9qd0Ycy
BoMMsU1lYUOk49b7JGj80c2rv9dyVt0TTQ6AAIGmHWDyPYc1PEJWvi0BAurQvuCyrdmEboiBQNHd
uEsw3tPsc0/zvFectDzLf0i7dnIY/DNXF5lQZfcFnVRRaVoOwxQaKhpMWADIZNPo/XTMEFckTpcm
RUaeGltlbIuygY4DJzuqys8tGRfCxcliCHjT8axkjS8AH1iMkw9dj2ZRWfKoZ4Fxp2kVMYFbZLpT
0gscRC5+QTosppAdCmBbqBTxg0rKY/KFuLoquUrHiULI8SbhuKoHpbgY433l7wFvSVOdIwGhmr8Q
UVh0rxUOYA7afiG98SkuS60P40KWYMyF1/zPUK3WQtLKtMYH09jtnT4fD4ecxggsgTuaYNgVcN0A
LmAZKYZhlb/DAuCsEGESbCPyKOGcwWMJIGZAzNJbNFclQj5AEfj6X95Fbpo5cJSvYjXnbqlxg2jJ
L5CDKW4FSODcGEB1XTKp/EZ+2rWfaKZGFZWTvKCIqwOsoTHK+gdIwR7kwlNbSz4hVxEQPG4jZUQr
glh0WbJMgoNIzAAFka08C6YvKbi64hnJoxHHF98GonvMXgW65zt+AMc9FnLi03spNPHfdxQiKcRx
RmukdpS5EQzQTrHe4xDWdFvE7uTDVt2ERSJZupKsulCsmxvCgXT+l7lxgVOYkNgYoS6l4gmEFM4J
xsmlI2m1QI1UiSKCXYpwpKEFiqimiqIEmxp1Ab3a1O4Ctv6epbK/NC+oiZFhpGIan94FK2zml94W
5/q2oBO9xCNIg7owLa7Br+g31F0JoKIB5V5UC4UKCrq4DLXOhLjl+IigD+C/j94pzukysDKlizDd
oveIrtG1yYBWXswe9ubqIK59oSQscsZLGHVMuG2BPYgpWCNnRxU7PqwL7ULb7Jf7s/C2IPwO2jmK
O+6AMuF7Gdt3Ym961fYDJQ5BfhONgsgL2Ow08PRbAKW0rgZP/xswWYOiY2De5KtwZ6EeulzlgKRo
WbeJ5pSWuup/KqhCr9AGO0dj/yq6x5JzvHlGIvXbAzP3GjThPb2ZMd3jpvmAqOUVFoeaa87iemJM
ESwVFqXODBAQ4SNO3ue9/3iEN2hoHA08wz9hfvwvxoglcIF7YjWP48ttnV+CVwmNZAEJJikX9n3X
uYGXUGc9o+CBr0L4xjWvkjv88fnlAEtjI9F/c+Rx4rn892VEq5wTlmWnQxdEFwExtPNN6BYOELdm
ThXd3RLVC/YWmQuHkzhPmER5ACPgjWbZq4a3XjExXczbHv0vxu8VPto+ZpFEiNSDfbpjf5hDQa3i
FPmNS9PbojZgmcW4n/HEYS4blBi8PIMbzkhcyPpXXw97pvBdhy32iY6LGpzgZ3Lrlef6xkcC7W+o
ciB9Tf8xEo40GURc6Vlc0+Pk2Tp4R786P/bueLSV53cUT9XRY4MZFH8cmmh4DPcxeswzyKq30Gxt
gtv/xYIQIXb99y8wdllo4IKzxXTO5CVajQFmn1jWNe9/2+WO+220wQk+GBUWlfX9j8arlGQAATW4
E6a3bWlUVVpVhXjLDxs9zI4+jkle2Sc2A3zE1HQYhKSNyfvKKfYcADoGSv4hpZRN21N5jmAYSsvV
jzByZfqOFPeRcgOiVUKy5KSgHdqZGEOQuGe8YMMeiYcpz0qtsul12HLt49vVPnYq80dw7BgIeTe2
8SSBTP1FrVEe4NWMZ3vQB2nAwgm3GTac3rT9hL3ig6n2OYlIGYdBLp1Kt93H64K7A/liuw0lcA65
Au82UFegmT6B36BlLtKRf6t0nZVbr+3D7PrCImNb4DO/QE4p9o9hDe0oPKwfLxvLdoxwICid7axV
78Hcid5+AojBk/h4Y1+5f9jV4AwHRCQjmwLFXF/9wYxBDmuwMLDUgryYyHxZHLuGGcwGEID4gsYJ
IYcoYxkcUShrsWjA4lbpPQeAXx5b4xOG4JjiYOyGq1uCxbW+xnKSJPJXvo/FTd2GZssXBF17GvFM
+4aSzaXroS3Ae1gIlrQjMNrDGzH1islpozPmNABK+K0EQBxI45vWkL486dY+xq/0H4PyJGPiBEbM
YTZp9fANWX0CK8XHpFJqf4AzXbqh7Wq2RNmOSYS587ar30Jwduyyk8QSo/Ju5iLSl+nNJrBn3NN8
DyFXnYJAzPmX1XYGqop+B1PA4YYT0ISyAhT+nu87gGdeE4TsnWBrqgTemAWaBZAKCbEv3Si9YiQY
mI3s3Pjbjcop3Y/m0u2ggIs/RwbCqfpZeTwmlYZxdePjB7Xp9ZFjhdsVr6xMVUX5R3nRBsEoo1pn
tIKCtv6i/ynMaby20wtgWctk41B3TJxcfUrpG2Oa81C8JRH6gDeKiwcbc4SJ5uhsMrZsIaYvleQh
smpj2biFp7OPEQTk/E5y8/jY+u1uFNiBnQJfdM9PsPhuVy3gj0jCgclAx45CyVGgodDqsji6rja+
VGIRjKzVHrOJoGZ1K3MYXMyHdp7b0fNS8m80DAYC/wN4AGKxEgf/Nzy41h9RtDAJXsST4Iw47ihG
YMiTEzUPdljWspIaJMhTUDsbbjVzCgmUIsj6TsAHDHgmaYWeIPGTsGqgh3Ogxlo77JNqVDraK/rz
oPCyV+V0tcJOR5brGL6+waypn6zR+7dDgUuMvI0hIVH0JLOUZnrbfpw8bFKYtM/gu49X+LZC3o9d
H1JDDLvNUPra8bHa3+wPNKs1yHXtERRrze/uHX0tuKoYpri3RwrBruY+WZJt0Guu7zU64P1m8F3P
bsg7a8VEFKryiwzV0/qzPLBZBkfbRU2rjU6lc4+vO/u62NJy7OzsjfdP97pzuY55oRV5aWMUJUyZ
PSQtC7dSFucjCfAs+hhAEcZgSa5ZJbH59Gmt57rt1KPJhUT8HMM7ccGlK0l8sCDnraFbXpm4B4/o
l55za0d3tzrZsQ3vBTo9W4GMnvO3dUKZikkt9DmptMbFBwXxjhqE85C56R2icOJ7MUphRxNdejj8
wkFhF8EdnIEXwo7Bq0DfTssNeT/jbaF9OEgr8xHXHPhYl8UFxUcFT4GUVqzSnzdBcuXSiNQ7lSgb
016xhHZoAGi1sejapxPBb+rjteTBHoG8ncv6sq72Cr0KypUdXYvR+TTzv4oFInDoVsebIdwFa3H5
O2BLwGYHURe2IwbJEGwRHN7FBdq8Swh5gkU8QdzBiAlNgwQXD20yK9e+RcOG98qLjkuog1r0o4OJ
FQNmFnc1nx69b/Qlq+s8EB/n2wD3d3nMVqkjXpnU4YAfYGTTokxNaupAcU7Ccp2hj1OFvTZQI7YC
rBH4GVQ6T2ehgLAnoFy0DQ41G1dqN1iRPtaWu4PcaW7QkegCCSxDNcobhOR9sQDn3a2v9KnHsRzG
FX6s9ZUCm5sB7bf+F9xPiN9gsY1Sth/MRDTZ2QBOAxI1FWxeNS9Qbf0JpqBmaJ5lF7n/dvCcs77Q
YEyhR6HJHapBRige8kvG7DbLJT7YChPKPSJEATjdp5EPmmeav6r9g8I4OsVab/toKW5kHdkL4mGc
dvtNcj0m5antU5n1ARmd1Ec4OMOv/LW1aaLwCOC+8ZE3I+6TV/nP1BjQidGvdWRDAxgvqwmyJ4cG
+s53UzilKDxiaRW4eSoe1AjWIfGgVQ+KlPrLULYSgqmQgoDmUSAp8/EigkzHIgJdyGQfBIvRCAuH
t4WGjdk7gJ7zbdZ8cNAjhZJrRYvyX5XUh/8dfe1awX6tgHfZLoNcO7hecZ9A8UGzii6PJU7BYRxh
/uCMJBXvR8fi4WogHWS3TjfLF3mUlXaEiRFIuzNjXOlGCPp4YIHA0EDBpTRpk/6CV55Q1mPrfzSd
2ZLiWBJEvwgz9uVVu0AgIQQCXjBEKRE7yQ5f38fJGcvp6mkq2aR740Z4uHu8QADopesb+9w8kW5/
Cf5KIvAyJlERx0yjp1cpAlixptfim9AIXsX40cQIpSgCr7ATVtWwM8b7aOGlrT6+C2+r8Cr2pXsx
HnGBVv+FZv8dtEDSbOwv0qasKzyzuxxryBNqBgaxBoSnv8nTpLg3GXugScEI0gbNFx4cn20CHoIu
ymDTHtuznd9m4syv3fthBFqv6XyYLKEqu3qnMsctEWodvM2U+cw48MoT6EbN1i2PqKD3LgWCgcZu
KJ7lx4tXFfwv4xpTzg2smnC12adnMqB/5x5ny50Ul+A403Jn0WeEafa69YH7kdb96MZKOAQUk9ZV
M4qqPvPLvg5FrX1+e8uaBebQOsCFiHrK2wRHADpB6tQSTD9EUQHLBqxnw+KMvo3qtc/nFvapqIWA
mfi98D6uhs2t8PCiQPsMuTx16xmdL1yR1SKoIBahl5lfn5iTmasVVZc4VA4o/4Kw0cFXZk8BaHc+
Po026GRwtazN3USztMHUiBps+1PrUxBW5uoCvKPFxq7TfESvRo397b9Tr6YgTi/4ic4iYQKcz6Vp
l9hEuArdQcD4wRD1iC0IPc/nDEo/LGS6nv7viz6YWJaLDQ2DtfuhR3pWPdVOVpxrn2FpDqZLEgUy
wmABXJ0gIkxb80oXzJqfg/Ua1Omwo4Hhl5gZAKp+G3Y/duHdGc+rjvyHTfh0gpnd5QDAr92U34wc
VircCYZ9psEMWT18CpU9I+9n0vCRGY5KT2R57LNR2dPTZOaJc5L/g33iqMsbMHDB5J4GHJvMqlji
fZsfnEt3WXIPN7vkNljPh2T370TJXZ/WuNH+NbgGTL06sszlqolGTooSpqldcGhoOsuydYiITUeD
BV9Cx1rr2thbv1xarYEb0EQORFe9OrJU1ZgyVi3oFA1jGhuslJX81Sq0CSGKrE7TktokNHdGTLCZ
LdG6kCu6WHSkKFZwsjROeGDd6Dt0rNbs2luYFaKhh6dCf4tgC+WKqXmDz2yELYTqUv1T6V/DvT3+
wxjeVjDjDathxeUNWwPdPfjV+pjwvbwGC/c922Z8xCIFC2iylKrJlYRlO9lP9Mla4wpjFtsj5jsw
n2271FRMCno9WIPezVQ7zkJg8eWjJWPlabExm3gePC2IhZqPV6EC1jN1KzW64myMTygZJGw9mi1q
3lwzZFDXOJ8QjWgFAMc4Tgv/wrjtkqPv+pu20a0h++M7F+x5ySXIypDFMrQO/wtWRdWizH2N6+l2
eMsllsDWCMMMr5phdIxfOf4SXM5r74o7yGP2iQSqNZhzs8OimLhMnYRUjoqBQ/3Lhdj1O/QcyDwL
igVIzl+X4KODO/DBfvkNRyNzKVQ1pOzG0UM99lUdvgH1dX82mTwncLmYoZsyS8kVRxKAjIHuGJKz
4flllj0KdXpGZU8DNrCq59uQ5vf14V84GGFwv3X/sYhZWLpSGMEbDKXbDk4szy0zJ3V+rSDpeG7A
7LwZPqEbc1mxWT9jgAksVurOJca5GBfot3cxsb3oj9+jPbUDPkj9kr/NdRmxNOk9wAoKLJXK2l1n
jHJOKKnZMy7EQ8x9NaezMyhhgPmyKOF7aEl6PYQhoDRWn9FtR5giGTQkjxH04RHEgc7bLROcnkCN
ew+OM2y+gfFQG9FCOXi3CI4sdmGYk/LfOqtklY7EyNfE4SoWnXPQ4v+PNGz4CM6+3YOnDrwPCaRD
v76FB8ToniMKqnEzBEMenSunL8xQasmttcMi+jBvZHvqm/VcWPp6XGKcBc6SMTtA1GDdXrqECach
cyUYnsJVJMJU7GWljzYS62tZrtzA5kajoe6l7p8W3wXhzYkGYKmLv5kWtY4+ERA7Y27J2i3SnUm9
Ij4j5Q3A9afXIpY0zXv/yBDh0/wW3kYHVtDFRzACfgAOxzAkWqIUADI34GNdPNApxY8XHpUubWgC
Cg6UzJe4OqsO54x+TT8q6OD56U0+HnfjYNesMneqtRIZbDM54k9P6Wh3cKx/Qbxm0hWS4vVAj9PB
eXPx6bKWueod6jQcYEEBOIJhZNfNOUoWKe3OJ7bK6W0w2P7d1c+nA5pPhO+uBxDEeQ/2ETXfDVWc
rFBpIDkVaroYs/B+2b05RXA3Ss4WX5gLAJHGRbWCalxyXjUeZuNrz5ScC++tLtHFp7tGHS45ytGB
8svwYFxK+gU3TWdUZcBFVguixDXg7nHgY9vEKFjOU/Hw9fAuL0Kq0tGm+73orJCDV0VXxwdPOivU
d0PGd4fylWmNCr/slt0nF+vdBU+d1+ffbwmT7mbx1Y/BBW02NqI/+s4kK1wm1iiIzAQre+x7a0aP
B8Qx1LvAhv/XcBgwgCeBfabztvZqIDgNyvoqDibaN+qNaGR1iQ+Detafh8kW85Hw5kvXSx4teX7V
xu+jYmEX1XsDWNEYw0tXF+HvMkCsiRPVa8KE+r0JgFBX91VPR3GreEZLBR3gGjbg/Isq0WofAtn3
r+N9m0y+OFvoFGhMzDY5YAo14qlCEcmG0JgR4h8gRwsXCdD/jG5WyadhhTubjWyluJoUNy+84eA2
gSw8ahQ/JEPrOoSC991/z64z+AdvEPJa85vWIKqgm2wdUMFBcSaugookvIHUKmuu0a+x+TW2DfmH
wZIqn8T9BemvmLWbAdbQhBeErawKhvJPx8jIJVdNQx1ooe60dWgCyDbySk9xfn8ypOczqFAU2LUP
nwJp0eC58PDKO3YfjS6UMBB35LaM/Y5J5UQQOIAbbfgHMgZ0GuYsR/CN3uS8CLFEEUWhlj5g13ib
3QBiyxpHUnag+S75B/T3JHlnOMnnntI8qiN3jaMpfUP6JeL0nqTfwjuOE2fypruL4QmUBAufDfKv
DtfvkrYGWLHxGFCInkuqNVMBmsOpIblktbuUba4RDAbLuz8LDHBImOVVMyN45HkjJtf8srurMDsR
SGV8J+AEkWlBTcxIf83XprcCY48+ongRgD1QJKIthvlieRA/CcWaBciA9ROdJbok5xnW+6zqPxKg
grhYtaIKQ//uYv6rp2iFdyAfanMxW9DFpxiaEnPdQTBFltZ8cXEPVYlo9YoXI4xDzPZaf0Ny8sRt
5cvf5CLRDiIfRvdF8QALeO1HK/l1KhTyq7R4SGIRV2zo2qqiFo/1mFaj2ttilVLlcqVW+3QRtGy9
x0HgA2FDfaVYdTrVj29woFEh8+orveBKZBiuO9eG5sYhR87xO9b3o9jdGYnWIekOKJdQSrGooQP7
7ZluaZMq7ZFREmOVBHIwJgrze2qtqj9Kz9Q5wZcDy4FOCdMaCJBXoePHjy4GeGEsh2xuoeoyfLg1
1Vdotqb+0XcLYQFBKtVPZ2vmKADKAJCXTFR4aJY0iyGtASR6+lG7bM1JfcA+Pn6J8qROFAXtrVen
n8xN76kTrdqf9UEuD+8ONRfXKAeFzSj0oZjjcsI3lJIQeYFwIprChAgrFsfZe2WdK2JY403pDDWH
vcKrvSG7bqgScEE99tyYaIzfLC08lmFvBV5RZ9ho08qNvGTqf1CARSzEMTPOY0F6OfxYzGjym5f7
ec4WsHIgvnrkE2LO5BH8hX6dyCDYr6NtEsGSowWIzfoN1yUelcc6L4b8zoi5CUS1LwWPngBIzRUw
kPPkSCzN1BoVoRVUmh3En7Qd0ENrYauPqdsAk0A1/MYG1eY/Y/1LoD4bQsv9O/QUDwAwdZcj1pbl
t6NX2M5+QbbKeD10pqIa/FGyscgM8F8p4+IkKb7aIoyQ5L2bX+V0we4CWvmulm3IXKq1EcWcaOpX
ruiX/nUu5fYptRzoH1Q8KmqKjxcsIynpZiAk1EkqXKm6hWlEWtIICanzUYlyTbkyoAdcsQ08nq68
/oktnkK/D0IniPGR/gHDSp30Yf4kY/reQEIQQJGKkGmwSjkkgID2fFKuLY1INUgqhg8HfZXpQLsk
H9KMivMqyEHoUxMLFKJAVXgdkTN4Ghdg7b25TqfBxrv4c9obtFr0Zhk3BhLGofsBeARbgrH1gKIF
ivsl9/MJtHTomPdE1QIP6Ymun+nOtpwzR16Dg3gbzenofILfmDliyT48jnagl+pNi2GmbSAU709C
/icVYAfapIE8yB7U/E7t3b8Q5aIH2ZONQXqDrwgHKWazSN1D3bTG01KLOCLmqudaTESIwmWShblq
2WhlUJdQ769IotFcwTM4p1lCq5yIQX8KOR6xOis3CRqPtMSZywH7b51vxiLDV1ocBHAGsDFl+zbo
hLDV2cUtLfXW2b5twwuDtmZ7nA13PR7wnyz8Xnnd3VWdDZ/xZe6x7/TKkybzf2HbuUUGaLa1Wwyb
wleeFDW7wukZ0pa5kfR773Gio0INj18YPvNbYV4ONg1gkAXO1tqwysjYRu9EkKdsOBjMI9u4p4pz
QqzwDyD2egya5V4Hg8iT9SyJros75gX+O4cpdip1RlfekHtJE97/nd9zgCq3yu/pQFEX5ZPd+59f
u2ByOGfuNiVVeM7eMxRR5AodXF3MfY3rwo0o+WXgHHgebUfMF7SxAV66P0/VnD4eIicEADDxSIal
0rmxmVKCJcTqm8ERDvgTNdFsFSmNYRAiGsFf2W01AiEiWkKskZcQ2F3FiO3mFD3h8Ek6cdt2G9Dg
8WcG+EHKR7qzTZHyxIxwQ8rw8ADwQfSRo/bKtNABI26MJ4DhZZHcSMNzSeHFY6zWa5xkEN6c7Rvu
8drb5K22A81/QTAn9alUpM6KipHIPah1qhwXBCF0Jaur9Z7SRz8FosWDLPdryJnrhsveJqnOKQso
vUc7jKO+HI87fMCW256+afmenxi+5K9R1PJ2y+PNDestfG6JJbdx21t1x7AorGbwOBirCobX4j1B
g+dIlRJhMSPh2ZFgUcax8D/ZYQiL2HwwzswvTd/0w1Fk/mIm0vvtM3kUMtB1eOjy/6E2gp9zz6AB
cwPpyYOsc1x9hyHT9wG69GiNiQbzQfEuoaqyAx3HdBPArJEh5yvEZfmDtJPkhdSMSyj3ssGDLgcd
Df7gRsH9YKhrwtQlxsy+RncXs/KRuGCsr+9lzLnemxycm319K2i5vRh+ZOxHrTSJ2dPS0nP1MAwv
cHwLMPaLIJTiG45fuNX+B/aHjI0mh0s/QP+K8lSRecU62oBsGz6HI2eJxkjTRqY8uHwxAYyn5rQ3
Xr5yJEZ5bfHFqxH6v/EuQ4wB3UrJzoam7GiB2vg1rIZXsBAkbNB8C0zTi4Ml2Hty+WmHC+zMfgrw
lwdjoH7g7gMB+r8X68LkAjC0gmIVUMVlVpNbIt78FUjEyXDXxWiL7IMuAsAg/aDu8QdldnCkDxle
p+x5cEe2W2kiyLwRs74jAOf6PyzE2etHb+2Xxohu3JSLxJli0gk8MhHh7hAM7r/W7wqaIancOpBk
urS8z1BsGTB1Gc7L/RhUcQc7m204AeIgMEdojQvxHvFCz2+d6E5xR4nme6fTay7vsTzIqPE/X6Yi
RxEZAduKDLdHMHmk9Zni43ZhIa0hxWGFcYfDLSMmWM293fAcollZHrjT3JSr+R6Ln3Yi123C1rI0
gwP/hF7tZOmZjGsl07vmoAWcO0wRyi8gPMNy/h7r6BejCU+/AqhCtd0Zp/7nGIkxGa+9R+VecE5y
RqWVTL1Q/TAYLXn4JZr2C3fBkJwn8wbwm6TQYwzunzqdLIqzRU2l0gQ4+29K6dO60//AZ9yvmNvB
RSQje5O8MS3xUb2cgiNzGKFLjMSNU2JcZC1z7VeTCzxhEoUqDMbqjUfkOnk1eX3RwTtLNI4IZERS
kt0ouQQ8LNwNyGY33RY0jcJHJT5s4KTlqGrH66TivzExY2L0Bc8V546VKhaqGIa8wnc8ecC5vzA3
ZvPzRNHX/k6FoDDuhLslhheQCaqgchD2gnqbgd5NZoCXEWi7mLhSZzJ5utSrJdVBKWgOynHLf+I8
NeoeLECr44dphL9+o/uESn1l1uNjgjfzF3kFoTq7t7uFR2x4Hj+947hkYauDLS1t2W33ODwP296V
FAq0pl3Ged/0TtoGl3Fhg7GNcQTqrxlnW+SN2TUtMDHChbY6uIAjS4AOJB13oqcHt2aHYAYzMEZI
y7dX6GmJ/nQGLOfuwmPTxAcY2B9HKUzi8Uq3GxFzd05pu9F90AHIdtlvr3kxawmwZQ/G7L1bHjB2
G+bLEyQObvfPbfXGnR84HKTjFcGQfVblvxTXkjrP4zBFLHmeYkZTHX54k9ERC3A8a8JOBapstVsk
RVJFGwUBpFsd7vCI4zDBeoaR6Cdjs0QAcX1adSaPzO+0zfo1IMj5ZnI7Y6fb7j9x4isP4Au07Wbc
HGxdXI+29hpWtrOfA2eFO7ywuLKGzPqa8fpm/KthQT6RXw74Qp+eUsbgo38Yp+AeJ4fmhflzA6g2
70YnoPGKne8W27lGwjJKQXOSbR/gTj50ZygN4iZO57Sc40sGPYNGFIAcIdjp97223UL+HYOdNgf/
cFY9ds8uaLf1gwlfi1MC0ty+W01hPIiTvIhlRsXYIe879+iD4RRAcNaY/aYPdF9xgzY9MKtbbjsb
Km/iKy/VCa5eHSnGGIeCmn8HTeZDF26dI7zf4TuPj8DKjJyjZz7q+FhhA7c2WTxl4GI5SW9GMKka
qH0J3lRwnI13697DVwfBFSbDHSbwGpcagNcJnA/DoEGZwnf8mjF8qCUzBfP0Nps1FxUsnVsgnqr1
nhwG94qLSwz36Y47FmKlZ+9eCnYMmOPTXezDz4kbgXuW2fDqGKZsf/ZA6MwfRcg6oZmEyGfdttfQ
8xfWFWIi4AQKSsjHg+cpKEZrRiJuR4e5CrkN/TKIw22mve4zDrU3eMCDjWbWy73FP6VR35F6MEIo
NptA1Hl7BssQMUDN2/Ve/oLeskc2ZZyGVzPRwQXTAPHIdWt/Z/k+vBr+QsTCfDtiyPtaQ+1JVLfs
w6p9HG2gDmQAXkUk00jEYuw96EEavLfr3UYtDyrbDM8bSjUK7jCD5slZ4ZKD+WFGfaERKNjYmG09
RyXY2iuD2xvWwt0m9ck9PsUtlIu/bjjPAKKPVgNE8+RSrlHsPcGfD998X4fMYbjr8rEO41umspna
cRGQZIALQFniANgYT3quQBV8GVAPOd+oUPATWKiPIGw2zWRHrb+bX0ZkijQB6beB/AgNI0kDftZw
KfHaRPVn3zgh4DNz6BgmRl4Q1rx3H9oGhGzmVVJNZlWz7WYVnsu0MuCjTR9+C5dGG0QCIgacPV8m
BLZOxeR2hq8PI7jU9karYjUjhNxf8EYq+ISriVl1dIdJdPu3oXogmDNXk8iKVq7X6j3j9wBatuzE
TOa1PYLXt3il2mHK51JZiepicDigQcmypZYiraGq+6t5O9yUvS9twhzsElEIxys/JDhNgEfSO376
vB2z6L/SnjtEHC6GAKUW4ejrNZV1etQqoKGqAV+Akx/ngae3SsaS8SBPEnJE8fYGsEb5KHOph/+x
ihljuqI10CrMkenblgdlnYEEdUQJ+rdIcdDqVm0XCgIGADQr6JDjcAnNX9Re6sKgziHM1ebY4ywa
dFZnX7zzB46kddK+5DT5ytJC+W2KX1fHvwtKgX0jdD27VwjsLzruD2uzPEyaWB2/HKkP9xij7H2o
2F1FZXB2pnTB5WoPsc1a1ruV6Yc5dw1Ovw/+j0UkbPz9vR5nKEfivoMI83WiCn8t2KxMwfyCq3cL
ylwIqbelhnyyxlg6h6HcHtQzUaaRceFFXG67bZA3eWFhi0ECKjhBbA1Rd6D2zG8jWDvkVFZzSW3b
7E5DAA9RhyqpAnCy6+nKswaVwiiHlaFsjY+mS4rlU++MhkKPK7uFvLPUDXtZesuO0/LUwGGbeQeY
gOw9uA68tBKc+peZL/AsIwVmsYGUOxT5CCKP8vHKsj55MJI3mRLAkNbT+UIHDp0r741JAOCMqnAg
I6AxHT/fdts8A5HDtNshSty5p4ALDxBc38+uTKph8QL5MOOwrw8obrpGw+7Y9fe+/AuwrmrQfUAw
avEVuIT69dM40TPoKomk8EcmV/LHPHDM+GgOCg7VJgV1jmFWU+MHLp/iDzXlWtoJxuYslMnd6HMV
wScwVmKsG0Bejnm5wyJvwCUV0BfviXNSaVwyUCy4lXx+YarCZxhmyNZwaKcJr0EwC1L3NX9Q7WHm
xAQC3BeikhIc+YeAVFgM8jv7k2uLNaI8XyVNjvsHzkkkixKHSYVFpUHeKTG9bIIkBkkYDQg2QAtK
cljZRwh0LlSCwWVqJpCGqFept5C1KGfNoxIf/u+5vAfAkAoC1WboBiMB4kDWRagajhbNt7YBXNK7
qZyDvct4lGD1nDEQMxiMfjAm7dHDh7Qkae2sSXdYTHtK2hWAOtURsnHqbaBFSBpyX2E6OWoBQBUo
KxY1jtQeAsR4OmaqNvkBllM4jUClHo8HqEirzI65WqW5ms+Mx2BICKoo2tKoqowZrXGcUuD3NPDq
enVhfK5OaObUTmpy2UibKcVSyAwSEsPIRGsgWK4+QsyWioxVcaXErCAwVk+/GtaGO781PE8gsDh4
UU/l8bJDJynlY4SxMVcOqAj4+mCks4Emj3rjGXO0GERlX2cii8RaI9q6snfK/cCAR9/GUWtQ4WOW
nQ6G80dajLAMxMCKubDipZ1hSQLpQBkE24MTSZygu/S2F8TDw0D6MQmmONbCwmJbCl6S/oQTUCcP
sBxgmyTWNESkctKFnD1RdDYoudXFoHBkuTBuEEAZmLz9reAViIgZ+Iq42OalMbApH52drA3ZsCPR
25uGEUPmlpI6pozXlpFzGKe/u5jxaVjMmGBrXUbuYjQbbO0BRA1sZrSADzT/nm5Dwj8oKBZdEzr9
L7xVH/a4ofqI32Fo7SXFNg7mLFZguCj02XbIlliYlLqCDHglHndXwNFUXFxV6LukA1xdbBe4vTuf
+onjW5UehFInXsmwjHEcM+oltLAcetDwNBMOSCLeUEhKP6JNGwcpbXj36Nl0jceaj4REdcVUQg+X
Onom+Ah8lS1wOQkP2fyYwJ2mxwtlT/0LrkbFeLoCG4GQNuQZGw7hGJsMXKlANJBogA1Uhi4A7xNq
wNqsmYMR7AEYi+mKLaAm9uS0WmkmWAzA6RP9kih+YdD3NOcJzHlyO5B5HcmKyjD6EP4mZfiUvHsM
TkN09LgFbFR3BjOmZs7YPowD4qKJ+SBrQNsca9YzhMzl8mxAemFIoM4NbjOaHbzkuaGx8jV8/kNc
52g0YQwClGE44dl36NEAVfskEzGwvkDSGcAT7yQ5a8PE4Fvhi3SHdgZnxj+McYj3X1eJWy+/daNY
3ivYFxnoMui2c2bpyyBvjAWFn3z4m0WvAzUNFS5MlyYrQsGmA7BS6zf6LGXQJB4Z644RjqPoZUbY
AXB1v8gjkQR7IVR5VpukeGUjV+F1K13xBJncoslf1WAZRA3gNoWDFbtgC/7MNLc5qPe8LK1/fDOq
OIrT86CzhE7UCMDhhQmnWNQ3+ZRlJ2Djp7/BDMjWmFW6lPN+AMC3DbOpVBEcdgK/1kj68uhoDJZV
g8kyS8ZO8LyLR1BOkDLYib9i0Ah9MVkN7PqivH+gDfOVpXRS71ameewniD6sVJyZ+Ggfxo5FsY64
Hsknq00dK74DLwpdTdSjPXgDkSoJgpg1KIMgQhUYvK4QBzB7jN5pkbEX2EIXs8SbxS3+g3hwyzox
sLziUTNgyXtvjgjZPkA5Y9+B3PPR8jzCuGPPRVLAcUQk9YkN+HrAzVpzgEJ55OMq9/hwrHMx5PVa
8EXSgCvawF5Za2YW2JE+kmyToHcO5KMEnQ9mFQccXRGfz88RXkyvMJGZvCAyIkG+CXiNkBtt9UzP
B9uHturj6mGMmwyAenwpsjX1V8UmULwXFZhQHQAC3HASHiymNpGcg2n1hI53CFp96ao/bhNK7opD
RfMM9De8upaZgiBeX2gLJfg6j6FmFb0qBEnUz4yPAGEn6tW8+GtQ6JLOjzHockUTf8LveMVcmjY8
nGXb0fkWYE2wghlM83xKN+dA/5bLDfpYcXk/ePs2FljAwwtPMGTH0ZjGPauB9QbPlrjGYDrxqpkM
Y3JEczI/o23LwDsHl49ZXCIgCYaMmO32wjhTVmBARnKY4qucYbsq75F4EZzbSAFlRlvIW02HoAAs
bEEagtXFq2nwYp5LySecVXlV7CPfMYLvmCjuUOq6SRwTbuIYNrMZJxQ6PkkPxAc/bnBYM6yIo9wi
wh+wMWNtsJHWfQ7OFV8A4zTO5lmaxozlDr7OXtRdC6cduBwtEnqKXKeNwFv432orl82/0rk6ha96
WhmscBdLxJjbLLegiy0NZDFYJ51hrcvkPFz4iFgEV7o+HIc0MKVT1CUinJGvXg1A5tiNU3smvyC+
U7S69Ph9ncZNyCyqFUNnoi0tGxfMnB0frnb1bnBTtZfxirTpaYMcK3dCwJqwVxnl5Wt8dcvQxE0G
4OBgwsZUUmQzh5WXheVlDG42M6pTl9uqKEOoukGWrRBIq04boiKrzHgaBGqNimiRNsC54xUOYMln
g2XOOSJjI9brTAnQ06m5L4wNIIf3IZIGbrlmwTNoAhmWQxHKEe2PMAuk9SgRpPwFrtYK0wqcU+nv
YrNTcX/JKjcsmuKnboEDkzkwahMMWBaakOaHVX91g9svXWZO40ZRSyQHncxyVDriYUK3iSdixIGK
Tj2JG8mHHsMnwm0mdZ8ntZjVgK3qYI2xhZzoeE9MZdD6sWrZcbvvpruPqXtIYU99tjfzWIh+rIly
VJY4HB0JJ9TXRrTI5IoBSVcFCt0HlFtqGIvjUEVqr3tMP5GzkbxYZw/i6PiWbvLNXQ3Jr2saz1Kz
fOcS5/g+O6Y/Vp8kHHGOJdoAA0azlD8uJLyKgu77X8yGVzoDCy1V4a7wqu4E9QGzl4R8gzfQ5old
ewCLt1vgoX4xSPkIOkpp2S0ENFlT1Kwkjpg/QLYhiGpnmfgjkCzDMxMqwBFA1AqWox9vEMAO1qQD
GhfLFTQTFQDiWCgOs6W4rFKog5BRBhA9PrSSZjMcK7XslSppIm9nUIUJT5lBuCVKsDrk5VfFeolO
IoIs7owqA+qAvhLPmlqWYgLsU00i1ZAqYwOXDYDe+eU3yCgAC7bfA0Y6f51B4kL8FSEI1V1aSBrh
wcf+6/eoxyryyMv3Y7YxHwPyCi1YHSmrlK+hnaeSjY3FMaXsnOWHvZE9MMcjiLF4Y8/Qd5BWAz36
MZOPbJKoEdPuRiOz6rxsyOkNrMAg7uackIWp9zEgm7vsVcXyjNrv4UhWXUau4MdkTmSsZy+aPdhZ
gyWxfeOQ+2Emzz0TfxK7/uUSxxCkFjhlYp8orxTSJDINqOBa/DSh+fmmy0ASSN+7gkLkZPShepR2
jTLZcAcIHwYsgQcH57RtBAqU1KyheBFMHeVv7AFW0ig719bPaGdVJWW5EhC/8eiB6QPfgFBGxLft
wcjzJsPhgKgR8RgxMNbVopJ50kBoB3LXq5QZJwQ1iSfRJkr0QeV/i4NFQJOXHkPyjqCVO/JpPvfo
f6qfzioxV0R3aPM3O62PGLg7146WOxrujrTA//Jw/SmbOGWiwi/4im7k6og1oU27K9KcnkpJzhnW
8V/PX+UttxwrLjqIGwZRo3GnwS+qIog7A8e+eSjHU56TW9pib47t5fZgsTI4ADmGkWl/uZiU1zAP
BGO8IQGSv5OIs2bcVJtCAUeRUYz9M/mSAXcCo80ZE2rK8NtoPfeRb3yoyTi2B/SvAFYOLqUStqTr
t7vDPiTf7axrjqYPt6TruJMVU8GAVaQa7W5BNpEXKR8TQVGOLKQJ3WZUK4zXv98YSspcHwryWkIj
HpPEqqtey9mqE7Ysqg+T02Re4qtSRMgZ9ozyU0fF3WjQhjgxjYORFqAUvAQEk/D0U0aH28K0G0Nc
DX7ZDJ4YfyxcEQNJrLipj66SlZVMl/GXJaFRF01wo078mnWL/DjqDBUoVOs/Z6Ux6bS88rCm0UGM
YqG6OtAV6ja6aLbhpbyZd2fVp/i7gMszuxGVpf3rV521uRzvu9hcq6l1gKOyj7FQwGcQU24cixYB
iwgWko5NgEzELlCth0d4Y8ySh5JQmAnSGz6W8gntQNh/fAehNPSF86hKv2tDRtOEJJHS4oVjwhfc
8yeOTwwdFQ5BPmO4IAZy32ONfFM0zaADbxIJRMgKJSJVYclOHHpi+PoXLixfpxlz4adwDWGispbW
UimScHj4gE2bYY0qYTQ7kNaKfw7QzYhJoz79DdKmQXkHY5/J51JeicqjPfJrkbljtSQWCvUHexeG
979//7bmPxxTaKZwFKGAqTILtbpBHTFDaeJAT6gnpAk9QTZxtJoNlt2fYX3Qhv7eXb7YPFAeqkZr
b6G76KuFrEKW5NV9rgnL9UjpGIw4ip5gpRZ2+Ua5tRfodPOIAyh9lOg8DGhA+C/K4BuAHlskhhJD
q34A2hUmQUfYL4OSuSDt4TxD47rGNg2o88QjcqcQqBnigKvTAEIaaSavfYOqvF3erZWfAeFGYbx2
4xInEO67b6PQtUkRe6xNcpwWCA71gMN2/absqngHpJcNhnpuTc+cPS3m9wWm+WPbGAIqG0kRwSiH
0wFJuiz1CLZp8/V4Yf2OKxaVBimeIAI+6gkZM1NIplcwwQYgNmPdWURYfwV4E/grgDX6BeaRbJ97
GNYalES7QCN+yJvGdKT+MV8Ufr2xHQgt4F27DVtRUjbryfy0nPuR0Q6V8nDQaGLbblAftinttaWk
/dEQOU0n5rCPXJlPYg3l5LEiITlpCzGgn3UER8buSm9wJjtb8VjmoNBy+fYdFaVuAPjjog01iZ2g
WcqDYK1k5dnzxnmtiqv9D6ofNxb0wF786xCqOFQJAmd60mBBjFSIpckgDYl5BWlj9Gfd6Cw7S40j
WGBPJyN2KokKPt2hilE5Lwr0JDhmUK5YETtcLQRvtnCPPNg39BCdqdBWJa3ULmGtew1cGjdXHWN3
q8XxEPv9OWMObUavasvJjF8+JB90A2bKAZ3I4vS5bHeF+dc5uMhzBm2DkY2Q5L9Fz4qWG9Iw5PiQ
51RdiXvvxlkOyCecKXkYxjxDJGZHjASwaObQ5Ie7PAL1PS1pGF2XTzxhlPzLZDBJ4gDWxAJxElOh
SY+5sklVQGiLoznsK3kHYKtj+SnlZQuKf81dJzUXNhDKxXltVcbnsMPNW8e7+BFk624GWEy/dCR0
nKLWiLEQH33n205aoM5foJCzn3pNxiniOYDy80+IvpOi5pIy4hM0L/FDXggSLiwYbpteifgHsbbG
CUQQYNgh35s2ixmHWezjiADzmJgih0FGG7OB7vhfltgl4o6+AIpD5LZuFueCYIEbsagMT0sH9i8B
T33/sk1RdDO4w6pCwn7/aU7KbUQZ6sTQwiLenntxiBCdff42OYKF26lu5M7KUIZRfrBKXqKkw+EH
FOEy4y8D4ZgGb4sVk0QpCQkcGCdRbIiUG+PdGeXiK6q8WPk77kBA1KOWVTpOhSQuyqWH2PvhuW6E
nAr3X4CQhpoNtEnUO1r0Jd9pGOuJQlAW/1rSJSmkx9Cj2VoQxl8W/jsxK9MCHLhyV2RfLPo45nb0
GmlanS2LRZX4kd8yesOe7ojwNcGZgILfVgLcLrtj4GsRZjTFDl7GhWowL2re4tbUTVlq6Vg+c5j1
GtbImmJ2xWyrrX/vlryWMX84XLV58vByZLEq9IHIunXexl2i50bfQZcBJiPadRME5OVMs4xP2QZS
KTKEfGysIJ3hYbTCRhxXCsA9RXqIrw9wSJQrxInVwywmmqXBbdzZ+YZ4bPgyLPS5CVOLr8G9pQpv
QwEiZ2afcxaNb98oyuEAvq4MiDv5xsEQ241VDsCFKw9fj64EOl1gPApenytScRwpBCl5YnIGmkDO
fKoJO+yGB4OLuBxV5N1AiywThOPgPWG/6aojipFGHAkyAwciLuuhhctZcqVNp+T2anJNNGZ3DbDK
F4g3hh/FfuJGKkcj0Q2GphZxnYUXDGzUeMChFIJUVw/2WGCb3QX4hEl+viNI1I3WHNnk3YEOiPcQ
h18PN0XOMdqnYHYcq6SX4x2nBmxY2XxT1+3I7mLiKbg8Yu75eu+03mbRVg7UMbYt68zG759wLiO9
erPYXl3cobpllGXkGMyLSyg26VeQzu6J0cqcKj/c9Iv1i6GVJPx4VYnwhXs8G7bqwzTrmC00aODF
YJALT2fk1XpOBZFRaFvNkUTd3CPg7hYnz8lf2so8wtKYGakMLJec9DDdItU1D3uz+LkwNxwlYMG3
Bephfgm39mIeps+7cUF4/HRf8TpA2Xfs3Yw3xl0F4tbiTcJRwwed3oqD0/FAn0MOcr9TmivlEEFs
ZVjj1ChPP2Zp2HHPQDJN3rEBoMHBLSfNgvrljWpGhI/2sAUN6jqQDECtfry70lPTvFVMMEbIW514
Pa5j0wNLsGY8UZ+RXhL9VClJAfIkpYPlBV8woTO+oGlBtY2shwEI5DToWE/WMUUzu0gg/9f7tcIB
f6nKJ42IN0DVaiyAp8adQQda7YeuL29XejPr74E8FJk9qU7KDR/8jeroG48yOSblhkTtUFh4F8QF
bpXU7F812me8ctyinPLOuIGUgH8BAcqP/m68gYkOgw0q2Zo8tXsG9nVqnCP1drCxn+f4QcrD1D4d
m4vJupe97Ze15rz4HcBQ5lx+oNXZsG/Od3PTNgsWCcow5EiL/mFSfduNtntkWJ45D+GxIaXgDPif
0Ah5Ak7gjif15PDkkaD9zE+D7DcOSUIAE5zzCLhNa5yt0xozhv1GUQePXFMQ2DBy5Mo7ILRfYzck
tkEDD4aImo+SHNo/aMr5iDfD2+4z2HdKUDxoDKg6ToY/bfbR/jl5HYIlhX5OfyRqPrulDmf7ffVB
JtphPMKXGDmvcQAfKOMToHOCvxzuygzQi5v/VvUkrcIVPIT3u5GDQqZ+UuuRnHKqHaZwMyLqkZSr
XubIPpfMe96kkAeQ5GQn0Xwav2uUyeZp+EvDGt9cc/f0dnSbv0b6lFvUcr1ai98vRt+Hnzv7keXQ
ANsksJriqtbIGwBs4yT7qpkczhwHVIwPq64i8eDN30f7TS9QYyaa+XGLpYz1CcRPxFMGJ5cW4rDe
GnliCzYRLKbh5ORdLOg80wMR0y/X6OE5sAN6JW+K9o/eNw5Ccwva4t6ePDQ8VQGQdniskFeOGGxE
vHX6ODoi36NRnwjdxUJw4cNAvTvkf+eJAfp5PZpuMwRLNBzEcjDdfbpBbNN6CBFpQkezezY+dAoS
cIP0UANHLxNojdYPORX+mlGjj1TcPJ0AyVgK7zC9oXwl4YWFuJgOSsNTkOLGTfMGP1VQOCt4r+A7
LlMbFXFbhsy+XyN3NPKYKR00CWuy+i2s2kHJil1JkzZBIGvg1QD1IiHcH2s+xsd+BTYfsC25hn8c
+TDqSzr+OGR/ac5j4YywjCHQ+zMHFBR7QL8T6SV3dGMcCMeJaA6UCKPT0D+fcbhhp8YH8x1GCJDx
A01xt7jO1CSW8xqAVP07axqhW95RAIzy1oArqszMZBoJrSaOUGr9kBcRBg60AwGZQgwTA+RURi2r
cbY1MEAGVffX7YA8TKhC+PLJOt576ATAyn9NzEOJlMcRQvM4oMtiFg25+4XzxEDCFRP4WnhjNawa
3qn93/yvJ1dQwxMOQQOEiFxmqH4UCggJi7dZKzm3q42qElHksNha//p4ZWCIbE1rFUbcadrdAILE
NiSv44arDcR1PI6SJscvLBoxNSqrrV91q8NKzVpP8IQ6TWDvE8F/YAmyyCphm4I5eLsThmf+R9N5
bSlvJVH4iVgLIQHiVjkQhMjcsMggAQoEIZ7eX/U/47Y99ribBknnnKpdO7jeYLDGM9K4HwHvxVHh
Cr6Lj2tu+k7zYi7XUz7p8fhsm8kOw1ltwmn2OxHYc7cXHIlUbt3ZcfNwovpQXigkGANiXglHt6fY
wOZXo/mPm5LSCOzuXjnhubhiRo6x8G3VnLeY3ccVhDauwBM2ixDltKAJDxMz++ByXbPKCgtWKVUM
dqZR5Y4GTRiHB1h7t8LAGmn+Rr65LOZLQhulFGmM4F8BgzQyy1dhrXNlaLHec/xJUqZbzFmsCH8A
Y9hxhgbrj30MyI8roDZMQtQN69Ef7HoOD8LxvVqoLm0q2x+7vA1jpJzUUuVTSMnONlr/qWdb4yWN
EMZfJJ7yCLMBAbNJ9ApCAI4SHjxRlmCqEMq3D7D1PhSLA29ZMH/fr4HLDB4VfiHDZ6p8RiXZII4b
4FtUg2zLJvvj3UPKChwCEDYfpeGuE+guCceU5HyJd0/ih92LcC/bWkQmEVhSMzeTHrffWGs3Y0S5
BvTBM99it++8Bo2qL4URnO5FH6sc5go5d74x6KtdjDIX+ksEIZjmNCfgKEfZe3dS9RGJuiPO3Eoi
1MZU2tXpt5djYselpcjOvZKL23Qyn+oLLSXt847iwo05YDGNekXrwTle6oNnbYY8qQ6kLO7Zz8Fd
jWt0pyKThYNAJ2WzwcCP1pfnEIKUI7gmZ3GM+T0pqx76sCO6DojPUNhMmIjcRRLNgZcVlj/lxYrx
StfT8FsLi9osrVsfGIlyfEQs15Q63qrGA/L9ptBgNvhKCZhZ0xwsGBKUmDsCRk7ZyXo/i3nndRaf
11OGsTx0BJjSsvYMVtJcjVJj3sXgz5I6n6IbfenRrwo2NWo7c//HT9nzjhFBgDLhZ9S4Q4bFNU8m
msi/2T9zxURC73TMKmYMMVzTYA6ApFl1iEMwYx1xHlO9rVXss8xRTtv0oeW48Eji/Zscsqt5OYBW
yxYyvwHZnOAzlkbISmo4mbdBkUlA5s0POa8OrTNWvL6Kh/5yeUchXE7XPYGF5NMmCnU9DyLyLiif
AVm+WMk1sPPixZYZUbMHwg7habXJ73WWqjPwFS++PXw9oTL7AuOLaSwnaI4k6+ETAl5a8+qO7Jtz
8XY3l4OG98LAIUZpztx2BDvQHbw0kx6lhHGuvqxDWPNEQwCsbYW03sk8s5txzVJPzMcyuRpzUmWF
qj5HWAejReRAZ2K1rd+DzoKdHoLrLRQepT/6sawY/7VNqDrqWAlct7MSyT81EBAUN4YzGkX5B32i
7+yS1WBdnuHtqw5MORis/lyjd+JReXLQUoiEDar042+YLZXahI8LitWkUUgWsiAQMKzZNoDESv5W
zMVVYr3zUfMIp0GkTjSgvd37X20hJBLyUzhzYIP+7TekmbaCgYPh8B7+yF7a4gsTGXqIIwiIHBkQ
0rKfPZj/JpUZcvHkor677JXhfbh+PK1122NGQRfDgcx+MXJG9FhhjqNGjezQY3eEx00LLtWdEu6T
Begv/lgNd2uSEnq2vAv2Wwt8BgofigFNg1Fdh8CZzyVb0XSnWrw6Dgo04VOx+/0Hda2tz8v9LLmJ
LWwR2R4NF2Iwnxf/0T40opu1iGJIeYNkSkpDd1Yg+TFwEfv7Vmf5wB7SdHYyehR5eBNZCTYwb0qd
NlgOE2V6/jajNVzqQp+lDQOY3/ywRtMvAWSkbLxXkYi+9i7NCLgZvv1R88A4XexM4HQpaFdvqxFm
DPFfMCR2Mm9r4dbREaf/WWlih3G4704ES5NfGNjiTjUclibc79RJDIggPbeicxM0A6kTvwI9S+Ah
dPBmz1GgL3Nj9SgwxeRNK2MmPJ1pTEWd2pR0nb7dV0xy0QKCU22RK0wyJ7D1JYGt4oBytm6z59M8
TZr86xD/DnX+Z/Lxtd16RCgHAMSqn5/sIbcH23iI6KGWEgWPZWwwrjyWw+1mWt7VecwKXsa7rV/u
awZ/GxK9Wxuzz5hcBM1sP1y9mN5wGW2XsIBqHq2VdGvC46MuZkC0cSK66YcRmBd7MsbEe/zAoOQU
FM6wgmKTAXD4Oigrvkx3ulqsVhki3Bgd6Yr4kCyf/bplqGIaAumOZM/9eS2CsZmYIcnvqUUjz9Ds
adn2xqg0037N6V/3i7btxxc2OJhRPFyYy5GxR97TAtYHVdfVtFvL4sIh1CIKPOoq/ndLAdsjW9A6
Y9n9g/5xEfj6vrT75myWOrOWkcc9V6sX2W/RdZvfcPU5wfprM7EAQ2FTByGrlgKXobpywQvKeeHb
wUzbgURvIR5ICDlG9QvduMR/U7OulTlDnitlQw8OzAwLC1i4ZZimPDG6N7OLj7G6FCbuLHZAYEkx
snkmFsUZrNdWTwA0F0pd9wFSypJyOaCu2AXCdtjCAPSCksftTEu0V5XgDUUbY0mz1EjLLL6OuErL
uBTagQ/v3qePxZuX57iLH6ptZow3rxHMrQCVluvhVBJwA4I8aHlnyR74WhcwYowazN74Nn8vAULa
N6u+QXyAtFh7fbSCWmE19REEhdcj+kCHhHp4tlsdTK7UO2rO/oe+E8v72lBg9ySEwvvNFrMofaiu
i309elz9LiroUZtU4y+BFiAM77PVLLwXsaHQRF5mEwVqGaSF/2sG/NmdaR37kQTPr6NitsvIEZr1
2aIBTCH1PaO04aLLRHZ2C5Wv/R3X+AHB377Z/IYceEyxMEXWMJZ4Om+HG9XADpcncVkvmZPepxfv
N6hDZcy77c1YsO31GwtVQP/5ZpTz15fvhdqCL+j0qZrPJewjPmGxL3DqNwro/5ZqV/0Gy6h0cwIJ
kAd1OPwgEYB8Yl40aC5ub8IIR8r4DAr1wyr6i+sgNAoe7NvwcxKT5dR/zNuBuAqLnugaNVweETYW
fjd8jaFwimSW1gybMJOaGNM1vUvQRA7VI8O+7evxdYQhkPf0zhaFG3ZAHe/jvlx8bGfXSeXluPU0
PXo3B0eqQWp9oArgtvL3ldgz3isDBCZPYr0NBYnRNHTO/iVO8EqS1FVGs9RFfcVNtm0383tYD0uC
Rf7PGCjqRreZfiak+kaVyN5mNGjtEJhOco70GXsOUdISFo0Aftxxm8FmoI3ZGfsUQDeTvlMG4SiE
Z48B1vjue/RybzbmxJOHex7RZ5jErBNY38N8SJRUG3PLdZTIWFUyu5zm/jzFEFkS/EBIZUYJJAai
zWJ2dCaMeGTDOioZgDHxhn10UOFzA3fxV9vS7Y39GIip0i3IHHyRD0/I4R0jwfDqg1GXvldro6Tn
X7bFEBshpaoRLPOEq/u1F9KXAptDM1QQbyPhHuAwueYpC4hTZA+aSO5JU4FiwKiIVfrGvqu0F19i
ErF5Hj/3QGkl4jIfaTRlxZdryMgbEpwLqDgD+NqQ4PgbvlcliP2HRQjHy5RToDbMBeW48CqpEUZA
ueLaKDRu2QwldvEMxolzpDpITkgBeeDzNoX1itNnnmdhk7Av5IKvG73/Z94bM53FwYkAEjuddpab
GzygPsbbOHe1DRpkqv58RxnOMS7AXOuoeEbc9DFtcwlDDbbbm3d9mMPnFK14f7jdfsa4TiCn66VD
TFNQX6EaC3Hvvp2ocqh9m1huG2+xuHIex9ojwJwTiRuUBLOisIafDk853AG7GDKIYo62ogpiAHOZ
qK+/Ov+oclbi2OICr7Zr6g8WAWQaMcvgO66MAJmtl7yqUaFgqbYsSoTTqP2h72f2rmCs9OkrTvtt
AjwuO7ODEuWDi13B88APN3ERZNEnNoDICrz2JhIXj+3rszC7y04gxRj67ODbF0dSLFVqkY0EosgQ
VYsGKjquGdMoKDrby8YoA8RYquhebaUHSqN1zQzZBcqSgTJB6hdUY21QkAb/da6nzppfiPdR0O2L
kuTlKKMLuwyPrjE/zDFB4kvswyrWk8aIkpCiv2GquF9hhmQ1kQQ2qNrmUiKJYZl8Cb4quVdSaMpU
Nt22gnQr/1Za3z1BueINSUmIMpAeFCCWGp3iXRaI/GgLLDdgrOzKpJtC3En6rXFxqhF01uajLx+2
M+a4jrsALYef3wG+7Jg5fQj6nDiPfv3bAdsessqYplK63mjHEox51n8Xj3lRz6EBxIALKJX+QcT0
0OeE/CSyJpEpHEH6OJYoasWVgaqdhpjRO3k1C9fBj0PuqyiLqsHNmu7wFxVdytuVrytcIP5C2/2/
H2RoWPrJNJmWfa7IPN0qyxfikYspQ94XACsmbUiYGEB8J2dGRA6v9496tVkhIb/POFrJ7+bb0vj8
sOjddywJWF40gy0NbAc7az4mViwQLESCVAwvq08/R5SUOw3wTaNvGxQtVJfMD8TMhwZKXDiEbtBj
AQsn93aBRcPcgbSnHL8x3FKO349bx3L3hM1CTgwuO20aPxiwzudw5feCQgYSFi14wRmFoUPZILAs
o0s3tcuRFN8yl6/gdgizY/0DSAQXEU/xnyNaLNpQnEiQmOGeJRZt0mfyunPIQmyQeOOJiXTqcPSQ
OqBCJZCzguRe9tcmoDJyTlSYmyHyWKyme37tcSTxJZtrLr51lMcXzOQarPpqwd7Ozt4h5VPMyAsb
3MvS3FZwHaZbjUUns200CHSGEOAxp4FPQX9O0ijmMtksmxE3skomQIr/vEWQOhU2orWFZqMPCqq4
3Rfjlmv45vLzYIIUsHSpO8zeKJtXp/O2PdHc1HjtVRTLoTzny4FYqU9/0PPyp4nqeyh5kj37RVe3
Y2v+/OUEqLgdsFv/4jNhA+BObVMpzYzZAXqpt4fLg2zlkFva7MS1ylRHkgQ2/RZpuUAm/D+ikfm2
A0jItCUETlUPM+vaCSZFCxLTM/Qr2rRIbBSMMOOv7vtlURJf3S/eSzA/9SmZewXP8CuCw5IjhF5g
zGNR074rhssWPwbfGop3Gd52RMGwHz3MJ0Mm5iabEDeC9ln+bFY48uA8wf8qDz6wyswNtdzwRZ37
lzHfAyO0QTuF9PcFS2DjiVUuAAbLYDFAtsL6Jq8RF+fXQmtgb7Whg2OMAMWeJNkH+OTd7oE84VCm
u9zQxkRUdcgtxYfbhVeXzOkQEUFpwYPlJE/ytNHlyVWYqSsWoc1nD2KlIEN021giUwkJRQDLIsQl
ICEoEGonnSZDhhB9obhrpFph0MQon+UEd9GN/HQWHyGj7kGhYpGLQtLdR9jDSjwXwoTWZB9Fx3IH
g8LFREVUTFTSMijLYd9CP/vjwkFP8X2ib4aysqZqn9Ek+DIAFk9TEC4B6q2lM5gCG/xx0EzUG8xl
yQrI4B0qw6bv0hpsRs3lCoQdE57NiL6JHojWsDdTB4hKmGBhoPRd8Jwz9CpmVxsceVdOSoK8RXQD
bR7+Ey04GgvoGZQmtkoyn7JrL95rYV3ANGNXWAsGTKmE4dyARd2U8fM/hYUvbHr+8FHe+Ww+nJ8E
80BcTmGxiKMNUKu9fpqAxHOkx+wTAiimwshwpnjxa8iCvmwXg/VORGlCnxOhwu9EAQF9YEFy3gxy
zlNMgB17sWD0gIeQKOJUoDuswEk6uH+Nqm0BZeA9yM6H7x5cX9KKGWByAzdQvKAnoLOeyTYFsMH1
dRRmGpepAojXtGWL/6dDhEODWfRRWLmM0syMWppO7QkxWxyu+335oHyvYFE+cYf4pi5Ip124H0pv
8JtjJLzIwVoLPnxsoG8BmadgC0CQgurTVBNKyutVEXRY5Fg641Mp1u3AnLy9inw2U7xm7X4f4G8f
I1OBqWzFIK9suOCuHWZm0C0rGMp9u2kJMSuCsNKqKNAYd0HJhjh+9R8yq+VFFIi0HU4F3cA52Vwh
IxJDqWnM+pYHD53uCA76gLsVwxRns8ZIipk5tE4UO36kuCh+hHsKP1gQH5FUSoHSdX4vZJmwKUbg
OSonB9MhH/cSud5vJ4Kty1Xj7oFz8ffhFpsBWkSsYkrwg6a1YRH0F8KIknGLHLrQQ/9kX14h0yfd
Yo0YrvFnVgYBR5402L1D3QL1jp8VSgIb8RXyLBgfcMbpt82xbur2eOKJ0G4RNearbUInXU3F5rcz
el6ZVWlQc4TGzrARilp+EmoT3rcDyMkKAAJv9wkVcQU1fauKhIeGqaf9dSxd63AaewHG9IZqf4b0
3DWarMqyO4zGxU02Nyqgq8z/nVRzluBhcJqMvYPneRPz5s02/GBww12iNL0Jb7RryasR02XasIcb
HNLKkAsGMn1SXcgVqw2xwIs+uqxfXK0QzOwXEGxh+X+4k93xGSQMJ0geR5e1pkJ7WCTIHClszKNw
FXhycCDZiuLkT1gocq2zeQN0m9MHyuPGKesEJlgN7saet4HifTKDpkab3jgNW2JgHFyX2x/Ehj5v
X7JfOovb+GJUo7O5eraMMtrpRz0lmexh1cPvVNnAy5g+3RofNuNRku672zE5CDUYWqQX4IcFGD0h
owNFQoz1uzyF4snXc6A2LVNuy3yN22eHKrdByrchqSGZXeLEMLwvDm94FveFbmNBG86XsCCLv5Q2
WKcUlSkF7KkDSYifoDrFgYaD+ONINUsh8h5C4nQzpDTsmAmUJX4rasQ25ZJouUv/GjNjcHGOZaHy
tqQZERqx0Of2pXfGQsmWQ4+Kna0JoNL2YQv7uRBZzm4PAx+hSAC6Cj+ZYAihMnKKifJDcBIp59kA
dyMMOrG9/FP/sab/UcVF/Ml2bVLt2OwrMnilEjD61D62EYkqhbEu0VIvmMwsBmDKqbMbMHoXSS6S
Hv7YTJDk2K6IRJGz0bXliwQODb6EOzIoWsKvFAWM8Enl+cBgzwPp1/1ORXDAZ5HhcsmT4lwKquJk
wpdza5gFQmta6BHpiy27vaiPUuQxHdRmov9uIXPumNdQsRgLxBgDetiCOtW89BF3uulQlCZIz6WC
D7RxHWzWDxouHEISH0qBPri9cWpltsg2gjfRy+nYHfsEodrBVgWtgZMEWA1Dk+IGMXvBMwu6F9RA
+kPI19CxqWVZtjTLRDE7l65VQ79es8At1YUw+Tj9Anggi4IFLtRMldjKav+vfYdvhzD2zTcKz6vL
1YVlhJUcbBtOFIoySBZyHO5h13KKXtj/H0RZcQ4EiFMCUKkc0E3nicaQWohi3ICYcU/EpissEUjk
8fmIqoC7I/Utz8qIgvdv/umL+b1IT21YB6i5eD05ITkYmFaIuikFtodxt4h5nJ5OY5acSKH22Zbm
l2HlbODBtO0FbK2+cHr56X/xFH+W3xlzdQEsSjtjlztxaSC7qrTZ55YEdkl659nfR0yUtYgdgvnI
HVqzNNssRMY5JiVMtIhAPODPxHv2cFQ5gFmMsbklWxhDs7MZ/Fn7dSgshJru5tTUdMkLnl8qJ4dO
SWhnnOC+fxR2nMiTNRYHtGqHA4S6QAZ0U/+BHJXmPuTJXyEYCAS7ngB2zuxLLETULkQN2b5wr5fT
W/B7vmy2NSHp8UbZ3zgwwKIHxeCDG4stbqBC3hLmajrH2CXE8GrpMJ52eDMxZH7UaaKn7nL2opaK
M+hU5nHxJeIiOkLhcc+QVxDbSk3f3DoS+luzn5/xKNuEsuVzjEgeGuiks4XhJQfKiiNDcK3LacH5
Jlir+B1CZHhabWCLoW2OT4eDZw45X1BG9Nk1OY37e97+P70DtGZYX0dt+hvm4EVAyLKCtZdcU5zV
qBqJeAWRgWEsxxkFCc+l6GEoiihKlmTYWe0xQJ5Qy3gmUNOBZ4sqNMJ3xiMLfqVIkqOvEkUToVwB
VfA5Jixl97chiRGFNGrh0xa4ikmpwyDxaDBq/Y0jVyQhVMERsj5ZLTZ7FGB8yVNgs4rMb/xUeS+t
CVIFEp8mybw1kje3j+gUcNgkONcmlc5XsYsmhxV2LXSR3GbpsOVhbKYOFi6g+sI1xwSrrmx0ZC7A
NMViaodz3ZyH1vI8HDiOIepCzredeJDIMtEPxx8PkGaJoz0M+r699SYeGDLevaBkV4ogeDZcSu4G
NxsKOMWwwePzT9clavuvfXVwCqKUi1D5GVTObx/M8jplxtyH18tmK7oyCZ9wLru2zb4OC4yXcEWV
CYRmvtsmNUh7qB/0Tj91y93Gam/QZby8fEEbdXiFKuTQl4cAFsfUFg3cn0Z9eqPxFbGQvGKy6KEG
5lqc+5EsohZhA/0vNmV3TADELA+W9v7BtEAunuI2R3gg8qGoM/ftQdlG2kWsOQk0IS3Wyyp7oX61
QZjJh2x58FSumHxG+65N9/hCywrHDu1C/0pfVvXFvQDDHT5kBCRICr2KhMY9Q8F532PxrG2Y/MfH
e5gvoKc1iklDG9DX3aDYEEZ3jdQ3zeaHUKplW1/B1S+wC0paW/Xh3W5LhislKVjF+qM7v8+8fBBa
JPLxOn4oJqNw72xgs4ZydKArzgVOBvsmPkoRc/jA8ZXLKp5uUKscy9sAQ70LXQr8GzCHtqtrOBCi
rABAS6K7cjY7mlUr4Yb56Gt4P0tPW7wsxkF7vd2P8InsM45Y0e7fPEC/3s/+oB2SMYS2fKBlBoKs
lpR658NM62PglXvPji9Ibgb8ayagy+TbPaEddfGVxQ4fO6/r6KXb7Fevdf419cYU26GvX8NoNCbX
F+sjZ3Y+a0LKolXBRP8Op3VSG98jeHV+nCi0J8YXIcXHOY9gAz5x/KroRK5hq+u8GlhDqW8vzawz
uG//mVnjOf/6NCvj+ePlNuwr8bnlXI8Ns9U23wz78QPX3Mb2kk/QttUJ8jnUK/ePx43KtOEjEymc
qX/wOOTytmEr5kIi3DTEYehC0qsG3Q/uxZsDDoohBUXC5lITReckcwqO6QiYRGxifpjIdFwARoCT
US/s7QiwyxOs0C8mnHvrCWD+si8Xl4OY8Xl1MZfpcI2GAaobntKES/V4pvT+8+1FZJZQmt77yXaR
svOsP/ewPZCjbHu36tJNCI5LkY4CxmOBZWVNY1w1jVPVc0pXhYlwYU7BLbkYJ5I1sMhiRGpC8Hmy
RBjfJWjUMJVnia9yFk4+P7/NW4uCx4NZ+GJEH3emDM1uVrfRf1Xs3/avOeCo66BJSOW8h63amO8h
P+vXUGycQVwuCx1c6jNJ+KywO4jN9VJaFoaIaDZBmGwN2oHZ7yjs+8XTSzfGMCE1LWYYKxOMBnOF
jdkC3AgnUj+zWJzNcpUM+5BYLpWVkiRsfviFB2hT3AacR6FedJ9UO2XYJKOWTYVKtqRDYDhV3ICj
GVAhqWYXdRg6pnS8oz0gRHvcGORcQ9RornaN202/lNAf9zWv+s3+meecQ4sD7zs+Hrtdg5AvEQRd
tui8S4uqiFkcItjSi/HS2li1Pqx512Snpbr5ru03zHEbhiEs4+f+SjINPzq9z8un/aZWZ0I3aONS
B6z7HX5oq9+n7HTlFbHNgtXhs4cc2lGxMQ9qx+6qdipysa5/3xAjosXdg0SzadTfhUWQAyXbnxv9
tQ1Ag10bUK/afw4Hd7zkf69AETOe7gT2GMj6IQWawkMuCx/3ESSjBg1K4t03Ntpn7GFLrzL/AjyK
3H0A09uNaXF13p4eN6YMe/qF9zzDZlMnZW9w/o6gStbmIPG7o+W3tLq4ZSrT3XNYz3mu6Yv4AvP4
SYjE7Dn7YS8qsh2157XJbpQiRIXx3X8KUsJHWEPKB5xaw3AglvE96OpGNXvf7IfoyOrhmWkMPU/z
1AoIz/1nVWje5+BxG7s7+TlMBHrkMD51k2V363fG71OPtYVUCIeIbpjkIwVuZNdKnwbEP266Zlcn
fTBP4FWF/FoRfYhJ0rfJ9eue+116CSDsxKlbtBm3UXr2K91+C32wgfKS+/TbZ+mczRaHzrOoB5PJ
ubKL2ZknDLP8gPFIh/Vc5H3EzLmFa9mP+rXyFSAwNiW0+pjDQkR+Hr/IDjVxUuVHk8kNb/9ZhudR
WdgKtRTHKokOUHdnyk7gdzoQMJ/2iP8F6G452LoyX7lwSmR6P7He9JMLBSGqPv4JO7GqPEIOm3Ex
6/4sNfOeFZFSecV3z3gnifMuZiWsK94aBiU76I3Qn5s4EdqKxzZXp8ONNmnCcOG3ko/KhnMf/1m1
9r7znAXI5zjbr8Iue06dRormYap57vXralBm/uuxrJg9tElZ++YenW6NxAuDTBJNdCYB77P5ZWt6
Y2VV4ODn8X7Am5hmvQcd8dFpM7YCwEyBOmaMXc4m5OxWar9aoKLDpm4zhOK3odz8aR4f+yn3pokJ
FQopqIZ21ray9XX8xkGodn949XawC9SNrz7Gr4p+Lw8wv0sYbeRQwq2Uwl18Izri45Hi0Ys9HidM
Zj+pFaBd4fjTdADZ54ylONhOIOZy6in57Al3JPzAksqdDaZfG2uioGVj8GVVGVQPt3xb10lCL44u
oWVfxjlnBPsWWbbPMP1EpW4/LoDyGQ8cwDsMYdiRtcs/q9rwPEkw4X4zRq4exnlP5D1vpSYl6KVH
N2bqbyYATw2jxavOlPhbwEPpiZJ4c46+P7cgTpFwpIZ1b1ip9QDQGCc2R/M7XZ3pJl9mSs4M+wUx
EUHNnJWj/Hd8zSpOYYv3afYS98vF5L4PU+bkZ7N0M1ZlHpDSg6AJr8SwxQVNjWHbHGY/p5gyy7fU
OYdtxwYb2eovX4XV9rBypiBmzivi6dsyuyDMi9u6lXnM4u/ErolzI2SDxZ14ZXYe982u//B7kdh6
YlPPhmk8o0fTfPv3q6Uhr3xGs5ereSXHsoqMvvY42h6mORsO8ThYCFAcyXpijkVG4nXNUPdj+876
93aR0XymozuLo3P2cJhIaSSE6MjU9QZYCtUe9BBp0zVskrUcSYBDHBMacdz47a5BoikyBSAP5kER
bWPlLBjPisYuKwe/0/cEiHi6dEiN5yX7CQfmlozhnBy1/qJV2iriprb7wSFDHKHqD6nI4+D2A+pr
m78B5dILhKl0e20z//jj66gKlcLcLC+wqHvmTDfyLRTpn5tTYZch/XNXyPhMA16KjRskkIukfjHF
Fh0pgtPX1YmZVrlK/AZCr1ioDLddCJC3iexioUwE8IaEzCsbMxsPa0LB2wgLAAHPpWn0NbtgwOel
8T2+0UFCrYSGen7YHC/ESzDbY7TgravtHQEgrALnwuRFt7K4zWCaQb2tljRNajFQSu9bD6+3ydJq
4OWHgK2NToqhYCPq0DgPwQBQnU2hA4oMEtVK4Td4wD8WPUosmDVO+/GIVy2JwPmQfOIxIPwNm3c0
rm0n9UCOaFMp0819b/2yv6VBVSOYxYPkIFr2+EzI+j+fCJ4+XCbp/YDTEEr6310MeRidjg6hi38o
2bVf1vGC26OQC+9JCBtY1ClRizv5RwwADW7cfSULUldb6YfU/FDhMNShmy1hKNhQ9rUG2CMiVAyW
+G/wC8MC0hLPZJNTglKP3Q2g5p5a6uIG6R/u/rHS+wQL4r1vjKY/6liuiQsTM3PihAKVRgcztofm
X0bljtOQzQAJ4A9i2s8Ci8nDCEoRq8wMBNCFeoeRhlGsQd7JL9nwoPDwxpuKPe5FdYiucfZiZuVo
253eIYXO3LStDVRI1WDW0TrSyykeCEVMmTFVLqBeplPgsGx+Rl8qYdA+JssKjqIgTuyfE5ofzjHa
Dpnzl2+7t0E5UJOkBkWWFEU+8VicRN9us2Bm8yRAa4bWSCZ8/m697r1NXCypfeeUAMtl7ZKUln6c
XnTCJvZgvYO7QfYRNn4iLO8uuEL8KLs9H3fCbyS9c8UVAc0nKCb6MTo46n7GL91VIjdluu8i6XKX
P8LJjeUVpjKiff7TqItHJ/LKcDdIInmkCtSElXkSJ+42b9GY0NpM3hiAGi02nv6X/cb4XLx6kQDo
OdcOpsMA17fjmCY+TjAbuFpZCFfzuugdbi57KN6349dAAyJkk7hAjDcudmdH4YWrLXvJIESEjRSA
egZaxBu/PAj7XpfZSRl09aBm8zI4N7Hx+doaYwrjTTk/fkUN+AJDrC9didki6/zmEhGeLt/YSLwG
WAHD3/BCHcbBDervNV6voZtU3MoeTjFh8TRSxb+/nN2zhTjjQwyRanUxoKFJp902yxy942bXag2K
4R2DuCFr+3UHrFLS/nt7Lw5ad3mJKvvWhdv0tJ+A9FB27Y1urnv7R8/9PP03EjTYSwDrUf5xs5eT
EQ7ZMs5ES0AHTOJWivX85h1/mJiH+Qjk1FT6zy216quvskj+DGKJd3qGj4GYJBQn5NgenfEyJbBP
TKYt5ee87k5j2Wth5W/e4/znXK5WyU36OdpJp9K7minyj1//HveArikyk0PnVM91glaQWh5S2BBw
rtm1bgd1eYv4hg6m1CCBQy3IiBnHCrrpXzHTiT74eYKhC/wqzpRrsf7UgwxnBj3YtIJqnvtYskJ3
xnCd8T2Xo+P29lrNUHLjUoczkgfIxUEUP/FhBtt0nwAnQHq4b19QG9CdQori3cyVp51ueVQvpj5O
yIl0GlDISl8bZ6easlQxPvuiNDYzWKTh+DShGQBitXLE4THPXdxoOiANzPV4JsacS+Z4g6aJOgjI
6k3GnTg989y5GKtMMiuYsKw55ukBpFjxzviurR7mieBF3eFioI6avXf8H/Rz4k5kB96wJrIPEzuG
NLCfMI5aF4oBvzCDDNP0TW88hrdjHFIRuHytZMU11d0WpT761TFPKX7K/tibzB72jJjHYAJXq+Ws
giH+KwQuGKdwPAiFr83oX7Vw2/OAKSG4G3PUEG+vE3dhtx3G8lFg1RA2gYcoDtU86Rmq3a4Ygx5g
x1NarYXhlnlYWHOdKkIlr6NL8DJtmUBBxmXtta3zIgtbsTY8jCdm5lQjZaA7Oe9kBj42tsJwsHY4
WC4YEn8PiCc56USzgrzaWuozZUJ45kxMZmFvM5KxBhYvyn258TeuP5SgMdSK0IPJACqw5qdqVqsF
f38ZeonpeeZkZsIdfZmTzcugdDGxIACLF/A87bfXvfUHig/aTJlHykQymDDtnI+XvLx9ngtRSB8k
xKWQFj9ZQhmR+Pnr9jq8QqZ4sKFA16O6NW7kSWB2HlY217HhqQbMDGNZMY5GF2jz7jLkAxKEdt/W
BAN6Y/ghPI4EcDI56r18y+p5YQjNdcJIMp69IDQCkocz2SNPYWhRDuCslWIm0JJZ8YZ1CnXchihW
xHcPxWQWKNMOYxARgiWsAB1nfTLOnDf+lmsZOlHdWHASKvGEVrAIzoYq7C2586S5kWr/PAHNsf3Q
XlpCWeedyypDONEJaIIIr+qxhVYnddlCSpNERA+I7D4LxDVT3s0m6NEI/n1kMO77bAr7nI1ugt+U
2IMUBsrRcTqmAKLh4jwQb5urjL93U9WiJBHEf8oQmxpjKmxrNCA7CS6OyXlvtRjRwUm6UlFeiF9C
6oHCcY2ZNSpDx2F2oUUc+jG+1TLLg0sIWgA5sYUqD4SxZ1+ZNJEeJnMs7CYJGaWr6rRxLOG0P3yE
eiSWIwLiC7Sf2vIa9+OfqRUiVwFaf2PF7c1K3FvwkefJAciV6RrgjQX0JbZPGSYfmO11Ilw2NZfi
Br4LMSXAXjRAHWxqTPENcR+l+0D/qpOsQa2iLsQM54i4kgoCtIfYwPtA/eu5isqmfNngNH/x6B57
TNgh7sK22hMRjmO1qc17qL8YHVYDUb2Mbszut9wK4m732ulr3beNSR28IA1TvDpaV6ZcT3uzbov8
nhUly194aSKt4JZLKBAcjz3HBy5ajNdwt+DRySFyrblZ+ADAEyNTxv8sl02O+hYnJcCdj3HCw79u
eZSYiE+5oUK56uK/zwTzhGDmh1czY2GfbtdJItG985TJehBbhx2EhbMRZVmYI5bWPXSBHEGOwlGF
ewbgOnv9i2Ge0AOu8ftOdNTrcEMEOLjic2PvNJsRPaY/6QCeDlwXd5VeGEiRsSVGwesz6iF4A1L1
onTBA5CBdvTdIH94yhwIJJCBkXdm2v3Znbn1YqQFGZkhsD7HZRq6cBaWoGqQMSjgcyp6jNt57B7O
ZTnNuCyUelT/dJoJvbRkaKBwGelb4SNk6+nuklBlPri3Z7sMEevLYLXwUVg7K7eLdxHU/de86/Jf
sGKY7aZw6uIjmKAIUHBTQvoHDvHXZCHgihuUCLQM99nPADaQWU0Xug1hWjCXYlgzq7MtGduK0Ty+
clTm5aim5KeqACriomNuDalnShBevPHAO7u1mYPgXqD4D2OkOeKDDstEZruBMhiataB2Led9d4bX
CGksriVMW40bTvGqCTP+Xi4Lq/o6Oa+jBID/yGXnkkNXZkFPmGDPFfqct9VMZldW6L67sYFyWxMW
ThcwUhZjT9n+2BOuzp1RPgjjHwMERpfLeml9/CszVfBook/uM8x6mBGnsypxEY50KrNBJ1aNN7Rh
LxERXoB0IP2pW5YWiujLCiplGt66ARDFD+8NKqtdF3c4AV+ebevpvmgIWLl2MagqX11kQAT/HwUQ
6AhsI5b0d7G7T1DQsV81wdu9pmaMKGof+NfxDyy3Ha/g3nW2jBsYFoWzt9bhZhn0ZLd30KJoWieV
kVG04zk/uj+C3blr7jrb+mt15l9fjMqr2QcgonQBo/5j6cyWFVW2KPpFRAA26Ct9Y4Ng/0KoW1EQ
FRBBv/6OrHOjzonqdm0VyMy15poNhBbyFabJkgxpdhOCtFgELG4cGx1Cuj0e2q8RviC/oo7rRjbN
KaTHRCOVoHPbL5E+j4eOF75yxAouC5SX/8EVlIZCSPHIm0IfX4s3o9nZrruZvDOmlTyevkzazA9S
1vtjIxfnQwsGhVjJzWHfCFZU1ErCAYn/On6IVkCYaAJBUjynxrH7O5aLnwtxk6kehknd4q2LCGQG
tm1jvC8kR39t7WoM50w4KsV5IkJZE+gavQ/KRX77O5k5Yr0lyzWC9AfHDlqoxhiafebvJMPHXwg8
/vEz2tR5DuCbKNg811uFjhsRwyalwvPFhIpQave9oKklMfFKMW3G9xTI5W4QdKE97bjqDMiLdiXT
xeWUsloA5+g1l1WRLINIh0+DQRXcNXxFEz196bDpgwSwR5+9D6VqjvTs7tZ9Jns3zmgqNuVMUXWE
ZegF6QYtRWejxEPoYbbH+Jc7ss47KefvxROb5pQy8G41LzN+MAhANJCZctB36a2m/gGIIpGmiV5R
G+jprmdI0Ns7DIDlj3744AHEKHaNUOyuy+yvi5dk7fpP/fCdVPo3LkwyNx6LWGImQwaLcZ2ihIIa
VzGsgaTyd+3TvxhyNFwNmR44I+u6aki1M5/HIBCNH5mtjKL17kTKBrTqG/4PKAUpaugRyQdpFEth
ecIfJ2bHeJ37G9ypOmZLNfUhaaWUKVVp100ALrYpNZ9iK+YSF1yfOC4EbJTOF9XTdt3+MaeB4zoM
S6u/eU+fio6yI7fHuysCPBg+g3MOA3PLhBvurI4xbKLpl/s+XvXp87kPQVwZl+sitekO48t9dbNB
+S75/ItaT49fUzWIWa4QTOiQdenu/6AtXGDrZ6Wdn65MP15GQeabCYoKiOynsRx0lMrktbrJtp18
TZQnq9s8W9WBNEEtQaxRZVSZ1ftTyfwBnSIHrmd+o3bRNVb5BZ33+NO2MrLJumbk+41KwVyyK3J4
hqvaKtck/Di1e92Pd+xYMyKl4/v+614XBHGzvXNx9lzA1/5pd9MyLlTj4d+wIFk8iQ+7BwUcI2bZ
dKypwRXNH/bnQZOsTjQSsHY4q/T0x1g8IjeI1Q67KfE8kFD8Q/rHpucVZhH/UJlxf/x6PnSvld5c
9R4nx7n1EJ34q94608sRTTgNrXr8wlgWic4Ske+8IAI3gq+N8bpnfZn3HqTSOOifoc264PXyv2r2
nWg8muvbzQSD6xf22B/7dThi6HB4AeFB3EycKwMCKtW/x8Mcl4ZqNktWXiJ+Hl6t4sNXWTe+e2n0
VfPDr2vziUfL34sKhEDYh9kum7DYjSEi/GwWRREqQ3htX8gX4jco4B4Rz8wViG+mPUifp1FSJ8qh
BLp/6UXP7DF3CL+T8aVessiuQQFqaTRgu6jW+kEr8dL6ULUKcuytdi6BFq14RJVDCgq57sZGu7y7
IzsRFsmK9YIXyhGn55n+Owzt5mbeyRMzRxi7MFN1HySGM6yNb/aIwTXbFGq7t0HEV8a2gzsgQC+j
2RgBxaY+DsJWzKGaTT4fQ+Fr9a4VMn1A7/t48lok+TztWayQPkZeOLgcuNO3tysjRjqwYT1+lIZW
KR1ULHv19lPqbe2qI6833Ko9I+kjbEnxOawW99mIDk5/YwOIJG/87/Z9YdVxpFd4/ncXHMEX7HnS
osUn78K3HpTG8GrCN4nG69mPBhLSB/Dqf2L1g4LlgP7Z9yBkmXXr8LhRRuramtsCIyWC9GBfg0Px
1wKQ7q5u+7eCzofiRQ64Fos39+lhSnj+i/2T/cYmqsobkRv+DQacGtjGsel7L7ppBFt/lRsOITtD
ouqhWGCqWW9P5Bbzg1HelBSCRq/p7S999F/AKkKA+GlNVTHTqzX4udeh/vvNx1I4fp4LVqHqs482
d3uX4MqYRo1tvdYDxCmVPanbYAyLDYMgS81JQ5ArhguoGYfzls2UuOrf9KGZt6vJoJS/cDYpniES
c+K8Z0y+feuR++Mp2YITIUd6B+8goizBQICc5y5CEyitWaVYKZFbyYBP8B7pOBpB74LbcH5uN4h+
U8RMDbzXxyB469XXBDxn9Hn+L2sHEwWoI3RNEK1g605uf7MeEIKu4v3MEQf5AqrW04SOnwJ6AxFf
eqqLrTM1eQooCF37NJxses4IlxKOmL9dz99h3HaCU1K00PPCFEZa4nLZBZttFCu+4JGqcwgccLFV
YZsvvazhjoLyC98E8hTxlPinf7rJOTuC6L+cLDHEhwTCE2TkAFOxTgcyp8xO/ngbJMkBqDbCWeE2
DRn5nNCHI7FLRs53y22Ut7hRzTGHdOExWssxEIVWe1R+HMu0hoPNkuESnaJwvOQtl0PXgWiHokv9
2vDLxZTgd7GePK+COq/Bb6e/ZPg58gfbT2U+VFMo10V2yghZPL5Fq7QBy0hbs1P0tTmlmwRqwfIA
WubQrLEnKAhKSYPnrCIJHbWQVHrtz5OGHNOVyzz6Xbl5dbxzQyvN449+2irtC4x/gcCIXh4IkZJ3
8VDYJRYYF4m/fJtSXLbQQV+p0xOg6YNvUhpyYnEkOq0M3PE54XpDQ/W1SsXpO0rPgI/C2Vz+puKs
lu7/IDAwfSCzWF20xFZ4+KB400FtqazHuMYgCQQflGeEMHWpklg1u3qsq6tRXvoF6IQEMswI3VK+
BK/ZIGSwKRLkTfkD1CL7K2Y9ycd2VwFI+FCoY1YmUyeMGLZL224pQAQkYLx5JuqFvgXMo6mLBKnw
ZwfN1ZiWa/bLgfXlx8/ubZsLFgZkgTDP/yJM6V+AAatqsR9eStkdkdhmJoW1l2UveU+eSVzdIglD
+iYa5ZsUeh+amBqVvCFDwcvdAZ4welJNyquxJiJuPLkd05E95rllVM0I2Lx+rAceDUapoX4zf+FA
NerMHb+NAMOC/WdiH7VAEGuv8ef4olpmF4aHmsNGCxGMkM/aH5/LlhpFqAuHy/Ft8R5jQlZsH7iG
0sApl1diVYmgy1hqZ/8yt89hmnmv8vT6eTVpWvQbRTZ5rJuvff/ux48/NohCnbCBXDNPQeZsZWsA
p94o7h5Bya2u3KxOrc9X+Kf9MJ7jH5NCyJaSU7D9UFa2Qacgk/qJucdDYr6Z+4Ov+6mjm3q5fi0V
JW7ml22cgZskEAvHQonfDZiSOlA6lMWz9j+Z2w6OStuwz6zyNr5JewkB8wjPMW7K3folQD094znM
Iaulkn3tUMjyHT6EwlfGLY2epadVk1EB0VzRr5dicBxp81/xJ/fMSl7mzaKSnSHJpEXYqd4XJsP9
8Ous+wfnm9FULkDrFQqF0i0k59l4ctyv/8mYC4gAMsYO7+mgrxqVOv+RVTYcorKmJgwHNVh6dnx9
kAoLMHymYpgiec5P9WSiTuvdcxw9pO1JklfJ5Np3vhANH/67T8cmNtl69hzTJVOZUUhh2zG6rhWW
2wMpRFngxXQ75fmx6s2z7iR3yJg+rtLff3Bpb+wunyIwej/9rj9NpyMkWNfT4Bs9P8sqw+FFTK3q
zlHejMqu89v48iGSMCu8ez4dmi3wklHenMErTiWvB6ncGINfnwb7DXMzMC1QaACnMItqj3JnNaAo
/ho+A+BLbqtvKEYu2T/PzaDVe5L7hdTVmBcmIW9jyMjkivnAHXLonsquyY24U+2auFazOv/oAzrD
z6xLIjoLxsDdajVCaSGCCJl26omF381C/hrkbNe5O/ySOspDF7++SMXdazYZQu7x5EUfQaEPUaU1
HtTSebZI4KXIDPXVAT5+dvn0ZU3/CTnm8GvmIFUEBVud5KnAKnfq5cdEW4qyWLFrNrMduX4njT+6
t/piMd4tzBF7Wg12Ks9QJEdEKnKDIHAh6/y7nulgHAG383ykMpYK9iD56yT+hum7MaI/h+cU9cKe
J8+G1sBr9FaxavdD6gLcECOJGBXx3UkzdFjOIaOaVQX15HjFYAJc2ln09HV/0Rq1zx4RJDNB9yU7
RdgUY2fhLsbeQjPvUw7FznDJvIwzaBQAVzhPF4v3S1xrKjjkQLA3hHS8v3kZg9wcqVYz9+M3I0cT
ccXqaR+QC94JFnDgUAgqA00XL6WcL/HdWfwxgqutbV8zC40hP7aWN3cOiFCf58C4xdNS8MIxxoS5
Adtqp7c5VhgYGClnPbmOVyZP42/Y3rxc73DWaWnnrta/GYM5/ss+6Axrf/0FjSGcDaoXurgZsZ5/
MrpFMOvayLJgwKlLtmTCwa2tG43WtQ/lwuuPTfwtclgk2mTI0fahPOtB0uSZm6YQLRRAnSCmc2EH
RRIftwF+Gvh8mz0clbMZLeMmfVkBz6j20hfNJr7ECKLdT2uIpxqeq2j1xl5CdmNOiaQgcn+3BloW
dSNzkW62xpU3YGLdmaJcCl6JN0zxTA/U0N/3bb9dHkbCrM3vWQa19kXJ+H70pMDmfbtn+IOxkVl0
w8xX2oBlYQyMA0Vx4UnOCpgdZgntLLsYIwqyMB/Tgv7xIeJ3CS2l9a19cHwhGb1FgJ5XjxkIM03S
z5p937qh1LhFt9nX7+x9PZNsuj688gva1YFBAEsoImhx8cAhYVbaq4sU0qzSHj7v5rqGjcrVoXSp
jVv8frLgHX+Wh5Qs30nmfmYw7YJYPnLlxKObTel+szMPYxEE6DX36Dv1ZY1pT9+a77cPb9qbb7lT
VyOg2oC1ae5hdt3gRX1c4tBDDSUxwnoG/ssXWUNL7QTKSxnAuly/TSylXpPHEguwt2mqzPY5MZlp
STvhF8qMPkr+eACXJ5iE6Z+6TT3Zy44DrOnuABIHK2bkg0/Hy/pbQFq5WpJXvnXhvMAuRQ8KacXK
PWGRNyYAz9xAIvb9u3UB98DjhdXGce3AVi+oeP9lg+E9egJd/1HbakQ7HGJmrGZzvJ7v0wugg9E5
M38ikB6hiWIBmr7AX766+jOllsdwSO45NSYnL1QU1GmCjU966iucy1PMrTDD6CPikR3hhCFNP+D5
+xyNwjB1Dr68/Op1LoZWd+dvKPYXa8jFOD6mAj/isXq5sbzhb88uEAu/ELtYN2cFxoMT/rk9lDsy
HF7qMjFC13gSn3a+Fc9rQZe8S05Cuomp7cdohcNep+cQBFf1lcy9IQiiAdIrQrv/MU1EkocjHiJ6
EbRokWf3LY/2gbHGP9fp32SOMQD1NTie5RSTPs4wwO/U0GhYGL9TeYH4T/Y3N8OnrwVEh+IFogf4
NNLHoDz6eTAL319TjD94yERJjeVYpKIh2UHaZUgC+E41BDM3IfNJWKlsBoufGJXpS52BCAF65wyg
mLbWpsqfj5F+oQfF4PMfZPoDpaZVRTUwincgx7PUaP98XD3SJaCzMPrukG+o9sFPtytLoyEOK4KG
gieDVh6RFEyoxFfopAth6V6gqqMS7/SeGBy1K+YhlG83JNdjFwZEYfHpiOIUOGYUjiZ9U42BBbna
/bEO14jWaINEMzVWogO9IndDLmCFH5/gp6dTn6MxYBEhKhFuLB0bAGgyDSqCGyzoLCWA4LcB2HcG
ASwh0qiEozMm7nDukccJMhBu1UxPvuZ16Ku7MV4tONhM6RkRePTNEXEQYNOXVDg9tTbgs85lHM0h
KK1VHnvEvH37uaxRWwrjdEoTP8OERvDshagF+13Y+PoGD/14Mpr//BPCH3JoOHZOQs/LXPeHfLfc
jqetPRrr98PH2oTctT96aJj8ISGItGOPIKehA8Y7abCqitVwl9lCbwHUHHgoSxxp2p+HwiMuZF3Z
aeivrgspfBl1OFgdLLw4/okmyu0Nxxn4OUhERIyACAxTXLRoDL1pTAtoDhhpI/MSSoIRrRcjCqzu
NdrSgRV+T6ezeF6E2b5mTHZpOMb4hBSQzUaES+BmMyDglQsqMdDJ5soRwokZnU8QgnvAAr8omaBg
Ws7R1aBcRRoankKR83SzIpJykA4IR/fc+IbhwOkuwscFhQxK8KAOtCXcEUSY/owoGPHtBJacIeFn
Wp2ImQxG9kKHtEPNgh4Hh6q3S8sK1g34zpWqWDnzPhhvdP4iZMHfNw1xQsJZBmYmWF1qFDi4YAel
4wkiTzoQTYl0BKCfZzjkQa4o2HQ3Vs0fYBvunisx3kVGwzN595t5DJ3Ib712XsfVFMSOU56HcCWF
oHbAZX4bvJyn/eLold1uBdBpp/bVfzgvmkX9cc7jDA3M05zN2GJJLBpQXb6EpGSHRZcredjjWKsD
llMfNm5h54l2ly1whA2qSGW4ERveC79kJYAL4AVmFx6AEqtWE+73h8dsAMXCGjg7ECRjlZvZ/qr7
s4xhOZjMnScLVGDmRGK1s5vr2g+oSTEw6ztx/ilTPiQdBfssJe/cslYj16gnwniFRtiy7gfEYdn6
daGk56l+uOFmw6M//1iQK60B94qFKz6FWXJowstZtksskKbiAla8mmzzsYjqEB/lAPgEqRIeCEx7
bjIaZKQmjJKRuSwVhp0140ZmicLxgWWKdz1ydou0UOeEfa3X82nV9De8gPv6a9cTrgZnmGon8zfR
byL2i46qh1W/gghXeECADLGkwbyAPHsW67j5p5lG0dwPXqB8l6/+xxliDPEDavQAZgajCpM6lGvI
m+dRrA7iSvxLGglFAk6I+xixd2G4mRj+e+8zGob55W9ose/YKF2JP1w+8a0tPOQBnA/wRsWUrv77
muAdIjmPfhV3IXTWSO5u5D82eAIhxdchv/Kigkj11Q+rL3MZg6YTuQjX7XO4sezR/X6mApIjjQ0Q
QK+wCFI3xVvIG+5khVJfe2QB+CsmN0Pcp4bHIWPFaRLD7G+M5HQbe/dnwKaVbYp2I93NT2I5KtZW
hBHlH+uZEXuljXkC8wnqP6GIyoWUpjy/yDqwmGcmIurozO4RguzUxJ7CbujqiDNwiDXTDS06pqpi
1vBYDHm7fZvFfCD4TcSWyl9bwyLGHizq2qdJBFgZmy3hY4nRS4y0dd9H6R/dMvkr0ZiyXmAF5EL2
9bp8wZyud1/GLLQBPxrn/m4Ub5BesGNCf2xxEu7Jfh/LLkF4/CDPpiVW9rfMEjv/7Nk5D1Aw9tXx
wRFiRfFeoYSDfbKp/Cxuye7J/4U30mXmoRKR5E/8Ckltg0LbJ/bJyxfLZd+aZoD826KGqzbPXY/x
cUY44dP4bArYYliFKrNTvbW4pWCaTKKAb2ktQP3xP1smbydTgeveNP6hEoUIKsvpchAc1YNmJ+ue
e0y/JnCakWMfF4hccgW5YRd1hMQNrbfvZOvN7oPKfFwweNXvdNzLV8nnix6PYMKjMpw/DhbnONSd
+GG0urJbE9w+7sIfcwBOFmY0q/rpJS/o8ghnYUszzEG/a+atPXZKlJbFCh5/3LFugtseUofyJNX4
8w4SrDTYuzGWvcEowRiZAGmWJoF0BTRKIdYBwRuuIX416x+Z0rd1Xdl3dfKprY8JSRbhxRbyj4TO
6p/TqLbVxgKVQiwx9gvZuWIAw7wUB8M0vlTT2PjGqxEVBTEylWx1TkybwGws+MUQUUk+1iq3sXLZ
a3AERMQ9QvT7Vqms8cx9Xh54e9aafn/aw9l1NW5pGgC2MwuzwRXXrWeAGLU8DDSARpyaCxpNwQvr
TtuHqo9gMOv93Etkj1qxAC0rZj8hEc281lhX9tOinkCuZdcbRbOuvc3ABMBaJ2d4VvOBtureTgCT
R79yrlzoqe0vVQNMKFrdkTHGRxbkcCDsVbvtb+Rp2eRjgvdlFWHU9Ro/Zog68DpFZvt+ANsLrOKc
4CUAg41Omc59APqRGP+obLQWPVzfTKaart/rxLKTBHuNad48tSVzURzX791WZZ/zr5o7QtuOBR64
qkhR2h8/8+Xyhk+xRQzIP7JqbVSIVIRjEaQC0MIvzf8XJ2LFG0/+RrPxktfFh7XFlEabS3P1FQq5
NrastCWqA4b6NYABZYNOpbys6X37U6CCEih9h5d/bv2U4DaYXqcVJdfA18wvxUfwwoUTmMqjbq2t
HnEYtfVInUGjIFujb+eti3zy/HBdoiaD1/Qxi5mgD4J35lE3gc7Sm8D6QJNM3FJwn6M72T9br0Q0
Tv5aYXgUnil8e57VaRs9T9CtJ7lb3cw6Iv2F/ePjk72Ihz61KfjTbfEo3QyhEd0fthIKlStuBMIG
RoalNYbVNfR7kB6Tf2nlIti8b/Do87VCHGNDW5h2zF0UuPYa4iVBKqlx4l8yhQcmQMJgA0Y6lcnw
edLoDHhxNoG4+LdogxQmLJBHZf9jb/HU4Z+C30zfeiIyFtVN3Kw+sKOnvY0wkPodCatDogEtRh8y
jYCwAZjFB04tZv6CzVriN8y2FKCDTfAYfENMOVNRR2TmyJ4wFWE4wHkrmDTcK8s7dxiCNDbieGxC
x4TAsVI8DikR2JzMk/j35Zxj1sCRsn/Rx88+I8oETeWoq02Z1E+GA4WXLwEe6B1uf2O+3pgdJAzv
gHo54FJRKB0OTIrChsrOI9APDV0Sb95UhR2XSsh6MpPPGo0NZ8O5igx94PT8TbiJUrBr/Qsqd9o2
FivyMzE1UG3MdC/Z/qun9iLgURRCJ4rCGyIzGfbH1YBTQTT4e34lCQrVITe+8j4j9zeRSFEaGkfq
DPYezKcqD1MC5grAmd5S2N+yDTjqHtwcPbjIys2tPtwqmFaY1xIqwvXec4jvGLhtoIDQiSCH4oZw
VJBHKHqrMNRwp+cISxDhl7TX472QEhdbYfjA/sOexADmMa/xB+tNIpK0D5wQnO5Mc0GuApimVFAJ
JdiOsKzEqDFSdFcH7DxyT6W1mEGFtssJY0G8aFiIzCVwVqHPZQSiL0WFzw+ecTFZInIOx3Hm1maz
El1Fz73zgVqnbzyWWYigBMuF1tAmT0zXBKdWxU4J5C9TcV4bnO7e0Ll7YrqQksnG1Zoop3x99/jr
mk18kvB9VKuKa+FLzg6PqHeZ8GqK+fQ52nzpdA9F+MqDRdILVEHzyWwoQVypXY+U61uuk7Zen4XL
jiSyCbCw2z4SaIcM0iYiAejfIzKOWKjYHXDtQ4hZ7pkQOxEJkhK+qeyFcJuCcLdDEY7Jr3BjY5DC
2xHbcWN1/195pYXbRwAeA3Ja2WP36igv3fy3Z9+QUsBZcjXAMwjmeu2/zDIYRspuZLDzu0MrMR5o
++XJavVYCI3Ol06h1d0/uHqsbUh5Y1vYHgkaHcxAQhWe69dERAFLHJHD3es4YDAGV1EzImErghuH
8G+HmYhL+Hg2AlzAuArpLR6Kfm+WE7OlbHqQvpZHOHWk5hXYiFWxIDr9jtxE88rXSdEy9zs9whlE
QCuKeZz/XJiYjDVPDQ4wP+eUghxwOVJeTJwvIp+YTOujckSNKIIHxjhEiB4Bbjv2b0sNvYSgddri
yMbdSOHfil0CkijmrewclFIoYoTBHIIUYh6mDGymIlCIaf40JTsNgpv7jvGDKq1H3HM10lnOFW53
I9x4OGYgWp/Fhgl/kASvf5m3R7HAiv3N986nHxfnX/7bSpuRcu7zfqCcG8gdUEdB1Durf9GzDzPH
iKpjVEy95cDVgjnzTSCP0mHxZzr+bN5ZhRpEgzoKcXYiZJz+cTL2Q0o6YalNIIJ7bKKaj0JU5p2c
SuHli1Zf/B5AlYoTwujU6/f02zkiAuqkW3EMOMziHB3z7Wo2uNCVgmV8ham+vpOc3QZXaMZwwj6E
IaN3fyd6CLyB0yvhAq902isoPkdk17BzTNotliB6z4dx9cOcGW5FrppvjC/FrpIvIQfco2JJcwPs
KDxZiyVgqPmz8EIOZXoGhv3GzIdL41dRNyvMxwKrY3poXNHXApu9Lu54l2Z9JHY6qKm0NOCs/9Yo
9z4GXehoLjjgOiCKo5MzekBM4D7N51z0sEpmDsLaLY8janDzvv9EZfxy4oeF1GyluvLmwew5Gs56
YbGRbo7weESfi1/lMKoFsxpfGFhpyJTR9qFOb9xmc5vLbjX9um8DkRgNA24KbB1CV49Pbc/HMQTH
WTO7GZwXIJOqq+rNvIQO0+2JeXHy7dsZuTTedslBreOKGqub18pt56tmk+EbXAe0az+DrhJZitkz
8I8V5hvvGbQinGdV/dC3oflurRniOApgk2bUB2a+01TlW9XFGIp9A9sLWCUG204IDISFNmZNinHS
I56K55nATOJZO1c8i8ejcAKqZ0P2VJ4mfLZS54z9AULNMwUyRFS8EEGAhY/ZkwWNYqnGRXEYisAC
ZCKZfj/iEqQTYpb8EWiIKd9fOs0EdU8473Q8ty+ZABigqg7/C0+aoaZ1Qa9Y2WTW6VcANZJDaZqF
2F6UC5xL9/krZrm+wqMwRBMD8n8ptRQNOGwJwFBkkqW4uSHWNdkTQm49IWtz0SSDganLMGxt2b5D
xln+rEML/wPQjOnXNUhoYwCycDLDIwf/lS8gP1a8eKJaFighTD2zZ8k2fSrtMTUsUGICfpNxiKHy
CePvf7+BFeCOgpVPlsFSXjWopuCVY9KXfexKZFcl9Lpud0STZ/T+UX//S/dlWgfRhJZ8QzxugTJO
uKjjdrDqz68HMDne4tBm4Hq3VLrgclkv8dfebe5rfLXABT5scfgViqRm4TOSntVQEpsspEpyCQVS
PZmcYXAweRaz+5aCHW15Gv9pS37WdgECiSk1+lSkjYjS4Po3oIPEu33JfejQqt3ZTagC8ep58evn
XoH7s2zW/Useoe+T7sLVNY0+Zr0uDig65+ksg2hD7psMgsdRITxQxaj+zYsI28/JxxbTDfFaneia
0IWrnNdHGtF/5/dVPxLbc2xAz0Wc8m8pVE3CerP0h9SqezH8EOqcbrIf+qLc/3c27x/L11JCBIQS
zE98AFstwLGTObuKgkdecwF3mn0cBCB4dUQ1L5hxff8mBA3UUpwANLykwEaOcxMYP5pETgpBM+ln
uMRUG+BviwHD3ejH+EA83MQWZpLYu3CEM4oT1sXgRrCUAO1coh1hswJzwiwQgxxcPXaMlinFOo5Q
FAyqKPhelfkhe0HG72QmTGaFqexwtcZuTr5wUZ8HRqPiiKc8nB9xaLCbqHHaaTsVdwYs7ccWZjwg
TRivp4915XVDBJqM6UxfSGNBbx/6qvJ9xZrhcTewQEL4rOa5beHGwvxcps6HKI7ebLirWCF95Lcc
Ev2+KfMfeg3Jg+0FvtrYw8wqIYtKDotYTAEK9OHiqKYOMc8vtKqRFn3Aqks43NpxHmGtIcYD6Evn
HlZ/1QbiN10SuwtMbOpAEX2Q+ktNRpm5Off6RHSrf8OhJUIfAFHxmxCY2rswmwnGnfqHQdZboGtc
QgNCmVWcVlD+oN71CmpCO//ZsyHSM1h1MgeYf2FY/ULjyeQE13Wmhsms/JncOU0cGA+jjO9WHbqr
1WxnCRCGmUTEz0KFcz1cZyBZnQUvF5Qs31LK+vGK3bz26NiFRvnmVmBvN5HM2WtxuBDB6NdDtgaZ
EpgcNtRMWfpY/eB7rmhQgme+BbLZYsknpKcvV44HgKE3ULTGpBkpSFNjYIDdD/vUAMh1981w1Kjc
+0aFm/XWN5vCIzMZpir7Dejr/AbNVQ3ESHIldrGf4UzAr9VwBHYHCw0rDJwtTsMt//Or/P/you+8
3vbhh/XngJ7IjxaMJvomOBCWKOfbkD11HJXBIBx7AmF5HouNSKXIvIwO9nd6TWDYz4koSqEOaQqT
px+NtGKTFjKYY+5IvA3T9HUFQ81g4r5ds+HA/7GJTMRTCyk/LbJ1PIoqGF1EvhZeyTLHa7tA1QU7
22S2nhkLusZkOnIqoraMZPGfcGOEsA7PB5tvOHQwrUUBNIcbbh/RfpA5dafI54tF8DJmW+/wFtTo
kvXSf9nvx3T/RuEKDzTAinEUfsKyH0uiqSmQMDge0hNHZmaZmb+jkC4owhKCaQ7mXBDKkTjh4psz
yo+mbW23BYDtc7anqFmipF0qFJPiyIOHhu0mTfKLA1Hl1ARk2oitn3w8+mQxwuk2jfBiIJSG+A9Y
/XTNQ+MTPiOK0De6CE6uEXlhScMSwL9UouFlnKLnULaYbP487tiGqWQmEihwWp+8rNB5KZYITJjM
KKsOnM1i18oxaj+JI/YdpBYuF/Npd9PpKtNosBWNc+5SyerLZA11jmSdBwc5wi7hqlzt9qPLAB76
aX+kodwwjIvmI/9DCX3aT9+haDdKSCIfUrZ7dm9y9IiCgCzPlcIQGLo1IgGEDxt4c4NgWUxFXS3q
eGJAqJ5/geDSa0B+DMPu+NDk3lC/FcZjjVw+xP4TDzh6YtaXXsWKnsG5525wtzC4plKvzDkdAkcM
IjShJbmH0ok/cI+eEEBzeFI0mOwwb5FYcrXP8Gf+xbEsBxNBBESVQq+Pk1KEU5xwtrL0M86CJ7Hr
M68F2jCQ/ZVMbi2vgcqwWt5y8e2YhJznDXta6sP0MT/zN3NVI2eUwGYG4UA0D7xtNNK8d50B1M0q
pw2TqQWFyJ5Po56/ff0HOxZdr8X8EIn7lecBr4Eb1D5VjW9wUiqjFAFtiC5MabZUKJxEscVACGOp
T1APGJkgEYoJSBVPHNwod8m0ExGE9+W8Y5v/g3XJTJDlC6INBD+TrDCkWzRmZaPPrGrdQKm71OjV
TZHTubSn+VCfvhDfCRaBWKS255zJkNL2J6oIvsT+eDZbepT697nMNhVRh7H3qpxdW2VMg8mYV2wN
r8b4bDnLOpuM8/HHyHE54BTbplHPbmbNjAWq4TxpIQMKxSX6MaISVzz304W9fPoQNCN5x0cJKVuw
u4/gNclQIypEHIU2aemCJZ3G8txtxG0UUz8MmtHmuWc+u3K1pduyZoD60V8bGU/nvvd6gBKNPtgA
KBtSoMakLOiMzv6TjCyXahagaeFeqkgGPZluSnq4w5BULwZ/pJnidd0FzJF7Cgd4I+lVgtfzuYvw
be0xGoHITFILzGct40l64jyE2Ets+s2pr8PLnSnWO1rteLDzUAwtxpYvMyn6cZJwWFxelPGHipRP
iAOj2iAJxrgC68DXRgXA0Yw9lhQ+IfCfZs+wimYPTpN/4xWq0837aji/6NQXPFgIvFRHy3QBmvQh
iJhekM6xedhRX435dFyyEijSZGkKYyaJvC3UYrl/t0cIK/TekallAXj2ZWbFpJaSJq88Wrn7QQzH
xrnLsMD84Z38sKpaP+wGZH33uYHGiHGi4HVBqq5mh2Yy1jAO2yXbFCeQctlM6PFIYXa4MhOrIm/l
UNC10PY0+MrQ+imXhNz0CltfoRNOftisxsONe4F+rnlB1eMEgMpSGSvm6iH8YCZ6+CtoPYd9zppw
KVW751OlX9ecp+HZ4SEQXfA7OD8l6rMzMYzIg4LSARpd8liw8IU3dCVkoCl50hk7PF45700xZRpg
9tzRBZ34zf0tC/zn2YWBmkVzkdnYqJEQJx6cTqdIcrjKp5/zzlzKLciFeWYhIhtihOaL9/KPMgJG
7XQHbvZIMpmCTSgMKX+WeadjTMQpb+L5ihmQ5yW7/q7B9VJnM8BhnZOKtSW4Vux5ib4vZrJx7U3Q
0LZm00RtuVb+YXa9m77P3xQ7AIS9LVZTegDc/mjJeSDA7zrB4JHKEbTiYc8jL/ru2AK7f6fP8sjx
x+a9n3d/827yE3lwN73VzOFXn87L6DMfrYG5jJrnLXfbNRxZpiLstHmgBaM1iz9XnfIu/gBCc7n4
zkZPg5PxqbiacGsogEpo94CcJzwpH4v1AACANCrFOqD0IPFJmG3SBwNivQ4gp5URS/ClaGL9Wzjz
x6W+snY7uOBh19gR13pAqAZk14203whSNq7GEjy2GU6fzukUeUTZxmgqOXGObA4adXkYSiv8MDjX
ceyupxynLZ0tLMiMNBSdbwWGH9Zm7jJnw0UJExu7o6CAw5xwpmPx/A/kzyYD8gsJCD/JqOiB10po
wtQ70hyLqRc98ksI/ffaDWRVUKe3LegYpJv/kXRmy4pqWRT9IiMEROGVTY+i2OuLYXME7BAUBb/+
jp03Kioqs/I0irtZa67ZyKgH+MdyFlQ+vPJu3+AGySfaWWufEG4OqBmC0fPrbo9a0ZPKICYWPzef
vgA9ENHGSNMYbCBjvk1Mq3cG4ZUvtAuDjqHKrMX6ffi2FV7aU1ZGJdo4lXxyBxUhCynEqE7FE+OY
crquP50Usb7oMe692U3r9L5R586ccajwRtqAARdMf4rse3DUgYUtdbwiQgiljLU362FMjlP6ZNcy
ZSbcqeG4i/M7SM0uo5TlENihrUG1M0XWvyaC1CcQ9R15R9K3Ps/JRr+DPsii+sg4ipMHcA9qr3dp
rR8qe1QcMdh5bCaySOa8AlIy7xENF/53KGcB2zmELOkEzMb1di5/Pm9eQ47DDRJFq6+JLPYcMlWn
MmOWC4SOQ44gaPd2Xtkn1s8K5BASBIo3ZU0BYB0yY8HKuayT4JBGlJ984tJbPdvA8aaSsNp4zGdw
YNJCvJXsdqlXuhb3P8ibLHt60nfsgQSFp0VFgsOYTlFmSbF7yUHLhwZK0bfS4szG6VMLgrzvPvvO
l/+5v0D6560Zq49o9wuaHg1dHgMj82PpPHJ7LCPmIQNLih8ZHz3XnOEyxwaE9WO1Z/DHov3XBBLW
3Rfgnww+dNz4H4fj0z/qAO6jB1zWIQHPzHVrEhGYi5DcTv3w7RCXisHG5kilv4M5yQBK5lbzYUCL
wwRQOv7+jLiz3dxN771vGIso+0VFyBvDjJgy08uZ7YxlQprE57KIuyuU+ixIhWdz2KsgFpi271dC
zoWHziLEYuoPLsfD2e+ZOgPnz9m8ojrvxvxsxGJOf71x/vAncgIpBe2mnM4vYE3Kry2e12qCxpbR
2SuK+tLLoLTcge9OO9PpY7U7/aloU9DPZzM+V82XmSMPKlgLZGgqlR5vHwA0Vew/jr3GxzSNIAuh
U6B7/dz+iAuY4Oaz7NrFqcUYGX66Y5AgJaq+gEhbd+D4MTZWxEzlgmvnvOBLOWGCbtc4isabvMcC
ZudkU8wD7Uu0Z9b6EwMvrs6DpEtIId6KxE7BlEDgTQSWQuMF7/B4pCBhhc6vUe1Niz90wWJsup0x
oScunQCpe5o9WkOHLHz8PAaTNrotTlGHgoryjAAnjg9t+LDndBVAt7LqfMw4e8coexsbucQO22Hx
Gaa+iXcOXnviAKiOLKaVl9c0uCe4eOc+OAdRAkj1Je4NdTVBIv+vwSKBBFLpGO8CHPAyfEYiWb/y
GpsTEYtwCpntWii5aRggT20ojP7A9onrvEtzRmre7F/EgN2sAAGpVOnyb/b37zWCu8cN53IPoaUV
uZylc7dewwLAboev68ahDifRCQXTC32N6yCYkUbEfB1v4InEj/9g48YYif5Ijukpta/RdnuZyJnQ
uum42nFgpbhD8cyPOjZhtI9Y4iB/ZVQ9KH2ZcYKuVA52GKEXjJZEHyssBqafINv8SwvSxBcDcGtr
Mm2mDZcOOHS1RgKs1CC3x/l6OimlQ9S0e/G6uEmlVh/ImVlYyevcTSA6kPhxxeycD5aGj54oHU0M
2h4In4XLWrX1gfWAAzRmDYxdrnnaR0Zu9NspQwF9dXcu610qfpSCGgbVgCg98vx6UAsZ0RaNr+h+
+zfPt8xeeXy4DEKUxUV7W4z4EfkfLwgeHFxJbOnoBkgg/fnAKikOftiV03JiIdvST1IHMJU70A9p
7Jg5Az2FqzNzVRjHRFgEWRcHQmGagp6Ex85RgjwA1pRTD8FKYe+Tihfnl7jdPCD2crJIKwBQWFyv
Mh4UHBL23EqR/a7seKGGkogN+4BX2omnXs8mNgTuj3n+V9M6JuOd+WX5WK7qNZQUJGtORVH7r69H
KYghDBmiGViywPvy5365EMfErRKMbFpr1fsc14ySgcVkSkVGBdI2QHg/DmQ62APPhaUfMDSZTvPt
NKCX6kN00RXwZcwvujx6dPXgsyV0ZWPZ5mJ8O+Jiy8ZSDgUtJ7VFiWvDh4pMaNKJfDoFEQNGWWEt
TvlpzG7ki/AHHhWGX6Kzx7WQvunn0/qCPvNrDpcD3S6Q4Ar+6pQSUBETOUACDIha+n8lktPKnnNo
Ob9Q1nFGgMPQ+8nJjHh1/O8FKOAXeysz6Y8JOWCYwCgGU1fEiVMZuPnCIASWIp/5tI+ZuHQ+cECp
Ny2hcnL6MqzXZuOsfiEhi9zUAJ5EclmdhCSy6uWGtCfizlFHvp0TIl7t4VbkPxsbViRl9stZbSpG
EsF3/T6r+MiTGHgbMNyWi79Z3SmzuR//WZcRrZwx4h5AqiLNTjhKYy02ClweBaWIdhb6cvFPiC15
9P0IQP3flBcr+aOE0QmjmIXxnT8UNgzZB+y+Ad2iYOJxffsb3sbjTI4b1ZssblaqidruSSPyuFsM
iR3vqtj3vj+pWtJpKCUryRcrbJkdUjKMpwwxf4sjQYnJkG/lJnI6jZwFwM+6rABQfjHsT2YhXVeD
A7hx8JmHSvrHiA4rO6FLtrCS5N/o+vb0x0R9hRCI3zC8ypfT77jqM7nd/xTvSgXe99MWU4/aQDQr
cl4mjPGbnbEbfyPw4s7y9RUqHu/k0rHSX7U//dvJ6cqHjBDgVGAWEPwM/gBhi/TrJmehxG8GLu7x
psPYvj1Th3dHmHQEFtXs6oPUFBOPyaCMjlc+XnWtnL929XBEbOawQw1bMwAs6aZots79GCHEGxtF
+aAZA/XQ7isjDeN74AS6pZuLiyIL1AKEqAR1dIcaAyN/fN8VMdQ8gxnSX7r417OQrCT5bRfeBbx2
JpG0m3LmyxFFF5CO4K1Vpq2BPvhHIOpusPqI4SAZ/ih9rc/NnrQc7jiF31bkr+b2JA8qR60JN0Gc
BZ2LL3rfmIbDVJZ80MkQnkFDLaFdgu4aVhhQV2E5VKyP5ebLYoYOa7Ky+7MVx9cRsBpggJv5Bn2U
InMiab80WgF/HjJ7pDrtDpmg3IN6R385rJvo35e1E49ogYvs5UiXNZd7Xsl8A5WP9/RbcQAEl4NB
2z4EkfX5eY1VYvky+TwF62yQrPhOaChdVurkewQbJtARVTjCCkUg/wc2H6mr3L3o9nOEZsBCeayy
87gCb3RLNnLg1ZN3i0jU6q9/pWRxmdTkJ2pe/BcG54xa2lNh2eNpm1u06uhNIXB/rI2GzI78Nipq
KV0wvzZ4MoU2Bg4jY3bN7Oou67e9ags4cvCDoxm2d2jQWwjIOBj8fa22sHs7cWboKNqDWNQnyMX1
xFCtRT1J19h1ikvSse/js0mtbM0+GHfjfYAHGH54sAf02dOmav9ABnuFIxhsYznxAR6iXbReYOhE
EX67Ah8DqVj40m25TcC/KUEmJCxUhIeGq3k7wNbFWutjA3qY1IYzI8o4iIENya3UNieNAX1ASG+W
UK7dOFJvk8zpIc/CYd1r/i5ONzrjsQFRrIejQ1gl+3e8Iy0hF6nsX/pShK6xKNB0TOFmluJniE2z
3x3NFg4PRTAgB9LCH8Wr4c5mp8vf+RJ+V4izBptrgK8n4mmwppSrBlpL8IOFVMSXDfy5He2gLht4
PKsr0K8954bUnY4UCawiTng46Yuu/We/fjR2XhXoqdfYncyWBsp9zIumrymwOcHcVBXF1SlS/Dak
ZQr3NPgiFyyYqEKt2O8L7SAd88lYuQqu9wLfd0owSl9JXr4PaZY215M0azW9TRazKgF0mKAjYUnC
hcOggsUQY0xQWcV8aCafiuifbmlr8MK5QYhWA7saTXnNChRrB0EQz4ZNCFqpi78KvRrwHNeq0Lh5
JKEg4MPEY4k0IhBNUEpeWUUai4vcg3mQJIJcsc0CHfUI0P1aFMPUdVRxzT85NDf24dBH8UQhTKnH
iDkzMPpwvh+HWnk+JzKnng4+4jBwP7NfFDR+8Eep8vdH5pmFc9TfXF0MDpLB8ZvLYITjy/UcIN5Y
LHpRCIPZcSbPyjrGz1s4BBtvJ1Mqoul1myOytzPFOnTg2QEV0S3MCXtiaLHEIO0c4VvyL59uQKNB
4faZ3/156RHXPR/Tkq2NEV/ZGWtgqLIXN6mp3Gs4Lxb4IF3k7e7imPqcS6Z33gdHGIzluPMz3G7f
k3FAJyr5WXAzgu9k4uxKGpPs4cTc2zV2T/bm63IkmCM6dkbTzb/kjcfLQlVO7Cqhnox9rQkppA97
5H4yh3sBCypn+qd1xaRyNlrLzJdhkxShqxqCqcluziFI4g1QNhULvL+zC1HfsQc4wqHVad1sPgDQ
0GuPpkvHIydYIxJfSqtDTWIdzF5aJq5XEA56Zn29fQduNTnsiPJCw4G944ZWOMZ5io/EekAIY/AK
BZPAYoswY4zFnizZT+XRVrxheVJUyTIfy1XGhEUoP1AuHIzwQOfkSumCaIhPgdgFHzZ6B2rUefcz
R9yxix5s6hOdl4G/KS3GG+UnvB10svpUSTdUWs0hDXMiyWn4gQjui4aKhbgMxpFsmHTD+LHO6RMh
UD+voy8mG3+69H0A0ZsoCi5O5umIjS+E8Cw6crTLik/eXBQhuC3I2Lvv1f3lFIOSlmz1sVpxvLZ2
+sO+TXWEULsvMwH5jTimuUfp7dfTbFOFjKJqwPS3lUftvc2Hj56bi17ORdc7QU//MGXqDwfMT0U1
IIq73XCdNNOr4IdCGIjVwfI32LyhXZsCfByXNz//ipIWv9ZMi12JDYt0eTOnV9UN1K8FAvCO2o8P
GgweSrWOWRjdC1N4xglPrl4aF5BfHHoERvvHTyUmxhwzTMEA8+g9D5T/c5Kem+l94MBJ/jINZ9BC
TZ8ajuRijtBpZS5i9ckPL4zOgmsoAQ7fXOS968majerrR9KMFlPiyBPr5cGYAZHhMIOMaP0UKl3e
792aoCPbXOdD9ByTv8cKAdQKiAP9C6tW8hP1Lt/97/hDeXRlcmNP4bRmM+zCrsC+jLwaSHMc7tTG
l6dDcaJMqUd3/u4jqf4/Mmge9tEU+iXBt7hw/8ALvaZy/68TrIqEJOhTN2yn+SlUAJM7v1deQtvf
3FyVT1h83s2QeOOcmQI9byd+S53W5zLv0d3SbAfUPrzH4C09vP40jWTCXodZzL/5A3TAYJobMlWT
zrngIHxo/l9aCK9uvF5/CJfxERKvm3PFMIwnOTaioJ8i7/pjYN9YurSAbphdP1k6HawqASBQw8hV
gpyAz4ncBH+3c73BQACo8SE4X9huzawmAbiG11LIVo6ySNngI9JCmO3VkuhinnGorof3AK/q5Qq/
FmcTX0/gf6Kdx9Tyw2xJREgrVjX8EDpMUVF2Slif1EFKVHnXsJkD7pNNcyb7B7+tyU7GSkzvi6nl
HYsO+J0zgIokEV6VowzDlycK2Z6Lk5cDWKQepI3tjfwQdJsDNULv/M/n/Pz4Q3mL+BSSeGklAmaa
RazE0bFCFAAV//hlZGcpE8Ddr9iBSvkSd3okn5H2hyR9EpthXOrAo85zCp9HGWWIpGc+3+cbBAi4
JajkFyZAtn3yw19Iip4h5kYZgnEf9UG8KdsZPYzqlnN2XCqhqxSPJqsYA/mDm+8/M1AVprROhxpW
ZGKb+sDApEzbP+43rLeJzkgyxPP063SyM4h2XNR/XKw0taeJF5AkguHosI2hKOtkLrAT8Al0xjsY
WBGkpjSRE773A+nCTq4xKSuF+802SGnK5QgIfiOCMd6k9UrpBfAWfEvyFLkmtBXzMVzTmqaPOTNZ
C3i4zckpox2HowFfahWAHk52QKRVxF5w8olDyRdDawK0kSR9CvlVSlII7i5S6RfXwy5nV6yHz2es
gsjf4ZagMISQdYCNQ1OOoOnIaISWXODYSK++Buam1NO5Cesps2f8dZX1WiOaHOFEgYTZtIoppGUN
C6Oj8XXmeCxidYd5n8ETI/m5a7lj6D74i685qRhfIyf9d43exAx5U1L6tfXZNONlNHrWnow7zYAk
LC5m/kQ0IuDB1rRa1ZMI61N3RqADw61KYCMzFqpKlYfznszbvzF4LbRr6P26vOyYWSJ9tXH8xaKc
/7fV3Z8L4xdsfQ98lmHJEkAPZWMq1tg4k20NU07HNpLrH9KU2N4NYECrU4dETTDMHl9y7/BWRQp1
gWCZK8RX6hwVtGUKOMOpOH9gGWYr0Ax9ptV5QgWRw2d9uN8R1yvZSl+3JVUb+FkiG5yccyYFzQkc
yfWYqpNE+T+VIb9bh3GLFTBBTGh6q9lz/GVUOx8zh8B8G/aTDBnmlOIOlGz0+e0IeXf4yDxMHG0U
rS/rrv3DJCVB4WN/PRNdNzKADwRvuEc3bJMg4PdxzcaNQswvJd7Lg5Ws7y4d1u9rNM3Gf9gC6ozg
M/uz4soFaHFSyvtm3i7KP3Kq3+Muei+IbF/RwAvrO42y4Habf4jecQtFAqj18f30csyx5pq3G+vb
yyvujdF8Ma3QRt1P9PzKLgnyODYQWEUoZ81ktFMPry9f8vU52Hcpmaj9GdiMzvV08dNAh6veRQda
rKUQlho4I82ci4qr6udp7GV5ctJlfm2cUjrb9jujPWRk8TIWL/zzScYpbm6muzmULfHEkRNhnRHk
qm3+gtbFZB3maifcb7Ip2nWKUI96YyLdpIwZkiw73hu+z2zzbMQJDQXto8dZUym+JuKU/XeUY3u0
8pXsJptwxbcAScA5omXZ94aYQMykdUTq6huK+NYV8eI9CvU9PBCa9IgUMwRsbFqKDCom5w9yJCwt
b9oPsLv0pCqMgxf5FJj/2zqnWA6cXofEBIccY0hHu+qZhtviAceZkzqU7XkCKHGBaoz2mOEpc1GI
DCzJAvfIJ8wviXbakC+cSnXgLgd/JYHkQlIGGHqC04ZjvSeoAGGqMSpU5MALCQWtLv6BYHiSVmLV
kObccsple1ARSywluy/jUWJlwC3g33aBcQ/xmuWQAW6tKQYoInfkBQaQuw+vbTcN+jJZg9FRSEeu
HViUBIZoirgbQ1dqt/NEwmnJa/tawE/VYOvoudspfAm4XDwcJwlQ/l4do+NzQRPoLL1AoaLxYV5k
ZcdFOb/D7dcClt7L7gF8oEMZgX6q2RGGjaf3vB8x7fCNQPtJdDBtSqJnROXSJYxw09UFoGo76UuB
CWTlPZB4+Jjt0IjYetx9EDwz654YvTP1YtKiTPnwys5JEhF6aLTk5tbfk1qLnzu5WVimfc0xdgFu
Xt1xjukz5xb6FkiWTK0SbC0Hd6dVbMKLIGA/nKsZvLvBe7A22tkPiICcz597QycxftwcRbc/22aL
xY6+wPlv0xvWNHrzjykuKLcNTB1fk9ec8pjz3lJx+kd7BwEJEWyX4A4QAEJNWuAA7k5Yy+zHF6SG
u/se9dGlJAtVFXDsAJ+eW+gafwnkcuk0x5eML35scEvxDFmTl8J7A2W44BMPJ/z2vadJEAbba4YR
HlyDd6CyFo41w2lYzW/FZ8f9fbxeVF2xbmsMB3CaDtXo0DHVgPjOR0pCP3h7avXw5xSncrIwu76A
fa0X0TWfOkX5QbpTQZ5GvGfxG+/Hi79PKU4Qn95xixFwrPpVkpp8LOI34KxJ8fqjDJoolxAWmFu1
qNwbaNFS5yEz5E3HOpa2N/ydN1Q4mwqhYndeugjK5vEgBPHM4s3qg8HnP4ex0iaYEON6WblBjd5w
i3s7f8Iw7jHeIQ6T2I5hAuyE9LHX0/7GQWFJQPUSr1Yob6DQLflq0CHu4NteDy/+y/QRdq3hpxnW
7KXyvvoraCWata/6HE4NHCBIS1CLSemUoVYUzaSM0xFyQm9lnBzupKWnIUHsFg4VY4F7Cy6GXgTh
boTLCOD6w+2gAvErnN+ERrHKtXCvJlze34W2qoyEdJ7278fgsYsOpl0A5cOrw3YAFQ6F0cdiwqWP
UxTVlkkQu2123dLHKivd2UnLuQWI+M8nRoeTzM3aWUK/lUkh3HRcsM4oYhq6BViK1gqk2suc6Xpj
b7skvvBFOH7TXNvKkYm8dHruHHGtYqLLjX+hM81R7/2SX9/TgU7IEiLxWwCszAv+KDJEL380xYsD
B1ZPMAygGrjN33iw0mnzy6lcqYINTOLrKaS4lLd+6I7GW0NOhZlELSWZ6uBmOGWeX8w/4fvKggWD
aPMfh+LpFk8AYftwd3g8rWx5uFaYHl99IhmgDXKCprJTnpO+lGOGjUuI9MsYT1MJpvzDfACPZjqj
oQbqBlo8zLhNFnjhz3XDRS7CtBr8okcJCkKh8BedL3vM6lHVgd8oXzICVH4rvTh0a/+CLs9tt+/Z
/QZVkuO3e4YExqE8dG/UuageRa2FVLBLQ3ISnvMKdvm8iJ8B0qW5UhFBF8AfISdCCxUK2iE5Feyd
J9xTEsLqcpIaUV5G9bQLH+wddDvOc9NdZqZ3m+u68/2Jz+kxgdzSW+A5biwbDheEIIb9YG2UThNk
kqfRvDyl8y9NSman4PHLm9Jf4kkjUgRokYafyUPFCjrCcfiKcgsa39N2YX7R4bIvc/DH12yuYfZv
D3Siem/IqfxyW2KobsaD1iaV8XZNMM8+sAy4wXBJB3FQNL+nUf2JX9IeDXXInOoHXlwGQPy/8Jp6
PzwOZT+l8Cne7bzyu0clxM0/H7424BjdmQkR7mGn+Jv5RkNDlyGqPRmDofrxjcAcEBHyCSpSC0hF
auQ06sLFBQlzR5iMxEIuzZBbg1EqwnE1n/Q/Cf3xY6Wg/UOLHRmYG+BiATRC4s4IxLhY73KHlpEG
F+D8Kynh/aGmR5Qy+5dq5T3x2xcElKgr7JmwzKUUo8VNqSXyg8mLaUctbCZUiqkVDkgtCrFGvVuV
R4sUGNF1TG92n1Vhf/iMjCEG0nKs/MaJPO7NvhPoqojl21N1mTWgu5m7O+FP1lF9wi7fPywS/Wfl
3Rcw/BDnW/m+RPbfddpG8iGZ9l2ZrNvsm4KRzKJMgNc6EdmaA0be08BT8D3JI3YfgOHP32HnOWfW
svqsDsbFbh/Tzwc74PDu/VY17gg/74GdcLXolA5NBJsEywZJviSWDhkyAKPmEjVXCGXe3+tU891z
e3eU9WtvhM0JRifxN9p6cBPKLsxU9n8x7YU8VWChkNuU8jjdtlK9UGWO0QaA0uZcx82Vvjsm4KoH
EIXRBM06/FXLODaIKQmHdu/DDjRVFE5g053gRp5DNm/GamvjcNyPFbzNCrefWjeSzUqMflc/4F1g
ya02uZDSt6lyPH+/yxoeKK4nuInBYgepN6KHtwO7NHqeX0ZhtrhRW8w7UcQjZ4xvujuPCBad8dFd
1kXsC6Wktfz5V5RlgsQoctu6NSAdhvPbq+G4acIWeXziHg7/FlAssmkOjd3XaQvnJl3rqCy/iyt0
AL796QewpLu63bva/NAO02weeBlmdaT0vbYLIE+xBArMIDkccEx9XDX1+RVPH6yVlw0vltOXbZsm
oDh0pcwyt3JmzR6nbyHjkkfAuAfDbM4sXGNn+RxQBmJLZ4qEQB7Atw2bSLXzKR7KI6WJanx9z2ZU
Ev+Ljq4HR0R5hFRMPYybutbz+1dkfo/mKQE0/5YLGKgqFSBmPNvnjNq2Mhi6J9ojGCvUnweW7sca
MwDj5e3ScPzpWuM7DCMeHx0jFFYU7OplwlQfK3iXpD8NfIpwN7spgrY/qRfNayZfpr7a1ePMfVce
6x1L/J/PzNcD3v/2RVV5bnUVyJpKtgOKMYjnCQ9n0BHVprO+x3otVMNWGOYGD6Tf8lvKEPZmgyWG
cwEQ4POd4EVJJ1MySL5G6mfc4wWGkhe2r152ue+qCS1hDUOeAYUmqqCAamzYvT0WzhyIdWTynBD3
rrSfTe5eubhzEQK+X8jn+OMm2mZr5g38PBANUChwBmG6tzlwx/gWDYwY7wvlGn53+9e6m9qMm8nh
Uu3Lvs9nTGPQ4mryJKoGcpRmvftu83O+ZOC8/Ou8w9wBrRx6qXF/hliuPcoqBt1fLfAhmt+mZeYw
11J011hzfuVOg88JAvzhW3dfH6s+tf/ympitUXtTLSFD+trqsL/CERmcMFBx/fJy3XmGlJMvze65
FzIhK7tZYrA8+Uat9UmehWesUwm3D/gEhkzVOiNw3CKI0QIeivHrtIOFPqKZOCFUpish82vgPaaD
Plv8vXwjzTFnDcGLzHexhUDNca1x/uG3oBEeUMzvXISZowLW4DvMUxxmu8w+GMsxe+PoXsGad1GA
+SxvGJRfDvWQxuIORE+ZUHrNAcwWMcziCnGUWO/r322VHWSQHWXuZZmt6i+oIPHn1zS6OT3QDr8K
09Ml6mwgNbPFwKbR3h1Os++Knq9DMf07U6OvuH4LB5fsYYH+CiEvBpuT+9U5sPwhSgD+tkdmY1cO
QTPukuym/z+hBMg2bTrve+VD5ERkmAftGOLLB3uDPYqcsaQ4w8w9P5eNM9gzX9YGdocRLi0CpSTv
eQA7Bv5SFXVPjGTal8MsM/ZEHxKeX3EyTW5UA/gH48SVQ4+UUCDOFmz8/onBbhf7qXx+mWb+Je78
VWf1h6i12cUXZaS6T+qpPt3HlSzGH4r8HgwCGJCYxeMU47zXT9Tf54VKYo51zjBMAUqyCUFkXLq8
ntKf297c6hKovSkBcYY3aJ0nxkM7bvlltecQZEDbG5f3sTkCAYVaCRpAzgfgGqHioOnbHTA4OZb2
rbUbQ5Qf60V4suo9VO9dikWOkMG7T3YQ+kg724nfabftvJwtTHe7Pfe8Avtyoa1V6dPxJrk1/lrc
0SUNP36J5VN0hubkOWq86+nhyEeEASGDIh7UKKUrRHRPxdIds5JrGR1w7L/8OmPoQwQo/hd4GcQ4
vVsMkxk08z6LeY4CgrEw2OoDR0gcUFGHdKmZ8cL0zrvKY+XcEnPTAPujte1ZM33zA3frhSmbef0+
9hfUC92V2rW7R4PeqZ70uJAKucbu7j8N1EzaivVAgGDXMZiZ/P6UUc9lh6VDDYuuz5N5hJtu3Y/f
nnozhF7iLse2FDrQbFb1rPG+VrrSNpVbtnh0nGrsB0SbPG/im/TjzqSHU2F3F6irCzWR4qbkWuD8
R/P9hRpg6wx3R73DeQlxbs2VrYw1NoduAwLOPzlMXNSHpf0GfxDfFTreZ+PVzLUYiX6t/nT3Nzh1
Bs6n42e4F8H4Qs0K0+V3vGX+CzphFn5gfGIl8F7VzyBf12Os2DsP+Ah+S7g5JAxzJD2+T51zfuFk
F951jmXRgX92EWb9jFnK31O3OKjQhHa+iX4f2yobj/IBTvkIOD5huSPtYwix4cLZJv3Fde+OmUJh
vd/DN1DvR1JL2nEH3G+7m/Q2g4V2LicX7HiXtKw9KkA5LeBkhFBBEjNH7csZ0H7mkERWsFekBp8x
L4pigZMHlktvr0aPgyXwMACvDQNq7TSUNnNYEcbDHArTm4md6Wx45fiIGePeWA9pL5WUW4mnfcZ8
kwiHRKPJQ6bd9EDOlZBQVBmaWAy5BXq+wSU5KufqzVW8X1wNrO/m4cPdWKfzbFrikW4tbn4TNs4L
95At/gUwgWyKo26Mn3MXNpabr0hktVXfIIBKhixg+/hJrrwZrK+tHFx9Da/Cyo+6yIEDWW0qPmPN
lHqXmYHPQPs64oRrmKczNUdkC7xD5OlZnanzPI+YugPVvCt2TDtWvBeoHmwzkt9x99DEhowGHtc3
+J3fovO1MqfatpE56cy/+RwHfZmp5HyvCeOKx6i3eqDiVpbmMj8ahyeWwPZLtitcj04XlgWBBqpH
i/8c2GnwYDQHTjbezfv3IW8kpb/qcQePStzCxHVBCUUlQzTpARC/QBTA1cIx9PSzsbZiOApNgLDR
6qzx6KhIByGKc3giFlEEEa7USV1YFZUg1NlD6hzof3Ycwcd7LQhZIK1Bqg+XKsv4BnnqtrgfmokK
NTf8JuacMAAia0F47l1XzRyMn3Keyv4tGNZ8id9ABzKDOlZManxQlvwk4Cyb7fBMmKNwnWrJdwiK
NHnjB2/VMzyzDG79DfzwAnvC17o+OsP4adjYufkhh3buJhcvmSUh1JP9bRojlAHp/1qdANqZk/w2
ERsSvx5wf5kgDnJwAEzFb3c2m53lk/fOH2zygo9mJdHsubD95XIUXXBKxoYHmbMhTmUzTNCAdqNb
gu1dNmDwwxs552RAXsLFQnH2sMEQgO7rOe+spkLhUUJS3DygEoTmchFyLify9MAtfXQijI6/XhK1
8DPwKMMP963teCsNztf37XmQp977fePNMPsrSaeIw3q2CKULwHDgcXcPJ8cJzB4YkpZw7ps9wzo0
fsuVIiQ/L5LZ4BzuNSYEROBFo/se2VU9EGsbFfR6TWciutNTYgywF+we4Hi8XiK5uhza8GNmFNcg
zq2fRIZYwoGFI4tS+7CM8LNr/VnqYlOMI6/pU3UN4WpGy3N7AL6Dhsd/dzTbAspMCGwMU4jPhKLC
SwHPCnn3YVvIMtsMpeZp/7QkU8/c9sHTDanWkA8jc+RTfTCw60akMAhhY0NHPN5zCIwTLe3Z+8pr
DNlMgKOrRRPD/1vspJdO/NzHoN571oCGs6A0gYwdo+aH41pALgSsFDKhYshtdjZKcCkhFxEfiuDC
8YCbst8Fp4QH94w33N3DO1yIsvKHjtgTJ7EZkq3rvEX4eljiPRCLGR+onej4WUU2vmGzxftnLf6f
CVK9Wz+KBUtHZ6vmVtiSich0qvZWMAIkVUz69H2Hsb7EkRbSjcRCQde5wGmYrJcMAcyLEHoyZ+7P
Jh6G64wWYivPzn3XHsLmWL1baKV6iNvxlIXSePxu+fQwMSPCUfoJthkKmXCD7uHJmHyz4YGnWO7x
6/aEAsX7h4NoDiXVziE7kGUCHb/FHpYNPjz5M6j8fDr9I70Ir1fvRxDguAh+yx53dRVCTFuEiwse
0Q6OG+jQQIp9JqO8UsE3Mjl/WYTO7lkLrX/mxcNIGXGtWM1oweSAZ/dSBGvfTw3rLHYE7yzKky9s
LUhQAfgiugh7VvIcWyufncNOKDdsHfDOZsgI/Lc3w7twGDssd8NfXF1/rYCSYo/GLNLZNPBJBU4Y
1pXASm2/+LCq709bAIjKmf09iDGX7JKlyWck/NfKD69HcS6hXTvyPICi9k2iJMQNDSrQvwRKMlSZ
E1Nf1JbPr5a71p4l51OX9Nnk7AuNgbHgWcbJucCUecaUmIfZfwQYJ5/5C7rHj0vPL8rSUx9++ork
/5diYilTgjB2ntnsQf55dTrjIFyJB0Q1sKiQzzOhVuHUaSlUOTmDmNOQUpOUELllnhbelI54L3lb
7C3OSc4bnzUAtQ60Jime/I6Ht3x3qIWSB8ekcQiLTdyB+rhaXQ1vxQkVLsIkd32ciX1xUgK2xuPv
n03yaQlk0fG7j3j9c5l1MibtJ9kcD3bVQzT2T2zU9zod93/CNf/8csxxy1gIOx28lSbIVZZjVw4a
p+8DLiAMmEfbqNuK9SjNBb54+nhkE9C03t6no/XnuJSWbPxYTM2sDz91MP43HGauKt2BEVvBN/r5
ALMPD/HLeluAovOroFZ1w4LhF2d05T7t/gKrAI1xDK7YJUQFmapAKtKDHM6iCGfsMaBQGxcj1Qc4
sjUmM9LiGqzv45iTy+hb8NnsmOfClhW3gvP/JXxK6o6V2yeda0KuhgWX+eLuotb/ItCxfk92RrNl
MUq/cMaRrBVZl4uoH5+Evx+AoIuQzXzj7BD7lqF5JfpYVoYUOU+0M2zuN/NcXEJn/UOYnM9JCpkP
6sEs/Hgi3XCWWE0st1A7S4/0BuNZxUYfhJyrn/iDzBAPa7lKz0nh2/4C7iegErFEtvOMBYJetn6+
DhXkAJYY7PeZP2B5y6mPJD7rnJgNOAxFXU8PWAqqHZcBFjEhPqa8JK69h8NwQiJVZWmHuzW9QSwT
S/AgYE64uU6YVw6hmnMCsE1nAxp+5pXfcSqwTR5alHRHjj1HCBgcfAT/PgR0nIdLLzKMLd7JV0Y+
ltK3QsrZzCKiHhcK4LHlHq+GtO8oGDPzotCOUqX8YLeSqwg9SQ6EpOcChE3pyELUxAPBAFRY1cIS
PF48wkX/jk3CZoOzgQU7fdO8XI7Nwot3R9gITv7yY+de/EfSeS0pjgRR9IuIwJtXVckbJNSSgBeC
RgjbeP/1c5LZ2d3YneluZLLS3Lx5k2FZZnJZ/QBpImSxffPnRgs6vZiNt5KGL3k1YeG4souuYa//
kDg2mVudBIGNbifNmMNbf7nCZoTjcPbZaohyBAgzjiBFYT26mROgCSjYMwsGBh18i/7DC53G4S8d
yoZy2c3JfAT0STpWKl2bjv+q8e3y62SrDJbuJKhNTajw3KjCENgORihjyM1jKknNtyOes13QUXJH
DND8MCVEs4lcmp5P0PCCBR9ss6FRcR6Xy3jvExly0w7Wv3SSzUcerX2P4hnCS9bJIzor3gT1cXRl
Tfyd6U1IjeksbVFhYwkutj3Jdd1DYL7sm5Ju+DiEcNoKhuFY+yj3VejfKAftJRFs8H1yHrwShPLK
+cNH9ewCceU4bkHj+rCAx2SrKBTMfYR5OLod8iM8nll+IsFJHadLdSujn8Kv9HuGf1/xefpOquM4
noesqkf9kL9tlNoSRymxNwwRJqrihKaJc6ce9GG0E7iqp69npt+McocRNMMzkaOS7USwVgFo+Oc5
JPe42TjlpOOWctDh42yN6qScvFUmydtBTsTBggmU798yWdt+SDnOAl5dPo0UOTQiAW47H8+Sj2X1
LCv09+NSc/tkgtzM0XdSk1yI18I5U6Je0TeJfmgBUo0iwUkYExeuEWIyOx7uOd0Mq/JYlJLOySDg
WJfbLOH+d291GrNn9/Cjx/rolC2ymtRTKhBVYAaJ8yJirwAnWLOTokMWqEkGj0bo99ZG2YqRWFyl
aOo56JfjIf5+XlVR0GaMWQu7XVtxQTAhR04S/xOXcksdzdwe2WE144WgIepkHkZHqtubFsgi940H
/AgMmCuPiGMpeymi15zU/0ksT6uyR5IDZ8vRF0uHbBn2Qv9t537lI86Zt0i4v4GEC3xjWfwJ7IcL
ViciVbR6M9zqoGWIMawsbJL1bwQyFn2Razr+ngSxZXQ0puZUDs1m7zxZQcx6mHHxSmxUq6KuNWfA
g860o4DAG+RjHnNCaqIYqucJmANbMgNSbRMorI+4NG/yWpSKBEP5LDNwUl67g51p3pmfi2hByOA0
WhPsqfBgKpChkp1y2pvjyNNXxz+hz8MZuZvj3kqP8z/mzCRhwAObPc4y/jC6RfMXauVRl/EElfh3
L6cPyH4TKPH8wIGTpzTk+QTaK6IeRSqKfBAzgcqI6TBxQND1kkRpNazyK20HPg4ofzrW+d3hwEJE
415wcdiSCDXYfCSVGGeQPlDLO/6QdXuHrPJ6uQfXX7GjkfyHFgV8qTX5VZtT9LYgQb+SmCInUpuF
ZwYdm/S4UbfjbmAvOcQ7FQe2STov67fEzWN0iX+bOEwXNaFsuRMsqTpkK1QpmxGP4O3wEDgP0QRU
akIZzjD8lIFTlmaatRzEfIBRQ5xEjn2Fin78nODMRrCwFP3dkbHsatwFqU7Scx1m/21ZYxG1x4Fp
I4SCughtag9utTXC2UEocV0baR0ypCiaeziEZFNwUA4jktzAtkd0g+PY4NRMODwO5z6hEs0ecyj9
HsbE8mHHT7hqxQLOCSkTVZiEsY3YgZit0J+FqEYDlwKLZJp7W1EFgQWY2d1dUc5xKI4TMKbHiCFX
awAbythP+4WsVpEFNwONZYPGBfYB0ML7MMU8Grm/wxa49QjoVrhe75BQIRToR8EgFaxoUe1jhl3i
K8yCPcfO9ya4enOxrmwjIDJi67LpJPGByXw2XiiPyZwE9RcPhbiLzduJeegPYe/eDNPuU6vhmTrc
Ht9ICpLnos/jv5n4f1lPlT/uYsxayzH71Awn8XYs5jE2fVyzPuJLFMXshEJMVbWJ4zfrJEPAaKxs
bAce7VoNQRRBhyna3cQzhZ/I0kuI3NISe6s3zJK14cSREDkiY1pXFgfo2sPT3gHfgW7u9HGTk8cq
ScgfTYAaDVQK5qjh5AL0A83hC4kkQLRoeSu2/sKSRxud4a0N5GPme2mb3QBODJfhRTiPsOKkWX5l
rM8yDGPyPS0Z6zYjtYuhQGxUZNiMHxgw7IyfRzw9xU/bGp11bAb0cwElmDnnLLqxXZwq9LLJMmCO
QjTxsA+8lO8j+bsDk8Jxij/naNj7KgjqVmQ6HuKBqccrI+px0rjHdUK9c2IomXUo1Bj4ZdHHJ7G3
u8FidHO+Ewx/XO2K0nN4VT+NQkydP2WJHXqM1Cvzk0ef4/Rd4qIr0geJCAzzQEhvVFAEXDL+uRxP
Bo5Z6g7IJZM59d/0Ruq5dzweAVW7x7JPiryMsMD2VIPrnahodzf5AhTWeeMMPmegr2ADfijCyzx4
8vCecdgY58rP36NrPTvOVPmHZp9uHKlM6d4hpLuxKGWqd4N/74anKWUYo9WaYSETK1DM/GedOCl7
Qe4LuiCFGItqyj024sgMmoAgBzN7hJ1MxPh6dhD0HpqdLQG+Kkt3Qw6uzIxS7PM/rEYpWyejRMae
tGBrzGnozM94cwbRjGORMPFDOTfvstOa4pF+q0Hqitk3JXFbDeu/G+0dEnAl6ebgqNDn6CTBNmKw
+yb/Z4LYGw4lrl/OlqQeQBcV8V0n6V/adT4fqDx0geboO1asdFSfC0waVqnRcKtZUBHBc0QN/5JP
wALYfoVSGfO6MXKqjwRrodNvgyLXNFbS/WX/r3okt6txRl9NBtGbZMmnaSrrIXo2yeVb5PZnKXL7
okJWs8VZPcsz5m6RGbChqlez39BkoLCROFKDJ2hK/sLG2pGqZZ35bbSC9c4TftjEbnxbVdZ+SlRv
mUm8m321+WVlRnktQNWOmjKDRG5FqJtgGkzq4o0j+aGcZIABM+inQCcprzRpTMgCnxcqolZMAHcH
mnQnOWnApdodIQzUyXO8RPW9m43ujmTfEoe9Ts90eH0Hd5GO6f6SWEGLwm8QLz5Vn/TmVDGmHeD+
rAnDckylpqQk1YoYTRTGiYS/2/FahbB8QhJQCLGUU93oFdc2+K/mn0M5mHTp16pm296xWgqhckwO
kSKSB3DnCpD6xb7eVtvwPnJGTjg1PVthGk6S0l3gRkZbu0cy1jOxUjKkga7S5u8T5eeuDUi1sso+
I+Dq7u/tN9U8UYE1D4yGgIFBgjejewxuZF/PYE+sWz7TYeGdNkIMB08NFFmjeienvEwf0YYC8Axz
Qn9CXKAABFgYP+5GK0k9RhQd55Q4eBw26EwrOOey25Ujwc5UPmVPlVj3+b2+I3p0u5Jsg6YiB/30
dr0tLRp0pRR8+zWLGIVCd3txJbObc27F4Kk4hre+eAd24fX4oXwg+1iRD2Q7YPQK6dXKomNW184x
S0aosubAWTHPczHV9c/aCtY7b5kCm9Y8GmyQ8SoQXzqOIMQz2hxs1RKq2luzE3cDvY+GGAoFlPzM
vW2ovqjLzjnFW43oUdtRtV4vTNyp5vijGlR+Pf1StDnurBg0ZoxnNnRrrdbzl7pb1/EWAhOAJe3V
dbX+Q8/wOlm03cWRzZ/wjRt/GD8qVqxxYGBrFjMni04MQL9Lkxv8l5EP+pCro2G3h/RAVzFrr7YO
iq9rIyFXB/jbZooJgaw6WkfBzDpYJu66F57fMWxumfhZMfKCE+9Ioix8RLBj9GEYOABgEnSc8WfS
y94PbE5Ov5GzbI7ZpylL1q5Vz0C6Gwk948jU4w6KNF/wZOBpcmcl3pUacG3UJjiH23Tvkao/T3jS
7+5wMvthwsLpmdlB4SrcfdhPoO5HvXsFeQM/q+i4bJfUCwNATwY44QmjknfXzDoAPu+Y3kwxxrQZ
zBsg27I6/HmDLfi5WYBoD4QDef/Xh3gYXvXBaoS3qN00eNVNtt0H1zaN1PfapmGLMKIVfUmbbH1g
E3OfXQPoRvOwoUJ5+wHF7HGAJ2/snRtfZxNy5/3a/NimG+X3PJYFQ/C4ufMztT2MmD4XgQnQvWAO
k54p8IezBdhhtt2s6ybtHBAf669GZ8h8MQ3RtJ9IMMqn1YM5wC3nqKX6Y+9GggPETGycY0EI1lCE
K9K1v59jW50abkNdDmYPN5Qgm3rZe0e39nFEvJHKAAXJ+3Y06KsP+TDT4E37hOJYWH/5PURevAeS
Cc87u6h51eSPgPNwFS7zq8jgII7TZVoAQznuAjgJNQqpRrxq31T/6qhPPuki4XRnP9nw9JeeIkCj
OabDR394TujINnUDvxg/OyXJ5Smubd3aIFoz0jVptgn+XCuRvWE20+JCHvfh+95D5kEhz0CVvtlk
nSvpBLYpDwcbt8cGpQYG8wmZazJm6WpHhi8zgMbfAG77DNmAuMNMx5oBA8k6Z6zQ4v8/R91rh8xt
6u3wZbR+R8ybLXs0Dmn7AzfwnczOC9DB7GvQP7AwpOzr9xOaOdyXsAt5CTaYP+h4NZPMG37MUS05
j72v0veALI30x9q0jREDUsbqJck8Qqob0vp6+k0cqSko3A2z4IcL0mxfzOKFiE76/VAuAXoRGhtC
URW1xSf7vdTL6dImZBsSJkJnksNJIOFwwjBTNvNoy9ZWLeGRsfhqxoTblvT8SCeNUYM+yTWNUZpk
5svYoJKyJGcccdkQTtW+5cjkO0AU2SRjw/TXhB/LlM6QxmuAbAcy7mfo30JwW6x/j+PVTTNueUPZ
V1LTOxPsSJDJYOrHgGTN5IPRzZne1eRRR8THWJMGvzRnx8B3jkPUvM+URBbqDy9asjL3Rnp6Dt0R
BN0gmERUMG/DyyKytguwin2Gamw3JzD6ZQyR9wxWaaOC5so2tiXzPDy9SUCFxiygTUVBc5x5RgUV
Es+D5BvTkAztHYolpRSyrIgqQ6Ed/rHW2W2N7JGM/vz8mViI6LTzvvh16XMzI2Qel6MP8iUQg4CO
HxZ0USBieSTuSLjyPVWQXWrUJkaxJcsBXWP0QXiHzRUj+05D0I8ZniPzRv/imGEky+6JW4Z1vOUd
90b7X1Rli5gyEE8lHMRnUaWeqeyl7Kr7GtIqXML44L6ROuDwUjfLwMTJoSJgBRa6u0RhfGiaNLay
a4v9W0aAah/TWZrsq6EeztII7An2pkhlVvSJ1ag20EseBWRoyie6IDRQ+gpc6ItxrXSFdAJOC+FY
xPFDshoPHV3e+CIejfpPHozsxR7RX455Q6CF31YiuY+ngHm2dqXoyMpuT4c+NnsIALThrAsDuuaD
KZN50CMzEL9jT0v+YoVmf0pxWrJ/EX0lnaiInVlPCzRrjV93/J52SCUzSngpwAHhZH1Jkjjzcxw1
GJcC6sAZCYJATqFWNPcofmkGgii4NFPgSCHwRUJIL6Gnd78AbK00f0wSJPgyAvFsOPHmIDoVIyqp
I9XNg41ZLKHF2IIJeMqFdMFLrwU4OqewQGknb4aoRj+V72uAcJMVg6zUAtFUNGwQhvrxUUtsqh2K
rrLZsKKmhAXEXsoEwj+hVQbTqWpTygeQKZC92QCURmWKdWisyANcl05a6fcZPiFODsoyIS012aIG
wjux4b1I6iW9Y7B40u0UrO7NLtKcdgstBb/NFJ6lKfp55Q7QlyCbJJAkq45/LejcfhAucBzeG8mu
UwJb3U3a+YgwCuLpPRI6dHvnvtHzXTmZtQT/YMSBDlk1mEi0jtMUPL0GdQ8NDO3dkC38ILrBuPc8
g2Pz5htPJOIE2FbXQo5jQNmM+NnzBqzGfjNGwBbMZNqMqN7IaVp2sd4ANBxG9AqiV3UzyVMWjC11
hUwMkLeIZaZITP4BxlnAUzNB+r2oIGUax4AM6LePXhwv1lgdfkmGMg4jJ0pROdaChCtWCmhA0Hsb
Y1WAUQNN/7fCEhOeVeKYprC1Cihwap7SQBJsMQH6jdASiDygb9NgV8ByRwvIiA2A5SwFoEsdT0W1
RNoBqEQkyvOiBw2FraFT2fW7tjUf3YGVwjIXvWBXPBg2tSjGhJmwhpbwzUKWJopQ35IfXqpmwv0P
8U9VMGEImYWV9X9sA42ZpMR/MMbci9DbccXRwonvylhzjMdT/MW7u/8K5uVIe39uFtIyvRiTm0BM
nrNfpuQL+CNpEJZnJlKM94gaz1EerdhgcfLbpQjwFuAOoIjYRQLMJ4h1ehym4KVO+ffLSiJ09qGb
BQX60fTodL4qEjpukZrM9sqk1Ofne2RzN9szIwQrIQPbIwEX0FjB2RKmKMFpUpvk56CMRwuwaPmX
MUCMMKqBvIuK2MtaQSmmcBpTK00msi6PFUsgizEbADd2jcQWF524TCQt9z6tjKI5Nu2Y1dUxAfNV
ENmYF/BrSiT4yaAM4LTFxg2MEUu9RoZpTOA5NkKPjc4AB/RaUZkexzEdEEZjeewF+TgdkeBUt5FQ
HGzDKxTxz6imXkRXJpJvhQyJQWlFC+OHXhJPEldBCHHd+OAbIwFoGrLf427/IEOKfgp7IJksIzkL
5FJk/oRYStQqeMdGcMaH7t8mVgDBHjlsAD4TxFvc1Z9PaXdnNxOVcshGLbeZ5Bcrx4F6xLuzKP3h
L+T9lmd8ZKUiZAkZVYZE4VW66mh5OaZtMxVgbwtwThkB3CPxDt9dxFt74Q6Xs1+rQ1VsrywJQPQ/
Arr/mn1Wdw5AOslq6NBvN2NG9Ea2AJdEFuDbVWCSafGkLg5T7MUdSViQQvgX8Bb7wWJgdt1igi/b
AiJhUQicUZOImkyLWfiMUN79+cZPI3zugaDhbLtEbvruLEVz3TuaGHsC8hJ53AFjh5pkDEwWlOli
ZI5Dxu9kAuvwewjzcZNkWiKtZ/0sES4zbfPsolVLX+WmWILMbtkS58jo686ip2rm8rQYrY4EF2rV
ySkZX0SDkz0ucQyEhmd0hJCTeKlpUvuAE3Mu0HsFvTBJhmkWIKnzwuW3clr929Bh6QRe4q65ZTkY
nfgNYLDmJxBux9CLCE7sV4ApkrF7nrPBpgXAcAHzJ3bMgL6LMsdMM/bvAmBO5hGdgluYwlbhxMKd
ees53iOgvUbMNkZ9QD/2KjmohGwk1YSk65+c4jxmGm0Id4C/SevxNOb3hSzAk+2dK0wVsB9OoCLm
nBY7Y4XOqmq0MC/Cj5oYBwaXj7zBN/174A/eG66dzgREOIo8rHN7Meh60drJXycDAgBICWpn6iSC
N9sOjFMYSWs87NliTJ/OFxAWIbk2ARup/YAoWaZCkB+ie4Chm8RlykbsnAkigCy6IZj1lg7sqYOr
PjMFquPWdMHCS5p89sV/GC7TZlTBc04TUP3cm5lAkhHvAusg1HsJ4Bu/UnqUDGT5bfc/3q8Uox2O
A1HNwbGY5gKC62jZwauDTQIwkGTAsiIhyHiJ9JILiMkFUVoW77E3e5j+95JARLLawx59ovg8MGKI
xpQrEWkK9BklLVLMioh9UxJdFfoCvAWPNpj0EF9DH3E+rJDaGBIuedGuoMHP1NfJYFJG1aOBvv+m
TVj7BGF2ZOEK6fQEHKyAslBSC/qEJkAq+qE1i/ckuZfnUAcD37BMjs6WfzY/sU9vCx6Jo76ologz
QTrtRehUHRSXzJwubVJyI8DBL0mGoMt9bBCrZdkJ+yEUmw+WA7LTBx/8pt4Tc3p4kl9HhKwj3OQ6
MO8T9svFPlvEdsQUgqCgDWWL2McIuRU4uEyFg/Qz7s9LwHEXBcR0dDJTFDRFBgqIE0MXW0Aog4QY
d+6dmb7+GbGHK0YTl4Y91Db8SUijpemsGgb4C9nZbGg3OkZB3N+ws4LM2uv9rpjicUQje4uIF+Rw
roSog/R6213Z8c61C0zH/WWDFh0JTrgNuxE3ufqhnFqT5iFCM6LShZCDsJptWG5Lo5i+YPJ6AaUd
28IUaIaQxnmCWP0x8BxFgttKsbYY1QFajZ8Wl0HdUIwGpr1eq1gCjQNOqOW1QaTGk0hjWLhJK6s6
sIrdUe+go7IOBFNQK1r+ok/3AiCCdofpI+gpDE4LCni8sfuaQsJF7GadWgTAh0iO/RynIqzXd0eo
Kw83KwosZvjH019G9QH0h7+woOMQt8f84LTxXwxsAQ6OL6HQk5YRyz4EH9KS9goNDVybJUNwbLC0
r6m1U2MCGyH6s6rkWlQwATKcpVj+LJXNsjByR/GyH7eosXnt+hwyU0nl2nVZ+dQxqcTtCb3Br372
fIfkcdYv6F4NYh6jzu4/NChyHJN5XctOVWp6kqCGUYDWY+AcY1Tr0JajGJCYmJFXMB1qxiuXnj/l
utwFOxw+PaycgWMJOtQ1DANqFG0NBO1G8IdV/PDs4JCjLUTEHNgF+SU1k6oc/7hVvqPnE+TEBHmg
y5umgoSv2fnQtF/jjhGuA9Sle4sBAl1GL6V/dJt09LMJrZr0ksiY4fHt9yRGBqTFLnRsujv+Czib
T/Zd4yj9rbvpKwb+bent7sfAukpl0mYhF+1ySuHzQUmYe/soiiAb+mSjDcXeOMqgApdOT2iBbI5d
0CaSNspgKowPSREUSX+SdH4g71kJ9CA/pK0OfQlu08sK86PplF/6Y5tP7mMFfz4B7UGbkdZBSXHC
oprXokP347Rg4x7NfZratNjXRl4OSrA3cDg6ObRQaKoQSiQ9WaBu0z2FTbZJgejZrYsV8OgmV32o
gmJCsKUX4ijwa+nIE3afggcm0JDgKIEC80M3VgqXTgztBIL/CL1scudhkVRuZBURKl3N8dGlfFQo
sDMfQaxcxYFR2G9ZWz+JP0nBk6YchWqQtn/xQ8LkeAJQ40VpuZDQesp+Yb4X0v4qKf38AhNr3LcZ
o+2Ao6/jMd1ATh/BGX97obqhkQUP3+OxBk9KBLKnvpVxCxBIkw9BTvUmBxIPGEz0CuoWXIEG8fTs
LmgHGUVfKN84QLpzhuAmaPSMvq1dbGwrkowN5anjUO4EPWfBtW8hhFWYlz9ldQiFA+Hr8bP6UnWF
mOWkUt5UDt1w4G18Br0OqFtvLmSv+jDwkob7HqEwBy1lCiNYas5eUJ+ezQsNyAQuBZoDyITy2rvU
3WCvV5h3sl9HEsmTninhxNG82ND+7x2MnCyTzSOs2mF8EyBr9kOBIc1CGQH+wh5swjFW83P1WJl5
jb18w3HN8pOKxkO5gle+Nduj/Ai6rl/SS2bB3sW/1WwqhvLpp4eXUR2WiQc9dGW1HkCtRgU5ts8a
lyf4jnqdpW7/8r5UChzc/E1x9muaWcC00R7xdQhP5z4kiNXMeNH+q7dJtHpCYmIX45VAPRFtHLqE
xvk3oX/w/W/iMEw5oIILGD4P4WL1icp4YnwfyAlrXDbuN8RTjhH58xpf+rAOTBzIk6Gyw+tdtSCL
jPHoACxYYWIwht4n5W9k+yskBQad3/nTDPmG9ETOuNIws0dj/4WJHeHJolaEQn09gmFjZB7urZ0C
b1HVEDvojp/p1HgFLd8+kO/EMyHWCPki7CcMr8GH5/WwyRe1DhwBzWBOmUFKRbLC6tnpU93GazeH
TpzQzsSp0CbkPuUP+EgEJbB1SA3GRjZTbOHZVBe9dUFhbjrvZ/7VxBQWJ41m3zqA1AIq0At0Igwf
gFwfiisEOCi0bXjO5MbsIwCtYM/Bk81iV02HnqAg80vRCXwEcAX+ZyL8EugecCUM/Va3xU2zauMG
VTuHaW0Myhk8QzWIn/Re+zNNIQqKQIl87zNUUCfUTWkf7ZNLCG3U6/rNvlFvUlBupxtdiStJ/PwO
AbxhTVGm+PjXkcznMT44vEwagczKX/Ditkgj7+bhgElMBuV7C5ZOEeLZ7EkZcqF0f9TwDKxwaAcZ
zUhSBh41TVO4KS8gjtXi1PZpBIHX5P2NMZeV6k2GIJrW2VLpNmGuinCElQJuUYSs9OCme26jx6JQ
cvWVtd1pZ5W2jtYBM+T2WC1JSywlNwWLB97/w5D2nHRG3fjIM1KbDGp6271Z65u37Jg+nuaatNx6
LS9qc2bmU6PUUNcNZsKQEnnbXodWggU1+3UOzql3L6VWE1TouybCorIFV2oK0yBzSiQG7rI68IHE
g7mGP3PXk3ZqS17IaO5WWE5zlC5Z8tbmm9ArR/+puYEunJEJ0BeSPvSLA2MAx0ASGDXRcULCLVoA
t5oMG6qXLWT6CvocfWOhSv3BV1R49Qse7B6vz352b+ntEfzoFbVBVK9GBgp0ltIRwtpyCez7A2aL
ZBqFKUAcWJ7dTr+o4nqEVoXKnk7ZcVsgYBJsb8o8wAYjKpA+MVZAQvUxebf0YVA8M8CeYMejTzyY
EiQCRQ75LC/CgO5+cRLoEsieLElV6AwCG9VhDQo7OsM1rcMdCmZag3sSIHkw+HpRyBK5zzswUjsq
yzsVD6fiIn3rI+zSC+NuOe7/ohHSJHu5KySLGcahAU1Zxa+ryy7HAHCyR3QXwiACPH8/RIX1gG9+
B9nLPiXUedWd3hbzf2ccAU05l4BZbV8KhsHlqOjfnmyOh7P1bsvtmpGEP6ZYCSOSQhonLj5lcgQN
I58ucNSOTvBgT+BPIFs8Opq5RudoxneLA9yz0S3g5rgAn8kV+KqLN6wc82b/3X2KDt2iYbh62teb
i1oKNtuluiEW/Q2F71AHDWoxckhFd2ob7QZlSod9gbB5AQNh1dIr7b3otGLV88OId3IaqPvNnEdr
3JFusl2LnrCxups7WkcMIx50Xc+6JcVuk6r+0wWkHaX3k85gjBT7nt73WZZ0yrdgONAh8UCUThkL
HW4mPtMorizKcOJOBL4YjTrUN7c/KQrJnFBApfpFBhpojrKpOgKMVUR6L3pr6A+wfS8nm9yStJcC
CuhOHl1jxfgEiHAvb8hIGx8mxd1ZCDqSjXCsUpbU6MSn2JVK1iPkN9k4t2Ni06tDvqMem1OeIIyi
PqzCCMyOdKxq4YZNtid4mYZkoqjbjdzt8AcQnoSeIn40Qgi+ABA+w9W55UawfOPGGW+V7s6fWUMa
ybi3GcumXC045JKDMFNTPTLgc647TAEyPFzLR3Vsuz7siXH3n4BdPBABPAXfB1HrKjI52WBAPQ84
AtR6tfAbZErF4l1SYoj+MDvo4o7k/R22t/WdFzttmncFZkBxd3CWUlpJ3QHaVsAplkZdlpzC9BNG
EtHQ8LQe6vbnIwj0MFgpq/oT9+fze19uGKB+T38okFhG0xKlQFC55dVayI/mddDOQ8Cw6a7B25jO
E6AOPXkgIQiWCI6GSMh7yzYNbrpV5PoDRd1epzrvwkS6mDaQawTQISUWx4KxhioFNYEXh0cJKBTf
B2tBN7Bougt3JO0dNrIZr4Px+zEOfWIIg6GqhjcW2SdjdCqkNeVATMJH0HxBZiLuTWOSPcKL2+dV
sP6Qa4a5AURC2dgBrEt6W8kuKPQCkOsFOYmpgBVgU5Bpk4Ux9MP4hzHB/O6LIJpEzUBYoSgPeh4T
FNW5YPAU+oeHFh25gGCCggRC0ouuEA8gnJHtIFRr27jMlSl9uosvt+I2HJeLQvUxIBnFjoDs0g1d
iWz+ySPDjl1Xdks2foY/VLY2LHfog1kGMYPEfspFVcnYv2gKKPpa/TDXtJNhzluTG8tnAem5DYfO
kJ8/vTGDFeCJcFjM2RD+lXMIobxSd7QoL9HLsaYoqsgeYsklKQ9E9IZUpRk5pbB1Mr4RcXMKXsCS
pLviFN1scjK/HvnyUxVQuGlyRW9DJ6AlZI7L1Ln6jLuF2x9Wgqixf/VIVcoZUlsAM2+CIKkjqysg
GQlNYDaqiNE0q/5+eBXk/mgjkQO9vdwfOP7ZL68eKTCkmr9RU30beRdI2qTiFPXNj39RBHV0FzM/
ObLtC8nmfUMjBQTV14aQU2NuwoUzOw6F8j69yhaK/4wxMqqt3PHVOzqvCSWUW8Ki2aT1X0g/Pp2r
/VzgcuCDaZowx6thyA2aLJRq0iiR8NHyODyQ222OkSmBcST6eLaLwCjkd2/DUoIXkC5gC4q48EP7
a8yIvsElV1GWOTXXcdoRvXf8FJ8Ca9U/jGm2WWcC1vWXR+p5QVx0kNRQB4d6ndkiJ3lJYFsv9yqH
dQ0kwZmhv7Pjq0m1aj9isyKDy+qMX/ZEaAbY+vQwUeT8JcltYBP87KNX/RHmPryCZ3FQO+LEI3vY
PaLnMR5UL1SGRkG8F84Y9+gR71Q5M/XqqKUWlWMLd7WeAgKZSkrSu9cMSfJo00GCkiPTdeZ3F2Q8
iJliLWxlMr5Hh4DCjFJ1h+0lquuwywvUmhoAayZNyHsb8p6+6RPAIQAJt3oz8S7z7mJiN4fk9RMS
GzqtsKa26hMPAlj0YjZrZ74FGEMbnOnqau1BLInlYexDKF8ydskV0hjK6yNNwg3lsZpk1yHtvwD+
fWDT24G+wotn2Inim/XhWOwugqRkhfqZlDd53hd09KD5g9VDaCSusbsQwgYTUWW5RROXUrajS6oP
oTAIAAuyP5jR05FXrGhn4q4g2DLsRBX417bvBmy4O/WVDQBtYvdzxm8BOjOeMsX/lvV6PYi/TRvN
QZS62VJp0f6sqotNtQ9q1VAlnZ4dzPbzkJEJkkSIIbw83hMlKq94BWwqEwHANMBkjCWgEg5YmVyZ
aSYO0nXqFpwNBrUa0OJIj1NgnZQucJp2Lb6NXxxEmEElQwdfTN25JZ5/7xmYz4rZYX6xYprbFhS6
HPwka34IA+icbmLsSlEzT4InwlRg9wacPJUmxyKHUgvfixFFzcTRxCd8V8TuOiJqfCDHTuQCbqEM
GpFnNwkJb6qLFIEW2oYoecIODtiAEFCM0VKGRYrN5TIlymC3mw8CxuEjUvv4v1wQzTAHDMR8DgX7
vNhwPu1q1ZeBonQ1xCERLBl0canIcR/9kSx12+jLsqogKKXQ1Y7WZ0lhtV2St0sh+IioQwJKP6YL
HYw9uVhtjN9JDmGaor/AuDDJSvqUgHKYS8J2Y1qDzUjuaVnnvtLNU4ov9EIm0NjNzogOqSK1Aqtm
ygXbMeILXsi8T9pMkbzw155DL8FJSu5z82dzl2UOgfHOQ34ansKvNK2jyzMWkciraOgZR5i4JKpf
Or18MppxPLdPRaOdxFXacqDSBLJi4/Ik+EFMBISMnXERsC9lgJGipIkYved1CyE00PguCEASpJHV
o6GOAbTXFiMt3EPyhWvS6kqaK/xHPbsapTRIWcql8PCYO+OUIBsdUJwwvxxUS3YtUmciVGQczV1R
riHmgzBwnwOcS96cdvDVd4wXO7PeRkkFCvjeNY805xmBkc4n2T1+RHrjPZw9pyOnzsi/B/fAJAah
DWQJiuTerhElaFiuPfqWlKTSSaV1y1sk3fQyeYo4nhSehAR1fpt0jA0HXzobf8Z7nEc0nmWmjpka
ARre3EB+5+jeOTuyErDkL2wgD63wF8bM0Bqi/0pIHvtwcitoAgw7m3xNknCukxL2sk49T0jO30k0
7pMg7YN0Ten0H4lS8KJJeBW5K/0o7hMCPUR48AJKQr4yHI/5MlZrIewqHxPyf9PQ1xD/YRNUPIcO
QFHCBjVdcnXyIMqKC8lY8QZ/LZuBbjPGweSBIRQnGVIYjQRaKZhpnassw1pg4eV0QMT8VAK0ATjA
7Ti6Is3mYcFZgZ1QQcD39k5GagB/S5av8SuKMmxfcjn5Mjo0WYTBz6VipTnGswQqoeQRBiEXlaWU
DNmcIhvnziUENqgw6C9ZKH1GeukL28br8zqorkqeRE70oeGFuyZWluWRWV28e0IpUFWYmqNJnOwA
/JBjR3uKc0Prmx4m6sU7+EHtm17GjJ8h3x3SrSUh1xhzWWIF/EOCUsqcUrnFPXPgcLiYAGYNKxu3
fHXAQdh4xVdyHey64qFILtKwgJnB4kp5udQZCSAQjI2QP3ybA6PrSdZB0yh6q838AD4tsKbAW9JD
KvM9rlkGXnhTwNNGXokbJSAeKGpXPKj/05xHptwuXNtF3wSts4TEIj8FyyubEQqInLpqA0wrfplb
yssPsBDTqKZYQ6mrxOOn8tq4+NLHYDvoCzwspNWTuynUeZkj4R2LbaYcY+wd9gl3QRIvLHjMeG0D
NoPAcl8DA9FoLXMyGK1sH/Q5oT5RM5xalqjoM2rLoBtvTEznCX+ToSI5JP/fHoamKIqT1Ofp4/qw
FLEZ4SWQ5H2rBwbQ+P2UGljhTsUX8Lp5qniScMrSg1BzT8wrw4WZC71GfiJfJmQkToTFjuLpcBqG
TLQ5UTaXOydhDOWa5Z9w2DM0f3G8SR9AbB05gPIax3Wbf/Ef/piL7bgzdXXWNqwgDSLPeUqIidrn
rFu/rCc78+Dkacjj4ykwRXbHPazts9Nx+4xlRX2zz7fKN8vhlbMvEU3MjXlrOdE8Uv6TdEgcytUj
iGEGkqxyqx0muiDC07p5s2/1AoubFg8vAtQG+8zzDpCzmCZnHh/G4+ILDpyGPBfTlKEPXA00pQ9I
mQR6zAmXiHXIL/mhEnMFnqaioGXHeRGeOFQRmKNz8eakREK1SglPmJR8F0wFdrPTbRGgiYJUgtnc
479BHfHVTw4MgDs2BDGZQaeyhlVzcdxCihHx+EomTKC8pPIlMBbwNLSSvVRuK0mQBMWcuWN8jDwn
GFCSKMLtolMDsRPyEUR/E2Cd0372t3bJdUF1M5n5EN8sTwxPy4wBj1s+7sAz46PlycjlETe4EnkO
eyVT8BJg+GB59Ge/r44F5Et9dfi55AZcL3nE9zdA6XXHXYdXvx/NzAEHClI9z/O7nr2HjXwfK+bH
h7eQvTMbqLyv7UbcNf8IWu3waJ7RKJWRvbe6mnv3bjYWL4vBLQ7GrgL+/3oE8QwSzWYs3Owxhv7k
YM6oyGQRZxMJtZO7ji/B9ueh5U8bFqdPpEZlY8v3KNY5ZPedc3AvaLrvosPP2xTn8zQP7i5qjbsX
8VdvtXX74RltmqspiW6Pf276EKxd0F6OKPL0qpTBVjmPacUdkbPR5mgqFrWKjedj/rrou3k3b7rp
1YZNT8xfwjnnU37JFTervi3XSe/t7tXts4k8Cw+g7rXtuue/cDzthGEuQldd0d2ZCvQsd3Vo8i8G
7W0WmXFU/5F0XtuKKlsYfiLHUILhliKJWQxLbxhGEDNK0Kfvb9qnz+6zT7dLBapqpj+M0BDHkJ0h
BxfrbuHvw3DjPblQB3nWPOF2stbXrqFcjiK5A/JXcl/fnK8ZpFXGCM6CQMlff5Ff5YL/f0u509rk
91xCyR+bnKhypiZdOWffbq4kU2Xvmna8Ne1OP2FZJQO5ITJ3eZOr7GVgwRLcs/Hx+/k9TpIRzmIx
mXyRxLAIvchpcRZqjLodc5xbGslJLwKjaQJC7Xa6l4Fsy9i9sYpishW0g20JZz0Y1gFLFxSGvZdA
wNNhAsN5xU5ns7J4+YcPYURndmWB6mNjmHh8ii1HtTaUnFhHSJ0lmHEbKAO5xJcj5/7TufQ/wYsn
WA8gUgNeWxS/UBBNtODW1RCSvHULdGFRvt6h5rb4ODwiHXtFTW3XKL1uyTp4fIum93XbEwEIV7rd
pnHPNBuMV41Zesc5e4LTBnTFqBss7nbE7RfVWzFUQuh2uyVS/JocMf0Q6ebwmjVr2nZtjgOOAUIW
Qw04Dqjl8K9zjgw5cJBwoYNFuPDZb9x5hM3XmjdAZ3c90A1VfuefZ++DQRz9q6rj4o+XhnhBitIi
+NfRtydz5sqvCSRWNMfbjL29Q+SOD2/wFjKxB39Gy4xRB+6QMhw/4UMtzukCoI0DcUGLnZTfdZwj
z47pa4eHi+LtOFEPUMJ+iwBUIrG/zT20/Zjnc/PWI+4MGOY1ghLalTWe9bn3qu0RRFC/tNGUbSXs
6obolmU5u+f87l+6hE+kkKyMR0QN/2fUHaSOyzrsc6QdYrsoBi+/A8sMDAnZwY4HjfYLP8qZ1kkd
DkLSZxYypzrVd+hTIJ/sixyuYECY5jRU++SyyCbRUjJkoV49DrK0QnQe6iw+Xg32zJo8pCRn4V3m
JEpw4zg6b9S9Lhl/Skg5muPFVxfBbCgnroExDuwhmkes3fZw3yQF2SPSC0d+sUCppGWD0To+vDAQ
mws5npnYtux3w91XcFmwx7G/3EErmsoXuFLkag46/iL9/ujXfWZz51GK9AtsQ8pq9EMkyedgTgeR
08YqyrlxNogCRn39dq+ZHE8NzGtZnu5d5miDz7Gu3gBrODivX2tdYj0Qe4NayI22ZS0h1CrNv2j+
HaFGxhSd5tL+bnRf2zS3kcSibJpEEd9NLwaMCO3w/2TpmGou325yv4Bn0g1bi1QybzsZmstWDang
sR9Sc37Hd78Atz1M1ZPhZXSzQWDxZTGUkpFfxuHnfc9uCwduqxZeusWFqiPRrJhNjpVHN15UhLe/
YpV4ZcuqiGMRGQRdiNYkyt2LyspJC6tQmCS9EvdzD6HeKYcOXmbMkgefaExYQRa238m9ZvAbvbHk
JEdrUiCxMP+w8BamPqecGRpIRv2mpjdpqUVNfgMSNYbN9WvEcLrdR81lXLlnLLMhUoJUBUOmUhws
Sld44yglNWAB8pcPVXDzmiNiMJJNjElOYEmdmqmKwiGO3/nK6ecvwsHBqr1WZtJbtN7oz/5dF/he
N6y/dPaHtHOhSlqGuKS8/WxGIopi8DCdiWPqiwREXRN+5M6vtAYyHrwsW4GncIjUr+HSskvol7mb
nsZ7o2OLIQf9sT9N5uwGkz9a8jjJgDCUJ6yP2VlN7urNnxgNVlbZgBCJ1B7jcDoNuft7S0HUtTmb
3WMxoB3lyWT9pRHSeyj10Veku2alr1EU/ZlNpznAmvUxqWVOisBjtNEytY8BfX1Qye1lVUAMKBdJ
THOPrI1c4sXUnF0oyko4xervEdlHvOq0HGl2nR1ZbAwrsZE7Hq81+FAukyj+hi3LKLFgGOzTYuLl
JGMiNfbkvUgiwXawZVnHkj7VczYvsEJqj1tq19G/t/fo9/Kqr03Sd2sAsbthleeBphVpROaSkBiR
shCSQSmbn/SJXiIvM3FswAkNvV8nVZ8p7OMeXjfrRSk12ntOdvo/Yp3uKDszOwZ2s22+OQBA1jE/
DUAcSEuYzVSzNRQUndPuNmGPF01Vcai5QnZ9AudvBShE8+dyUB1FqJ/OM7ExLLd+6HdWRx3IgRvy
UzWbVtVNVlrs/s4tLqjWJS1GpKhnrk4NmjifxL37PAeNboRVXkB0qFTrGxDSlOF9Up90w+xY392L
JK45qBqUevcldHGTYbYq+ZaVwCAmTNDmdZnuFRMojUyqT+o+g8QBaVJhTK21fAYvCZOPMmbk0dTU
WwygAG4isLr8MaBWlek6K4wFyhFjyhFAapduGMUyvZXwBAGN+V2Pqiy/BShQ+3tOjZLkUsfid8Ga
a6vX9oo1F8P6lvPawpP9YPzNrek0egwl+bKd8RGhjgXbCR1VIqBdfJeYx2REHSTQrzAHNghFPlXj
3TX7+SRRn3mOyHyfyNZ9tu0BwR1BPyCjoJUw7rLsNw8Yw+IP/ZpAKmdjShstZj1oAEyS1E6hj/U7
OmdxIbsRSTjpQXKekrIAoUjJiz6pOiJYSUsJxUAOsVof1bsM6MEgh4A8c9fbG1BZfTnbImF8m9UQ
RHXai235DZI/fKW6uAU9wUxEGKlLJ6QeYIasqYFI+W/vP+vGHGys1Z6Qs0qCJyMPXNBIqzGivm8k
0byK8n7VbdjrQTztWAMdTMI6wu3wK6ijO1wqUgxr/15drdMRRMSZkoYjpQpSqalcUMpzqkJ9T89v
gt5Bxz6Lc8Q3DnLffBPKmmwJKoislH1H7+4WI3zGIZgKa4gVTCCHkY10H7+KOecoS5SI+9TZs+oo
CgVlr9VND2hYHOgTchQg2GC3IForfU+/vOLYS+8W61O0/LGWzj+Wucv6l9lzoynElLf58NxLMKDj
XqG/yVDpZONpdrOf647M9EZnfA0mW70gRlprwBm97adS2zdEMh0qKhQrshBR+aXxSwJ0cpCHDetM
jCcmpvPZW2UhL0pHjOg+IA26z8FslE+ZLWzW5Qs3nwbK3vjuEVI6hmNcnaaXmy5gN+ilg9KhtFhn
4/WgtgNw8SFVbTTn0p1A80GCEnct9RHBQHGVaIjgard+xLBKUyO9zwqFnoDkcHCBbldxFeSez4FG
mLG6tWFbzC9J1Sap2/AbmDyykKBfJOQT8PoY1GAsVPXgMMQYVpGBTshAzy2Mka5r5ITxIbIaVlfv
n2AlMDAS/NmCpn2bEmJQ/OGpmPXjYY3l4b5Zhph892Th8lRISilk338Udi7BgWl/Hll7AvXE5Hpo
AnzwyyXT4jwABOZ3uhx0b7p06LFxYHdWCQyLh9feGttsnhL5OL2QTmcSa2VJ1xRtK0AMwKyCxiKz
UhH8uEy+gGB8XvNQms8xVM2DNzgEgZTMszrade6DsUHZ25syD4EaQPKVOmaMmzT621JW1AAYGLUA
VnNpv8CSbE5dMHV96CG05nLbRClR95AReAt6GUJnbIPI1Ejn+QnVOneFVN1w8PTQhjHnkameusOE
ZwNAYCH8oId1mgkyC0b1EfGvV/dSH+lYsoBWKGkXB2/de5Zeq7JQtKQ3d59tNuV+DjphA1V3yL83
NbqMGoYSXDINxazVa9wcoD6n90SzUc1owv6KRFivrilig6CUxkSZB9jx5pZEczPMr2r1QAO500X3
+Q/C7QpN5Hs//44r8IsyXLhZOax09D0e8ENwRVjOH5OI0fv8vv8ywWMs1qSMfKpX32iDEUcIr7Tz
GhMlWKtjtFXsp4tgw9nOBvReBG9BjEMD4xjXVChDB/Sg2sYIS90PRz/Ecs49JnaLeNl7U6aiI0cz
qR2MrpmKfarij5OMC5u8By06hOcu1qIDm+HumFTf6K57pj5s8TYqNwcamc532qbuIxD7BlL1DmjG
mh91O0MsNRruYxsfyqKwHudJ287eABqumFlOYiiH6QIEBBNuQYRldSdwuMgU9Ga6qQ2+kx0sV7Fd
q6/qKRhxKDCyqa40xR42ARIvOcpl+najl8WJT8HElNs+g0+GwotWI7+g5nB3tR4SHOcQdwLm30zA
Kay+/nNeP5wr/xxzDN09/hzeVEQdYc+ix89LkX354ujJRg2rCsth2cb5wiYETbH9qmwj6OgqntLa
QCTi1mt6WtBho3aQ0XeigMOOrNB6h7q9vp6UW+zxLW9tu3IFswy4lvX7XDkW+h81OG+kGRJ9B9hx
tPxby29ZiWYjXF/ZWKO880DesRhv5bRrLGe1NtZk+nbEOVSzMMalW/FFinz4Hhuq9odrCbGrFomv
QEwMF2cZvtrKUOfeU+z21i2s36ZxbDWPGbT0ys6+4bocamKcckEDYa9fVcN0uJSFFruj2CdQVfbH
GaWrJKVuaR47VuOqiHkVtX2GeL6m2k/eMh1rx6JQVOQmPtTKPKuXKvb1ds9QOEWsapx/3mVstFW7
RXlfchLXQgwn6oPc0XHNdK5PdamPNaZjNDPd2G8vqGEnHIjBF8o4XfSzB1PL3GL6ArmV6rWhykMX
YvnDvmhKO/fyh4vJ1Qwbhm0KYAlwGS5vTcQvkJcwu/g+sfbBSIT5XONlqS0MbygHPzcwWMdZ4eq6
n9qiU/c6PAe8/OI+vfP69uA5WN/t9cCxzmHP8+sgo4DJgnhR5g+sHEHK4EXGIYNOx5t/zHpXD1h7
m+hkFdO0J9KuJypC6ivmgW9QCAMQUWFMPvhMR1Ry5Ce6fxRhBjvUacCkDy9WWCxHd84DZrgzhr6C
6MBAGd90aslEUZC49Y71pEpzm2zidnf1Kqxh7eViVw5D9x6GxgOsiLZE0qryr/UfJfPDpkxds2IK
zomGMAEa5uc/7hVxDmmGDvy2YTX0k+f07X1NLsiLesDNAfoxcwFvwiBL1FQZ7g5B0k2HSxSAKSou
jCfVC5/u46o4MqgUg0tkzm/2sjHh794Qs97+lJCnL+X+oc+3bdv8f+41fRs2MDH8oO0PmJ3RJoOI
TZuDmx47NYdFSiz+/jFGGUPaBA+V9diNV+tQy2FwRN0plMd26tX4DOxsXFSurSumerFw4M+DmurQ
elMP4neKE7t9aHTs3WdPiAEWhjyFDgqijRVVtZk3wTj25jUPrL2FAqKQ5YBkgweY64xUQcHBQds1
/1ZM0Qzm/oAJV84Bec8am93tWl2u2ON1HAFWscERTFVrQEIEBlIn4JWgV+ZfHRd2frJ2ZPZUd7Mn
b4wSOr/nwlgTsWouB9jSlbdDUVtpDyBM1LDC3thlwJ2cA1xswDz+BdiZ1WhZB++CVx1euoI0Kqp+
VHIGZqBBgEju4LvtnFiZ8GwB2509BC35LAQmhg/4cpie+EY2OBWKIBejaKhQkEDnh6oL+tiy/bTT
hRkRFm8LR2AXgIvKLvgFpMtqQl2oTSQIy/HdLgjlccsLiumFR3ph4hm0zo5MHsDr0ueXrnpEFqUe
sTq+Ti7y1NJBL6gov3dqJJJTaVua5KgiME9p9wyf+Mt5tOK1m0+FB7nRGFDS0SjokPxgsWSZicNZ
G0/Q5kAupaCT+3KiAYhEdgqFdYdgRdEwGHV6o6wPspjqodaw7iXSWsye1QeHtuFvFlTfouxOjml9
1x8BdNCtD/MlFSsgK7IfBg3P0SeshidMBgVX+Jp9bGCkPJtJZDjLRoDYxauPswUm9GCwoEBfKjvR
8Pa107qPKeyyNjBTMDl4YRgWBgqnbr0FzO9yrIe7Rx0EJDP2hKTGNWOCm3lb3S6uKbCo3CEW0Lr7
XCy8DyKd1kPOQYlLWEGBKPIoVrX70CTPNBwDA0lm4zdZL/1AaJPA1iQ2dmNRd6HtSGtR4l1s3ULG
XRz329EjnInb7qG9b+c+ahaIt5TuEhQfCMrnrCRv6lyd5ZDtHV9lh0dWVPUkVSF/giYPBCsaLa0i
aDljD0Dgc/1F43us0W6gx6nf7cjG77Dm4P7rneccsJcCwg3fh60O7rBwqm1s6f6Lrjv4VMW5HkPs
RejhTCcbOxa3yJ3tw72llEY0z6LzsuG+Npf9tr0YPUbEnQMHRVNNjXh/9R5yeeMknJ4HB4OEUzyv
gTWCFczFlxBwg9Fgj+FbWQlvN1/tGh/2mN6ywIOylabCk57NykGxT3i2VoX5uN7btuixSh6uI7HN
v5A9nSgdWFAMDAxGCtptrHnPI3NRIvkF83aEE6ULKJOHFlsBbSWvdEAiyM/e9uvODq8+1XIL3Xmp
55rbsZ7i233Ab2Cs5RbnvPEcvFv28pmLzeYL6XsRl8YeevwlCdO6TfvbsU8QHJtdg6Mb/pTEssso
Gk/bdvnmnr99jkh4xbDqKKTJNJ48dHweNTeym4Xf/Z9O0fuOH24aFid3lhLrGta7Zl9EYm82bdc4
a1svPNhINkXxnyLnORcrlvvkSzSzUHxhp68JzYBSeYaXQbt7eCwhAkJGIOtW/SeUx3Ls4Tk+NVqc
4zmt69M4LnyTONp2m+AQ80EHawPojLZ5hQporNo3NYWxmuAMLpIX93v/PKebz6n+iQ9YVP6PwPDb
YecOngccKim0yB6JA6n7pg+FsgpyIfHk1pk9Cvegf2wh/SWUGlzZ7Cs2sSy85upkDHlSqXe/bA8o
uxR+M3UEyjnASmZ3af2C+q6TtSxtNH6gzMxYdVbki+oWeE2k99yGzgEDChTiGkohLas+no6fd5c/
bY+xB/2AOYRNRqe/g3OAun//Grp/elrncnJNh9wAkTFp1eELpgq7J901naadp46XosuFVYHAakQl
/t6FNnydId37sEqDY5VfwD98QvATrERFGmDWZ9UbxCzZqWrcCQrpMhKD7JgcCjwXF+lMoaFX/vvu
R6tiO60a6j6gGk1JZSlJvw+b1OnRQaKjE9kAbtmMQFsbFOqNl1dSRqIoXUJUkoGGPeN6Ert+54lc
BOGKUd8eScyQiE+CjMmY6iTKDJpV70XeMaxlpCc5fiMg6dl6GX3m+xIwKss9r/kXGoIGt+dz708P
JOGzw+w+53Ao/Ow8efudKQozNjvZQAgJk3ZSTq7XQKAYU4ZMdO7P7wD1AyN2mjWMhVqD/g4mpRbb
yMxQ/QPAYT12eEb27YRLoNVtipjK+zQ6zUtsRwu/XvhXr/Zc1oYU2z7uF6cAjzV2ZKAvExsL1fMh
O7lRN9uSmShzOsaRB6mEI/ddLGNW509Y2hyQ0Sg6zStlTswHJOTL8UWzEIUlPte/deyH/1mB0r63
nMdSu6lDxD8x10A0cq6Dewzr/8kYxEa+2CzcC0Rt1uvXwkkLlRuli9NRrck5wQqP7EvBKaX7b5xb
oOly0Cx1CrrU6EYpz4ifqOhGWLwzLtEJ/rO8y92bnc+evryhfCTOykmTgVA+EHfaXMRvyJBEyKZm
BpTFJ0q0tO22b/O22a9tzAJFoOKjHsdl1gJUn0r8AzZKi1NGieaK2TSgXMldcI8AidpOrfPg7Xsk
Q2QOK1GsSOC3ThpOw6mkgCajTRFd1J3nuI6OmyxpAXgZfp1pOXbGbr13BpXFmel/esBRAOoyrvTy
5cWjC+2YXWx7fD66MobarRu7oOcEcHay7zLTIXvO1K2lzicvQAf5BMI0heGXDet9rHCs9jKqqeQl
ZXaLabVuN10Mt1bGy39pSC59laPtSAxlZ1Vqx1gDkPT/X+w/WziflB32arUc7wB4j6H74kIsqMxk
I3ocPHuoxm8LimuTdIzDkMqA8v4tSZRFos7v8iP0SyVBzt3WugpO3RdmVbwbP1MDzi6QdhQYAOQh
NtZtTH4vPkgca1PgwljmLL29rQOtbDvB1VM6ZJyI/JL/vXMes5Ab29SdNahnZGbIq3hdxTvAZm7a
/99rLIllwrud5qIe9e6RKks+2x2hdNSdsZA4wd7+u/fuGSthymqreGAyp2RS2W/2k2W7UPVuRO4J
5/aLVwT20IMiePCtwe5Zy1UfPitwbXpSE/QW+qwILnoFhHIImgvuPtR+ZOqQJKro9Qh5osmtRJ6j
EaDI7KHWxD7k19QTldIV5i5QSuUJyE3kFf8fC1zh/z8qj+wD1/I0IyER4mtbvJwLMQGjWUIekyOZ
Z3pEfpCIkDDlpyQFJ9NFTbK02c5fvsdS3n2IXM4KpST5roJHW4ET4wKWu3HDawA2A9sDo5QWBrUN
/2WZg5KHQgq8jYUhD/j/15OPlYUkf5K7fOMXbyx4UrkM+f5fhdAIjS7eDa4Vn4Kszc+tVn6vKEEQ
lAxQAVUQF97BGJoA/+H1AiUDmv1G7kN0Jy0uGPAZTL+jNWZx9bnNIjTAi6ECCniFApQxCI0gBtqM
tCuwrgy3wXieYa7ebd2pANrj7juEaiU06vHQocADYHe3UE1gtzQcUKarYZ9PlzyW+7tcvuwCm1+D
eCncf1JEPgrUnODkYDagU00FTHGAFAD/+bGQh+D6RDpiKLbgXIU8Ywu9E3p8nQEAOY4argh+Octg
CYm943g7UTUHS4f8mJrudlBJhCsBoBu0CKsKJTTkC7tACqeHMdjxZd/yrK4LHozjnkwCKWfUORCT
ZR0B4nWY6gPq8gHq+Ue0MCeAi2SOC+ZostgDa2yRpf2BfwoQ84kAaTFDpE04RA8PryWqFjg/dE/n
X1GcMTkx6IqeR9+7AlhEKwvR+YvFPpfKccU9fwtGKQZMNgGQJErCTKvAC/IcCoNWIb4IfjoHxBpO
mP05zhL+Ok0xoJIiJMHjwcJo1bIfKViOCZM0xC/xF5gHq2d3BYlaylMYfOGcHpdiHhfyUBGXStgl
kHioYsCI1FtW/OXYRNDdsPeTxojctAm0k8E9DwKSYvS3gWkhs6w0OGMhCrbbhD8s0/GcjskgpK1L
W3Md+hoNYGardHdjcjP5X7Qb93DsQVZOmLkwfJ6Ec8P/dFuVyvgVMiW0wTQxE8eHgZGVOstEnvm/
P7+PdfDpGDIBAuCjK/WATwYyMPGfrSA705Gd8QXAs5Gs3FiyxdlpCukNTQ5QVZylvSO3kGbyQzEU
5sJbzfGVfjMCuLLCi4erP/iylVR157/XGBmGMKE/my+R+4p9Oi+gu3saD7ADr0DYiDhlMep3P3i5
sknEWaJxxogYw77EaaDiS1rm0qG5Ye8CsOAHwnobRMFoCPy8xjoyKFjY6/QUmR+PXtydB5iz34hJ
wJKCMmuA+YnWEa0+gFHeo1vT6XVRxnaoZ4EG0A78Oy8WEdAXlbkgyoqUm8fQHu4tzTenBtOKeHm8
WM3K3RVslnw1bb5G42lG4VOghUvzqTah928oXLkrOfycb2Ytv4bbGpw4rmnELo0VoQOdSOaptBKb
pPZkFtPMFzFw9OCpvmdA7c5/TT/l4TSL4fz8x7PHNLBhJbpLC6n+7Rt+m1auVM1vL4O9gTzNgRlB
pl6R+/ZqSXBJuidgL86ndFsPsB4pHbhD/eFnFckdM1ZoisfvAaGwTi+A1n+sLxkaBI2XhamkX8tR
GYU6gPEl7twYq9Dp7D65FV79NkiADjEJKN14d3rxmJCuzc620fs+LZ5OuGdSDJoRk2nAihMeZY6a
8iAnFCBOsor+kMW8YojrfVvDeoPjifZ/0wRzzxeOc5w4OCllkfhM2dvT2PYhDR3plwNlABwJHpdb
SrBrEaKRlqUMq9fkaOpwyEvoaFt5//PmSXlUx/hxzqPW7rt405KxcoSBhEz8dTYpeXAwfBUejRfK
6OsqVp9QNH9hCiSwYwU/KAdNewsyAP5vvVCfpNdGKvTF6nXfqtPofhvdDPXEGXqfjyGNl9aX5px+
UjkAmMMn/0Pz03RYBdLh4mxnH7BLfr0oUPcySgQLMmUzdPUu74TOkT7C/hFQLh1WSxBA2kP1OA+f
m/WoGNOCZtok7WS9ADsENE7gVL0/GO6C9Y6mDHxXKK9AGkU/GOmGvUjGoSy2+kL8S6aai3IoC3PF
cZhgLE6zdpGokaZcBsCaOvlVd1sOyHaXJC/ku9Op11K7JSHcUWIqZarOkaE1RIYhAmQ0PPv9Tt0T
AyCYk+zgDZbvZ53KqaWmZ28aCfnPK9k56tBEwvM6R7ySGjmR1hopqmUOEZ9BkeWs8dCKYHwp+0+J
Oj9SZn9JO4OmyNuvwHDxRvQOxC2D85JTtb5FZ7Y9fOK/wI3kWbFPIETAks4vKGI5RSU0rXj/RXsA
8igcCVRP9AGKpXQgToaDdWZI9sFwX5nMypGDyL8oQty76TDdLG9oRSAnxO6+9Ty22mp6VcUWcFiL
IAgKDZEKxrMd+KY8QBYMoH3MFIQUJMRr7zv1upIZUvBip46qi8jceNNdHzZONcQ4AnjlhE5bbUYc
PPGI+OHzGEr+BO8bunw7b8ooBd13cVbvYpl+V2eOCum7WksJTHT22GjSsq6JN9CRnQ8aRMTKc6uZ
KYAC4CJpJ4y6A1r7NgyiXlHrmvYCIOFJoJ61maBU422PWxm+FV9JyFhUFF0UYxAjus3B/gs0Fe8j
dhxjb9Dh+MkRhOC1kFdwqK1ETpYc5Nxfov/UpyxbSsKDkpTETIGGYJBJnGf8zfd0ITdjhQckJaTs
GCpHHBv0yZcbTcEypUI6HGhHv8pgh0GMJVfD/mcZQq8h1ChYGkOkuAZ9MIFAnkUxglwKRsjGccZ1
8ng6eeSLQtkIfTwASKggCoCYxoGFQom7jZUCQJ91Na7X0V2IYIsRt5jLTbTYImyGnA4OawwcR906
8CVEHZ+5uwcWOga0hlLnS0JOhwG9bDENoCwXgl1NuuGRfLrO8LJYkSlC/UBFAyhtSXYU9SQjRNvy
7nzoL9JaFOoLdShQgnosgt4ZN2QfgUdaHpPSF1QJM+AjHqEZrmYlDk3t4DXKMazdsPlu9Icz8pI7
NR0IqzXMUyzt0KLoL190ekQMPZjf1iQHe5RK9kIn4bkOq8UQdhKRmb+QdAa+AGfyLSjDAB+QT2GV
/TdNA++FxvwKD2BUf8kXnNsRVx/DYhIFIvKxLagmvRIlHG6LgHnwpZg7y5frcZ4G4cnurOKQ+7Pf
P3s4hi+MKVmGL+5hLYjTrWmdjoNVdrwIySR6T/bwuwa4D1iQrRS7ny1P2SjGD5xTie70qnk7RNlT
r5lO8mJhMkUEKQXKpAfVxQ8b0GGR/9wLDOIqDIPMTnJwAhoOwZw5ttaYdBoWc1OR8ydwa+BjW7Zu
CuontozmrL427T/B+bx/YI+S+N86kXh2CDAixDOBE0Kcm4SkhnyMtf9L4RcJQnMgmNd8mBAcAdJc
2j5DPf857VjX4WBgjoCi66RZID2tvTxswDK10XoN1ESDWgnC1zIZ79n32GrV+1eKbS6L5kNd3Z7A
uZPcQVGZHNQyASOfFKX0rKkiQrJMoYcYxCsTyCK1gAlWdHpNejcMai9O49ljdvLRqOfb2FUN712p
uEScaVdNCI3O4ebvkBSgGtLbuPfhDiDy5x/+fyEFNoXOCwrZ0/4WNmI95w9tPAfQPdJNAG/bcU93
yAuujCq9K0wvpttN/KrBHFQcdE6IW9mZJXW2yVQfKhtEHXnuSF7QFWfCCNqlUC1KMBS46GbDwMEA
7KsEE8VKM0SdRBJpDaJsX5/gGsEiI+oys1G5ANbCMCY1RzgRjtF/RJdvIgYbhCjQs1bS+U9QDQbw
n9B8G/2OFU/XA83Zzuq0e+1ErcHzGIFMJASVzmqBLZEqmD4LBhYMQ1F2UD0pDhYgn59PxYB1lzuD
AQ+aWz8erOst1Iefa3pE+cCkp9/ytQ1j3g9LDuCkmKwNYexDmS7mKeHIpIHmQfFfoMLdRpMtiSkr
K8cEZNH5+v0z5yUClks08codt74z6S+pq+i1edNmf4dIDrW2A27XJxUK0dzcBCvUWNvIBAXnF+2q
Hn7GrxlZyaWlEBxJITEwjPgy9tKYAKprY2y4yWlAPrIJvus5XBpAsxwskkKi87QkudkeOfIU31uq
whtNesJ2y4mZxHefc7EomZ6gYPkeCBBZRg60LFSMOWlRDdj0l/CceZSUqIKcFA8jr2ntaJ9/JzFV
s8zq6vYnRO+xy5+LwmWbPwoacxgcgAxpy5shDC3CCtxT6NxgNc8PR3hlxBIMj+F9wLN8QgFhxueD
qCedIZtXMBZtTghKIwZCLtG0ARHlWogkF6xTgn0VZM6HqZNCOxMZ8H59HM1IRlBbu3siMCZt3w6J
49ta3vtLw/rpI3dRnev3YYXR7vrVLtBgngTzVbnjPYfqBkPTcg5Q0+jTGF2P+Yzp/WRkQ5KP2CKG
h4RFPn5sfsl3iCR8aziQJMHA2a9Q3/yXv5+cRjdCCCeLIE8Huj0AZC+HByijHmi+ngLDMt9UG5a5
pDSGdSRK8cZoCIjmuSg08ETINMAWngjaGhkldXhmA6nbEaZ7NkmmcvoZ+Z4e0AcIVM1mzkxMDBQu
PYn1w1wSP2Qb4XeCelDiiOfZaoVBTI9mh5A3/f1nupBSEtCQVSeXn6SDSRt8BALHdEKclbPctdET
PXkNjD4dJd/2yD6Orb2yEVEs1M/CC68XME1d4LSL+EgOklKN/r4bwnD4i2FVBUepkkTYoqgDrgmE
Tqg1WHGoEHFO6dPQL4R2irDnwobeVXcGgPl6C6QnY5Rw66xnJuOs4I2U2uxo354rgSJxwcKF3uPx
gWHbUWgjQlMBoo5YAqHPeYbz4wnArBSqpx31RvlSIR9KmgEEBrsIiUIJF37Ym/vPjUQNRF4cHu/h
aZdSMWtLKtFRSlOH+SZVqq2uK/Khuut4/fRI88202BAtJu9MjlYIyBDQUZPe7LQxHsa5u2uhgcHp
BUW5Tc+V+poWCK2I+WYVj5H7977gqaEH/2p9sigCah7TNNF6ZHodWnrRht0Mc6cnDm1gYT9Lvq6O
VCUPmQoaJTIhEoJUl6SQtdfTZ1erwQEn6UcCzwnv2eM5fHBkxfITsduSrI1Hxtos4fPlF0g1JH8Q
aWyMs2gOcwqTPkQfWhmNGjROcJtQxJnVaqjwwUDnvArDCb1gsgM/jdHounkP5t18I4p7fG241yU1
pbk4vcDwzijHDIWoUygRQz7A8OEA0UB1rmCuyK6Bev/OkfteOLqr37g38e+QCqy589Js5zrGa9Zs
K/Q3JCRKg4GAas8pBj5yDvIJus2I+Qel5tj4iWCyMi4K8KnPeJl1Z9Aj8EQcG+MZbjFwz4TUsydT
Zw3sQNMrQyHGQqRu81hQed2AwaANs6K3zTHa43oJJpxf0Mai4V7vElcW4gr398aZAZoyPKWP83bv
OGkOsEi+gpEW8LTGoFKB/oYF/b1NgZb7oVnju2VNRZ/jKk7nPEcLO25ZiM0tU0YpIBttbFFg4dF1
GQhrnSSXORfUu2O5lE57p2SNsyYmNSDnDmcTl5McEvHCnaBxPYGzQauei2MHUP9yiASkhoiehC3B
4jfvMP+o4FNwE1Kl5Bamxd9wURouw7Z+a7K8M+yhSVgiy2UxFJpO42B2D4AqBuJ30CFuHCxwYAZd
b1AhSCYz8F2SuHNCb/RFg9ha9wmYLx5/swCH8ZKwcECSiMmcmwb6J9AZiIBwfFmvPbpI+/dJJT7V
+6fL9VfOHBHoCCEjHGdmJ2YlLgZStMbbUlzjSv5z7Sj3d/sS0Ily8Ujxkbt4LmFi1ZV+gkXcqkTX
g8RfwJPBdVVM5iS0L0ILVVT6XieTcstG4OHw6zPpGSmKkDWXrBznHdeB3g5JGiWezEp6xLt5WQrr
Yc2jAq1dt6DOaww2CH+JD15wM7zVnW8DJS+8DgSUs6LnTVMW3oc0BBwJz8JQpAFFYcFZQj02rxBW
ohWGEhloJNR6eKaiwGf4jw1JmbZD5eUSsh4BA1wag7zfMYEt7pI8U6t+ugFobjcvLt10Yql0TS8L
SnTwk07z7znrBBsD214BlkLLuHPCPHRyAkAhr4etffvAXP4aA7Apw++Agi9d0wLRnBTQFAfgCE9M
jmskxm+TJ5DXP1N2ZkWxxFPa/DpHtJusoJMDOsFbjMF5h2t6SZJAS5NiBFAEsAMny6flSazT2ph+
eDU4NxYTHKaTV2dXQSlVWeZCpnBrm1qHLjsZRKXwdhItWYrMDQiXDX3xYZvQhrEjvT45iDcZueqq
w1yJjwkeTBd5FImPWuUQ/Sr5phwa9IQeklzWSSnKpXCUpKn7HiIABb5I9M6QboY3a/bLGSz28A6A
8zLH8O+1jEc1u74k5z0ojOVQajfAi8gwDjehDRdKNHlpDnoOfjnaYG8fv2yRhd6sMhQhNk0XZ9E2
vSSs6uYR6KWE1mxnHNsaZxH9C+U8NnRRlPg5k6G6dIlhSCKAW1uOfunrfYEODkkT5yXafTyaH2oN
m70X3GdtwOvBVA/WglWMpwJorOF0bN0XQLiVYHKag+gglLk9lSe4mpS65U5gK5exEA/xGr2HIF4J
pLENlH8Scu4Q6dhcNJq7wQvRiEh6PsA2br1xujUg1kuOJSEOfVagcLu+A5hL9GM/e9TL+h3ASeUf
h68rjpGUsPQOGDtJ732O8rZ75r3GDxPtJRp3o6VuMJyjVZmhosRUKhfwcWa6FYZKy913iIMCYgHM
ipBh7CMUTqD0+o+Ev+2vNqhygPg9Emwc5sL9fm1OfL0iSuwdxKgk4x3BiV/n03HUtyzVZMXLdpf+
vB+2e6I3QnBCmbQ9lMiJ/RZVLSJVhDw4MntCJche+OjIzaFHbbO8eIwatQd3KeQNCHE0T8Joy+Fq
32DtCBq8RJCM35o8yJvf6u7ZPkcmoeQusAJ+TDq7tgLmT7sfKSoiKe7OgbGEYHOcGEP4p/9YOrMl
RbksCj+REYgDcMtwmERFBIcbwywVB1Sch6fvb/t3d0d2RVVmqnA4Z++11zAGq2fr5unB6Sg6/oMs
1jd41pdPT7AmmVle/mGz4uyQA7v+y7JxCsazh9gtZiF78hAjlhN1F++zEWL0zccAteiqPNj8FHyl
KyLSFSsq2gHUcSqH4AQDqcrZ6KYYkR3JZ8Y2yt/wbTTeWI7LJub1BLHPfmc9ssFM8Edk1GeKMjoW
Xg33x5UsLdFSr8B9OF82EaCMR+Ivq4Awv41p8ENiCAG4vhHbHs5lsceTq0Mxyee/fahRt1j5uHun
GeJvqyhPmOIs1iIOmL68+XbVUo0BIZFF8+7EevpoRqK1vhLuxrQGGdAnYKhxJwR+NzioNs1Ik06I
R6dWJGG0/3TSTT3x0bEcLjK34PcSVNKX2inkUBdlxmJ5xgKDPVjWjBz62U5tqFOLW2kXlFKdoUDV
k0yo9zIGx0xxs3HlxGgAyfMHLAqjDjQ9Xc0groOWiKPvz5FLBoYBOhjxmggMXPBoyKiRe02feSax
ZZIanrJUUB6MV+4LAuOaUpsidgXuuQKCqX1cw2RbzHqz948C2vFpnk6cqTwiPL4bLJO7nnjs0j9T
Za5Y1FGGLRaTIPsWpfSAWbrP+ZXHLCOvEDkp63MjhDudDoZ+iOLbJMAOgiAOREhvraGsGbkwVwW7
itCWHioUZ9f22Wkoe872vAygB0pvI/22iKswO5BS+oVjp9/onZ4pF+2JNkwz1af25AU53DL+H1zs
OSta4C0NtULBucEJG2a/o0XPltNpYoeq++acG/TEodEtgJ3KLYjuuD+jNutEvYnAVv7s1ltCkdAo
u5ewDlhuPJc8jc4L9pufdf/4cC6Lnu4kbQ1X7wG9V5LMxQhtbthz2TA1DW3+ItcR/bnL6AbPRYyB
RefFrfogsdsePPZfi8XKRvqgZB9mi93MfPQ/97gqw+zGSKwOXi8Z7LVwQySb7eYDiZyozJjaLBoU
ptQ8Uvke3PLq8QH9T4aC4YTptAfHUao9aTWyA0cvw5arb8lpfVEXhtfqu3w2MFjx8l+CR2sbyLd+
wuXh+TvGJKwAHYQhFSU/zHxGXNewLv4dLcXHaf6b8lTpV+eIQxsrVXe+wFXfGQqukkvVYrkrs0lR
GgBJgs3xa3KR5G6OR2o9FyNLGd5BBjoWea05OvNrsCmKjP7RfYqTE8AmC9UNgDCRi7mG/TDcKvwI
0gKsotToDbIPP0vBcI/nX9X+4yWcB7DEIsZWXabwx7B3CPdlAj7C3Fgst17ueUz28kUd2a6p3DdR
3gIqIDGFkvR7FcuiHgUWxTpQCC58HUKDGWZXcdttawqT+k7HBmyhF4ZRcCIEPOU008jv/Ud8OWwd
4WEafcYejJBb/oSPDTb+9Tw6igAg98KnAOCVM0Oc5+hB2fZwDMd+9Of/xwiEjFAHlItHTZgrHkkV
gFuUOgDYNHQYwfK8ULTTYcTgliIXilN6arwvJ+b25zDFMEW8eECt2XNv8kB0KERXAZ4lsAjAafiM
EiPAg/s7vnA+kXQlCcngyL+40uh+/Jj2hCkNnpQbqBBcIyAMkGmrd95DuaUJvNMRvyKmnZcjEifQ
fqxK6O6pvAkb7MNaJ70zjDOxfPOAE0kL2B+9ofjWCty7gSTMM2FfISiLrAgoGCqB4Xw1GuCmw3Yn
kvOEwE3sEmBKMv92LMJ7qGgjDIknTyai4CsRRwEEgHQL7IrB09Hts5f1rhsghpydkYPUBlDgFH9x
1gP/IZE889xQ2vM0MxQUd19xE3diPsMivSwRlSHF+hklvXvgqPP5vYevNpbdm408IUxSeeqxpSJP
m89OgiwEzzGeSofAmAyQwzEOS57ulCYYOIUkQxxG2fXzBrEBUMol8HPvBXisWy7+cmA5DTuLY6zj
NFpmDXSP0E+XflyWSOVJx7zpzMiRBWyD2J5Z5Fn1YA3vZK4itwmgWPwYE+YCaVyiDGO/x5MZqw0R
Kjbs53guXTjbKtJo5XKFoILUO/Fe4UQXg6ZOdrTf6tvm5v/eNLhNkLXpTN5+y5FYw+XPu+vkY+Pz
k6cxsrPdaosvBHszrASEJPQuTtkXhwwwzdeXGePDP7ZU0+4uGTYC/lOi0Ko8VlsShvOupZ4JmOJt
+Ok9C9hYzGPxCPv3lvDjm4uTPo8WgYWzT8+R2Fts3jhl+rMjYi3qfFnAzT4UN/+7kMA81B8XZ7QW
co0N798hzxVaSBcLSgfwz2FdkdxMrIXbwl7/RB7KlUE7vxyohYT1SU/IPNLEsjfhfLCCWELD7uGx
jE+nWGikKb6CEM1XJogQJAN2Bs9vUsU7vvySiE2LTbZUOOhzQPGY0GIdmKb4xPxMGOiTYJw73GoB
7tDds5GKiZdwcdh9A+ywQOcDSgfcMGeMt8HucJ3NMv4BgoRo7rAfwtcbV0FipWNO7E0T7wFF9+3I
A+p3Eh88jNFfv1/xblKGK5x8smMiP2WYiu4xjotgA1Gkf5JuA0SU9pfRH/sOYS3wheT9wu+paTNk
4+syywNUTQOXGy6UfTYqhy361Kf4Yzznps0VD454C3HMN7F+3iH0UbSzMTUtpa8zM/8tcG6mZucF
GKixnHN0C57WcoytMylD9gJYd+mO7D6IC0Cenn8pcUhfj8KbPx4tZm+7Oxz9GIg8y6x9eiM9BimK
WBuebzmjcJ+1/hhEZ9iRSTENgyGjfWOcd7dBad8QXZEcAydAGoJMU48wDOO9U4389ttnn4/IicRg
70PTQo5dv8K5WUBiun6eogIL0t40UYYacPkxskGIHjh0tvYtxMBVgr5kP23yBf9FNhoKOvGhmXLJ
sLEMxfyeLinGd4YTCwsPg2nsIR0PLMWeclwmFCGuyybNYxFlF+CSDRs7FTos/DKRoCKaBKkUV4e/
1S/DxoFrRxr87EwzpLvsYVIpoyLGW4DJYpKBOno9qFwYB0vgFBPfdUi+FkbBS6PIsiM2GICvfYQB
3tJU+R5cjd2PQ9CcyG86gdfidsmq6Vb24Jqpv8S9qzjYsBqBV/xld0skCvY+Hnh09AozSe8Bu50Z
H3vZZG8k+q+4ClWQweURkJBMYuoN7NYSSm2oMeH8jli3iDMOibzPSKO/iLG25p64GC+Ir8seRboy
dBxPjp4iW4vjeDik/ZJxNkkF3InGYLqjTLx45NoHuUa5EDiM2oihBbvFco+TEre4qy2IVABifDSo
HWm5GM52/8E4hFkNrZ1BOndaxwOBPkNOyT/w+Uk3mzBEcly4/xaIePtK0wBZH1OvN+9ODD4o4wN6
PydihxbvrYv0FcXFaw5+ebeStID3F8UcwH0cq0QE6Mf0B299Dt7FGbc9Spc3ksfYLVY6nkjMSWeU
yFnApHdD4rU42uLV14hx659O69Jn1Sy1qOpNSXlOMdCHckl/enP9TsS2yXOPV68bJPEihfyINRSb
coG/ArNTUElpIo3aZkwiFqFxB4TXRjez2eiS5+wh1SNns7c1IU2WQ2AIVGt2FtE+QWej4Bc74gd0
xzuG4HmXBU/vkKX89ueMk/hqs8EZqfAghU585bxNiUhJk6SNGhUDMmwXpCcWAPlAJEiAmS0LlC1R
cuTlpTi7Icpw+n1SqSW0iEbX52hdBVwEnHsZhQoQegqn8/t4rqaGXRj0uiTZ8uu/w0IiZeIPriL7
cLod37z4m0G42og8+rkmItIn44M6j08utkzxdCHjNrlJKw2Bg01pEdAyCJ/y84e69ADmBxjrAQ+N
+NAN0GMYlXQsOIV3UDphiUJXUSQxYnL4v9KdLFCvQZfiH29/AvjdZRuIeWoFYuFzGxAFqEI4wAhV
WJrTHEgeZoRK4jOadn5+LqMF8ai69BM0LasG8vTtUHtwu6RywKCOPB2mMUv4PzmsChBVzgNx1xs8
wzklg+NOpRMTPF4oCcI5yp+jPlQU+JY+nMrxwbNHQ0iUsxb1JHa3TNAAZrFKkTIHhOjhGbZbANtS
W2XZog+49aOQ3YZEE3oNbrDgjQ5bmesWt4+DZZWMq+TwmdGL09FjqLoJVkWJ9s1lJio3VW67+D9O
cQEMB7jhUqQwQe9pI6EuFJ/oPuU7GZOvOBh9mg/q23zmN9j4HNxj6WljBubYVKsUCEAqu4ZLoYQL
RAH1gmuT9z0qPWjZVwp9mXZKM2ZgmSselMu2cipvg9YxsqHPyoqTTpmHC38RcSA7BDyHbOt4bbJh
SRaXpE4zZZAWna2NMomQcsCPlJwtPATi5KS7HMMez2xzhteEaiiz5UNVwEkBr7fjU5GPwz8g0hgW
t6vt8tGaww7lmEbL6HSGG20BrrMqm84GHAU/f5i3tolLORbQZBUJKX3BdBZQ98Mo+F0IK0N4MZ1k
Anx58GE/DK9/aLyGTPDaTYpZyhxOIQAW4dAaue/xpC49ROTBbkAJYI03BS/PNnhwKbY8rxY/kV0H
3aAY798WvubCXmuYHPkMOyAa7kcfQqcBpvGYSt8o28DXWhzT0EKWbE6u9C3bSOp5Jul0pOrxyi6Q
yKwB1EqoI2+fgkt6ROr54hhTplZ09h27xAeOcyFuztgz8RQiz5vcnpd/ocDf5xsMRhg7COhl35pe
5d+EulPiRuRsDuAPTjdm/kLc+gQ2jbNyLwETECaPEpEjBe/Po4XpFStfVJ5Ovz3luaXHcCjeQIbw
7efY562np39iRArM4n+4VES016POh083Yd5LT/Sm5ypnfccf/mvAKbIc0m8foI8zjyuYrjCwlolI
CvoYZISDL1/u/eIsBtv+ZEuJ6UuVArlWUlFi/NUfH/aoqyK6loI/IzIFtWhFqUVJs6Ao9IdC8O3k
zGFcwV5lQTc/8HC8nvZPwtXLIRf9irlx8EKuQJNDTY/JyBxVd0WPoI3iaRugGiM6/OPGnLbJSlZD
i/LtW/AwSRFJai2wxDWcH/pILmNwHAzWPSK9lwTXcJ8w6rmxJFXGNsnjNKDJo20MpUDl4SaDBmSW
UssfdUbkxHm+NhUyqqT8Cs0r3UAIAmsO6Dewh8N798VJhPs9PClhuiSDVox/yBzbWcaonZYr5nfT
49L0+e4p9uwYMa4ezEE3ZwjLrFuo/L0Wu7vw6lCmJl3p7yQ16aroOAx7O5YpbP2PiurtLqL/f6pC
gxfGioAGVEMrqVI8pDcwuDhe6PSpV9tUN3eWBcGLMOSY+nFXhWnGluxwocnbGnZO7r+rJ11xw+eU
ysjYTd2ikFAeJphggfDE3h7GEibTX48eoBLw6wP2WIDxaQYYW6/4Ed6QqO5+uV8YxF+8w9UuJxoB
HUyg0d1Dt6C3yt+MRCQtBaoCg5j0F1v7IyJhyc7V+w65MU7g9YftbDJZAqFsUhc4H6MH0SuiwVrA
MjousVd9/3tJAdIeOSmeQtuPDz/6tGZuXoupPqYvcMhQL+qs1py7RjITFQHllAKI5og60QFzbju9
BYGr7ByUlHwTLknubsK9OrX4lNVUUsJ++A/mbxtZiVK3JvPP0uJtnMQKLU6ovjitnGWHoa+7D+4j
KjtqaGhrxZEHAZhinK5wncIrmrP5bRO5EVGfQaKecjbHLrg7Zwh/5EhME2wHXfptShjZGko3bvfp
hDhDsCo428UtAmLMyIziiAFuxGLy8HUe3hMfjPg+47XC8wSUt8JNg+neW7j61gwXcyYULHTsER1q
+xeqOeVOr4rQ5EWNn04FhvngaKTV+MD1I+2KFpoAZQ5Kqr3Uav8Afkb4PNIXOSioHGTs94pJZ8FQ
zsUYPINhzKzdohOgPN04EVCbdId0FJvbBPUAbnMQ+2ASAk7tVbZ5P9wWeqCLZ46s3t4IboV58m4J
PhSZ3jdmNebsXjs+FvCWv9MFXvlWD2wTxyumT5NtkzMorEu8X/c9jPofN8c8R1tdmcB7e5+aa1H7
kM2PxfWrjI5XtdzO4BG1Bt3kScQUvJf+d2om7YTmtmiyt0rKAjj2ri2GuEBG1rFHMVbemWa7k3/a
i73rMt1BakXUPkONumCfZi7y5uvR1/FkQsDeGaE1ABf7Rru71x3oMEoHt2tYDi+rhQ7pKGhjUFa5
Lc1rGMocfnfqtg3eky+EtHNUJt+23zyhnQufEYM7RJDdEwSl6DkxezUy7uIWom8/tKApNGYVPc7B
b+qqVQaHDIsQ0Fn94n+eap839v6VxbNTxjO8nQPrGew5Q3VFiESzEezAQol468GTPnyDRqyP9jnu
DUeGiTpuAbjetZNm2Bhek3M7eLF9zOvc6j2iN2jG8LhVjeGNT/QITXU3nNaJxriVasMXpIa3fyzD
09Uv5xrW33v10NWdcLSX17r4JkzC+MZWvXz1oIvrTnenDpYy9j5qBvz/Trp6Up6Y3hOd08P9HvyS
BEHdQ1OxX9+x7tW9MwaCQKNtm7k1M4hLO2i+gtbeZzqhO9rEoudNuCBW1zE1yNwH0/7Wyvj4HV19
Jg8alfwGJvnyMJBidjirP3476OoeJolX5M28V66++8WO7e0c6gAj/Rux4G/kpHyLY6HfQG4gwg5H
bzv3efupgCKQBoCkvnDxyXin/Mrj4PxgNH5ouG0LezDvOu9isqExQnFbYTfZ41CpM7XFb0Y1H86C
Xbv3HrRv+Cw43XQ/vu/c75S/arqW6tztvYmNy3bMrWpz0oXiMtcIul4jfioruxSdwYeJwGMCT2np
/euS+1gX9w+J2a0RqtnnhCUFLoXddW8LDMGbxkWm2BrInrQxJP/uwNQdxrCNYWvMk8dudg1b0O0c
o2i9vMtLffHSZbYXUJYZBRr0iGyOfJe2UTbW6sGamnxQmafQvduDE0KTU85g/Nxwnx1YPXbN8kDX
cPFeDReLpT2MR4ubUP6rK+/bcb/bwOq4GNR1Dt4OgG6HhOA1OM25b9cDncgLrUeEkrLjPHpdVTOA
nF2T40TmShMsFxBaCfvWVJeGu3+6XYxBdOfB50EWyNOA4SBMOrZ5zBkNrrbLcAAPiZfu1DipYu8q
xotueXH5kQWyoat3srxt5e2YXT5hMbpn6PQ399wSkWXr7Z5AEkt3e1H7fVRp0aLtNGH2PrzvVyYN
H5eAP69cfnGg2zn3MeDpTvOwk2kXxxGIwm60C/bD/bhVqeNNARnq++CJa8wh2mNs3HTblbfHVBaf
1+ByDFugbe8Oe6V9hli1qtr0HGLmQEE7fCL08Ltgovt5kC9YLXbz7+zc0RbbLwabfgNTR3SW99oz
w+rv+MKYxbUY0E2OMA/YFPA+XXh7HBzw6dkHZqZNq742vXwV6o59AC2g+XY1uK1tQIK95ZSIdC5O
4+g1Nycsdkz8Bb0biQm6e0US0lX7u6q76nnyNATguntkgGLCWPD5m5YWdC3/QPBVOT1b/oOJ0OBK
bfdVJ7SBh7BJ5e2ezYBgpkfH0yq1yK4n/4w2tGhD/3HJU/545fjAUOqmuv+0jzK+bDy6EdQdcueC
3S14fkOLj9yMPnhNfFSjrXYP32yo0ggWB9XcB4QePu5+ffRPu8mL1fpWdVu9NaA4T+96ZM129ODQ
VIe3fygj6xyZTfV6BTW2m95xNP87ftwSa2Nn+7Lv2fgkiJrYOzRFaU32Nn5uA1Eo4+xpHxLzZa93
PiMZWnVslhMVKjwPbgzemSc7UmR/SYfxPMpnAc4YPjEDpmcT3xpQJG/5GHIlU1Kz7SFkVrKXCPH9
AuHVHDlghd8InBgE/lfFpMA3WQfAbzeG8N8HzcpfKyBUZgBgxFo27Bl+z/73mA1nEtv99fqsXNuC
sk4HQMJmLoOzmvHntZ9bRR/iByxa5C1bNKp9gmHgWFChzb7EHs4gElI/PtMOWVyfHm+TB5IuqJFg
cjaZCNGE3IH2jC/EwcNC8SyeOdvK12uCyvQh8cSYag06AfZHcvXG6uj9lYi6R52jPUI2zPyHhmIg
o1Wm5xm6ojFjoWq92bT/amgzG+iTpof5K+L3mJ6TLJmKmgWqD+Gk/Y4/I/vKqWHY4NJL6y3uuZsq
zYgUFzz38eBCNHIAVyYnbLrHeAIt358Q/8yYdXCBBiDaiwtdIuXxErpL1Jdi3L9N/ffIX78RlyNt
GOKQBFIEk67J9/X/ywnk70ef2fpV2//IL5ZGHNIoxSe42g53tyFmmUbPwsSSQddhwvO8GIlyj36M
fxaMADDcZS5X3j3Wvbgk/XJhaYHwerUheDTyNiJsH97FEfV+F2D4g1m1gpNrrkTyPCrT0v7rxEwV
7TES0s7ohKOl+4ANVcM1nvS2YCgwtqQ9i6C+Rs4mlkBmocwArvTWa2hmZXJwFgGSW1LX0akEoKJ8
BsHy/dG6MQrXE36S/xwGxE5R+inBeaj+6WqnLsDlIWBIz5DdNWbpShuBX4BH4LYfb7LzgIsJZ+Tf
cP0OoLxYHvwT0HbmCygHgUyk5MpQXAYAO0XMY4PkDSQQKIC/QXKS4Exf5W5hOnTUdFAfGRJhwgic
uJgxc2zaDMuL1W3yCuiXg5yDBOzjujaRfjq7wWZxpF0T1ebvqREn8jQttr14+laAOQ9qfGbaUHXJ
pZAjtUaeEK/0Q1KsFmta+f9wvy2Plwbx5ev0vRzKNbDzeWJ6NF9HJBKQa2H4ikCENO0WxNWZQ50v
UpfVncigFJiYqRxDVrA1h9nXSzbyNrSlDbMXyyecDHZhcKHqzCTCB/5gQGjKtHsIMKdkCKdX0J2p
yPkEHkPl7LmWnqgm8CRjIi7sRjI4XROJLYTFgkHLcPPzhxYEeJq8Ctww7F085zodeL+wPR7RKl1F
ZSnTMAEHzn8IhkjhGNHuTRt2Msaucoy/jkpWoIwQc0S5hG97gphu0LCbbIgXf4A5HKW6EKeKz4hP
g4R3w7XB5Z2+/GN/lRbtw6SgtOHaO8BRsnKsoYXbtDjgivE7TWLBgSPGMigBVAwcZgzp4uhZCCIG
knUEoWTRMvYQydnsKSvGYxYoqpf08Ac3ZgOq78Hf6QFYAtdoA66zA5MkgH1p3lioOw1Pydk0rogQ
qd1vBq5qAKbpSZE+4vMYqnf5hC8CSbVPsIJwdjIIKLRJzCVp6wJmVdd+3xe1nWezkbNeCMfotRip
ilpLspShegg9hzH3hgZJH0E8txsXsKiNUMGgqd4EhP0gVBOUgPsg/k7TfQg6dPTMY/8BTn93S80+
/rFoLrRVNlBZZ4h98k5BaNqpNl7QbkalydBKfTLWI82dX2GHhanjGzvLO2aDDBvd2RPOVxNdoFG5
4oRk4sAyWzLOzs/YwIEjIvINoqXg6BLOOUECRZYHdIB46/2ICg+Na4YpNsNWIXzv1/qZJUIDL9Oi
y2SBewqD67Z9xLZurY/4UK9P8DyoxUWdGqq6+/pFndv+BctnhJyGZ5zUFluZRWAew+sz+JYBDQv1
/K0NCGMunOM5uHUx3Yy0VmiOLq2ADqTM+NJ4+/uPf32FxtmR1zMxZvfvzHY+PldocY4s2o2ngg2E
YzDc16q/h+Dd6LXC1qCBTK6LocR40SuHtyeOHFZwLt69bqrHdK0n77s+ZPenJx1ht38LTwW+Ptkj
2o8PI8TLrWFJlisl7y67TY4x5ZqGpevw/gEQ3qYtfmiX4UNdtFOq8v0aIso2pfeiM30jcWkHT98g
88qcPNftvzsaxguMFIf3zf+g5x4GC1onbG6fiiv+zCmCKYibySm/xJCiFvARpjvLMUq/m9IyqAtW
7jvUMEshQWiAOZorNNgDs3ebqaXMe34Kc3qeNRcC0OB6wMcZcZhilANEi/OH/QD8YlfCEDsR22A2
m1t837srmIs8mLt/9CHpxkBhv+kIBR3iWcMG9YTiDSD2hi0PIWbrgepTkB5Elz5fPtm5JDwHkALI
lSNPEtZaQ05gPw2Ogwi7OPz5sEphz1Tw/yiTbanY+2jyMGZ2f9xvHE3izKGCX0NWKE2bpLYMsaRQ
t/ZrOFOxIcPWFDtAZSJFxcABpY9tzkRdC6wP5AkVHXaJFFFrArdQ2JDVS45axibb+E0tF3GedmYb
pnGesBuJ/pytOzfKDvRTg5kc8wwJRYLrCPMgLqBTwCcwXB3girlAfkfakt4mMoUEx0R8BITJGE1k
VxJbpgeb3QmCC7+ACeySgYfwfGRvpaHyev8OoOADhIl7xwcpxeZiwztjZyNIIEOaYnAw8NIyjQxS
rZ+umGEB9zH0CUER3SkrDJpcsW3YQGDFd4Az+E9Xyu4Jbs9VIp0bmwtIJBla1Bm0Q8tnts78NGeC
EgBZGTXpATIoElwSg2MXESvRWjegrgB8WLcv42X+xXmVTXdVdMZMvvMmaZdk9lQkC7AREJFZo9Kl
DqSKYOm4SP++Px0ED+ADPdQpB6/S4XFeud9wva4jmX1LPnhc8AFWAFLgsyTSsb0d/2BCRtHwcnL+
IVaaEVt85fcGWFikX8aBFG+AcVSy+KJM6FhguhzCmcD7oGSZHOh8aH8V38FsNtkjdDYsaEYwAfBX
zMkhjn3NEhz3l7lA+iSVgWJzuJBODJcxW4wAMrrpM9xLl1aOGtl2YVdD/EqfNJyrLvKWwkzKzcJQ
j61ajNiB4CjwGpy9Tx6bSJ7806rGXmnL8Ch5qpejd10Uf9T3bLfUcViFhbQtjBJebQp0hBp7DHsK
LbxPjnnV8fdPpePcxZImUZcWDLO63lnBSWiCJINnXP1D128ckOJwZjahV/zLsyt1GRVk7TWf4bup
2F8lt+wTIJtjMsA5wyELawZXDm6EE91H0T2R4hJSCFNS8FBkYKvGw5MJKNUGdbZQdbOKlwCmU/v+
xNvDdP/p1YUhvUk7bmu8iqHTalKOAQ6jUhGXTZDmjWvAAvI+GnKYIBYuIC+FHwojmzOwLtIqFrPU
VXceethX6e+VRHwsxSPLYcUgr1xC6VistwSO8q28QxMoWQpLXeMLKxq2RxS9hZ0ixUNqMUEB1pPy
dOcKADq/v8MrihUk+z+esOW+0BPdqWfub38BljazegQHIJ9uwv6zux1lNvAuf08X8x2SEnqBaQm6
TlDqdv0INKAi94LHemAlRmpEd3pd7DWQu0HpOSoLXS/gHhUEdlc65lkhFmLYxLUdbi8d8WXnvZBY
W3k1ueNz2wAtCGkldbCnV/AAG0jLfEFEM+jQecC2qsf7eQ2UaQmmdE1BWMqHfUK8wbhHDKlJaJeK
ln3UuY4oFM3pYgr12ClZ/TI7TrveiocOufQEqpefUbZA5me9YKevpNw/uuBSK6BpxEsBtlCKm8dm
KeQtLnmH0wGGliuCLtjZzEwOO4w2oeplPEMcGx6xJNwu1wJvCHI6w+HyPGMKBFOcJfNTUkmRiw3z
wtG2EDUo+do2dCDUf8jKIIEzhoB0B/3soYb6+EGqNDMnHoTcZMYgv3rLeDt+Ur5PeU/s8j843vN4
2omf5immLKYg7IHLMqT8DiieDLsJ+tmg76eV1TnhuE/GjUrozMHf7nitm9plxCTGdfKKWv8uHXUH
YxtZcJYDPUC+d8KyxlS3kPN7/J2CyPTKu90xvCdugTF5I1QupFdErw/0em1qRI1hN331ujBDomq5
DSgDELidoiOUjZhyoXfBmzG+/XUNiT3ZU1+wPeAK57zI9AhuYSO9PZxGCozaY1N4+vIdD6jewbn0
S14Hw4S0GR6XrcG5OCPpBwMZUc60dyBf1L9GVl6cZ89MdNYk7CGQkgoQ3Bg8/Aoo3KnyBsxfpNXF
vtfIeAeHgm3pKObqTLCQIEPi7VAiinGKkWz7s3LISBOWzTP6VAoPcD2u8ujQe4Sn/A7o3f9CSY04
trYBSCnPQjXoMnE9FVVQTgHATkE52mY1SCAF1Yz6pZuakQBbpnqCaAbbFPcbINYccgkNO1rwS8PT
lvt8O6IaO6yevh5v7oQ6QPjuDM9wOPnIzsMvRy2Q8v6pb6SMwLZf5558tlDNjWibPnoXRQkPENbI
9jkviCdrcH5T8Dpbpol4MgTb6W50izrDk9fEVBsDk6g5/WSNYV1UkTmS+cB5H164XziQtuErtZUe
d/vddMHPcDupr0jNafTANse7XkUV9oCaPNLD1wRi6BKjmMQs7iEeMMMOC6YmW6vY5zXRJUQOYytC
iFjSDi6UmF0A2cuqTszE6tHgWb3O4PtwLIxzq/4j3I276tGjggyA31kbN7vskafYLzMDSODm8PUc
EFvTI1YEZRXnUMwghF2fAq41qMadQQUOU8mbTq2giviRVviBhhizwvGVHXb7WADBcEOlHBDwHBgv
59GN2FCMs3pzvvB2BC5ut/0aIjnmVD0IDd30i6GM5TxIp/96VukvMFBvVmpvBqwlS1ECNCmOucPP
kF94cohleESNbHG1L8AVJ78F8GeoU9Dm7bGk9hjSLe9IUXQuy2eFz3G3ZZc4AU2YANiVqfSwaXBe
QQHQW06z6e+GQIemEtgR+uMKdwao3aZLobsbVNEjRK5mRJfkUIaHvMt6XOBaNjhGd81txoc92IqH
UeT+oRZBh91gB3UJBIRnHKu0j8+67rg8rZUOxuhjD0XzsUN5cyZNImS6ADu8Was7TqEvj7VGsc9T
tEiAAW6S2UKNFN1W4BTfLegM/9/Kz4PXZHHxtYuP4qt78cSqb4APDRPanC4g+GRW9Ex5D4e9zFs+
pnpNmFQwDGBdkN/RVHQ89DMMMCoYrKUDUlG2cA9HIsPP0x7n9FhsVQDUyBW/66pW1ASHgcaRovYp
6kPMK7rOjhZzuE2fJDLf2favSe1rMfp5avRyQIud088pSFxYabORIpCTuBtNFHYiYheen+zi9HJ1
jmIMge2a1CiJF6eALV3CorCJDSgrFgYYAd/2CTieKXT542FgvezXH2UuEbGN/47fOq/WMJUHaG18
nla3G+v4UGl/GIWvpe3UJu0/NkUY+Fk9f66Pqk5voiHSAm3CoeVyGHIkfqC7QkRK8b9f7z09Rg5z
gFVxCyQEhcmm91Tvf/hCQLYrFT8Y8d1I7pz92637Yo/IfMSp0QGJJJeJM72MOUJSRPea39fQ7qvo
yMZgiSoURav8lzeRcvFyPtrJ57ad4F7+VfMtkj2uCiewqF+EWkSnpE8OGYecYDRSdYiFpAUjMma4
SjyJz8vwWz6BMQQl4xso+iP+JK8OlaFei2JKi8VQm5dg/7jTHnZxN+9O2HBuAyIT/p5rIsXja/J7
XX5BnXCfcXADB0WhhbXH3wmjmtO64crfc0TGGuiA5TaH5eQWYTpTPDx98+7dPFw7E2YgYiq5mCzi
B5uQ3BmMqDY5+Rf9LcaitEnoe2VxuGb/jayKlBWiZdCmq/bkivNBjBdyvHP3UIGr+U49y5CP4yNv
/eO1uZw6er4jXAvGLD5/z2oYVvOrgxKJO0eAk6vFWy4l/6D9yZ29coWYstfINlhfLCWevKu/hXwm
t4Kva1YMf5If5TcwS0N0Q2jLdg7VZV379Vx4nPpEj/lY7b8DWBFeqO4pF8riNry7n6g9p9vGvQla
Gm0lLN1Ba4219BiJMyIicypuaczG2/QmpUvuT5c4sW3S6Ml3l25NI0T7Qk+N2mAA+KzQ5ct3VlE3
RvsU0H5UlJzEdaETbTpbKmvKEL5BVpzlNlbCfuPn+DsgXFDWS4hoym5zofgu+Y4ezmuTe3rhtzN3
97liWIOS0MY2IuJIfFRhFvMeddecfnodKqo6rVh/bW70ruaVHhNUbRT62IZYIS+cVf5pTWfO4yB1
MibwAIWtkDX3lgfsr/L3SUkAFg8hF1fAHrbu8XHFZ+BCy/uqJP8NOQXULTIccFzhQvp6/87WASn6
5j6m4hcrHlYslujNX38LyOw8TdekMWR7YG0cMpOcH2CCOV9aWDPRiJl/Twx1ygHPLtAblZiDHb8j
K0DUBFfnFZ7dR7aYsPPN+RhsRHjVjkQbcf6z+KSN1T7fsYndhs/+cfUKYRN4qJYdY0WE0B+9UibM
SazmaDo5wOX2/RrQ1WNMPg+Q3uKfEMukF6Xq8U7+DVaAwxrnwrGF7cHXwcTaf2yVLjkPPe4W5fDW
uyf3nDqSu8VomUK0dhZMHA9Yup7ZrKmNF+SZSRalqBV14O6a+hmNNwx/Nhxu9WcCP4umpFTck78u
wB6J6OwyCWb1g1KBlLtN5uWjMpMPrJe8edMpJyIGoZqGsIP2Hvd+ZgT9LV01DoPkd7WGjbE1rBPZ
ubmv7OD6hC6B/9ZzgvPY3OZbGMXcYrZodc/FBmnNhojnDP9M3ddm62f3abK1tmnaK8r/xejMq7bC
N+JcuXRcg1hjAVFk8eEAZQKOFblTg9eg4ioxAFBkOLFerJANUZYPqw0i0cJ+L5eafcuwIwCdJO/C
rcf3nhgBSrzhNjH7BDzJ5YIx24BHjiDEv2VAWgHPJrsw+2XcGErQL08FV8EYLvq8AsCjJTrfwWXS
nFGZ2UJIfHjXMRNcMfgKBwlwiCwDUSmYxKnBN/wvLQiyextgWmyEHs7FE/TjWymwFQgz1fiKAB/G
raICaTFt9RiDs90/+aIPyh0jH8OBSy4m8Jgo53iRJVu3G1LWY3GLRx3djOWjrC9uKHb/iU8uxRIi
/5EJUdEgipvt1XkikwCVlTuak7yYtuM2nk4cKO4W88AVS6A1oxkXvY+nn4WXzcPJHWJ+InoBe7h+
BsOhGLcFPKXB0vF9f3QE/2KWCKeTXphVHAW5Z/P3WzWyh/itgkrD0IKjGnnDf2uYkv9j6cyWFcWy
MPxERCgOwC2bWXHC+cbQdFYQcQB8+v7WqY6Mqu7KPHkOwmbvtf71DxnzvgEUZUw6sXHEO+VH8gB8
7s3szOA5/gDkCFOSMw3lA0oTcbH1GyGOYn+DL2TCsAC5qHGCRyhCstWC4R+uEYw7PnCkZSSp9vNH
gPIuKRU8u/0fyT2h9avUrxaUEs8zBkF8Ld5ManLGBdiffHFbfYSDCPxPUKqARcsm0WR+02S7aDIY
RbvUh4Wr3YDRbtM+gzDEDYD7MO/xgpkBfgkbC90d0kQl0CnCx1cA0kTPCvcRIhXITDQnekyow5G5
4JXmj6esbGYt1+hLVcPHYgdn794bIUxtiD9P4WEXd8VO0O5fVuhdMGtgVGbFCxy+XPpv6PQ4wlqo
wT2h0qFjOZL6nXmMNEaCcxWMZWGlahYGX45QKxkpssIhSwWd0fj84DrH43wmICxXg00Ptfqf/Yic
mcCA9OU7QDP0f8lg0F8014jDBtxyUBXF2D+PZx1s7VZizbkXZJfzkxA/NgWUNQRADSrDcc+T1QDR
Cb8LUahQgSwxCa9/SzpQ+0p2iSyh6IH5zlGTN/THN8NjjV+9/MIcyOpDnhN0IOd7OuJzihIJ53Yh
JgA8ghwEA+zj7ja+6ESRrNgHRHZwj8WNDe9E5kLm3eFOepzGHztxOHfdQXeJ8TstGCOlckECnKhi
WPj8GNDQmRJW83m+YtHKFheAdTNnxRAXI4xN5r1T2x/BNYF/i1WbZLIKrqRwWpBNGqkuJG0EtPGw
6WDwSE45vZPEsRN+fhkshc33UXDJYAyy98/4J1KfqRCCU8eCmg7dfZaI4okRpsMFiNjmF8kaBc96
rhSwZW8Obbx2vfNqDR1kyzzSefTq/iBNmQyCWr5jtDRUDuhjgD6wgXr4V4eggXDCCPRvQsUBxRlK
0U018Pe46WRjFsK+h8bB9u4te6fZiG8UpFgZJDxX8jbLSSIT/5PmMJ9y3RrVPgsTQ5N4AGWD//ND
ZDZDeYTz3N8Y9yBzSl59CnUWyRjSPI0iv8j6PatbSurf302JX1tsERgUwoAPYFExQkV31TN43RXb
MH53Mg1gUR+/M9bKZTgGCZQfXymEiDwGLdqaZ2cr3NAGZSD2clTElJIFliwQUZnDdQPo7XO3ivqj
GmEBmwE4E3sU5RGTHo9NUMwcWcjMILmBuXAhj2iskHFwgsoLLZihrGCWz7+Vy9hfSI2ylzG8ZZ9z
bfdcs/XJ7J05pajJAnRX7GZwGICT0UkElCyYP3M0USlArgS3gsqqRDYmvjuktwcoUZUS7yNqdFRB
Mh88UmQxEACAB+YlRhF/OwoOSJH7ozaC/4sfgSSRYVAIjQObKz3zUL7CYmZg8OJx1BcHQTqzhRG0
wMlFyfBSbuf/7+p/gJerzCHsaRjAMvfOxI4TQBJdf+aB6vBm9mbqhtEMtHg/KbBFc/FHVgwaapGf
iR2qbGpjnCtB6qHqzlyX5htF24Cd8uZ0d7wZ7JY+UHxQwKPVumzU7K74Voo9V99MFhAQtsxXGMT/
Qeb4PrEXp36pTiY7qDHs1eMXCHxayNwJRbBFMoAY9cLSjsRuYaMIQM3caOtCPvEZ9X97k8l1Jxbw
dMx+Zj90jtUB7VnEigSsYCoOh510DDCT+ZLkRZGD7Q2kBIrrXxRuUWO/LqZwexmcshp7XDGbNkU1
T1e05OwUuNz74hjGLGbRQo8jjJokUxQAJlIHo/8h4o57baykW+OwIJ2Oy3Dt3J34ZClBqBBDNhuZ
JTRzsdsaH3npgbrUQA9kzCEdLctTyqQHTQi1H4Pekl13DnYq2pxXtO+KBwNfAQOZuQih78s5F9yH
6gmdMjShw+iQZFaGj0PuScH0pbuIZpQ/H7W9Y1iwTaLb8Hg/yIidllCUyPc+oTlfGyPlJUcXvHHH
RTgsXus/nMhPOJtj2gScuOr7cO/5iE25BWI3yPEtZ0oP7jVFD2eMD0WI1wbVYR/tGp00BxCLl6fP
xWwH4uZeOj+GX118OOZjLWiPC6daGsT5RaRO+AiFyD3n46KXsUb6m/PSChUV+DiLj8Hdxc0MkdQS
zTJqNsSOCoZwsC9PdgB2DyURLTeewkfxFWbUVm3FOP7elSOzo+4MMGRGT+bwZvb1nLXpi/KN9OZg
TfEMgUCcBKqnw4G85w7LgIkV9Gnas+MRaxD5CZEZRLfRzOT4FMUhRhjwazGjQoOHeAihBnfGcEva
8xU28myMOb6IvOh8O/yQn4a4pyFRwCMPHvZy6eEqJwntnBFn3xkrCo2Wew0KxEuMb2rYV3/8+IRd
DjQCIoGJgqn5gubNkc4yGPP6RXKgKDxyhQlSHSl2fc5PHi42GjQFpBHDqKjx24oo8NHXH0Vy/0Ql
jAEPsgXwDumOAKk5d0sHe3iKyJMNoWuBQmPDKUW11HvuEF5BUejGsAlaPC/H4dAaXxw2CPLO0hES
VN47w1DQwDhD45kLswhrudGm4fwTPyl5H7cJ/dh4bkx7wRH5iBSflB8ORRXTmeW9P38I5aan10gu
YJqz3RF60JhyNI6R97xERdazGM9ylIJfmBQvGE8zaU2S15D64/JlwuobsXgjtiFHjzBBRN9eEzvS
9zFzW/VfuAZSxMq6lOml0OJWlFhbHW5XxCGAmqzwmF0imBAfNfQD0rXA9BToqjgkjKVwqKANx1Fq
cCfyEgbWE5wVKMe21s+mk7vV+OUdDBf7vwW9Qhu5ti3awtj7wM87e2ZYkXmo2qEEwWy8RePf88Jf
5skwgYhApxBRk0Lcpxugcsp3k3/+lwPwPlhdg1nCoE3qTBEFzOc8CZ6FhxlDLLMxGT1T51Be4VVA
OO4SZtMe71XmZDzI/g+KBrwvRAN8GLCIDRYhBlFTLqU4rTtojUxSul61VTNGRuSObBlQwehiCG7Z
Eu2Gky3rB+tnn5ldn43mRFEdniJYViGiL5wT0A5T0uCuh/1/+x/kRTUQ28UtFP8Ev+2EsfpM6IfY
QMDA+5p0NQ9y3OkuyFZmuVxGor6DdyED5RkXSUWgTxjUYAtDvyZZbNuVm837q+vEtFs1W3D5rz/S
DiOR6XJaI5RlUUg3d1d5B6qH03HeDK4ZLfPG8oy3cG6KuUKDnbu5exgRqWRPKnpsfCZRQLdDEH5P
xCl9BETRzMEjjlEjuXXihHoLEYBStHEDrxz9QhLqY7NLusxiGmKlRlBOACud39pAvxIZNEUjRRyV
sIzx/+GKRL/EoFkQE/YyVnfA/jVmi0xoTF3MlREST0aGGqV9n6PCcrFcg4sXYKnEM4QoSVsj3XHn
zF8Gm+PNRjhQ+7ET62oYtqDlTa5DGI+7dYyTAoQzNIQBegKBOD72bzjfdyf7vVT7jEgXYwSWVLB5
uOQ+9c4z6vF5vIRSTG0osu33+DsBDBGHnIRTB7lhjE3r0GHIzrmYQMqYJSzI/Zhx2g2RJGIciATt
MWWqwdqMu1s4YPdpO4LbFU7vCd64QP3oQFAt0nj44z2C7R4V9LdwGMtdddCgDbI/mqxxg94FiTIQ
gOC5GLVy0oKBDFDaSU/eWG9my7hd4NtHqSmtHBQKmixZXVjPiDAG8eWMFtAcYnDxN9uT2/CSo0Qh
UwPGPQboBiE8ROidnm5vTAm5x3MPWglbImO1zVJKQ+FO1AKUmKr9kgZQjN8yuAp86bl/Os7j2yBP
1ZoP/QgunLYvqi5tXMy7lMZdu8vLc+mP/pnOKUa+6mCSPvIXnIPMLEHrGqZt8Eo2nIGxZdgC4TTF
eEioXWIN2YEVweem4PkzcvtQCmQxA/gHXpZwP0h4wZ3hq+ohmTlMuTwRmjMsdO4BZfKqdRQwwEVn
dORTUCYbq7svQItsamf7M8JrmqqK0vqOQQ//us7blPaDFb5SBBfSScI5wxyFRiuh4tMn+zGeRiAF
A6AXPiguVPB5ptx25y3q52MAnovzpk8/Iq8+llwd6u6SHRd4iLJg8HYXQmNDbsagHWrFJEmEU8yo
OEIyLdbhfFhiRd4exmkcFbkSfx28SfCXRhcPW4Q+rxfrR3R2jmhJzz4nK+jk1X8FWp//tIIfDX3/
ji2/hEBvxrW6cVoKE49mXZTIoPRHrL1gqLEldemhshNU6CaetFMTSl5/teg6/sEchSjhfSjGYsMM
pbUZ82kpfiFkBL3eGbd/kRte1Zd6DZn61/9O3vAGOC/xe3VpxPGkeDo4JwCpfG0ygDiUqJjoqtHv
nqV4oNIHVizhgnLOcNSJ8QcKNgxbTA/vQCDde3w9KIqnwueszFy8AKWYa9Pvp8Oaf+NDw6TI91c8
iSShokccLDk3vg12KpieEUmlRYGQTleye1IwzMFjel+Hw4E9wHA6VBVUu/QvwtfFwueFfzBkL+l5
hJMhRGhBUnvtu8OZSHdEa5QOMXoXGP/Ix/irLnR2NIof9qwR+6k9uS/gHrkuy5ciiRE6P5j1QTV6
3B/lrv056eDcYoiVDTp/bbTndnBtpSK2wv3PlPsKLVAImogcv+wysAQPCXaPfCd6Jw7nD271e3y/
qB6aw/kbkkeL1Evu5pHG5j42gRxZ1YzE7Gwt3p/nEhzH+cYYaeLM9tdZdBMOX5Y6dWIQyUvBthTv
939u6BdMHDEM0ATzEKRX7DXTHp26AicCoBGhM6/sYNFBVAji6ijsEyz1B59FUGTgSlir8fhJRR3r
7DGs16AHdv1HNZtR+l/dLs5UdAIybjrt9imy/R5fxXa0LHkl2dhAmsRSa20tafwGuzVmBktu1zhB
OCcsCconbodwWDhMqQkhB2chMp/lklcIyoy4vcqKpDTSxlTBrAE6KMA33lkGGEI8A8LEXgCFMTtJ
ZKjc1afw1T+Yv7CN+St20EXD4wxPZPehO+coTaIEhAynJqIgB6MRcCEeaeiiYbv/G4kZRqoMCfFL
VWM0SjM1krNULrUHDRMPVfYM1ndEGizs7AAlSfTv0N37Hdeny8IpBB4GuyuPXgP+cThuBZjjDRo1
Mo+1LbpZTg8pigGGMZKL4ahhM8YL3vv04AM/bLPgDKOqnrNqOD0S0C4AJcWJq0zvpDrAyGDmfCaW
MS/1EdBGSs/KowpFf9FnAUH25zWWvC2JK6CwpZXjUmRyBOTmgKJx4/3xWPOyf3MQvoTSBsegYE6R
SiMRQTIhB7xxp9LP8dxAnhjRVbnbgveMb+WjksLrk/vIB2ZXYfVe/3iA3CZ6NuwgnH5f3PxfwJDN
CR6OH3jsahXxORLpwiGIIUtwt9lgu62BjNwFuOWCEpeNxE2u4I/bkgEDsANdAEaJ80DcNbAIGA7D
X2B7TyT5uAUjQ3Tpt1hzH3cN6DCkfEhnlBBg3W0X1wNMKuPeac6Jfh01FMctG4iW8ckGUL/FLOCO
hcGzS+XHPn2n7e+E7MT705EfJQnfFbmfpu9gYET7hb9RvuXs40tBVOYNSII4QPVRu2FF0jrbu7Un
m8Jcj4WurfvI2eTSYogUPE6eshJeoRhLYJ6JIj1A56u6W5gNhqIr7di/ULOzfbzW+IYog5tNJ5Oj
YJuH8cvefWbTYYzmyV4+3SXt359jU4yAyrJ3aTBcf521kfARma2nCi+FOcpy3sk9l/DznhvityFR
g06IUBnwzON2TcVkJkYrACLcmOznksMhRp6VxXywhScFS8Z2AAZYYgC9BV+3nDdDvAyA3B6ouXnP
v+KDjyck8ea7lue1ozcT0mdcnqnqbhapAgSK62rdbCsyDLDLr0AJonffrF0JnFfXKQT4I3f5bu/K
Ab6tUY3Drmrw1dbyMUDA3FCXl7cZlxDX7J9lZzT81Ycv6NJe25/ta96Ozq1+m80IyCgsITU9B7oi
rPwEQwPqarvwXr/g2sJFyu10g1JZb3XvY4sF143vRzzThry2DMKoaYDg5A7JLZRBzuc8fBjAoCcS
Lu1sCdbOsUm552h3HkJbj04cizIe+S3L0kkNp7rMcv2QMcO5zK53iOtzbuw1qNUHek7Yau1/Za81
PGerslp/Cu+7rKOO5i0/biPKIRiNP9oI0oCx5PvrkdF05OZowyts6KfR+/z4oa8nBiCPcla610+E
vL90OjBm7NrVM/d74u5puNweaxohEkdeASUEY8c9+lnGN+obYq9F2sBFUmvXPJJsxL7s0oFRg5b8
tFOH+Q5hEi5F7VK/htVmWJkhNUjqaHo/M8Mr34abSaau+i6bw9aQQZjm4NteE3ubwwLDVxegFETN
fX95boASTygz1fJahJXH8jmfJ0sK5aV55s9MGXhZlt39BV2fT2b9fZSfq6vXpJtGzf6bMRkk0/Br
Ea0c/H6w7tDN2Pkm0otdx35q/RuTWBxJ2efG3+WndPjzSz08h/fwbob8h5VwjcaMr0Vo/iLPoN/w
35f+BSlfOwI7urqXHePWzKvMYwVLq/9e6deY1Wcwnij18KL1GfEaYYe8vBOVP/3d+ONarQMWHw11
f7tG4RiQte5d+CWIwbq8Ble2oprXu4H9GOWwanoszQ7xZziku5CE4vU93NQsYZ+1XTnGK3hkrulf
8F0wuTrHGH7ZyH+D52PQZDpHPXg5I684EjhCw8DZsF4/B5Yo+4kR+ijJcKq8i6lY76XTGhrE+gJK
8V4WPNKW6bPf3KH48pham/Xj7uh3tziP2h8NS5Goc2EX/VRD3Ad+7/j1GlzLqNtaPqthKVw7M6XV
MODgODLtaWEi9zP8dmecO42y/9POHNsQH1FIquctzhn29Td4OzA1uGsgvxZOLkZYOHl70njM7ye3
jMy0dzur9Bpp555WRFrA3AO9KZKsf52mIzjeZqyzskv3Mmmo/Oxuxs1qcb5MHk94ZM9uzzq5r+Y4
NRXLtFOQombxUpuh0ZlYvJnkNp8Zh6MI83SWyj9udnzqYt3C+ySqBLBc+SAMN7FEwsidrqy3qTg9
uQiq7Is4ihqwvrOO+8wHecd9mwG7GIHQE1290R95jXP4uyJlrPb8c/V+jDft94i9CtGqJUoermuz
/v7riAQZOMaamoAUOiN1SuKEuorClFFMwCjmVh4o0ShLsok5QajaKlW3FUqzJlMgHTjxx3lCkDSO
P/hi+7tGy0cXDFBrh5lph7enTWhu0dtsQLb1RMeGj9Dnn02r2pjlqxdSS2jnBAW4LTNgwLzxdVWi
8fOvTJOd9nvyYkK/Tbco9v4+tc2Gnzvkpbf7OSk9KBNPhdNPkfvkkEa1hWl3eUP9EpVCYHSpma3D
LHptKFeclVisGxfKcGlNcXelSRl3GTGu3m/TPm0cpz57VGqvXWnf/mxNv7M7RIwTDY3IgqPaschZ
xcl7y6hk440QZOMshe2NgaFy050cbhL8bD68k52RmfRFEYk80v7CI7GnIX/47ZEKaYIUO92VebUP
obVRE9twR319qZMfb68wOs+wmyQpS4jnYkJVVdRUzZb3bqGdUVtoyecg1/3VH1rcprbGWhBLIwzg
xeiUblO/E4opiNYt7Ldy9XQog9Jlq+V3zlMKPHH4zI+ATehCQTLHZMRDCxQV1vZzdj8nuNpYpTvd
InwbDi66zAL1Ch8Tv+PjzwW/b9WnuDpBtFg1qanfbosewL5p0YOxGhOsP/t8a1UQbfd52edT9Fyc
y2mL8oJOptUe4LhBwFhKvW8Zrv4ewGvBEzD3caO/vQfNjrLMyv78dqTqGu4Z3gMClNXvTTm9J2Ru
BosKdib9BoNM+G/giU0Ci0gdDs1brE/kimw2y244TzcuRWs31igwmiPwBdgnT5FoXobCTCsg934B
cVkHzI7hiySW0WftC/uGsZfIYzoHjN4ldXD7BpnjAWDo+rbU9tPwGI1I8wOBC/ACMLsqoSnwVvwo
9gtvs+UAcuX9qrxm7cEdxqoIgaNdI1NCYbBsQTwwnB+tnlsfv07Mia23SUTwntl+/qxVWagfIqsW
TjCvVninf6iuvoHB4fHaVTmdg7JWaUF9rjEJoUhPcgC+U/8+LnK4Srdh4R+/eu+ZO3wtFHLzCqOq
VYY3JmhndBQcwSGsDhG5NPgUQrwipl4jsggCUpLPBHdvMOu5qVc116FEue+KIl8rg0Y7YPgMhQuD
/6N2dSH1F9AxxPj5BZnIdsS2jePb2V3sTu/JYLrYoGc/A7bnzhlqjl1lUkK1VWPOoVrbIGgVdeeT
ltziuz0Z2kyO56gWUxUe0oEuDwM6OrAfXaI1bU0/PNK3xxjLxEfgRB1pkCmDXjvJ8/FZW7dggNnW
kGPKZ+LgveyysofUJnaXDRv0DHRiTD2EzM4MN2PqL3QXcD9eNnzZndHLnCK3d9mII/2tO1/QNiP4
UscVngEo36AELLfrbmXv9IPecSxNddXnN3tbQb66garVjhEMT8G66C/fS+mXsc9adSQX77U7DYWb
w/yGuFAmjccL1MldgCv+L3iQpm22nXA6JSYCrJRNky3l8CaHffGmfxGDxEG6guhXqawQgw6A/Yb7
frgFTsP2mxdGdysA8YF1XF11nyM2QptfFbYlhtTRZTQgd7FJuvWjBIRmD7ntCwCZz8nPyhmv9WnK
PG8jqqHfjd5HzHkBcXnjAcCRuxRBbWGVoh8elJTYWOTqk8eUprE+bU1Mp0vdrbhmZuOxfJQnniQ7
LC9hJYy+9m8i8U6rl26vUApcmcWZwYwOK6/UsW4qKEIcOzhCoA8EQoAox9ziPRkUeLoj9sMlg02N
cPf43y+CqILNEPthq41sEz3UrwvzOx+0zeD28zQ2ohs1lfOAa02900zJgSLgG/k6FCrb/RTTDY79
4e00IvqVIS9UFpI6yTyFnOxqEBu1kBe6gJ40uuUwTGcF+7nJRnC83wbHhJcCXRLQXgmmwBto9Cua
jmsruavWSsNOnqxybfkMKtp+/37pfT/TLkkXdknhyTLvctrWLlZ/3fhWq6LR08/D51nI2M/c3dzi
KwTk5OqnL1q+1ik6ws79TXAJKmaoiD7V/Ecb9nT5t3YKeR1zWAZo4+Hy/djYjJExEnt2MNSf3RgU
XuE9Uj8vAsrMO34ybkmu4+DTXJ1D3ZSS7WeEWLz9wuyy/loxdaPVRFvbN5tjirKLva5/7to640hr
v7q8RS2HtICTfYrNjwv69AWYhvZTk7wSfHvEf8tJdyHevXjxVWk0rcLhOpvGlJPU7TD6zTuz5+76
5Rq8mj/ZIr6pl2YCqt+6NnUTDd2QBuYVZTCZwE9rR0ftY7iXjGKj634aim8xL5YW/Z6dbhK9ETdY
LHaOw4ld0G1t7o526VOjM8y2f8W4wcs8/Z38RhcJugZ6g4EBJNWoadkNavBNwnkjaWtQJOeptC3P
jbNBKl46eG03Quaxdx2bmchAiTe84KnesGK4smTD3aLq+IV8Hb4sv3UkeyyFLv9v0fGtttc2/eI3
hHrSSZ22uGPQeNHd1G7haujY2i7s1L7x2bO9bHrmJ8Qe+um8mk434c22MV84UaogHexd/kVoi4kv
48Ct1JMBG7TZFNzzfWww94FjA0uMfZoptc8RcY2RZ/4ORJN4vPSQgD9waplA5mp7/ok8R3yzxr1m
QjPs/Uw+GG1NA6Kb5lHIU0Bryfz8Ubdr9NbCT+106YuuVMxXGpzV/JepTvjk0qt/j1fPCPNviJRO
P9lX+MgUibPnCmjGGP250IMZd2BV0AfEonQEOcxtnAOOHF9ChTSZPWSsv5HZhnJY6OHjE2juZnVP
rkN4cI2SrBOroTZdjNE1/1As2FgIPT00wn7nTCgffIxq8q+7b9JRBCaEBiw/eD3ssNox9wtJNPW/
OWGA5Cpyfbnb/oSvJlk+jn5yKvVquxkDdrfzixt06R0MUk7xVZ9+WTYP3hIjfF9CvtKkgndOL5es
N/0At/EXWOnh8XJfXPm46b+fu1fmPTWAo87Jvhn9bliTJvAIJpdDZd+daXPBb7vaixzjX68ZpJX6
lMGrg6TQrtLxU+EZs/60ebfUm+K8dHE+CDmcoCK2OQGQL9nmd/xDb0IhgMJ5/9aHnfXnFX28zvpO
cAu9LcaKKJQ8E1ta/91QbQzDLCdtet23k32Zgk60hjqxhyI0wHjfrvlzLveF3qMT19cezihtdKdx
nkfTVPZu7zROZwb+DKsLikOHl33854PCJZ+9pwovxC52FFT6K0lGTwyhHuqVe7/gnAefeLqZvzCH
DYrVDs0ZniDso733DnE4yo5WMG31NfJVu1PdJdCxRhfi3iaMbi1e3vhkQSlMLuRBEqDsWO/IqHqP
VNQol46IKoYbPzf+lXM05m+X2MhnM9z80IKrOrbwcVIN3bt65eG2fipEeWllP2t+/I0KLmEFDCm/
OZJi6nCZ20nv8Zw9YnGaeCHHfCNxC7vp7kTExUE+NauJ/sU5VYpPeXN+i8dJoTP1UW1dPfKiIecy
HeIRLS6c3NPObnqBCl9HD7XRJCSYSYhJp+6xSUJUZQyd106Txo3taf3Z4AHYuoYfLSpQfW2SU3OE
Cfj7FgidgsP1qz7/RmaGx0wNJ3VDXQ1FVYNT5fIKTDAEJ0Bt3v/wDpT4k3zbPm7hOUG45+T+dE8Q
LYpkal5UwcBKuvwq1KCb/Sg7HUunKNvQ1HeowdJ156UeTy73fFNYuBhQE/BaIw1Hm6QtCmH7cG2q
nPlDFub4OjDTC+4Mc+vK/8o7dx3iUX6yL1qgX3rWD7sYxNxNr94wh9FXZvh+9TpP/4PN2QeSn6LV
IWZ6d8LhQy+n5jfMYNRxH5lEdGLTuXNsfULD/XT7eRpqJe1KN9gELwKbpnVF9Fdz3gG/S3u1Pqga
6kmL0MUntZehIpq0eKCQ1OPDl+/i8DLed9VrcEonZtdNP2O923FuYNHQX87/mg338WQ3oHiy8Iqp
3zHI+XlnWvtOGrSM5KMP8teoc03ap0ndpF9sMT6/o/glntG/m2RhTVqwpCWbyXgDCBpB00qy35AR
5F2tYOQ8wvbdQyilF+PNEl0CWrgnBzVaNLdzPGFvYzKYTnFi6rjt9rzAL6njfV3sHazCq72CfqtM
kIYp3Yqad6d9YmQAd0EgGpdhD52bk1u97DVINT99hmJ15J67QBlsRYxP3E5j2sQwqzy53W7QNWYZ
gTjPd5OA04HZPJjMw5pOkR4oezbuBQNSW7MGZ9bhFT0D6YlF5hotWuT0NisbI+v573simJQoqmvq
FPfkW4LJAiDrBJ7V+ZRj7afw3zGtIYxZa2xa29rTO5Pr4EuYBwEqzdG9C7xosNyeq/Q6IX2uPW2/
gqvR41jzXqSA/1wOp7tBAGAjpH3l2KyO1+xM0J1vtt32OyqfU5rSBi1TYROp9I7yM+F1Q7ZpfvxH
R51N3/NR37ZXty6I086Zz05r+puy93q5dYszVT+5Zx6hA0dFktAlrEw7QkFtRecBEjCr00uLsG/R
c0F8zoh+wKPhN2oZ7JhegZTtHf3qYYVI1IoLsJmyp12TN5hSNjSb/XPT7zZxoW10JibUlPLi3bcD
7qc5hHVRFd6FrTQNP5gS8dOhX2T3oDJ69N2Pr1zN0F1kUhoQ2WJQHbYUtergtmdaDUUQrza0PUB2
TLnBcKNSt9sAp5xatramEYWFTb0Mvtp0zOEpVYhPsa71f8dV3XbhaLPL79nv23B03s5Im328l/OL
3vj+iGrmM70GLYZVF8hZHqW49BD1MTMG19zXoR63n+Kox/6L1GecIeACWWtTI2G2hXrhJdN+DFcZ
qWg02WDRfkkfewer/Y6enBt4BN69+qTCbDVku7RBUS/8T63qqLsGsP+N9gzTVmYq/LsMHQUP/TDu
4TWMg2ZDyZTkxZaNwVDmXex4DXyslswxq1VJ0fH5ORDXkKsGD6ziXYaAVOpoVKwRI9DHwpoWV3oK
0RnA4YKLfmwwgxKdz1HrjzWmWFQooh2ohBdG91mq+5IMsD1gUFr3IYIesxMpMfIZZwlKy1zQsBrI
ghrm5N2kQt+/6PoThsQAALTm0O/0YGZVKumi3UCuJylBEKoMmnj1papl/oM1zOJl2KeXgiULnx3Z
T+8VvBhJUsjXwbXErgG7jlxZozMJOAJX7DB5kFEMCnfG0wz7jo/RdbL5+IN8TugATG1V9FJF7/ig
pLhhuse23NWCv2MsBSc425ON8w422MgdrFbYIiniCf51ctuQNnAaiHCKLbBvsScykcKdcNo07TYm
296ky3T+Z7d64aRsMYf0J7dZm7+q2P+bdpg+pLRh34i+ELR8jsXPh9PTgp5lm29cM6lwo1Ef9YV7
no9AnvFRo8zgeDw7TX7M7QBf83D5urrG9+S3ufz/ouEnm732E85PGp/c27pacDWc4tA626FknoDf
4VAyrg5R13MJuG8Mqcl7kL18EDYueIG8YzQZAe2HwjIiIVCcziab3InQpblJJczyt7r23lBuv9vy
5Mu8LB0NaAmjwWnf9bbNWfRIQIFAgzRMmzEwRLXSc1eStZdOt8KqA81EFEQ8J5w7fCGEhlp7xvgB
P3T72g9cUo6rFH6HofzwwUo2gQlBpqgq20Od+ZI6E3vc/ge7jfxPBQs4mTEkX33+SXV6376cS/iU
9BAvR5GRsnGw23IzkahAY8K7YAMAMITfQncCigd6N/hA2fzbVgD0/KLtnTT70BlQhmA1ZzpweBd9
+pvV4l7bC1yvolkSUJZD7iA7HMpKAr9Seg+GotpajpobAphDGj+Ul0Z35+qc+WU6BpS6btPOzupL
ozFmV0UvX2LmbevgrrnigLxxVwyG21iqUPIHDGIg6GRb037zETDq5y9w2LASD2bI7CFHuyD5Jwst
V3iIq7ppd2Iq9Y8ijIRxMIPY5w53fhX1V+zk2jgHH+D3cQKT5xitnlD5U1VtIVB/fVGLCn8a2QKm
5tdNoMGyFyd4Nl0YelWtHiBIdmmGlBDHRx87JXTq3Fwar659nne5u301EFn7nzRClFR7qFjH+uqR
osLdgUD+Ecr0KvvjoQzULIA9CvdUWFYOceiyt9TCvPpLedmAHiJCKHdCfXDZ7ViC0O4B1TcHgdE/
PYztOFWhj0IfggOnrU37OpgVNsFJiFL+jS4HeC1cPstSdAZQNTcqXRyxuSYMNykUelPSLBABBo/w
1+2ZctgwAldiXT2/pPjDX+aGXVzYQhlzMCyHvgPnBQCwHXSIclUnIQWJ0QQir57ExKb7dr3ICJGd
6eh8vlBgeJOAowcmdAcUXKA3PAIaVNgyMyyz9xnzyinR7iTOPeG72mkhTIkQyCPr0x9+x4BN9596
9SWCtp7CrCOAl+3cwOG4VKhlkrtbwog6TftMuU//FGBLMmc+A6Hj2OjB2FQrsTLB+GR7DeQH6zDb
YZJ27DOx8HYzISeBvb+Y0RLvvyvuvfDLbMkYFRuTC/AxZwF8hgvQvzHHCp/ZGCwlpyq5GaVQ8epw
RBjJ140Gwl6ZRJiz2MyQsI2GrwBsSEIHi3C2wjIHR3qTwwHxK1wHIG+CeJlAaHEaisAPihgs/eSv
8YbTBBc47S/OE7i56Jo9xrI9iKTc/dkWOpkO9wqagwVHgHYO/Q1IqbzrPG4oCgpnheSZoBX2kwzF
5wu7EthlUKUTdCnCpEH4CJAN2+fhctLUPjoe+M9/qamDwVN3YDife3jc890RD2Z8giYnvVw93CKB
JGFAETCN88Huxqg6QNV5xc7tyHbw9CLDhE4wC+Bo/sVemTYWNuLew6SCtxDTWwkRDLAyqfstU+WD
iCRiUWUychOlFmDNFysdLg5iz58hjIgcdTa82ik3ZLiqWQUUCG6HOvOMelA+vsHox33BEXcukG/H
q2I+GFio1KCvaUDhwrPE/A9yQ8IFyFtdRZgxsYpDCiys21Zc+BZjU+KFHRhDBBJ/iRbIxvjW5mwb
x3JHovZA82SE/nSZChfwLfDvR/1Z7pIXLycLSfzQBVduw0bsIj0Y45iTXKG4sJDx1bwO0JWgpHr8
ufTg6caBO8OaCoEK74XbYSdXvPZ8pBnssK3OgJgJDQbS4oJChNwV7Ttgt8tMey7cSv3H0AKokBlf
LI9y/oKCNKPym3GwbCGdF5wv0AazCf/Yi4rpDs49rHGhakFxI/UKtIWRawwjh4g5la8JF4iJqgFC
xpSFDChUMsCeHVQz5oP0CymI5i2sdSdYwtVk3LDYky75dQHAPw+EvYH4g20auv4bX9ThZAIuoRZY
6tnPEYu2iKH2BKJREU0ZQ5STt/+oGC62t6MzoQwZPiNSXHheJ+8YFWPGEHD5tT1rnZnFY0fsINfA
27onkRx1AEj9uhXs2i6HoyMfY74X/g0cPAkyEpoviV3UbdBEKIFTJV8CQeaUsHkmLRQ43InLMHli
nUBE56GioswVUiE25lyzJU00Mg6SJovMIftieKukeq3Y/GM8keDZywY4kzg02RFSPB42kOMerkBm
5KNQu+3RTHEboXslZLMj9xSw+gxdkPDdgeLpNH14XESMZrGYK3FUQDH/H0lntqyo0kThJyLCAUVv
KWYERRSHG0Nl4zwPoE/fX9rR8Q+nz3bLUJWVuXLlWsMumdBatxp9FL8HoKUTTlV0Bx9W6bTRl3JR
1/auISLknL0dmQZACAg6H9PQ7FjIIJVzh5RMptA8cvFelt+d9pxng40HUykpmu7ShAVRC1F7T37D
jz+dpq43lSdF3tiGGYc8Ilp1PM+SOeLKjTW35izHrAIodDD2cF1t02tK+NCvyWFtfUg80XwXwmGC
klSqjHmNVHQd2Fw/w0EY5x7URlYrbJiH+aHhj6cXPxvBIGU1wSeGzZlx9rDgu3/xcUhoENwfv8xc
uMTS7+5i1JIz9bH9BetZYw1rl1EyGfFqiVPYi9zBytGM57Ny9onrgLjPkz9rXHpSTpAjFUCe4zR/
XGG/u8y8Qe2FxzmMx62xeiFOR5xIieTZ9MRmg3YEg7o9lzIg50xIqtmFCnPSgH1JI7spoqR3vLAj
tGcTvKrM0KlbsL87CpL3VhfC4h3eBSCODXjtlG5/31CrLkyvPYmHxrYWxvfobPU7yzn8y49CU1NR
ha+iDnNofPkBvwu2yfwzf8DoRqCIh5B5xVdqLRxEEi5MZnlxAGIuETebcMqkFFTozco6pGxTBvkt
q79Vq73V57fYHFGaFBIhrzhDz5Mya/lYOv2jRd8Zrdf+at6cRnhyDm84G7S2SC+5OVQ1oD7hZ/XB
j1iRw/bgAoW82pr+CGjnj5Z17W9EDXAHVx3JnAUDmAxt0NR88VFUUhXNOl4DWw+0UozBawHcCLYl
0Ww6fWTO23+AhSJcCOo2GlE03CJ5Ll0AesmRwtxibkkcTqP+Q/URvze78ajvTJvrC4I/0HvmXacx
FkomE5osYsxIj+vIsULOYqYxmUzJmTZ72Fr6FSBRXJocMDirbvX3jr9xfVMzacUdljcMYIi08NH6
pQsOVZn7i9ep2Ruka24Ob6yH0Fy2h1nRduGuMBr4nkZQjhZuf+VTgzpQ9je2TFuWHXXKpm+aZe68
C+LAl0Lb48GHYOTXFn6qcz1eIGmEmqWtn4H+Nf+8hjDNKTiiAswwvmqTFQnT5pJdMQTqengx8BCc
oFWxwhn3f5pntMs6+rw+6HRDTSOxwQZhwRpyXsfoUweBoksNw5z1hpAWzx/o0LvvZQ3UxwcyLUxp
bHRukJFDVaacUF6M6fyKhkDD1usKVf2iMeGU44MrmlWGXZ+J12K/EJ2Lzs2W/7ljH0Gsxue8culC
T8qvhZc3HTKTd76DCcH+w0mZIEqDfh+3W+QR1QaLgPCxQhGU9YrMTG2FNmlF5+hGR5dZ1LEGQADl
hC49TWV6+d1yRGrTtdJDe06AJ9d/LHDjo7FPlj4Wrw0K9Je0dBYfc15/uYYpDfNSSH7YELAmevUZ
oq/aCJ63IWkHdkZ6f99yatOSxPcTNg0LTohuXwwPlG6h24zWPHwmjHaKsV6RL4CcihMkSoPTbr/V
b64JAF0vb2o+lNEJbRQ5D8sDXUfuBev2PaoRmMPzZD+oXfUsJr94F8h3bLBZQnOhUTMXElf3c31F
yo9BCjOnlCOVmVYbhVgoSdzGMWjIGXij8eWS1pQ8WVrYiuS6SzOnHX+GnHXT6eHh6CBysKXCA30v
80LHXNzboB0tWI7HkUAYJ4uu4u1DV5Q2H6u4gYCr2kMK2yDZ8/GuqIa1SP61p5JHSbOr219src/O
pLPUTpGPf0zBGl8oQJpNErR1vWX2GpAjX1Qj+JgLvsWPXyTvqEiSwMl+058GZEI8ldt0nK41mPLt
rluzWPHemNe4iJ/kfzSGLxZQ2svkuPwKKPNCeqFftN6omb5M6NjbMWRykom70oCx5bFVkuDqMqD8
0wbklZ5Q+jJyModj5NUArVQprwQayJ3M6WkW2xfkYPT19J1D0O7YxuDxNHMW0UMsx7v+B6RfXUT2
NMUxAfsHjePp+EfS8COfaKOOzA1WSFDc/C2Q5UdlJ5hs34dNXHnJ4z9R7pKdWQ1GRlcS9HjpKI0c
oOOzyH0W3hqwuG2KoFsGlEdNyVOmW2rucuYT9Z7xh+t2ZRZV6e/tYkfmBlOjyUBJ+LrQdCaVYAVd
rz10y9ChQOipflEi1NoiZ8UQqvUJtvMyTNvVgtu1uQD0eS1qxujlL3fTMeJqMA1Znff5F6yC2gAt
3/rB/R7I+7lb4KwPSFhen90dmKIvhTXFtLuOGst+WakmEf7iOi7ZLDyLX+eqbqLJ1cmA7rDpZNAN
/g1UNgljiAw2oeFxzuk1+mW8WjnMHxDTskrd7S2zHS/NBKe/088fwDffLpl/KUjh4vuQlI+EKTpH
UEeS39zvnOYdifWx6dYzSS5LSxztj9nEmNfqvXJ6hSajWHuzuAuQMOIkl3OSRHyjoM5vYwrxh2VU
9onNkMH+Zn4dcdp6m9SG9eJe4BFR3nr8J0XciAyP3PXxU3ekem/WXd7QoHcZMIldMi4gokjjArg7
wcBwmGSvjYw8gTMI6FmRpsAVespcaMt8Sk/9KlqYyP/8JSkb+eLEwQFdXKSG9B5ceIoNpi68jLj/
Insgnqrs6XAAI4oK7oLbWbmiAFNfJmeVfnN1PGP8Wk2hp8ogwIdkK30N+C++lPoppC2eMfYu07HM
/TI6kUsRMYXxAl/bDfN2zIZZUReB2qYBP8Clw5qhvCt7dPJL+KW0cQ8iBi010BaBoTOPqTmWakl8
AlNxFaKUEa1rhuvxTlXHm/gbUMOwkWRMmjTLIAc8QRE3mtRNaLQgzhRhG2A9u6wOKnLrsXXE04rE
B4fMpoAiTx6aajEqpLvHO//UOceQnT/Bze5SCuEmRaZP6pq+oYRwjIbmkJ7aTZ1wFthSStgHWGw7
5FeDFtyFBfQzZEnjuG4vdwPmpDoEF+pRgzFHmWEf3El3L/b+bu7vznoHcnyzmgmQ1xUf2CM4LTgO
4YnVyUjxOw7qBbIaF6E9JiieNM3q5hNq6zSt4WUQwfSLuEQxHWVygBLZD/ibxEXniSKSp1+tx9kk
pr/niwn+Cku8NeI7VtgWZRosuR4aer5xtpCeQfGj0aVxCwD78u4flFI+DpoJTADt1adGqUHxqGjc
q56w9pofH9JMzDGUv4GF6ALg6uoCVWvp1GJEJuc4dbb0fwEeQrD6zbrMa70LNjLBksDeXtOiolnZ
njHkonoACcVLDAJsllDVr6eQdREesuBzAXw0zF1piogFD9JsiAoFk59ScD7N+nywc7Wa3eWqKH1U
oZO2GaPDyW+j0ZKG0O2sxwrbnI/5nV+hxp3W6eIJvzLYhhiFY9fA2iVEw1EBSZdqyVgG21NwYXQe
HUQP/g/6bDAz6NdOx/gPTWcVr2NJtJLd+6KSLfAHEl02dkArf7JOPI8KrOsyQadwAeWtKsUk/5Gl
F+6hGbe36tx7CuhHuQ7wlmLLdYRRw6xA2z3gR0BlvyWlMnihDCzJGUIacpMpDtlUOOEJGsrMVZhf
YSqT9JGgMlzPokNc3QY45XRD15ipFywIqH1FhoobZnB30M71FqipptZ1EOzJLI5TBAj/Awdx/H/Y
D1tonA/d2syQIp4RXJ7dhpwNECot9rpJUdWuqbqQL5ojzjeKOzGEg2mEshkVHDMtGiiPNkI6wUfM
HsVhByO+mT24oUow2cYHfzJjHYnZR3t6ZV7F3W9ltIaBM49DgNRk4vHvxa8BEIxdLpoGTeY6EKKU
4gtJX3olaPmuDsBSCRJBmvti+qUqdjQcUBFy34a5/iJhxM8GaBjjiDHIGBfNHvDXK+diM8ZZY8xb
FHt4omfVJL7/4SKBaGSGFUM1Q9aJCVOGZBkWJCVAxxxOCOLOF5WAXJ3qRJ83QRRAiYZZE1MJYG7x
jJ/AvIDQxlaq+etW18IQ6a8eY1UoE5XMT/E7Oi+HqlBy4pYPxPp03vyukq97bDjYBVpBFUgCXMc7
DQR6BzaG0erSQtwfUajorAXAH7VYOZ8H8TEJG/NQlBPzHPVWFhoLhDmswbBDgx4LkaYLJsmosgck
QDNZ5nUJ6wgIJi8sRmSensIRbRYsNULk5yeXluWjO9JvBNNpp7I/atsgbLb6PBjyZ9A3zcWP3uD6
EWqUFAY3L6HXM0Pr4LlsS5umv+rPKRw4Bfn1YAVitxvTfAYJA5YGgDyyq0X0JW8YDGxV/cUflyGK
gLTbUFIR3iyq05weBmNgaLJHOyftrMbiBY1PDLOJUAKRGmiFT6bwvkWHcXF6KB2E6HcvEyFs5CUu
MKJKJDUB7HVrp7Z1tXZxdSX3cAMJf8Dkf0egVnuCQLwIBTFrC/SWjtWkHg+fk6F5DF3AUrsB8AqA
KLItCfdKhU47nxMJxT9cAcKiSBWQwzUmbdfNCVG9JyNsM9F1AT0S3nqzSUWcUVK3g/n1ZferHjqE
OoU2YLfIZggLd0Fznl8sZSf+guxgyscD8ZEyh3nHGtkig/3lBCTCbgqFdtf/QlVOvRLkFRs8kke2
zqRZgiSTPwJcHTC1AeR59a4ZC4boSUXD0fVXiC/Dc6jOHWt5AWJOjxFZbi7IM0qfd3h7ChwW8Z0s
/w2VR584+s1LhVmuboDVIU+JHBisLGkO8qZ5XgvMc+uoC/IqINHfNEHpnWqs4GzKIzQk3XpJQGAd
NCj3f2Ku3J8nAv5ZZ2wBjG+crBFPHV3NRze1w+qj33E/LEBG0gVdR84AX4x7D540DEjWrrf/SwBx
pl2mukirLjAdlKQlLH6PI5rfzhZCtz4KoTbwsL/OtOqzuRnG010W6s/lFqDiRTjlf75sf9CUgn/k
dN90TOo+4q4L0kqtsJshBYgMmHonoEMik6iOaJvNmh8aYc27sz14nGQvy60K5IDufFJ8vj2RcjCK
eFOyW/03rYHNyGUDH3qXBzqy2EOBvUFGacI8uVPlEyxraj3U4WAYOPy4CBKfZZZ27ft7CDG7H3HG
R1oE7QAMg0fS43hzRu3O/J+DZbuDbQohGXBkuEV8QrkgUrPxKx8DwoYIwKGplyAbQDZLjrSiy7O3
awcVyDi1fzEXwcLV1gbLLyFHLHsMCgsDgbOLAQI0G6xwynwap/smk9JuhRMm+//K2r6sCGX8crJA
UUTBewfwrovcsz2TEWi9jkADalYfn/wNiBR5V7QvCQpX0sUBQJKsfsboztYIpo9/Cq79fiUDh22q
aW2HZNQ0RydJjpE+N8zli4IlG6EQPVOZ1U1kgB+pC9CYg8mWgUlI63MFLEDQoQ6D00zSmofZ3Pl8
wbj4zoRMJv2QdBMJef95eKVFDlXklzZvexGZIZsV6Nl+8OAviQO2hBATrthTvBDwrEhamFZwNBhQ
xSjrGQ/kbGeEzwAGOA3BG1Hbl7Y9Y4B9OOHbP07zjVcYZMNnZpwBpInv9zmSKzdyJFHuss8c6iWq
HlmImfeKOcU5A4chim3FMcqBGMSPG+wSrgtj5+wO7NtlQppc/6eeEM3rvf50qzHYrbsfgfGgJKC8
ZcHujW7qMh+txH85qw1JxRMElqDjaHQ+CDzcak3NnW9PwECrZZa6kyEFQdwF8xbCbk2CfS5yQY0V
v5l8HACTFgq7BDQASJsHzlC26F3ZnZ4LbEyRNGsqANHUy2ruiQSSJgXDKEi/UKyA9dx4ReY46LJd
8FJhBReFloc4OhTAiz/2BqHKZVY8biGyEaSEGQmVEGW7ZvRy4e9uocrV6cmvdBFq4fTjHSPbILWo
yKl1c0xD5dzGnHb8aZhYJUN7kEzKABnhj8zfkz+F1wfL35Kci5aNRHIaGrbhTl4ObTGM7anVEPLj
XTPcIT07zg/w/hdFGk3xFJld0j7iB64d/EaafBExLkeQQ3Sd2mRv6WdCJj4+nkyUW4LTGocSdBQo
THinmOpy7CL/AymuHuJQFmG5xPwy2cGTRUWhdJ2DIUsDjTov9MiDZ+L7g/LfC86F1L7PEZhjgz4G
Bq3A2G8asFVblBTQpJmNZcaZvJpp6zD7rmUsGighpnLj7YIT8t4/zMzNs4bIdcydgycUR7ZcViet
pJLilhm9KGQVMIqNHybp/SiE6ixmHh6CzV6RIz8ozUbaUALIO5+4fwhGD3POhjxJe5LHWk5kEv4L
fgC+4effAcuYRrSLCn8j2q14a4px7JiHlef0awBUgqdTA9SjV9ilo0bDD8Xci8KpgFpnJ+yWIm2T
b4KsQ85BcPuHM2KzBRE95/YMM9kGHv3baYj23C1A3WZM44xAmaZkMVt4fIAcNK+NW1g+3R5Hdy9A
OwF9ZkDFB47hxBg8Gn/HQJTW/wQTKKRgRUsRfb9uDsxpdqgZFFkVqhp0NAtcfkJAlwksJPb02YRn
UxOGFFdIBlly86w/7rUMa6vz3+OGYfBTFCHTOityTtlGIYnULjrxPwAB71+U1WX6hb+tGlA9zjJg
A0eodoViAsveyrd/+G6dKHfBpTrmmJZ3U9G/potLhndU2e2qPGpsWRd88YsZpGMVYDL2UkjCJMZA
ypYUchLOO0/KJCpwOM/eMaK3rbN5i9NKdm7J2DJv4ntxRK6Tfoz8wKtu09CWruRdowGJ4H2LH22m
spOQTkB31X+T1UudgUpeM+DKlmLth16JjYBfjcLrzYzEDQe+a2WigLy8DuMjkf6pZtebmpHQPxMR
RAORMkUm88EW5N0yBYj6mDXRxj1M9qDc0ZChH0M2kgptBp0qMY4B3MLt8G7S4Vk0ySh573sERbsY
HbZpgNmuv+jtlAshBb+TAG1kkk7pz9HM81CXIzu5edKaC5/rhALKFqyG7p1DloQIhDzbr8aoP86B
7zkIY2/YsncRDBZ7FqeAFDBVbjkHL1YpSIzUenGzsJG9pLM8gRFCdTDZrtw15EBMGuGVqZSCZJgU
3pueIC1/ciTZ5egC/ab76UNzxRcFw3fYmcFNGeESMhItguWJtBVUWlKiuzPdYLWWUad3fbhBaA/S
0lfxYS2pTIG6IdZelQvnEsqRzakcY8p4R+4OgLw2DIkyhHHsM8ZNCmDz+ndwwDf5zVR0gulwiKPb
Ij1AO7UQEEL6B0MXmH8BCBUhM/1pOrsYKAKTUBnwvGMe8d8hMhAm1R0bbZUZZumSQeEuL+3+ogOw
ICc4zdk7+RV6tGt7eXmZyNoQspdHGxcu+QF6CF7eGqEDEcQo5fKFMXFZAJ8JvYiCw1gks5S5X/2R
/PjSz6kmo2boSGcTXSjgzTFvszCAg0zhViWInk1SxULYIF47i6UNW3RB6EkiUXPwYQTH3rIHdPeG
c2aTCMV8W0Gc584scpfs6AsnBFGW7wNcakzLcEtIhTXCApLKDj2HWER/JrRikagz666pDk4oKqCc
FAg/QbAaDOrDgbDFWOZhqntoY7B3XOkdBWU/cAfN4R+Mb19elaAptDM4W8KnAJpIoCQ5uBSfptZD
IOpDKev26JvT6+evyeLo9oI1DURyCG6aPxQd2zMyeBwOSM84EiRpKsORBHebIIiElyDbkgebKg4M
OTRQZYHtGO4mIRPA/ZEPZ58xKrhiKyciI4cfOTA0kpkL9UPbzhgTpJEYWcQKcuhqvA+uLnuBc4Qc
wLQYMmZ8ntwe+gbzB/QXaZrR5/MW5HFHObsTcCMESOnUv7yH900z2ZE8LPGqgLD4IazyEDakbBYH
S6lol7WD4+gSQr7CJmrID8JY5FWyf6y2TS5jHRxch+jhbwqEbTFXw60NIc78vjdz4WbSr1aQruzZ
UvzAlOgt5YcLZRt9W2TtfgCNEODkLaKdzDkvbWFuFGDJoitAwNF8kBZYkFnJKBEdLzcBBkkoZEuT
rAGMB9TdiDaaw0Jkwk2EfzQEp8l8rtBtodQgEXZnizH98nT0iGbdlFlyOBOuDBruLEYZhUmlA8Qi
AMW5hNqr6PKExG8hTTCBweUhlrJsplv/R6PiHJ6iUUOVEGD1iHhfclhBVUKbEWoYf+CYJoGYrFKO
wHwTfSdulVwhkcjD5B/1N9+P76l0f6fhpiiDYyRjsbUJ60LnqHdGldmv0x1uJKKxAZoC0Sn6jZpy
iGyx2KYBQgr2oNbS+mTm4ppIQKVxjXiQGuP6CZmmwkkQFbkV21TQnrGOrDSDhL9rEWU0pHAEMSOh
llmd/ywdjYYWOOH4IGBGDW7aOIcLwQPzKBICRWwT1SFIY/QYuKtlM5MNRnwnSeTWkHAOdVhRbDJ6
+vKz8CHQmAXWdD+DY0hsJrzI7JKwK+l5cGi26HlxoG4eKszqqcj9zpvMjI4cxkRUlhl+KoZt4xJZ
ylRHNY1qnyp+Kk1X8LeOwS8DXpKEq7R1pLjE2eHEKmZdWp8E5YoGgjjUUFLT2VDSJRYi1dsHAiFh
QtuZfh5Zao12Pe1+4MUwBTPhipIUzZ1xBR2boVhU/RHX4dUzsdLX7ahrAuu059PzFl/gD7SDa5Ti
sQZpkNy4yftdkOYw4IcFHVN9nGhAd3WbVi9VFdlrgEyOOXOrQJKjGmJefAMdh5BzODmwHSjuGa4a
ZWwI2tEyQiPTMkJVFo5WnosXaah/CZW0IeEn1XewylKUcwUmYeK72piNkeh8YzZN2M04MzcDxGpE
kpF0QWX0s5L67D1LIIN/M1QLU4J2kUFzYcIOzc3GsG1H0/1oSusCMy2OMQ0RUgb4IIwXGcO6wBJw
fegPqD4pCq8ku/0ap3liyLNHfaj0xw3nTEiULA0rBBclStg+3zUjgfRBwGyZd3NSpNHNSSN1baSw
VcIp8vJaOagEhz+vjJdJEMW77woL4+43FPxKLFq4QL5SRJ+yF8Z7Jyv+yGN0POlPkLwT0VG7Iokg
KSb3AEVWX/vhM8DkSpupR7+IpUn07MJ2S3Yr6EURz4NT4uMDaU5EzZDzMUW6Fw0ZMuqGYEdZqFIq
74JAH8cwTaiyeRymqM08oHWxIRCy7qDD1rRjANm9iURpE4UwihrPg13O5lXVgMpWqF7nlkIp14x0
gjpgHnQMwl/XY++kMoVLMkOtdicGacg8bYI9PO41M3ggc7MAiqHCeIBmHqFEzBLAadHrTYF3OWgU
zGhzP3FFUpLjExjDkrBORAPlvibkBvhekPYh7myWK3R7Ndby2zr7cyzQTWNVN+WI5xg5MX5U9/oO
BVVOHObFnhg4FXTY6F2KaHo7u9L6OQATTbskp7sJLSbgIVKbBLAgQaoHlJ2e8A4m01lq6mkbAijk
B+AjSnvI6ijWrQ8UIfaabh6ZC6YVwanXcq9fnwwOQcavTTZ7QT70GlRSz6fXCMLtmc18haEj7FPQ
cM/oe9CkvipQlscK3isJ3gHWTHZApCOhNr1thBO7jdEfrIsXfUwI9gno8AewltrLzMkjbtMd0ueg
ejMq0FcaX4dPONY/00PNkQVw5ghY/IXA1M8xFlACW0OixA5VVhldtztJteRThT68nOHYZEZ/g0Qf
816UDaAsFEn7DXsShtnCwhb4JTUQRwZgHyGYsSPE2Ti1c85pKLLFNeDVJXmd8x/DrCe/aBQ+8IQR
fIFHTpdfEj0LBU/S2giS+Ozj7EFnbdjSFDwUUReIIilxGwtNnRTGoC9hUosFpBD8C3vJecCpXCMh
xkoIuA7yAsOM3Y+FKUFlIir/d/ZQNS3J5ZucabemWqQ36RHpwJwuOBexvmXVku/BeUhXsCRDUjGu
W8Dajj6N4coKx9TKu71QSxn09QIhsoFVEWu3/iY++93+9usg4ANMOzWsRwr1GVHxk8WlCazw5D+1
sD1pyOKlXQLTLaehs2UoS4RYIihYkNSYuO8Ma+65R0t6J6J20GVZ3Y+gdqXdndOQaFmbgspMQk6D
E2gLatt0tbY4LIcCmAbKfsrZdrLgL0REhuRi32wodZ7ge5QLzdZP25I4D++UZTtYDw9uGxmPg2I6
ldEEQgIUPJ4uSKCLUhdNvcac22d8nEqw6z+8HCgsRD0zvkFLU0BtSd7hIpzua0SzQt2XRBD6s5yv
FC8g48DH7mJLMyvvghHRzm3RJrT06a4Bvx5pCtbRm5vcSC7gBWPE1HvM2//tMVsyB1q2kS3EKL+6
uyAvSRmC4mT0rJuV0xl3pOfIQQTjx5OZYVyTq+Jm4Wh5xZOCYAyNMnqKb5vgUJv+kx6ZYCcVNTab
CSELUq8OEwVGECNM72UIlPWzxCsCVEEbzkYH3rRB+nfRwI5Z94zWP7diqwAATzAg8eh2EdsPLTJQ
iHO9wluStjSkEdz1GxyDVCawhs2JlpFbUxgFFrGxKM0tOxP2dI2XYPY+CALGzDYIv3aZSlF5WnGA
EZ1AIiwwSrId8qB4zzx2v+bQqGOwnkc22TecJ80mAqSJ7t3f+eZqykWcU2wWeGSYW2gDXtZmAu1b
Kc5pYim/C1jgEdTTyIJaZsGFICcb0hIiU72qvN5Ev75iINMZFwSUnMY/QQGytP1GN1KI6C70zwdN
dp8XRQNDassbBTcAn+CUctQVjIHgoYrurqWouoAYCmzX6RVMT0swz8xDj/qI+YR8VNxQyOxN9xh+
XTYNozt92tHF8m6K4J0XcgEP5ovQx+PM1VHqFHS2sJagCyYypjiDuOTIk27SooAaey2ILVf3Aqpy
dhE8JlhHkfMN+30IcEBkU6RpI2TjQj02aI8TibLoRYqd3EZxb79ENLBg0cRuwzdN8jDOzmNUBFhA
2IzBMIe04N1Rb/EkILikHLIUbJx3otlksaeCpB1XAxgNUQfErRZvuHLiGkgUMFs5ob8fd5RUgIeV
1gPrZ8NBUQaaFxnEPzQSIYlSAYgMIibLCYdnKqqGd9vkhfLA1F4jKejQWBVxJRrZHp0Ggp/Uhfse
RR8ds72b/VLGKJMnBYgpqHXNzWiCICXOiPbGZtIq9Z15n5fBZxjhmuzpU6GvSWlOHBEhuiLvzlIp
X0BGl4CZ5L5ogJjdpYuRQCwch2LM2q2ld1tgUN4zwMRrlSCaQ8KH1K/kNvT9Wyn9UX/aZ+YZyRGq
wu8gSVqIMZVitCCXtqt6qAxLrg7V3a67BjR4ASuQLHEXSQhcQYJFv5whU3p1yHAw1iD794YUQMhN
lTwLOCfgrjadYPbz1nRFU5nzUtKsBbRX+OEQE1Rvx6cFu0iP4+YApaTOQzwZmGEkUAFtWD8g9boW
6BUwjPgknXkUaKUdkb7ZDrTkg2dMEcmoTNvNuph7lJK7UyRij9CVswSAyks7cmv5ZcIBUUEAHhIZ
bU9fFfQ2EBiYoW+HtiDpsdKuZm3BzBPAGRKJb7RUQWGkAjvQ+9phWzIogFE+poiN8oQIjybLxkWX
lKkI4eFLWilzCnerLJ4wdWl6yXWWK14lrClPEWOQXJjsmmpCvKXRz98PUpBiCRt2LZ0wcWMj0WV6
F69lhjfYdTxSNOMVp+UBoVvA9SI5kRXV5kIrgyihTjFCYfzcw2YkxxDuKKzlJDn/IaiaeoA2vDEw
BLsV0EOVHF5zxVOHdSqwI83Eghy+5/b+NPVcDXeqh55dL1AeTup0kwRV3gYJt76AIGlNjyMq3jBj
wYAGGTAfFtzlGiAYIUVOAk655OBQirTNO2ka4Q/RessyUJ9UhBmk6QU4gKnHmI7o6gCHNy1nZyNj
ZTlm/5dI5WK8kmUI3jDxRLFE04IWQR0dCR7tA2Rb6wkfUCZO9FAqUJuY0+OcBUagE/J0MMFm8Wyj
8P8FQUrx8PTxshZsF6FO4e6SEDBi6GA/Q4QQ0AyQgmLdnlEzpNRbvhZGTsOeW1QHtFf0OJfE/0VL
k9gq7ojI8krZyCN/C+6S0C6g0dSxP8MnS5Y/o70iv7Lk3dqdvt435s3fTgiTGwrWWvqrfDrjrLOA
/QwzxNwbdreXCcajWDW7FVmcj8opeH3lItYsJ9Ek50FKd396ObG8ph2GFqhwWxZEo0tIRge2r7Ey
UXKdtccklVJypzBxLdobrz6pFFOp9PNCOtF2rzWfgSx8Z0Blymb682ZNlEKtT7wbUiGoiMDs2ZvY
lsrZnLzaY8Tf2zqHCQSgD7kTu9dr2h/xCljDVgE61nvSRmLLQI2okYRm9dnmaYZsTEBJQF7eJmGc
oSjYLy9Ljg2vfCgKYz29b4C8SLKJzSyv+LVKvedYUpZoO0akTRy7QGk74Xg5Oy5Bbjlthd/EZbJ3
INtYRP9BIbBCHUKHY3OUizETaZEDOMDxxu68TcQ93kL2GkQupV1lYyZkShrYxcqMi3thysBMqEDZ
MBKHNDcmlM5SCbOkmWA3UVMikV3MttZfc2jAR6QYAx8g4DKpaLbHwvLKC5jMHKyAiE+seMjlwcEE
kqDcoh2oPkN+O+knFMClUYyZ0GgNbmF7+ArhBqQc/03x9wWepEiVsvhlS4MyyoDqeJCL6cuqB72l
OMtfRhxFotuSn6RPW8jgmRxRlIs4QQsb67XCyE6MSR5ol3QtcQ+Jrv7uC+N8M5yKlwyZq0YByM8W
XAiGFeRKViH9DS75zWPDHYz3ZJ+X+roHDUqFJMRWEoiKLKq7OdbnnKtOwYgDqBXRNzYvYOusIP7k
dX83kdNxE39wu2UhLJHX2KkluGME1DRtoM0CnM6RDWVAcMq9aCPndcIeI0z9nFOUZtQfB2d9dllt
XXYAUjqsBXVywB7kVqm7f4GayEN0EcCLOng6J8RINcFzIbOnYoQ8Q9WMg7ScJARYIDxpwuEmRALN
+5bVyqaavzK2VSfKDkv40mYIhkxV71WEFQCCaN8jxnRH9GWHzH9zs4RK74oOPeOHbMzPsMW5UycA
5DcPBFAOS9bn6X/3gBMFAxWX/nMuaCH7J/hVUowpSrbB6J7XZhXR45WvzgW7INsi0O99rkSQ5OaM
Y4w0UC0MAmjryc2xLH7zkjnTJMhSw1AW00pKA5Vzov1eYcemA6RyY2RYLPydFUKSZspxB3q9dT0q
7Aoes1BVqVtkBu9Nn0NGu97d3nfc3jviSOXlglVD6n6YpMIJbRYjYSj35HJrBo1h+9LiHh6+DXlF
7UVOm2dPE6oZ11pBfbBlqj3/wJK8WJvP+vPO2FZ4IkkbHYtEmMYujdcj8y2AyzKoRTQDIuIfhX4s
pSe9g630N2ukbE0bZMyzmqOM2yFv/REpa9CX7S+KB+yMDGczRdxn1Ui74e6iJkRbisZR9TeujWAU
4TvT03HU5fvM9bAyq9B32z08kcYy9Lujrv6jEU70FxFSRJfxOJUXiUyh7eGILW5p74ykG60muCTK
7bzVwDaXAVAIKQMOQ5Vh87S3vfMUsgK83rcN6D4lAWZkhS0m2R4TQGS0W4Ietoq8f4pzLudvH10m
5Cp9Zl4+BbqVpc1jAZ+64arcAqB5Pq2EriICZ1A5gEmhE9Oa1HxOZTBMhhBv9ic4MlC0R4dUlLww
1OxLw4dpIpnLcO4uzxsoiANiLsZ2IOULO3vxSWSzGBIq7ZfNppHk5TEBCQAAv/KRGua7GgV1g34Q
MY9RhpVYy35W5Das5eRyp4BH7gx0aHqEUSN2RndFaPx4ILM3/DYdzW/SFLW3EVktLMUHM8UArjwG
7FnBns7SJ4XY1OZHWfwP7wn1W6Y/mYaBigwnYE/cYF0xkKL5+AgkvPprpd5/F7RvEC7Bu/g4f18U
DBcUBp3tWM6zp7P3v07bdd4WvBmzi+mMatgf/nwd8dK8uzVYjMI94Wq4cXS2IpjFfObeMLuGV5F4
nKzOc3X62m8mkmi7G2ET0SfndkOr2b2PTucUUqt5QMI3/Vp7JIDPdmUh3oYEPJcFns79w+EyjwwO
VJDj73f3ER2tsjLr5nd0o4//yjou00DVFFXkb2u4bVgNVL+YbALLMrxrD8llLMvV82Gf6kmrr7dg
tX0CmDM8dvSf0Qp0KoWyTAMiaYMz8eA3FoHx9T+42z6H371/k/apfbbF/lMGG1oa+hDPhoP9cst6
w7VXbe9KemAaXzGJa0FuFFRAc7VjsLky+0DYbKod1pQ7+0yfuFEfcEi1NPtshLSIcTBiFrijJuX0
bLZKSM3o83pwhxnYhCktY+AGM2P9wxRyxVNBvB9TwW9SbMkBuFowExERqUnHrgt9nffbGdI8Rx8P
/f2KjjCNlat6pGLlXIezSrp3crDfdVlbslrYsA1uR968CFZu7bJD3Dja3/mZLI2bYwJJUfqJ9zzD
C+AN8O74xfz3zmKiqP1ggAhHnfCGMxE7o863HVj3/P2OHv9vXudA6bJeTHTp+EMO+A4bmntdaTWi
8tt5tazPMXu+BzoNzfPq8Zw3G3YLAjgTy9u0xbWtHh/3XRu2YUagodN1nlBO0KCa7A5u7eNedKAS
xpS3N9dAorOv/+3TEubP3UVFo1F5B+YtV5Rtm9Kr39x9H0GkNlS85PKy9hCOgedxnTGC5g7hkEvN
qhCyubvIOH4aOIVZb8QO+xsw4Nb4HUEWaHu0868f9z5G9QTJdrRWAggSmFhEe+2PBIy2K8r/Ex1t
oLDsJIc+AGId2jou7YeMT3T11LjiyI4ppHd7hhWDJe9+q7Rrb6dxnr7ezq1hXxE0NqKy62zeJMbG
Lmov8Js9hKURbPTxbe88ow2dklugf63Ll0nYr9U6rD+GYRpv0n6EwXYLcETWkFYljW+vOrgNZAGo
Uyr/c7W4hLLlP4kyd1Rz7M0FSbnwenXeV+ehe7VPD6XRb8PZkWh2grJmtSqfJUN23Cdo0IteoJ7m
nY0BKws0iWQGmWLGBDqCq/JWnsigeJyVpG6aGFpB8NjThg1SctLqZemrOuJ/L2v3jjUOr9qDWSuX
HCrRmikv+0Dr/CFgLL6LO6/2CtvhdX5n6xMAGvZxLhItgGAyMgT2Qa5veU00YoImIYPBmz50lDtv
qBJ2ZME1cUgcQiRkyqv1k1Jt4xQM4318m2E91uS4ZmFLRcQzFBLKi7u4+Jdy8P47vONix42qU1+/
2YhLd0fX+pUf1ieXDrGPF9ja+No2eON/zuMWCc0G0iJM+tXouhCUFTG9fIYbEO4r/caXplqNUO4N
9hb7gH/1eA++ZXQqnf1jrF17W9Sp7UP66DqfV/xTiu0ewu9xcOkE268rd6EpGDV8llV4H/MOrqjI
WQcN5SXYTm/01rZBcL31zjvvXNndq4Mb9+racFi5FcuM+beND0TBBlqxrzc+yrI/KvoWdqligWAy
34KAyCtFqr6nN+z0WNmNDi+jvZ8B+8KHI1cnK9gx7ow5KuMXIWIuWlZtfKYv9rZ2HFy7vdu3V/P4
TrpuHebMJBs5t+GIkg/RhmBIOm5WIynhFxfJ5g99Pluy6199fVLztH8kndl2qtgWhp+IMaQVbunB
vjfeOGJMAFHpBJGnr2/tGlXn1K5UYhQWa835z7/B7Mt7q977BYql5m5rBHdsZlT5mOtotCKWET55
ZcgKZjcaRDDhZowTQ727p3E+jvV8eVex3xN+rNnty7T8IQ0tXBFHrqqwxHfZa5PfvuQ3OjO7NWaZ
tivkdd0tNMs/9zh1bJURw2PtMemPxjN44OlneS+s7e6T53OlN5vXfdvQyqRxTUOuTiTFs86cm/Nz
7hV58My+SqD1PN8Plaek4Xn/NAKrQbUZtaZbZl77dNPa+7y9EldjEJT+eh4djU/A1nZmq1ff806f
yo1rKLMEB3bs8fEQB0Yfz/Ny3Q44oMUdTyWRyBon+MjNnj81zvHnlW6FKbJRxlvZTCkhp7VPT/Xx
Rq8c3QqYWlbXl45/0curlMDAN/blaViKPFAUY8AoC1+0+NMg3DWTVYKPaEML9caPEdlezEAEqyzF
JsZAwfqcc33AGMbBx998/D41BiburKppklV6Ofmq9DSynGCcDruRCccGnX/mo5fD4JjndyMtUw9C
VkIB7RlCtkKZ3WT+lWKnrE9Wi0bbHV8RSt0Q7Aon8i9l7JfpT99GVvjA9Ogz8lDrMDy16HKw9Icx
f0DgM5JT++dpTQoTj0cp6MesclwbnMb6xZKxI0mRAR4HEz5MjiHcmvoQV0gWHMRlG1qxpYVkC0iT
xO4Gt0YB3DgWJC8EebG6Fh6lX5nzAQ3/62r/rTrWiY252lMgUFQj6pY0jzET/ZLL+NqNB69+uA3W
+hhvSd4wIlNhwzaBFdvwPX568iP+THslSA1f8fEuwbpDwtSOmQn5AIi+YONb0a13s3KhxxZF1K3B
j9z+Lrtpm4hQvrSdgp5/P9dMtbYvkmicsnM5bZ/tqbamjQGLPvnsS2Gva1CrforjS/V7dSIO6AcG
OJQe5Im8IoXd7cY+iC3M/OVUOUonczq8PQ7D2+lW+uIwH7kabA+jiDacRGdOK84pS1CXXuSf436s
42rk63htksr7DtnzpPS3Lr8/zeHFOc9JLmj+80xZj+S1NpHv80ReQ/GXxGE4M8+rLFnip1XdTx/p
+2X4Of3c8Z5HevIzsL/jCPD2Gi52bzdsvv8rf9kaSlFovGYyIknBlH6M2Dpy9g2x2aZxg0P9Ame1
cgWy4xZ8at5v4TYgoVDxTJgxUG06XhJ0iD101q30xGlezhtl7SZTHCyqWtQd5OLMiKDNnUoIZAA1
IUuoCASxS/KsOx1NGlZLCojXYFdf/UlkY6m9Xa+QGQ+/OjdlBe9rRmF16yPzwOkms38x25XtZsHd
es34hP9EEPxeY9LNRuyp4p/0D+KIBQBc67zmw1Xcgqv1LzSr392BvBROT/eO7BbgiDKSxCwfHJQp
NYh65VPvIYMK0KL7vIt/PDPqM1yhZuy3/M2HQSSmXdKYQu624gSjqWF2DxLF1HArO+cjRSMvJmMN
jIyVX/xwdee9aTlBqSR96jnyRozJQD1IqgjeXBUtB7zph1iF1YJLC/u+QE9If8HRyi9UDs+AdipM
ISEIFxzFNTFlGZCUviDHGqHMEufM587wCmIEVyicApzvsClIfC/FPSOB7KSRKsAdo5AyDqJITb00
pkZ4LCgQnkGKbxunGWLxwCRXZ4BBu0M5I6al6l+HmywP5ZiHzySJbJrBL3dSIZhWIUaLa8zvaDd8
KHR6LB64zEgQ+pkOrjcZi8Uw4ugbAx82nhZogaBQ6JTbuCZ6VZRcTTZMzC3+TPGYp3AgGGL3s39q
qsIXq8jvKbDvQlqsHXI88llX58ZRLuSTXj6X9+G8pudHcPpVTA0Q0PPijk+IoL8US0p8HB/EtWkX
nBUFK3km73hTI1N8kU6Cd0q1RIQCRY0oWIlmgJRKOp5DL9FnWBoL65TsR8ImpLX7E4UQNDoTy5MJ
bAemc6ZYIQHL7OE/gbf60ysQG8vq9u9hP0FsQDLAmaqx5F5BCXhULRLQeaK3th83X47cFzYkkenr
3F7ek8JNvNF21PjB8O4yl+KMGvlBm4v7kDsOEJRhl+hpD/L2zgxbXdm7h6IrYrEmoJOAB2yIKIkV
RxeL/wZ4OzN4ZEf+P1qipdmGKThzbAy860XdO+OWxpsOJyiIwFViRqwYTj7n41WyLJnr9UjmKs3J
vt7bz1Z3ZDA/zW+WxRecADzcnt4D+elgl9jFiutNoIP40zBDbXGiBXNZpMNJ9Vi58qxaKCG/md2C
audfDw0KY67HwF0sOqG9lIJqihxw23SgaU6mOfpfB3KouOdJvWKVKTZ3kqvPpJFPhHIUSyb528Cx
PWOzyhiSLnucvy2nud5DujLF5m+ZaY/qVYQNEk9Ow+vwDPVzAjL0b2t/J5DEfnFCRhI6Fd6tBbGo
JE6PW7pis6OS/BzOc7IaMpsuIblWZ/tB5NJerRz+zq94w5PMyBLBRUKsKtYZN8jHVmDgauARUPEG
3q9w8Freq9cF4tt5dqYcHSOs47b8E6rI3PS5RmmCDJvLyHM2ghsjPsGUJZI40Hp5n8rU9HmLylT+
rtfWHucqw/9ERhqMXJaS84lYtoN9C0doXvg+cSmcbs63vcXbv4fvTTfT4Tzy1vIvcemYnoWNeN2O
V+VhSQC6Qp70Qmw18EhqnkC+xosPLE2+UxXvSXz1sy0RyaUWu2ca4uk32Ozqt4kZkj3yju58STnT
2I+m4sprdM4uADAUXrGEFJIlHI1YWQSMkJwsXF1jCau1pTbt4K9g+cRj2M15wXrNKk/FMn/guTd9
fFlPFuC/a8ulMnzuvLqXvzvL4ec/ZxvBPc+t8nDejXDLEFfyhz2d854uagSY9Pot4zZSFsZV+q0p
r7FIJs8GtNd0my4oHv6tCG6mq5NU3qwUnsd09cHN2aJUdbp7+HiFIwwRtxa7NrHqFHykQqA4BPJ4
OFqKw7N957MnPmsqjwppYbZBbdjWcFJql9cdcTS1scIQDQpPNCoXwz1W/H5PeH1uRY9laffvb+Pu
y2BBIlylzafJZ6Kz4FqFPRyKmJWz7+OEmqzq93dfXh8JM67uu+ES82FkqpsKB1ymFV0eas2x+/tK
Hg6OubeKRnWbt0FLIhYJJFhkwGpqnYaImiCY36t9CvdLrzjtHp5qMSt8Q7K0n1BnooKYmztyXu9T
ds4of/BG9nweNT8oN/ijyO+N2lVoXH+U0VzRxClhAXhjho3twunucbiLMeSoprH3RkUoJfEj3wL6
XQusViQ70SLhXaTN0U0IBsrAz2/FRNVA475JfMgHHA1n91pqLmoQBb1Y8eEs347WmhLlStj3c4BL
AVnLON7L8Ut2sxw7NQkjqvYTZvc/FfZRQ4j4KAALeuG/vNjvsU96/fS0rI9lB7vEcixl3hEYnwW3
GyVqkf9lzTwr3PPrl6wm3tYXAEI+uOOv1SAJIRR/5l3B53yGOsB+PhZcezJVdtWh5q0QmuOwsTEk
fxb+FQYtxiFO1Th1MU18PQGXxl/swQQVEErjgUXyC2/gV4gkgXaLKfMIoGukGtBZsg21Jfv0od7h
PPJGckYdA0c8pHEVkEvr0i+jbfqr05ik2r8x1u6zKxPKmvoMTStactzjXeYoGDFWwVNzLXNvMUku
JglvEYrBCiAf9BPK3RdsSNSZjwOzGQtaJU6SzI3srlkAkSalB8+IYQr7yFLowQ5PmCqOauBWY6fY
/SD9KHkzTot7S8YfGcL+vZ1+MYIJoWdBwiZdTBgz4PEwEuSka+EdlWAUC3UxcaJg1ilezU7ffAl5
ZgKdBccLQb/rZXeSGsys0SBXd26QvDBPDFNq2rSo8W6qk49d1Nqf5bicYYP/97wDyj7QX7vmZ6En
Xn33x/CW8B6GNPWqIwCpJJAkX4XaQ5vGyWCn1u6WglBnht1USOCebqnaCzMu2JedM2btKMW/hzcp
FEgvsBu2G9vMUdTJ4cCgCjtqINj+wu4aF8EYKLl0M+/mVrDunC3pchREuXNf8Ci3H4G5NZTrnIfe
uZzKuLqH5abZrUHbshNVHqj7iqQTHIyddDyT6qBUvdEsLwNKhm8Nuzc3QaXXCtN0lbPM1zWa0/OI
RKoHkWed0Bxa8Py9Duz3vtSFfRORfER5ncw/XB0U93SO8/BS4RwPW5I4coReF0PDuda94TXLp5Iu
kPJflg9abOt8FPtSjJzbz8JC5doJePs7ZXqUcZ9tX3E64Y40K/GZQhmJwQ9paT8kTf2L1+ks4hvI
K+MdLoibMVrI0jnFsv0AWrMTLIrSMAeCQL7nV7ttvalm7Q4Xe74x92QDZ93tO3Hadeo88OD/fpAV
iDeh/ZkxcuPhcVImOGfEa7DyaMVaYkn2I5rdI+S9d4lntvt+erNcDon5ST1MeLYLfVo5WwGV89oZ
Jb0fcSH87Qeten+gK0CadqhEUFbNGUKV6qbJDF/1pvGwwxc0suru9ywbhlP355WotWKFW22McP6A
Rkr2c0JAQJjBnVnvoB6Mm9rwocNleBhxc7g+ipjAUx54iGr1LwyJTYXcgNN7d19n1+QLe9iio/yB
XeZseM4Yf7g1GwEVHI2IKTm3+wSA0sCvw+s4nDEecTh6hRgb5RM1CGMpMdoTVkKPDdPb8RKR0i/4
Tx3QIOyQRxDa1XuZ9qvrWOn75sfH1180MviN/z0i5efzc+AM0Gmz7X8WvtBKv83FwRrDfB3vQNF+
bvjeLPH8pcrZPyfWNyvarZFiyZSIro5bxLTefx0y58diieOZnL1jnO0Zb2TLjDFNGdSvZXmDCvU6
s3Oj9V8/NPeDbAyI8owPrjfmblBuATg84COiNfSqzssDtQryGRdoJx968IfkE1hrk+vsVL9Z6265
j/zMWu/81OSLWUzP9f7F+/mS4P/l8cXk7d0p42kFsSSS1mRa9KF0/qeqvsO/CM4Y4nunE/CP8Vej
yR6DBMMexCpXPERjzND2rSdbgpshJV6Z4HhNHONtegNlkQkgenqgTNg5e3kRzAYpPhGwNLZFFGHn
Z5BEjsU3Os9xZ1/OwVuNNdRecnDq8h1xchHIyMh5uRYth0i8EYRRFNC40eFBndlPP6ntxSlfV3bq
+NtktYgeIVlRd/aB4vv4nA6+0Pkq+9OC3atyLw1ULPuzP7+m6G00r+bNvskbgvezPyamgwkXH4HQ
BKo+EXNpgZE7969TN2Xv+Hg6POCHc8LWFvogT1tMPR9R0ronnvIRZiqN+LHFmGHjBzpRNmeOSFad
03rD0TAm5xWhm+QkEj0gMhiVYMxxmYpPe+z9j45QQP8hNUOQiwRfbeRU+yf7lbE/cRkVQhgB1eAC
YaXVL4iD/5fbSH2Io4udkD/4diZYhwabnuRp/ImhsaFd5HC5CHMBd2+c3lQKnrWZnL8hzMGHYU8Q
c9HXz1H9eewNBKctKqWuxqKzsKvvgqjP5xXCPm6dvSvSKIp1R/fgGyCp/DuLQCiMkw/W5dXpQsTQ
MVufmrVwE0DQRJom2+uDW/MR/m8nwmf5a8v+CKLIzWe25jexYByri3+0C0HY2FxXe8j63JyNMATs
BeuGaGAG18DFsBohdelLNVLmeyks35v9G3tQhr2o2BNbMEbVLUB5xiuFCk8LDZUnWENvLGWO5c/Y
vm1b7zjRXSEHhrW1Z7be4ng5uKcJpMh092ZOBbEFmr/H2B/Vei1uxh4WxfV+HONsO2Xwx9Ftj1Yv
IXQilwimCBaPDPcjvutPAa+HvJX5/AJ0CRtm5zfRhrzWMDqeDtxiFVxEIOVQUUrMkOk5QGqkANQP
Q6EvfDS+hU+VcXlvBDzBdNZlOksnEhi72tVKyEijeOar04WwgtC8y8mUOdp4pD6zIbrg2JRTQDji
6cLFnZl3Sw25h86PECVZ37eKk1mOwmcmy0oXlg8fjl8v59vr1G3PGz111SSoybjwJAsElJNLS+kI
Ism4pNsXlgPPM9Jep8IgDDBBnZEDZXyroF3uSc/s0V853dfuaOS1FmvfHo1tEFwmKyYT89qJGXjG
NKouhFrDJVmODctyMnzDp4fPFH5ut3I61CsnKE0XY34lj+9DbKHhFHd3KDnAXVQMmop0nepznAUq
0iOoH8v8UISjgPN1ZmFyLh6hsd3/uKNT55/G/rjy5HzR4/V0uryWsmITHAWh67zq+bAPh+P7zTLc
bTOkgIhQ385wGTHbBZoiiRAkejHY6dPePk6fXzmU6E8ZuMqOwrf8Wg24c5D/SozTsV57+ttu8/wa
FLsBMeFIT51zXEa63wQ4Yj12NIZhJXz0i9l90U+Ur1esYcpuLiVPxRzQkcN0gwvDfUneJ5g8HS8P
5SWJq7iImWjbwO5odXjlJMzDZ4ZTpu7ftrerxuaUk9eKS8qKrEB2Zw5ucq4uGr4Slw+Vqv3cjEFj
Y2mOhOA5MRA+Vk4dNXa3LNnCGvsRmEI44KU+t9uXD7x7Xwt6lw0z5ikXpiw3t7sUQX/A6tcTb+zO
G7/53cVYcpyEzY5YO7FJeYNLssbSiIX+MPlWW6cj2vp+1AISRv/OgbWQ+Atj8Zh9K4RtRbL7Gz5l
SGNz+y0ukmscskXKHgX78AbaNwKmoH4snL9ypvNsgR455iVzx/C3RU3+j2iYRm9YL2Tncdq0czN+
urftK7Iut4XxJssoCbLAjEwApVm1401v5LBxZHf0zZ56amzuD9s4eZJRPVU8k4ude4r4IHZ30Jb1
hdBF7znJpnjcV64CdY94Wu/FNr8cwaTMqWshOUz1FYzPqJykhGecl9lMTuzUrSeSx3SSp1Xy1ug6
z1TL1no8J7fqIC63ddk+fm9+P1HDbvkibLY/Sj8vLre49ipJS89r/QUpwrRZObMhbEn1cypH4kQw
nMzrwjocAst7BJnpMdu5n10TIfrsFT4v5WFMQUjnRCOzZoro1eEjSDevUPfGztntGHUBy83q8Dkh
2WbJVdp1LEMEBoE+axAuDfbPKOqxIEF5a2cZDvwOY+6VaVPbUIvnfglZ+HJ3b76I+Ri2C+MPIxAA
gggq7TgB5WYN75NLvxRs5FlKQHO1T9Yz3ZfOdlY6fjVTJ1jrKtShFBCp+xIH7+Tzz+0H20pO/lvt
UlhoMRG1vS/JbvXXkTB+o3lFzRZzeLB+CoSUVHnLwmOYEqIgFuZJK5qpFibk4TYTjLwzmC7JwY7Y
3TFuEIohNFcpR4cYM4bx3KHBt/PIY3dGPDxhS//3YjAR/5wY7hiWqNDPyJNHXVmzjcc7OFq0pSso
36sJ38AhsWIpYqmHrDHxGzhJDK8R8NvfVF4R4ogY6uA/0ZybxpmLfvNPvAN8dOC6IkGfIKYYIx69
nE4ISztXSR1Cc5WHl83vmJ8RrX6eJ+6XUDwI9vzXnHkxsIQcm0hluUGHzkvnaqxACAGMFYiFaX9Z
gfDeDnnt45FLKPbIt3M8nngOhV3u2KYGoAXFQRVpDZoNzGwmOAHvJ3wRyiZMRN4hlfLmFezAiAJK
a+E+Tis+gtWHBPWfF8xsNllNVrHgreX+CAkms+L+t+ZawlvlO+MmwvgQqi1HH0d5RyoiYA+nLfwr
h4OS19GFfkjQqoH7AmU2opEWIkxu4SjofAMhaGyQHNov8PReKDP67vl+su/9CQ42+NfUGKCMAoPR
xA5aFeutjfulC7/oSqmAwqbyXr66EcTffeXtFbRkmNon3GMptMJhsadQ5S9xjuIdI7sW63Ey48KR
HItYT+iNAB4WQk2TuPIXEKgnLyVfmgprfAZ7kCohODb8TxC+BMmTA19Fs+h8QxYoWSu4VTDaF4vt
zqfOIYXhObT6Kxlti7zUZwBJKBCFGysK2zbwbufv74pzKoIA06M25ReBG8CXEr+w9uWNjoq78D6r
EaNDeOk4qkYP5s6kfBPkSDyq94F2lDQ+xxrbQ/7N5OQ9wbux7kS8+oh0qH6CdpyW/zOEyeqjOo/d
+7XO3jv5vcGzSZl0R1X4Bt2cK7blUkjofISgwNnz+Khf+EzBWSu8q7yEIwZb/eW3cVVzpY9USXBC
jVXKrsgZgttt9Pj+V/IBgYAofNdTkLrNKO5c9VjidKthsVK6w3IPQYMd/8ll3myQ8ehkmjCZCFRg
a9YPfNsV7tHyUggVMSlDLwHLFssGoj+gpQoW8S1ArUsYJ8UYz9YNm46/kBV9ZtWzFYUefZzb4/Y3
55pzra+rqyAAW6xzVjkcLPePaivczOfCJYNHtw8M0oLhC/I9H543mFnsgmizRWQMczehx4bcL5YF
NSW8750BuG6SBPFxO8/kRV5/5V6OH+z/s4+fzvGHdQ76zNiQE2O3vhrgjIlZ5GPa+Ez/2WPhFS2n
h9Z9TLUFYyoMIJWNwT334fb8iAyodK5BotQDuj+GbTW/CLSqY1YDep59FWTBMh0htIoM6mR7XohM
KebC0qrYyn/1t3Y8L4pp+q0/AsLJ0iTl8n7PgcVJlMq/bpOR+438yDwMjChyH18FmJjnAv9HaZkI
Rx/8P35vv5/Qitow2Rhwxr7eKFjeIRY0OLDhEINW9QKjbA79kGdTEOwLRIGOGD6Yvrr/rh2efSB6
8UQ8NiHRDoWjmPY9rrEHdGUgdE+jCGCSWbgpWJeG8QJjlxzE5CpmJVQCpDkwYe3Wt7CfP66eV35X
SfDFTCK7Aj6/I3X/FnMuGRJlyMTJGATZhR6Bp9OoDq9i2t9cnTv8JSxiLeQvYwKsg0z3rYWoHemB
YBTCZbh/wT6cWa0j0c3UP706vS3H/hkwfjOiIEMDvchsdWoMIMXOk2pesxsomMxUarck7wnyYJiE
pji9npH6g5S2APsN6p8xE4o7yQ5phBQbWcIT1qWTXSiaqX9QUWLxowTJXOyG+lJbVxjHLdUSUE2o
HFqCJbfp7oXyBfu86x3SJl3GE7gVIrJQ045Wxu68S1I//zN32mlYSpjhQF+AXgWR0yfeZdiwAR6q
QztJdzJN5LICfeEBkHFfvvOtm/+90NhzAAKxTGHcDGmVjoSpPAoizKqkqeUSHHFfKRPdnHJ5GTpD
6ixF3C02yZ8LJB41fJgrKEJ4hjCHha1+tZa67N8xzcIEY4uCH+QYNAes5EOSL3nX7gpeqz9vU9fZ
cbMQvYAbXMIrqQB17LWoO4TVK4ItFxoHJhV48jEcvkgcfcZSWn4Y/Z7EcFb6Y/qCUmEnMorr3mk3
ow41OMrzFfNA4zk74+KNNfsrYiL4vAflbTZistfFTf2FAFL+hSwlOGD4BIN1esSKML2cpuFzFBpH
j6HqzgG/f652cbOcM/vK4FXCzUzXxg900NwMCC8sUHciOsZi8LHV/Pg8YZ5+m79vW6JxH6+5oscS
uuBHNBq+XrCAFFq1m5eDtHEstUQnMhn9kGz7gfuuxyMtqPmvg1vmEIB8dEam8m2okYZM+Qn3CRg+
GjT3zqqkDYbuca4mZvM7HnEbkIZ8ZmcwmM9z2bCRVZFF6dTtOvNi4h08tEG+7raq/4zEAn16+Xc5
rQEIZPuGK6MavIhwIuWCR4admqaERUI8vLlK0/j+Cc7YImAWCuG8Jrr0h1btXE+z1HnHDVC1dWhT
gq8VZyB16me4jt9xfXPv4yl24tDTB3h0OmO0Z7lrzO2drLZuJcmbER4U5+NQzMZVWJJvDNTNAIq0
W+i5meS9Ub8vWty/N3odD234ygFlU+z2ac0/HwBLWo5X6iqccmDUvkS0ztmc1p9fGj0QI1y46ZWk
Rf/yTOhkVJ68wwWtCy7ceBGbcowfwn7wWfodXJr5WZp2FhrDF402UBEU8ZFGMPxSm3EIp/P+iydz
cpu9ld24C9N3qJDfSrO14LM9Kg+qrM7Mo5PCHD7s3x1IR29jclRf72B0D0v/IjPuHTBGaB3IUS/m
UCnwPVTfoLjkRqyOPY0cFu9dBTx2ZyVcMXeA30Q4ndGdci3obuAfZaDdVugijDXWkSFMw8wlZq/c
oV3uZzAfAn0fdwZi2gDn3sF9tHNVZiWcKtOnBngU2JCFL0zeS/w36L94RKtF1cwUK+rWxgF2NxXd
8Dt6MZzvfsFpIZu+WpdpTQbxEwUG4uqQScj29UMkD9breh0l9KiQNHQPfA2QQSnmBFlXcowVeQFx
jC8VQ3hXMXKfaJSrVTNlXKWcxgqyaxKtQcpMguHMiJQpq63AFnTrDBXUGS86zRv3fqNz021MNFLy
YCCk6gGPV5fE/8ZJZxCA96x4++ZoXdO76vNMj2oGcxiDG3PqRN4mwLxcu+Zfec04Q6+f789o0Qpe
vSNdZJvoUmh2oIwL8nAKOkAWPHyBX3zuO/8F/ti/Ju8PkDmQgFpvopyOIawX3eaD8NwuBqrIpzbt
dRpSxgFQuejc0Cvmsb54nWMTQSfoy19iusTiZvdwBEfm42N3AggpZj69cHo3Bvvascd3q7xdfvrp
Q2ekx+Y/vj4lm7W/V3PmOhWGDRhDGD+NDNqVvKYlE9DHfmy/aTvh67V2QSqGOctaX+whMO/P8J7F
hvzP9QAWz/OU9AYBByQQYuihEY24uu3AWBj+JQd5k07H7F2y2x+V1/ojRsWAtAEUeeBNPohCCJNl
tzXwpBFU336nOXcOfdWPuHqNOqngv0jOIDmMU1IYsJdtJF2G7eWeuadecfOOSTXDyTer2MGOIsvj
Zx0qK87lx+340HxFZbSNW8HDHcvuvcOxtKLroDJAHROak+fe6HGLiyUq3lfck7m66835nXD0Gqc5
JyHCuvBI7iMmTvJaGPIbLffHmI8x9mINAndJVHM3UIClednB4dZL/zHs+zSy8mvbek82lz+7/aHZ
1VT3QI3WviqX4OmkWPSwhDhNWcfDgj/c3q46u4/tCvWcBMUvkLzeJgB4m8Qjxc/7aChDw3C2/AsC
mC3td2Lnu5sQWjjQDxXVGx6T8djhgsQdNSW4fsOlJkao3KMwwKGOgfQM7YveIEKXtdmr9D6aO37N
xwLtVO2n7KmDrW341uo9qTFhxbccYHfws2SCpp95ugaqXa6mryEspsrPXH27nUSqBjN7yKYdx9Rn
I1y9HbXc3d5eooWW5vIHgSi3nx+wvFbiJD0kSFxIIhG0fjvss7g942RdrpvhcHv5d5q0/f0eSYEB
aon8lmvzUClkQRWS2bj1yZxn088ddTKGbJdPUh7UYt0KZEMuopqpqex01lYa2zJkuWcoIxAp3JZq
CDFC6igLfTXV75tn8cdsf7A28mjG8ms//n2P4fEPKYOMekgdMaI7/B3sFPFF0eDJRs15VuGNYkyq
aiadlwoiLrPcau+J0ngvjwDGeUUF6CzfRyuP5dTRQXwsAYAopLHmSNeRJI5jqYSWSUB11zjVLIX8
CXf8SUvlwNrNsEiM8jOnrRp8Tlpli2GFNSZkw74bscUjbfVT7nzE1jEukeJG1W/0WHUErdaaU389
YpnvdLfdNVInxQxoR7fsuxqllzt2J/mZsQcGGQeV+ENz397ct+a+b5Mx9+3mNW+B2CibKaXPd3It
RUvAXlDfvRJQGLSUANsMz3mnoQA3HU7W2dlXogFFyDMcyb7OyJl7EJi5ty0q+wV2e2gKjFpbpBG7
frU0GILKK8ZeA/b0NRKBP/UklyJMsgXZrrZ0FeOVpIkw5HHt42iSjEP+v6fxgDXSSItWc3BvS4BG
BWkdDcTn9mWM1gkhiymQMHW/HyeQeFKCJN4uig2R2W5kHFgzOBmD4d7anWU5CXRRdaE2djAgNty/
/vrumzWGRwRO8s1Uzg7yLe4wyKHquB3h87aieA4/S4PCe5lAlEu+0oazPltKWlBmPtt6/osUouOJ
/DXACdVNT5Tc2yFDu0YgUrjgYvpJud2c6jyjm1PFcgqan+KnTvipFOQY3O02b+j6CEwAsoieF3hn
SPShLDHtJje2OpWX8j6Tz5On6TfE7m4PPcaF4IVzWDZauTDyabY8M4PvMi9rg9Ka9/QJTo4HMWsM
4fViPKuB9WVX2zYo/hLIlSM4LKBfhsT4namgFlsKTRkkDTXUi1jpIm7tOeonW5HFDaL9jDraOW1W
ncEEa6AczW1o2ogEkRgvznN9+UYfwW9VCaJUtgrMbCt+lT8VNdBb+SM01AzABLm43Bbtqq+z2bqa
lfB7obLFiXfbFFT8Y+DsM3Q4/HbRW3STKcEP2s/IjHRu/hJaswyGNyyR9Df+pwmzLhjKSXsOztVC
3Q/7Eu9EeM8m5FiHyq/tYNBALiJ8O2tj6eOJnXH6AKim2mu80SJvYswueXzNIw/IuF4aD196IMhi
O3TYg9gG4fK0AzWina7vawYRRiilDF9ev++X7VbhZ+wTdnMGKWx9i4pUXU5ap689Movhd3BcUnIT
6fJQmBrDb4PJ5PVBDNETgisySVTkxaGJJ68jp9JxP9nUv+e1IJHSSvLYORBClqc3lrZv79gdZzr8
C7whunFEtcQNhmmGSTfEeI40eXUmHLoJAQE/eZRymG5LenZ7fOxo09fb7XPDLqQtDcJZUXC9nYgX
azhf3c94XkGw/dCwI25zZ6/pXUFy6TOzerym5t21INs6nURkK7u2tMw3EHz/KFMZpoV/O6buIyxw
hi/KqrEwxgJCn0JzYih5PFJsud1Xv0QIm0p0o/JyeE7PI+cuwQSbmzj4Sq6peAhfhDwX4XSuB5Qa
5ljUMeVRqlzqwfI8q2lzIqtcMTGm2k2lmdx42oCL3JTmo/PzObE0YHV3CorYLUH8UWbqW2zuN69f
c/KZcjPpt+5ziob33X/XEVtNVSxMRjQwQhW/8p37r9QsVvdfsp8dkj+Az/ovTQ1q3wqTv9HYocEG
dcSwufasXSb5ioHHCGiqAw+dlmjyiWrTNVI3DZ16j08OgZHrjPTgKRs686dsylFSwtnbPPfYMlXR
WfWa4xQx4OPj1wiP6E5KCNA4sDpcZrx2ybiaaAwUoVxcn8h+RKA1Fs69yItCB1pOhVl1+F4gzwR3
ltAThBM1IukALw0aS6OMH8YMjR0+M72D+oE5Jceup0DWFsr1XQkClS8Q5j1zWNKwu4nk3tGfapfi
85vjhQ/vyb314S2Nuh3mu6MSGLIxTxUSmSF4letxGtYnjEcNfTe+/d3UY4qo+WtAE2I+qOVID/Lh
R2LYjhkiWkQV4pG1GFtzTt6RGZjjKOsnI+tbAyZgZxjFtz8ulWDuTW97Mly9x5d3XtQHkWXcOYGH
m2HhOsblHnrSapq3KBe0o8kHUiAguwdz8Sbf8y/BzFV17KB42xXjBlTkT7zo8BhJB5GqHtNtTwdM
xLC9yJaeutdGnBIhdIn3gt9gF8cDtAb8DdA4MkuEZITT/eziR+xXPuFwM5BE9HfvifrEhWn1kJwu
iWAYp6WvNZNsQYgVK2vMz66UkLgSfLkoHqfONygjP2K5zYGd4/P5P/SJJDxWu+tA18+ZFYDXwOXb
hBvMB+cKDh0hihVkbMSs7GqsDFG2Blht8vL/kXRm24oiWxT9IsdAEZFX+sa+1xeGHhUQpZFG9Otr
RtaoW5V1s/LYABGxm7Xmpua+RnWNZ8CosUwislFxnd7Ukf0b2dqPPd8rMl+i4YKaKKbU90MD9dwr
4ZqLM1ShSzOuvkTtaoxWfY+1RjJGW2Al7dGfL9mjqWn6xWnLH/hOHhr7qCimFuB1vpfXJYltadbH
WFCDamGJi6TkMPIRDI53v8K8dOt5sXmBLGf//MMAvwZKutQ2fOgf8MePHhym9vuqHWi68pMDJ8Cg
PLKC124aDFY88jRWuG4IsVG97iM7gIQ8Mac0YMHFc3Azbwvlks/b+vkeJoGJjKPeI6FG60HpRI/2
A3K1qflb04UesILJEfTZK6b/BmHrbND4GU9jch9K9x+TiXMR6qEeekXsY1hwJtlffz3GxEmhsaIq
EqA4fCigbik0ScvhVJDLhw+6Y6qF17Kn03TEcUl+M2VOBFDcj1F/3OaCsTl1atq+vZR5Qpc3m88W
D+UdcSE/yyTLylizifrhBTLxWF8zYx5A9sItGC2teXcjUkH9PW/gTAJqFopRwucPUok1SGL5Ya5E
jdMS7AI8wDltIAo4vKy3dAeXmKGuGEoxx8ZLEvA7Y6hDq2N7DcrYHqw4o4/XHPwdIyRo9VMToor4
QTgCI+ki+lwuXR0IYUDuCIdTA48iX45bD4LmCFfVN9jurzEYKlgWlN2d+DTG9q8Xso23RE2tF+I3
PIzR+o4iaQUjaU2JZJ2U8MLgtAcqD9EKlIpzVY+QMWnKIJtfNlZHCV3oJdfre4MqA6KqoEaL8aNZ
wsf5avbbuPvYeOBlKK7KYDZzeyRM4On+x9e44hFbPXlymMEhTmicouSkXfuPsgp4qnASqnaG5lGx
d2F/hEQtznj1mFJRomV04VOuKVbjXJ6FqNdRhnqQsRGC/LOAUubogKFhY8B5Ok9NlqaH0LG3E/cA
iCbV7vtj2Wg20LhrvC3p86154Hmf+3i1FKwASTDeIYGLG0goy0swfJGmCOyLiGagwA9TxL7zi+DC
ww1FR0VgLcAIxZI2GiI4zDA+ojPmvpgG9k/havkwBQBYq+gQUhbVPNH8UiHCw31hFOS/I6OngpBB
w8qfoasVaCM6mgrGfMrw6XcC8riX2ar5Gm80fi6+CeQjl0jzuPAnPJ+pE2nLwSWfa2L6bUxt/p6T
AVjUFIZvMKTXEd+AD4MrcnjBDzK64Jia0oh6bml00uR6G8pmNJgDP3k0U2pOY1xpetcym2apDk1m
phMH4CEHUszD/W963fqxXVaUkZFyQPCLbVx5lKzGRiptSXnZu8dvzHy6+k/fS1MfOqSwoOCR517w
l2j/8+Qn5neP+7feYhAb0rJNowlr7DXmsaVJSLHHXPY7//dhcApNL8xd5P2mWz/MKzEosE8Jvstb
36YKK1LZqLstV8THVIJMB4UVZWY6mszTXvOTqG94UFtmy1Du5vnqodPmFitEgKwgPVK2/fc5HOsS
yndf0YwPn1eHZBnNrzzzgNX+fZs7iTGfYb6UjzGwBSFdokC+JlXq+FZr9QNg0/5hSKRZq7gjMrK5
T3P4Q7nfFVC/oYvLobGkkBVRLzWk5Wu6HzjpSNwgUpJDCUUUCHUAGGJi9gcTnoLrALl9ZDM7G+8G
HS5x/cR0a67/ai12Pp5XzKfmU9jzBz2jODHXUuilGF+HBvt7uYtJeQTHW2H6gC6IVrNomMBBKQmr
w8MflBamJqpulCxo08FeRnrNLCh0ZrlPHzRB9f1mmaXTSt1URL4jC+LMcpcpgOYseQPRROVYzWuk
Hh+um9sozr0KrrJHXBov4J6tvtT0H0Lo85g+xZ/xRYnBF7uZ4IIqJtGn2OCtnXTCxiTTlbhywote
sWjqyxl/jEa/NUZZkthstLEl3Nlsrt/gA0okAWTHg77d5SGCgV2Zw49hoNXShD3t+mzo7nZmkF4c
MftYLg1b9xpS20Q0Lt63ocDcm1Cf+/URPPIcZ9kkrxdjKw+BoMkSSDzWndJ6nz1Ln41EmIxpfMAB
VMjT+bBLRVlE5kBsVO/oqiz6lHeHjuKVARV88Q2YE1v3kQZQ0oTNGXIuOaV2lL1k9G+HARZKx4Ti
yxpIAuowWhRcHwzt3CCywRrdhTdwmSknFZ6Mc278C+SzQs0ECS1Ji8QBCmtNuJ+XcG//ScQoDfBj
zvOcMdhmlhzPAJ1CRDcGm/hSwSKbc02ZgrAQuMmpy5RFBtKnb7SemEozXpBpST9iMILDvbWgNAVM
s28YGPruSo/Nk2eStdBHhi+mBbwdUXWsLnd6FcRJXKCMJ/XJ38ueSWIClxdzpSFQNbrJo4GYA1ol
jcGS8xc3JkuuGHj47UJPPj9/Zw0H7GeFKShrJw8mRRrb2ljTJTSWz63Ys+rZMmWfcMd7PP6U1hBw
aLGbNPq2LzuxQo9YRSZI30N4QenQQ/RnqPl39QbibEmnIA/idlkzOmNcrqX+ls4hTPd9o+/eYGkN
Bb/A9J8m8ANVdwDemSFT4UJgp8YKqrv+QrTOzCLksKbQTn5J8tGC4K24CBE7Av3RiFM5V7zilKdH
tgdKsMUJ8ICC7340i/uSEdH1QOM/Nl8LTI1TGq+UDxj2xMHBENJqXfX1YYt3yC4xqlGmQh792g+x
40zom/a+NF4LfxRkp7Kktj8OeK2WgCOZc8xAAvkycHeaXFQvc4xKEobNinIo3twJu4rmkIpDD2Ii
IPZDYIXP7XilHPkq6dhmtxvMmB3FNaBijYBC8tLZc4NDHl0AG3tktnDur8xKntXe2BFQqNRPzmBg
luMlk25jNIcvC5ELU//y3eucrF6ratZeyxH60m+CKZ390Wq9DJlGgsVEp2JD96WkqQ4L91BWelFb
jxrUAHwDJjuTN6P1p6b/KY0IgA8SNwDIB3VopT0rwfUjG9nbe4RTVJs89Hp9UWbxZbQZTyQkMI2d
crScKbaM1w3uayRh/s/nvwxFordTuQRhQNKCghrPXbYD1hk8Lv03ZRwF2zvzPszHJd5rxveqUYPF
sYTlB+WJsH9HDtWV7F8dMJ4/7QKnKNOxIzc/p2eZZBqhFNGPOVoVqHRduEPz5v7iM4/QylZqkMP3
w9qBOoog+2VxuZ44mTbVffgDnazOh0yoks1i3nfbQGMkJ4J3xPY82Qj80mnzsD6wh/nG2wjX8o2K
PGfbOjl50tBcDRd/DVqvHdq1+b53ynbystipy9IcifIXfnf9h8IoRQGXOH+5B4PCbYjDnyvqtBaJ
mYdkcI6azYxOFC4jS9gF+GqdXm6p8XqQ4KXIR3mHg58m0Xh3WzFQWk8wjGCVyI7AeGT/V1vZQrY/
pEVMIUZfjP4ZtTe6nStHC6dFaKhm1rdR9co1K2gwI2acKi2qoX+ksRLhMpNKJ3g5FjQ2aP0xSNn8
oMJiVtBhvLtUiJkZ9XsXoufYQ/IUXaBFiTOoAhiDVIuwnNNX0peEicRUPTYfjhtmyjhwmp4mrUwK
EX/ZJCuXQt9NRXZDGcUY7+bMN6dAcjqFO1IUoxga2eJkV8sNcnTW8tRbqIbT2O2deRljuH3MaVx8
rzcNyy2lRi5WaHottWSbR5aiKyaPJZKEy4amU6J/p0hz1wdT6Ncv0xNzfIUsjQMJ0RlKpsN03nr2
9N+EooBCwlVMRXqeSM2IkE0C1PuVQdRBuhMCoXHqo8qjJSvMPYNlxrG9yS9XzkliY/EPwiBx3MJb
hKKx5mzOpuz/vcn4py9JoD+RzqQIDkgCiH3AO6GrqY98GjKtK1E+8pryzj9gYrlMlmAeh3Hd5V8o
V9NDH+0ZziampQdX+A5EmXSUd8ywF4PA6TSzUdjPzxozADUrnDwoUleIMbjMaYL1aGhtYvQikrkR
FKdkSe/Ei82Q6faAeOqgZ3yZJMuJajaP2b/OAiWKC9uL4nZDl18PXJDND78c9EiKt6B00TTWRv4K
dildBZ2K2GhVPqchOXQAUJrNPbofKIHRZqp2J25ou0gDVO5ep+ueQI+tbu2F0XPllGo+aSrVOFAP
PUP6GHR8uJjHFjqA/QwoSJor2glsKk99ZP4lDlOh9z2jt1p54SKizl9Nq07f/HiN8QNbyMh7u7fv
9YdQwno0dq1PxqL4gcfEVA3NWNFgRmqM0noqBrl4CqVc8WQ8N6fTy2JjWW/U1t7QPkjdUj8hhyYy
058YvmgzOlxfbT7+mICteAooyVHmxOxl7OwDF71anfpYhkK0WF+fRjedVtq95psRD/pnuZOvQF1R
nhBeE9cE2JWrC11phmTJwvHFmedsKMJxUyg2880kfdW5RP37fBrT7+kKPm9HzyQ31Me86xvsDPRO
Q8Pzns2sv2c3RmTNj9J3iCx7nh3RJkIsZImD3QNdY2M18Sgrz059M/c3ch99NQU/S0hH8SXg2EKA
yu2o2F3EX5p4Q2ahvRfZlclvY4cbH55osE5tXmHO+tS5i6p+Q49NX5o7qWR8JtTTYuGdLnQY6doi
NjV38cSlVNI3dtIMGSUbEApodoDFacyav8TgpWjz681yzoN7YKxWD3SzPr2oAfY0Np4enzCklqSz
WDc22E1KTTpd2Mj64zHp6U+0HW4dGisqFby37I5H/FLdfvr85c6n6kFghFHQflm4Mf8inZalu4SO
ZVYYQQkyArOxTtPQn29eS2+j4olwUXyTlZhPU9pe4g/TSDg+gFpi/OQK4OtrTeHo25RTaumzB3WJ
Rscs2TmwIpODj/pFBIhLPJJX9Yoq6HFDxkO6CNqDZPB+RXlPh5jtgsiJsIloNLvF8FAMMGJGzWZv
iPksd0ZAEVEoKMoYEDr6sz4H2kQTyT5vSXFITE2K6v692ScoYsE/2Li0I2M2qyv7rPlbiAo2cwD5
LZ9OVgi1F5IplghyN3JJm/jRvVKdGwuTLM8maloBdVBwkGGrJysjpIxSY21UfcLPh4PFsxAh9fUa
ZuaViK7sW4h67z0PW2mBSPffzJfKlPHCQtVuLaGao2ZN5XEGdZRIDUOGQNcSM10ptrCyWA9iHrP0
9eRkgl74n6HkAfVETy7MEZRYccqcg8x8EZI/ucaVG5AErCjvogSDM0nXhQGo2EuoJ/Y6Z3mtKGBV
QEisuyYmioWcSoVQTEGmpz3x7486eWKjq7NTqjILdugXwWhYrIkzm80/gSs5OFaiDI0l0S38Xqos
vrIBsjth8hg2Y16LtKdBrLqOT4Te+I3rbrPO53Q2rGwmKNF8ivu9vLDLf5gc0E61zsGVN18X06Vm
9pnXwKQ34Up272KMxZfqDkcI2sv/z9HH7Z+0l9KISEFJUXg+iiWv+XTE0KwmNwn1oSzzdp1xPG6h
LIsJj/5bNyYVjGDSUwSD69cc2i3yzvppIvP8Lj5/++MDYaYAzhxzT9+THBHtKsZfYuwZBcBwY+82
9l4O3acVhVT3j7OX3h+bqMWl2RYAO0nAOQyY5jUSUybXTJ55gSoB08lDPCUB10RCCWnkR2mAYJ1a
YkTnD8Bdhl8QJAaFo7fgY+Gj/8c2OffP5y21HHiQsFBxcdccmcc7zYWBRQ1AJ6Hmn3h8mvm52Yyp
eGFh5KKDU4gO2g5oAkcg9RlQWXTW9LhYUeqgiUIZRqS1zBcftQukjGjcEOChkm1wQ4XkMLAEyNQ/
fK5mP6K0he9DzIwb7Ed8H8RtFF6Uh8mZPoKLQfDD5Jl+8KEwwtdHep2sKSp9mcvA5ShTYxB0M4mA
AWUIpZh4CbBiS6mdIReRKEa104aHaDGwafTSFXxz2xAJ6xIdru9ePn6D8Srf0wVAAvCcxbPxnEp5
BLmpcYez/lr14BGdKgaiPJbMheDy5iTLFIU/HnKC6opUCTg2WziXJF985oMgOtRGB0L766l+uihW
UqvnG9V/r75e0hrAtlqjkIGboXDv7TQEcsfQDvu6lXrl4qGCRdKc8E+ys5+Rxpb0Rwd63BjPc30P
5+qS2F7F709sQTzNCTLH0zpat/eCCiytRjump10ReyBko27H1g2Tn40cW229+KHtYCdRdfw8MUZq
PYOZUpvFZcSxmDg/sibOTLbokZu+3ZaIkHEDI7Oq6YU53zZgOEOtmQX4nCGnDqKmY7anHcu/jely
IBGJvP6FwzH5OirHFQwEyiW5/+wbCriRRU3f7oLrVf/arRHfO7e+qLO8Nj9H/CkoeVlRuF3YLmJU
Lhpu1UP7Ewkg0OjgNR+DiN8XrNea+/vukCmyzoGvCnwQ2s+L0g+igcWTQi3ve4nm7BAKJAKkvcsR
4+wqQClD1E4TZB/s9TJkUcSAI19dKB9SPx4MXM1m97CQohBdSpy+F+w8E3xgTYBfP5DpK9vxRJvQ
qSB2cuMtZT7Ke6S/8pGUhVcBJECX5mdLjABAyy6QKd2spSFcrzh6wn2Ii4te1xpcFAHI60JQymfM
/ggk6+9s9HDbDHKT880CEsuYYjiKos7qo/7I8L0aHVJXkl/evHS6zmlK560sBvT5x/aPJCkMohqR
fd0DfUGIHH/tYjBR1m9syXjTMIG7KfoOnY7lh2MPAHVJz9YiLcOqQee2JIu1isMrtgEE51bL98DH
4SG8pD2SrjpS2DNeVtbxij683reRKFHixbcLQuzNzcABRvMD/Rtmj5f7WSVu8zOqXbyQDyUSdzLf
c++g8AE2JRFprhlIGyrz0Rrl+auaLZ3E2HwBPk10gaLFrzcJl3Ruaq/zpJs07bPnSP573bHdHJ6J
kx2fcBl+Vv9lvBfj3fdcnqtdmboy/ofIzCZ98Kb0ulucGQ19li+WwXlvrcIv03RUmL9DimL9/tb0
+g9BHQ6vWXUZROwKvaD9663jBb7VEVqQt4kheP6kE34fLQcfM5qNlq/zMxRcgfzcygaX5zXTMBE1
Q125yBy0ixaoa2fyyZLMBPMxCXGczXrrl5hXEZ60Od49kmPhj6HhyJcRmfF78rjiUb1m9supKKFa
UTIZjDyCKkJ1Sh1O6MZ7ZYbgAYVGu+8Hqvud4Q/mxrx2lHs4iz/GBR2FpW0q6qBPio1WuxNkZMSs
VuMCQxvMKn+wRFjXcH8HoDaGzgjIdHSpj7ioh2YRhIT0VN8w5JFugXVACEF5zOneeraLNvIScZZX
B6Pjg0zAbmbtZOC/ZgO62Za6rjG/rFh/+hzgmJP7FSMDYZhRMa07Oya5mEDGUJqWVRIvKr1HEdJs
fPps/FwkFlDTLBAFd9oOKbYMzutEt7fwy02Hw9Bi4CBuLrbf9F+9kJ0NsKJo8c6qEbZJAo0gUxYV
KogZ/hwy7jfZAbvQLEX6iMX61rYuGG5OKfR4XzvfdYf6QMiTXtjffWmPPxPe04jKYbslSCvnfbBE
zstDtVMTSqEXe9vaKUQZo0JTRSHYTCuGp65/9+iaHjhpBpgrGvtxj2ObGVkreVEK645Cobw0MfzS
CyCs3yCU69FM5x4fijv+EJy2CKLQW4v4yCR/l4/ok316di+8i6lVn/i+T182HjNZwYmFg3Pb80ZD
Cm6w4nJHipxC16jXwf39GZwVOXgeldY5EIBJL9z/QBesOyg4fZMgQ0V3iMNdqNBaq8RfEZam5qSL
93J0gcH8cc4ZOBuAVttJ/97j4RxsaGTTqM2KBZIrHnBHXiLxADjYYRUYiSc0lSEN6tHXlpeh9wxu
wB5nWDc7ntl9an12CbrSYqw328/sTeVoJttPqiWtWc5K45Z4j1nOqLCPYnFMjg6qT48AIhXCdqjQ
qHY7Mj0B0M1wHGmc9scS4xgyg9TSPihxt72c4e1tJQhMJUEkD6z5CDinp/Q0qYoWqNpWXMwet5WY
+TMByWl+g3L+EiRA/l7DU8rNHw7BP1ocDW7/zhhKa4hAUJuYXAQ/S8XwPjYSyvsYn2gsU2d9utUA
qTV50I25Vw/r+qERQcABdPD3QyxoSmOEu0a8iyaAzhnq+sLXxn2E5GL1rtfBKg9Uc0yAPLbQOBNj
gjV6bx8cUAWDWp9+SueCCTA970HwpJJqqAMyxX/qcxG65n2LLml/zNQK57PWFqPVF4mh097UoaBz
bUq7dyToJb+ZfCkCUBzl2QxpDSm7hH7awAmJyXE657r81B/IoBHRwzE7SxzzKo4eIEHnwkJ+GpMa
d3Tth9NobA2iKzW1Ias1CWTIkah2+BCN/ZpW2Sra9hk0wgkavOfPedtSJTQiYG+d0yL9/mDbrWO7
9mEukUeHtjJ9eeni9TeEeiFBmO97Da4RSrK8vcl54yFTd6ndfo3HTnU0X9ulJvzMGx4wN9QfM6Qr
oAr9oyjVoCGjl7Kk1MAzaL13Cl0KVkrpjQ/NhMov6feyqPQYxF7tcCTZBcMlRKwRnkn3ppgMPt4P
m8PgIJZXNN8CtD6J2VWJzZFOvEAo+2LQCynwkNmnWDAgUml+snmTpT0sMIXIm5ZckcGCmjZyqnaa
HOQUc1t3SPcA+eQb5dczS5bCekJvK1smf0NbdWT+UvzY7UGCg75KIF1N2PlWvZm2klnol5CNv2Nj
0bxkzlSf3nILJk9X/MKR0JzkzMj6MDfgSdT0P9ACBoC6EHvpkUP6KCGlsoiNndoqJxraWMIJq4mA
1VBKAJa1ICinCckqoW7P4ukyEwVH/+n2d50lO9UxQYnJvbA/9CIR4Q/ZrhIL4jfEtRy5reaxCN4s
FP7HXcBLDF8meE1H3tCUl4/MyTmdaLnzvUQuKDl9Su1b0lechmJ8XXRAzGGP0G7Ykrl+TFuOCHMc
fDaK3xrJ5HUgrrUaTzD9+Yww6M/d/efDkjZqzMcI7KYDpIMY27iBnCGNz0F65QiHlOIOXLiS6V9/
OgSxVq/iSE8BiVW2HM5qphv3pvXTr8J570X53Yub1TCfD/K5+rX6io2XhTHV9W+eAJAlKkLa87XR
AWs/qNZmX5qijUqhaTz1Xx+Ws4WS6zWgz2u1oyABgBZaPzJH1Y3oy9PPnnAZZDI3ZEcZhC9TfCtp
I3e6RlJGg33PTNXqkqw7R/UhCjrK6WOfx7PGJcBnhiYHz3FE6j8jWiSsRNz5r1FPdPOFBmzmn4m0
Uj2aT/Sp2CcmPbY4Ol3b6jKyol0hhA3sEuzRE7xEwukGzEbiXFxBK+YyRXOm+uAmLI+FANER7bU6
Qpvo+vLY8YDMkl1gtcvOaatruE92Xw/6H2oH3FI0Egout9/3ST2Qmkm2lNAhI86mP2u+Ni2+0IHJ
1XqcpcOb7W6MDN5Qcefj1EH0IoShfUUf/g0Pxazb9SkRxcbkeQZrlsRmDx0hJd8/Dhttytg5DIAV
ezVWbUzFk8RDMMf/jwZ6shnNuUBeskSi5ShWQSYFedD7bt4r9nHZ6rbtioRsmXswL/3mEvswr/wP
JsNZfS69j12a6bRDdcMwNuF3QmpErSp4rjIUR+dslrOtqGjzNePl9N0bjHBiroEp32Urt9P5Fx0w
+ySVVIIi6Mq0I48y80Ry41fPw6+ZX4j2SdHDFX4nfGqUn9IqoHjUPpw0NIfodnMxVZfc1XxzD3DC
PeYk4/s+1u+Hz+UsbiGOYoZkmg/6L0M0iEzYoj+f3ca41ffjVXHjXcerRESwbKKoPppqHXJdX5OG
3JQDZnwpRDiV2uSpG65ZJt4OhV51+biox6pLdSHn7hz0IyKV6RsfPH9Ur1DvXdRFHyepKrxTVNPo
cpKGkCS8VD26x5g1yYDxb0EDfKEBEqCkQNKPYIU4LMwJXZV1L5vQokBygcWP8lJL0oPALDTKILk8
J0zjBP9LzkpVALrDVGZg7SF0ik22GLHFCq6AFZ3xE1KExrEAW+Vew27MzHpTLHro7AjkUV1tvjtp
pFczCqw/45UgPFwkP6vrAiC6xYz64UuhSlaji4fiuaOPwks+n3b8tNtEUHce8qTqWbyj/Ia14L4P
EcHJG2CekSu2HW8owC1g0ITv1a/0qse6IAcnqVAdJLDt027YoP4etROPnd/IxcjFa/B7z74Zk5GE
dAgE9IO6WQ915Fu1uGwtGUDVTSqurGoTf5LXjd9Boy6xK6I96Gpx8iD/8aM122VvIQw405JqEqKh
l+5/9omN6JNpbEHv+D7xZwczLbEG3YqCHfKFkWSMePoY/qGZpIk8ea+h52tIpAP5wXAKiJS1SfVR
kWcjnuiy6EQi3DML5nyQMi0rJCnE5Ozx/zDE4cNGY9u3FKd3Dr0vhviRowQKJAoxi+XeZRDxp01F
uBgv9qg8sqlZU2sDsPec5sw2aMaQfkTFjnFhI/QRjTKlnKd0cFX8L1l3Q1wjUVsglB9NGIiV299k
8zyQl9bQnakGRaDvEPcq0fbFtC5g+jbikHfjlswEUkmQN2XmkcDnl9fQiQrc87hNX1Seh3bdktPh
wBlgjnLb2g+KyehrDB5uKTnyvD2Qj6VwM1/+E75vYv7MLvzilnO7l4Gzwfg4dMv819seT9W3i8Xp
lQUqadXQjlCmoR1DCfS6VCVBNuGj01cniOoonEl9MWWaCSM9UNdAqhW3WicACmucwzDBY1Kc20h2
WYhs9qjfZRNbXI3BUeU1PLV3qn5unB875nwG/bFDO1ibt+VSMrIJuXImLUbtWcqDwSAy5UR/LwRm
A4ZczohWnWVRbKnzfIcznCpPWyYcXw2u6ZQWw7i1CjQshBp0FIOwo+IuAQHpG/MYt+itGgCM1zu3
+Uwjuq3OvGHSCsIq8i6JcMhOS1uCtvXx+j8zm0MRf76mbyA6JE10MP45FxMA3+mE5Hhujpy6MQ6Q
MHpv65FM+ip82sp/KAbGzJT7HYNBasxR7pL0UV3A8ao+FsUtWvsIo15IHRHHEaXWLNq5/HEpniPN
QgU4SNDP+0lhCqds6rzVxaudvdbld/J+4FVblvWsvKCf6D3JsR5iMHgPzpqR7MjXVc1vBW4wvD+u
6Wz4wUY3ZMffvHjEFpp8swPoVmnfqYYtijAUaxTNEaCTsWo9+zMK1Lkd2JCmOluZ8yAU4EVrnjbi
qjs9/Wc6GUvTLp8Hr4EvR2fqK0Oa8YPbS5ry2LWh38hfhm5Y6p/GgeTU30WTeKJdxQTUgfsmWv2L
uf02JSBsbNGYwnt2GD5EqhxSoyGDrpNd73Xu/TBqzJ69lYIem6IAlStt1ReeO/oDXXkSiMs+GKiJ
gsO4owNvSxfW8gMZdmoZsI1886dO5PeJg0jxXs+pyDIKYM7Ab4dOPFx8ulWfqt0Ildtr9UR68pq8
gYfx7Di00Tj0HhaYwkgoEhHcQd79oYYP6sRvgc+B8XDRnbVPJ3sKwnKeLdN4gsRY0pZPZe02j+M7
YXTTJG1pbeYyNlJgfB9HAwcpmRqC/VuP9pL1IGeNDCq66JXRbhGeML56Sca2HO8bULClBWb997SS
t59S5dYO2SrWDLB7kuZFeBh/VtQ6n/d0LM26dlW2hzA7STEGfaShc75aPEUNPQck/hHeuf60PcOn
NbFdE0Eq0RzZWlmZoWAMNIv6vQgJfhLOekS2wyVSewHMPXf9U/WcaGR8qhCdI0EpBwJVW2a21pE3
GiVLc009sFojPnsQ9a0zpIm/W6i4fO6MfpI6x50RAnZfhhykMGl/VqlBAsOdYGg3INJxtB/um0Uu
KMMtoMXc+1zWNLa4Lk3IaFl1ONuqbJrA9i9jRDMOhXfJpsy0a0+jfQ72kVYf7NnPlCAF22QD2YSI
JUG/Cpx5Va4ReatMse/uSLFGqdFNS3ykL/dJAw84azz79RE80UXY9ST3A2j7Rfw2dnAhtqH1fF9k
pz8KqJOQnsxQuIffQNqoz1309jHeAiCOND3nmE1iepPjE00u7TMdK05x+p2w27kuA5m+ssj9o2PR
n9adOQzn0WglP9cqxTKZVsgw3X6Q3xCNvg0NA5k7LFBzrn55MJQnJGHEZDiosp6lnR7oQr82vsCO
yXPm2Ga7pRGEKl6ENUhxCwtFmz8unVw5ydjQMEDha8dbDa71Tc1LcSLzeaJaWyy7Ao8PQzV5HIqn
ZVDPGdAIgTMUAVePTWmSLwDr0xp5D0nx108Uz/R3jo25J/c+Igwm836jVwanQaIE62OkCxsmCCJ1
y9DU6ZO5QitwRCnmCmFMKjRi6/4qmrTGXgxcTwcmS4lIQaEexVxWwBgGT5KYU5Qyba3T3w4jCxnP
hUItsqXvn4ZE7+Omif2vJM3gq4/rlpeUDhYiuLYx7xFXWnzhOafkewo8fo0tA/8XmmE0XaLoxs7M
4IA7v+1idHPfwP7Z5p+LCHoE+mro3VAJBFZ/jcIaIiBD3YHC9e6k8zDewdlTHvieX4s81M/crx80
korA2PpRr7XOSkcjz5TM6KEL/MAZUfnIaoaGjzCV2j9HTQdBZWxvS+GcgnTQziJ88gMvZ3qGUJKd
VZL4FYKca6za5aKgcUEWSvRoM3TgFOt3lLCJYCMRXQugDdgBMlCVFJvM80qQw5WB29GxvfQ8BIxp
Qv1m/8C1g68aSylmz2V4UzemCqBt03JQzB6Q27k9qUln8/NcVgyEfzRG+J1kxSqsYZww75jRWsb3
gQOeB08MaWO6WeoPmiEjDa4Z5BhJL3N3xHEsZe6755Y/E80vOxAIXYXhKNIy7t9SapE1uhD+s7oc
p0v54dCriOYMvqWQj87lx/R1Q2tdLXLDEOIsTZV8lVOV+RKpZWNrCFslX9GFFbyIDzvguf85frVl
OZpmICBASorRGGzXchowdSamep1Y0RFHIRi42hiBaWOkTPWdSMQujfw2sn/SZN7xl/xxrkoZ2Aav
D8mwNsNk/uvb/SufPmVNdpVfPTwZ0g54nYXWrQmhmmbV4Mz+UBp6p5Pf26zutQZzleKyyoqFLgjE
zsakAcuS3SFcZkM2Ezw7qIehcrgyWJjKGDZ31itnzpMJPMUEc7z0mqpfeiDWCP1F7A7l7fvrl81M
TCyqTvnQI9YdhUGDaPs9lzc9Mk2qtUPvp1otz7IsLT8PimjO6uW0WCTMaOtktMcShwiUJ5VfEKt5
DunqjBLkiqRmqG9WfIsTWidvIzQKNk2uERVpY4WJ/sfmBqIO4ZMIjVV4tfmWosMpOj3MBkUQLGA4
c7HisXsNrCZ2ZcX5cEAYcRNgPgTVl4VHwjaKas/pMLdXKWqalEAtNP4Qwr0Ovaez2D92DNF682qY
jip6KZQtPsqVMTLDHTsyOnGo4jmhCFVvNsq/KhXbsZY5v3hKRpcghDarSdUFYjHrrV+axdf4ewe6
Zyv23F6togczevwv3OqAxHEC8XWlt8HtNjTFiPnzGkIn0m4IROP5i57syx2Zg8WNykAyvxXktGAR
Oa0Iw9HP0dz6TliuLh1k+2UQRhV7jsbejSEV29sgt2usOgTq27Kec13DhdcrndC8NZ0vNwshtXlr
dj5EkHPRQqPTn5Wxoba8lEcO9LV2rSAatftmhURGRnGiDaze8Ix9EiZbKtsEpEAMggc3pjekg9Lc
Up9QNfE3P4wTDhTaHJhe4msUbVGzWBrCRexTYk44aRDrxoIIhJLIl/Jzh8LNHH3Q3KRjC5GLFXJf
0g2E2q86Gdbzpp2Oenq65adhOKD3e1g8FOOhyQ/E1w+RhlnLLPzJDWllqyuW1rE9YhHfL/7K6O8L
EQvkpN4cEIhSgN9zY6aIxartJlyMF6FJj5WpHoV1cz7qZKVZI9zcRTWDhUkbzP3NSKpl422phFn6
QANv9wMCgqNmkhHZojOa5MO/wqL0pDKOzlm8es6fQjhs4M6+IbdCC6Ur7mYDG2K+GqhWD7XjO7E7
vd6vVjg081u4IDGg5rHcULvZvKzKkDqDB3ndlVZ+AvKc+BXpzsNhNCbQQS4pZtugQ4bAjeEiUNe2
foWVU28Jvqr1Gx9T0hLZbXr6rQbSYj5Z6yhPQd/yFSiW7VNK1uHQKp0ETdZ/HJ3ZkqLKFoafiAgR
ZbhlBhUQZ2+M0rIAEUFURJ++v+w4++xd3V1dKpCZa/3rHybxm/9y+XNXsNRgpemvgJXaOC8JRpmk
s+Qt/IJQCnIyklVkv2aZ4bxWVeMu4wZceN/nEcPy1X3PKlwishNm2w1MY1xMZtw6MkToL0nTSBj1
3HHjMB8wB1ZHPDEr4HFw27XRuXG8JyCJBxzuZAYRzyqHs333CDCrBqaHcOZ8p68fSL9t0H82BrIt
Yc84ULwbjTt2iIoNq/lnL2KumJ5pqkc/cXckEu46+1GCntJl0YeDJxN/6LTjgPi/5aFcL6G7Mm7k
gZZkYkTYKsnCc5eBMBzoNmi/QdR36VLtnDRFXJuZS33XQ/SxxhoPrl67kjN689VBnhjlnPdf23DF
uJsqlXqflDe7Vx2mI7o9JCLH/OKTbF2MYPzyKLxUD84YIbQEG+PhD6kBZrzt//eN20Lzhqtrb7cv
Brj2OMY4wvrmF5oRAmI0xiPs9tXYVYmDZ5o64MINbrwQxh4TWH4Xe0C+rPkuWZzYhpN3UcZ1uc7e
s684ejgbMngGkr7TZbf92mzSHyos+nEoucd+8z63TywYmLoOVkMD2aHNqicFg1rD8ABz+id7puV+
wlvOgrANnOKaqADLLF5HjCnb5YAsWkrO+atm3+U5faDaQDc7tPNH8B5gGps+sBNilTnytPutGKpQ
uldwT/HC8HstvNPyUJajP1l1DJtYB1I2HVItZqRaccLYWeHrPegFfZP1Xb5R25BC4HyBWvHbCh6k
M4GJzrJNzk7xx16DjxGXaXTY5EX6vnFOejq+YqSRMokco3KOBop7QW/z9eqvV105/aZXFm5D0B4J
abL5wEOy8fF8h8f88dzau8YDlEAX97GCmIcVK/bY7GDGeJbH/ebrw3Bmp+XoeZN1c4MNQeDGiQH2
M/dqJSyZdVUWXpfdDXfeW9L89or9nd6j8YRZ/z1UeTboMIBIY0Cg8diTJ9jfs7FqQ2eEz9OimCvH
McbsDDBfBtkKzgUoX7GfePPgdYRxIXS6TpLAaHbD26Yf2DUk0c0YI3S3Rv14cJv4YThjFd0yoJb5
oGL4MnMeriVGlmRxLMDq8HJOB2dUzthDecUGwE/V7DLFa+eWex/Y31kCL7vtrAv7+sBmLQ6unsI5
8JlpDz4oBbf9/B2RATCwBhzH9KsMwrs4711ZD4E0hoA0KvY5s08/U3BmHWK/VMbG8aAlSjW/PLwM
R8Qu1sgyAvEUVIWbHmqoJYE9nNtOVs9N54FLahX6BpQGLnfkLQ6eQ6JFrx1a63eSKwEEym9abd8F
oTG/14kOmHd/xMYjwkf9Koow2cJh/5AYGPP5Oj248yVKThyPF6K1NjyK8FjfCNSc64LbfQBwZspA
PMfsAMbH4OGtYaDaGfbg4CvRK2NjaFmtt4+d9eEdSITD+M3K1HeDm9t90CIHBo4reIGVGmGu0B1y
zOWvCwS7o5Hz/Ow7fF0YiFzfP1fWDVi6BHRLKgYbFf3dcG3s5X3BHjtpfKbmBBRAyP3gZ5L04Y1R
0chRmIQyYP4SfMeAU/gyjGGjAKQxZ316g1g4uQ6cHkuDxqxm7O3FvvIG6FXH+I5PqD6U3GUMD4R1
qX38KUoWEKczRM9Lkr3s81Pm4BoOJzKI4ZQ10d6dSrWW3fFYzbAcqWZewQz5Fb3fM7zjNWqoMpKP
ojjgpeb8yxUTgdI7oA3A/hgXJlqTi7kU/88bmwQ9zFH0zOfOUEZ+as5L6E7qErZVzXONtUMieVf/
I5T4I9AxlozI6kQRypL0YK21qkWkHLS+jKLQbWYkkBITFtBMSbvmjAmWtHuM44q5yHhzzTGyWTBT
7Al/xTaBdCO4y8RRKAt4cvh0hRDnoNS1K7posAomdETlVaRJYFfgeUNYNwVsPXV7/ZIL0H8c3TCH
L0/7+/b2Q7HvHZ78jrWx1H7TMgPi3ka0mq9+QaWcW+aOZtHRbucaJPIbHhjHlG4G5FjiN2/Y6rJ7
ubWyecEXwhEPvvcRO6meEC5+1fnFcIKbllngwkV23tirulielr1N+Ypv2zS/Y23dQBlxKb3etTuC
i7YDRwTUBQ18CxHKBSeXCaUT3PUKHyf436e7ehpmxAewPxEYLCfECV1xsFPNkuJ2DRQB0z5zruJh
ZC48cCNkrpk1/WAMsbpOnrCfgjFDOjwcUPjWjiYoDC9s7Rkojk3prKQ9HSSPm1devBH9eBl8owoP
uRR2EpQqip+LyzybVlVGmwNbE45MiIkQTMiD308MiERcKjr5KsigyYJqse30sXb1hpQjb7Dc+Ctt
BwiDNOiM8EIF44VobmBVMTZvaVQ2ZRlBSacoLs4ZPhX19MUUBmsl7vQzvtfTC2ZaOp4NodKf7pdo
3E8H4HfSx5YVzEd2ys03xkBiEGmx3+x+JXQ+krbUc+ZT9EIapCzptX4ineUZlG/hpQrU8fTBXlW0
GsFOwfORFrfYKIJ8XTNu5H4rj/TzCGkd1ENYa/5V3gmXz6LDc5KuSY2xHCKVqNctFaJ01yQ3yrib
A9NxMGWymxqIq+lT4eAmHzPi5uDZwlY2QhVnIxiIMNl5UpiBo0IHQcGkQyZYZwez7oRbRsOYB86C
q1gfW49hQFLd3vD5p92sPFxeGLC+2CoQxWD7C5cXwF2x3rs3I1Q4xYTqQUVgiPZJm2Ndu3QcCj5I
kJHRyUCaxYxQgiXnqAyS39a98ylPkTxho6MzoXNY391RBh+Sa3uEKw61MiLT84DfZsf4eA27C+Zd
GN6gO//Ph+SHcrI+sPSmHGVXojB+QOEjx43ZBsM6u84Z5cMsoBu6oEMqRDsJfItFz8hmK27w33q5
Ga52unizPCAQg8tzs3llfrUqZzydC5Vuq1rxvLAJDYAEcvc6xmnIyymHB+YXdqQUfH6x+UGfwCjq
T1q/C0+GcjAwYy6vjS2YU8wkx2Q7Jg3Z/rLQGpsjXME+TnUAMA4wdqFvHmyao4KAwTyklwFVgUde
Y8jiKwdLhmBP14qUGi8iMidrl7iVz65rvCczDWxIebQxLwLw39ASz42IdlbCokESb5NLXKxyt8a1
yK7PmcMecAApQIJlPheaT7CGrtscw1TI+f+QGXbkMdbfN8IrVD4AZUAFe1FUWDJfULvEtwUIS7Xi
auo7rvp1gW04TX0ipdWK981qxcfH6cPP6frX+Ppv1eF6zvI3rs5ANge/dw4YcBCIhuTWOfkHANrE
lmw8Gy2+0eF37OCfxOyf51JDQQ4W/2XfcfF8GjxYcOhYfdYAzAi4ZPy7RODH4tlC2h0DteDVCPVq
7LIvkeLFL53LDzZRr23+I11t3Lu6+6nHIvxHm6vCDsq4JV9Ghs+f0ZDm8Oa9Rs6YNo+B9aenGPWk
VaV7cP7h6La5BVMJprm2Z3PD9/Kv0A/mc7gEk/2cGjnUyG4CheI7YQqsoAePYkX4Ut3ttztgqbjQ
u+DK4LtreLXw5ZhyPvyQ1uoMt+SnLA53nz+nwNwo0TAY7wFkAiJZJuUs8yBXhHXyMjym/VwTrI5G
cBKZoFDfC941y7VlVsYW0pqH+DVt0m7/WpLyhmNUfF1DK4wH2woGGO7LS7gq5h02NjN6tt4vviv8
9Q/snFeAAncFGougW5OIK4eXg1+Syc/r7fbhvqe4ogbkV+9HsI8Wj6Ox7EB9HhBimB7y9/JVfcQS
afmNh/P7nxQfvIHzmGNqRwSUP/qjC7iI+SV1D4h1wMC5jPAt9A+ePh/NB9Cg2TJ9Y6pp65KCLYGK
0ZxUHSc1bEe/1E2TDx8SvvYcjeJhx4StnHHuz5pYhzCNuDzpp2V0CdCOTdTo5pXxkLqR+VJIMPNt
Nd7lMwCF2XCOwOl7Al/MSF/aynGFMhuL3EH6JSnr6zaX9H5zRnsMI+CLdZ4U3nn2VRfTVb4EA81c
xondrhp42Ua/hYfKlxdK/N3e4SSfhq0L9VXdqytcaIeNh6Tt+tpxVX7V9LLK56/j/VhhanvDEpPB
EqPVLCZjfMKyOLVAvux3Du7w8K65OZq3SUsQnU0kTJUb6+fjPtwbAxr4VcV+KkNfvhDg7rxPOL4F
I1fyKACmj9MXbQOG64vva8W+nU1x47pjkgh3eeRWpctfHy40ZxypZD0A2kOKvzmQvxkxPqgBSF5z
3yjfmaLB5BCGMS/4+TCvmrmChXW2K3ZEKE5aMmDOECugbjMX1pblBmscQkn4rrEY8Fz2Qk9ADzO5
3afoGsBnP9NyQc81fwU6lcN2ADvaRl8zk0AdRMwDM3no/jCipKRYlETbMxnGT+IMNw3GCNOf70yw
anAfR46kusXDlq4w5cwyyf1X3OzF5a2PyJ8B3m/Y0UN6hKM0uRBZL4itKiwRUGYFIyjZIZKQF2dP
PXZ8B7yt5BYiWIk13lAt3vz+FfdUghykBxYaqJJddSEQ/JwUUAviOh4bCR4YcOF4IVSVXIrGg02G
f6dzGDs5/uvPQJ7d5u2KWnMDHP7BB8FvM/8ipTpoqDRhZnidv3+r35ayADNvnE8PHuA2U61XIhFV
Ls8eSzIUFwg1sDkhqx4HZB+/l1g+t2ENFLd9Rqrh3bH1hlylW881gYG6D5WIygCNBGNhk0rs6/xl
X3u8q4/g4ZDi+2uatRM8cV8j9/0BiUNUIEjsF6Ts3U76ZVBxQMLjMzcYk9yLtHcIGa+ZtfM2JB3F
0iOeW9D7iyfP4KZFvyK85jonPxIAgoAwHChbu/+p8GyJAPOw0sJ9byuMjViOQ571+7QMoOInCF2/
aREUy+4PpQV+yD88EwO3hDU0cK8pbETnAk/XxNkmqSfSskXw7Q2PVwZ0Cx4Hbs67sg4YqOq2kQMT
zmRSYPEEgZiKERbmGuSmPZ0G9RoXE1VZTUrwIa1jxen+8qjlHGh/6uSRFHBKCwc3K9J2k4ELs8Ft
8eUDyiqtV4ndDRGzGE2aeJ/TzIMg2/CAxr88ZxaNddBCiAbeMKnNRvEOjy9BLUJ+8rA/wdOrNr8k
fqI1laInAR/zEdeKsPM6yvAqBWuGtKHZxrwHt/Y+iJzuU3g5Tr6HMQsXt0sPW630xYFY+gKAXipr
plTRI8HfavXZCAOSB341TFG3OXX/DZaLTXMp/5W/wynvxYaPhsXR+z+PY4Rl5lvwqNozeo/wPS2X
PDOQ26D8BCAGt3W3JjDXr49wnazxfLhtHV0NIJPRYipepKZXjxK/gP8J+evF8K1a9KsPHFqItI9j
i5euTv3KeN+6SL5KTYV3Al9jHEA3tqLvGiGqZv/bQP5EHcwQvRjDZkBgQWgcK4AF8WrsTMZRmImt
YBgybuYo6tY5pSKU4qf/TI3MwtRgBNHql/qAPFCEQ3/vp5NnsI1Y9R5fHLaPpQIqgrX2G0kRRwIs
feFaP9gw7dqNbaFJuu9uA/xU4Gl+fAmWvxwQMFL8jON8evdHbArHwZG+sIGQAezS2DSBnCnMui5n
GGZjCa0UTJ35Za+y8brtjADm54xxV3/FMdk0/p7pg9hJulNFx2eBGeezQC3TnrkBSNikd3AxnOfs
OTJHkzbU1l30JG7ot84JX3BoK+9LzH/hFMIIg/jVWgu4mMfGu+9655TNb3417ee9NeZEWmEPa9Vb
wxHB8lYD6ZDGOoReGanWw+om1ZlaV0tHy9bhAVtqPxfmEFaReVcCOz2RN8CcQZ++UUe9bFqyTeP3
IVQpmMWYMLossQb2gWk4hjUI4JRjk5+WKxIJ6UnbTYsTDhTVLKBdSerg4dJsE2vxTe/KRKIMRTS3
KiflpF8A5fEbVOtHWgFggBqxNCaYrzMhRJg0Q2crJ9W+3udxHutJu6GWLt5WQf3I0IPIamNSA5nL
Lv1fce54Zpgj4GRuNjGgIHgmSEOxf25U2tbgO3l42F7i1S8PTXe0vp6k3HukHfRX7mxEWlWNBwJk
LKJDoP0BZQzEj7oK60v7fb6vXqs+OGCvENe9VWPNLQg5BpaAyHOIqSXOSJk+f/W/5y/4WbsTfq8H
mpfzlwHeRjoqDdmrWDy4xoaIplRxByHyJcQ76h8omh6WkwKo/wJCJwwOphqcboFPh1DaEAzPghxe
g/eY0fGjamcJ6cJH1uBy/zbLLK2j0m8XlPJA0kjLjUoEUaEuwYNh6HTHa1zP39Fz+eQlKQtxvqDQ
IrUWPPeD3Of/jci3zwXgABU8wMNdJnOKni3DfAGM6j98C7iCquVrAVkTYEBApurKsNoAoUlDuQTf
02F/DYbWA0JLyK2DDwUPinkgIxKbEKIKQD4LaRcKRup+Ldx5kR3j8rXoksGPjlaEY4ssBvs6fdyt
A2A3W4yC7OcZtFjdFns9MNJsjvH0hHA687ochKhmIXyyFu6T8RK28+zr5jvEUtsB1GH3sMbbfilT
MTugjZXfJBUF5gBOvMjHK17T51RaPFG/MlW1r4sXc6IdmUu6dV9X6QU7XDKXcKMAXmAN3UcgPOYh
rH5GcwbXkGt7W5kax4G4H1xr0jCvMT+iX15/UQK7oOy9hfIcMIb5wORNJBcrbqKu6/Q6QnAkT+gw
gSaNKfDNqxHTiBEh5wtl8/Sln3qLm3Dj9GzVK9DH4J7yckOnnIwn97NCIBnCLSRl4y2xe7ATfhnK
0aJ87dca0xPmu0CI+l+umPimxQKTLFzeSst+k2iFOXbHU509aHPhN/ybzx1x1HO7eJ/Hm3to5A7p
imv0UQ9T/dPc3q9QXs7q8IM7sjWeGvQB/n8zY5vsqEm/KeZEm4kbNK9X4KAy0tD9YzaefIMuKFPG
zOWVrMVq3ov+lUcrCy9xxWAC9VTYBTkuvAuYIef6/Jg17jPAAf22BACbvFY3IWQZT4rJtQvl6dtj
7KXTkRqucg8ZD9DuNws+dt3Zb1pGP3OYw4hwtItbkchFJhe9Y1BHeTLCDzDnWYE+7hByHBow2HUS
4yw0LjMQBnX3YPKfXtncNhA/GC2XH+aeLubNYs017hhl27TSt/cUTg/FuJVNCAT7yR7I7SuSMxBv
L17OyIIsEEnOEp4RYLCalLPv5uG9IgIih87Do2q0QBk80tw24GW0Vf8RPLDmeqUDNRfOhy3mETGr
b4m6URYfgq2oNhlsWQS5spkp/qG3y1CkpwbdREplH5YyOSOPGUOuZemjHRLyn3yBbwRwCBA4wAN6
VOaAAB3PTb5gSkAiHJtgT2uTXHb6H+Ig54P47JCIuK9sWm8HeDhNDPwpJPKBBivZPwh/l27Tb5QN
k4/bolmMHAxMAiPGTlGktF0T5pQz+YgJNZNSkQ/XTa52JvBgJITKRPvaoOb1rJgpUX26bK7H0a6c
CX41e1tLDFsdMVwgqmab8xlrT8K3Gza1q0ITJzAOIng3+TK0Alq184QwzjzpAgO6JKlpm2olIx5Z
db6GjUQxv9l1SpjwZcFArp/IPr4PVrYaJIZzces5yiyg0N/HfMyI5ukz87vw9K8HM21Tl94DQOmN
GbL/oZPs/WHpldeI8JYREn9cXVIAQ50tBwhqwfNAGm/6dqTFlxHjLS6dMVRUsw6LEDjk4hruc/n6
UbaPNaAh95qAg+mA8vjvwx6g4jhoMeFh+mdYoxUGzmqc9cEIqKvFOs1sJGikTeHovc/jDUIEukWu
JvxlkAlOKuZuYwehaDD2KyXMovHiGjTBM3hFfYsruD2gpFvAJOUCCz/OLKX3wALVZ0rTuKQtC8Ew
3BSzIuiY+c2b8bwOECxSzs38xaFz2X7hh53yU2k4mWq3OwxmuIAVZ0YPnDlnGx2zfUAJ5AiZcTC8
dAsO+OS2a3kjzfRyCFV8n2c5nsseRGJ1X//JJ9xdfjL/HuprNnHCihFCXt3B+RM9E+igJBF7+kw5
gfVjvl1FnYuCcBhC3EawChWd6mV9ww4fCe2ywRIJBIE2x7zEQ47/EP4lSAYFk1eF97MUwQQKUOhZ
uJ/4/fIljFnY0DMOWTA92KMwU8lorrzMUexbcAuGDjSG52J0vi6+Ey2tPWCE77QjoPDKfWRNXqjf
QdMYatvSCRL8cDVwRuLoLlhjnFLKkwxsJjtRF2N5GHS+xIldzzHjJrlgzm58S8qfUp0YxDy8vDrF
eNsGzQUCwk/Ko478eya1BRjr4iicdcEzUeyMCg6ijmIJEPNmn5G0WzS3tnQeJENMowjOJPY9qj3m
M3YxBbSncZJmL/fLXmuiH3A5feePHQQeB1AtGL6p3FBeU/zxxB12rY6p+2E6KI9GFYyKpKph2Cp+
8fbBVwTzw0dqAgtU1C7SUdtoR0Zq2bzYcx5QxEMhORF+zBzKJjFw9TgfRCB0zJHZHFnv6XMB3aBi
8ytDA5Y2+5aA6pk1UA+SI1kDP9CsnWQwB+DoX+mIT31v67Qo7I7DtWyelfDM4nLhj8wo7vgh/03D
6xWLG4Qx0YnYOqByZ+CCZASeG899aeUL9sp+I1NrghS8OKE/PFOcwcWeiuixvy4OOy1SIm2lkxwx
RTSVyiE0871uZ7NTh0WfSXJ3zQ/15UnlNfAeYKw7NckpZrVX/yiTlr34YJffD5/oz1hUqnvdfRGG
fd0hRIHSw3XdhW9J/FcWsONhTwZKwDVcM1oBigdz5iLVivDnhrGkgnoSO3Vle7sNk8IBm4sHLtnf
fLCWsT1VI6tW38mbUrUH1L5Wc5RSzhPGha4UZfM3I9t5GaoJgnVag/juQX1B76ZZQu/1CJ7rpzOk
2n+jhLul1O90/auhb4TtGsUqtRbtJmfispiJjfuL+XJCWDo7J7Mtk5RxgixFDCszTvTKhpkvdW/E
iaZwG61E8QxLTcRfZMo/FnGjuVswyVE8zVNPwjBBwdv57YJgp5JztdWzUUCiuDO5C9/bejv6/YoO
mj8ZfS3+aPRDCBAtRkDVCEsIo/2pakvsPqVzWGe9yeKBo8epRkCBSDEVrjwM5sK3x7y8g7lxsAeB
we72pWaqrZO+yKPsF6T0kQDDvKcUhyEMHrY7lsIRKtkTB+GlvGIKkhUmp98FEjkiG9rVFd2C2cWN
S5+/YeiaZPOxf9kak9siw+VsHGXOcWBhXEE5A1gGMUjnnUIGcBn0RfefwWrUTdv4Fl8W3YbECrgt
7QLODE9g8PTx07froclE8DFV43I6XPYgIOiYuYWg/JmpRagLKOahN71Gkc6rX21tMuKhEERJYlUq
6v4qfBru99htoJQk/cBCxUjzAzLZzjI3wzaB+bwpvLNzZhJKVKyo61GN+sXsMM2BLGnVDtNRYqT1
qhbEdVEoUjjuxDkTjaxuxOFbcIuRBXojXDtuPx2pEkZUnYvZIGkcBTuQO+XrLxCO+yOSCwkeY1Hp
LlgKk49FFTyC3qlJqYOGx4JFgYC/DZXD7ClWnTUg2p7Rg9ekb4hwzxCnPjzWh/7qTYC4e3ii3AQV
4R+5CIjKov1r4YnDbwhlD+MMlSHf6bZmnE3Swge/+GdjX1pXursvsmgIJK2mn5vbYEWHNv+G/99+
+LSLc7062Fzoa3fWd/85ajDWmEhzcPAo361ZRkzuzRVBu9XqsrgsaAZsw4G3CH3Cv3uNSyhC5sQo
Y3EKO3iUGfNbfGP5jwjyxYpfXSMhcTDjmvXzYaIHX5/BK6NaHMw5uQ3FKlPFRlANH01ioWDE4nBU
kbKddFgsyMv8VM3poUpPTpXZMH7Y763UE+9i5bmlF9jKkCVkIQRiXnU5Eg1jk6w6QbM3Kz2NuhRk
k0/RLminFZ9SZ4KR4a8WkbTAlkPDMnAOlfNmuRcW9lEZY8CUystKSID8vU9xMrmhpsV/qreYGfCI
CF4fHSmxuFdMunhexPY7DJS03ahJvj3w/M9oYkiVpVNlLUZwg15zwH7IZrBccT2sKWF0dKo4adDS
MOHX16TsvMX7/HjM68r/P/ByZCiNF6N5TSCiwY/j5EMmT6qGDR9rnf9o6ff49DVGKHAvnc3oN5sx
oHMId+HsQVvEc0oKA2fky20mTLzAIXjIottkFB/89+6grTUqzguvzNhtztFlvkkwf1BbPjyqWLPw
34jlmY5xc3jz5FTQAdDoPxOmUyB7zYVcvnJdr/HMCK82b/yC7dyYIhmyoM2cfNZZ35BURWbw/Bjx
ArcEtQFTWwsONOU7vS5PCWcigwQf/qfxI4hWRzY994UZxOAPlwe8AYkFSggm3r7X1BncKrxU7OcR
XgPXE5qwJRZLH/YhnxG1JFiM87jYwx2VnWhC6NYpdtjjMK3L+VjoETjGKuvUQVc8QD4b8m6IdDNz
Qd7U3COFFMrM3MaEjbJDPE7D1Xha8BXUDIEKiX3lhMerD/b9tfT4ze6FusUUrz/YMa3h6ovTn1G9
uN+Y7CGA4igrcPJX40fQraukNWULTTMDB2br6DzrJbgqP5iAMG6zFspW85Phzci30JbSuZfC/ZAv
+Y4XQOhloqw7Hgmx9MqwtlRmri4SZpivoFu8JG04tP8Y4uIYNgCsj4/zoJC33muG32zS7zUIBRfj
y+Kgkgtgyq+o+xqA3f3Yfy7wfwRnNGUaL9y8MGARR4J4PeZLnNCQ26zsTLMmPpWgqAiWJKZIgfjo
nOzcVtqLBXwGZrdc/sl4I9NjVl7Fd5UWbGc+xpf/YgUkSxMAJ/BzPCksHTYf4w6n4R3lB1b0BbGV
/U5pjVKWDRo6KhFeUp96JnIHYkm1NRN/2btO2GDACtQpaAHo0R6Ui10NVijeh9iMeID38dQ0rDO8
6iWicXKA4eQGqfdwE93s/rypmcjpzZ96hvdm9AfXReHyq4uReYJkIfnwICUi7B/PaQ093NyXT7eS
Arht1xO2q1DyrkhxFXu84UZRhrziIoTj19jB0kgla5QISnLuLu9egGrdS3hLTueg1eh/YAugmDGn
6IjPnXmW043XOhv4TVCmzeQ14kPIxwuzIAhAtGJDBtVsVWb7/U99purH2lTmCUvPtRW4zD8mccDp
H6RnCmOGlVbmTVtH+GY7+f8JJttea0+njR4ZP2ekASD7NP8sYcEpNGflz2xGoci6CSQufh+yR7R4
iECc93kpm/E/N5Nt5oqMeYyqLBBviDd5Z5XABWW5VeJNLvsNQOTbEVRAAC8eDnV3vtBiICi3uqNA
KOThEXRvlh6CBML3xpx2JDXzqUHRX3xBjRKFbDTmH+Lhj9nOwqEZvSj4Hm63QmkB5N3OMN5DbIae
HDydqUFIyYxc6ee+/CGPjTiLGj7gwl8xGXlQIHxCecZMCpaB9QOTRWDmEdqpS0peycahcdCczFlK
GwXLzHPp8YCfNirS4i3tIb0rg63G3Jy8U0ABBhPTTjFR876h8629VUfiQlR2ViQ2A4/TDpYTaIwM
nEpQ+q4fWUeWGvR7VshSoRBigdDONqPzeOi4b1Bwi04tVQMVY07zzO3sX5HmA8+YFNh7l87uyGXF
ANVMP3FCT0LKxQLjy/P5tjlrzunlvrbTgYHYB0Kc8fu6TdtJU8Rj7K8xNH47UHXIWcW2xMSPUbHg
VFFN2BfJ03Etg3slkIXDDgeYO0+KXdBV3uxO8JOpUzz4DnB1BAiLPxBooOCa04sc8EzUNnBGqFO/
9h7fzqFtmGqIeYjrKqwGcpXUx27w8tWBWxzOop60UnZlM2UZor+0+EhFCBcDrmE2ilosKMQvbjE3
AEYKzKe8WCoq2ZAENQ/9wzLX3QJNLds33KeBCJOH811bZ6o2kNYXvY4airykJTjk5JGHg+/WGJjK
wS2K+ZFJBvwMlgesD83prrMKJn0XVNaZJQXCCfV9ci7R2Hv51z6jzp9au4v/dcpZunx4y8zsCWTL
Gfd6l/smLbCiw6oT+84g3ruwlrdxDEt6yKF93N+W9xTPL/pnYdTJbxNcLxbul8YFvdKFHeiN4TXV
fbxHPD5T7I6t3xxT9I0p3eJYmcB+NJcdZ2DGcD+bE/UDr9uwKh9gH56M4rOJL4/7drm/CY644u4R
407H2DTt5VfIFj49yoRSQ+Wx4gyk1bxHvCPdGhcpESYBjDzGiGNbOsJw7pfGJpZt2jA0Yx0e6taR
JopEt7sTg62ZBlIVa49pGnfC+QDGEdpoWPsYWg9Hh2y6UGLd268ChZNHtuSSXSfjjiQefGlfosxi
NCneoWyD+z7whJsNKSXBec19L/bUqDYnqNcrc3v/wS9LjgGfxaNvCLfS/x+vSr8HwAgD4wecheL4
lvDn9EocaCPJ2V4CYeDYErtia2aD0ZMDpwHrVgASOj0cMdwnMS8/sxxOX3S/ef/fT80r7G9PHt6m
crsA2j/eZxuGMzc+D1g315P2PKjNPWGAvU1XVzzdPRZiMpbNNsol7IxJWXwQiL4/Yr3lLMWMaSmY
V1R6Z2HbTMVBzh1tN5flknu9LUnhKOT9aP7LUY6eBrsUz+xCQwDe0i5ONS9yULaKDtxmIICAvUPq
YD6tLg2/qvmz4hFHXQbELAIKQBadFZJEI9Ih4KtmhgX5ur0ucGXS3oQJrmHGCUpVONWFMM/ewI3p
rd3BwFFDf3nRod+gGtxoyNZ1jskRIgLysVq3vrqgbDCKkOEYYahgGsRroddiMpxUwVu23/wvioZo
4zwHwHSzmd5gYpj4DyWj4KTMEnSoiJrZ40KPsGiLn45R6PTUGrbRTiFkwQ2CVW5VnijKBjiemU9C
z0TYN+0wXSLlkTHLAuD0v4rplxo8dih1whesjqdzcGkW9kY0TO5Y/dLDYMLnlom6HcRa+sSob6Ok
fL9VB2XSizGd9Tw2m8O02WgRLkKqDUtCFGEapx/gPh1PAIGvuwMyZXvR8L8wiUIN6D+PyG4umwuR
qd3s82tgmfqfes2whFL5HZUDS6CpyTNu4mze8tfnr5Vsst/WHoY6wXgDEX6vJqDyKnqVASscZg5U
UIyBoiZ4VzYUngb21hLTW3zcYI9rDJ2XSNtHP1Qx6s9oxQGB/mVU2rpg5yFm8z6iTX1Tq5BqZwEv
MwpQkLMXLi0F5dmDWQ8MN3OgOXRqXByaf0h+uyd+jZhO4t+XDpPLZoSHFE0OTD1sj/6wXyERtVsg
ZZv1Ps1uywCVxpP4sNH2+WesoHEBk0HLAS1eMk9kM+fCc5aL4Yh0ZGsAzPNhaqU0piMUVZKTIHmg
9CX79FRl3mdbPnwG5ba8gXPnyNaCEFLIDW1keLe1th8sMqLdoXvS7C3gWV6i4YkAeSxT7qSJZVP4
YnBeycR179t8805ezGFBgZ3WGWzVeLyX1jr19pl88RD0zzMcYP+xo8x5ujVMaHAuB10Ks195XSYv
dBkVPXqddGmB2v5haxR80MrQTBMru1CoXpgfxNo5R3kDRP/AXfO5Hp7yn/vHvejCX2fskS3tagae
OzzqPLMkmiJfH8+R0eKBiQLllGO097FKpsPG/OD+b8KAygM5IkkGSxTD4hhCv3TbDJfQJx8nelvj
6RZGLlil8NFrKKsXWyFs9SXY9DXVk9CCzS8yuC6NtYF1xAQOp9JPefYOCaRSXKKb1vucC92RKhMD
e8gDBA5wo3GGczr6mKHz+XhfCf/EApSOyuATonTRjpe73S5oAxhWUKcblpieNcRRm0Dm+nAusOfM
H4WjOdwu4b4n+ZgUdCelnsnxGGCPx55yIa4j5qwB88WD1wc35shft1r3J5z/crunDUmRP9FfDref
/eDnG4gMW+Yj3aLB+z81QFqfc6GOWHEANfkEWcNorYCh3Dx8GsgjwLEexB7C2+cnw/zrjnMd4/JV
vmWK8u7t7rclpfPMQfNX/RBTujOmw2g0K9fD8DvV1x0jOXjJgoc6jiABQ2Zy2Rw2zwluWstvTRbz
pKe7b0w5d1vFH71m+di7jZCu8M8B1QWiO/YL8IX8yD26HqHsknGMWpB9BR9v/W1mChJRl0WgT7VI
//2qSzxR/pF0Xk2qI1kQ/kVECAQIXqtU8hIyCAEvBI33VrhfP1/did3YmLnbt5uWqo7JkyezqfWH
/oXDC6DIy4Ymvl13twkIBmBo81pBxjY+bnvyqiiL+vnd2zSEmYERWRlEqOXDAR5Gfac8Qb2hMeo7
8H5pXHcMMohvO9GiJY46TM3B31lsS0x0y9gV4tL88ZVNuHPUUy+HwTkBgWiOXJO3N1XtMpYy+fSU
T1ebF9+kPo8O7YATXDJMQ+3snnwpbpcQWdetNbNlVChwyVX4tidTWIZtOQumXyYq9uDHVh9CW3Q7
dMH2H8x7/QEYcugqbXoApQQ+2TPx+sa0lOzpfATqbfdCE5Y5A6zFrHB5RaqKc/2Pv+xRKsMSZs6P
D8LGZ2yqkV/jJv6+9PUTyiva+N7BIwrf/c4DDfIrOqR9tjn8WlkUBxQQW3Wqo696z5nmyuFlRRXe
+LsOhhfWB93tTN3pFasVcy12AOhgKCWfOn83+TigOfxA6K7ue6o3C/V/KLmj30Ovs5rf2ABb+OWR
mHzWk5ZjBpOqUTK4uY2PIplfnPJDDEW0EBOIuhkZ1ryN5iIUypl0F43RgrvMJgRrkKu9rXd+6c6T
LstJknv+IuOwsE6Ht63THLYK8zR/8FoOTgHl8xHx9jZvlZALdNelxhnc8kFfMATV6DHFOnDJv7nw
dzVkxHSRA8pNf8jGZY/uhQLFCs3qryvj61a1eamdrZqe3+4mPCO2AijSIC/S1YEPAJqBE3gGikUT
pP//B4R0h5k/6NaJTzKnaQKdZ+4MBU5eYbQGF4rfy5VKlwKrHnXRLWOKuwUVh1eh+xkDzeYIRMjl
SISOHvZOW+7oDv6ulpsig3iCxNNau3uNrnbYYQz8tDdgvRxi6jt+z7g7/9mG/BDG887GpXQbbh3u
Kqt+bXCOE9Ulylx6TIjllmiPqLiHsAtqd4h8LAf0arMLclIn7w8qgvQZydNDWWonO7EZozBPRZ0D
X/B80d1nJZt2LOQN1bwHNLPze5hiHnvahXemToge6m0s56+3AzehURhMtcffdPoastH2156fl0x1
kNc0xaBRIcaLzwIwagH1BHz77B8bYX2Jvm2gXpcg0kCciRvEmBFwS5/Fqx4xNCST7Dfda6Wb8NUp
pg93abZpGr6Jbqjclv/S211sR9NiQ4WAkS/yfMGm8QusiGkwS7UbvhxUVbXO8FEYtmBYCC0DbAyC
D/K6Z4jo8ol+/EfdPhDPPc7QvuvXObBCX3D6aBzQHaEop837aZ/VlqKcpgbXe7MBeL77CtzNkBoQ
fIhzwdY6Zh/a64NXY9osuOoXAQ6iAVqkTZMfnNq8do5humrw1Ro3Ee+0gvIXKU0cB8PlhuT0nKeA
/8ndGdBalLCSwe7yJPmCEkwYqVngtPPcrQHG6E3kIx7+ffymblXhNjA9KencAiamQ5bakcWYsGnO
59OmGDceJM0tr/jk+ow+HuKvD2D1KZrDjYVMtddF72cvBv2/QRN6EoTws6OFiB82Uk2GvH7S48dh
QXn1Kt6ndGD9ob+uJ9edi2+8GTIAcaLSHDZD3au+y+H5TACDAd70HAHUQV2gAjYBROuv9Uo7SISj
vta640hyla1uDE/bw7WCLvvjozZzMFXPiNCqPR3zRj8K8ASlPqYgQu65H1wuQ4OyqpO9tcD2jMTM
5pzdKl4B4jLOB21rgGGkkbXK3hVZ1siSvIXWstd0p3d/QDTTEUWjNWh2n8Eu6eRQbGCAFO+1oBM0
HbBFJv33JuFGwI9hPUWDRuzV7aK7rR1NqAnH8dS5TprM9edUxuBNMXvFrwLlMGjvP5u81JbT/thY
cygOTPbQL7hjd9/9+EcwX/swJcESdV/6/DahdGljc50fIP6AKQ4Bq/WL+heKKfDqyQZUzVB4BTsO
h+WB/P1LuPAg9g4bDpKhPV2mNW4643M0nj6ExsdWvaHvc/Kv9HajK02PDqBIKv9zsyhParhpi9y4
cjCs5Fgt6kVKmk79V0X7Tr9C3KTTZ15x3wg3SoKeJxPivCVdUgrRgaC92ju5mRN5mDZXH+H7JzUA
aHBvYG/nORdb4o+Nghh1ZHCseqa4vTWIAe9DowzEXH8TpSv+fMuHohAiXaFeW+bE2QfHWvkr/RVc
G0xOEDFo3P+Bm3+Wxy+Wo+5P4ZVzyVhBc1xQTOYRhARND3pT0cnWpJ78sp0f/dZKVJQxkTF4ihS4
hVuBz4UPMopnM6pqwUSAgQ512AMVy91mtomik18d5EoT47iQrppEKc/U94FRcSEHr/aZ9DBx4bfR
qZ4teHCP0HeFEjKAsXlDz+ZQcOqVpDFNTBkgLRo2K58QnPv+nikA322x8yuM0eZsDEv1mvZHSMZA
LZX131GupVcq1c+SjUzY4xIbn0+f/8OChJ+3hVCXIZ6nDxuMdf5ImXNiZGfn/r2AJCF2ZBw5BNgX
xHHOgeX9QYVR+aqTrIacL0Ldd83q/WDYSHLyB8+fNMNfY1uX4Pc3JPcB4VbHOWDgarXj1wNCavlG
UaljolI+wp9p86ujnbB1fMYGFfRkUwWTOkoiNPfFQhjjqnYeUXrUX0Sm2drD4Q1PEkJcd0gT85iA
PBKlOBPDQX60/TyNVLDWQpdJnxiRJBOOlb4WxKx4KPyWXz1s0GqXehgGBLSF3Keq1yng/KfPFGO6
TvT3Xvn54hPQ+brJHLlhJdyUKKhrsgGuPeDXhCk9W3Jvkdt0FxShJ9mewDKo3g498ST5zGkYvXIz
6YnIBynesygygmYS3U6S7xg0lVLuSsdqPXNtZqniHfwzB1xrTFaJ/BLnKwXr9jxPwHSl7Zn+qJAn
O4kasfklrnfwuniue2LSsgNvbbM5dBDLzqQTRxd0GvoHLh0LaHZ5sj39l21sg2+R+qnE8+zPIEve
3MlmGXzxbLiXiBOFZ8S3jAqtpN8KeSaJZQTcdM7tzjcW9VFGOUcVudPEpzb0OS0c1eT4E4AqnCL3
k1Vi0g+kyKm3NWWI6gdPJS4mdW3A9I9/5YEpfWOSeqA4kE+0SpUKzkEwiaABdE3mR1aeHgCr0gW3
8iqilAGEtq25ZEOIAFw5S6rJPnzKohWuN4XkgO+Gk6DrEVo2Qxdis1Y+oRmEg8A7uYYcZ+A3CpPK
B6qsPjKKEg57cxXxuwyZtDMzolBk+kbtunfE6hymzNhBaO7KnFJTxsSn1nIhYNgzf53wW2OOTsge
cGY536Yr3CGR9pVqGm59g6eUk3uFmr/9ScQNRXx1wKBBgIwHHEvlupxW32kpX7jvMUWpz92ecEr8
5tDx8x2PSD5z3i0UCdcMEuXZOLKMRvdxT4aZQgOYuYSYlFgPEyHWDD0KHClFiUI32xTYLTalEqkY
DttyABbJqR66ZICZPXxtBfERjY6cD+U///J0S4TKK44oj5XyIEuCzlxFs0iJ2bjHem7KMgzTAmkf
xCjEdMaTP5C1YlMUBUtNeGff9doJvl4ey9h4KcWmQzMzAI472essxCHKDu3iYietnUiexCFTbcbo
Sz25Ha2o9LLehS2VdTYan4c7ej9761+cwrtTJYdTtC/EY/5IvoJTr3/GEmvo+AEdM9nKW0IxfeJi
7cSUDvolpu8cey/nD+aeV69wOYq/Mj6BmII4h59079ahLAzR9YJniV36upvjJnRfvVZ8vGBn39lK
kvy2c/27vrMMulaOdR66/vm5xBMTtB3xKkOLiCWl9Ozbn+clASvMc/14tISyjTTwRl6T+ceV63V4
shCvMnGzNiS5P+7wNbOEkv3gBCbvquTY4lme3LPAY8NamEuWOKBR25I3r02cWM3U81uelSyK79/R
ndE6q2V/L+R6lrA1kq25NtUv4FQvrhX2lU4in/gyO8D2D5Etj7FX9Kq7i6nxZBusT07wSmq0dl/T
YOd4vYSlhj3kTgFySXjJcNMN47jnTqfvOZz18c8J7bDoheV7JgJE6bywFuOwRkEJT6IYsZEyMaLA
tsPWFKc2y7aWb+FhNIOjBu32Qa7DdnK6qhH+bONZPG7h5PzPxMnzjuwCBdoZN6gHHvtpBUGmn8mk
WcrTIPOWN17+GPkv8XVHiNKiHSeLO7NB0N2NPKTKcqnOIIkPgAoqK4uQItaKbGD967nUd0K7ofNW
JsyexXFUQVVl9zFmaKQnq40RIGyCKBPYVk9U7ObQYDuR4tHxmTJo1qDrjNf8z/gbsPkmsx2uJaQU
jq0eSaMAwBgVdYXqpeaBzN7iUh3d9d0NnglyzhPmiK91H/24SfMrFJdneaMmFJ80w6XHk+xGnReo
9ALmg5yjaLOV47izAN93Buh1eM5+wJKByxAmfitDhq3ss2AJxfO8ky0p6BOiOatu4a4CtVJfPVz4
eMOmPbU79hLToTD8gvbHtP5xWMuMP8r2chzGuP1NY7txFiOLhyfZ3JrX6v0bNDZ8E/rKS0KzqdDq
Ps3hBTojdLI5lV0VskKtnc7GBvmslqOd4eLEF3yHRZEB96By++VN4QfV4caaTowwzei8MH1cunnR
azb0ivu0+CITigXjAZEqVjwINJGi6cQft7EXR9cb1dIOL3o8AnIzdOJ4lllwJ5ZZP8Wgtsaqrctt
nmUw5hhuTLWIo/yOmP5v1XjUh6QuW6B+HNBsvcUzHZkjge6x9Pr2squA6RWmVf4XhO2nJxL3IZOM
dAMspwcXiTm2BAMg5J5QuRePYLSXy76f0VGPcbtx4VRNOwITLI7P+rYeNRw7O8cZPgEclPF7/bSR
ifFuYYY1ouFxPQ3YJ6uG/caBrPXXvIkg6Ix+atLIJvQTW0luYebAgCiqXoC+udujaGnbDJ+7NQ7B
lIjaf9AVySUN5DbjtSueGAb1fMUhAuHxJ2d0EEQpuRPXoDwVQSN45tg2LwEXvVEMEHuHJ6hmM/W0
P7pqx7GGO2UknW7UU5e/t9iyQAOjXNRsrWDL9lndeH80LIx6w2K/Z568RQV/1N9kGKmw6irZ2cIs
7WtLYF6Uh4NAMfWojIHraqtEMHS26YbnsGq6CgcDsB9oDyWzRUzA9f+3OoYMNrgcFFOT8rPiIUSp
6rtJaZZamVHzz6SHO3AiKKEWTyoXDgkbxMyypfRGzafE46woUByF3hV7ezxunaL9J5GgMUh7hj2/
oHItb0v29pg7cUm3fD7kImusBc7zIwYiiJb7Z9VDqgrU5FaU1gg8PbrZ2GSbwq3UNk9m4ZzdNxt5
of/TQR1mAKtihMrWUcSGviZsTiT804mnyql3Qo+UcpvgNbbKMqwQp99RE5zGHi2JGNOuIcrHAMf6
UbOoA1Nk3z/DexAdF9ppmySJ1p12lWtVRYmCTcJ2pZTYS3iZKdrx3baKJiDCAmKaoa5vmTU6svlm
75eF2zU2xB0QCOgcef2XMdTv2O+DLHaDRnriuu03/hpw3lsjSc2d+DFmIiKyi7tupF75K9sVezfj
u5jfg/LBSEJYo6AGAZj8YKeow/Id9bQs3eRrt8cTHjPeehfSxSWdsRue7EW5vrpe0HWwTnuNblEV
HaKj4G4neO+RWr8he7XJ1vvak0lvcB49lRWfhSA/sTFGZfqg7JPkPQv9ACfDVl0GKr30BlFwT6iL
czqK1IyrCEl4rKHPMd5wqFwF+pKg7qRAPb52QGz9omoO/OXu44L9Xl2o/2TVpHeRkZooKt9AJdVi
ZeUrPcuqCPmUm3tKiay1/f/ncsI6gasgCORMtS3aElV2UYSmTth7T4sKmNOwnfLken8kQ5k0OMnw
/wLqctomqjAGkxU1RHkV/G6NsqLGf9ua/UTe/EznCXwNdEa9ddYYkg8JaW+CoeGVLVKWiSg0zeN1
lKhm6nEUOOHFjdPL9qytkujD5+dPd4M3At2/t1hey3XRo6tj8fBCdvkdxDzZpSyByqrC086dTAyb
VFZgPV/KaHFVfk7mdFKEAo+8q+DKQ9s5RF0M41mFFfjhUfQQdyL3PcmjSVOS62E5SUrOJc7qGHtn
Hs+52re1xzcqqZE6h0jP0bk0RU7f/qGDfdyoc8UiUnc8HjN+BFPYI3UNhuWWnb3Dr8hqFOAqfGB5
hhigIJtOlYLQdtachG9yqzwcY9MUdbVeFwccGsn5AJwXmlhiv7YDWvYxDuKvrZGKrJ9ijeo6cRo3
FioIzw4N+VYaKr2IMVlqz+oR/6EyeZA4JSYOZbKHfSlguPRBaIlg9dCkZLVbL1l4xXJ5U2MUNIMY
B2Vm9gmSQW8Q1PHRf9N4ASDNocaqgMS77A9Z1Orzp19Pv3WUAbtw3eafJDgN1hl1OumzL8bvgLTy
gB0K18pBESDKeN5B2+mOS254ITkgecJv2WMhOt0MlksA3PH+JAfP4bTnxg+y7p3ig/qnxg+S+kE/
ifui4fQU8ZstefyGig11J1UnbhwdSv8EyC6Zn+xSx8ji66P4yyY1BFmF8+HVXZNkyQ3M9O9NO3xN
Qq4UF4RtZgbU4leiR0HHtzy6PTUKqVAIedOP/xfvhzBlAlgYfrYuCL2a9A47j+ngY0hFj2vnOuMd
jCh091jGPvny4xCex9O5hEtdqSLr83cjflNRQFDisF18Rp6UAJPNcm5Eksrl39sK4jb5vccHxEKn
SfKNr3aGgO7zIzx02/spigDS6qTXVWPC0X25Un0UB/cJvKRDS2DwQ5abikokvswtMerxhjti90es
ZJ3WNuzEmt/lmfNpePf4YBv6ol3lGvuajVirfUZHU+C9gWUmOedmj3rKXpeoXrKsDHrVEvPfCMZU
gfXkOyTK9fL2VK9e75bnY4ABUQ5Cc1gETQl2SKq1d9LKZuKZPfEJfVevj9thzfOmTESGGZypDynJ
ua5bA0iJTCUjC/mTs8d2grsPGX87G9510787gJycRV5C1kUaAN+VFgzDtJ9+w07wDL4Q7ulUWQPv
sJ+NCg9VMiTEWLuN9bMTm9Z40XlsJsUGph4Zu8hVw7H8OuwpfmuNlFzQJWH26m8N+Y2YgfvkAQXC
SGPxAz9AwylmuT5CRMnjSSkam4bXdjuUxxakFl/rGXRxLtskdzxEEZxYHZMjFUmX7XDeGVV7j4Cp
uUjaCgRhSbokhoHBsTxOt6tbhU70FLVqn2UZxmX7SPdq7+pe45bJFQ5eTsN5hO/wMnhlbecGF46V
gPHDb2RoQo+QDBv84p73W93L6+qEJEbwwvKkjyyCYEVd7oNDQWK4CgPaKDvR5xLDhTrcsUV9DQ7j
L/i0e8ygxe0zFtBRNrdoxmAYQw2dtqpLw362nJoNdNaUqR/uAmBqA2v2GkY3Z1eLbrgNsG4q4d4h
0iFuKZB0sUdL34BnkG6ZwjkmNJSNc0MfEEbKJrWy1hhZC+89czaL+3S36GEpidxBjw1z9CuiBv3U
l3kH+KN9m3G1D6Cc9j3Ah2pqtm3N8ruCyEKtA7do2FSc6eHBc6591hYQCasHRki/p94DzAfFCJ1/
IOclFnfOZmi5oDWnCT6SOHFhA8qgKTsGHypNvn/c0Jvt9hwiTK+gddmkbSKZe0QVemnNMfQ6/tyd
YfPfwwDJivYMQ1lagjlqOsedfMBgppylMYPrE6CdyZb25OFXMwDSVw4eNTpA4O0uT+NP0Fq8Rv3g
PYA50HHbi+rJTBUoDboxZ+7i/sKP107bwxcytlqam219B3ZTfqS77KQzhYdjMeGYyismq6xrRqAG
kIW1d/Q9nh9IvvSMvPbzRt7/EYWO7pYZsEJsQZ6r8x/83Ifz477e5fry10/LDTRI1YgTBuM6EHST
q0T3gc1GtCslIvVMq6n2tK2T3xN6vYqythl+QIp4vees58yhjno9aNSw+GlD38DWP700JBH7Q7D7
iujIUb09JOL4KCie6OsMejsEakS1pZMiMb7a2ObwsO4BVhLEiPDqF5vzxrpPEK8ZRnl77+i9B1pI
54Wr6jcinCGe0CQ/PXBG3uPe2nZ+qoGwPEMRpmMOFlhlg3/iF1laaIFC+0SsJafhZ8cCQb+US++j
J0kUf3PaEQhhjgqF48jpYDGDFVgjWDKcx21LbcD10K87Z4hjuDU7zVvEUn+MsvFC4SWQb7KZ6kdb
PsXrgEnfm1iJmRDetFeJgxW2cmRBu+ZILvFTmX8cenv0Fe7BT/XGe68ZQ0BtTFpVG2ALVTQ5q2lz
TFneiIHNibWswxYqXBCBmT5PUHHpol0w01SOLbIAySZmWYoWJ2ojq1oHZ1wOn4imqX2OegdOQTt5
Gh5Yua0DKiU60R8cS1r/Y9Ia75MHShZ19IaAZeFdIjhYcMwM97T+UlR+sSYDWB/NFr0VG6MuJJr1
Ha4KKhzQCCBHsV4FASw/UAlehQtq041u486UidwO95qBeccG6TuGxPDEPItTgT7PHO4ivl+9xVbb
GrWbNmyHO4SQ+AFsmVMsdhd0PgS5jrs/2bu+MLSZ7HfwnsBvR3P4m2rGET5KG/ulbn5T9RxOKRNN
huf2OamXOCs8sVz+zLtjJNoatAaJwTqmaGS0Qd0xik2ApFwF7vJ0a189qA/SYiuYQsvbBxjpYlPE
j0Er5zHcJ7PCDEiT4S69Y+HWJuQ9pfYppDkbH7T2K6wiM2shwgW9vTRz9nz+fiG8K+eCCFU3nXl3
hdAJRnxvj8D1ci89zq0h5s3AjL9sS8z8XdykLvErzoxuD4D1CVFwkFyqHC521+k6PU78ySa/AzXt
I5A0Reb76N5AW3VR3Ugz3QZoVxYW4HyHb0cl2AAk0XUzUt7ObrSPUFgCaGjnfR8x/bKfbdILcxcH
TSTRzk/VRbVw5Gw4fLrQ+GPp0+0O6F+pfonkMN3eg/WGJICN4cPn9d9HO4Kuwb73aDNhP9H5Dn8j
HAK5THgkmtGeTzXXq3knDn4bM2LLNkFqKYEQuJMmVT2CfApWVMF9JG/7RxoGxCzVDaYRFRC+NsAW
P+dJ9Ui54m5I2gipTc+gd/yia27zzsGIgdwbLLowHKFZYZHl3QGZz7iJXbAR/THMm4HpmY4lsg1w
zhEtls7IeiJZwsbfjL2QFnJRWphN75dOnnJX9MmB/je3uNUH0GkkybA8eCkdbh9sEVCcePxkvgFm
d+JOuBSvOW7sLlsQ7izBq11R9CwQwopgAnqmNnpV4W4ARrfgxNk7WlSUpFxIm2Wfp7JVydv5ZS9F
/MbydAbIiqzS9GJzrwDrd8OHvbpksHcgh+jnsxlcXeKthfYkw2l1xutLb651fB5dUc6qht+T5jD4
cInpV9d3e8ba2BQL+pt/ALc2G9TG5wMDZdWbzIYtktKdUqsx+cKzO1qwPo8ecYW2mvD1QYTKb2jh
H7uDPlaTnGEMMXD4a/DYPswHvoQNhReKa0WtDPsvaUY4Wl1G+2GfpTXRTI8uhHwom+vW2JRGhE/C
ntmRc3T7w68o2eYF53ikWmlmhvjYOfpB4WCLm09EAXFdHYNXrpmpG3e2XEBQdcm1bgt1WAcpCxCc
ryXe2I4QdTuIBOvy5Y1VMYKVnPp39lBw2mydS3SV90WjiMw0aoKM0QCRJVA6s9d2CPDGeBuSCTwR
Z4Rco7qDgzHCwaDjp+b7EG/v8F2hmolKGuq0fP5NgauCZ9njBrDfL6Ul8RDdC5BlY0llproaeHL6
3sN7kDu5MFbanOgDQzL3ucfo4CyhSvN3wcP3Bzt7hNwF6G0pB0i+EDzB/gpsWgWPEBtKDnR3QFpd
MsR3F1BHQJQ+uTGYFVTa/HZ8QurdfgTEju5TN7eGBRr6r6C2+ftfnIO7qsPp0DaGQIMODMQXzrXa
bB2xsryD6OZb7Iq6Qs4IRVEDRIjgwxPjhiouLHvO/FY1Yh8P4PmDXeA+MfjwS3+xL+cMUEGS1O27
3Qp67v/PnJ6F54SWg7dHlA1eZXEe37SZ1OEP7bYWolwl+mtym/fdZ4LRjFt7KExFncEO796Nt6sa
Gw+8hgJz47BxijlrTWBCm27xhb+dbnpiH5wxyGE9jFOCfG1GuKIn48dikI42DWICrKBhZEdaeo74
SWgYdWzIDLD76mzLCtHuTkULpsfCrdP3gQVVxry95bzcV3lW7GUwfQogOh9HD8ZiuUmJtJ12JreK
mkvOwjuTub3zY6b3DGcOa1sLC7wE/UV1ZFf+BzGozVxQz1p2g5sDyHh0L39Nv8PqTRJ+w+VDWYOH
wmQSjbGGy3fkrBrBl2rBAk7Nzsrk2nA4XBreEt1T4rjLkjqRH56GlfXdu1g8Q2SIeFP/bOZd03+w
mtVSrfww4JIkeJeST0wN+wHjtOxW2Njb/TeF/uuDH5j4FlsGhPZ+enPaDkNivOqK4wCedU6jom7Q
m/VeMjd86+FgpfsVecfAmo8ctsMOX/8B99kQya7Z0eIBXwOu3fIbvJGE4osojtg6/kRNIrOnj/pv
UAcd7iOww5GG1Pz3JVlz9UNx8cxZooijfWwqU0+bwOchKp59rqAR1bjXt/722c1hPZtTbOH1CvL7
iJA+cHbFucQhAZ8XlshHc/2iuQNaKo212q8AUlGP+WwNo6zOd+HJkKxD165ZsX4WshHME75Vtwa8
sZ7bjbMPEuPi5KCE1quuMVAAomXALPof4OdST6GQ3i8yyJjLG9+9RtOjhVvXWNseoiUW0CywDGuC
jaIOpxqDvY+jJa8I96Ec8M0KGuvfFL12Io3mpMHOI8NAhOuQ984ZYOhndaD0sNI+KkkM9XTdTfMG
Rjw9OWjm0lWGB0IaulaktefyvHwgTaueGULKn+TkYFdqv/kTpL/AlGiWDc9caY/qRtTx9cndhtf8
qjMoV+AatdYdsUTZzjOirnfOO6OP26rq8ED3be9V1Imb7mzQpJf6oRBFLeLXFUjw9SoeFEuaZmfT
aoHCxz9E+r4RHsHU7845wbTTbixBi/CkxwSMKMWQHcyWsCb40oLFcU56/UcCD7+sO3agiuski0+u
fNMNQTarjAedNys9h8XTbXOIdhSw6nzGPUdwcO85rdwbrXTEHpBtZ/mV75a2xq2HoujsDT5rI7oC
m5odHLTE5q/7xdK6JiLzwWxgKBYfJx31DPplC0MAuDVt7Ey1ZNZt5vEvpnhCKYMMC/XDkje7weIp
+8EHF8cEvciIHYQsLVZH26Mti5wwudh/RIjIPdnwz5uy1Mn3GX9FuAcua/haVBEJAQ1Ad8E2ungN
V/OG3aBwYvQKHwaiqPiCOf8CqnWoOJCKnBkQtQPOJ72n6mTbBM17gKyZfE0o1SmrTuk74n537ixG
67asTX6BO0GFRKn9cBjDZEY4uSvWIHQv6ZLJixM8kAUR7fVFYBXZjdXMvhHqTIievyF+I6yLbVJT
gX+GPH2aVz4YFfabMEW/gMIZEpZnmR0csiIae4hHtd0vfNoP0wd6Xo1ttMGhuZcOgr+4P1+Di6+v
IZZc0ViXO2+kepoOaa48L8iOTBMtF0I9GPvV7WIIx8E4+h1dk4ZnlzQu224f4ch7jCuocpbo0NEH
m4RDHc/1RXoyiu27vBwbmITqobvmXjUGJ9LV1+0XzcLI+5Yy37KZ9mCa0l6WaOMK4EBWOWwyFBuw
Asp4RAGT4AKIDIumqM0SU0zvKbsU/JyHajrv0dk3gmNKALEc9oHtOwoKhMdhm5rlEfSxzYDSi54Y
yhJMb6ngDH6q24i2jRy8mXRKex0+M62X1/KwMntwBVJwGQvHdfRR3X12pZlujt6DV3ktabtnipTZ
SrbQa8d4DR/dB/qs7Q01IDfb4kFWn1ULaCnGN47Lfwx0kc0nsU8DrhDYjTzmB5MtUIhA7+iTPDDS
UOAVwUzeeLg0kqQBjGhXdbFbYPiMvd98u4t3S5ImNAtdQyIJYV61420/3g1P6WFygiczO3vHeJ+1
vb3FNg1SmQCw89YYeV32Hy14g0yWx9d5P/sBIqM3eliY5TNhAnWdb5/5rECGYICmeU1N9srQ1gD0
ZH3u1GJx44afblMdPb4FlM9ps2TiRX/X9bow38WbSTZ+A9DQ8c7V87hNyjom2kZwp7Zhm2ZDA20b
dWM1JTpNrgHJtHp46y4rRx+9qovaQ9epuRrv5foRXqg6v3/vai9bQFY6fv8Gz4U1MMf9xZuPTrPn
soL+cQx3v/EolJ4s2jaoGuwe58MSONS+ylfWZ8Vct0pHT7upAluTzMkahGV776I3DT2UGdlphuy9
6JBUgfn4VVB5Qb816/LGcRr6zDBxFAY89b8NVN2wDkHAHhWCndhC3Qre/nnaxRGqwxqENP7OCHgx
8AK9JR7hBcFiZLJ1W9SBQ0TNXpEWxkNTgH4TuOzq7fDm+Ig3yD6CjPwh1W7AJRu0qP3zpt35I7yL
Pl8aIdfy9ODAj3qZgZSI8/BAmajAWZymhT0UuKkHKAuhBIdhXt8jHHl0+p+YpTuJAL9t5d3J2XmM
bmL1S1qD1gLxOCq8W8FyqQPEylvjeezlE1nzPdXdck9rU+FYPDykRPYbjdXW748oLhrYASIPiHM4
21IFup5k9Q/Tp94AY9H+9GXZ7YdCsyBqLZA9ZTt5teouHrh0k23dk4/0ZXfBWZHvYDfqDFjzY/dk
629Gy/In8YvoZyAf/hnk/xx3T0K7UVNwJVtuGebiQ27JZciJ7Y5ng/vo4dxDo/gS475U/bdwloA+
E+rITvAobFzJOHhaWYCmRezGusHppDtbfdGhB4UDIjKRvGWPaY7MrGz4TYmbPXi1DgVU5rQax2wO
zczEx69PFX+wwa5ShFlzhDlXPwSa7O+wHR0JVqB/Gu7cMpfa2bOE4gJub7doBjwZZESe2WEwk2hB
+53U8llddX7xZoIeJsAnUquPgM4qrD3ickzLymBiX+KjTnJ6y2+Pyo2YdSyv8WtFBYo/TwQW5t/+
ONLYtCl4Agy0CpAhItGdBEdxfo6M7DjuTgl/DGsPc0KM3dvpm/DjtKfbjEOKk6VnTJvFq2mbUBg4
dKMnxPABf49FuWGzeI5/fdguHxfYZ+MbuLHAyF5eEKsC+WmOOmhY3GyTMOb18+dW76JtcKgBC6wj
w6EnL3vRzr3/tVH0zC4xA3m2/aCWo5ey8T/BHn4ZQvvgM2M8NBk36wn4mdEqK3BIQV38j/uMqVwg
AVCORL0mCRHQjHydXF0A0Q4NKrq4WovFDG7IkMDo4znSh0A8O194n8zLoWqiop52OBMbf66Rf4RQ
40YBF+FnSo1I0jPDOJw84MVugVZfRA1uLgCO1yOjWfZF3aCe1IhRpQy4mwf7UtDLHss2RBfMc4cE
hFv1BRugocHN3kw2jEe3+DKZstHhx+u4eqyOlXGOztU9NNGMubGahQSjoK2Rbf9hdwJWz1hO1pXC
nQQxy6mm0ysnlBLFLRsjhOQo4DARjWmOOMUPIiRmbh53FRlA3XABvgE2Ta1YD1rQZ4Y02avY9gMM
+Sm0fV2wYWVAIz+HwvI+yHHXJHcwI+7K4AxP8RxMPsAW97IVQofLttU1ZNM7sJD1oiDRoqk0N7SE
6MSyc0ITSGW4c3flxt34zaDSWjwv7wbSsMkaINpNF1gQ4XxJdYIwq93BLgaU7c4GP1WT2lBbzKif
+X7MkurKGm5XF9WNLYgkFWgqJtmOqS3FO+ntop8HHX1qJK9FK+74SIdTxPttUAYCNiJrMDaZmv1t
0aaoSBsXick6Xr/Hq+7weiylc0xCcAlwMiO/lycf4AOFRvpNZ+cjdHJWzclsRRqgNF1txuboQ4KS
APw2f/ateigxrlHbP6QswIZkSTIfOjs0RXfntZiVFxCvsjeYv8XNY8+Nnmcjn6rG85mdIrK0CxqQ
7Efm9MN7/vyPg4cU7J8FvKY2PcYUNd3/ODqzJUWhbV0/kREKKHpL3wkitnlj2IOCqICgT1/frDj7
xF4Re1VVpsKcY/yt/qFZRn85vxlnsDLPAUH6DnwYfPasi0a9QEEGHT6nr4iKVYngEg7Rww5+Ib7X
fpmUCcyCyHw0GPwJda7/PlOEOH1qGs5kbyPYzFLjMbT2hCRgYCQPK/h5knXn/dXHm8+et41Xs3bu
ywkeI4VzEzcb1b0auvjCLqd1VNp38R3ry8JKuWAyUAk6LAydU4RG8cbphyySEQGq015QHbhhRe7r
yJRntzNj0ReGdrIf2E+mg58nx5g5Pybq3pejUh1xBj+ogEt2vC/8rAy4CVbiqOMlhaukYGDW2TTE
ruspi6eFg5Sf9BoXSybl6dgYmpxHrJnsMhNXPQsi7TkViB/IGuc2Sxluz9lTpBlfLXmWYQtbdx9X
3qY3e4RBqNVBWgbbF3JMlTL3/6LBayRlVn7mUAfVeHOwrqv//dzMq7dlsebJfNVaeWCGhaRws7t7
g+PifQLNvGHe1pXSG3yc/ExpaoG5W8QiaqxfBEwBShg7t7Q/2hEYlkEVaLkmHOjKLGGSI1+4mT52
MX+KoZ8VwKz/mO01VMECVEBiTCmqBJsU7AyRqIJpyR6z9ohBduLS/c4bVRsP+NkHxsQtYi+mzKXo
PdeeywctvWx9uQkWQZKEI6K1QOcvP9SdkCvub6b89UEMb7qIKn85jT+YDWdEGgQp/zcYwLk0B1Cy
qeS2CQsHc1U9znoWpGbzhd+6GlcMT5jdq9kXvqnkH6dT3hj5TKIcWF83RI9DQ4PI7sr9hvFPhHNz
rN6N8EX80H055iAcA7GR6sq8sWPF4uXmZ7zPJBpcCQNsjWbR2W+2KRmwCju68dtWnmJL3m5aB6ji
wCxwVWOwFXCzXsIA49GW7MeRnHmDZTwpt2JVHxr3FRUk/Pnmf5j+h7JF0Sj1XHEWX3Ai8WDzSTba
KX7a4nOSB3bmPk0RyYS7+bsRE1NnApw7vYWKcB3BpcWiaNO+clAxLxAr6F+Y8sEXeYDBDBY3J0HD
68VjZ+g+9e3kj23UY3Blav1Ne5dvUJ7y1etERgYVNhw8s4oYdeiYz5TmAf5HvnrPhj6Cb1JG14gb
kLMF6/wwfB7GCKmB1fjFHayQQ4Kxi40iUsl42eciI3uoAy9JnEhYQ4zaH5rVsU+hp9MnMVx7Hkg8
WXRxFgyJy/7oJNxPn2Zhd7CHldVb4okOFKszE8SFRLpS0KZxlTK4TOv/PuIpqJG2BwVrjvfZbwWi
Ag8XSNE4ui9ogOJ5y+PrhpZp4G7M1Momda7kuES4GFAvHxrn618hBkmZXOyien+fQWxZvEvgmwIu
4xkOWGOt2ubBcnFGXT7kWsFy8LevBiuFi5oZgW8Jine4REonBVLAl+Ewue5oH/Yeb32w6sL3lM2g
+9sd+xDwvnx5TvTXos8zdWXGuy7aTTp/7seWuJXSs7p9AiXYqPbCH7w3XpcBmr3mhIUMyTYvf3Xo
GZ8JSzzBxPOX+7ncA3maH+4YTggU/kQ3Pug1IePBcMnPyMt5voI3sVYzIX0cimRZe4Z6dlSJ7SCI
MUz3QyIKhiEdUqPG7d4EDwlPHeAhjStCtvFa1g7zQvSd1XQSc84cZE4HHHXo23Cqrpogx1FXAKSI
MQF7NNIInhooGvQ8rQMZ1zzxspjkX3kyVeyIa+Bic6Yw6GKnMvbiACkPDD/oVq0ndskk9Qc/fnNE
lyGlvXQJQEKm0OYj3PEwM6ZYr+qw5ZEhywCgQwwylUUeFkwRiI838fYdExpgD0Md8gLt8vKH4A7M
MgsUgE0iip5efiKWFNnDLu6t+yAoN6DDLyDLT7AoqCzeVqvLLgnH9Jw8gmvY6Cx9g1nv9H6gr0Hy
c+LpDNP4eWYruyZ8OQCqiEk57HoGje1bYvR0rNCoRb4oNBmn52PwjN0yZ1RCUwHqRfKpsK8ydOsp
yajBx74QNGE35gYWudA6wjRwbYQk2sefM/Fsc7o+uBBIU4eaBMOL2EDc0RL1gTcOv2sobWzXAshm
WWGNQCTFntMD5EhY7HkWezz/sO0/I/delFLX4Td5kqF1v7ytF7/vHcIIV6EmxmIYaZrFePBuf1U0
WL1muacgkgdODVWDAwpB19CYuPmZNBj/ajyWqiu7EIoeaeEbQr6x/KUgN0RFun/8TuiWBfMmfOAZ
BFI0olq+AA68c0gWq/v+GdDx0vr3BM3wEP/9Y1Nc3puHrP8SMI520104zEoXZruRhbKHIr5X0GyQ
EN8ZgI4/8MInk6ZgQNro5ZIVljCtmNkpDz/xbcUX0QhQCdf7UJeHsMCPWCIOwK8Bl1hlUfwiaglu
xPbd9aEhb8Cl4VsbHh6GudrmTjHQ1KI9usEhQqFAzvBDcirtdDW4YWz8z/nLI5NYg2iwqaAgIvUo
ea1H/XP8kARuED8Qgr2DbKJn89zt2z0nd9HWmdc12M4BdM/9nSBmKML4CWCGbJ8pVCtw2ZcYWB4V
GimYzr7cAOLlZDFFvdTok6RvP9wdiBoLezAiKQZPO/bZCuapTQnmv3EwekNXnYHt/ofWU/e++sbU
pc4avzeDlCEEx4Yz03rBTyZxHuEhLafRYCkM1SrOC+LlppIPy8bpn3plhJT3BcB1N8stXCI8noin
HP4NvDF7JcQnoQbOuovv0IWCzHg5N2DnNipOtFEVjAkOBk+jnj6Xk1m57i2G24dsjSjMdOW4dPN5
y58jJ88izIyclvk46G9F1qbQk+zHqPJGkNavCHpg/7Hv1n7Moy6yNPk8rngOmFDnYr6CAwXhoTeL
7GZ+LH561UhqWlSgDr2Es8xPp6hpzZ5RrVmyLs/gsfgYXOl8MsgsXDKw/thTWOrO1Vo11OD+1mQ3
ncoueZiAmNGTZB9NToD9t7/ZkEx+gGzES/rERfT+ht2A+FjwW3KksXZMnGUZEMtgQuAIAs5Mea4Q
RH+okTWYUJ0+IqeVIGCBW50BMm4cESyNT9DYoLeo1uOnOQ4FNcUrjTa/RwcavBUJ2HqNc285vutt
ApNTtdaXAedJ14ou4BRe90OzZUkexuwfjX5FodXMJ5yYO62j4S0z5Ych7eg0BPDGDEHaE42XdtEn
1CTiArmh5GTq56e9Rh/4YnItX2+q4HRwdxXoWruVJjSu9F/4xMmTzyVUAEQbBqmKFViTeLUow/D5
dCZnjktm+MxUaPgpDLqLDEECa91yomhgOCS+NBTP7TGDv/j7VukqXX85bFX4KAzuLtHajGtPngMh
RyLR56hYjcvJyZKInrcG/KjcFykz1BXJ5prYvxlqVCYbrv50/g5V7hRFy+z7eWIKoHuw+mAI4m02
4D0qQt0gryfBbYlmlqgJJAesYiyzd5d2AChg1iyoL4cISdKf384O8I9s6G6uRGWAsoShdCGsWTfS
i3egwX+fM2PxXJkrYXW4JkDL0QtyS1Chv83IpmbeyZg3ZLL/Bb41BmrTNju7h0kLDzGn62/75Hks
98RolQ/zFT5mX6Z2grU20GH54rsnECgLFTslraR1bvr7qBqPc2EpvsK5FKruA/MuHMAUNrmWIUCR
hxNGOf8oxmSmnnotGSWQSMWxiG5/jT+BWjoDKDDOTX9/Yw3t9ldo7QhTTXqn4sB9xZM5cTmPey7t
LywKPJLE4++sGXcdsBzVvYCk6rEyN/2Q5Yqtx4IBYrIZzhje3ZJzG6HHZJtFgsvccT1xSWV80F+7
3kjhC+YMWgrIFyhLNaT5w34lb/SPDCfmI/jAfrDUcfZymvyM6+Yd4ijhwhjPwf+mX/vErRtMTsNW
e5NNM/txvahkXypvm+sLkH4EZNNdyNzQX0yhYbfKFpKlriSrcHdJVgsd1bEOeX7pfVI2E6+ZIWlE
sQ0yLpZ5FoYjMwSZfkw7ePU+8XOebRreNqMPoF6gGBEX/5cMOU38ymiy0bjTgLZkYI5AIfndcrOe
362UXCYefKSaXchPW7daBcYVoh+f9h0xm4iPgUDWmFxgcrvC8HYebr8IMqLaarlKQdM4Zk0yUJOR
WTmklVDOCo5qfQbaGAXVcniWWI8wh33hzWpA3hd3BjSB+fE/vkQNCZdbkWCe4Mjk36HxCawcAXEV
CfdJYQnJ02SLNxDmXuaXKVBuPkVPlRsL/9A7WGXsV8zX/9nZ1+oNuH2Peij9d5tv8PbqP3T73bK0
SMco7ezvRsSmPXKPrJIOe9T0mkAsGoOpgN3YEIw2eaIb6E3pdGRRG/POjnz53JV6CaDCQoUUSdYn
TjzkapThyD/zwoLVeP89z+3hf0PFGGyXjNnLyCnR2XFeM8bjEkKRoK4EbMLTr/cSYhVrQ8UEWKNB
LpNuJUFuvg4ojVs+iXr6gXe5mV9f3srbhx22wO4GIyIkFrsbiqMcpSbqZoZnLpCfwXb+1baZSOAQ
cK84u4WWNLgG25tpKug0GOzQaVBBsaQJlduQ4/rhbIW48sXOahdH1P8LLMfQy6D5kbrl73WRnsUT
Zg3ylv3dCvoYwuMLzpxOOTCS7QhhYOpLIBMwsZ8lXy/Dt4mOSB9Gww2pcXFrDo9EgY/jlHk/fm9q
PpLh0qHhdj669PVh8jQu77hMHufnX+vj7oQ5I9cgpDVgg4NtfVtuKNN2nwggAw6P4cKrjFTAfSq6
g9ysDhyH9aY/r8zKz6l31PgoYSSpcmWz5RyB0gD44PuJb2yZ5vFKQOlbzAY8UJ0pSrUUq18iJhgg
WQK0gv12kW17yDaG8cuAN17CiFk9GsvAhT6H7I/USP9Oma7Nw8vhCz5FWWJEbjETHc9YS2o8SVRc
FHZ9eYEDA6e7PTf3ti2b0tj68N95+0fluGNKkPxX8pjezrf/jbCcTz2kSUrInctZUq6fqlkcPmqw
2/nSXCFrFv3lW3scuy2vHZaj9AyPPJlBvVx5nM+4QZDDV4uGZdtthnOKchk4br5kAQcA8zG7mgMZ
vhUFJLowoTYSDJQwYZIZnIAlAi7xdv2NuAxye/8KWhffJpNaD/iiC7NtGyECY8Hj6mXlYfdS1x2N
uFpPvM3iAdU7uzMnFz58hDgDVxHuUkHAqpSStbg+APpQj2IPYpseUdG1Q3Dx4OtGLqAyYF5g2uc3
50LUuSsvkNjFCjGfpTa6jP86lPxwq5tsW0TpUuL4DiViBGtcKuaVg5tNoP9HxjpDjj+a10SW8LsI
tFEAp2/ruh9sbjMZXqTwfoufFAwTkjgBM2G/b3qrUppq9Ueo91CXdTY6dgiy1m8OjzMq9I89Aoax
mT/QzuXLty0ZzO2gSE+PvWeLjvmxBKkH4+GaRqRdBRKH9s1hj4XatVKvwYvKgAyI7KRTCWwBqgWo
N+llVBPy2vThhhKWeOhpvfFel+v+9eZIvVNddgtUtPfYLvoItiLJrlNDukjekL6Cnf0OGnOQlCuy
gr4rggmT2vrNPl+r9cohjUKH7xzCOqgWjBYUc2yq/ddsOLXVYBII9wPgHILaFsGNL0emAwBx6huQ
zBM8rMIZzZbFDjJIOPZwIOkIJE1djx2fvfMBMwNarcyxq2CAxUf+36SR0Gq+brUL7NhF3bYa5k82
FfRKrbfqq8JbFj/sJBmc8cLRvMgTwMyujVnYnMkWa1xAiyu7lRbLJ8xHKCMpgrbSniUvSoLqZeOE
O7zAu9fZYQixi4vmv3cKYS+bcorF4TzR5/Ou0ucLxVQgjwwiIJzFIjPJvciIYrd3fYMevNZH3qij
UXiNHa4K7Z3DciHVH2vVe8rIF6zleGYrLpH0LrY1vP0yIuEnlrEMCJ+giMxIvBs6PN17/iW4b3Qg
r+C/006B91+lfritV8KSNpkKsFL3qui+8WKMHpvGNHBfacLJRtMjGnJh0E78ePqLfMPQMbORIxAA
/qJCvC+KBd4+cD8ccfobF1gioa/m4necgWsYyWi9TP0mRTs4dhKmIiMmE2B6m+F2NDanU7PTdH/V
c7Aaf5BDzISIxu9x88x6nR1zB6SSUFGcB3gohKeTL9f3p6pmbFYOTnaJnj8+E/jKDCQao7kf695+
v215bxC5ANsr+FlQgS0vX+0j3Bj7ZSlQkrF23V6PXKwvbQntQYYGholw74ifjjBJ20Ax7Ds6p7CJ
nwEjHj59x8e6W4OvUrFpfjDY7rTlcL8XA3VbOZ+h1SK1DJfCRA6QFZ8AF49C536BmIxRf/DH+0LY
PmJ8YXFMnMmYhxYvggEMgEceZYjDra8jGcOa9jRWks3+jVgaydBNXwnfdPYLCsAxeHHs93jIVJsS
oyLXj+tglzy0NYEiamlyEegtOnlzjSKeV52wqcWTdBhkxh5+r5vqh5iOGJTJ3lsKr74QU4zBHVDU
BONopLFcXMd2QIz6ZvvU+JTZpR3UZyW/QpzbcQIrS5vpnPyQyQx9iANV5abhD+ZMB33gZwM5a7SC
D4YXz0zII9Mu/NiQzOFYEqB2IPUAHicX2YNsXD6cfZI4Dk2f8wu//3NfovM81asxOWsi7dQe+NpZ
DaEre9qacS10dEeRsGPyY8GekY3RwqMSiyBSJzoeGrTUiLRJSGHWIJgjP9zQHvK/NayIlql9WN6i
3RoTa/gIQ4IZUMMlXsiAhx11Ml3znmx5+vdhOjeZW5I47s+NWEBT2lK8hWQ1sPEnNO7SSTTlGyQp
xSM8VTf40lOXeV5b4SpvwJOQp2qrDZuKOyXT4nR66Bi/6bUcxwPOL8AHYn8bd3LKeVAeywtm3JeE
JsfBM4WHHf0cIlzQXG0w5uvZowlInn+c63p7YGaPEsIkghpJ8QNXJw+p5wDZ8a8Kk2O15uzKxppz
eSXKnVXlwpfF+UYIXBvzkKtJijKR7iNr87ZiP66nYYhBNFusFZqMvV8fIX2nB3h5UQUyNnvLMsES
wPNQGroZPIkqMMlyCElQEf5aUjtvqyAcH01+nDcKPJ0BpCMGjM6hsiSEZ072Dnk+SwpdRoZmm4TA
OKFmjwNxjpi4RPnhxQQrz+KJ6+gSLy44gol6mjdQRJathV5rNqu1M1URBHj8T5uCK3VfLekxFFlB
tvCUt5Fuiog0GBmyK4lWmmtZAGT/mjAyBR7BgSTYKryk2AbCQCNNp0fjOFUoFIJDHB8e/o4yyq41
kKJTqOgw4WrEJsjmq52N8HlabyTugWguRaDyntec8f3K4UGnaWUYiziZvkwtQJijQCaKOPd+Q4vc
iMnb+iI6DjG6pwVhtO4ISbIlIJs3tWgfPSUWEL/VRPw1VIsCYF+NISjzabJvLNgjxsNKU9ljT8Wi
fSNJRcVz++lp+L5A7kQ/cip2+AlIOnDoqqH44e3DPKGHv+of9B9NQJjqvuVSFzZGcZNipjPBPHsY
5cbAHBpFpSwV8Wfe7dmzr+gFw/qrKVdjJvStg/ldNFlRyyIhHoIHR/NPvC4Kl/wCSNBw+GFZI/+H
X7U0Xsgf70J4HWekisH146ZP/R9HwFv//KIv3o8j6Xscw0NaSPcUqBhD0AJ63z0uv4Qgx9yX5/fp
Bx+gTwlOTaxrj9TO3BdsBzMzNK8gg8ASpnc0EfMWOG67A7EsNGrrkfgSFDyG7M/JENR/8cj4Yhye
DYkhIiZhTdnnNoN5dz6okbs1TWhWmnSESfdFfiZFmT0dgiwQhSlDSPMzans0E2mYucXmQfhxb9VH
kcxrJp1SvOjhZ/WYg0L3iN5ASZMtuK2+PQJpYYkG5LkghvNziyjEy9eUaW1QwS7BrJHxIaI2KQ2B
Q9GNMWXqMZuSTgfazRqTOUXJBjAt9QLbSTgMa0RE7p3I5p85K/Q7NH7uKwkOHSicCO6ldXmsiB9j
0Ie/sxtrC+ky0m/4AKwwX6HMIGr9fh7PBiKf9enDhPd9xbEfSA80SlKd2sHVAylEy/F/VxBdPGwQ
kMjBsnIYcRJySq3/Mg9BZmLMclEpsrcxouvhyBkjjbxyHQlFJ641vyVCIKAxKwFJYchjdFy+fHnB
hLj5fnXlr9GT8I5DlNcRoISflfhg9sL/qlsUsrMaupm3yUXcUjMHBe2W75znR2gUxIIoyJA7etsH
yNSseOhrgeNXcKKyu9sTxjhHnnjEO7MshYeqnd1F4osw0cCgmLm3t2tnxEb60Xvx/u4iOgDe+Jjc
E1PIu4eDIiIzKHl7g1vz59lrvFAJkLTrgNyQyufXAifAX4klFIJUgZZ2vfuCzljtd4A9RnEhGkVV
EQdFhVB0ZPlyGwQvkl/hvhKLt/Q1JvxC8N94PYV6Kpz95pWx5jnQhy5QyUkIWrE/TFXjftMdvF5i
1hMfp0Q1ytArZyJGoEZLiuxu97e6hdeCCpW3dpKjFRfh33iNqNwpwNQajZNi4LF5r7ECmxlgF3EK
WBy+tvD7jO0ex+mXBFr+Lg97IP/wm6UMEQgkTGnupuXqtZL0AvBl9aNuGqpnM9YvQ/0G09L6WBQx
5cABoaZ4TsXT0u/rNQ/YpbpU5gldjrmF2URHKIJbrphWcZPO+vwE/Jdu00vA/a1OCzgVtM1hceCT
f5rUYuA3A1rL0bBBNpo9PJu3eBRiNes22ao1R3q7HFoqQZnAeyJPvlo1PLNYp0yEGULYBaTGM7EX
YLcQM7xIwulNaesFWAebtGDup2xH/AyC5VX/niFDFqqdN3xtbemkyH2YG0mUNIFHa6jzxsn4Qljp
htvcLvwOswBOdWyaOQo8Dk2doxn1hJ9hZZkP7NuqT9zMCnseODDTPOY8sZckPfRedwuMm6wRQjcR
nqBy5z/wBi3GAwAm7DvsLpeBXgaCuVRj9uL4zUdFZ/JY/LwkQ3UzhtreomPIOJSp5QXYub6net93
muOv4K8AGWMaDSo0PZy0+V7oueglcpRwuGXFAm+OdowDA1ToDrfDchALfRME3TrlKcBQZKhMM/2Y
1ltiJb2o2Ev2jbZOBIJXYKNsjWAntdHMualJ4mGDJRxKk3ER6ZitUsI+jLFQoG5CFVu43JYNysES
fRRPOIw0vIL9Ybkxf1tEXKYSKzYQCgMvrWDkGPQFD5ECqk/4B3hLeNwUH90h7hwFRb5N6RpxI+ia
62WK3gHTHjy1ihqi50jea18TCgZQhH8QLZYzml72j71k/C6fi4CvH4yLgEs8yBi/mgP/H+fFneZH
zFgJY/tUgSa60iHdR+MJGYdDgRckj4RzqT//zUZL5U+m99ceLSU7C2VCdl0C5WWrexu9zUDRH6f8
beSpKW+KfY0Ik1EmtwCZJslv4g1OvSA/l4ZC6YuAo8yed/Nany9ixCrrl/jk0wUFPhFb8u90P8hb
6G6bXUUoBJAMeNfjb5sMUcazf85e/niOsMpRuDqIyrg5qbBMFlzBr8PgAgPER/tEgyaU3hATaOfQ
qpT6sAPmLsHtAuza/voLGo4JJeYpo1LbHVmsISAQ1jt4E69ZeDS8EPOJSwJe7wxYPiZbSKsW0ppm
O9BQgRuOO4293crdXtTHTnfMXQUHSI5U0h+/tNWKq9AvmAYmnOrC93yzCrCrfoTgxKcrmGmttQly
5mXRGWJo41P2t03mP5N7/Ekep6vfxGRGD7n+n0Zr/4Jy/0aSv+mODWs8ManByJb+UCQjs0ajFq1y
u1Y01tEsUWfd9npQ3QLpoTDkAPWhpe/NxnNBHEi0eTR2Ebf4Ew4DnyprUuG65LcowsGm29SBgjrz
ZV//uIsHtIv2RFsvRYx2ZzyZEOdv90reLjakPlzFAM2Y2YgKgZoWEqSv4FH+h+hDsp/NCenkNKNN
jugbhSJpElZI+gGQYhDE3zEDjc2C54alQPkDUENp3QcM6aLUrcmr2Xw2LB2t0ccmBJcLVNKdqvmD
53lWDeyyNZAUSVDIYdF3s5XytkoE40/aA+stgO8gyWVdwivF9jPpr1LFRH4v/XF4VV+nezm8ig95
oBnP44BVZAKON+wPtRoImMbTNRsFG9cPWSscIpoy7rsF2W8PVD+YQxT//nSkA8FVTExLlIyVCd6U
IkTKWS42IwJ51R0gCREFxA5w4mbJT9HGhwrM4oytxh9O9Mf5Q1eEWzm/aNcBBRQHCNb3x/2qBLhT
MM8+oavIFAF+dgaY1DVSZ7eRnsfPKSzLukb8X+Fc5HtFHcw5srxGyMM4RZqJMcwM8DlQydcBFRUZ
HmPzF6XB82ZmrFhXpAaUg/Mr8i9yIQ1mD5QbQmc8RPl1qm2+FvcLNsQvBIXwRqSCxToBAsX29zBR
niO9RrcBURcmnGwbHAXUUUSqq7pv47OhZ5xfC874NALpgzH7xu268kqm69zL4eeG5oDHwkNITz8n
FXZv68dIyMjBP6maCkHI1OZ8LBT0PdXkOPOfx6/3KgyKlQlX0AaA/aDuXEvLh10SEgRbJYS5NUkG
IPQtZwECMyIiuNt4xSGdp+/lnY2ZZzTsuGQEOyzkz6Bz+EJI/vLGvEUPqOwm+YQjTp1Fh4oSCdgZ
Q5E6Np41xUv2YD/2WWlg5CpCROlKw2vkprI7oFBkpvJtEfnRp61ZDonaHSHO+mEv+wJdXmeTwhxH
Kffy10LeRlXbmJTWiT7Y0+3w9H57vFXoPng0IxniYzKdIJXnTebkKiOuf0U6PPmb+SR5bS79iVtR
hwPRgjALcIGKWwTR+H7G1EXsHFq07M7bJYghpM1bNfqbdP+dYAmUNtkMx8RTNP84P6zK59tZ3n5w
vcwaj44b85cZJVZlbxIptpIbgNsKmF+l1dyYsIhouwB7puJdPOALcdrk5ohgAj51IdVZT1D+w1A4
8gv2HPIKI7mMhQ/L2+igoIs1qhkCw90mdyCADPLY8nlF/gBCUsQ7U+QUrGv3zYO6hqB3aREaPLls
Xw5D43f+26bTcchVCrau8S497MEW5elVMsTyhqwL/IPKT1fMrdIaqBOeFJABqZ0BmYsuhmGmF7Rx
dzUaTnpQfpPACJbc7QvloAcvvdvwcQ4zndvhJz5QjAhInHmmIAwqn9CHDbmGFxVtch5DLbngTpjr
KLXdXYTDiG8JEUDw9Xa2ajXxE0shPt+e1c04Ny1a0mnp0QjV6KgY/+8V4g+5Y7sK+6uOnNEPdeu0
3QF9DVBj80zitIDypr6dEqEOjePTQLXhiNCUlqB51UcvyQkciWIEgESDfsj4GQ0wjVFJdA+ryhL2
jreLUDx7GIOgS+RAAnthSdw06CtTk9DsFe5Lb2QqD6f5QqINZ/kU8gllco8Tro67JXj9Cd8wxtvf
DFieMhB8nDef5kGOj6DDtiJA6wFVzUZz6K8VH00Dy9KP3KMfiodYOfCNWZ01FtGj476DZl4bbaMn
PwQpOpff8XdsOZML8Vdzu84mqzLKEdmlNF635vVhjPayBVnVoH0ipLQzqKRYt/anNy1e+o1lKtVp
DbkXJic3Phzp5txDLDgffWjBMrMMwGyyNjUcrFjsaXini6yxhoYAzFWzbvUW/KVmLhFJMiXKbmC9
DlTP5T+/ALiz8CmH36E3hAHvOTxTX2U6RAUKEfSyEcCMQs6YjK+TrxY/12DPoPBD55rNVICxdrGj
vZxyPUHlyjez+InUiNsZPgmpPgcvOZPq23kEQGOCmEHogr9lV1gAE/lIRxNc8PAqfM5j/0fOTmeP
EAP9kCmjCv4uMHaYI+ZGxgzKZ6zRAtsTpkY2KMzUW/amCgdsgkzQlIQ+CPRuvsTTB2ThhOvcH/xl
LiI0LHh8rcZ1T0IMYY7ejkb4+WMvRi10F/ObDSTxRuvbo563oimxDsvtIxZcfLkYWV9Y+DE+UJL4
YBWdQdxGI5ISUGnvWOeFprAHOYzsuycODdn8ed2c7Pj4g7DxzkxNGiVi2XJPwieYK3sqaEx/Uf/9
zt2f4uTCBXPz8Njh8YDNYqPg/7GU9IILMlZPiAW7aZH8JN5UoR8csQxiumCLQskQsvwTpSwUf+IZ
hn88QaZXWBEK9LvXWbv5mIz/GL5UE8MI2TpCkgqZloh/ZDdHEztEDYJ0CT0DlyzTecBDxpiB3YGv
EBCniSbiqLUGc5L/vQkyYQR/29RvI2wwLlshGPf7zH7NyYUlbqEoenUaXr7wd2hzck8cQcse7ZWc
n5KqLVtrEmez11aWcUwP3Vzf5yF+7swsk/iLKZm1+bWgQRCRZe5A2EHTYA5aDZZo8pBZ4qoMlMNv
CreKh7+e3q2GA0GQwanJ0sJ/bFFsEjVjvsNiVrq7iKgWZN4M0R7TLclNQpy5h6ebfpbpx+AP1oJr
7x9uMep93Eb2iEeKcnJOWaz5EYIrYWBV99n2jhLAS0PCGnQXC1kB8UN+EOADjylZUN4k07kYc/Ti
AJzOnRG1PSg++BGByjhORf2RSFyCdzqp7u2M2A1ATiV8ijI1viNEAQQ19gmEjO9AwmhjdEGhIsXt
gbLLNlNvp92Sty8lGIKQpb+0nX8z32gTnyJIawtSwB5stEeKuxH1v7bdkuij/ve0Mzke6KdiHBRD
3PtcJCRfSAeEWl80j5mFaPU5LaM37VU2ANX9ryx1ef0dm69zh+geUSBo0uF+ZgFvMT5g/3hjTVH8
bwVjmZ7FH0fnVOkNVj/0eWse4OCDQ/sFwC6gAyluaM8pqMfQ1bVE5ugfYxPHO1GA7I1Qm/hoc/Tt
6LZGH0tgGlrGKoEP4Bz3efckHJ4qZt+XQ/zqZmCoTnEWubDKHF/1GIPhx7hzLrYXiUNygCX8vurH
fs8qDzzGA6NYi7io5zFLMPIcUMthKz2TRrZhBsOwwGAGJ3k1MuEsleHD81i4gVQmAXP0szCd6Bkj
GJSsrxyQ5LjkIYhT5VhBAoCVq3qoOMWRqKlIckhcpcLtF7ILgdccFJAHJ+fIQtXBrYo8kL+T/9IQ
1vqKf9a+Fzrw8AtZA3q45T3iPAfxWj/PwnOjyW8zS3WJxlAsKoeGmxJrgMegBxAQ8vEgBxUizeGy
AxxoF1VCWARjD+S8umVMC7GkzFlYEA4KjyGiWANXNp4PECgAoz5vOcOyyHBAY4A2ekT+ewozxYwc
lrD/p7sJU4xwKQP/zTZjbjjWYmS+h8Yb/z1j9YScD0HPF3qGKvaMXZZVRDinkZ543R4wG65R5V6f
BPEL4BEhA6wnb2zo3dFN4niBxqB2jod+hN4ci6UN2EkfMvu3viOIY4/53SnP1TKFQxUpWoNlu3hZ
H0LKGgfS7tgzZ0JR+dGvy7u9rhYKahsEAMfLiQi5xR9ZkT5JdNwOV0PEMWThyGO09WpXMlGMkouB
5oUhgfQlzKaSE/d3EIw7nz2jnqbTnv8hihC2f3LJTYm21wFPl/ljkUf/WlhbXnbGiqkc94/KAqFh
DwcysCii+BrdXqZLzNBY1rbcL7SunYqABCMheJmmNkfLlS8iPYgjGV0E31F/Lfxzt9VkSlw/C1WP
uG40AZa0eDiyjQ1nAdOxxrPvV8nvT7x1qKbIBJuQLImZm2JXfkHcqFjScJkyyNOsvijWGRpbGTD1
pq33wh1+m5IXQSiNaGg2eRpkAg/HvojuuaNNK60dkVOjdRfx5tzQJBANhr9O6HsIeFnCrutIcFYd
Z9InVIg6JaAMPUSCd+U/5EsZO6ka+iO+WiNkuFg91SWSPScnqcdGC5lMVs3hxU6Hh2R+PYzf+jjs
nSYBqlCQ48q6iT5bfcQRLIKCB8BbeMShNyhsffKj9tdImcF2XmZFSNOPqaXVH0d8bFrmSHjqUerY
uSc/9AGsN7nXnLHzkg2PdxAZWhZcMWbjoqFBj6QC7rY+iq3UlFBxsgRabOAaFKcL/MdquNyz4U4Z
N0CR6VLkzT8hjI9zoS7K5qJcszMqUkI+676piiCTSZTNPwvFu3MGLHY8XIwEqDRxc7svDFXdVOrp
TPbPGPUY2n+iYgClXIXdODPz2TW8rwrAjCySO+1+fBLCUUQ7kNMhEZoTp1kNmbA5coxVCcU74upB
+W9+FxNENYMpbHcVyFgKWiC1KoBs1T/n0gKYw4OIRvyHr04oeFMgHKKQ7quX6eAesPgcRO4jPpjZ
iIhv8ErGtFXB38gfaUCSRDB/ts4SwFLQqvSPbcGrXNXOqLdI/b7P5IGOvuc8XIQd3N5mGlQX/gMD
K5pisgLy4OGOLj0/4XaCGiCg2/wf4BzXfEYd+hOSA+KCQEmQb8QfIEDXA0+F1hsZNAWSe1LbXOBR
CjLOaWWXX/ONfgo7gPea00HjV1M4vJ9eBx8Cvk98sIPZG7yYfhyLllwYs6gOMmdsZ3sGbp8ATdaa
xqxp0vvOWPvmBEtGtN3RR0ohlkGh0csh5iCQSX8BVjMKE7XQP5bOa0l1LdmiX0QETpjXJW+REEiC
F4IChLcCBHz9Gbm7o+PeNmfvKpCWyZw5TXQjUmCRNL3+iEge4+fjj47BSTd5Aw7SziWXVTfsztEY
QghoJ0AxIB6Pl9shjg+d0wX3rnMGDlaNn+kiw+wET5iuNnuR+wXYTS3EBclQEAEtsBt+DJ82Uciq
ph46QlwaqCFMboQqgrLySn+EGH3sBSA9/Cx+5gIW/HYMNx4qJuWCzc+Baetgblds9QEnEjBlja82
fHhuPbRsKttNBuDglv8jUn1QIKvoLG9gthNouixe7tQTsCN+k8zJhCfIMU5UFO/i8YOTyWDPeI6h
0tiPuGD+Z0Mtuo86Q/Qaz+xNSbTmLvjpX0bRhDZoRk0T2sVn8MwMwn7DbzzHLedIiQA+OuQnAZcS
1dpyAbQKciugFVPAfScNbw/tgSwv71mp9IpddVZPwBzfZw9QgPVtl1vq60osMw/hFdL4kiWAEebW
gtDfoFNv58QFYQIHcaCPSooil7ZClHEGZT1oEK2NM1TF9kTvXHSBKS8WWAmb9kFFiN0aeW+x4HV7
nIi1KbVsjdFNnX0sePSvdcMbWO1KwNevB5od9le1jg8lM5EXfc1tswv/EdL4PbhI6JSfi7G2fs84
3TR8OUD59nxxy/jmw5hpkyAhTKGQO3mUtm2wNBwHoa5+Rx2N3BGU4FxxRBC/DOs83yanJ6M8DWtW
mRt97L4tzg40L+MSIGEOa5vCApXIZ6yZGpZ8O7yrcBmfMrpczM42+T6TPkjDdJcyYGZyKhETLKC4
+UTdCesbB4GG3c+gy9rH4on/xOyjo49jP9BLEMeyMLrm0HqPHjxZVsPRJA7beswOs6PzTvsYvcNX
PzKh0gDmvxQmog+ddWwuoe6GapLoKlKujmT9EompMBPHVNaCa4RNAosYRUsMA3vJ+A+rWr0Do9zn
EDPdu73Z1nxLQDpnSQsPhBAs4IGBcMNhFcVIExkO++SJkp1ZDNPr4Bd9/vboyG5eC+/i7JNBFvpl
l+WK4TsegYOJZnW9pqkJcLF5GYcxzQ3EV17h6BaSVuDTNBc9bEmadIN2RVDj7e/tH8MLvnMRtQXO
mxBcuypfKC7BykT8r8R3cP11+IUHrsNzzBlGFQaR8YXdt5t/os+mC88bmlsD17WW0QYZudsgtFDD
GTcBmO28rlu7C7MbbQ1wmhnxEWtEO65fm48YMrqOT4CM5igBEZlibsO1NTno22jnMjpjeqU0a0jd
Bq/ljWRLarpu+cFpFEUOlKSu3PL4zYoGoWmuf6MPXTeiFKMZNe1b8IHxUop+RQOR/OFgg63KaBjT
wCHFEB0eY0rnB9rpNuOK0nT98AfxkHwNOAxkz+JGOZ4duS6sZwSlmVAOq+WgEpy84S9Xbm3cg735
jL/w0vHjQXjEy99aj7E8xgFi6YWDG5TXLmRZ7s0d8XC70c8fwhAhbBMLILlIUOG0EPZVRzBugtYx
QbAeyydIm3V2ZLqzZfIPGSE/pIge3PsbxS5PgvA3COvXnf+BJkmcOK1yg9Lbv6MpFQX4b3zzF25v
suB2fUe/TROvVZpuCyC7s7WonQnKvU4YpuzAWwzNeR0JyhIYtDKOzPe3CdGbB1YCThX6jZF/b8LU
/o4fCx2wm3EjhnRjICq4E45Bnn16vIIt4rci5uprKbNmlLJqkJFK32UsdHPEOLfCd7LDqXam+B9E
crrxZHna0qZ2/UEk+nfNDvBOJW3p4wAwK/l+eP2NWnZVrPr6YdmissyPRDXeTJTJiOs1G/ddEQgB
1FvMeaCiY8Ch35OK0+EoVjcoyfiVL0DKrtNEA9Kzv9kavTUskT+Y4Jvrn9CM69Frr7qTvXtwkOuN
cV1pgtVUwc7nxCOqjwZSzliueVbo1vhg1TmmKwKklT8P5jJwTxyN7s3heri69Nlxa/l195agAz3H
1Hino96IdwlQedtcNlhvoIc0rlb8dM7hrmQ+bCE45Wzn1EQkAXlfh9cxYxRBY5m+iTTqUQs0Q5p2
gOEfgYINcVKIF1iDYoCL3fIiFGwOVeg75G9tR0SKUqlUaBmY6v+sazTAu5ECC9ttc0haLDNKcoT0
QUIkdVYtt3xBLL2Wmletn+G64wIW4gj7s/p7fS3Kyq+LiRoTDDMn/xKjKYSMjCgonODqGBWUAOfG
XPcbYwlAE4TZofqJi9/5X+nXTfb+kPv8wT1KOjBwJMZG7Kw93JHnkn9HxbULz3jsA53B7cCETkcW
pf92+oqDj59ONoOHzDhDAoTTpXhbIPq0aHDRMcCHho3s4G87QklJBX3OmH2d3OxhN3DuTrxtcTbE
ksdvIl9Aok/xXZdb5+h3AHS3/nfZsnATtDiLG45Q6S/u+pyCqzYNcnckUPy9xJzrPDuLRLFyNKNn
Z6hxNtSS+Un6Iu4qBqbAccCi6GK69mUywmlCIhXoiO7mwN/mzSXG5bSmWw7yIQ53TwQbiBJB2CgO
AffW8tEOkCy++Mkc20DZC1YMqrgUs0Qb5SuNck11BageL8a7efMOL+SyVfnxqj/+rkGN9boHM5FB
yo60iP76rHECad6WAmTyohAAX9XLC83yyxkwFZQ4X4zwwCGRkjBLYkrDE6UlQ1EKgMLC56+4GrQj
TjDMWKnr4sf0E+KaitQHH0UulH/sGjFtEkpJF3Z+0IzHQwuyAK++i8cfUrolPTcskQAuEhocYAnj
jFN105fbiN92buExMBTPCkHsEEV2gPMJdRDaTBt5wiGEas054718FAu0mA/y5jhp2A4rXNMx9Uww
bhqLNTW0+OCHzigD3dlSRbXWSQXZAm0NNAz3wxT+6lCHYEUW//CZmvzcI97w2r9JOoT68uCS4Y48
iv5E1MN4Kztf8wkYm9wpQB8Wf1ff0oQIuJ/V3uKC6FgY6Xvg2ekiPUUUG4n47LycvuqWd6prGaIQ
Y/LNE43ior1klmAKY6kPMQ2wDeF1MSi37I0Eg68EuQzGVEYn4OEwLsPXbfSxq7Sbt/0nLkoukx0m
a3enxuG0Ig5MekXEBUz2MEdfIJE5jwY5zjgOGxVA7WmzRVvZF1D2Pb5hDilEX5kta/ApPnSFC7T7
vGd7N+XGxjWRaCFATDSNJ7uJKTkvTyBv6kmcCLFwjC/Wfl5hai6PjIEd9nC4p8btaEC3zm8Mn5jM
NODeDvFVuqzS/Mr5wt2D1mrKnGw40xDyblX4CqGZYYDB16bXBQNAcJDtLgxWshpa0BGfozs4FPfa
+py3Ji0MoxIYQ/8WDyXVbZ1hCe7VOcpKow3FJzuPSSxNjhRdo1u6mFHjCrbZUpdJv9iWLDyQ15gH
CoWJZ1ZewsX4CEJn1V7PfkU1kzAb/zWEOLMaUd/yqfK7mPbBhvLbtAVC1t7hlvnAv/k2xodVZ3iO
t4qudXGGxBPQWPyxs+8p9QdpOOs34gzNetnd7D0hu4gzkAXJUcXYyHrvjeaFefsVu+TjapDf0/bf
GXwecRKAwDBte1enMzoFB326E2NmxPoQZbZqZ+Qi5xN91JmJHqex2BlhTu4DuDHuH1KJAb8CAAFE
9mP6dgxSCVe70UY+6BFBnjGIq9Su0CA1gG7SHkyRd1tkJoEMF7/5fXSGjSSKJ8QERljbvJE7bBS1
Ri3wxvwPFJM/vbB7cLGdK6MhkyOWKway2RMwS871OhvY2O/FyXXEaJ4+B+W4qRVP90g6aMdolpcV
6jirYn6EoMJIYYPg4fCxGebKzsToGrTrL7JXmxkOEzbtEUv2j6XlHtZdvbEzTzMpuADosy4sqrhL
qlnTG3jt8bNBagFWPVSrjODQ5u9mXDiURQjHXZR2bntc5TBM47PRpeBd8OZQ1cuYswFu9uF+ZI0j
j15XZQt5J+cwcsWL+yRUfBdIC2PQgnJ/Y0iQDahKY42WFrH+P4kp2iX1nldEDwyKp4kRjr+jWtrG
O3+IIdXe8KSYGEotgljRSPCSw2L1F97s0/So+vwrAWhuseIeKn84H+fECO2j9qG4R34tLds5JVCh
zd/CRZFlCw+7hl3CByc7Y8IdbTHOIiiyiQPS29qOB3So8MqcKwDZbGvQ3WeMB0Exca1lYfDVxDvT
+tonlzHn1j/EB7edNEbVT+4DztHTGy0xbYhQn/QeltTxVlrtb1/3hw5qT6ZiEzYz0DU4bXcMq5L9
tGUUfiFoZKgfnsYXlLGyv02r6x4PxvVgLtBf6Ze/c98ECyx/HIdQIWsuDvivF//HhdgWHp45+NOw
Cfwl34K+V+FKwixdqMWYUB3dfqIlEArjhhf0x1v4W4wy8YHQ99MuYwb8SvQnVvG0kZLQwY8BOjN3
U1DTUdQ3ZwjJAMBAc13hcOHT/8QNhsOHqoE9DzlZJJSTChcxri45APbWUyfOwMLFDSuE2r5ZXxMr
4vCfKB4lfSuU8VZbcfjhPYAw8f5UEBL3c0Db69/TAtFTmHb4d7vLKuynvxGUF4yG6BZqvxPvYERM
Rdn4NvqoLWAZ6RgrUCK1QeSVlkKExtiix8eo8qb/A1eCFahfsK7mBKJuwGwqPUBP+dmHnjGI0dGx
Dmun+qv95/yJIlPYHwQXISdhmAxzjTDwirpaUV0yAMSWaM+R8g+ote75TcfhqWPDx4wAoG7LBtEt
dwszP4Qb0m2DC1l7vRPhOEwdjIX7hMbOmj7MQw5cWxyDh/P0RVL+C+F3qwqqDTX4j5r8TTYZHQEH
2M17Yq5lDkysA6wlZjF+PqBTfNqH5NzGlmrAyO4DiMZcDbNfnGgQlv4jhEKEE/ky0wObsRZr+VtS
VZnUD3xwG9dGVG2ZsCPWR2xuBPrDaMHAJxRqwp5SF1NqsyEF7x/zHYRvW5JUxCiKOFTjBDQgG+sJ
cPUGMIU405BZrLhpsaC48PfM0Yf2M9r5DW9HVcVNATkbR8qHBQOuS2H54oPCuUQczQyRCmFoDSBY
u1QXvDEe554nioMqPHdU6rxF7wCL1Hxy8DHZHVNs1UyxnIPPb4JzAy0DB8DjSMZQkE6wympOvgG2
7p3ZYd4IjuxZ3CyYfeOvahNbagxW4mMvJQvrBmuDxqgb+UbRKs4qG7J4H7bH2o7Md7J8L8l4RpER
l1xXJYoqkk390CINbh6SOGVkl2NMsUEi1NZIMrE/ppJgvDxfnLEgrdyhPdvvx4h0GDeLLwHidImf
vPDWHva0Rv0h3mVPNMmIVqFAgc6Zexj3Ys8/NDodhSQu74SEeJkewMLiqbwSmAHwadx0MCGDCwdj
xKLYYQItPjEq2Gjjt9osCLYkPrSsnTUplYI18eFZiSesaRgLKjPfInhVAQtoRoQ019WBCaTImalt
3QJlrIjIiswvQekVTJ6HTjVZwgFIHJ0AXwJFh+aEW9ult7BmOpADg+2UGmgZIS7hxPSdp9VABcUR
oPv+0ygY3CGKOXkLH2vNvZXcsEiGDJa0hD3EeHe2cGbRNCWWifJDZ9RI+Pf0MU2nA4tvQlVJnYtj
HxkzF28Yk6uF+F0+1MGcihcbcr+PAh8EIfwrS3iypp4H44mE4MaoiEzM5BE97XviIsHY5cPz3gWQ
mky+4p18BidNhLNwVP7PKohvNZKbnZKKWK7J0VxjK4OeBWPn1EcyzG3MQrXOe8YwMlKDDvRjfvCL
0UIC7I25BjRse3dXCxIGNIkbNehPrcEBnl4NE473t77g+zc55T2DbPKhOV4wCvlF9phUDO+8Ic/E
/QB+8M+w6FZw4+Px+I4UG9syd4/HWdcyg6GOQOYakiIZVxZqHAFagqBqGXmwjVGOrODdB3n/qFbx
0d6sAhslWCSirR8ilvYINrm5rLj1R6SxTPkPvBYeYeotTdPuBYog4zdIQzViwNg62m/RvhnSYjBS
xwfgwnDmla/h7n7VZcMykZwsTU9huZOUxX+uR0gnCWlDQohGn7mhmaKI4t9ZUH1yph3B2lJKOvj7
3kcPWjavacZwjKLE/4UyJjxY2IswQOmiPbdf8wfBeVgAkOOgp7TtXzR4MFxdyexNnPLMaidwznA6
KixOk9qskco9xsAgPh4oDBPqnUqRm63ZwB9jDkTh85r50kw6OiIspDlPvJTMDnbBomSGwS4lx295
nnyNe9zCFa4eGVRuTXMehgVlk0rI8PXaeyJCqW48x8gA97peURDHnThkCT68JZgDMxqOPQ8eXms5
zNg5Rypsr2lnvmg0O2odhmHXtFrW3BdjIsX/mqYXDndnl6RnI4UQKe3x/W4n/Zgl+AjLqqmShe6U
3KVlTXpstN904QMsjF06ZpzCUNz8+Nxd2njT1/cxhDK5mFrjJ40FYBFaA8IZGHGxbb9kgXDNJRT8
GL1KqN15vUWn7qbDGeYSduqZdPUtosEZ5uACbG5nF1PbOylpdjzQm8ekoIZSAjgVb92VCT+/Gj2R
WxzBaOt0MHSgQAH4RvvjFMGAAQ75cr069diwHIcbjnWZA8HeeE3MSIMyQ8pHg5Lcuhcd+7SMexM7
z0ngXSLzJKqXzLl1w6IDTvyyYUgUMmfqsaFik6Xj8ezWNTQJLr6Tj4vSG8YO/Ay062f84159eKKV
T6vCHQUpCdts5ttvVYQZrlDQQ0vH+yCi08CX/8lx7y6n7oAaBKpTWlJXJsm6CUEZ6TNQGRbYYdPE
G59yhCav0IAxBgmhx1cgzIcBM4HOlhsOBeHkhVjLXg8pm8vLtPnHtJTreVayasmKXzH9NW7Sw/42
3Ar3mPHIEA0RETOA0dTGjfmBogCDzEkAcKfcqz62n2wX6oW0h3kCDbG5FS3+u0EEfSv0nNfDLsVj
lTmC8bUdyOM8HigEvzLwpuguBzpKVa6XBLoS30YozOdlX41e0bw2i7eVvfRsmw6aqkyNZBisfaa5
emL4WZPTnDWqe9JsaWc+HjliBmMrthbv4z3FRmMRlUcuHzks4CTzlVPIkUyndmRw+imj/qFmpCW+
jyIhSPym7SPnDNk2NzZEwkExJZiaMNS4SsuvrY2uki5H9ZIe476+s87eHaHgIxusWt4e+OvwRyC9
OZ2mKUqB2p0yh6ZYFwASptW4YbBe/K+H7NgBC0+PT9254d/2VVP6UF4LdxDbDJmoMSNBnfY/i3TK
gAzGiReCJBlUWgiJJWdesjmJt1R+dileHB4cbeCjnlfuvFTONTPq2zM9Ip7IAcQiDJbkOeAhY9rh
772C6PRPF+tGDtvYWA90P1zMfal6DBZE6pxM3hAHYa4ibm8uz6zCBAlJdOl8aIj8FBk3nSmIastM
KUrbgIpRgk0JiuriBOjsWRXTBZ6Umh+Q/80g0uiSiIgrBhcbzh3gkjhsB77DSq9HaG1ROqePDXxc
B/ku9TFMvAgVLyghzDI/JNARYbNvyP3olIYj5Q/oj8wi5k7JCoO2zPXJ1bnmCoSe+sDglQtgb+iE
o7LjeFgUacxV2YISKIoPmgOuq009BO6OQ1hCAmlJGCunMNnZ2prsZxf0+b1JJTkUP57aSdZcL5zf
I0o/jo8awdxA764C88G0WxRhRALNWwedS5QAYbxgPI8vg8s5tO2YGNCH7v0LOt3a7fhHjIBy+YMm
f10hodbZkn6HK4CBy4L3LBcQXIn/p71yo4Is5DP04w57hYwMQtBJutaMJAGQ6mCSbh/jB6xeZqyt
m1qXfPapzr1bx7aJ0t5J7pQPhGKnZNNYVGj7CRplLgFR6gb276Gvxs8cx+lJhx11ECVzSSl5hiwA
asSb16mpPAzgEM8yG2PmJ9NhG3Y7fDavyl9kq72RPpNqwiNiFa2zOoEHcdJZ2Ii8+x/+Z8dv81I5
G2uWWuIXxT6i2GXZJAlbliM3OU0x205SjAqR6VPQ5XbeA0JK9gWIOVcjlRPxf5RXJS+cFKPYQahC
xl0xwCv37zViVAV569ChK5W7lPJ2jPEflKPJx+p95YDtqPcMjwhOB9IO3b7wRPEgQG0oYkUe8UVR
nuB3RzrSyCsvtpNhVRB2LMZllqzAsoTDhhZm3dxZLBqBER16Qk4dJiKqu+ryNCl09PEBogokrNim
JFqSS+vsOO9S9u9CrAZmOg+K0ZzHvXUnaNtHrHPUySLq+tOIo5NihgWN7W4HQYi79bZzV403i2Al
py35xx5qBZ27F5eIhBQlisAR19jOfqzYMSY97PKrk+CMC41x4ojYYRkO4dzkbCvaPIeiHUq4+Z7z
eEejOfeoSPYGhnopSxxeIDT+X4zDfDPqYrrX4GwgXaiAxcrZ2DcztGfUOpxizdxxjDX7Hx0C67eN
5++BeyYzivuSV9uDvNO2+ra2aRpM5SPTju12h7mrFefBxVHjsz2+g69RKryZ19BvHqdQGs3hwyfI
DUPUpr7aZSd/iAaQhUK42erkbx5/YwYM8T/l+IXe1aQSp17Xo2Cvb275ZhMH6szeZ8MTzqrGbsUP
XRibTgRT0iTY3JgC/LEcncPUQTtqksKdB2b0mkSzpkUsOmxGZOB+f9wjt1j28XcCgjuiCTJjm0vP
tVemwuImUkFAT6Rzk9F08C4HDh2Tq25ndck/HtMfw900lnhqRBz2beYYS1CEarKcmYBEY8bKFkUx
PN4hC7tJ0VjeeNMcTVhcK92cQZqzXfs4beibDU3vJHbHR4+cY5NjgDMTf3IsIVopbg+8RzHM4Owf
Wp1Nl/4MYf2KjOT9lk87DriXqB2eR/tLsfhS7fFaHA9QypORjWMCjePij6Vg4l23wxaYm3j5wzBO
jd6T+WVyjyg0C0i6Cb8HSJdA0RTbLbUAEeaUQnPOYXAhpZhYuiYuPM10xcuhDAALnDolwxtqPbXO
2Omo32pzvvDmx7F19KWA5STjILVCADEr9LPknv9S4dH0OeOkVeNd0cNyl5kevY7D2VeEtTk6HNSc
7DBMmziuX/z4Bu0eR1cEj4QZyzmW7MbfbI0fiKg6w0w+O5s5hGKoCo3KATuG35FGtvbXFBIh+G4Y
VuM55Avfb+N06x+YRiMDCwZpTw6FyKPqczT8ImueAHcIY/EoIHgcuvKsDZCFBQeVSa0XdYlxw4D2
dUu1lHNGRhGl74OjFrakIQKfJQUTd3OXW5OF64A4GOF8Tu2WZYZTghVXE65gpsdYBE5uDEo6UhSK
UQUVgYHKljmffFD+i0EJfCC7ntxzPEfuzloi4YlU7hWRKTlCn9GngKZEXcW/vrYPRw0EgQLEa1Mn
LIolAzGeQjpdvgKPe0J+A+/kK6hhAtoL1gxFew2ljhXGbAyM6UMuQ5rbNTs52Dk9eNxgS2kJcRbT
IKr5XqCNoU/iRXzQGPHQtrMi4e/BdVRpt00dzLhUg/8Bc8LHPUPnXUwXPl8BcxM6kQeLJeFkoyaD
yO/TxFD8z/J7AS3rDK5G+IN5NkdX5QN9GEnJyceSJFLm82JVIi4LHaOU9x4WGbvJSPpBwkJJqbgT
J6Wt/IwDO6Jv6RFOShUmbj2HaenQafvrQUWlYOjY9M7YtXSOUmcWWKZSgfm6c+WklI+JSIp22wzB
aUMGQJnzrx+E8uxTa+keo3kcQPrTHInAYUgzP+tGZfLKk3VrhiS9LJ9dVa5RobFwpTQ9bEp6HE4t
Pbq79DA5l98y+rpTvfyyMzmtSkaJrFfKf0NzuXnk+74UYowBme4uNwsStiRtEaSpV1CeDJ0lG5gx
Z9lYWfB1WvMDNu+OEOog2wmmeCFik/Pg5TjwRX+bXxmZLAa5wM3hZEdogk7i/SmDXOFF21HlnEj6
8W4RBwmPAN1nCSrywtKzypP0wGWA2y5hfqa46rCfKzWXvX5Vf/OD2zBq1HWHpJW+uPoxuVCvP4pV
kqFSR8+jGQuPB7rDqIfCrq0X4T7Lwt2Ew4HilOh63hLmVC3qOI3z4DMF3V5S9yN38Pol6S8K8k5w
y8z7Ss04hCLWttxoFl/m36cVzxhIGCbdbEp7kKZcw6uGbdLip8+jibUBmRuy0hPGdc2/OsUEePC1
bkyBIIGQqNPWD872YHCbNLZqHO8DmBA6vtNGmcqciv/Hr4yIngTh4ddOPfOypALnz9AdQieK8TSk
wuE9kpxHWBn2KWITDF8OSl2c/Wa0DLQnI/FKMiHVdAfurGvRstN5KIM/h9SSBT9nWzIINJ4o4APk
yuBhEieesiLLK03SFzBSp3ynmf5QazL7cqCBJT5K9PWWf6fFKfr8nBteaFD4ToEGc+lNK2xCIUSn
ZBwtJwJXQxzOCqwNfNT090XqF/xT0q+fQKL0izcEto+F2ZKfkeyUDCf/Xqrnh0Dce70o+pw6Vpt2
GKdZ6nK1h9jw4Azr8p+vBhSRJQjfjxoLexM17ckRL+JQqcnU64a+Q/wZibnCcYoTYsQLJ5AMxWwP
FQY6HGxsxAQKdzKezctfU/Jq6/6kAxH0cGIcSWKhepXFvWy0gq54HmkpymUYsfpOePFUX9jNxoPX
Wqba4MEt+nT8YszjzVtg+cAnIf6sEVO+ZlpK93w95C94GFbjE3G4N0YPd8DIrOaGOgUF3AjudfCs
m6JH13HGSTR6vr1MYTlu8JzfQXR3UCQkB9vxyadC/bDlHw5l25Mw9A/dc2hVCSZNZQ3Swy386a3C
hEdWi1PnX+W1ASdswE/i9mCTgBXNOzy1nflGq65e1DJf6CNl31hvgYC//DeMtvCQ5dw9Ng0qy9Pm
salYKNxFqKE8WsUyoZyj4eXFczHjK2WXBE1Qx0OehEMFoxP4Z5+m9Mzyeuq/lAo/2lV0xJKeyk/m
0B5Ajt6NvSh1+jHMxo/tOf7Zl35RZgFSM3PZMnlX2j83I85Qnhg+Rbwhg2U0v8PRAmAzpiQJz3S5
QsvF2PhQSr70apB3dhHH8Y+h8w2CL32YJzd9wtdj3l02cIcstSvg5wHfUBhBoKV9tDh8GUC9pKIi
hcueOAyONoBkDYhEn4CRY3F0LCD3VRhunXmocbh7fTWHS00BQgMoiHHG3QEyFxqArtoEQL4zKkDm
r+wZlAmmhQOTw0H79Vvr91D9sF/U2RPvQrgZtxVfPwwb6i8sjMr0v3Zz7iMQhgKa/AMY8Af+8oMk
tq1jjayL8ckff/cpinTSI5kr1Z7WMbsot5MOdOShXWM9fSg7IY0XAbtQI6C4yyRfuoe0dqPHErgq
+GGLCacaKkm5Wjy8zvzKwJHI1YJMhUmvokKjEKFqSUnM+cHwDSG1dAE4b+MBILxxchh2I2L7eM8T
ZwflOTZs25WnX8hULZZ367kBPiv4pgE03RZzZIrxagv9rKXr02mJhRQDBz2KSFvh4GPTy4lIFWrz
wziqozsDrGUnO/iIUUBK4YEX5EvORxXF/9bkOdDhN4BvUdzzyBJfi9nYWyyWqVMPUgRQcqYf3GuR
sP3mddsEzAA5/kF4UrMPl8Apwz4X3ky8oa3YGS7RAd4E+HrMgIFKh55JTn4uRj14niiIuV0f+vQF
/wtY/+WACbM2QJXEdgvGpmu8KUMIwBMCe/IOPz/kNGb+s3Ob89k8ct8JdOBnuyCTlp2fTQuYlrcN
hmn4lFHNIOECNKDmcR5zSIP6sn/nwPt+/OUSgQ/2uLMZAkOeJPwoWs9ghqjrpp/mSEAUcZLRUiu5
w7eTvHHTGXDK7fXhzqLNfOmB/ZrRfHRPVkC8oLIZOzeU2jzFDwvkpw31B/m2bFtd5y2oGHCff5SC
ffFbPHxd4wSOCydCdgq7Vg39h1E3589hLlueusPxGxzslSesT1Y+VDOrgb6AAvkD8S65c1tUD1W0
3Cyh5tR5HTxHX6MiowAgmfe0Hqp2Se0TXs0s2VFV+9253DEAAKDlBxPsnLpRX0a/bOlJOR5xcdm7
r0kT3rQinX9osKevDlVAyDiE0p+fgwYdGzU/Y/UMMahFWIwcoglyQc5OKlVuN/TnC1u2qpg3kC4J
B+jsU3cBCGIiCo+QOsheU+BrtE44lvFb/rhDwF5f9C+IORHdUCLL8ACkoeUOknBOx9BmNqaKBxwI
JACYsWjm/M0QwxhCye/x+9py79zJBdLY2KdASpcrLoUov7iCewZuVyhzVgy7gll0cFDgDVQT9/5V
PluMojtWOiLgY843pSDtMdlNtxy+Tp9NYHD0thVRfKiPXRZ838P7hK8i1oJFX4VZRufuAG3wXzpF
wfNmFU/XZclfQgOCh5TLC09AL4CZg7AYOiJrmL0g+/MjJw/1GbLcIJA7Z4tyxeHphj07DBHioGHW
HwHc3DDVcbheUHCkKAydrD8ZMI5yEklnUTp7EwcTqIl767WG3wahWwQ+MotJn8BCy9nVnYHJwBUb
MEd68rPopbJs3rfCufSWvpM+w7TF+B0fpStdr0nYDWNLnUMEPInqKMmaUUI1D0Jn0xB8winryHc0
TPFuQV9l25K3Ayb2zycP/3voq4Hp4bZY+jdNX7P3BesY5Cmicw83fj5Bss6eMnvha/TGrSlmLi8D
/1PoYT/J2sHOSseQEnc5Tk22OgJ3sEa5kalfjzkDuQ0+DCCKYSuJT5hLRDenhs9Ayb16eivwU+Z9
S+ZSIMlnaujrWY8YcX0oamilcJuyE+OHwxL975XksbMicx0s8mrwp8CfqIlr33EeWJEeJ5zeXMgM
K2himaLSfLi/xORq8Ogfy4OdyFsQF7qFY28a0QcyH0xghxinYKZ5yy7BZ73VTOpdClzsSHEH5gzk
9UN1kWwNPk653v4B3RxclA64zK2Gqt9Wc8wGb6yImsc4IBkC8Jqiy0Gxpy/xeWc+8QJKBG2OulbU
IUgTM2qhxD/0iOG1yUxk7B690fenRsoFK7n0rEPPipaXq8kJiemyVIR6hFl2BA0Wrk9R4fQpY2zN
TRyuqJS+3fbFDwCiIDwAgynV306/H9UIAvboY4RicJmASB88vgS3hb+l6OHcupuSmM36GOh0Z6gy
lr8lhaOUsTS8XpvPa3LGoAEErxQ3URTfssU/UBFuS6Qf50nk0XHpBBFyDp/fAEHSq68BEb4IrNnj
WcPPOGTB8CiqHlleWzOwe4/0EO8Lx9CtioqeWgY3iJL78dkPfSoN6+iM6EzBIF5+QuPD5JDO2M5O
A3vbwvjlYdwhEwHjFcclJyndpcHn3NFeUJgTeBiwmUCGGVoE+lT2o0w6uKv4W1ygFLxLTis5jKhR
vKmJ2JdLgyfJKkclydTTbY040OkBKM5a0JqZD50mMLP/nVp9fIr70v8Dz+LZgD3dcljM/77RXu0Q
/emj+YKwdDIv+MuAqljX9IsrhkH+TbiNB1B0mMJrAF0KNTh/e9Q/mJJ7DlkpOnpl9hoBZa2zuRsh
61xvMFXe7BZ63HZXN/PSpFGFVz3a7yFVCc7MImUaz8pv+55exciKdub9jLrYAns38+dOZwE28OBR
aIy+BgYZAVSCGJIDF+qZFnwbxC4oo11R16pNH5oCG6MT8Z/p41YHzDeglY/OG7uRjZU7/HMBzcbx
zeGvs7y3MZdsexQESzhGbjRTAR6Q6pI+AcB/3KsEsCvAdFOt/uGCK65fGlE+Mp0beIn+YwTmPy1K
XbxbfDgLvI/oPIEqoE8vnAPT88ukjv/xf6mR8Maa+rybhS3q0xAkickORabSdYa/mPPIVknWh4PZ
MZl1BoQZ5VBcZlMYo8sawE26BNpXwzSBpXS+qRJHzMic1inrAgSGztMS9uk1IB/IdpVbKeWigwkY
NwGDvqmV3IkrA/B3FvBDOnMbX5V24dpxFyNFCGZNFWsmpUInCSIMGr/G8gucGSiA6bE7qpq65Y6B
K1c/2+6lQuUPdtCLViadMCNZDgR77LrwrJ1Kue4PeJMDCjdhxJeY/9aqzQUjrV03p5lijLik8/Rk
4sF9H6Jj+x/mBXuc7tmn6QVVlYneJ1sSXG7qQC+nJF2ATZJiYtzc0YehPqGmlAl35uxPAEOiuSzv
TsOqrk98AuicZHK/zan0dkBA6TNa8t6k48HFBxumYH6P7oL9U/+nwsrDE6RtPFxsdugs/SJhrpwa
fBpeHYhmaO3H8mcg40nJhF01fx5wnvLHMFgF7Gt2OiE7zMFIT+BclbmQyazD48B/THlHfCbTPIvF
Mkdkf0JMp4nhHhMKgiuDoJvipgskQ4jjbBp1QEIunKGwcYCRHGcqpZ7Q4mw7yHOqfzgEz/DgQ7rj
vJftNKsNcNl6xKoNcrK2GVdQv3tyu91zp8QD6M5Rwz3DaJ+6noG3t0xBwSq/LCklTbvJh+Cj6Q4t
X5K1uZMpkkATWZGs9StfkwmluN/OGaUgfpHkVKuHfpTlDu9GH150jgUgtf7oabRZ81ycPNyi9VK0
T43033knBx4F4JiCCJ/2ad+lb76TD+HsACdadgyD6QTAr3NTw9N8PCzcYzHUBcHTaZlUEMfKpQXY
4OMaoxcdKG85ZdbprKs+fHw0JjNuWA8OBjpm7jyH2cHR5bJ88tNA/H9IGqPuasbhTSksSFLKMq7c
g31BpDwRXSJ315QAkN9deREtE+3/F2dYF+3B7AMAdQNfAoO1olkAHSHn4UTetB5A8Jn0gUA4etru
mH6FjaqZMx5x6pQgbHr2HXMleOaM22RWFQFHd76nGmpbpvk0uQDwLL7TDKPOTQI2v1h6T/VjkZ68
EvC5MBocHJCGGJKBLtClcuH9R9KZdSmKZVH4F7GWE4ivDsg8C+iLyyFUFHEARPz19d2sru7syoxI
Q+Fyhn322dst3N1cH7j0XcXySLqx0Oqh2GV/UFtAdaLek7SEmgbxLjE8b9gO8lZcIDq3HGIV78Wl
xacQ1SKeDXeJ1O7fLCXp7zgYiMslxCmToQ23TFSCOnOSdVppPiFp8QFoZWqIvudOFdqF1CARZBxC
4XXqnhmDzYOcMnYC+RT9UyRZTiPtZhNMNONCMFmOxagktd+MgtmhogaacSTX59juBymIvA6qorjQ
AIh5y2V9n/6lgwgnkucMHToXrAKAsweHey06mduUshaHZaA7VppmuTIV4t93Jt4gwxa3mpdjREC8
dnBWLzTyG3YLi+RCiT9gZDczYcOJUuM0BzKhWOhHvYyjrkRLsDbxl63eppiQd4F/F3aPN7LgK5yH
nahN9MXsJ0xnsZpZ1gkPlszlsgSXj9Vu0HamEAF3TbeyFwwM78EDS5IF+zsG1IET3jHFiI533206
CWjFkcTrLWsbazFjRN9GMfgR4p/rnd5fdQaMbZOUnBGJxhQFg6Biue9h8a6H8V0jDa1BDH7wxitT
QZcCH8/Dz8eNmPkzIh2ORQ1BEvIKzQPHhX8g9t0FjsOQZAfQ9zt8s0v8OClL6cDMb8SEDrcPip7F
m6WdM1f7zGwO9bnJkWEbLhsD3VyTjFgJejPzRiGd1lgIMmGmibFFY7IuEshUy3NimwQb1Zc3Qm71
iowDg2r60YkRROg7zEpYKjzTZid4P4BAF+e65HCuJn/uettMkU8/X+YoQ0sz4afzPgkRbpfuhqe4
nAb/QAleIJWDJRlws3G00czwQoNDnV4oNzi03BcqrWGQrmnVohk4PXcdbi7dPHmHoVAxZ7oNF0Xv
8XQ9DPdquZUhm/Z0ARkO4CH8kVfzWU3EHXmCEwJdfkYhxgUwFyK82/YbfIcfBA2ANIeeV4ZIPIs/
/EccsST5eRB4xgQnIaNwi4gzpGhWd2vkzpqCJSqDY4VuLPg2T741jgN4w/QImkupJ660GlH1zXjY
uCregudMMCP0Y3RFon5xSVIOLHglB7VEOePwmS1J/ZrIyqEvKD024zxKRvTuKWIEcKJYOHGTnBui
I6ql04HAR9EMYc1uSGDnsY9m67sx5QyS0YG+8Xzk+DO+97mS0LtRDMvQS/JErUohygIELB6X0py8
AjFCZd1uwb8IsFMwhETpJU4Kne/smEMMnYHPgMR9s6QyE9aRDFgZGq1UbK6BZUy+E1abu/UQ+FjI
PH52TlEiLUKSoW1vC5GT7NF8ZHTOgaE6o9W7IcTCFxgGrumeFqx4MkD2kb8OD+J7baaXhH7JJzuY
nQYhJuAGQ52f9y2haQSaTZHY3yzxQ7AVLOrQuZoyfFzfY3uBavLyX6olrePZx4iFvTuTAH+E2wmt
i4XUycpGHQeYIRjwuJQ6049Ix0g5VWLY+O/pQaQH5n8+vzQs773wBJ5zQURj7a5T6swHz5F4TZ1s
uZgRrkleIF3/XnP4L+JRQi+3G0wVyXGniKHw3SA9MrKktKjws0FcDkx/tlogsJ1y8l3S6h+F48uJ
l+H3DI0lXfOtK1reE6AEKTRamPAlxI2pXSJ+N+KIgTVThsFc5X5aUCKIZGJeBmOgWoh2HIacEQje
bebcdw5ZPgEBHixv0AUvGpF+7zjUZvkJBFAAxgCpgIHqUtv3OY53mUdK28jZhtvPBut0cw4zWMEj
SgeCWUNwM4s1uiL8TXZXAvW+6DBJhyIjWr+FFV025zkFGgqo1twRg2btvjhPr96X7YeF4ZWCg/m5
zNk+JM7RfPX2p2LJRwAUzyZYDs2YHgM9MT2phEjOsW8IHAXxh5gSI/Q8jWThwNgGKT6SYnlk9OPI
VUPJUoPerNl5yixmPZeVObwqOuSkHZTVhpmsxWWk8abFFJfFkAk8K+drV4kyYz38HMSaN1h4mzcs
J6Iv4FTyYh5K/ztHrl7LF/EI/id8jPtesq2SaM1yFrIJrNNrREQq0LhyqyTD45cMhmkV7o/kT24l
mcbKftrGe832HkNSefo4VYvRhkcSxcvL1CL3vY0OAyjUta/GDzKMwLx+2rYTV3Z6G1PEKhuCUwFS
ejUAnaoXJa8lbvYYzwEMATp+T+lcUKlMa5iD+gStEfH6Ur3s3ZctCS0Amiel8Xk8z4v7uuEJLEhd
/s9VBGScO/szKzr2mWU0cW+6k4w3JZ3RdoPuwUv/PmJJr7q5DANwrF3l2UuCSA3P8DkhbIIvlFpy
LBFq6kG5r75sZyWktQH7kwMZTdIt26ZXRqlj5DxHIDugbKwSsNg2gzAoaoajItYDzopZdBmQQp5O
0BiFrw9cw8VGEwXc0Lzfl4glQSBteEmMwRrYUsPpGXnqGb5oDUo0XyBz/mmfi2QY/wrEVysWgVq8
rSCrMdKkAkVBj1H5TGbHszd7iSLCyuDvel/6s+4882QbwIOjM6E1V5afuUgMaDhgOTWtmIRPuYl9
rammMpOM7XP2RVbicGVZE78TBm+aYAQ1b63jv6yrIewk6QlTC3l6O90R5J2e3Qwp0TGXeCtKiPmP
AZnBWtH9h7uVAAeedDstgnNTNZ9tNqM7+0fbRJPSmwUA+oVifZLOjD+qbrbNGZ6wOFerCzZYmEiD
Nn3wuTwzZ2c+2S0vzHW6GU1Qh37BmJLfuu9oADRarPvsQ2OPZyl1GSAEACpF1lOQ85sRi6GJhVIm
FY/7hA6sKauEjS8B8iIGgmAKogq8zdGyyPhZjwWf5xzeOTW7O5voSa9c3gsTiwpehj6PbRdmAf7R
mnxoLf9RB4RLT5B7Ylh0FM8HgLPQMiFuUC/n84CsZLbG10W0Rz+p29mJDX0WgWhEL2x9sjoZJMpk
UQzD/HQO26T2PWkvvHi20tSLv1ctvkZfdtlnORtf/PsP9uDsNYvHFvSumcf+7gk6hLVHryBHdOI3
LerZfq9W2hs5jSkfYFaM2GTDToeqCgzUqdHjR+RqQ73IJF1eqwgnEIahyhK8UxxMmUEmPZ7pRN2I
qIhB6cTrLjy+uct4g8Xo6fwjAiZxlzoz+I142qcQbi20SRMna07v87LHyioY/q5aEsM2zjkkFLFQ
xjsqjU0p4H1czNhjX4wPPTo38XDBQZN4+qjWfUxhhlDt0J0Ffx1Db+ov6NhhcNJcL1auJNoF0Vcy
MsigjPJa4v1wfht5OsRIgJN5R41j1o60bBRkxYD33MmMvxWc1wRAhcB3aRPcysMDtokw/IFiRycM
Wg72AqM3eBCUn/NsnF1jBbf6c0SA5gUKe4DpFKJVlIRsgrfMSKfsakvGQxVc/tFcsilQHjrpiwuE
DQXWo9XFu1s1snPx8HCXhMyufOi1cwbDYw8MTRlTixdZzdn8IOLESsjp1Ns/zjZUCbEOwPwD36cI
dOKyOZkMbCX/2S7ETgH+PZWeb2fHB3bvmGJNj7yIumCQ+fOk4QESHolklb+t+815Ulhvn/sWeQfZ
RECzRFKT0YUskZjh6PC3h566gEADV2uYaV7ryvabGGxyqKbVKg5VrKZlruuMcwk5zMQB+THrvsB6
5Vp+sKis91D1pzcBvwIgZ4AVqI3G0tmJnyAIPuATmzLIWQWlm5u+e4vVm7ut/1DztmrnQRg99FLm
263eoKuKMY4pHKtFSYKS4nDdck40FiemMiF4mvLWDCrz+xwd/kZMOdT9WwEFprN1vrP12lWghgmB
mOgkSAGAYdFugQxLtqB2NbGtgSwH5Et8Raw6LFg2Y7ojsBtBsBC08+TYYWEpT+EE1NoDJkGx4V6Q
x0XtmM9L50QnaCLY4opecjKnnM33R1jJzLavFlBCKvBWMZdBIp0XH6/Z+OVeBV/n6YyPOFWbkxXy
Mhb7UwxlrkuUd1j8R72C2fQ/NR4kotlFtKhfUVuW+BEs/Wt5NHChluy/Pg6KqzwdbfoIKZV2L2Q6
0sGc4kMgewI//OLwt/yxP7E7xv/jAA8DR9KFCtnEuOJ7yE6rqYpdzqF/027+gzFhzzg7P/fDLlW7
r9KhdnPYamNvAzXC0rgFF+MCLuUIh+BiIeMEUdKG09xYGHDi2ZbPefNmrSnh1sUBI3of+t7YeyWK
/kxGXB3ke+me7aeLRtzyLXrf626ykdwtSks/d7wRymnjY+79HIAsNCLHiK+prhKMj489Egf+NrqE
103f7/YIPzK6roH+7JF7sQsUoVqbpmbrDZ1CfzsDXUKzv6GJwrEGHcH9GLXPdj9gUMD7v67Obm7J
KSO7byYT8CKe5vNJqabfNSlAfk7Hx1taZqr5Xd/Ti/FLJT4FFsL20GvNW9jbTTwElIkAuxKqNXAd
LyQUoQvUABRmwqxHb8bL5x+RtRdi3cPs1augPyZ9/+mgjWpA+b4mxa6bKywfYUb8/BuARp7jJy7L
MMRVvQ5vx2v4xt8nx08PTQRUXBvkUx016tY4Y335XEGOXzFCJcYPK87WRy/DRgZklftDE/FOUHHG
s8GVrbOhjWIbi+rIwMJBG+2VRW1zRU0cjk3EQ1lDsisE/XZjuOgRpuvNVMVn5klj9DO7rIrxoTYw
PyYHpSP8BAfspYw5Jv0AWS3H/eo3RqHWF9/uxsDoEhebJxeexTCWt3K/plj7Ydc6/R6UYOix1+o8
sDLPkYW+IZP2QMemsR6aAk9aDMsba5DWWkl/XrovbWIPTDCVnnmJL4vcVzL5xAI5Hsxpf01Wsu4g
sN8/xub7IXt4f1wnRA2bTHJG819asim0qpiB12EHvxpWDEI9dm799mO35NLAwEgG1psRx5g5LbUP
VgQTrwpHC+Twl6O0dtBierFg35HCcWVSoicYUhMPrMtm6MOeQ8jJaR0qrfBM+mqNhzdcvRFgVVdI
TgevBTq2RoulxR2vdQypWWCqTYTr8J9GENkqcAGXI1ZTqe/5o7HX4ctzXUKl+MKmOG1PxbE4VgqC
LBTC1/Uj+KVXG1nmU1sIu0cZq8QDVT5G2qxEAiAOOYS796ZetgOu3XfRywaY1uBFiyxe2BEpCctj
3NphRNSHk+IpGda17MT6hFxRF9HpEfxYEzbuKUGBnW+y28saeU+2SI5vijk0x8/Ty2U24UqCiRzu
8cXsrKc1Mj5LxjNoQdhvbqzCChEcE1CH9Znb6MzHMWL2hy74rfvSdHikqr2svqt7/IKU3U77LAj+
vZP3arwcilHLL/yFN+SCrNc+P+SeqAVhGksBxigmQHVnlQHvmPh9VLTbnmf85vXCJhplo+y727rX
8INgyXXXOL/9M0EXcTM0WmBF5rGouOE9iQhsboywCcG51Gids/NG76Bntah8bnWh3vfkZHycJlYu
c9Q80kdKfu9SBLhRucXbc7tDoGQUSkabYgmiMXFDi6c0MN9ECeO7bky6MWQZLLHmebXGBh7wRmeN
0iuLEIrLc6hdNmrYBR//a/eRI5b4nn+2sPgAs55NBdw3nnFv1zmlj4g35KSGk1UvOz131RkyWxZb
fCw4D4RYkWwI2fHKYr85faXl4etDPzM6Adaxnvd28MVwW4ZroigZhMjz8EjabA+b5eaLpu7378IY
YcJTdPa4thyNu/Xzv+Drklcf5Hi7GoQvj20H9klQk4ZfbwxNAvSaS8A+NsqkMqoCeHMEEw8pbgjY
AyqEHgmjjYsVzKteyA6wczO6/ZXF9SO48dXoC/EX2ecOpu+sIR6MUtQSVkTzmzdc44S9BAf6Jt8V
k+bli6j6RwClelGc30GOcLGg5leD+45qU7IosWRyJy7FYd/pr3I0bZmvamqOYi5nMtee1jWEFLMa
ehOLEGOid+Y+7Urh5er1YHNOaMd+qJ4c2oDnTnFRYvyT9F9GSAEgY3sXdVGvsUnQmPb05qw+D1k1
d3g/orpLsJllbVuysZKCsxtJ8WdFNPVKp4seWoPBQo+ivvCHe1lTNzKhVLUqiM7M0tn9Hx7Gh8eO
zP5kSeghdoPKlRC0ZesM5Y+h8fS/6KltrYo5DgvSRoPew90f2Rf0KTDHeRmwDl2WVAB59jisLmX9
HnSMV2EX66yyKMAuHQIrqAvqTXAmWlaBSh6ANu2oe04zTemqEQ59ZHRGRzmVg3hksYIyr2xl5KAz
E/+1H7nNnj2VJh2FHKNbhG8kNBjz4qimbAkyuTxH9R3JU/YREedokTweLPkH/jmkM132Ry4rxiSp
AQsLvP7En0QTD9jW7AUUrFI8PhaZdOyFt1QeEgwndqPXLGawD+B0pqQ/Y7ZRnD5yM+N1F8LVDMfr
F9wQtAx2RUBdBeuJZvHrqyhQzXu7AcoI7ymtIEX2hPHdff5mlZHmjWR9mfNrc2pOPw8aRIcXxVwC
xeArypSSpMla4urNlBFWIIwCVPV32CJ9doiFw1yi0I+/3s+7+9dkvPqGhK8LyyeHy05yJpZsPVN1
fY3K/TWtoxfS/+2fur7swTG7A/ZL0AB+CcT84WnMEWLSr0IJjBmw3uY3jCaxwmXd9uvwsGFDglOx
eD4rr6V/4KJX3m2Nky7fnmdfBzbM6pnWp47tVU7c/Gndgn7aDz5u4yOMi3syxso+X3Xp0KJ3sl30
/cl64H7g4yDiOwqH2YcH8eye3dIpgt5+YGEj70x8+YAsyG6iF7GwCWGlM3xpd3hU7f7lfZL+6ULG
WAkJmJU6l9Mikhd59l4pe3SifJj55apPOiyjsf5AEho5mqDGKhj3t6zm3y+MGv74BeOPqNpXXmdz
Nbb8ZNWdoEd19uhIzNrmOyQy9VVYXqPzMEgvK9UqQuWABNyNhsoBS77ueAxx/hGvUIRyAgdJVzIF
SccE7wpkh70mjbaevOCiV7GccHpQOIIwjB42uNKKGeUjkYiM7s9uU3WfZygJ+6NTHY9gAtodLiBQ
diM6lBXO9aaaPqwiPrs/WqqsUedD7SweVyl+k515ywpivWT+iT1yztHPQVChiZQ934E1yXQSPtPK
u26KDUOyIpBjOVaC3qodTW+ocg0POQpAk8Mr7JzX6X760b8is4yYP/5mtA3oufll+FhfLfmvjSac
DOI+FJzws7mtUU46XsLtYZshyF3Fj3WevXx0toKhqXgPf+Jf6CiH/jkauVcWJ1sPf+oj+ll/+a4J
KwreKAdFCPsRfa5ZHeXV7VD//VZQVwrYLKwwR5/NNkWuj8cvj3oIHKmcY5IfF1JvzQmoURN1cQ3q
jLBcHbduq7+8etWY77hcT/b4WySVI8I854BHX/Q4rJttmlTmI78zQbRVF0QgNeS2vNiEBFtuKSSu
f2VWHOUMIm/WJJfgQpDyrpTuD5rbCHimCX4UysE9vK6v/i3onMbNk3MoHQqn8lgEMio06F5B73RP
iuwOLtaYH6/0pUxZfb0unADyIqBfhzAHEMcygIcHySN8r99+t3qFPVT4JkYvvB6v6w/KrIdqB1mw
XHfvaZm9oNFhmXJSGUskP2xbBU0Lq46eOFDvYxPk5ynRXoWZg3X8fQqj+EeyGzPUcm/RKKx2Nyoo
kytf8wk/h/Y5A9ff3nXVfTF80a8A33TP1V4GNgvruAqewsj6Pb2Y301NM1xvys25oSFtRGwQappE
e3PrXI3LujBUC7N4ovj+hmVTb8kNe4QPD3rmazF+TInQ++/qRa9Ekj0OoKlT/FFQ9dJ6Q+cjr2/R
wC7hVaJE796wTA+4McN1FyGb4lfm9oAktN7TJqZEVApH5u9P8kdY04LFGeeDzO53+cdnvu/Uk3oa
srPR6Hi7oCNl1X9IVq6h8IpqYvXbSSaTKeI5EfrMT6jS6vSMH7ut1cSs5MMwfa6Y8bsjdBfhxQUY
pB9RnmIPhEg8thvjkxQbkJh3hvua80r7Ufn3Drr059xPeToAWYYUTSkSqXsFGxRROi5RqSeYG3I2
RLiBYNHEZBSjgqvOa952zDvfLDCWG9qypIl5zqQYIWb3QtoEyw0GFmVb1qDqNkq7tM5kfeyNs4/N
DLaeTN8HECHKB0fVJobCv9oiGz906oSrf37Paq/2CS4jCNwnapft7jukGtblf9sHTDXeh7Jl9jly
bqfBZcbt2S6v67t+PV2jD/QZ4Mq/LbUy4zD/Vs16myFabLXDQ1oid/7eI4rbrzGCeGRMsH9sXZzk
3T1iNeZ9nRNEzr85CvEwKHBvGv5Y65qjiyohAYE8rDwHnvmMQKLng3r6ecwwRrip4rdgCpA6ZLQZ
OZOPWUWvqE47lJQIDciGvrT+30MSWw+wyuW/UbPksPCobuEzHPkGsgUrGy3Eev5ivuBXrJUQLhwq
fB17H5UaARoCy6IIhcD7QCN1jXwbX/4qmvybDeGHATgdLmGN6SxLO5fZ8Derjg9QeYqX7xRaBHI1
dISyPOO/n9EcfRe5tNWfwNil15zSrqG1Q2ZsPAPcVxlh9+foYhZoit0xtJ29L3PlMuNP3hB7Dooc
vNZQ2st8Vg3mSjOFu4GDOVTrF90Ait2v2fs1U6gyGhwXcXYq4LJPpuhWwkH4kTWK+QU8GHlKSkp+
y1B9LXF1EAQNx0EP4cr9Gx2xv4LdGBx9xtjtzmWmHr3Z9TmXqXXZUwKMR+2UR4LLdp592YAbTa/N
v5v7nSq4YnJv0QzmtWoMImcNX0rPEPJZbGEthvez/60AGPh9HSG5PDrIp8/uveNIyMk7QBdzmDwy
ZTi97Hk/59f0c1r0kdLYKaJh7zEAQQ2im/LZP0xqyXfAbae+OiPRqs3siscCEPzxcaAdfJ4mlxnl
ESSy+3N6XncHlovwiGIjtHbomq6ba/D7a1GE7zIFq3cJlvxfoz83b3OygeT6TRYVVlneK3oHz9XF
GbiFgwfOso0RvkSyiL5Mr6LKv9MVXOKz/vBQPE2FMOTVGbmFKZqqe4QTtUOmHfpDAxFBd6u1duFO
Nor3w7AWZd6o3P1w9B2hH/dwqrV4QnpZ6VJeWG3QLWsNmeiD7LwOrT+IsGBdImaII8EEkKpeYO3r
nG30wXAyxErYKqNq1Q+EZtgDI6ghNs2KJwXP5LvEwX2F6SEzfTVrjYGNuwpqk5Urqu4HoMJPP/sX
fas/4jLEY0XHZKBGlV5a4++0X1Eau79A9Tgxg2rRZtwKKpdnSIpykMIxv/h5TsC0vqihAYL44KYr
GLCbPlJYD68MPn8AFmzTYvnhvh0uKOHqx+LOc0UR9ae4w7jwX2Hu0tFCYRHw4MgdoUh3t2VzffMo
ZDJ6n/ULSFk4fTa4a2HxTPfcsyufx5x9CZOQBl0Il98VKFPSni7r0eK8I77HCBSmd+sOTRPhWv9s
o1BF1VUBhJUmXWNJq/l26oCwOhukz1WX5u5Nl/A/kazSFDVvhd5zQGnA+sAVBZlLnLsF/mdqOAqY
Ldx21WkUFn9EO4wgJA05jdPdQi3SQ3OczQkKi+sfDbBxDelO9n20PxGvDVXtHXw218UFbaUyGO8G
Ng5iMA9LRC9lf2w0WASJpyYeeaBeh0/yij/JDWtruscHh46FpvAcn9cq54VDaJe70q13T7MheTyd
vlnqo3nryNbXwj9VbzBuOpv58mGXQbmC1toYaMXRpuOmEEwc4DQrX3G2fcX/hmfn/jfyt+utJrtQ
TS3+jN5tQERxvkGT1UmRXIWFWgGb7lBD1z2cmWL6t7+zRftqqXQcip3/dc5kX3glIrUrtZ1+983y
qavr2srXd79OzvEl/OzAoFhoX11YtRWMWSFS9aWWk9e5Nlw+0+3xCqt0qz2CxnlSUfnCXzKtWbLF
i1wKOiS9th7uKMZLw0TMa5xmWXt3B4s4/IKEAk+Nts4VW9wL/egH26WBN15Q8lkw8MwSfHK7kanH
3g7iZhgw5LbEMSgX30T0rj1zElfmI7xZFany/A+p7PTP5hOMcYzI1+hZb1igt2/+K6qMAuBaDSE2
M22wqNXAN6AQeb3lJJtkBYoEd++ln0MFNPgegwcUIhq+mBqVG/5H5+opywvpmqoxGhu13e3efpEv
x+lw32IILRsklI8D8FwGr6gMBnugbkvKGG48mMupzpmhYPiOW0ReUS2DJF6Yb+EEZWGoHuNCGNTa
9Xjx77syBqO7+j9N1YcJ1i9A3dk1VBe9JST3gxCLxscmwl1mdY8+zgOt7Z81xFn+57TikVlelrfw
awsxUYkMjxacfqMSVU+5dQsLjAmIt6/FQ0MiDq2nSfJxxobQy5W0iy/w+RG0sLcPeKAViw81f8u2
fhtT1yEiq6IqedYYlLoNAx6VGEeL5vT0IxvvmrIbmOoShzi7/8cVgEAUFatxnIe5fjdv7JZQoAt5
Wq7woUrapG+3y541/NsiPz/K2DWP6Ip239UloHRi2ACAAnQ6++jf/Y+D1gAAsD+84mQIpyWP0AfQ
gZWnjdx8jLgs3ny5fnxCH0JXFXPhF9RE7Eb8oQ1dLHwlxfplNitlliNAet30rK9deirfodBkAW0v
vhriaRRfb7dYvdIXZxjsP6Ik+TCvyDEFG7sDg0U1KWho4Ss0Ac88KEIXvE1Lx5yEzDvsnwnnlFuC
lQkiS/y/g9ybkJ1hqOv9QHeGO5py+vHfnzCmbXZ1rCZv7mXjUcIIkUhiNiIYCq5sFOXshF2OWyLZ
Z/mCL/fJJodPPn0Ppp+4R0m+uTE36tsMI/7aVSHNHxtZezpKTZ8IPHOPir+P/T02m44d5qgfb/ks
bDg5vdXHx7oFlxq6OuChDeC13mJDfg6xENafPtF52Zl4hHymCFHbW/PH582x4PzEg1W3fK76+Klf
xWGIxJwfxdbgHdXH2r+Fg9kEeLo8vsJrNk4B9x/hJRYWkhKq2UgfUpDgM1kidPuuF7Ld3eb9dIuq
JhJnH03yqKyGHlrklIA5sqcFEs21XbJlefOpDMsALV/myU3ytGu3DBvAS7i4M7rqsHJhMziUAki6
5tYoad0yHmBoSYuGybtXmjSwUyau2n0psep+AUq1UNT2RkGT5ItSuxo5nvNvW7uFuVWF7epjfG1l
/THOOkHt4vXTyhkkwu2hb4+xV1acjqnV134wFHvi5vNdvQOON3dscJJZoBgt0WNO7utP0NAM0uyl
UEis3Poev/FljYK483Xzwzk7HxhRJGMNo2uW54QtekkX89z0zBrZf5Y38/DNsFmIzY9sZP6YaBCN
zgcQPwH2gvkbOC37rw3p4zUjdNBdwjBZd+7o7xtfIYG4g+UjIjYsCxtSC5MHUM98+owLQ07kRGKR
SnVxG1vT3bS7VzBYDWjgQcSizrm7VEtmHcABoFWo4KkQ5P5oyOjpBCaMmwcgfzhyW009dvysA0As
c6PNYw8sCR5Hb8iasNZZ1FzsKTF5etjAVSuKuSolubfM6F7zAo1HJZsIXNmBK9kLH0yCXkZv/0rP
KTK0PpIgAd5EMxRsj0rIg1mh5zyExQnT5Ah1iEK9ZVe/vxz0p2Q9qtVR9kb8UorOpIkjxVAev/C2
G7N4qMwVnBrW132RoHNntenTHMdP3s9kDpcKwz4GtPvh8Uz3t6eds557xQeSA36HIprmczqDebG8
OivF3nIwEtls0sufZOB3ir7rxe2xg8Cou0zVuMfUEVFfn03mFSP7jNu3l7SJj8nksq9PvImAmMWg
77VnfAXGQf2BxKf+5nr8RBot02HYGFQoaqiEZ9L92UAYew1NwGstEGdstYluQEdrVKu0pxA+xziu
s+7wtwc6WF1jjqDrgK6lEcqzVusjQMewhZ+NqSm2T8QodqFKbGPP0ZYoM9JpfK9OM7+mY0fIzqIP
zZTjQrpGPjqE4AVtWfJl/+djvHNiqOK/Ejrs4aF1H253OieA+wIjZAL/Blro2b1DlzJ2C0f207zP
V5Pwy8oxwrCnrfehlH2iA4vM7oq5tPU+PJJXIvvq4uHJHgN2+7PjY1Jz2a+UmsqvvDFT+rSwWx3H
2QU4xdiXdHW2dSdrAa8iGMQF9BQKLOYyjsTcD3lzrIIH+iVR/JsQTPnOhlC0+SzMm9A0L04NU1ei
PLOgy4bS2gpM6DXmdlb4PEmAMe84t3p4roxPExQWRjiWtHPAXn6TvcPq+CQdwIg2laT0L37Dr09P
YQgoHTr3i5R1ZxJNkRaHwN+FjcmOLpsF4/kNsEmaIxK+/GZ8wlci4ebMZY7HgPdXs8NO4uNOEpXZ
zyMqRItyB/Vk4MNgmR9xHNqVixkH/L5mVa0KD/wHgWgy5yDlexurIdt3uy3sgK/7Oj58cFf/nA0s
JBHwqC1XjIq9Bg8qWNCL77ye80hqL+tpqzNqaVVX0g/OEw+Uy98+12b59Hp/sqWAsjIQSx6T2QSv
I+9ufhFcwBU3UnZcqedxPBChpaAt28G+A8NL+eMqvLtveIHAq9lo0QuYGoFpIwdJIfynZrBJS/GZ
0e4SaO6dUN0ZnxAcdNnhiCd6EeClJVX4YoQYvrD7UmD3P8Ua0AMiDsbGqSgKJerk7xJ9e6qiW8QC
iGb6Kk2WzHC1CN9mozPI1V62EHZGg5K7XqMj3RqMwa0BBUr3gjOJA3tSowv/MEczGEB0WoV+Q97/
a2McwRJpjv8CzfvyuWToaYwWY730sFSKJI7IgKJDODtuGRbKOAWoy6H25Ktnyr7RCTxmmetvb5hP
lVMLbXOwHNu8TIQ3C5zl16JNpOwccgi4M9ibaT1XYiXzSteDAjKeVICjFT5+dDaO7Ep4d7WhlLbu
dV3Hpd/j6WuXk/3rD82pTW2gtREihm+3JLN21zifCPu2CD+09YAjroQ3sr6yxy6RWer/lfbABGUq
/TZBzAI9qXGCSnJ2BU6784Eei8viHrUz2ge/9LulugDVQhLnQSEp3NG2VoftoKTfw7FWudiTwbJF
jSJQsRgc+ooOJ+S3oijWO0CvWwiqOLT79lu4G0bfzZdu/IoMPrv9kDif/kjRMDcm5US1943Qhsfg
5md/KVBLf8x48R7e9Un4Ni4knNMv++IgrPqF90gu/hVTtEtQmLk7Yra0o0gqbMlnHsVDc7PuC1mH
Ko3/nzzfmo9Vw3PLqBMOAaRFROaxSXBKiLnMSjHew6fbg3UfAsXp13Xlvn2K988ca6D11SyWWA+t
f0YveZktI/yJ9Yk/xhu3tIv5mV/9dtdbPYKr90n5ujPgx/OerS08HRIcsw7mYe5D/zgfJ3c/xs94
skb6WZ61oTahMhXI4NeWD9Ae3DEdtKK/rLv7iYd2CSZ+yZpVs3lhvVcfH+Evfom2ZjrORqfyyKWV
B/OcbfTkTUEGpkzXUc2bXYcCM+PHqMUVqedQFjPfF2TFHsjOga80pxaiREmdM2FtJUWy2m725R+j
OyZ771UF+D86dFkNKAeMvfu42BiklLWfoAQIHwPsx7Qq44Ah8TUBgBjYz7C/66/AHOgbM2AN7yn2
i8MPE6CGEcvz772qV2eaqS1eus/wssRmBaRGRMOQfin6LFEst2FkxncFLY5pn5kacOfWoQTGNMJ7
WY+kjh8YOGEuJmDSDZv/HuD0L7ufvv5lVWb1YXIcHm8AosBkCKoQtid8oxIwG8GzWRpOIfiTsQQX
9zrvt4z7IHv9R9J5LauKbWH4iahSQMVbyQgIKKYbyrAUUTCgID59f3N3na7TYa8IM4zxjz+sUZJk
CdM5bmTKUgBnXGJABt8CH+QzAVK/lS6oQaRYadYXAxkEWSBmuOVDCutNMF/hH8bwTwmjJi4K1xoY
v8T1FHofpgQhcHxxxMoxdzG+Xmm+KCJCM9VJtb0egMoGdO8f4DnmQBRcDD8ISjv3KfqI7AXkhwKX
7ZstYKq2H1HTb8UHbTlUqSnTcvYCzcCqHoJZA14j8xLVWgRTQ75UCDjY3CHOIb1ekU7CmPNHu6e5
lWy0TwFkyqWB+hbWJijysNMR8mgAefYaooEnHz7oByH7aHrJWAM1wYaqkCkXRlvN7v4P//vGGUKN
JXyZ80bGX2+DaBYmnbgwHzqoRA7ESEUO+Iib9f6yKHatBJ1vAgA9xI32T6F82KgEf0IGokhl+v4K
nweZeJa7cWEEKr58lRRToFP+lVL5wD8NZ2+vbw/XdIIg8cRAs0QhLhTLcv3CpXbfBw91+qz+6dl7
T0dh6cozsJtLcCEa8+J2G6yAk76XO50h9CtAQexP/MOs1hrTdQNzmQ+zD6GHXGjI7ArEpzzthQgJ
13IMQOEUsLEGMTIM8h74+Zb0N1hdsw8tfHUx37/QV97JkrhY2pogHzJ7IKsFP5RTPQNSqaUlD7sz
JPetn1N+sNrieraoxSzwSKdP8jbqo5AkAgofeQrTtsa5bXEhfAIujxyP5/UJNsAanWoO0sJze0Lr
ImbUJ0fSgHEa93wa5IS6YSEHUiT5GFYmg7+O2LvSP9vdesQhqJGkkk87o7+nAA1bt/PhKv1r3C4G
b/By/CxowViaP15Jk5aYamQpv5jdHqQ0X5Yu35QxNObHhPMpJnMgsILSGnhYjzytizWaZ4EWK2sq
K/wZSBmGjd/ZNQVSRzLXDR+ERudLBA8PQ9MVUZW0ztQozoXhJZ3gFkPJxWB+82HbLP69aICMdvaZ
Xw8v3gz3JDgKoQ/eCJYgYUizanePbs5lUZPxWPvFabh47T9/ZfCCS0BOhMd9FV2onAunWgrAl+Hw
Nx4IgcYzfk9FSvfIu5iqeQNtOdsYg9xhwAHHme0mQw1bphl8xyIc230zcz82bYDRuZUJ60BwtZYE
yhPnQXixAbJHmsRzRhsTZ57if331VCwqH5iabIr+Eq4Cj1rBbxvLj4BfEF4b6igkp1Dkwq93X7x1
ehL3EpHMbiFK4Dokss5/uGQagIzVDkfoDMbi9LJ8+yKQqOICkU8vZAoM9xBN9fFoJYskQCfgn13V
UeawJ2zG7PZr0QMskR0tHnrj2fDEWZtk8TCES5icI177Y/dinrL7BTzoSKysxdWirRZuVdRTJFH7
fUOyyO3jF7s6RcSMFw7NGFwWkfnIyPD3+Lh9cvUYPIY9WEi3KN88+C4kSrHM7scHWZ6fHX219Qy5
Nm0odFRYsXBQ4PkxZuMdbtgj8HJEzHvhjjVX6qzhwBqsqa1XAG5h9dQBx8M3xeHY73mCf2/iwUr1
gW0I1Emj8s52C0PsAqjJPWTmxMky7kOxPFjdU1IljwVUonauggM9Y5jLP1buJ1Kn/RnBqLiXXcO+
L67vkQEcEfFzTp+bR1w4wNowL5jhlxZX4BvpnY5hVkp+nMMWmT/8vtMY9Z5kmBSOBf0jRMjPviW/
bDRTrGpdLhn+/3z59GQCKkG0LPx2j29DOtesIi4WefS6TLbTa1gAzjD/e3rXKbQe/W1nBLdQpYJY
VDB5KKbnn6NgudS89zb8gKkyR+Qtj+cMJiumAS5OCa5i8Rt9dIvsziuhrLCmdlcIL2Is31hc2EtA
bgY1oJ99ybwcX7sWlloDwnDdXRLrtXgRAnxF3oPcpyj1/MhVzNd57rS4RoJd/YGZcgR/d9/la1ky
sdDRoJFbbg5AFaWIVYTg9UZ+79MlO/WWVDCqiJCZlTu6avKuccJHJH4jBArtIaXbi1ilEs7kcwbO
BpmnWIiupnGLSIOFI02R7EYqSyQhMnWnrV/hEOIltLUA0IKiMls3toZcEDEMTZzil1tm4YG4HckJ
CUc+tLJfVJ7uYbmETQDZ4eddFrvyH9X5YUsOgAnJHQrIL94tzoMK+me9Zneyc4kBxs4YFFqnLPNJ
SnSEO7xsM+h1RUsie4TxmkPYX69lh/9bItg6kGsajlhKew/auPWjiMJXLiCViA4xd5X1RQC3/hje
TElE5KH1tfU1ImOWpGaFXufDmOR3pNBnMcpLzeM56N8AMgXNIsRlD/9ca3TIo3pXhg+3hx6TDF36
9A8jrZoGZjQ7A+ECm9NDPnyYZeBKTKgtWmtKq6T1ETSZNx/pRISqlpRrmDVwl6kRPRDHHclL4PPl
YuzlfBGhx2AVA+V+2Kuqo6LfIXIoXwzANRvShLmgOJhuwZutX08RK7CB6oQe05MZ8XxOuZknHYHX
pNYaIkyum/es91TjgFVAuwC/9cK6cGHLMxGW+cTUk3rKwoJoBrHP6bGzhWc9+TpBARlS9co5t8xG
UEsKIjwqsmqhecc0O4427VNb95CLFox2qniga0YN2xRYQrSagB5VfF8oJs3nph8ooNcsIALvqO2T
96zbMnkHHP0FCihtNlXSjJYcnvYf3NH9MIQt1j9kzHBPTN3ZKAlepMivigix0LpcEEzkgOIuzqDC
GY8bi1m3hao7dkhhiyV+S6LmNOcqDtuSl925NwK9XxhvlIvP4hI1TAdlzn3iqh1thXGE//A5Q/1z
WIbSoWKXV+Fl89j1DvIBStor5G6PVW7OEadJt4M9SIoU/KmEph6QH9cs3Lcw+MFLDQVzS1JUaZ/j
ftjHNTlSF6UvCM8QXqJyhiK4mwIkTeo98YFe7iIaEL+DXrvneWvS5kBFujus5kByP95vxjVAy3pD
dOykLD2EK7LH1OB0393cu9Usy+MYflTYLKXt1/vur4uvScxyqE0/frF7MXJSUazQp2M4P2BMClfX
uP7J7s+rOf3PnP+8PZvAU2opIgXxD4Uq7cFyMlRrHLOmuI+gn+v4JcFngbXn9bmUQ82SKMAI9QGG
xNY8GEWk8fhPBDRzwFpy0j/THdmj2H6cGSBf3UHIEFNX+KbMcK2K5QF0OmkoE1AGYCChcA8P9A8n
iGSpZjOFVuA2VuY1aCjboM8kAqqKr8Z3gy3M+UgVgvPJFIWoTciF6j3Df9tvSgcqplbYievwtmGY
GSQQG2MOQ6q6545m1ga3EB5750VNKb2odmN00EQGqw42mybNGTc1XPFpbn44ApDyBSXmHl+X+Qzb
RIQFISfsksdh5A+31boXd6cfWZ1fa3Bot4UPrkj8Ercwsy1Q9dr5+fd/ZJULKDagIk0Z+JOQyRDy
RnL8wAWRsOhbQm2d7UmEJm2o+cNR3yvskqqg2AKYQHXtOVkiA84PXHLZQPiodSEjw89cjI+Sf3N5
YDCfgT3PM3o8owjGxiiq4ZR29CpFSuskdi3c7Ty4pdg7B9gJiyEj0woSOMwhK+zF0GUgBvvpHQ+0
kY98c8RYC3sJvzKuVJTtChEQ7KJ6muHUwCgKEhGek7NcEAj5F5JAU7owIF5L8/pMB6XChJarjEx6
tpa4j8fkDXydEFXNqmsPPTyTNcqietbzOShP6vpJ0QXJ1OawZNE3Zs50+Rd/qHRvaW0xODV6dLmF
V7owerd5rEKJfWAwQ0Jr8NiKEdbIluw3LvbEmc/YTtQLVTqCUQZ+h9UAY2loTCqQ4GOZrXFMNOmw
3t5r+kGipNj96dAo3ZF5sz7pk8DtmwGaEfXDs63AIij9n31JYZWuMhcJqY5NnUFTdBYN0vdExAg5
xT9X0jsS1AkJdPvAsMX87tcQwEizYjspgNm3ZC7Z2nSI6XHlEnTvikxBAEouWpHknbOpy8Nnwf3j
EKGNOuK7yDyKYciEv+1YZLSx+W4h5a3BmQ3TAkKZzo5jiE7GHuhHi+wRsrkWgKGtBs41ZpQVj5xe
kHnSDLrfHtfG5BllhzeQ3isQlQcetMm/M5LoTL44dlqsHuzZWut7at0H0YOaQ+LxHBArUQFXyiUB
d37OPBPgOi4XRcIvYHUMF84zKPP4keDDRPwd1fdagxj+pYBEJWTPx7EUDPTxURXxj30GASKXtFkS
HmSTDAr34b5g+gg7ngwQaMy5yfSGngeB1vY+m9Ojl7Oa9U06GU6b6IMDlcEkDaHRBbKZoXJGvMv8
9GuLqzufigKUWeq+E5Va8rNyk+wej1GDL3ylBXYGGoIGF14Bh9wL/ccdvhPxZOSE03fYMlBbaf8c
KFiMtq8zHDGC3BhAfuWZ6BfMxwSTA+Gy15/dAqyL/TE42SMghxX+CBoreHAl8ysc/pAwvFO8Vh3R
wTCs88h0BcQaTCurMRUoufDMqxhf13m2QmMBLxc8TYa6PSBx9qL/wGbF8v6XWhjXMHqY/DKXiN5E
tw6d4Zzx/vyeEmbsndnQ4ovX2Az0jKjP2OdMQt8zyGc3g+9piZ9H4N9vjG4/PH2ZMlF2ZWugf83c
YkDlSBjAKbrA7Zgyx5f4k2rMiSkpyDxCMLYYTkt+ApRMcHB+Zo+fEY9T1J8omBgQt9hVkpeN4R5B
x+EdS4U+J6I2ZV7pYSNIudGBTl85G3Myp/FaCznygpv9JTO+H47DS0qqs0NgAL6Yb0d1+Rr0yNPb
TCWzTl5xJk7FC5Cxx8PPimDYFCoa/8Cpiv8bFOpuChftnV4KDrve6pai6jV7frWlGqHiUKfVtthW
f1ly1s9BtjnzIEj0FC6h6/Hs4d6dKmVQTu8HZWv1/oMtRjJaiMIpgtzYnfqwZTFhmo82yvyKbXaW
oEVmGDfFFPvHWwRnnql7gnxRMMoexXw/6u2hLiNnoe09Zv7vxPZnnMMkCWVVmbThDVgQ7IpxyUOd
PMR3ZAhMRXKdMmXupcxMnvRVmyszFs5Nj5Pt7wMXACrEeDV+08CQU/4HgRoq9fZ51emH8FrlsBtE
l+UXVwhO//zLn7Zg/pC4kKgoU/WPxOzxahg8d4+IOHgng4XaW714kDfSk7vd8wezWkOjVkcFuo3D
cH+Zn14WhTCK5qMs6Lcdo/ah+WC2QRcrnYZsp877Uj4hzkhvNHXMxRHhz1qcD5hTQ3jvbDBSZGKp
jJZ8qgXNRlkz01lI0Hc9qjIN+tEjGM+qzfCvmdd/zfRCJdWs+pQfzaLYPKIGzpiyb1ZK+Jo3sFTe
URn3oahBX+IoX8gcZhnkbvRCyCue4chRvfdiPL06QAU2efFBm4qxmpAN3uZDmuPrNPNz6Na0X7kL
HuRmDId7KdI0hyHcNWmAb6WkDnq7/EhzdyvB8CYdxOuv//EYjXGnfPXXVnAfxUDpOu//gdTAzXi7
72jkfH0qwimg5FPoVx7MhSv/C3Fd1EwjxmrlnMXWrYRUl9DdbNVS0P8Yk3M2iykYZRvKQkEuHoIG
CCQAl7seqqMm1cwXiAUXnT3EUlOzn5MpQi/iX5UpAL1VM7/BhCB++4M1NXqEetgi/I6DiIqCQYy6
6jHXAxgIr3TICCrDdzRwL+ts2sTEn6cidRO/01Rx82hoGy0tUR2NoaExGPfwgBw4Df9dW9EJMF2p
XJyY0g4XemxUORI+lDtI94HFn3Gb9oJZz2RyEnQpKIAoGDDh8vAmRPuHYsXLN3dvhDpnvCiFp2Xu
ZnGdMANbD55GLjwJ2m4CcRxaUuaBMVPm/NO+pBqdinKogJI5moX6KEu1JEv789sarZycZNsLlOfs
77eRjmxeYHCZao8PXH8Xe4Z2sF4eQryI/gHyrNj2TBKY1ioA0jyjjwUaTbl3xUntHzINmg0mje5n
wj99N+r2umTz/9ZgATD5SFH7gs1zbiAhbFLYftQEojihjaRwo4eNFWLicAsZr4fCBELPtqjBV9RI
oOMv6AEA1NsvU7CUVcUWVkdI/nRRvsDeewtKL7N/BVqsP1peNvCAH/Hjrn9okFXx5y1GkiTQwGpP
ym4CRNEOIDXXFHH76zxlwuD0OAhWHYJvCNsdLFJSabDDhHY7nGhjInYMQIpPbsuS/ola+tcldFWF
3jjPTXipP3DkSmfnalFhCVB5jdg4RYfH+yBCoEkHqbznQaE4wZSWH+V91pknS54U3Gb5uk5LrucV
nwjnkhlkkdIkYl82GSXPNQRXgsnQXD0XA6SsrU3lZZA0Yv0BrxjyZhQ0yxYNi4jIu7u3pcQligp6
Do0SdeE4Qpeid2SN391xTFGWzW7LyrngMQlaqhOJuBkkxe6NwLsKh87Pbs6TfFkbQwuXBS7bR6wP
OcGfEfequFvJIlw9uNrPzN4eCwxJ4LJJgLHvHR80u1FjIoaO3rCtXsYQE5InA7LOE93RG4q3EDwr
XrUHL7beTPXowCDkjT2EUTAti5RzgPNfVMbz/hqDj/GMqdR6yFG/ZaRw2XG+/BgOCJYDdExdnd/x
iMIq4fA7PZakAliDYwlUw4HF+t+O51ra4bIwx2BB9r6uNH9AvME65XzSAlUHSowYXK8ejPwY8oud
BINjNSJY17q6w6eBgd4N321Ov6fenOQ1/05U3t2H3zjetmslvgP9CrQzR+Fd+8wKYDEw8f2hMpCD
YWOcl5fkY4NqnJhIt2QeCP173xhy8nyWN5czGEus+5SdlSXdCtq1P/KbzXn5Xr+FeOcZ3pNLMp4L
9jyiR7v280T2G4bTN1NQkQYpcktjOMt3F79dj+Ifo4aP36N7knjK43gQqPPGG0MSppGJlbgF5aZk
1Hnh6PTPWIHdzNw7u1JYrQZhF+EEDAMDZ4r106+WD7NHiB5MmmB4M0afCcoJZBVjN7dr/Rwz2GJ4
Pt6wfQ8D47Kv1nhQZ9veFrkDAiRoTDN8c4R+II9+a42qHJllgrQofR+GQYu8Wkt/aE0gFYAVDBY/
8vzoqDcC+MrNf8AEyMmFsVtplP437sfD2TiFQUFgQ28l8JU8lqCpVat8VYTM9AKKta0SatwkUxAD
SmnEeg+hAhU65XLansZz/IK65ALBk10YMgFcfaPnqTuRfswUxGOWd0n4G8AhWgJ07uiuwF2gAIyw
S0DwoKWoJ847DsoyvO+rLdKjy5GrjQpC+WsX2grlAfOpJgGt3TKramIOIrY5jDBitYXKMge4pC/2
xofvnGlxsZZkhDUPVMaHok8AenXErQS1Su4a6zuzcbQBb8oBxBcLfnZQVHQGC0aEEJmJ8KuhU8ok
6CGCWHEgMkBE68ABi5QCJdexCI6GjsiVA5wqb8aTyWv9ixPljxN00sergTIH5w+05xjwHEdpPUaF
zuDsfaLzr7CnQaZNoDoyrGzFNaukRIw9j2TCIdJugF3vx+uRj6kjbY+FBlWfpx4JQFXXGqSwSDoV
yWVD9GZuMsb50KM1KXMVrFMEsT8n17jh6pojKWBTyZyxIKs10n6wS6SHx3bxPI5OCOSysw3omjNj
Bt0grwQaE/BEqdPY8f8lEsmP/lyP4aizL+9rRn78diNIRGdTBl254D/HuapMPi6gtd+xPlAz/CY9
bqstCuxE3r+3xMWgX2IaQwwkdwcPUjgk0UgIVnovqWg+emhLcVwQpf0dBpa8B87lIOd0Z/tybdNH
a9M7GPblQFOLQHlXHsXvEzItQqrUxq/Db/MVDPp5vfpC6cuSd1xHTfD+A6KHThRxV9Qr3heK7L2W
1JQPfE3ZZ7RNr97NKY3X3frHOcsPqgWY4QB0KvPfoc9I7xIWi2wwYQl/odUi/8RShkOPu26BUooV
QA3c22OYuPrO1KRcMHxbDNbIXxlMvelBr/vvLG9E+MqeGfVXNYpUVDh4OjDZliga8I6ndqaiO1PR
vR8W3B+Yz+51x0gyesRDvjzq0qsOX48m7BcwEHknOYPR+V0k0ykpz0JZXg4wdVXKZXVfMfGpmCSn
4w0iN9oY5LT/xuQZZAhiF98xCa4BPjXM94rthXYeKxYoWIzh4LcP4t/peXwkDBBuOww7sjncwg0Z
qv5nrWB2E/66CZ4msPMYtL2ECqRADUpfgXIPlT41xLbZv1f5fpQoq36ixD1qoEShStywWnKqGioP
/lpxHf7C8+Iacaas1VVGdEi2Z5ZERssIy4smEc/kK3b5cM+8nOokH+qCjYhRF2Pnu8HhQ8/1XbbH
oaSLjD5GHmhDeTzQVgxOuHLPmcSSpHjAIICiYKBXqnhf+Vf//t35pUAEkFZjlqtyUIDPNUhx9Ask
HSiUUARWcn9S/pOboqbi1x38JuzyBy6W//4qUyl8LxlQy+vhYQD/YqvC6858PkaKOTOUDS4HF3Sl
1zk/cZeARcH1y//ecavqw3VD0jXXMmoyvC2xs1rBbw6b2WhfJu/1LRgtlSVKX2cwvy7b6WUxtJTg
TTN73/MZB2U2wOtuBJrO1E7P5vLsfeJHaP3B5p+S05eTu6PhloAbzKqFW6dwUUM/HUNRI5JvMWKV
FZMrSFW1BWH3VAYc6D9azkPuGpAXFAgHGXkhGkEcBxcoauEyNafHrqFlgDXEpBuVvf5dSZyDZJq4
o/gJrwRs62Fnu3GEDQoSB21e01XAzmV/B2e3gxNcSsToTH6YqnxWAtaMzwyp3PehQz6iJjyxcoUT
Sxazy6pIXvbddq9EcqiN9W4lB9wT0LM4MgLpUMwfqGivq5JwncMHX+qYOhVV27aavWeMqKmsOnAS
NPKn+xIt3jlUMNaj3KnWbEUtpGz8Rt1+5H+pDKjeadMbzMDdPgopUnJy6OMU5QjR6Ybm2Ig9OJQ4
Tbdtp0NIAQs5T/hx5S0XGM+SJ/qNfvM+9kvwW6Xgc/hwoGK+takwgj5WI47klmb+AIv1hU9aLuqf
a4Myuw8zY81on49F8HO8bNjKqGU49hzqxCuZu5M7HydiTEry229/7HOE+vwKW+nQS3orjlPYlBBz
NxyXQ/7DBVu4bR2NWkOclyAhjO59aTs8MJIBskNvn6fwKZnDALDMNJhram688PKHQMkvmdR4FMj7
L4GK/yyJ8CeZ3xD/MEzPde2mQxBis/WX98fkhRMmPh1wMlBXNeZr10E0ba1zNPaapAHm6k9UoqBc
goBtxDdo7hyEqdZj0j+hpQruxtM9sxjZDlBNmlAurNZlNv02IQmDqHENr7gFhjhI9PjjDvcjbY7J
Mhe1xSgsGfIsw7Z2ngvNwljKFKrR11lX4CSR5Os+IX2gkqIkw+hwNMNenrHuzWkXREyoYA60yBAm
I0yS2CHCAotpykFiOgDpwhUtfUWwE0ajJjw0m06I2d+NEdItYHJmS8QMKpRBSETIF6VOOQoGab06
z+DesLR2ZD/cGZqNjYExNG9QOAV/vlT1jDzXfwUA/QhfbeTiLhJeGEWBeeJBgBoCySGzFMg24F6C
Js5Q0lLijnHr0OKe1yygWRmCOQfx838eD86k1UrGJ01n1s8Ny+F4EyTfGafox5GB5q+GoAw+Hc5E
4xN1PFRLtjqrN/uCmt2NPr5Y6uzNwNDjzAa+6zmPof5xFMAp0DVWGGwUblzzlbaArCNoDi+Ca27m
zRzDHEAjw9G2fT6wMRrxGLHm1rd9Y3mxOKNlTiCKQh0OGFjfRQQxYeHXS0Bt2W43PhhJPQJMqiQo
hwabxMGsbQFVZokuzB6ufqkAed/W2zpdFwNYFBDsJniTetJawXWCL1YzcRp7wrIK4KmbvuB5gCTH
X1YRrAvjjLqX+C8mSrpsC6QCZwKvgO+MlIAf8EUMwn0hwnMgdZMR0ZG8XCxG4o9ZJZgG6t1yuLyh
OciNmunjG9oUbNGaKSsijvuuHk5gXX4x5GD6bA53z4n4XDQ8JrlH9LkOZ6KpuIN5G5eDSV9oNrAT
gzKDcy8fxre12QO8StlKj4w/QmLQ4BNaVMbO/Gz80PAX6Cr+QXtPqBfr5WV+5gsQZktqFpZPmyFO
tpn+MtAO9NdwQJcihLOH3WXPvHqj/RuO+hJfHyhsgOxBFdS45mFkCdAz4Jl8DaLRSI6Spv/fUSLh
5o8HCW0ODVtGYA3ZTIAWD+N7NYEKoaIJJv1kYKquEqI4bK3dxcBfcU6887y1oLqYPfpBMo0HXond
+xWKNFe3eaBkslCgrHY+NswUNUyB0Ofqgh8yUaNIYzyONwlGUX/0SxgLiZXQMRZpiEoA4Ad47GEd
Iq/EAmh1NAH1jEDuOcewkN9/2LrHShfaZH2luT/ODID0B1uetOyb1zFrorhsGGh8Jy/qSwofKgtJ
4JYFq5ArB9IcUzuwlYYT48yESjZuuM9dyeCDFTg5gmA5R+EY0Zn4aZSyicKJM5K3YwAZpM2cMS1O
KqgX3RssDVDkH1mkZJPjEBQMcPT/JHhNmGhujUsPnZIwLRxPRjxvgzeUmSQh65CHmHwL5ReQM4Y2
f5QvfCeVWbnduSWxtCISOQ8YKpicdfADcpPTnwHqRDWvQ2M0HUCImcK8bdwWp7cS9k50FijJ2XrZ
1UvPEUA/aagwv0P2TZ7XBRAbNBzdN5QU7MAxauVHJAWbLms+OOOotzqbwPzmiqsWajQDN2a0Qxt7
CL9+6Wc8gaxnACGxQ3/OslsSDTxvyURgER4Zq1n0Lby96TiSyMyqmT9xxWlOa+RLPKp44xQ4lmLS
TEEB515LPqqNnaFkUIqByXdAYJ2hGhvRnVKHGJjNeSxJ/vrhn/EyZUL89Dzqk/8Cm68/wwXGBL1O
uJo6JkX36AOHhXODpT8wGhRMl98EHmF+rI6fJD9IODTiQWb2rXOhY+yQE1aafiloKRu52OG9Qlr7
q2h8+PsRzHdkQVMWn8Sn/IBDtVj27iHdZmfCHFhCUW3jy/JhMC1GQRKgqi+2GYN6CF1ztDi73jJn
1UKnPPZgSoPj/FswFNs6Z9MUmQDLrzRl/WfcvfXT2Q4afTt920MsEtU9GfAfjtDvFFuCN2oBtz/Z
YtBqYgDqnYE0VbjQzPhjyUdVQZYO0xb0gEIVc189zR5iLOB8VwggPhzIXIi/3bjidWd/kt9CxyBw
PVFgJrFcItn6wovDlia5G6d/x7TKbFsE/jTL8zEHcX4Y5XKg6DlnCcae5ojUMIkTBZVAY4ysDIZJ
L678l19sNLszm3ljyHEbq4kgTiN52n6ItqHa+7GfbxgtCW+kV/D46mzMhwhk6cz36WsOOLp/c+DV
fztRDFxebJGbL4JbW6zFdwTKQRaEp4Hjo3Li7qjxf7la4jTpGaovedDfxijYjQunGjfMl115RAWQ
cC1mRvHHRY7Cii2ICxbhjsBJeD9DaEQQWTp8J1cRJw/7ZZIzJb4Idrjd+SVBlXZFba3Z5SSGhcKY
Ctkezi+tpLNftVqvGNZopgwXroB9BCzHSqcJ4lwcIHh5Ga1bI1uHhoyy6D15AWwCQXqAr3hVXAyq
N30Q0poNSbPmtAJJhhKCoYjxOg3nfQ8obdo451jCXUY1VuJF4+UwAiTi1AOhMhtHMmFE78+m4FOi
p2IHX/SXuaOqwrRU+Gj+7CFgDy0N35vqj1kGlppPH0gOfo062Qlp9osAr3RIbiaNdWv8/aZ3u8Co
YLLhfothABFbCybKPoROtckI6DaaySodis5DAKU8ttU56Ie1BSEy+ZqrydX7xE/9kDmc+ITvPEwx
TManCKeFCbCLGC4fQG3hsF8hbRDOh19WO1P0lQSd6G4fwFE/fBa9hKGsykAzHibF85j8RCqhzO33
9bLFXvvllMEzOJvcNDy+foAUz387N6vejvbfiV9M4YXzWw43hfV+TOq4jL/7qtZfKzRbggYIjhzj
mrDsWX2anQYaOBUkxgBJadPNgu48KJv+rxskl8LNeFrUQWQYcU5OMpeR7KZYVdPeDM62Jw6gMQAA
bn05BqftJGSkH4xBkO6HK4kE5fGJapDXBncFMQb1P3UrL9L8WJCNDfCnutbr1bswbyOTpLPZ3Vye
xtB+q+UB7mMkTN5XuwvWcrUwURSeXsWfGPmhPelNjg9umNZckrTmwNlHsM3hiogdjBn1EDRlJA/4
xDPv5q5jNiAxPkCczYsoMXZX/9/V/meCmyIqMB4m9jU4wdM7EzDPpHaNkyQq38K4zQorYvDohd94
DKAJDx5cTFhrtDaYvDXWxaRHj7RoBP+BH4P2E/YIFdKuoXoVNqIlZeEJDHr9cjIDZkTwmGNjYUWo
MAGr9fMfQncgi+dfGbAMa4lFMoIxQawQdv/sxqMWjcOBOdiCXVt/j9ndHpu/cEh5pfHpUKRo0Z8E
RaRngxb0tGkjUSgOsbrSQgSRg48JIEW71Yf6xKEIhnIxyD+ZjGwMKQ2m3ZuBCXOS/20O4/PkgFjD
iyR96J7tn/dlZ0Ju0iuDaSY2IWyw11TaVY4gA4Oh6TxNEjIhjwE+aHxPLuY83qnGxRVriak8DYpi
XqAjFG5MhM+pMoFtAB47zg1gLfo0eFDUv3nU6SfNAbiw+Bm7mPZ9oHC4zTv/ztGB8TrZQFCd9fDS
6hiQPUYspi+ROhhZgBZNhSFbS+E3nnBzQ+GgUxb1IE55bMduxn7/V9SNUa0MjDOOeQOLW7OKVJS2
zbTgivoayxF3fA3dglke2h5A1RuBDwr928gj3SqhE1J9VPmTt5t5I4oUzjB4WGhTas63Jac1mCPs
XhMCD/XE8Q7xBnGFdqdmB10700soSOpqk/RILopT37hhLaozcGQvcEJ3fNK+P2Uxelm8l0wkH7Gs
V1aO4Jba17S+DlCv/zx9iPRiMiPRrJCeQGcGwRA190rd5+YwrKF0SO5aNqWhXTpLbrjrZICQYI9Z
vUFdpct/FUZ8bTiiUjxb/250YJ7JzRJCI2ZMCJHW3ABnY4kul+Ey1cGHf3vEHO9YBkE7wuga6uLN
5VnzwuCfGWtmoAbxS15m/uaqTVHIa6XYNjF+aebSPkMqpk7ufw3lIZYjdXBOh+1kRlgHVJ7JPVT1
j81Evbrq+LkAMQ49JtMebr3Wj7V31UudaGrrQgmKNAjqGEi3SFiEZ0+KZs5U92HUS5GJN6YxE5Pr
Lw1tRcOLL9fkqUN9hdi2BkZeMGNmve0La4b6pG+BhVgD6+I0vmyKpZC5NAd6TmELglVafUSNMtz4
l3tNkDq5S5XIdUaKsGwnpYMjzjwTZQf13s07ioerWA12r9/FwzqbbOjZgGcHy2syNv+YkEAfXdS6
pMuLt/N12r/SIQ9ASIVwzNY5StEesb72P4dumJV8x1zxnYq2DSWAOwCtHnMNztjxhIuLErwWZgRO
a991vKvNgssdFhsvVXZg+8BVCB6ghHs8Z2b0WHvc0tl7PJUpDL2XsbeeCM+3N4IRcBPEVwwUlHo4
Byp+7qVj7o7nR3TCaCaEdx6jS+e25cTXkLV/+O4Qc/8YDlCUPLx0JW7EDWMhByi5GZlqwrhkTi9J
HgjnxC3GLZtZUD9F/4q5992Yh/SF9hX17ZhMt0ZHf0XwOMZ9XK+ppK84kSgd7YGKIDkn8u6BHccH
1taTHrgSntrU5sSRJePJEfYRLCGIvl+2xfsAWQ6eB599RxqDZ81EkOswiT9ba4IM48qATnZ5OHf0
bd9JHxrAHy1doiDxpXpBZ8vffggnVJeavLjaeev8KELSz/TxdwsUDKhbLiHQjj8GKB0UR2oo6EuV
zo3G8Tc4fmcZqzG46wvWA8ZutGPoupxspMvhMEDSB6FKE7Wy3qYl3Y7OUIe2FZsNqAKYXXKFMUch
6HIUt/AvMU+OAY27PWUOVsUMRD9TZDszkEd+GGFJWtjUfcBlA7bOph/d1iJU41BQ5/E44Kynopqp
IG7lKV22dafaCYDkMPbiNtjAgW+Z6SlQb4FwcaOEa5EJ7VjTThg5lGRbrDt7jC7NyKbgJhPGOFnl
DDYvKBhqcqdWljB8QoI1+e6lhJUoEiHu5g8hOKzzuEWjTm5IY6hENSC03itc918j1zEQ+mLwf44p
/iGxAyxlIWMCPp2GjtwG42fV4s/Nr8vJUKbjsESyhj9zYdwnaiA2VdObkEG/fxsNzzB9GGtxjKN+
mioq2wDFBZrZj/30OEMtXBQx1GB4T6WiodYTle4bgcjVvAG9vyejcrL4WWj3PMRwrLlZtsAgbHKt
OedeRvZjb/yssXXdFldd42jGP3YzNvecLicRtrFmi4eZQSwwB4BkjRb4MK152bBpR5wUn+D5d/YA
U2b04ha8z3ZyYnvsaHc5bEgXACAzrzHH4zjZwofHbouvwgt5TvvztwFjJ4sYSryw/f2yXLiD2JTS
UU46W2I8jeqFJ3oxn7oCyLEp8GHg1CZ/g1fDS6WNz5DrkwE8uZo1xDQuAR5Nbef6NdyTEmEPI1z1
aZhnAOAiwQSddav/NkSHAAbg5oUn6tvAisN8BnwE0CkO/z2bU5SCnkq/v2r2Mu5BKhWATp3DGwKL
pjoIb2aRkrLplicQDpg/gDZopXlOpIAmX0Sz/5F0X8uJZEEQQL+ICLx5pXECIeHdCwHCe+++fk/P
RmzM7Gh2BWruLZOVldnJ5cddskseC5Nl1BQ3YCrkN8+q6rAozpX2VRrcv7HKtjyNlfBARp/Sg8lu
pPJylEKU8y3sbid3LVtIGwPZCcH7XtxXdwjCm++rSN+HXadt3pAsHo+2P+Pmzv4BCBQYYgOTzCsc
027ctSbQJA24x63tuICdYeLesF3Y85rCq477J9WxdpxfVqfhWYN4oFADUHkihnpT6XATRpasXKcQ
99QXFEpKVJ1tp+MJkdZirpRdsGF8ThAWkBTMrmtP0rEXWlNPhaPxWJobj+P7KjHoIHkaWOCsftoG
d1q96AUKQbjF0C7gmFwFtQXbEQm34FHTqoe1dMe34yPSplCPrEh+JG83Xm/AvSeMpRo6ZsmAWDHn
5mUyUIQ7A3J9SgAkC1NNCt31zYCGjgmmoRqaDdGstizVDpaLH4Ved23NmTcxC7j0z7F4XeA6/6JE
BW/yL7MLad18+P2z90LCQZBRms9tuMP/IwRhT74r6n/qQsEJYKyyR8y5FTQsRH3v3YNEji++rNDJ
CrnzIOjfxwgZmvdJP/e1jQP9Of3I77kaOhT7hEhwaScKaFnxWLAbmaz2Iw0qvJVx4GWkAbJ/pJXM
aJ9THCW4coTCoD4uSJan52A9utg87h98l5B/PHrmNbtGSWczZYiRj2PHX6Qb3tgPkKl70wwaugFp
qRAtrTSgWCieDqVPbVc4fCUqH+EuDAgQzq8aCVhHCTZWREjJZ+eW7QbrSrJ7ap/L+CIF9WbfXMTn
fSuHuWdVzXqgM22oFZQ1ObAzbiiVDVeQYUFYbSnQPG2+TTscRTnQpq/oatjbSEuZhdT3p7btUswq
2xnP5OdDH9Upj/l1UvLt2svqsrmvf8SG3mdI8z9YhJ2VNAbcEdcjHULwZVYzddkFdg0L+bAnfZWs
m00V6cGyGlWT8c11y00V0VQ3hTNQdtXO/cQbJu3FWOVQuKgjB9kATuM9L38gG91mrnHse4VdmVtx
Oh2Q2IG9agO7au/RW6QN4w7QIpGwDR+epURlX6RDWfgM2XGG8kvGu3Nvc/wzcxFUhHXra5phNFMi
ByWh92ddzZXwTqrb6ueLFJT2wTw65/PAFqjdRPm2KqAZnYthTfP/VVvMdqs+Sl9Ig1uGZY1Ydiic
67lWtrEePfrH6rW+cjz9d+UlEGLLiSBSfA8jRYOesgNKAYKpuSr2WhyhvfsRjoqfc9GdvAY2RAce
oVp+D/8uHMsxlVOOzsJoC6yVGLKio0xaShfP/YzrGAZGf7VqkzXb1PxbrI/1FSP8woF83Tp8U3ow
94IyVkJgLRlkoOKZCgit5BymAhf/XrNAGgzcDuK8v8c65Fpyvjos0keJJo19Odtv/UPJ084xgom6
L6fuyXZob5Ur4b2tSofpMZh+SuvFvxNQ8/pXp9x+mnxELQvuX9iOPMEHMIZWpep1tCkcCr1rba0l
D+FB40s2A9S3XAcPzhiznz7lD8JpYYrCUFU5F8663zpzP+JnUtQuoFRkC87uWXMlagTPIunIA50/
kVflvrQrs44F8mEiHymB7/HQ73YM9nWoyV2T4Bao4i1VBIpenlM+x90vh9HPdEqX8lsFIzaPzWt2
pdEb3TNcGLuWb4J82UPPq2zRygjKzG2tatrDpJXKj8gsuS3oNslq7xSWoyxfrADTHKmCCKnJEb3K
xyr7eWZ67C7Twb5sS+BSiqrqttXE9Mrc1Xrh8TeKmroC2ToXXxxnOqHoQzidgdUhO55wqC6l3fdN
gRLGxWM7Vwi1bXJWr1LC+rp2+U2p29RByXwUM6YwlViS2sGSn82OvHpyrGwcrQbxoHY5m+XFjLWe
+G/wUBM76h/5USwf+Sn1HtootHIPKFoO26snCn+4iN8+/EVMozZ1052vrM/7dz2KaKzMsdSWBUBM
0rcNC5t7MVoclwccwUIW/ZtdlvIJURdHpRZ2JgMKrb4oeoh5vARiBQVY20dVoSvGixNXIQqvVdpG
a2gMGCJCTSx/gAqqR1IhSHLI//InuRgMSY/Uvq2JoeSpHmbxOsM8YKRP4m5J59C9QDen+Jv/5g/9
T2E2/nkr/BtjS0+Iom+dnBALgq7dp1mN7jdkYFOOGgOFE/IMzEjYLqW+99VdO/ITHmirWBUyYkt1
zdey0A2RrPazsvFyz3BWnfkyw+rCfDtcMgI52kLV3rDQN/d5dWmT5C8+39nDx779zbYUYeJW0oxQ
VvMhPTkkhCMr91OFC3XQOdhAPYS/97jzmInd5u/pkyMNd4ZzUVWq+mykKvc5utKrSnMn08FkKCyA
rdotfUiKFNutQPQ5M87XnHLFMTk/JRaupHd1CnUlPgmytOj0Ya+f0JlChXkzrfDc3i3fRYNYsOqW
Pykk4wEVQ3d++wpGs3HrPi7cNO8otMWU8xYjgC/iSY/T4xS2JpIRSkjaw3phtRQPdlbEc4i/t/Pl
zZlXqwceRgo6/UQlQ3I+RexpTWD6WKXRmOpHqFbUk/FSop+ahkGvsvlN0PtIlNScjXNN2m58sK6a
MvyxvRy4LSYEpRgahx262qoMZdF6pXOF3eMr09grkHwG1/J07TAdCjGE+QPa5/6fqkMXFReqKmYy
6yoQEE5St7XJCmpgJtvIsGwPa7pEjcx5e13FfNt3cRDCVG1EcmwtKx5gwWQeXF6F74ZOUKOFk+nn
azkyx2KIDER9auGx34WUuuOZ/hn0bc93SCnp+e8Ktz4NXtkT9icpBPz3PFAGHAomdIpV/tiVz73V
MP86T4Wc2ICZSBYuARx4m+Myqvq14V5cV/8pVYQNzAcUcNYoibPL6r7uK8tNefQQ6ZXSCLNGuT+p
1kqSIRr8ixKoXYmGGrwbk1rLS8/gli3dKu9GenZHIyqEPzcrOTj12KbrMJuwmbPvrrs2DE3kKqmW
QsMMmVBU+JZOxGA+2fylvfmVMhn1UR5/KQlIC+Upe0alHTOmAvzj5xyMXIryY/AsxoskDzUlL7H9
nN+XT7VdX01YParfX1/veYYSR/VBCVZiMkcM15nXi4OOUWs3j4cz6vrFbu/zHD7Wr5w26nIIu8LY
9Fjfd0HbWvjf7cjLv2Fkn3K2lzJ9JjMSi4czxqoQfe8ZeVQecxiXz/5hkUkJUE4PVyU0rXz051YY
KTBIN62DDPx92dyIic40CoJLlQBH+4DtDOmF9mW/ZI0MlvXkUCVSvP+c06H81J65yMZv5E0KVi4K
lDHu5EYV2yE5M3/+SOE+YbN/ehVs7c1tQJwl5c053VCNfKU7ngqQh20Y68sk8CBhsWLZvLqtYT14
PYLIVFYrO3/9rWFqLda5GZqGxothkw5ZROSMtNZSzrEYb4lLX6/fuBRg8vunkoqaglpm4yZnr85a
xEbSIDOltko6s6v6u6XEkbOrG1FrXH60N6WsqcSptpdM1j/k6qCV0hD4CEUjTzbI64xbIVL2oZkj
k9CoUo6XbnJf9UMs4mH390a/7FmMFU4l6LIKKM2VK3xV6AiGpZ++HGlJeJ7q6hNmlfOcdFRjY/qx
OKbzD7xPjGyZ6BOcjWVJJtLqbbLqDJG/ZPU6ObfexSOK9Zie1l59aP3m3jMaT9qRIxwkFX6C6CI0
fLMNs63k2A6+aksyLKbEzVebmKqaxclq74vRSVjeLg0Wvq7DbGGPJN2PdSKp4n3kOoRL2btZwhhM
X3VACi+TtNlsfndW8c6Fq2WMVzFunG5gDcRJliLdyzvYH4KjGB4NKbdYhO/f1fXnecof9d60FgTc
Z/DeUJn5OlIC5z7nA1yVEsnyhwU2Qg4TDW6Xr8FRSZgsn2+FzbaeOBaz8QBbK9VMrAJEuu04nzTV
1NU7ZoUMMv2KX2CQ5v/rPJefJZqBD4ZqHkymSL97FwvSr+oW8FY9l/f1dOHVelgZ1VwV0TfvEvJe
JYPmkyoz+OOJ907+LiPBkSYWI8eQ4UriI7//griT0LfjuGuu9fxPAz1bbgi5pRN/G1u5Bp7v2uph
0OQV2z9UPP5NaIY2TRlyZBqn8sUQbdyR6U1yNoT9QsarxUTGqfndD4+0r4hKp/oKJxErkoI4Mwzx
kuTXS3eyb+/8ukGOBwMJAIz2bkMV67GaKh706Pt8YpRohqvka/KK2QqF9FRABteOY4pRH5mxr9Qi
UTy7aADRzrITW1j7SDWXBiNkh68lllxj4QBHifKZetVi46piabLy6j2Ky69wJpn5wtmMh1VBtLId
pO2dhlykHQccBYyZvxknsCEBnAhlqswBCykm1BerkQYceeRN8BC2kEV2Aw0+bLaeP4Y7VywTwvmN
LYkZMjUUdRqoauhEjKV8ogCWcz0um9/m2VKM6bObBaQx3UOEPVxLHleo/46e9fMuXUu5+nuwbvji
xwJyj5xW0Zug54NqWkip73NF5Ohq9nf3k/19LTKfr2f8G4d09am8YNtExkGp5eRXchi3sdLPJg01
KKsXHNPKkvrAn4bR7dgGqfrFAS9xqWpGBNHz4NB/YO3xDZouDTJmj2a8FFJq3F971dHC2QiMQ/zM
m6bLSH/hrJP9cZjv2+/lreiffMIOLP/Jd/4BuvhH8z5aa4yFWojRTOV+rp93pWcieB0biTt/lWCZ
qaw/jQ/VJ4sLmUzpiF/1+0Kw+s0WNr+3yn146KN61vSlu3jw3JIxHhcO02VXF5GWE4/GaELnLF2I
ICqvSlFyn1ONL4YcHZ8zpn/xZvdunQsShbnI9PVuXEubxf1ViiTK7+ETabcvpS/nFx3hQ6kgQVkS
1TGzbe2mOyst0bhKFgSmvy56brYiaCR9haWEn6d7nO/UZGgiVNxO6eoySb6rkI6E2U7FBfQ7l5Gu
W+PFTaU/kJVt1ke8qc2vSuBVA6DVwoZMCWEWOpT8Uy1z391UXs9tggMSAJLEpwAPPb6rp1wpMfUM
TEHb2QbSSnR4ADO3U5+Cr9cPWMrzIxDj3fX9Slm7SkGiFSl+zEDekI3XV2Yay+ZT34Zi709xNfs3
bruuubwpGFRI48Jy7u2/pOnzK3/+hwBcy7EOaTiWu5MMFV3aQ1KE3vzlkRzan4oTWYz/piwQoXmW
KBnwLLjiOC1y3ZQfRBg4UD9KdUlilaiZf3XcS1soj9mykhAVqoit95TtjMeutGy9exx6KU+ekEiS
9dTXqqtaVsMTYuEupKr9uQIqT9BpUFS2vvp6L0gCypyyWj1BxhVtaAQe1xaHlohP9TBqoCE1Tl/I
k3Radt/j5pONcdhRkUuhe0Vcq3yc3o1iiJwQ+1gq7Axowx4P1jrMCZgIwgGODTrlrW4xt/+c4k+o
cduvEgaJpaCM3z+lVPsC1zXDr8/U2GmAWzH+cwgY8gqq3SQ8LGxnf3Kz6E+IEJHuV6RAdebvrpM/
MXyU6mgJt6Ry9Qs04gdxa1eychutvhGsIcodkEAo6VQOLURho8VT6cqnfFueH4PU97X8sRm2Locb
Z9nOrbaEwwhccnY1VnEKGBqeLTGuiyRFmPdGF2YdyX859714Zp2SbS9ZTZfTI+4PEKzlXGyg5HAq
nskICKl0+1JYppxnk6WjgYjBqURbysI5G3Rnm3sKBbV4I50CEn9qJx3gDAhqtxND3ey1+7F4Pi5c
+uoVcAl0RodnTPNztTMcK717YQlyXAdhnQ5FONqyA3ki8tRRi4LjD6ftxHdcz9vXVz3XwZtEgDx6
r6LUxf40FqVQkpP+ZGnze6mdFM617DDewF61YocTs0jnW9MXVm9ndBmehldbKuVXiWwJ+PLNNpiK
3bh863jM32eTifQ7LwSh7QfIvc9q+EzuP4lSHLPsUnjpf9tZY/hDiVk3cvT8zZ8MAbqh/TA2+ULc
BklUnliFjPMM/+3e86QsPZqIdYVcJxzMIu7Zc8VaMojZVo5VS5Pfy8m47psnVV17DYU5+z9ZVHbn
EZqwBrLW/drjyTJV/aA+PYpJnSUB9mtFX8aq0+s9pzDZcKj/ysetOyZD1yMTOmTL1PAUAguHQbys
wk1cixGwEcrnaWjqvRlYgqWtpcNBK9ySkMjVLl/MuhbGkJkYV/UoXBUpaZBCR0KcJGjnstuozuVz
LEcj5MwZRpCA5kTP3zsYG+lsCrQQtbqH8qN1igbxmr5xU/4IN1ZEIpzwFDAbtE9ekOVd6B9top2b
x4pQQi6RWBLvMgANgQz6oooJ0Y4lv65n7e6/UaGpxjL5JapeuKXpeUUVybr7HDY2QCFE39gvf2aR
SlQPXb1It3FMhLvLlOWMBTZrZB2qL4MBEMg9k/+EOw+It4WleTeEMGAfZJMvWn39mUBXI21wf25Z
CME0BAqLOw7JtrWm0WsSIGss4WOvSwHNc7zA+MwYjY/Lie/ofKP8/T4ZJUaLz59oyOoyVfwIyjq0
nLFXKty5XXKUq6brDEvBrEndQ6Y/7sHc+JuvYB7ithXJRXSSnSRzQfITvOnpeP7KFXsioGh8eSsV
NGqxUfQ4QwK8oVXosTke7puba3OcGJ6owEZH43g1l5plvFE32g7fjtycb6D/Ifzl/d/8zeVrcyk4
fEdf582dy69UZjSLY3lnMRfL54jOmtxMrrat0/U0z901SwpghAY+V7htChAlzfyODE33PHywb/uE
5rcJpZohIZAkdAIkuTtN/fq5E3+erIagRR35C7odbz0Xh8a4d/3BZrybzp4DO1Jef8kQawzog40P
41NdU9dY1N7FPtzW9C6jI58kQOkx8B9v6U9qhab+Po4wM4shF/yduV3gutFBsvD2DrevsnB0G3GX
vLGUe+sMm7lCDlCV0yObGbdhDKuvAW8xOE5oi0zyBiLr+BCcu/eJWf16kRJoO+9kuMZ2uQboZcf5
EuFlnad95tHKdm8bTmg+s5h2YvpsHhcR65gDUMRaBeKW1n3b+OLuDyPGCeG/QORBAZG53QitZzbs
vrSfu3s+Mk149fK+9d4XCAXOEn+fv0T/9svQTJQeXScKpvPIA7HJOsFT+CYxy5GPnIBBR2SAIk7y
raEtz9RkF9aUnvW5GR3mPvnDdPPr8UTa9/qmvels2ho9m1d+MtO2BrATbe7Wp348uZFtMO/FURLp
1S6Z2r1165/xd7vx7qsTCm/Eu886uHzd9P/dprmWHzY5X8303KSvu2E/GWpT35Vrtqbt61iuN3Vv
vCgnnhq7zqPz6WPEHVK/l3ay67US0xCIMaerC1OX6XWIXPdLVQEY3Ls3V6yYQj7LbRrrr1t0IL4f
7dTUS1y7yV5ucNiHyS4c5DrLVkJ78VEs1Avo5abv+o4tlErI4BH/fv1z+l31/39PIDQoiCewn1/E
GUjl9B7Jv4fXSP5pDqjcg5RDUFQZ4RAFepOkUfL55qJwB0H77TTTx8L5OjEie7MscdNehI1jevgc
vSCx0ckDlwawPvbp4/fwRyh6YHNvQIc+td6HFDSKZEJS2soOPdnhbuKQ/3Tik9vsydMg3bs0kuR+
ID69Wz/TTYvVxnRylAGRy2suaTmspYvNdZOdaDtp79pi2ekcZP822o1wQ0hyT1zy+qllZ62xUu7T
LmIsUrcQV1jXVQKhLuefuss44sOpiuAX2VC/wh+w3hIhsz0hov2DT+KksDo+lM3frR2nCzDfj46v
PBeZZ1juuDgp2A/AZnoc3bL5hOyO4gOATYZ4unH6cR4BSM991RG9zjlEvEfRbnqyXeq2C8kJjyRs
ymUxb8YXgYR4MGwlrEzh7TzieSleXCOamDT9CdcJa/t14J+Y/9e82agXW07DZdZ4KF6QPMGLy4Lc
uraobqfIKHmxe+bRMswntppfze0zOLxKcSx7yfDK2AQefm6q2q0xLXV4+bg9rUw+0nNbgCPhAB6F
8xMusSbEokXOyK3vq0x55o/f1PdznrqFD2StT6a6O8dCj/oO011/Jeac1FO3qRiy6j0Hz8Zuup7j
Q4w7b+bFtY7aqHLGGM+npp/OJsaE66W3nd+XQaTvCry7L0bMk7dcUlxW+A221w7mdKd1b6yhPRAU
D/bZvYQ4734kUkBUrSOqAfRd7mJ6CPF14L3Dd3dMGMS5jfeicIdtdzsHbW6ZUt9HsUeA6R7+hT4r
HDjGKu/JZsYup2n9vXYfffqAngVprdJ6coTANXLh+Xf31wAedEORyqWZLPu9TZAxv/YlIzFKkVYV
Ts3Q6mQWm3xASiHPzzoYLf2RIYFqgq6XQD2hIGWBO/79pPTCY4Ac5snsLvJ9XYCiWpvBhSgigtw8
3hUt7005U6Ez82BEZWVmehGXzlC2uHEjr4nOf0nrw7hnevpdAIly3m6/965nfwIOiFIKBJWnmdsz
vwev+Rf5AGP6XvTHi07FHz/h5/4engeXVH6zOGhm2+9ZZJRs+1h9m0v4ufpG0ca7S+Wpd//JHP8d
11VAevoozdkDXsjckuKZ/RkXUY/PTo+vtIhZFwrHn+skVBd9d/a0W/BubXmsgoQdxXaM1GgvQy5i
YKnvsbANeJbgIXehTLLS6jJXK/nnlQrk4ccuUNJdEoGMGLeEKrwpnfAiF6Zrq1y4gLiTMLGO7FUY
tRklGm//y/CpTNG855zNPy0pd7bDpUUKwPMn3OzerAOvbgExbhNvNB6saekYI82O4/zVVpSOGuw1
y0zQRC+jbN9sLP2j9M5aKESK3gVHhZrtN27Z1irdRWpI/DD/IlJloEhQsKUo+P37u9UjcGaWlXR1
O1GeHJ8FRcIK4/gtswc5ysjGfl/3fd5K/gW+/S48fGz4aEcFPPlSPNzCEdbFp0S7pnWbx9FIo/kU
NRS8A/sK84Qlwr6XFS2ylgas2K8KsOqI6S57A0zc2WcfnGbZHjsUwf7xe1dtpfruj6n8Y7oemdUe
5xtM5/kaQS1YN3V5V1XyaJUo5qav9tjM5Tm6NzdYXD0H1FDWQZmRK9LiYCFtP/kTvFcbfw6Ud2pB
EtxqPr8ucwHIVYGU8yNnau7O2mwibS4CoLiF09r0BAb8LMq0XLum17q3lTt8iZligjmIf2RvnPR/
A2knPG6Uewkc8iQygJme/uFQcVrjMzum71lsdHyGMxD4xHsIvF7OP//yUse4Yodl7+wIHaDHEwzS
txZIRBgTCOfJFritLDC0x6tq6B+98vB5zcfpNYEkbMsA/KBFyrFzIHj7US7j8KqGW3jFzewwvCGg
bkl6AQxKg23lReZ0z1/N+g8Er5cDUzSyE7UDbM0c5tW+tlI1mwD2nrkCdFTB1WMTuSwcUNe4sBbX
lRQdpXFz8PmOmv7X0r0HmeHcXyysgqMLvyjcqHaaCQgJzqEQxS6unBjY7ku7ZfXEYF91Et8LEhR1
YqB94nVho0GB2N3KBgpqCdLRiWYKIk1Yc+6DTCL4JMLvlbbiBCh3UUYqbIHxuDj9IdqF/WhYT2KR
qYkXyZ/HcL3IzI6iz+yKdWSKqxzRHP5tnVYCfuvCjmSob2F+Ec8/aV0i8D20PsVEqnj7iqNTEjT7
wJuLN6slh8KtE9W9xKtEMXbZctZc/FI5997KdrpMibILc9xUdpHS44YNvmzsWkysFtlOrGXtLjZy
oQHZ8MrLwhryPrzgGdo/0rtg+hePhQaSL2ACsojuaFVYju3zUuLOLJJ/S+yrWqq3zOV9gcFHM2Gh
nl5CVinROZnFTACfB/s/d1pVjfHvqXe3DzmycnPv2IcfXiCYEy8BXxrdWUz24epgibs9Kr2xKGIV
f1l6m69ORGJv12DAln973WEgV/ZOcxNv9OYIKRWSpZghmQ/lnU+dsKNC4Zgb4Zh1sDJQUdMYwsOw
cGEJZ/T8GP6U0j2ABY2qEsEVMuOQULIAsIqXWZ6e+UTW5DX/Jm24KjwVS58gQ5Hm3yrzcyyn3T75
8/A1SrorgzXSbPh7Bik4Uvh0YzaqXvlMqNfvS+u/9eBocasf93FLgcO3xS4Qm2Q1zkdDLY+XEmbG
LKZ3bqR6suTSDcZZHpBs2oqR4fL2K5lPq1+IdcQC23hEPHRk62w+aSqOJIDOo5A1EkLChM6kQmos
PofeV/+DY3kks3wqZ7XS40Cjleu8W2QDGrq22adBn4p9dvo3YW6dz81im8LGq5FN+SffZFnILr3W
IGoeaxH20WWGvLaJchxSBqw/aD+Ov7f/BOGf31tM4lP1Cmi++rdNheELb0MTlc5qsqKEQLe9ceSh
mGluGxJcjigvZZFXz/NITWxjDf30qd44V2GU8nMrYxska5HqoUm2tJKeHkMb40ed4MrUyw52+TLJ
pGK1TamWoe8uGbZ8FqvSffWF92z4rSrSq2Ty0kS65kFR58SHQvv5pWlpP+tkv/LYuDSX6D/WP8uv
BkrgGrTEMUFS72Vy+QtNj7+s4blMK9ngJXsg31lwTtP8/2mt0yYAYLITb8UL0caqdWjdwhVI5hd9
mNJukJjRBTRPKafDyk9HULATgxD4dx8oNBhZsSPSC20CnSt9Psrf9jiMUdQqjfFg5cIxaBn3o7gX
yMKaUr/avHI2aK4RuFiFDuCxf5901EzMNB4JVETJ5Nn5ZnUdHffEW4Le31r2yX/esLPQ7l2H4cok
RttcfqmREC0AZMrXcSBtZGefaPGwcDE2E2VvKmPaENBtUd/qkzb9U89mOcWaUbh2BevnuiVzD9zp
eFvLdZyPUTigQqQ0+hDb84BMhOv9Rumbyi5atd9n40vLRFpQMUOZAHHQfb8Efnbt8gdjKQOnDHYk
uBFzYoFiLBK+/PsQpGdPg8rZxheVc1qHWKCb2/Qbu5rdm/Ln57QKkqCaVH4fQiD5A9IYkbVCrh2z
DtCL4FFKwd9KLqHCs3h2PmjtHfIlGjiZKyfuXP/ONiGGkQU9srcSUEl07GyMt3sEemiAmAC+4zTw
nnzNd+xsFb3Dtz3xUXb6NqybvuZZmVUNj1pH3WH6wIzqu7Gv7nroghMl6yNDQtmaVE1RDEcPk46Q
Wqki24wWJlkuHWXcMXkSPKppbLhuHxHwKUyXd91UQ/IArFEADV4swdQ+FGQZpKS+ZuTypqnOeHKx
xG0zXxWBAl7nI/CnPIpAamcCIPPQ8os/i3BxjwYPZ8p7//l0Cb+88z5PsTDa33sTCkUzUkdKlaiO
0IOGBldQ+dvfv6WPP0xHwScycy7dLMHJ4q4ibBuqNmnmIDZXZ1haaboFIPWrKqX+T4VBjF7kmoee
Jgv/Yf4sCSf0RLOlbMnMrHLiv3kaPcr7xpbCzO3ng0I4Yhss0XQyaIaLUGdiclY3N1OCkkwUq2eT
4Tg2+peDptUtzEsqJ/uLy/wd8S+sbHT465EiZzyMTDRBS4FL6xyduXS6t1ssSEzj3eRcD/a77cZg
38Jxczx7TJcjHUOsmW2P//D1SSIuG49FvC03xduRsov0Mc2oORWsTw4LykqXqSS06a8Wu95HQNCX
w9plQROQvfkb3ffNVRUrlyRdSPjlhIUg7R30pVcA9X16e1EfQP+ltO5fpwg5FDUG6sRzr1AHcWjU
1dmbVfGlyCYQYP91Sbn38XfSCccDiBdFkq31RSvaYAzUzrbPQ+kBT/PZ6AKIvcH5HLKsUwB4kIH7
Psszmss2yGlTuzE+iz8B09LR4w8s3bZ61qRJrvTXbRL5NQgJDdefTUhQ2bdzJMmWd96jS9u46zrf
l0vqNHO04vbnWXfZr/VUaJlYfTXWi0dn14mqMCafP2XTo/EEHKmyuPIyrsdn6GQn559cH1YB43v9
yX5n4rasu34PjY86DP1MlA/hOKVO+hKgbeEovaVEUQdGgYv3NKoxM6rFmgoEedyPuA3dal4/uq7t
zFde3dPINsdjlO7735CWmJ6MbKzSbRZXQZ1+0s3cPY0MJZDEUI6M1xYMtKrEzKer7ge0J1zWbq1P
HT4f6/I9alqmdhumyKduNj7QVFurD2+fLD6ohhePemS44JbX5oNIP+Twl5hJy+QHvrmNhvpnLtVz
eu2kp59GtJni7HokN2XQtbVAdJq/JruWE76dPVqv+aMuaCSUDM117d57NjOzXCPVTg30yPXPV7rJ
G2/uYkYJeCyrb9PRPulhFLJZ7gvMUHu3ok2TjojOWH2LjyIiyFtokNzIPQGfaCYV3NX6/7LPtn8Z
JOtCy2i3DD7xEk2qPXDsnxIXo1ZhNBTzWP+m5rH68o9rc1gJxnprsi41lr6DSP1WvLZDZuyhikSe
wAQS0rOCzbFN/d8+vKJ59hiCoKVXcSTaAtVqYKkW1ZJ0wFwCYGe6+fhKT5695zsPxHagBcDDSAzz
18KTVjPdtWoVD/8AE4j9PpSF4Hwsb1ds6NRIkRfDHSncZM/TzoSzAy+ZGVICMWubHvupQaJy7Gb6
mb8NV4S/D1W3k5In0biFBjy5AR1BWG99h8AGrOOgna1lW89qZrDuCYduGMbaFUNEZyBenuq75q27
bpsLNOO2BJS4008kGDf5lcHLU7fy8lICYzP07MGyPuQkkqU1QyuY2y7wzwt6TW++djdHpIHF0wkl
Vz5FNuNzQJkG8eiB0qndDovCS6wGZLES5j348M1TCHYMuYgaou57ObCvG5rp4zcBqJ/d52hdTVRS
Ff1u7FzWFRqAxzHY8Oj6+67hdOMsy1oIPxZE8LSP54a3GWizxadY3cf+9LP++/yJBosp11wpZPtn
8vKgGxKfxuBVbdo00sDlGJKJt1kVbeFqy9Kuq34ykv8cAiEqjTDYjv7DRSFNIB5O9jQvFDo+2dam
zrNhHRwm7vJ1HzBBGKUm43gh29dj7HoQlId+qHfq3ubRb+q1X2/im4qVZMWdvoZ9l0JLx3bobFu+
87V5bgk6ThFA+XUOV54i7Ink7nFwdaieYEDEo7DUcmTW02SLJg7J+DCS+mIAMrrR77Fdui5ccY7Q
fZxbbtfYWJhaDZJ9+6GSIU55RXtDhGSZz2n3Nefaz32w0UBJAnibGJ1aITH0HHwmbzg2cES4sqAx
oORZyywuvfjg9JNarGqqjV1L+RL7Sc52U/LtlddiOwuXz7qx+bNNkuLaeQ+upeq4AkCYhkcwVlQL
huzeZbBV+CF+/2Wz+cxcK/daB1oQkk25s917ajRR6Oiq8Fgk3BwTS/y+XPhQXwsAs4eMGuCNvVob
fz26Dpg5DEJelLbt77XQX8nRlO/PjZsS2CsSo+7rHrIeZjM2d0QSNjk0kNFQvc/ID0ib+Pqndf1/
IFNpH6fhIZnbz3sQr13SlkVkfoVdVnJd3Gqo9E0S6e1nSxahl+tdfkL7jPWMmTtTrsV7Fv9iHFXz
WjfAHLcEq4kUrjGmfn8oEbQxpCtjvERv4DZf/j3bcTKg08RL+RZF9zlUIl3EzP6VxSrBTxtMCzg7
QSufKAEBHWIcTi7Pmxmr18f6XVY0zfFf6PW1orOa5OZyHaw4pt9ax0baoOkTqADiw08z0h3Pkog8
saZdFLbYkeGrnpqkB6+FipPgyIhcTU15p9T+vncerXDGmOAPwbbV40kqN+oMYjs8RBhKQinry9mp
t+9oTX0yr5baW02cJWN+ZAqxUmWu5pkh4a5FxG5GIHuJiFDIeCv3r8+7OBGjxyI5dftkBTH/2dRM
ePll/w3ZsJKLaGVD+1+XcpyOWdaH4BSBYTdVTnCZPu3bUPwEulm1TU6JoccCy4/IxGL70zhbGXMp
b38VIgKAWix0eF4P350LOZe/4wAwULx2Ms/Co2z1cUrm0cfSvM/2w08v+ffwbFVKt4m+ZTxYzlyP
7N/2ASLlFvd7/VuGgh6XXmzBjrepjBtfC6fQ2ZBa6e/ye9Xbf2XYBlwZqoV2Hln3tp+Bj82uzIHI
7v6gc1y6+9lpElZmjxCGMHGJjGAA58YqE9xnRGK+P5NQgpr1lM2hc4edDK38bhavLlGL1u8tbmPN
6MSTgTWf/diZEHZLezh0A9YNFECAW4Ys1Kp0/kv+Pgvpdo69eax3/pVq1Nnfh2l0eP6L2HziQP59
ooEf/Xv+6Tq+zYcHGrBYixrScp4YOcf4ZdvvS/9TTgSGOqEI2GXxqD6q799HRuf1/jn8Xvpw6pyd
PDSYKkbV16mW/b0X0lx4DpQcon8YU/PPobLps/81RAiWTcdm1U/LSvVT+Vb1L+64FvGwCGtoA9bv
apfONrOLVzVue5mBkjXjZZlHR2kz/bT817lQBXTTi0GjYURvh8ypfhK6vVO3+lQp9XIaiHJ2jQUa
Kc56VVREemTLZrJw/cr+Mn/okWn7RYsDT+QqaA6YuziR+VMlVz/aWAs9v8Z1biTfzALwHU9lkv9M
d6wKVfdkASTBepy97JVa74EH5f572zlqmJbE7Bkhj44VLF5SWgS1ypFCMSAlSGsq/ZMMbUOxK5M4
SsfJtqcqVTXA98h53ouaRm9jROuvvexRxawv2zngx5nYsJH0PZVXoTyR9oj+WR/I219wZewdyrgC
kOj5BXNakMNpmG20ooNN640VBZn5tJcLrCkPqtwzfJD1juGswD1EudBtoX84H3e150xxIlRKpWc2
eKem2nwZLiEjaq6h3KP930lvnyOskhohAlI23P9+JmAVeUZUAQYiL71Ggr3IGSOhYo4OqefcqwFe
GBZ2+2bCP+Q09MzxUIbbJ4TaR9zVYEQ6eebXIUtup8P7N9oCBaS/OEvSsIQ49Nno1awl2r/IlMfI
rHY5LJfH+wIAeeXCrprse95V0/W66UV71w17BTxeohMGAepbgg+EVPah8WoD/6Yba4ZKH6de/Pv9
Jd798ijsK7y6uUpMp8Etx2Eaj5Y/wo9vJe5cGKw8v6Pfy+A6oLNdffUYLfHg2rGHulpgOpEqyRE+
fnLf4NI+WdZunf9YOq9mVblsDf8iq5QgeisZCeZ0Y6lLQTEgIOnXf8/c3dXVp071Tmu5YM4x3qgt
OQn6Bw499lKG3u8W994yWYHLQ04M1zhSuaY5USfstNlBYoqe8tL6+fqz7TGkOvV8SFY6v6nZl//2
Jkaf/ApYp2zZmEKgh9rVyFU+Iq47Lh40YAHi2mQ44dCsqOgboXFrqZwbhmB8XUAqK4HKfQFN4UbD
eRnKLv/8w0n9bFsh+u7z8iFaQ0jbJ6nvaZJLdhiH9FU6/e0DKQxuGqdGnJpG9OAcYmNJB8r8cbsH
FRby4eoeNIuUUhugVfKOnvOehXHe+ZJhSPy+FztHXsiSVAT+/0hasLYz9Axwsr/n/e3be0W0rG0e
DBvDaWNXFFhINJzxippfoggryoA+zidq7XhBTMcfyVLuO0CQjhwdaTnuYjmKiekYXBKzcBEE0XH5
EV+ui9zYpQOPgKB6i/Gf4leWWdoJSGWy+vR3oLKaU4tLL9Z7zR6WrFWSMHB32fVZhDCN4QWaS2q9
VoVLaqlLdrP33T4C+vWIa2euoQhv7CzHdmWndMINA2GeVnn16W+x28k8Nv7qifOb/IlYs0eguSIJ
lXcRZUblv6hygqc9dC42ewrY7+F7pUUDeqXY3kRJt8MJ0b+1mAbGS15d8SeGGzzT4AHLyoeTFbq9
TRe1Z8E/X9/r/qGZUeF5+Z5iRzrkOwzKBasIFlN2rcqEx2I8kglH7ARowjvCI9rwdDKHXcY77OYv
MllRRjGBq3g82Sq3NC+dAe4ArxjV4OqABv9YRblus0bnDCG3B79tqUIo8GACo7xoHwWRHug80U2j
o+rBg8UeMBKb2LtBpmMSeddd77vhlPdrxbExivLbIyS7tVjh4nUeZ4rWCNEaLDpPoYR+fFBmyVbz
4AyKHdgvoQ7tOd5/0DQeZ+T9RQx8T1UfMBkNbjGDb4SRg//2Z5JByRANe6AkCLlY5/Dbrz4XqmH/
7sBASciEwDi625N34OD75YSuuf40fVZOth3dKZJQ7JEqVZoEmM5GCzUqfeoLcaChOCThHe1nVOpf
Ku/orjJGZEuRXRml7oNDqiZZZV3znMnhewqJj++M2rQpNUGx9bMSuvTgGrnofpZiQTBwyKQR2mrT
rg0CiIiCfy05CyzZjc8y4Vmixqk9q/tqn/CPPHljuKToueqtMIP6ylRYDymW8h9OH4V4SiaSuAZz
fWTJM04xzhESaS01QEj/2KhzgP1AvByi9Ofhd0teGhRSSO6YJHfPMAuPdIWiR7fvkRij7R9ou0KY
LkeGsuhNiUxnV76wHMdnKWTgJs2TsgV3HFCYagxm/09pJw2WwiAqdLARqPjmk2kWimPzuU630kLE
FGZ0bQlniWoQtctIzPVWTEEk+bBJUpmiw6O3FmkqZX2KR2Dk4rHCSmEgPeJs+JFVSe4hft5HQKmA
U2xKq9gy985GYRzeF5KdbvsO55EtEgYhGc3RBVepT6ngRqXzp8Lbl25UGhPVJaMakAq58flOEoqu
AcAyrQtUsc5x2/Fh/HxeTJ4AlLUecQhi2ku35e5DE0nfieluBzaPHTV63aodE6x6qe3MB1Z570Zr
zgt6J5Eizr+AeMC5N+hs3uMY4T/2mxM3PDqIExdDw0Dkq9H9nJ75oYChRcAB9bo7szsz/TF5gXgl
Zwb+doZm7/pdq9ssihfDdbwhwxTakcmCfyG5qrzeqzHrDU0dU7ohGWQvorKd3gGCcb6HckXPA6kc
Xn/aLt9zbf+dcgHO6q3ARhaUBAPUkn+sEQkYnwFYdwBluIPX1Fbt6eQ5g6pYGW0E8q3HM0PNHh8I
Fdp+Mq9ssCdus1l5IQkUfSDafqzIBz4VwIfxpVpqZ9lHjYQ0kgEFERo3LarT+MSAAB94BlJiwBGz
CSuFDflCHhNANzvGIzVUdJGI/dnYzskCpqs8ZTfywD87IqjXPUZV1HAbgKGexxeUUCoGlPsxqLlb
D/7i83BRBtT7HNplQj0G3aHEa7ZnabIn2sYvPQLnarLGsM1QX0Yq14nr1rJH7vEvd0RSreKLBGN1
j8qJAHh+7qBCExyOTJO/s8z/PMCz8Zm9u0nyNvo+/XPzV24DyXtDY0wGnIAHzTexk5SsHmRwB1MS
HV06S8h7c/d9dOh6PBt4cggO0NktcHWzroLWbyXDZC9rn9bHLzEDQTvLZgqu46cAJZnQm/AnmKYU
RJuisUSDscNeZt/to1MYowkJckF/eZT08QEqtmMgGloP3NvHhbxnXKT/4RBbCNM/W2D5O8WAOB+Q
JAmmAdy9OBdCJFv9ixF88jISWAExc+pIoc198WA/XcmDUDTb+cNHrDr5OuCbw7A3rYkDRgIy5+yE
BV4e18r8uyluClgJpR3+0cvdIYEonylHC1ka/z4OPA09yiJ+1OQVsw+qvC78Fu6rohE61kcckyjw
KGpcihQ5opIHJmYmunvw3Kgcj6AJnOPFHgDegy0knPlh9tyfKEdeV5cWcjxq/NJNwxLdAI/dv7QE
L5lVdF0S6rXQVv0Ful7GAxWv28NVbjR6TDWkpwBGUP30NQCpSzzJeCPSRXac5Nz47stsQxVCT13+
vedgTtRwXenm4Vxhu1pyVRhsmwVbUt8f3Ea73ncW5gt6qgEDRND12OENnissCq2QDhDugTsuo+6z
NYGnNMoVM0xKTC0kFu6qxQC1GmF1KEzwfWOrGrKYEA9HjNTRpIcO1PnyepnKPA3TE2s5CtRan4Pn
ilTQ9ZHPQYwRAP3LwfLpY7rFtZJyfJKvYgOE1vrrjBUqGmOvJIQGQosQW1agzGDgWeYE1SV8wVDj
LrjZ01Xm3W+CAhYxMKUmsvHa8sfmfyMmOx6kBEiGxYgQXWEEiH3s47fTm5vmfRL1fuS2YKQ4HsRJ
qGM7c1jGq9OAQoS3x1RxXx4XEAcsLuX+g7qOaDdiA1rUtsfT1Cg8ocgyu9nxiqQn3sqr1ubQMswS
WxbuaHr1MK0vSnKciVG2kwSr4ebNWPKgta3nUzHGy0Q2NAnBnJd/cNvvHbL7Gfgq4e7E8beT/lyx
4fS6S4wGXX9iO+EX6aBbcE0LtVBGEjCF2g9HwYglIVMjZpIkEONL3QFvSryFcQz24+DuDryeR56p
rV4xljn/ljHucnaoO0GGsIhveGkKUA7EP/E1f7clG87pGdPz12e5JJeRevfXSvaIplmmPoYqPi6s
Huvnv0oivraHgYyJrpZSRxzCi5fvWByZjcOSQPPlYAx+42ZY9gg87fDoEBFpIkrCObHpcMsixiOZ
JsxWvQvSO5qZSWtFssWf8kSGBTlgDf/VjP786Tf4n+lxrtkxoYt6SzrsVQwSxYl36kfSBn+Ye+uk
qWYcT56z++J+DGWynkiVjV4bJg6r9CujxFvBQC9+buRS8bF2e8Zu5OkwWihpvM8CH4fq99HApeYH
M4iy/uglPiS+8H5AUs0iRjZLbWVGl2HskKqBeXkun382YSRGzsAZHYgcgK1RXQJndQEah7dOPw23
KNOA8EiDgMHn7d0fTV5ZRh22Na2efOF3OFRJExvqBFNx+WRr4ARPQliEdp2jityd4eIfeRMvS6Z/
4IGG76P4GJsfRy+dyjPlIBqS3tgX9/IMdsflJt2IUOLfZLwHw+dvSYImkpkd/uGSdDT8C7iDTvBf
pB1VOy7PvgeiJkcjYfBB+bySyRZMrxrzWWYOSU+P7dIhwgv2y8bfRRlSYowvokwZJwIfIWledMGG
nd+abJ4g+pZsoELgzR+QG4Jpt2BXeM+Qhw1wecOeizAYHMuspf6T2qLPWVimj4t7JIJCcu4I8shR
OGk0p1EJdMvQuHglmy68PMdlTDpsMlUoMk+J2UYaQYAQSx6YIyhs7bzO/fB4VegwG+wIx4Eq1olT
MqnQM2R/hCbYJz7cpmIcbxY2oxfBF6RgGBy59JOmuM5pKw8b92uTOktwlgZZbHc+hIczDnH4rVE1
1zMhM7KaDeG0TrYdcSl+LHalDoYB4mBOR6iFFbk4/U7CRuy9fT4XRMncAtxPY+wYGqQPVIn71Qyc
yZIHJVSE/SBfvYgzxDdJifHnxFvEsuCNSbpOHQm2ma8BeezHVgkyLJnSnGLeikzq+/xLasF9+ibX
pbdQF6qJARUazO0TRZ9ipZl+r8MZrY8TQvkmjf5BX04sc5BvU0I6tySc20ewfj+W9ZhTcHb80yDY
tAmps27K7t1MP8FnPZoVDwPApNm++fYwg79RS/J3vw4JQDwE0ZlVDekpM6stuWxS8kGmfvK5kFCG
IVFmi0aMXeryWXOkU6Xozz0yFawmNDOrf9AVdLkQ8pWtmr/KPzA+hoMJ1jOdkbqmJrPh7xpGyrKF
6fDwenI9U2z5PMdXIodkISyncxLCG90GWARybzTfaIIVot8AwJgBhzajKCri0uc0EQFgUijZ2rJ/
kKmsU0nFf2CLfxoFkToDC5SfTJLGQL93uB9QNb8OQ/jsH7+cXH50Iz4iAhTIVgHlI4TJ+B4qur3T
UPJUy1DmNN3vNSt2mH3Jh76LKYDz7yLNS/LA4ESJT8Ey7j0NTpW6mCR8jiXWfWhIe7DQQmQkvQXa
6vfysURG8oVrQv2/JEhIWNUaMFG8iTDHRDyXvuzfnedKu9SnkV2I9y82MzQKU/y6hMLSOjqDkyZH
ULaKkIBRpJuNy3HMY4cQZBmQuUHKjcvbWYKGMqlyxb2MlNdCCciwgxKOSquLAAe6qDeVWXueAWEg
zDHporiKJISfWdFJ1EX3rQAO3Vf0NqkJJzOGG8+gLHAzmjfo5Ud8DlgFmalicnr65Jr+iIt5U/hG
YR8mgRmnA8TtkUyE9oYBZ0ZRtUKYY8x0SABiHD78/MIAIK+4QTVWemA1UjDJ8+MHBTeqEoPBEAI+
XzkVFarnWtD1n4/+xOBUARUS4E4c1h5s/RXEAT5i25an90OCm7LxlNlwVs+QSzDMYn6uraFxxYRL
QBolQTSvJsuUOAK8LqHqDCh7T694bIb70ertQM5Jyy/l9T+Xfgw4H8YOmabY5h+cvyIzePpZkyIm
wr6RM5HuO0cSze6siNR4GJh8M7xQKHDXixnoLn3i3enrvlxEGfiQOZeK8EjCbnT3ErzgmVm1Ezpg
A8RpE7h9Mmrb8PhjRWViFIptR/U/Hokg4kmnQkZhgHr+tbAeobBa/XNWyZiZKUDG90zi/cNoyY+u
tvE8X+YRxynjIdq2SY6KMDan7HoxYv/S4hrk4B+RQAebzA28SbkMwcqtMcktxLPfEDqwJQNKMCCI
PNv7Sd6RamHiGbqb6lS1uBSKjjwQOi2st2oOuOgvHIu5+zqlp+aCxCe2KdU0xGWARBA+kFwAsoOc
OwT5gWsAryF3w3tdbyWSsfcAIGKe56JzFbDxZHJSIBgf02ohyu2ecyh+lqcC3AJx6of5koZBJJVX
vtjN8KtLnS609UidewYwl9h+11plZT1dI6ZmGh9kp7/uX+8kK7P/3wmvMobFsqzNkWp/ezo1IHRW
QJ7v0MKHEsewpnepznmMq2QwJeH2tz66KkxOxByBdGfsvFqjXN6JsTvwPo9H1s/WnCNk1IybgSOD
IqZTP8wNxUbFS6QLH9zL6wcIx3VaDn8EdX6dL2ABCN8ehAGy6sAtIrFqseahfV3z2ejsDLd2OQgK
wTq9CgPdZzFje56kELxoYE9dR54pHZet+0M99DbxvZN/hRIHsPfttZmDylOx0IQBK20Iyecbi0Cl
hYjU7DbpfkzGxUy7ZV65ppl+rkI7reCU9gWJWLOXy8Gsom6GvR2zGkIv+rPmnG/JuQYjK73+XyWM
9qnL5g0xyGxR0GPC6+IPic/fwX9+/Y6eaL4vN3MqTwZV8/gHAORFcSugH2VmFgB/+id77W4wl5bt
rCLRxn+jnzVHRjN9YfPiekbcAXscu58LsCJgHfgqCB5OonbW/qU+ZXUic5y8V9J90ORxC/BBAw05
mJNdDlJ1R84yQt+XjhFzS49JGGMMpz5mN5YI58T5LHS3AvIbEA5rKLvC1a6Nqexov6lxG/CW4uZm
xGunR4k4WUZ5j6mFTKg0ejhMeQbgOd70fPPcCAyP/HNSocBj0MENTByl/4ynIrCQmnaAWBRBAqGm
BHY8o8KdmxZkFSHtrrQyP0gdvPDGGNfhnJR/RupZfeusyidbeMzL93JGp9y9E+5MeguHNLx2C5nB
adXRK22RHmePkcmckeICzr5rB86TVxDyNPFexrr+U6/loZOtDuwZzxRTzvJhwmenl56QCIPVttO/
vv26vd33qjh1TPq6NG/niPPoGlokV5SnvKUB8BPzPh8b0BffyzAkHHzdGjlsx2eGq9DG9owjhCtJ
W1K0aXdLWH/7aSJVR+xssSXq09JC44EkjR0WGx2jKiEkoCMRDBiFSsxggEjGAJM8DO494q3lZX2S
sEuxA7oU3Kg8KLtkheVaP4avLbAlU6ORXkBwiAn4+gXtRVSOfKPO5Fy+I7LrXbPp8E1AUXceGUhT
UI9rVAeNJtkawAiIFI0vDfEuohYFgUcr6H+OrgES6jUyM6edZmQQsG/dref1c17Cc7UWBLAPoulB
g40GIgAECxyKajQFa+06wOkIZ+N90AWAETr/vjoPchkFASHv7Lug0C8im+wqhERj09wSz2x9VySV
wA+hCSLl5GORak0YdnXX5RMLvdlH9H+TiUcnvB7KSri/MeayzcOQf768DbLeWti4BJoOHUUGO7Ho
GHEZWpcEpur1OUOFx0PxXqPwOyr0jyv+e6xrL6PcSIqpzgXWLT7+D3srFc3wuQRjg9MFvdv9j1tr
PeQXnybPnWgbx9lWAIirBkqfYUiLS2vnGKcGl6ffF3I8+nbk/W9KWpA2UVACktflUA82z70S8Lpv
oREla5M0Cxdbu8UpJqriSHkjWB1fBBnrHGvK+V/MjMdiTjxiexbqHnI+ERb2aIzqY8tv5ipUdBEB
NK8Al5noqZoxkLPQnQz8xjEhWfxr00IUdR0JU+gbPRTXZ0Qyq5qb3CqvlFJgDH+ScURwHDs/Orw7
lAXBTFueipAFOuAlJtYcJzSCObBGFEa0rTtd0IpoRp8MZqq1tJMA/0TGEmItDg8eDZrvr+yRJYHz
8GiE1hBxS0T1oeS1Q3/EFp8blQ/cQIYzGrretJkVU6TvEkcFtjO0zldh/QfUHLso5hxSJ8ggJUho
Rh+B/nHEn2b7tiF/6TARKZs9PweajmqvMzJfahnMCB4mmeMzb5whvRcDR+Z9eljJ5UnQyV8166+B
oVedO85IMu/rf/TfkQk+L7YiTRzNrIMLh0n8gYmtDbRUT70sJZxVm47ZWF7XDAP6mRu3oL2ZDfHt
SvykMOORF5Fzc8bwc3j2148dnbbILF1pM9RRCESY0gcHhhKSQb6kGj4nZxLJcjPZCRwtzsXdXkGc
zL/rb4DDGCgEbT1+IPCzwkatadc4f6POH1vHzWMPlMAQuf6sQIaYIPhZ9ijmEs4TIvIs0UOAvu+z
yiYhjDZzDhMrIVq0AvR5xviONYOATxu772pEZpeBNBH+e6iX19wDR2XsJcrB4+Rp0O+gwq4Ephv0
/bQwqg0IM4sZu0RiZwabykOHcUF0DKz0jeQ1Kg4sGglKyOLMc/jSEW4FwC8gBfV0hNK4DOVrEUk+
EUiHT/Rea7MlAbgBSkZj/NGFjSBdQpuhbkTQPaA2N3h6ecBA0TA2gswX/DgYWdh+YORnrN3GMIAr
WGvM6hlSSfDF9SwnA2cQliJv3ejsbd+o3saRdB0YMP78aNo1E2BzJPuME8t9Duz23X/JAuED0Lzu
JI/N4faFfkCoPlVesKmocB5tuX54TuseWCi0u199kUAUA5vGYBuY904u2INwP1qi9tDtE0QUy77Q
sorgypyQDIkbTQHxQaWuJ9BwSPCDygR+ojNdyDW+WxCYwvnxOGkWP7B/581Ip33mGJKrCBU5G4ZY
Zzbp5E+ZIvOi+i1Es7kkZ3w59gkUEO8wXyGn8bAg6hyxLk4eFMZLeS+UxywnBF972AjMe4S3gnOx
Pr/QG/IOzUTGCrEBLQDwWK83H5Q8FygOliVaEES+3312H7lffLwmAqhS/2ssHquJBKddoVb5bkmf
2MdnKLDBy2/ZpceTbFftni5OS4cQTrQ+hmgqiM3OwbwcT/rhm+ThLhqu3zvEnR9zTqSW8+0AU7XV
6wwgBC1G6H+dMXvhJzOyHrvSdEDWLFdus/tCHZH9Am+SzXDpw9XvB7wAAOGQEN4jYPKM+D2fWwGt
gi4Dx9y+8oHXOD9NMCmmkpGZ2aKl7FbOOSl5lVPmntH5vmsCTMxuQc9MYWng4fPG6+9GEfEdD+af
gfkiyZWDbwmDjbyK3pZHcMxpRXqaQ+u4yzdgmCjSc47NRHS+IJi+n/sLjU4XvuiTBI1BddZk3yxE
swCiXsEcYzrZKzhDMEH2hMj4db6fH1jRNdyk01b1+AUKpxMrBp9ZjgE02N4QV3EFUt00AP3FCFcS
rKAZ7Y2kR+9rstHSyVEQivcz3/7n9kD5IUQ2In1HJh6wp8tEHpMSPP/ZvwXRJew+DMZUhyggeCit
qeJQ/zhhRyGTplOYhLy5P14lm/XKqTl5KNW7vu0mKEVZQQ+lTQWMF8qrQlTXdX+sB55E1DmpgA66
XcwPs4ocNbqXUCy8zrk42iVbjTrrR8QH74UpOKqrPANhAXuMQSD/coJjYX2ZzII0RLMrwGluKO8Y
cn2KWBIR2CamUfhRvmO6ODiKUlTpwTwJBjOkoCcSz6lFLLYebjkdTSbDaxLEI+s1FedGuwXpjJeq
SyacXx29Qe5oJZl8+kszZMVs80mFJNP6nnhwcDW+VLJ8+ToI4Hu9TSi770m+oFWgTowEFF5f1QKZ
IEQv83/8pMAWXyK7iGkJRhyJRuo9lkc8HkgljXc03irK5HOog/sU22rCpyGCmlMTxMkdAwnIBqZZ
MmZsUZyCps/sw5ufuwkRloBED1c63LeIRx6ItUb2wOiccvsJUJLNBskEUIyPRIQj4r3NOMX/yFFA
2GeDcALsWuUMyCoEYhh5qj9w0BvFB1hsv1sRU8hWzHVL6J/xXD0AcUqohUHUWxYTzWmgWLtVSXw6
PzUuo4EB2gMrCBuLSM77kUfAMLBstiLYkbmW1MKX/dwWjCn2Z90Dr1vwW0UAIaFhJmI4Cqow9VEK
VO/HiPhF5EQvGhhHgdjAgQKkYqDTIUbhv9kpMB0Dm4p6ccnrGLU9GNV/gY/661IxsvCfA5g1z/3R
/oU/u6KLpbdjMhTtKhL1hnoF0wZeY7N1hiltDEdXYBMSMEExrw+KSdgitibwMQQpzBbQ6hbZ47TX
fETGpM7rQggQSdxEy43ch6WKILQ4wLg5oUHDISBhMXQ55ghAyklGkkla1qLK7y2Pc75UQdyrRDQ+
LJaWOWGpvuj4a1bv/dNCzggPQcgSCBh7vQihApAnQQzrbSUAXs3SrBHPwMfhooBW91umf9JN7/MV
la0v/QASNZMdq0IvuX3NM84Wg8FjvKuoh2ScGfK3Gw+CwDBHZy74SUJ50krZHAlFkch++3jYf/3h
wO5Fza7XWKM5Sjl6WTj/ceTSf4TAM+F8aAnSqvm/MCNDIUrY41M0M/fhphvxWb2cOw4p0sDRn9h4
fMViRBinREOOKSSxNB8UjqhV6IlILkqpgDsTg2mDWgPR/xoeFwhmiCbiKdZ2r0UNKC5KHQubaBJ8
yO+VeiluwOQG2EWy5y6LgHvToCNyvXR5ZI88QeOl4r1CLMqcaN8TUxf/0G/DhZEuejwSI8ZRTB4O
BKwJUL5NAtycgu5EAMgaaKY75Dao1AWLSOY/vqF6SYQj9AciMvnvqL+ZmdZopQFa8E59rAKUQtwM
3C0WVAd3DvNy67ztYYiQRMfJyqrDjug2Pl9M6WOQ7hUCFSVF0a1P5ar+WoMVuFjnAoNuu6k6rZZc
bQMUC62ZuxnpHSB5GqkYPELvWRsABWVRFYlMaujmTeOyWu96pM3zEwNcWSJrQmWQW69tbwq6C4b5
JDGV84tZGibUyTCt/HRCfQFJQdmd92DCf3ztIvZOzqGwDgkQI1Wpz+kTkgE7JvcYpA3GTMSd0reB
licAN1Lc/vLHQNMJpztQSea0EevukSjeOxAHRwso9Va5Kjh0qLMkHmpXGZ3BK7nm1Vf952y8Uxhr
/WMMFE2KKt3jbub3wS1Y05tdChcMzkGpdJRdWhgE+pbscsyrkfstia+vuXqupvKi2FeAMKECF8B5
ZHxFkCK2NfT7Jfc2IPLL/LqJo9nq/CfkzDTEJkaGeYxb49bT9CPf/vy4ep/vAbHpU762d4mJQf8O
jW4kgG8VdhsRCVOcp8DVoU95LYYN9VEtoTJHEnxB1bhKVV8jY4ELYGDUwRiBy3GeLlTOqpvoOIJv
ttjvn3BTSz7mEkRmpIPXohv4gITQJGmwwHLDDkMatXgRWW0Q83BUzOqTGKJIw5gfA6FA4c1CD0Ba
oRzRan862vWCaVzPkTjx2HBrlgw63qjAZk913Ic4gfQ8Ip3CywwVndLp+zRGX4spomus9AaxRks0
m/ZPH87h28FVP/CsYz54bZnCohH15uax/dlASVYxfDokanp6rsR3L3NfUGSySMBu1B2B3ykLD1i2
21JTzU5BGoS6/Jqb+AxwRI6/Rzq6zzerWoWm987kufGepict0packnIkBaIcRbBjBTrD4fpOKQJm
YiTJW5UeZFCutyCiGWn6t89YJyUJm6HO7yZQ4GUPNX0UlL7AJiHgFxn3c3rjqpT5cvpmwZNdRpCo
trZIztJfYgStnoyFLuyBxms4jS9FlIisuPpMJTV6Wyw4e1qhXqg3uYj6FE0+WAp6hrxPjRQbBfpm
YzNc04Q8+2FSAR/iZYdxn8p7VE1rZGbIRw7pBanu0YAPfEwE0S+vbpBjduMhk/mfeCNM6Ilugh/a
93THbE1KZIahGy8EMjcwmx3g0s9V/G+lA5Ngv9/goS1eVrFCD/Ib2wr7w+0V4Zbm5R9HD8nQYjpV
CPii30Vkpg1Vq8GPj6uf27lefBhdOtIwhhMmGxZpDLswJxAfJFCACdWEJib+n+hwWeaBmNs+CHqe
5ieql2xC46vigHWTnfYlhoQQA77AHuSVjUVU4jOY0yhtA6BhiNGQCwR3NKz4lp0sNcuALm1yhQgo
WT7Dwk0bICCJbWU0ARMAuGmnyKBc5I7MM5zdprxQjJ8lcvNy77hFyHdDw45YAFjWH3sdxzNFVPgC
LPzbidcBMbARom3lH/n4fUvxSaOFnhtGA5T0ucMjpn/26k3GzvN1iQt2PwgV2yVLNbAz58+aVBHm
TW4rmmgnFc2a8RJTFvjsF8VK4mBVoOCSKOKWIcbSqGatl+BndyC/Avk50mADsfTbRlXjVzxU9TZb
03wsMoUdT7L6KIPHNwCzE1YfIOzXikBAt76wYoW5p2BXO8tXCtQpi/2X4TfBZRAkrKxYXQRn0D+/
/5WJ8C4Fjf2hqV6xSGEQ/xbdaVxFD2y9400JAd0NJxqO9xmJEHMsZKL/+nhCJNvaFZpDlowstcjf
3+LUCmC1WdjJEu7zlAJmmtkCjzXPPbuPBxrn4ViSb/0dRygVYnj6aa/ruWk0COp/Gua/OwQqgY3s
shI1ZQlbUkyoM88+IhBw8ONSWWp2jlqEmiOqWNNTTbsMba0Ov00HHyM7Uvtj5hMFmO7HwlrExW5k
QL9IFAJUnTalqHp5YSdApdK71TwUtYVke0coxvQ3awbu1/34KozuEVj0a6kpMNXPSc+/c3Hmbkf3
FEBzcwaIENIRaCtR1F7NikuHl8stRN74ofaQhlmfuThaK4tlFuUIzKJIOhXFsRTck4ScmIiCEYCI
Y0iZj8FEeM4f/IUyBeno9RL0W5mX8p2Cj5cGsTIo/UUjTMIJ35rPWTxtuAI4duwRAI97d372gKDY
HPJ52Z0fBjMaxMtgCwXzpD3q5dC55KhnYCA+twGp5on1IOGdhmi+dmT2vhgbG0cLR7OPnf0r/G2M
fF9Fndvbac4A3t9tNxpUV7HI9uUqIXAIfPcQO/g7OXnxNme714b6Nof8SPt3Q1Cud/dNSrINcm0B
xOEXAZOvKFB8rwFw6F7o/krr8IjogjXSKfUlIpvoTu7Sw5f/sGqKLlobY1X08Afu/SwdaFVe/jbK
XPHy1dM4ztAJSDBo1+fdqpz3lEAtaZaLiRogTt7W67sHd59TG5aaBOIpBg4JfRy+BMv8jmqmVdbH
XLgIcgvGFUwBL4VeThOL3Ytvu4BrHgVo6i54wIleT6elO2BsYLb4ot4RoicI4wa5c3JgExxzh73B
z//1iAD7ogrMEIGJH+7HRC5ugTSwESz4kQ8syIt3aeYgidiBKXRiJrHwMHbL75RceIM1UaTn3rgl
XDQc95/VkJa+HaZzTKNHE2JYpcd8RhSGw0Nen7luxm5uIzSkMo9GcV4hWwZgpkRkCjnzGUFP3IGV
fvCMfZw2aA6RBkBJWI3V3pDxIdeo/Bw9WoAKBY8nKRr1RK2cGv35tgqGDhnj7oeDnAhRcGosI4/E
aT760MlCLH0OYNGI1dl7wrzwR0SKR3ZQ8f01N5xCfJ4Q+XPgO4vUT4B7LhVCh6/gNMAlWDInT+dt
Jh4nPSwVcNbHegLpUGYK0TpHuEbtouSNQGZ4nsYzDnrOx1FnIDiluqCIsgNQyE98CtIClDTQIprs
gB2EppmmoLkUwKFysfE9FU59fnPw1KiWiDfNU7MVX3dsva9d8I1gPEo663tCcD/g1wDjlFQ/TmFu
kKYeQwmgvce/26N0RAo7PoYrO7ugPcK71SKZpqkFKGFs/IgGgf8A9QPdK7w5yge6eGV0vVQ+0L7z
dbhlMekK/Y9KXc3ITOgAlBb01AJfi9ccwzFJASj1BvxZ/X56rHoRmUiePJMnjxWyrqN9JuTeQv9D
tAQVoHWLto5ZaUyYZOXX1IEfxtysMAJh/0o2I/x59QcKg0KC0KVOLxb9py2jaeVh48JcINNoXqjR
xkcPTPJ4SACp7yyw/U0jAFtSizZDxlEYK/FxKkFKXNpjlvu7wpSwqGTXYjuiARVcgQ//dSach3YD
capIYFLBk+PmaEM0kmaIUxg5w4yFXeKQHFA6M1wMxwj9auetH7et8d4AW2FgE0JJLZIxrPybr8gx
ex/euV4NJyOLHzsBDgGSKiLsEYOyCIriaYVvAnnPcJnfMCCmuUtkxU1iZv5SV+Lyu5SotYREqIRJ
7QV4q+78bN/c72xHaMDYJdAD0h8uKLYHGgXgJEulGgyJk6sKFCzjWEbSasBSew3CO/IMXtsxqvQH
thOOb1HBq4PbUtEkw4WM/QzxE8uj6O/jjJn8tfbo8Lo1F2rJZ4mvkSC5+aFePaAA6D33mNjhKqAk
VvdFj5FNxHoOOOG2yRLTsTGyFRXymQ9XED9YlR0cpiNLOWO8mX6c9wWRcEYCDpBxUFC3m7ENgfb5
IPdsbDyN4P3vq+TAXgSoaheYPvjL2TLpo9PrraiaJ6pxfWTzZI/44EqoMjiXAibVT/6eq2PA9oSe
Zt7enrMSJtwetxbSXTIveOgQHNzABgCGYPBu7BklJbKbFoc2NvBe3wUBVrmbRPocIULdKQZ1ZWza
/JhCxhsmHzerDVjrGoOKQEEhQZnBULsq7EPjSQzvjgTm8iaQm9ln082h4e9IFtlK/exppLGpohdn
+UekyvDoo8xDJlxAuNOcRKnKulr0bNmTdRNLXhe8oU9IeQOvl4Fmn6b4x3giBh6PDDbWHzQEYrow
43Zj1iBqGkFqfspPrd8vENAbQ8GMiTIc5iL9R14vzwqHfQMswAMhSuRrOv3Qd4w4g73m8LWA83Y/
t4Fg4+pAGy4xvaDqABB9IdC4fqNfqWP8xutc5ya+kUdQwx6jRvjDZUNXDNz6cTq4VuvkMAofHt5q
WZQpsrPb8f61HxZzZrasITjPHN/EqsBPfvrgk7MQQRyQv9YmZ6fkyBi8mFDJZDcVR0J2ywUGq4cg
HR+oZMgMILXRv1ApwcNB/ojdW32Oes6BZz8OkHPL31Kq9PiiXl97tdOTodWDcRC5WV1sdYF0bjuD
OwoO1YOeeRkax/Sd164RhnLq0/MrvB8mPIiOBqrLxqzHz4uwoO0r6o8t/mfMZyticox4pxJpZlXs
zYCMG+bRuHC0gd3S++4oKO8TL/d69hj5B7fL04MjX7P+wm5Ky/6FnYBJmkPRg4AacMhC+AOII273
jrt+ggwYvH2gkz+4yK7dg4k0vHBMQGyEsf8zxnbPyxfPxZE4rAF/QvaQRC60xfEv2ZIfo0QkZp0a
mwQzBt9m8+kFhTRBH+I2iy9XHW0fi976A8zSwtmoTH1GQ0s2t9kq2TJTUZU0NCTEfrfT/g54xtqC
t8aXW0OZSapeq7qqWcNVN9cOcPQsN6snVzm+kj8VcZQW1BcSBP5FozV4GizZRgXSt1SbwwwH8ffM
FpaeiS4XLRz1lPtRMA2wpDPJUXgKrHg1wundJ/sLE4LxDLiQsjWDszcy7+d4y9VBu3iMpfRKcove
8Ud5vvGW5nqfpeUM+/DjlWFd3L+5PP8j6cyWVMW2NfxERiggyK30vX13Q6SaqYjYAALy9PXNVRdn
xzl1dq2VqTDnGH+LiHqhLAgjR2GSL+HaGe8JmCAraY3u4r7Gb0u8yTsjQ+i77NEucMH/PvcNHD2N
NLj2ReSbfPNY2h6aqeIc75DMIDMRvAlCqReMmgu8j9tO4XaIqiOzTZHcKY8sCJ0B6mAKiauRRW6p
j13nubmH7xeIJ6vG8mnBewxjFvm32+HkY6pa9ir8Mx1bNwp6SxOq4phvBzbNjcKNknKv33i4hHiZ
31XbZzY2QJ+h1CoQ6UOZQ/uuSYu5nHXCR43HS5h9kdpkphSSeLEmCI1gj1Vx7jZ3d2jeYiClHkaT
NIkbx9MSD25GnhPbbpUMXSaKWgRmymxr4Tt4H9kB9oWNe8EDYgL0/9Vuwl3qclI7P8x6ESR/DtHM
zxI1zpvXFQcDkRCcXxK+dM0akmRwD5ANDaiLHkzLY7O9LUGiHSJzDe2nXTLs6HykpHYaW5g5cIFf
7S0SLC/WDF71bo/HdKtQCvPzWtQ/QAb80QN0Kgg/0sVym56B7NeIbnyVHMZztSjoGyPeYwVaCmqK
nM25rujwAO++mr+V2SI9IYgO+4YSjKxnyAmOqnB8+Nq0zuJP6TbKriB8rhW4ms65bvB60QnOlLAc
bK7bnvag6b/NnUf+CoVyynVHw0R8DQjuYQKEpBSj4b9I/prVlrP7G3YHUTHIPiEva0roJBzEABfa
MsNp/GKWI9kCoorMtkdj1SO7lbkGMfBMLdichRxnTr2tj4/jC2Hxx5tCfDo3W2EY52xDZwQqFk6S
gVNzoG/YDdkIuShJurjGoIdks3lVK9BlAHnOlmO6GaG2nH0ikUVOGD9mQp6qpQZZQDBBh8ifcPtN
YV1NyaMYxGmjUZA7Q+oOuSxuAYjOVDUv64lJ4L3DpzltfjtnZJwU77KWVp+TmtQbBCjwCx+HKqff
3iGV0iUfpuMbj1vACH6Q76FfjVYaWar4S6nToR7X+0T98bOuzzQ1fDqzjW9w+zllXQ2TPBvHSvWQ
25Ju8GwgiqhaW48DDTPAlvwaS0KiFRAffYWzqGACe5e52x/ZhI2a7/UnqhyhcG6ZuNwCiSmi7Udv
EiUnEcp3hLdoEPJuO/e6fEZ0JRqam2vGKxE6VkLHUu8y//CQrr9I9Kwx/wAvh4f+On1NbxS5jYRk
I7gnQMt80PRzEUrOB5Ca2YEfkc55BlBoos+6hdv+ocPaQsAu87vY5Sx3Md3IRJe/UX5X695DTY1u
A+S8WT0EnP4gfPWHta099OGNlKgPxFotWaPtlx7pcfheVAs5QBddocotPf5AJk+SWX6qzSAZLykR
XTx9qv5Efi2a6RPF0R/3eAmeP21rjpc5fKSMIPwd3DVr5F3puikWPQQAvhuufwgwGKHBv6C/2lRJ
E8AKtSTUFKMrV2XLnjsSv12YL4Y+5xs55bA5AXaTfFG4WvBYFs44HsVyxNSkIfmq0RolFWqg5q/8
e+5uf639OQs4Kcw85MAQdHG9bYLObaPU1CgnmDbo50e42CIeA75/Itokz+nm1U7IfRlGeZwmq1E8
PrQ7EC1mG2T3pGjzF12PlYymrPDQRCq0aClearJFG7lBSUR8D4hE8b5nfTwvhZJRtMvd/jTrC4IT
D2cdJYqg6ZJH10lj6uvyT4vA8hBO0sSEgniyuwlCFnWxx8eCGJ42qsHLYk6uCI6aMeFsmDzRpOK8
+FhdSNUdb5RuVKa0U5OX1e4b47oRJqA3yRJk3Rtb3eJZ0ywNORqBKosr92AgLtmXpc/xujo6SOvz
xP3qTIg4JW8VpPxYBhTTgZo+LRTpEVZjQWvYBNTwrpNIxbN8AXt8CpMFaR3pEm8yUx+QofHZN37v
9xyRS60TnWWqan0o7d1PQm73lB0jGPwSyah4NaRpc9RiOR7HmsEgYNAvhQWiDoZeCRCbTJbKdDEw
ENLXyYVObJ1nQLaxhWK4AwAICb6nyalxlZbWQvoPFK/gfWQtghm+WAjH4fQJ5KPvrOFqUCHvTSW5
eBJ/s6h15o8xEVn7pZutEx6F6SILefsmzC8daSFvUwcum4So8Odovh19oay2wtwjhKN2uuypM07e
SLp1AcWqyzEFN73RArRhF7F5MGv+e0s11BYlDjVUjsMdt+T3lHJkzV8BaM2axkTFVM6XkEyHzfCE
C0g04WR0rD/9vp7xLnCW8O0pZmOdwG2s+7YuA0U21VWOmfN8PcJgXJm/NEO5mK+/Me3pnVU+N/qB
x+xBwoZDI5aCl1xdMqbPEC6RWYoed4bG9f5DRNBP95eCJAJJ8IwAHrIuLkjzId+ioz52VscUdIU4
8Ji27062FVeA7iONnYAifjxyVWMyb4cJo6B1OUy8774J8KTMGjc9Pxif1rmv4cKAE99IFgCUO7Zk
hzHyGhM1EPJVnD+2dOJddBAhRi9LmV1+EWrqF45dGmrjaqP6BPbB80/MxiD00+PT4x3sFyO8gqic
uTN4TxSvxKqNMylfX6/TVdFNr8vUe+GzLVbNBgLVaDjOK0or75Qbysw1UfM189TNEMbtFG8QDywW
uOkak/06ld3R0yZNqFfYUUyse+g2pMOXuAqCEIptdbUZZC6ozR8uUCe6iTmIkE+qVYXDcnLs4vHP
e6Y/MKIWSxLoUC3e1whsGS2gb1Fqii1hr8a610WiR5aprzoO9uQeqORZfEUfL/uC7iHVYHpDSQ/k
brx8BjVXEV9SS08EYlwsngvgauLy5BUnrPM5PnIrfyGbBzt4luwF/DJ+hURcBYPCjMYvAbXIzPZa
IKsRIu7BYWg/Ca0ii5DGrWKFIlOor3qrmRMrip5rsNLxd30X2NZHS6zhd7PFXDBX10WAcvmJ8LN1
mdOKZOKSStxH6pGYTkZZQqVuzphLixOZRU+ks43YSh5kBsAkfMM34zHghqkyHuUkkbzIrs2XA+Ii
zVhdvjYFxsW3B8mIqh/DEoO/i9jrfQS+46MnKQVHXNIK8LkCkj3gsMfPO8vRCVggRQ+kwsCPwrbD
MOU1OqQvFiLACBlLG8KMEs3Ehzl+e0N+meLRQ1qDtZDZ1Wm3fJ/Ydczuzolp4i51LyD/QMj/l863
3m3d78d7EmRcYU+AA2LWNXO2UA9LJ3gDv/Z1ii2rMlmybOS4RLPZ6BDRLwbkTIXZSnbuwYUwlquI
zFBXrPSp3WFwdMrjFalE/NSFdj4YsCBNe43woQwu5WETd5YJiIfZcjxymCM/gBUHNbw/zU87zdYE
jKb7Msg0q63NIZojfpAEL9V3bF7mvFElSArT1mqAFIWr5XylEo49bXEJtUPDfoIF11H5wOhNj9NE
e3G6fYmgDvEdPBZjh+He5Wzhrw0ve9Z7R9M402IYup0+VxKNFxhoet5YjQjbHu7Y2jTnvql23CxX
+r8yDwQjC0FQeccAJt80T4oPGnvKjMX3E0IdRd3vhZLq4zAo2LikY+18vezM+jvcvVkbVT7UJ4+L
krBrGB1RkeA5nYWG2iF/w+ktifTnC9kzOcTWw4dniL9hTUuqySI8iPQDKENG4D1jOIpcAGSUUgkh
5KN5eTfHsYrRgY+csa1/+VfUrvek35bHizP0nkhhnGdLvzr6V1QdES6FAz24jB1U/XHwZFGmmITv
QaGlZn8zONfH1nP32ROcVYsp+VgxFneIaF/Li18+PIY/6+k/TKIYm9LRyS40BACP3ICOxbeT3y1d
ce+yRZvNuv3FnfKvehjd0scRxrLkXzGF5n4JuABn4/+b+99ujh2GAARCpjzi/wE9U59yNvWvPHer
dqEdxbSMw8DJEV7yyW8pQMSbGIBdwg7QZu9QNEBST7etKwMj1pc6HuvCcu71Ir0TzElKeO4my0yx
Rpgph6iWmWuJECAwh4nBy3Dc4lU48Oi9iSVZ8Fq0e5X6x4giQHgJ4SC8zF80PF1EnZuqmOK+DSdn
+I1id9+SVIZBcwXzHb02twXibCzQSPlJQ/BHB3lBmyJgGGsW3NbVoJPmJVQW14RZjdqHaa5YfMc8
ZUa5fbn8zSFWX8RRYeuRd7BgLKeNvf3TkvdX2DdRlK8fkKH6eUiCElMtVhKTEOQJR82SNHKfRDam
MZ70qAiHOyDYDzxrb9z/ap65uwuWNfqYJS41KG8G2PgyYzES7CuNGqiAY7V02fGJcwCFPnU/1QyQ
l5224b7liGaFpoinApTPlkLVoJtQRw7Le26u77E871lkn7DRkJ4p/iaXH1UkaYJtEjA2oTPHGv5T
hwdQCjcH8rTwiEpLyaCY/DsySXMemiRdtkfA50AMZ8MQO9Cc8/lO6EBLxgpiV47mh6OvLiCEkIVm
TnDvhQvPVsrcuMrAGSnKbnKewBJe7Mfduldws0N1X5H/0AyLm4Ro+S1qaeGkMNimabmnYw3by/Vw
i4ZPH4ylguBgbAXdHbgT9sg3wkna0v++bmHL1k/MoPIv1pE5Kguv1OW0RM/Uf4+fxwZDwtfu/9jQ
M6x8cDUXzL4DWAQZEh3MBkOE5ud7lZmCCdStN8RyvuKOgLUMQaiBhFtQt6iVts3vc/k9Do8kDvFz
l7/3ubicv6JPEY7yQM9CgA7LkIR+XD0+fK5NPAIRfFCFaQmRcb9T5zdu1ZvLtwsYcDHKOfCptinA
VQpGtOGJo4XIHmnHs4MClL8B6FlA/0xpLFK2kjxInKb8NCzO5AH4coSG29I2zULzFVBMjAI8GTlx
c5+kwmOJPRDZI1fAzUGGpX0sNMTwF6D0qASWMF1dIu4xQA+kukgImXCtt8UlZzc2iujb+rJUhOlB
EaW1H6MhOleKLzbi0Czhdg+wb9klpZt1adTz1ruiXr1B5yCSnywJMrEbyl1JGuaatvHCiB5gO5sB
zcAo3ZC6Qy92iMQEeQDeEVd/V3BNVMz9TF+hrW5UQ93iMMkNuRMTCJ+sasNimJAmRAeFz7BFNgHM
K7kdBoZj5VYa7j60vAqQNF/45kqQA3/HLo0Q47xZvplSNHNE/INmQB2hVmYcIPKCz4eQYMg7bT9Y
ySuEwPkftzyalBEAvmQ2V+GBEVopTv5cFFZcacRCItJ7/enldWZKNklDjYKDAZIlC8PAijQewoUE
V1C8EO1DM4i1tcEb8RLGvudcDu/n21n1uzBjXE3ZzqjxmL2Rp77jnrV0d5vl02VvjDacHL3FGeQg
xC+jEg+wqb0NmUjPcOJSF7AdASMnQUCf3qknEy096Im2U3z8nzgtUb0j6R1f6YWe8rtgNj8pPCRI
c9iqsLOhHgkaZMrHt0VwLfLmkTfCxI//abjFFxZdnbfVkEGXMstDSLp//PYxHhveVhTF53baAfth
IVrBiqKn4fzivUO80qPYkBDqPbc8Y0JydQVEB59cCxKJsQxXoc14SCgMkkQPl8VSBWlHD7xCY39E
BmEQfRl9E2nZnq6gY0TI/tQHsMxtBdPYH7IdloNiROQo8RIC0/PIBZzmLK17yWuMWApSZqLawutE
XTKOCJawiGAHompyyIsvRsOSZfLGhhTDC4BkYr0BTeK83OcR2DuBXDwd6DNeFttbfDmke9WjCpgx
Z0WMpT/yv3BlRBEWq9i/+zXzuYiDE6hsSlglA5yHPPfFgMh/OVQG0+gefuGxAvncQW5xgyDWonuN
vJ21fARucdHCsWB45VbyRnOGu2LX2mO/IConxpSJHY2yP36np5P7VTSIs8jRDJaTLBJGZOY8yGQO
DkISEW98diLirBbF9Pj/tC3ChwhROo/g2xoPp3ZOb+PIKECyRMD57ciECHDXPNzstwcHIAqWv470
D/v2CzXyBRU2AKGWb5B2xApWYzx4GxnajcKY0H3UGvioQVNhl944SbH5iW2y/mLTsx4E7vUuKP0V
veCcCZJ1LPwyYGxBNRiXKJT7v6uHCrH7aNrM6hUyZJDuFZacbFHPvofxdmAJ6aFyaqFUMfX77F2s
zBVJeNvHdkiI9HHi6Yt7om2HCP9144ZQlMc8oNyQ4HVfRujyxn2r5EIXfUvkkcWSzJj13Q+XoAVE
Hud4yTu78UuGWQcMlbPmCpABMHBn4YnJOyAdi8jafz17Jdupyt6pkZtGezFghrR/R/pR214O9bZk
QDdh2RhkLpPwDRJcJk8QAB3oFH4kYTr87VeYlLTdAV0w4SUBSNnEpwcVKV3p5cHwt41pz2nCm/ex
JM7k/tQiAUF2SsAc9gujOyECRh9cHXr2wS2NfJ2bY+RmS40RXKKXcoRgcnx8zincRSz+2A5YY8FV
wQT4zGBz8Z9PK8Cfzv388lkV8+zQBDpxBu7H3FOWbFYkiFrDWS/U5SlEezet1iWBNF67KZCGxfl4
qnMQ0r7B0Sw+YtpHcz8T7uY+4GOnITEGO4eq5TsZb+WgXH7mr1m1eZCNP0ZzLfLMYg3R9c+7t0Tn
8GRTzcfA5uXsQcH0s3PHW+SVE4CZkZtu3rihH2c5xOaaCQe+sALQlGYhhG2ZIvlPUMo5ADL48bZy
nlHms1XHzNyfCNB0r8xKsiibKXJYQgtsYQsgAhmwNDvw09ZkeN9FOdUL5x3ENYb/I994jVdo845f
npY8PHLkkOj76b4H6hXpAOD+lSfjbRK2DWYK6DKikjASJBn2LM5C4n6XquYA5qC7YwtqPzCCoIEA
ES++A0HW57vJ9jW/3S0CMZnMa2OIvClS1iqn6Pm5QAluPom9paWJu5s3qjVlZDn2gUtoyJIOcY4D
BgKbnVxH252AXv2OuHEgLigMJ7GGhqoL4D4XBgI9iGfk6Wfl525fTaCl/PBKNOb14Dk9k7lElrkr
ky6MfgxVivBZVitI6cv+M6OXeimMRBSfJjcP+1GyOQy2KUVFO9x/FydFZRGCCZdYmw7E5DSBFpNp
FlA75L9/hpYEn8zh1AHeimiV6+npP4HyicrOeQa/aAgpqQGX4bG7YpkKFfLRAK9m+tec4HlD+5WM
F7yLQJAgX3jnqdMjeWddRawkQNktgfvTl+yudgzqJi3ObG1LqhkwipQr9NB2dwRU4pOBQZhfN0Be
FK60oEpvthDp57umh4siZIYc0ofKj0M9hX6qvSZpFz0BQCs+b6iR09D69rAdmkUULS8oHgKBoeYO
HMI9yEOSj0WeeLF7gNE1x377ibqlsAvYZAnMmwDyhJAX/diJm2ZocpS6dLHhTTT0oFqPAoXCxPeG
Xoz+NIbcj0YJ2VryqUYzXkVwFyb6FwKleHQtnCJ0Zd9JEGPyIfTyB3+GBd5DZ5ZQbU3iSSxFwzlD
1n1HpKIJFU4ssAXCtG6cgYdzVn24MuJynNkfi8eFwAGU5ADyXNaMRvIq/7v83S7WgHnrb7hgiBwD
+WvGF3QIRO9O85/FEoxLJvexz3Dl7oXRnyuJHMGLDzAOhH0Xsjzhy0ddZucIll3g6P6Yk74sL652
tQabXxMEate+5jBcG8Sbw4idkMDfjsN93rqgq6NZz3+SPmgKyuh5kE2eaLywZK88ILZww/rftfr7
jdo1zwEI3lvlXvIz+PvhMZs/1zq0aMJrfRFnU3cU/+d1Oj6KdoCcEWlNqUqB+pAtGrRhKWgLUBD8
KjVwsI51hPAYCZHVNaKrs77TJtnvnpurJ9wzlHqRpyjTOfneqla965N2LqJcvxi/U4tKC3Nzd74Q
65opRRLjVE6GmPzPCc/XtRKy7RxKWZq/ka8sVQcrXyRZrSVUjIpRJx1hpkdFwcfu3nj0h0wt/VwQ
aFyk+tUGmylgRrbPuVZPj1AqiL35cCgZsdHKvH8q4rZkWzhtJIRWQwMgRyWVQCMb5pJbgEZLynYd
6feDhB0mCAtLRTrblF2bqB67Qa5OHhKXjLp5gg8kJEWSht853Izrjv4odgOjtTNuChTBTyLXzdRd
gOPjc1ySM+op+BA9ssfs36QlGIDH66c8p873L48VKlwMkHVPMa+bDIID0GAgvIzOZ43AOni50nm8
mIiqQICoJgBvYsoJESdZ79/UyyIYAV75Ek6mgJWQ9qlXRRTTuj2UGY+bYN6WgPXxdaPiuHQoURv7
l5U8V83/sfHhTHRAKezUFpELRKJeY6GEZqmlhBp4Cm0CY5wDkCGwijXT0juqj8oMjMy+QxXx+4I+
Gem50ixYWEd29hpR4cRmgQlDEtO7jVkTzhe5muSotADwHvchBRcMcbYCnKzHTJQrZSlHk9WFqMVu
Lp01tPT0+QKoYWN3RyiYdZ/+5uQ7k6N2BtYBZf2yrnFl3rbjGLZPsyrzGpNpkU8dXAova//mJI06
Qh62T7yoe3mfjR3UCWOKzzn+RdPpW2R+cFQQC0rbLvuzwMO/y6FZhYjD/leF0aNmltvLHNmszdkL
eqzZ47jknmTntY/YyP6Gc8otQdt5reApDaY2Hk/7Gd1N6eft6xhqAXkJf2Len0OXBPcR0E8/p0IM
sQorRBsQk+sKFhcACEzYYQz2JhsOdHJ4ShBlyYxP5ZFgHr5obfGdMXkLhdTDYpcH9jPhmW9/nx2o
4K9QFQLvMN7Bxjipx7tjj7FwMEVqdkJ2xx+t9jbrLX9Nt82tMZke6MCwSgLqOgX4OOMoUnwQCt1m
gsrnhf+JeKm+McbxErGoGBMkGCx657dgR8MZz91kpazota1ZnPpIe8S3iZF+pk/sgdzKm456v3gE
SCrfzQeaSUTt0STE0oe3E1CMLKHJjH2WyS262k+sEUh/PLLeUSclWczIx/V+iaW/N55M2iUttGT4
DR5eC7C0qx6MgIQzWOqq8SUQQUg23o/HH1AqGfj8wDDr5PYDbBPXKzsy8ZwS2cGSrTswOfNP5gyT
wYEp/QPyzS0jslwk8h4t0lsiXaALPzdMDjHwSAohNb+TB3KZ6qjW6N8Yb9pEV4neEKVxX+8LexrJ
T07vjsg3Yk7WUmXEPI4VeNseioCjeEsnNkO5BYlMtPJ1+zjyP+LbJzvpzXXq906/wMqx5vwWpsbs
IB9FN/CRM065BVlE1tfVZGIjfqpcvULwfLe6+k9+UJJdHJyg1jVhgkPS2YvB8U0/y29lTBxZlGsq
uaPiJjrm/j2pgwI3kjKbKFClV3PMvx6NyTUAjEW5b0w+Zvur66JAlGWdguTmyFf9/uVtiEbxEGqR
sdaCd9yKKKjGZThRZpVNlLXLAGUqISsP1HzwcH5oYzF/kMzSACBxfq11JDo4/NGyzNiG0dQQRykF
8Dr5hDLIKYkBa4BpkcH58KliojwQpf+dSEeVAYjfdWD8/18kfgRWSMP+iSAnuIxEIHaBQo7fMyBL
BDDQKgmQ5St7nlV7WzjvX+pBZxMWU0EzUtNqMF29uhCTar7ut1UkMZKw9+KxfFKx21GRA0qInAR+
ULzxGajX00UuTptR/OW3zUshPPyYUyhn60IYBEgPhi5Hp6VZN1Qw+Q790voaXwvOdzmq/adigVkx
uzpQakw7HRo0OzVlbJ5cA2P2qBfoK80eSxYR3RQ32/puUqE5Y6KPEZ3OXnaCZALJMuuIU4RKwtBg
dQFvrgqr7mQeJZieN+Y0ZvgjfmjiATxDJfifcEZm05ZIUx8BXayRFPpkcxstbtsP+UPgazzZF9CM
DSyAw8aCtmpD/q1dmJ8Vrhr5Z7giv0Bk13vFxHmQWr/Ea+4VjK7vKN0327uMlfVIPjHW1yu0cgUf
BcE/hbfEe5CwFEko05HQHMp/j5TUkqjReXKQEVHzW1BglHHgegyEW1IxjtfGRgyiUApYBlQX8K/z
YNN5RLEvru5QoxCHP1onPustGOqAdZO5nt+U12nXluwIU41Uj8J6FNalRBzmt8zle2nGe9Uz78vu
hB/wlz+XmxLrNJW8wujMP5RTk2/8cuCf19vBl0XW1BYYAGfSDGSVg8MoSdofmD+DQ4HBiuyVJbJD
xh1CT21C6UgfL8wv1h8R9YJMN9ERCcgOZLb35JTjR0Xll+hWOrusx1Y7Y9JP7j+1lRK2e3er5Y8i
YIUZYVSYWI1S5ZLoSEVYvF3IZiF4y809So9kDF7DkALLTbTmfc615KMgnKrk0/BhRXWDi+ArMGOg
8WVqiCibzhytvgiJehzUij863cKvgwLwqCC0mViDGp3p7SD9C5wvJGsiYsgQ6bmPtT6raO9q5+Ol
lpTStN8N/7LFP+k3uy9JZiB2NNILv/l+yB1B6mCzU3EMVJx/vgjmHM/SmAErJZvb6CDyKNHba5v6
J28MleC9U49bcTUhBlrHu8aHZQ/8NKDd7ZdqUCSHXGprqtgQwr357ni4AP65UyFWL+7lGxLl8H36
FZT1sR+LcH1tT/nYZQlRRsvBsmC4NeUNGCI6V90kOnR8Jrf88A5aiiGeycDUzvLqC1JsZpuPDzCK
819bEZKQk6RHEYzfJRMLgZ1q3Mju7Zfj8yAQbOqec4uSYaYcDKTTNRBtNWuQKn9MeGpzsCJ6jQeU
H4ef30BCqc+EpBFwV76Z4osj5n7CycLpGwyCrJzyw3G66TP+yedmkHqC1nAi8hxgimEEIiwdIuxz
EN6j4vhwzgqKRobamwXiyzShm1DsLQRAb6qciXDZrMxIGlM2TYpP7hFZCvr5qmB60mbUSBAdIft1
zPXxBc+ikmR9hYvDjNy1qIP7pbDVqJgSXiFuP54gRE/zicBE558jXwmf7gCbz5FPP40HYrYa2LgY
ATNJlIKfgY8ZnDP8bT2xW8T5D0k9H3KWwu7jBkI5imYOkBgBHp8DyDk+rNQamNWygno7PvdPT+Mk
ypZQm1YB8chHPDyM9nyoqwk2MSWQf9cXA2m4DXkCu/OBeULktSZ1aAZGTgzK9LodrFl0h6eCCelP
iH7v7m1O3QZjE7P38pMUQuNP8SY//YUOGtnSnJMO+mepjGbGDHv3WmYTwgBDfAp3IBJIxBrRgxsF
n7T3xPKcWyzxb7KwOG7Hi+Gy8amDCp8rwbfcsZbV5AOwBNQTnJXyZvwnoQmGpOfY57rhfuIg26Gp
QvJ4+xsmUDbKKQ9hcrbSvn5y9uTrN7ZSlQCuVMCcnnAp8HLg5KNzkJNHWqAUvxAde+UQcDIWSjQY
GVt2etbjm/2yv7/D9eQHaMxI3XH0cjUNprUupszS9RZFM2enhuKc3PYlV0C5kMIX/S8DU4mRWZMs
Um9aG1q9se4u/A0OjRa5pfl1BmEa+/RijZGKjP2xjy5zdWG+aWMS/HyRQ042B/dZSbErjsTy76sL
LjqEHdcPcMhgLTQyEDZM1MHhbqNEDa+ojr4WNEXP0glBXPIaodf1Ww5ppw76WCIEtfHV5SDKV1QL
EW12GRNTJD4L2lnofMi9zMtmg+gJOg28Z7EorbuH+933sawBRgN5PJ5mvyh2w1kWKZx5W+ncwxAB
X3z3qrgfLsiHmPBVT7NOqvkIRP4ll5PG0SFwGEZx3foySrS/X9WQEA66XN6k01Lw4jGEzR/Ectxn
t90HCyaRetxOZKKAJ3AY0nWvMD0zFyIV4wI/NQzzP4xbO3k+m6Ct9SZeD3ppqBv0OIZuZFMMxgum
7QKSonPgeLs5qqiYbAtoMeIkb7Mn+Qj49sw05OaarmRuHa8OMrhuIvvCTqYPzwRQ+WLRoRbhjm9m
SNEHNovT4KSSD8pfQEApkkZJxFTjC9GXPdEq8/5EhHxHwN6baglxtVV/3KszPFOk1ioIRG4r1RFY
k/BEa2yKrvrF6s8AAHtPuZd9EWHI2MckQpolAgdlY3yioAkBSjalhH0AnBM+Zpr9WgptXs0yciHN
tPT0oCVcWUARFyt3SORd4c9DpTH0FBqCw7Hk6R2tw+BX+jp1S8ZJ6xkt2Hj2j23PbFM+xYIL2sFc
xFXOpnEfGMXHHCxAysFL/SZA7I1hpwzJm5d4U0j2st9EcGMW5DY6A+bL4h15bFPuTKSU+HiX2VqO
0zOKQiBjA9EGRUXK1BucGhbay+HR2BdKWOgRUgSSkoNaN2FnEzyd8FETOOESVsy/Oll2yGExCoI7
DQ2eitT7/A7g5jkMpBWaLqQ2JMoJTEePMyqcxP5UbjVUfpWJsk+chCL/zmFtuiYy2cipTwul1+Ps
vNplUPvwObOL/wQ00a3aRzn8S2cdQW+8NVPWmVug+2PczKURfk/KSGjrDEQWEBzgI0S3oCtcdES0
stYiBqS4w5aDfvuCTOW2Rbkt8cQgcBhjEx3Ew9pURDevzPO55je/LieIl4zmn+6uxQCLUXAA7Gao
vGJo3Xg5Z/cYOQJc992EKpFm9Qjd2gtwi4W/MaFOvrPySCMVk3UoKiBUt2OcmToM4mDO/mdBNjKJ
2sRSIzheidojSHIXghIHBRJZ/hcZLW/nMq95p9rPQgJV9q+jzrD6cJEcmuLINYTljNWQFxo4sjWl
FRxPB9AqRtekI4aNsJ5NFqfOa4a35rcLSHDYPnc5pjHO7eMErnj24TdjPTyKFNxukYbKSj4IbZLJ
5/97Q8zsfk4kVlxIjWDpv9NFg1jUoBFzxvgOa4PpIR5wQZB50gi5ckRGBIvpYFO/ULAYKCTbHV8n
Vj7nYtA/M92DtbgFuqjS4tj4mM4DJIzDm1RRqF+7mz7MFcFOs8Zn4QZ7/pdgjSqFvs4A2oP9oOXR
xWxqVLvBnDOZRoMB0gdhq/gZ05wCxURLBxdcioqzn4MaofDx6w2GI5428znnZ0wKa+LLIYG8Qbci
ag78S7tb34+IhlBL632CubtEyp5HIjXrQPKE80R0230YpOztZ8KClA/sl/tGh4Ky6IrC5PaDLEsG
DpmxNfTzk3KenL/7kmuFWWrf7qXlc1ftkZMjNFZDqYtf7uQMAu0PZUNHSUN2KlemcHyhhBxy8hTG
kQ8VZoae2cKHe+JUUJb8nppRYfn/B5WXQRqKqIBQPauomrl+Sys1kbKP489ejoh/MK/E+iigoyDk
yRsCS1v8/2TnmEF7NE29w0d0+xPzahsiTQBhnguc4UsQEV88fRb96smfMzG/Se+kIT9+aqMtfYEC
1S7BW34ZIK8eL36R6bPB9QAMPDV7xLvosdnwHNb/Dy4JXmzF1A4oUVdaydYmVD4yzQ44E6aPbWPA
tlDaQSoJo5IsfgRRmCDeMi6aIXsGt9cz0ghAeeLxJtXfUEDBrGHSshmHrFiImckLQLxWbgD99Ihf
jDUObbCApr5mNhv7r402z8LbBuMIR6rRu68EKkDYNWG/uOSvpmIOeQqcVzAGPKEyk7DMm8UXAiNV
OJp4RFQPOVjCF12Qt81o7JIN7WhbATDjuPaHDlANW3C9vdrXHZSGWQ7ANfivBB9GCpL+PZ4tawRs
jqPdG5+6HYJ6TvTCgdliN1t0i94ZnrIVGB5qnjxU+bFErKKIYha4F/DLG1b3bjVCkt9RpbtD5kAT
SPajvc38Dx5Jgl0gFgqlJhMB6x07JhFaZISM8UBjryz+KBlgcJvJS2JNvgAL2FIAQlnyJaQjinHx
wXE/IzuVTRbgds8pN4TEfEGncnWj8qJu4iwcF0wYbMZHgKocPJnu6gX/Cj+/R+HMfcs/UKgj2PKH
CSgLYSl3FgEJL6sM+o+dgsiSG9WTbkAu9N2YrEe8XwCTYYchEoNz7j8jDnVuwewX3t9+mwOQgjpQ
KK66rE58LU535Fwk/GAtLwrkSJA0FXdQxQp2YDTk+BYAGVf5w+CFXD6QDpwGC075bstCjHIW2HAy
CRH21QjrJtaTnOT5c44PHGXeh5HQzdyaz4T3aK/vKlQGM5rEHUxt/5KyCgdB+ZRBK8kNlMgujgck
7HSZm5r/tYm7B9MuoCQmfxoddOJHH8Udj6CKXLlopxpmF8g19GMAX/+Sb3rCAmDUsvkAnpmX1VKm
+9746KDIPFPDqQe4JZNLiTSL0ek6LQzcwNN13HAtv7Yn2PxfNRiGIuKRS5ejuvLCt4lrpLGEJvWo
7/Fy/Vj6eKrB/A6d6qQfUJ6mzJYN+cOs9rzYRKfvPlzU0mrEqcB6wp0Hwj5ZggFYaFhieSbYjj4p
kZ1RM4iyeV3zmyNpHch2Z+wfxprcZrhv3IeFma0A2aGtRFrJbYP1mO9u9EeTqgj9wFVH+4lN2Oes
OIPbxClSkXR5ITr6DZAtmUUCKIwQo/MHc4Q0opIFjQu6TyoxX6fPdA3o80J4V//BDrBAIuYaG+H/
MN5PTtPE+PeL01feD+spWDan5IAUKeAj1kVqmnC0P2n9FhG2fyLfeQyDhYKZyZKTWyYVT7Q8DebN
HwcrYkLkJOs1mBStDI7AOHLINJ4AWpRFBqk566zsnJ8purIyepIG9tUB3uCjuf7J8fDM/O2caFGg
/WXsEO7yFcV2ObkdpT0kuenhwZI4L6NBQ4s8G5kUNAWLBuaiOYqG2du9hfDtIjgMnhYDosr+iz8J
pzS1C3hykuGCbWf5WpN9KhT9KGAa6+GOYWVxRvM9Qupg82GrkAIwhgSprvXewSt45X8kndmSqlgW
hp+ICMUBuGUeBEFRNG8IR3BGBFGfvr59Kqq7o6sq86QJe1jrX/+gH894sqGAhe/bg7SNjzCGvshi
rFOKlQ7nMsF5xrxELgsBJvlFD2oFFK52QzjHyGNgx5+KpHSBcpP3AE5ASwp8joii5VAlhraHc/+J
636QfFlTjykybu+7k8jHFhFYJxMdZdolSxGg0iMLEY+1EoMECR9oTGvWQrHKcAS0kPfBmNw58ipE
VhAAAFSkb9CDAHQy8vQXMV4CrXqY+J/ucfnd/Vj6kPBATNLWz6/4qSC8tkAHr5vvanMcW8OIZQxb
qbp49837uIH1TRwdFHVTaHKYY7brFgknKIYTz6yYGtZWydCFJoeDxxUyHEQYdNND+ww/a3aekVlk
FBkeiyQ9tfocOaBH4+4Jo9hb/FyfrRaHC0iXKgt/bCmTTRHjgO1XMxVc7GowQyQMDtnwGCxFgpGK
cz9BFw/Lnf+seqn5/HhYBxgeIOh6B299JuhJUqKRdc9Yw9di8lRQan913wfbR3wNaG2Onc4Knstz
in/2WQhY+KOx07KWwEE4DKDJIooM1kJWusKW+KNjDFHrVpviJvOPVXjD7vE9+Rp7/DIYmeKAvB/h
+SEbCNLN+RjZZQ9/c7wDvJe15204SEUcqY/b0tDHeO57ZFa9wAkCUBmUCEu8SNDsPmw+ie/BSBGL
HO4mil+urOdGxH0Iy00in2DoYyDjAVAY5ZtZFeQjH6czg16Ekfc1xXsAFnOHhwl9WRmDcWwwSlyp
iKYhA8BM7B2V2pSuIssmJxFVtI0tc0FMlAmcQMLW2P2YX46BjykEwFbHBFVZYQXVcy7br6vFpPc5
o3l/Sq5BdGzIAxbzl6++pG3j+mNmA1PEWDL7OWJH1l81OJt0sEVzR5uuVjhb8EONVXDffdZAD51u
BC8h05VfgZvk1OnswAr7zdZNDDhLrjQEx2KSnWjE7T3cQZ/pY2AGvcjVu39RzCwQZJlXF2eD8MZr
I6JNH0siUvN0Dwt8UHrmiQfPbe+6JRRmyhROX847XUhTRizwJ0CJp7psEzzG0cPjIH92HsHxRX4w
ll4AR3gU8XGu/oPn/dO70lGOIJ4DowHPupEnPIaOTHyp9xJXDR+7QtphwRcQOuGz+17+lihrk2EG
Q5ce6mU+Y2ArX8ZXIkOB3HMBNM8LCVp2xvRzc+PH458jXJjaYOiOX+ytE0J9llTw/ad9Z4PiqvGb
70tfov+DiXjfQaLqXYWa447M9qsXMK04nNz9GM+m3/qH3QYUVsF81bBNAvYn+hagePuwezko+8BB
o9aZG3RT5gltmRq2GLhzL8CHYC+DBW+6JaSud4yYK9Q2FSgPsUebt/cVE7ALXBDE/aAKmCVGnxgi
QIwHJ4boBOWtiUZ9oWLQTLJi8EKGpe+sKhHjDOOI+eYHr4VW5HnZ8l7Yf1KKv6FEPYyCWwVSJgyX
FOBdWtchL+DDQZxb9x2zG6zTvnNs0ogPjGCVU+kyw8k/NiOC38mDqK7qVPAIEPQH3vt0PAs8w0g+
D5+2ChVvXayRciy0w5kynqqRTs6G5lwGtWr+MKsCqkl7LIi7j7qFnhX3gUcsY7ApDgxMJArEG+9l
N6ln7VTNPswKT3Y91PsqRgtkVwconvad9/47B6DiIwi4fefObSVUK6LDEHzDKINHiBsAJL039mJS
csVVy0bczlgrn1ZLiPJG4wu3E7pq7smeJ4bNWiI5eYOzbDB8O72T1fwhcsLrBmSd550PnSt6MleG
pDqC4Qqq3m5Ja4UNOiKKmQUMUPu0h2+dWqG3qsh0bGOF4Qh6xgWGlSDySFG+GNTzRtHNl/qQpiQx
XANpljfCMrt3AjFgem4+IeDiZfw5as7QriOM18JRwg3Jo+ONOHDMgfDOLoHTpFxAV6hhRfgPplE4
vjwz7Lids64jL0cWAg76wIoFzin/9EG8MKzyJwHvb+ZeTxurCACL5MFDO89OaYvXKGYiR6jE1YwU
Cq7zkMtZfC08aOKv4JHfuPn6CGM6cIbwm7aTfPplXofaj9s+41AB8hNSdWaMC8zDKAu/+0EiOArz
FqIgy0k1Th59JEwVEy7qkIt/VUbdDq0FKR3krLhICuX5bWS8KVWC87K1FQuyqSwJh8vemwhMmoT7
Fq9LaiyoOv4vgMkDyQV0Jnss4Kt2Y2N0WjOPzeNbyKAeOYqKIBwJHvPbb4hDbw+hLdITCyxE9hXk
lYyihAct48zcLEbmh3Ej9wuFVWWqh2Fj336Lwc14zur0L1QZlb3E5lUTkDyO/cfmxQKwiV+ngk0+
1PL4TTLQy3XcEUk30McEKH1Qb0Ut1Dr7BImTLIT0lTz9N9ARSn8uTO6QgnF9bSo0FiugP+6QJ3at
WIJB03mZfZLk7no9HQhUhf7OxduYMDJstdwKtfUvLXEicvi+Kh36GEVbT90e6St+wSMm3JhmvVci
2WO14gSDUmbgQdFwOTmDOZ+a2Csba5xEhjhI9oVzcZv0vP+1zgVsLUJXLx/5ZCe3A1AFxgswoD08
fdpLtBkMRGHQApvDnhwAPdXzW0K6lNsDghbjut78RaoSozm8Jt7gtnyT0wCIhEPjN2mdzinoAyPE
QT4QMd6813l/O3JLuC17BXE6XmQw2XmGaNo750lfRGLWC9k5nFaPa5o/8TzF5zipvQYz4eIA2ASN
aY82qZ62CRTUQUPPpT+SK37MEE9GLkAmKLDqfQJ1A2IxFJjdjSYRNujQQuQUPTYqx+mFTGxGqUQY
mKy8Cw5MA5w6cDD6K5mirrrNZz8K+ALe40FlbzlEqDn3PT/rmcB/woF+VkFg+9BwgXNKgucLGjns
24JhZV0gYkXUrSPEqdRtja5/GHPzNAEVJr11swUH5+9oyL7asqKxGBk35/UHL1nK+pzunO+4PFgc
ZEvFv0JLL4Nb+vPzKQyLBYynuYw7QWPkbwPM7tmYj4+D7QJ/EKRYCzbux/zDEM+jlca598KKYQWA
EZyC2+zijjd39HwI2cBnoY5QBl1t3q9Q1GN+LjR3nJ0ZLbcxxak5Zbiujw8YRBly+pvVjPYao51X
ws5Ql5ZoN5k9x5QA8dO+h4PNxX5teeIpv/yfyPh54MbLiIXJkGzgy0yUcl+fHbDTuJBgiSzGrpnX
wKiQDjS7XN89l5EVt9UzIxB7jTkivvp9I8Ma6zCeEP86NvpID/59UKK9sIWAYgOrnOHRcNpHkoqE
2qmWI8WojmJYg98TwnIt3tBvmA0sdXCbVtAT8ZBFUEwvlW1kd8NFCr6eE86bewycpo2Zaha/AtJ0
ocnGgZiLE3f1QJoALILi0teuiFUgVN7U1hHaW34K7TJ8pOk58UlwG0SwP0yhEJBNzNvihFlo6RO8
YD3S+0ZJ6HP4hsAGyMFaECrDxwWUQle6AqrMBHniR90vOYZv+Df7NO9RTb8mE65Z3lIsoc/PGjdD
E7Co/lD9QHtl0SiJSD1qxd2OkxVFOHewKmavBjPIh9tH0ISeldTBqE9sxcOSgitzTWlC5sc/6/tm
/ebKP2CC6ZNoE0r7EYQssP9OkMXGLz2gZS6h9f1Jc7DcQODMRYR852UhbHA63XRpP1AidhZGlW0t
ysspVSWRNlhMvX96CVeV+Nebr/TDJ0xAILvWqVFOgMtwL/2MgsKKURJYhmR9kSvI5qBaYm/1mDzw
3gT85aw5wd/qWUDY90wYMgrbQDT93G3gjFyWWBGd8bGqInnFxFMLpcVrhYgWD6gh08Xo7Tc4AtcW
APOP5h66QIeq1+wrzBpuBzb2dXpLUjCeEBjFgZuUp/XAHSuWpkDhYJfckpuV9iwNvIwxDXPMuNxf
LIUpBB7uE85osq9cJsD2w79A9qX8RXMJI4B/MQeWCjtnEGAuvR9NYMJ28F5e5qH4A35lJXyjn15l
5fQGw5ULiuR5r7RxdsXe+QNMhJELbFcEj6aKDBdOGeMUMfR4GDGkMLZyYXUg3SwemGAQdxBkQrxb
cOHBT4KWhPcSnShsZYNikfCtKGdOpe5zdzwvj3x3CKuH3h6YjpRDjg5QCS1S+YaYia8BIywaMa+J
H8YfRo/81IMWytMdjcOfNrtZwPeH9/Z2uJNsCCrlnJLCF9NgTFDiS0i7ApB1tj3oJpeDvOb9XQPO
ZYYtasocgKbKoLxm5nhWGQgJ5IqI+zuawiFjb0AplC0bHNqM+6wDtYduQ1LRKLl4aM9/x/MMtult
HWvcVB+UIjh0kBr+JWYKOj7kAYbhTXKCaXViwP1ya9a8fOZPff3zyeMnldZnfWxgzsBJUChB/D6E
tuoASYvW3UZhzeVu7S4ffNoMJgbrgTOaaRi20jhMH/aDOvu64KhAWMvhuSjsNpg3uqvOBmv2391Z
nzzC0Kjd1ypzZnwCzuH8YwGrGdxxI+NA/oqlQmmkWjAOPU5bTYhtsAUBKyBsimjOBUpbdJmXyc3T
t+Bh9uvvyXtJORlFscMsylQ4zlsHd5d/6dU/6zXHkG0GA4s2aMLNAM7EEUUqGr32WadEZqq8qOYP
J84IBcby9eq26WeJBCfCXg7Rj+S1VLIT+COsQRN014fsgXSdHIvSQmx30+dwozzoGgmkq/jEzbHp
uRF1IGsRY1UQ7/EkK/Vn4D9S4RFJsFGIu4dGeAmEUZ9IUp7XV5/wxvnlWw+7FTAgIYEyXxRC/zeG
aHF23FB/iEfALAE8UbHw7mkhtzj0Ti94RYkaEJNq80DOEH+IkCa1nvIFizrrkK8vjHQ/0yEgyIB5
FRAV3BQIL6Jp9TvvFhdmf41FA2ffY4sf4Q8nsLOlbm+7qytTyNDkINbEBFimV77NrajQ44vxD9K6
yGZxmSg/j/L64xeeAPYkvawsUaYwzpIB3ilybs4wvhzuJ7s4XEIkLUwk1vL+RfErgUHz7MxXYzZ0
mTDRukkGsr9GvOKcCBwF0ucK2WtWewoYEd6zgWID6t5s7k5iiBD6/A1TYVql6lxNAJhtYEykDR0g
kb0GSXD6KBWcjRNUswcoOOFlLtUH47dRVAHuMbPDvJmV4EgQ7+Qd1yWWfevcXWsDfS6UP/gnKbDy
JOuQE6f3sQgT9B/TjVOavEV9jYwZNOnMtb27z8s58xmzsbwC/PsMZs3wOHjD4nhvyVoPRrMxUMLn
DxKUtgRWEBnrnMBbQRFhQm1tso1oWv7G2RpFWEj91Zet28fohb2x4U1Lo3NuLkIlCkkTn3w4hFxb
wdm9g1c+bUgY2OXoT8LVckyq5Ynk8K/YuZxQPiR6nXBNKB5gWhkHnHOiihZnK7U7YPmTeAmuICLx
NrU1Zyl0uqUseNKMEX2MTSbKvjWS9Z19yeiMLxTZCyICcCLu6tIlLluoyj9QvO7hImuiqzAttYBX
V4g4+5YK/LcCs7NG6ZxjAPaVTbQLKzfff4yoMhaQwnCHVtBhZ/7N+4eGBVFrg6nWRLJvz7jj/IPG
SdMBeFNMzT2H3NwRcODWJ8XCQspWBXcXKzbOsNd2sK+AY5Ho8GiIhsPe2frA9qZ56/trQvxE03x8
mruKNov9yhSXQWVrk24FnVSKz8mGKoQRAtt5Mr8f5n3DhyWcCQgrUks2p1+Yg/0Za+treIdVryXE
QiHrAb1Agvi1X2ZLqycYHJAb+b2MnO9RQkhDTZAJyxgwfuvItgNLFegE9jBq9EDqrLnyrBTGktEi
oXIzoX4Rfxe/JqIkFoOKHauf6mrsvTNce2CJH9hBXB/XA28N05GLCdOT58WqjiDEANuXlc2CksAs
1hdn92Zs89Pj1rxGkv92xBkEVIDk5G5xYBoUgykiIafiHOeQQG3ocgz+DhN4n8w07Rl3FDEi9GlI
lwXkR9anZO04+4ikhSpzcYjOFjPhqNuyCnXgT077gfP851u26okuh+FpwDkHHUz34ZD58T3IsIDz
IaJxzYN+RxLT0R+dbxO8sVXsmc/0GyuwIUaMFc/6Bu3emqm5TdtNV13aB0jxjZ7JzBg2nKYcEZta
3/X5IT0WOIxp98IHELf+gYQ0PslP5x7d8fx4x+wGsFEMc9ycE/lnrA1jWLFQRkY8QqkQwgIWQ0QH
kiJ7nbEH8JZ+mkYXI8NqR3jzIaThOYJQ6zO+7GeIfXjx4u1nXuHHhEcSf18ZFsxKiMxgynr85KLa
9Y3J4YY4tcBM6YS69jDwZazaI6ydLSzTnV5aL7CoZLfF3uwADRwB/4Brs8859+UDQligrwgqCNb0
CNDGIRZsCw4iPTo+pshf9VjVZxQ7bG3Zbph/v9Y/xwLuf8HqWqMohRm1pqEPvtth8MaXHct2A5OF
d0htBr1QBvuitDa6SZdqy9LvXJETXRWoOW5LHLAJ6/oXUIjDCSg8KjOe2XvG6FlXs/cCjl+goiKi
7UaHYAoyuGYembTGuMjTHWS4rVniCiqFRtknpHr38hXOERaijUqFLb8/LS+b19MQGVuQVREWk1oI
gv87gkYivn9kpR/9Itg44ELYHoKugZWzMo/3CIqLJU6cJzPq7/IlkeECKw4uT98Eb0J5w6eqQF4s
FejxeiCjgEJCg0QCmMxQ6V+4guZp8XcrjORhaY68yiRiBKteRsk2yMNXuH3jKkmEo+z056oxJj8K
5rmleOznMLceVrMubCjTP2JLpqe44w3hZYPrPZqGfzmgeBgyjsBjidmFEkOndIaIrjlz6NI8zC8m
3/Rs/RBl84mGjvkjitV9LiFheS/YiSUXx8CQ1r0AqvzfMHtNRgiWoUsSBIpXJ2b49MS4ucgsWsnk
zoObfB4bS0QUfXOMI9iTzv/kjpcnFy9nv1hCDGM2toPDzJCUQLcrsZLlghOEQc3VmP/I0k2fOBg0
1GM8Zj5ScnU/RHXl/NxexpUQYgJrSPPS+Bv72pQUIKc28fMOW14KXFw3D17zIWYffFVjm2HuABHh
tgjAgT7yS5bJ3SNwkXdFf2QQUfohtKOEiYq9/u6360/H4RvNOZPFbv+m5RpbBG4ehXUyNRuPFYf4
uF0Ws+b/mG1fOATgu2HQj1mkh3xp5PWElkc/zdrNc0mU0AUikVBjEocU9RJFxzDGEbRycuCWKvxU
JHCw4mDzkZnsk+8Eseue1jTQzCealPSyKYEExAp3Kf7qh3+eIFdjyciZ/4rgD2Z7IDPl/jORpgBk
wSCAxwRojZnW21wSYDgDcLUJ9uAvCnzny9ff0z6Q1IzGD3IpD2LD+vfHR6Yx84aktFMAlwZ303Z+
DE6zj/1OVb9nkcrO2H9/FOnjJHzyK//sO1bTCGFNxLFWwXcBolrF5rEUsBnUxGU1GY/sR9TOGgQp
ABWIOtB4ul+DMRSUPdhx+r6HicPZ6XuCPN7EMPXQERF1ssTOwX2CtDv1Sg3vXoFVPdI9/EV+IoeW
56xgd1iti0BekMTGsIoArOTNyK7nLzt3SSOBgTgWZSi7cEIUeujcYf4B2E2QE516seXCHuzFHLTd
P3DC3hXmUnb20OsNCEOuMPQaMawDWt5s9ghEzY6DuM/VfgfTLaFlvyx+47XqjB0h72whvoyTPljk
DwfzVX68ibgfO99ctmc2yxv/I2pjEdxO/G3pngMSDSmEMaq1cVklMkUhZVSwuR+zn7nc7zuLF4WQ
RGWMjDkh2gwFq/yhSNshC5CdcpSdH1l7lrIqIcg4p02zk/+Ze+fsCdm577T0omD2cctAKMANehRy
Aw62BeOXec+/6ByvnF0JFrj0GJCqBb8NdlzQ6UuMiTzEzOqRkCBLqEIV60BNB23yPhFGPB25UkMX
V17mCYWmq7jSixzPdinBeTD2ik46KH84gOCQpSEMw4+IO/RNSfHP2JUZqyjoVmVMWqixJ1vb36Im
m/CUMbKpd+IE6/h7vhY3hXS8AN+gLSpMmF6wnvqQB23Bo7fzxQikOb1se1FC5t6J8ggFNKM+kET3
0jdeio4pmzZh1tIG3bZg/vC94k+zHJn7ICBKGANcsgEY9apGHysTHlYbYHR2Dz8wHEF1sueWbHCk
6kSYZDe2r/NlMHlnrWB/Nif/V0Ua79XECX/9b26eaZEg02m2BElgGJ0qmDusee80Dns9vWnNOyUT
LfrDU/sWP6d4eA/ZKs42FESsjZqvT7jB8CVMfvKfWV/MkWwzSrlN+yBzlT2AaUGzwUX9JqbMpMZX
L0Q9Wb1UQ43ZswZUSKi6wALgYD7eKO2NN9nAjN04i+HvcgzsTihGkAJ/9NsflqVUKD/kSVhlIk3b
CMpHSYWJw45d3ln4A2EeXWMNoc1EBf2kBaMHhGAdjnEYfoGUwSIRliTH3G7X/2jekF/mWEkYpGS5
FUSMHQw/CIZMbsVfGGnwjhIB+3Hz4xD01YFcJSvzK/r6pyVWFkUVIQ28exRHZvnU4c9IcNOp6PSG
AnpgHNFUc9Ow0n7mH2PV+YBrtkyKKUMWj7gWnbXGBUAkBgwWjPxaAvha0oHHMyVuuRxgzFl3yhyh
odBIqkn6wBJphcfGoh8/tiOxzCxCnqAoY85mitMpR1T8A13mVgcIQEVF3CQc1D3tbMXIfezmmnWm
zyHFkpE09dVXeO/80BeE59zFDeaHOfa//yhN2IKIeZw+ysl85+65WT8QqTXLlzI/gVeu741Zjydn
xjwECEE3GZp9JGHIstYkHnc9/YxEgsZ66A1EtEnJcTaE4fnx6rE1Jr/PukJ3V9d5Y4KnkcXC7An1
7KFgmTdJNesmg+MzBjHEvf05rTCkB8grmP/Kkzr6yiaX8AgTm+NwN6Hk/qYvr49UoURWwUxWCIJ4
8oyGX3PBIbngS6X40PqE4+bIKfFzv1FXsAUmzFS4NNs5V5ZFOWaTT6/TTt25qiHAM9fnIXN1DN3X
RUTo4m1JpTnYvPYXgoj4YE5NTcdLFrFf9O58TqBefU9Zc/cq2Hd68jBBW4hPADJdnTH/RgKBypjW
strBHGKg7jN74/hn4qpqxp68FRJsM4F7PG1Kiu1t+n0Zp7MtBxOAAoogCmu6qfRn4ZIwpGyt/Ftc
urcXrUzP/Bzehw3OmdDSnIKF3837MIcsSHR/lXnEExZG1RJzHQpDdAc6WvYjcY8kVHy5geE9PdGq
Q8P56+Cu3IXuEKkZAiqZVydbA1cBLjFXFIRdUtgSft9NUuORJShdgh4AMsP/UunROvVWst2H5lCC
TeJaKjMRBgNf45BhtW5v9thqYh8LZtjH+Myu7PaCXQwlgsCnnsmvFXLgdXq+wllD+N0WnAh8uYgm
RkGCyx3VDQ+Pu8X/7C6bMwEOZ8H5qVcC8WuOAiymQKKmPyeAO8zYifWMP7b4ZUgbvU8ScWdpIvva
HC6/PwOjFYUXLs0bbtEWYPecXpY9X1znClYYl+0o7ra3eHAkTcom6N1MABRhkFcLhYkCyV11iOXm
ZYc9Woi/DC9eM+fYSkV0ruZe9t050/PhStzZkqkKuRRdbdBaFJ3GHre95Wn/njGapfY1Po5KviFC
I18DTv/9Mfnl9OeSEIOV91/fl3ILcNS4MTDIkNXwqKN3EAPucpwi7ildVhkNEj9fVly8inBGy1lZ
8U7Gz1hLZkqQks03K9bNrDcZcL8DyQCSsBbhqWC6pZPcgI4rF8S5E3piXH3dpyebfU5w5liYgjDu
6OlZFUxuu4dd+mMKPEW/0u/Ql1YAmSNRjgr3ps0ZzRjB5GaN20SriwqqjIXjFYwbm4jRGVxnrA/7
GeUy6xSaDpFLyDlmBX58xDh97CH+LLS4Qv3XrEzX4jfBt/vRh4iHVBja0gDB+UQwQHKDsARpjaiJ
KMlZm1UhzZNC5UcxwMquKXmPe8QGTMs5I9CBDTxsNECBbYyfyAUiJgxwtZ8I4gAdA77/N1ykBHZ0
+mu4EoB50OQxZ1rJK3SN6HbODmboAeGUQAjDf2wCnhB8TnpygGJcpJ5fB1nyW+DvApMUbMQb23dI
O+1T6viKWNzCL7WFqVj/O+vRPphPq6K8nkJlHUwpd5AvR/sWqiyzZcYANrGEDAWAB3memBO67faC
I1HQS+jL7CWxikCggmAD0k37Kby7qHusajJa0WqUguy+QYqEEmyKPbz7naOcs/eC7NKDtqOYNQo2
ccluBPcFaV90nqgLGgyftsbcVNjvOQXxfMTVL8iXeBhfTqH37K4PwjfAlUTPrCXABFBleWhgDS9G
W8K7CaBakM1x4ETUgPUWS6iYnom9L32KrSMD96Q2j1+zfzylNH4M33DyR6VG+6mj2i2QDf/A7noB
NBgLgzc1HGhCHK9NcYjai15jD6Xq7iGruQD1LnG+AJYEEMUnBVbYGQU7lnPj2Yuia3ua86LwaSSD
av/PFgW+OCRSE7cs0FlmnsYYm55IZeJKRYgJOCAsrCPxOFr/tBwTbNgSyk2krn2EzrXj3EJ01UdY
DnZ+Qin3wIylfpBU1S4DHPG4zHSAQLM/HzqVJ0hvLMMF7r28PyGdpSwr5teQzGvKd84Br8ogTttD
ezhZy+iUh6ufdaWbH3T6kSgk9OKFjdsRFTjh1OLGQ/7sSLsOEvTHFgUxwuIAp3MTxLvNButhRKE3
gUd3mb1hkNNSOQqDZk6g+EujjyRzYD0xu0ej/sauv3cmkqI+NAvEoh6ZsmyTfAYPFoKt4LUDaqFm
JOSLtOVF7RS7c1JSBehydrWecX+RZ9IY4gtmLj725sS5TFkA4HcjAglE0t4JjMI8YRoPvHKrhHPv
+mR23LIqhyka3ERJMRnK2i2uxMEPkJEeyKhB6/IdE3DIR0ZbmSVD8gMyzS9lUsI1Tw30dca8b7/I
OtoyhSCGksQTrma6nN+OO8KBYmWhG3SqhWTL4ZNEH0yX2imcM4lCFMJSIi4fUhpJvQfoHoiNiat2
MSlCQVDZf4AQWYUCYuGLeLZf9zTFqo99FeV94c0EG2ZsnhZETdj9SQlzFTER0IfmZD+sCgomgicq
TYwQkSfBNfHf2xhmjewyFoElj9zRry1xeWOqQNy6lLZb+hCqU8EkwBaOiSC4py7p3fLjYewERQbv
6agV2kCFMrTBCATTdFiABefA077YqEIxdeJixjYJ1IH6UPPgdMlQO9ARx6CPhJfRQhCBxnYhgA9H
BGtQCjHI+Yh2YuxhtFJDBtGoWn3m+Bf/wvhFth2RAfpzD6r+AXLMHsZnfmiEdpQsDE5YsFjSIHLS
GIQRpArIg4mh3oMEBRdBgnd+cd5g0NWMkp3+bEegCHuiwGeT7uCygvPwd7c0/ztRbdmF6grdyLgS
EvSJrlG5OZFeRIqwXhw4eMHcFSpl+8Gx1+0IwBAPi8nFeDKcdwXjNv4x1ChTs24LxZIpA8/Rx+qA
H5vkYnJjY095ifH9PDHaqDh1ee0dagHNyiZjYn5UmAWj5RCpUB0xr7JpifAWftqoyHy6GDFUJN/x
6gxn3IA4iycUlxSpmwWzAEvj1wRUha+PImsnuAQi8GTo4lpQB2VUM9RYQcMa+feZiHkjCQZPiFgG
fETtO3nur1YVMk2HGsieNPyPv2YwzADJ/aa9gKJDZmRNXiAW2jOaUuD4MRxZzniDo2LAnCsVQ4i3
iUkXmmv7hwpENlpjJATeHVfEMFKtYwfv9hYMw+dxmHTkdjFhR1gJtLMSuQSEOvs1weWSO5p2zBjf
Ipm6olmEO3wGCielD5BTnn3iBkM1s8gk2h1RxyCcxQ/gSTRit7my15lU9oADTsfG5kjsJlR1Ezj1
W0BXKnVxsKNxtCSMWuiA4csz09dxCOICH8QvsvlOS1TmZNOm+HohUKNEWhQQNhAQWX1+t7yDxSTY
QBQpc6Kc0xaApMOjtEK9/ElbChsHVnjcx/e/jC8Y1OtMx+gnJm3S4Xn1RwebyRYUX0GTAd4HFgAf
u0UjfHxeCwyI7nNuXsySwT3Hi2JTM0p+4rwubzWzQchFTG614uDaanFvew2fruSelgUMWyBRGC2A
pVpwga0PnULR1YeF7+5dse4Ab30LT/IXkCJwCKcvU3b01kirsxxEOVUYt8CLEgF/58VqKuRUvAN1
/dP72d9rq+C4z+b9urDCweJ5tXwSHjUcbywS7rNB4eNHD1H40ZuBBtDmFxVZsXpR+z02799jzrn7
PtQHPHwXNwgFfQs9+41yX7brgxBZM/Yk8Wfz5YElBItxycGlgKzoPGml8N9mtvReK7goYAzbD093
ssQo31+exqPkJXIfbQphK3Oi7Y1UZK+wHyF/lFGRPtKhrA+OsvlZ3HihJrt3RPejJXeAbMTdpiBG
4iSSQloF7H9HHV3MpoCmEtDUXfawSeGLEu6YGxpPXnjxJuNtO8X1pB8iEp82hKvjjR5fcr1YS1Ax
+Rw1PnRLrHa9wWIYoNMfuqrwLTD6TEBtfuDLq2f12BxAmcDgbTailEixCIaeE+Noy0gdKrPk+7c1
8L3F7kMojsjgfagcknbeC5xaIM0cRjS3yQ1ygHS8zrrpkED0aTM7lv47BJqfQf+kSsfEuI/jWW0x
+q2vEKc6s1irGAm3ULdbvx4YKs+XCtUlU8FXOXNYJRALirmU3kOkCy8O1hCKfovkH5fmpHPR0lif
YxmJoEAxA2DizdUmppVwjKfS9GF9SHHvcxJcBMzYmOGVVqbH9pyeQ7QYiKAmP1AGPkP8ioeM5M78
wnqP+Mhn0ONiwdlVUNEkTySYXf1e9mUKZp5dTOohPuBfBJIMCkdz/HUxoeAxc7CxOC+4cJxMbp5x
9C9cE8peY77G5nut7d8ACBTnUY7vyP4WfyCCtfCiSxzEzWbBvNiqt0LwB5SDpXhIfU0S22n6zcbb
2oFa9HaGOEhzqLyd8fab5QwlJFeyc44AORCZVLDZs5xHivMKds7UPoUBEgWKhF2923PlrHG6PVbD
xN6VL9Y5ecBgioKHAkRiipqG8d704QmX49MeiYHJxK4wDjfOdyadsK548QBQa+qh+TNTGbq7yuQ+
UabgxBDOzwD5vMUPMSlcsVzMlLaYRhovl1yttLbzPwykXey274erQ6eMzWqBexfP4yX8c0fI0d8m
wGFlMgUaseM21fJLcXqBRKjzgNQVdBeeTgubYmjLE9m+bj6w9dAURUN8eIQYSVvnM7r1P5Y8QXe3
6Zt5FEObEHH8QuXwrbw/GKr39AumIaZQil/EVQRhOhCvdrQWiOc1fsdjbLbdkSg9p+w8CWsTBuZA
0QJD4P9h6WuNDmJiA/aJnweLQwOoOAfUrdnn0CRDGyxCMBobX95zgXOWgG9DOFkv8MASxKVsxMeF
Sg19v9HfRxEP8lh8NAwrubXZnKDRD7tZwFSGm3JNBLnnBTojYsgGcQEfggOCp8iZQXAWhB3I4psW
5YH8L6m6/9dPRhamoguhssawjennEpU1O7fgLsK4xZL2AHYTZU4nJgMOa4TtAd2AdaNmS+8zzW85
2Kxq+SML+RJLmASjCNhojEgxb6+X9OKifsBZDyupmGv/CkQ1tGEpjRKY4lNSR/4NbCrnOe9t8y0e
4zT6uaiCLGmtUnCztfLgnTxTkLts8GFIT1EHRwcVEULZeGii5MNaW35hITHCyvyODocRNiNoaq7s
5KCWas1qu3tblNorVjuKGo8OG2PNMVDNbSXjMRVfoVugUaY9/dfb1k/aYQby5thtFpV7ICmAAqth
aLRvzRglrgxkjp4Ez3YITVJIwpgzWDxNWKj2b1n5XxVYhuxFgE9mJQwSc4R2w6D2JRhAGy4S9zkv
rQ3Hr/7RU5JqFgrdDkCRVR/+ucK8XBrzp3Vl+nVyoVcLm/f4gkrs5iGmwjoTq0Amp3eLJUwbUC1w
VLOFzRMsU1H5DpjW3/CRl23xDB1lwphhUplIOKCAseiY5CXF/DIVZpiLTnRY/PIXRxAnhK6NlxAw
H6wPnJnamhL/ijLxayLkhA1K1z7TwsY6R+uvvUFYDBiB5k/4s29pUq3+cgxKgCmTNBOfcWz3Sr0O
AcqbD1u0ckoc7RjQHTr0SkVGb14wWyJOfJhR34H6Kusq5DqC0kOEJSc7dwnIsCEnNzw4FQE1n3X0
85cUQNTmSa5F2IvVdwSZ4iJ+2HvBqQKe8F1pwr44E6/yiS7gZtfwEEaMjRvj/EeweUjj/mESTxnD
J/4FP1TIyuzuQl27YuzE/cXEx8fHkd7ZHq4V/HTgF31R2m1gRF4YF/Id/CC+G0Hta1FNVUEf5n2i
ahQ5HxhH49HySn9hSX+FOAwlBcoZDgsRsBmgLqA1/RBdqyDGQyuIII7DnwBwZlpcZRxMQkB3RhMC
uctSQkHDFMoD2cb4gX9gnOesS9pucPo7cv8fE3cxradbCIYBzSfyBMeHvs3Q/4ez4wX0mHFwdl2A
uvL8cRHxaOEMEkEujuwdMJXnPEEPUi+uYZsxn8WQH+rDz2y3DKgeLsY26P5c5sizh10vZM6sApKi
RogFxoAcge22XvQPkqcJQyRq8jw3FnChJtBOmDUhEWGij4bkkIMXCm8Os2beNTRVcvcOXxgiMCSY
WC5GXH+HFv8z1R7iqaCaTW5qUY5/AoRGThIpIhKJ5Q4P28AvkfWn5szLqJVIInW4dJiewmc3xdL9
CGpEyPNkkYr2M+WTFP6HDG/0vye/tPG8OH2wboxxo7d5S+OALsbFjJGno6QAvDgL8ZQo7YXAEdoG
Giolph0BZxRu6hfn8MIUkANIoeEjDT4Cp+GFsX+AzO8OMIu9ETGVYxqk0ZqRvcsFhvURplrCrumJ
DuzF89OMmWaxnmBmj6w3pDJxNgp0SIp7dDeHfHYP5dnYIo7wRs5FuwV7Mqrw/HeClDjmeC84NQXd
4JowXBusSRa90GEJX0nWXdpxQIOeRLVf7ASz4jxDQ25RBvPwdkRAWSQVbf/j6MyWFcWyMPxERIiA
4K0yjyLON4TDEXBGBIenz29ndEV1d1VmHoU9rPWvfxjEHYX3hnF6QFTDDl4juCwNBXNiVDZ59rC+
mOmwnDRYdnA+IXNiHDMY8wFfAFUw6fqTLsDIvPnTltfouRTjpJ5p7HR0RCtOK4F/GlM2F2gvJDXw
S6wMsVmipoGt7PO03Bodz8tpJkL9OpycJYJ4kYPrnBkcJ4rFxCjC2uo0Ly2MMJrVFeAW72imGIJS
id1NBAIgAg33jdk01Gl4DK1Fno1Mk+GAVvkop7BNo7eCwLLHeQGrmMdOFccb9xOB3380Lbsnk0iQ
mVNMBDqX8McSL0iM4b62lKJeInIBdAyumZhTiJqINpqXzYW1ufyhOr7tOE25G3sjhas9eruAac0a
C5CEbAB7jZd+pEz364Zoq3PfOifWHvv6N+aqRUqcCUsLJqCPeJGR8qSMPuv77sWnceDLXr2XT5Q9
mUiGqziY2Thih1dOAcsdePEMQosquB2lfUhMmLCyqcmrPdPzF2EOs1Ry6DZdOL0N+MMDlS5wHgs5
d6Vt5XEnWbB6oaMLvi3qOpp3bkxWNquW3amPGGzp2GlOXnPQBmaunJU8KvOT3nngoIOBBLgATB80
PgLccMj7JGzLVXdQS8fI4ffDSBnH1Z6A5zGGlgDCTwoWwPM8nuNlglsFT3zEM3MJQh69l1wJgO3Q
6ecwh/7O5pKQNvJVoyqaxOgR3E9nvZfnzAKUKkCqVY6y5w6yKuea5J3mgymtJIGi9V6ojwUtETUA
RKUxfLJLIDN3BmKVHH1b0aqZb5zRhc8F3/0OxCGumP6SE2VM83mAymTJvuw8odtdw++q40gdEOeu
m9zWmCHxcYHhBXftwWL1IXb/p/QKJXedIGRbNp4ALxlch9SqMoQXbpgvCrkHugmHCg9gmY+NH+gH
By0Dk0DY6KHwzOI9YgZkUDojk3bAFeE+gv467TFVGeWpd+YWJzHG4NLB94PrTufriUsdMSQxCaI0
hwlwGu0N87MTd5bY8AC/BaOnh4sFQuf+seTsxxzGY0UxssYWhF1H3SbIsuuh/7OWfO9IENRJMQF1
Yleeo25XzKG1jmMyYD7jg2AlMI0/1BnmnWhFOviJDNuZA+S27PDAR5MrxgPjqWatGXf+qS5HLXfl
Y3SA+prcIqpNzkuUFnoIg1E8/8knUiaad4o+E9Qb5RyiM4Mj+oAvan0ZX9tzLCbAuPgSQtbC9YAb
JdsfT2PYdfGQmaHhhsXCJEkHL/zOG2RPwwSx2CD92PSNSOxabEW0pcp4D9+mCTMFpguNTxoIEPIN
c5fh9Le8mE++nJhIVPHP7M2H9pWXw5WXvKE3vL9ohp365AnOhI6thzYixv7DDOcxe/JCJ4ZONkq1
PdNeWNpKk00ceE2i0acQRKAWRY/wMcv90+pnq06BvFy4Y4PtmCCaddpM38wvnkwvBmjAIcfU4OoY
Hca9rcIYpP2ODFFovqcqwQmQsaY1LJvcOT/Hq+8UmMaSQ0TdvNVJ51327y1qtNdMXxVME9yWsAGV
Amhcp5f9l4AGdHYw2lhdd8B0oRBD8J3pwXsj0HrM+tDUBxKsJmzkqOcisExe1nh3juWRsZbik1n7
OZq/d5wfhUhj9hv9oT5d/XwdvIYswpER4aryA1vbS+63IBCPBJ2JseTpjguIUmstfE/7vMcL2/dM
o2yMD8eTdWY+k8cG9nu9MZ7gTvO3gyk1xSkM+BUeaTjw6/iyfi8A9/jd13iABwkZMoQmLjCzP/TH
K1orECpQMKc3pZSzKcEF5A5iYV4OfLKIwuDHNFGwFfopWPnkfbxX4/fxOuWdv8xLRydb4tmDHb6Q
EIEw0UbLnGANFocUHRdMKKY/1Rwe6kCDUQgLzXCuU2xkqIAT6U3cgjApvVoBxKfLhpIEmhHQXhWU
cAy4rRzUKhinTEV22WDyW2IWaJ3p4tBBjyiTdfObDiLBwOr4yop7DvRVG1+Y1fY3yqxgznR43Cj3
ub6gUbRLQWE/QclTRjdCTl9whoZrKAlzMVoTa/9mfz+UkMKhbMBz6/knz5jjA/oA+YCYwyEOMO5C
d7nhEkm4u4VbHEsvKOcSJF3hMqkfjmgstwObpktgL1h1YMLfB9dorSGbcfTIrqzjATkCv4mWPeG3
1Rk9Ki7BcH+WFfVGS7rvyezFuoksGs71Ocnj4awWFpHCQqA3rlyFGCHVv00El2i5kDJMnti+DmIi
swPTx8+EuWeR6V6Fc1qM9wD/S5hvOI+j5pC1R351F73+esseUwR5bzjsQX4NoTxzwIWSFl24flfh
9i2BUJDCwZO5bohphSpZi7nUyRRJX88TM/SXfcNjpiEwBmPYZq7CENRGB/4YNG0QqZb6utlBm+Rk
Ukzc366+GPDirgqLzhDlAes/JjAKJ7wBQlQYEbAV6fLareosoFbYXwL36JYgbBwxJQX8uXAyCHvu
byrIFeK64ScvBqlONAF/4p80K8zeSIBtUEcFEI5hMseuNlFAOeCI4at5h2H4IrJDl80T9C9lgnPp
QfG4cmFZIUf6ucYarzIQ7jfkIa9sYaMg2WCXElo4rhfN8VzjHU0OJKg6AKx+GEIP4Hg7xz/Gb3zG
cXPs++w8L/ffU2IMSN+rUkzd7dbpMBivgj5RH/iJ+gSefEnTe01g+vk45nl4F7bTKyJXeBjsNeQE
jNzZgcq4Pbuqbr4ZlyBgHmZFjIn/ZfaDybH+ZNjwd43TbsDT+/PaL6APkwnRzfpwhGc/73oh22h0
weLjh/BSzELFisEyjrfFTrX65ViFKaSbg5PLSQeTqM+xymcpgnyRQEhkqExzQ5/jPffF7pexgRAK
hcIvlzLDFTFdPV+NSsg+0ObZWHyN0m7ZNDFsttr9Jdglrhqf2uMKDo4KnSNgg5++mFciPz7ijOkP
ke8wJo37tMVh6VXInoA97LevpkZ6Uq08gooKlaCDCllbh0CXgAwfCGuwVx/3YxiLTCc+FuiSFAI4
2sWetnKw/NKYOLe5EbMlwEIJVZ3rk4UQCLaLDu9foEiWBSvxQoVFIq3YBDBK2BMS/yni8/ZjHx5O
k52zEzWkKNsYEjO25yfYYpLOsHnSh5xxIgWNOTpIsZSqgCLB7b91MIca9cmm2B+7ebHq5uVmaL79
A4QiFjQqMVLPoFaiSoUouxHlyx0eEpnubNoWJLQmu4PTQfSxGGcvrrP/tCaoX9RsTIHiGn4URyfP
El4zg5KO8QrGxnbp5spYF/JQzVf30N1Eg4zdni9FxKAqm866TlqI0TiFcovAod2rlBsSYyYPvAs5
Wzk9xeX0Ed8n2pyX6hC4ZQPdQ1ewacSBV2SAHnSmGtWU8PW9mmsBl3xoCQH8eRzO036nRAdnN2pH
GOf5VEy1f5kRNUeW9cs8DnjwcAUvVFpfzo1ychM0EDuVEwlVnrrLmUmRLpcKFSmK0e4zCm9Bg8yu
wU7oy2UIAcGhFqdFGivznllMFOe+f8MX4kNlAhZnnXGcgbouRXtEGsXyNVqC+WScRUwpsEQQ3iTa
WjTqAIe0YAYbWBndcVL8bnRb50I+eQPnOWNOYReJMSaLY2U4HFVf67tp4yesGF+42Jy8awz/+eGR
vuIj7YfN4rFJYCXZCkw+fEqg+jWQPbu9kZKIp2J48/krVr2g9DN5fqR+1UbQi6ih+KarF0ZwoboY
js40FeKn9uFvXsYqyWmEhqR4BZuoBmlGKfXeWDWdR0csGkLiFmODd59BqByXWOHzEdi9QLMqYwQY
4nmaR0SmZL8VGumw2z+hloS/NXxhqGv068zh6wO0NmupMKv7RL/tzYeqM9KTR3hd9CF9/0Zo3ikk
cNahC2jK8W3FZYVlzM+iExTj0lssuCvA7q4QcOFg2ISMbL3JyUywwfoP/EOSzyMgCdhulHS7hoVx
DV5rDYJvs5BXn4nkkl8TwklAb/sMCgrP1hJCh40B6DERM/s7w+O3/SNbsbDrAErWiLEccTUWwgxE
CWcCgqsE2AUmgP4eUVYL3st3qcEHUCPo1i4hjGvsR0tIynpY0Dq98K8QS06UolXwCl8hnF3ha4zD
7ei6xabViN5pCgoBEgqQbXGJ8Tj1vW43zkmArEIWL5s9v/Tu7m8yYEDrPSnFrrHSjnegvP8PSg5b
H8LF6q1Raqnk3vAT4GYQjM3rxu03JvCaSI/tfAkc7jmM91BVP0gvb8nxQiUJmiZ88aXRhSiLxuH3
eJTl6QB49QSJBE0FFgvQ0VmHb9/AQwInMCPCjaLHz2jwr2hH/Zz0v+siZ8J52ePIO1GIm3stRZTa
1WvDuxlyWd+Rno1lMd40my2V/okvJbn4G1ubB8T7XlSnGpksIrX9DwbiHT3qAAmVhlGulNAq2CDD
1AV4GJj70n5wQPGqNyi9JrI7ZFT75qwiVtJc8U1sWciYqfcIqEdT1EZfKvrdfbGTYLENwf8vGW6q
Dwia3BfzIngmvwDUiwec9Ci/OafJPMATi2EtOmoCwRAc147mKkuwLLgJ7gufSsJffPSlnvH2RQ6I
QTlDXG2A9yG2F3wkEayDjrAP3IBTKv9YnTf466n48bzoaoUJnJjomi+0Ylzl7fwcPJgb/zjmmnws
Q7ax+hGM9uljhl6AgkE2H4mMoQDDgk/Sh8VLr11Xtq6aFVpULAqpPjwuU8bZhL7OyOwN+cnAoa7K
mQzMiLARFwwRN6G49Ffe1Phr5/wySB4ISDE+0UwyqgiYs4iuo2m7JJhWMNYUqjLge4YkgYwDn7zj
l5bZWQQZPSctDrEdX/cc63aOwR66BqbhzmMDXWa8Gq6+i5ZMFrgtjIzNwV+FPoQbhQ0EpXHM7F/0
Br9dCVFFAYKCFU5iacb/vNy9WuVV9qwnEkbsi+utKKmoBqCIqMJaViD/hTFaYI47J11NKNy9Pdj1
mBxfOaCPHBOiu0Uc6xhAKmjpqJ38Gz4lgvAvHgc5AexO/tsxJujo+c75Qmhif6PdMGOGOVUX6pw0
P07va8y/NgvrE7IKXK7yBJOJ8Nc39aepCdYX5M+wWMoTVEnE135J7T6iJl+3BK8j16Gp7EwZs9If
/FBKT4gNkLHgF0Eu4vDavB3il25szAFLg5EEwHykoKuwsfycIHsPtLt4/go9OpcnAivIFlF/Q4Ec
sBPYFiQf+hfyLAxoDTq19RA1zkIjiHCkxjA0GhpafG0Al8wvwwoEDPZ/l+YXhIunWVJ0YxcZYI16
dURh+eYsqnY9hw0O52dA/coeocbloKaKW2DyF32dS9geqbDKWb4pcd8vrBbMJaOk/Jh417gX6Acz
2ldMoPFpBgLGLR9IVoh1b9SwzZa80x5FJzUzsFuJwRIXi40NRQJ4JnPsswuXj9X9O2qvlp5JGOTx
7t1B3Cxv8ysJpyxH6E3nca45gp8CEr07Pez3UjoAGGUkmI/vNuG2fxCRejy3Da3WF/pHL2VkQx9i
pB3t6sVpwd1E+2atFErHv4KlTGfJLfBAzsBLQg9OW8E53huvBr4wiSVK4K+UxspSaG7a7X2LHTKl
m0ul9waN69aX6L08OTXxf/C7YZjy54FqSx6FFTsVGl6zHHpCxIGWISjpiETVqrFxhqJCSGhH6MHZ
Cpp7nz68cibSEh4aU9whzQjUAsN+pTBZAGQI2+VV5Yy++8TKIBio+KHgGYTh4e4DSeXGKtWCWyYc
avw+TtznrRGxcbigUU3RX5GAeBvd3x5SZ7ddfNgdN24DTkfmb/iN8keUmFdrGI4zlp018RdCCAz7
xWVSTlDHAMl8x5dVDoOWtNFhpiWyMGDkQoVilE958BfN5CUxRxN/5zDqW7SiPFj0HQyiVeBBio7p
YUh1LKQ+n+ic3VC6aCbLQBQjNzRrOucOeZa4YfN9luciawbCC9xsMe1BAYedkOEbDkokcC3aThmD
8IAKjKfOYYC9rdNFFO/8H67uIbM/oDle62fU5jg3jdiCElxFQZo8HTQwkGO7QCni5ARgjCEyQUcq
/5OSXuLgU3hQL2bug4jjPcU+iYkLcy5aJrCEgDyz+6Z1XjhF/T+8IuN4n14Zsi/qgbj3h/huYhxk
39i+eDOJ9N/Bl6cw+paQTJvtbYKsD4mZoH7az8aqjDGk0nI23AvNFk+7HCuyyNVF1qGRA/0Yy0+L
wkkQ3hvOz11JQcH02sInANl6nQ0o5jG4h1Uxx4hNpKVAS2dITngJG0Ob9KcADRPlzVDn5MoiGwKR
FXd/vXhD1X4vaWqoM974TZkLNDtCIoT4AAjCZf39N3oxfMIvgS5Yo9B/UWGROXtZfZLBRg/V6Sl6
/PWXDdEBRG6L5cCWyngZJ0tE/7ZLmYd/aHe3OegEURNnpjKg5UExg+GMwFho1BGK0yExbIKmghiR
eVM+fbsPgd8zga+F2CmPezv4Jx1yrs9IBXC1nr4spr6hRr6UkANzFsCdO0MSvAHztu4VmJe8pPlg
KXngfdlwpnmCIboVM4lPjFUchyW7faT9nRFuJIL8KeRYYE5sMTX6IQj8eOIuFuNnyA0ROjkUmFT7
HyDSiEQ2626jNUQ6gwyPHUR4Pd7gd1YUT2z6yt7RFTlAj84e+qyVg+CFMAo2mt1u7g779bf8uEVE
bhhS11nHAbUrmKcBr8f3RQ1WR1RgKtncN5EY7BPJzZZGuFDO6HivCD6OuY93OH8O595nhMiaSxWj
s5awdW7Z9E1P3vNXBEImw9Ezq6mKqj9unR3/9pQZcAc+dKav4EyOOupseNdjqqUrjBuGzVkfBk6o
0kToYQec8UxkdPIc+5PGgWhfW6/OPqcQ77FI7VOTdngPw4+hPq1okjM5yCcMJEmaYTQVUOtiV8MM
nG2ECnRToP/DGhIpnGIZg7E6z31hn8mBJO9uiBkEuivqJWGegx7b1+0OONhjPGy8reZs9vgCuX1L
mpS0KU6x7EyRj58jTA+qt84cLmWUxkiw+YnjHMnX1+NfD2FcptfNr7Zk3VdL/4WrQ2b/dgauw+eU
tAkuoB0fkY/2jk/sF9AcfKtF6ABQhrJ/AzZQ07LmyGALT4ZX4TH/savFb08XdiE0DryFIl+y5ezF
GdMDHKLY5oLkoCTRVmcW737RZlKY7nUQomdybgk7MKve9kvvtdIZvIegu9yIXIZgIh3gAZR63N0Y
t4XVMp9fj6LNeU66RAtIwoP1nPb+ikC2wVtgsVe6+GQhdkrHi3uJ0cBdmDg8xuX2BhH/xvCPiSBA
p5iIVszQOQ+g48FFg+R19gbZsxx/k3LZcbOjL0SAQWXIThtprcluESxfqizkgrRInbgNH1Qvfr47
J3RHOAyqyIRLETJUZVcYA3lJlcLQsQhlx2CeBEEOYxKQgi3kPzxur94lJhA16GXDiMHQGDoUHAPq
mmWz/O56kLIUq0E4yG99RTeqxrmQQjVUukcVyQTZaIAw/nBRe0NyWMvFl0b244DfND0oAGIWet7V
uy8Cw+gDQgJpD+HC7e/1h7ALL547WK/UmF+KGrdkSCcYRj/MvzT/RWIu2SOudnzPPoJ74TOvYnAt
w+fmVvflFSAiGqfXpvtbXGP2ItnzlBAXcdURLdeNkDMv2Ej/r/C3n1OXcBzaekpw70xHU7g+pS0S
+EiE/Uquws5Jnvhe4YUKJw5ZSqTOWLn061Xy3kGr3THvpmFooOe1+qiHpy/+fDRzJLv6z4kiBMYQ
77jwTvPHnTz0t6/sOcUB6n6rt7h4ZBNBp//BYXbgDFI64+vi+x8eVMe7YvvgGUN9mRpOwQ1MsUi4
XFyGwsvSSLX9byXKx08wgH47/yw3efRi3VNa41XEVYGX78SoqXxRd4S/hAB5ZVXHeJbDsrM77+G9
3yTvUkeMwAB6ZPgOjuhnhfFu37mslORK7go/nfhXjXnTELYO+JpfkuRjIw/GTw+7QcDqOvu6DQU4
MDjJ0WTTJw3wks9xg/rJZJ92Hj3RB2X3yYN0lahvvvNrDQYZXsiYAqzAVf4dFmDj0MnwuuGygHkE
RI8Q1SF0dgrwU5CMFQBHmUhXWUTwwno7XqpB5SGQbJEK1kOsgyT0qNLTcznluNqQeZShft61pOqh
7NIAxx89a7n/BUgNSkjo0AK901SghUfhzvTyYa1hclKNHMVS/oZ/2PMBTSHURzKuzN5+UdOE36Ep
AHdI69v8w2JNWUBIrsB/bnMGxTZtZwDzGUS5tyffc0oc8XhNVsuSOSTQFcUKztpK+gJmGfqv6dnj
d/M5+K007ARE2Y2Fq/Hmaeuh5slradZAQfo/9Eg5G5gVcwBFz5Qx9yB4TQmo7+PFGD79NnmOlrj/
wKFrDt9sIthvFCTPcV9Iqt+MlL6IHluXDLQURgWOTHCcqJ4wLhz3QrypGUCq6SPsp2IUxL2KZwuo
sEDeLn+MqYB/nr6KY9/nb+DCEsWtg6dKaYNodlFfBDY4Pj9QQcl/OAZ6eCSCzJ0CktQ95IsRUNmS
zC9/gBvMU4gsbA1kCu5QHlwTGJRjDmuweGiOyFakmeL10iEP4OJcGbSCpItpK+l5TKF5gBA2TLDZ
7q8H9oz6EsKJeYeQektvmxeyQ4BDZJMBwvLFR7jCB6nO9BPUOlM0ExJMyHAPc6MmkSH4jHPisIXg
FwUzN6K5KR3BNI6Ewbaw7UfQAnPgCWB8E4b7eNIojpAyiqexFEJkRrx08FBpXIjCgjMJ0PYdS6u3
yDAWi6dK7gZUF7gzsUiNUIMbq0pMen8mk1oXq0a3xiopOsdKwnhoJ9mn2cnr0apXdrcEGIkINsHJ
6rLBnosyB2mTfXWLTTfaCxL9x5OwOrrHNw/0MlCn5ZxgWHAaiECEB8C9wyJLlJWVqS7VYOvsOS/s
PAhVohJajPTRb+yE1hV3WudojNcCdz1ZXxbdHadZOKWwa7BcZhTFBwvpBs9b3Dhx8yOi+yakIBr2
MPM2/caE1MVEFAt2Gy9ueSitx+aGW4OGC0azBbiyK9wtaMIkEJQ+OvPRhbgPApPAsUv3fThhjU+o
JX//xCdfWsNNcOD6BmBsnJE0EEuZMGsEg2SuyRNldhmPq/CDXEweNSs5hdKmruAAxAjHBWsRerQn
Hb7T514fuHfmwYxf6cnD84wZSIoBDasQHlYCoZJNQKyKh9Wp+V3i8jA5Rb+DFFLaNzsc0YLeDN4K
RLHlKRBbHH0LBAIWpfOjkj1tToANrQsKERacBaGc/Q7arCecWkf8ZSCKmelrvNrA5b58hgV6ooKG
P+UfoDBByxRBwh7qbMDOvE4/TFixzZm8ENhtsVDFSNYAruTkXShZb9OfPnCNojTE5+mLQ3rHMO4c
o2+178D1goXUs7m408r7jUtUP63ZoZyyKw9XOsz1YQKJ/G7AVcllYOfUjBKRVX0pkHVX39XMZW57
xQsYYz8Yy4TVYigzYGJijPyX0+mzBq2na6TQQxdEVgb8NipN7oNjFWjBd/7MOo/Rn19sX6vBnGEv
YvgVVzn2AzTqNM2OWP3FVt8zlOf35dheMmKF9wxVHdZrKEIqxBBHyGk7W4PbzitmWADGq1r6/klu
3wUFX4Wy8A3PfsXnezy9FSA2V3ahm8zh6dcajB0ISJnV9bigFCAv5efdjxKi/tnAB/0iSE4mcoUK
32cSCM4n7X9hzb8xuCiH2SBmqgVbVbDrsdnabVpKVwkVyQm5NtvmT3N/s1c4TCgY9rj1Agk9PeYI
zEgZ83R/7fLQE0AduaT2fbQQqJsOI4HG3lhcKLPRDe2Y9udjfR1UQfvDUfKRPBBVRYDqsbDreU76
hOecx70/nfHkA1FZ7sFoPOxxTsgeGUS/zSUU5wHI7kjafVG14HF/eIHw5/OhCw32QP8HClUHT5NS
wbx4xfYcnw4580MkPyvh/0RvgcUjTnCTy26yp7g08HeTCb6FAwGMgr8KfooKFhyMlA6DuB8zpsBh
tTR1lhRCFD4h4xKbqv0eSfHAEzgtFgyTClhMIsumcy+JtHusv2z/kzfc92jKJJdzMYbugO/w0Dac
Ow0MAOMF7fmBqC/MpTGgVOngmFYZoCK8Xvvs0wRzjXFkCvEOKEsD2ovzCga/sApckXdWUdBsqCas
yn9yRqJNw3sXd0rgZCR71YZAAE9PmPkyFMLH0jUmEGCSiqCEao4pJy++d1THZ/9HUQ3L15Fn77fV
cjU0xCqBLve31ylPF/7CybnKY0mAyGGXvDKFTFc4SZh7AtuYUK1sxvVTljU1t18muwuDCJKlNnck
gp27KeI+n//nnv8AHBFcLXjJj9q96oJ7kw9Qf0Nm6SY3tMBXCrYGV9IBHy1n3kGZSPiG0wE15v6Q
kLKXq8UnHFvFUr4vgEfG11Rhut4uaksYToE9iu70Qr0HRoXV8ZkQZhSMWR3dfUJpBbbIcUMjRKjO
KxT4i8E9W1ldVo4ZOOmBSBGTCJEjqtccJu1RwIwN4UVwmUeq9fAARTF4np0FDgnDBxpqB9Xg7LLO
wBRQv44rbBLgDqCGoxjHX/Uedx5zcfVLnfh/LIejKnmsmKCwjfCBMekoHT07X/HowW3maETFotgy
5WZEXbh4bn+pKksE5J9VjjlPG+cLKC3MsOstn5lDAvIJrH8SKBSeEysBO+Ai6Pgp2mpz3+ZQiH2d
F9LMdY4u4cY6DMrVSTKHQKQ6ehS7BqbnFVSWOmRkP+oMOvUcaHKSS1Yjpu9WC3X7HlDJf3GzBgNj
jnh1ivvkxUZDEAyXHBOqi/m54LCbSbVJ98gxlYMzEWUJA4yiDzYQoBf5zfBwXa4I5GDTPh64+KGU
S2P2WJJK1mCJZL+pHNEDjD4+s0LmuZifCa01fNqgRG3wtC7bdt/LftPbEtux5gFVuqU1hrKOFMHD
Fv08l7DPZfDLxFeULoKVLWOmiwMAeScoZeiw6PndasJdQXYzPETGwUIir8QkLP+I6Rxrm5oRICAo
UO5eIXEZ0irCYt1/LqCJOjj3EuqWa+QloRans4RevhrdgsEBzXVpkhoFUbNwiCyEm8OehIziKgFI
C4Fw1KD61+whM7FQpmpLmHucSIQaNqCRkJpQXLdmSXzw09F2gDfNiNHEGfu7ZjRgAzlETbvVHwn1
qxbnyiFe50rQm59g6eCKxiF/3ZaTIdIoDbfEhkAKcajps8/6k2iMbaCCWD/iO2gLLToWYQyCJZKD
nAKuE4Uh2MGYtmRP4rJ33V1WAotS7AX1JgPbWyiNACUKFxCb0Z/Q8llVfI1fM5p/rjaHARlUvoKF
1cyrgOEFivVr0I9B1PHegM+Ri9G6IL0gT1Gn4Hw7aOa6JVPTFaMPWnLO29onmgZNMqf4h+vl5PCP
LWkF0AQmBexHkt+ml+IhIGqknehCrxa4EyQAwAGaoS8anwtVmLoQGiOJNB8dbcPTB4wlfRwbDQb0
MMG4+XGJZtO8x8Wu/xUZvqAJFeGSmXwf99gEUWF/6KrsHK4Q2IGN4rimS69wlNtCO/ivFKMiBEV+
+yx3/QPlELx7Jx3UGEH5U2IQ3+0FudCIBnNqnjuTWhe69xn0g2KL7p+qhqRaE1gK/hJtRfha3CdC
T/d1n+T5MgJHe/PAKBDZPLTVz5Qlo0KctCnE6Y/88k9Am56oHaCrITSnewRk4fZ9Wo8VqHlXe+fv
qMTIzymuFs2OpjsGCFtusXFrHmNtNxdTw8Gp8mqGanL4Tuuvd6NG0RcvSrty8oBVq48KtAfdgu60
nKPRowt9zHFzQonwcIBc4O0iuRBwB1Cyd3hAYoVHi8dE4+G/Ba1VGAVBYznT/TF3tzXOSmWlrAzA
RUzT6E/Fu5cmwoVXMIIf4xcl1H/PSgBR8TDuMxHuAgHQ7/sBAR0EpuSwdL7jagrr6glnnmhps8S9
wxIhUSXCDOAi+O+Y5uXj/gZLNmshHHEwWSNjBz0OvT/5BBzWP4heulsQEjppUjmofANz4bHCiIqL
8ZWd9iqTMi6Jv260u5BSyQg1Y7/28a08KwT41fDKoWBMVWovw7xN+os7CXdfv2NI3o5uaLu3OkUl
kpVWDAsZb8tmtaC0Zy6dQmbQMsr1li89HH2piCnmkNlqo9fqSyvhgjZ7w8OQyh5A7jstdixU9LOa
+Us0KitXAtC1FIgUDIZoMWgHDyzUk2wPvub1bhbkExI0+QmHkBJeJmwmAqAYe/0Quykj/oKo0+f1
NuOODHXDLsDV8CeTbQDvmgtjpmckvtnUCxHOLXTIQ8ItdPH3AjLzvMl+fyo4WQEHtLessnanz0D3
zjtswMANwZpRn/BxBfZPnAv0XfBtPhJ7gx3CKANC1NDk1+RDoRlGrgtvsH83+fXATUz9ZQuwDw2h
8PWBQ8kC7MecVdIMT3e640PpMF4IilWTPdPyM4aCfcH6i7/wUGcPk+lLTYAcRh2JcV5v9CQqBarQ
Q4CJDIgU6kygFyYC/EMG3MwHGK4cTowkKcqZue4R3F+JjmMjTnMUF5/F73haDGb9NeXMkHZDd9qw
C4CISXj8LXDSMbETmXQm3ha3KW0IVUdNtpeyoDcJleAe3aFa4gEbw0uwv97oPKHFx5BkgE5okHLf
Q4OYMjVRl8YOm4AEV3xUlveMOLKkRrPSJMUhD9SQzXXavr08QB1J2aU5ht2jx/0coa/Ayb5FvZgz
lSOP94QRMVffnK92XVfrHivycEepf8Q6nkheXJNRa3yDyiM/Ev19lcAGTcpAit7hYJVnl6C/rle/
FJlE2k96a3BZfUoqaqIAzlPrEX1JfJTTcTUaYWUZ6ZmMMjlFX+WRXoqtIkRbgtI6v59Jc3o487K4
LPqulEqb4eZMx5iVEdN3AufAhEBL+pGCCRg8U+hz+fyXSCgHH+BH+JizzVv3HpwE4U2dIoqbMup5
/cl/mFEemO2q/8NhyAYtUa2s+169UtcM8j0tPs/Jzp3lYTEjQz55xRgIgWHdA/i001Nq7EvStKs/
UokzTMO8KxHOp2NvDcK9acTbX5/9YqOhIC2n+sMarD9IyW9u4b8CWtPlBcmKZg0jZKgIBIGnvHzC
FVpTkMD63/YC2RvESKoI1mCuPNidiahTYyhivrZiiK6HsH05NMBDcS+e90NefzmTJzhCh2zPFyQ9
uvoDGwHRlxHwfffXxXuHW+f0NS+mw5XqG7s6uaXMztgjvakE7e+ZQpXxn3/dtJ69V/BziOrFfHjW
IoTtheToEH/xXjaJckRwtekchRmP5GOQtHz6yvG7L/70DZ5LgbKWk/4S2/MZRKliIhZfPzCic1Ji
LVtuW3Jxyin4Gr5diGwuMdC1T01CrLUI2qWGuk5e8S2FHpVJMMEGe2M/yMhZTCD2LXQfAwvn4tdw
6oZzEn1tZd7hx3JKtTWE4tUvrGg56/iatdjWNiyUezbE6tiwq6iZv8BNHmkz6YfvpRF3K52F2y3U
5BaIuBF9NsTxki83B1efVfMXQ4cpwZsvSkD+kDxmHaVML4N78psjtkEbPf0EJ2FCgmK0se9/wynF
Gp56XCrLnO3XC7vo5H15JJ81gDgarwczJqECeuDcge9ODJRoKQkVCqP8m1PNkAMzRm8nCIt0D+5v
9IK6tIHpYftwaiatjVkKhh4YSEge2866xEPrs7sdhcuHRzQgy4Zhc6RleKFifHPxySvdnnAvwDFM
EBJPh+s09+Hi4KH32EEOjoakN3RL+p24FoDHpliSxcoEJCX0L+g7DJB6YGblFFW612375np4xKNz
j9iVToV0aI+n4jfMelF099Ct6y4Lx24ThDN5LK9UBKKY/SxPqexJwQDHkbf5W7wiHRLOO262BsRx
cHHozvEzQjQJ1x1dPbXUNfkRSc/tn4KsBVJCi7I/ze5TuhuI7MnLHiZ0PTggoQ0OX7GaVrF6/Njw
vrcVnUw+frH5iiknPw44wDNQhgjUZNr8NRepkj1Jl7tCLH8ymUluQOotH64+MnCddFuGSNnDXHWr
fGpwUD5SxrqBmkGHTZT1C6p9D10exmfHb6K6X3Rk1fw6QXEG9ttHhVkunvEgKWZ41EFVz/SEJgi6
d55e5trCwEjgNu27KRIz7r5BzO1XHTl5UfQ8tvAoGhh+ax0P1XmzJEKQxK3fBveVac4Ek/tcnWrp
e9963135dw8oEm/zbvXxruQNyzixAoXpWX+DvCIdHKHo/b+iylRbYX16Wl+3j/kzvQfczDdC8vKE
sn4lSBMtpTJk5PKv5W6G3IrJBeaRAeqclJTRaRvXx3MmFOWGK2e5/8vwInbfiTYB9KTwUqyvTTY1
JX0AjFVuGK5RWuBlp08Q9IV1rPpdyP9n1pvd/kpqxotI8UwxKpgAelbxJwEPfhFkLrm/Fca3cNUr
U89ue/nAHASd8RI+BMUBZMpqxpHAiYVV9mQQv8MTSD4OwJDGqeLSj/XYnWdII12MrsN+dlt0KOYJ
YMNfkPE5fxBRNrPz7BOJ6bsGArmWM+aX32CwevhN9kFtxOiAMQDvkYnAbhBgeBdRF+IVt653lDi8
K4O8tjviynx6D6ptu+zvfj7qMTzNuEDs/K+0rpkeXo8U7b0d1KBUnuoiLAwK9apaX8SMIJ4QgZGF
VsmQo9mfZ495f3+x1I0OdVazpTWeeIbLmrgzerwf+sEJbj4ue5ypjBfeS0hK1ULCPqL6R9J5LauK
bWH4iaxCMeAtQck56Y1lWChGMIDy9P2xu6r7nO7eaxlgMucY//gDnFcmVEGl6uj/MN2AdYwvL7Xf
MKpYBXUm8toYO+iX6ETJ0K3uMda7dC47yBvzfc1WPaE0SD7U2HAqCvi02qJNX1CIKEWv8AmOgYR7
/AUvKUxw4FNstr0XGEqJmceWgufNgkA/k7m/PfsHsrdqte1Z1Wec4p64QsNg8Wn3xOjrnZawJAgN
+OkYPh8BfvkdWwqO9EcYtyGFZvZptSZTNUhQvRZ0wuj4C4pzcybhaSGEYxclHTy/htiZzRLyTUxA
j0DgJT8INvfCfgPzkN7uy3V62RAx1qYQQuVg6usUIoneX+Oicc4xQoaTqdCXkGR0Rmg4Ds6+kDKP
syG3IVg4ojC8PPEWEFe37KGN2AjhR6YXaxPcTgtK1PtcHgdTbOP8c/QrcJT1KmdA/Avpz8HEuplD
a+Zt1rjt2MLyRDbe4r24kWb4gLJZmhPraYv+92z9M8zA7IFu9bWFV9i7c0N+YE53S2HY4FdegPnV
KRBsGb7wX3tSUrT6bTfz3ysJYi5/Mzh8YeeN8w+A7Sa553jiuZcMBs7Xv+wApHPRqk3woL9bVuNb
iX025Q5bzhFZMV/stv13PkATOMV346uji6JPP3Phxxp5jVvOCrDo/Jnz7uwM9iO9peMCXhheQT8T
WJ+N7OuPICrzgBTldtgnw+j8aN3PviSzprTA8Ri6SqmW3sfsuMRsVB3AXx3e45nMNv5KR8ERguJA
heHzssrsbJdQHOdYFuADoTnlti3GUNCCY/HMu32/NA16tKt8KSbg2nS+lTKiM+1tzI/bWzr1weyg
WF8QkrQB4eFJlZ3JtR+sj8abVtMVUil44ul+zOrlNaLD27VKOtW6Fsy4DEbAO9fFGOexqucFMs5B
q2eMAKIwaTrbl7TZwcUiYOy0mGHuLW0n+Yz2sAwls4kv20/aGQIG9pP86Z1iKka7sesA6j/feg8U
OLAmq4G9SdhWi46mX0IC1tnD/SikJ0OutQJAyZim8nBbj+KV8iuziBVjEbCdMJyH4Tsj7LhRKFKp
CUh3skbx2Ji52H8FpV3af3NiDV5/YlYHX7vD7fd8QLIf80XhuVtwM+GhgPgeGEEjNnkVonf1SROP
jgEsZB84BYMKiHuXnt0JjYxfaJPr4rHuWZ0wVeqU35oWLyZ8DKh4dNMJTAjG5HUqljIL9gNqXcKc
7UcHI6lPj+W/MFA/nVRm7xtU7PwMhvN5tb9ET0dyRs4vFL2vB6YbfoR+VjFek81VpxiZr0BucLzZ
nZLuAIF8z01eV8bLOTo/8iM2zHdK/UjEPXTBBLJQOPY7Qyq+8WxPPz2JYOHY8/BiiuHchfLmigC5
8Q3rC5zYQPi/u243D6sdcL8LW8Wike2tXAgl40Bku2X2oRPaTcqAcvEYLrUZodeyxQ7SpkKBTCmj
WgFcWU8xsd4k/LzgVia1hjuF+CmE0+QXQJJjxXbR8FAXCJ26/QYOdsBXy6Y4CmQwGzcxl1m0pYIC
h2tzsmnmy7ThUEG5NVqj+Dmm1Uh+pWVxgYF6SW9FXbAq+VjRZvUKvn0oab+Dd1gtDZ3rGqojB72N
B2LMHGhub9ZdLq159BhGJGOy9OL67xV0cb3lIaJEPNlV/nLf/mQ/hHrFXI0DzweYFdK3QZjiccvD
r0IqQmrBizyw9sYrEVxnvDtbYlEvWqCkjH+fr8a9fDVl0SaTBeZoK55ipmULZr4uWB3sGfQkGFMh
HLkqx6Ij0ZRgJi5DDt9hGg5siITVstnCMsFA2p0c3o5YXNE+cTP4UHcP0lMVz7NLAD/87Y2T+2HA
N1dx17t6E9KqMULDFGByk3vBgENiWY5ChEb5dZV7wgeBVnuGYD9T5YuySB/ueYVDe4KO5hRImoKp
9Jnu9p5UMNK4E1m9HzGRZCrKGNRvhwpAA8jctJNvaE1Y/sAfzKyPPdeIbwDcAgHiTu1IKwakAToy
G1Ae1zF/yMJC3C5kFMxXBtGbfMZ9oQopI5gvfL9Xv3lNYu49nBGHG3qFDnXoyHqSStDtL+fqxv1E
HOfPLS6UJQf42DyN5DwvpzCP5d9Ng1J1HC15raf5I7UoFcJ+z/apqrlx8AzuAZaHEVdhxBk/XU8L
MWJc2mbDtKLl/NjgBgG79ob5w/ZOCcEgYpizAFoLbIFX4oJhbpwStnhkaT8TyfpQcmwJRwoAUx67
8Qw3zHtyipEQtNt/2uJ5fl0NcpFaA44PTSENNCWwjXZmez9wfB7YMObRL0Sxdle5lx+nh6eHVAsT
qsf/7ZUgiYD4DkjhOgBhTg4vaTFEXEM33SoAjPxJv+D5ByQKp8XpD39WGBq0wOc/wCN+F5bt6Y/y
7fwHOgQuBSLA550CpiRtpuD+RhONS828gYmJGfuOUpN73a1OvPJBcvHFDHDc+tvsWo+nvYJIy+r7
4yUuHuR6s3hipiRPM1xsuvXkj/5wAvmbvugO0IvWUZ7/Ea9ygnH5kWd/eLqRrvWiiYTARxPOYDCf
T+UWo5k5YYCVfMRYEbok6hg8uQ8NQUuAyStM4EDH4OkzDQDx5qZgj/FRxN8C4U6J3BvbXoJGoGOi
s0KZiLtLqSye8OIw+eRAI+Pu37wGUckF2gglTadAGZxun8xPCDffvVnlpMJge8S6JvKCEg0T5D/h
oiIRZTwBP5IgKDGjLsHqciLJAwJlQXOxHODcZC77NyOV5KowNRolTHNHfygBwDsZ3uK3thMt9NAs
gC1EwWuCDu2NbzCykIeCrHoMjQmfb9hB8DKh5jNkHEBewBFQxna5nhgNlH0uHlTRqOPP16XIJeH6
lP9IMJPtGTCE2RsMLi4XTXvTT3twNYPyth7daKnHNpnQP7bZ/nJzC+ZUD2Old7e7KQiKKfTXw5pg
SW4KCB+wH+bGZ/y3AWuHPVJIQ3AmNLRfUEwOuzEcm9n2sqLvkWgfmuIcio6Q1zZ4BI+fDa1iMVBh
b8VQeBw8vNEbPtONhh4dd6Y6hY27uli/lDrQHcS3xRsNAxvvrz8CJntxP1YqSkjs6jksPgX5Lyco
zkdcWpgyvPcEtlASgX35yDndN5vrlyPZEXM26HbJRDgdh5+szub6JKLBLGbZIORcbzISZ3uTNsmd
gNS80rk9WyH6A1jnUdtDmPNhGjFoyiWMVmG+ofy5krkh5HNTCqfBO795NPQLMcJOAAYclT+7wtXn
lLMa/BhgSQAszY1hjuA9YOLcV7CCA5S2pF8zj+FlB/XsHlzyBiTnZ5+Szw61CTAi5z3UbDEerBAs
QHJnf1/3+8A3E4q3PTw0DnnyjuSe9Dm1E8PVBauo8yvzk/VDK7uOG46hi8fdYQdoA2YbwxW8dLKA
82s0WoHpgcuTtHWhgKmisc+pAJHyiMPSAEe6iP8hHRZzN27nRGafmu8/IeCI3eWU+m3Qv9T+GY8c
CgTu72MrRlhf0FxJdN6d9XCptzue1m2Xs93A9nT7xFjxgERYSi7p2d+s6y31QX97JMIWLsloSfUQ
3P4kH2qaYCDiyaG1d/l0TUk7P4gHCLzZFC8otH+7H1XwK2UsDbOS8mvR5A9nuB+v5zxgPHj/jNP0
KWM62N4Y3xJshCn1L4flmkz8S3FxK+9s8MEm/tF9gJfM4pNzxj/1xeuW8M1LH7uaVkUZ7cNqIkXo
anztPiLn3kcr4I8ISll6TDSdPvhxGoqRlAyNfo/NBnqd3KCC+NSrHOsj95wKe2i1yYcKgUX2RY/I
7ElTaFFJZvA4nI5MjKltafFWzUqM6h+0kFMqRQxZ82t6Cq8wAFv7gVUO2tfrcrbuNE5Y/IDXZH/T
xHIXjYnzWyGewXl3vvrCGpytGzJL+AgHomCgE6asj2pPJ4xw4b3/eq8+NT157T85+KZ3A7+8YtnW
wnHe/cL5/lUcs5sHyxZQlRNxfjj9cWZIZGtfwjHWTMUFD1frC+SmVjEexQFCa0QTaCZQYxyjcQb2
jbbhur7h6DFO5pZoszUbKOa5jE+feOMmrqD3z9KpNd0hxIyInTOqBBKN0GMnpY8TwB+4L81vC1BB
QQXUwFZPEQ5hCuWoMvKOYCzRiBL9mQ2XAljiyBsG1/BuovzfbTKeU6QUkAkD7nQHq2DJuA8bOC5C
d+A/nf9mBzhqt6LzRNn6mGOyptrFBAc+zCkEpC31rlnyrachcpfsthP9SyZG7xW/Wu5m8BGDmfUw
J9HHHBD326w5/t2r3aZQ7INz9M5m3COnTeao1iBK9M8Exxbi9talr5lC8RGRSBSIbb3L9hkJXHGC
kS3ksMYtvFmUATNr9Dc1EUqTLFlg6bI72a/gkiAwm+WvIhdQ4KcXebHcEWLoEOLmwnkCTcDmLQNT
UO6eqLdO31wPbJYmhVe/OVK5Gp3e6SXIirDcuFSpx+ihTwPMEMAaTgZU6AXxt3pnPaOx9nFuzoXE
ZqLPdZzJIfddHQ4pci3r5I4nGMdAP8acASCW21cxyx/bs196m/0t/mKOcfSxZkX5XKbIoqPhvkyr
HDKax0yjz7loHODGBJW0AX7q34Oav6sE5QtxUIhqR+bTaGweJFRMR6t254tegMosXZVWpUkOj7Fx
fyaPms4EC2b206FQGfh4s4cTD+YIQ3dI1n+oQEHoXtvOxxpkcScXuHMkko3eLgEWcNvIWSC4sPU4
XN9oYPpIVu3/sAKGcFgc4Wbc++rijN/TIs8m1FMdK5IElhF4AZzJyqgW3Dnnu7slV691JJ/7vOy8
IylnXF8EhvhnPKLr8gE9hyurNkaNfR6giDZBCXw0L06fjI7M0wNFwZX8Tm1aL94OV5w1+GS+MILP
CefdoGs0rPeiT3cAN4Qnjxvdx6qAIQacW/0CII/TYrPaPu3KP++/BtAVpO6ZqsNX0E8yjN2xAxPg
67EXd15HtCIwyia8ZIRXhaJPVfjZ4RQsriByF2e7Mh5/ZS1/MxLbKT8hvMN45IjSaXyXc0SKIBso
+dmBi3cOaE7G5s2El3GOHn8z9231cBk0nr7QqXKOhI/5wzKguP04CH4opcuUmhVe4TU+xRMozCJb
8SOaBFX6MkZszeAWKiRTeJMarowOrlrrzbosBotxMOC8GwQv6glpTfoHgEe8ga/wyIC2nGfObjFC
4cTjvsGon+Gx+XLK9U2bxzDxOWhxcQeHZHqJsg3LcSlqTr16ILghNWc646BzpyCNb7sxMY/Uw8l3
D8cQVgZxOzITaHsDzvcLUX2P1gCGbOStwiOFZpzOSoIVCgjjlbGAfYKEBe3X6z+QK7h0p8eQr20+
d19qmktGl8yLuQ9VYg40Z9o3YsQyMaf7qn92/r7+3IYY+l3hUW6ffnK76oIuRIugDFc8v9BS2KQH
MVvk8MCOhuFZeN9vElig4wBBO5h2uwQWFSMw/j1OR6jfmQTzc9O7PmGFI3fHIOpEXqeAzSb1/JlD
El4p8r1uxcnEVIxGom/Y9mV4S+iyH0mLt9DVF7NTDAzJcUt9upvHzV5cQf0rd9bDmhwauPfui13j
uEjoPUCsxUP/P363uhRXYAlG8Nzx3f1PCDHrD5CnxW//kT122OP6dJLHjPN8Fs33HSQcYHBvEKL1
yZ4e24V5XizQqiMW6CLqAkq4hPLHnoHXHdcloiyYZWebu9uspC+fXIz5wunJgKGhP5cfJjX8GeA7
AqnK6Il6cCmykXsLZgsWzDsf6Jw81fIjM/cpg8qY9N+diu2WNOgRsznUQRgSGLTR9vJkxrTUQjIt
wLS+zKZEr9tzU069LcQGd7wVw5c1LXeHnwqPHV+LE5i6iKi9cXrEo2aCPc8re6U/Js8iAU+Q42gC
OCNC0i+AIrc0rI/FrHhQyQBW3rG1dGjzToBmZ5t6hTmASCgYJ32LByn0lpOJ/7BXrt7pt6gZ2h6N
iw0/zOZk1iFLg7rjp8BcIj36TLvXGzazAc4hl3gQvIvWGJM8efPIZHcwsdgFlMjsrPc/zpDBgT6T
tmu4ip6Ap9OQ9QMpp/oDRh2uWIT8BUVzsy2LzR+4CNZM7+Um+u0ZCKyueJM+UyGDNEGf2kGQ6jkx
bD3MHpAQwl4O+4EtIAIm7rVLUTpDNjWJRsHTpqNv8jtmmuOY3FIskYIJkAXPUkpklhhLfIacIqc/
3fPRkgUePYLH38+BKPfsizHCE5Goo9vnfgAZwJpCysulTpgsk1rFVW13zd/IZiyaVAlAN09LEw88
Jkr7CsB5O/O++w0nUrefgXMJmClBQ8amGfLGDs4tbP3T+mYxlF6I9o8ZIg5qe2dME8AD33mw09HS
jJOn36ljsHkIRdEN53r4lQlsnv1HIhIL56AY/gt76MfBNWtiXeBJozReimDo9V/lgTejGjz7oCGM
kJ0p496fRZjs/h4P8h8C/7E2z14OcKwzobnp4hZT7OiMkxtGSUjowFKlpdBvu9YnvNuPbIAWGpGH
LzjC9miNk4kNmIF3yBCsZSVsNxj6AT58e4AW3Mq+uWCYKH62kAeScVgFtUfrfwqq9bmnNlEN3OIb
lQsMHPdES8052RYT7F1E8DRxf9yKKyE7cwL3xnYfSqpf+CBQYIweu/aewRAVRndZTlab3inGHbHN
E04Q1GbjzyJpObYe4KOM/vWzj70ddR7TYOttvNI6RDlnCjQEnXEliPMYoco0R4xbyJPBwLl0n97V
YOzqT1ZT8xHUAd7+WDtTb6KNpf5A9QWj/Iv1LuOlYLycFu12Yn/3SAqy455+dTXKGdjHGKTOV/DN
2BlwL0AeQUqVAq06+FfXY0Fd0Zld1xKmYjNr16FvZ8iZIQzP7zEF6E5cjYKWiups35GfFgOcyuqI
oFkkIgjJfWxOPFQBNi5w7guaE6bWDtTtkMQCB0kvtSE7Y/pNm+V1fU/YTZlhuh0u0SSmsuk29thi
tLXuPd7EiHmVx47wBYj9Mia8qY8YX3hu+Mui2S1GhKIL+czscb10vO9AbX4hZlfsX3QIe2K0UOM1
rTpjTytKztobGZAjzPSxzyYE74N1EZx6RsYzb44KDGMhqGfP5U292C/G1I2Nn5pbpyOXsbXJWPIS
Q9LxTgWSxvn6C0DwQipB6bGHdFCUcW0c9x+7T+LA+IkfRCxmfHJcjEGewxcWmkKAYYIioh386NKa
J/+bT2HxYkgDA6Bn0va7Qa99qBVa2bM/XioHrP6toc9xR67HeEHlfmRqTdUGxktfy+NC8D0NPpYo
kFSm3ka/e2RKQgx4rUmOSMGpKXKjb0C9rAtpGYKWshXgeLznTcGMpsY8PFO2HWmOZ6SQPsHSISUQ
TGKLaqMTX7ktw8a7WFfv6Bhz9xpdLHTmjAC+8Tt+5yUmePiYX/VHiij46o8Sml5eeow7IzJELMn0
7m+YztMNHJVXhlUh5EMOVBicKAuDOn0lLWzRKnot678ZheEjRG/3jkG10XivRBuODbkDfDMmx+vB
jnCg5dF5x0RxHKjKbJgzBafejpIGFAoOy5uy5xjC1B+ZbXZ2zv5r/XL76TlqTRdaq3s9tM43HqWN
d2cytwHbpLw1oQIspYhQORgejUNV4tPafwr6dGb/z/SMpxDLLSqZLSH1wHkBvN6/2iobH8Mib4iH
AvjaI6wTyO7sdxvO+ZOCMAFqA5LwcJJfwsH+sQXPYariST9AoYYtyj9FBHrzV5k02T2DEsXF71Ua
IHe4Ur6hrsyy4b5eCiucCA9fQwybDAlCjRSgsTAsCY5/glanc7gDXq85eJCMBMoLxstxzdE6UPuG
n6d95h/zqSUhgR05lHqbNbmWMfcDS6UcBITJHYUWW5N1txnKrJ7mjccOWtJWCpmz4wwSMxkzxAjh
FmKCO5ZHT0CLQfpZnTBueu/wWOmRsnYHMQI0Mf7uYY/6QMLxeQXw/Ssu2BP0mtCWx5YLvyaVNuzJ
u197qH49sBrmCFAl+QeQK4a5yFjCYTxzYYfj5sTwAtoTTmveLGvTKmZl90q/c4yjbR/Ly+SW3b73
RgKVpT98YazEId0HBefD97K3LhJzQaGrRNYw3oAFYImhtV/tNc4/Zu7Al5cI6IA9vvjxkLWyLmkA
/GPRaVaMiOEI3xtCVWAfXt+qaKifXUH+9kCBdQUN/GH3sFfvtIL3Ipo4XD2VPL/GuE/dcN+g9KKG
ZyYC95dWb4giXP0CqYFIfuVIEXZjpOFYMw6Ugv4MoR0nj0oGZIgV8E+5GW408KPoKSsrLWv3mdaq
7s92QYIXBAh90Z6b6IhgIfG06ZDoFEVvlmRxBhFpeC546JYNQ3eZlGo8qaZ7Jv+HZCuwZOUqL7Fg
jO6KftYVMmr5tbdcHKj9WoYExeGKxTRCGLX+x6e+bwB9DjMjgieu4TdrmGb0kwN0cjsLeXmK9Ekn
2cGwZoxWc7AEzdn1IfP08UvHeassUsNB5uXQgtNJyQFvkhWAoMRtHAvoqMEttfI02Li4h9rpeG19
c6tVsE4Ufa4tYdrcMziyk6lBaWo5ThMvnJz6lY6ezq5Iy93hgKPCZjfOBr4Ku5YWjMS8E0ZY4Mkl
YkXmChouJ2R9E78NlPSQ81lU41RJtim2Qvqh1QMqbXpq7BhVnY/D6InOVdWDkuwNTEcjQGoiss8K
cjSy0JCG6nTGyEW5ioebhT4XSzhaqI+MKgJ6Q8yUBaWTGpz/AmJvf4yk+u/HuMANgihK+gtvwVCC
sG7nJTCmcj6p6Ed4ELBUDcEuh3A1ckuM1Pxr/zQCB3tY05kxV1DWI81bPBIjJjoLxF3jIucMOS4y
QmaHX52RKofMA/Mm+iZULfgJYMnSjNQW/1d1nr9th4cx3axnssgJwPCYkfsUx3LlhFHOXfs3iOS8
GUjUkQzavugJEHnQcTDjUSgBiCuammtEjiafU8YwFq6l7HFX6D37iTxi8R8f7ZJSa8igrmWKsXRw
+FXa52sfKSU/L4xgGAnMQLKweVFKABKQMsa++AUq97f3wGu7w/Wwfpg/KHbK9bwsS0/EKdX5IjWH
8ArERrksqs9WFqjHl4x33wAAfas2mNrVWJ2ePAnCCUsAngstxl3/Il7b6CdH/C4PTBlbnG5mh9FZ
CbC9wJwxJJ2PFoFE2Y1Kr8AzXUeS8rI2pJg3eg3wgpAQrVQN6f37ZqRgvUAIJhQZNW0SA8S618PN
F/fz8n08jIZJRx8Pc5YLQHeI2dGDtLwnJvGNMR/7zF5rSqyBmDV3ls9vrowv+YiJy+aHYvkNRgmq
T0/yoCzWaHr46kflOKC9w9+meKHr+yd96N29YeIIfatDygIZtrLwUAPpaQX0l3CwZRY+PfOMmFZ1
5M7iQ/fUEAA81emaaZDS5DwPDAXVEcqnTvUmdsxJE9cXq9R+rB4ZfzSxU4HvOK+OwO94MAnMRHGP
wGD35B03IRKdSvtulGo30NqjKflTGi70Sc/JEvMaIzZwNboyYgqOuFwoN4XvvoL8wdqYI4nBkO7v
KN+STjY4AIVejfa7LF8nvZSN4e4sybw1ECS+aEctnrYxdZ+HNRgma7IHIgl5rdIwLDZuTmdNEY7K
XGh8RpUhQnQI0i0dE+ed3DD4AMvW8FpH9qvMTwvJF6Bq6if12SxCouHpXhk7G4aB9EoODUM4+yec
4sSaXjYQziram/CN3psEsY4fvROdhlI2GZ1VSSWLhL/mbseynfLVl+FGHXPBxowsF3CyvbMaz3ZA
Vxm+Ph/q2WbxZ1SC/HdahAxFrXB5IxSLS4UWTZEYEJQ+shRQ+Zl2xkWdGSm643XLopEnmDAxqWNl
t2hFLrZgNKJxhneHDd5sdUaDfOEivIGC1QG7BWkn5Fxe3HiBWkRQxsraUUU5JRkWkYc+wYKSLdmy
nIvuqM5Apw2mNVg8gvglLwCIFrhJxW8D5xlS2NnmOjbC2sLemc2b3bXpt1M2Mc5Vy8mlpYcBKr6j
cKVkcddQZrMXw+LhH1hJ3NZKUKlbwTluf1wRbmuw60W23MqnF4tcoBdmEgjwukpt8WIiq6O/2Fx1
jMiUyVC78z2VrwURn/qp5wn0S+ePu//ehSOy4uR2o8+0ZTgDW+I2IN3lzlv9Fb56G8NY9ldSZlTz
lf+g5SusdCPsfupcmWsPLHhlf29P5UyWDQNmAvUZC4F1vLsoIR/T4r4K/hJgJvvD9+BPjkvN4Oaq
oRjS3MevNf8WA0LvYrDHs8C7XFEJYO4fzl+y37/recGP8IfhRQvRko5WBq6IO+7QRaHG4x2/eij7
r7P8F74zMBg4btbffqItl3FphmGJHx0LJJRAANTfmXWKWU1QmlzJ298UFzsgT2gma6x+kqGFo752
J3kwejjj7SBr4hNKU8J9erOth7i8YRmAj/hx8YQrNFGHD+NO8Cufj7VTOl95gBPn4tt/yZA6fcwN
jBvIqMG71rEFvorqFD4QDr14ke0Quloe/z4gmU2GoIS/L+YZeGO8thh740WDRQ8tOjJ+XPFpauDK
nSRjAvLLcXd94bH4Y3D1Dn9DE2sBaVmN1HvMgHs0Z/n18/E5d9aHPskhyWiYTX4jszudvKEAQwPr
ugsmLBgZI/7QYtgl6OfJ+1lwFxosLa3dbBdfWWAq/QQM6gWrrTNgm5xVwxgojczozh/3ir49Oj+S
dvzuCwYnC6DAksrtOsryYmPOMrI+lndrmT01mzKsNWAd/+STXADG6HrCLAZvSG7FMq6XF42FMF9A
10H4wnra2Bd7eln4UI15QxHyKNdZ8XGSCuFlWm2jST6Z7pydZNUi8WND0h4zBY+6WmPyXmpCgtLz
jv5z/dtyJUGM0dbxUE+3oAGSKmi7Tdp/QQIA2Zxe6pp1yEP1ck4RjxsZFe2YeCUw7jge/43fixLo
747/PF5T6fpGxozyBCHA/2/GjAi7et6EHsOdQ3pSz4edqBqLb4amHJqzElcXCjwewfDvb2PvT7sl
WyXHeVIvGc8npbxbw+/pG8bef22GAw5Bktg4SH984M4G/qIMgRazfg8cbBP+1TXYd2yFyeJBm9q3
VAjdEao+TO4u740PQzzUY3Bc3ubEzqahRmW3rrGIQiXJErseKIB46rFEE2pl1lOciNziB4RWm1hD
CqAd/o3fCe6kIo5SDzSajT/uuRMYWU8H2m8Qzd5ac0COJKHB7hplPlKppa5w0MrtAHcmpf6iKWNU
PqObw70K8hiqbLeW4VuyA0lq+LUMoKxOXdf4Qe5qmQpuDFpBNzJhdMb/dYvc80oKLnk9bOR1xRve
sIwUCspm+pTblnIaZD690YXyXd4KKdAIulmTXLyPewJiaHUrEJZ5fvIdzNByi003zw81I+BDpaq5
c7R24Mvu0StUK5/JDi75mKz+lBRXPzZ8Nn0MG7GkxvzncCBPKrB+oRVAjLvLRYAw5XBoe27NXSkO
ONgqaNZfXPNGR5o1VA50aEtGwlYqgFUCQOPs99HWa44kHGPe1oep1Rgnk9GC2/b0dpXIAFS5MfS0
PgCNb/WEBHlG73HF6gT+/E2FRnXcY4A90l5Hu1SrP1qZKWTy1LlS3a5/7mc5t5Bd0bumuBrWGGux
EB2vsTdoPHP4XXN2n8X6baubSuk7P9BXGZOhvFUYGqfU6jqAd0GqyJcvxWC0ODnkViCEgi0EA32s
Hvs8ZYJ+4Y7cqNeTgI/0kc3i/tc/28fc1AvKL3rDM1O1COytb/jwdvzK//JYduS33RbR+a/YQHrE
jRR9J48pGvveJIceC18MuenMyQWvl8Vpja8PnngckuHVoY8yJX1buUll6rQh2HbhZnPidoAM+QdG
imr/ZseMO8U2g1OHrG0naKuVydaEp7Sp1EjQewNjqnw/4h5GTZJg04KNM7czwI1EvmE7BGbPrcPE
IyjefwWXOL3m5BmwaTVLsMmIZXHFzEMJAp1h2yuKokAPrPFLtnTdxc+HjjSgCvM1NyKXB8itUA7B
vf/4d5MPgF24zFa4xYxZeyCRkTUzGmW86GgmB3qkmKTT4EqyGir38GdE1bL4ZBstwMhG4YcC0Qh0
E4O8SlZGMtcLTZ+MbmSTmTp/3OoMZ5jUF+8kmquDmOskWTfcaAS5fi4FORrJpma6o1LekjGmnLRg
Si7sRtA+csGLV/9atbkaBAfgJ4uusrhiri59ww0qw74VP6qse642F37N23E8L4sxmkW5uHnin8Bd
5pch7NCgHgKezoOFzWVvizmiuNJYwr2rSvJ2Ws/8brcnnLqRTGJHwzjuUen3u7ZyzS1sMoEJLIYt
EFMPQXHlkum9PA8FFcsB9EB+LpMmMF+Tw4BfNFZHZbqRtaGi2U9tZTZcnfrAbKXlCpmmpml2No1s
W1i4Cpfp+hfQnisaTAq6/I+cTZb2fD1ZL7Eq2mJkpvC0LQejRf+V60oGVMCXnKUciRc10seVxkQf
2IC4xXxlmkFBtGdUKUj5kGe4MEYTHg/BgkyFH3Xk2vJVDrsd5dDV2vMpJFmBRJggI1/6Q9fWvpqG
75qtuZKskdsE6WCOmQwuYzKfJCKx8riIzJHskvtIaE8nqdsm5evZduaX+Nhxvhb2bKmZRRGk3yHF
6pzHIFKmerKtN/IWud1FHcmJSy6fEjHO6B/Z9pBEFQ8whupvvBcWm7dG3JPKZWaOr76XZsIq7oqV
K6buaioqq6FGEpHJCnZ+cqEIsnvx3eTj30NWclQcFywVlA1XoqqywfrKlzjXeAc9QVNck6afnYSt
U1oc5v/WDHMmJwjgNRZzo+BimWaFPdXKHjjZIODemWwRJw2egLJBhhlkq2o7qRWtwxgD5wPX/Rl8
UJARcjSwKQ/E1cfiEQKUUhlCAjVoScc1TW4e92+RVKHbP0wYoXfKF2cyIrW42jW7EMJSISOeYs3t
uxOmDX0ubNXRcdmqqC8f/Pxo4dJEKOY1KBh+FfclCbDXpGDogfEWv402+8hmAhbTnwSYpl5UtmbB
eqFH+Tv9FPP1UuvYRXd5nSLFKv1V5favuE0ESf6ypFr5ID2VBi7S/1vGXROThD1uu43A6mWu8VmO
dJZ8kzTLy2x5Y/tEkXvW5uScXjgTQMpOqKIxZ8JoaYQGfPJQxL9pVuBphpNev2n3R0gvSNTIwhrx
yYUdE2a2zvPygX6if0rweJW/jVNwc7lV7FX3dTLicZt0XMq5gsxKdQHI4Hvy2CDZBNEnrb7TeArQ
zEbw3w4gXMyCL8WQCHROxGVtkQ/F7bG6ZSkqts19oyGRt6uP3a9ekLa7nDEn6L/4nMCi4Ogrmmny
8cy7xnoo/S2ZvgMWBF2wr6EeRVrRK/uNOye7T4KLucVQEfHc29F/VtF/oR4yQr4NEeKq8P2jowrX
uNBHIPCyhEB/ERwRjbDZ9NNMLK7YUcxbVLS49lQcQ58sYA8uJuQ3KEV/kU5a0xJcFuFGT0IqdaX6
eOgq35YIHKJ04SIS63ywCi4YI7Jfz7ntiUg8ZA9k+/+qhwOHHD5HLmfYEKotJ8+Key48oyJ4UJ9w
7Z9Tzj0Uu1r/WTmUWFmJSLVOwObF46X5mR2PbHD5uAUHpEB6KSRUEjH7c0F5j9XDSALeeJ2VhEP3
aUb9JiX1dxTs8svLFezZ/cmBIzLb8ctMaUVxWiY0RQ1avVB4LUJ4oaOSIub1m0eNfIKRZwuVJpPu
+mMH0IOC/oPbHuYIOcl0yzv+6Pqr0kifm1DbzFcYCzcT/3XLheYofygc1dFQiXqru4ixDqzWsfF4
GP8+EUzXplpU2BtV2kiCt0gskcb7HO7U9vKPq4Of1m+PH/KbsNbyMBzuQn8sayT6mRwfCZvsmGhn
uQIhmMospl/kDsyNXI7ZU+GDcbbhom66l0aBbMSZwzHHswFAfId0wAgmiXTquj7UhUNpNjCA7j8z
sMcCU1xwyrZXllVw2GEBNIZeg2GynzEC1XrQW1yBkNU7fmeIPwiPZy0XRC6TxOhdnQO3g0XIJtR8
uJCtdeAdauulF30WAyHlsgUh4D/CzqzHbWzZ0n/l4Dy30JxFXvTtB86TBqZmvQhSyppHStTAX99f
qG4DLp+CDaNcdjpTosi9Y0esWLEW6IQYtBaaFscFRjisL763CTw+HGat9xAhKfeGkR+Ig1SBDs4Y
fNB5gPhcAxF+V5qrBMzh/HXymZck5chztPBMd9S9+WtaSnJ67qmg3K3GX1T4d8zVvcPbBgvBHKrB
0CoD2hVIQXA27fD8Cq7fo/xRuvk58bxUIF4UV9yiIG1h6WH36q5W7GVPabpLNId7qYeLPWyWejp/
U7J3JV4G+fez+x0hEXPPfphfwAP1VxC9PDeAUtzdfdnuQOkT2T02d8BZFx1WN59rRDw0D7oMi0dW
PrqB6ZNBVd5khCCqu2tbYy3nZJSTmqYbhxJKCO4reOrA+YGTttMDydsmIBFDU8O7uJwNbS0k3uKK
Df173OZA92L/GsdEqnb+/iaI1B7BbE36dErvUY/oT279jY4zrBH2CiWDRLLhQyUVHIIUq0s0/d0D
G2c9GgIxZk3M3MiHJTVdnaaoTiScXVzahjB3caE2UmOn1wqNHRAAiI59mj1pWy/dCfkFgZ37SwdH
5lcQ2fUh2yJMKhg91TwQ7xhgu+mO72WM7rTeGeouIg5LMKNhcVRcXO6HKk7Tt+CvurOVgSLTLqOH
Mz5g5OIytRX5Z+Se6LP0z6NsqUQAVhT3YRI2vCQMAacgxJx4jRqpMlD9jvz0ft6kRAE0p8OEQB+1
0IP7fEeenIYCMHuU1ZijQciGqnjwhtQcchf2j3AJrdare6V/HzNllRJSRF+dnP6WbdZe7+gfv8no
BwPO44AhW9LeudpKkfV8JyVJKA1lNyXfG7RhuuU5qS86tg6PaLdLoLZuUVo8fxs+COjZ7747TGo7
rAJ0h/IRVntAx+53GdQHf5vj2zvpGp0RCyXP20T3mNqCrGPNjZPeEJbfHidCvBSqHxdIMvzsIDS6
6Kkt8jUOHtDfQenNJwGSn+2IeIM2En9uBl92Qh4SQFOPRtTvapSXw2sfxm9BhGtHznT09I9OYpqw
b9gX7x4HbtA7kjWeSSShEa9uVFWrWbCjStrvPUoWdOKZ1YgwFoWuMikuDMqwoDDACriBNhK2F7/8
HhrSV6ELc3bDzhYAJpy2sk1eooyGtB+6iRRqIkKOiRiaQFsXETeAw11wX8yABYGfIQY8HVhO5wB1
PM8ossrki5SimNpMdX8a0tsZFiQxvdeUghDtSoqaczD2p6AlxqBOOnU+3XWfQZNVMR42ceF2gcDH
LXAQSkfNbSF/NB7fAnCQMt/WQWsKJMASDlocL0OdtACH8SGXhqUCDS+WljDNW5193OnvQorWlp/B
0mNRH8Z8Kx1JXt3eeOPrnI7JQlgxHdw2vmj8a7AxXmgRyLT7252eHlwS/GdA/7jgSdDQTZhrdYcM
ItNCGa/bVWC+eoqNxZ/O8jfzsL9QWgsL8B7kTQbNEKHrs+UQKpN7Yvo+teEqpoPFsDFZnvhcPL0M
iSZ3rJExnbM7mlkAE3AaadEuKX0obb0DDZMl+voMBzIc+/RU6EuYWPMIbynkRDgtU/GeWVyxC2Pi
aQBsCS6Ov0WI5YflFbfRSpH6d1Ut1j41y6dm7vVORaqefMhU7/i5WF283iloU2G82gOPpODkZUzc
8FzRMhrChxfLXajJjB+KAV3W9IcXbgUKVXirklb0bEmBetXIgdAEd/6AQdbKWKyKDFq0cBXHjIsF
m8Sejnls9NyO4SBFEROBF5exBdk3xfIswX8QjA5vAvap3b7f3Hl79t1usxFc6k0aZxtXSoggZpMN
WwitaTd3oQwA+Ppg3S1QcW+4XK071JGPgXlFEWm6IhviIhpZtjwN/MJ0xy3GQS5JB+XwBVJEkMJ5
OjyjdDw+x+R4jhTxm6Obll5PnvpskaY3w0sfxaAePtHpmNdTzY0ZaLnaZECSxq2w5XKzOyQ22pcM
dHZovloRIe6eh1PIGozELcA/pw2XpuvSh+X17Hg9Y8FxrU9osO0oaQ+DuKcPPHTpKdkitHtnOfKO
EafJ7Bu5Mn9GU5o7/Bz1eNte0fCXBZFnyUvE6cALRs3BdxA9qE3bmg8VhKr3wKnaowjdJiPO9IBE
VoCkAjt6x1+q0mpg6m5JmvmjKHhK49bUCe+dTksibA9Dh0/Gy+gNnPsj85njLQYATCM8vfNbfpaP
XO7avZh3eEPLo7RxKT3zmx9c5iwkol9J2Ns0vRRZYEhGJEknZHaQTKZ+JSMR/xtKfb84fQ9JqPmC
s6QXC2oA3Qgb6vvXfDKJaI4HOKTZXDuq4qQ8VbYEFCuIWdmQ9za+bXfSphglkF59N6CA503oBAfe
rt2elxzK6JzzFL96D+plgLjdAG1b+r9eLPhGrqZB1O06Aa0L3iqYz7KY7UnnHoRmiMKwe/hoMFau
39tgmDVrr+i1ZC0a6J1OZ0/HtT8N1bOLS8u0RVRqCWK4BjIsgADLEK8VZL357mkH8DfqwOvzp9pK
NoPpcvwfs+zzBCXtpN/NKlq+iyEd32Q6FdgVWDNw3KHaI4lvTOKetUiv3Xm70tz5gU0h1LF35nRp
mGOYCVcCLC3u9eZ6QM7GOTUeMcgRlNS/uyBe7X4cvC15qQuDseROehr75Qi0yXwGsQV6BIGIKCUl
GHUfHa90goZwz/Ml1o4f4uQC0SZDxnsXH+xok1QnqAHwCLxNVHAYDXjOVd8j3BdL/cLNClZIPzGd
AFKmDlKmztD8aOfGd8Cdp3xi3U4io5dHk7f/9oMrdCjwBEHvs4xJhnjJulj1WLjzq+j4REF04xMZ
4zyv01yRwTj/GVac6s00GFzDNPe6BoxS9BppoLuzqy814HpD9kpH4cv5opubM52X71YqGAL7YiKl
oYsYiBocmTT1uIwwxw6e2Tw3B+wBbPF6QAgQ5Nuwv6hHS8UbXHtk2yuFtIKnNkDqh8jUnpzm7YBL
p1QDDPFmY3rcPkVpFY7arw8agI986ba3D1JbUkqOAkixQpvIppYZgpPLwGEdbttvz6QBjdkqh6JF
s9S/PFzOQxYRpCLOUzQ9hLqxHS3xV2eeLJZyIrt8F8Vb8ELKEeSVUS1jjQE5w3Bq0RekfQAJJmRy
c9DhtS4JdPZ6DOzoxE6uy5nbmt7mytGnT5CeHsDgU3sfw/pB08IVFVwSP6YEMDhizo6Jt0DBgiA/
zIS0xIgdGA+chi3H6Gzdevj474m24TtiYrqdAdn1ZE/R6cwySxKERhkMj2/kzZdmgtJGazsEED+M
7eAJKl+1lucAdBoXUSOyjokBZLowq6SCEc0oyYK9+YEW6i+mX9Y+cjYUDhxZFx4FN5ZBzx82kmKc
QUXdlfTAxLdEArKDehmf794n9sOLhQZG2+Gr8UUPfBfMfNrW2wJJQHqgu3A/vXoGc59uBRpNX/JS
tdEqIPuhn/vCWw57LJe2bNWebro8N0Z4m3KDtm1LnpHmKUMD1h+38cUvf3zHHuQBY0vvPclWaJ95
G8YwzsMxwy5IGdf+Fq2uKFV8yq6j326m7ckdc8TRbsijiEpSp7H8YTPMwaiAsuaIW01Uyy1f/MT5
CNLLwQ1EhVU0JKYSFzZaBJcfJ/BhQv6uJQjKzANZfJxDpjNWK5SRqbXQ0Py6eCuQh96ZyOv8wIPv
BkQJtLyLKScuc97IGYIM6UQRLbwmGxpCUQ0y+WBH+GyeJwWG254fJ4N23Qjmm/j88Kyzm7brFqOk
JgAy6mdksc+e4MgCFcjiZHIBjIAANFwPx5D5Zm9ywsqLAVoEE14NevM0sL5rL9rm3y52V1+ciG4+
6wFfrIM8KIcTT3NBxgVxGBoy19L0ORRXFJP8w6OYz4N1f8KGfAlYhGJV2oYEOoPAORsbboRC2UNG
dNZdaF59zirgQDY5VK39jIp/dw8fdTC3MJlHF61bp1pn9P2cfHepK6kd5+du+yk5eMoq2/ukAr1B
c9hgyPv7lo8cvui+O4ghdPdPt9tsUa2gJUls0Vwc7+cX3uDSCIJ2WSBTwESxy00GlOPYg7ARtZWH
S9TOR2s4Ru6IEKKnE3kadyDlHvGeZxUCAKyKeAkFYOwfETskZ/TIckhXuAPewJzHPQmi2fg8fPit
WToVF8FxC9dvVueuz/wW+a1HBmyOxxAGeB0ruMbS5MAymjwEvcflnEoX8BYgjBBZUw9RvxNuUX0C
sp5XZqB7ND9SH8QnKzjLC9pdsKH0cDzlJTmfY49iZ0uMVDRvboTtZwfIcQWwP1hRpXAmIFNJbVtt
AzDzDLWS5dKm+2W0kF3sMTHKAskQ5fcOLUQ7WUKDQVtfXdz5QPt0VD7YE0Qgt6DNQkCFWcNVcPnU
hOwkPRiAyLzdK5X7swMBOENSu8X4TMajruB8ubu1C1Rqg+ve9h5oKvjjrWKdMzHepvbh4MmkAJeu
SAWpjUjNZiWfaznERJgWQ4InXDx1Msz0fkl0Ew4PihoU90Xc5LSOaRMR+IwrYWl12gegHkVmlnCv
Cu6Nm36whgm4+SAl5yIQDvnUHRIDNm9qeu0mUgEeh3lv2+mdwZqLasSSn7NA5iCLO5cFFGgZG7ig
PuAZmm4LGS5MGwMHyiMDDl7dt+hQB9Mm1xtJfc3o/RpJhYi46UP9fjK3IxS9ZYMfR1oNm8mxyj4A
IHr4U3ioZAUF/mYQxOh4TvekJPQGXdG+PU/7+3g6JXNoTddxp3MtiKrGEKn2EALEudVX3Q7/ciJ/
aTRSZ4a9IzN5Qwa5O3SCWZLAQjB/3KsVVvvkHZj16LrFCA+anPKcq2ETf9ror6rhyv7g1LAKlvuR
qX5ekpYy9AWIUjRxYe1938Oh8cnjZ9Msg01XkBlnBacKjwxJR+HfwXTgN6pHHI9lKgLbjghNhXCt
R3w+YnIAtQFyMISbRyfsQx4guYMtsdT4UI5Le9heLTBzZ46cRmebkxhRZfI4h0uDewOkxiS6jQ1V
cC0ZST9TYm+jxl5kPDa8z4WERdV6+10faI9hKDQ3m0Avp0cxu4wEWD48pNjW26B2kECBRJ8uPHws
YwZvyKh2iIAuXaxohWAaSnLikwND9enfr7K5BOwIiLt21qPXwGw90L6DCQR0aQJVSYTSBwpuW2sp
oPadOKb2HNOgRuTohnE9BCGMU69fCz3vVxRTrWmLZPAcUJdEUCppT3d9SVShVcyP3RuC+aCg1GX2
zUfv0D/O3Al46ZdEfiixOVn0gBaLpKVvhg7BkNwxPAJ3tqKL/Dy4U4de8RGLXXeqQNJdqsmS2Rk6
ezoe8ex3aRjcKNioIgl2QDoDxAQ27qvlpWgO8iFjCojlg1Obo9tb0S47FK9BvCXUU6E3k+XpSUuU
thnRkGABtAuBl17VcyvXKfxbaVB6ZYpdRCFyreTN5K+0X5An1vmcq30HdN4Cw5XQw2AFoqQMg/ER
H3PvCk2SJwIfaD7j5VNvdfAoSVAVVgW+OIyXa8WlVb8CLk/raUXRemGqgXIruqIe4A3UQY9DtwPC
vczqHoJEDBCGyHXQBldIJVOQCDel5cAPttWVIIwvKip0yubPDrXTp+1PwFa5Iq8gGdpg3tGkurpQ
cPVuNHSCww0Qdz2Z7wLvOSo8csJ2QF58/ZYe5WROnySgSYWERMBoYSDdDijKlEu8NVjiCvhS89O4
d4pWvsmqvPgkLt5OMDhoslAlyUAppIpPN2GX1gZWjP775hGlegb2LtWSu81reemnySSw9pJZNy61
2AR0W9cyKhX3XqQV3L+4IBPevbiN6eAOHLwCIaKCMomEgFOUFuAvQoTeRcMdxAvQq1WFFGe4IoAR
Nw+AFXvC7ODZm++7tJ1RSoT9B7WIXFDjTh7955I9MD1dPEdN9ievbXCH/f3k3d8ix8vJwvqhqXHt
yTJDN3dKHS4nTZu/YlftkWU+oXQIjHX8Hszr4c6dAxIIyFctOG3aAcBgT0ZSIhKEC0gxO+Uv9J8L
lwyIT0Js49hK4zUbNJJKFgzDice+FbXAb6Zgq3WoEq8+lIkKQou96thzuMXHr8592XBDJhZdigII
3PZcZ/wcbAX6jprx6GdNPgKgB5fEztvEg+M30eJGsrLoDZR8UNdcU8qpywMwvgomSKcoB3BjD0Hb
232Rf9jA5kzg099n58VUrrTnGVjweTQMsasBu6qJJKxJVcNs5youvZSGMRYfLBI2bEMwoEeLXjAF
N494HVKIWgY64KzzGCjWy2kZgMVLTnMq3SiXzFLqIMpAblcQPENcwSagQRYUBfLWp7cqB7TWIXdJ
wlvyXCguOcvZh6VnZOCd7wXa0rcTPcxrnF47IDQgHvi2exI+hmiP6b1bgJw/uAVKT3vkXzyU+7EI
gC1N2IGzLkDleDq9ouHZcKf1xqfopkpYOfzFBxzsbLF8YPJSyLBwvJnLBMhmTPQoiPj4OuSF7t0O
o2Cesw3R0+sn8DTlQAICcvpYGULsKZQ2CRbfPm5+yyyn5i02RL8L4wd3+GPPNqPcxxAfKw8Pt1zF
qglGnkdjhumQT25m3HjPnfdiDzl+la2Igd52Yp3c1LrE5DM0ngUZKvxn0fKBXY0huhhyXf1jqo/I
AvCJjBlWqsNNd3qBSeWe7hzFh4nmTckViL/vyAqyN0e9R3lAZfDCNlQ6M0tEr9l1jDcCBErBQkWJ
jPa1dIfgyZD6L4FNzt4LArsDdJI+vuLeKsZXO2sZvMMHvOggrUUZCrTqh2ZItSS0qpIj2ddIRhlo
zGKJ34j2HEPmS2z2lEz7FpvBnfFKcBRr57GmCA+4Z8sZIe1HBo19r1f1KPkIBCqtN78xWfUOKV20
uAnrDPoGfVv4M2y/wsK1knL38caUCtF536QuQbh7uxgOd/mHYNdqvfIpE8KkQMNGNtzjCg0AsV9w
KCNnIhOmn8T6kErmfR/wlyZsbXSnVoeW/YUsI6QRd5eRNnOp5Q9CgubTK2xTLRFFNDoFCO77SzbW
KWLADchpMxzl4AMAAuUXXSYgA6pkvyDjzfa2NwZ19pbaF2rpHZi8DmDTDYbdOoARzUrsNNzF+MXq
GEu3tZFTMhU4cGSQ1q41mDNJlXtcuwup3anseWoCsJdJyPAqaEDeMvCsoIsUJgdQ/2cb5RuUZ1zl
6sKSFB+LJrU35D3dR3eibwTTLYLU6JDgGEJF+x7im5FDXkYKSEAFxLm6DB/wuGeFYPdgVx3zxPJN
eCtA0F3SgiiqO+BiNsWKguFb9z1sVKyI3ZGOHxFQZ9woxPGHFQNF0EPQDFN2Gqn5qRGWvppkIM1o
o7RI5giRJ+aySAFfcDlPk6v7voVT5JXop3qIsjZfGZD8vsE3IKcjNMcTab1LvwEvODC7/tFzXSmw
AqAgSsvwEnYARtQSvjX7rhYGsCR4eDSCnBBsE4JBS4clCVmWQIKHL9V7CSiHu3AAfrHCcVZqbG9J
V0MQEDouQ9JkrzNm/GvDJ/QyOlePNYDIDa2HFegpF7fVMF62Srf1Cocb5pVuF8ZZ9qOCjnkvfr3o
78xgIe995tj3Po1D3N8IbBQ7aC+sCQdyBENQK/0n0wNjk9OySZftvTq6XASP2Qje02a2YPBOieVJ
kvQu3oHiOd/kYoyzI7YFuMlQSygPazG7egszBxq5I6PxDqpbCEkIBHlu1B4pbINfWu1Nd32C2xbZ
DVBzlBpa4WLL9AfLzHFLzW814TPzx+rAYqARs+FzHq/L9x5gjyYJhLTQkIkaswd4Hry6LG8q4JqD
JhYZU4ZAEqqnRlyBgGls2BAxwS76iv5ydeE5u5D8oBbxi8gaLJ04wyOU5xFOwVs+t7n0h3hp3lIV
rX+BOG+pQFuly/1nyGJIjt5EPWk6bXVClhL7aizj3lQVNTj9123uuAvLY6ZByOH3+EfCaJP0gcLp
bE3859Dghw45N5ux/8IHqBC6HsEq0xn+bbqhSZRlrIcJa6It9xmsCzk48zwwmY/2amJE9HQb8md1
wnxXDRUG+yUWeqSM9pzA0qwEIGxEa++dwEGsCLI+wN/2a7qmjTIdl/ndb7HpZYCems03XaaVGARi
hBm1qUSG7El1LtAIaUqTsAtLw2Zgbr1YZsVqtXqg0EJngym2+zCAtvMY9HrABKJJMWa+3QLTtS4e
DO+e7qrLIUSTFjGwGWTwQFkt8RNV6k1KpkSiidW1OxyypG8QAbE9gBxee1WyZ4Sh+9x91Uzij/ZI
t48oniuqS8qIkfBP6P307DiFr92D1kjCjPiJEzHQoH1aw9+aqJBi976LcecZM9N+nk87zYy+sr9j
2lOI1rXmbiY8Dp47KqLcD9oq3JFhAQcXCdca800Wxl4WMTIzsN0/tcY6lh+xIfaiz57Mtgkd6UZw
QCc71FLJEqhlWUfoKOYHh9ITYHOdTWH0fqo7hCF6HGRIwtIrRszyC7vae7A9R/sv0RhDgtJEOxXF
iSrU6fYO2s2IfAfFKkCZ5XIHozPEGTbT2X+XTVDO5oejt9F8XlIOQtp63HIEK9hcNj3BmSfY5Z3C
68pw0BnFWwd9IWykff++HRZnM4rhX9JHBBZAzHx3BDjfjjl90IuWg0kyORPSLXkhgCRJaSR0wcNA
WRSrJW0furwMaIzZjtCAOQOwmdHIZ5OLUEPYB51HH8yoNcaxZNZ6cFwr3ccmoLWpF0QHhGLG5ycH
EN1KuWeNHedB+WDXUzQ7lLlMRofbL4acW2MjsqcAEzr9peNteGtLRQ0PXsEWfcF8Sf8YYyJKJYLm
SNDQXLbQbut3qq++ILRHWDGal9QJYIIed7asAqTxgGHvYzqWRTG0WzSPrnYIWaCeaG2W4hXdI6g3
SjY7pVe9c51ly/U2XB9aDha8a4LHFhYduTJ5xEDzIblgKkuvD1dHzUv3dA9ig/gf8hEWeM2uBRWl
ewLtzQ5O5JeQIO9hBoC+ULf+dOrTVd5ThYyKGAoD0PcUIASphPFQ+8pomcDGxhnGOx/jm4s7EJQQ
Fpu3jacv2u19mT8v/bflSztI4HggvKKKJYnw1kxvu9RERIxbDMM7I1lraXP7HlrD3ZPCmQzr1OcB
zMdG0+M1UHy9REeni7q7mZcn74F3D8KLTbr3WQXhCiWuiklxpvPI5PS+NGmpcCV8kdXjP6RHTn4z
OIUIG5C2of/GwI3U1FsrqjAIi8rKZzIVegG/A+cfBjUzBKR2ZIFNERo5Li53XyWqr2Fxny/+atcq
iNskdD8cH6EOXH3d9eKC3p1b3b5oew8VCaVn+kkE6xSUgYvvUhjd4gvVJkxSSsysDAFTJOAOoboj
wVTmb8zvEJ/HpMSd/ZgN6KGg7sT04HZ0jSvqNEhkVKymFWgHWp0intRS8QF9FGjdSEkCU69hQotY
nkcycbUAQoByfO+gQ1rj22V2KaNWELjIKk9MnCIq0bJGyCRqDcAOI3uQgKKY91lNFRqYZsKFx5zv
cqounOUHtoDPCccPJTvDt88Q6bkJkfkUDjrt92Xz5DHK/HgE8PwoyZykVyxXuoERVLYqIHxtXi7n
PV0mgUJselNyYqjIq4NqIPxPQOIupMROMgCLz0tYKJDYWSEq33sS/70ZTsoCXvKWjDxQS9NmpoSu
zIiCWChFkOdqHv4JzlhhfQnTCK1Ie4EbFab2u9AesROd4DoLQUTf0MN+WDtG2bxVZbvQStw1KIYW
DzYoJTDNG9aQnajITpKaSzWSbSQK9bBWPwuOIs8bEyGF3DkCicdpWpjH2mLrU9DxgSYUnuse9U0j
Xy57mDMcaV+veHBQWDacnf47Y+cCpNYfiAadIt6iZ27ZuGfqAd4CkBZ+3XPmrTnKSPm8Yw90oa0c
GXX0N5nwSy9uAwcxyK57OpKwCTdTClbuleXTGgAxxv74O57PdABvK9RgVtUgpLZ0Vs5L4C7XucHi
o0v19KOj5o5GJYh8AGWMXsSJ0nIM07tT+RZ8lTrZtCvdQwMHzcK8edy4+fPceYZKI7TKWE2bZP1P
Jk3glUOWg8OKNzZ9naNghIlFgaxAGX957XWXduizb4RQuKHm0YA88F0JHO7DvC169qLdzx53R8o4
6l6abldvBaOaAxMbDYwAwOm5MuCIt0ZEUTIpXwZU2G+/njuQvvFHJxxC/nXpo7taJw8YjKYop3m6
oEipp+cwFqyaRTWjEBO4wfpSVNYbDqLY63r//tf//r//5/v1X+sfZ9Rx3uvz6V+nCumr7el+++9/
q9q//3X568vJ8r//bdtN07Gaju2YiuqojqFZ/Pv3/Gt7Wst3/69y92hYJ13ZDkyyzV2nMaKDcnm7
c5hzOEi1//Ru5h/ervn3t9uVD8XcHxrbgRBw1u33SobG7RYK2Q8qGacnwDFKPaGCBNx1iP4mBK6V
2Iy+i1sqRmk3XCXVDDkOxsOcrIrU0XnwYsV29gOEd7ZT7OQ7eMR9H+MmbX+GBQPm+aJ7ynQj6PlG
shcyYsf9ursl/GwzsnoAlExsBLMe+gBUL54VKljflakaGLkVgrnSLTI26KeQZExnTG9uPIyjsOdT
QrENt8ZwVPfdOqiDql+2zcGBkgADEKKqQiDAkXykfEGkR4pmxnR/A2cuema7PzxITZcn9bsnaf/9
1h7PN31d6ddXHxXTqESoX0FORvv8og3Rf5Nmqh3xX5KvvqMd8q1ahBYhlgin3J5eV4ecTioe3jSA
o0t+QMXPQLNPviI/UWLg2ogRqOF1HjwfxCtwuizjpmckhwV6ccyAbbDsPIUMOIX74OQfQhW9wkP4
yO7wQJvc4mZww1p5n+jRNlEjhBhiEw8lO7nHqCBGzhpZljVqVwbGh7CI+3V0ii/8g/xXxnZyjGa8
yf/8ytYpFqb8IC4K0ZuREiT51pEZGD4DyMklQCONFzGD6/gW4r0VrRPlG2qz+NegJH8Lj+PbuILI
gLhC0uSanOjN45T/4Hl9mynGTP/zNTMy+XcsVIgtZvTEX/Gc1J/RCi0WJtcJorWTVJygVCR9K3hj
rk7UCSy6Egj+Tg5YsURYTgcAfMiV6YmZIAr9+Z2WA4oMm4gffaB5ivVEpE7M5BrLF+uuFdxD+CzJ
OVYT+eHf70ZT/YcVYyuOZtqqqhuG5fx9xaxr+75uvPQdp/ndt3AGF0XEEuVAMHMSzLen5hoyh1i/
hViERruQAt9bR3D02hDDoWu86KZhGcyxxMjPnWmLDUIrWs5MOSNHQh0CGvQ4Yyr3D1eu/P7Km/Lv
P0UttXq81+rVfPVNNjliKtEhvEbYZHBIRmvWymmxFa+P2KRwZn1BX2ZY8kfFEaNijH6KEM5bQHVH
60Qe1BnsW244kvg8mQ3kTsqs+MnjkIf7p9sud/WXfWqrmm01NcWymk3tl31qKHdDeb91bA917/by
G0bSUIO15q9P4RMfNcP//b3S/uMp27bm2IZlNBVdsw1FToCf7tV7U9u769M655eSXErZhUg2UFiC
iqjjcq0jf49GNKZ5Gpqu9JWEEMNJ/TxUWC6X3nZPp3ATXl+cbJsV2g7+7tH//RU6/xG5PldoK7au
cEvs5i935DFrvtcXu4loGwmA6lervVasFTCsiy1jp7cy3K8aoDfUxft4cyHvwXWu45z7DzTRjPBC
It8pUT1C9AngiFrS2HpmdsUv1muu3X3l1wujazAME6+RZd+SqU3K7EfjPCpPCZMJ56f3OGaXd2Ct
g9NuZIjZpFcGlprb1/HW9Gqpb74MVtQ62NVBcBE6RMnk9yyKjsYHODAAQGObQgPZmbugK42JDihI
/3tQm3Tkn8Qh3dff0J2qh1di33L1EdEhU6T6/P3dtOQI/WV9WT/t6qbx9+e9MfX7/vQ6bQd+q0XV
HtLzRZPvgxUKQNRwO6p7gEl8Zowes2K3GwVeQY5LC0Dl14Qb0PQeHpRrhHF6xRB+CFSNk0cOJzkf
IAQEfbgDv7/s5p8u+5fMwF6/neZW5fg6EzZLwh4ezBw8z/RJKiAGmKfEwKpkHes4y96i45TIH18W
RnL5HC6Gr07NoIzl7MDtPdn+KGP8RTgSthEGd34lgZ+Ghxk1CecKE0cKBM9DgEMnUzEVAVyCb5Pf
N9GrQfXXTKpsE6kJ0ZcQLTqTv//A5j+lQj8/p19W/Wuz3lfO67ofkNZwvoIpKaIzS1EqkzwvMFia
2jCnwfSAFjddJeicPcebhRbqpt4PdBmi7kgy1+8XZzCkvDq1enpEtwdhg4QsdsAQpl9f+Cxo/AzM
P+3af3xgqmY5hmI3tab1Sww+V9dj81Gpr/5ljHdR+IAOgGUDgwqH/JBvEvR9P7/LZ0NeOqLIxVjp
TU4h8NEueaiuNVAiib+nMfbVHDto6XLK3+OKA3vNM3OmFc7Ihi/pAVq7Px5ZGRPTP0d8HXGI4w+r
cyCTl0U8Xz71a/XmOFdThUO6ZOTWjHR+XXjy6O7wXXJ47zhoK3SF5Z3f0e8fqi6b6z82n6lzpjab
uq5qv2w+03Le2/PuqIOg1uFucsFV5uljcHBHC5UWTmnRvRdFVQpsFPtXDsy4xBpKoAKZVAJbD0zL
38/SM7wGCE2gkA8P2pcOlt3aMzGT/P56P9fzy/U2HY4FTTVNW2l+Ps9Ph8Nua1/1+sRBeg/xMEYZ
GJ913J0eMe7f7SYJm85eOUo/Gm9ZKVxLNOD+tBX0f1hKf7sK2So/XcW+utUX3TRe/ROaaHp8jrbp
LVJj2ed1LIf7lkxPcj1J7mqebk0TlKFWpABOkVDpn/B4afCSjL2ziuTpD3fpH7Zq02kqlso6VzT7
13Tjenvd3/tt89W3I4zUEyuFRoNV1wybLIR6MVaXNStpoxPdcjVoMqss17f5w+r656f103XIUf/T
fTpor0atzqrXYIg4OGSRYIFYihPI9r9CAQcjIDrDpgckBiT5w7ur/3lOm87fbsMvmcSt0Tjqt4P1
6ksNIDt51kLMtfNG8RuIJ8d6qkK6k7M4xPMRFV+MfHYJsnooeBLK+f4DAIo9Vfj+N5qfihhI7/I7
hYUEBL6hsIpGT0tpRcHkx1HykICCanyjBA8pVpT0nVoFZqv4dycHXlvqlENyQfyc3zkm1vyMAKoX
RCyVVP7N4pGBsvOqCf/DNJQjRHLFOyo5l/hBAEERKbpiZGsnZ1JHM5DwgVQmqWIdUAOOq7yCwOFE
zI6HZnqjZa6EWwbkEok+2qUPRZNZ7Wakpmd06DdtqReOyVE06Qk+Eo7wMAjVtDHVo1f6SiUUbSG5
htukpiyR8mTGhXBGfVOM5KeVmjotvPhykzLpyQ9u2mdmqCTGVaHTqsIzBHo5x7ggOBK/X+v2P+7F
n9aY/vc1ptRr7W2z4gc6nWcgSUw2rbQaYkvqP/JNF7rYO8AoGUe0R37p75YwzNpM/+Dw5OM3F0OY
+Dp+IZmYKsHs6OMFh4F0i/3Sxxnd14aMZETuI63Cq989uQazX3q6+TonGlKJuZIfbz4+mKHutVVQ
oNJVg3ktxBp0ZVB4creTHRQJJibT/QQ9eJrfgMb5zvV/fxM0VZGP+R+B8afb8EsgP1fly27OGq8+
dMO0Ec9ajVhON0lFZIWZECtYSkZKw3LftlAXhsRWIrNp4kZPSE91qCNv9Hkx/QhnyNkSL3L584O7
iWotX6PJjT+8RU4j/2qlkt3cMRc2cCfkz8VnYkZWth2Vny+feAnE4nlT9CQJRfJjLxlbuItQ5AE1
UzDj1Yl1Ty/QjrB1W5bJFsnkZB0j757PIoV/las1SKbsCN+Bz5/2cFnXX1p6SRoodOOYIXuuhGmO
sEqZayl/N0q+dAIRYGuiVcNR3eZ1YG12dn0t3fUtgIL3Sn5GsjQr2redDtI37ETqyR1+fI0OH5GP
R/CMpE3UYOTL4AclnPL6W76fi250zG+NliMf957LB9y3TTyB2luu0OZFDS6Lt5e//JUPyo2RF8eR
pS0f4JTwKrLHP0+D33AE5zPK55D/BN/4fGMOqtFXuMkXrogOlMU/0mQCCPp+pyZXpqzk3uA3wn2y
+D8file5yIfjbWYRnQQ7Rahni1CuRB4aLhtPgpDEGfo5nReoJX9B7ZiL+sQqvoyaOK+mreQV/v8r
YljHPTLwS+TBJ9xfeTDyBeCXT87b6PDJUMHiSZj0+bnaLZclD8PmxbEdlcd1yUu4BbzQXzeZC5WH
g1sr91shZBrcZ1m7qHGSnUmklJBarYiTfbnZcjVH3lbWwIV34rof5JzyB7lFJTtf3k9uCS/Ux5Rj
uY7XSB8/8pJleWzL0uRF+G7ZIIx5cmUaGlfypFgocufkXtqsgSMvIR8NU0xZSn/9kouQb5B9ovIA
9JBPIH/VYdDIdTnf8hTkzm35eY3NQseQKQK+hHtY9yyyy0istz6vybPhiuRbLsn6Sx/L9+AMHTDZ
uP4qc9kDaALJSNrp8yjkWk9csRwlfEq2iTwyWcWyF+WaZDmwhNjTm+6hf2cpyYL6a1HIx7LeXC1w
pvcMGuzFMsd+7PS5c/JB5YnKra0PfBrZA/KfxiOW5fL/CDvT7kS9oNt/ItdiHt7K5KwxiRnesEw6
gggq4AB8+udXeu99+p/u21lp08YBDoczVO2q2ttl3h65cfyfeu48mUkfoow0OiCeKYNIpjTfZ6uz
gOYUQBU+TafKIeQTOZq5sjfKy7LxyfbXUjpJdsL9/uccQNA8dmCe3XZivqJ+9qBkGYnSFQ2Vy5FB
R68OAWPPAXdR+IyloLkNSUY54Q2lpC70qsG5/ij2gQWB3Gf6opX+VVvtQe03bhVmK5h81SUcEArl
L+FlI7uh9inbmKBoUFGDpAmKJjtjtSnY2BC0mWp4OTwxo2zdoXBz3+vyjcoOKNul+ANi8cewEYHx
4QPhJthBNTZn2UscHgfiBkLuFSaR8WT4iEgGGo8jDkM10ACABUDMX+R1cQ5BLXEVzRbPogJPNIba
G54jb8phT6CN/ExPmWcNARbly/LqCYJj8Sl30UV0YWbiqRSQFkIshjlxGTfYp0CY26/LB9IrEJrB
GAXSaIIpHoZNAIs1VgV8t9gDKpcor2ohbEH8diMDa0O4NzSc0m5F1IE/NsUQH8DGAKf2nfeM0ArR
juBzbqSDTzrzw0R61PoU68P5FOukRAGgC+R9Vxzdkc65xA65/4gDJH3f0vvdxo0qKSxxOcFumK2l
93U+3Iyqjdg2zrzFphWzhjuZzvTI+pQ7qEYF5ge36HYG+S1nE4dLfmIYQ252kQlICrEJzZPmQxKx
lrf1kcZGboRwrfnHZRPAfj5H3wDr+QbEMhjkcjOqxi9YQTG61cXEfpD3upGK8dTxuI8GGSEdj/pV
wF4BdAmbMU62wzP0OeksW8r5Wpp1H0sYYHQLt4DzC1RPFBofAiIJbkq3UqiyKYaXG0CtPXbY9DpC
BrpfYhhCZMf9d4bWE0qbnKu++ZsaR3ajPMgjSuLxicoBuGFIBpyvY8n1njXacaZNZkB1pliFvBxm
2JOCMUvDDkPq6/ibqMEchnegCIe7K80itXsoTu4JR6idCb65D8/g6hkYJ0ySNAxOypXqJ3SF3KJz
mPAQc7ALjkuDZ4f/M4GSYRXAuTE5TDK6X6FjauahdDLWlEgE3qAPZB04f8dIpUuX26gZxCgNCX6f
jMQFFPNUZfKpjBxRWoKvxY1KkiwK//RwWHDadT0pOUkbiiKVjJhimCMc1tIDMnuNJwHik0h7hA6C
WSPzSeaYYDVxKMB9Jw27+elYxBjkydQVleZQrCiDJbICH0DHfXTzFXAi2NKiFl+DZY0lLcZ4tzmP
GPPqu5xRjiX+vjR9izT17eiDLnKf69AGJ7p/ghzewRVr+opVLaa6PKT9ZlRO7v/LNUhIUVCF3lQu
f0vXyjSSDs1mBAYJEoh7QAEwHUqOJNgx3UoNjUBIgi1VCB6QZklWZD0gG8kd1mMHihUu6dV4R5M5
EstSAgQMpGlKfEWQ/gNO9v1/CReUA5XyPPlbkBaJwujzK15UNqlF0YZemZzpG3m0eEhASdUn0lAc
xYQXrxf2QsTXQLHqQUnWFIy7KBujFje9johGreVMJrCbwCG98PTZRslGghVAcADj6pBIxvP2hUD7
KXSekWOnEfcfRA3CM5Ut6DOQ93trITDC5/3NDOEpuWFAPIN0mA7/LzqEOhHaOALBVOBF8ioKckwe
aZ+gbNKalpsrZgTyLdRKIKRNFqsWKAHq2AM9xNxDPSodkqlIPsdQeAg4CqIFN1tLLD5xyuWz8i3d
t/nt4qgrgRk2GOFinuzZJgWnyobSj6BXbwrfFl7oPRZHM5H3JRImn0CM6oZdyUZ8s4HZQ+9oFmnj
AnKJOwyDP41HT55KyR5xA7JCmO5kYlwRvcveq8gaXJnxSth7F1AyJvYlAawCsMWdFZOWnUEGnkyd
3ZBoc8fklrXuHCqPdw9RcE6T6SgjvdokQ/c20k/jIqoJzVRoUnWRyhRW2CyyAekW0T64LyhGeIBL
CuKLQOeVdMBU5zRyMgENZTTL7xt0KJuvbAP3ZZvlkv0oQ2arZJeSNV7h9y40uQNij4qtoGHckaUl
IS8ngBjndmCZeKxKx6BgaiSUNELTNUrYO+5LuTix91OyG73qI7LCnntTmVzH4ODeorFcaaQGVURc
gqVJlslycaAxZAn7iEmsm5kr9gIN3Q7LV+VR/GhWGp+djFyGE71vwhbCNdOHR/b1hp1e1qC7lXFc
laz2KkdoVjl6GDmJY2yJoxZXvhxWS1nd1Vvvs+Gx8UrcSPG1MB2gQcYGnLzV3ExzlM+Y/xRKjVCs
l6W4pEhaDB1ZC3fcSPvBjBpMILbmaAvbCMvLRHk98CkxgGQ7lUCo7Cni/7Ncw9s8qtnIVG6lxCy3
Q2vecHO2CAUKYGCQ6MOLAiQkQzGeQMM+z1hcIyqd3AdnTqYDy78JDpXRtnpyYcPJZnJVGuZBPitZ
r0R/7Mi7cgViTNC3PLtOtPAMKn7w9+yO1kAPGlAsCIeDwwI1NYZCyqiy6INbX9y2LMiGvDxokWMn
MYiH/JZ9NROVIvqs/iWvoXXmX5+kH9NBOUSuyi8Wcr691HfXNKwDMrNpyptYCDUKo+WQd2QgY8Xw
uhEilnLbsjVuqTRE8JkUI0IadB2mgxPlWHJ7VC6lWLhRjx8TcRV5R7Z8LexF9sYd1XzWANCEANtn
mo4RRhmLUmT1IJcqzdf8EgtNUBuTDZ6dFAtHCetJjklxnsjMkEHCmF3IfGBmgP2o5L4zmlT2DU7L
TZZpVIDfWPPtsBnZU7lfsh+JxZJtso3yKPw3oD3Tgu32cMM6S36DfDLH3YeW5sqFmvTuKTpOcywM
2VFkWWaJDV2WcILy7+qjrPzuoBMgTVZs+WEtHppPYpIgiQllmewE+q8foW5N4L4/IRJDMXXNMCSC
/F+kyN2pVV41p+aZXFjCSsIHS3pmDKnrhCzf/RMAxpmkbEoAkY8kJ2PR+Mkgf0qWvIGXdl1B4VAT
h+rjblCIvyRRcVWuUxRjh4U91oC/SbOl8hBZGAitFtS9t72gXtcoWK/Nytc28ubKdYbnOkzPo/I4
g2oW8peNDtFMD/McDxa94MUed83Y7Kg3cSCvp2FXLSoBIRhqzqvRe4QFWitGcePlGmS5BjTPJDDA
tQ1p9tfOk1hYD/PgKnXJs9ms8YpJuoIIynlUo31/DRfzWggQikl9fUzyMCuwF45kuq+DSdP/zMkT
OWhfeAGqr5AZO0oAukLoNtCioLhRaheozv3lz15IKSIdMww4zVsvDvI9Bn5KjkQvcJCuCzuvnEDy
4VBDfQHqFREM53N7CiRdqvDjT5ahGpQAvoT4NXM9HTaEK3QKMPOdJ1ThQbZACSECpKymO+R1mvX2
l023shmch5RHM7iH7ijt+rtFTL0QtjkkKKiFC9rWQQwj32wn2VKFWHK/5PVikS93v2QOQrWAbO16
j+kJUsc031JyzfLyFsTEO00Pzn6CpOhJom47O1Ji3reEw9W7UFVIreURMpPhMvWpEGDPapnSrT/y
fGLzhwEpzMUYLfAXdPR6YYLGR90/DK7HiBw8LI9uUY7JZhepAv3NXOgLan+wsuLApYB6Imw9P+CC
+v8HA//fQf8tVKHEbn7YpnrzJBNRI2C324hNhmn0jgmAvXTArlnJ7KRWEPvo/jEJeslDfPUdWU/p
EAVlIhdIDH8KxBFHYuKgzUcdkk48YRc4rPJbfJL7lmvLfj1yyD4TIFoJISATOx6r/zkOt5ObeT3E
GOnLvkugc2Ahlja8DMQyQLBs8UHEeaRMLU9sIDOEnJCpWHAaCauoHwewb/FY9x/Wk3xbsmcwjm9m
dMJmcyQMJJvU9ua9OyRCCTQtm1fLMzEgaCrLnbhoBGhol2y1+YsYK3aQ4qF3LGvyescSyHt464fX
GDHNIrA8nRYJlATMIhiWgGkCUthI/Qpij33YYkcKdoG1EcFmBqWRKH1F2zWAhcAg9vwMT+PcetBB
TQSmNfgKwQl+pyTuEWK4jsRIE2ONOAUWH5KIEm9FixLjVB5ihiLYtTmnHkIu4CfY0ViWNyt7qM95
miMgJ3YempUYgJBgi2WIjSpPBHWh8Xd4TLDOdiOQ0g02bTeCnMnlCY4mJhPDNzpiamOGU+ElVG1i
zhIxoRUSIo0pn7sHSQW8FKjXpgihmqAIOrxu5GIkjCJgtPSRPNxH44EqgneCroC1qB2LfXoPq0hj
pZ3GCAUsgd/0MF8A9JLsU5JSjgktJ8WVogNksKYcUKK1clgwRXL2Cd5KsJLKZ7pQbgYqoIzg06c1
lb+zmxEtbsytv8Qpi6eC0QmqJPjWHefKAK9AnHk3E7R02o4acqFxYYjoIJEmse97iplcX4+JJLfs
zN2Uv9HcfJVIEXnYTDPuqYSX7m/dGnA7CJ0yleM63Hh8g0kycx6AsOKpzLubOzG5hLdndIcgZa+I
XANsywgSyOxmzaIJrPG4Q250J2NOruT+W3pVfBMCWzIkVSTfjq9i/19HxSZ+Fg9VRu+ZO37H7QRW
FVhNgOsbCBdtN+KlydIhXc4Vc1Vyteq8JXK250IcIFqGs3gfNK0lpCWnvbdfGsRIYwzKmD2+iquk
kKQgdoFkMLksPvKDg8hrx1cNZFKcFhl/AhLLqLo7YyVOJ4QxUN8ccYkkInEZVvwAi5IuIn43yC43
UCBBEZgFZZY+kvjDHS2uNGDnZIl03+wWdOO6c/qX4fPYjpCLGZoMoNu69yAJAOIycDnJjLxxGSLc
Gka6yVC7csVMRvxPFAKlceqjdAgiogP9SbxVqORkaRW3VyNTjik5idcK+aA315FzyggxOAveL7OK
fsAUOiHZLT17HtEfKF2pjw6jVdxR8WCdaY+c6aEMYLl5CvdUvNb4WYaatCJjpdA5gNwOLbLo7tvg
w9W2IPSQA+8nOo1H3pdYC4MOXRx2U8akgUTghdsrs0+d3y7tit7sKWxciiy4n3L1NjMe0qERrJD3
kQdazFpHpTGEX3NZuQhlrmWxkuUP15YxgT6trEk0WH4kMfDeEGlK6gyMKrzuF5BEHYBlJphhCXni
qDVSNdNPT9MttcTTGnwjCWO4N/BYCAxREU04TQmgJaHUkEpBSsfs8W4LiE1Ai+Q/JUAaIBmcnsyw
XGpoI+o3PzwexQD0xFGXdrhDYe+0uM72vjLdh+aLisCwTtbn3pdcUMkBlQB+0fRlq5H8AljyQEov
Y+OGBOHNvpG7c8N579iK2MmCAIv/JLkdYk11ktHDA+wV5IiIN9vL8ZbVIRuVgMvFgsz08c77JGGr
DrV5HcJiQ4YvUVf4fv0e1Rejs0+6N4ypW6ju+mrrXc/BZwUPHZiwjcRF8apj1lnlQKhjDkGejYrX
z7zq2/BWKYtt1GKe9a2Tt8z7Q5XCJfjuBr0gRd4kJTNnWURDBHoi5xyQQq1mHqoosV+d+krWj7KP
7clv9b4520Wo2ng+5o5J+Yf/lUyX2Uu7ja7bhU4VSO/r0v9C/QbWrEV6CS9pmClr9/J5UEOnWJfq
I0czFsnBU7KoesnU4KzNJs4kM8d5HFyNYDdc6FHPfXwRb5RE9zdszPkpXkSfeI5spv0WH+hTGLI6
r2+TDn32us0Vzi6Yftq5TTnB/EklrUpSpk+j7VNgP7gPOLeAnRQgbuoJBGBogBKAHc3Ov9wV+fiU
FWDSPuLm9Y2L54TlQvHX3nUCLRGWZDnUS/6gz2tfpa4bqxd2H6YKYT6MFPu6hwQUxcBh54SXihT6
cf5hPDXdlFi4+q4JEPqWvyh6/zjeZYhgeGe4AiidbcILSWyveZ8KAOrLYV2JgN7jRfOS+0lAsWYZ
XMbkMwLgX9+OlLygd95DBKSBWg96OP4tF7XuJYsLCLwUu8PMrlKG4OhePnuDNcS78SR6FiIlF19o
/bLIfKIqtqIc3dWoqunZ805BLtkK/OLDUTzL9Z0lKXKw4VCHT3H0IoZTn/JjOCooOOmdiNXDEkI2
XQZtwpBagsnb9dP1GFY9Jbhm/WW72CbgtcWEP6gE8bsGW3lv+4RP/HPlw5AKC2pZ+RecjRcqh6bR
CzYV7upDChsWThQ3VeYCtf7KW+p/PdWROemQkSkkSEgqBZGvJblkex+9wLAbl18OCYj9pyTQqS8J
zY+MAtoekjkfxrNB4i9VugjGZJD3voT6zPKZK2i3NHw/PC9TaltPp6ANNO/41PkEmbcEQLUR+qHX
CKm6U58qvYftQxLkR5/qsUE9nV+fdYRHeNPpf2SvkqJ/WcD3scyo4EsIqJYkDugn9psTuxCKtt51
YcHS4iuf8aMOtXa/wDUhI6F/fo0prwDnSsPk5Fe4JonffiqJ38Hy/kmCXB2SB9d4ICPITkRv2Tpd
Gs346ifQp/QhWmYzXAHWwIVHZr/zGveb0mOYXoi3wHl8gHepG7bUTk36Z8rv/DPo+gnnwz8fp71a
8u9A46Z94xfeIe6IVI6YASeZnf39+s2N+iqTqkdNoK9MxAEiKuAtAOPCy6rl6eGXyjTCPPTFmPfO
OQxPl0CiYYdJn5jPNXTOUORX5Is+NJ477U2tee3HAyftEwEjfuClZJeuxRfsRpTDgNY9Hqixwg4G
kA1KP1vn62C/DiDW0kLcqlbImd/UklJRHDLh6lJ8OypJmO3bxCXg/e9WwDA0rsFTXCdv1hbv7wRj
G+1UQsCYnNBCuRD8sAQNUvn/BL52eRYohSxK3/46+M1MBWEEJwPzkc90+HPy9fjzAGX3gQzxei4P
weUEy7vwef4CJ63A63KOmQeXiLiCHJEc8urBGAj7Tg/92h5W836avksOGtQXw3S0j0wiEGcoVAUG
MoB/FF8An2Z25gwZR9D8ek6EJtCg3BAgUzxL+dwZOEg+izwaOGBDO6Wlcgz5jHjJgpIpoQS8SkJs
t7AXuJ5O5S8bk8BuAjVKimIcxgPJg1fxasTnkXijHYgnJf5UM0ZFatAA0d42v69tcHjP4fvU2RuP
4W4kqaxMsLC7FTWwS1KsQiTzRWopcl6VbRJwiMc+VAJkpkcqn9xChmeS14zTJlGUe3xUUERpHLGM
iLRBCX4JrAuI/CDAqPkuyCsrC8sD+BXWQHTFiGWTkMhgD4BK4GYAjY0KpCgQlqBcAmgeSGsT6FAA
ROkg7XbzJNzhvEgnC8xNgMM/RSfCYXD0RNrgiHsjPwrYN78HVbQLFZ7l7wVQ9I6UW4XKCWtAfhDU
90e+CX3MiwwagXplGNzPIoUE7RgYndQ+AdTlW1WUQTStcUw5lzLQbkeQ144R4RdWfCItHBYh6iPA
njKQt05TvjrfR2QLgs5LuQacboP9M+PonU99yZfl04Iby6EZ7aMiVKd5cB+bhW9A/83gFAhdJoCg
iL1biFMCSLcexvvdDnk+NCWsSNsocxzCTHW7KgMS6Y7nvMYkQtqLh4Ck+UQG2h6wT3pIrhT1iZBa
PgJJEjy6jjNUn6ktGUuAMY0yDGDqRBa8AyBYDigLI2lZykpu0R2QPnEGbJKY4ZmnJgX65FtkRdhG
hG1O0Al5JmUowmIPSFh83GtR5GWJZRIkGiBIc2CnqwRoFEyDH3EoJLWyF0qRxO7l9nHaRGoobRA3
RM4h7bj/7okxTk0phJRit0twSTARCSil+D0tD7FgxQvOX8X3O9xMbHEA8lfxj478Fiu3xO7HT47Q
O4+AMpEqpkPGOZct+doSSpPjY1Vjchvv8nmY+6fusIou04ohgT4A1RyiALCnK6UT6UbcOsFZ7hNP
pltvdgIG2WOulpirYsA2t4qjGpxBPK5TaIIOQu1Oy+8XSMdy+c2bwK0SmJOOFT9Fqki4abznPKt8
M9nIdR74u5TQF8/a5a2T8E3kfygAuSLSzSXlfCC3/cowlykg00Fi6LICSaRbAJR79FGAH534zzFI
P+ygty6o5WQF0okrg33f7jn3mogaLuGTHBJ5NoR3+HFpa2+QT5Tb3SgZTMhHwkVfhXu8RWlnL5Q2
1qN2WY59CWrLqJEPcLNwGsVX4ve7QFzibnK5Pm/LYLz3rTshb51ekFCjuG8p/WUOKQY2Ko8eyhh0
94C5XLo8S3FWGW8/JO0a9t9T+P4XqvtW2piYu1ZPLK15SgnyKeAUV7ynZCbJUEnbPwO5nEf1qKCX
aBR36s2Y1iAPAoLI0EUFmuEsI7CNjp+M3NuVyPiiBydyTXKdUpxFbw0EkZdrprBaBi9+4AgVzAEW
7cs9+2QbFZHlOTiCwE5T51m8Rwlq4xOmQ0mEBWjhHXpXHGOgqCLI8fn4AAhBTp/esRdJncWfZEwC
yEj0Us6VDXGgY8APOSBZRwKHSDCUv+Rw8ro8BEWQH9JqKeDjKyAz5Lm1geTE4WA+W893V1bitvd8
R4EzBD6QOOqFne0yFuRQEr0Mppt0qMAZxYbupf3VazvCH5YLEMxCSgtlVkrUWNAq8WpPwDKCbgka
IWlSQgMh+EgOZLan8FNIPHo6zAhkK64k98FkV9R92QtlF6Xsk+SBvvFIXUAoC6XM7DSAelUyY2a6
JzNGMk5kWZXwjWyDUngo3mb+UY27pQCbBoaiwqyysRdk3slEcYLzx5k9g42GmXeP2Qm4KdDnPWlX
AnP3UkIBOmVDlaijRPD4//UWpGOGyoYqkdXyFu6VOOAN8rxtD5JPIFkoB+b0ISqmCXnuB6oaY1qH
OBqXZpCctCUHQmNvl7QO2Zb1qNrIlkzMkOieFCvKqsCRn+7ZOzWbSEnGhUkajiQnG9T53CJXkmli
I0fAbi9Ismz2JIGwvd/jhxJQvH6qiLtCei7WjPoglyemxAVb4J5oI6kZgtiePy+EHMGXkZZkqTkO
ciLO4rlXgSYR6oH7vJ0kkwQlH0+wYsGk44HkZunvCWWdcsw9KRiCWOdjMrgm2pPka4ndJIHrC1Fg
OaeERcUkkx2xYjP6N4Kv/6X6jhx223BcTbVdU5P0599S6JPrvumahvRmkTu4DLWgm9TLZqJfhGMT
wcmYnJTSx+6rMJDXm42NFBT12huEwOD5mO4fsHiLcAMVw8O/W2b+PfH6/7VM/1ZPU59OcdG6pSRe
C7clbEufvVeiYM5I0q0biPdLiqMvMNbhVc/iqEdWYxguiUG9QDWy7kkY+uy/zKDuhncwmgRwyWKP
o842FDLctzekhB5+/bvRf88Wv1UxUT5uO+a3bPHsmB17ym5XPK8uYR2cAziqpW4U/pdiJgmiDkgR
+akUXe+fkkG+MIhA5IsMEZfAhCLpNCQx4+hlr8i1PtgvMENHEVJhGOpPCPwRxFpDf0tMGup18uKQ
/wLWwp2ikIbPVEuRccNXlxCweB7Eq4hVdfgDfBotGwkRE3vGkxGChJ+KULU/ilAdChapm7EVRpRu
3faf34bSPjavWdLL9Yc68IlKFB3Vi5Xf0gKc7g4KL5iTVidrHJ9GRvZOPSCM0n67/Pcd+LPcT1rh
qqqlaYxo5zasfmtFo6q9fbxrKJdnvwA3duck6a/tV3Ly0zdzUj/UD8rz9fnMT0EXF+jiAoscP44f
iAAfX+K3tAx2X1rmnz62z5bYEbKk1f5bBVkRWlxehcGtjdGaKOaXafNsjY0X5aXaBYhjwVNydILk
iP5VClUWYaXndHQcZWMNArd/X6f6x27+3+u8jcTfrjO7Gtdj1R53kwukZl06u4LkVIXqFaoK/9i7
Ynxtzw8X8k5dq4T0B1Gvlx9aIPHs3+Ld3GaK3VTLMHVHUXTD/Vb+UjqHPDPaVBnblJ02KD4bD3qz
sQ5rcMR6u9azF56k5ep49K7aqV/i3v+7BVIR+EcDGHKubbmMuu+VvIfDLj5RQAv7pDuywMHisz7Y
oqFXWlNt91Be0p/Cnd9G+P2Kfzvht9lddN3RNvJjMTnHwR6rZwtLTe+rxQ+uOmpBWZyyw6jDZ9G9
y0Oa/jLtSe08Xc4Uv77aIMdt/ajGPwz478VifzTqWwTW6RmteqybM1G287r3CsYMKXjcz3+dyDup
I+XsHzvfOfncoSuw4YdKyDoZqUsgz835EbLCLXJiiMOhYk7u2tv5A/5DpYb2rd89M6BhQGmpRPmp
1X/vSgpKXMvQdcv9Vu2pH6miLp1r+/QKHo+R41vwUA6TEfLwKHFHkHG+CdnmfuTBpR9BbiuY4cMP
RbZ/HUAYyrZtWobDKP7v5neuk86wtpY2daiBBp1CFfUXIHDOQvBTqNz9VnZ+v02/netbrdp5f+zM
2L20JBZS1r1tCaXu2qDo1xubOg8XVLUP9eF1eup5Tyfu4NxCObvvVp4Ol4dnLBq0jcmmfu9EbTn3
n7jLy8vHshdsv6AG7WW8WaP13SeLbvqF5NmYMmbqktG9+0Krvq9iY3xwWGrbvWfCaMBwsgnAfIqa
y2Dnj04NyFAJk5eo8JCPCPXx9oMxoPxQ56vLsvDHrP2tI+T93xYuJzP3bVI3kmE5HbdB2BMh7oP3
FYcXz95BNu/0n6HjHSjLX2DDkAEh19s3f9io1W819vfbYSqOqrN82arxfdbkzVU9nwCs9+C55fka
9uJzdKrNSbl2yuI9LSukO7M3p0kDxa3Da9uEXXyZngo3usbPSp3/0C1/b4+hGa6paqZpfOOeOFfm
NbaMqzK+xFVE5atZrmJzqGfVD+e50Sn80f2mbTmm4Vg66+Z/u79kFJ6vx9Z4WvmvlNtOoYItAvIr
+5kv6jOw9/Rn1WwtVWQUTyb+6odFW5Oe/VcDvs38xs2c3cVWm7EL4HIikUUh01LZAlyf+vVp5tZI
kFPq1kC3ZaA7sl2mzcbVUWvcT+O6iUw4Offbl1oDvM2JgdYPOabeyUUiA8xc3X38e4+5Ef780Vwo
gVzdwK5RvlcwG5cyPSmHzngar6bT13mowhb33AuG0QuiQCZqCFvEqITh6oe16a/d9Nt5v92nY2aV
VtFqkMrEz0fKc9Tp2fnBxL4Z939cG4Nfc3VHxWT7tp85531qbFu5NkjjwtAG5Xki82gYLc1ggeHo
eR7yOVBnDcY/zL+/rryOyUk121ac2yD5bRHQ1MLQj3XZEL7pF8uUoNc4nldwBP377t3s7T+u0HEs
YXXhYXxbdWOl64A89uYTJN7T13rV+MS+IcRDNyDAy0z6+5evbraA3OGCxJPnjVdHGEmhNXMH4uag
RxLMrP6kJikPgipZMWFQ/Xcb/34XfmvjtwVxdz7Z2c4tdEor8RpWNlSvdV84Ysm2cz3LJ2fujdAO
+uMDyAZ/OPk3M/K+Dv528m/r4Pa6Twr92p3muds/ko93itqH2Jn1kDat2JfUyRHKNTxcIo3XM/p0
c6tdmIQ9Ax0xhthPUSH4ya785pL+0aRvI1/dH1M7Ka/n+ZWcCOrVBu0zSYjwKHV+mhJx01SfAAxJ
ex015dlXovQ1xft3t/y1Ca6mGKamGRgH34aN2lqNZpYYBldTyH5PRC+DHSGTT3NNCvu/z/WdI+F+
vS7Lsaq6julq35b+7SGPrU7rqePdRQ8P2SZ3u35tJZ5ZXJF0tSa73dcZzMJY16RDH0iL0LV1d4bt
MB1j4/qJu+y19MprQ3Dd7upRvN1ND0U5PDSwnx5e3OLiKfVse6JWoEf2f3OJHOs6dVHRu+yOvuou
/309f5tztmIys280GKb7zarSXVdru15ymdvayjgv0axQUJLr6MWH+PpWorTeW1ZU7Wnkl2ZXRCSm
aj6tysggy1J7Lo6NZ/T2qNYSbiSHsXiszHHv+myx/G9DkzR5nK/D8GwF7tl3MwrOyaKpXvTD2rEf
Dvpz3H621y9oIhsSWLtRfBjEnZ9RMfp2HmyNebybxqfF5eQfs+Df1/2XMWOrEFrYEAWApnwfM412
1ewuv2rTCrWlfO+diJwZkyY6/jA2/7aDw7tga7oqqcYsof/dwY/aWc2zJjefzqPVa7FGWyes+09P
0bK3Qlq2896c/uwZQQh8zp8M5u/0eDJWbc0lvZnFVONOflsuqmPbWE5+uT4JE8sHNihB7Snh+MTb
EWT+aSX4Dln/cbpvS8G5OTSOXuzap4v6y0V2KfeL42dJkuS0TL02DkpQeGR8ZuTjnT7jMsxaUp/Q
miUh4YIMGPB9PbFMRHaiDjbxLnBGO/J5VrDul/uIdOut45MmrfUCuJJ0Xx2XS9K4MDDYJpj26cLR
ogR5l2H2CDf5OkUqcYCD0q4Y2x/19Gp56dEPk13/KSby3DeSAXY4OQRJ2bfeji+FGm6bETBx0s/J
yqLSGdXS8dX0THd8hOMqGztPIgrdh0ntUxm6Hvjzg062Vy4JaqFJ1ktG5fwRpvZ9/wCdNvlECNU6
1IhkqOM8lJrfIyF6RX4DfLjU2rqvRqDOgC9zFG/K1UR7hLqJqLkJ1L59PhtBgKDXpRccKc791Kkv
f8hsn3WtykdY3lKq0Xn6pgcP4ys6v3BPwkRJXoZirBIHE7Hzeluvtw+698v7BfL+XQDRoBYq5Lho
z8fewMyixvARROP3URUtys5elfVPpInGnwbkf8bgt/XSrnf6Ho9Xm8IlG6Cl89UDe1hwW/wLBPdo
1ZMX/MOcU/9ijdk61JAMfc2EPuzbQGxqe9edm5zyHUArhQTUM1SKuuVnLDi9XqBkyMar/rEMOwvF
ySL1Do7qpQSeseJ+aMt31pPbpPi9Ld8M6DR3LHebbM2no4/o8aE/Lz3cvj55WwFyfzdp659d5Zul
9M2Ssg2FaW+p1DbgM/131Un1/dbcG9vmCWjv4sNOTExC7ScPPdLO+6/W7AwxU+5fXt5h1Cedy/bg
YiK1aWA8NuCTxWM8vkxLFBaf3aGQgedRggz7T2Rff12fTM2wNABAF463b31jNekpUd1jNtGbl3Pl
ZeeZvq+8S/m4S4ugp06TdpWi1lHmJGHp3Q87+d92AFNz2PtUMA1F+bY42lV9jZPDGUVL6utSf4e4
AqAUIc1/bzSGaf3FfIYzTzMc4eBRLP3bFnA4nLpdVVstZm06LEERCtuHBBleJQjVgrSbHVYFTH2R
QhGEJGihJ4xIHii63e/ApnSPYFQ2KFkGpqsy94++7W8JZUAPzQ/pZ/pljIxUOUbXYYx+s4duDpuJ
SyIXulG5h9pAHfsbkro2JwPAwIKzd/DwiNhV+rwyf6nDZn4oxivJrz7038sZbPyr7UyIvqGBPr2R
esbhUO19imEZH60YUaJHUJI1c+NY2dWhoOb1RpQP4MYQIYgWmMRAXAsBw6FCqhMvnZdzGPw+uuH8
HcNVss2n5ex9fl2iyEmO2fj0iHaNCSFdX2ngYoErFa1CjZxOcjtb5Gr8i6+RdQdHu3QenKuEFeIR
5OHsbOWStDAS+Dw0CW6iDsvXeArlMTTt7+89QfDfd2RqTFSo082+ZSDiezlzDa9VPCogEUBxOfHd
XjjdiqBEhU9BhcbrihhljfYC9AiEKtWIDunaGTJcoEFeoqDedKlHla8JIzWCYkhoBNsVf8Cg7aFF
0IXAiP1kvT97JRQ9BbUR5WBP5R/5mWDPoVJBYh4q1GD0Eyrx2RKvXtxwkHQIykcVyGAHQTY7lNcL
s0NIrhsKZz5xPg9l4sun6J0Tk3bw+ewFCli0CIUGk/gZx6WOy7/uB7+QC3uwe8PiBW0pc9FcnsoP
uKE/fm0Mu7+D35VkFZEUW4lmwhWRBW740f/l1y8IlJLFwTLw+NgONsj8CWH1eHreHPpj5F4fHbSF
kTTaL6v+COnwm+I6BM4Xf9wmfSQubNijG3JbyRNF21xyLJzg1tqUUisPc4CVGc77C9lvC0d5omfg
uqyXbrvAozJV/5WUPzLDVghEyD2/+NyqdZciqj5LmAgJiomSyO3qGx3adch8LBhDuM/bAZy7OrcQ
BJVH61Fp7fU+yRMOTsSePkqv5lMWGvIWYhqNr4aIl8AaLzEeCTkzvNal40tQuYhnDMFmgklBEGuS
EvXhSFIpBnQbYNg3fkrJEgIkJBwXs2tgo5lCgQJDe0OxAjnRMG63AdSPh1mJVIAk41+D66pFqiD1
Iao8kh1K4BuyfXJr1uTyYx2mwaHE4BARkP0TFEWpD5NJBpl04SfLZEZwflpDYOSMEDygZGSabIwH
WFEg6YAyBFZfYChE74jKu2m/3EBLsxaClSJQdY9sbeGQqc6evC35FTOVHO94CtMKEhu5lLpZ+ahC
oLUL4Sbhiw5LQDcoWA2g2dBJii4RQGKQDZoh8zNYoRpKTsYC76Z73L+yEhVtcNQmzC3qStIKOtAA
W8/CAsT+YxxzhypIObab61HmBKo6MQJbSWC03pZtBlJ7hFd5vlKZ9rBxVNLDWiudzZjInGFOTFgl
GdWDWDNtxiT/V37FP5raesTumYQpJSSWX+5n4LY5rE1qP36uQjjfEQdg/XjTbLw2r8IaoUCAeUM2
VjHQuf9Q9cN/cozO5GPWC+sQGKSCZUGGkAnpEr/Kg19lQYJJyRBgjabEcclHIcSr9p5OxZbv73y9
6es3ZoLureeno192n/Jt4TCCmIVAW0mFoIWEY+mdhsbXxzUghWOw2ZMWSKD2oyWbxKj72xfbJwmG
WOCF4MjTdd58tSU0C9mAJCyv91wM49dqVkMQ3s9nBOd8yLaGx9kVNdhino64UY/1OJFEMNtjIwCT
hd+eLcSeH/02QqthVkMgEz/EI/LkQ/1XFSIvcQE9yF+7+YXYJz3G2V9onmRDbBlH1xHyzxEkeoh+
wcLq6SR8QANtvBy/3MWDw2HICQmyqULaLBmRMFOil0bdXjqGhhpK8OOdZiKIp83cCUSTaQJajVyh
d4B0DVM08VUU8mBKvfrFWH9zlmSOJd62JIENczXc+luYq/3Cp0h2eRD66UvYeyxXMEkNDeEBUEXU
pPpMPqins4dADOQJNNT+4h6Qsu2Vw/2sgcgADYfemzXb3VUHsmd7ePRT6uiLtT3XX+v1ZXiaF6Nm
rPX6h+cyYpw/pV72P5ydZ2+jareGfxESYOpXwDYuuJc4X1CcxDQbMGBTfv25mCOddyYTTY5e7a29
M4kntIf1rHKX7dWREKMsnWIFowl0MjMHpH9AFym/PE6a2hI30rYSeDm7VYPA6jq5qAjAFSEyNNUV
BynZlpzaSxObVwGtJHVpgFXR+PYd/AoGoiNhhiUGaeFVsiv8qRrrtn4ug1mvsItLgYa8YS5bN4jW
/QYL18EmCAKq8XQHM13oLwHAZYxbB/3GY0i7ElVhPDJw4njsuaeoGjyd4AJuiL2L6QkytddyWARD
nZJQduXX4qV55yULxEndDkk92LOgKTkZMQmUvXeNZqU5u7Gne7xhzTIVLGryG6zMM5oQGhZPH2Y5
fjKk4AcP6/muz7uPtrDTd8MeoMl/fp7CedQO0XC6NCMsdlbqCeV9jFiFj9tZI9HBxKZzlIXsIUog
vVMlgnDbgivy10+HrQwHDuTlMTC7TqNtuMaDjnn00EDzXMaAk5bCqjsgYJuQA8yKPb4lD5JZOibx
MGKUeeOUscc2sDY2FvfZw5qaa2x834AJG652ZKqQDEMs0uCShzYKeNPglA4JBJAxC1IF2MBYgNbD
4A1xI+zabji9EQ95pthrMaq7Y3LkcTnZrLWXj7uVYfg6GKnYmHC3++IwcgG/4hozrnwn+cyP2glY
LB5WmBbtnnhTboKloo598FrJhURP2PZtNJDlAcq7jspw70iFYglbiuR+pR9QP8blCrDkiYXjwiX4
tSiSdqkGw+SNKBuiHPCu49dHZv9RUz2TJeJzGe7rc8T7CYLnZucA8h+AxoFF2/6SyXOF2fFIjMZo
jvD0DRvY+hJYvr8M38DfOr6lvzVPp/y4+TDLQXS/pAjfABayzansgHHFWo0yE+OYYJlJGHhkj4WK
5qU0jFLLXwxWoWeQVyXD3FNrVzyC6aP2RFcey4Hakk5ZBgzeIv4h/lGM5M6a0cPkcww3r5pN3oJ9
GI4Oeh98e0AbIcMLhzrZMEylUcT9il4l2DzmS+SSQK473LzeokMazUm4CrKnyiEXeeCC2C0rPBVM
8j7oYgfxUIETmLOF8LT+d8ETS4zX6NIko8EOC5ceGLzSRrl9KJyun8Kg3/JadvDq1PdksRem8qjC
QQH25yHZIYXhGG4jway0YTQPylHVODXsBuQBc3qCTsPg1oFQ4iMJzd3F+uhdmw8Wxke0Z3kw3rp9
GhNLmYjLp12++Fu4P4/Q0d7rgqgqOvfRbdkNHy8P59IDHS/Ed4DRMKBAgVazcqRsJTyRbJg929IO
dJyPiEOTwVydxUvtlB7lSYM0YYw+Dn6fi97U+tJdVJxG5/lF9cRVCjIKZos86UUnMNK5TxUb1M5L
1d/O/k1AtMxBl4e0B3D2DXw5jR7u3U6UodWkQ3CuQ8MVpvrdTrDkyGg8Ja11YFcvzOkAf0iy3w+/
oJroliTZWDD1+0A+ND8yt4NLmhZOBmdEtdKXB3ISNVQhW5jjShNc2PbFRd2yU5ImRLEbQeQkXKjv
+jJjNntJ3/k+f8ncJaVd3sfYZWEcAKsWvmTi8tyuoVNeCJxMMbqltKIbTqI6h3MqXh0scEYDIPnH
sMJ0HYqkfrW1NUGU+F3xkG69Lja/8XlqUrsMRzVrcSxsBwphoYRlhQsQje7W9WF8cxbAma727W57
wUZ4h5Km1RQtBHzspnxseFwKM2VBhOwA4IJ0nmZoMDCreL70SNzeXCZwws+HdejZfH0dphIJszda
YBvRfhx66zIDIcbHQjk8d5iwLanJPs1jyaYBjGTbyHaK3BIa4ppdnAOP3d1+h9I8U1AnUaAB9Boe
xbB+ASv2WlnB/hEPlVVLYh64YrwYkOSIDKe12BGAZRQlbk22WmzplXUoXmm2ko3YoprK4jsN5COG
j7gd+U5KgzoaZV6yV+kznG8Z/BJExRrf0WizYc1G/4dWL80fY35XeDnshiZxNLqTQCeOCr81wZbI
LpPhI3RzefgEBW2OzNLW8bvARKid3l4fWs/OyRNbPRf3IfCIwTk1rJgaFyNSrsAYNoC5IMs9nDu6
4ckweywDJg+g+OkjYgVFrCcgTfLc6apZTnpgWOk2ea38XcG1sjwlOwuIuYOjUNp1Mibn5fykyqKB
GG8HZ6BC7EOJnTRsdzYvbAYWY/U8c/GgN2rErmGJrEsKKpNUx24p0xmVo+ZwKksLu8HrDqdO+NVj
2L0oR2KbPcrfzbm5CvfAw0N8qmoYlj2L2ljTB22clLRjJ2DXh5bdInelNZDc+ZMu4gthpLnUL9rW
d2NoFzAM9yLuQZRmqZVwDTMoUQPwIomDIV8CGGpFb194KXZSOdF6Ib5B4RiEfdjXv7SQ0MhDQjx3
ECtw9ImCLfkmHtdHeP6nDAg/TkmbwSoDf030xKnwl+QfX/Ir8rm/hoD7tCLNovhBiPNpt4srLhvG
x2BTuDmEyQ5ToaH0miujIrelmyt/3PHpWZn78CC/NyF5C7cMZQAiZ/qmvdAppcaaFryvMNkpzCbK
Nr00GHIuA8x4X4iKOgnNRLpopoW/jrke3mGIqOMjyiQEYyt+07a3ub/N3whVG2Nu7GCmdbG98Ueg
PSchfhBU9KQ4vRxB8fZ23eCVMw9pL+RQpwwqnHSUU7cdqxn8ypXpJfOE9b6GTkVL1pcsfA4J0yUp
5yY9doAE3cfDKgreL3bzbTSJdYuu1eN0wzpqJ21aCXkcQbcDzHvg7c2fU3nJpTU2PeVu3Ky1OdCj
ReqW7w/A8j0glxH7qD7BsExt4yP17RaHA9+V05GAUkUx+/W1LXSWX4+hBz51q8GPFI8IlPv4LytW
pQinRHWUFSYSA9PBL6CER/gcCoVtts4N/6jKItyXscN/BazB4vETCz/23NJWKqc4XukSQBlcxKXt
p7RJrOCzOGv8ZGZmU3+ub8DhVWded5UV5skq0yDLB7hEbMgt4gC1Bc7K2TRCvgH182gpZ6Pok73q
GH1m44nmkGvTETYXgYJjnBUh32+MgEBVx9ue0PE880MCxvOoo3UZjz+NlX9qyKE52r5nPTBF41+e
j3YyIKCIqKxYAx26IN1w+gvDzgerMifn+hBpY+FFLPSf4GILY+TvKkT1Y65FPnWp22YjTlQ+EatE
jD1TW6Ow47YR6Zsx4S5a5pJdx4sSYs/Z/xhkjg6BD19e7lbncGitAVk35tR0TP+4X5VjMDCoHOKo
SAMaJwdjxB5v+jMosPyU6w1vL8H6ZvMXCLGVZBtYlTAo25h6P0KojkRXfqDFsxA/T3rU0P9gTcjD
qLGhMt7RJsz6b0aZLT1H8bL/knCVDNFkv92pI+wsH10BMPHZPfG1vPfU0twcXQWbauRBsDyXinXP
R4RmPkT2StAk8vLB/l/4KfyWfJSyk3vZPt0yQ4Jt+eC4isVfLD/viUO4hiSZZxCIiegdCfe+O7b3
vQ55E65uOy4/Cb0NKifn7LNMxoTSInfKYKIDVLbFZEF4TYsxn00SBjwjvqg0L0uc65bL5Ch96E+G
xHSiNReh9pOsAZ1NZlh4CsBfgJqa4PXRnz7frzAKnXEx/Un1lhwYtQEWW6QISrHw2toNXu+fV4e/
qyqTGwxFuBHb7JMbk3zS7bBvY5ZsweOklYiNn5NMWy+YPTYG3hocwBxJ53AZvUYGfAIWI0M1Ydht
tNVzdh2hUnLwS2jlDOKnJWMWWwDMyY3dl4lzW9N+glLXQVTO+6cfTT/B0BnW4JhMQZENzr82pT56
R6/saOyxPMfMIJfjLeDdMzfJJ4uSpVkcm6Oi2tqJ1cGp4sLyJmMYd+7H/RYYHbYiK70A2H/xlyie
IH3DACk6+b6l7u9ErtfHUo3cWzMSpgaKY2pj1dvn6w23v+O1Aflot0fRd677SLAfJFPnAF+5kud5
t4QVRuz+Bojfio/ldurJs3Tf11BOybrcJhQAKXSdKHd8n59CCDriGhZ/CivDt3Uqv8fx6umTAZ5r
1GlHPtQSIWqb3339FI8Z4I5+5VliMdbRktlinifPlNLG4e625Kfhq3IMh/IsX+detlTkIYje3AHP
C7OVMifB0zmcBhhfHm/L21KcNYr13IAQ7PayOdIqK4aXGU79RW+pvhVnFCg4GtA239Pf8O04ceLX
iJYBRIHAvm/NzL4tU9XJP+XKShtcookyHqeBywxHg4BHGrCWj0UwEVbY3eWvylmgW+ov0vHdsBKB
ybb1+IAKKhDq7GxrTlTBCtfPEOZf8JLb8lmcYTS/DqfisZ2B5WBKYHhYRFJDQad77rWz2tCz92eP
j8fqGtmD4ZuCNJK/TBfSW7xRKVYgMWKTt8h20PLot0A/AOyfnS8UkI6ZIKvzHDYMBnFkJnlXN+l5
SblDIlO5d/QGHJ6YXSz61Af8HloL0MtR5mpGvPprpAAM2LJuZZ3CWQ2fckiQGrUvvG82l8xaWYYL
THd696sHUZNUcJRvozVxkReyHlPCI2grHBq7hXR538ZT6ly+Cl3DrQ7PIY+eFy5csl84wSuSU/7c
dzZI6Fv5QYPiuWdeEVjbt8iuZnensiQrmWYeh0mX99ddBtQSFPEafw34EK60AV2xuI8fm/Akze/r
56qbi2/FCg7OXGHkCwdnJth9GswUF3ozOu6oDPgjwyFnnSZ42yW8i7dPUlWVW+Fm04EriRb5JlFN
i8faCvB5j15w2JrIInklb5/aSj6ZJZdJso2A84xU2J8gmTCXJxJ9wpm2Cvbo9CJIIE8AzeVn3lf/
pALauh7uDnwTcRVA54Hiw/FjSxiSTvurlLp62K7ElTHHFGrPddm9GCiZ5JCjNjSePh4nfY+BYO+o
Ek18IFHkLdL68aLhGMTzKGbEaN+BjLMjB3LZ+NBm2zcwuGlhzK+z8kX4LE0kFcilgh0aogyjUTWd
XC/kLcK+HKXHZnPHJo6VM4kP3VpNHeHwhOnjz8VT02/7WezE5+tRPvHn2I4+1Q1KTNQY0KMV59k5
cowXxs3rzokt14DGEEQArOvKJ2MHJ2nGhYiTxpJceCwOcy0abfF7CZHI3LBnKZ/xqPX6PwZ7spDn
kRC9RWWCx+w+Xu/20yKnQXtKh2LVzFCQtOnaVOPY+lScDeTIebNNpsG6OKO9MI7W+jl6XZLQ77sZ
e+Zj/PASXkyv18qlTiKE49OxFhasJE7mSXtW9CQ63TI74hQnbEg2o2b7XKkjGvz6CyVlaAdvGlSy
DikRdaS/3xaoTtNRQWliS3MMGZK3bnfboNNd7KLNfVG+VYiVC1axbSb1QWF8NhLfOPzMRFa/Z4xJ
Trqk2zZlpc6iGSLgaJYkU3ME73pP7kVJdt32hQb7XgDV5zm8jwPQErj7jq5LBBAyh+yJ++yf7mhb
c3MFhjxkVTN/0pc+EL0ppGK7O8cUayCQG0S2KGD6x0SF0/9hQTVuczi7OVKP9foHmsKrAeuC9/xu
SYLN7vdQrNtUZXdiMrPizqSn0fK+Cdz6LWCHeknc54dyuNP41iGjUn+8JIvnPHEresY52B/Eu2ov
mvlIyxEqULNgfVjSTOUeGjRDqbR4VSXI5wX/PGcdP4lmvY4uPUvnsa+W9eeAyY7GbI91bIsTXrw1
mLO9cmhuQB6sbsdbXK3CyHniSPpOHf98GYzaxQ0T4uekfeXWrVja0NLJu34pTkS75KN7M15Uw/6l
Lb0oZvk59h1jLi4pDlpmJ3TYaBpMK7oZ4FUYqTIrR5mb/bVnhfXM1W5Bg5gGEEpiXnismGJt/F3G
7ZkJQ1IxMpK9ulChkT0cHTq6inZ07SCKbZkedLcdmWrfRbBUnCzX8QJZEOZIS+Hz8U5fTgEXghAa
DP3eRpCVRSvoPiJBBRHp1cQyUsXxY0mBZwUfeQlu3Lrv8sVjR5NPmOZYWLMn4PMoy8yCRlI2liMH
KG5JT4+xy4vxItOPCh2c1apsHOvgtmyBMdpl8Ot9AsxG5GTjPDStlS7YcG64h6+yFXPUtxb/8jf6
riECJ1Z2QjjTVXB1XiW0wSfFq9RYMkL3YHqs2HQKzjqEdY/+5YsBPy4j/YhdBA2cO/7e+SKcIUm6
qha31f103Zjj/K1a3FfXBYxzrC0PNCGXqCIwoMI4nB4fok4LSpnXOwIzvTzLA+HDl8cpq4kxfQHi
dBtxS3RHqGUYzW8sq45qS3SCFdrZr8ZIe2HGAKWfEmdFz2nRIDIDXGJkzuN9Oe31qR64mLfjntYq
zCSUkfEiJyHZP/CU3+q9N+ywrqxwmi19wWl3KU0PzXqiEIioDgZgqYP8ILatpmGnhkMCRs/Nf3ke
9BtvKlau1aGmaVY76HbQaE3fsonApJtG2y4Kh/TkHg6tV9RmiksOZ2xIn9t8TV0DoIYP/IjkCYmg
dokHO/tkz97qBbs3T5cNKNySOD5dzRksGOHgRnIbmdPO6+nkN8ecNn3ONqYzL9BPrNHmC57MoJHv
No4Q11D/LAn6C4QH7OJNfrku8k2a9zyLXo7iMW8nrZPzNWmP23k1ygq0P9ndXVQ4IvzLg12wowou
htPynCKByw7yRtXEjIreNrqm4ovMP9yIHr4UwH1BvL1gbcuTuzNYG9uMSQejTIaySMQPoHbiIfOm
ovvKrQkX4sPW1wNuziifRfP24+6EC5Y5BVpFEOx1K0w0L2lJolCzkBElqCfBB5/XltW0WaezB6Uf
gwxnQDsM/B3CINfNbcU7x/Iq36+H61sF2gS1Ww2S3nURbvBsEeiOb0LUX6nrXbFvlkvrZE7Poem7
MFfaF4jvLmlXhAdx+3j3XS5n9bQZCh6eHvXuSrX1A1666Kn4s2IjzpsD+jwp7/6aXkJk85v8pb8N
ktcMRSOCwLrXPEcWRwjt5yWhd7SIgrEZ2hJjPFwWWtyaHYxflXfxpdKdq+iR2aUHWtBiOaz5Fbh2
IWcKxZpt8gIZNAnGtEvK0KmR+OxsEX20S3HgYy1gB9kaNkiP3pz+rjLuQxx0GS+K/m1/OP035pGM
ws04RwXn5Xq5S46+B1lMTBryEY2aAbbw1ZXsx4uxRO2TsWW0S1HKSYco2PRnSlSlw8xvEFnzPJpo
Za5laESAOm5OfpBovIfDipv8llRDZhO3Hc6E/oMcFw+APrVF3sR6EqEJYNwdjej23LRzIo7ohGgB
kBU11mCvuPn0SlUjOMU+WqonmsvqKd5Dmrqil8Gg58h0IqSK2yi0cwECANCdZS1yR69in8o2hQ0a
IST5IaUKkL7l9hH2s1VzENboh8hWd6h35UoYGwiH5NMn6XfZny29po0xUlx5JsD77c+FOTmuLGON
P+OEndLIg2WID/qTIuf1+Znv72dlo67M/vT6UZs51za+TTBhHs4/eABsAPMN+7s/CVb+O3ziE9BH
JGfZ8ubmJTohVYMEcbALN7xPvHYnbSbSWHWBsiIwc9/mU//4WKUbVtlzgagpkb6dxFA0bFAf+waZ
3hihkXDmz4wjfXgGVYXzS5GDZdoSaDv0b/FCVXiFoblQsFG/kBMvZYTUjjmvdYBSVo6y1IHh8jDs
A+H1VTyDoB2Xx9x+UyyCPUboe5wig9CKp9e1cpZdyWsZGMi2/tl4mltRs0OXOhr0FJaETyUa8jA1
vjXnT31RpJ/QWH2FpIfYKxVDYhmzAHxHZ3UImI1rrFpVlx0wyif9iGuouHhnt2ce8rUXTaFRS67P
nbhze9zbFr6nvqKAnocEM1pI7/xV5RxPVbs7MCKmoukng8lKnrf4gLv33gE8XaQHkwUo0ye+WcLd
vq2ky11G/9a0o70BcIxciP41imm5+3i/xhOigvxeHKIPnzExOREddwdbdnZQjz17FMUUhA1M8X2z
f+BiScyix0EEldG/DjfpG01BuotkHgjpDlSaHAh8lTsptFkOPvQVkES4y7wjLkVErJ3BhZUpHbIP
uMfAReONFjphykPMdp2dgjAO34761ZmPdbs8CXY0pZbYjOuVbtMSKIcs+M0YYTbfnZ9OQyBPH29v
aC1NC6sZk62tt7kXrtOxv2HuASLbhue0YhbCwYdrWGm0dfZv9a6dL2KEcReZM8VqM8GXPuzJa1TH
rdWKVj6+0AR4uOvrPgDD5NsfeDpaPVYlf48nL6I0fjE8pjrHQw6gASEz23TRqrw6CiP1w+28rmeP
c7Rl72V5YsI+FGJmjgUd6pmJKkiN7Ew4TJyCjW57324v/oKXu/ylm9LO3PD1wtJlYVhMHS+sikvi
uM9NZUOlcy/BVl11K3lzP14ylJLdLSoK9qUnzjPc9hk0xoq17j3pqrpXO97SOH+FeLcXXS7tfJHd
abNYsLtP28mUb9VnXsF9O4tGFyr9GMDWjN9YIaMVWlNlXog2tyRbcpZXEBbOpZ4x69nrgvXxjEH2
1fgAg60wT6RLTLD5dvjZpZtStC7p+GI242C0fTxXF8Ep27m7vlfWmiXBDTVBKk8YkaKI4txpHiAW
B1TDrKflrMycu2/nNR3GERHRiwN3bRBvsG1mhSFBfKcyQMZFWn3cTIfBqypMgBq3Z3MeJetrcubM
GOtXzscHTqq5vdfftpe1GlvX8Rra2XXK/YpAaYSW7HJ7ABqGLB7RGRbT/qan9tr50Of/xlV+A980
JG2gS/JA7LH1XxCuVaaHUdJdm93gnXEVqny9R0qAHs+/DzPo+TxfkLR/HOcLRnVQBd0gaJt2d1DG
r1566iIqxjBwmm3r7UbjzXB8GlwWaWcNQG4AOWm5IcnSdWfr/Acu3t+o5gE4WU1XB8oAP2TpyxU/
rmLRqVLaANX2qgpRvHGijv99tXIPRf3zageqAYIVA1B5gOXyF6jqPQr0SuokOGaO93peTgKLYIFk
5WpoIZnGKJxXBnzdv48q/U0v5qiaCLENQoYKgvZPtLLcagZOnlpH26sXYahRmaR5UtAmK6f/PtQ3
9/D3I2lfQL9GJNWaZFZIkFVToSZxlqm6srd/H6Q/3b9uIktTNjVdGvzlLYtsx1Pxy6JvBbHX4QLX
bP4/hMC/34D+rv3nMF9oT61e+I9EMZuZLl98c2vSkskT076i3UfPqR7V5Q8kR7n/jX9fmC5pELBV
mUv78zlVwqPWyugpeTXoVmlLrjluwELSm0XeL6Z7gFwLu6hky+Qxvv34AUv//X39z+G/Ugmyp54L
ikkDB29Cut1YHFynwf0HwDZB5LvLBKgtSqwFEWfZPy8z8bs20WKRgu7lkAujKLSJnP2clrkSr0Uy
3PiTDR0RMKbWZjKhcWTd0R22zOOOPEuy437KHTtMLqg3LaOZ3myfdH21ovAgw8MlhGFd371iEhVH
y5vNL4Mlviw/+88zzroxJGAGVhwN52qMPpsjr+FoApc1mtKhst71oTVH0c1eLPbN2L30oD84rbs2
sNw12i7NeIojr7MorLfbOxUmLWyoD6P9/YTwSGfvr8OpuxWcjzWwxdoKP2sLJTkwx46vQ5kMRk+v
/rVRfnwAkhgHaN7xyg92qJdaIhAeW0YJbiWdmDyk848SMbOP0gUNnfDELbCgqAL/EPm+D0u/PZEv
S72US83QDMKS8+K8evV4Jx0nYwo8wxpO99PISZbO+qeo9Ddqn9frt2N+CYXPrDWSppK7mZgv8prk
JZqpKUXQ2NemtfpDXJL+3mb+PNqXV+vZteXtKj4kD91mp5mH2JujrWAXyGmSTZnuvyOU9NPFfdnV
4pt4a8JIZ+AQuUm2aG5UqYyMtAJcHawlFdIU+fpgAV3RaBY1zbs0o+WtQhUaAMJuD7Xq/fuU5G/f
bkgrAx1WpWGqX966qK4fRvF49JAd5wU/SmhC8Jwh105GK0SXrLnybiy15Ty3hjbb67+PLn0b2n47
+pcV9qw7pQyfhuiVEK2swMuH9FcAvRUkUtLkh4P1D/OvOPrbwb4sLUO8ZlIT6+xCg43erSonaztL
a08xo3a/tjQS4Pz5rsg0cu6HarCuM+9BW6mjD9iGy3+fzFcjFAhK/crT0XhQSS5k6cvmG7Zp+hBT
7vsMagPUDuD2sJRKawRJybRXGEFavXWHars/hfNv46yhDBRVhYLDZvlnnJUH17ARDOJsIo5VKzjc
LBxCPeBRjF5K+sT6eRKsNxvjg/iImAazn/Dd89ixX5fnzrqPN7SvgTa90cx5BUyR4D6S7HKL7uWA
xlWaTHKr5/y7wYjEPRynj8mBGPUT2+zbdfvbVXx5lVRTvatB6HezBnEwZsp0ChmXt/l/FSF4UIQ5
w5DJlP68W9dbeht0Mb2eAcOI5yRgdDaY5gC8gRE5P2210rfPxpQgrELPEtF9+fNooZo+27C5Sr1c
UARZIxSCUYvsZYmJMyPbUPaE2tMwsgnaM6drm4za/5uF+dspfFkeVyEKK6ErJc90VcxAa9vYP6Y9
h7DPN0CypOfyXbKfFGsPBoM1rczoh33n2ygJMa3PuGFGf5X5eKqBfL/VsUi+k+ApDy9kHjk/rZ9v
KgxeQNMQDVMRTRTUvkSDaxLUV/nOC+jMJFDwluPVw5fWbt6hD3ln5qjWhIb26igHwyN9xRN0Yffw
73utfBuRfjuHnsX5m8LD4KY9m3s+EOa+h/XdMkR0G0Nd34KqkLi36WB298yFgoT8CpHy+f0Qr8TL
XbPij24ezWqv9MIt6J9JNFdgbnSLaEXDPga5M25AftC5dI1RBh5nFi2DZewV9Q9rRerP76+I+tv5
f8nrKzFspbsZtTMUSKTnmNQwNo+6D81o34jDJ4qHONU90Zhnfr5Sms2/b98vdbt/Hf7L21LXahkF
LflJ7niOpzBL9CfM0Gxzs4lFa1xhDmT3fkE4GTh0CGZrSBMNEfXfp/H9rv7bXfgSIvwiLttQqgA1
pLOiWtdF6jxTmsV0phWoZTVTvqe8C7VRAVYsQWYbSH8K06mdF8+1kYAIRar+3+ckf1fbmQjNySj3
DFQk3v5cWVEkxjfSChnq62txYhSFhl4ym6xMm+ZU75mEAD8A7b5c+OHQyncxzByYsO5FlHPg2X45
9LXWGvKMZtbK0ztQyCu9aqXxnkBUUKlpmeFXNeT/EOpTtizEldIjiJMhClQuJVsjem2jj5RUP2oJ
kxVl75eJp8i6LeeKlaihfU8lxxhcinbdPW+jh0ztdQeFUcgA73TIcMp8gLxnTQpRVI4EhCct9kIj
2p2MsVScIfLQ/FC7qN9FLFPVVKi/mmLq4pdLrsJbXSIUAze+2qDJsM7E1jVI6iQDK5cim5Zi5Kjp
u6q96FGzNrCxEaa37rob+Jg9NTRYO/8iigxzBvFLody8W60vHkrn+U18uprrZ5zanQpa+toxAU38
eXGtHFMRxlB8bZXObpC3XFrkyrdomqThTJSOUQ3cSdU2naRfBH9btcWWZTZ9+OGkiRU31gNwaFjO
FBSS5W3xTDHhHYArMp7DGJ8RHRooYoj3xyj0G/fHV/ebjQ6e9IAbRqmH7MzXGB81hRIpTQt1Z351
ZJioI8FGi2KRL8pVOg2c5+nfL4T5d6j644Bf81xZlaI0lPzAQ5v6Yqyll8ch2TAfB3S/RwFOQnt1
Gszui3CF7u+iFxfWl+ay2iXuYCbNbusbPx28S0tmsNQJv3xKQeazQQabaNNge3IutqLCSD1dXpf+
Kp/d8102F7xm6m+lterl5JhzEfXTAf9XPeY4wpoZVI70YbI0ADntcw/cFK1zgnaRDmOiebTTp+a0
niQvD3AJ2zaxO8XKPWMTesJc+CEX/y6hQuSUXpchouT0V5+r0WK50OhzhfEmA1NgPO2i3ZOA/BQf
vj2QKdJ56jtdf2VUXVdFjdiJyi6xXmaeZ0zBqMqpc45L+D5iacEPgB66200m4znanX09Pby+nYZv
vZwnRBWLgfnApsMPKGiM+NbHD+mH/PdSGWio2hgDTTYUXTa+FCWPukrioGi6Wd4tkhAg1f1h5RGO
Z4zcbwAcu9h7MF0w9GTU6J9iszaDZdjr/BBRg1oC/mOeozpAQ4W2vgRrnLlUmMkjzTw2jfFDIfGr
UPiyCf5xtl/ytVjLbl0RiJwtKmAxc2B5KSigJkCOiHo4fEJjfSibR4u8eHfMjZc2fL0yost0daWb
6Q+R8LuC7o+z+ZKWK2Vh6lla/+pV4RiSLuMl8kxW8xos9R+e068V+deVo4poGBI7naHIf240WdTE
t1oKWi/HA0lYwh52758yMqTGEpzuCvruKKG1/5OJ5XdZj0Zu/n/H7dfPb1nb/WbcnnJLhgz70Mmm
0qwvCqopbU2kDGTmCj/lqt9sLxpdTU2jOdwrIH250FyIUJt43ptZUr+l5jpnq4uhyuW2qHeWLoz/
HSq/XVGKTHTWlUHfHP7yDLPUNOQgkUkbHxs9IG6B0Gj8xHkkx1D30CsNaqhRqMH4THuUwUarpgAx
Mpo1Wf7TeurzlK/P+Pdz+bKzBtmzKFstQR03B0EgHUtYD4i6WgaAXAEwgVXAFUJ95rpqoXEls7gU
7ZLt8t+35Js8XaM9gnKRhNQVEtBfnnicBMXdv4kzFBuewpS7EMZbpfT8n673u3bMH0f6eu/DgXj1
U9TmeslPz7RGYNPSUWdNNpWFzDE+K4Mh47+tgwL9v6/xuzSWxjlNoF6hiUf/JZtWSl+Isoayyxib
o6Rx1bOwEEB6gf7s3WgsdXX1AASjKBWMfspXpe/KMcYNCu1tkyxK/FqOVdUgUuoi4aVa3qVxG3jS
e7CRLy1klMyKd/Gqk20FXPq6fUVqCAuVlf9xr22ZsjzulT+PPnM3J5ZBbaeuspMnOiefutUUjMFC
WKQD6047eEAjYtVsCjYRT64s+VyXNn5MYKhc0xGgOgdLeWYywAPjpa4CJ3mhqoFiitIbgARYAZ44
AbDidAU3pgER1o9ryZqmChDoOQgUOvDgFcASoDn2Ka/iI8QS4lHppC4KY8i8oCA6ZbIZAocOGOua
H8JOWxiLyiuZ8EXLxw1wROQ0Y8EZ7HqxAGMjxVAoLbAT5tw37Z9GM1L/Bn19w36/8V/esKQxi+ut
vUtUoD6SaE64C3G/pY50IlSdmXkxrgYKs0nZiCEQ/hTEvzk86w0ZapOEQGLK9uer9UAwSLiHgjBH
ueGJBnY+AscyLGboyXNgqpVeNysbFZ650if/XvHf9eA4Nnk7e70ioiz357HjvLheDSUb7AqHRMSj
27UZfzKgn/etzvXHT3qO3yQ+TFGQRuq7SRq9qz8PF+VybiRVH8ZpM2CBUC2InNf2p47VN8GqH9aY
zKhUlXnRl/f4dpOzp1rL8Q5VAfiiC7QNpm3smENpfZ8bL1M7XkfL8shK+/ft/PZJki6xbzAa/quv
WARXIVUVjotujh1ZO3MY7EA3/fDQfjrKlwB57Qx9oMQUDmz5/Rq1aUGCcPhp9vHdcJSurK6SomqD
/+HsPHdbx7J1+0QEmMNfUlROluX4R/D2tpkzxfT0Z9AN3N6WdS2cg24UuqqraonkCnPN+c3xiT/m
ZZX2UdqkprzpIXOjkv4r4ib81kDcQfVR4bn8+8tTrgSdI62O40UeQ5kvoN0/QUUnCWIYdDru4h6U
lBPJtiBxTNGj/epkJ7SWGj0dxsarBSpQihCQhH6PvK5d6j2RXhjWD4WJ71xVm2s9NTeifKIpS42A
bR8Mo1wOhbKkzLx6TLty3lRUSIUG/+kw+mueT+jENKhIpltY+ePZSG6cLNcONaqyFhEM2e4R//d9
4sdScgqEeMTpts5mstPmx4UV4mh4MJyZYztoF/qncoP24yZC9erQKBVUUYagOv6E70OfU85TUYcb
unqebvrtcccaX+xzKusvkuM6JWfp53mOzOJmKvdKBsZQyGDKiAYU1vxFzKBaQmyGYkuXuLmzJFzp
PToLvHmJkC0enKCN3YE7TOfrN3bUa8tf1YE1M3e5V3/dbv6ZSHUoFVXYko1ilxEqIPPLkTAPTSK6
9VmvhKXQK0mifhUyftyTAr9VT+ch6Y95sMYatfZcWZ2CDawqdN/YWo7MpmVI4wrK4JPjSRAT6Iuo
jWk1yfGZaMNprsEXifD5oKdtlTz9vqSuLWE2A9nQDdi5XBEupp2nnixpSNCQUOPYdov8WN3F0+hv
gHF5dWPv+/+MxZ7LFZr9Xbv42kLcVaHondEpkimnR4EazihzDaa3PA2+MiMX57VlqZYkyhpMM+WS
CtwK/RAmWSetRjuBkrZHS1uIPhyGQFx43WasKTal+qDpH2chX7bhsMyF5kGmvZJGAjFFVxWfUWnH
7J5Ks8iAnY/ZJF8+PynJR/hIfdyvt+cimjYtkQqY1YjOdmSBlaohkH49wwkDxEvQ79t6Nfu6AlSz
Mu4ekrr4EwzJpCPVYRnywhJ81zsFLpcEMbTYjMQbkEP954FKTofXjbeBPE74iwM1zmRV6eWzv0GG
sWvW3RpnWuDky2xpvgWrYQ3nyXjX78w7bQfx5tGjvwNd1Y7u9yI9SKvzJuQp0S/uik28A8Ky9sFh
HaM1rvQr3kt8l7wT7K/YVuNDqYM7KaaIrghHdt3svKANul+PjXwIYDeWsQ7oess3xj65kZi5ko/g
MU1dUyVtTM5cYtiNWqlOmsT2iTpotzsemqePfUSQktrb5XL++VdYk5+4sYtcTdDhEWIaFrGKRHLz
+8ZpSrzcXpH6lRzej9RxKwSuBYmhbmcldsbATeLwOWpOUNre9Ioeh7ffV++V4IyitMbwiqqSjvpa
cf/sY3IhV2LcUp8ZrW1Or2DluBAdp/b+y2sEDcJ260zmvw96ZRmroirJFmUnzmJQlt+fuo10/Wx1
YIZJ5ObqZ6TesYXBEK4LlN7Av/r28SYL+OeGzZjA5mUdpxCJrNP3MbO+FOOz7nPyt2/4qqTc7tEt
8UJ95caCuTXSRezUlZ3VpoUGVV55jLKDFdCwvsEIpA5uTNkvwdr3TWq0UKMEQLaC6Nq4GCkrQmPI
q6RdmV3kghERlV1HTrHuZnLhhHTkY+I9zCwRqar1ZjCDKBrVnT8T87fgTCd6+2mQNAtapD/k95Pz
cw6ajx+bIZuE+i+UDzFMIpkViOYyHB6q8OQMdFf/Ph1+xpo8Bco/4nUNFwB9jNn+nYKJX5404Syt
StXN8lmjpstcp2GR/S3CY4u6bKRNfx9SvvaN/h3z4iBpk3MkCq3qbfq7+AgsjCKftylX3GDvT0vO
8/TYLRI65qRDsK7BSu3Kx3aNZyQe6iHXxVvJriuFJFUcCxusClkXFfPiS/pK5otlbYjE2/W6axzv
cHZB8HG/NcA1CA8+bS7ZXxlElLg6HcIbX4CSEe/4YiZJbH7UaFmSinSpCqsqL7PqkEMc2PyoVdg8
C7twTx1t+/yc2CvoNKY2IeUeAFbNp3Jna/lksQhe1842dkuHnmL6tOf6qj4UZCMrLibamlNiju4L
LPurZMfCZLCP3R/OvXvE7bb+F+fqw8e74dgzbHWf6FStKU2Ej2O/j+sfQIVt3zqU+LnhPERkGPNZ
b3/Spf1JC3fqYBHTk1foHu5X55G5rrtzmn6wGJmP/gdn0Dy/T5gr2TpA0/+8oItstd+GZpadFDDs
Tu+OfZXxFKMQdIjIaIopRTGkY7eC22uzQhG5XMryuGVRyfm+Muq+1oyTcaZNUMBmnfatKnqS+QnC
6aE3om2U/FFhL0TBX1kVXSt8bgggDO9YlxA0hA6Pb8x2Q7LUGlUqUbj5Tq4kNVRFUlSZ65vE3LUu
Mqa8E3Y6VQbfB/z91GFcHE0rDZ8XGiA9eaYlay/eSIi0B7fSpo21k8IHOVqcolXV/JEKt/RffDoB
vPOrlL2e2Zyk9E4D2tOCj9Hs2FwGgWcfQ/Uha1safFCWhwH9PdAsgxcLgWtamA95z84V0h+HiFE2
6eBAbqh8kCgqQpik4HaAaeLX2PV2d35MG0SH7UfD1SBtH7oQOIngf56tRRW/ceOGXdvbXvXQ5csz
rL9uJUQbDTY31jegCCQoaziiVlMLZ2WKrYKD1VYeTegXMCG1ae2Lnx5ymDLNFLJAfk6B6sys9OAB
yzYFOwJ3kywb+sSNu6F+AbJGElWG011LoMTXVje1zF1ypus6I+k6WmhVrCn4Xm2nwiYxoF1486hH
2jts4/5DRRwfYFmSe9a88dVJMeCuli9Ot/wHrh3WCgGRPn5hUyWz8n0SelqXyopfDasoftJ4oyEl
ZdV6tFB1JfRrFckDZ9vN9PiVKyWXOlU0CMgsBCSXMULgpR5xkT/aZUyeKa+/Vk6yXCy4y6IOdV1K
APbyvrWdu1tykWshkUJIpH1ZUajYkXx/4Nw4R20vZ9pRs1fPorPZCaj0RkWmPcaCtFjObwVEVx8W
mzrTQo1DOV+8GPIscNWR62I4Pmv2szTd/IGpR/82CtyZxQNX65fl2K3yOacO9/f3ne0Kw38UqREE
jls/AsULaaKuZvopH3jc1aofu7U4du3NVLK5wy8O2na27xxUcuf11nPunc/V3e/DXzmIv41+8eRa
11e6MPR0sPbzmFWbFstGP3YyaKQbI13R2fKgBoYBEvl3k2TA9+8qlqMYSj6NFdHNZoc5GVqr6SLg
/ZoYqtQ8HT0ofx9/f74rZaxxVIMSp24p3JMvlo9k5MNZGrKBeTxM+baCDeXBOY09rRhpQhf+fTxl
jFwuTvJv412cGQOWG1TVmEoTTnFztjE/X9WH4zC3ZzZgpnaS287DAxbVo6HMEiz49k20ncmNd31F
qvH9qS/eNamCMMJTrV1FuuEqEJjM6l07EVEVyp1xpoc9jc8r3zRdFDSzijBPlMQPgKCVGexaDS5B
r2CUQSeY3qt2ayLEB96fh+FRs3YiPLkiBfFVQbUFI137xeScPMpCOpfPJiIYvGrkHo6fKUvgVyS7
rsK1Juyt+L7kglEJwnSIACZaaOANzIGbBgBdFjyUST1Rgn7XJvGSf5HjW+aTqtO+1g3BNNGjmZ4p
d6cIOl3RrMtEdkrVuJFVlsVxOvz4fADVuaAQEhMSfp+kRaCX4hB24bo44WqT4xlf+5RR2vtTAJe7
9aZS7X2IGma/U6lv30JJWJMVA4EG+DntF2lRzrVzOVdFOqlP4aYR3jLzqW+FVZv207CjI574Nd8w
+yjqZZUdWX9V+PRI+6OPWBFnenUU4rmMoDTrp554tgO4MLWwpAZnSq2DVeZJwEEUohlzHmYgovo0
dU6lOFH5m6v6QbKGZZyHU08177LQX9bxjuwBuaBnczhYaWQb584pIHXWxlrK9P3Q4KFNGV/1sk1u
nICG6SNmKWk3J38dlRvaQq1kUTfU12XT8SwgtJn4lHqnvacRWnbVvAHgEIEqLqqdNQAyusvru8xb
duZRFYSXKH+lgll63q4DRypZ1luM/OPcVbMgog2yDOg7hq9GlscY1InggYEwwHdnuFk0nzIEUt1y
RZ+ikZou5ACMWxguvQQ6ajMtA5rVqccKjTdVaXZUG92JZfjbUARyCmk+xRQ0AFqWH2qfLgaEzgHk
ouJDozk528nBYLfts9rcn4SH0kxgV5v+avwnhLRzE8ZgW35K0OyY9BuX+c4Xn1WPahecu0Sceu+S
hK4seBM0aWpPk4Zm3QAeRHFfnRj0LgNjXx+TkeHH3Srvh5UPbpPYGy8eGuiVTZm9Z8Gh8nDxOW1b
xMPDsOTP3ALwRt6AiEoyFgyxtGY59dC7TSqQ0VLjuSeE9vgXTt4rbX9xwBUF8DOf18+qR7D8w4tc
deu4zxW7KVGVefXGoLv0ZJ0mNza7n9lfthlL0vivaZGjuthmklMtNaEZDhj4GffdcwpQ26Tn9CE5
NPvITTZQ3tTFaXp+TqUZzaXDZ4ARLZ3npnMG7fC4BNIprKn5YRz+ah1v/Lhx8MuljK0fYh9ULtzq
Ln5cH6Rp6lVEMKsxKy5uEpeOM5prDvpkZq9dlK739HDeL+lYmdz/vfs/nTwoE3HxIzur8qK+byWB
WSqE0fGwCs0ZK7hDW04hzuaMAvX1mJWfZfGEpUogadtWGOZ0fgjQq39/CVxfr72F0YZYp9xs4lj6
/VfIgqFXolIOx0dhXk+fW3AQI8ze3cEkiibAKOG52cNCAECPNS+9+PNdvQ+RQtRO/oLbizQHf0dr
ysnmr9M1jIaL25fGOVpsgbp3612x3EFVOwrbjxYC4HRGkLYFPvqBQdfafclguEaLNT344OXwJF6S
fXywAjqAraXLdEgWXPBdgR0R9bGxfFs2s/uYrqG/Y5vq2H20uU+X98Fk/vDwViy2S3MFjPxOpvMT
CRJgU4hytAIb7Vg6No43ooev3OrlHNKJg3WdpKRiqhffMK/0PG+zeMS8goZYlNMBKJA2EYhNNTua
d3RLg9A+CGu63WeZqz/66/TIjc/aBYczpvYGre/h3l+3kIS48Kz0FxwW74x+wqm4OvO6iKPvs2fh
4O+ShT4HGt1zk3vvHkG50JmvOJgWzTHD4zWcAUQoMDLa1Qgo8+4VjBluCRTGNMePx1VRd/Kso3vz
RbBknmU9PGcDEMlmpnNhAjFzqlwxvVPP25vNIV9dtJejGTqDkeinQfNygapBrjdDPgwrQ3nsxWKu
hP7c4HaTMEktPXnwG23SEYNYoLStbjF43G7rZN3XCm3u5jFM8Czw1KWfvpz0SUl38smE22hx777X
gmLRVlCRUzCI5zuDHPmQx04hP0H1otCZ8ddl76E1rFnT9LvSwNwtG5yGQz4+mRil9S9qdFp2REGN
BrZGwzlD402cjFlfyAu5qmZyZkyFwNrTscguBPHvroA1gRi3Mm4s4jE1+uM9mSKiEcWSuKaM//8/
CTpxQHWbJXW/6qB1WBCjKEqQJUyjG7P96lWTNIcpWzIlPTwZvw8UeWeyxaYSHr2tgBgCRpG5k1xI
Arf25ivlHf79Jror9uWx3fhiJF+sWl1NxG4dILeoQLCjMBH+8se4XAg8Za7+lST4CxRQywF5dDmX
vWcLQAemLQQz+Bbrcwu6PYboPdjtEaYLPS1QHA9rPmtTViAYmg96IBe9tStqN4fpQK9bjLcDRnrw
+hBflNSRLbvDTy+pn4c3eeITvxH9WDk01Rv5q6u3vH8f+GJlCdmQdVlccS14Fj9rHvDYTaZcM0GU
fQC1nHATMC17+BwhBzXl2nRzB+51+vtpcG15ozui+D46GVJp+f59jdbSs17VgrUBPwropdY7OZsY
8zs7ZODh/g+j4Sj61UiPBPriJlSLQyc03blbR8Oi0d0yX5rFvKgwHcDsYvb7WFeaJGjykmkcxsGU
fNiPToCaZhqh4RY9wZvV/1uuW3fynHyuNq+Bjajs3XhdI2mIt64T2s78bvL78FdeLMXo8V4ramOu
5KKgIqSBUBSIYdec8wlQ8VQGYhvsYnlmtJz4Qnrjca/dpRkQlcGo3KDmP17r/9kSdM2MB0vqvLVm
zqpii7ppAsjUjB4rAsaYkgeFj+isvYq4KdTSK3eIFIXHWFdQq+Qpnln0D4daD09q73me44EHzOsb
L+VK26n67UdeJNXNoatPgef7a72nV2bLjAuifZXAiMV//Lwc4KQENCVKt8XXVy7hHGEywgRsenFg
vJh6qh7Vkd9w6Y/wmaA1xRmtH7j8V29T4HFzeqoH+HCYqr4rs6cX9d2d7Q/e64GJYrsvb8HLEixo
4d5zTaf1+PepQkWeb3OxnfPjsBSFhEDh5VKsoXhFMaR50e06i77EeMH9A3TXg5ztOffat+rgv+fq
vIvveC9S7nZ0vIMtmUvF/XDeW5hjvsQE1bCU58Od4mNVcdYgzXGFpLf2i/hkwHvOkNeAUZ2p76Vn
c9ECzUlu2rFesQcV7AoyZzOv441QrYBwsvSrfTvX3TNn8GTEfBSIzsGNxTQSTcj14yLjSi4smKni
6k8nLOIpiDpxxhV8gobQ4o+w/+oJLh0eINdgL4jT8KNYRcpCD+6iP0GI6ye+Bx6kFKpZB3aDj/5w
48VeSWWNoYRkUg+nlHt5GfENUYyFKup2XjoJpKNcHSJ9CqH8HL0L5osOgq2grz4Du6PvQ5WCQXBf
abPgvKfe+/tP+dJkX35iNGLowPBkU35ENkmpnMxeslTKOSQUAftPXlXnj7KS5p79x3//c+hWFOhR
4u37Paw+3X6xZuT3hg1tXJBfnkasSfxAEFzNjcmNquU1Eao6ZsMMgyNeR/4/rp5/No80j4UwLiR1
h4I43qsZ2Rsbt4PBtWqXdZJQBlcwVpjUNbGSM4C7G/OSJ32k17c0digO/rsopWPfDSrAlaJua7Jb
g5qHMAkgEM+7o9RPm2XyIX/AoA/o8DTtisYXfVZoEypZ4JaDfumjuM0cEUHWq7pP/yDwqvcZtCRY
c9B2n0EP0iXiz+J+Q+ZK85dd7EZYqcGEh0UWoVI1n7x7MbO7jYTFyy5+S7ec8/Wu/gP4LQVSTXrg
DiivtSZTka1Or/0b4HprxbxlNmZPpLnaQ/+pWLaeT7ggG8hL2D3Jt4zC+vzN+gAGl8A/ru8xzgp3
Jewa3BYKN4PLV9gW2+cm/uiw65hQo/ResJmlIxFRm4fctrix5V87YkiYjfUeNg/isO8fLQwD2Si1
RIRk5Zrisk42wDVbVbLFYpMBXvh9BkvXdlAWkqFaqkL/9uWJ1lWqdA7r3lsH8ZO3rM9bjrPz6bHp
P6N+WZODO8+awpugiK9N14zvmu7591+A/vDKPmmit2IZUV6nQ/b7E1fdMKhREwzHVZC4CXaA8snF
zInhM9jqG3kmsraw9GhHf69T7/Ro5CcrLLqwlcINYHL6uKvmj+KrZsuz1WvDQbBrFlOsK44kYTBU
PcZAP/E+2J1Ke7NbxJPFh7c5AKG3d9NXfAYwHrExvekdEk9LojVuvPYfgKFI65p5Z+erfdpP3uk1
/DhkznS6ezXenwt3hX757fFsz/2Pv9YEbhJwpxHOFdMbDul5gq/3c/+52U3T+/HftDfc/RpHgf0M
nO4HAjJ8LY4gag5fnbmIB73l0TjILb9q4C/twCYfdlMySBQHoofDMZlPo1cqu4eDQZvjX/7Bjt82
3Z0eyeHqNipy/LGXA//4aZE4+5My0SeGiEtoNMOFzbBHEkS8wg4A24rd9gWj726CdCwnpna1pfuk
9M6ChMlidvTvGebPzqBVfkJQZdQ26RTIyB8f6R9U++/wg5dPZW8/zfby39oebWOAmpLqy3apXU1Q
lUxn6y6Axhg+olhypG12mpOJX/vRc0DmV5k1TvFMUQ0/rPMU1vAEMqByB6q0Uactajr+FPcFk4vd
O3Rk8F5QGNNy2i2fRHPWnx0MzEy7fMttf/4AABF+ZgPCq3Ye4EJTlqZoTYHhztxyvlV4pGwFtjK3
xLpLmLfdulNAdM5H+6updaSiLW+TFc6FMFntOrQfFWWSYdS2GlPlh9SizgjWTrwjoXd2/6pbto3T
/PcFcH3B/3f6X+zSepmchLjt6E/pOTRRAJt33umNYK4BN6/dWO/XEh2qhRiI2/iXQuditFIP8tpv
k+CBDu17CxfjPVaulWtAH2SDncrLlv6AzMW9yHuTl9KU5x8dB5tFSmiSrOppvGAZtW/KerSgpfZb
ugMEXG+jg5UezwJzl7varHNlkKaivRZohiTDDIUEZd7sLX1Up5iD/wUT7gD8FCd4dTsPwt2DN61u
vNefQrPRLxVFHRlBqm66fpHil/1RS0wSYcwLRttXJrReOLvpYtHY69n2hb67AlypfT9f3Th5v2qm
38ICU0FrDWEB0SqSM/Eiam+MUyro6RBu8VBO0RVC6OynMd3cwirDYCZe6lhAk9mP4olWg04mJd0l
r2L9qpaqvWiG01wKc7d5Ek7xtjTB/sTwZs/xzJQi/MkI3UzpnubivgPZrI4RoAznkBxrOYiLbPDn
fTpNzWBaFRp5ZCySzsg69HiieLhLe+3G0F6sc73r02dPTndih2uOkpGgxhXFT7ay+NaVieMp/mxo
3ATWaFX9UazPQgP0owMtVk/YX/hwNOh9xpV8YfIP+piwGC/nrJxIWNp4hb/4fZFI5ngKXL7T8ThU
QbVpdPVcJEeqUG/PiMkQ6Biqcy5gCTX33DycPn8kv4UBD/SG8wMF2IWpPg8K9QPsfxXe50m09pkh
UbBY1eQB/K5YnAbNHZNOUkfzqQR5kcBblQDkW2AgTLaQdBElW6G88wIMJkWyU/CM/aJx2sTa61X8
VHXlog3UieUne6OXPpRK3xUNDg+Kf39oWmtWqcFSBdqv1tpLR2GpUtYBfyoX9CnTLxNEmlPkL2ew
GPpcyZa66BFyHNmwDf0lVElYdIXTBypemq/jV+tLF/tp2xeTI16YCTwnLNlXcLrUdhELa4ONc+xo
yx7KItlK4h+0IisrKf7UTbKPUh3nEADXJ/wrVY4gjc1cfRDkeZ49Rh79AOGrjEecXKsPfaTclbXC
37Lsk/KPiINS0YTPYQ/Bm2ynKT1ZPcFPdm/qTCXrWOgvlG7SZBZ/tuGDdNaRywKKkiRH74sFN3k+
CitASAp4twOFD2tey92CdmEWjxtalluGJhZzAbTHQadzSYLGJc1srw+3uRnPBLFwi0GbnzwBXw6N
v8lY+Ib/t6dsVOjSbDglcx8jKYQ9e93Ip304vChKdcjpAKCS4cQWWrq7UZYjwzUdOlSwVFGsc3YY
tHZniYSF1V5OFUC/Rrto67NTp1RTBoCWJ7dqMsy0dOWuE3AiLXNsEPxtKczKtOI63rmVRzs5/m39
S0tc5GOUqeVTP0onNb6p5a0sy49bD1k0dYTcEK2h/L/UIHptLmgIx6jViUeS86fgQwQLXG4i8e+N
pfYjHhtHMnRsz0UqKkg4L+IxWcx7Lln+LgueDBLc5RYZkIKyRpSekmFfZx+Uv06E1bRrJtLD76Mr
V5/zn9EvokH9ZKSSlp78ne5z+ag+INI5YoUIDfvpM5hhH3JpUedTw4Ayf7LcrpMmvvRktq9n8Kmm
t5MgHhk5GIrQxG4Ntj0wpFrHO7rInT7NIAB4jumX+0pav/uNOqnDZqNln72g2xXKzCxZps2TKj5k
6g041U+JAi8WSBFtr4YMJOmyYyouvMbX69ynsv6Y4Awg7pt8VyTLDKAu5U3e7VnYAGo1MEkYW1Cj
4+/v9sqJyA/AJx2uA4WqH5k67awBJJN4tz17eYLgqgoAQoWKLWCZ2MHJjV4LyM8nQMMhnGEdikKg
6yuJo2DcOExKepEBoVZ+yaXXuid4xDNonO3d8CDKxQ0455Wfi0zTAGhDdzI/96vJ8p/7ayLodXmO
rY7b9djQxsmNiRbyCtu1Hx7+09N24wX9kGcivPp3xIuprwieVPWC2R2r0n5uJqJDraD23dfX49E+
qJN9tHjyMFUmmiGPm9sddl9LZz658SvGKf79qONXcCMixUlBU7m8k0EtEMRzyq/gqUV3jFgWB9V+
KiH3OMv55PNs/9VujPlz1aE44z+sfLIYAEK/r3myql1VNh6dL1LzQOs9DAmMqFLpLkq1G9WHK0Np
JE9VKgL0TbALfx8qrSuataWcUnj2XhR/E39+At5Pe5ii3v/+Iq8sOPKSOhEYLSwqcYH8fagCoBZv
uEVaLGwkQnzaQjjcM/XY+3DtcY7KFQx1z3/yEBc7v7prG+PVH2TJ1m+W0K/MLJ2YEFG8IRLcqBfB
qKDpQyh2/JQOk0cM/LzTukDtS8vkeKmX2HRuNTT9rPKY6lfJRUf4hapVu3jRkWz4lpLLwrYzSAdb
PabUG8mfBsZ76keOiFsSZJksurHLfWWVLmYvuTAq0dSwVKryF8MqsuBHVlyIhN2EMzZ32AV65MNh
tqZenCJidsCL38EH/v1j/6y8IP3SgGyREZREhT6P7x+7ljSRzzqOO2Hhbk5L3Unmx1n650Nz9y+m
DfOZ9pI5wGlkFXc3Qv4fl7hRd0bLrUjVTtPpzvs+eNyWRtkMWbY9J7PwfIdZpSl9NP6mzcli3Dgi
f5IiLga72KWCcyZmyrnI1knluZ13tnHrNdKNPzXjP11F61pDdswIaFfaqMnZNRDNwjjlpwQqXs0n
EMy/v3rlR6Z7/EE0cGkityyLLNL3p29UoToXddYdUbRPpgV5lcHeaeujQho03B0l2GPIKyGL3y87
zM9U+34kAP/+I34qx7//iEtFVx7FfV3UsJx72Npr/Q4x7/xjdLgYKKYPLufa2+0k//UnH/EvrDKT
Kfb9yeuiVEqaBjkw3GGqOthnTv4DzrAmt1rlftaCvh7wv2NdTPBeaETTp7zIwnoljzViXhH2V1Oo
yg9zB+t43G9vvNOr01r+75AXG2jVyEkl+zweGIpts893Vj7hxMcoA+8t7BX0ae5McGTzX29+zvHN
XW4jYEL+35u9SFQoedqevchqjxtj7k+x05rVh/YpdG4hwK9FGUze/w50efRlXkifVDqetuLHcVHP
P/6DWiODMe5VUB//6ocbZ+BX3fvH032lYCjssVNePF1INpaGbL87PpPow5NuhuMq7IV2Xs1v9RVe
OwWpAoiWwrmuMFEvxipqOT5VvdgeTzP1AxaZm9n9Mp4iwruD9DCP3qMb+8FPmfU4U8eEMiEmsqzL
woOh5QTB434Axs5ZLCIa3azpwm7o8ltjP+3g6De/C52bUczPbPbFwBcbka9HtP8l7AEZyeASuudI
/NAwbKkNe3ScxjvK6Ven9MYDX98A//vAX1XrfyLVIrfURjzl4vGRSeRsXpXJsXCOGY5NhI2Lw/7J
dsWpizv8CLZvbWpSs9Wtov/VOYUGzjKJrtDoXR6AeiSFmjwwpzRbdJRJslQnwRGfXPuuvbuxL4zr
/nL6/jvUxb6QCPROWKLXHYUd7or4V8RPeC1OWmAjysstXtD40S4HM8eCP4lLFeHoxR6rZ2IhejXz
17ApOk0MEo5kIOe3uoB+9oiaqon8WSVcVLhyXNYhEJhUZX46taPm6+wUW/zYcExx9/EbsEPlsVze
4vB80UAunuzbiBcr088yI+p9RmyXcjtRrJk3N577LRTULJpFH5I6Qx4qI3adklHpsc+T3tS/NTLK
CdYkyQR3p4dygxfTjP+17OcAusdS7v1noNj1QxlNBHUSv1qLpdI6kGFUAHy2uJUpgDEByVYsJfOx
uwXwGoOPH88kiwYZOhqqxMs2lkFIxcRo+Fr4AG9z8uWTj5E7hpMIJTncMF5uNhRfmYyIpv474kU4
dMrToFR73mL5HDw2E1qkQhU+JEbQe2Nzmuov6h59W+mmb802EOHiCPu/txwersVk336Eymv5Zwfo
wzTug0Jpj4+ygzUqrXG+yySy/2BgKT54ixdpA+3wFp3yZ2fYOGc1BCkSmzvT9mIGlWcpHfSqbaGU
oJLCKHOYWNRtMow1rVfprmf1h67mwPadI5X63+8CJLq5p1L/JrVx2Ux5Es9RHedGtVOqjZp+AtEf
ms2I3qlmkfBRg3hslI3efqS39h/lSlzybeSLfT6o0S+asUkmbCVjbo/MxN1sGsStpxms72FsI8J9
6b10v9rKSxuHN2NGM9OKHgznE2b9jVdx7cTjB1n4aYxWDewe3z9/ERcm9zi+Qz6BUwGI35+moH71
NUZRHAKoEFDeT748DWaoMY7SonXCDX7pIEtvfJXxk18uwH9+yuVVRFBaMUryoT16n/lCdRWRrqpy
TsYQR2R3m39kOxxpfh/zyp1Po6nHGmVZpO7kr/Pxn9mfD2IcBs0ggR6abAhpxisAbU32e+12GKnN
ts5yObnD/e73ca9ccb+PO24N/4wboXDVyrwfjwZuexsPTTLO6dOTewsn9vMMYiAkdfr4lUnDXuwx
RoDCwjgR0YCsPtsGZVbxXt69yDcCiStn+PdxLrYRa8j1TK4U+gikYHYutomfTvvMTSzZTSt9krLB
6/qHl+iukiQ3mmKUaw/J5VUeE5Sjju/ibQ7nIoB4GBCUCu/evKCF+BlFn2mbb91ax64O7RnVQs0V
3/VjMaNp+iWdHCkCUciNXLCqE2lZbmli0JodqirKHThCl1tzGr9601sf5Mqnh7gJUIE8EgcNgKaL
T99GSlmNX6ScCDtvfjRIyyVHbva/T7Gf74RhUCYoQA1ofzAuPkg3lLJXagxT4CQD5Kea5pgXb2+F
Aj+TYgyDfk2kFXMk6V88jRALEPRT3T/Kyz/xvf6Oi/yNu9z4b/i+LZCfGCXfEBBlUlEXIzSoizvT
r+pdS9FblTeJL7r0ASbVrf1nnCW/DTQ+6j9r0jTqIeoGxT+am3xdr8tFuTgtlNlp5+21Zfm/zzYB
M1A0tDIazYba5ZxtOQikVi0UTgJhntjYgNHDOpUm04PwyI63X7vyFKOSSTi7nXH4efkn1B6hNaNH
D3vCxdwAb6x4rQFUhOo5dOjzR1cAs5KwyD0UwSEmhMNTjoaq32fklZk/Dkt6EtY7p69xsRflaWNU
oVKIm27S4ecCINw5r9Ux9L410s9ZSTsyBGgTxYAl/VAwqkGCPiiEtgQ43/X/NkcaxienibiX30/v
7brArZDujcmt4/3nmmNYUqXgKXXAcpfXR0VPy773un7kU8KrsLEMqOvAzsMdkoHE2J2Gw++v9Ofa
YEDuTJICqZHk5cUNI6ql/lT6ORKM1NUa2txXAElvyu7lK/MF9gyoI1q8xyTlRbBWhK1VSyYMmMfJ
RrCn06Nnzw6RQ/6GHmtajlc3TpMrqQ1zLPTIY01jRJ9ePFeulWf8HhpQO5RP/FH7MJan7f276zgP
TrSLZ5+rx99f5ZU0HGOa6C5G0StR6cXsNCCt5mJVily5K7vNjPFtyqeN3PZuICtz3YsdqPpDU+MW
SZ+QYQJNSU0nkuN5hQLVK03391907bWTeCc4wxPsq7v++4akRT57klyO0LQNgcnCx3Fp8fTCO4A8
eje/lQr+Uuh93wARfiD71Vg0bAziGLz+swEmVtH4Qc14Z+dxs8IZ/bF/2yzgna6l5RoMg/uy9JzR
4u7z7m5y4/VfKZ8C8lVpMv8fys5suXGsSdJPRDPsyy12gPsqSjcwURIBEvtGgnz6+VBz01091r+N
VVlaZkopYjnnRISHh7s0YQD/Q3iveAoN1NjHsI5fQYZY2t3X66CB1fuMzNhLlWuRfrTxp6Q0lqSI
lqh+vSpPf19uysfrNh8x48XhV/Lzh4PawFNy43xR66i6YwgcjdWuua/12bXOfpgffsFZfrjp3W+k
/xCr/tGA+u+PEFFeE9l97uIfRPm/P8I4a5On8qqGtZZZGnIRH7Js388CjRLZVr4Y1rwaO2gU1RxK
r47mOXIPcPGtZrRL1Zcey/fDU5BqQCOitKU785lOehLhecaXQbBwlU47y/Sll1e/yIk1L161/3iI
GtgFGd7/vvz+H1kVozSw0zmpESInWvz3e5Fer2cDr6Jfi/t2Zr80G0164QeenuI8YYG8Im32i5eX
WDl8QbvPZdEda994wjG1pb+EuzxLbUBYMSG/KuGrCrrahayV9fOuDMeMGaoEkhrexg+XQVkOSkYD
mv8U1v8fKT7IC7IF/xwoiHH+K6xXKSPlw7NjF/Xe/Pz2lredZK9HepOM2S/cF+1hnLRX3/+xHfrv
Wg9EhiKXnBSeP9JLyr+2E7ssq6qEzlnZblEsebZfsfxnMtVSLAfF/99f1v/A2KcPQ6CBdJJG0tQL
/e8vS9baShlSBFVmgy9kN7saGXOGb/8QYL/U1zJubUM6DwzPWdpj23aaZcjQDbsSYrwQPHCDVm6b
XvnUhtEaBNOW8C/WVfxUC+M/XOr/2OnEDwTN6IqjFoedzz9f/y/HTEJVrmXwizYpuiYQV7Vdrl07
OcqpfHsINk9b3cl3O4l2zbLFrMKI9NKpC7c1V+/ymsZuHECnaLMQhZZs8x6/a2Oeq1b+Z3Tf+qLG
1dPWtEiL5/rtP1w6rF4e43/d31w78xLixGQhGdXlKSD/l2tPX5Cy4lsqbHEwkCoXJkIKI+tQiFFp
HDs3v4FWYbUK/zkJhJclRMBy2OOFGMu052ok3SrnxTREhid2WEFpdcvz7Q2Fs71D35SuKDuxLyB8
t6lvDnY5uNIbbycrEcMXjMZB9ZJ6lVS/j8pqVSjvLwvtvFj5UOvoLjCjqWQnTUBdSbOzbNVgJWU/
ceHuVwwl2HCx8M5WJBitWu8MMhY1zuvXgBc0O4uRprrdIZPx9bMNTBOs2ye22XfQGXXXqe5jB5tP
dDWrz5muMC0ZYpH6+vp8nB7NRi3cJHXNlPMXraWzZq7Vl/uSFqruyMJo4/FeuseG6jZ2pJszk2rc
QTbYKFX/n73M6eWw16hGkDCGbfSvtNYYBZLPuCkWabxUb+6Lu72/EfLJI0U5DkX9n1bDdAD+ezHI
bPBJTFVH3WhKm/7LYngVr5dyM7tsMfZ+yqtAmyzpjr22HJimTVK7U/9qtI6ey5R3+r/v939nmtOt
IlbHdKLKFlL1f320eu8ejcbM5dSVb4DLpEi41nO99stUwwfzP90pGfP08P59s0zcMg5kSJIu/dtb
xVSK3mzErjpIPnpCHku0uY6dy+QUXm2+YJNh/4y/93O9Hi+Z+1zlv2M4MdMZIbK0zxS9GKzNVsmu
JfMfIVHTPnLfAYQ+n7XMw1O910n36tDYorHrxRHqAcvWiV2yrVBev71qB4caA6yXKzuSe1ZDDBld
LRKdW9ShuHUPS9jAo3N/2OZ5XJSQ4WcQYZ7b/ufpvr4FW7XkEIwrkqJX6WqFY0TTyHN90DCszDu7
/YB+vo0B6YVNDCNYdY3aKt/O+NHhavYBlq1it7a/n1NGUn5rahd2n29sWxjzYGLR6L1cNejDV0Sn
+jRzEge1hvAENVqKtEh2Ehj9h37xcju/WuZ7MXh+mZcqiiMuWAR4GpY4Tbmjpbt3509YF+dk+QYP
1ezK/oErSufL+3mHh9rFdtuaWdMPVN18LiPlis6mZiMAuU1W3OqpKKwUIfUds++xrweC2y6UiPv3
hu0d3KM5Zjz3v3eEKIMPxg2nHQK7Xc+NxRNT+7n2tMsPWbCF33hxW5q1i2yFM+moD3/vuXHHnbPe
j2RdVqVYzMa1l8elx2mqtG9LnuJiQCieqYXYSRZ/6AsGxkLYtyAQH+a3tEFq0M3oAMCO7+wZHYLj
nSslv3P40aHK0MaBuQfRJt24ufLHA2krGVUpd6YG6nsuVT4s86Ty6W9g+d5ZOtYHpyJiniYsJP9J
ksWhdLN6vMnHuWFgTGDHyJbnwS0Lk7dbm8caTcfBr3ILlfMeTfpk+UQOYsDPhTl5E76xfyscJbXz
1Mlf3oBh6HP//hHEqCsYrXbV3mfegomOx3kQlpAua9i0jH/X21frCa3HP2bSg2nSEpHOgtQirBQv
H2zKQBoIeybL1LVo+I3uFPewlelkwOa3b9/CtRgdYuB3+iuctJPCgE8biQfQ6a7ybyUTRVMw6BBh
x25CsWWkCqKh8yYFtR8NpRAhLCUHFcYmC8rUfQ92xjRQWDM77JHFs7KMKD+QCMiTXDUOEUy4TulW
/bCqb6aVUq2bHktc/vXNNn6Hbc88jT1MAgZuOvh5vGRyJYHlqofDOzSq0+y20O5Bk0Vm5om9zx1y
GwoVU7fgnmXRkrVjzWcL3oDMjmpnzD6R0jI4PPoQ+F6Anivwm/87oVf/3d3EfrhViJiP19PaLW2s
VrdYdtvJJzdsGyv1c5hDiKRHgTcArEjvGcWIRtc29ueL2SJf3jydWQs3dWO+9xdRj2j6jIGRlhL+
fuW8rFO87dxf5t8t+dqFFHHFvkewm2piDrXZebh8ya7wscloMpcLxmtYBLP1LXg4wAj7mo9VbZZJ
c6gZ+uiJ7bQoXpaBUx2eka1zNYL93e4wQBF247pymw+58upjjyQCLl8NnT/6NxiTGBgUFNh4Ql8O
wLPv/m1ffvXb7LP/njGd5knOEFJe3jYf+bx2kZ/w3svHcuY089aRbHVeoeswzPXf2ilOz6vgv/fa
Sp1Zxqp2BlfwqXqYf+Hdbsq7pXso2h1eX/w7a3DLTbFSfHH98s1wsieuMRoQ98aypAPThiqSiHCU
lwgjCav2PDIFrlzLg4Lr9eHW2OyZd+JOU3a3MLvG7MmH/YaezpCAhWzOc/DAknqvXmAecEBi1PCT
1cDRA1bnogW8G3avI9ONuhLeYA1Abhc9MqMuset17jRLNp5bIUfROw09CNEyrrHP29tVJO0Ph4hx
uVlf2UnwjVXraFH+Wa9Lpw0Z6HQEF4UnnM+ftmDXvzHwbmXrrrgKZ3sexWwtMkxbwIzITwrpUMfw
R+FXfsW/0a1L5zML4iicppKL2d+yOiYEJj8JxYhBus/y47WJD/2H+CFodo1gj93pdnwaY6vH1ViY
jh3AZSPeD7havAM0DNvBb1t8W6VPsWOQ30eTofhm65mQfQt7ts7jdclZelWJn7rDykkaW4TOy6CS
bSZusuKa2Xnvc7IqQzbrbD8ZMhh+Ydj3wVf8Gne2HvVDq8CTUZ3zrTdzX5brKnZvRCAcu0yrY2Gq
80fiPrE/o3VJZExteZ1xDNPhIbMWYPE56icFKP8zHsugUSdYWCf1CVKMTg6DhOFZhsp6Tw4ZUhRn
1jO2Z59MI3nyesb80cuvfx5nKtzsxDAbxa6w0sDTcDiMOe3SBeedvjHgLhD3PktbgDnHAeaO3ry1
VXs/86al8rpqWxMc8FSHJpovP/G2OI0/73XjGtt88fKLi/xbxHhdpKHkI3bcskShGw+R+vM+3w/v
M7OgChkAjoMHhV4zTtHugNS+h3mFD8EXU9JLc1T+BNzN2kO20ukwDnbBMCgTQw6RIj8U1XzgKs4j
nnSciech4vkxqaD+oJ65uwVYbeM48v285ot72Lkci7dTeza2+KHIZ8VnQFpd9ziTuPgbWdhP+V2U
4cV55RVMJ0bhFZ65aHhMV4MNf70fXlclun0by1G0JJVs2laRUviRdulCiAxfpgeE/7Al4HTSRep6
sMxQc0/DZcB/m0F6xK9Xozeu8UX7bAJpNQTmrwrtfz9ulJWyEn9jO/METhoD0+5kxfzY6uY9Ldkq
w9tO8d/rFnvLV2QG+iINzbX5g9EIdyuvE4LbWkWv5SfdiJ4QSQwL2GZguBwVK35YpC1Vh+OqQ0G1
8F4X7dIRnHv7/WXMZ5tsX2Jk+Ax7/+akx957sQBfZHaI4S6aeeJ1hiUy4L+dhdqK+QLNxRgw0gIj
uLu/I/f1wlGzsAQfrbBNvZD8G89edDr/7mXz4YjJEQmZhterD8GgWT4CcZ7uiyNSRXntjBcGOcwy
LGf2pNcHuLyoVqipMAmkXc3BH07Jd7sgGUoYD6beAippguQj+VAle3qMMn5G3jQlVtKNBYren6oV
uSLfmWGVVaA6hG/g8bbtSLHyA6XNWlzPAinKVtr1nbqZZlFtM2kWMfCRI4ebbybnHsFXOFtZu+F9
SRHu3DfD9+hpfvWdBI+w+05WxvK5ZSbBQ8nkJ988/bS3C/exkKeNz8joaxp0ZoU8fgauhpMXOdnc
0r6YHh3X6kFkpgbrGjNMkcGxxND8rVzFT1ixJqZtWgRhNmDwAdDrIjFKKdiPh/1Q7P6gXWUOmIa1
CEM89t8eqUC6KXZjWEUVjzZeyCvm75Vw+CzujsDQqejcP1GbDBicSX+KQNEs6e1WN0orTxz8sXVS
+TTkezyrE/KQBXBdUC6Yz2bsZrhCXUYuKHfaDjmTYKy3ZAnjbfEU/E7wkxdY0lz7krZdxPy9PcL2
XaYhGqVXque3WyQeyJlElQpB5GEprUceQghwS6TZ7HRLQPUqlhqcifpQkN8/CAKk58hM0FefToTc
ebma3yM+ry2J4imDtrdVteLdRUWAfPJB8xHiiJRV7wl2zyKo/gynDvqgOJo7KSznhswYbT1PIv5i
lUSznbTRdzPdEj8eHzzRKVY5N5di5oF8GXmvvNCBBCbeCyeMTL91msmFlf4pwwWUwvyiEWu2uNcd
CH0Ks1OG1bQ28RK3WTnx5eagD/YTc6PCadiakmWaaxLTEmX8ZiuJBxMtGdOaa+pcyZ3hHhSt91QZ
hfWSdzAwTHULX80FvFTHqZf64XOLZZHJ2J0cDMyym17VuM9ADis3X4jn1FYBFU+x+sFJxEyFVURo
7kLH+Nts7p768Vpm82qH0jZsWInh3LvzCJnSOvPA/PrQnLLv9w+CvgSaDu4AOgYvR/9NJ70r0xc4
yfSNQmPrSATi88vGykm2gsqb0VLLV/q3/C0SY1O3lKPCDGdVMsnxIrumDruuZ4iJ1pSF/tYT6Uer
OKsrYV/zkGmWLmbbYoMN1DJbQxC6Lw0Ev/BRXcV2FzBmdHoZnGMCiTijaNeBaq/zODkHCtfWMXPv
pnnl20s0rwBMzRYUYPxGbx2FBIBH1nqzQMfS5k3Byg7CsOe1LuzGJqMKa8+0plrv6VLM+mOQLPVV
QTnH+vCVpxUfEuKOZThwZ3KnDzNEGAlAs8D4rI63KLXZeIJbsW4K/NzFCM1mB4t55sO31ZbAvmA/
zadFRAx3H1xBRuMWKRBnRHM7459HJEtSSIUKvUs5DR16z1azbdEa/n6zGBEMpc/U2EoW9bItY6fM
Dsss6cug7iIYI08QkxTYJOx564wUJte8sLPR6RVSpyIwIcI0UYicgqnYs6lAsAXhSxOCvvAuSDa/
WaQIPLGjcfP6iVObU35slkKGGvJGEQ9VyalfnaTcMb7QydS1IDUYx3BNJumghlFQIOz2QoEjSBEJ
e35o5NbFXNo+I7F1keB4bQ3G1lV7FjBD73XzZk6IY66clBo1lrOxJP4Hud17Q+GKa22lMfvOq7DT
hbTEW3FeODl9vW4+8Gu9bf3J7JCI7pWYiE4HQovo8xTdyZpAZAZCnhC910xPv1UbfUh2TCrObx+c
qOP6CWP30MTAeRMmbVQOv+pc2gZ1R093phh8/3sFpRufmVslYEjbhrgmBOIfpeYJT1HDu7uIOtoE
/BVn9+2KCICdusI/JQxy0GtCuhvrFkMO6Ena2vnxthXvFRZe4qgh7mf4r0poXROfYrwBwEGkZcf2
fO5MFtCu+s4Xz2vXwFZL7THI3JKU+HHQIpR9sFssj7H93BIa2dcZZ9AfqXt0ITW2zWVykDw5Zzr9
721p389TCyeb5bPQ7cdH5Qsc9BuC281SAGGZr1qYZ80e56TOLMySvOutuL1nOseWQg1ynn23p2dc
wM3LvOtga77Efkm2lU1qwaNkRH31wk5sEuxyCrtGGL0PMl8NuqUaZEH3jZG6wRsFR+poCjC79f0k
csqW5scgSyjwk3PMHM2tndtK51PgOZ6fJ9HrHWlVfcyccnmnWritOteEI1faaXhbtWHhotcBqiqS
HTUo5fQjZ1Lu6wdppS9M8jVe+vm+YxKfkPHwxDPH7VD6z9mHaeUegl3ugxcthryFoOUuW0eIuhOQ
r8jpDkWWOoCkgdzqmH6VpG7pIdnN2PepYx4f1lr2yA3qsLN2T++NEse1Bd4xrdn+7eHslvhvyhok
7r8aHknqpAOetZmreqI3ZW1TACs9wQUYw1LYOU2xfWa1uBBqURl2dH9E51Xb4l7cECTnkmW/nImw
JNrpXESXBYOQxWmPJ97yiSfXwzHRFlKtK6o9qLJZwIR/utO4QoSgz7R4co6pbIB997Kr4P0IVKCy
FNp15jI2zelLz4Z8lrJ6Ks2AbHz8X53i0vIzL42fHLVFHaD3AYWPtPPb2LLkrfgTRQJ7UjKe1iSJ
RG/J0O/Fa426gundf2cggBeSWmhmJvpAnZOENx4IsJQegLm5N/A3HsE7AHizDbxE+2CiZbnG+hGh
dEJC6enzzk+iqWQDV0udnvjAUtYx/52REdaRBLEOnU/dey2VitpPJDlKrJ+/C2xVcMQs2twWvCoJ
X+7cAZkaBUvkGI4xhpq/KMbaBQ/90Nl3bxrgu6Ozy9Mg78lZ40lQrXAPtpuf9MKJb8kluaKyfTg6
oV8PkFxxUBNz87BagcZveZCT8IVkE2nHH7R2ST14KKk3FtbMxedvUzozytbUk+eqBxjE7YFMggD2
/EQUkb71cwn5rpljoWh1drMk30AC365CHyUMLKzmVNh+P1c+jU8Qtg50U3FrRkrn4mL4Fs+j138i
Hrh5e9qSc96jOeCjkmFhrcYBhXpriBAVH/bEOQnImmraAGlrF5fKF1mqsfMjrX+o9aJJoPpBkZxR
aFNPvm0ZyuDdqUUWksASnuNncngv9GA43tczgnKyf4G0DNYFXQ7BZSxx9lMYjETTxHWxUdMHH3Qu
++71gJrvg6F1T/YgrHHUaX69MKJ32K0I4OVBb8Puany9f6ZsUPXAr9hv3mx1Y1+RbraJ/7xyvE+I
a/5pRM130nlkIDZgjSV532DXkFsBK/08pIQEJ6H8/k5OmquGGBtybLI1IYuMKLZUcwAWi2TusU5c
JWQ2PDIJ/ulmWq4qoggE42dEUadzFrxDMXHr25E/jnoI4ao836lf0IRxgLP5z9wX38Opf9hL0Xk7
5ISR6nHUpWF7Vtdk4E8XyIZEl62GvQdq0whn3lGvuM1nVIPGanaACO2WDoPCz2MPQ5mV9YF0C9kg
K7pE0sDmpHGboJujTRKijGqbi6vmtfYVkQV/cPfNISE1rtwWR0tEGzw+b0qQHx/8SABGPiW2Y0Ke
Qws9HB346t47MJw+oi/lZ/7bJ2/nXwzE3TxMvqeLUz2VSmyCzGV/8HYA6ss21PwynEq3aileQEu+
Lx2MkeTNCZtHqfv75n0ASEQZMe7JAiOieLln7sijD9J3g0uDX/KYEdMJKILIv7otWWegOSLiKzM7
Bh/O9+p8DNNPZt/1H9DLfqHYzddjY0rUWWYwuE92U0J6JrmF62ENYZNkuQz/sqqmjnzvGH7+WX3N
+JSKTxkdcTGGza5D+8AqjvHviz0fJIvhhya7tOe3HPVPnH5xYueAcEyvnV7Adxy9DzxACKr3a3qd
faNYiOgZzRdbIL7t85+Uap7kYascmZT2wdBLL3PNPTgZRh196ohnYJwSRNHVjnc7o2Vwu6Q+aCbR
TkBWq+NOYC+OOCdr/tiF6uLFASa4UBbnk65tFogB/YEVyNVOcvlcyONgLCA3drusl0Mg+GCwOZmu
VaxicuHlLYh9iUJVZQlMnZTCne2mQoW9R5y8cywM7ntRWL/8BILGhZi9BDzbPV0ZJJy6mdpkipQe
QKXL808/axoeL/8ZCRHwjT85MPCQf7iv7FuISEC1CUAgP5gQWUxF90h3U6OJG+7Zn2GIyR1cbyte
CVjt9GLag4GYzDc269ZXeyDpmVzchr9hSeo2+wDSHL5GkAZyc+a/Q7LrwUFrtPKLaPxAsfagn+vF
+GMGxKu4ACdVHcEvTmU4GE65qRiUXwmlK59750btNL/7oOVL6FpO4934TgDUwil2wjdn2HZTLKYT
rgiybUkRnG5AKqZHeyx9w5b8OiRWs15uzKzcF2/aP02kzyU6XvfwvTYPKMidaQPIP5xtgPct0hir
IqCRAfiGQzOwFXEcWAkcdqmHatiTQWHK1IfAIXSSdK9fUJXHFsjYA1QixzePM8Ay5r1f8kBV0g0t
YiRqi38O+5DjFumLo8ji8sr1VJmou/byDiBzg8ROp/2bol5dFUcjFNZSaPzS9Cr+xEBxk6A4vThc
oBcxcFRfsr/qmG1lxxsBnDVWFH02VHXQUnL5k42yPN9aB+O8pxYL2hCDHX2TAX10qzgCVHEqFk0c
YX2yJm5aD3e0d4TeuempePIiSLEAenX0zQwMe5qMaXyqInI2Dvuw3ZhcfuZKNjjolDS8L/iKcIkT
ZEJOciS55+Gzxe0ypT/2YPus5MXj8I/WsxKBuxNx0VGc9GFFymdP+GsiI2L1nXXmTQOYN1CgV3fm
LHMUZHv3thrPFet5S1FA44N60qfTQP8H74VD/it8N6uZaVWr9nABAVFGRziOZAU3N/uj8qFxt6UN
ld7cljiQ8I7HB8INlgbrgoV7TXZgPlxTu3idxvBm2sAaCWrpQA2p83NfKZU1uz5/n4sfw0nYj9zy
Jn1OCIu80DKnrZbVKxyOTfReiAvthCD8XeNVEXsP0okFd5Gd2Q/nrC/Pq+MjaJz2OtqG0/g0Ljri
tn7GcpGoBxZqemQs3yzwNzAZqTDH6ddwpflahn2on1Vg8gfDJu1JntKcA/AoaQudS2NbhtQPJADT
l/sp1VoOJHbb2itYyEiQeck8yR20PbItuvGzXbKcjo3ZPLs21IfAs1mEqvmEuk8pLQZWP9Aa6PA9
PlLvskUCSCavUaJLshXofur2lCiDVS2KFcWNLa8uDRWK6d0AYZDS2MacNeUCLrAtBiC929m620q0
Dfw3uTLxMgAl7NiVXHY0HGk36EG9pz63kDXyqZyCJLotH5QzeH++RosxjynLJBUI9DlQV+c9TyC9
7JtqF1/pwv1T2rBcWbYPYjeUFHx1V/EX4s7se3HNQSl+jB/Gpvy4czLy4GY/t1VxajnR3xvha4gY
Z+b0oyniPCJtkaDv5tVned1FVOCkoa/j7HLfk1SFELV5Shse8tYsyBerr37z+G03uGTZSfCk6oqP
07Nrtok7JYs9Ym+gFHs+kjL5UJD70nn8nlb2YQKzqfMXavjyH05PVoPavvPYJO6N2Rarn+v230U4
pfYZlAC4gIZMpHMcgHyE7Hd2a5C4PzoHXLXCc9etlvHvP4nWlgyLa5g2LnpuLisAk6GPpfb1sltg
ZmB6JbpvCK+RMiUt4dPHmQAbALA4uqh2fHz/pL/S6ZZYz4fTrgsWR8dBm/lKGMY+TYEIqIFmlfWC
WjoFKvJsEmEJ4NihSQJOPHrThz/o3DQOGtmbmcsV/E5cg+lCs2Mf0I5ydYI+K90ZIX0lQc7zjxdr
iiHOwthRPgniw5WmAPkHj30Vk2HAKlqg+hh+NbZX/9xDJPkigraP8tqUczNJ4AAT/lCyS9brTRM+
RrzuxSXVoA62PiEKVr6c0Pb1NGYw7wJ5Q2OADAy+Gwg0CqMIywHp7HLZOusknCabbFryDyL6I9Tn
xt8ZE3L+GqyRtBZFPUjSylGkPW66IPdsCf5SXhp89EU9t2H9qbPqbsfEpTQPJcyXeHP5xtiy77iw
Oy2yxkrXy9upJuoRswe/wYINMgJZExgTQn1fGfXdyiC/xSbN7ykDpi9QLwZF8JrAFtfwp70mfpDT
oLce5bGV9y74b7oR6MDY02hFxm2o9OqduXapl79pOLgk8aGBjbzmKH+KCSR8Yal0LNHpZH+e2HHG
Vx6mYEpe4XZHoH6/+suCx3o4crTs3ihbcLXdseMbRGdY9htttOETpY2DPBPFwhGZIwkWQm+hdMX5
m3f+K3OaryeTHEG573/bfYJjBXAGGfayXqNwwD4STqX3UEP5kjvjjMpbCyEryF67l8lRyKJtNoid
X1UXs4Db0hJ1KA/w4C7t/C1OSO+stSkGj2lvacymkaFCGeHEnkBWC4lvcwXuDkUSjFd+ePFnKdo5
1Udt8WuRRGrqIQ4OfULWreYRqjgrkkCSvt2QHmiWmS98oulJzr/OFs0N/oOdhK914iPzyfdWDxdW
6JNE4O5wYZnijJWjFta0nz/YIMawFDama3zetgKxPQ77xs+Ok40Cg3VHAXsTUEDRMxDbrdgCbN7R
bz9woWZcs73kl3bwTMjPMPCAdCasGk202IkXhlMdyY7lC8tL29Qfr88C1ciE1F/ZzFb5+okTlXl8
+3QQBQsdMmnDI1IsI6R9GhphPVdCbQOCRIXP25iejclIWTYXdWhrzv2VWo/MbvejGuqXJJt00j1E
0ywoN5np9sVhmt6PpHSPBlYPEMSeyddaTvk9DvMBWS7ygepyj0HBybjKZS5SIKfolSgw5+6IvfFo
hNfnO96iWIQGN8/xC3NuXfuuyh9RX+v9Qcr+XvGirYkcBQ3p11J2hGKD/uyz4ZE470ParnvZeQhe
TOlawJdw3/y1GWjfyndcRGofCL2nFPRPGXSaNrmqnuSHL6KtUOOBq4qbm+xXCE+9rVb/7fNjx/Ax
x53kN4+LgbwIxdX4DQYNu6N8+KMKoc7h93G9KvR5K6EUSzpJv+5OE8B+fdNnd7rVsJL+SMqmLJFE
zo0d7WTu5R+IG9TDScoYU4u+nQNbse4CHOVgbHX3UKDa5++hwazeqS+TJpFt1Bt58E2ilwplGX3B
a1uRnHTo8qHc55e/OLh4/c2F/3RnGl2JqLfg4NT0kKiOa7e/lpboGzw1V/5BabE+CCexsLktcYhk
I3j3bv6wu2aTgCekriKEIs48qlvGFrkxjXQVKx8eBkSYwunbJcn6Y2Hedjekm/hiChv1jytVsWXh
6aS+SGqsLHLN7XCBT7dTpWXMaXHxmQVJr+S/Em+G1TD4X0+f26vgJpY3t3gsctkxC3sAcsFDdzOK
K/TsTFuHYpZYZT31Y2jyD1S8F5ahlgbSM8i+TDz7tkBkCNC0N08jqcX/hl7GRCX3ivh0w3OjdjNc
Vrv9m1Qp4y1tksxvSF7dJg3elz+aAl22YQPIKLrNy9qpEepVnab2qAluX/KlzKaGzKyaEhjg3tTq
jgqi18/PBrVvmGsDQnk2Esf82jYuO+iuhuoFGUCoVD2tgndkQOJidmkGfTe6vf1XZaOP93rio2iV
e/qlEO+S0R4/uJReCahWK8nrnsu89fubh5XByFN9rvBiHvePzV12lcHRai/v90+CSG9XZJnyfNR8
MVnoejRATPuj/BJrRyFlp0oEM+Fb8s2UIz3Rb3GT3IfFJXFo/zzYuPVOSyOJ0x3LJHjGTHUnNl98
4pEIStdb04/hk/J1XdJVcPgfzshdsoevWnA0irn8RFb81FaCtjJqr6fnVPw86rDa1tSaCgDpm78C
ssRtasQs0rrlaEFNXRJOg6S2H+XWqOx79pmoVjvshb/xTs8sKnFbQ1gVCZTM6aXdSBGDRpu+ujeO
wZAuCY5km0S4hFPolaP25yV3VBKhkNnp+Sl7DIvwAzWU2+8QQNB8dQ3uwvwyjejBUys2pXJ54NmN
xI3x3CmlM+6r19K4RZqxEYePipoey6ZEWnd0Milqy+gpL2/oQMubhBr4gb+nAV5TRO9sJ2e7pqXm
f5ZOJrjPjpQsWSXqNiuChu4sg46do1N7VLfz0K5mI91jjvR7cZSlTTb8PBVIxwKC3w+71P/yFCo+
xJSFDHYwtrYucT2cgS84BQ1MfemLffVG/7NzhAQBJob3Fxo0PPVQo9PAV0HnxXUcI1jX0Iwi4ox0
3ssvMfXrZKOJtBXgFz4v/GHAAivdapqX6n9DHmYMaQqeSuXx8FFpyz/v/VYDN+0OL/OMUOZY0RN5
RNytYNoyatlDcM93cgqvb9Pq6+y9TZjiUhF3tnrT6wauxhuUj0c3J7C+CY3VYmw+7p0t9ys8NLv7
nMikxrbRO6ri5+qyFd1h+Ozuq4FJEyDCystVnw2uim4O+5KFTxSMbWgksWpLSF8QM8vA3DWzYAZJ
pfEH+iXNh3Z3Zju18ekH1HWUZgdZi5gsLdCmQ0pAbnyxgfLm6rU7xUNahE+7xRzk7rRvetrem+JL
tP8PS2fWrKqWBOFfRAQqIL4yT+KAOOwXwhEBRWVQ9Nf3x7kdfbv73H22A7BWraqszKw7yBJH+I3w
LWjPWq8n6yQPlTxMsmP3NIedjQ15186H6TmHP0YceeiThzFOicNh8Yzb3gXUGsICG1jFmb+H352M
mBjv1MB/uOSVyJecazSRZowXyT7O97OAgCWmjgKZ4oa9goeb66j2f9JM/rDScrt5OA3342tLUnhX
TVrevBIwlx9Kn8XwsW/u24dCzvU7ElHulIqqSSYj0xDBsf+3ZFYrFylPdiOJVhqL+2uPb1iSU5TR
S5LcAWk4Y6UKk9jWXr20ewDp9NkdeCRQecVUnD5m8W94sitFz+uRAzBktTAGDlfABDjojj7UUYB9
GT7xn0yiFU0240M+Y7Gn2hA3q76vrmc57EnEyNZ19tuMNzeLiYJpLGZ23Y/CMdPUm8je6Gu8SGng
yjxZj9YLHSuamjnvwwAKT3bAJedDk9atM5yPljyOLJ6AqIy0ybI4CxSWN5oAzMiaKyfFFZaAK2J0
7os0YU8CtQNBrfSOz4AHBeWKfIf+3sN7S3Yi2I/Okx/enaX4sOqU4Xhe9uX3N8mOhUwWyni6Ymy+
gCbAjqaYa3xzsxkwz3v6exgiiNzAFAHCacZmo+iRh03Z55ViZ9eALqXTEM/HD6+FU/E2fyNnzBN+
0pJtH/v86dWP4MovsGvq5CJClmOt/3Ji5IKk6fvR68+CncASYJ0+30C13Jf/OlUqIjga1gFhljP4
Tg0mm9Q2ZjMjF0awAduOmnbVs5qPkiZu2VKG9KTwZGHAQQ6YAWL+fMEU3fxL20d1k119xlNIQKxl
c0F8YdLt3oAfDDoeQFVgE5D406FiK7csnjlv9POKP2EDJBylDryuN+Um6b7sQHuFUcirWbp8Zerr
gzi0PufPeUDWT4+R9J+GHoIINBSr1Ic2tAeUheGV7u978is42uXsfNME3G+uZtgtqNxXVBs98frt
9aRBJpVZb/a9pmiTfW0xLmExMR9H1citgVP5b73YFassOHe+NAcv8kA1tAE+099jGiBEh3PKcK0N
VHSmYmTQKVnrC0xnu1BwPy6Y5BWj8IfbQXtzAVRn2ayeiUGV6UwMnqPjYbTGC0rd5U1jbEBGunn7
lfOzM7czuzBDs/zzqOppmH0tHC2eLM2XMXjqAsbWndnAgy3DhKXM7+Dm/Pe9z4RxOByZg++07cJE
caXH9FVY/PrQzQZ+B9VzTgyT5uKpqvylpATlyOkGZtIbu3zmt1wXd8kqO48G5mSZYN7B1tlx89+S
e/+DEINkm14eAa7bfJlv5OPJZWV/H9LXJkiXqTNy5AMJ2UnG0dv6bajvHXFe0VZ8MfeNqtR7sEQE
StUzcWZZWwq6bHVbuy/XflptbyBPbV1pgImDoEngloM1w83hFfdz5YNJ6VTgDiXhX3JiU3BXMgq5
dFFG6YLQKbmoEchMtcxpTh9IZ6nNcrblA7xCh+rryQtI/mlGArUkYJyTJS3Kvlj0usNvw9XCatAT
r128vGxxj8fOK77jOMbXgfqDvM0cewokG2M4fxk/T4zSWHKpnvbPDemzxa96jDHgYwZeOv9YN0pM
rlNYZh5NQhZvzVW+7Ipu1BFrz3UeHtN4bKpGbUwW0qwn6Cd09PTxcty3B3gRKbxLYZrzqp9fT5Xz
B5YtBw1UtlRPqBITq3FkCjcgq38NvPTMhnU4o9guz0NO5zHxOMlwDsBSHld8MAdEFeZg2T9ZI7Op
EZWnpgbdcvCHCX5zSVeZPpynfwq8MSrhsVnJPRwzlSBSNR5+66HQ95oj1S0PhT1ZlgfUA/3NLP4K
TzDxZBfnafCxnvsxhOPdz8QCj7E/fslUutR8z6irhnEZJbsGqwEGpsyBvjnUaBXzPqCGGL+ecmAe
QWcXxCB+Rul8tin1fbdpfNEdhUKYzDuaVn1jS4qU48dKsF7WCHnKakQPZpoR6odUbKBOElg3HScn
c2/rImB2pdXaJG/gdcBKdKuHbuHWBhIK5kjS5sZ5NnxQPNlkQC8XLHSKAimELWEcmBgaCqCdzDIk
UQXHJJecbK4GoI859mV/DL+MK5y2u57k2F+2yDu3CBO3r6A2JMD6juePUUimS3ugDWsUDM2B9opf
UwhkT2xsdJlmzd3MrTtLpHPG5rE1BBRJgbzgsElWN59NympA1NIc+lHlm5I22vfqcTvdNL72AF19
vrOC4gHBlDXtTEKqhLcz0UmCZ8NtbdQ7/hSNdc40zlXnaVZMMaU3Cksu6PTxZey9TW6L1bpjmzmg
LitPn/TPUK/oqPIr3WIcMuqJIVekk5EaqTMh5rbRa9x/to+R/t2+KEUx/gH5G+mo4ujcfWeNid61
5g80XcN2VWwVZ2gRAIO7S0a1Ax7TwoeVDrRdoTNdr18NpgypwSTZpuHZQs5JYY/ipUooFHlr1QKA
YU74dVaBgTL0JVS3yZaKzhvHtOW3MLRvWr4s5ne3gsoX0lg+N1OUXAMzPd2DxFLdI0foI2hxhhK1
0qb7EanhcBmTBkfjL3MjAVR6GvIVsJwqHytxWGxIZi2yeBW3q6d9pQlx1Qrr68S7+W8AI+xliFY9
Z9wmLQHye9qx0FSMj9P3zpBbrQbRzb4bNCW0zquD2vrOM1e295ernfBe3FPBQymxlI2Izhg0xYYH
9OFKH0bhDuyg0Ssb5SA6C+YTck/hj8JjAuk3ZU43SMLufd5dCCYQfXI2V7poDhvRAB5aPul6jVyG
vemTi7L9EDbHumznSyoyAFpmMukXhuOZd2tsfyzQKmtgvixUBBzGe6Zq3gSzDUi2oxGOFnAmGbZQ
uzH8X1/ctLTpaHUDXtDKLu2h38BjuYb5fogmbHZdVuuhITnigduBe/zpypC8CxUP8s8B55esSZE4
0GQR+ph+G7li0yfttEh6/sIWpkFwpU0xsUCrQbUlmJuqC1PvD1DYIU4uGcMjswkHcNQdQhtjxsju
TiRc0ocAybYLhJj1igyj3t634m6wRMgJABbkGyoBKDAg2DnRZhyP7WtYz3945Ula6QOD9BzIOdzv
l646BXMyb+vBhRNAr/zqoK6KKdxeSwqGzrDWY84GOBYQyvWU1IvCTqs8VbMRGgE9D5aNz3nRi1ii
fCHy+Cn3UWQhBUd9IgLbTRGEa+9zE89pKW9I3aCxMAur0gUX7qVkiMFrlloLucevZW1R2Ypf/sEw
A+sugxF+dKJ/j5IQUcDVvPJbKxLlRb/Wsl1u5ouJMTpBMeI94e/gH2T3k8lFiHZodexi1vq36X3W
xUMnO7ZuzfoMHyckSUGFduWqPafddIisp7KpaaOSTTXyCiaviNZwiy7IEB0JaYAMAUIlFSt1vpud
xx9/TygtXHxXUwN3bzjwYLHGGqDTJuNGmPfX2SrHsToTDdh3ELRSo/togw8KgZ4cZYmksxthflug
TlrQsAXZsSX/zYMZ2HcSpN9UPpPY7VHajLyH+1hN7EHvKtPFySZfCB8dipQ50OuhJixGTIYJxvZ4
Cviq3TxMyaxrLHIP2qsJROiMPGHxNXL/aX/8JiZPswhHM2QVdKDvpAvAElwLOs1gpFd/SqF/V6jK
CEGNxwTtBEURMxNaOAr0V/SRzSuW9KmcN6o8PpE50KIvuG10RdnAP2Q58KFE6g4KGBaG4CH9su5G
dy6wf/bzv5tJPglT4me3gcJUb6ZP5X8x3HFjR8/byhepRT4fZsuEthAooPb+e9oT44esaZcsx8Zz
uq/hahX2cV8RNLqp6EPkpfmqQutr1yPLz4x80QytV0Tneo7aOZsho7pvBOc2HR5GZp8Pv3XunKGa
zy0b4UxJHbJKg2xelmZ3kTgmSaqz7RWVVE73u0XlUwYC/fgJS2AJZxnVEWkq2Ys92hWHERw8IgP5
G4Zw6rKhb3++nXlOCjhdgPtJ3002aCR+HGnzMMBbTM4+ZifD1rQFWvvVn8jCmiCLgNJR6OUi/yun
o/Mw+AR5OObpUZzFIxZZz1eAi+BczXT7DoHajBEz9/Yo0TCCkmnoyfp9xcBb++mJRoMSHdZHQGfA
7vTnfuA168bsAzl1mjUOevpBvUGXjrDAFU6Cm3IunMlyrCfcn1CwIxihsRTy91KNlE1aFgcWrgRD
acN5Vr7RTTMpfAC932O0HUgPR+myOClbRL75XonSgHWlNfbQaPbVeuJVS1nhsDE+5O7aEJsbWLl8
lyfyMYHG5VR0Mo4k1Jco7qI3PHrawExVBkVBh9XpD2agTSxmlDdncaOg5jwrbAGmIgMjfqgIZljY
iKwBusBjHHTvjS42+mD9qo1EYyDwWvDEp/tCs4JYHcLmV5PgtyCsAI5NaHOPMKPE5hGV3bwKi5JL
qefvt3Eb69ig/fQvLq+BiMBjdvXfYEyrfGI8l9dvfKVfvpQJ2WuJvuaPGfLmMIOPY9SNk0zsRDYl
MvXU5+48QcIRYUAXhKX508WrOcFlEkMTYhF5oaq/pECdHL4cNyulXgz2FZeRGSW205QHDN7jhFWd
REtSmxS0JYUGh6VtTUOophth9mczRmYIxO4WP8SNo+nDRMNgJ+aknGSIIZmW1cYHfhzuHpxUzKNh
l/76iT2s/ZavfjVKyCiZLvI8v2AYMeiIxCTjJwZXxnVZhoOLerxzR02Fn66ULRBtkJ7Ii14UHCde
ny/Vkd6Sk1KAwspfilYZ8uN2FFzbwwABKxK5ZFYUcVVb92+UfC1ptGa+Ag6uRik6cuHg3n796del
bCPRhLr4PF3bpUq7MInIVToycSmP22SWfTfDG3Iegxko1FYd6zVL9Alss2d4e86fL52/nvycYmhg
PKSMeq09hvikcTl/eGtZtiyqRUn1cDcSSGYVSKrH2T4unOFrhZ4VNWoyS7pIgPqAAJqZ9yO9U3xK
2yGqKqpb/oBiSUJ968loHW4WH/Jb35/kFoNL2vMHA/gK6Ty7xvTyVz/6vBMUYmXwHYDJMc1FU+Ew
3Bc/v9qMljf/+45GDHsp57VgfWvM6yP1Ox9JlF9YIAh/wlh/VM5ItCdv497QQwDQ1q93e3L31cei
pBSXTIbW8LevbS2ZA9Qo0I5Kv63xtTNvyDyfc7GLGCn2ABoZ2N+bVQkmj2sEsbh2WRcTwRzT3s6m
v5/JiqqYIDihC6QNr3Qy6Ncxg1B7snQfM0EGzwnkx7zjIr7hYzJLUrNBjLVNSSNbjUE1cq0NmaRk
9aWgEKcPLcvNJ+zov/RqfI5XUtHpHVcK7YHP+l/BaeOyhGJQK+AVgAwx51vTYv7BIKHKrZzE4bgw
9w8X8Dd1j2w3kJxRCH5pN2bqQhtyc6P+6xXgd5vqE3EUzc6g/8iFNNLFYxEI59QlvVyOvFcArgOH
rrVGy9IBeoy/s9um2pBCONJNr7d8XzVITsCljzMQ39WYK5pg4wCkMVqNSjadNriRO6BfBAzJKtzJ
X3HD+sa8u5zJKSdcgk0l2PDixiaUjuV6YAPSTPPo/DSVGdZtCPA4M78HgTB57y+KYSAffCxe82r/
g4hMltEV3oAsf8/++plAMPU82aaNyYPozwV183Wh8gPiR0/YgVH1lx5fs0LolcIM/mLSz7PsZzUO
duheSvsnaRzTH5o4JUoBcg+HZw3jh9RfIdNRnZKUlnSFr3Q3WpcNuKBjk2vy9EmhwIh1+7hL9WZa
emihSTRpGydWRylESxSKPH06DJivZmc/OMcbG+2TxRV9LUZHf5FtggTTC2+0R8SX0rtZrke5X4OF
gGuZICawjQUwi/7tvr4adrtE967OLWRftwF9WPM2pUAiAVeit9m6cMV5m16bBWpk5xp8rXSPosDo
j9LefqE204fBrMnKyoN8Aj+wJqcvjF3Fehla5B2LociJNzyU3sh8nGQCmzB9e2PWIIAVpf8v/Bwb
UBNqCxm6xtcuucmWyAnKPDYcgRvEoozxPN8t6hftE/z2E1qtF+5GhO0JWtJ6U8Z3q4ZA1XvFMs6Q
MQlXE7GhGNSzwphAz+8sxevJe1e0coPcoFYh9Zil0WiH3kwxsWFdwc+ZtqmG1OIFmY3MLY1wwLst
1MMnquccDcT9V9AhveBY0T9v/QZhnUEJxsgrQ1lPNon2BbN5uGPSmgs0AFbb+ocXyhR1oZRqL4Bx
ml8YGZfHFOl1TieN8YuMc8i9cor6VnCv3tOu9BdAHwlVd05ndaO1G47r/K87UyoKGBYs++yVdsBu
6L6ONXgqj1FTluqydm5oRSrUEcXyjVr2afS6z5vHabbFAIHHRyoUSFN1KjhkOPPb9FYuWaJKwhDX
nNq9MKvzhJKwL72prYvTTTU4QjMu6hr+PHCc/JK63IL1cDvxVKd1cyfZDI3dbwGQhqCFMk9/AqdC
sD3I849/+yNp4OEzq8vjq08u6law2Yx/FALmaP1Ylfs8pCs6HcD8jTuTk8NrFq17C+9u4igrEitW
d26SuFPeDnbjj3aVNBlCwqz0xmsFFuH+ua4ub+ocSg8gQ0/iW7XgB4vUBaedkcvMqNzJ3Slkuh6r
+F4N6UjxbJUOXAzAISquJ9J8cjXklPKO9oR4yJm40M9duJoog0lo8z/2U0ICWxjS5vbXTYttshnI
Ro629UW5gKvN8kvClpKqRrzjX0KBi1ahdq9+WekZRiT282483lobpNtAnD+OCTIByIKVka8n2BCg
i97KEHG21YU2hDcAtiIoj3XyfJJYV5jyS7tKB7eAoUu97bx4y7GNcI3pbAaJQDQCpJAsWgE+IUKd
GMMJ2ozSftrjDiZwe2Atv2iTxX3q/639yUf/7yePmXJAs/xXz35/lUdxML8uXwEnC6gBcIVCQK2p
WdpoKIB9jL0+nL4Knfcabkry32zVwwtPuz1AufBuzsR7EdLqRz/JXgEwKjcdbZhIxs15YgNPeKAo
L60wSKxjUs8PV5RehjCSIbfi9ELdiYBKCJSQ7z6FBtW7I3xQOrATcv11+DiPCC2odVvymLmb+vMv
1ceeCLgKCATz5l/qTQ72WtVzxX/0hQm8mN3NTvFIyKf5tIoJ4mM0orQLo19MbFzJlzqgFAdou+1r
d3K5u58t/H3zYXRma3yA+bXdkK+aRtfFL2b10o7wR2eAHDLCkrYHEE2yfTHVL0zPyUpZPc2f15my
OOvMPorfwFzoWG/qgxD4VxLxapFZua0shwNTJg2fiQ5IKfz5UotLvfnow2WR65Qy3W6QOA8Rau1j
g8HC86iaWGY8DoPTw0eS/3Ecwkc6k4nK+hjwQtXaw3dDO+JOZkCdEb6Xvxi8wBQdlGscRtM35+hj
ddv/PI69Lxp3ggfH0j0S5mwzgbbvBjGn/ViNvRePgrA0Zjii07FBthlKcw64RRO3G2i0q9ZP9Au8
kuWDIY+1ziYihiQ/4+t/WFKcQri9FdZrRu0XU4DD1NLfMV9rFKcM6VvzHRPWzoyG7ccdS0brfzcU
IE/OahYXoEY83DR07RjKaJeL8rtowQJxibl6bygBAsWKdscmffYCMpvYHwYkqFGiqRbJhk79P4Fy
EE5OacRyI5zSdk9hwp/HZznuqrm4ytA8A5Af9XGmVyESVNH6ASZB11wQrHU64mB8DIC1B3qcGSO3
3oxcemjrsUfVNmXkcG+dM8MmSOMFwQTYiL6Xnu87U1hAUZv1tKjCflM9Uvlj0gf24AyIk4o2WLTW
kyj7QhHZq2OFXTVV/Kv/WF3DsZ3qOQq2l88JNJq/dywEPhtC1RJBGPfl8IXVhG7+tx+ZN++/a7t5
o7jgtifLFCO9GLyBYMgqv8VjNz1wnHFAsjxIgfgfcASWXlxsBBdkhFicnwvrx2G5UuEI/7Q+M/dI
Tnx+juFAFiLMK0J2aCjPATOicQgen4BxtUYCZMqgW6uiTT8dLIRpMnuDXVqjWLLagHCnHmV7tKDQ
pbwZcqBWKNM4KH0aU/bA+24BIYE/WvclMqKAuhaUdAt4bma7T7AZujZSr4RY8UHRxiUOfWnThbdl
tS9/DJrVn5cb3Z5Fb5eS4JU7WHy2d+KOR55KoqAeJRCRCZqGcvvgYp52Z39pugwIWirF+wmJZNBZ
vZR8PL+asNKxhFFZ8yBMHciYqnOakpWMbaAhIzMk/6b/IrQZxpMR6KWuoikcuCrRCor2orD6Exi/
LyhA/DofxeTdr75lH/pDXwH/E/pT0posqOVDvHUwhEGJa9WbrFcW8imAhqyJEs1j7UOF8QcU0+I2
XX3Jki1pVR5eb3D2z5ymHdGZCkiYPgBiv4Yck1Jqb1hxQM7/TmHMIQ1liTy+sjkegj1IBCRkbOaA
ZpQDENEdWtzy5qR4Obimsv15H9KIoV/PVKpIdZa5UCD07lzPOFFW91Xh8qFvDlIzv/S4JhU9X/MF
SrEk97V/AH8puWC1zalJpgVwNOE6nyJrHYIhRRyeHKs4elrKgWzLFwxpWXsqOUgByohvDXvg8fTU
2/QLTnHOn0ugiHysj88qm6szXlJfZLOEqFIpQ8H1ixZWggU18kVVCqJpPp0sBrOluUGzdwLSTwVt
Jpu9bD+2IAKAqQ042s+sFgB0pKo3+t1ad2Ss7G+GQuVDEo2iYOC+cO9xJnOIU0DdyCaHvZ41CScu
aWJulzaASBYRcHfQpI6i3ePz5fZqX2PgLzInCXLb/AGyaVD556ZgnGD+jvuwmkPXIstR4TDAWzTf
i2yL68EPYBtJFppI6UgwLki6xt4GbCakq0LqO9x8tK8tG7jOmiOTcw+kHJqKg3C60MYGTma9BT/5
8rOnkBkV5AmHPLEiiZFtAnA5LXnMn5qEgZn0A4CRH7bO+i2dFSNDhmiXGUVm3qq5N1k/xnaXOelE
U2vjLgefzESZ34KibCUS7weN6ondtwmQiOnxdZmCQN0YQozoBebe205fO1ARBq6LuPJkOuOV7q78
1Z/rhq4Xovr5QDVAr6TUbm6eeDUKMM83/AQf2GDwMcBIrmFK2Nkqs2FEr9H64lUO/3auRADulqIR
4bBJDTh4dncLpTStRUA8Lb7ZX/9ukQyWobj9GsVO3QIx9CBcP73guSeoyH2TQAGp6nH9Qm8ajV4v
8gT6Pj9TIQt8ceSSbjakoP+MU8IfrivRj/2KXeJ+AEAyMBs7ta7B2BCMAeGtWt85HKpNBeuOink8
JRpSs95nxBFK09v6yfheNi60CNJ50UmWdDZIQ9UtM3w4z1lPMjMOiD5YgPTCZC6DksN4T2mIOJMV
OYL+CWgs8bxbwsNsEokLxexm6YY1SR4EEyLii/j9akZJgBSvV62w75Twi0cefuIsS7BPSohc0Usy
V9pxG5WMeGQ0NQ5ONB8IwVwYBEYjjzn9xQOwYHtAUo9P6NMhOf19NfClpgcqYfAA1/MEHzR3akuc
K0Ev+MVSwS050oidHRBkGY5oAA7JQ7+CfjdoJ/jfocHjTo795kWd+LXeXzaEDmTyOZpXfDv1DxLV
fr3veEKAX92lXF/XlDY85OPLzXaVJ1MRzlLKrb7bpmAWjs0NRkRX882hCtOY4hQlFe6ByHWb47bt
HUIGxNHbVIHsGMmUZ8tspmz0OmL6K+hgdip/ZjKTJsS01kpt5JwIHZBD0ABUNaJQzEOzhGmGTlff
X70m/sXF9r5rA5qEcE2t7jK0xECyKGD2oGjK7LdAsUJrcbgZYi4G+Mqjl+ErITmgUUVXdq1yBwFJ
GnPfN/8mu4rMosFITnttiWEtgEBhjWhdz+5WX48LdmFRJhG8WupB2nc4h4xcDUTfatueIkA9vlaR
67eGR+m44JYbY/uHn8SDoHEazqBxQWKeMATYeBH/qfcL6+PTTIQSxQn2JnIzxtJ/xxKkdFL9OqiA
60nTqL05nhdAai9+9EH0LeK5SG+OigB1/4EGxPTrOJlBqpYdE792gatIJDsaEK++XZLh0BZwbrUc
XYZgi4FKlOPy5jx8T56+AinK1+2W7WKQv4qb8o8C8dIG5bpnw4Cvr8au4LJGrIkHuNm3MhoHGhQt
Z8GENwuqhFMs3WX4ixTyfUxqrNMDjF9alsf8n7SsP25kYj5NiIjV9THq1VN/bFh7BrsL7x58JfVy
SkpPPp57TzYzwlMg6rvxXktjes/NtNHLkP7OhEfbE0EkhsMr0EbkqTDtTDNOqbBfTm9IoZLdwWk1
fmbf36OxbXGSg0mUJsVQ2DcGVNCNG6rBvrc5Yok9CGZ9flGF+RKwdMgcCP6O1/QYzp5xP766Kp2a
qCttBzwIV/ET8DVKXfIhus0IFZllbydILQvcoFgQtPR6pQxbbP8MsvXEoZGCormYUdNLOZ0FvIJ8
ensNGZSwKNwskFajGn9mkdwj4tbDrDm3hvjmeKfmNBGlIob0xieZsptn1/djkJMuJ+RCMdCr99P3
LCh8h1JjFH9cfCs0hWlpwhIyxZMOs0Knppl+wDVIXyngx/MnwuIW3DMAPwp+gP+cwyqZxNMm0/BH
qIX+H76Qdal2Mq3hh9JAtiYzRJk2PmAbeU4XTNV+U2BZXga0M8evzhzE1RL4tKAZnmt9SRKrjBTs
s81mTQ1rkdh6hZE7zb6n1TQeLqm4JNDIi8lHyMehgNBofq3y5cDDZcp4bxpnHFebiVkfafrOnwg/
vvOf3tvYEHCc6xSYKP1qV7ucfg9D2AS/9S3k46FU88BY8toVeQOiXdl49IUXIAYNQcAq7Eg+fk6v
PTEFC4ui3m+PbueftMmOP4rNl/E98RC065/4MAD6cDjN4zL+HISHxQ36bCpQuqsmY3DxIVjPcg8E
gmBerzhQCdQlcHNFhwdmWgNvcD6wC/ZjqwuAwzDvogwSC6y871w24ZQ94d2NlhM9DfKLEjCTHTm8
R7eJA7zcX5ccjj7fe8W5um1ZWn3wV47QLly6KGD9ZGIMEwdu/+k79thk8ab/BCjgUIX6IqjPZ/UP
pKG7OtIzolhtXknbSdqhCEFX1foWOY+U9J1euNtC0Z8mDgtRe3EukcMaP9qbI49O13j6f/xzzEvg
oNTGy2WAOfUSJTioUj+VHS8r+mBej1JiBqJtBnYfzAkLFpYrNjYoGFTis4wSdqbyBOiRUlD2DRja
do1ugrsElN+gDyuE6qyfywufmZYTdq2ifV6jbMMwkMqg0Na5zo/xutNO5K6LS0Tq52OJn0/Bvdg9
HkfVjrQ7Nz3va4R9arhYtNqaSkrzL7Qf6cESvl3wKhEAir4zeGyPuo+9iX2jl4Mz/b4lZg8uODNr
bRQ/QbhyL9fYeZPFddnSsqwDCMPajm0YX7WL46zXKuLtQnNuMSRW/vNCe5bSroQiQKT1LgC55uVF
GZOSxLCJh7BioKJygLK/UT/DHfk68A2ZdHsLw7BPNz8aX9u5ZBSXV29xOpH2zl5O1jM2eC8yTT2G
GE3EuFvJhnOrZyga/L8XhR/D9C7YcJkLvFg4GCno9dxHvKHXq9bd38Knxo2JgKNOohZ/cMMEfX+4
ZI22MrutRxRKmS6HirHRAu+qYfX11bjQIRlApe3KPdSwHfR+am0OUTK9+fHcIYt7cJbf9XOfHNLN
Czrv7X0s8xuEQbbiK4Wqc4MrUIBagWHS9wffIbmUtNqiNLTh3tFwZKc8/f71eG86PVVAp74XYRop
WmgKXhjyYPSwnd/MLgZjMj6rVI/JT3NtH1KCuVzXiyURi8HQwJ+fZQ4WRiLxMkp8ukIkDtqxNQJV
C6MbhFGAXZCvBSkhCJguo5XnmfTuRWQABTVs75a4V/nwlmXfWj97TomwSyAfSIG8jumUBPs9bGCb
u/PvG9QGd3PfrzovVGH3hN5l8eQhcNx4/LGXaIrmRNv6C1Q2OgDR1eEOLxgwiwOjNtYMytnS684Y
+fHY4p8ZPtxdzAPsrf00nji5k7b7WjResuCmBTszd0QDrpVDUY1Ykx2BGY3vcy6ZYOlsEw4UetCR
yaGxsZfn3HDnm1040vc4QPT7qcHx8MSv+VG8C216Tm/neAyCOPrgg4OHUb+aHVZuSfJ8B+EB42G/
eXuGuHMi6nudEcmQ5LT5uYDMOKeHxMQ0SuqJfgw0M/zyK6ofOxHfhv16s09rZZpMjUVqeOZmE4Rm
fLngrZq7ssYpCp8i9PQF5mH4huS6EAAJYB+lPenczRqDuFxoF4gyWswD0E1IE2xfM3TiC0QtDALo
4cOyuWFFR36vn3CfbXtQ3U3+6eBJqDVpNQfX8h4Bi2Cg772S4ipkF6fWy+c+IAOwHY81OQ92lRbF
zlqabrcPbTZzrYe2Pi2+ThQGR5aBd+cIbnFYQqGIsvdjbnuBMpNCMu3vcMBEAAE/wl8DMBnurc9g
Ubuxpgw2fWlbYtppcZrM5fni1FjZegRwBnxhgTghkcVhBt7Z2AAJdmWi3lj7ky2m9ryDzmB6ggep
l/eV7DzA1guwTYbpcZ0qpgAzhOApsFL6+AD2wHJBVAtUOMcH0kgjtkZPB2JB9Ss/5Si86ae7tp1Z
q3z2w4lk7JCX8IEyIlRcoYBDW3071hSvckdQgpa31Rt/mHGUB09DNq52AU1BwvKrH1tMrvFxPnSw
QPRpcdg+rThdQdhPowp/As0/OTqcuAaEFkq0F2BM8O1x12466k3rnpidQRPQBQOwLYXCk0X9RrzP
yDqw6h9Sapa0VDg7LAi0PDuQ5zVAMJUdBcPd7Ue4kZ+wHsjdoKAeIeKRhXqOQw2Kfyn/temP4ETM
Sr6IGsgLkFmoOyPNIPZGTJUdaSf+EvYJVZhfaTGdbeqiL4MyaQTyHRS3TPQX0GBmqRNf0IxvHe75
KqzhRW47EbgtC8lYRGzUnkl6g05A7uj11Jl5X0KNFhRf6PqSAW1Z2rDEWYWmRGbfATE7B5OT3MDD
w39aw7O1gm+vzaF9LXoV8pv5wnMzYPvrwYZT2JLNJIC7BtenD08lGNZmPsfIdqoYFSQBWLEoPWOm
9gShAwYCLYXFDd1v3u36MBGFzEPFGIbXyyb7kLhX6nAvXtzI3U0TZ2wTJAO4NXVk5mgxeGud3R0y
/gaLaCXsz+B4P9IDynB+t7/bc/uhr1x7AwvGMHXvAv1TH0eMs7l4YWOSW7hB0Oc/NaTMHYcQwLDF
ra80iDSqpjun9MKa0Ti7Xg7f0IPezKXhMWKKs02hL68GSVKDVfWOeW2LVl8QRfqDNGpZA/3hVOmS
/6TcGpjR1fsevlrEeZr00P7EiLywP7Ymf/uKMxnWCUDhFXtrqgMIk0NaOQ+XPCtz33zEE+5/tdyx
psAyFJxIxmGhH7nZtNvfpEwbM3YcKewrM+Img63tl6DZIRfNwtL34X7vcaZfTgT2NY/b/vN90pZW
iyLGijFOHozL8v/H2XnsOo5la/pVLmrcQtObi749EClSpLw/RxNBljKUISUa6en7WycnWVGJCKCB
qkQgzBFFbu691u9We4Z8hjeR5Ui7BqR/Bjj+oXzb7QeDWTsFqcAd6pT2qNdzsWEzGpUMjYptXiIb
wOMGhImxahGUkbT89gjnwJ0B71w07wtq5dGj9+qtFtaCjBZgRSdYqx5Nd9dbTziBj/1FWLKm98MH
r+LHi+nPQNs7LA3ysbnxuAibi5P3Zg1S8PqLxXZINhm7T3O7cJoxFbziz+C6q8Vox8j65qjtxXLY
yja7pauzRdvQ/4zl1KWybX6v1zOAOX3IpsP0ph53Pzzsnu2KqBjP/xqI2n0a2M0vohvW3LjdDkY5
oniSs5A3azdPo3lnBLoB5olajN1STrA3eUpKzJ4KrdAjdRyzFYuIdRGfvmb9jL2/8Fltmu8dfGK4
gBuZcIBFrTknxomMKFKR5Zb+PEtEy3i/KTFGozIwRi/ZqeWLsVmsY7aKaLermn5r8d2KRQ95bXba
LOAZlYAJ+xbv/I5CCv8nIARlKyZ+lSPh0SUVCKkngGGLANyxLY3ZMUbNEL7Qeeoc4QinHj87GiKg
7oySk9kwLIRrR5aYzdcd3ZiAUEaQMNhSnoCcXyhA0W9sy0NjaSU4RZvQmCISIIh29NA9e3Ban8A2
JPs4JdjaCAg57kHiAkDSLDfCkrb5SBV8bNdIGor27cv2T1TnhJv7ED5Euh6H+tYcfAbaWOV9xwBv
kDB9gaRmBz6PqXFGOBZjrZu2kkD/ToCaQXDPyFGLhUhGLcaU0p3zVtLngWLSiZIgyDQJ4juzA8np
NKWqILmESq7GqBWpCVvP7hnVOm/Fuzm3B9abpnoHuwV0HpjDbAFf19FbN+Bdxgt0FHxF4QlxaxpT
SHPHk7EC+8SX354BkXKg2GbFlg+Ix0tGOgwHfJsNgmaaxEkM2RHkDgW/QPBwk9yGHFmr3rIWaUhz
Qcrc2BySG92VBQdOSbQj1UQMBtbDkufX/WPCOChhHC12HqaPBO8w5XAR1YKJzvYBRNpD/o9WhlBq
thhQKuCJBm/smfhngwol23BmE0datujoeeHbgAe82vCZjFlnSTBWoxqpk9InC7Lzij5fBlqfyS31
iOtUxjZ2Apxy/Eh8i4n3RLoAcdRHSt5C3gqBv26EJ/40BOIa6CNkXTr80plrWlB082REAY/mhqMe
1zNJGSqmLPTupAzSqcDCA28ZPcqMCXMNbOK7vz4SQYUyfmf/yBdqEMw6bNTxGTwcyhHPYE0EV+dG
HCZNugmBuUFJCqtY7iG9z5f5/dUh5wy4/EPgBBqTUbWBEH8Y8hWoh9QgYWMS1PFmewoHuxlVXBgN
2p5KzmAbenl6y4R1DrdJlINed5FU9Zhk6H+QlkBYNfWJLbyOh7duVxO3CnaaTdPx5yASHX4qhn6k
IW2JkaoA8c0h7TUxKWnEIlEHnyELpegcazIYmm/CvBrtknkfbDcrT/1+sM56FWSY0ln1U7urNpoX
lUzAV4kMnIp4jqSw6hIQn9DMmt+3UGJAJRo6JxIUjUmPd8uDLW6/WAMuQ7ZhB2iRs9aDOAFJtXWb
88smI6hdI4sKOQ3yJhlVzECdIKPqI5ZWECfEwpXrv76PoTNOTsEtVBYZYRfMXuD1myjEWfSSwW0v
jMWDYpC13oUT9yaQsdcBHAAomTGh/EXgw04046SglFdQOtbrM6KQ+6QUL9xx6dhgaSi4+HfJ5Lmp
KzKiw4zgg3sbDh8Z1uvSsU5BQTwEo5VyrKkHMzncHoGDpaLn7q1A2pXHklWCukaBbEuG7ORLKlOQ
sbZcZdozFki5Okc5jdvPCacUp8elBz7AVgx33UOwir6FXZ2NjcRL1Mr01KxwLUibq10FkRY41PhQ
4kxeQTggEypY03P27dP23BHC4BmV4yeQMVTabNWpe+8mSXgQhFq77F0DF2igQbB4HmSogkzk9jl1
M7BpG+07qBdsETTMCdjg05q9FylfqaQ0kV6bx9m0iJsKkh1Ov7loISxwLZpFfumJBGJScsyZxJCL
IGjVoVsL3l+wis01rwcPUCLFTlTiZEqEXMgAriiCTaOtpl5g71oXuYQJdcnT7ObAfdGFSDakAD04
RspsWsssuCIzvvvW5tVzI17LMbs0shKjffkqpgmgALtpElouyn3vdnB7rzlEMyA8fm4o2WzbWKIZ
EXE9z5oiTpsYL0pofIvRY5y2Tn7n5afDNycksDO8GzOqYpLD/BNihXpZ0/nfvWxQ9rMpegylG3PT
42qD6MGNHj102nTLiNtKUfqkoUVSP2/6aswfIrmCG95Xi1vvZdCAPtumf8LyN5Wg+yxUnKBBuirU
f5fDZGyKSGVpLBVi9q2e+01d0nyAWruxSRt97jeWyha4FiCucMO68vGBoeBUDGS8skIiVITIAy74
csY1UfRz6gIXv9ArRvjvpzQOWAtZxCA7nJG4h6jy1o1e/gNI6L2UWAUPn3COGB1wOseMh0BdTsF3
m40fu5O2vR2E4JazQqDaanJCSoCAZF1ELhvwJ0w7zk4fv0mWERD6vEwm4K/0mzRqejxzv3EBY+yx
Q9BtOzqsy5YO8qb5CCapUYFy23eOw3bRyWdG+zUy8Psc5yiM8ESgkPExTak4ETlIEhkQsXmEDAZk
Idj+2aZWIpcIOAv7As/vOtdIRaPqIt9g8AMCbh6xUI1UHRQkJwDnXe6/gjtA9mXwGJ3toHF4hVBi
rc/c6sAaopmSQ/0FJW9G5BLGDKYYnnEVMaHHq+dFVC5daj4sTjrJesSVky/erAExgeF9Uio6nC+c
hIR7UKlB+I8Y3EI2MCUhTa06YGfuILdidYccglnH7SpLo1+18xkV8QsJLId+j/Vkf2uIjwS8eMTl
hzY/eXlYpkgsmqtsHx0k6ydYsqecGQbbm4L2NBkSvtxiW+3yAoLoPig1iIlGWOHNkNJFxgSaCPWB
9yKE4ZurAAEGUB05Af8OnEqbIFO26OTu3VXzhBcGk85f/Biy3enLi1EtAqln3wbKIs4GummGz6FU
wTArWpUFmQDUp/0qzEInEhmce+juOZn9/aLqMqMHSA24DhQ1ix5gccpk1dVY7QBujHigWSF/kNkN
wN56y+m8ecIq6/8eocDtyPe5d90RzCGvbvvid9BF02OteOse+4K7tBofl69QYPnL5BFyrr7GdnyN
zvNPaEXMvIIv0RFMgU3SSSBhAR0DiuXR5+szyTl4mqlQaQeAigGH23woXNCFil8484u/K33gCqok
MQoVTR4RgpkrvBIrDTDtPnx2j2siKdhd0nURYP8jWYtI7OVnJIQLHiD2crtXYbQD05u9Ee1ySM0B
efZUUfRKYx2T3KdvRVdOiAXarm0V1UtKA2KVy7AAWxR/Dl01rclp+yKkGNlcSevpcHPy/i2Wg2pC
thG3Qshpa9LYY5Vym9q2CEgW8i5gjUPs1nxJHu/21UNTsuHakbCANbwsBJr5fI3bBd7pFme761CN
3aUzuUwxj/osCbX3WFZtEaTgOkHiQ2OXDAgEje9DyIIra4LaBqgR8UqQtvmt1Zcuon02LrensXfQ
3I0MbMrFmWt4NOuwrFnZ4vW7w7ZViyutft3EJ4VO5cz4iyFzSWvcVbDM3O/n5PL1nHDKh2BIgIZ3
wIsGgrI8QUhosnPs1N1f7Fcea2iJE6g7q10vK5qeRs9g2lHKcU2atRjiAMqHSicmp2+aRQ1uAV4V
RA3d+lCSS7Wlod9xMPrzMgDAQ6xxfAQW53ucosNuHdkoLgEToiJYTvw4Un3RkiEepv8JqT4PGWEm
ELpvzkg5evI+KOmFc4XK6zjSOgyLZYjL4JgjoCYZHAEpf/kxhqqgRpAam7mTcTZZWxRwYKG3xSd0
vU/7jS60ubCCYoceg27pEWcg4xLZSbppeEHOdeyZ6Mnu0ezMDTWRHNF/IhSAfvDhmoMLUEC4mtoc
B9w3KvpqJEiHKAr6DxH6Uh9QQZCxBlblbBAplK3ZdcCz5n0XtkRgDXV47+SBOPe+ySWKwI46FDO8
VgVFd0oPcd+gasHN1tXHj5bw7xKb3yaXkK3aAcn+AD3/5XFSQeJZsEAYyQbla3Sf59SAtxnXHMpB
LKpxLGMtpXkog3srgQWgIBlu8eSjamcoCNu+SDvvrcMD2ywuONYFCfWYGm/YDG4AVXYNt690jq0z
FT9ZxKHdBOjkQmAN3mzU6CZwweI0TdhJTxCoxlK8XLPrlIluHEr1gLtEP/XsEPDJHYMSbdeIMTI/
XdQjUU3jUuis2jAm8tFHujYsZjOFivnFIKfmnbuHqPRLLhVe2hHOkT7pmnSvVDcoq/BfBrcluR18
11Un22FFUqaG02ywvzylfRAJJX9x/Rk5A2Thj44GzXZrOVSE16C8tfoZzrJGjAg5t79WmDKYVoYJ
6I5MBdMv6wehjIu8tLNyQpuxQxhBbN8iE5i8SCvCin1lq6uCpwY88PRz9j8ZQKZ1yHBi6wXCBMu8
Rq2qi6VRtHccx/YnqnyBAM0RMfMkBFp+xTiAuxD2pTdOZpLpEBHphU/e7h/9E5mYImQkqav/gIlK
r/6lywGxMVtohyK29ZggmejUS0KV9+eNUu3Nppn5LHuNOvKGjdkh9BhDLA3Z3PXeoJZTi+MR6jRi
qAkK+WcXBwCU/nEgswEbe9Au9tzr0GEcRnoAmWR741VgnEdgbJ0CZRD+gEvU4LOLoGQcT8RlE6PL
yoqc4YocDGLTiDZ2CZUIr60KsSFWRw44t0VsRaRD+01rbFYRlOUco83XNaL76FZ+frCXlsYVFz1z
89m4Y9LTSE1QN/L6yjggh7xbwkzYiU/E0Sezu0f4vldvbgMn+vFREAtJgg+hJAS2ENYydYmNwX6z
0L5Rx7SS6esgYj3Mu6O6bmWn0JoSnrApO7eNHLrySrBFH5e8y4Cpap8YvxU/jf8UKJQ7/ApKVtve
+Vnq+LFB++Ct4Zyk86MFJske3kTqn8/QBdoQ8FAzkKHYBIwcRReX9M6v5h6h3uivoWoonxjF3KPK
c7sjLG4cAjLGgmFM4JXAA7RQALH4UinmV83tCdxR2aZrRr6S07zCkIOSbXSGqIQgB+GlSljTJ4x5
I5HGgti8R0cdtkb2oBWyuq2kI5CLT92AbwC9DiWWudWb2FbeFCZAmYgNh+zoa3TJfrFgq+edpSgd
YIMAcmXGCamqQH0g7xBhR47jVh9yaEFOKLcCZfPozPQNWg42EqzTUBCMzG7fB+82KU+YUwh4+VAI
aAsEzBr3zJoVsTt4RGW3HEowKUAC/RebPbOb8sDoJxBuawVgo+QbSFmYB58tpQOJGf4PIQun+5Pl
y+Abjpj5A0SNbhFovWY7kzjLlMz6JV3K4A7AtRrIaImTjwZy02DLIU/JJ2yzpZKqqcAuIRKl8qIL
d4jp1XiimGXD1/KI4Vrs0B+Gp/7IUDmlV60n0PhfLBfNDJv7aYMgrSl5DLKORoj+ckawtcm9IYPU
iPkvn2wFBkyi/l0wMcCA+uFpUUVdd8wbAr1aMaXqvSb7m3XwQtODR6S/ZrBk6/X9QlUmwwuY+BWU
BO2K6Mf8hvlV+unXewx0zOo5UrS+w5qDN/Vm1LC0Zv0EVhABGKkDMxHMQg7t2NUFfusrEXQs7T4b
s4ibGzwQPrH9RFF2cZnNh9EBJnxr9+s2ws/wDRfJFNFJ9oWoQSR/EIC2Qmg89TULExkDc4VD1uaD
SutbaYLR8awBSXmtkblLtwzUaIwrRmSlXyasyuHb0P1nQmeMronKdG2PXihaT97qewg2SG6E2z1R
JMjL8q7bBN5VoSbPqePjiEV5Tdmz4xGuH8weOFQsnldYdW9jN068kQkKTtPvf+bwNeDlfKkIiYU3
v67BG1lLNw4t0EJ9SNNz7t0w44LKwnvSdEopKN3+fULwOyffGyJO5FY37zBXYtF6UtfETkf3YIvw
x/CHiGlGpwMjREmEB4Zr3oflmpK6U4cZ/6zwHFYhjDI6WBbmOwbuRK25ZgoZhbu4R7A0ounCsfXw
D31j++CB2iN5oIk/Az8flahd6HnfRFUwxy/iZGFw+0IF/oGLWsGDYS6DlSVBiZRyhmENRXZojTQZ
g4Nlg38GJoCiHeOUtzcmGPigNST7purSG1lB1iUAB5/wqL8CTSUGDv3UxR9BKnaZFzSizBxTvbc+
qKo47sLd7B2pdBs5YAUqhz4Z4skL3eM8bbnzD1zP9KdIIlre/WpsYbJRkBybhNHyGiTigIDh4Z/y
TqxJd8Img2TVWw0AQLTeCtjh2509aSkF4n8jMcBZYKCUpyNDWgV0Cv6B4Ive9BkL3KHBHZktgsGY
ZwYgUy8zTNB7+lU1oMG8PJETd+ZWXM0r7+CQvCSO4Xd08RvTRvC4UB9x65gdQY9F81bPKebZ2sR3
BxCM8wRsqJhWg+cwbWcTuFLCflOCvabJEAV7T4qwe7umNunU389O1fnZnmChQxW/cHMt3zOZ4Ajv
nI5As/xtdZhtjj0EBi++ANud1eGMQGdPTc1CdUPZqfSR5oI6XDndZHIIpgkvIcqTZJje9euDXP9K
DI0gDVKZ3ppDGieeLaqvQEXqRBwJez0hQTHjLvGWsV3FZ8BNI8Rbhz46DfvD5zenycCe6ctsq03N
kSpOCqxgFTulYAswJ1TizBiEfOUFpRpkTYoUBzk8fP43GhXeZDmreGhUCGhjQ5EBiL292jjj9+aI
XhLxDxEo+jd4lndGzF7yWhEQc2YoO+sJd38XU3D3tu4yG5ARxS/IvFWCoyhvHtyJMbqwr3nx4tTF
k3VcX6bIi4ppNnR5JWps6cXuPcHITkSFxMrEMhGSMVXblJolHFFjnbF6xriIUFDmB0ATgDHZUFZ7
aJDX9sV4atgirldB7wdCxCmHUvLLDn9gcGpyXtyK4GWmgYFpODOGRIyQj7b0gwZZCB4aGQf505HT
OYPYuV3UmTHjPDgAmt8GW3+Y9m/zE7jJgfYbARyFOEMdIiXMOGuaO6ftNN+869CCPCVOc+RVPYf6
TjIkeCPnObIW6E97wKBSxkpZPIAuc23LPq5GOqORzPVjNCdYDn50gKKcaU+Jv4YDNpC+VYw74bVm
B6bDYGzr1iaSw20y+MocGIxuvUU84aI5QemjA2AC3eIRJ5IdAUuGb5IaAQsDYj0esToQbFpKDRNX
Gkgua26GKQVSFOUni30JcUxPLpJ4JdyRbuwvbgvyXMQnV5EowTBmJF9VnDDWBr9PC8sbnA2dBP3m
K5B9s0Sfx9kOWWaMTLeZjIXJAdcIKjRnb/8Wr6sAISxnFOcUnJG7zYE+Sad4dsQyKtyMirKP8BL4
2oKikuwXpkuRsQRHQ3lTz+/s05/vj3CjvFueNtPY3RNf05heyAZA3olM1diB6sa44UTjYKLXoEO7
D0peIWa0IOdwWhZ1zM8Em3Nb3tgfTwszI3D40SYKbAw2TwEmUhA5UigdZPPyd5QB2L5FY8jigWzg
JDPi+R1DnIyxcuIv0ERED4SzUDcCpApA55C8lSAEgH5+s9FfieIiRmAnwJOAGllvLxFFVZcwuz0p
C0N0enCKUKKnYHfmFT6Dn6jeEOSceC0Xjf00aQ5z9nf6rN1f5BUiaZ92h4AsPlFYqOsaaUeX1o7T
0upMgLyAd4IDjTjWxcMdfxqFDOMZj9GcXGThuebdTPNtk5yKJs7sRlyHO1lZeO3UOD+4eILwDQNl
E+Kf4cWdzFKUnzCa8iBF3HJfuNFM2ltmScA/cgC9/eExwOOPO4Pt3sRgjIuXcP4mZtQ3L+yOiSmD
Iwi0LEu8+IERmAekHU3JoGd0ekq3LKsxJWww+OEkYbm+pHDfuwTA9bYSCaIhDRV4qPoS8HUn+hbI
nR4bQteMQc38krcovO7S1gGggNrgzDc7ON4IGJ9HPbo2c15Z79r+BJXHmgfIRG6E6RSdM62RoOXs
lTA5UgCCS/CWms03U7Q52145hT8RRCwU6jJCNHvMe+GcQpS4Irf/IA7Emnql+SEE5TSA9ovl7x5D
/+gyt46KEQkKXTT7drivQvS89IhJZA3A4oRQPJxZkoQgNVI/xTJ6GVaRSsTfkh6DSe9NHK1ojr0B
4vmhtVvtWCBTFCXh7MDITrqKkPrRefEj6UOajQByyYC2nX0g9eh4taDiZCwiWW047lFmcIQG5lex
Ju6RcQc6hPqOgBZfqMxvfJdUiCWHSwFkpcGc/jh0hcrBNUJzzk+soKR2bhuJLavs4rM1lQy9QSWi
f8mLDQze4mjmS0NLPcbFRIwYtUxzIz4JVZ+LWlsY9LtPHiOn0pOf9MInd+07BzNg/rfUHbScwWWX
EUsX/9WyWRd2Kw4vJJrMMGGKC+awNgfRlht+C+elj26EJ34ec/Y9muZYiwDs52heZgnoRcn2wsBy
b9EYHyeMpfk6NSW5/pVQILDbIz5pvtfTGkUkWAANcJOZHgZjV1A74qIDYjOp5LAPB4eHD5LMHWbh
stcdsB6yQehDpa+EzFv6uowhrsj84Uy8/hxJoouDQ4cRF337GyND/zKY8fBxPLFgyTyg1ocZDbO5
++WQdhjM+etxCRiVz/HD4CBF4kI5ilx88mxtsP4DeLnQAj/qeypUNo6IqT0IqXjBqFo8+CLuMLMT
Kk54pucIgV+EA+aO+RRYHAeX7vcZJVbR/SaY/uvVwiI2TLghQynj4MvBpXYx5lp+9JMUMBnk4MTM
zxD0i7EgWM5+cPgGrhXsi2hZtKU8dhWYlgx5lEDicnsF6pbtw8LmKBgTgwP9VJAlSrVbe8g0FQwB
Zk8PS9Ij5nZ4Iyeuan7RerXuB3pu/E5gfUjS1ue16MJEU1rD2q3GBefqnLNjMxuSbEjrfZ3aBxu1
L35hjlWFzg6LMNywY8IHky7eF0//kzeaWodX+hiBansbg0FO0lrgigkUdK3WgLGqzb1AOBklyDdG
lRa1PdCNvM2rTUF7CIkm+62/q+m5d4rncj/78wkmA0YHkinE7tyQUw5Huz0EPmfuETMh8uacxj8d
Z8xm5Y1pF8hQnpuCZAV4Ek85zGfwKJz7lNjxiX4ja+1g/L4uU2EF320bDQ1bERNtyLnmkHhPkAzQ
i7Q9csdA91djlLEcnbsbsi5RMgoaKgMVCVvoVmNmvvHPUJGC3yLKSCM2P7AEg9O95upAQel1CZfw
qF1WpPS+aG6FBJebBZBScsywJ8tquPBsniCuCZ1WAY4K+uc5FCsc3veAf20xHDiFh+ddBzFI+c0d
w7zvIokQLhHs+u1ji2kdicDjhQSF3bHsBdQ8SqxV5XNkaMyy896HN7XgT2usUQqYsfOFCqPVaO8A
ELno5q4Eds95HPzkJyOIkD8sspYYU1hkexPRJYbK7s+watNXRs+OOpAzn0dIVU1yMuIBTpBrP+mf
I7AOsSXwOW4Mmm/HeV8BZaEdoU8q/RFjubkfGK4hKHwrLuBIGZGUoQTiQOU+QP+h4KUEcVr59t5R
wgvsXKPLGShkHUk4EwfZIpFO+NWOU3ciY22w03y/1vehPrvJv4dTk5FL5zObMccPA51zCt9ja+0e
Gqxp0Zu8/IpRZl2D8ujMfDPXf7aF32Neuc8JME7HfQlmQ24GoirDWR9dkSOsZUwSUFaT+/Uz3rPN
o2RjRvzQmKrSNbBXw/ZiGJKykYGqIXOMGMwobLGUc5rPqDkaS6W1FIxlRMQJzlu55Ms8Z5opQzdu
mzMzxhSZ50cQzZHzZdWC22bLs1Abc4lr6UrSsPBkK0ST00/D2T1CAOi2nSUCB4wejOT2Lxt6MrJG
bE4SHLIdbWkWGFgsxjwWa6bJr1dLbpOLTugzeNrNZMOJkG8bRGgzfXNuHAzSKuf1litIFg+aLfy1
UKfdfJsxijBjyM91XpnERjRXexNSgdwBaPhVHy0LyWxMeaLYtz5MWzVxCxIeMDyGFJ8qfQ86Zn4S
RUWEq2+iR7oaIPTtJmt78oyfHbMaCV2y9IzFa/kYs6tftuiKNFyYwKRXlO6wolBYqwnmTNq1lNWi
UUtTgaJCbaEaoPycO0trdoNLBi8g/y3nLtnDI0RMQRSVd8SnfQpeTiuDelV8XMikg7hIQr/yNCpo
mKCOMRqesDuSMRu8t2ZPmwLX71ZD4Gm7rcwldJWotaCO4TOtgUKRiKr3Kz1oW3gr2aEPt1P3bjYb
XfvbHvLShOqXxWBhqWuPY9RmRIc+uyRX3Qm/PhCpUQ0zjKAzh2NqYZJPVDEQMrIQu4Fu63bTVrwb
/f1pCDvJw8ek2VJ8e8TMBY7TG6BjSYEF9MGHNaJy5iwyoALBXMADpZd5tGk5nW62dSY5LRB9jFAi
GEIppS/hq7l40wVuzb6kQFfEe1VYD9SQv4oBBMk9/ubH3MaxFl8BZidIKTAhgyL/EErIky8Dq62v
ySN4Bue5udRDMxabqkYWD+4+3Lu3mCgIY/FGrId26UeatdqsFjwx9OwYqIR8SwK5T0eM7DD2rFge
JbLg+LJx22TIdJm1OyHTD/fFOXwyj1lIcqP32T1REwXPlnWU8c/mVjRpeY9qu6KIARHExUeV256Z
IABBMaj3AmJgXaAIOIh4BuqS41AdSXRM3SqObNOyMTcGl/6qdyVNLpBRaTq6xVdw7Vw2p42BCVt8
VGlbCyhDf9r8MwXfRSBOMHIOB5mayHZOswzERKlPiPw6I3MsvLalPsRtdSKAo1qY39cOltvOi3Bw
So0lvEAG7XieQ7KA6xD4F6FZCIoFxmI2JrhiMJkGOoocvA/9vcFINOJ3Aw1gLv16UQZOH76MOnpE
ChUTrVpXj+zoxNkgqr05+zbPatXKAwY/cg6iNRxlJBLQtec90m9QBeiCphIuS2g6Z4EKhs5eJmZM
pbkg5geqAClhm3ohkC/KTvx1IiZrMMdXKQ43rYNp/UxhAgEGAsYORYNeeGg/781eymAmtMbCDJ6k
sZHNiv2TNBXmrUqxdQUqhYfjVuuo69BzVj6LGjkaJY/MaCi7x+mR4LiJPVBGZ6QVEpp03+hsB2QH
CQEhoS8l+pavcxtHrlCuw7K1zduvtrisJQcKjBxnsgDWQFQTBx8TkY/IwqI3ph/WDUUEFy0x63JM
3QmROk2qxYO8yOtWY2CxETxBBZrbJ1djeNM9cxfIuUTcIYOgGQ6A6o41xDfcCU8IkM4Q49bhTtfL
oe/BFwhAgQUZrzIvJ+ZcfleNz9RrLKmZqInYP8cCvNKQEeiTzzCghhCRtAkPAoAaOyxK2N/5GCYw
SReQtT+NJhktT2zGSOhFhoZdTiWogOYeC1kP+3MXzRnA9LFt0tGfgJWt8AVniHLJ3RVIdsrwOYXQ
dyRlSQbTYm5p3tcOhKq8jNdNRo4KanKCjsBEqib+jejWY83mo2yYjglpW21N4ub6WJD4zkn/QpV4
5llekInBX7/pcvFOoBZ0I1Td77ZFLW2Nz3uijnjcYB0vaE6sIaBIWuCwRy+v7CmiyFMWR16Bhv9i
CDdxCMSdTSgMg3s3Gab9Kipksy04Jg88Pko01OsCXSkxxApLuAxenGdcMQ5cxNXYRBh1CTcSMdyd
hBHK9BnaRjyh6f7Ruy3v4Hs6WnAMQQ9v96//+t//9/9s6/9O9vfhPX0n99t/3Yrr8H66vZ7/8y9N
/9d/Pf767Wj3P/9ybFUxVctRNctwHMXh1/z5dj0+3RL+tvq/9Oc5VRNFP3cztfepX63B9cTrmxNV
F5psT6d73CjCxvHSTlPsMqvItke3By1h4rb0o9G2UnqJhG7RMToEIj2dUVqHv79E9R8uUVMs19Rc
VzMMxTT//RLVV+NWVZl57jJC8nly/OK8T1dEnpev2DbBTD+AsUoWrLI4YYqEAY5/L+Z/uAa5Db/c
Jk2xLUNRHVtTHOOX23S/l4/L5X0/d5Xn2MrVcHVbtd7lg1EDgOHMiko/r3aDdHk9l8Ecj+BVs6A+
5c5Qdpec5ekcfn9B9j9ej+votmOYrmbJPfvbYzOvbv7I0nvaLcmzv/WcOqyuSxS95z/efcX9w0cZ
//5RjnN+3i/2BahrpM2KvXF4bpSNtaRyfu7TrHVduosn/y/29yX0LYuW83T/3mfsOHtzw6CSFxn9
yPCXxdiYKwdzel/kX9q8ZBAJ0xC+pw+2WOazgpgwuACWbiM/A8aHGGd2k0XOH9fNWn6X0H1+XGNZ
juqZMiURdU7kwITD+z1R5591Bm/7mq021sZZoHK2p/lXtXmPk4U9BelPvus1KpaxqE32EFXWxlis
NteJCMl54d+bclRM3hsdTRe8K2/9N6JaZcMf/f7Jac4f7uevy1mpG42yUWO+BOBovYvNyujl+TEw
M0zN80f59pLMnhf3g/u0PPfJsK+PQVKs6zn5x7sn8WP16Taqc7S6jk7MpDi+W8WjAbRlaEN80EOU
m7+/4H98/o5lK67t6qZr/PL8n/XTep1O53P3msYf7dYq0VshXDxWfvLsXXRArPMf3nhN/YdbpKqG
6tqmY2iOLpf0t9X9Vj8N595wmRlsvTpHxsdipf5oQHDvW6weSf//cI5bcJzcFZvX69aY3ezzILuV
3ScDXOw6tF/xVWcEdcFsy8Yy5Q39/U1RlX+6RIOt09Rtw7XtXzcE7ZQ7DyW5d9NkbNQ9G2V9bixv
dqdkQqXVezt8fhL8/kP/aeVoruZYjqbpjqLJNf3tthSfwnnd9QIkEeFXhS8b750V3y8z57Z85n94
CO4/PQRdtVxNUQzFMq1fnrujPVO71mqnVzOht9ZbetV/qEMtXzu8rcfZjTPsfgMp5PV+Vk7wJN4s
MKhVG6uGlyeJ9zhS9FaQYbfuygx0SV5NpsUH5vJ9Yu4YLRAjmurzVmWGczq9QL4aj57aoOh3Cf9N
IHE/MyN9yjRHBQeBhVjdRnTIeXrkClKFaIeb02482ST0XmkbbTdB1/iBNnfPHURrqwvl1/k9N/K6
ebETZmC5Ww0eAguKS333gJ09KZM31nH1Tci6pXp6DXd4xrutokUjdeLVfZ96bMGtO2Xf4/b2i+rI
EDxUx+XKa6gW1d2jOc2PxIZd2o07SgVMktnVRHIaaW8Qm/vh+jlk7h+WwT/t/bpum7rpOLrlKL8s
gyxv6NbleGL4JTY6Rr6bjF8DOGBEC86a36+4fzx7//5Zskj+tuQSs8yPZq5gL3GBbO+H5DSqkWLb
oxWCu+NcvR00JgsrO8Ncnqv49x/+TxuPbqmmY9uKwrf9ZaNMFDOpXOtx6z9vrnfBIZRXh1xDQPHs
PWz0TxaEc/L/8ZmGruiKrdq2Zqu/fKahlO/kld8vXaCgnKEPWo/be3t6Wd5rICK5+L//ivo/1TYG
N9jQVVNVFfeXnS4381vRuBn3KR0NgBOVDAwi78djageZlzD8/YobvpuM8rZA2BgYQJmJg2u9CLEX
FQ11qJ/vz97vr8uS7evf6x3HMcm7VjVd1xzT+WWNrTIlv7jcpd7lQtt8XNf2/syWWjGhEaStHikn
XkVtdrFOA/U0Mq9rpd4bStgoqfzzWaIsn6AVL4UZ8DavDJSiYwZFun5cR4zEY6rXMyPA8jrKsDvc
JapxxkahKuc4XzHfIR1pGejKmolchGVjj86UFr9+ImYrmd7LQniCRsE4YhRwkMo3Mu/UuPjJi7kk
mQ5Aah0KhkU9PgySeacttsaTi5G4ggYsbACnz7S+rX9/w/5za3ZcVdVsS+dmuaYif/639+SSm5fV
1XGtnn5crz5wP5VMtdMUdCr5nrrs958mq/CXp8M5bPFS6Jqqqqb275/mPm3NVD58mmoTDpNpsXLd
uicCE3//Mep/7jR8F9PiADA4hDkG/v1zjEtRlu+St+GsZd/qEQkd8xRPloNvLXwZR4+t1XM5f985
zdEpbRdGhq0MIYDCGLvnkntxLa5/eGVU+XK/fvm/X9QvW9KTXsE6V9WpC8SnaSM3H/GLVKXTOo4U
ZkMYvXpFQ6JZfrX6w2f/6X78ct+LVK/vdVUxN7FGCXuZmzbT8ZY5oO5p8/tb/59737/f+V/qe+v0
OGul8uDOF/AAUGSvkXaMiyq83xqt6yrSsj8c9/+w0/OJlqWrGi0W//tlJ7roWf103CrtXhSG4oUp
mwwhao+1e2PUbwAqgK6edLCaUU5F//dfVv3PUkM+27VZZTY9nib3/W9vj5Ee88K07tduXuct3dif
i1H9hCtaIW4s5m/7GWT6TH2SLzT6wyf/1Ey/ribLcnVXtXgb/2MDNj6N3FLzxB7e6CtuwdWeau9e
rnuMB31rIBEZ7QHh5QoyyFN0zL/u975x7ye3lp2NysJ7Oe27g+pVXfmNcnhF5FWizQNWO9+iVdk+
wXVpkHIEH+JSMZkPDiVG4MIOtTj4dhcVc2Lua6Wnl3yUE9ZKaGj9p3vxDBjCj+9+toy4ZCC2cgtO
jdhsGVOV4CPS5o8mTwcbCGxXgw8Mb3V3pXZI6nvNj+3TKjwTYzLKzLX+CgqZAYHD1s8ZvRe9szZs
fMXgAdjGSyvDoqu3dVwp0KMm9Gt8J1BwTzhlknoSsOje6LpIJSM94tROjZbdWD7QIQ4/amB9xurA
Di0rLIlNUAJSavMlMyWOiNQb3T88Kdlrfn1QjuH8P8LObLdxa9uiX0SAmz1fJUpUb8u2ZNkvhMtl
s++bTfLr71BwH3KcIHWAEwSuiiVRu1lrrtmolqZxINGD/+8a6XUjNJW0g3kkL4Z2jIf3QMPbuNwF
gBWQkHP2e/aH5fEvvZrjAooYrsM96Fjujypf1GNVxEWRHiLstqbSH5RjLYmX/GIZKPJcUSXc+xKr
y7dVn+24JWnQDOKh9P1Qf41xg34Fa5n5IZ1an7ssR4g7iM0dJbC7e2d8uaMD//2k/tot/3hSf3vT
P3aTkqhqoVTNXwekJF8w/GA/JdOXChgZI0vRxmWvuFiHfhnRiTd1P611ph/9xXIvqrWNxmMIN4G2
FP10+TQi27HvJILoUqrpn97s/cj8nzcrhONYwtC4y2zXtn4cO2Yr4852iTNucbWekM3IZmG4aKal
r2ORmwwURNjhh3sFc7B4Q/a1A1XP8uvsKW5av5cYTqqW56r4KCrdqkke//tp/vO6+d83aP+4A5NA
7e1MCWjXm1WZ7Vh6FUVOYjCAh5JBOaYfwsDaGcUxt9//+7X/UVT8eOkfN13qWLGt9XFyMPji+o+5
31FTxHKXuhcR/aHw/dfXouiloqDHt40fhe9Ux7NTzQWvdT+CzlF7jEf6fPhjmMKmf7hs/nG73T/Y
317sx7YqnTF30ynMHzpoXuVXD91a2w/oFgh44atV9v/9HP+CKH4uMleAllmOqwtX/XGbpmXWppll
pIcOybaVYS5aaSvTvYTtqZlwk24unfhO5ce9wiw/sqz3RY43n12cMr3x2tY9GNm7rHZWBokvO1us
0Vk9NsWubXeujQZWuTjoNPInN+YqYCYQzl9uRiaPjgyqHxd5ihYg/DBa+LJ9tEzqcl8wURrTtymG
EmRd//vz/uuadXVbFZZtabr9F+j7t/s0rIZydvsiOwQ48WC9oS9hN/OUwdRsBkmsZWKO4Hm3f2gb
fqIijuqaoDba/X/2HaX48cUGXdCJxm3v7cy9JfWQZMSHGsXdnxpT+44+/O0r/ccr/Tjk4kCadTtZ
yG+NVZND22yfzIR5Z/pczu9TmC6jAVVqToZHPO07nUHjNHuimL1GMTYNCIOYjWUleZ8cbzK9JvnK
0KBwp7fJGNbK/GQOV9OCgFnYPjhcp4yPmpCrahiWcWauI3RDlAWKfg6IrHRraOeDwXVtec6M/b8u
PAWuQP5UFtA7XPqB6qMv3UVvoH67ZywpEWom9dSlBpklKLDmW2Rvc4cZXwAFLEe72W1HFdsW8dKE
JjMOtFm3IjJXEzbzXHyHVEuYwyPcbqi3m/691cjK4fv9w0r6cev+4zH/uHXrqtfdSTWsY8SOKUnF
bKJTJJYWnlKd9SL725RAyP/6w6v+6G9+vqr+48x1peLGhms5p0ThG4C3axNgrSDHwNrGpbMaf7vl
7xrwpel035pw2ZJvarXqrOlPC/pHZfr/78RVXUNj9uDYP06OvI61oGnBIOiB781tFDBI5dYH/hia
5RDED3lxPxmYk/z3MzDvC/jnAqf9dnRH3E+unwdyNitdnhVdSToR5Mn5IlXy1HEKkBFs2CTy5qHY
KawsTfTPnSCtS3HI4sRKZg4fw9LdxEO/lS6reZ2rz1byItVnPb5q6TZPsSsOdSg6WWjtYqPwWw2l
ML8iTa5ZspHBQ9NOi87xXLrm2Rw2qsLgdTwkzH0Kcm3snhxahDnIvm21enREfpqn+GCFUAGH2reC
eDVH7mbMoRLpyUOnNieZ44qvyOi36srqD2tU/7ejQKN8tw3V1S37Zzc8FYFezk5bHoWEoBIgKk7l
UnGYYjMcmZMSQNFdiaBaN9RndoYlP4zrnqt0rOqlYRerlo2p1+cgPZTFy1DPLKvCS2t77WJ6Cwr3
yxXZttRWegEjUrZLOTYYtd5qq/HLTCzDKl4lhMT99wIQf/pYP5ZeOA6OVsaqQl1BdmlRMJTI3nOM
TtUBeWICvzvfDMLezQTRhPFbwEa0HWWl//EQ4EH+24b8+yO+v9e/XShpKpuEEYRy1IybiUujYiMi
1BCNYcuuMaZpq72uYrmARA+Fd5rt0dk52io2UQXaq4rILU3jrfXdyo3nRW6RdG82zKjxmYNJPzq/
pYO75mD5RWL6kUYIs/ZbwydHQGxsmsuUuuvRwvWFATrRuaRjwXoYv2NYMvrMdC3CUWg6ZR0obTZu
c6tgnwI/mYLm6DYnmIJAdO/xoUhsUurgz02XQl/PyUk22qJlUB0l13YgsVpARXCR19+1pI0g9RuX
TSd900m/y92Xtj1pMUwDhhHEiYfRVbafVn93gt/nch2ixQs/ptpdmk1/cOVnA0sl/rTUaWlpX5OD
GM8YNhZvSquD5YzhgQUTsDq4eFxP6q020dyb4S2d8QzQzgM637Zec5Eviq8clhejxHkR9JcxhRdw
N+IfHU8Zk7WqLiWPuXSxJNBIh0geZwVkhhsvHr4dxfGGgaRSErzkSU1epVqdrQS26HhuAtqn4Daq
iAP6h3n4HPJblc+eiS2SjTG1+a7aHyaP2Izo/IW9F9DlddyzBwNaUvExzoeCy6oFirDifD8M19Qh
CSe3YaMSpRVddfdsF+/qhLRu0teJrWB672hHQJSFa346rblKOi7u7imx4TbikisI8hGrWX3L2FV2
+NYJBJkBAqqiPvfY400CJZccNoktPDuy10Z4mxRscQxzWQhJ33WT1UcrMBJocKhQccsozaViferD
Nec/j1zcem3YuPo2rj7K8lfA6lK4uqsYLlyznYe3Rtu1OA9Z4qqIj5zYpyTXvdCcjq2uYTP0Bgaj
mucMbL9ri7MjnTeAroZcBzmS3M4iC1Bql0dLgozD2cWOsQQYrz8a7FkVmLbjY3wr8ms5BGsJB9oq
H2vMgDNEkCFSU+77wpgWQmLpri0ikwI8b32TpkuLvvsG1xMLYwV0J1nCNMUREWN8Yzlo33Z+DEeM
CKrrnBAwE5vr3DL9vCMWp9mryGRNxFHJfKoDMiOIrQvg/QEDuNBgIUrVLkEL9UT+Io1hE3kDSzrs
vNl6SeFVc7oIZizxyBukwdciLr90JNlp9AJC9lSDK7o35ErM0bqDNJbpv1XpUbAcJbGuqpntVZha
JXlxI2mYYXsT7OvS7L9LEuf4xU70KMJub+KcVumxl89rm7mQBk8cp6UQcwg2tMTysPbbpNkAt6km
KksWnkW751gFARyBfh0UEgbglynZJm9nv5uNRUlxp1sYnMM/LJ4KHY6aY/oGqTt606xFCKMDi6zZ
QHQ47jsSg8R4tJLwGHX9ix6ec4fctlnxLC38nfTmLm5elDv4xTgqZwpatB0LQ77WPRighmgzfY1S
BwJfyNSrm1nhIQV2DvOY+Ms6iD9UBT2+BvW0UJdmCX2920q1+2iTeFXG5irqSQ0Yz075JJl4u7FL
6Mxv0bxWLtunT49Fg03NsNZ7+4n5z0qrYBEhU88YbmWZsrZ12LgFTLfaeBkQzOjV0Si1F4sbcBVE
+WIurlAUPL3nk/OInRL+qFUhyLeLhFIhONYcNOJ9Ko8PqipXWvnBz7XullRMW83v0UIHB/MuapN9
kuMBOCXeEB7j/NLyUQoV0edIdEUHcTeCPzTj8kT88/yqhG/u8Nkgo7HJwAvrmzqpq0HbSWpezX5P
XCQavcPp8jR07y1JHGLIlqepVDZO8GsqqMcdHKIGRv9YI8nxGmLapRLNnKmbsTtUVbiWEWde5e4t
ZCSi/Ta7g9pT+CcQ00LSJllqNmQ3fdjGLBs7NDwhrFUPe7FCceHSS7eEkfV7yzwK8aA1yjITtwwd
r4vKJwqeNB2fKdJpEn3t9PE3B95ShcGcMIRUlkkDATj/HeoHkWxtDacDtHbFWwKRqqlRqpK9q/DQ
UhtGa3ae3Wd90MhfJaSJG32u+6XeG9u5uKFasWOFFBiLcFCwGNxY6gkzqBQO0PgUuswva30fERBV
GZNXukQty+vUtn4VS5/0iEHqq1mBgTlhcmOihDT1j9F9K8mE1PCpbeK33ESppdbgB89pTfxS+DX1
ySUJm6dIruPUXmInVTkwZ/LdaI7vCfBfNo3rUVMvool9GdS+0R3uk85Ox0NFMFkNryW8jASQsizt
hd7fnC7w1DDbZBXy69QX4t7EQE113EejZCJPWaiDioayeFOH8a1DGtNIAjhCz+7Ct0y3Xu00Od9x
UojnsEfa4NlS2ByUv0WKzLU6ZuotbK5xd5VFxwW6sctbfRnEr2KGIclVEgXnaYRQx+FpQZKYdYZR
CfdVDK0rvwWRTsosInescvpH2sYkG/wiyDYKfzBRAwbBl6F/NgamDpFX5S6mfaBni8BB6yfhpGHr
q6D6VO2l0oZLx42OdrNpoqsV3ewamiPz7rGzfUpUTOlgqYZkouSPjZmsQ7XzjfruwnWcepaAZi2F
iezbQt+mh8eg/62nHcu4fEzDYZl35wHxVj+Qzld8tv3VgCzsFPmJX+XpJsZiEcu4N0DkzENDqA6b
w+s5zDOFgzzfpXr3atuQ9mSJopVOmIu+5q+r/bBzTXRB6fjbgD0RDemesfolbHCObuDgIX81AP40
tIuk9iofYoovlYKlHPFmFk79xqJu71JRhVv4l6lbq1CSmNcg3Qqg+2GTZSeVV4EyV1ysEqdjNVWO
JpEcVvrQUQbkXUTnoHsq9YGSf7hV4mUlXiHGWTP53WLXm/vGghcZxYB/6ktTj/uoUrYxeGA7xmt9
cDGLwCgzbVFWsxsSw9PndmnWquf2b4aSvQfVswGv9J58xri+P9jhoxs+5gPpknXguwxTZ3654EAa
A2jyRbVMR1w/oCi6MFlCGxa2W20Uc6UIKHnNKXAOXAlB6ywbHefN55QacxrEBbM2p6IJMzm8Wgxq
XGiE7nOvQLW10Ao6+kmkyIbpvkTj7Hu2cEMj0pqk3XdmvJLyLZHxo64ZVPHuYupJaqbprwq15Y21
t2DUjobtvIWBs3f66tJGJD5q8tspivWUkimh03/V5iVxCJSx0D4x9TRCdA8g9e0oNnat8DNUKqZ9
T4IL/KxSyGIOrdFLLOMYqOaDzkFROhnsotI31Bd3RACTECWlLYLaUKHbFKeor/00Dx8CcangGtDy
MgYpRmuXdBSdqJEUEt0Fsw6IgtJEzjvj6iBNrwoMfyxCD1JlxzEzNTbwwdkVxVYxo30spDf1HMwY
KXXdrYNw7qiojTOqVkmAZYc9UMzoo1YeTfs+fCA+pZTZSQ+NBy03H5Op3yWDs1SDGQalSfZHup20
7GVMJR5bKjiOq5F2RdD6UkwcBbXu7KMZE5S8UA9i7E8aaL1w2/Uw95tSw+Y0Z4xZ6IeusR8YPK6L
bsQPxfY0id6lHI4DfGsRXtuL7VKBz/2tKTNPQwggrY9chKvSYn+o732WryZBSdVctJ6wBdfed8pS
3yRB+1wMw0MYlhBxiRBXIJdL7ZSlGInF3X7O5N4aekg1JERwiME2ZiZgON+CfasyWQ2EgGPokDp5
Vg16L8RsCdFceax6VjctAfGjwjml5SEPdzUg/UtU7a2AVlH3TMT697Vn0R3wLa2lPQEp2Y9qSTHK
pGoyCiLhCKpx5aXiOJf1uTKOqvHlhO+xmu56PbgnZlWqCm+/jI+m3V3njCjUKfOdGYlEd2kqktOs
7Ekby4n8qvk7TWdeEXFPgMQ54Elp6VKBdJwrW8VAZ5fggFVrRFgIuHVRTeeo4THGeaTLjzxjeJWZ
fovPZ8Hk0YpCf26bd5kjQuPrCBqcHaLvtFjl+biSkIW0grFzhrEnrkFOh0GJa2JPWr0OBzuo9yly
y7gTmzEqzn0evpaudRgM98rYYeGA7S4GykKbB9lXjmeWhecyU9I1dApY6pT9930OckdsdS2jBinw
aSuQ3JgklJHHOVSAArg4WBjB4YJUxPPLXLULBqxeUGH4pz6Pp6lNVvpYb6yYiyftWZ/ds52VbyQ1
NcV+7NiU1xXOAdbCP3wai8Wn/+ovFl94bnw+HvhZvPUPuIMjhsgWr6+LV/+AKyz/PDz6r4+Hx9eD
f/9HsSBJcVzy47uJ88pfwbje3l3DHw+ff/2Bzx8NZAs84uq29HOMozEv9RqSw59Za4HtJ9/qc7ER
TxqhjMqT431B6oJWHzyQ7YXsDmEIamBUsotmH+KC4DPi8vD487tnF2OrY7qbNyiDjneFcLzkvSKE
xDahXnc+fT1p6Xe3zBahAy410NCTvbJjxIomuIcljeEEBrDPhBM6h0/oXfMTJVYMJvNp46l7j3wR
78Je6iSJMo78kEiMP4zfLSRtw7NJJcLxApsaFgZZBICnbGqL2BVa1VWfYAVe7M0Vf9nnr+ZY8BIb
RC0Z9CqXGHY1ZJAXxS1Iwm3Ed83i1xMssSrC7emU65mKuyE5LMP+hIvXTox1pFM5G16I56j+WCSc
u3eTjyrdBQUa62Ka90YQre+zSVP9HcHIGvVjNTMnDdG0quOCEfRLPONUok57o4Zmn70KoHmj11aj
OAomgwzicolTTUAo+/BWQnyFY7d26nFrQYLSTOjoAzNH+GaqRInJjMbJKcoiVjIijgR4YpyhvdNm
p928HDlfhaXvGKhRcgEYFGsNnS7THRFgddGlT06h+/o4v+VRCI8ZItLc+0aQ7yBemmyDiSl8XVGP
yFXm6U277uE2hxWHsoWOWEmJU2T4PRWrKlFXsMjbCLM23pQZvBdIWis2VfqmxWRpMHxpORAMBTfJ
8b3PedD0sXL+fa86YtUfhmKbMhZVlVNZaftwcnAVZkoK3hBJw9cjhGAJZB7nu3fYumq3s3Tc3eA/
cj/bKklvs+pFzWffHe9Pts8Rf5dIO5r9nTB0v2gYnsX8iSTOfNZn3D++e+UNYpfinhoe3xSsKZIW
YYw4iHoz7vDoV4PV3KswrFMSoReDI/2hTf1a2kTT574srG1P5qEsvKDRHpyBbhkJWr7oQO1bGMTu
kB+6MThEIDYK4gZ9WN/r/MiKXvsCPvtsnjUFNc2or0XGpT1pvim+A3AYG2JzjPayCzeOfsF1GUin
xBU2MxH6yeBQdvlqaOXWDlA6yXDV44RmS9wigAYDzvtRMVZ6eurC3y3qw7Vu40ZP8BU9ex2/goMw
ucawIGNCE76ksCENEztd6gtj2U5YWDbYBwosQLqnGQrXTEsGMSQVuNEJFKU5FUKlPk2Gjc0LTgvA
K/dyrgMZsbtNbYS7lqjJxOSX3U92HVtAsW3cdYzUTubXTHeX2b0YqwTwQ77UyRoyUNBkRFX0p4Ek
3+iR1/EV2Mw1kJ+BN/B0sRhONw3vkpGHwG5OzjeXOremKhdoYbKtoz+PM7V7eyqso4k7SJD4psa1
1iMcMc6BfS3CTyPZS/GspIfRPHbWrau2HYpY6xaiZe4gSRD6nTvHpECeDrfdeo4SJLLS8EZoXQ5F
IhxSUzWXLqVfAT1wQCc0K6tA8QOwqI6RUSwbzzWrrR6cFU6+tPBHZUlV99j114ISQsVbyv0lxaoY
vH56Gs1nw8YJNfwIU43FT+pvH7dvUS28tr5fJ/o+FZeEm56ZEFQ6O3vJwYKyyDd4xJkhD5X2lqWv
EwiL+dzh/h2oyVOXA/cBU+mHKD0JVV3UfXlIrJdi4o7kaFAtzs/wFACkNOXXFHNjyMgLhcVQqcQ7
AlG4FJto/DUiNr2XxXPhxzZiYPdXaV25xNdTiZ8XvS5Uq4ecWYyWH23zRdCgNdvSBX6aIJVoe7vw
9AJvSKxJqRr78iO1uQ2a7sVoVGJMvdD2J3C+Wbs5Zv5lM1wyXXUZ2CjNxmCVlua6mmY8wfVFM1lb
zSbmAdmgyP15fG8GVEvWb2XMd86I21+dc7gTMDh/RJwdVYRBFbqCDKqMjhYLWWND2p8jaIlSWInE
efYgod3Fst/UkXNvIHCC7QqOONX9ivk1gaCYvfHsv/M6OFW59QhRQRb9Mo7T86y8Dc2uM64DCqQo
uLg0FKPElt3qMdHUl23Hpwa7gzepoDbq7XDZcEWpZoGNXL69bxcFpw8cwCYHOKCMaUtPOThWhqHJ
ZmheO/69mh5GHUs/pVvydMb0OcazzaDAmqvn2oq8kjswMF5Z4zkGUlNSovbbp5w7CkhkCBBnIvgc
xnQfaO99cg3u0w5GFUHkLKoZBj8bM8v3uqggViMyntCVuw88gKg/uckHC3ako4/a2FO4plsEYcFz
U7ybloe+LOLAqcp93JyzkPhi3BQhjXXup16/OLQRefc5K3J9/7o1cpyi7nsKju5AnCs3eCZtUPj3
IhC7qpn3Tto86ka+NM3y0vUHdf5WqKnDfVxrW0cN/HS8FqCxFVwrt8QuIv0uezTNKnmODLHFTKrn
nHtt8e60jGsb88LfwmMYXwf6pbm+d3ZyGTC2N6bnpnoK4D5N41ePvwj4UgPim0/fgyCgI6VWMPQO
X38OcSisTU/3Hr+OarVJKvemUgxHprKqc5fGafCGxjkbGqlnwj2GKrCD4jxZ2KGzvCYs/6MKFSOB
i6STinqvc7Vlo+X1zHKG+Tapb13UH+37AAP2YuVQ1nMM59jJDxjZR1m/atRoE2TWuo0t8uhxdHa4
Uu88bIqdItzOKUYQ1pczohfNkYB0Gyfcu6yKOz+96ag20dNYhe45/LfjuG2M0GumeiWaxjOG5nfJ
76oS3KVED9TaeVrYPcRmxE0yP9ph9lVO8VatpmUQFDtpY7RjT2cVTWsUOItBw0PNRJRi5r7WCK9I
HFR2JRiVZJ5hVOMCSQTEUGJa8s8kvnWZWNfWwICej9UM+8GCtmY38OTFi+m+ufrG5oN3lFDSUT3D
4S7jjtCGbT3fbI1K2x7JWzCXTv1SDfYiUPBHgmslsQ/OGQCbOdggwP0YeRpQ9jyTP46nVat+a4wq
zQmAMsdlTzyOWXbqx51KHMfvztwpGkBxgbGuFuBDpvzVHCWTMi+cgfve7k5GUXlKrK4VMhnE7yp6
ZzxoxMfcTPzRJpdO0ffOkB2HMdjPMe65NQoVYq6Mip7zl5AHPcUDfnjlXEHIwLQjHxYlFSvf/DpU
2nXrEB4aFnuFGKh49hVT9cf2mrA75gnNrPpehMpOIUm4z7KVoAOq3GlTW78n4wp1/BnhVAkv0cKb
YlKLp6iNHsf7uDiCUh0+2Z1BlG2neGqR7pWUxAAwU+XWYEgX4evSHBLCo5JTSb+TkYXM20/afWOz
M/N2rVecSiHerVFGMz6R6wmCKyk6I6dbWwVvrglBr7Z3ZKnUnZ1uGvg6cHIr4JITyuASkUa9mtJm
XRjHKX2XA7VaOx1qx1nJm8Cx7U6Dg8wflO2axn7Rc1kmwavsUbLfnxztb9vyC9v3TEk2NSVGvrMq
DBpggFcs3TvsoGbmbqC7bEF6hfYxD1+dqH7ZDLbrTDuGRu6JinwUNKXaeNZ0Gh6nOVAx2tNDQEZE
MGIkkue/nF5QZ8HqmfFH5dZP8QRQzlWZ+82EM3sZb4PiPZi9FM/sFg9DneKD19Dc6BwkBOIpwtfj
Esr35OsUDkq674p9zmKcLfxHUC5mwzHsDhbYq9O4D3p9SbQ95vmQKMPAA4q2Jo9TZ0jq9yp9DIdo
q8AZtdCqO5WSLvMQ47YJiCy1PUcNN2kOlbRgDDKkfk9HWtYaILeBpyuiaSlpYXUFc0iAeLmVY/Bt
9aiAdc6AGuvmSG7b1D24sdhmpX0Yi9zvHHU7A8kUOYTQlG1k1sc+ME99oNGG8H+gTUjveIi3wnep
g2TJXe9BrFeEhhLLs9J7fx69h295iXW2ozE3TYcnsyOebiiftRRfkinaRnwllgCFXcYjY5T8nNn5
e9kjA67xYXa6rSiTnWEGuCbXxIXGAYhBe1XH/lBDS8zynVqjTab6CzDVC+2L1XdrKiJFXsaQ+yLV
wHJLX80uZmOeZ0xv1WS4jjZBrQ6W2GW61bL5KU/zc0Sa+51DwZ2VZkiV6O0cYJUUYdU8HGUzHSaQ
NXVed33wC+XPpsQfakgSWLE6pY4zkQU0y9U4I5JOFeoz7GcM9T0pcJ1topcaEV/VdX65dZKLFl7o
GOg9R0qsXRQ2vskloPDU0hQnse6Xigdy6abbKBkwGJuq52Bk6OFO2+6pIKTSGFcBrw7vrM0pSq4a
lo7pagKCHsdLq321hfJo1ZBPQ9wacoBApz923Xki1IL9lSfxh2Rg7vilMYPOyhwr9yZ5i0K5HByx
N6P0ahQsfSUKmVz3lpdrEIuGJPCKCRQnpaUs9PZkjM9x2+9mpE1KJoFim9arFOkFcuQAxRAxf9WH
dwNVGmvDRUilmy+dbS50M73aDnYSdbJTMTk2sWhQucZs/cHsUelzFS9LA/cbhWQKJ1JCnC5EtK7h
bywmDucIV2BmVF7uYlZaaHxBsYRv7wyXSU4voQVOYEl8HMqkO4jJWlb9cKm65MlqzRtV6WcdcZib
Gomnc/QZFhqaAfO9phyenziZRTafhMWYoA0ey0TzO7xG7OoXDNhG65+zUvxVKihWDo6W3uYoXdui
OIW1/nRfbEM6H+IKi40Q/kFFmts+b/TDaGF85J6QUu5suekwfEhx3TSdlYsconmMvofyPRzjT1DS
7dRO28pUH4xaPRImRdqwxSxCDfdMoWJ1/O6Jne8Zm7oJroLBnhGOn/Uvjg3m3TPDHeK9DEzQOBi8
QYhV5uyuRia/mzyZr/gfRl9x/z2bwQJiP2gZw8iAoLbxVmvwMnQc+CufqbSFiaMb4HVjX8vkVmfW
ssc3LpsXH8wxpaEtyzTlSMeclGNkmM+SdQiXmGIt+5WZ8/mOn00afF17xM57WEZ16EO18VuDwjit
X1Muw7ieN7JRDvRGC2UKPWsEiWJ/5zRUd8ZKOJyyJlizRrJi60zGclSDZ9stvzPKx5KU63t9YVRQ
64Jzj0heTgeHt44K5j7aMWipJtIrJKV3gyI9i+dHK2ZyWcl1FF2rMnmsRnlRzFOZF9uRrC1aSFyY
eeF4Hpc22U4t0YbM3iCWCKgjpXhH9rpMGLxwpy3qEtcJ4AOzir7E1G1rGa+H6bWfKOaCEeXjREFm
Ksci15eKS6bHrD2E/TUPMd+wbsagLMoanpCL/6NQLmldLoM6w3vawGch7rJlGbzO0ymlaTVgn1ic
jwytIaOs+XJasdGC13riwybaGszKmxrjxDcHPz/ByDm51M05tD4CtGFK5NkjDYR2VVNsRVNsQI3p
bOqAqoCz9f1E6sKVGHRvNJS1SRB50bpPKbd9NZjLXFa+ihJg0OnvnoN03mhK9ZhZzTma219hhBCl
xdOkJenF+T1MmPikmTcQkh4SPQjrMR3UlTSrVVu9DAYu8xgc2jdhtBhTY2ubcMSa2h7e75o+Epgq
8SoWTlp/lgh1e9ZgbWnLxhk8Oa+OQBzx7l5ljFm1zrDhDVXnYcyVtRsoiyKLVrnrbkMaNpXHVwn7
IXTkKkitpZUJ+A3Qe466oDpcWhOHRfeYdDjyTl7CTkVQA1l07LauchsZtdq/2pQx5XAT1ryuGWM4
8jOGBzcbhKoQ4oRhlra2cqp5IOIi9brh3Z5vKdunCSaIJyHHy7OL6UU4Qfp9itPUi4YzPwfVWMmq
h9IA5kl9cq/grRpnP/gNpnSWeQIUFxBSJDAks3Ryg6+5iiMSnAMObla3GM03q7BPaouJOcQVk6wr
zQVLGJ4AK/KKDCaAszobD11JzQxQZE5nCyDcoARr3kea8BST/L6l3XeognsiI3p6m4E81OJ3Et70
4hmECN7KWM6HaX6zdagp2rJPAXgHkELpMJTgxAT2LAh3sEs/ZvQRAr2M0bgF6ymazYzMdtQqf55P
eXnfzB5sZ+roYxWBBETLocFTjazPcN0ApFBmK2L8VRoMlYqHPzDm1D9R5n6Q2NUA9FC7c4zc2qu0
ryKfVhYGmLr2a5rfI3MZ8qVMFPCJcNcFEx5jqtZ2VC1BmDp65rYCmaB0gca7dFqNW1A+6yXr0IB0
Fr/HxjHl61PoASdKzYxow8ZZaC5uaZanxac8+a6gR0l7eBYxHtJVgqWTvYzAoiFtwY7A3UV9Sqdj
LO+32GFiB3cVwGQAJcJc20P7bFT2cwgNJ5L5Y2U2frpyTXxF7+efcQENn0BJa3Pmftk19qlM3FUE
w2UCxMlNyrmkXNFBEVEJEUb9P87Os6dxrV3Dv8iSe/manpAEAgRm+GIxM+Deu3/9uRavdF4wEdE5
0t4apM2eZS+v8pS7BCuPouww3OlAsSMQeOlZ15VF6JrbNr5JcUC3KdSimRre+dJbyP+nN++2uig1
KqDR+SFKimOaessBzDKIyuWQgnSJ5HmcvuW0DdHgJ6JxkMMgbxMw5ysf89q3nEDJYR5y8nZjcizM
VRQc0mKXoN/i3OTGjSeRbK88dKGipa/cSMY+la4wFKbMnw/gr4oAAaUxIKWKPEFftiFlbCXU472Z
HAGTUDSmYEYzPb9tjoP+SGstmBl7hVNiXeIRQFL+GCcbXaRVs9i9A4LYKfP0IKWgbHcdStQ/T89l
0KsKKteUdUXTp8RhtTPZ/1Egn9ifQg7uuf6LENoWbbVbZeH+zp9LcgdKfDvOP9lCmlx9VP99qHcN
OmaIlHwXwQMNWp9EfVH8Sd4rAGD26uennBJI/zOL//uUxpSqLptZ7ep9bRxMeV2aWEPAri8sHQnw
V1Vb1cZbLu816ltZbd/bA8A2Uf1PT72CKLGf79TKvAIWvoyq/fREE07N2HspUOAwuh+5J9Q1IgKc
3xZmdtxJdEobNJU7exefrSvreUJ5+ZgJW9Zs1TBZVaYleFCfELSyMRZWqozpUaIsUYwvUnIyDPqa
L5nIFRD2vQYgV66NKDbYpxGH2kkCmiLhvqhf0wYoyogxYcHBUMxTkwJ6eoLF22IPKt1pdGTyMFm7
5pPaoeLGf6LjpI8hpcMruPYpz/TbREzO6FoycmZHVg99SXvGP1vqOzkKQhbkRSPdVvINC61/rV/W
EoYXxkPYbn9eleLk+IysZzMrjmnojixD8be1yRIYqMRmdWOGe+JYpDv6+IR2Qu+9/zyKMZ3/j2Hg
3sArVenLmxOGiprqZcDwAYWMgwMCMQaOVFe7zNT/FRolYq+hfwc8l+rFOKAdRTLlA2uoChCJ7aGp
MGvqEGI9DHA1B8lZAEGwsmIuR4S8NRpmQNK8v0MzzJP8YLawDKGq2o9Z9RJhoDkq5VyljQ89XiXt
INBSbMJ9SPHsdGonKQ06NbZuSm43bjytx6UFPILObhA0hxF0rQVKmQzfd+7iQdnECuk/XLAKUy/d
W/48V1Ouw3+myoD/50C0QOHk61L1hi7IU0AEexal0HMZymXjbGWaj4l++Hmoi1/FcWwonYI5P/34
UK8qtJu0aI9CTB0c9WJu52d2wVAcXMyMrjGiLryZKiuyYgC4Uk3ELL6+mRaGBhxSKdxzcXcK4fUH
ZTWDQeLRGv751T40ZyYLG5EqmHXsHxjN1mQwr6ncpi47f2/kJ5q3qapsIwNj1Pa9lLX7xH+orLsx
egW1DgBqAVfeDbUZuJ8k2dXtuiSTt2skRrvXjOwudNRNbZMDDSM6jeUKSNKxDgwa7UQTDviXJxvI
WHgnmhEukUDc37myDR6LnntZwRQetmawhF4a6vIqMN9SCxg+noydvy4DewFtRgfuXWqPA6VxL6Om
DpIoS+V7TkJNq29KbFprCVWd+N6H15PSk1MIWOS4uXMj1MWN31bvnPoGNm2O8ZFZ3FsIkI0U1oxD
GyU7xxV1cHp0bnuNijwlBbFcVRlGsKIptgYxeLKz2yb1+6gZoj0tbg2PZofuLKZR3ptmnDyIwk6z
1mAaJM2VI8UWl8TnDyzodbZlsHRlS9Z0XSzuT0d6aINl0bUwPzTDsGre4wgZaHohdG0svTw5GQE5
HaDSxEo9A6GomZtG9miZWn+kNNv16pvs15sOg+rBp6gXgGAG+hi7oLYy+z4kgdXTN83Uz0U03GeJ
uiMAXiEBG/c37YCLEkaSAVZw0R/FEmfUYwMqtTCrtWyFS6cef/e9tTVcV5nllfdqADWlA0DTKYlv
SkPdZfSzXdyJh/ZBCsZnRzXewo7YyN0UtrEwUzrounWTmPQfUtr5g3HrJrjjjuMe5Nu2NoeVA9Cg
jWDl9/hX5OUjEIpl5XZr29wloDS8XFkMugvFBK1H5FURMFiDtoT19PM+m2oG/OcK++9nMCb0NCN0
+oLyPA7TJ+AFPfBQyhA19xit1fim1eiFm4cK1h6w18pZU2in+UviPrY8ckVvc5ZFjz8/00Xm5ael
YUzjizzwnawojIM15MuCMCrCaGIEpKPtXGeXR38T+x957M+jXuQFOY4DzRSmmm5qk1EdpfFMYATm
wRRlFIQPo1+GHy9kEw1p4Iij+eZC8XXRn/VCWoA+QLdloZ80vZ5B/52DnG1QGM8qCJD7xrsvZHOu
1ZA+BvLu4awnt22LI7fVb1X1T02EGlABMscH3Tt3ugBk7RuU3ATLiB9lg/RWXVWkpZr7MFIQbt33
DlmDn9/50tcnkNVQe1FkVfsmimJWid40TmodFHWvZN1tOjjH1KmXQanPJdhPJFIqZ49qeIdY+qWS
J7jWu2fT16YpBcBi6TXFXCtIhAeszXPlGm9MZCaTQ+LL803CG2tQ+0ZPoGyGzjnRyocS0RAMjmho
dqpBftsDmsQuhKTQNbaB3oMkuhLjTbjkYn98eYLJqjCsVhsMS4uPjvbWmy9Q9VuKsgBIYS5eE0K8
lGIYnDcOR6Kjc/qZX89EGA5QWvQxPrqENN1oL7j5qlxZijgiyt973CA9qAdg+yTlJFpMBo0UpQnm
VQbsx7rxk/srC2QaYojX//xEk+shyfo8j7vIuivcpVn+oWTtx3uDCwI3IaLaba1vWvukdX9DRIAR
tZtTNNBvpYPol5p/pZFKzZrWtYWwE2i0tQqY9nfdbH5+SuvSMlF4UqISzVKQ1Pg6bxTcytoLuupE
9jh6ay+/GUFlQ8QqVoW/pRbrFLhLUW+apzXY47UKeIDbl3LBSngVYpYkce4tY+gpTwmPSiOtW5a/
kWSDGWTSVJYXRb4C8ogUnIZO1bsNLETaOdGmCBY6KC60Y4eFQT0NxWLw3Q+YMrrxypFE6OebKx/h
EvQfsnXEVNhzEG3ZP0CaJcYIyYJLh2PGQ21eF1rdnnTjqWcUyQ1vRyHz55m6lGpzfyPepJpCoWsa
VqFYk+fOyEwJN1Eo/JBTDh1Srsl9SQNilT+m/0yIszMqbWvrqN7pW2PZ7qAOYmcP+T24K18RT7Nh
Gv4jwaFnc+VTfpzt0x2vIj6FSh/9AX2aaWiDJcWy2VenAi1Ie655oEqA7C094GtYWLjLWqdltAJm
1vJDtfT4Ov6yA9DjzM2Uk3qOLK8Cnm8uw76QFuGtjJ7sWnL3EZr17VawGZxsGWH5ANDJ2jS857hp
EN52Z1CJ14h6051P+6XtrLiixeDtCjdC2ixQQ37+GmI7T9+VSFowfckUCKu/LtvEMG26OA5qpIiw
Rks7pIsRvxhIgP0/xnF0mxiPZBExha/jAELuDU1iHLDGwDPpprEsr+sPTUNJcVbwHgrsIETWzI/T
7VNEp2lOrjpARfYoWTGMwIuG0SmU7oJgSS8XQdsaqOPPr6aKPGAyh2iHWUguEUYqXN9f360pFWil
RpzeS9rc4sbK7/JiAVdRS2+zZ4Gao2wI7Oo3Sq4JpuzBwswfAeGr0GlRkmjXcScKXpSeR+MBJOrP
TzcVgxK3h4kSsa4juCOjqqZ+fTqrHLtUt30YnPWcJC0jlsmquyRbG81KxzpGRQDJg4ZzpUBzKYIy
CalNw5JFIPVRuPj0KaSgCnvUBT50WfkaWViCch3nKB4iMlTCqxFN9atSbh8h0uePQXLomKZOPG+h
2KF/TMenYQmTDD1P44/XlQtjZ45ndBZH0EB1Yf0xaZsaXoPcarYOw/JZMQ6GjtOolSx0569TJdto
MJc22LcES4z8TTf6paMO7Hh2KrqyKxMCW/o3owroV9o6Kq2ZSKziuLv7+bOJ/fDtNdBLtNiAOtC4
yVezoyByPdhX+7xZcwNnqH07ZzJq7vyfB5oeAGK+2PyKqKjIiv6RBH+ar6wyW82vlGAf0cZw1ZvO
2VFEn0Xd2/91HKo2ojCB9qQ4+icHQBJKspxrRboXirxhemj1NUEV8L0rBYlv650okoNbR4FbFIqQ
qPm63hMdeKRpGtljjWS+tjLn4yyeqb9GrJ5OP7/SVOybtFGI46EYyiazNPsjv/w0d65Dsh7JuXdU
uJCGEqc/XDQyD9kzx/2LiBWd1veWThdMuLK1tpEkLbLBWrVU+INzbBwiVO8BPqkeli/1LxtF8LDB
drqRr5wB0wBy+pwidvn0nK0aDKEt60jHjC9cUJpBy2RHgyMrdteF76ZHMIMx8bZpsAFJZOTJylVr
PVaqelD2yhjC5VmF8YvSrq1GmvvQxjqBjEXfwXv2vPDakTONFD+GRtiUorDNeTfN57tKjdx6RF+R
6pCZV2D3ULp2z5pZrT5ERsbxoZV+a1TBPXSw+i6bKxoc9KPl+fMqQo99pAHbtTvds69cf1NhUrFU
VEUInnMpEcyqkzsio4vlRIY7PI44DWq3v6zZy0qZbbce1hzBup25q/jmOdg+738f5/OHh38YYITY
41zTB7uwEiwNWb6PkpbzrX4WZ6hbBPTm9qBexEbkygfwI6qefBSISD9vkG93AG/9ZbjJW7emaQV2
NSZ7kA6edhpxmwbFhjeV9iSrc3w6rmWTH/r6X89NRuTcREzVUCnsTGp2UJeUrIlHIGIc6RSrWebj
UqJs6wIzlZRzb+YLvRN+u8BEEW/r225Rg+HR6mzr8mshVMufJ+FbgismwQaupzsGdUS0IL/uPk3t
Omhw+fD49PRrxNDjlu9+78zXy25xxDdpvrl2LH0/0kmjKcfqhFkGdYTJCeiruYGQgYebEymcplGq
9mCDnoTCxQgFsYdyjJQo/Ia5o1UzNXsbtac8gVlWnbPuFDdjDRlkN8BxBtLsHwHUoFB84/TZcoDe
C5/+yuaYxk/cCpRZNUMxaCA46rTqIZdJ6sBKoFxdncgvdXuL2On/+SNw81iGQWBIo8KYRkG9V0aS
XUTRflTLWWWeIOvTTT6N+MmgdTH3bFp3RGARNFpduqHGH3kvwoyBuuhgBHMvPXPzIr0DJFlZ//xs
3696jbajJrwHcB5Qpp9LZwlKTcnNiCJeAfsuPHx8ldvWvVJodb7vfkZiU9Aw08QZMNmOZRdaddI3
5pHzseqKDQqMg/ceEOybZNU1xr55j7LFkM07ekVK64NLC5eRom3N0nqks4TGWx4sYh8RFWFL61KD
oMlZjfDN0OTS+oVudhy1CU37biWbNeKnODeBJhpV8NpEmgHWdVWNA12ag0dcSuAsJehIbZ+ubJTV
nMCeR8WdZt7bAhUeNLgSpZuwxX3WfO7jR3TwjgFiSl5/cFA3z4c3LjKle3I7TGAHTBqLSp71g7PV
QaV0llBVkF1S8ENdwcCXIMMN6niLHMqyIGozNXJz7RyAI7Faal5GuSrCGiIP8Ho1yQkDsxW6db7m
/FIjHBtrgngkq6Mko8fZicrZyVZ2bWR9yOMEhpDdO1kWlxzqERGZtVyr8xQQx9U8Z6roz3WiCYFr
KjQUHJAYnBxzFTI9aa/l5hHhTLQF5dK5u20dCJo54FTwVtmxwacQuMP42urpQunPVvQ2V7BnHiF6
JkG8pSnZmVd22bdmpHgsHgeJe1J7UcP8etSZjVQj2IO+Z8Uhb+ikrMqh0ddWcCi7Q6y+N9oBc5WF
BE8zZMabLNz8vJcuHH0KgZ9BwoOUM9KLkwfIXbNj5YMqwDEXMTh6orXSYP915ciaSgKKD/ClZzF5
U6s2q9Ru9WQvQ7v2U1peBwmnPJA8z/SFAmsFdWDM0dy48oIXDgsuEYejnftNp1/y9QV1XUYVxDSD
PTgtFa7oqJ5JDJTqfDWTEm/w9SYVYtjc0BzJop41mcooHR2rkrSPjB20vo4D5IP92PqHqynIpXeC
dsUNiSSsSq749Z2CIlfMQdM+MkUZK0OGwtYgqADgXCt3qCL6/PZWSCmyNigTMIVfx2paqHaaT65e
DDM0oYJxQw+4KpA0sCARrAXqDZ9FY25qy5RwHDhH2kP7XidgfqsTNAy0TCR29jV8zsXZtli3OikY
ujVijj6F6EbS11HRMgeG48wTFi8tQOSpG8JlIJ2dvv15n1xcv2wTsDiOzNxPi3BVHLiZmgKldylF
+rtxxJm52IWU/tFgjcy30r6LqxeYn546Xts7Yo1OvwG1Jk3XAG+IQ+zruzZBrxVGOphHHZqqtNTN
GWRaJzlR29aTZFYlq7Zb1hT8EDCZJeqVoPTSatNENE5R3bbQqf46eqtJ5G2oT+wBD7DagngNn6Jg
+14Vw770np9HmnzTtJXDpLYpRnHdQtBF0zCgOviheVuAkFdk9PvfgYsgDShH16QWVbFrprOM+rih
Ms8EWNNCvqf3cakXCZal+rJJjpYFlmp0aSAS8YDDHQsCYGvRgHs3jJmuH0H1Rdz6tkeVKlYOqLJo
K6MvIdUdhQJLB9uPHoft7aWmmrfxk9cctaxZNmhk/7w2L36gTw8+mTa5Hl1PdmUIpcA0Adr4O1I0
Gt/2tf6v/j1Vpd38aaTJIR7prpc2chjshWwBxcnTUCF3A/kZhO3ajjZuE2zM2meVtvfDMu/TI6oa
x7LD4ZnifRe+9Um+hvlNsRjHBDz/YKkPv/UES0c4NQaCjq4SHmjNN2a9EIFATmU/kc46sktW7J8i
GMqjCfs7PStmdaxG5yhoKd7V9PPS6cK1DDaHKFvUYL+u+cFXjBHMAmu+mQvWOOhZtjkwHawnIGj8
/P0uRQEE8f8dbVIB8KNGVkwfkxOouuo5tuBBcK4E2CsPgCTnkoVBbrzOAHr3kVDvuSJP/A1rKO5m
TXUoAWJxpgMR+/q2StAlamlzRwYoiCGEh599g15ev5NQcffRwutI+pIABDfOYi1yFI2KgMmdky9z
5xEAtlT/yew36DQlMgkWiI/W11ZWTD2eHpjQGfdLtGkJV83iWip06UPpHEsaBm1AXExxpHy6BqRK
i8Htq+E+p63g7l12XBcuOSOQZLeuFuUvHRGfR5scxHWQwdMN3ASzuhOhPcWAnhOR3C9hDzTmS+4F
V/a2+f3+xc+DT8KxRL7HDfD1BZM2HPDhMqJ9pJ/A7IU431QvhkKwjRKnkpEAtSulfedCiNhCWbTR
UIhFZ1QPXbqe9FpVC8ZwcJNyY+d3oQ9tTT/jURED96pJLCzBpqrXPgZl/akp+AfSMvpyZf5m7MbU
hpWIfgNqjbTDQX1V3dpsTKhItMG6swzzBly4AqrdxaKv6t4deVzk0RM4mBQOTg/BJmgwa/mT+sBD
XjMDpL0e3mrtJk7j9c/bSLVFYeDrCS7mCgQXHQ1isKlTmKxCCtCVNEYsF1dHxKkKrT8nQY34qrOK
dIzjO+kk5iZ4I8FedLpxqyjFFj2UXQol0d/YVbepBh1dZXMPKa6lAWip0laBDt/b1RqrLbN4Csaz
xRRQo8uU06BKR7V0AeVH3AQa0q8FfSy4QzZ0Ivm9rBEZNCW0X9gYNdoP1M4GJHOi+CQcQ7CXgjct
YdFHcOr1M/S/u/Apb1ferAVzH2JBww4SHn861Eud9NERl79S3yhCuPxdDf4CqD86ZnDwx7c0D+B7
ZXOrMLad+bvr5XmVr5wgvRkyC5lGMP3QwUey80zcYKgGid8e5Wfdk1Y6GGdNQR0KWbfaWwcmFtAw
xTWaQGGEjQ4MH5FIjqm8rG0dZTYhZL4r6xMgEwQ3T91wq0PyS44mBogh5qHavRLiyd2dkvFv1/y1
PQjx7c5L3xXE9EeAbugFt1RW6Dop6pm7najKZjHaOmY74WtKeDOic0+0GcDbDyvY/+YGo7WIXc1q
l1Jjm4fpMkpguCtYIDcbs3HWat8tGnpFEpXamL8sTDdi6mKm0USAO9EsdETWDXWJLLxBv2xW9+ku
44IuACNIpD0D37lxHcyAgFTbkPkbDdKYkUB8lRE48tZODqkIkKgASIr1XTXw9xIcl9NT1VqHATuG
ApeoeSRHtyUUMSUkeVZMqAr1XynFAlcq0FDy9H1dqETQyZ2uecfWgNIWRug8nIUayJht47ZZqta/
jkJgTXOmzbW9UBnxRnMZqtGpxLjIz7tNQEoOdDS2wB4oUM5RDAnT18bDC6w1NzWkicwJfnmC3Wr3
uGcPZJXjn3IINr+71DtkNrIDuBkMdbKBlQeUHwVNkWm6BfwkdP2wf0JVCaWxoYKAiJZKTbKR2vhE
QVvktEXSPFgKTEcY7nKyuVZ50dDxQK9wa1IdJImW0IVpzWRX5oUL4pkiP1gsXdpZ6s5Rd/zsNTuJ
o4sTfluG+L82uM0A0fb6d9DbqIyeHaVGDxSdCHdj0DfIQQyWCvpJ6cb0f8OzL+obtwfi0+LPmbSw
oVhBmv2uN6+tdDJkaZlZ9ZVu0zcYt0JTBtNSW9QSxB/Tm8DoQq8e6kyEqhHifOjR1LMsXyfIWCbu
O0BmJ9OWttUvUAAEgpCSWd/J3dPPR973+wjvTUMToFXQT1QDv14OaWm5Yad58UOJSy14GnbBCoHg
8eDd6vmV4/VCn4jB6BTbAnBlGx831aerVimbAXsBP37Q/jbOnJvlvstBDmNJjMKSeRx///xu37rE
YooJNrECwvvJpt759eUar7fpTWnjqb0znBUxOTo4MxNcMPHezFilty4iRNJfE22IeImwc79JHqRF
8+y/OcEdgoR0k65kQsr3aOPrI02+ele1qBqYUXr8OAYrZyUQodwm4gwc0RKx2Ric7SSi4aLBn4o6
js9uyKV6FSF7xx1K1WGwrtlCXUhOeS5RCqWrZgh/mq9TZeWR3Qxp4D+Mv4L3HqIkoCrY3PECDa0j
nKOmxgn7589zaenxWaiqKDat/GnXkNs0CTw4psckWUfFXDVXeI0F1jIpTybIm2v1o49W1ORuF5Zj
RF+UY0lExaf5vPpcIwR6WfZgq+aAl5p1YQIdBmE7M7ik4TG7dK7WYbKq90hRxNXiUMHUx+v8X8uv
gJTbB8nGei76x8QUqCfOoWrlNfNY3dXRs1H+9cbnBPJR9g5tRl13++yRo7mdJemq6FbYaXKnO8E6
gZYc/vl5Ki9+Pj6bLMuqruE/NVlWhgO5NXUiuD5nrdxa9h8Z8atiSamWfkLY3scDPP55fM38T5wO
0yn9POw0tIxdAyFoFVeSSpgsc8USOgPaL65ZeX7DyImt/HmkyTmF3rM9dIWbHB3vXkQwbgAvj0Ix
DYSqQWAQEI3kFWjoooCAKAt1ZVD/mdpjcZwsDLgFGczLnyf9QmGLZ3Jki+L+R/97MumtpSqxHxfD
4029OBxW1exxXc/W8Wy/PO4eNqebK0f1xbPDALxFAYWb7z/B66cFHNVG67rokj1Gs1+HYva4vd/q
s/XxuNsw2M/v9pEUTL+sCaJHJAx0lj+oOZ/GCs0iR9pYhQSuvPeVvUe2oTXBtkH98XV0s9Mb6sx+
t6Mu36CMEK27fldIW9Tn3Pqxct6FTwmRU4vYk/2QJ8hnQxiQyjsgSNABEwgaUQ0BMAaPDduMSiAk
QJqhmVwurryJOOS/vQmGQPijcbZhAfh123u+OkJJruwjYBwzlh8sIbY5F5zJvtkROhY60nuAxMpN
Pm5j/ZcdPAXNbWQ8DOGTA4sAztM8KoeF7t8N0WpA658De3iw61OEL05OHBxK6Rkr4xhVB7KWq7Va
umaXXsESUH2ZYq02bSKx74fMDP30GMreLCUikNqduCx6prcOuCj8+E7o1Qkqeb0a9XE5ltIyGPJ7
yUJBrejB0BA+pP5mNJZe5i1zr92xZYeIGgEheaLsBPyMWCfg9yINmhXi+G29oj0WFQqm6S9ClYJf
6wnuHDdFF4EYdcBmwiBYqkP0dATqC1CV692IFijG3ihm5sIbWi0BaIC2Z72opou0w7ir1XFBonUb
Bs3BNH4vek0h1quOsWPSFEcMkIcZiEaWtoZvHtA9kS1ViJN6MRD++hhipjw0Lr4z0IBs5eT74d98
9BYap22LKJ5leiS29tLIURxHQiwlpENmThOKXuhqEX7LcvOs0a62O3Uum/IWe/bH1jF/q7CHgoBj
H72vjJaJRIMtpRVGA1YHVdJpQkDmUBb1IsgoydnherSFpEu4SbtT7hzE/FSFRSFqOCpJ9pwzB2HS
rvQh+YWS1qsRWqu82urUu4ZwJVa7YpWwk9EdQv4fqpBc2Dsjm/WoUIizLHLdrYlITKRQM2V2SJNG
zSJHOXnooWucfh3ygn54P9j2uiD2JbV0+H5jWKG0B7cAN5NyePNwLKXcLDIeIkwJgzu9V/eVnyzt
+I+OjK4KuNgIdzGSHkrvrC3+Crs0n3TH3dTaubaHrQx3HPDNDLW2dXQmklvViUIXsdghuj+jh1zF
9zH2F76mPtqCeR3m2yp+7dNtpmnzwc9OOWSoxnkvUHcIyfBsLT2K3LSP35XEmXcoFgZus8kJw7tf
pV3NVeaglTPkn4D1vTdBeY5r1+NDIurTt+s6WCmQVYxl4wdbD1gDEpwRC4OEIWmQygpu+3zcGyR3
YEvJqpnA7kxZU5nXzb2rGyiH8XTGakSQRMaA2EnWuQu6V0Id0653xpAsyUjSiH+V8ibSw6WSMjPJ
Yqca2yg9tSZ1tbJ4lbiJIHuGQbIOcnvdy6eweAI25hLYikQG6eEyQCLaozJCcjNT7HxtGze5c9vE
SBNZ2p3L92giIKzJwSURYCU5iOkAFiLi20Qrk9JxHL3lqfOADsOizmCr57tcq3ZFKq9Eetsrzu/I
fadgG6vOvwbJO7DxG8/VbjvbeUyG7Jb2guDNNx56JG7f3soampBUAls/WrphsYrp/YrDRcAFO2Qn
A0TpXuywX8dssSsH8qUQGJQSdwpILoMfvh7I9KStIIWQfwyUU8eZqY/SrovjU41FCdl/177msXEu
Wni0VIUMw1sloTxvvfdRdJoL1NX8R+pNchU+Se7vvvht6ru0tuZVS1gAdSJHTzvw8k2p9XuxwBDK
EqI8I+l4KzZLbp6BGISUQvi+fXjtlv5e4QZs9+n1JpEKBZF0wO4g3qsosHC9LWMTAPyi9Gbouynx
suw2CF38PKcXpxRTOFMFYCR6h1+nlNPFKR2jyvbwthgxqM6YwIk4Oj2YrI+fB7uYxsEqxxYOBBvB
1iSQzno7j6LQivcYcTgxlEqK8i8wcRGi7Z8AH33wn4dryeOFMqbgsv/vqCKd+BSRKEGGJLjeu/fj
g9XM0n3y6j6FD/g0oGGqwyP1rmkxiMBgGjh8GtCapETQtmTfsyPr2KVHNdmN9Iugic2B7PRWsqrC
4sHV3rDJKz11lfrlPCnqmd9dc7W9gGUi5tPxlgRQrAnC3tf39hK/kfTCjPe6elK7ezRCWx/5Uni2
YJ1LCXkLLIXMF2pSsk11zXssdEpTBFiVvUsooCC8zvG7Dqlb/bwOLqbXFmw+nk6xwLFOvkhIPdC0
IydCIe7FDZ9L6TZTbmtz3bVbDWvXYWHSuaX2O3QH/XEcT2m2amj4dHfoktTWLw0v620PqWXkqlsQ
avz8eBejJsBYcJyAH0GXnXw/P21QOCl1dOxr9EYQEMkqSlj7Ac8pHY6TPNfoqCEGfGVYkfNMlw1I
eAtEJFxgbcpKyduiTrLSc9G22IT2uiFMczaiRIm7TYUiN444NzgFuckqjRFXQezv2k65FPEyvm5C
LqA4r09OoD4OFEnOKfjXqEyg455aL3FUcxtTIjMOOZi0qqfQCmfHgmftJ8jbXYUhXjqRaPVqAi2j
ckZMSi+KHSg9+kMfDq5EfuUdnm5jHe8AyECmovdLsTMZilk5vpCkVnA58t1YLuN+rhTn/8cXAQwP
1poCB3CsybP4UWx5XdJGR0FWDymeo7q+idRsmQbhHCdcO8dyJ3iyfHnfRd1T0gz71EAYmgA4sE5X
HuabqIHIZB0V8oJAs9BrmOwac0BAyagD85hHwZPUBs+dEhGE0Oqqzz3awiH1vz6gnNy9a+g45drR
stHB7jC3add2Xd2V+OhwWmzwPvldudpz7bcnEbciZLfPa3n23sjD1h+UhWkYiKZGK4c+AbmyuAtV
+b2vi41aNhumXTJRltEZMqdjUxAFa0+ifo21JPdwjCtGLDn4148zzzeQZW/nLSL2aSyjsnfC1bqr
iFL0s+znIJ7Qkmn6dlONp9G/12uau1s1p9UPBgytySg/KR3CylzPbVPe1YZ8xvQQ1UVr5xkLV0rf
Sm18tLFo8OJ6JW9zGyszpNDLzEbg21llZbkbinI393qYVIXjPugOEhwwheRsmQ1IQwleXNli/8Sf
kRYvCQMHhD5FlZvA4lmsNdEOxsmAyGKOfqIbGEe6OguMCLBsTVctOtgdiUiClqXXmnOB2Ooq9yYY
+g2B1sZFXAflJiMufl1ZEpf2q6hMAQ5RDagH4kT5dLONtW7jKUIN1n9s93z4uXUfmZvwaV5iGTmr
Ufmq5z8PeWl34gpNCdYCvwdD5euIiPl1TegF8Z4UmFiSZh6BsYGNYrm2SXl/Hgx6w4UjkYovMDFT
03QQ/F+Hi3onlPuMYgKHPN8EMrYWB1u6KTO1RM67WCvIiLno61u4Egn/Gmvdu69ddgevp8OrKSOj
jHMPMbM/VICCrJ63xabFMsoe1xp1BYx9OirX7jo3CoxJHwbrxsz/GdltbblYOymLksg7OGcZGZxu
rGx9B69cMte8ug/yVvWRScZ/ognXyrGrD7b7XjaU3SmBRs52cGHRoCs3lEjocIDzp0e2m4zWIkNW
nKYPbcmQNCNAU0jpUIZJIUGth/isIVKvpO9p8o7ZxyKiwTK0Gbk7GAuTtY6djUSbSVtb+q/Q0FYt
lRCUfudh/0LoBg6oIxMJqD5wNMpk+3Www7Ryi1NqTVYXAetEIA43j2IVlMurkIIPsMrXewwEGrg3
cH2qbenTMD0dldAdZWTlR0A77tK254qC0Prcey3GefRivkRYZN0qCIM9ZGcTW59qFv8J/1TC4MBE
7w966KK5q/S5dgZTVPigumbKnXdL+QcGwD0UoCvLTAS50wcG2oRkrylgZtOwtHeRW61GtlG7wOfg
eQAgssYU59QvpVOFQt1Cnkn/kCTrrty3H2jhbwPTOhEWp7DSjMn+1aIqAmBbaCdal68kwwnueZDM
6BkvWH/9PqBMLASXFyiaCg2oG6m41c/5LfpGCDCXoJGI23a//XvEyZVDnf9xIW7M9OdhY2gz/+A9
4GgKq1XBfqLhFYICXNxs0dwg7XYVw3QBzQ9/RKZWZsjww9Ez+bpX6zB2rc5QvAd5jXh1u3C3PejV
fbJ4aG7Cl+gWVbxnc2lc+Xjib51OIQBBgZGm5sj4X0eNNLeikmoEQtOECgWla+CIiKIKSNrPy8T4
fvbxgv8d6iO7+XTalkqVyh2AomNT1mekTVYxbFxtfNOFpQTlLxJzPMQVrVgA1hUBtJbQkOteS7q0
Q+6QMhM5euhJSCeqRgs6+moU7lF6nWtco1gEISW/FrVovaX3OWKw5hrqEiLOLqBN+zfGITCzafP3
2Yf3jeJKN8UQGSiQCFJbfdeNxkbUFBBdFcXFQnnthoMdbMALzvPSW9sl3nkVavtRvEL1aDvAZW4t
bSuVZ924hi7+ngN9naxJ6JRJtkvHpEyPtEJjGWs50OEfDXe5PeTBrRrc5Z6/FeEcAJL6XOjXHuD7
3SgewKRSgL4oAMbJ3qriUO2lTnPv5RMd9+IV1bsH93e6Gbj+3Zn7HB/Gu58XyIUA7euQk2S6RZcW
QZEGRHWy9GUqkcOtKWfbJPybAqvIqycFua/AOZNx9aD5+XSddNPhJWX8D2nntdw41mXpJ0IEvLkF
QW9ESqLcDUJKSfDe4+n7g/6ZbiVTIcZMX1VUVFYeEOaYvdf6VpEsIjZZijKQrnPtxf3hPMN1KZT+
qfwzzV26vAJdk704T3gW8okCcKpRi2RNey2lvYp4iRzt4Jp2V/330K2jLycKXaUniN1uej++fSxo
YfRGDJqB89pSUmbacNfISFY/YgpZtULlnoAXz6Z5nzNliQ5bSyvbSIODkLEmvJTPA6EHVuB4Iaf3
YvGUmMtSW7TKKU6XSvOWS6ui2lfSV7zOW7zUjPmIFbuJSNV91kU8IDbpar8/3y/f8+Vc8/03XbxS
jal0LHz5eELS4Lc2/Bj/OMVL3oTHFKfFuCufn0anCtfiZ7vGrNPbfH+h4/pE0S1Hdi/0a+0uIS3k
4TnNt2UxG2dQQP8AhyEYsduCAvj9ivFr/jA9QvzCs4KRTWSR+fsx6Hlf9P0wjFPrsnb8tadzrp4n
W/9M9iBeITN/kMw/CeL0gj2jyzWvh9RJj7jwpJgZy2FHQyzKJ48wMR0VGYXxZI4vZXEvfxIhyP9B
nE9947MDW4VrXugN+S7BBKbO0T+YB11cwLF32xtYBpIThceeFDXi2xauEdn2c04ZHvx2vBlgcZC2
yrYmA/YKFeGjNLZhcHKFfT+ZQFaBsAlljsX30tK4DeZu5ag3ZAaloJi2Gf1RxZpHf4ToQFq6nq8k
sI1EXd7lsHFvg2QPU14hcG86VKBc65feNezHtMxcvhp0hpEMTB46ylt/32elx0qZjLSkrXhBkApJ
0BqpoRQyagSxO6ROVx7svxtj9gvfxps+v2+fl9D6sVenVbArxYdA3tNxcnUq4uirSv0UwJVHbYUG
d4C/+b8c+WJi78YuUNo6V06tQ7oCJUoY2PFM2eRwiOYKZM3n3wekaXjl3l5MJXRDpKyQXfeQynbW
O1Izk/wlltUa+9tqSB+7YEZKiqWdu/Do0nZ4M48N6kh9zVPwsnlVziLIxs0d1MWuu6H62LUOqTQN
+VHug9k9x/WdGlBkbR6L8iARJR54N1JxYwgQxCUOy4dEfe61eaAvbkogoi4lGVxFZ8mKbiAG2kMm
b0rqzgMSYoE9dS6XCA9JZBU2wG56ax0V2yZeZcqpEm+k4c6SHSPaUfzyh7uwAFo3IT5BEXT+vkIY
iL2Yai+vELgBOLmcWQ1HejI43hQUQJYt3OhklZhbSle2Ud638dkTDrVsD/zv4wv5oR3B7vUuHRc9
AnI2KJItImd3pBoZ7ULkup4l1E4aKGQIiPMu3lrNNhI3nUIQ7MECOtY/hOBLErCqB99I7F6/Eeo7
jYBTeZuS2FKKtyFhZEPwrpn3ibDMOlAlBaaLeUxorT/simYdcN/1aqP3d523LaWbYODgtja9Qyin
tuy9jcQuoDmzTTKBk4MWfBrRO0QUsnmQxXXJ2SjI2e2PvdVShTykpskd1SDIrsGftvqWAJZcJnFh
0Us3bTYXcyagZWbBdNsp4lr2Dh540vZNjVESb5F55Tma9MeqteVqlVjnyH8VvH3q3smE/FbExRwi
fxvGc9VDeWl/0vc7d9oailmobBv3pLq07xyRBId8M5QoFNcYzVSCGPOjMK6ZqYYN4aQ9ON1+rVnz
rtmqsjN1RbWt0axNyHrqLsy3OVcWDHMJAvag/VGSDylaCcNNTSVvClwygVAISot68K3IT6kw5fe8
pRSQy7kGeCUtiI0/dcG271diturCmzh6YNUY2F8A1YIYQ69qahzNldcxWmrdGi1qhlO539fx0TQ3
ue6UxULFNmOtx56eLvhpJ4+X0ngPXq7olkVynxg3fj+XOAIFrGuA+/XxkRm4TQ5SO0eRnic3tXIb
6BjnHoSAhqX4Joy5HWRPebfviXcsSK/gR80Nb+E3ZJ8tuvYchy9+uQ6tm6jaBebBE88VIcGEP7Xh
0SLPbVjCTclGp6hmqrJ2802LvXNuXPFT/iB0Z8aUTEQJuqajJrvYnGXl0Oqy30YEt3PiJq+X958G
ZzzJabVTjlC1vLfEfRA+UwAyhI/fZ7EfivEMP4kIsLROBY2L4WEwFUYuV3hazT3QPMSkWHgmaagp
SDOmeqgjJ7bGvSrOyHbZTo88816pETSisSoEY1YMta1a3oIEusPv1/aD1fTva7s4uaUhQKRByaWT
4TlZbDutk6/NV7yRHnHettRUdnqDqNW/qbJF/J6aa2YjN9/J7Zzkl2W8ILlHpaOyFkhQasmSnrsa
GT32GqIO+QNbDvKuTUqOIzwq1ZbqhbLlKNO6y0C5D+9H8S4+6hu/naFz6s6hsESsT33Jc9yX+t3w
FyYFyLMo2dyrxliTaA2rJyd01RkW1c5yD8HwSIiESQ2H2aIQ79xwQRgVyQ0WAgYiaR8UOEssUt0i
QWg+vuvpmvYpcSV0/Z3IpWJJciG5FtBc6mZ95db+tP/69ti/SFTf1uk2l7qiJgsA1f6+1JIjSmvH
QxQsGgwvfiotn29LWqyCSLZ58OVypdMIol2NE/dzFKu1wDfd5u7RVE6koaDwE3d4k6bwjgomtfcn
CmBoS4epjFuxHUooWOBmCfOVlb5UxpSGkdhi+ADJZWKfhLm4Ie18hvV21punsPVmmexumkyEzIXk
qX8lYLcKNh7lzWaEjok6KvZe6AmW6gtdYq0aliMRu2kzmXHjujjwD3eqxveqrdLiHmswIeHDlJej
MwWOnPlQbh6FIXawbjuWMawGQ8F6rGz68lxQ0snIIXZ1eRXIHA9hjYy0bltVgGz3YuDbpYQFYXAq
XzO9Xqm/fBkI/9m1qUwGIk4++Z+KemqGJlknJDsRGcgSaspL6R4MH/JvcI1Oj6Ijwjnk6Nmi3ZIZ
ohByKx+7u3jcRHeAv8utOEC4v1LR+HnTrv33ZYHq/XtzpylFRA6CYBw0+NYTrWR46UGXUkKgwkH6
xNynYGgCHK3MDEIA5zdEVhoV8qRAHItyXXLfRDZLSPpz46VDSZ2L6hIHhxI1KywYRRI4ruvflla6
EDiLIZipgt6h0o8/SkHASY/WnmQbAoez1OfAlh5yC6hmny0mUZOmLPPxxTWNd98AAbCoA3WJMXQm
QQQbAhoxmct+HOUczaLuXbVWsPypZUpp9u5HZCqhpF2p+q2U3Q2dMBtdYkzeph78p2tilEjah6+W
TuoYYrXD6Zdmr/1XDnyJgmjKMEnt1Hsdqrep/zEVflva+6MhkFL+B0EPW4g7KoZj9THWLzKOyHB4
piAzBdiU/mBP52zB/7zKPJZ+qkR9e2rSxenQFeOO5ScaTuG6laiPk67tDIRuMHlqLg3gOfoi2bI5
12RO9FQUm+baoeCnkgeyCGypmIFN6RLbk0dJB6pYzHZd8mGye4nMdVpXy1bA+EZ66qhttJZ0p1gk
vytbcpORafw+3/18E6gwUGigRwDW6+9Xl4xi4hE9Jd5R3aJFgKTAiCOcIdsJ6UFGfUFFl+ug/03K
8hQ0rAe53UZHJR6WEUvxlcuZjkGXH7iOe5TbAZeJCuvfl9N6faEMPXohoFaT3k3Juy0fgGacENPM
yN8SOipkhhNwYEwG69oD+XLH/jb+xcpajSEFfCEbT+rSJGBno0aPvrnGuyPcmCLRhqiw+pUAO7O8
T9WHHqTeoydu/Gl3PRviDVuUMbBT7T08euQ424TSkzayhH8hqTf5Y0QAqmiXN+FTczBuev9Ws2wk
6sJwR8Q3wdcPyVwSb3N/m8Rz+AfknkX+ptIcKXsR7Gg1Gvs+pQSoL403KFJ9siecj1QHxVqUkm2x
zC/kM60M5S7LgBnuM8EWEbsRXpQvuxQKse0/4NnX/3xN3HYrLXPDocL/HtQnr3IGmoBz6+SBIn4I
1tT0CZkqvXtrU92n28ohYTG6y6OVfyBwh0zre2pgbHwgJZp/RnMGxCS2ZsShdfWdi8fhT2nNidzS
DhhXDtaGGQZQZLwYnshpKg/EJ1Y3Ii8SBqilwRyAOSxbFPfjfI5qyzpQ5UAwBad5rW5j3cl0xKY2
EwaV/pu8uemznXnQ7o33qJoNWw931ordVhDehNEfnxdT26dLUd1Z47yfttA0Qx33TZfnXnIS430E
zdH2sC71JyE/q7dUXalA+R9edwzDo+KteNKQXX5/tZWfPvbvr/ZF4TvUBUEZQDicpLtx0SA8jOZ5
9Dy+AWQlqpvDTDdvGkfv191HJG0BuvkdYaSfHr1YlrmH6VdIM442hJVwV5pj0JKmtUpqNg+29VzJ
q9+v94fZcbJvUA4EaILo+eIQX4m+IIhezcbOPdfJXjYeqP1aGOf7Zv77SP+BsFx8dZIJcAGWD6g0
41LTjoZbigOrj3cVRowOEHKLHpNtRsi6iuJuJFeS+Jj46MZvEVGHWigsRO+2c/fBeICaQ4cO/STN
al1YtCatOY4lI8ASVL5VvxCCVT2slQTCNwdyIl05QpCzTCoaX1bPNrYH0OuvA2WhqHQIA98Wg5Wc
D6sAQX3JpglsSk6TENcJC+WLj+rJFeZyckfI70RzGYlOqYZ7U96GxovA7OhNszcdQO9e7p49N54H
OJZEA406h4b41uxMfM+nlmZjw049gUEepn/UauMZ6YPV++tqeFI0f+nVm6Ei9cvEY57cNyT9NhKr
6xnE4ZAsuoQ4M2sdi/Os1Yk7oQ+W3arqeYLoE1sEkSlGH/lnEkWq6MIIHW1lZACY4Ipl1dPeJ9EB
4isBWRb4S6oEXjdvCXy1cA7uZfHolk5QODoTntV69016iixqemqyFEK0Tyh3xXY6Cr361rFkO6YS
emZstOhPOYYzVVvVJVQHgQgvBIxnSz+66irJCqqEbZrM4da4dlYWnKi8o1wpMGRrpsdJURuarnht
Uv9hS4+emrgYeKNAGo2LOT3oCjMtge7uBgra1bIax6cJjRPTas4EJyCQU67ctQYc4ff3Wv7pEzIB
Icg6iikJCcjfi1mcta1ocHrdDRwSDY8sTmyUU79ZB/ajPdP6NVHlTPs2sQGznb2ilxkIM8hLbq+B
efHDy0+GexicwGk6sIFs5UykZ2qnHtgOqTS0f7/iH/qqrLsajBcc5hJinr8vuBeLqoy8JJzulBcv
h36TCefU2/w+yk9tl7+GuThaK3Hlyq0sxgSsjV9GUQt5/ZePMv2srRyMHwW5kD668JFnj4aW7ScX
wcRubz+V2LwZ0OZJbTXzVPnKu2L8UKbl51N9t3hmMvKdv+9A5RepC/xfOAQ0BVg98o2S7pN5bAH1
PpnuUTH2iTklNO/H8RjhyB2FF771kDxiInItcaFPMYoSM4TjBYuw2/oG0dq3rb4zxXuNSmbyOPbv
0xkRI2Ugr5Qa+uSDVj0yxSrWs1m9SNF9VTR2r67FwVgm8ruZhgS8zwvvtbNutOiuCbaGCy/z3bRQ
syxV5TVpNw3690L/RAioDfeCudMILUhuhnErdGsZa7MzJhs1W9VXE1L+fWUgAWiyxEphED309Q18
Oy/LRiF3rkxdu1/X9Umqe7JrrafaUuYlUYCofhYdph1/CqoCMsFWnpVLjyLVLsOGjyG8ssoa0yv6
11IC8wR6E6wb1AEUjy4eYO4WbeI1uO5EcS/3Z719idqetEAY7ESSWgjfq3E9KY45EjvoWUPwn8RR
7gQpnYkwC+VOBWx9zNB5mz5VL6YzDaCESlMlFsdVRPWsp97r8ccm3KlYv5iFNSe0GvUTtbmeRLh6
n5cfekPaaZYuc/9U+eoi0c+tHm4KcFyq8S52HWWiDy18UE30KjQQMctMcIrJB093N0tfQkWdbLIE
abpuP9OxYmfLVCQfI166OUxpGJ9oXLT0s2hy28JC7BcvtYzihhKKBokKYHib9lc+j0vzGRpZdGxY
LBHYQf+jtfb351HIRpLEjcQEIZIlC+st3VjdhAkDAqxVnyG/N5818jhHCv/7pKFczOL/GRrzrDHR
oTj+T02Hby+aFY8xELCcKjwNyVCTJ42cS0xHqH9MlhTcEAgOG/8BDOFIXbggokHDB0ydplQ2phTa
KJ68jNK8eZe5gV0RAjsOSzA8mh/MuM0S7oyBTNM6eAfL9vvF/3zfJhUWKgsZDv/FxTeannpx1wLt
QIcuvHLKavzJUzWIUx1rZpnUZKv94L9ARfh96Ol9//Y9fN02CyOkomgaINpLQxEKRRi0ElsrmJSt
mTgJxTqOlzwv8m11MHzXhAQXE8L/GRAGJyY+5MKXi54qD4kQusL/ZV6H2QZF1FXN0tdE/O/v+u9h
rItzq1QGKnKIQT349xQ3u4Oxam+KEwEC5Njvh3NB/HK4aE7WI12XjFYl3HjRJsswJUuejGIq1qkt
HMx23o58zGtypPNHngJOWPbjb3z1MrjKt+4ZzsUzZTwvsCnM/IFxlz+UD+mDcOJkV792u/RQv8rQ
qD/r1/Y1eU9vlYdyI53jEwcatpIAlqpH7ZlOk/GuPBPqKCnEn2nv2vs0kTxLR+JQBg9Ek629e1hH
jIWW2/wZ9gOlQHkNdLTtseLfKu/Jm3zbnX5/O75qHL/dxmk9/P5VSUNWco4OJxyQJ+8nVkKzpK40
Ejiv7CdqYJ3iH6PxQ81QNGG6RmzSKBReuY6fvm6LUz9L77SKXD5OeRjiNJHdeIcmJyoCyqZOXvmz
XtnL5trkRMkBUH79fdCL7dl/3tRvY1789rgEXtS47Atjc5mWVDqWbsue4kO4uuGZqhZ/32U4YJMQ
SZYBZGvGxeffh8aQiKWfoTWaSZQtNUfZjQgww3mub7yJtU+0QGJSo3fiaDsMVxbFfz/JaXhkXqqE
SR5Z9N8PuUHWxNQZRFNNmxmbrgU4lonR8Pv9/HeqYRgGQUo2eX2+tn3f3iUywsygr+ETUgWtMbS7
UGMYi2Cl2tQWibvG9fT7iP8+wWlEGHpoFyGeWdN9/zaiHnhibpbT5EY1nZQACtmsRQB9rj/Cf1/Q
v4ea7vG3oaQq7ms/4EMBsU/RGzoJCw02MyjPbGw61CDNw+8/7seX5tuPuzi2KLEQyhg8kgncmiLf
ToN9cN3h8+O7AVpfwccw8RouXs2wlAvPCtpkVwnHLHqUic2gjXFHyqDV73xUiVKxHL3T0Hzq7jpD
7UlZ+9p54Mdf+u0aLvZskMrzquiEeBf68wFYiz18jtsJ0weX/SuVa5Cd6u6u/FDef7/FP76x/zPw
5awzjq2QupL/BUMDp+rRsXHYVX3Nd2+IfH4f7ce39dtoF/ON1phVOA4JD7SmTnaa0iDY9in9debj
D9M6bysTHLEE0ELNSxl2nIeGyLY93CXZUTJvS9daqhkSejJB1eCtJ65+eM79DRtbPXPCYp3E9SzB
Cfr7D/7x9mJhR6arsmW8VPSJMJFrTza+UGUd5RjMj33zwK5WlM+ZyiR0+n08/acBObqicp8IZXiV
/v5IVXXoxbQOkx1F2P6uOQmP6gOCD/UFNeEjKTBT3+uZYqP+ED6Xz+FT9+I/VS81pVT1lVJqArbo
Q/Fs6bY/GS/6nYDVzRafyzf9nnjg5+q9f6nu2pccNZUdf8QfNUaDl/aD8yCO2y61m7vmOP0n/qW2
yw/5UX2LoP4WdvgRfban8AViwkv29vuP/mFvaYGC0PUJ5kH262XzSYqzgeK+wQmsnLN4Y+JVqn2P
+qIJNuy+BnqtmMJyi6z3a+D1nz7c70Nf3O8mNPR6oCW6g0JOZcIheo9ty5/ff+A0A10unt8HuThz
eGWmdm3Lxj+oPmFOpNE6hXyHwTtb58aVN1ae/rJ/BiMPCrMEhh0INn+/QThYSiVVgNynnKXM8eQV
c6XcgJVkNwRzauq4yXuFNggLGzsjhSaZR6U2/6jp4pr5fkpCKc8cJ0yK51fuw09LEEcHmHuGhtnq
0uxVNpgS4GfDRT6jCzzwjkvFHmMMJXlHdFfuEc1T5O+LaB0g4IkdZH2Q2pqPaqQ4uunXxVLjMCva
TfpnANu/T5/pROIBmRYygq/+COdgWKjqR1Sv6D0Vi09aUPWTPMOcLawayvLL4Y8nHtGCZNBj3YP7
RFjSq+5uBdpTywHIZ7SuD5nTnk0C4ReatOpHuvjHch84xrNOg0O2c8dHTtAvKVv3z5V1hWXxtVr9
9fjoG3HaUTl64JCVLo2AcpFYHZl9XwC8DDJ29GqG/noY+zPiZuz/Lpnt+KqNJe76aoz2EgIFFaQz
n4rUvysoCywD2RVOaB9FF0FKd3VKFpaFjUi5621vJRjgtc0OmxTtiU1J00EZaeFi34AnNbWJ2k2Q
pCuOohV6yekvAlds00RDYq7NLOFstcrthDIxtcJJitQx5ReyqTxgEwk2JnE/OcT5hwxRjr4Xdp3J
KwK7tQzKnWIUEzJnwkbBUM/gplFHKqVXTd96R3gU/ourW0uCGk5qqtBSKf1zGrsfCAbmDYXcXPbm
XVQs/IRFNnnLQZ5B5bnxg2wqrBGu8fv7egkx4RP6+2FcfEuelmV6HxNdG9YbWovcY707edQtrR4J
G6wWz47RPw5xY3MWlXzunLVR4re01madai215PXKFf3zdX9dEXY8nMxInC+nyoH5c7BKIdoJ1aSm
axTOYGa8MoyTTEtGRYZn9yF5jNFHpZyvjD392n9eTawjCNwJgpIvexxhMWaB7o3RzqTuTKMffybG
hzZCouGRYULW1rCcKkEpeQK/D/3levxt6Gka/7Z3rUQvyxoJHHFNGVWJOZi2AI3A1NXeo6rcxIDg
S4W4pJXsKffZeJ/W+qJGgWOQR9i1d4oZLZT4o3cMQXc8F24gp1VzMUYmqB13IXsY8uNXeTiE3tTV
sg6RQtvCeMyaxyyHLzWdt01z0WHmSltr3pcvvUaeNctuCZcgyO9+/7nSz3caCj9sK6Q8X3anbz/X
7NpajCwmgYluSaAgOGY4+F9sdEtFBPg5YBGOw2rjXsOe/bPDY9XA9KkQ7meKCijYv280jXR4IV01
NdNhAApO1C+LiE3ETDdO/+8/8q+hLs50Pr5FCYD412GrVBB+zykqIQDSSaSod14660xkRFeO6STJ
Xb7FIuwBsr/IBhcpkKvTvf92b3tZbCveEvmo4U/yHOPmyb+P/0T7Kj/XuSPQsdXWXvYG4kJq9EXB
HrrJXvXYsCmz0P+JTt7coH+2CpqZcUoUyx5nZmbLC8C/4inybiNhScYqItY6f6y8lTY69ej43q7U
SCSm0BmfgmiuHvXdrv3UnwqHzF8U0/lCrBbiWZjrlOGVY/yIZH/uVS+uU25zyIsnWlY3fTCv/JVF
Md2wUT2zxG0Sb5V80IcN+CwWYrSS6N0jR6EDKD35QGZuRtLhhBmuejCTHeLKtyqxI2Ge01sL58Wq
4zp347gtyCPcCXZy9s6Zifl7+rsNOhb3+vgkhojL2WGuaN40qGFK5aYlWS84l0aDu+h5VG+IgM3f
SKYT7OqpneP+kmub9dYIHiL+jAgl1K0OBT77cTcMb2k3o2xkE0BoFztOK+VW0E8txIuRQHixswOV
dreOEnrBdwriUZh6cOte5JYuI8seYNz4oHC6lU8Uh7du35IlxkTdFuPbZNOyDR4NnGsEUIJC3KmI
c6NF6fI92y0uxhXWD7bSZyBqBAlSan7L1AOhiRiZVuJBCNACOkj95pkN6IWNh0rMoFk7UJEPCKWh
JzXBjasufWlBG9lgk450ba5mu/rRdZQa0e9Twf6c+JCOjNQ7ToK7/py+EBnRh8f8BYhOmcxLYzEY
NPaXXrFIqZhkDuZM7lokPJ9MwzakBcBH/hd1pd9I6qJKF31430f3PADVSdb+Km9vBnUVVgBSDrTV
WsNRbXMnMNkZhuMiG6vuwCXlSLDFeaMdiR5GVWma89x1cFm89NZc+8zW4Dvf1WYlaJvutjig5PAe
NGNNwC42k/4pfZKae2p9JER+MPAtmWYJs2M3y6fK3izdCso5XCDAlO+FcCVtnjF/3ieL3HpIgmf/
FDwRgS6iz78NHY9j8Fq8yaVNiMorncXFEm5ovW28jZY7FuYJ0fE2vbosmweES5hZUZ5UthTMC21R
gfkJartatcHRU144XJsJRJp3PdkCkNbUuYjt0AOcA8KBoBanpooyIq1hc2Lj8wRiXqnzbmHe1XNx
OPT9jTVPEVu0a5+2RAQLNepmQUQbj/k/V5tZ5/1pslOwe6QX72d/9ORZzXDU2LpNd4McuOopZb8V
FrMURAveWtRybvXkhbfyznUdLVuEqUArtFqwT5SlOTwMW0OuGpPMDKZ3b5azMDgErWAPBoL9wC5Q
QCSob00bWmqJMiU/S2i7s1cxn8swp9Pbbht3q0zYurcmXlphNsnY8+JcsdlrJ/FZo+JvuquqGeJs
KfgDprOzN/FsIzOF++91fYMXax6wZcvY1WebLNtEwpNlQo1Sbsp2rb2zSooV6gwmkjYUkN8sB/Fc
Z+g3Oa+ks1I9FuoyLV6qbdvh938Y2AcbiFtGbTYwOZXarDH4dlUsL0pH5xDG8lZtFp/huXjsVh1v
mrRAQS689/0SsUAFLN5496RyVgfHfgSmFm59jq2rnkvlb30Ohluh+v8oIU67alZTTYN0cbGymWGn
paEaJbtJlKpxvkSL5jVMDB+/r2uXsmtqFkiu4YWCt+H0pVzKTjh6Rbk35vo+Cx4Fi/KTvzDGuaI7
iLE5TKwTwGzvevBp8Qw6pyNgBgm8/ynmSzV6arL3yGqubJ8uhehfl0RtGoc0dDwiSy9+OwHFQRzq
dXb/gO5x5tn38cJ1/tTzc3Tj3v7+838ei9YzewiNFuZlyaSBJ9JEgUrEZsQETwGVGKVkQnfQyqrB
ThGaJAD7Agk2h7MNWVziRfr9Gv7ZxPAEaPIptMApJkhfRsFvSzxrv5DXI9t2DLpskgmtArOIUILl
6PeB/t2oXYx0cWOjXOlzKgjZfbt42799wPdyXtPZNcPxj3uW7z/oYqtkEQJgJmGT7DK0E9Q144z0
X1o6yTiPmPG6Idqr9ACjCHtuuW9Ga2uAZo0BG5cs4rUxsCBQMyoetXb9+x34aTf1/couNub6ECVq
GRYJa8+r639OnIxGEVGCbWgSTzhLI9cWvw/5QzWFN1nWJpqTBRDi4p4TsTAqFZHPk+UVXxQJVeCq
xOpEd/SquPSH2vLUqyUsFCUFAY4XPTor1yKpGmkFTtTBChjdmagk8VompfbDC0v0LEI1ggn4OtWL
u1gGWSfHBRLW/KnF9VXZ1o0+zPbI0oNbaeeVhyGeW3NjlvR3PQa/cB6/SctiJ82ex1lui85zjq/R
fqUvszpI89J+Lqd/6W7u7nzbtz8/Hz79+We+H9Af8hlUozM+//5MfvoQyHOk6DR1TTkgXhTho94d
20wIwh2abJayfZzSJjq3RF4F5zb79NuXmGAETsi/j/vD66cYqsp0C9uU7Lzpxn7/0uNaGYdYze6L
uTgr7OJ8ZOfneFeWjq/20l/HT5GoPBUtIZwkhFCXzW/LKCtD7Fv0V5gLausTFj2AhQ1FjSkZVnA1
WrP7SpzinffUE8FwLq92iv69xchCUA4A1qIFbxK89Pdv9a2OM41hJlOVVG3OVm3Z5HUm+WfXcviX
nKxE74PtvrvSovrne6OnaVnQY1XDkFjXLsYVS8vw3KSmwfpVnQ04RjCjUsUBJ0aZ8PcH+sNgqM2Q
unGnZdqNFzNd3/Vah/UyRs2C+4Y9OHtWqtOsHwhmo2v26n+LpRLtvm/DXXx4SqsrsSapUHG72RMC
NlI3F/atMV/u7J1rz+8+t6vff98XAe2vV+lixGnG+fbGVl5UjFpPbBYa8S8LDVGLJfgeWwOCZApH
U6tmY1XgEgIvxJYt1DnRlfK6g+goQhas93p4EFAgR+GhdicPJNuouCpW/hi9ClL9ECd3Xu7tI7EE
KAiPcv+AI/D3H/HjQ4K0gk1k6lPoF3dtaHw3ChLCh2lY0o2lz0VhGXsGtNGrrbV/vvDpfn0b6+J+
NbnUNmMuffUQow5HucbPDfZgHhz0+9RtK3X5+6/792u/GPLihS+qqgDFTzti2sHoyE8nWadC85CS
a0AE7CgfzQKUbIbZ1HL84lj7HcEv6HSuXMg00D/vykRIJKeYe3057XhVIDVtpvhT2gsTaiLFjmcc
J3x03L9LLUW36qWAuNSfEfrOWpCUKGgF8SlG9NCmVzZ2X9/5b1czPalvb25Rab6ZhxCknf0LajN7
cXN7+6Hc3s7t2ebTcz6B69gbomnfr9yFf5oG0+P4n7vwhZr4Nq7YuLmmmLxt9P5JpKSNMcWLkE+k
cOqtsHxyE/L574MqP9169u4mm3jWfea9v3+s0vV+Ay18uLdWRWk7T/vFInTWH7f4l2dL3Ylm967z
YTpHcPx/Ckc473bKZr5Zvb+f/ODQlbPfL+enDw6VAOscbRPaA9N//3YL2jjwWi1K4p1YvRLQ7JM2
WbkfgnpfdBxIr+mf/u29XhQBL765SpTHpo18mpCNwFq2lxs8trcRezsdtnSIEpJMQZpEE05ESIi9
6ObTK2cW5pXH8NPHD4hLASQBT8W4RIX6YRNWXZMVN3kIAm3W3RrinAKwjPU8XMBP+/0u//jMdTSg
Cl5AFbDQ33e5DMXC8kLYCaa04V0j+x0dBq4lwlt+H+jfIyKvNM3t6VGys1QuVR9JjeAaJO/AtmXL
svNyQ87zmvLCcj7P7cN5dW3/8tP7w85SnE5EYIsum0qS1JZWYtK3F9xF322h7sNN7j5dbPsfzG8N
c8ipT6hq6mccA1k9T6JZRbHvGoXzx6n1+4VcFF/NxK3iEVo7IXFLzoWNrmLOPbhYeFK6cXlDgR4D
y0YhVALDnABN+/c7/89+nhsPloa6Lz025J8X24tkzFxs2tAmWblUgtnaPX0baL3/u1EuJo+8j1GW
1vR7LThKrOMIUFJg1VfXxunvuZyRv/+ai+/UUlmlwC7RkFFPjIFQ96pK8T9pi78NcrEaupHn+aoV
xtNXkfkn1aNgS6dwzLJ1T7UcHXkQbqyg3mby0k9ec+/VLD+GHN4PFUgBdLVW0ofpHvKigH8xzkZv
bgb6hrN4alqLAAF6AMe5pfAvs7NMlOzAjigFPVbwzUubQORYB7Q9u9W70vHkE9N9hA25A+yWQ3sk
NdaDmWlrzb6kSyJXt13x0VA3nnomKItnMEucMs+XzZhBfa+OiZhuVLF9RP8bkyvWZsS/wuvo4Lyq
IeEY3dHs39rnpNNO7kbx1W2eqAtTrRxfu8mFew6C4Z4gq8XQUa4UH8y82mLAtzXCpKZhFQIji0i4
98LxTqVHnCnVSuqHdV8jkgO2UST44IZ85eWvvVpvaumPkvaHBJy1igG6JVukkz9cIJghWUJCsJ5Q
0vw8TiebKJlFkElbQ5oH7p6njXirMt8FunG54W8meHxHbTVdVVMGCjBAjt8ZXVSqLooIdDIznv3m
7AV4opPmOPmsgUDdTrh60rSsEhZSesJMvYigfU0CIp+fZZF3whiw1Zn3dafqjsRvN+TjRZgHhGqh
jHtpSXnCSfJVjqWbn2qn49t0TezSUsj6rFtzees2y//i7Ex720bSdv2LCHBfvoqiNku25cRO4i9E
utvmvu/89ecqN87bNqMjHbzAYAY9yUyJxWLVU/dzL6QsYOApb8a0e5rmeIOpak415dB9Dux3YQ2e
I4c0pPCUGlhQ9/bjzD0jyJXVYIzHWv/lMNUC05gmXr8Zw17Ntb9DpdxhGEuPDjt+BhcuNLWD27ne
vQff9LJ7lJv8NcLD/fo3/nG1vPZdLM5kFm/UzV1cHX3H3vq2vMGklYY1Giyy04mGwspEDtWXRsk2
sCUBEtZSsR/qcd9YtF8CHV80bVeVBgcsrhnd8LdMx03z7cdK1g5Rc0haGC/31UTYqb8JZeWx8rEw
Un+0snXEANMMoOqf4+KJbAVUz9gIatkTsZjHgYZ0Vfh7OUi2Zdu4ZWlj3jd+n4GCr0/Bn1DfYjdd
VIR50UfqOOn5sfzbgRaKxZnohbn4hPyl87tnL0WJjMvpLZHPn4Shj4GF3SP3D2Qbi40vKLu8I08B
jBGVKTLyCq2/Of1iueCR36K4HmScDWnq6PMbbgE3Hvvytvvf6IsdMRgnu69qNEYWZT/lGJcfFIa0
aXnz7JBN9yroERBmPVzmQvZ/7kVYwd/4FeKo/GP9gXFieAk6oRrq12pFCaNSlTKLywEYUfHaUYcJ
i9y5e8E0oddOBZj7OB5k7YbL3Z8yBjH5hoXjFBgH1DgxPZ+KUdz3I8XIRZJMsTpt0s0G/e9p87DZ
P/arVbc5et7vw2H3nm7P55cbz6xdfOb/hl68d2QARjO3tIy12kF5K3lNssOfwDBeZQw+BRYTld8L
3fPrM4dtG91wLbl4BdKwdCG0SDHxGV28+dbuOGta9El3P0+6+xf0pZ2yi+iajoAG7mrlYdz53D5H
qN3S591dcqN6uVSgogyC3IVlsobm/uvMY/JeNpEMg5dlX8yvqb9H3yZ2akqm6zMtJnK5uFhTGDoI
BZm8zKExR93v5TbJsY4hD089gecO8PGy6sY4H92AawMtFlPit7lM4KGYUVYRIdOPf2XefhNvnp6G
X49HT10f3HOw+We9OxzMzbObu7uXWxzAi9OKskQxkQTp8lJdaUl172j2FB/Jm4YbzYLicpmRG3IL
SbtY/gL0km7KW1T15Q0jLnS50et2+t545V7jUvmAR1/rRd+P99GNmv/SGxREfQBDvPi5QH9dK3o+
REIeCedQ3tIDISgoaE5wAa+vk4/L9/L9ockBjuRyQWr24hQsVbWw01iKj6IkLCtXtIODN4oPWOU9
3IkJRYhyY+u7dJuBGkd09kdDazmLZqbEo5XBUWnbaBvaOxFDhyBITycvZ7d1bokfxBr84xnZ6fAX
RnsA9+rrVJLCzMYzN7DAnOd/L4U3K3n18hhID8CxDVW2xJ9/2lQnay6dMcjJZdXcovkdRSenWEn2
k5/cZT/RGmsQFUl27LfIgKCQVuVDF943+b6HT7BPtwmmFwn+LKsUAsUtFfDll8x+Y6N5pbe5bB+y
YjOlDcL0CJ2yyD0n9BySLH7H/KDMJfLzVsL35QEFog/NDKaHsbgmVnrVdmpKr7Yq7gX4lhf4T0Mu
kw/OTPH9Gif/H2Yqlw4XE19zjVuyeAuL3bWlI8n9JEiPCf5RGeww5c0fnqsRxZAq/FNzalpp9Ddm
+opdl/AMuvEtXdqHPv+AxRqQ9D7O4hmUx8cBg5bCunyszhWNU+yW1vjLy90KC9snbBQCjOFwMr1F
s7PFI/6x0vFKAAMh7hNh0ddVqFqJPhvo349xZmxnp/UITqW/lod38GydLtxwZ+/LHRorUhfRyKQF
dJ5Vrq7nEIx+uG8ovVK/vMOth1oMU6c2+m3Zrz3l6QxWlMmDB1s00ogA+OFbwR7t6Zs+lisUUooy
oisl5KpRcToY7tl/JTSuuOiQ/RU7OA3kwE/6c0wbiQCelQrnxSgxhERv2kNZd+p9aXjwTmVsvLoS
jivprpmr6u+49c0FtqPSeqrX9vBjzNYV1Ib3kYDkgmYtLWofp4Y6fQzgF6FKH6VXJ5KxFtqlEC0U
hLflIamgZsm3cD314pqjnaNodLBkRAZfJ5xQZCWd0VLDszFWP2k/fN8X7n77ONOAcH+77+//rP+5
vsoubp6fRlwsMqfVsWQYrPpBl7dg91Vab6B9rBC9ClOaCV7X9fE+kmf+XFP/PeKiZuspWmJniufv
dyeC87YOTZaH08PDdyCvYDWu+I/v++3TuHojrG719AgG5rrfdrnr7lzXO674C958t9pvV97q/rA+
7PBmfy637+/n9OR7d+f19Z+7DN4UlF+HAldUdzLN5Q919qeN2BpHY85HoLIx62G0kADcxfeB1WMR
2P0KazxZup9xG3kimaTNrHWoatvGh19uvuhmwuVjfmKviOvZpSsNZ7MKPeY25KJbaxhqpt+1/l2E
OLfwYQqZ9oEvw7vB0gYb2/aQy4abiJtw02BiVj4G3NvlCPMUWT3m7SjypZP5ZDS/bDLfDLYgjfy1
HkvbgG7AjZkQx9rixX2ZicVKCVMz7YxUJLNY24DgvRYVfKIc2jbcOMFr3BM215iuBRqM6YMt1IfW
2jTfzOxJKND7GYZhcK/I7xCnE9w2pgYgpAzuEgOHvC46SvwFuSu+8+3TpOKzm2PlrtnBP3UDqjDo
yyKqsJN+lWwDc/wSKi8YrwP/t7vrD3qpsSp2O3qctN/1P0Q+vZGlhVHG0RGRBC3dqtjk2o6XOKmr
sFnRTzW6M8a2N0a90Nb4Muriu2jaxtTqGeZEk5L7gOFCbXagNtZa07aEJ4ssM8t/z8zAuz7whVPm
y7jizz8t8JojLBwjLX5oOxYeJln3eoTz3z3eCtcH+pO1Ij4lEchpYYqD6mOBp09R46R2yYGaEfPd
H5SkJKfvbRr2TXJX1O9CViDkB6QGVziKfARQjPjVIEPJp4NNIntzNwIEX/9VFx//049aHHFhHEf9
OObZsdRe5OiEJz1Z7Ogfw+yWN5p64Yb+5fnFB/Zppu0U7sqozgzlnFJiYB0SfKZ4P8ImxBgv71/C
2PVh4fX+sEYmDgqHART+/b4fbSUcU6BzYAPb5sfI1zxYB9cn4mITAhEBzX3aZ38KhSa9Nys1ZWOu
N2vR+P7+9PQk77e/7t3DOXb/ubGxXmoqsav+N9xiNqYuU/S25UKCrcWM/R/AMc1s4p7s7sQrqJxT
iT9asZdrDC7EoT/2N4gMhvikFjsaymV4BTjE0N8xxGn86YUMozwYoYFZfgfTOLQgXoPTdDZFwQxT
9CSyQAlmdbXE2PYmOZMQgP2yJqv3t2zWmwS3W715FjCro/TrJoiw+SOcy0YxxnbdI4cOtI+MFVWN
XJwj8XoLG4wlgtBtjDeAyk1Bgrxl2RgMY1/aiGZ5Od5F5WOGlqTR4PgH+q6Y7ibnL0HwDyCWDq9A
+jRFZv1n7ntjcFb5yaQgCUD2+nq4dPIxOzSI6I5YHHyicvg0O6GN3asitZFQ62aW81fAXaqP+o2T
yV6O61AtHOPwBCmCQ1pl+9Y8Fz1Ul4wbbH6wqdAq4PgMyy+yOdlGC7yqfFw9CrlytWrLrTpu78Yf
zt9yeY+h7KpwU+lOwusq6uB+9/h0EnIbvKfkT8AqkbGpkiY3xHeqxWR/xrR3JiQ29vrMXPfR1hz/
uv74l3arL4+/uDBPetgbed4jQpReNdy4nN5VMfMZtsIehGhMekWcCSLGyaIEnSr6g2c60Hg+Qjwz
BjqGt2iMF2HOT29keQ1CbZrldTwAd8nvmPcU9bNdvtP//pfyBsynQQKMy2TNL7g+G+rlT+V/FsMS
XUyipLciTSwG67nA6Mf5m5isfd2ejdZZpyKYtTiRTbCqjAbG9xHALQixAczeCVUWb5epEpJ5Fm+R
vUuKtjErT5m+p+jFrv/SS6c3niQalEAsXfjX4hzNmqiAcIwianRW2gPMLDXGQ+Yj3DsmIYVPRufq
cQsgu4R9i5wh/AggmWKIsjhGQ7aXPvKn9EjGt9UaK7uiToWnE/WvPhZzxKVhbizF9c9hrFZK84xg
+PqDXzjIIPOCQXLKEuPzYYv56XPtVEUpJwlDlkERAE82HSg40bnfpGRdQq2499N/t8ADyUFdnON1
mCp53oKP0b3DXj72iaHwpP4+RATAYpC8wfDwe9KGfRnuOntz/TkvXFi+jL44NwgIjiJpxoLsX7pn
xM0YDgZt+bJmL76F8Ir/t8URgaoOygeRd5hNLGEzx8nmDk4vDHr0KLKd7yRH3QU0yCcV2+YQCoSK
50UoZYfMULepLLyPVraSe2n91lUIDmgk/qjwgcYINsVqnG5ld8sO7sK3+fk3fqAnn958lFtZ4Ejc
0rvccWfakHOFZ7BPaPWtYmnprSpuQ7BeP6JagfzNJQ7ctnLadQ6rPJPCTdL227C5F41DOfoLlUht
e5jxk4eIZzi2P2pMtFfcsUsA+nXvrRHe+NYvLXmkwwBCFOtQuxdLIe71OG/9Mn7A76BWniZ5Q6Ky
XSEQv+XcfmnRUbCyEmAZOziefD0LW4wrTKlJ0occQZfiPzlyt7P9mnzvx9JOzrV0R+1isSziyrgz
ePt0dRUV7TRUzPihqGz6l7fIipcqKEJt/vtRiwtZGQDDZTMxlQkek20Su9pAbiJaFHk8gwlyCvu1
7tGfxWGLw0G26b8ebh4Nl3Y+Pg9WhgjUEWYwX+emSI3M9HuovvbUeP04uYj6iZq+1zk0y6D0LM7s
uQNSGE4JP24QVAD9VojwBWaQzfYHTVQTdNglGTZLqq4xrDbFIG7X4PuMdDBNmPvX2G/crgc1vHUf
vrgkPo24KI+6uDb8DFLCw6CeNe0fujOruP7WKN+UMfB46dd3PfWDA7TYib7cHpbFalaSy9xmyVGP
7Wil+rlrO9yWExze6Dp7GRTQEhUcim0Zuc702g8o/HSSNtX3Rim89qdJ2ghC5BWeKA2RWyKfC1tm
V5ntO3UYN/5gkiY2uUVc75phm5rhHddOEY0VdXs2VtoFk6S9SHGHsSbx5f020dMHrOJl7J7e82jb
yV5Svgf4m3Rhsq+p0kS8mLLt1HNWzV7nFCcF/14LdV33W0n4Bfp7ic1uond3Cllwwj28HmjextPO
wgyZghIEJMBsgmNTpG1u0LoSXWWQO2d28sowia9geaXWpu+cTT+x1zq+S9dcL4jhwIqEusMkzV3k
K0hU1I6JJbdhrpiRKRuPvnLuQyIo4BJrSv9DPC+mhELBnlXyJk0IjUKIybHgpsMziYZqQHYaF9KE
m6gljZuZyeK/1jpyufuqR2kF9TuUT3qAsCrHVB89rtZgPu+3WLphRSzn65grnT43f/nIzFLeGIL2
jfndcu5mniQpTyDLUSMJx4suuifKSxhTbcVTTkr33qX4NkB3oxZOIISo49nUz1joR9lTnyleMvzK
ID6Yyvex3rHfApDImb4z4t+0rwJ93Pmo5vDcADfmnjmcxW8RyKkSyafE0dZ90D9EZrQtE8VzCPzj
O51QP7byNpV+xNIPGOzJ+EQ4+yrD6ST4ncx/KartOqhXO4f0DNBwnJtBZsB+Ym4BDds+fcJx7lDA
4eNfZC9+F2z7JHHjUKg5UYVSI5r+q9MDGFk7RQkw738N1W8d/mbygJ2tonHo3qfPpW55PjFP0Op1
ACZJDz0VplCpRy/Yxm6aPt8USfZIDMBhaEVuC5RYwjoj9Jwh0HUgbC3jFwvfNi7ekMredHRlIwQU
YCWpaF7yUXEbHB7lLgJfl1Hg6rhYlZuIa1XVnhusJXJ/JTzcHeSkgfNrUjwFl1NgoApTyCruHyTu
NXSYheBdeLwLf88oqH8LP4JozF+hhrhEGocsZ1zJxh7X5mQ9ktQENGbcS/POBl90AMRzFX9JgZPJ
xqlJJzfrAAatV8GtJP19B+1YE8kIZrQzwnJt4j/ZEGwpCmka/2nW7dL6rKbSX207eFjm7CwjvIEY
LWMW/8VEP2Emi9MQ9aXZ172eHY1SZRp+DwqKcByCnwJ85axZ3ItKkanGAuOFRakrEkbZSQp25evb
4oUKgE0RCiMGCDro5KIUldtpmvK8yY5RLtTiLHTxtfFVTv4t0cetoRZAUaY0BEvaRXzEXBM6Gg1G
SK9+6RGFcf2ZLgExXx5qUdZYQ16PeVDj2BL8BpVY+YmwAct71ru9sc36VztVR8luj/QKNqUiYIOI
j0KxXqI5utfabKPPEG9C3Chk0v6u/7oLxx4/zrE0GNjAJh931E/FZiYNoZ13LTDlh9oKBGMVW2Kj
FgCl379cH+1SH/TLcIulFkv9UAYy7jUl/DUU4ZvG+xaRSjnv559+/zRap7RZj995TJtst8jD6p0a
sJ2pOtxK90yVnR8+39aQttd/2aV7poPttsIcIAPCHOFr2dNZVplNoS1SP12l3rffGg1dJ6TOVWQ+
8a6Icxr218e8UOQQDqvpoGbwEhxZLNFPcz9LsWPUMlilobzYUu+W+kvBeA73CmR+ebm9ef+5VPAz
JLo6uFUWoOCiuPP7pMxrraHqkLcOWxoq2S6dfkdD7JYUCpxSOKRiB+Fw3o4RoC7uvORvj9p7Hf91
O9PxwlUH9y0geUPmruvYy48w7dhUIJIKuxO5eeN7p8MQ6c/X5/nyu/00zOLd5pbWJmNIrcVeSjUl
4WCjxPjIxS+UIE30u52IB+Zcy251AS6+4U8DL5a7M/ESUh9bxSp5r+Kdra8LXAPS3/rfWe9Kt8J/
L37Ln0ZbvNzSqUoz1AnVYjZhPxNJobZCTNOZ+BPc+l4u9jc+DSZe7afFizC0nboJy8ZMCly2NEt2
qTq5LNaAZi/0GYkQu/4atVvPt/he9EIp8d4FKigoRzLQJodcgVbdSBN+GEB4ag+oW0M4xnkhmkqA
di/Hy6PEQapUxlVlC2Mn3QWddslUpcydNgXMwihzC4dEdYA4sj32Y+zZyU89dNZyGG786Z94OksS
HkvB86xtAcVcNf6u+MEKFpV7/QlvPaD4809z2sGnlfOPRIPa4wIaB/j59+/cwdkOenpq10f7OE3/
uIJ8eoVi9X4aznKSRmkiYgM5baP2BQUksbFkbZ7ixHMeR/3uZjySeENXRnQWR6EaQmmfWm5Tqe42
3YOGymryZOz9lRs+W8uEx39rmv+ezVksz2RyWj/UJtHdbO/6NVc4q3vHslzTfC+S559Wgg2YobpZ
QJ4GiT6iukXiRvNorYTToeimzfCBd7xQfVhSf0zgt8fiahMe2KM4o0NSlu1evbHIL6Fxn7dEZ7nI
daVORHL4kXQs3MgIXKzd7i17M8RCXhlcuEMv+QkPaL4Z7Spm/9rbWSw/J9HrSS4AAqFZMCq814pE
CSyCdKJU5wZZULCFNDcZh9RKbiz9/8di5LKPIBuF8cce/mkxEsOdtrOUUhlYv6uYBD08RemiYVIH
0DpBErKzMzX/9U/g8nqEhETljFZnGSeglb3TSj3rsbe3xeyV3aozd3W6y8r19YEuH3T/DbTYmon5
LmIbHO+YqkgIiBCJvaLbOvgvXx/n4gNBbcAaEG4gRN6vn3RCb7HUG7LLcwQ4CRcygRojJZCr7fWB
LnFlcWP9b6TlmVo2mlkPJs02b8xyPPcOpmVw2eSTDrtz4B9nvVnZJM/po3HK5p99baLlpFWmQEMp
EVNg9Qd6aoISWJG8n3AUApDHYPgjtAle9KquuCs/Xv/ZF3fYDwmYQ7w7d4yv8xNHpom0AMNPm/hk
gO6Evo/XZBtVdadbyPal/g4GBrDcqO2QlS/Jk3Up0aaUoTNjb1fWa0Vd+S8KLkf5wUxdw1pDHBnb
NWDf9WdURVXxx3f837gfDO9Pn1IrNUpbRuiT/MBB0Bg9a5XvItyhy0I37mhDN5M7RdC8MCLbNHTc
DDgpTfVqIn0H8JsMdTdO2BFwHbQMYhm0+hkNCK3UUzK8Xf+xF797Fa0WNAIU+NAIvr6RakwG0j4Q
I4b/VEF2R01WRJYHLgTKaaT0GLkRh7dYS8RlXJgjwQnBwQQDCLRzX4eFXB5QSVjpUZlNl8QTwuky
/F/vFTQNHWsx6YHPlIR8iArbieKgd82u6vW7Gtsm/mxVgpP0obFO1NE1yFuvm+8jyabGT4laUurR
DhOJmEV3TuasYq1yK6QygonQRi6NxSqmjcqJq781zYFHHjL8Olt4j7Avg1dFZm1UB8CWzhzXpK4M
2fymY0wXYIkFU6fuXpP6RzP73gDIBzlc7M1KJkxrqwqbeIBZ+G1Z/krMnY7pGR/kBsWOaFj3er01
u7PuPNPbxkv+4PTzrtTA4zjylV/wPMTIUdRx+hVbRX2eC8UDDDDAOSwnW4O+YLpnrmjAQ13YyiCV
gNATBlpcXAVBGKzAos/e0M7N2u47cJ83UkZhPAe5kshRKIBhYa2iOtoPGZasDdZlNuTerIPBN57L
yGb/UN0Z+l+AHCjWVpVF5hGWS/1wdPpXu7QJF8QFkygvDROhuU1P1rga6gdRxMfoVxUSt2K+tUor
CXEuT6Wp7hOCCpWzHRBFJd3z7rdRsXdmmNMVVkVy+SPMu31KL1wh80yy+1sf5KVa+fNiW1xzcGPF
tUejMMdiocRI0SIks5dzvC6NFQg8xmZko1Wu6kt3kQyEa9vbkfxSpE5Mp1G2j2pEUBqkCupAgvr2
1z/Bi0QW1YQSR1OTLuuyD+3Yo9lIY14c9V51e1hKhKxitTzBu+5VSKEQ0+R02tjxfYLgUcSqW0R+
YTMmQtQjrI+qVZYMXmyyd0fxxq+UG8XBxcqfZA2yIGThAr4UZihJDjNBKC6tjHGEI+xorkzMdZXs
lWiRVa1meIBz6BX7onsLtBwzHHQbw7CZU8yOLV0AsIHHkjcESquwGKP+t5FP+0Tm2wy2IrTEUtxK
3em4alXzSxmHILv/hKopMEU1yHZ1pu3iyfEigr7lfrrxEi7xE9Ciqx+dbigaxmJD6vS+seYBZGQi
U7bxv0X+NyU6dlCH4v0k0f1w4/RU299i7dzN9760CXx+9SqGiJgeQB1vrAlRKCzPkM8/Z7Fkzawv
SznGkdMUytaWACHnWZ2SjUCmRHnGB0wxSiy2XW+G8dAH5uqpT+K7KXM82DCiWeQT9NUh1AqCZ7JH
97clUpf2cBTPmomGn018uW6zrkyVWMdDfIA4HjzhlpImwzqU4hVAQiO/SPopsMc1r1kI2jltdf1Z
6Af/PyLsDVE4/Dlf/A4wFZHOtJgv2UjlNp7M+qE7SJvOhTxNhjxOl7t0Ex0IxSGreDhBk9kmXuC1
K3nTras1Ngd7f59tCcM5JV68IWKev6/cZad0wya2Tjf5ptrWu2ILIRVa0TbOkSTRDXmkR/ptvjP4
2/kGHdqucMPN35qb7PVVtB1XWNe5yD892imev462nOXbbEv44br0RnciSJH/sdv9zH/zyW7kjbzK
NtNd+ho8pOf0YD6FBweXnWGFz81u+IEv3b22T37kbrD+p159E38eeu0W2cmudd8Dd1iB36/eVWFM
1O2Sdbhvj/26+0bneFWsfa94SL3Slc+mF+7zve8WXryN1tKe4+yk7LXvzprE7hsF6qVK2OR4/78v
RCzwT0XQaM2qH0wYi+jqGSgZoKsmYFZa9zcDpi7VlILhjWWv6CYvGSqSknVDEWofsi1Lfc/mE30D
soax5e5lJkR55XCVcSDUfWtttYI4wplpJ8+k6VABX/9wLz02/C68W7CTsGE4fH1sMwt0BDSCLtMd
NL4E8dzy3mLnm+MbM3wRTPw81mLNJzB6A53EPcEgHofUC7RD7G9DHymD46rpth/up/AwY4go+sRy
6LYzRpsDUaRks/tOduPOf7GUpIiEwsIhQZbRopTEJzGPfa3jRahnKZc8o/IsZ03LQjC6qFY4PQW9
7vqEf1xMl18+bXuMJWzkZX8QdUa9bKyhwhAPKpUSP/fyxhjfku6c0hSD2ce2Q9ZHiH3b9XH/pSD9
MTCcNog7wKd43n591U3W1eXcYzWEBCzLuWxl91bw6tBKdLCWpKJX0vzUym8h5SRSgNE66PaxLKN9
PJp3U34PHdqyJpIG5VMIGgIFUFFqT/jyp3bo6iixZan/puu/UvKVneGO7lYVAdV/7yYKRTbTlV7d
Nemum1jwv2fiGDFejL3APKEYohs4WiCtmyxGaXOQ652ePMVpfyh1ZS2yyqq8vG+MdGuhw/B9bEyL
fq0Kv9Zi+IV1hssvjik1fLJkSRqnZo066UEpaAY2Z7XaJViFG44unk9UUml6nokwJD8eraykHkNp
FdKZqzx4M6RxORjs9CvTvNPsHThzM51pmEb83rqg44q/qjthR4+xnVVg8oo16wYDC3YNEAhuSRnL
h38wRyCipMQf9xkKJJdquBewWVEAcJsXVujTm/jayEpCuBpsQR4jdV3ba+6WurE30pcWHcAU266N
BXJdvmXBwcd1K8PhtVwJycpLYD7V0ERJzs2UYJuYT4JilDjPY3XwZcdLq5SAjHcHG+BsTdnfVB4x
bvlZaV7adoM2PFNdxUL5f6grf4sLr42qnzy56JSJ/vJ0B9cKp13KpfpRJQfeImMKQV9dq97s+B6q
+h6xqVLVrs6pFdz5EqbxlRs5W2TX5PWp411S7RCn2gVd/Q3ZXJbF5p+9GsaESvpJBDkk+D92GAoQ
3ek3AW5l6xFr2hGhRa3K5zYhAbya1g1G/ARbH3C6E2mm3Fs8eXzIsrM/Qu6Dd8NH6/tP2njk6f22
RveG526vnLPMcNUMLxr1vdV/DWDqtC1WnOsK8z7qyk4FD24b4/FmdMfF3YVv7X8+t8VuF8eNyYGC
T1rYeomzrtL7zHyEqkYaaaA+Dva5a9+vf+KX9nJIMNSEwo3dWgoh0yIg/jxPPoSruG8Uw4mHDJU9
9PnrA10EHT+PtHg2SyunpjRA1vUExfuWNR9Pk2BZZlC1gQkItYBwxCdS5wcJgceIU9f1n/Chslzu
ZggXiIHTNBXp5wJ89GcedMR5/vtdhk9xvzZW+f61wIWKVIhs+xZtH1skQor7W14fPGf763D4Nqxu
2YdfhGw4wVUTeAhIYtkFLGd1lAlgSB46/7HSpK2sSCsV3NWhA2jA96hTEmNtLwwVd2q+Zbekr5fI
V6hQTUHA0m1YgIuqJWudLo8mEqpox+Z8tC1wjI6NrWoiDhL/XG/x5I+groS4qih1+XLb/+DSbRUH
QvTSZNI6YKNfzxUJ1GjOK8ThPpVlt5Wzg6ncaVhS2c+Gsp8xJr5lyfbnQkfqCwbzobtHAb8YMfID
JZ91TrK59nCbKxCrjVtVf7upZ/7zxvB1oMUi06zQr7BMiY/+c3dvP0bfxxsahAvLmBGEg4HNWjbg
MnydvAwqS2NbUo6cS1s39jeHND/jQfXDtVL9Fc7oamlSDfE/mCyspPzFwjam1x8UnPhtan8/X8FB
xc31HrlKMf5TYjTyrxdXYFJGKcfBlMFfihXMTbcISlB5iFNzdOMyKtDor9+ieAh8N/h3UtKWpIA+
MrgzOTSmOQWxwfMJ3LtZNf95wWQMFhlET2F4sGTiZqE+JQ4RJMfsvf27145TulPIf/E9zQ0dVw/X
Ue7Gt8DGiw/236DL6rg1AnXMJURZ2Jhq4zfLf9Dqc1Pe4b9aDJ6qr3FVWUnqa6CSeyp4lhJOLdc3
uks/AZ4BwVfQ2gUE/XWB9HGRy13AxRozyNSHkfR803XhzwsJgOqnIcRP+HT1aaxSN9uWqS3bn5K/
krRdk7xCMjQcz2831x/nwo4p0FtNM3Dxgzu+TCwZAh2SUsMlXLP3bBVWe/jXzZDWgzoIgpdtxzAM
D9VNDcPFxzQB14nQwL50eTxOSlBhfcyJ0RyMVeOdZPfEXXj//cnev71Nv1Y4lbRPuwNO+9vd+eV/
89ifBl+cmLmv+tNMCYNAGtgcuvxet34O2kmDCIiyrYEtlr7CtCQs8/rIFzqb2EWyt3BeoyZnm/n6
dsu21O0xo0vnS48Z9bB5HgzDDfNnqGpIa6Cr48Vv/Y7GZFdrI8m7RA9w/ZMNY4s/sVfKexG1g6mk
gnOTsOum/EobLuA+KIH4v6gOcLty81b44gWE6+sPX3SMYl1t01EKNHEjT6KftBsfpCL1sK67kzJE
oKLSNuTdhD9WnUNSpCj2tZWa1k9hX9zJ2RivkvElTvQ1Lfrrk3pxFYvD7sNzAkPoxbZdWkE7+aEg
nhV3irqWwSvKdWkAuO5Hm0jWdc35C3vjlhHlBdI3k/Jp4MXRl3Z+6zQjt0edRstszRscH1IkUgEW
M1m1AYGnXaQJ5JwqeIRjKO6yUs79gzLsfzMJ5FILWwa+5o8X+Gnf8JUhmhRJjoSgEfkeZpwWD89P
gCVT2zi962/Uf9x6SsdZXx9bzO/yxMEDVdeEOQMG2YtpmJ18MAHsU4GQc/OLhCGAsxdsyOvjXJ7v
TwMJHO/TM+byKES5UIFEIKfcQBGNaqyGsJKK3sgCfBy15IADV5jVoKuW2+XVRtCVTSfdadUNrObS
Bkb6DzMOggnxbLFP96EiJ3zl0dFEimfBaAbtF7tlwmNbxi9ouTceXpwty1mm4yiI/RR3/2bnfHr4
KApaXCJBqkAMcEhEtCvClgWvOuZA5PIKfac3fwmIf8aRJLNw+BvO13/EpVoPEx5TWCKQ17DctUdD
L/wBrFRksGKuhVIW5R1kdAe+4f9iJM4lmaHEQItv2uh1bU5kweqpvQnBApf5KPlLbc4jz3Z9qAt+
sqQNfRprsX7jPtMr2Smm7/X65Wd5nNwX7eHup7PCCSHy9vv9Vrn/u/t723vbH4a3dX8fdrtgY/w6
767/jo/Z++MNG7T+YdTbKjlzX5e3bhR9QIT79P1lvX7dbwp39YZxlYfnwvs//9yCvi4eRTreQLAA
MBWhdfF1tECZEskcxHrqfgPS5KO5MY1fMT4a4hyKyn6fEV9gZdCLFFj98qEPid7BtAzXKUPjZhUB
18M0crpviip7coW7jToeuxS3RC49uOHmA9CPyNa5cX5fwOt5YZ9++uIUlazA7PwBlUujbDVnW1fF
qtIzDAxjDBlAKu3oJJqyEGdX6QAmwUaYTuihWKUNwe1F8tKwAafja6z90gDf0IeZNp29GLfD8Zzr
M5u1ujNgnuGYZyJzH9lnRER16rXjuKc5K/Pwib/vLdI3jV94JDjoCkXUO7lDaP7q9KkLxpUmelWY
w+AFTtfp3Wy2o4zAYTxJBC9Ihss/yHR/CYS3Qfz0W+TlC+jm13laHNqK3NkpeY8JXsEHSrrRCjYa
rPCw8uAWypnkzdZjZNkbWf59fSlfLBc+v6HFUjanHtXCiAAyouVdrJRCRcQxrLFJx1rxGZVyREZ6
V0sPifQGZQpNkrLjfgrYGrC1Q9a1RtwRb1rM3pyRxbaCd0g/qQlUHmPaKMZvYTIwv4/9Bpy7UYkL
c36a1sG8dUW+dEB+no3FBtOncl0Z8C0FcXcqvCkWaHaZbK9P+ofw7Y/949NnIY6sTyeE1jpJhp0A
LGgWM0kjyjlEIGkjspiD8ZRgEAVldxMV8VbqgxNWKlv0AnHUeMSTt23ugpOD/hoUat0e1QtZ170+
ujAA3HQ+NYAZff/Mfm8SZpSa9qY0Tq01H4duwthQ0JWIIuMLkMKzapyQG+V8EhNRUmWW7gYde5L4
MZWbY13pa1OaD9Lc7Ycm3zpB5drxhPSIsMaIbhJt4FvZyJffu8MeT+oPJllLWGRU07xuB+GKb6MT
wBZJeqb9SITdCyAgxb7cnHX6+reBR7EVLd8JKdtwhchWNe0lSa2t8fSQ8iQ59tI5UM8VzlDjebTe
qkEEvFY9rnpUKGqDq9TNz//S2NjT49Ht6BwnSzhjGg2tcRz83/LGQ0kmyIgAAgjEBPAZg/raG5hm
lMUSVkrX1+Kl6shkTKTJAHL6x/v4tBQnP637uYGqzgA5xRHYJyBkmG5R7dwUaVyqSjjCuMSigKY6
WZRiTtir1WRxZRaNWxxvmzMIFGfRKk9uXDUujgTcYSjA/FR9i4NnRGnj5I2aHyf1UCUvxE0TtSEM
sHTtxsesib15uXBQsMM8AbWmtF48lKQMs9XUxkeDaOKMSpKDUr0KZekMnzKbLdcnb2gKzmbAwY2Y
PisEzZKET/J204Mh6BL0EvL/w9l57bitZev6iQgwh1uSyiWVKtpVN4RDmTlnPv35pnsfbFsWStiN
7gYW1uplStQMY/zjDzbsg2gFOqNob+mgrgXG33WM9BYU4tlekFMmlF8G57RQjTBygIL0+WK42qD9
+V0uTt0uNCsz1iYQaoY2fg1vphaLMZy8nLCxYjPNri15lXRjEf471lexthGhYvjjUUNeXEJL3oR4
xYGEMVJsmHL+ZJQ7VOc3BwO/Wz6EV474v5518XONahJ0cjGSEuQcuWrZYbxc5lefv8lb3+jiRTYK
s2o0bpEIzxJcJAZbLEMetlCgqOELFdfnD7yyj//6WmJD/LmPIdrB8grRWlu7kkeoxzk9DCppGz/S
+O3zZ13ZXH896+L6kpx5rkJ7yO+w6pWQt7CJZ+aZcvZycx9fe48oadCqMyaAkXTxHpVYCqDf1r/9
GbrqPlAKkRgiiMrysh7DQ3br4LgypMHzAY2WRbFtEN96sT5oEHExdeiccNgBaVPxTxHlKMMZO3hf
4JD9Z9rcLHhkjg9DjrdZ9Pr5+8U76MaZcvFrqj1kedXGY8duCCkdzceCSnYw1rGGYpW+lU7AGiIo
VJLMgBHfvanxc9zSlAi7tQdT+mjXtpSAsbzU/fuo5iy+TUqtUaTirM22DbYz0bwJUge/cfwWlo8l
YxQafhEG4pXV3MU8MzG1fRrIZ/EZ8oTqPXmJ8nVnb3E4107zzFBSmUlmtNd6+Jo04drMvwnZOpL5
oPyGskINJzHvpt/OMXyRUPJCDiFoA9sJJ+/O9CQqQgDwXzURYJ72oKX5hnOCsecvjlqfsZhUvGtY
ZpqIhAGxJs3woRsxnVVk4kP6TcYfBbLldcqm1BmEt0zUDV/NXpOBTZ1M7sBKqe3oqGU6fLrIE4YU
hXyOstYL5XeZuas82n6xWL6Y7VczkEC3x5elgjVp4H2orFXNL43cD7QPQ95wLhEMy+yuHE0Mkx/p
7Rm/ttkKYfcMmtb4ibFKRoK6/Vzh266gYdfGY0lnYvfdejHm3cAsQic4nBFtMaxhWBxyoz0ZEkQ0
AumwzRFeBBwXQwFVMTplGCUpwVcSkumcJt+GxE0i5zIi0ZMfhc+VpKmbocv9fPxmaLG7FPdGYq3L
AiVfavo2SVeteU5yeAqJpyKmSGcUtxEMSdrIOTDWmJX4Y6zt8E6Tm9w1IMfCpSETJy6ANVlreE0K
20kr2KGS4Z0UpfFKcJAXq8NaEvI5LgX4Ot5IQJ7Qd4BfpdHkFThCRmHJIPtuKTW3OaYzpPUg3hft
hL/Lf3APTYPXthWxlw1fLijUd8EvjSSm7cCmdf5iO+lOSsnARYvkjC94eLuiqmUPRhbpBMZHYSvv
UN/y4usybsPlQALGOIYwXokIPTblr74+1mnvJnPoR5X6iN/4bGbrppSA9oyzOVl+1JH9120WPDiV
BBqu9iIk7zI65WrYW9g2JeaHBTdD+PHlEG6XmCjTxz75KNt3gzhGPTrV6mssG3457NPmrYrIUNg3
3NziFhvfMbsFfqnN51b2LOa9hkkZHW8gYe70wHSLlSbzro/QlCryK/EDqOuB8ec7uQQSBTkBkeTW
Kl4TZP4oj147vWamdBTUfceaSS+ESDK961gUiL90CJel0hkdqMWwmuNw0xLCLZclCPU79QI2wghL
IvLrUHkgGw+LlyTkjofoKZT54k3mD8b8loenJmQQClPhm57J61nFlZhYbzawkq3mTBgSDUMK9dc+
RCqZW4hszQHF10iXrI+HDDL2GLAeBRc3+sVWVzAUwhohJ2g3ewk131Kx11hWULPmmRDG7iQa86gJ
DkvAbnOqZ7E4odP3srwurKMkvehsDJkDuHNgy2olrmIrMlBUg5BndGeyQpYVNgby9NLi6AJZbNXL
+xGJf+c8xjb3RnSIHN7Vpix9XNEaBwY+HuDvLTCJ2oReWo2uRfZEzh9mprDKFr8wGnB7fR3BmKFb
EjD+CN6QgpWU9ofwWy3Gw6At7LoPrFojvKGnB2BvKN+0Wva8FUsWStpSHnKVwIu+2EAmE072Rj7s
cZvcauzgmEZ6mqHERAiXVUwoHyfjRQwVNF6wE7ZemZnklvW7cB3b7c6iJktnAhzKD6kWk6AsfkXM
WXJDKIqfKMRoBzAUhcNUEa5H42XSiaA2Jj9b4i0/BKIqp4jvQL4zh9WFJ1g+bqthFVl3XbbOdcae
0WtKmAevr6UjaGVlB9cEhSXuAXDIl+nORi+k4dLWB3LkgmnG7eQ3rXqUu8izjcojdjGC9qNx7HVT
vWOAn9iUCQ25uc05Vtvn276/v3ukf8twstYVS8y47YsrE+VA60w9gEHAb2ioPhdWYUHtVu8tC1mh
caQgr0HXtY2Of64OJ+mo5+mqjD4i8z7LNL8P3nvwNG6rMokOZnBMKswrvw/8cSOH4EsnYRa6bCAE
y53XkoNavZjNoUvOn1/+V69+OiSYbjL8iEuMvk8VfRgFXK1OKEo29Ls35/NX+A80m6aBIPq32/hl
k900YzSimi3uUv0hZ/ZdfRMBbUvb/La2CLk/kOMVKW1+6+Fn5wqbis+/5ZW6jk+APx6FFp7xlwrp
bghUJW9LLifcYEFa+CWSct8YHJHSOcgfsv+iPoY8qCpE6ZLDCJb6d31clPU4y4LywYahNKG0oOyX
zV00HUH1/osv98ezLgDbqiuY/uCwgPwJ6sG+w5FkmT5QmHAyp0Cct8kkVxfNH0+8aHe1Gd8PxanI
Q3ygAiS7uwfLrFzsbSkWgIWqVzxYqbXQcCAxIRb9v/jCtuGoIlwNR/mLhqDCTierQyhUYNBcEnW6
qg5VunM+6AeGm6PZqw03z4LCA5OfKdrfP2WU1Pgvi+jakMNpWQEfzPNe6bycVg6z7WVv5F+r+X6p
T8FTgxFlhRHEKkYJbp7DheB3x3zSH0vrZj60eO4/J9Afn+sCxI1CNUXwxYy+wRdF5NcAHDfME3u8
y/pE26TpS7I8mCBoeQnf6Fbg3BWBibC8F2kTyBJt6zI9tm40Sx4m9pSCJhA9ztbBUa2VZD+LNPwH
AMe1o6jPBUYYfAhbP9v4BSnu2Or4XvHPm4ZEyJWRFFtUvatR1m4sk2u9FWQUwfkiBVU1LycZWmVL
kFR4Q7Ab2RhjZrpN/uL0vxOPEdLjm7lulKOgIbZMzxfgjsK4GQgptt/l72TjOAg7RIVKfsmBkzVM
bjpVwY5N2fP4MvqlQMiztoDdCz6M/XfNeHbS8r84FP58qjgR/2jQ5bSb40mWf3938EVMy10ybkqG
Dg4UZiYOOX4Jn2/Lq+A+VD80f4LsR/7n388clkJV+k6MPvG9NPdqdU5a2EwqAWFHGLvato4LVw43
pu4VcB6lVUT+mXw/h3e3RxzXTnwI3PD3VZPe2rzo5Ml/JvZSaX6/dRMrLBsj2KSR4cTuxvhBGxPf
Me51ezUXMtYjDvczPol0cZ0HIO/OWF1p2rjC3ufzdySgpX8WA7irrQJ+4o1xsWnVkuXQ48BzF1Lq
hhiMF5J242dQrx0MtiHTsoqsQi7ev3+GpukMJVON9E7aNsov7L6sbqu0vwPTRDhqYb6QvYMxmjcV
W1U/4w2C7LHUS4+zmiuqHvad87WhTKd0+/zbX6HbwgFlQoyCQyRTXFrn904S5nYWZPfxssO7xhsx
8pWXPaaAUYB6TgnWlPslap7Pn3v1lYjwQE4q+IjcG3+/ktyx24YXBZ0fkrWJ0VRIe6BjxLrwQ8+L
uY1SIjyY/Ql/ayM095xdkJSXcUXyL2U1IkTRij708odgypLl7nX1dANTu3qiAjrhmkI2tvPPvTbK
WTnLQbw8v349kl26wybHtXeOV21jz3RfZvcp/275zfrzl3MFXmPSi0OhoTFQ/0fkBDV/kGaDacDg
VBvmuLn6C0jYtG7HAl8pG/ABACCn2BQY20XNbNdaEk4yNv3YAABwQWG/6UUhtvXF/mKOo2G+D7sa
zvFlLZRpWtXVlAads4NWWxibRD0a1cvnr+zqF/njKRcHnUWlb1QyTxmkI5oDDFzxzP38EdeWLKgS
MykKHeZTlxWkE6W2PKoQ4V7N41f//X59H7qb3Xw+u8v+bfZX24fl6fNHXtJooFAqCsc3T0Q0iuX2
xS7p40S2EgCag7osdHXhrgnCdQV5v5SAeHGJmwWWVjBPCMCYA2NZjSZO2xms5vCWc+PF+f37s5Do
CqXFwktJvaTRyMHABEIjU5xKC+cbECp+zsemP2P7Lqhun3/1y0yP34/jrmAX8NKRWV38ovYiW3lt
GwReEBt8H7u79OUx3Xx0ruud9ltEbTRl7c1ssEuuxf88lrGReDJGjxdH9djmVafJfX6SpfJACqU/
Orpb9YAdfEVzedF6OExt5wd0w0NRnCpQdlBWEs1cxQwfSCX3+7hfhZh/h9FWjHESrpTYuV96+SFE
FrVgiV6ND13yAURy46VdzAD++fAXVywp7IiZ00SEIQh5zHGeN4RKNEJxf+ztW4ej+AX+2NmXT3Mu
OqowzlMtUMpJxLjdK+4z7C53czbdtnRXe2+7lfyfKPBv3aUX97V4Kj5qNI6UuGyNS0JzVPdGOuZ6
ftKelhivBFAgD1z+a/bcnzoMPSdMiLwkJhfTWx7ryC9BW2M8Fl059bBAk+N18qHdavguzwbxqYA4
0VToXO+ktFys1hq6u1yraLvFm09EaVfsBeGrgNDWNcsj5MNTQ3yqlBMKqpLCrHoSO0hC4ivCSgoz
PTnpqeTuS0zryRqzjeNET12k+p9vq8sKXHxQ4rFASOjUSBu7vO8NO0VOPkTWKVuepGY7+JEvK4PX
9scm2fXNDnMAu/KHaNu190V8Szp4cbP95+mI3zlBGPL9k9wWOJ1NNZrWp7xRtnUYPWhltB3YIWl0
HKrgwCuBHmeRhNstRxXApkjQyLQx6eHLQwcQo0c3u4ELHcb/fCaLGghBiILL7t+VyNR2SmTY1KUZ
XRtNSR39sqXaQ//R5ZQlUOboYWmObvwQ11/F/z724uodsimNjKbNT3Hxq1giEmoZbxQMElgDlTLv
igCTbNn0Aq3wKhJvrRg+kp7S2A/0lvkTM8S5iW7srisHiCEDyPz/d3HRoyiRVJtVY+SnOVu8WM98
w8AnN4a/yMFVj/ub472rD+RxYHboUf6htg0iHlR1YrStkvBCwn6dESlSP9oh3bpxYF0KaX//0gpf
T4d7AA70GxX7owML8nAa5yTLTgZRTWguGnxCFwJgYV0xNyAqQkqPZBH0fcqsZA9A5Q2YBITWT8hO
A+mzN1bAlQtVsFxsoc+AnHo5aFSGxFEWKDenIN3DNhlx1LVxGJilHXuAEZSFEH3YyLXngOFkFXAw
qTbqezb7NX1BbOSHxJluLMvfHfjFoS7kNCJsxuSyty8rjmFMiSyqyzth+YtJio1DKpr7/aJgQFHt
otHaxYG6ShYt8PVQJoCDlmlsZx9Lcw3MeEoYPOyUOXqO0tidh4q3/KOuFcZrX+cuPxvY+5bm8lwr
y16z2udqMQ+lJZFEL/3fquj//Np0GMwLdSF0uziSJdNp89kssxP4tIXmPhLmoxSGzDdu/JD/niCq
qqIRoCiSNZsw3b9PECgd0qT1FJ/kOtkMbeDD0crH+be+fujivQNnx8hv2g9deyqMW1BcnLsxt7y4
7ENCYPQ+x8dcWOgWTA4rqFw4mhsNoTBvwNyMIghBwm0NLBcyj6A+ji/8TU62Rd2LSdpNo69/l7Sq
4SJuC465Tq9/URJM1iR3eWlD+1Yf6BlLfm/rQVDpldKz0tXNmvzSU5cfWeWNc5PBpIe3d7mHRo25
6SQz80O6DcNa9ZVuNQynJu19cb1OP5VoTec4lD8MCRH0b091yTWZqRb9jf7gytWqgkeqsOoxWUIp
fnGiC3whiGShMZA3SfKt5G4vyy8YBGA5JPK9sumxzeSVmCUVcLyWkl/t242leJkTJ14IIANSIcaH
VOm/y+o/zjg4smU9GVV1oh/yyrhFir0xl11cl70nGyPFR+TBPSkG7T7plTtr55QvSA30PHrWKV1M
6a6J5JUiBecyVh8rhtt5ZDP3YZIeDL6dLt6IIp1EJi4l7ff/TBjGiSLv9doLYmMfLA9jQRbPFm6W
S9K7CHFmmKyM6kMYf2iMKBmGdgXBjAXvgZm+PCwnTZLvDFyD+vDAUJWTDsPLviXdJgtObT15weSs
ZOjkdUtjJ+wowU8H+bEMmQ0fwZGW4qBpb9by0rbjygC4WNqKcWTiA6Wk3VtiEe5dVW7brggHZf7X
PQ2KvGuyXxh7VP6ieNKjVvpL4OmFBxM4k/HRBnUAKfWhRfI3zZ9EM/LfIcfAEgqWO56z+UeHBzhc
fns5O/E2q9JVOyvf0XaQyFWn7sRea9QCvV1CeitJ2sEuZEicVB+JZK1MaLVBvU8yx7UgtVC0+SEz
TfJ7oNsO6aFIh5VIv6BJmHqUA/hm1dZO66bVgM13W88M8dHtpy9Oiu9KVAuDKqQTUdp7SSodZixJ
qSKHIUNl8yvRKy4302ew0ggrzuKoCh6jPK3aZVppY+4pJVlOobYmO4i5lmhUcFSQW8lL0Jm1+4Ct
jPmM5bYs2xtr9t+KngxfGmpCrWhx/+Mh9seSHRV9tGxdiu47VeS2YsoDq8KuZD8uxd7tMfdolN4t
GL1p36xpbwTxjVvv3yrk709wuXPNyihLfYnu2/IjK7yhR59yjK0fZfo8mLfsQG89TPzzP7+unmuE
o4DumAqgvOkC/U1Ma0wt2DPTWJdEkkqOL6LsTOB7e/wgv66cH2Ez4tmorpj0wln//Ce4+pFAf+gL
VIfwvouPNAUWSroJu76u3SMWgWsLkyfvsRl8ve1NfethFzVmYc5ZLDVa/6y5TGe9fJv5vxQE6HeJ
+/iYuevvgf+jcrPt62kmCrzybiELV8pAfu3//baXl5ShBDaW6vi8Fs1DrB4F3WaJHnE0ENU/t8Ys
vPjJXtFw0g83HQGnZNUq7UtuvRs3/X21f5poPgyIOG7YFjWgefE2ZguddOZAdya42BdejlVzVMLX
xtikHwUeWaUFMWdv8BnLwvCJh/n8l7+CMPF8fGzIFnSgHlxOCHrdqPB2YzVO+J5FmvxMIW417brJ
7ZPD8xPM/20iBLroSBa1CNXM0o8QJ9cYzs7nn+Xqwvjjo4hX9efGkJdBwZsU+7Z+D3NGySE/QOKC
rRC/ZjeNyK++eHA8IeBFxXuZvxJNpZnqHU9L+28JtC8lOI4TXpna/RQc+ppEZmghnIEEQTGbABd/
/fzbXimVgENteK+kbdGLXJRvWjOZklqXlfCHmap820Ewn43xfsDpECLlBMnDtt4+f+a1comvCspP
gQ/F4JJn2yuFZKSh0T/n7veF7DjsqjyMS79n7gkC0vaYEz9141cFCLmyxDWD6tg0CL0Gebj4XY1g
ljnOwmf7oTwBcrzax3kPz/fruLee5v28T1/nfXC07uV9defcA/Xvll26He7zLcfdVn2FE8PiDPbt
yVpbW22bvk9fgl16rA7WS7xDRLnvXuNzeK6+lbv0OfiRPhMjssMl6RSenU14zp/rXfJo7LW9stfv
naN8vzxkh2prnOLj9CXc2zssZ+xdtS227Rqt+J2ycY7Bfbkbd8NLeO+cg1Pw2H4xH7Wzsy23xs4+
1V+mc/AB0HzvbKW1eYqOEpYNbrPpb0Am2tV1Yor+Aio7/7mAJwq16vImqfOTPbmK5snpVs9XLa5j
gydMtqF7mi7QZFl6DRaUgUeWyxL4IXM0aavjbfal+BUobhJ4DNgoZwaZuEVXm6kxvNlcQeaexu0o
ebGxM81jOK7N/twMz2F5o9v9bZP0d2MJ/P/H97hY75Nept2C8/Cp+RobazyXg4fxGxY82VP70Y9u
8CbBkcddaYFz4s5US4vb/bQGjmZ3RLr1VL50WAW+ZIlbt24eusHkD/Di47WKjSlhKobPf6dDu3ag
8JwXCFo9hBa3xmybMukxqSnj3MnwUUDDlrtLn03N0zDY09xuIRSHoA3+NShk+hfaNd1iI5C56Du+
Erv45XIb66voaBIFs/jwcYqHoHTt++VFesu/fL5JmT1e2zAoUSzmJg6Y1MWGycO8rTt1rGioiw0w
shdWZEIF/UNU3sdEtEjfNLQAgNHCMUnKZqicMDyqaNcYbBN1LfyeqMZzQ3Kbu8r4qatHDZKEgS9p
O21HJMbZXOHcl2+S6kGDujueF+chhhNVSCnTBJ0EmaOuNGvsKne1OlPahkcA87deexgZxTb1vTpp
O+g7wsJGgBUfXJsaoXZLfSwnotpS/8GZBsTUH6m2dyrYhJE3kH/c5yvnI0NmLVf4yP+gep3g6Aq3
oVZ7SXHV0uQNNeoYZ6tBzny0ycS0M43XlcIb519FKvTz3hwcMH2z8C5Vo2lVjVRJwIla5KxGXXID
Ex/PX5T752H+kgFAd3qxs3CfR9zlKoJ9l5Dzlp1nGYWPkWwMfI5g05Vm78MEsKuXxKJQzvY1kVBO
zXRcXyegyqIQR7kAuZlkjGFaSWbiFz3UTIrzoVD28Ig0lXXMokx9FEJzhF+/FayURkdZ6Od5uGbO
2zDUhX1UpqarMXZfXiCWrmz+6HbmL8cV1HO3HF/MZC+1zmqSHqBkFNMokEDfDLN1pDq+g3bZpBHr
6NzyX3AOhQq0qUzP7MrzNJ3DMFxbeOfGq1iNd2C9/hx2j6B4CV1CYecbIwm9sCxPOOrdpdrgRdb7
IGMFNAzfsUdaKw1xQabDOMkzh4pcMkzQ1cGPTdpatJlzafrzK1GKaMkMsajmxMQNtl6HcwU5FcPa
YvJwqqBgP9Z8iTwMnx1mtlmabA099QOl981C3k2LT74pDMa5fhkIfZ3HVaPnBzvGCLN5NxtlPww4
yuflGUXUus+NdVDiDgBXdJqDbaFDyR/fbGhrU/qtmqSdE57T8V6VE683PUeSMEvFdx5kqoMrDWjh
RkyLB2igGXeAyAGSjfWcGGuGk5wL88awRn+R2ruWDjla4Hm30aYpnqZsO8zB3RTWd1YBFThEETCs
YGPnxmMzBnfch77wO2zea86YIGQaYULBLQmOKrUHvQy9PiQhIlZ3QUkWUf8RwPwWuhObVY3z65S6
Kaq2SX0S+6Jp4i0NIn+gXOtr+Lrj/KFuY5Y/IutVlvTfc3wvJLKuQzt4YhgJFmwQ3DTtxMqK+QOV
4kN8+qzUnhONFlNLsBrbOGzqovV4PH7oc5P4Wjz4mfGmpCiURpEMhi4g3FecAQqWo32EGKAr7wL+
XW+qP3QAwQLwBIMTa3hvYNn3HNHiA0/Ku6WPrNnowP+vyWDb68EGObtaAgYKJ7bgORkiAsdBELim
gnVGmm1XK+tEnDfjuJGiDwFkl7w9RhNuGGPimZymfCchcCZD/mDO8wo4FB1eKldezmYZBlLS+DEm
5RzPGLv1GGeK5RNra4p7Jiv8EBJhT3BkQ4jOrAO6VqhXypJttGjXB3hfnTFfS8Zm7cYJfFWs9IhM
8ApZcm2o6f0S7dv8K1APPCoIUzXsYGyAqtlaS2HphctHOM07Wc+hMM9bPbO9pZJgWEtPej/4SRat
B4U5YS/ddfOxZzAWQqA0hl3IjyUHb715lLX8gMjOWOR3BfMrh9MHpzWIn/5gnKNuXoHl7SvOmKoy
4dOZXqS3sH/tp1QCOmkzn1gQn9L2YMPQLCHjs7B1ZAqWjvHgLQcFSsQbV9JFhzjK+QyEz7yzhxRO
Hrm3zMkxj3EUeMnMD23QvorbxoEfPcXKMUXGgf/7Hs54o30gKJAEpRpYpk0GbLK/mdWHGlWnXMGw
k9DNOrFXzUSxBU9SnHedc+pSAuSVbVTyazYPczm7ETsJcXQHecn+SBMKAGAV7jN3UH7MhrOzWZ5V
MOCr8gNq3J2UV4bX5eExsYhUNr7Was/6e8zg39vWITTflNZW3FKm8UuP8oyBnz9GrLysclNjONjh
13z+1i0hHK3HrL6HN0polpeOvad7Uo5fw0+Fk3Z5SJoB5HUr6Rl/j3+kAbM5rwU5Pytz+JIlW7xG
oENaljgs3A7XPm2tFum60nM2Huqsp55CnHFfvVfGX0a51Qe4sMg8MBZfyfPOzleCe84wCprse5NA
vfflgWnyGcuhrsWlz0/ukUjn3ZqzrTZxOloti2/MT+q0g9jN4GBXSTgBYq+SsE0fJsQRxVyvhQjR
CJyncmAb4kCRsFin7KEFdQsHHRzIeAjxwbVhBOMFmLxL/P/LoF6rGGgxJNjHWLWkRvudGQH2/mjA
SdNgw+cHzjaTfZqhKoF+XStngCk15U/FDcNov0VptZaj8gC9a9N3TP4Yeais51InYUbND+hPbSZe
bN9B/ypHP7Hf2tsGp6ljMqxBmgBzGwepNsuewp6RGSHX5rLVqFbGCgoZ30RoVhSbjVysEW/dGQab
f5TbdWSXp2JwmAL7dtPCMCybn3r8qM8OLFn9pwyuKCkVWB35fRHWmXM8rkRpwgCokmO/m7CWrwq0
GBOOk8mKVAmvo4J9sOIJMyDWDm+yNo6zplFqYqYwxX44bAZyDi3pJzIHcLW5flDChInwJghNUQgg
NhlJoDG+np0gO6jZCy6yMYHn4gTHmUfKV8oiuW1zFFdAboU/Zs30xmKhlJWcFRdH1r8snek70rBV
osVv+n4XyGhruWezALHFKNIfIPVoCG+EbEEjwEeJQoo3DwqCZsW7OmD8Et73VbeC/uE6XLZK/6bF
5P5xlyEOG+YjptJFqezLoFozPompH3LzhYgW4RyUgP/O08eSnwq5woLqVFhnvf1Wtofp2HZP1XB0
CtIB/QnHc8uXJgebUKBY4Yq5mO4QRx95E6MUspBGMmWUMtKEilMi/5qN4VtmK8960cXuaLNipbUM
UoF/zaaa2u9qXp8XI9oOin6Q6/HbEOcrXQCXme4r/DFm+sBZajH++bxAV9QrhyGWv0zJFHoy+5LO
V3RSbcdDig9su6ECE26w40eOfXsUvHH9asM7oY9TOXqIbT5/tH7r0RddlGTjfZ2ptXOyg/MAszxl
890Vwb1ev1bdjiSdIPwRtQDX8w952XT5EUjFjew9068yOQzJc0oBlx7a9Dsj5iH4kmqvMe2VTlBB
8GT1d6b0vWz26nLXjmuD/rk/j/GzE4KEFl4TiTbTr4gFCNsbidHX3yn5ZEAiioIw/KLnmeLMkQtL
Ri87nQDl1PghzF4HcNGgfoa8gWKmTvHjeLCHGzjMNdQJEYKpO8AT8Eou3uislV1bBwaRAOjeGi+1
mbUawvUBKdRtEpVy6bH/e0CDlQvjQkZWNuNoFtcfKJei9VVD0A9ISMeKz9dRv0WBMSecd36E/zhd
SLKd6q9FASvDsFZdVa6daBVW58pY5dZBJooi6l3ni+6AE62C8a0Mv8jR03yvyHf2SwWPGKpEsAnz
Ey0yl4sjfR9pmQv9sV3u9e4xHb4H05sa7ttS3xNxGwTfJFH2CJidQEBn3mlxu6uNn0n1Giq+SjFl
j/s8eSGgLzC3qkUH7rxwqyZV7Nqhf1czROnvumDFLEbWVqZzZBrUJF8i5Rgpm1Y51MlqaZkwbPGT
iJwTY+zJOFjdNylYdfGu6tdGtV/S+yz0++QnV2C4yqovKanIv5Llvik/4m47Za92su6jTWtvK4m8
bIT0RNMWB0XBm3jVlr4l8V7Ifdtq+IdZz2k0C64Pmh2/pctIsoMTZV4ZPM9G5hGmKlYyTs51812W
XxJpp/QPkEwbAqgdkQ0Yndv8Y2lKrkhyCm/pe6/icKhfoN9AgGUxXEzZnUzJurgonJO8rFJllwUv
03hOojs52rblnSJCO95TnSKGHNj9ZJw6aUu8xudniXJlVihcC0yCuW1Ls7C5+3spFrm96HkrDUdq
AESDo6crb05Ki6vQ+ZE0sABJRqq+muZ1SrotHMTVYhanJbQ5wh26N+e51/YtoSFz/6M2pG1gY3FN
v/MwhPyumbrrfLVSCH7/yBE9OINLAxqLBm4IvC60yBpBmrHk93qc+kyx3ZK+2k6ltZG/WWa0wzeS
gPbXLn0ky2wlQeaKsW3Tw+eSJg/58vckcXwJJyNrGB6V/oRZn1JFmxGbSbPbgUK4kkG6nLOyCi6a
6d1ieFbiNgfHcR2W6ZoYXCPYZIPi9rzlGZt8O1yXyHQbqeGYeyy52FPiUORx6yTa3pr9IDgOpuzn
9lGdRi8DnZHRDhwK89irkgt5vWgfJxIJbJvZga57Cf5yLc1KE8v+IJoh0Cwl2yL+8xtN9UJjAbdJ
15aMbLG0/NiGPQfGVJlrOSDV+F7Phq3Z0/+tl4WwnOx1nF96NIlj+0PNzrFUIHMsPLVSGZn9yAbU
EkXm1dIxjlqfYbRfEfpWO2vc0e7KYJM37Bzne5pTJ9E2zPyO+lxgukSgw9epQKtZnRwNJba0oB+e
tmr1PFbvVmJ6WmsR5QGOVnD+99U65V+TjG5t9ZHbs5mMmbLKMV6jErTO+mlLb4yCOVKIQKCtUwxp
F5ZYixjW+cYa/hfFZ3QIe4ZYS5vkp0tz9qpOgzkCRj9xwouhgcq5RKTOCkcc5F0gSuhVCQNaG9LH
xFi2QoJ74xP8e3/oONWYhgoTAdeY3xfbH+d5pWqp1khM/fFQcYGN0Kma+KznqxkEH1U4hOeh/IVj
kvJR0CzpD9r8RjCxEtxRn3z+Wf7FDRlmWAAOMgku0CEu7tAkkQdCpyYqpIaQon1SHM0KYbSH7ggO
202LuUurHq6yv5930RQGtVMGBZkxz6+yt+zu283Hl8Ct9skNjYK4Ef9GjsmLZT4GfOzAI78kQSel
nMtjLFEmWz/BHNFgf11uTUCvDCmAtBCTYRNo2YziROH1x8+oL30GNZCcNRHQWwpUjSQW1MeTAxrc
vgChCElvT7JarpseLc1Nx5Arl8LfH0Gs9T8+QhyP8xhbMioR6mKeTuyL0DVHwRGQLUBNT6FpGe9t
SG/YPGiDcRBmZ8L+XZlurKRrrwN3Zaz2yDxAn+FcXA2jxIEtZbwOGSvboGE0uBQUjkBMJaoxECyS
F4SfhGgAAl27b5FRgQq16XJjbnBlQAnmiGwALNwyMPK5oBTpWTNCaRmKZ/2IvYCb+N0TecUuHBTX
3kob1DPEpfyf9xHoO8X976mspVys66Fp5SGw+PIIoIG8AbiT9hejSNiPJe48yY0JGTqLf1c44ziR
JgIrFpGe2Nh//PJlatkz3ooBVTd5qXLwOM4rK/iRMImw0vWShscKiwlkpBsDFnOloxGXWzh41n1g
PaVTsFrCcG+19+yUVVG33riKwv7QBTT8FnL6wLX/H2fntdw22nTrK0IVcjhFZBQpigrWCcqSJQQi
Z+Dq9wN/B3uscY2q/uHYo7ElIhB40b16hW4hxuu2DXWTIWNOvYa1g3bkYQgsL2E4BEMr8ST7dGrt
0+ur7ByHE3ZQfuWD6dux+2G6F0gnx2vqBpX9KNup/dNcfeLtt7c+aO8lu9yBLjqUi15/BxLN14nN
inBtnes1dkF/the6Evd6qo+LTewBP3r1/beT/2EH6OP5XBP7GjtvbOFyEbxL7F4RpJ2mfe7kjnFn
usy0djTVtumeP6r9zeE8bDpbuqPIsBkDOpZnspl3w3l/tpxzcAsEr3sWnMHpvABQzeYQ+CFCez6m
Pak8IpYHHFpiNyfJZqS4U73CJcHiuTvxZDzm3vj6NsU2QlZf9YwN8Ia9XJm9eURob5lQVT+KH+tR
5h4/7GG7Yac+uIBd+G+CXfPCJvnV314+BhvzPjuy4Tu/Sr8PlKgme9h/JLvFJg4wSPg98rAC5bSs
r8Rb2MGSPf191qYNoyxn2McuLieb3Fl/+nrpAM/f2o86uCa70qkfb5OT7KZ9+bFskl2yA7S1p/3E
Pv2e8jqXSxlwLviT0gE3sfMgsj/AZPLARNPEKV7PS+4El5tz+VhFTiw7Lh9YwsYi7+PjbMe8E89/
Nw8g1LGvkr2d4Gus3xtxAKkLMcDN3Ldr7r0lfJpX/mmdk7Z5W/8446cTjo+sDuZo67t+bDmMbUIa
U80VUvH3V/aETUbc3Il39Qv3bZXX2JctW/P3G3fvu6X9KthvJ+IS/TdiR/Y8YF1GfPZyeIv2xH0q
mJg9xzeNmaZkNymjiBicvobEVEIpZoZXJqULE7UBAEJ3mZd0yoUi/8zCzm7AeUVW13rXzBWjmgfE
aLsKM5LMMHyrZJkbTaeUV7YUdmydC8RCcYzTy3CiORFFMobgpwHWSOugFV8Pg6GcAebe5syoppST
QjZKWAPIwDZIZYX5XOgK0uFWnTXMaZqZ6OSb6mTqeUl+rkiosVXxv1N0xp7Vu7Le+KT6yYDFgkqo
dq9gu8TnlohgYADMcudqoeTg4mNOCNRAvA8qlVvrLav/hPy8SyiQh/e+An9MwJ5EwVPFYjOKLnGh
q6+BGip+GFt2xPCzBuwepSvgIh1nXgW9XNmGQjUcc7F1h0YmQKbZdpZv5HeS8T4I1RHOv73Mhzl6
t7poH+FVFDY9cK7xwsKQS3ddUbtNZ9gyVpEjiL423XZRqzn5IrlZhxsv8TKq4OeHEICyyjuPgPW3
Ab+M8qVe87gqck2zzi8S+Z4cmVvGZvA3Ct1q/AzH1uljCK+W7BWmciUVxS7q8NRp8+oB5NQiNf9I
GmEi7VMDs5db9lAWqzHxZPnJEgZqqQVtJV6G6q7MaG6q7BhjyBg04RQy0gGDY1y5EMoY1F0wtvgl
6W6S3In9RvQTlWuI/N6s6HEOoQSsXqQaY6ZBC5Bf+OZFYcScQVnLqdtnhRrULP1ClNwheZJy2e1a
8V5bwPuVkLGDbmdKuq1aVji5jx15qv3GiFy5gI+kbYuIcltpHMxK5tH0JCxq0r4Fi4MzP75H2mmA
FdAZaZDmyQNRO95/Pxd/a/X+rMTgTaFipVISkU1/FU5HxWTgHIRX4G18BCvp0LaryyM2hahzd4Oh
IpbCHAoO8vRGhRIKj9P8O2Z26H9kmGcU7Gt4k6A5JbvV9+S/9+5v5SicUppZEQCJvfvSVJM3m82h
eTNW43P49Aq2Jet0MfrEGaXN1RW5xLDLGr7pAH4363+eFRUeERWKKK/6xq86qJSMPmFOxe6o3rJj
uswvFdFcMqN50SyP5qrqpcO8laqjT4j3KgGEgnWYuUdYha7JgnAztFMVXeIJwhOOcZaxEG3KOp+d
R+yUxGlraR81lu29QOoXVNF1fM6abb6VEUnKoUT8V0jyKVF3XJrhwOJvjP6sARoBigjCiP08ycEV
8aCZneuBNW7QauK5XbpyTpDqdamHLZq3qwJ3pNKxj2m3zWi6WoX5zfzcFO85BBNc2+1ebRzFXG2p
Tt98dn/p4/44h1/qzVnV67Cv5Pk+EYDAvBynqNxnjpuXPkFWLCZ54mr6nZW6Tf1NtfcXyR/Ynwr3
DSWGhUn8Ovv6Z/XVZAmItJFjvkmHLuJRs3gJsS/xwuVdGfZqn9PdClcsFqdYylMvbjFAM0eY0brL
TF/hrsdNv1wHhfjgTAVA2qj4+cBVbkifa7jU0FM5F98bjRBB9rfSEeI7gmH6Mewfvux8URWxWuCx
VbzgpO92vhzcfoo7wJMHAi132XbxtZfJnT3Jx0bUmb3Ry7bZNnwd+M7ioAeTX2zVnbhT3tfvj36m
2/xTDXiHxJYDYVO9YMnl1yQKVi+lZ22mU+eLgRrIATAJf86bJLYemIHE+wwvatB6ORSR+3jbenrQ
szGWUbclrXE5m458SYPQM36Ynun0Dpm1/voyA3mnB9lWD4qtGfSf8m7ylfeCXU/P61urvPRg4DsX
X3npvcFvXlqv4WDjA0CNW3udy3zBr5/Ce6baRGWzOy+SL3pkwzhIpqjHqM12VEObOljAF4eNQLlI
WQnUR4JjQpm4EuEomNyb1zxA5P5dyv4vLFJ6WwMlASVPNYx0UpLWGqgmYXKta9bq5ubdvNgXHMHT
z9A0yJv831uqtnEkKJJSVd4KbABKziM2kKRMrj9RkFWJtsavKDjXAgoKihO65RHAXvCMO8tb3+hd
80gyDp4Putv/iN+anLcTf7BO8OpsHtokUA47xvwb5XU+dfZ5sEkfcS85b7UWT9MzHPgHwmJdLLDt
9S9zRz1LrN27mmTMytM8Zml++qm6S1B5vV+78NAPUKrY62JvuhEVWuS17Pd6pFS7B+mguLpTUHjh
z/0YeezsZS2+w6tyYZf5SVyD+a/hyKfel+4bj0baq93erzz5QfNmRk02/3Is85lHxplR3PpT8lk8
r4dlOeYZzikFv36+HRm18lLP1KeCs72+nVRH9d5UR/RIkfPXl0aBPl2hTfyKNuqT5ksu3mI+4zif
QJZA2cyPhS/9/ircTntqYF7hlhp7s/BVtMuDYWNudRJCef3ga3c9mna0KVaiQN02m4TfDa+h6VC3
BM5hucelws8ue2mf+bddwR6kzLjgMhu0TO2RUduu+r156y3ZoQo+poJTHuGqrC1VwY9Q/O/BzSje
j/Hpf/ux7tlAhtsm3HZvt0DfMtVzalfztEv6TLYop5BV/cUI5BcrmLzkV3VX3UWOeJUxOy/d9UXA
+ib1mvvmNef/QMYd1KYX46fiZV6LDYzn5G4XqM+5n3oYOT6SArKZ3+a3IsC6MOg3Kb9aXv2Gosba
Wtt+E39k/FX8ETqGazp78aJ7hpsGxnbs7HGTHrPjvC+OJoFL2+oo7onCFLbxbt7PmzXytAu6IGe7
zPS85XW4JxSPqbarsL+KV59ld+IIpKPiJGfx9/52juyqfr0NX9qtFdT8UnZCIPsDyWj24K2RqnCR
nUokaJ3DHk89maddsB4OFjbB+juma1s49MaWMEA3DsqN7k1n/F0ABZ8rt/T2puMyh7wavzSKR1tz
kzeWJI5J2aoX7CVZqEBsDVfbhg4vL3QKXje/4d1vfuzhA/pcP3Caf/8/DkSn6r7Zrac/4nSXfhWs
p5UTERWcIWZmJCOvGazZ0dqmgR7Z/b5ni4S0BsI15czPG/k53q2naz1Vhdc5y1E6UnpzMP2J+b4n
bmI2V91nHp8fn2HOzvD9p3kz7vu9tW3foFtZW/zZEB87A25lXuiRqvSDEsBvn6kHA2Tp39Q9v5HN
L3UPdRbSK6AJBgn6F2SmbvSkbpNlwtFol/Xw9jzhBXtRnphkGbfLXfc0X2+377b6byaK+sdWvzyt
C/oh3CT64gprz1tYidAMkKzr5u6v/65Jfgt//3V8OiNJA3Ns6oIvxzfLUq1MiCYODJ3dzhrcIaMa
0Qt77hLPTCgGtNZXGAKIM8tY/BLXfDbapbcYWmorMbNDrzS6yaKcjWL0GXB4hiLCmCq9COvc5qcp
6N/UMn8tB6jO+UCIGQdL+rLPRKKZi3zLxbPyYPVMwv36DkZhfE4Yll3Tj+KoXppDs6YDX+Jj8rMB
33NmvAmd4aPd4ByoxW48OKW0Ha4MQgdaT/gUb4ZJ+edqmAT9aPjyxAJ9Rdd0H23nzJlP1KMP/bv6
cKO/fa/P3Jmy6tRb8b19b7lnT6Xm6YzhaMUP2YwhpJ2czefi5sIgYQyBhXzFVfNoXr75/JS14P/y
AZpII0GpUb0zIFj//h+FHaJMS4u1TjzjfEksV0kL68Cb5EKV3sEARohBT4xIf0oD/A07Tu301/iJ
kW4Vu1bmWD3jWac7q4+40kS3XwvQ1gfu+W3BVNWxYjAEu/3ZyW6t29W5OekfNNppZUtXnuANdCx/
+kUwBbSlnFmyQ3ufvasfCoPP9bzqTn2H4+k0QM22rXeBoWR9z07lJqIHR+jRANnlT/GJCTiYHr3T
Q0g8og8XiMcJn0lnw5okvJoV7bEvfTwE8MxaUzUY5v9Ucc+15dyTi73w3lyNNwgzPG4ZZULpwBhW
lPB8tDEwhi3sjGegkPhZY2L1rjA0fYl+VSBT5/5KQFMM3dOO7xrYQ08Zr97tzccid80HAyqTejEh
WQM/ZuAS9lxDn1qp5U3iRIAB9AyvFuSV7Kh1LnxMGF4miB2YJuDIp0LenR0+xJfFU9/M0GG1HI4E
p3bQ2Uu7JUaWU0IOBbamfBDEpr7iMtp9Vk/0KaYDbnAymYPB6vygq1Rhs3wsj9qH9hMrIURVxNJn
n7dt5013WAbVla1TEXEN0BthipraM8xGr3jV35pHXWFpji1Usyn2V/DOaXzovYBrsD+yI0QgnAHM
z2m9eeyPjvZr+UWD1y9uNjmoU0Tkvrpj/GCG998X8FdvpnW+8sf1+2WeU0w3IW/mukApNXtHyf5o
3d6N7e9CocC1/3aj4HOEK7+GKYP8BX+ex9ui1WOXH4abuWH6MdF93iRsmZu7WeJ+rZp0M+cM+EMe
+ULrq8NriC6oHxa+LfLXBqkyxA2hY1tJMk8K2WFKTUMrfirMiTVgq2YWH+Ny9kQD8u8yusN4FmUI
3mayDeX2YOjJEUbvJrfk984K3a4znxrlUcYTCjqZIuO2JHzkOCJE00as/EZlKomnKVwwpKXomXtF
BciRA3kI4mSAO7lGyrQbBtm2uhWE6VyPg58AQZTJ+8gcNoSsA2VqRs4Ix6n5WKzxl4q9jqJ+YNyR
h0+koOTyq1buenI44voXAvBNQ6cTGZuMBuL378V4UDr9qIblJs/bjWkrwjMcLE9KW8zLPhDxKMmH
VSkBUSaXPBZ3xrgZxHaT9wCY4UMP/hq22maOUOXSH5bzcG+luRdlt6DPTFR4Tj4giMCFT4xZkXDH
Xapsj8czkb/A68URQWkhHdG7MIhZI4UVa6Y6Rc+aBeTOERq8XW13p3u4yYTmjgv9hkJmCOaaxsCU
3nJNxrda3sNPG8jSobaIn2DkumuK9jrNmU3w/MPcDd4GhK2xZnsxIZvfl9Oy6XGcDhv9/3DJY4Sg
r8YkpkJh8aWdxTiwrSJJK67Mvuw3MJDt4K0jnm+dCP9yyf/R9K+AxD+eDVU7G0kbsaHJJ+LTFmjs
rEt4WAJsvRK/fi6CyP1WefiXAS3Gd1gfKljxMc38Urto5lxCiZ6WM9aVF5DifbJKsMKr5UlBdPWG
pxwzbGtrbHGQ/u6I1b9tHMNMnUET/lVMrP88YnmMUBGpq0yh09zMqn81Q4/buRh96LnpL7XpKHKX
A/6kEHz6/lnHmttIYOIBQIf6gx5dWpFpEEVCqtz8SBIeevh6k9Z65Ndwad4leRjchtrtFByEi49C
VO3JhKgBOt2BWrMqOObvr7cj7uETZhGCKsKuxLo5/LAGRi6woPB92rUaVBT9XdvVshF0iQST9rPs
Q++/l9fvzscXyGnsx5QgPnxfQsDMZDeziMG8zNpXoyD81xHr4L+39xf0FOPZf3wAX8aKGUZeeV/o
Iyvd+1yPfpRYe6V9GYYGgO6uIuqYu6wWW9dEtD0bP1OcjSrldZQ/imiyf+rRXtfoHI0ECvX7f+/b
b0nRn6USc15IcBhJYF+kq19uB0VJKqMMG/mACnLZ4l0qsTqZ1WeyMxhSVAFgPSy8gVQBnCawkkW5
A8Oep983+7HWp//aD7zOCGDgQsWZ8M+L1MiihhywvrwadvgpMRN8H935EO6fvtnOerF/3Y7EhwE/
j+EyhJ8/t9PWt8lo+qUlbwvvb1sNzF2OjTXacli5DABwZLJVn7GoKFIXfFOl/+VW1Ih9xATJwroD
pPrLrUgodFop3QxiDJF3VMUXI+mPWhLuVchYxgKFisJmLu+WEgckxgDckTOwepJ8KsxqQvm1ZzDU
apE7zq6kHBrpoPWSPZgyvtcMDfFJatAIzflnmnxEBuRv1Kzaw3B7WWrFky365so63hqmSGMSCBpT
9IKgq+QNEBYiYC46TaU8kXztKfVZSIxNn8R7k+d+ZPrffA7r5/n1c5BF8Xfcu0hO75fKY5GWojDG
Bjd2+VCPoMuMNmKQ8qTeCWXsTlCuTrGFhqu+RJrkQuF0DHVyhJpS5btrQv7LvigYuEAFBVCVlC/l
Vq1rFc6LSoE4dvGnw+JaTCXfs7vkR+5+r4r998ZWMz19dTFWVybonxdgf5Ozfkr6/iA2bylOzclw
KqetvDxK+SYHfJJ4nhu5Ypffm8KK64F8Oenr0xW2q0athwXRn9sejK6RG2kYD1r42lZPK8VlrbSW
VATvfy1SLYjQp1XR3QAlPlkeu+Tn2OD4P2Z2XexmrXeTvPGRdeAEGMMHaWAEk1uBu0vVPIK01C2J
GnQjNCuVwiOG8kQycPkt3UatgjUNR+5epfJ1KTJX552qIsXwabYjPQrEkK4srvyO4IzC/BBMhY4B
zQZazNS0ky6Ei4a0bdxNw5qXOqIYQvAXLx9rdhVpXYTDyAgDWTTJJGlGPsryTAYDBeap4bZOI1+c
9+nySBLBiD5otcMXl21qGnfaCFn1xiNK8NaCakZ6Imn3YsNjodOgJmpoqXh7Gnv1mFiWs+YQElCh
DncCfaWaJMwnZwf/jC6nIe4gzdE35q3u3NSJQgZnfC0pvVZ9xfWl+T4v7y8rp2quJGYTx2ZmUV9W
cC3s9UEZ5fXqNXexc71MDsJFW/hm7frbkwJXRIUsHjTzBDatd/Q/CqcmNSxByybxDDl2au6P2Rl4
a7Crbj+eh93iyJBFu62yeM3lkXS6b9aLvx7l6nkkKiyghvGlpR8WQ2lUpVnRn8I9QXD0fpBOBZ73
zXb+8nzgKP//dr6s0DU5On1OxNGBub24M9PN+Lkm/4h2nQbjj2Izwe+LguV19cf/zuLwL8DaalGP
axUwDo+Hrwep3m7FLdRv7REJ7NBtW0iVHSIclfzpkASxlSuuQJIAs7g1KEeLbxenv5xlSm9IhAah
ybCUv1xLTDO7WEfwc8E1Kpg/hLtmD3Rzh+D47b/PM/7Pf1mL/nmsX060oo7cJuPQojh1b1W+jcx+
W6bbVix/mHrL0CFMPjIaSItQEG2qvAyUgetykzGLEVOJabz4FhFz0RQmgtMDp6uvBbtIgl5/uZXL
rhZhNcBcNRdYDUrtNXno6GtyCgrKJfdEcQ6UXEQ5RvjLbPmNpPoSGMpYEBiSmpSmI5p+xEWyBBGr
1VzWJjpTHkzIKiPrVSQKy87j0Rnmu157QRCFqBykfLq5t/KdCuBRUhovGrWTNNaEEOGTRr9lhp6o
3lctBXL+ZCXnMmYg3Ny8XCnfKqrzkC4yBa6oJsVN5T4QytcxXvzkJm0qQKOyDb1IHMgLuu0XAcqI
gm1BxtA/vatrsI40j/1O1Hf6vNwVXCEqUrCbKt2nnUTET+Nq1v1MLxyh4wUXU8CoSsPui47o3jU+
LBlZX8NjmUgvwmC5sOoHNfuxKEYg3rSXSrF2XaZfJa35EY/3VVx6YvsQx59kFEYMliLq9YlJ9iC8
zumaJSkEKYKKaQR0UqFd1fJVm8SnuLMIooJrbIaAB61yv2BRAA/NGX+OIYXMrIS+UuN620/1aSiU
85KvaJxUb5PO9M1O2zdkQRVN9iDWIm7lYI43eT8DII2zgmtEAkY3jgkj8Y+IQqmeZAcKJcj0u1aK
tsYjIrSsdeq9gTT3m4DOU8hpx+4gIIYpS+rgpPejGIBuVLKLzEeckhtU68p2roluWs5lFx5kaWdx
UZboJyTlqTObEBnceIjR4ZpcxYnIiFQr72UG68Mh6xRH1ycydogPKd41OB3CQNeFV1nIILLqN4aF
6UGiOaUJCli+hKK2U8uRbCQqcF3ot9N8Fxk6MhEe1PpLYTYYuaV+NuSk+4SZP1E5ltpeUC6jZHA5
U7A3o1uiGZ2pIPuJpLLb7HWc+Q6SedEMXghVWsF4a5UHr+dFiu/UQUL6ujyAiAXl3OF80P4ck02/
KBs1Bv0EFlOg3Rea8XqLfiUS2uqBQS6Mg4WGb47fZ7DPXCcmCLEY/ipIyORrazzDXO96eDiGzJaf
pwJwPJP9haulqd9GmblIKdfv5DKBuuZnU0e3KwyOpJ6kq0Bh0oi5O6C5te4QcgZjBkgtDG6FpkBr
ux9534JVxg9a1CCqh+/VH9QodTJ49jezw1ZdoIOBx5MzW0USQFl9ywEsTeKawKMkbJNbgpVCstUS
holxe48TU7CkrasP4NwmEU0IQ8xoeFRShaXmBuUq92LzECdIH601AEzEqPxpXoiYCemnT4qh3MV6
BEacPSjde4XlEISUVzzM3usyd9I6iRyDltdCpFl/lEZxpQLb5EvqG8qxkjs0mJU9QQ+cLPc2MT/8
2YqSk4upj7rLk8Z2Zy4vFZkWeWi4y0KvJs5eY/IhFNt6Fp0wWoOLIFVio2XqB9W8dPVjK8ERktwJ
bGgNM/3MTfOgpOXGmpm+WhhLmAPaQtzUiHcSVqczA2ENavN4voRQsFrcyENOeielgVjgcLAWOHQJ
mKYNjpyJyJUQUhotMoLRl8d800MMztEqab25g5Z6rJA49rjPAKdOyIQgMA24b6y5UhWms0BgS3fA
5IDFminDLAqoBkmH6xjwa7CoiPOpmoe0vAWpCPyqK6c6Nw9dLnGL5Y+3fAZOjvtjrLc73odjOQ5a
yhA7JOkNAlCPSXV0NDRpH4WxnZau1sEqKH8uLQabWrWHgOzUETStREYxBLFPq7Kz2msbacl3fXQZ
45vf5m0goT1KiGmlMvWRQ+xFlFFVRia0VXgriNH189Ww8MSsC6YGt/04knGBY6YFPSSNPiQ122pp
vbNKiAdLzpwwvu+U6zQYd7WsAzBawTKlQdMcFkxpSmFByR7asVp7N2wsJoPHV5xnx75KX9nqJ6Mr
ZOfWOZ2aIM4WiL0Lyua74bZbYB/ytBnuiPtzARKPJusmRiGesTwsyFDa5E6Wim1j4oZaYnhkedas
+Vl6lebe1+PyLOXi8WbKvjiIdgbanfZ7ufrMqYEKnn8sdONDjSj1hphzmF+1dVo+d1srt+5VgzGu
ctCq95grmesbQ2TQ13ujgEsMWl/mjScIqHDx/Bg+a2HGvACqRR7fkyGYSOaRzA+vLYZ7M9IeC6XY
0CScNavfalApkxADg/A0P4CROkXRnUXVq5N3TQkv+k30u0nxR9kTq4demlyRBG+VflbuH+biJYk4
3ns8PfptY0eOArIY2u1WcirKe1vZabv2wMSB1Anb2lk7YYf215Htzim8RyrpHVxA2+C7QELMnrNr
6y/cpF5l/5Se5HX87lb3sS3aDZKBjelTsfnwKIXdeBAC1nc7voxMr2lk7Eesjvli8Uz+WNlBOQzW
N69/6T6rPO94l27WnavuCJJxrJ3CbvQP65i/3/ZbHG5GvImmgNNs5+6jaKt7lIuM9lmFTpUzMwtO
A8b4NgRMN7cNCDoGv6fosZgLBdoJzwk7PfY2Uxr/5SnxC+dT4xufBL+3MRvZ39zYYzBtf6JPtDmk
jbihCJU3pY/PIEc4QDAAiZi36kFhb7nSt6rNrDly10k5A0c7YVJeBCNfrSPr9WhgUDL6j37Ev4+s
uZDhvHsUdoAvPneGvW6pctQN7EZ7djmni/e4g5bA0TD+tmfe8ZMRzIkn/AI9BNIR9+qZMJOnkF9Y
Ud41dyH5apbmR2jYBplhXL0w78MbASI8UqecB4Lc+TrtbglZWLOGTc+sfMyucDb1iMl+SmxdYncK
fCHMCqrkrC8p8JAOz/QjTXnURJsltA5a2jm9lAThAHcPwyJdxiBy+Lxl0ndw+Fpof+3U/1kdf2m2
SJaLiptGuzP4kKPcE2pOmDLUC5xVjMyd/67G5W+KcfNLMX6LY5ylJXpI6QSfyiVrA45F4VAi2zxI
vTLQ7hjlPpBUyafybdfxW2Pz5WhBIQ0DOzSdjIWvNoQdsPBt6PvhOMpXzqmtNgxSbmQngXZJC5NP
hOSURbdR8cAAMkjTsnRMo4M8B83w0WsVZp0TVDz4+AhEcCOYBdT6l3ibSFfKj1g9jLen2vClCZG/
m1+6EA1feDLSm0/cj91FTwZOGhV1i1hjRNJEG5FRzg2THBA1I/qpKztSFZq2wh9VJ5HdlgWy0/qD
JrzX1V6wMDGRaTbIWarAt4XTqAv2bTiMM3pcLnDk6eLq/RlEi2jr006woAkTu6NEJY3cWo8/m4T8
Taad7+LwsYcCRZBvZmZ+D+F5ehIjVq74ONbJxgR+gJOp5ucpwe9LeIstxRMMRtey5kgiqkLTeia8
xTOBkFraguYFdQ3L4GaJRni4DY9WEz/kJ2PicppkT6kuo1p5kQR9/s6ILlV1UEMS4jMTx9jFFivp
oIv03DLGFg3GE/1BFhEcRm4Ge6u0dn3+qFjgiMB0CjwYIacOp8KSjOd8ngLUNvupK+wledfnQ8ex
ZtMjj4dljSl8EYvcaeg+6mjyZ0xlC/mlxQPIdDCebaVnJOiAmwlRnLOXoswYy41QPOeL4DbNzc+g
o/73XfC39ltTFKwYab5RnX3VPs36LVetRmI09B5vw6C1P3COuV8cukQn+25jf7nlNFyDGbtiZKxI
ypdbblBCOsiYjWnMeH/PoZzn5Jzav/77oH7L2L/eW//czpeVxJjLUVrkHk0xVCGpulK2HMQ2u4t7
AmotGaaKbDfas5jhQL9ewWYVdLP8ALdBKal9JZnrITBnV8gYpMaA1WCytMclzK9eAk/GdOh9KO5T
YhdGjKNM5AnhKLsLzUDYnk3iMZWWP0U6ik/MoO/yRQvEFr6SBvkjzT606ekabaP5rsKF+EZtmIvh
ue5jl9STE8oJJBUky6I9FxgjVVwfjfCcFKOLuaMrxdtluFYY7yQvIevFips2eUtoJd4rsSfSLrUm
2lxk7RYj6wilv1Z0PhF9uAn9HxAqDb9xoFWJUCWS2P7Ex9q8LBVBKItraYsebE/n+Ue1Q0j0zaPh
tz/kHx8oTrlYOBI4gc+zBJr753b0sJrKWz1LR5ylstRwkbfbSjwFxUnvulOZpPu+mpy+rT2RXn/i
Zrz1pt3XrdemsqssnRsvmWNiean2nsHTM2nIGHgxetOv4fWXkGCUssWQbNrUBAfW+04VNvPq/9Wf
c1XB2OW2M1tazfm7Q/v3Dfjl0L7cE0khLVK23MqrDKv4RYFje8Zr5jp5eMF9cxqlfz1hwd5hsEm6
AtpFANiXbc1KK49FXc5ns/EXElMmYkw+9P5oGoGm+v3K7vE6qEor5RMy/n/fleu18MdniE03BDOZ
6wVOm2F9+QzVRU1reY3Dw3gW6bAV3RUYNPNEMNxSR2/XfDOC/Iuz4G/DeB19KwgjnKg/LxplmrXa
WIr5HMdgT8nBlE+s6vgxJtmzMFDqEnkQHbQJJ8t+R99BVHQ+H6UmWN3F5tXfxjhEcPDpDAYnGR6U
+Toml7B96bJnne/PHvoIDxbJNpbNQPZs6stYkJSHuF2xDq+/Vd5/n8F1TPLlDBp43xlkJMFBxEn3
zwNSM/RP1dIuR1pP5riQN4wb7uI8j3DKnL9brH8nKP65OV22KMhMlmqSGwz5z801glDhXgy9LkQK
aN319Xn2IgpAWBVQyzG/OhvXOMUVgJvNb2Se6bmLWBDFZfYLpGTCKSP1wmIXfjBZzD7nYKk3Cbx7
5hT57aFbFLcmVqjZ9vOWXtMW8484h13klT9vk6vByDf35d2kfMTqUw7zNDthMjjfG7MvioE8Ow2y
yiEwXkLMkLJPQuvlXc9DJRWON2ghZTY6nRY74S7CPX3fD/dJ7zYlkpF0P6/hX9vyoDG7l6znpZ8x
JfDiN2s8qESgy368jLauukX8ozH8FqZfRP9IEwRx9rJ8omYjVpduo8dSbw//jVtFP6uKl3aUGp9R
j34ZDT4O5r/CFwqacdorODtPL4kELxwSmWr9VJWLaQbYgtXIW9ODiY9+QoXXHGeYevdS9SkQJtz6
WetjNFU3zwi7KjjgfBB0LQJmryIr1uLp/X7eS1OQTJ9rWvNBSRx+ukaO58gH6tY+SOTPrMMVJ//V
9U7lZvJeOBjwdUN5044pfLYNssDbdxKX35m6X66dlYpI1BpqDYw/vlyqmlBYsyCX9Z1+hHloSXY9
465sm5/GC59s+qM4KRfsK4EKhdRh2lu/x7XDv5pGU4cSeAQ7xa0VORseC2//fRv9hWqm488rytxG
miH966lVhsJtkBLm7jwWBvv1Crn7ZXQb+/Ob7fx79KgzeZT/H2dnttu2lnXdJyLAvrmVqI6SLMu2
7Fg3hJPY7PueT/8PuuqrOIpgAf9N4VRycEiRm7tZa84xpUmOibv6M7DyS/dINQRfjxVd248aVTox
XrZtBQ3xwxOfqG0wvqsdKOThIRTXBrt+08s22ZjY+F48JCbLqL9BY/9s6l68la839Hkk+nJDdVl0
5FH32r5GX6kqP4p84cacM7MPPD6uDMSvpxxBx1yL7kJj3wqvWPCnhqI23kUoxcdyHgw/TD1YJfsM
HkcvSwuzbmxoBtAg5MUUoA4toPL1VyBa9RjzbafL2MN1UXTroATEJAkUk27tYj/X/39+mAram7me
4MbLmXH0gkEQxMy6k4ZAJmIcWWVwNFSn4dyOdsvSKVX2NTnzH5yFLfleq8PVqOMVUfQfNDLtui3e
WvZiarXXvGDZqBI4UcoacEjokms3ptZPYfLftzvlzVAWZWEymMcvVibZjAIviuNoFw6KbRpLWZRt
TXoflXoeiWsQ6RQMc9Cz74pPw9kT8a3Lsyh4r9qnMXr0tVc1PZfpuyztxowKtVEtAoDqrsI5MSoB
YcEKbM/EDrbY2AzvlmxlWqi/u/uLbn7nWV0FYyfcwbiTKJX2iBxP7I6bA7v+ecrcJW4YBaDYmHJu
pn4Y/2rieXjTRpDdLhiUz6nnyyCWNAqWhRKNR9l/EbUtQCsi5tJFIDlyZ0fCnbXsBWjPkHA3pbX0
H8OfXvGjrFH8Io8174bfxuKB2Iu631X9Cp1hVq+aX8O9ZwAxscMeCTJUWHA6mn6sf+bDzqfC/yQS
FkyLIzpnrHN1bFfpsvtV3mWvgv9bKk5ouCS24fIyYtIdVAiYtoptXJkDwy2Tt0KinfraYhV6GJKZ
FG576dEzeUnYT4L6xj7ryvRmfq7ZKIqIprEuZYVhFxYDq0n6tA9m7n2wimdOPtfu9Ru7kX93ruiW
LAwDMnAnJrlLmJiVtnIdktj1RIkJc4+KoQkf4YxzOCfHW2fHTwPC36OOq8nIZiBKsB25zA5o89hH
QIrxdBRHu3ObTaDJlAjSajPUwp0r0a4Bl21QHWhZn0W2Z+jHtBLqpD8szUn+WdHEXOiCtiz13s5d
hXOK90OuMXUZlAYl31YxH5ftqjeMw5gJ64JotlCjDj2Eyxq9klf8xG8oo8vlXSNra9D5mShI9eBZ
kM8JxrsMiBwF5BbVWoUpwiKgGyAxyEbkHPQZ1Z3p+4cGWkWsstfu4VWHeJ/xtCY9YAIOmx15q262
ZU+2isccwYfyrosaLlhFW3YFldP0Y5SOIF33oUSxvO6ZxZNt4Zb26K2ttp2l7auXwwkoy0WJUEHt
x41oSZsiPdMgechU6qIB8RvpfSQLs7jchLJ4Y9t9SVMBycNgsCROhBoKwP/or79+n3Xe5aIbxQdZ
34rV+zg8euKqCu/lfl8KWxW2ZCcDgoLjgl2RllkZ3n+/7k57iy8j5b83oE4HxiloTb2Qu5lqKOha
wZHfxXhfTchuUJqm9fT9VS6dtP+9DF+aMXnEIen8vT0eg6Bv5EaJdmU870aHBuXKlaiAq4rdKXtX
WRjWVhwcVd806ERT7SlljSd0NhU+smhj0uwX57AeyxA7wV14TNR6pow/Rp8GZfDsl6fvb/diL/J5
tzI6L05YUzzYp17zy1vx5VEcXC8n6sx8k9MP2Kh8OqtAmtXdrcj6T2TM5QvAM4/ylsBxnfSFv59M
H4SpZxR1uBO6l9I4eYq4yc1TRv6AuYwV4LXPtC5nqnFKOCIIi5IRLd272SHC1areGI7Xf/efe7lc
rGrRCnSJuDJS8CiFhBXo62NLYVE/f/+ALw/X/33Cf650UQtJdNSigpFiTvaY8CdYsKwNfJDPCQA4
RVlxzq0JF/QtO2k+jDS9Me1fbir+e31C1xmOJgFDF9ePrVYTYKvFO/QYHGKOkyItlD8A6UDiJQtB
YGY4GmSaaOm9T/U0oCmn9t0kPCM6tY7qRVP7Sy/UHcSuGn8Zl++T7GsK223C8onVvhhOueXEwTO7
3Rt7oqn08O+Y+d/df0pnvoxPt+qLQTD4aDUDNyZ+hyF6ExAcff+SLk7Ql8/ocmoolEEfh9xNdiIa
BMaCGVIR9p9VwDCkCNw8sF8ffH9+1MUJehACi2a4Gh7C/NjBsO9WkfshWz/L5gZS4HOD+93jU/7+
5Ma213u9rYLdWDwZfbjw+oOlPfjF0aBFrQ6roLzzMfUkw0oat4m1QJXAizZFNiz3frFTrXUSvKWw
AKrEpF4NboWNslHblMP/P96ARMFQYW9C/2MaB1/esyrlWsrCmu74RBIO7Qb8BQSOGq7cwRF048Za
cH0u4hAGVwshH9DTv69n9UD/fGKHdlVBVxDyK8DzWJqYyWQPkEdb6y9wM2TjNOFXYXGrOX5t/xn1
Y5yLb4mPa6+5cS68OggVbTobwviyxIv1yaN1EQ2NFu/KykE5yvoUEZhIp5cSmJa8ff+8tenN/zMy
JnsktRy4gMbFtKANsViadUpMcrIqJ+aDetTaWWG2DAYs1pAtG4zGokxSCiUddOFlsvTIZxuNB7pH
DftVzaO1rhPpJ1rbIg+dWj10MtTnidJCiboW5lV9cOn0avQ5RozuLrjwk1QYc4PPa1LOa4uS7qEk
HjOtezOCDE53O4tJH0oCnKJEUekdLGWqAEo6Y8RVI1ELijBD0eAM9VNX3poGLrfI/5kH/jwUc2pU
fBmFxFxEVZPU1AQ5NfQntilpAT1n0ZXehLsrh+Nttf/VGe7LNS9eex4Ooel6PtjOmgdjLGlS7M1W
WxrIxxTm6AacRCCusSH14rB0iUJolQ8Fd1Lfx/b3g+Kz8vDPoMBMpbH5I278ch4MVSu2xmm2hdLE
adzK9411Z2QHkk1CrF2F03pQq10n8ewsW9NGgIMz89G7iXD50GAtbtzP1Wfz5X4uJsoyUOuuFUKC
udAPNgGVNlru4pkKZ4nnrDjL/p2svhfZ0exRAIGlSI7trVjr6ws4ZU6Z8Hmd/ICLORSBChLRKEgO
HhIVWp7iXVH/xMLMfPjMDUzJhunwlvqPcX668fund//P+5iONsR7Yvu6hPBZFrvHUWWWoqw7diDN
uj2TYiN9ZOURa53cwkGftJfqrRjPWxe+mB1EwRTdAFvCLjGgrU1GQIICSuD/LcQoBWOGqwtzklSt
8r0Vb20Ur02EpDZMDQEaEsplgb6O28wL6jHYTfTJ1omibGVYNjTqBOcUlMAbi/+11fjr5S62gkIo
xKrVFgyyxgkbHfneavIZfv8qWciuvEvSHQ2J12kAOLx4pJVgNW6oM5ZjxdiP/eNAh7pqfwVCjseo
c3whmU3uwlB6zlttZsDhGCF/eA8DHboygVcjMitjTabt0HyU/kIVxJWYy45GOgm7Vs8SDoHWL2rM
ACk2tR6Eh8d7QsDZqKpNc8WUTikyWqpIVSjuKkm3NewsMI7Adoz1oirQmi5MUPLB9I3pxbMXHBMA
uOVdVS3RQYXNXBo48T78iImfWHvttoPeQHe4g9xX/hCTlPwoQsu8swKTK4E+p1aYOBHiCI+eIsHg
f/Z0oN3epGW6qwRxmf8g+BOvxAiqwZ117So3Y6hpj1n3rJO8J8HFo3Kdjf5dIzpi9NTo5llsh7kV
YsfNjVmHNcOUCV6pXwe5mIsZXjHVSatnsR/niQxQbyyWSGyxEvlMVYUd6/6b3DczLG9LKeBcLesb
S2wXvXsK0nIx9N4mio5KvCoyzHAAZBOOok4UL2ujOibQdYURE3kUryO0o5L8W2Xh9NB/teO80ckC
Cu5G3LaFcmL9UJQKtWP4YEwpA8NjLJ1L7wfCy7QhYI9UDI3a1GQQ8X8QMzHX4zsNCcTUYuqS+0An
mgz9b/DaIJIqf/TWJm4fQ/W36726wr1GEAfCY1A47b5AZZfgUG+fzQ76cp/bTAgDQrTMeyqQOBo1
Dc/q3q26FVkiZv8kR6uOV40u0vJ+axP6WPrw1AMxyHGBlDKBHaw9BmG4ijooWIgBG1F1Qs4HPp9+
ZqCIqZVjkSwVcReKR6B+VBLwp8cweXSCc7JzYQiLjr4K9cmBOQSg36rAajkbxgLtwmOC3BotBAFi
III8EzQnyPYar4lZPbsdouyzEXVkwjzI9AY6AxlnUd1H/lM8rTPY+hUY0MOuEFdNUdp6uIm9hfKa
yKDky5lQnZFJgDznUKJq+wbbXrjo5aVpOKK21/fkAdHXR30XlCuDLAnATb8FrG81ClgUGCvPkG0P
EQtJEXuM2pK08/nnbFMHlF3NEDo6tWIkVrkxb8RmO0JShKXH6ZQ4EWVclVlz3+pnWm9CQXTPaJC3
g7hTfR2QW1XmSTQJT0N3D9pEO+oxVmRqOdkb7m6AbvM6YZGFN8GSalntahzO8FnnvQnTr4ZtaH40
XXYoJCDgrrgaO4I4ept2hlOW1bYU6mVVG0eB3ZJBfIfXV3YOLTepXBIzeI5ucaxwcCAkB7P/PAH+
MZMXOHDy5KPueKletiojIn3V4WxZVCE/6rK3p1euoORL+SlNqO3j7meJ2qhFVinPKv+HqmT3MZ6j
QHpu3dj2pNGOEvpXiTWXTEzlTXrn1lCdFJZINGlp8KOsgBKARiCVDWxhyNpi9xQ/5xAR0EBknl3l
YFN+68Pvvt3zFqtymYLNcHKCx0RMD4u+emu7zTDNGt6Aqv+e83PI88CZAh+U+mypgxIcgTysLM4z
bFHdbeS/t5X4FBTxS0xosgKk0rBWJabCIOKoIdQHkwMtwUG6Icw1NZybWr7yMZKHOjr2ugbabf1C
26vnrgOFvqhnDU2BJBrulSKjps0UB9os5+Wr9KliQpiGoxodDZ+BZpp2piH6k0+YjyFAAHsvQsy/
y7AE5a6dGybXUhEXFhVDATJ3LILtqR0xzlDUO3q+7WlEG82Kv1aDzTBV+RaSTkOI+XTD12ZJfEXL
Nn5gyCbpQHDLmrIS/dSg3pnDQT1jmoF+XpSkCRNfITppviVIQlVPaUS9eWnqrwBwxZf8btKZBPma
5S/t6mVpOVlZz4cXjG/w3fCFAft0lJbigRCsvl8cP9t+l/scqIHa1H7TID5cnMbIeC1drdKIcW8l
26yVHYbBuYwkvn2bInqYFlq/m+UGlJTkY1TObpM8J9EJ9vbc5ZV/fzdXtx8y0hWTEHOLXdffh4DM
07vaMHSS7MEQhbyVwmHTNY0QjHIputfvL3f1KMqR73/Xu9hfjvBYyyrTg52bPg+0ivF1HAXvTc6e
g0RdUxxoyDvsR2mReW+jKWx77zgYkT3h9DiTkBTIl/L9LV3dEamajq4GlKPxT4Myy2tVazkGsF/4
T7ihiTZDYMG40TOa9jz/vPc/F7psPELxT0gCceNDhsmreEKSRyk4j23YCmLLB3qjHHLtzfKLYJib
+E7/sRz7mo7UJbWCHbMH+yizYkmesa8EDH+bZH5lC40FkTozpwZ0LeLF2cVQK6tQUzPYJZJTjGel
I/UM8TIa78xhBSBOOWVoJ8WNR3rZfpnOsFzXBGGiY9+FF//38NU8q07oLvMtCbYMU3AEi7rw2NZR
48dL0Tq6OzsR0/79kLnyaP+66sUXXA74FIegCXckpcfA28oVx2Z0Z8K4unlkvjJqaCXweXIuMjTD
uDily3Ku1o2SpDvJfxO0DZvVrj+FbHtKSWYTOCU9ff/jrj/TL1e8mBIUKAkybkCoiqIziPuiwdTz
C5UJwVu1tS1bGHX+IqhwyzzfuPL0Wy6+EH6rRvcaELuKW//vt1lSoQmDfqoeK7+1g4JDb8qF71di
mK8TIGnv9Oq/v+SVpyupkLMkRZ+gX5fH3SrOvDSvlWBHTWc2oCNMOOiRPRWejHKc88/H7693teiA
W1Fk/oery1v9+yfqZJDi0PaTQ9oLLIFs2CJsjGG847CtN4SdpbzYBzJ5f4rUw/iykUCe6tyfCzLO
MEww+N6GW5qIq6f+r3d1MaCBxYeeornBTo4Xo/Khi6upPEhtmLpcW865BXZCkbbzxTNRuDceyUUr
/bMOBeGNxgziBYOY6r8fyah2VdjVUnyIyDzvEo5bRbxXEGfE1dR45vN9otOJCfZh6Pu9D+ipE/3l
zYdwbR1g+qIaBKUBk/50m1/KYZmXYae0qBGiT3EJI4f7P8zH7uDr6xs/eJoML4Y5nKc/V7r4wTrM
fyJIaccQCDPWKx2nYUaFEfypZfvhWrTemKZHIm2yG9PltZ/IWZ3QEnAbZBBdvOZQC/JykLLwEIWO
YR3aKYfuPG15Nd+/sdDL1yoAX681zaFfHieQYqIhsjzZaZggPe8lqvW1Tu53TCv5w+KIgfnSEvfA
xgayNrvuXpdeRX+uUilN9pxGlRTkHmL8vnpvCieRT9+/hKuPgv4QC/70P5coQyJsMsHP42wXZzSl
kXtreyPYWwMn71sll2tzzNSK+r9LXcynpWkVZdCa8S5CgTN9V3xUaUy22VAsgGbn3b6H0/b9z7tE
z3x+VF8verEgN22ttY1hQR109+w0AkIAW1zMLR4CUz6nxlloPmJfmrnJa6dADObTk2uBTj35kRmq
DUhzoJ8k6UUV/VXUP3x/e1e3gWCJCIeXALIguv97dAgDVOxc1MODkIPFRw4Y6w9STorR0a9zbiqY
CeahDp/64GCQrBTj3+j7DFaEsQpaqhuYWYMbHYmrU/PXe7pYfSq5F/VaESA16bhPgzdysBFzeUsl
ZaeGCLHy8I4lqS1oQPTrVVWZcGS5KRfnE+2DkAhXVyfMYMxvLBpXBxANa90CDcC0cTGA8qEcUz2U
P5NqwvDNb45AyGCgVdq7l55uLsNXdjeswX8ud/FuXLMvg2LI8t3YIaIw76XuWUMfKft0LfY0qL4f
Clc/RLRxosYWbmJY/j0SWksz2kqyPn9cKpLqFHNexpN+x3fx/ZWu/64/V7p4jKJaj2IlUU7KpKPh
3cn9kZMOW5mm3nfmjVf2Wba9nOOBOfzvZ108RFPIKnlwm2jX16tBdti5meEdZJWxxywMLz9MN3pA
aJlTh++IyezGJMK6Olcctd321r5qWlD+uRmVpwu2HnyreTEXA94SSugS8dRvDGIaB/Fs1Gj6Bnd3
FCoSbTPHLO7dh++kIrS+fKvRMj3Y7y4/je8vS0Gad5EwdoQIUOJQfrgY+BMnVk++Li1yUMB4igvQ
m+mNGf7q61ZZypFLgRkQL64qdBkVKuzuu0ZaMQPKdPbytEDKuBg1R4uCG8etqx/pn8t9dtu+/Ei1
8pWx1ThGhrUTqUfOBGycjJ7T+3QmcG81La5fzpw6qIZJevPFYKZ2hsA7RDXdGisOXDSJWMGYE+ji
E35w8xRyfcKGIfR/17sYz7Xm1ak5yMkuYKWI8g+FKJAhIy0X25yMObnGXXma/l9RI+ezTrUFC51y
fECvqkydmL9Jbo1rHBtXRtaUBEf7RMK2dYnVqvW0qDtvMiScfFKH5gJ71s0YkDFLYOmMUtKAJp8u
7Uqcq0f+XAfO+5a8YXJofZvq4/2P9kdrS7uCbhun/2Eb3TXCYk9pWiZBBUWf9pjcYZ0uXyVo1Uz/
s3Fm3Cn0BWbiW73Lm5XuLBPKkOkozT1ApD1hBUMCEZxaIpUpqTyUaOBywUe5vm2JAx5+edLPsToU
2jatjhauViF603ScUTOyzI2fVfxLEV4twynwoht4oI8KnH9hLhULNbKDfk/iiZYcGxC1C6O5y7o1
GBQw48M+KOdPwkO6bpbKmjZ+vwHdN9pyP88g4bPDCu8BjbevXXU2VRstDEkqrsEOd6sECF5wK56f
4Gw175QqlyblyAUGqmxKTDJJbtc2SKRlb026TTQnOQ0HPtDc2dgufXmeRvNgT2MsORGbRuf0RaGV
W0ZzaCftVn2id2jHr8O+fAwcS1l3r8VO3lB+RoOAe3EeHXXiRIRnlDrVe7eXWv64/am8qMGcV4iv
cebDQX8vH5WXWJiX2qYsFvhurbv4EBS78CDC6VgmTnSuzgU8N+uOngZlVc0eNxWgZkd/zUgEWLqr
bsW9EvaSOUS70Vhvl+I7pt/sGPoIhGc8rNS1+xfSmF5qEqaoe8L9MWeGBKyfTlHitAfI+LOV+Ahv
dBltk+00dKRtozIqEgedbTE4xvhA8zh4Twg7Btkt8bikVfoQPsob9fDOmHpSdlhsKHFT7R5tpbkD
C08n4We7Ll9i3WmAmvtY5zfxRzvXznRJ8nFtQcwaDz24K0IMZs0TStpq1x6NZ1Dq3jyg9DGzjhby
pRmej5nyi/gZRJFYUnLbe3T89WP30pPXFM39o/lAd6UDb06fH1fgTH6IV8a9dF9jCnn4bYNB43nP
bX/zG0c5Pr19db+WNogWtuZDqs/zyM6d7Mmc4Z5IHs0HGdC4uPIOxlO8/8iwroM3B3L6A9O448Em
MWeEbs7ef5Uz/UXclmhVo3n53jwSkR3ShfgZH1VsoNkmYCx5a39fYV5Jl0Ay/WXXkP9VzX74ewIl
wQhPxPm1Mpv3RC+AqQM17CuEVs5S5/RoreWfkE2x48+i+7dgGcPgWpZw5qmZUsTtV+Vbgds88mfZ
YXgxxR3paBFHE2mjmVtsSz0eQTxx47zMFi31R+RClPzjHeNYl+4zF925rVorgA/881v1W2/IV141
7cry94RuqmygMW9VdvnMVjZ5IqH8KdyHTvDUbeS1sRHXmkOeVH2KebKnfM43csQ+vHoz18A6ttYq
sZsdPPhgieODWEl7IATiF4efk7/HH4889Cjg0DwNy7f2dMp+j++4kHH5kJeW2l66rGmuAFYjfad+
zpZ1eYfQW6ErUdxl49YSFtlv1aeyOy/HiYfcwbx8QA8bsPO3Daf94CX9wmLSn2mRMQ/axnvxVN17
yiLpwM5XBw3uxTZQZpFoD2upXXgHrdvETjcZPefjCezFRzdTH9weh7i4zZa0oGbth3cPwQARejT3
fmnJS/SYPcZHApGeJtyHtYwdEShHPyOxqXDtNJrGTb0H2ANggLAOY5eevNzJT+LWNI7hfryXlJmw
lNo17RXAQ4Fr2+78oyG5wLrhEFGvFSS+rioXNRpFB8Khe1m8G42Vqy7zak2zXEjPBZ1POflFjJzI
B44x3KvM40CH06yyDcGbQ3TXFW8VzgNNOGWTJa2h/bLS6kXerQxvx1TGhBDjtAE0LTsFJx2rye/1
8pXw30kqJLgD2az5vK4GW8SUrgPT0A3ZMXpvVSrkt9yyKF3dpn79qRcVAc3MSyGtPaqLHdAn/w4H
uEgHulbcRUqyo9ytYgtSBWgRl0biFEKJXsjzTurEhPZM5h5l8f0u/dp54OsdXexVjTiuydD24p3O
RmNoqE3ILCbAhaYpLbqxTb8k/n8ek/UJkGtZaJjNy51x7Y1tnlEF3A2NsugbcKyYIhcmS5vQeQdC
0ewkipZCqBMdR7iccE6QK4CHYm+zxzEOEcgW6E5FLnkgAgzXoJ/XDVgroE9hrz0UCtzo0Lh1uL/+
jLBTaZZOPKp5cVJ19cIzkAtFk4u01Lp1B2altcAT1LL7S6KSKYIQUR1XxPhH+bQHuouWDwCihRbN
KnFmCuPcKMj1BOSUVDIUKHjSDdyFjA8U8+dUkDBrYwLR3TjuXT1lM2bpfIESpDFxMeLMto5kySio
uA6LSMNfmt1hvWKD3rt2ZsE+UsVF1K8qy8E1gN6JTIalQDiKcYwJdevD547NzfdD7lrFW6LuyOkT
yb4iXh6wK1HOc90V0t3oP3A2KTEPlKni1IfxWaTwSS8fKSj5NRWrDUEj31/92k6eBFoLX5CpggO4
eJlqkWhxVrqoHBpYTMiMlSOF15YpvAvfZHFXpt6NA9m1kxFuFeRGNP0s2JF/n8e8MJNEeo/h1IjK
hIXm3QWA1IjUoMJaPX7/665dizRXNJ7atEn/jFL7cixqjNa3iriLd3RWp0MwNs3OGYgEzQBnljc+
jGvfBfY3pFR80ShdL458auZLcdCI6Y4GbqLm5KYd3fLIdHWzRnIJ9P2cOAyEVLQNyYJGPvj3M0RP
U1AqouFVCm9GZ9li/syjjJOllZ4NGck7IQsAE7SljzkXk6ACwCUnSkDYljKI0js3XQpKYEe1Ywj3
nNs8tr8J2S/qI2oJjQJUmDwTysD3KmoPAcVwVzAXPckDJqA3BTKJSCiFfKhcWwrvR3krkREcm1yo
fy2LEU7IMPdq8odu1FCuGlsMBo/GuVohq+CiXJOzOFpNOBBZP8rvZUVuUM05guaF19X3SnqcZmt0
ggLqCphlJZX06okaWaXcON1f/Wa/3sjFILaGaCxg9gQ7wMZEtKwzVEAWSmX0JTxOM8b2Uj+XST9z
SVRmCHw/rK99tGAyRbCdki5al8wHvTZSKdKQ0dE2r4aTPh7xMiKuuM99UJK5U+g3VqrP+sFFEeWv
3thFe8L3a39QFaK+Uc5KajUTyN+BSkcjkJ8bxWe4V4D6v/+VyvQQv7vodP7+8vVaeirVZZZQQ+GA
H9eCnUkIZ/J1mrUMX3DAGmFKwWNel4sMGYWVHNVOPSpRuhGgGBvhuK8yog90GVLce6IVS9L0sAR5
dp4T7MwWtFl0Ynqf5Ogt4cHUgciWIiqfzPbmHH/ljdEM58sBnkGD8bL7rklJK6rjSJsfBImgU1PW
9klJtXv8VXVzMI5R+tzW2/bFXacyqu3hGOdvhXvXzDPx2Ps3psVr9RRuB+egjiKAou7FVKULNfq7
qk13aRSs0rLeALRc1Lq/zNgDptJJkjmMSOYyG9z7URK2oULeS4SFUXjX0FL1v8IM/DDV/O/fuDS9
0X/e+J/7uuyLhCUIvREs9q4LnSwO1q50lMryZwxn7z9rdKuu4jR6bsrwzhiHtVetI1oaN6Pmr0zl
X5+PfvF5m5RPu6KedCKxwycdQ1nFRFg6br668Yun3fx3v/iyskUkrddCbdyleHwUHjs7gEqT5xmb
Pn5yObwnCO1wpEVJ47QBqTH9PkuOnjjMGjPffH83V2+G1RJJA5rgfxgvgeZSs5RVekWSwxeukpna
tqeW/d3316HJfaXZji9R06DT4tdSlIt9h5AMqqzkU7Sr3DrF9GNFR+OQCGuUnKZy4RZoXt1FqBB7
GZqO7FZ7CyKi3EBolVaDNtg4iewU1E4eE7rCkpUMFkrBdxQ6vVZv5aAGkLGI0X2EwrtaFIeJMT7J
dGVXWU2KXJJc5FEhulldmjiFRzqgIRI5OqM/Y1qBbuYtUxNMaBjCu0MbWQ6AulGHqpH3krTWIS6P
cqev/FR00ARbabeOjWWte/OoZETiLa7k1B5UtrnJY9CW6AdZHjxC1fph0jbUOX+LTNMdkdYZczZ9
IYqDwiDAMe1Blh75dwwQFky4iqscMHo64VTwkp4D8Rw2x1JTnDajU4mY2Yf1KxT7WtaJFomy6FmO
wKA3HG+NYwkVA9WiMU3X9IpMWBCihxsOTe9ICVU2P8aWzJoyR+WE8Zol3zP8RZT0WCKoS4z8Fhep
oCVuIBM0As8wzBdDLGyFOKT/9CqEb1mKxI686Fp7aEtgo16/jdGvKyIhnkOtUMorZlEkbKder6Fu
FAocqboXi30xJcZzpKmJ3hmj9QB/2gCpoTXpuWUHUuT9IT0YfgpQLV9L1N+Q4/e+P4e5eaej7nTF
Zh8PyULv0ueUAppGCoEAVEJQ7Ek1aE0gpkq2S/nBAGYpmety2KrVqUM62GunpOYU3EL14BvziLYb
lFUU+6iLQfEJpwSPw0BlBr1yQ7qv2z4UGYLkfBFZJxM49Kg+3akIspGUc2bgppREWQ5NNuN7rRVS
vwzaHOK+rxitwllMRELY5oX87vUbP/SBrsxHby/48Toc51r1O+E/icSshzxV+YtRNDhucgI13vro
Q4tHO+uVdUYuXJe+JfsIzXxjjXeaICAepMBIuyxr33RKwB4pcExanRRvOumc1dLKYgyDUyb4Cgl3
Qnc1LN2tzPxhJpB/h/dg0uGLR4kajov2dIjStZ/u/bKYu/nwAHt355G3NW1wOBt48C0pp+gUT9J9
XDuem51iGC8lDGtJPlnjW02gFhNX3lmnuDqajpWITlBQaXZxuWQnoYG24hrbKIW/HTxPHy+LMnMs
WLK5N6XgukCR3juG6ggOiWIAuJUUIQoXj0cg2rOO/CDjMT5ooz11A9C02KMsr/BrcPVBTDcVX9Yk
xC2GdAGctVMnsWkCSYxP3l+Y6MgTgsrk3P1AU5JrGnDNcVPXJ0B+dhz8yLPgU2mcxVSzsQtCdclj
a+57zRJdXtxFc0rsn3/kRXzI+iOOkpnPY0V/LE7UfYk6fbu3qId6mEYwcq1c1J2Wd9DVn1Pqi6Am
T0m/whh/F6onFNh2E76z70Z6WSTGi6z486qhPJ0xsFV1KQvxK3plWjqGiJ57bNEAJ29S7i3VjKA3
E40C8DuhABdyLAbSYS0WifQjRHdGagpfTEPtZvq+p1/eWOVOKBXQOlBiI3ZADpE5Tko5GEL3PKwf
BnnHlIACSRAeOwyIpZStfP6NSHjSS2MW+x8+Z4UQFii4C94zMwzgkhrCB++QgUdDCJrqjI4TZwDZ
68lad6KXsraL4rGyjFmrvvaaSV0zXRjaK13WIEJXXy4aIbelrF9GTW67YXnWB/K+ymJdYT5CBD/d
e1iHc6/TCTKqLTaEqS6vR+N+SM4q9BZBQ72sRHw5g1OazH5Ccu93DH0VVm5SPrglzSH1bPlA7Lt8
0UNSbCEDJ5b/HGWNrXSovWrS4Bi9uqszRS545hR+ej3eJGq7RCJesmgEHaXfYiH0eBaGVaUTSkUS
uRuuAWnlxFMFrYZh4R2U88xSul0lPscWAcYqCNT8QzLPBON5DdmYOvvScA35YD6NVj0/EgWk5uE6
UUO4cSYkHNXPNhhl512kAOCGzaiWc3Ukk09h8xg8T5svYiVS9msjZSqcINNj72kjtL15KEeXpi/2
CAKAQ2MhcwaUPBnowJPO6DAJf6GFYxL/2Wtb3wJa+kjTzKAtA3YsKPO535yCepVRAR+ORcuV1H6m
kNEqwvkF/u2J/j1tv0wQZ6EfEvmt2n02Abssu87K9ZhtLOnUsaudvrtIUh16a9hjjK2bUivWqoVc
9yuCqexOB0Sl/FaS36NgrTn3vZiFo5PW1JGf7lvpHojR2kKqbvn+3hyMtRu3h55lruBLGMoOkQaJ
IZH/02ugvqNKrN9Ao6PTVvJ129/Hip3Dq5Tctzw6ZblOtZqS5qv4K6uOVb2J5Q3gewOu5SuDVxMn
UCGWDtWZvndRwwc1PIGqnyeBboto0rUYu0gS2m48nCW/tEtFnZUKIswcPnBjPIoCyWwjDveCSiwl
rIiZSoY89CoWryNNHQkZcYPgp9IwRhBoVL6iOHTqKl6o/4+z89qNXMuy7RcRoDev4RVSWCnkXghZ
eu/59XdsNXBbGSegABpVqDxVmVkUzXZrzTlmGN2lhbEoAmvmJf1dWvYrJ6pwBdoTMbXG8Us7bpXs
Bbr0ZKztqa7yEeogxSuaBRFWh8c6CpH1vxeMCtldJtZOYv1oYqTsw2fK3JdasCikcTFogj8dzoyI
4Ix9TCFfSYJb1xkxmKao0jsMxzl7+2CCy32CmZ0yGGJ2O2dV8Cc2xbBcY08zKmA4pTt4CsQncaBi
X2U5c9tFt6Z5BDAaQCVmTW7Pc69DXY/miNa3WUVrXI9I5p9G9/BeZS1yJNLpciWeS5XF5EotaFyU
bbHWxu6mIpixD41ppbjkX0KVJkVRt+mSZYSI5vc+jQcE7OAbsG4mLQi0bt+rgIkNRs0UOvdAabSC
tTxgrBkVjowsj3lJe+NQlvVcmjTDydJiAi6CW81KyNq7lYoHV11a7X7onbvMj+Z5D7gEvk6Aicn5
inp/nw3aQuFPK2Y6dXWPuRM6KhkJBeRqF24hjzgEJx30qMkKY0mQzCS09j40eZq4KYB7LTMWlYOz
wJOOI32NGklhSYZ71zwbcfxsZXSV7Mifxv5jC7x1KOnLmNlNO2Yrq6Lar8RgEa1J2XOQLM25URw6
Tv25L69qpVnIWXljWYC5Q6RCWEtN96kt13q1DSp/5dOzQTXC5iNbU1Z4iKN3pzeos2tzR8jejpLx
nsa7oVhkubyptGVt1wRDYHy4R7bV6dsKEDlBKezSgctpL51BAOFOle97uA5eQhCrgZrOt8wpigA6
8pFJMk2RzJOMfa7CN2cH07SloO8BSwmwoMm7lmyKPsUfRIueoBs8j1PQ/ulA+5u0Rdt89om3tYwt
2pCOp65DK9ErONSVf4p6gzBTad53G7z2PW1ont1NnTjw1xdS80Dj302VmVUF65LUijLbOOEbmzWc
Ooiz2djT3BFpVowvETJZ1Sc7Wio2deyG/F0g9vySDJ9d92m3z/WwjIHMFeqDpOzceqk1AboRQaZN
V7L83irPBnkKzatLFlEGJRwiXMeXLXHoIONjlnUL1qLOmyj31Rq22gHVZfDU75X77L38ct7C7/6Y
pFP9Qb5X7+V76RQ+jof+oN+TcMr3oYCjdif9W/mmfTPFPYwn86k+tG/jd7cfdnzf1rfyaD2WR+ex
PfSnZs/Iad/qo/fR3Wcv3UP3kFSz6LN/08kkjSdTRjcDv31T5iqe0zfvpbt334Pn8Yto1CcR/8Ju
7tTcG1/AcB+GB+UUPGun4gVrn/3e3Cun+ouQqs/xlH+lX+UXuc/9pP+qj91D8FK/NQ/GY3XvPoWv
6RdfJkjr4p3/KJ+Ve/+re6cAUnz3D9krjm+2kXS/n8rn6l0/orJzPot344WOa/WO+0/0XD+dTwdk
+Yvy0h2UD/+ToXnST+qpOcjf4VwXmPCeDM2J+h5+gQzsP0jUBa0cTNgDSB/D9/A9Qrn96D/c5/at
JVlionzzoLhRnINP/Zf9xBJkPRDV/TEc65f82XusmXXoA7cT/u6HSuhuPMnIfH43362X5i39pPXW
vcon+Qvk8U56V/l58k+b1xhQoOeBRCn3IX1SaO33vONd9F18Q0q0+NHg7+klG17x0zkfSEL6YBK9
cYIxxH/Rv7tvLoa9Kv60+Ats9pidP6I3MhClZ/LpmCjUCSVO/iF+WJVLdUUMbY6zQRD6eFqs0MlT
8c2u2PoI9+6SqGHuNyA2WBLEP/c7rmbxZ/gicNWPg/hNIrZY4d/zV7r5ziT4GE8uD8V8AnzrnrQP
cnRv/aX4Fy6l5/LZwOdZIlAm6ET1JQKp7a2EgSSFJVBYxj11Vk6t+K8GtWWP89o1j7rpUkwO9+KI
X4xkTTYsq0zScn1rE8hbJfNIcE56VkVgPB6DN60wbQT2XLcOkXsDWyuasDnXBneKfwjbGjL0qKEa
xZkZg1LyZHMYSfFsy4cueXEx41k+QST1t8c+GqRAbvmoT+ZiV51SIXD14qPrjFXM4paaDRv+Ta4c
8nicF2yl2D9IEb13HmTWUbjlLMKGPcmalTi7ls2rR5CLExP48Co0RX5e/DCzFSi3EjvKcmC5rTbs
HKmW4mwu5mlrs+FLl+zNoQCw2QvWcUibdeT4a28kjmdpjLGqPIjDd1ccRlOfmOW8J+Fc6CmSb814
kGmH+gQv6zEieJ/tUTlR1UNKRxDjMPtjUWYGl/mT2Bqke4PWOf0N2HZThRiXkPCoaI2dSrXXcfxp
Ki1rVTjVbGvu5vA4R+RazdRwWcALQCz9LGGqq9rXFI4oQpGRN2l1X0FyxMKjjUSH2OA4NnYhH6Om
/BgW2KIDegJm8BBrTGzhfPRITmpOnA9lV7/3THal3kHYybHhlL0Mc6lY8MiRIXsDcaQ8xjReN/an
YifrDANpEhRzI/vuOJRpnKRF/ENKUXSYB2hyYuoTKet4FW881yXm9xRrjCm9nYtgEJu8DNHBKxx6
DycN1bHPImZnyaYszEfZf1LDG6W/p/oD+x+NRc/2S1YIU8LoqX0lFI3Fwasflri6XQgMNqAyQ4aP
CRZ93LDaTkxs45W3jDmAe4isZO1aE+lCCe6futhZod22My/XyxKZKHhufJXNN2p8UVH6uwJ3ocD5
z2XOSuvKoEmy39CEI4CPU1zdEGm345ZtZf73hVCa/7fC+c+lzvQMxuDLXahZtErQLswoIvkWxzBQ
UMpBchcs/4VKkwxbCYeYG+gXogiB72pZ8VkH1Uf6QGRgQmUj8XB5vqXWjUlGxyIlJUhfgYfHKigt
1HE1UnyKX2vjS2LL2kcvpTqnbFMnpMwSv7yt2HqEPo0a54nAAUKz0F8x8SArBD3N8NxkBpsofM2y
RB6LF8FOTJdtdJdwFAg8eJzqqfWXibIypG5hhQfDD+e20d+QLYWe6s5uHzEtT+2yWjRkNGnEvaj1
fKQsUDqvorvmDtaa4kmPUicPVYoyxGdoHKpoR6J7E8beQbOX+Pjl+CblXJErmKG9ud8zQUv1POLP
S90pD+Fh+9GzgmtdVIVyvkxKjFMwwRNJ0/djy4aR6oTgnLncDLMHqoki19msHz0fUXkBeT1HSmAy
VPVXu+wemLCYtKPcfcaY13rhB1SFG7ipmyLQntWMI1Rz8AjQIUx4GqAoqKF4qhQta7ZDfYfj1Zsh
+9QI3a3tK9Xxa4NBfMW/GkCGBJEq6uBV2yYAhJ9eJQaCq3nk1wbDmejDluyKo1sQCv9RVDwWFpEx
8RovPd0G2/WnNjA4BjuTVhC/Kijx2Hg0b3ayTfHJ/z1crg2Ws8aM2yHsKeQsuXPCahoG82588PpD
18x7ZlXqg+Y1DYp55eZ/CvW/nrFqZG1qx2Z0x2KiV9GsaZG/FeKsuO2dB6mDCk0VYmxYt5qp7L/k
+ndEg9uh7UJ9XfHXYaksKnbUfUvcZfDpu1iimzeJdsbCyrRb8YchMc4Ri9TONxrsXC6EJnWHNx7r
21SUOgt4kgnZy6J0JSo0dVDdqmS7WPmsKchEtz8DoAji+0+CvShLu3aF3BE9nFCwlo8UDHuEULHT
Udv47qK1W3uLUecFFgRpsMJoRvVYLDh3U9LJiUxrFn+/tks6A8OCq45LAvPCeT/edJXOYmzQOEnn
uQR34tuvSIcR2muptP8vc/evi519rplVD4lv4pDU5SXzpcxRIZsHAe3/+MqVfvptZ90pVD4axHiD
4GJaYv8OQC8bJUK7lOhOLx6NgFNbiG0KvUFBbUnOJI7fLaiL7JjL9brZMOtqHUdOy5rGyHvEnfcR
8UGielszYQRb8T+PwTuCtrFlBuMQRgOWao70GVTxkmc2liEaysSdODY7zBU0lWMEfcE4NCgg2YYv
umyRjc8y4EL3uzdfuXOjIsiLWntRCkqOmW7KqJjnefriFxBQ2nhpkLvTKTdWWtyHxnilZXbRvGiC
UqNbBtEfC+G/j8is8rzVCh1FEQwIx9Ym1AXxVoi5/se9KOrAeipgh0HGQ7uW8n1REmEqMrBHHYoU
v/57/QA3otKFbBgwy4Iuw6eLx4JLY68glSuN600+vjLHY+8YcF04COn+/vYvTSCI4GWLIp6BifVs
fQ9bkG+ZzFYiItua73Hs79TwlZJX3F4RBFxUXZiqRlIPnyR9+7NdS6ulCcNPQvbirHX2e8ASZFTq
QvQB0Cv96UizeJkUaeE8/n2bl4b472uf3WbpJaGZpCViBHzJqugKszpgxBqaNaP872tdvdGzj6pt
G68cEwBGWn/fxvSEA0HKMwD3CIzIY+DuChocFWUe3Dx/X/siVPX3jZ5NL73fqHLXKPFdIrcbzd5l
6bhuAe8YCVmYmn5ry8ji36QwXiTSkt2F3wpGh0ONkkRlGy1468wNhr5f5vRlqcaWOy+z0RKh/VWo
wKL7JVsA+KMCGvvvn/3yO7I0HPmIGijl/DsWPFXylbK2wjvHPBkkNkacypS9jX6Z+QoB5pVZ/yJL
w8T9oiJ7QlCon30TXVQNgeU52GAyY+seQncHQ8svnzx1IXH8t104MsuoFOTjbIbb6n9UMoYhXZmE
fgb5+TxtkpyLeFDBiHJuYk51tbTMkiJyNJ4G78bh+D7gZu5X8ezZrd+iYAUNiAQ+X1nTbq20L0+9
68eGMvpcYgsXa9u/X8SlbQy6VogIws/8n+wBmgJVMI5SJORROUcmtti2JA6RzNBKcFD6KzPD5euh
oBTZHLwN8fu/NjEAyIe6NZF1xjZylsOQLXn3ACc4Uef+gfzMv2/vHHb/P8Jdodj8n+udT7p116kZ
xMAM/Z21iznAVP5bFM7LPAeV5Mx0tIZ1tIvandDGkpd6k6O4JtIXzTbvgABASjsAxvQQtQDt19oj
pMvD7shM5qfHv39YW3yF5x+HrWsAP4VYl9iXfx+OFKtmlFVleEdrdTSphtjpJuI8xInhq2Qzn3XJ
JDC9hdoBkKzXeC4FDLG3sGXQZBJqBBNhBkClIjVunObUV8ek2dBv1dp+kdfGRDT73YTUZmfpScCi
0nGOuZsqgcKazERptcmq1Uj8cJUvt1AmWuVw0CMdjfiJUKcl47ree4zRgB1TNFjEFi/1kQ4YzVHO
YCY9GWjhSvUVtfei/yanh75kexEg0qBIY+OnUpKC4wdGqHjN3xKcGrdAP2x4i8S1Qf/sksQB7RzP
jPEg+mSjg6nGpWNCrKzQV59EbzF1OCr1COejacLZCRwEtLRNOeTzWs1Xf7+UH5XrHy/FPpuqYrfI
a3mAj+JUyyy5FcZsNP6VReG1/Y7TG+I5u02ZHfiOTeMu8SqMEzcO594IUxUaCgo0/rfVXBFYXhpH
fCcAGA3Q0Ygs//1UChkiullYzCPpHPgFUgYWOQoQrKYscoF1Zdhemq9/X+5MZqVl7J7kIYnuJJw3
/iFoX7NOaGaV6sSW/u8nfnEU/Lq1s60suVIRvWWmSMjfFYj2bFHGq065hv7/CQ38z4v9dZ0zYRPh
V3KcENfLfuwAGa6N5mQEzJmfsP9hgGkKwlHRndvRE0f9XQVwgmitlWLdm9AmiwPok4UN1i/Iln0T
EEBSQE/7UjXyLAlkAZq28BkozC+DNQhQBNu8vNLueE0DGQgDWpoaMf6LK/sra9TvM/qQNRaAJsjn
WkRbqusoiBjLxoQwSMNeeRuvQTyvPeizCpbVdoXs5X50p1gnxDNdz1X6Cdyfv9/nRdi2DT+B1Z7S
Kcbif7/VKkhMRCYwfIPiEdlzb2ZTgxLGlnJRPD6F3m0k9zSga1ph1RSATMDw70d9mScZFehhnren
4KbSfTq9eoN4RbmlB54X8a0UcWq7KcZ0p/hURdGXaAjh/v7pfxyy//lMkL4BIXBUWz+HYYxJMdpx
WRHFpVEfRwG01ClXIjREM5QYVP++6mHN8nDlsmIA/3XZs82dGpuJ0TUU48jS67JbMqtb2HD0PuGe
YCfFM+dekftf/Bx+3ejZ6tOmTWq5gsSRN87E00LYsQDYTmLZ+/veVDGC/3NvNiJ/VPEyEvyzD8L0
Y7OXfLjWBjA4CQpb6LEHy3HW1cEK2EfYsoLI+GdwodertK/Xqo0C5pBH5VxUy32XOkf9Wvruoum/
jPwt8tsrNu2Lp0UOzP//Zzx7/j1kzNZNxWnNnNXOUqbhB9VTvQ2fcEDp+l2J98c45a/Dtb3qpZmd
oBudx4JfWz53XSh9UKeD6SU7K1qIsVnPHWIUzbumfkZK0GhX1reLCmMZnb6oiigmW6V/R6dSq36q
5PnwYEyeN7vdDc7Vj7uX9XR6OFxZRC6cP9mFyRo+CDbAEAb+vVKpMq+nITybCHCrOq3jXdh/mBSk
ru5qDbEenX1h/1zq7FgWl4mpOwa5GhBsKJagw/oUem6dzwn7hQW2rh3ol8rejVCPRrm98Jxh1pCs
pvj5VNLn/CkvgiPrbe2M/PpDY60IILWdXaZ9te5e/LP6TWeZf2iKh654CN17NHBo/+oC7VRyTyeM
fHCQwAgDESdmtLe716qH5KqR3e7PlNhYx9KePzm47B0e/h5iFz4i7p/kVtWhHmT+CPZ/bbMzglFk
1feinZ/v7IhbobQRwLu1JoO55BsqUUP+fcULs4cK0E3EBwq+2zlhjZCWWI6sADMkYdbsK0dSalP/
kF1DuV38iH5d5+zNepYbSIk0hLsazU4AitZ88KPNmOjT2LxyNrp0avznns6GRjaMdqR0XCvxN47+
mVKPj0kwHyosl+ltKuFEoEPR0wkuGncZEFGV+EsJFEzpUJbtrvhNwVxd+Kp/0/PONn2d6usF1Png
rrOygxz2My2gxFHcpYY5L6J7N7jxLTDCgs2v4y18E0pp0Yczs3qSwClzyfCziQtOD0q0VXx48ru+
0Y+Nt5ASIAjdZyQ/x/lT+CSRCuSciEv2kwUZ8H3yquk4BbEKLRx11iBekr+0bmWB/ZQfTeVDp6rg
SvrKMo/ICgWhmqJyOj51SJliFSHiylMmVe/Mgjxelz54XUqBDQtA7uHxKPXboTVuQ9maSfUDmVUr
LxqPGrHAnm9M8nZVS8661DENswcb7Wwq6+nKjuM9tX9L9GjdfKmU61bKb2NHvpNssuJZISLbmFAc
sdujlaKFJTXYS1YBno1SQ/5KM5PWCHaoJZrnkcYtpUsF7rNp9KR9ELQyvgr0q2jzija1Moyrwftu
5fWo5WuFl0sQJMyqxzgw12W4quUX4UBMmU2YS49DubIyOMyFPNUyoS+NOsSJ7r3z2renwdZ2hA09
Orjkq8CClOvOYYLwpA0sW5w56V057W3eghimMa7DQ4yFovDazH9hi/EPjPFsUy8p7uAbhp+JM0TZ
LV1bhnfwNWrIIbyDmqOflMBKW+qV/eClESz6jKqu6hbEFePfZaDwJJN8Wmo/GBdQH1EBxQ9FRxMp
7t9T0qXinEB1WoQraQLWdnaDRNh6IJ3J1qkV+hmvHNxvODOzz/V1YuxAXqD35hATh8lcN17/vriY
G85XIFB1IslQtjTNOJs7fB3RnTFCqWc0KNWBhBsEuCRZoPL4vupPvvRIf1/sbOvmSL7mtAouQ8JO
hdMsWGPxQ1N8HeApzgT/uS0YKtwQmZCWc/by6DJoaV168Q6AScuaCNW5pMOur9vxA2toa1nzvNjq
2UqlyEgFG5/2lYXmku2eBoetWYpF7VAxz85tXWUUuaKxNapGZxdJ7dRPstvMILfFopipKxkaDKoR
DdwPX51jVZh6KnmjY4w6EOFAObYz2ftsZOQ9LfUUGRk+KaBqli0SYjpY6/sweXK75qa2xzlH76nj
2otBDyeUuWd1oSy8ajbG+ValnztRtfbkmshYNHtv5fGqcfeeN+xcyLQV84tkRWgCrnmRLr5uEFgO
RjUNOvDZOqD5ZSXB5w+Ex4/vmspDA91H2V8tb19ccdRfVzobQartVV5RauldBITO99+gDkDZ7uEu
NCuvlCYPJDLDJ+E52RhsQMIkeAe0rph7oTRP82COu9Zs4KPBzVYD68ktpFlfmJMwR/oiC3hhRgHH
2evkADpIjh3+Ol2DDKhxgoOnyQKw0e3Co9xWOz7bYPZvIyQUuf/u5ICi9zWX9U8l+D8f+K87Fmvw
r50THNXWlgeVc1ehQnFwppV9WzT5jcXk7Eo1irs6XDnYRtuiWoZRd+Lpp+UAEhz9FA6YuSSMEu03
vTrUQjXSf2/GFF6hrfMfjZhs7ZXXYd2Dlq4WzSwAG15k7Ske1hqehz44xdgM/Fbaeek3PSg5Cg+e
Xd80hjYr5WSOFD/MENCjC6ZAN/WuTVuXSA+qZpH2SiCDJivns7MRq1WpqF58xw7yLkzTG03+oEYo
Z48Mco3CKFQsrMlzhyZavEoKGSjxd4ixhAq1rHjX1qhLWx4NAoCMgQIz5k9t4dfr6EbVcDVXwhf+
oZWzCulsNWPSqZAof8bfobLJK6SJV0sWl0bY78uefQV27eu+37XFnVPO1eqImLQcntJyY9nQjaZq
Rwziq97sTO/ecfB8UKda2QpIdVGqPREFpPsrkYn87bZLwwEt81U7z2N3NIIN0oCqIxHhOXBfCvk9
cB5slHTdJLpW37q0If99C2fTZNS5OVVrI9y5Gubyj7r9YjxO1PDKQfk8+VpU2Gn0/e8bOqsiuYUZ
5U4FJae23ElpoNVyTyh0G8BaJGjlxlJWFqaEXeVWAmqiTnWlZZeDRndGxS332Qcm2ClnaelMQnRp
anDQA/oQIKFpOpt3oTtR9HIueMZNPcsq7+D4LcTmmVLj74lmurltkg82KcaqyxcZOg9suoSORsm0
Io8hv22c7w4tD10Ns0TC89XYAGYaiWQNnDDZYwEikT1el4PBKr07HVsJKoaOpretAiFQkEcbiO/8
dWNceXIXT966rDmi+wJV+Ida9uvbjvwGqrAnE7fH5MoNYsAhkKHASeu/efISTR/Bd4bxKjRAroe6
LSE0scdV8Cr5h6tz/aUNC+w/En0I/+JMfLaym56e2XkGmA6lJ3oWL1p6PcAStslgaa7tzC6dz0WF
A7g9Jlbjp7X569ZHRG0JL4C2U37wBrH79M0NqYBTt522CKriJQh3YZ39e1N2qf1GleN/r3u2USqU
vs4iti93QhOIMUTq75Nqofl4OSaY87sv0qQ5xuvumhrYGN5o5u1YLdo3fcSINyEE4e+f5+JsyzbY
oEsu+mH62SBN0rGpRzX7idlJkZZ1GWvcrVM9M9liOfN5ApV9Ks1ONEwSTLBpmy05kdgoBVTrytO5
/EFq9OxtGqVwRs5+GsMagJMWWH07JLv2UsS1GgvJ4HAzteSNdXKNfQiY4l07NBRCx6UmsvKWXXpl
0v9pqZyvwfqvn+NsSlHHMDUlraa5kWDw4jziBKGwW3dDtFJb6XYk0oeWd8CqQ43SJfwobauJX+vT
UH0bNeTxEykhD2Am2UtLP2Vfsafcld14iw5FVzeygz41kLMFnpwVlUUEF+xF1Lia85BNhIHGeIr5
P4VqMC2GL53GWZA086haqqm0ECVRgHHWKYinA8rWARsWjhbcA/Kjl2JLJiUNsSnXUUAEN9oGevdM
DvxFmVgvQ4ns1X40wydt3IfYd8uYfkF+KM0Ra+d+vjLQZjWcsa1wW7FDTaxXA+FAADxDAvh0NSDa
MC6tdLQcVUvUGmXrx+j/ayQaHnTfoolR7rlYjKfjM+eHPpna9lSe4+zDYpvx7yOKpWSrJFPwIS3s
c0BmGnkxkKh2CNMzTA9AGo60RrbBroh2IR2xASPR1NyqG/XQRDf1Q70vH5x9Ql0TI++rXE/8k2bO
1aNjTDWNAzK5DbeOthcRryHO5GkyTodHGpjbfA/9j2SX8p68pGFjwf9ZRl/Y6N71fbxQJtGt9658
gvtSOkKPJtVTcO9uvVnNrnh4bNUFFjwZg+MUPo5x77ynnAXMpXKnn5oTLuQomhMGlES3cfygqfPo
1TtiG/l27ImbCSRiFe3p3yir6ugHYO8g/szMkzQz5TkpfX1Kt3UBdNp/GPfu0T6AH3shiki51erZ
oEx7acWypm+7w7PVYCWYZtuhF/dihkt33+u7oJmlu8TGVHnEoePij92Ze//eFl/MNtmk5tq/N7Yx
jeoX8sY4VOTRVNpqRz5J6RE/5inMVrX/or/UOuSwieRMDe3G5RG+dJCQD+3Rvtcpq+tLCaL2sX5H
nO5+jsdknzxUDVatabsliFuz7pwHd3yXNo5YfZdNv0YC7z/JOyyEvkFtdJm/pUd08waEQhIy6ddE
/lrSd2GwoE/V7ZOTcVuc2r1sojBcFNjett6uG26kXfyihYvmNFbT3Fno4TZ8Mt1FxYeEwS2YefsR
tOxaORY1hzL0mtPGWweH2D4420Hg79wdSD5tsielQd3J6Gc3SCzlnfdgWFPtIB3CVb6ODwD7rJt+
r+vL4D7CMXNXvfdTYnGSpbVUP6yNQzWIrVk/CZ/yp/E2vMdu4KE6npJnPc5KaYZ9K1mb+OCMrZ0v
8m7R4wDSFIz4txgcZDwO+lZ+Acfz0A6MzWlZPA3hRCME8hhnawxmyO0wJ1R7i70it4tZxoRDt61O
0jE7GTyBZhZ1q/qpD2hZTN0X4zge5R0TmB7zbaLlvA0fnWHHA8DU6d6l7cLaqp/5UyljAb7Pt8U+
P7T9uhGeH7eeUDjupuzPH9EiJHfFfrjPROZPsrdhEOrTflvS87+JlEmyA5f+wZcAESiYxe9GOB32
/TCF/KVtzIfyqcFdQbDxA2K9eftQHdJdGE3psaRPIS4Ge24FO1edDpA8HeCRcK+sm7hcxPBdCAqq
Z5wH42xW8hNB5qoneEudDB6j58zRQROdpp5yzj9sKGYJ8us5gmzW93kgrbqW6JaVS3JiTwjW0n9u
0VC3GNKJt5rWDt4KnDQoBPDIkbu6qG2sCPO2WYwaFFny5nHogUWYxMkkfpYwqU27d8WY2lvmF1K1
8lkOWnJYlfK0WOCc8hHHliu9noYYFPGWvLu3fP/ZfbCTd9Za0ogxXSj3zv14X7xbIDDDZ+Yk3Xyl
iZ8pRG4iUYFDuMBCWGNBlBdFvXU43IZTno48D8bZCAeO9sIzhDcDT6d/UIduw+HtJs5ZSFhTYm/F
35MPJSikA1LlfFg45QpTJKbM+kTHuLpPj7w98JQ9ynMUsdKxymacP9DLjtKEBeTK3kNs6P6zyjpg
nqnFcdQ7b8cMap3J0mAkgI9fhXGaSJ/QAFTaLsVq2rrdrKgBVlXyBB9NxhiAG1SwTpl8FVd+lB+I
yF8/i1ilfq1CcaXHjdpVoDbRYAn+fQ8ewPekmYv/iib9VEkxevlMG/Gj2R9qKbvTOR4UxVNJhHgY
qlNTgt1LmcDiUdoUVq2QFSPcd2O6aHJaqAHhd7TS8+DDNLRJRqG+DwBtNOCJC2THKGdJV7ytXTzW
+XfrG9M66EH6mutcbzFfoX8JnHVVbkO7vy/4IDMfi2KXrzodrR/Rn62wHZG8UcnhTKATMuUm56wK
PVxF0L8MmLG1/LMG9+F26nzM0QqyXkl1jzG5nxBfiLdKC496SNnMt7j/aKJQPTcwS7Lj0IZ4KvY5
IqAaQNEUHhixrLORcVDzvZtMJHUUzNMMfTH1RvmtkZyZlHwHnjoT5AY/7hZO5HA6hflKcaXUlx7O
P//FU+cdYlN2PJ5WLgMaY4UqLXTz5FUbld2nXB2ihmUimqtRPLeKHsdhjBekxuSjMXZ1hGIHjbw9
s0b9G+Gh4gw3aHTjJRnL1qMgCSYWswKAFLStckpFrv8SCYZInWZ/f0aXtjIEwjimYG3xy9n2VUsc
uy4TlDq1Pxf2FG+NIIae6VUpr3mpKkG/FA2xLASF58xwO4zkDiOXuicYMNjaawhtyJyYYo2n6ivG
Jm1D+tUI54oOyCdrqZ+mMUiWlSodv/K5N9Xeol030RjUL2W0dT6Z8tgxPtsT480jMG5Nb3tRzJ3H
bC/fejPtBvJNr91K1IVm6sG6LxYANm/ct7aZDjCK9RvT2KD9NJ8wnWCSDK5Zgy4dDX/drnJeb/TC
wVIaHizRVxRfLF6xka1Zb9JoAF99+j+8RiKMFE02DEM/PxuaQ92JFPrgbki3hbLhTVKxFxAZHHR/
X+mStkM1qSrZYuMrYr3+nXYGRFSZ3ALwJTrUVpci9WLosEGy8afgOQH3jwywoJ8ERuP/dGlOWkzA
jkq97d9L16WjOSPmIuENUPEe4+3CeuiK4eJ+M+rEwIka+ELXalsXu5rIhv//lc+GSewktERsAmwQ
5StfkHy04Ss6tOlzSBZek6JZKlW+ZHXCKdxkI94QOyAz2WKE/vsZXGpSmyqxlqpJh1rWzh5B07XR
EEg0gkT/PbfqiWD7sMehdygJHjlb+v9TleP3Nc9uPmkK2zYFNtbyjvjesYBwRXegBh1zXnn7+wbV
a3d4dpBVTD5lfaTC09YdmUxboEELydzp6TGJtlTH7KyZRDEsT++Bn8Sot350jJtFnAL3qPaOvnLS
lS7v4/Krd7HLjkug1kH/bfkrYm8WvucDN7hmOLykfGFQ/O9rOSsE2QWsozLiETUtVfdu6cmvnGl9
Qlvdm4xTnb7p4ZiMEGOoZeblldF/eUyiXACaSPYQ8I5/B0apdfANgy6+8xEHpd4bFhSKgZq2tMZN
XuTA+A5gOttRvbIf+qm1nO9B6CcB69TB/Bry2cuqRrvMUP4iuWkl6kEwCaWceKFq1pBPUDkcKGhQ
yFCb/TJdGqzRGaGoOJprfTJE1kz34ZdIjyo5OFkSb1n/JnrZT/02XTs9pm52HRrRkmXQTYz2s63b
mVvDb/HyG8zTrZPOCnZaigEryqmQm/QLqPus08MssL0dGNZlRZRt2loLZ+yuPHP1Uq3YItEKlRuV
P+aGf5957JqthzgAywTigaL94F42OvS1FmG4Py6yQCd9SlugDajIjk2NpaJkU2sEGy/it4RvBuzM
WH0hF48BqLn4xOgeN6cCRbn4Lbv3b/4eWpeWpN8/8dlXIjGu5DbFWgUFpBLxBPAi0yVpc3ja/eTK
OP5ZB84/Dbi/VMRwjSFhOtue+lqlQV5iSOjoClgLEupEbMxa7GmG/NnbB9NBG528iPpRujEwxxFZ
GVv51KyWwkllDrMsvxYEf/ERmJTqEADLYADPpjI16QEvGhqRcOUcQTRZPywg0I+EWrR9/PtxizF/
9gA0skghhmgWqI2fNeXX/rxE5RAaVsGaQR0+FLiqq3mCF+ZKmvQGbV3F0R373J6VKLlZNzpGXjYZ
5FeYlKFcagJzthlK/Xq9k31hD8f1bLH0k3Sjnhe+cD7oxgjXaSviRVFBTBDU8N0CD8oB6btAJdRy
FTrbribKOmphEFwzg/xc4j9P1VAp+1J3JxDzbKbliFWNia9rd57+3Lsbv5LmYHwIz642FetwY3QA
93aaFS49YEE6wSKl3C20Lpnm48vfL/iSVkLj64bliGiB1f3sE2/bQa3sLijvKn9YCIwPB6Zm0KYD
byB7/DGorXnnUuieCiiI/4+0M9ttXMm27RcRYN+8kuplyb2d9gthO2X2fc+vvyPy4OJmagsWcC6w
UShk7SxKFBmxYq05x7xy9QtSlH+ufrYAqZoS5olKviLGXn75kK5ZM+LSWDbS7XBTYzC/XvxdGgb8
c9GzNaQLWt/u+1m7Lzjg/KrrBcPnaF5y8G2MVTEsZOMXp04tWbXBov6iQzpC/FhwAhu/aIf2X+Uv
DA1l5nFUs9neJZfQkInC/w+OIUsWSbnq2e+Jw3YIT1pk4WbujlpHXgsD7iVqKI6uGbeXL5oRFk+S
sqveDUSQxxxTV5QHBJTWn/6w1sxFvE8fsq/BdklDYESl0z3wlywwXUMOCDCEDTScVFmimubAkdC/
cxaauhkf1GoxK/g1AZOzQHmMj5iQBZ07VlCjPL0E+bjSITOTDs4cFaRPCUZzrx5AfPgBFPMbvQC9
tW5PgCqQcyjg4QwXDdVgLtJ4kdIVs1daLhoUMVEp0jbsl5Q6yasWXhHjXVwecAwZNjRykxHFv1uU
WvV4EDiqCs0DUA2mAVQFLEV6ec8pL2Aw/fMjeUmkrGlgzzWMUeh3zh0Wfp2PThcFxcPU4hi9me2N
pN5M5SmtbvvsueQQqx+xO1vbKSGoGpSP/kCKdG15VX+s8vs0OEEAy/MrW/WlGY3GbAQFJK4todY+
uw9qDq1k5twQAAGJ2G7W2D+EIt0ZTpSydZyDBP3AnyNMxoCVInpP4FCYcXDj+vqKyunSr/L3pzn/
VWyJ0xEHCvFpIBZQLQov7UsnfajdXXrluHZhw2ODQPECJx7pz7l3zobJovZJmQoTisgcJSakXPLj
N9rz1dysy/eZIlhmHio2/fNv5istMnMlvOFhU5p7wvQIztLDo6I+ozACSQsKsviTlTyTs5vL2zH4
9rtvLTo5/bXV8dLuq9sOOHXZIb/4XKJN0F7ppGkZ3tjKLg3eMzzz9IWJ8Jnpzt+O2gF3K8ENEHKU
wl8KC5D5v/idTfZJtn5Me/+pNUZfk5p+MPObjk6EQ+oC+ckeehUi6ym7jOJKLa7Y4jE+3xr/vuBZ
Me74Vpa22Rw9mNUKuQzWWvEP4LYldtZmwLhPLsBSa9eBsXJ0OvQeJKjhO8+8VHg0ltqX9Wvs3eLF
uWWGiIwVETjpXb1KOgMM7X3Lf+brEtVw700f/W37iVXrXQN/4+l0e4lpDL3pt/40swi2rvpmvpGG
1X5Gp+hUHLpD8Z7fBqP7gKOWShdDy7yJ3nF/4c8AddZ63TubArICIREmyYicm9YtP6fuIL9Ndzgs
3O4mfSC5/kuFbNkhFFoy9xtIq/pQUxrz1VcJ3yT15ozZO0iyRxOwb+FiRKRrXXWg5dx2M96X377j
Ilyo8bMzSeDEPnuS7VlkNXB0gJHDd55XQbTERGexY300IhIKrNgULnLG2sbKypZNuEjCparTtELf
u3NSDHwPluEW4bJBzHEkwWk2vEn26IEitgs+QS4p/NngMoKgnTgTeCG5/BfslKm15OYhddqD03oD
JTa/GZyXTtab9hTI4t/L4+V0TxO5szw9cdMDQxuAzQMqwtvIekvUDf3xnxfyS6vG30/SWZEl61Ge
G/UY3cjfkC3wYzE5pk6PJjbM+//FpVQZCTwqbYei7t+1uTHqOlQzFWVi+TIi9QST54zvHFjB0V6t
ly8dlDXO6fidZDLtlPOunAVWVZYZid8IlVo/gEMqd3byLIgyJZMRNJCIanO0rVBQfv6ef77If97O
vy4t5B1/HQdiyR8UPUK2gDUKVulSKd4FyBrybZvv7PLA9pP5W1k/DcWhqdfpte7ZpW0HyQy9QYfj
Avvgv9fP6nDMp8oMhXXPBkOi5t+0Ca3kXmX06FAWXe0bXVKdaiQhW39SkbHniiP03185kuOiaWT2
A8DmkTYyCYerAjS8U/NNnBpbutI5Ki5lM87gXBNzYdIc1pDt9M52wLjq43J2Vg3dHsgxvK2Rcis4
gr3NizVu6bosbaqzGzvHb18VmwDcd1zdZP065Oct5t+dU2LGx52OeMGItNeAF1M4a+e8X7Qjmh3A
30T3DLZ6Tad0oTvwz1c/u9t6yX1xdD27yWqIlMBoZ4zRef5O/A6twmd9eC0VyxUEWRhqnD4FpCuU
F8bwql97wy7+8IaiUAiaWLP+/Ep//QrhIFdRltOJxmWCSAl1BeZb3mZYEsr4rF5jdlxqjGh4okyZ
zB3y1s/Nv4BAzChprekpcfeH1WH1lC7i1dN2bS6gOa6XXus9bugJucRCXKk/Ly5bmJQIHDIVko/P
XrE67iQlCvI/dZ6Y+vBy8wBR7Yjf+BrG4lKB8T/VhUm56xhnDzfgzR5WbZYJST4sYV5f/Vqm+CUn
PudLyDuUcJRV54UrHQTLzOdSvWmrBQLUvZLIHjrbJeIRXwLxai36It+Ws/agpdKNNLXHSu1XY6yQ
PZSCh833EbmAZl1uLCVd1zUWK6t4mm2mIhWK2UJe/LzIXXzq//q8ZwUgrQhWWKg0N2UDuebAwGMO
RAj3z1f5s0qfL6Uouel1Mn8w7T/yyr+e6DjTEzOI0vKGRJSFU9yG+rpuLC+4Y4OG28M4pw2uQUsu
nbZpZ9F4Z3zF9Fe8ZX9ds/GHuUoqJxcQhjT3aDCth/5eqsEQO1sxzwNI7AfltV3j4mVFjgn0C+gG
9tn2WMAAMFNQUbfKL6KHsKSh5yiIJ9wxOoXveTXKRTTA/nNrmc9pdJMo4s/tHzGq5KEHgn8UEXEz
4VyZQmzB+DvOKVfW9pAvZaN6K0uPvbmfk18ULj//uJfeYWwS0HYYL1E3n71W0symYc1skwk1cu+h
PoMyQr3MgeUqEODS42qzWohkMkPm4Prvb1q1sR4lKunxULxQt/C4klqJnPTnb3RpeEScEydwFkMK
gPOu2VT7amkofszjymCaU2bIyB3oIUMCDn8JTVHKKyqeqR9xukDbWI4IoVVEHsZw7TEWS+D574vZ
kEg+ViwDKem/X1lPamaSY4B4soUGDAo72mnqswBNdc9ydYjM02A8Xz3yXuyU/X3Zs8c4pGvX8hhn
wHJeeqo8c34OaT+o9eTBhlfwiFDap0DFn/Xq2it0aaH++9rif//rzZXlQCqNOqXtHZdbn1S+WYdj
KO+EfR+njQDiG7jV6AAIDj+ZDxt2DN/YXh1tXexd/v1JzoqCUZLkOZGTVPRjaBvCT//mAZDHZ5He
QtQVCcC60CzPH4ZWrwjCAWx6NXjqYpMG/TAtCPwUqBjPFmk5t4fCgYp3Ez5hlw6OYsPgNffgpnLs
oxkXZvckDpv1NqgXSYEUxEVntSaZ9RVmuH4NUKheWnII5RH+ERkp9flAuZbSwalssi/hkch26WVh
dPBxSjA176W3ktNPgrg9jQ03ISjFMsqF6txqKomQRI6HdHEEbCaCPG+UJ5UCrzM5rGWof4crR5WL
+w7+IVzY4JSw7Z69PKbadCM599aR34/fDmwgRTwdd1ZGMdARUQXXN7tLp/q/Lypu31+Pb6kmpaKG
/3NRqacaFnHk94b+HKkIGCgEzGe6LFgAEoSCLNrlyMk6yze9dN9A1v55LfujB/nP+oFBjzxPKCr/
kTtrRNgH9ZDZR0N7MMZHedwWSrZig7D0HfrhmmEts54+z5YQkjuCLDQFrzoPTeg36wz1WoBS0Sm3
ICYRTVnIty0/WAtQReN8V8nLTMonXydE3d9WMEvlamcBm6JLJxJjRrPxzF9zeUT9j3mI2D+8Z9tG
qQ5qxuNBYGoEyCVHwBJtdWdry8dRYqp48Pdke4VrRaIP2pG+XRzb+agGB1N+i+z7Nv2q++FKKXRp
H0OjIIuqDWLD+cYd036CBDT/iZ4UwCQEQdSiKKcZdhVmdKXddfFquiYeTUoURz+rfIdgLLUy1stb
1Vr4LzRTOFyQcZOna9S9Pz8Cl1cxgzBNdjQE0Odd5SKMxjwb4JZiekCBAQJp4EgBYBYw4Jh+c7Iw
OOpxhG2bHY1AphPq7Pxvvu9fn+Fs5067qLCckq064YkHCUi6TG/ZC+oEKdgpTbv6+Tv/cZ7+57E3
Zb6uOEhZ57IL7MjyZCXo/mhwev78bKUxtothUXd3FaMHrAorTUOF2LxOLdpu2gma/REQq1v4Lwjv
qxL55Yxt4rlUdkofwta23QqHguzD6pYRDqJwfWpvB/MxgamlyrjUipuweYiszzJFzmkepOk9jd4a
ZPeMkat2o3FaHhgVJz5h8CjWCF1wS66tSuXW6S3PQN8XxA9K/dBl9xHIq2H2v5LYK8S1oF//fIMu
nTEdAScTnEjdOO+rdI4SsaNQpgbBPV2F1N8zZAnpskVglrzWurKn/ylD//t7/L/rnT3vQPw6K6nm
4onna0fy/J250xbGHkvMKvPmtQj/OKab6A3toYuo78rjoPx5xs+uz6EMlyfBsrwH5xmVlh/6uV8O
9nGgSjaVpUKlLPzzBG9xCEDpvs9QKsq+QuB7yd46g733M/LaB0E8IsyrkHEJYeNkEWcPMREu1ePv
OrmlHvOLD2c+oK2JpBPbpoeeqyM4vQi/61y0GFG9DRw3qc7xUx4VVEblpvSRX6f3UFA8yCSe2AeC
utmkOE276TChjfH5e5XB4cge9zKBJKkMWP+7llG/F/AmTeQbMiAKFNoDatCoNjdKE28sZ+WHgdsU
0j5hNqKUDXlGD3rve438wsbtTfGHMURklq3S1N/42niTdjjYSNlL7fS2y8zPrjU9J6k9W5q2anrQ
4qMhk7WoPXBuTuAI+AEaCSbFS8E/KIZyIWlfdaOTwqZ4HTppjc2fosGDiuEXwiqaLQOjXpfde20b
XOlR64mFkwSas1tQ1qE5uM8qC2Fx+ZqjDUdIDOpM33VdzIb4MZmdm0pfjYyxnKHIxll10SEq76SK
TjIt8Ug0cCl/MorxgniCaonrbu42kmlc2SGsC7W4jjBCZn6PmUn/06z8a2c3Dakv08kkdjRYBoG5
csyR/nC2YVxhkstlWfdDZD/FI0EdDSzu0AHnPi11+3uo39lro9mVFYAe+YESICgVXCGER6m3kAEQ
P+XQ9yd/a1qnRik2vk3DPLunmIw5buQdOP0H9smJ9nmQrQaZWTGqcP5maemEqJyYXbNbCetqVNCl
li3kmsxkKZNFkdOQKgRsyu0lazHQyI8h6LW9/C019HT0+xJpmACYAqpwp8/UidGDz55GHFccGnQh
whXq0pYQmKvF0qWGCbeUaQ+IBYq08xNdU3RBnJhK8QSPYaHlbv/YrElyIErLQ/J/Y+3KnbpxFiyD
e2lVbTpPZD8Mnn9lfbpw5GDLp10gqC4WZ9l/azYLXFedqvg7ARnQhMIplV1julwqRnXZoSMAYRgu
xHm8elnZqqQNaXIjx9siJ0rMjZylPu7keElbD3009/3nRV67NOD755pn224lj6XjxDG3siUSTq4f
go4QZfU5JUUyKERke33TPlaOAI0XOaQyg/xit8tfJL+70SrjZVRf+oqEhKzYVbDnJwIBhwnFNMR3
VN99aROht86MxoP9EKbtnpElZ3Oz07cqM9mCjAL6fnSL45VDqIYNkSR8MjEEcLFQDz4JPFsEnAig
lRBB2KojaQ4CoHLv6ILY2AeA4SUu5VuYMJBmkMyj/4KqT/fVQTgwN8vDQGxLBXi+MEZPLLs9xg+l
74F/oyPgY6YBq6T5IQeACqYTU04ll5cyL4UzCysPi1NsI/08iYIvIp7CHzlh0W7PEk6Uin2HN5U2
MMljI2aQXgfGjkJOG5yN1mBlrO5Jv4N118noIHAFjQpjOX1FIDNYBPVFnA4L3fyTz2ejDi9IoBGf
RMYeJfAsmfkld8y4s2jbx/NTXSDgLyag1NAD5HUUIfiSfrE5Afp2ccd7Nhkh5NNvCmhLsaDgRssW
pQRAU4iC8K+Zxw2fPuVkvKpOJumKjgUso/rNJ6uVr6H49IkRrM34lkgTL8Mr1MonB129OpcrwXQK
A3MnhcgsqgIw51plsMV8hxNMlvpLHcS/ZqkbNfqedL6HOD2lBGuy6BANMhJPoUAJqnt8ZD3lUzCQ
AGNgqMBFZthrn0wP2m6mvC44K1qocBN5xUF/NxEECXcI9R00TTZSETrJUEerYJloex2AYP4hwiFF
nEmaZWsClJ2mWPYEutSBN43pAut+PZurjuaAiGkQAZFN265GhhakfDjcs1BDuIFiLSfdCO8VYAZz
ODUZfO5yrTrvtX/DS0HBuFDbbGPWb4LLPmemIHIagI4pxmSR53HklE4VsExCdQ07ngcxHe51K2Wg
12zVfl4N7WuZ9UjY37tIf8m6eWEo/AhgJCElkPre8JNE7VeoEBKhNyKNEv+eLxiifFCB4ClJ/StF
j5KgLmkiCUXZCniErt6pAZWFHK3F5cQWO2J+GDZG+lmrZLVYykJvrcXEGJnfom/YmZMPunbEj6lu
ZBG00xUbZhkcuYGONv0Jg7Wdp8vRyIj++pXLCglZjGPDV0QUaYiPBwA6f5BBgFO01wg1/Mjwq44O
zKxdjT1JH7pVQATTKPdeG75IzbjyBOp05ONIcKFFoY+zMwucKy0x60L/gb0X3SybsA3C4eyAPeDE
b42GRr54vR20wWL9YaGaMcPC+q/rg2Iuc1lFK8RwilPoLFmuuGWWihkl2sOYHJvdFG8Odc+plADF
MHnX+3c/bzCZvFnOc1Fn4P4/xN+tO3x+GXpxGP+BTcKe8y4icwoF89pwwk49JlAuqfNGK1gZyb2D
pVPEM9QiP+pIlKIIBggGg94/7TMdjuKBRItFxyJBnxSkaROzDYfeKBXLPCg557YQKSz6IwayeNZi
IFRGwdnwk175jGGV+DQV2w13+OfN4s9We14iKxpHRGCFIIvOj0xlnfdmrU7WMbfoWUcTkXUVVoHw
NZvadSv5YGoJNlT3KjIJ6jOgtoTnAczCvSzMgvJLKx1ym0HoqtT6BWgg0ooQ8rYN6Dl1mRJCQBQ6
jctR4UBTs0CTes4TP8ILhc5HZhCp0g4eSlfvvSj6LAmpE6lH2I0iQvj0bZAcG17L2m9WxM7WrbQz
akKReaNZ/PP6zk/sLbXuwOxOy+enTpdfwlR1eZL27csEjuLQPc5LmgvhtNaGe5g51EWoyYInh1gT
K4o2HE/5uiBv1jLmZs3y1ykEoIqSO0UW9vPtVkQH9T+3m8MXDzG9XUbb/5Ycfu60vS0ZnIjWrJqU
iZ7zGq/wJLqcTl5IRgvd7spPfEmqz8NBQ8zEO2QbzlmvPlRDq6wDQzqQpY3NSvZGZG3D+CnrwSK0
RQcCW1R7k2oOo9u9TVzuh+agAVeKVcyti99S4y1D540pKGKOy0biNb+alock3sRYtDLmDIaBbkO/
u3K3LpXeCCTRbOo6pdP53UoTJatLXyjjLEGagmHq0nwNUZ+EzSMCWiooJEE0jX6+7oWBg4E636HL
qZHt9R/Ala1nFp1oWtF0CHzgx/gh2aWYpfx8nQv1p+g7CXc6Zaj2J7Xor5NFaOtxHcwVlUq3ozUi
pTv2jJ8vccnygMJLHF6Yahh4j/594EZrAk8b5fFNNjwjquP0qVsv4mQgkqQQUsDEtbIPrhuKoHXp
2uUvdLz+vrx59rw7fkvwtg2nTG+fNXKObB+TtO9V4bxoZxI8Wyhw2JXlZtHzyjuQKicfHSpRLKMQ
RgOrH6Piykt4KV2AD8UzzK9rchA5a62juugHpaDy2v9aHJh8Pz1tHx5OJ3f95h293eP3/X3n7n/+
HS4+UrZFWU43n6f5bPeagqDvkVTkN8OIipRwjhf2eJpgP1/l0tCAzpc4V0GFR2t+VvlbI8hZK8GV
k8wHMRoU43V/emKglZJDHs3PA+9r4fc3vtV7HdVSG6cbFSbggMjG1ESw2yP/1C2I2vTeqU9W+fzz
R+QNUi+sgQxodcbytiUGLf8+knMVyLM6GubRth8TrIXG5GuurXHIzWTGPp0GL5EQQX9RWbM7W+FX
iPjMDJ1FURyr0Vy31PqaJnkBpYmQh1aK5YkimKTuhyIIbkrF2MRatQJi3ocO+z94a312G44JDpvY
qA9eqP1WkcEZlfkqz+mDA0U/igevrPI7K6t/i1unSZzAa7KpJSKCYeyAPYfh7OOYM7Oj5h+06m0q
92E2LAV6PpElQqGq7URWEZuiAlekplRTQU5MUD58jKq5XG0rqAKdlrxO3XPmHMNw0ePaVgIGIxEq
Zkx6+6YGPQHhYxCkgNrkJIPbfJ5BQVLWzOat4aS/jeppsLR1VzOKk9jFyiw/UPYva+zuWX+bZ9ba
CJIbg+5nbKEh7Ve2oLcmzg2fOyOcCFuAjMk8mHOMPNTHBa5H2RTM+ykhjaEVCXazmzumZ3FMmMi/
Yx6Qh7RkTOoryd9kznhbtQSZosmGENdgAkF+J/6yA9VanU+MXjAbj9SaERAkneQkqLF+VSGNKxaG
aOIUH31rrIDxkdMKvj+IVnU9UXkT1hGIhrRiH5TsyCkg53iDlzit5htWSPIbppgkV3Qc+nOqwz4w
gm2C4k1LX6tweG5Sso/JqOKKQtE9fhUqAW+a9FTX+kHHzdpgs69Q8g5Qjxkr7LLwbo4wyN0MsMeC
tRN8DOqh8G/C1LP8W3PXyscgvB/9W5B83HFXHd4JMwfoFHoZpWOqURYhGhLPqIqgPu7uB8d6CvNn
XCt69sF5mXsXUYd2KeCl5v1TS+yHABlm6E/uVIidZW3xBAknVVpIoP9KDwg96xZtAuCexG7Gbxy3
0/EIyVH8pdg8SQixKdiRJeJnn4psJXLDETpEGKlHbV6lzsR9yXn/dTeqMPCAkWjs16T6FBEPtf+e
QEKd99F4o2mPzJEHHZWTwUwRidZe5y9kQ+Y27YdW70btUYse5vlRmpp1FFhoxdtfeZRuo6m844yo
8stl4Q4u1qzPSyMucSdHqyCdqMXG7VB9ZdWKNAZX6rLfofHNBKxTDk1Fx1MsRcO9mB81IWJTE6we
E5eScGVxSJ5sngaVfNHf8pg/592AuxvpZ5Nu5Wwrx9Emj51fVha/JDQ2+RwxzUef1xt+RQDonvgN
kWqeqWuOKXLzANqFKYg9rhl2cTpxa8ikdMIXDLPE0lgRzE2vISFlbcB+SFsM3xhPEPBuzfQI07Q5
ACHsjBY1xI0i+IBWpzsMcLCWa8zOyunU0H4j+bO3b5WCXgFqz8buD33Ej7AWSWRq1N6LQ6VYwiqz
J+3OXpmO7Kq0Ooe+XKQp+OR5AqdgcbPiVR+LDFnWrMimO9esLbrPLepVuiBmg/kMIkDPu1GP9oIX
t8/o/e3CDAvEdJKGjU+R67ACdaQP48VZTB2jYzUmpIgZdmp6Say4oB4qQLDBCKC1JOFCtl3L+XJS
MtMVWC45TR1jiWh7ZXYkXKflJhEhr/KWDIFWE+E2vXLXjRkzeU5kBiursxWBDdJLXf4ipXBKl77E
DPBNhi7bHlrpTwZLVT9PPmuOvev7Yy951TxB4njT432veFFJPFVAhGdYbyvlRVnP3UcKF15Vb5Yl
5/GVOQIq7nV667DSmZ7FQbsxBAPYTvYFzpAgbnZjTuuK43PevFptCKZiPCJkED8Iy8rMAu1zhye9
3IyWtorUYkk4o9xvlaAlypmIMPbMqfXdlDaz2oj+1FEhhkOJjjWp2BXL2aSTp00J3z6MxkNeTcdZ
2F4xrrRJtzBN5gsV6ecGJsO0Y3H9yLR5qb+mPS0e6ZsACxHEYNj91xioXqkWu8jY19mbbt3Hc//n
aFs4j/6gLWUOQ80cYP87jLIYHBPDh4cJ+TRkHz5l7GQLHuop38f2VpYPylQRscWIgOx39sMhI2dl
jMhY+IjVb4SkDdCZpFu1PWFAI6ccjuuwmIYDudqGeRIKF6tG8ueDYaEWHOKVn32TjbKtpV1KAklp
B/veSjy72je66lXsVGNmrQyIqWN302pQUYYMK6jiZ26ooteu5oUuk5ma02JK8s1kq/uU6TfUpcZS
hQU9T5ql0tjrrhr2A17sNpGehP21sDqMw8egdJZ9r2HbUWCPM9dgw3f6+E1hhFPI5ARYp3hAG58S
a4n3NNJ8dOJ9+JXZKx+evri9ttpsB+dJvAW2oq+VMnPr+zjWVnWrLgaYsmq4qFJjXRkn0zwRKLgy
5a+KMGuDER6C1oBI5GFQEQG9jPUdeoLqIRgYJz3L2bMtcWpDiV9OhFl20Gl4LqUKUgswDj0OF0bw
nYLyTrrXaLzTcByP/UM4P5nBO3v9VDReb74Z5t3sf+c8XzKV13jqpRo5kSenh4nI9eRJHkNXVu9C
krKRsneQQnJhkeIPGbvQgkvYNer4ZEUhaApese6usRv2tPBeHjhahyo6/Wo1mcUhQYTXc+KuWutF
IaN2bkDlZO2CVBoYY+QAqbi8yL6WXouOVjGsF5qI6cBuYWDxdZ6BCDTpi+0fh2DYoYj1hInZYkl2
5nJtsfCaylPo34KF3crSK4i1kFQLZCpyy6/fboZ03ZEJR3eROiBoFw7ifKMlX1Z5ShvanDVH+OC1
xk8wT/3N1N5NtuTqQMjirFpK+mMEccyHrNPrIAtZv0Nq2lZVmFuixhoA4JDqS8XFHA2/StO7yvxI
1KOpPEvaMR8VmFvTPh+rbUCKK/GR+vw8Awdh9R8gUlnIUlpMPsGQu+T66gjOsZsF1XPg9mOPUpE5
BbNZEe9Bps/SDH6D0w2idytdyfMmnVdVTmcJXFOW4k8g5ovCYKi+6Y73aDtizGeOAUUTyhm8EF2B
HB7s1VRZ9SCa9Cl/xILDvzvE4LnYZhIMknRadaKB7P42nV6C6UkOcHL6+xos5CioxNOOwqJrZEgo
4lfHs6IThMqM0Vnl7OVIrMfoqdUPaTp7lsaaaJRupcTY4h6qbFGP+zweX3Obznju2fzduX2sh3HB
Gk83gm/iT0RZsqMm/dNsSa6cdKy/TDCCdOdn9oOfdW7vBrlzU4Wqp8TtMm+z76wxjxMfVKXXHQuI
VKpA5eSVZnio8E4lc7Gd0JymFAkVgTARR06VdVgLpUPbqe+67yyysn0i0tpN1PcofclZFFSt29NN
5UVo1f51QFjrVkxJE+nk6DzmTsKcHdDQMOOoVBb4ScOVTcss7180gkQMo70rcmdlK6QaSVBneCuK
+MtuefXeLOyezPe2/Zx6Q5Y8VewgqjRs2zzxdE2C2nSs+dyZtemru2ZbF8dMO9r+JqY9TTFBx8o4
6dNrWt2E6sZqHyKqlBo4eghBQOE8a5u+26MCDkGjyQYTOWfbxqegShiznRr/K8tLj8nwKg671VjZ
u7i0d7jDlmNRrqhs1bl6C1Twe1P5Ebcw7VWSbk3/bmiNjRnyg6NJqOZ6mVho4bZdvdXm7ZjPnpEw
gkSbILFFSMhQQ5k9zky2kkMo3R05bcuZ7GpjRwNAZdIDOKuwrLXcKEwt6GGq+SIfpxXyzrUtS948
cORypBf9EdGtO05AsrSlMpTHsEHyowbxs6ndpX5zU4O+CQjoFDHiPSPhICzJQUeD1L70WnFUbGfp
ZMz7bP1eM/pdybGCumfZqZJHKupqtFCgv8gq1LJGY0bF4bRRvU4HgWUEkOz0RRU4z/LvZpGov/1o
3upS/WyzAI1YFdq+36f9R80Eo+WuyNaGfljkaqymvXObW0gtQrlZmspMbzJZZJG8cGkzuPoMGc0O
l5QBIoNrqZD5yVHd7fxTW3MgBPU9CFtorXCGZOZlbSZuvN/rS3XQlz0InrzXlplAONHc0AeQNlLy
apMcpk7Vdu6kXVHClstnzpTjqonHfaFou8iWDk0XH+VZ28vab1/PFhLcMUjbnFIfx/E97D5rE8ut
Tn3UgetMQ4FKiuZXnE8ma4vd3ciKmNe4HfSYrLrvWj4gvpRuTzUfBuwv/pNjHhP5lagML/JXUeos
K+u3Nr6xhcXwzIaGE79+ihBfATODi7HGo6t/a3J2W6fDNwiXYypnsFHicB12wbLrvJx1PSQT+4An
0Y6ZQ4Uh08zfPbOPirTp2fol8X81BOss7uE8fGU66671kJvHNv9Mi1c8m7F08tEDav5pZrhFigd7
oFOFnBAhYtD60edqNfucWymM+7D1jm0Rrn3LjFwFT5vCtN8qjX1kcR5yfK8bQtm1DOl5VGIygGvg
5doTN341q/UqkOxl5ksMiFawvRfmnHgyax5fBWLLIjcSUt7TRUR5XzAQSNDuh6PqQS2lZHsEbZ2w
25temP7ObA2tD5tgfMprDgTzPkufk+IgKe89FVpgmtDbfIbI45aQyS0Z3LRYGNy9+P24tutF230K
8TkyfkG+cVCHD58FOkkB58xQSj7OBFcnVsq0AckterBQTbdC/FPNp1mSliqFsTzvNcnmjc/dGItc
McGYq5WFkxlLv0KmiknNkU6BgaY+Q+qx08BdBTWvDZ2c9A0s5715cB57B9aXS6BxgCAPmdtraXrA
xHSB9vTGeGndJfDerKUarkLjczQcahrHG38FD/W2vWFMqf1qppwh07dKbjcPpT5tDfUl4X2lW+z6
6r1df4X0COA2+PRyeqVcen24ndO9xpGqYv9tEo55wcqSAreoH0d/kwcBkzWNrBH/OOf6ItaP9Xho
R+hIL80I32vQX9vstcYkyZRON1R4mMWagAc8gPYSnCqZFuzckOWs5t1BBl82zbPo9zijSfY630EN
Nb5Uwk2KFlaKvUn+1Dk2+xQXRkfwJPOKVHaWNqQTA5qfYt2N4aPfJJ5vfU/EUflsRzkIsplrBn6H
OfRtyl8Sia4Qp6cWQVmRn2ROCr5VYtuKd9GHxksLeM5NaPJHOlEuDUtjC9eRUqcgW2dovpviJfY5
8me2Z5cqRV7mllBKpY7bgw2K+0OHbDSOdXBqrbsqu29JDSE/jpf+16w9Ss5Jo3HVPvlSwWn9ZZo5
CqYPUjW41P4ssh+G/+H7j41OFvFWTWgnvRTFq/i3/eM0/NaZa9f+lcb5BX0ZbF7hspEtmyRiYZP4
q6EdjVVGq6bgfbfWin5KmzV7JMNdPXtgMxFzwp+biRdEt6i7RB+RxAa8HGeTDU4SVhBNhEMQtz1r
3wEo62E9Obxg19xZlzgp/1zqrI+uWZ1NP41Ldf1MT0DbShaUc+bOsXlbwsobkgPX7ni6OaV4snk7
RjUl8Yk1rxzirSDIEGHew3P5/7sFZ73sopRGmIAIWAv9DcOYVj/a9UapTzM1689XuqQoRY2OcgMi
umX+x3RClLY8VDauTFKe6WFjifxDimmBJu043wtFAKpSmn9aeeo1QgD4g+h/Y7bSMYfqoFToSaJH
//cZS3UzwJMQzE8WQQru4vC+Wm17ly6E/rReL5fHZ29z/ztca1e+/SWO4z/XPbvRQW0yR5PH5MbW
V9A07GyXmK+Rjup9UaQg/xbjo6IvecnuB8abqDxJ5lGPkI/NHEUKPLxFqu1UFujI94pPNnfKdE4C
4PSiXzib4Xr28frnX+zS6/H3rTprtDPGCsdxnP4v3I7HA2EzzdGrJrtL7z1mQlsw7Rgkn7+HCPFk
nZYweMJmFwbPGVygqb/nYeBilAsa/bCfv9klp8r/Iey8lpvlsq57RVSRw6kAoWhbzvYJ5UjOIMLV
fwN3/38/ll1WH7zV9YaHINisvdacY/JrWLLFfMFUELN+fwriehJlweDX0Kv7wN/1R5PVM19CTQAS
OU+N+pLN3VN3ZAcX3v998N9krd8OPs/1/lnmANz5fUR65o5mphK+/EdArZTOrclQGkoFV81wshlJ
uLwiFJMp2xHMKGgb1NfYHfjH500Pv41K0fnjkJIBGZFE9/2cRlljy84vvks+C6TNs1BoYWUL4QVJ
IVqT9Bm73d+34UtxcTrLVlkMmDgpiIpPUZFSPVVTm1nxNaJ+o9yLB0UnzGNhUGApOwuiyESA5bpY
9drGvDYfYrdQFiBzjw4fWbrrfM4YyuzNnoC5W01d3QsUeUsNhekTsqoEZaVwGaLODWzhWmGKYatv
SfLCpj14CoUZHOt2w7ZJzTVrKsqtfjf0bn2ORCX/MqMl1P7/X+SpZNqXm7YJRWyy2uL+ce8sQ3u9
jpfedWos3tzN3Wr1HomL93Mz+9/o+eQkEh+A2IXjiyfzwnpQzQHTNElSwYuf32PC8NFtmdH9SJJA
RfgKmatYskS6IjMgBs8dTjFR21fC7VlCBqYRHp5/fmkG7yy0GsEJEgNkJuMnZ2PkhXDsDNayNPAG
9h1x4I20fKsHOd8dX7t0mzvSzqDk8a+0QXNkdclOXH5O6ey3N76rk7dmeZ2rblQYXuXe1LfKTv8Y
+7WE+j1cSys/t8fIK/ajsu2rbcmSKrrGKltJymtAnPW1Hu6PxmtBBH0gvtTloaiv+asGmVkKr8xn
tvHBJ/pC7TYulqLB3A7lkw3aTa1sWH63CU9ik9plu0rpWjTX5Vv+2KNtjG/qfGf4n0Z0AbU9c0pq
qGglDJt4WHXWk6E9qJUnRTvFWLXWa3ahdXas7AgPEPWtOUVLeVpNx62feVHuWtCjXtRgT66pUq+S
gnp9o1grP7yZmXvjKsRVV9HZtOUqceLmVs/edJE0pWedmCEw1MOaFLqOvkF9GzHJCB59saOwvBnl
fXMtIvPtm/saETBawQuBWWmHnk5G3QiiPyAiUKDgZ3wliJITZlxkqq4UKV+bJLHrwRHAIjppeSN+
MsOxPxBOCtZD0OHciddRhJZYvvelz0C6N/RsXkSVrrcBqsf+kmY8leiFkq19cEAeUXWauWTf5wcf
WrZPPiRUhcZmYsDwYTUPUOWn1fCqS9sJeNJDNVAY3SYMevTkreJPSr0eJyONRSG5k8rL6NqiWBM/
LVqMY67CAiBn6CXvLRK/XfFzUFHDxJYnz9yqVnEDvvK1Rk/8M7mv6mqVWi++tuCp2kxLcZMwhYng
FBwzt1fQY8rU5QEZDtpS7HZosyK3jpaqK8koXT/4VuWa290TRZ5Sq0cQT8pyr/TbtoZ3ZTRML1Py
tCRw9ov8tbkTXeFS6BYKO6Jm0d0Vd74AOgVV7+PQO31nI0JkENjngOeXjIm72J0bwbCbb2eV2g0H
jXJPPRSf9OSZIIgdfj23I05zZuguLWEZZA4zQlDYwWW5UemCfrDriB4EZhPRelBdQ3H4wQdpAyyF
lo8FerxeqntmEL7FjPUlEZ/a/KlXMeb5ga12hTtFOx2MtwHHwufBNgQMKUYPBmahgyiJutKZ2Izc
82xsk32F/jQKNgomCInZu+FmwjoTtwSGjMMyzbwRrXYeEPcD+l1tl3H7Ug0GsBzmdmW47BAVKeQZ
JpuqjDxBny6gukwp97zfWiIObPRG/CvNdMVanQf7bhkxJTuYtDdoT2VQNdTrYlgSQCq0L2ENUsyW
Z7MBclCvDxCK5i/aRZFdl+VNwfTryrLc1r+SO1sQrgbhqkYR2CvEPOxHYxUSUoDuDgcF2wBSIjXa
McZqSFZ9zWAk92LpYIhYT2jntteMZNXaKRmkzXLMgqHj4IRttapVdUGfYZpWEjNqZdOHLrWfPdli
B1aVZyILryOZhsGdOivhcBsdAR1nwtE5Qtg3C37VeG3EN4N0KMUcNfPsOn8h03PODgORUfCKau11
tSv8PdvShfEMaJrtwq5WH7vmsqHRH6sZz6+t3tfrvb6hpV7d50RSPAeaEwwbo/IAc5jpRbjDuUNG
92VyE08b5oEJwojlu7FOossOSvSiHR5KcBV0ZFVbv2dHti5xXdxOiAOO5lrGp7dETIkKWvZQ0+Hi
ZG+938obAU8IWjxCPKrhNtukkZcES0a3MtqIY3DhK08A5BqXr/mtvw7Ua3K+36ZlcqGpLi8Ks0zD
3Hf6wRxc3cN+g5mXrafG99P/FN7KwDNu9KOD6E6ON8fQjY8btAmGlWKyxjnK1omPerzLue+P8Avd
aEvnjNSAjJ7sXWo4IjTzMuC5eW8zJ6zfRPMuPd4JdGFYgkKHPqy5i9srqWZ003pm/IzRCmaYJ+K/
EsR9p0hOCRTR9yHWMmg3XwN5bi1dWdV9Vj7xpiGKXDdkRCTam3yZKkzIr6QHHZkUI61HvGTGRUmE
d7mDmJWRSBjpBDftgYP7IOKeBwNa0ujR8R30bc2q1afPiY9raNFOq6KjspEQDWxMVAul2yZ7o7oh
l0BobgRsa6v6U4euspeLpz7snbi8SEraeXYZXjWVJzxZMaTqxwiV8ZjOSYUXQf3UiVcPFmJRslAP
I8ORWdTuBaZXgiZX71XCdfJtCPZ1uupCp72Y+IjcFoRaZVzhNK2nTYDOowYhgNCG2Fc3Xh0PvXwn
FmuTaNTyEv2FpjpChCvqLo09Idwyc4qJg8eUDLpDeM2YBwKHIV0GbYWQ8I5gp8NtVSro2b24xuql
vfTKnYULaCw3QTs446usrXvB9mkvozu3bongYcVB8sO8AWRV73bZrodmvI+Vgxv4r4K5Ddobay0r
q05yY0wh6E6CHhjhFRSswNiiN+9iYkmuJfx6LfJZ5QF7F9uqociQX+zjD0Ha+kHl1ARwpMFlN+2M
nmvDlbGnaqinx2O8VTUmMLR1gZhfIpe3grtCp4EzrRsUAtF9iljCPFDkYKzpJyforkp5q+UvabI8
+m9/V9in4r3/1F26pKHZpJ+Ceux7Ua+nddHkcVBfVEdEMFLiWtZtlnwY2rPZHWYfNQ8t9FbbSD4K
S3ea+Jx8T/6t8APVQkcHwRY80e8nMAZFpGlR9Z8TMMLRlqnizdwLDIpRfmarGOwaRlcaGXC0Xgaq
hTO34GRf899b8L8zmM/wn70W/JY4CsU43pVoZGbvHnMvRIzwhbD/00EFj2NhGxKE678PfLKl/XHc
k5I31aeulvq+vjASEgAYjVvkCFfGzOKpNOBG/lPanSFQKCcUEY5p0FUBd4UmlLTyr73IP9daYwgh
X1qZDpX1YBFClN7AjLU0N9swC0325QMK7bC9otOkLvSrXlgUHt0DYYnWIQnxgbjAKoLX4rgNloEP
M2vR4PVpz2295yv/vhngLGEUWfPe2xK/dsf/nOUxSuNJiunRZsa4UcNmqQo7K3wxwt2x2CsjHH9J
Qp3C8JhK7AgdTkNz8PeP88uLwTmQ1Ip2Fv8WPP3vTwXljY/xIc5v8Y94xmJaqnZmfzROfEH6rX3u
LfjaPP+45H8Od9Jn7NDKZuVE9FMW+rtaP7qjEDsatvYEaXDup8tRmL/4NHqIZjLEcNuaLIF9eNGM
8MtMa9n6hVO0ykU1FuizPtDL+KOw8ZtqZVnNlyOMznh5K09YNmSXLbUmAMkl2SbX94Vxk7P+ShFf
1eyx6yBZX4iJ7IxkHob+oRdvZT5ayt5kU9zIjTO3vceAlJ7wkbI8VunvW+8a8zfmzJR2EuThV0vz
0TK9mZp9PMqojEo69mCBx0OUXKgR/68DmicROJM5YxFugxo9T+wq+qNf4CfUaHXrN7L/YZLXUZpv
BjP4MUHLLzMWpQd7fA7IfJTz257OVrusewWvxFUVL3UEnQZPRHIpoJtIsZVq4nF7jG8VArW0IrGP
GNX8gjhSagF5PymPHdlQvfpmlpqdWJfHCNel6SBOc3zZqY2lSBWTAeMTsjcKNTZJ9fA2TM+C5qC2
ZShwNVk+fhuZ2ha7mfnQTpmtG5Fz1JozvTbp50JFTxSIpKRD1UL0erJQpXkfh5FUFre1Iy2tR6Y3
9tVkR++aHZ5ZE0/tk1/rBDQr2WJR5h04xQjkYq3lbahHOzXXNl0sLA3rrntGDIl4KNrTip0lcbjD
MHF1qDwCjPZG8qklvJo1E6agmymJ/hCxzXVFepN8bYv+sxPaM/fk5xrKLYE0q4ANhGinnzbpkjrR
RbonB+xSGyLSlnieJxSDb1L3dGZBOGnT/PeW/O9QJy25YzaVhlFDO0DS04KpgBoT5ndsu3zKw+6Q
JYD8AAKjGUEYNZQffDaU9Czr+asbdLpQ/HvFJwtFM2lTUKTNdED3E5oe87ywWeXsOOWNnpByiP3S
A85Ei8xSdrO7Rgq2IlPochcGO8a3TwyOUe1k+6a9TJKL+jUvXV5Vdl1hMkd/moGr8unVsAgvEfBi
imOzOV5i0xO7dVPsiFIYhWvg+6P5kRwX0bg0VVd5jjQm346ZvrQPXfqChWJsnQj4sUvYDcVhcpW1
rg8U4CogZ7BdyigXLlX2gagK6sge1A0+535bH2/jfRTbFrCyTFwH01qYbUlrlaI82pWxd4zvDT46
xaZQPexWsrkUusM4qxyfFOtajG9TPl+XfJekm/bRukGclL99ltjtmwvtSjjznTq1vfBIWHPaAQ5j
mHpAUE5eyARhj5WMRC0K+WXXvpLGsegJubVgkkzDx4x3KEmQheiZXNVbJBQNvXGwxsKNisXSym4C
8Lt4i/gr2anxEuefGq1TYa0rK2SpknTGIXDK7P46X1B8lkapZwLGO6m1GtQwsRh2hOZkl00brXS2
KVhjeZ3hH3v1eG0Qi1nWbDGRTM1ha/RMbsSC8TWO8Vq3p+O+lB/+fq9OJghf5wQehdpTBm4HJv/7
d1aS2jStAz/ZwRdFHluxU5yV19qzrJ35yH6BLb+/OvgVQOTTTobHouonh4rBU4ZRqiFb72ydsfRO
Fj1aQiSZGrex6hZ05977jwz1FoyzFukF4RXEFSNOdMz8dQL0Ed/VChG6qwaEjLaEt26XmM1ewsKB
VYt0hoZzU3jtkZ48YVaKW5L4gSF13KklKo0VhAbxgSbJeRTLz7qOS8NnIhKnZEHkOXkSg0AN61ED
noqpBQnq7NulZ8vXivQhF/OUpUKUPGMFOR1YEp4gQbyfRyPwWjWmdt9/OrK2Q6NXMJ7jOMGFgGcY
iRmVc9RvehVPcrBRg/teeydZgZEFZwEKpkPkFmnPs218xHj497N0arv57xkxmxAhP3JKJ2fUi3HI
KEeYDmQCBOV92KxNjT7tekRQ01OurkHDx9PuSH+RJCmWORU+veFAeG8nt7uN5KumQ79A8KgzoVsh
Um47xoesvPn7PH98teYbN/uy+MVkut0nnxLVytsxnNcNc9pjWDcwMbNIBJsspti27rg/fx9P//GS
fT/gabgXUXqRnw7+eBDHFeoBVHzM8A8ori2ws04cuDSYq+kywQH82LZu1lEd7kcMsEgzAq8cbkLa
MPJ9lxFktuk9wim9RLcppG5blz36UtoLGuMxlPhEzFQHIzoUCVIkR0v2U+WVqQNHA+djXqwoDhN5
hw5uIC7OzamyDJqaMZZY5EcO3j/FNS9SO69nZPI6QQN5KSln1u3TsdL8mLDflUzTEkmxIID7+4NL
JJ4pF9jiLgJ1Oe/34CnSf6RjaTgJ6rHOrkNHCV2kpRUNxhxJx5JOhuJDQ6FGBECy9NGFgCAzlyMQ
fXJpqCvJhXui3PSdTEcXhwIekaK781uvTlZiuyqx60yEwq503PbNehBXmbnSdMTAc5S3bC0rY6PT
cjPxsZ55LU5HPf+5XnxQhGWhYoB4/P16DSlPk6qXqguUILS9UUYTz6qgTSGpAjsD/Td5wVwRgfH0
PMf9iQsMmLVm//0U/qxf59uOaAMihibipDx57KMeb1SgtMUt6mP7OXUK+w2l7SJZvp850FwDfVvo
gYGK0EcRicxlsn6yDIxdY4mdX1QXinGn6fR4H3uTJs50N4C46y6G6YmuMz26QnuvunIhBBSpNeXT
mQ/Oz9eciSXOUliP6EdIX/h+28UorYy8NaoLoT4kyj4ylhmfE8Qz+3ZEcn7OU/r12H6/bJkPG+sx
aSgIKE6LdoSReicfcVnl0s4MH3xi80Z5BB31mJMar8IYMo8rtFwLcwYutOQVq/JKUGQvSydXMZ9z
+NNppzuh1V12zfEii+5VCjFBRgeaJLahakvYa46h8aHz26UizsEIyE6MMD3ogbhqNCAID7U9VXc4
4C4NqOx//7CntCUeZB4hHWefrphsSr62Lf80BsLMyPw+G6wrJgMZ/WYE9m5x0RsX6oAJaXes6bM6
yTUkBbNePHLFXbwOu7W2UkgPYzt7C4VFhX+feeql3DxmtyL25C2vYNNtKxJzmTjFHs0/QpRzZG1/
n/3PRZiTJxODNX/Gxp7uVUpFtkTfFxWiagJbBoeSx6sWk1JAJ14584VRfjkYaqWZwsWTR3/v5BVA
peqbWTDr+lGneXmzkqLFwOiq32t0eMedtBVcHNhSiPxwIVMORnc+gcoujbaNJn5oVwkf6tIhtpZC
5rgzPWxkrOTFsiCgqqxsxbRfPv++Pz+3NrIsUwrCi4ZxC1Tx5Jzb6JjFZjqkc2oEIUbQ/9A7wSLF
S1gFzF7ss7koP7s8xGEAUVNZlUSe29Oxc5UHTaHjQ9lNQ0K33/jS1VvkG08G+xoR5ePkirHXM0Mc
05RpDGPH6u7v6/7lp1J4oPkfkg/6Xierc6Wovl4MTTxbJxmBwwdw5lqJXI7S+/tIp2yA+f1RULKR
06YQECfq88L5z/tDllIpmYlaIDWQ7WVzILmQ2euD4g70Vhbb7sz7+suKTxyaauCspyiFAn5yaZaY
Nik9CyrukCEA01OgF5J8R0FotPcMEshWwaTckRz594X+dktZICxEI8a82zl5kvREMlJhDL/isKrg
cpJeYOmiVz4rS/rtmWW1Bf0GN5h64nTNLYJSHdq+TBDFJIyOibuahf2khgtXIGBG3pT+HHfx59cN
PZIFI1UiTkzWTm/qlKZFF5dGvqPgniE6ITEXe+CKf9/CU8QTz8r8rQbnYJDpaPA1/f6s9Pi8tapO
8l2GJv8oojjT7oh1IR0APTi+uBbMoi6ll7OTckY9TgeRfwpw4NJg0tuhRID3psXnYiHnj+b3j9z3
0zp5hOnZZpJczsEN+WcvSwtJOejduQLihxqFDYQBQlMHzW9AETu59o7sQa2v2JSG/tpibz4yXG1m
/nQ2EGm8Mp+ap+mTRmiQ3Mk4omH8wJsbAbYU/rlXaN65fbvek1M5KSLSUrGaLlGK28o1Fvu9bLOO
YxPtHcU9t/7+dqiZZssyyGac1ej7L940yhCYQxntUp/+5rrLLVvWiPNGT+xx7UP7ibiPsOMyuf/7
WftRKHGNs7CMwQSrxI+XKLFyodF6Fn483cM7ml4Z92hIeX0zPVutemZxONVZksPD4QhAgDMs07s5
bdtMoiH4YQ19ubRe4xrUsrrIitcmgi9k3Bq43WuQJUi8TQP7CG33ziq8USqv/BbSvl/Z2bxNMXxH
x+WYVaJnsc/Wyl3Lp1JIXysCy9LQXwXje2/NH3pXiFpbux87Yan4+ZnX9MfrMF+LYap8wuZC95S8
Iud6EQ8YzuchzkB7OwiY4Z9rB//2OpgMYuY3QqMtfNI4KYUujXhmyktcMnSGmJySCM8kVPO6s3OX
+dU6fd5pYbB9/9qv/CiagwT/sGbNwSw3fv5GAxPNNYCplG2KZVGNBjihPZgsN1Z8FcZnnsSfjW+a
3uLcSdYUhVb76dawkMTM6skBu0bEgqeptdBwuLRaixwX5HEh32EpUo8r3cJcIG7x7tT466oVBkUd
P7G+5smJjyu6kA0mhnOLgfbLzfn37E5zjxWrO8apCBNfZxvq9y/6FDkp6UWyom6to7gvM4MpblYv
zNh3av0y6XpHiHGaB8qyaUSy60q3l0qPfGYUAlc1zb/AuFchz2A2o86hc8NXWYPam0DVK8BQKmqG
ouxZ4uMmYUtqUpLwGLqZSgbyq1lFR30J7sFHlJ3MvTJYALkrl/xUDFHoZzaRsh/QE5oh8IowXBa+
sfJ70q8IWxrTbvf3OvKz3vj+652uYLKSaRjqwd3oPr0ouJX9Y8AMyrzO/QuFZB+8cMFIZtTy7+Pq
P59ZWTJElSYwaQlUPN8XzmOXt+aoyBmg3j3BetxLAnzyc+iVX171udvGRJSeBYT0k6Mk3MO4Loqc
QAR3PO71wDsOZ1p6v7zoPCpEs/Pxp0BUTj42CW1jpc3jfI70FqrNEQBA5kntTHd47KW7v+/aaRzC
vA7TNad1CKZTU35ounszTZpY42m2RPgC9lH7KDppi0jAyw4yaLTyEgxHLntm4KVlbwOQ2fbHi946
l9D+sy8+n8i8S0fwb3Eeczn5T1kc+4YqENFb3Ha2te3dYSks1vyMC69aqwvLbpxqbS4Ppt3Z3erM
PfhRqZ4c+qQVReUYmX6T+nuxuq+CCvGhuce3Ziul4ZUwEfQRUHiHjLX6iPTajtpdbbhWiHuchEkt
vZfOEpV/W2P+uRmngoyhNOo674145+Pex8fchLWL+cUsP3NcwAqmsQzK6xyeJCkIuXatj6lSe4Yf
osh3DAFFFCOlzPy2PuQIio/IqAaVykg9o2X4dTEEuMxIlDYq7ZX5rfznV4P7HYd8rvClUJrqrojF
TeyiJcHkWEdyqu85TAEoOc5ygJdeht88A0Og0X9nV1f0BsZK8uZ4xgfjYw79ErWnMIQGPxsyD1Yz
OHjqFB1NRuhCW3ThH86BYMSRzXKQrgdl3xS2EB4yLNcFXWOqYCVU1hFgIC1+KwVhLaXuRJCBGTyP
yJHwoG1E1scZ/9dKn0mlu2e2/acGmv+8Uv/ck5Mn2egDrUt8ubhVFsbidT04zANdjK9EY60UxsS5
9/fz+9uCQU1AR8Yk3JBB7PffQNAgQDehkc4IeO76GMOC3uCS+/soPxuYvCX8xHDtDVGkYXtSgGTw
WoNaheYbfM56wHAn2q/wXux8G+wnD/VjtLjDZX6m9v51Xfj3sHPB/M8TZpVFogpZAT1N3sUmoihr
qdGo7gdxMfJ9lwrsVnRvjsOsVH8lPIxxqLYYtXc5SlZZLjDKXIpHcgadkL7f3/fkNF3r66dGljKD
FZFPYYn5fnJy3PqCEfj6ReC7Jqxas3mf8SpUS5rero6lYI8S5KrpUAyiLZpXBRgpCXJORtAhPX+i
2I/hjdpd5fiTddWLSvROwsEIP3Tgm3J/Ls7nZ0dqLvANBUS9xbYSsOz38401QYnHtkVwxwhBep6R
ugMtFSk/qHLhqdNLiqpkKIECFKCKpBqpM1JTfD6m9HA0I4dZUly/SsKuZEdiIo9TtA6sjwv/e0CR
mmgMUFEAm40ryLf4c+T2Yhi1/ZRI2zR8N/iDROKGz+PvfnkF/r2uU0dikqeS2RmpfpEG19RBpfkh
ts9Cam3qci35eEl0bUEuCM3RQoUDW23KNLJjTic6hjYR52fP6Lc7DWyaFjCND8mCK/79TgdCUSWK
36c78iXHK3F8LrQclQ7LslF6JTjjlLbtcNHW0UMIgkzHnwulotA17wh+QkHIzhBvJrJLkGz67qlM
1BVW8nGYs80CAwX2U9tdi41wqGnCykevgAfUtcspKbw8/ExZCrOzxcIvm1P6+QSOiEQooV07WQKa
oU/8uk5pR0gbAtvBMYXD58wBEGrGeHqz5DwGmBZoBFVEIH+/bKdmsPll+3b0k5Ug6EKwnjNj+wiY
WfT4YEBQY1zNzo/xPd8AvPPlRLPyzPr6s7/EgXXiivkpVYY3p/u7OJX6cArVaq7IAPF8pYcg66cd
w3eIdpaJueB4Zmn57Sui6nQAoOnDETROI3MNwxSipCAhEscPeCthYi6mltzlakFoIJedTnujwGXh
NPSdUp+o1qO6SNihnbntc8fhZDPINp3NOgJViRbUyY8++VHOpebRbobvzWwUlXBtS/F0udw0RPml
+koDINohGh/Ji5lzgPzjmS3h16bqx0kQcQKDmQr/hxJQNGP48jCYbvdba/G4j9ePy8vlrYcqmt6p
tEXwZq9RnX0MC+9q595tPvO7zxWt893qkNyU3sE5/H1Xfn2/50WUxX/OHzrdbvTJ2AtaFuT0L/Yq
NELCf3Zi1161lejK6N8FAb09/KnenFEju7oPl3BYMoKPi3zWYI92Nls0shf2emSMasjt+U19MPFH
0HaTKoEup/1di5f51IETQRehIowuRtdXwbpX5VdVVEIFkw1/1YXKmczMXy5QYmqB09NQaa7ygfu+
gOmZVcuZifrMAiGAmHE2wLc4X9UlXauFzqBYLyVPGqqlKB1RFQy2fHzK9U99iO2EBo2gwZO41+pl
jCS/bcrl7JSeub8t/GpqMrZmcfYy26wr/F6+/1pCctFFul38pFAuEsxAtaelpfP3L6d+/TTfn6X/
KFpldorgWL8+6v9UFDWEw1RQkLsDScBNBNGAxGU0XJbkSCQTezozcMKZM1uRnVJGqenQd8juRebO
TGlfUJxbYJh6pyTFQXdAvk3sST6NwNEAHE0A1Vx14l9FsUikqCN+IgPFS9blbsWecc60tcGjxA1A
A1K4l9a0bKZ5rj3e9xe4OVlgKA8wicGBQG2pCfb8ygU2n4HjuyIvJtRkx0X+RMkMvYwNf/2Oxqm9
Ka7Nj8gAZ+ZAG5LgZUCOOnSHadduJbAYhHPJNs58RV31HwJVm0IswLL0l2qwFi6Jo/SOS5UmMucx
UlQtqnuyqvfq7NYEMj4XLAK2IDcXsNfBobdHAYg9sEvmddiqbOmh3GbrZs1a4E0ufCVxmX8mV9qL
4GXL4S66zN180+3Qounb/KLlWvjdYZRAK6JsW0BIQOdU449WbI1pNJaF9wH39WVE53uRpqtJX3Tv
47pahl5xGdz6T9mdtApcc1jGJvB4Hihn0p3juJJ11wDpXDgpDiyUFYaTWQu9wm+3hJGkYOAjvSyy
TRODE8I6RyJtGuI3tCIYMvgMYS1KblUsu6NrPI9v1l0jL3g+2UTR1UFSYKXuTPaIHW5DfCk+4frg
Jsw+OmQSa+Ugv4+9HSB1MXYML9sHC0BOvzaFVUkWVrKNMDihskDByn9UoN5IL4ggQLXGXfCanugY
Z4CZKy6ka2lT7Mzb8rjErZORKAAS4i2/H68M/uNX/3Z8G9/KC/9m4nlp3OhOv1I80rJ3+k687J70
HTkqt9GuXomPeb08jqB6FtUtSqny+niBHoLn9NG8sV44/5FxeOxUR1eqvLhwODOruokip7yTtzOc
atvdKE9mttCupDuZH/9BeBIfzNfmyhQXPsE1DO1oSj1I73W/aGrolospcKJP7Z3tKfg68GnghpDl
iQ/NFVS2bflsXYmv8TY9CO8Cbs7c9ptF8ipdsbfOxMX03uPyB1/NOVWe0jqqbwvcX6j3l+BCnvjK
iTx26iJ4ZM+nQX1/CtQVJ5bslMZGvg/kHJMkn8lm/u9IZvVhDeHkwNZobPrKNduF+pqASINvf3dE
JkiFTgCUCfDEli6hMr5TjLEQC08DIOrCrtWF0SOFXGjvI7Essp2/aZfB/XgtXsubcSNe+9ekHMB2
PoCVex46mxUie+gPwWv75n+M1xMlIHV9TFmMUXb+E0lLgD/DUCoFyUUemrQ3H1QuAMmbvG1pBMKi
7BxONWTvDpwmcQLBxoZS3g0erexdAFE9sOGNiTiUHJg6hoJjluBE8DlzKrl1q9yCqKf5FjykH7gl
i5txpV//vZD+nNvOrVnqof+3jp5sJkwmfBCm0zlXhd7UvBRZ5gJNn4hbJG4X1XGRNQ4vd8dM5hif
WcZ/jivoOIiixgyVeQV7r++fp2M3mGmg4MJFvjWnN868sdymIJqx8waVCljpv6/35x7j3yNqpxU9
FMlRbBSVeWZ9ELMNPUYLbrj5dt7kP5/7yQfqn2vTTlv9aeUXmVBzbRnXxnvb5FdqfGMx8RhjCGL+
bLti5wJloLK17g4DOdthdgrhmU7k3/cYudD3e9xnHWkekZDMJWigYR/+alEfqTuFK1F0+rMV/lxK
/rhwZuPzIAp2vnFywCLyq5C/D8V82peC44/GcmCgA46VAC4K7VQAPnqdC+cGOD9VlETdM18l5pYw
Raz4p49ykBVKVoojqPDn/eV6TcPxbWFfXNirle7+/Rh92Xt+XOT/jnWqCumVKdKaRgOcaycLDtd5
l+C3lteG7e1c11bczWfgrJz3M4f9WcZ/u0TtpIyv4jCNK4VLhIX+LNCXWq8/5lq5XNib1We/OJw5
4K8Pzz+XefJbHq12iAbDZJCJ71VbRSyhNI2LR7ijSnMX9fLi7wv8Uq79uK9oHACUEAJnnfanUj1V
W6lXx1vu6v7y+TJZsYmWbi9vY35Q+cl722U7d3AhMq927lX26F1I9ktzdScuPiPnwNrd13ZsS09n
ti4/9R7zs4Wzj66LqcsQNL6/RZ3VhlVaJ8mOhdmH7iZ6SGvYuaIP1tAHwxGM0mdpOKjNPmAIVJ8L
6D4FsbNvlohUUXiyyRhW0Xh/PwEaPF0mMQLYyZK4bjVCcWT0VuWFBQutqeI3KsvIqpeVdlNoy2zg
xO678LMsngYUiilJSxoQ1iG03CGG2x8pS8GaFj5lvl/fQVurw9zNouJQpdMNIedP/hjBhOxb26d2
F4vIHo/JMsWNUGSrJNI9MGJrE3WCHhhPVZnsWz1Z1XCt/VEjCO3B6rtbKw0PRVbsjnifdPEmCCG8
gEJO8OznF/oAtFtZJKW1Ie7e1WAtICLuStmz9KU8sBlPMfNb+l6ysk1Dt2QaHMNK7sKOcAQotdcD
ad1pKRKLXi47cy8bnjK8BQVz5hKURZDGrjj34agkYv+aEjWmfZdtw26TdNVmLKdtSMJjMhj1mQbH
3Kc9fYAlebYXaXOYwulsqStD4PjMl3YGjTd0JfiNy+mZx+J8R+O3xQDliqUjrUCNpJy27YfUEitR
C3cz1NqX85s5ezlRMjdW74Ygd79c9QUQecBXVbY1sYiP5lmL4XyUHxf8z1mcNK7jalSUIsb0Kdev
ikyUTAoDP9xK7V0UAyCoAUX3GxHqqXhVTtj/KnThwToXV3KSnbn3v/R4eEn+OZf56//PpjC2Wp/5
PvKHLN2QB9YDFgpzOP+LliTo4MbMHoNzivBfV4a5qYJGij/7hxhRCIMwyNo03kWje4S+nbLTIa2t
BoGZeAwwy+q+w8gOW4xAp0nF3DScaWN8DZJ+/AT/nMJJGYX0yG90E5GWDHijnj7M+lpiUKRBf/HF
lQVP4DnmZhOISEIH0dNptYyPH91wEES4kMsBME2Pk6LT2F8Ol7F03UaCU1mfffOuaZ5OUUYYWkSl
6kel3UqbwL8fMgceg6Rf+A8gaBcl0WYl8rPLmp2MH95lwZGgL3eQHZ/0dUpyofw/xs60OVE1Wtu/
yCqQ0a/ILOJsEr9QZmIQEURQ+PXvRZ+36uykU51TvXfvHrIDMjzPWve6h+W4H1HvfFTYyXflJlKg
COLE2AnYiMRGcSO9nIaznTP7gRZiVulx3AIMTgUo3vEqJwhrhNQn2lzL2MjKX+bdPzBZeHJA6uD9
Aopq3zla+qXuL+pIOgeaZDWTMG/8NHlW8Fy4vJcYQkCRUsGDJq+CABsX7Xw+uJzsdNAfbjE64xSx
NcbaI2l7TqhznL4zJXX1UF+wb4bSgq3t2T7fVpd8UY8tjBv/vW3+z4jur0cAMSMbA7QS8hq/PvkI
Xq/FmNzcYFLS5TwWjUZS5BBDUZ8e1vhxVMn4BlPHnVxsxeMwELgQ9IT13gVrD+irFODxHWAhl+2+
mg+uyuxyZNAoaeHdb4F2dQuS5tJoA5DSFRYYRXFeARyir3YlEsIHx18eAPyEoQqToZFNS3zPpVnu
i71TyRT198X1TwekNG6mTgkWvWcvykvmIZ6OmyDqsemAIouFKnpk4kjnt/wgi7tTET2lEYawqFfF
XPAGhgUkvREEU0H+gFed4vt5IxyFTMNxvcOBabDv7zDWZYsegdiI9cTs8E/URX+Ya5YF+SlCbgJ/
XvXdMGSUtOXo2vg6k0gK1uH9hQxwQsBOqjT2/Wzzw4UZI+C43N911Ly5NbQqVVKy2Q5hGIdSxA4V
8QYO0tTy6NVuj8YeJZUZizOgi/z0rAmRpayziugFyWdgSbgT8qbPREi8TDlNG4AJMXnqMiLkFro4
wxrMfAj36ZWeLFMIe2KWkI0wMgquk41C5MJZ2OJsXIFfCGcrb3WzY43LgMOMFMqX7t1aXFQwlihI
0NLPj40eB2Osl/kWSGvV0osVF+veTLCIhBs1n8PnKBhHP+7PuUqIA8a8sHRwGUkHPiLOvYxvU0at
JzSZiIWwnbhibTtEkJRX4u0rrtoKBFSFK0JHwdsQj1Zl+wcj5CHTy91gHi0P+uTkQBott79SV2Nl
COTle6TybgLu1iB0KSa8MgdGAWlqRZi9K9NLg0b6jIP/86hyWrRORfmETyU6I5aBgul98nC50/kp
LASE/scR9jKPfko4qoBfH9CRLyzO2xjc4hXAY3Z6jhAfG8N7gbFnavQ1Yk1K2cpJNAU37vkE6L29
MrBGoAYiVuD0yViialiQBBqnTjWlUw9WtRtyY4V2+2iUWdR9drjKMLggJfByqeE7+wOEf81l8ywf
08HKiCRKKaOSwXa5GGZHHcwiMuR4+yIZrRDIXsE46d+rwh+Szr8WBfnronASz7KWdhrZohXbk3R7
ky935368XN/Ht72iHrUb5ulSwLCJggVd9kppQDkzjGjJieBeyyC8D/ycEnHR1m9iNYsVT8TujQou
c67SzahfiCSqL6sM09O7U3W2vCHvR79LZh493QEvT5PDBBJdNXqQAhSZ/W9l8Q/jpGHd/t9179vW
V1/jNp6cMoSjf6CDujl07WJCvEE/CTslaASMTQ/13flVCfa39GkoyIe6a0LFDb31W90jRNlYzZso
Aw7F4wjZ7nNf7DQw2cYZnON7ZF9468QjK5cys7utJ/2Teg0e+U6Pn8UBrWsEE4ujs2QTSJGXfqE9
V/pA2M+Ij6zEORHsp1GCc4F1LxcC081+JUabrpoYhD9igIQCpnRbaZWw/So9Pqd9yDkZj8vbCLCu
Vj4rsBs1fthytGRsex0T0TP+5Qn7qT0k600mshvbPfX7eGH0yCRmSQnha9BSMINhmn8nP4mUdKzV
sZH6pTv8qbbmQquaOvDgMd74+jyr1ekxTu8cjstD3s6Z8agAaId2pm1/qal+qmqBMESUMTRS3Oev
h+oTkhI6AjQCmQwCYuXwRb/2vx/mpwsIOYz6XSRfUP+u2b3R0Y3SO4dhe8IYQKpppOZNslcnO6In
+t9ImT8WyMMAjvsF+4PH9uvHKka3ksEJwt0JxFO5+KRB4X3XEI733QFSX0xa029aiR8uJQMoeCfD
jA3H4e+liTa6n2C2MPEdZq1/EvqGKdKvlLsfno4vx/m22nVoP+5qDtWcUuCS4y2vziGe/8ndgVb+
76X1x2MhMiGUjg+GMOLrdVQ1lHHj7PyHZw0rSqnno9IZkMRfQ6l/unoKVI9B5krK4ferF4uX5Co9
KOzQlnOrsF0rPiryu/79eX54DqEjD4NZJuTw9r4to2ohVoVIdHrQYhRX7vPIe5QVBc8KA34WkQO7
/b8P+AMjaDgMXatE3yTJwrcjniK1jaJz2W1v9tyc4wuMBsJ8s54CC0/gxvgtGf7n48F5YPBPLC3T
0K93DBHavRCH2fN+Pn/dbh/Gen0zjADgrJh+fmbTXxwCfgIjFfU/xxuu+H9a0UdRi1I/aTv4Y8/C
dG7Pt9t1ayzTKYhkYiTWbyymn4D8iYJUBxEucmiUQl8PWGaVfIkE0hu18SfrIw+NwRpJrj2Cg6Fv
Q1Bc3Hfnx7IFJRC1XxkGPyDrX47/7YYmXSSrBShRIAhzkPWOFmMYkD9GM2wPdCk8awHFJH66g7oD
ysVINpmAiOlqsJ7+VVL/w2vzhxylYIc1GL18W7+z7NJqwFenAH24SQAWNSXK+RNjsV+e4+Gyfqux
vhzo2+p2j7s7BtenjIyHCfNP8SBk+zrB8ZHe43JDHqkxASO8tcMFczekPA1pSxHI2f08gBOMhk4I
45iUV6ZEn5FCLkqkMY6DhO3l6f7fZ/u3FAmNHvQb6NWE9QHQfzvbWEwu0DvKMqhHOtz1mzMELeIC
fbkcHxmNGlktJPf2dUl+41FUVuf4WGSkcxHQzRIgMzg+5bdfloIfNqUx5rnoVcDLdFa6b9t6nIFq
n6MxDoJvrbyWrt6FJO6BNuHLV5cn5fd2+W8DC67Dfw75Hb4X7nEbiX0E23JkRc5pnS0fwWUdu5Fz
CRmgt0HsXr3YvXnJSx0m+EV50eAIc1njKKp+6n7kF8tuf90W22yJB8Y5zJfXbb5sg/pYeoWXht3n
5ZgHBEZ7lzByrh6NWBu0AcX3WmL8Hww/6lCEBhDEMzFQ91LQhCm/imfprOIuhAzCpEDEIsp7eJqr
uPKum2cQiJ3b8uxiA+id8dylnHd67zTrPUwXvaY3ru8aQsRZ67VePKvD21Y4Dr97eCLfvwkx967X
Jx9WRxgv6X8qjx5P8StY0dPam3zWHsPVoAsm/vm99hI3cUnzIDmYX4hW7ZGIzR9Wy2Y78jFLdC42
qYduMlNwqlQsydf8dj+C6x2/3INi3f35Rihk911wfj+931QDww9v4hdrHLS8kdPv2/09YJagDX+0
LNaiNXLGdhFKvoJb7ioP+WZEThkTvztzfngMXIwyvIZENsElGPm3cPhx33Ze5grBmB+5q9u5q2Cg
2xjqTHVVV56ps5No5P7NGbu8b/xiLs+GH7nf7sbuBY6me7azVRT++2X7e08dC7isI/5jl4MV/+1d
E3pxXGkdEoquryxW5PvDp6Ig0fr10bukjYx/K49/EG18PeK3PU7r9aa6F5i7JfeJ3XTYMGPGkO3x
34MzqTK9HWrKYrCYdf79UX8Yhw0RtkjeMIPAgea7L0JzGlwCrj1yGrJ9RP2zpPB66PO0yN20Vmzx
chiIUs11rydYVuIAPgI0keVlLZKYJB+QJkeJuqkzCPD97kqqZkddL426aaMeLmAM/z7dYSv6umZz
toNrD8YmiKO/bw5FhGCqOyv4rxfWDcns/4Vp/XeF+PUY37ZjVCG3osqlPJjEayG3CGAY9uEr9MZf
OpU/PcK3TyOy8yJQh9eH3OvbXWe6W2jnm5gHJ1VegkfQAtbrDHa1Cv/+1Ml+ARrSswA1dw0Gjeok
yqE5dRZgW3/G4oqhM7hFFRN1pK1ODAnOcWn9+4L/vRtDgOS5UFD0YDjw/YKPhKjGwetxCS7JKroe
qCsBVYr2bv77MD9c8zH29hMAAZWe9M9T+p+aS+qUpkwvwP8gQriJn+YTMlPTKZag/z7O3282SD9N
1GB5MsiGv13xvKoa2rY43zwaI1rdlgLIKEyqffaY/sbPUIZC5evdpU+TRYoYiBJINL7Vkdmjf8Rx
ee9WxcBPM3u72I4SR1OsXAgnulOlcxE7yaNSWfhYR9lMC8/i7JRPhWVc4oG9xig6F3Hlx05dtCA5
FRe/bfaXykt1BzveHJ9xE9sG/bW5Oh21Gg4OE7JoWagnWLGv+5vZXmyc15XWrQtUanYlY6z1ywv5
A0+W+4XwGyYmNFkUi1yF/9y5e90J17y5RmF6fle1m13cr0bX7oT4mQFrnr6U4vFxxW4j8gZfuAmy
8Ai+BLmSv53I30+qrGvMWEV8j3D2+q53H8ONLtqsH4UyJj6yzz5abS9nvCVQDOkWHIaKhLEUO+mG
HLfL6sYrJjVwmRL734/YD1eEW65hacTIl1j78bcOc6Q3Lc06Mx3SwWuU2Y95ql9DSMNRynUoFG+C
C7Gu7kAdU4HYrRG/Ir043f5yHkPx9fX5+3oe30ZqvaTE1xvfN7g205aEytxG0Nw+YXjTNRZvccKs
4zeY4u/3mGMyOx28DiYSS9rXp0E6PXAXE8iYugDU9wvhbonkBMrkXf7Spf0RKH/7dENFjD3qZBju
C9+OpN7uFSsiWeXNDTctDX8hEmGJki5jXD7G/aKOHxHCTk6j6P0SfvwN3Rg5U961qyzlTuLuqdjo
FSGpFY6344xZiL6sy0Ocfl5uQ/I5k87rTmsZCE5yVFDiCjeKewRnAALab7JGRlVDTfGvz/Ptbola
KaMBeVxCSGuH+JhD2iXgC/LjBMjdLtuBzgohVsXAnkIW6jJByZg8A+0D0O+JgLy9IwTAJl3ej612
Ed2tNgsaX3uTibFmuEBOrZnhBLpNsAR9F+b466+IWlg8lsnhvBm70AplnO7ItHpRL+bjhWd1BL4k
w3s2ig+CT++r9k3a6KG4kZ5JRNACgPDRbZpQNKugJ0dlUQS3IA1BcwN91Xzi844hvbaNDsSONeVU
WuiHMh9c0PlUB/2TU87f8hs5twY1+fa6rELZIp7BGD23W8Ei39yHyjhwevd46xfL1I1dAhymKEkM
PFodPWxcxguB4F//fNloYtSfjNBUDZb8NCGVjsVz5E3eYT+Ky+L5sRQ3+u78qe7Sz9rXAsgRzs0+
GecZvqn2zX68JVt5BdA1WrSBBMn4uVhKrVGFVw9DcS9yOkunHbg70ixFTjYwHwy2YlwhyVORpxOj
m85Ss5nVT11sUEAduSoQeW8eJ2gPwizBfzyPV2ygT0KobIkhOH9OCOD9PB8xJ4IELD2f1nQweKfe
8NldP4LWo/uwxDHLNzIHB7tIB0zYLzzScoe0DQtL+3wpWFhMuNJsbFWhYj+CxzZynsmaNOCoGWuo
TWaGlhOvCvOwxWF7ClkNd9wZW+DTyb/sCGVfXG9zLbMrzS7swSxzG+lm+dKsogobLKuAPtnTiAiW
ZIrm8G9nKfbEvs8LOhyixB9b7KTeFTqh2E1d4UjwYWlodh+gGzfhQtsE6Bnl8uadQvzuN7l3M8dO
PzgTXXBgybe6/zDbgOu0j/x6TVSfzedSfXmqcVkr4zW2UgMPHr56djL4EJmdLbINRYIb+SVt3sBQ
24/3pNZN45kStIv7biHM41m5ZJAq7EX7wqcfT2k8DKJJOtXOX2K3N/m9KUzP+1sgmoVZOb37iqFp
cJqd1/JePl6XNQrUdnp9ARHZN8exf7PRcqO8E+3+z/8w2ELbY5rQC98j8iv/vGpnhV3C1YUTOrDD
eTR4cR+K1SoEWE3bxwxWez82IaxXkG4Uhnim3rtM+ZvPyRvPHNek2l8sbZEFFcRggsNLX8KNWp3i
dw+59un09FhqXvGcePvYvJndVPQkrmdtMY4MHvYVL6jIuQUUrj746XDtyRyQp4ST715J4TZSo56S
SB5KpjwdW2eXRBkjNwvyAtQpD7Mhmg0bljF5KiEgeKMw3zD5muuevtXWjPIXdK0f8er6VE/7595L
Fufd+SA93Wb6Unk9u9km4raRetk+xat6nixa6PVmbl5R5t1dYhbOsnF7rQY2/C0h+3l62eUFoX9E
FhqVYqYrhaTVAVeZyh/NAUwle7su09lprbjEWz1NoB3PEltdIuT7qD7Q+2k3TrXe3e9W90HwCf7h
/evlQzQktzqMxCk+BZoruTf39krWCLNR8UZU2jSGVlUP/8Chkt+V+XhxXwKVZK/8USOTmUy9PRDs
scUYHBNfs8Rob8bjlSEJsQfVbmIJi+wYNTS06aGYjSdYZxjRppxVAXPLVJ5GzwrZ7dzLhz2+TSdH
vmPPRWL4HWZjorgJgAVHw2nDIN76XQzzWfd8SUz1+XEswiS87k/b+xYFovB6H8o+7HSwm8Ib0Mjm
Zcjh2PH6T/lZXAsbaOnFJ4Pd/jPfxw5dhD9+vobqzQD9ZZZTsjkQRRmWKSLd6VUzdZKy2R/fBIZR
mAFAdGJc3qComN7x+yMYsTMmiLxbbKaNuJ122OQ9J3igRNifGdJHhFf2Y8puyq4AC5yE9VjHUs3Q
3XYt7tupYmmIUVXzvmR4mzJ1NdSbg3QqJvV0NCVV6jqBSG3fKQ7CGGUCVKfJ7k5NRsoHEeow2TJD
IeShxGbKgGGr4xAIcf30XlxYb0l8H/4QukH1VC3xz8XPQBM8zlncw5XfsEtVm8ex/8yOajD2+rAP
oe9OGBlHGNJCq58SlgJm2WyF0sTkD1Of/gFsZujv4/NU01AlOwNXhtfmbOQ3vrcxXCcZqYChkjfE
K1EsRxbh4VEAZIhMAIvTkadMo6ez1zqs+zilFCO2WqMIRbQ0xVSw7yw/n3o63AciHdine0P5TI7M
wRveMV5H0NYjub9cIfvC++nFO5Ab7hYIKO+K5GdPEckhy2xRWnWQOuLTaU7ojas/qW43O0O6cLkf
wCOZGwfa6+1Jf+G1kGa8A9DyDn1rZM/N7jEFowHFAWc6km0jldPHWlzXgU6Gi7y4rmuv2JSLs3W2
evc2EzzVQ60LuWSbfuhbFfC78tG/e5WJFcBHtZPvvA/1x+VQ40ayxlR5SwoaDpByZpx4RU5WgRds
i9iDcTzZzCa5tQJG+h889XjKvNxe5SW47khjI0pCQjHE+RnxhqgRiWzCIBBu5OoMz0onT7l0PD08
y9ksfmcwOgGDZtH67ETG/ca0u5ooVYaBKSm9G/0Js778UOIIZXRb8VPdxB58gQ5FwIvy2c6517Ad
/tyMagukk7JCY3W6PHl3G2UMF9G/PsF5geLER+QpuL2qLAQz6G+ISgjCIjDnRu7NcxxIK74xw3if
/6SpIfr9HoMbzoPJrw5bxUIRzWszUcnJgoM5HakGYNaFAe+rXuKNRdLU9KT/USHEOFIasRkvzk/F
vP9UF6q5lGYtih4Vz9A/h04QfniPDmt887TticOV0QEaZ8nkwU1QtmLQCT8BLYpkPA5onsHRWlhe
VB04eQoeiuBbbbdIgxJHFaBeGGppdZ1Jw6gRZzKE2TWzfkd6ntpMFeZHJaHRTsyFOJlRNNUH1aUh
lFMc++RD/iy9dK/NK7QirURqIayzXQJzszR1u5jrdjvPHRz6P68f3abeyK/9vDjcF9KefgxaioEV
NgS0OCJ23Ti/dbyz3BROCM7BppyzpLgoRyQSsF4a4oyncMeQWaiHCQ/B1e7flOeyRVBRzyYbda49
Y80/q8F0H7Yw62aZd1umaxh07fPlUwniVevqgYPox6HzFT0i9Pr3yEKuMeaqEopyMRGCZGhZWGxT
G/5jHrNGDEvCFTHMIpvjek8lnHnSG/7iKbK6xrhOMNSGXUI1raPUlg1Yqx37yckaRCHAlKRzdQ55
1HA0IvzEawOItjpPGdXeI6M4nEjMekVrU97Ma2blmiWs/935aX+jHEwDlcH4DVsRqA7fYPlOqh4k
BFyakNLNlvWp7BNmthhMHrYdJ8dCjBwK9o+hv5AYbcs75TVZpDvhRTebxnisiGDxJysILq5TuixB
cyRN5j1Q7drrd9RPIaScWbYbvcvr0ry93UjIuqPpIaLLPmY+8YNBY+ikKc8i6512YZNNBWPkSJ8C
Pqf1DIaBQaH8hDhI8/79yf82SQBvkXAiZ5wGgRfa9df+U8+F+6moSE2vzialfHIJBmcARFEjk8D3
UjqSGHHr8WiflpNw1DtEZ0slMtBfBiN/mzAP54GBGMwKVI7odr+eh1wU15NOekCo388k9JDHQDuU
qYUv9/6ke+vvkduNvLRqkRrqhFnoJXa6/ao8f4g8hHdtDY6R4dh8jcZW0aju56Un8ZkJhJZ6WhPR
sO76tA3r2+MXvE/5qw/9euZ/prH/wXMuk14oUrVpQlINrEE6aRVLEo5oPpCNxqZ+kN4g2lXH6BMC
1uI2G3s3X96kc3j0ZWf0yVSb3mbxKjJxG3Gq+zR5fcSG/F7MxIPonLY33mzrvOiQhKFMBCGa58+N
e+lNbamGv2k9fnwcIHPD/cfMCrPzb3CfFuU3oSI+GE1CTf2uGM+4g83f3mSDptawSDf6DYb6G08n
m3XCjYfLLGJJpn2bHSj3i34p7pfHFifJ5/kpPIjm1tvKL2vHWIYvx2bpJ2g9fjusCOnkO4AwHFgG
oVXwdBPF74L1U5HwTpBxvmUEtop3N1atoXhnvqX6p5AY7KBf6PPEY6rhJ56+Gvv1vtzGbuvdNrVT
z+v5eVXayqxcFAvxKVtQRqxlTwsFr3S7ZeTC4FzqXnzIF+Q9uZeVZN7nF1/+qPwJXY/iFpvYjzxy
RmaRO1op/si5e2RSu6VznQtP+JctKGax3h4mNn7OWGrkaI7mM00i/iksFsNo7LoQ3XxTzfvZ1SW1
zS7niT92c192s9nDgZpuqfawDlW27t6c1lHdq898y3/419nAo9xEy8dssr66KieurFNHxgMmVD3Z
+9DNG6cGpdkZWtM2SJY0bZ3BbrJNXjQ7dUcLfRXN5RUkQdnPliXXkQGgf/Um9mR2orNNXfITQSFm
p1m7SOmIb15J89oGAAGRky0jvnPkpUESJutsPUzgoudh8sVozO+tdq85sgdRz734Z+vKrSkXjaPM
lNl5JbkYKzq1I84mr6l/5gfGAq5A9JWTurIl7ItlveZ6UzI6tDOzy/TstLN6rsz6YOwXwb6y4Ih5
WlDNFE/xED06V3s0i+bjeRJkgehVs2p2nnWOfGj82p8EylJajoYWczyX59JGnouk2PEXLtxJh+F2
ePJGc4YsAVNGk6DE2chPl0mYhZM9UDT/Hc3lReq1XPj6WVkpqySUF+riEoj+2bvYylJdwzfkhOS5
OtcPp73CxR3OtAwAdAZVyeq8P/OnOI/zu2geh6PNZJGGp1DwJ7DQjqfj+cgfHLVFGcj+ZR8fJ5v0
WAaI2XWsUTbJlibZG3PHtEW6H7mTjbRIPAI+PNmZkR8WDF+svEHbAxx6S4/nfRkQAviZHuMw8fo3
OLGd379Fc6Sk4WQj+NmfF0Odd/5QV9x9CKqZVwSc/lxaCKskwNDfFxcXNwuutrJBVx90jgjmdfeH
byLwTqlzKIBB9DGyhfBCUUIuta/P82C4B8M5Nn6/oIw6z+T5aAZwtRIXnLgrbmq/fE4/xU3iJZ7E
n3UKANIjn572OejRed98im/sZmyrHWf9sNXVaKOuimA4c/CjPbgXv6aG0xbM6nT+BsU8ODw/6/Po
0PnVJzmJjVFwCR7P7ET6nN+luaFsogNnSB37XH3y1e1z5w/4PTmERrpn4w5Uoh5AGWOjl63oane5
n4bkDJJDR2Be2CIOx396T6ZoYTb70quk7Smsjh1K8k/Zx78+dsYU9cOX0QASDWoJNN9m/3R2EnaI
el6pyxFh3atkk1KFgYMbxdMIgDM1dVjYIy87OzeRjdu7xG7C/nKG4+919mRX1eZFcxnVkQM9JZF1
sOTy2sJPJ0a/qu2KHR4hauaWJw+rgXJNp+h1uXkmyUhx7oh9N9eP+4YkxBfBFqESLK7Ha7+Fn1mG
uvFC9lQzRQlBa3Ly+oFYbKsbkQ0toJIu7ya2NfmVs4ALOow24iDb4xo9s6QnMIUE6T8UGXRM+Aci
A36jFVQ1t/EICNQht9HDTjO6fPGzCTS/PNI6+Np8cjgFKNg5ROZiMW3rVFtFCNsnXuqLQSwuLyDi
8YX6Qpud/cKWXPrT1EfMtwL12JHcOL/Mi40yi2dXrwOMG3gQUBYkxbK183SBL8HpI/Oiw9mY59vB
4I0sp/fh5zrkfobpAK8ea0BNYCms59oAxwKLnRl8k7+lhhnwOhD91ACqqi0U6c/y9HA+6v54Wm7t
MYgc//fh7pSDQysqsDoUyIombxbc6WQJCkhkv0XD/8Ya4N3G5ti/4MpggJlw6GoUjoEyT1YzfxU+
tr0h8tUFebIT6hxHespsXLxk9+RMwtalvcxfS43QsyGdB4D+kttV7T1NHPVKDes0Qc1C8Xa3aQxp
cp8fKA+PEpGLNBnn6ctLD6ZmXAJ4tz54ChCD3Zjtnk5OkKaEKHoRUNi0tRSo4PztwzrjUGEomjm2
x3ao+fAjTLIe6D7N2zEidssCCqqRJhgTB4+DbF3BjABTM5x2KlwHAz3VHDPTY7XDNsKSn2/7XJtd
tnwHPCSWL1ixeacl56qxSOLNMNU+YcJPo7eLdzc7O+cREf3rZ7nHJGAKhaI5T9vj3UuXsCyAqD0W
5hVAQcizE56352W2boIcqsZ1z5LsUHLO4+DyjFmiTyCs/z+PUuSOPSnsnchlUhVcyNjVF6NVti5D
STV0+7LsghGb+Gkr+WWIp4ZLR8uWnrgY8Vl3T7KQ22wGZsZlMWzRA52Er1nx6xWzJb+cp4vIWjWz
STAseBe3cqXlxMt2aAKisJ7Vs4srh4onrEseFF8Iu1XjC6sRu5SwPs+GPaucj+GEjJxyh+j+pXOR
NrXsTxj0W2z+88I/2/Ksnz/41cOpFifzZF8WApMM/BWc4czKFRDLcFJsagcAsYtdLfjXzuCy4JVh
l2G+Tt9BYuL3PLQwOnxO1uqz4mfrdIlJxT0owxH3WuJwN6eY35+0Zb6bNS5Gmstkt8p22ksypwVO
PqTMUNfJTl7X/DWfMJk3MwWkltnDaCvj3rHk8z5pL9JL/TR6b2b5XPOqp3oWhfr67oq/tEF/UyYH
zinUTH6m/MVV/Wv7cX6MYyQdjOF6VnpD0h1p8noak2vBdWof0wfajL4qpm3/Bpk4zQS3IP7hgbj9
dtudx685UGM/Gpmf/+7OpD+s8i9DruG8COAYZE6wxSbf2rOTNrlcGylrQ/mgrnq7mXbOCHGqpxnv
500+zYIbGZdIQI37qgFk26m7k2yP5yO3fZEdZCkv6VONGwX4oeoWTv0q/al1HqLZL1AaSYuOccLI
qIzHG8nN6kFYnfaN9YfzlVGiKc9tcGZSUh0qnFmanYCY6XWyJorXTN2HrR+iD2lz2sfrcwhZjKGT
OozSzKtJ8cQoQ5v15sO+vWmbT/k1NhmAYQaRO8hHeLMNBSA+dwbnizkm/UYcEvi7qqzarV3B0Xcq
9iE8N2iyEl9jKCWRvvpUP1XufdUy3Ejwr5AWucdozYlfheklTCgtT+uUzHcg9Nh6mBdsxg6PZRyq
Tr4lnsqevHV75Bomq7Tf7FM4ZUyPcnMoIHPyVKbp4fSh4CfiFq66zWcn5zzXQt1TySQrnkorM/NF
YsZObUsraT1hLJBidBrP2bHBPGKrx//k4auBsmotdXPy5DfBroLR/GElbn5khbkY8djo7HT5mArv
8cfVbdkrO75JUAeNOd6eAyIOWXxF84qP8HN5rE09mFCNi2sihe3zPHK1eT4DCwvjoHXlzehQBWx0
hkDlj+bOrBYsrRYgHWyXwVWElXg5mY7mzGnRKtjnQH4mJNghUtuUjN2tseGIDu4s7n15fSKLbaPM
QTxzA4ua5QkgmwLoyFppJ+abvLmb+HXuGpvhjIXN6Qf1q4lW2j57o4PwPH7GqX/M/zMDo53u6u1j
r9vNEp8cgvyu4eWl2dDPGKqVGNIeqGE2eelmmpnxCPMYc6+tngmhZgNxMBKkmnQmpkwTFJu/+Sn9
YeD8650aaCj/adij6zmqO9yhgpTRUQTonPg33iDC42NcOBrrBtgm0bKj4Gqk47/f6B8PjvSSJBKo
Hyw036jDctTkiX6l2z0ZM8FvTWLVDGyZ9bfsYQIN/rKu/c2UZv347+G+9fP3hK4bgQcxeOlaE1ur
GuLS6jEVaWyeRk7DMIplS0o/tcsxlbVfKCY/LqtDvAw5vbjk0tx/vdS6fn1oRc6nbdaLa2QcXm3D
cCwLBPllWljTTTH9NV5vuHvf7y5+a4TV0t1ryDC+HnKijJS6mbQpats5pvDJZNddrAe5JA8ZfsLY
ulGiDOJxhXomrnFVElePntglWttrqpta9DkpCuPBfDc1JjQHKSjgL8/A34gRnORBUEF6CMklf9DI
/zyAqS72Y30kj8ILIkwnJcC9BSsvutn4vh2rXppASjo9YaOG1ZAlX9x/H17/doXwohOGlDMVywnS
XrgvX6+Q1PX6HToQ7qRevIbnoOtTJu+op8WRLwhuDEu6NW61O/zMGCDEovWCDUXii5qfqPMJYuaY
xGoUz0iBZ/XIVUW7dm6Tl9tp9WhwTuILonWTvonDb9r3ZLzT8QH0pGhWkI+NSD5zMKOqqwPDj7Y3
kRP3sjPgF4C/CL16xQQIHrdLHSw5Yq8oHy0uEy/ViCwX6uKNgBzvcp5jekQgNiSTqsTdgGUs8Sex
K9/3RML27er0Kiv+Q7P6xzO520QO38e/XMnhUfrPo/b/L+QQjYi7vQzL/OuFVPWiVMf3tMBPaFfd
50PmLhrgxEdK++9bBiT1y6G+waPNuMxuWadyz9jt3epujPZqvUg/AD5i0mYHOOWFUevpZjcs+K9t
kJHmDvgI98NtcSKYxWHsFq+xP7YQbY47LyeAvDHuUI/txEtdZlAtGu6ZYg8zi8yC43wg9ZOtgIbi
A1/41GE3GG9Vs6mM1ENk/ODbCRv9HQDHmzhMAt2HS2eRd1ZX8hUo+ha0gSPZTzJXJBnpCeEvHd7/
I+zMmhNXli38i4gQkkDoVTNi9oj9QthuWwNoQAIJ6dffL+Gcc3u7d7SDwGYQmqoyK6sy11pClhea
EFo5x5OLIzrs7GrEWrfxAKL+8qLofr4lf6G+kXIYXPx8bO/OS7j7x6AIBs6IKeCQ2NaPfRVk6QLg
x24A8ZxLIumeImOW6giFwv2z2UBV79dU1jOPMB54+/cWuRLs/KXtv6uFxedcuVRZU8+jp+F929nN
Nrvr3qhtb2wKjfLE2b/1H+NX46NbZp/6y4D1gPfjq/G8ayFDI5Ikp6x8nLf5W/x2/bbdnplfT553
z8eXyTtJL2iwJha5ucm79rbb9m+TZ1Jef7+I78Cd7x34ukL6myNqB/VFrwtjKDCyNKGq8hM8EWsA
JAyB8xbmAvDvcbyg4O7rAEfKkHww3VtDnmb8ugc3Ff3EKKL/u2/6n0mN5fvfzmh0hk0FoKsy7wrI
FfbldHcsvcI8eeNTfp8NCNYUEncX8hOni6+Yy2LEkv9pMyLVbQyG/gFYdoUKVKRk3pgk1mLf7Jej
Dg0GU09WJfU5Va//2oGTyZdgOZ1CvVjZqZ9OsteR/jLMW7S1qF3rh9PduA/74ui20Wl6pl64ZmFU
PxXBqXj8oRGEWPdvPenb1GNQ7pv+CIplbkQ5aP4vDc96WIyGG7KhysBOgCDv1B/IMvV/PahUbcso
yVj5bQwwsy7XsnGkItV8CIzBBSZG3YpzqNxS1tLiHVU56gVdtGq5PzbUv+zhrBniWfY1UzVozZOm
3xrjyKvUk7NLO6+Js83R0FcUfos+BJoDllapYZVdrAkI4ShpHk2IeI5nZNnHJ6fU6o/GrJYXpWZ4
Nvyo3W2Go/o9Fz1sc6QEZxWCVuUHejBYf//tXv922d/Cocqc9KdDV+hz3diOyWM1o6cLJBXdkQqr
TmHYQiH+3K2AosT16FE7dksBNHTkWw0FCsgJNI/U1zCmwMiDJHk5ZAAztbBVJ35DOvSc45jPFZUS
YJST1+L8oB5Y/aJeJza5aCV2kQ3niyHSUgarWp17ofyMpaZR8zoShsMjJUvR66TbMeyDfxm4GrTW
CZSBkypCV7yFuPD+UO5QViLLtItn/YHzOAa14pmHaY/PrVyDUiEDYusgTwIATyO3ClBuhvJQtXVo
7iIn2zvydkeoY+9ZPBrbUOBJaVBP+QVrX87uNMtGQTQm1+dmo+m48gfIG5w88+JchtM43vSH58EE
Rm6KPuvzXWLGfkclF6yvg+InrhIZ1/4wjt8a7Fs0V7TtvqqVSmd9llyI0QRR3t0BUmqH0yLfOUMK
GpIsKIbG44nz3+1hHqW+ISU1brJw2V5eK9YDK4pytGF47sOo2hjtfFA9Ndya5DQI2l0+PVRPkOQp
NainLRBUpveQAcYl/KBR7ox0GF/IURu5ahv99tj1P4wkV1P72yV+iyIuFz1K8nJymG/L6TsOakqR
u2CzVuA2mXkhf2JDPXp9Dq0iZPznUfgX4Q5m1OZ5d7LmnUdlysvb0FXm54eJJXPRl9J6fKSIxzmg
QAG0zKnIKh/8X5vX2lrMKOdnLk5FE6DQzsqlXu6H4UVO/PcLE+JtJNYVkEEmrAXfy/nztk6jU43U
wrH6SPpNfF7CdbpL7oaHp311/3cv+j1/bCDwKCQFGnp8YNj174R48SRCXGk8SuajikIc51h9wqpv
N8anenjSQGXG3ZOabJB1cigZpjxj75W9SRVJDVvmFrqOS0fGFgCeOig9s4HyPYEo+uzvqb+pqHWA
cshqNoPzDxHk9+59PWsDAUPQzup4coUL/jbc6Yk5qetxncxbQqymex5n7/DoZHpsIRkNv8lIa36w
qO8x6/cjfltQKqJKg8uvRDeQAs9ixt1JkfMcLpSfairUb2jRa4sIaByKIWoqAMPQPX67tnoQmYk6
Ksib3Q/QRzk/RiOnetdhNz05LE80kdXYEH163WzAIi0Fm7OJHT1p1tOEWcOvv3eP7xqgt0gHuY+h
DqndcGx+M7K6q9sL+BKVcutJEprPZxZNWZou5xr1trNUYd1ksjGpSykPm0PjdVGYwMTqRot02b8Z
X0O45D61dlrDTdyFWbYYoOQA9T0Kk9ExhClQG9kRWZeLXyZr4VH5oZ98Xza43kwD0lAdyiZige+z
2jip4mak5doa1mdymkYwJDXAYvdudq+8//1efReovx0LSAKlGBSGcLx/NlzUjg51q3AsChh6D/Bl
eAkG9inxKO8EWjNLKX10yG96qTU/vxj+48A526wddHfmtEydyMvejR96rfZvcSEcm+AXkNsBkfRt
/tO2WnfZ12r+oFGkm67Tl+HDaQWOkxWoldR9t6/U7FLaGrlwezmmXwqKMhboY9D4uY0Yp3U82ckP
IKw/mgUydRhl0caE0xXc0ndS9V1dTHYZIdQcIgH4JVBAgFlm2KDzvsjVlxMlS6yO9p+DH+EPf84H
YWCjG4MygxEcG/tnG6EM0tZZpiOuNvDSzKbOqpG0rbHVgsP75CEneddP07FlQFL3k5SkKpb7u2MX
/RBUyBUTvA4lU9+DR5xn3F0SeHZqc1lGB2fQEDLm9d0Y7pDWO0TltHbyqWkOvOH5vhka1t4+pJtj
x8Ll/lNn8m7kpdWf3jWSPnEEodDrvolsuJcmP8n9/HSm33yQHpU14f0BFhXQEVRLFyH8asPyh0W9
7z5VKPWvSnqiAIeszbejZFmqHMqSXnAsljT+cbIe6IsM4qU+6n4YU78PGHIoEhTgbGE/QLrvmx9L
S93Y6yOYB6BONk5hWvsdxH8ImqBcBLkUlLN/dwbfAes4TqrihnQwLA9iju9sGVmRqrsiqdN5KkWn
9UbvHyGuQ9zoAihi0D7Sx39me/zT2hnJ0bBQQR2akpj5Z+9uy6FZJSlyfscOII4HAT3GVU2Yl9hC
cTD24M+M4Ov8EVX8p1lxYNbG6NhIgBtXToHfxqxiTDlQZ+jggGC6Ux+hHm1TOA5PMyhP6Dl6AsH1
AnGew3mxO39pyUyB8f7vd/zPziSnQC2UMKDi677psKCyXR0OESQLJ+pK4dQEw/OriGaXdvP34/yL
78KDAAdD3x3hc9hq/nmTK73fw+MADSDaKKgATNDlyEOTXiu8NQDF++V5pFplvPmRxPE7NQOdSois
xmghTyj7Yk3hn4fOR8Y+bVp6MRRQ4/5xX34B9jPTzk7PGzjd4/ITGguoNMdUDuuH0qZnw7x1oaeb
BuQCef/DPf/TqjgfzgSUGXVgoKT/eT7JpUvr6JhgVZMptIHa7kXPWBldVEyvDl1Y/IQR/o5eNwhQ
MWNIgsbwp+qQU/zzgKdqPDztzyANEUAD9XmkEiXK3tGGNI5e13r9KHXOFzC2/g9tLhfyD88txzWZ
8RMEaToFl/887oBMQDcocVOnyWMy0ZkVkX5rG6c7UkL/2HSLvgSskIStsv9hqLyySH0/tCHLpIB7
4W35DnScDIYjDk1lISiyp4LyfGZScOYnQI066v687gk4Wg/u0qlJJPuRNWV1GIknxzUfzQ3F7NZx
RWSYuy9p7mv+XPGs0IbOZuI6AdnsR3uubl/c/TqBItpCnN6eu2/2PSlZEGMUlfwwa1P/7U7+fjnf
HHFZl9U+axRINNO3tmbFA1xXU4BdqSpZBBmrX6OegkKjW00MWPrRJq/9sj15tV4BsttB0rbYX0b3
WgZqafxSDlLv702tfV/hYZTQRYsHp80QPda+9emuOyDGQyrksXLGfuue1tUqBoOUvVXTlUbwSFmI
TWUD1Q39F1XsI3TeUMdaUeDpnXzNZYr9g5EBfv/W+76fkrj937yrqQwY/LUBmjMNS46H9rVv0Wnv
gfPod9lRc/uofhux6qM0x6BRjzbLKUFbfRkoq+BJrHqoWJWRb9M6ZSm6WlORnecpyudgs9RXXXkt
IhQ4+vIxHX+2rUo2kuwuo0YKh2L+CN8i1Axxz+Jgkjm9KrVOb/vLZVrbaQwoJcfNaJBXgP5KIy9V
L89KfTeCcdPcNS+nE4tE2hl5UGV67IpFR2WhilrBrtk5Ry08nl/HO/CZVHCyJNqdO3THWH02vy7m
zj5dSOcMNBIf3bSw66R0Bi3Iht0XngG41AaDWUSXRQwTKHJYRWnYVft1rhQvy+GaLipHoVAzoWb4
zPxzFxRgG3cQcu6heD4fkdQdp37RUsTG+tGl6+ZnlHdgWDuWwCfws5Al7zxzOKD6ajsaf6rJl2lm
jg5UrElTb8fRCn/AXEwblsta74A7nmsYxyHSrskbjPqhXVMF4MHINR6fZ92+nZ8Go3XT7Hq3glXB
pEpzGA7GrEqhCEKhzWAACqb8yIqHFrJuartOR4r94Qtoe/4pIvB4Rt2kpz4n82G3hOcLzdA40XNr
oLL4f3gbm8dV2X4hHI7qoUg36buHsjSmgx4y7Te5fG0HZ8/+SbzmSY8CyLesYad6ymWz231m+yO5
3OFx3nW+wUHh0x5Uy9EZPRaDMJX/uWbaRk7uOV+MlD7QuiSM1EV23LnlJLaVrvTQb7ZTBBnHBqlt
0AnipVF/JJz77JsJ9FKnyml6o/KPdfoRZTWFDy3m3168mHoaklx6p81LdQhUl2CX2HYXhZHuNFHp
T+rXAe1Z9mRmEpdePs8gHDKV2lUgV1TqxD8oRxfIuAXDiVO2r4n5qCJlk6bKIh5qy+NwD3VR7WqD
46rux24J/KMudBCEoyGoycyaDPJwAnRJQet3TKJ3TNsbke6Okw4/lJVulJdhfKKsezhEDXHXBoha
T0f77h7zILD39v0muyzL3ka/wR5VBgrG1UrfLU4NWEZzOC+03k9BX6PyMXEHceaMPaWFX+Z8gsR0
aKs18AB1dLS05vVQvNXx0IKM2U0gYKjL3hteqsVk0nrt6BHMXZ/+isF5xvsnJgHq5O2YPV6KMcqg
Oqoyi6JbTvaPCTUPxNFNB6alOvst2tjxaBfuiUez/DWnBzcV63Tl47DJvMOB4STtNiUCfkl+ctEG
b/TyrjdQIaou7+3J58Am1E87xGiOn9Xk4KvxG3k8NLmpMQRafVZNG3bATDmG46i/i8cTux35yLQd
QbP3+/sTjLp1VwSa3niJGvuliWsgHaWhZm+k0waiIS1eaT0A0EYEr6PlkTLMAWuWTUoW6EzQmkcM
Bxm8WenMpE4zfWdqSy7ajSfFTEMU7Gy4bUYZC7mrC/HnSWE065LOg0fOO48jOxoBDAWsXxuJP8oX
e+5MqRznPWqk6aS39pQP5sdwBDdxdvYVckmX/LQ8ZIZ/plCNrE5e3Ynd6uHwQGldrjjncjgrGkq2
8QrF0Gb2qg+fkiGgMS5hf+qc/gCQOQNKnrhjRAgjih3TgR4chHkFtA/2rYEAOh0Td3DFjdbzimVa
EgbiIwy26hqgocNuiZvULgULTnYD9ge+P5x8Bir+jTmlxXFHxmYcFV5f0asnjVOTFzeypXo4L3fx
zusGX1j1MTGspN2vsmM+O6fwuIzuoFdpozNCDaMGYu1pse+nA3XvVcPJukenqFEW7dlWDo9KNnrW
9UeCfEvJKniM06NHrvkIpqrRDe+kdW+Zcn5CW+4M/UP+oV++4q4OqviznrT+YKxj3ZsaDhTAOmeg
ieZg6MTnCZWXdXiIEFPP53Hz0IEsY+JfDJyUpjBa43lPVZYyfJ9ERyc1VFdLDavMFEf6Tp+/6Ur0
Fe9GTpOs01T/zGhzcAmLHSHFAegk6JK5kTSBwc7Qrdyz1LLrPhsqp5r45Bdn/QWuo9SIBQdo1ip3
9E6pwgTOrhYo4IFVK53K6KxwsKTLsHXrmJoeGnWUPJ3zTlQPXBYcCSXo6I8mB5yckM46oxE+mNJd
HTMa2xogFA0aUkau4671huN4xjKq0jfT+3b3ALkFk7TwxMgRYRJ5VU3j5vUC/VJnPsB4RmMjE6Xs
F3Ac+yd6MPTw5yF8xSpDjGHelQ0FQA3VgIM2rEEeDY6UKEVCUkDx5Hn4azBRnB2gWFs9JE8KQ/fI
dI/NzEyjr1HZh8eu2XRKPzWPXVBFgLuPanCuMLZirwbNYPDSt6k96jW7Jc0HSI5ikLQmqaU9mp/d
cAgh/GLYylq42D8k4vcmhjbqKXjijsvpmtneI+XiGHn3MM5PC/PBGEIMbGTuyClKUPGT/Wc8Hrzk
9dmV0BmhIXSEdiSQdrZOgYXuxWMzHMO50cfpW5L2Qd9EL0NZ6BxB/dwN1+jkrsfxziqgu6xZJa2Z
VjMGFFX2pWrBHtu9HJLPH0LEP1ZoqUKZwGCFCu9VGfDbNKwok0t7UitEKKdj4BjRMltOfHMVe8kj
KTtyDqZrUGk6CN4niBhY6hpeEDeZKl4xFek0ZVZuuuf2Pf/Upn8/s+sk9/fJgsyNgIExTVRQfVW/
LwAgjHpQxwPODLzC62RzpGwv2qh+4XZBOT951bycQiYwa55j52JPLMumJm0/nbj5gumrR0jrV269
NTYFBanFXAXISCnK388RdpY/wlnWYlghhVoWXuA/1mTLc5IXTXO8PJbOIkPkHpJZHyVF03p91d3X
zi2sam6YFjX9QnixnRFloo2W+eBlinK5HW+qBKqOXHUAzVIzTuzBZ5nV3w/mgweq8Z2x24VgDLaz
sQsGM7Wftsenk7OF1GFjOk+EnyOKyqErshQ/tQPnsZs+3jvOE/h0XyTN/FVtTWFcWIysxWKVet7r
cJtRbuZpDmI6A9t7751ktlLtwcfRggDifQwTMzUU8IqszNkDmNbFdGx7+Xq1ejCp9wCo6U2tPZmn
yC1sr3qBwcx5eM9fVlKujj1Z3n65aLwM4oneW6BrRsU8o3vvNJCUQEeBGAKFOfLKMj5e2+UrrWht
U6S482mzPTnn8BeyPrOnxc6nVP5j0cy3fLbYqvYuHG2rB2/qxd70YT+bUmwZTL0jh4TLYkFdJeMa
dTGQh7Cz1ShYedvt9ujOFhN/ixy668yogfFaujOJh21mzfBUqT2Y/yIv9tVaZB5m255utS2s1p4V
7myT24FdWYpzH4ymvwYOtdzhjjTafewe3K+c5WS05u4BUPmAdnaQohQVu647C0UailEtbv3qk7KX
zH9YUfr/1FK1P7ZfiQ4Wr0PrAZzY3R0CAL7nLbK3ofeuU///ILwdFJ15q3qxapfvXI1K71Ht+AXs
s/8OU/3ibg6N6xLN0LuL9eDVXDVs7SCPncXrzn99lVuLGJVVgh954Cz2gbd4Ff6QA3Qsw4q8oj7g
TGDGMVlHXzx1Pn0pOPib4v08y+3qMQhmdEUT2MLCeZpFzobb0TiD1Ss5Q/qMy5P7/L46eA+KvQUT
Q7j1pdjknKev6G2uFgvu68ac1rOnBvETLpfDLGKb+MZ6mKQWc885EIjWhQLCYroBPqcAIyxcMKcP
Gub4dPFQ84it7dh/nYSrsf0+PSA35XFp+umuzn0lnQKWMbZyqavcWd3p6ylzuNXAjZ2Hg3NnfYIg
ic72h1JsEFnUAcUwCFrmm1KCsLCfqbFwQDL68zLYOZ+gd43lheMC/I0sWAA0f82whayVEz+21ldn
BZHtPg99AO/zD3ZRus/p0tLvXXezd1y3cl3g51a9za3d6hlUe+0QE5PXiqbkY6N1+sYcVDAtzy+n
J6oIWLmg5NBXnPiOymDW5zuwDSgp5NbIP7wRSNjLkx0GwcTeBI+2e/2GXHbo7qH4t/Le5Q9X+kb2
6SNau5X11mzCvfe1GU03zHFt4GxBMM8tX+utw4z64vlLvnxr7sL7gIZ52kbLxVPpbL7sxyUWMLaW
b6e70KXg1d1Bh8CQZNdnXz+F7uUJXDusa3ZzCEkzrVisMa05SPTSerO66VvxYBfOvfL8FU6EN3MJ
2BBxQp7EegPn8ZBZj8t6igALVSwR1zz+QLWSulqYW+ZLfkpFkU15MWf8KwjuUyskPreCsMXCLA2M
R6g67A0VwEDBu6+LD+Zt1EbHb3PDH9qgGoEDcdaaKChEU6a/9/PkAa6OF/L9HdIOaGPyg2Hud167
BSxSjai7ZkIGZOglhXnBgicgc3ZMVSxX8Sb3LhgJZ/OkhCPy4M7949JVt+1W/ehtcDFDGw4IgBxo
QOVWCC/F0qB41LSWFRQUJmQdLyFXxGLTT5pk8KL/OcgYwnQMVZsJOvvKmffbmkmUjdSiuhwuj0/q
ZrtYTB/wgCtvQUFcbz0tIMLZ6pvRPQwdUIiQPm3t2lXDBe7nIbL8zxPu/OsDijzDpm/Oo7Vv2J/M
DhxPxNQOQIx9cSQH52HCXs9LXMkb/mk1RZa4W6/vBkv/w5/Hd+u17w1ndx/WfBS680yzK/d56R4C
8uYXqgeY37BMTuX2hpa8zxfmlMbd2ccAoFn8w8obNNZ/3hJWjiV0gUDXnHzH7V76OLoc8y5+5Kr7
RUlOdx92NuPvtpBhAP6RBgafUe+9vvYJH2y34n1fKeB5r4E1+9RSvE8fppMXBHPhqRbAmRcNvMqt
Mv/DfNvbn7FDXb+FuCiEULFzp0zXEL62zu5M70erI9bC4iF8g8rLYvxIPC4al2MPQldhsc0abURN
tgBs9Db2uqkKgQYEEtZXO/s1dmcXb6suZofC+zU23b+HJBKv/SNqQojLAMACQ6YyQmTy26qyEWnV
5XSODvMR9DpnHSlXAsz0Bx65PzokB5EOSVw21ghLJaj8rUMeqmZSqQbJv7NBNdGSwxRweSnTnaws
/BBjfV+XJ7oi3atyRPIUpBy/LbKqZ81od3VGcU6oAHpiFW/XuLk529WuvkMQ4YfDfc8WSsEKcuHU
qqhknozvddmXwTFud1W3n5eTdwU2m0Hkmays7ZAr/ntDQVX7R1OJSoAB6R+pJtEE/eddZIKjJslx
3z4M71UfuAuQU64xjEDzHr90//il+vLJYQq8Tfji/LE/8YXJrGD9lnA9RPWZZ8lr82MMgRXVWiFj
7X6ph9DATeXRhQ1ME7dHC1xX9w9TELr8RPPkIWhH8I7XVxC1wfHiqxC8Vd7ksfrPzxhrQxbl+EHm
EnAHcFJOLwGTL6IAan57sDDJdMigBixExq+PbJq+aX7radfPzt6Z7zW2gonHqz2DuuJLcNc8oxS3
+2WIhPGZrzR/8MqK0PbMz1p+UBHL13N2sikgAmUDSJIoYxv95/9QECuH5523y/n5nvmICuaNCbYD
o/KcAh9gbWqQMixWPkCtVzgT/HPQBmcCHSI38PVqcLJVh0E4EHhix+/w7Pw+8/aeEgj2XsORBjC/
uN3dTxwLkLP+MXOgWOn30phvaRhd21GLEp+GayQoHgFl+wpIb5HmHQCLllcpDaWEqk+F/rKaV6Dv
BX9fUb0ij2wp7+Jf5ury0C7QBPTBw/vHRRSeQHuOXN2JS6dZl14Cd4kQrEFTh4LTYr+A3GW6XwB/
nSXhYdXPdms08xYRhd+X2WTaEOI3/J9MM7a9zFInvd+HUIANZ8Z7yS4yd6AScysQQbk6YB31P08d
FqTjYtD47RcTyWk1J/g07dO0Zo529g+nKeuDCiiDERGhk/9qHyfhCaq+0/TwS0gK5XmiCJ0hmlcs
w0zTF3kPWIMtTtMRn4ArmycBwNkneXf7TLaXbUee/Mbw5BvZS/oi3AOyL+AA7EO2vr1PgjFHlveG
J8e9HXPkyfnczkFzYNPjOYHHQJ5CJyDfcAZPsnc5Hnu9vpYj3s5Bth2H0R2Fxrddqu71m9s5ye8n
ofyV7WCb4CwmMMxw1PntE3kvZ0bGQmYxXzuWRMpVRXJol0MQpUFGtXs0ANwbMMQJyh41dzjpPEL6
3iusZFbDexDdqS55gXAYnP0YMIkcASD2NIOyMKLJz37JRU/oZDt0ru+iO/5xwtHdab5fyhN+3zlI
PnrXJGQa89asyazQ0CAHSnJzTK6iu3gt22VLECMVaK+NMBCkDwOYCKI7MPV35mqwojCWV7d30Z1s
L0eTz+UbeZfQqwertGEH/JE+LXso+QwxdxU3WNLVS8gPoDlYmTyUcIty+tUmxC7EN4qNnPhMxWt1
cJXo/vhVXpNDcW9Or3ALF3gDxo9+dyDQ2FE4BigXrcYuWkbuuLF7KN7v4xB6p8OCuGWNCjfOAaKV
NExf80ug3RcBi6+zZAXvCsRFCx0apV+0BHDU8wxy4in67u7++eSV3MAKAgxpSngupvGaWQ2cGfRc
k0bRWWSh4HJRgnOVnpBPj4HJ+Q8dA9vdh2c/o6dW9GLzWYOCL8U604l1gRmG1anZcTEM4DoOa186
dEQTic2B7adNEWHiAOICYJGBh0x3DFc879mDomtaBeW7GD41a0u4w1aD5RHTFsYQ2Tryxf2Kj5WH
4Saw219mQ/oKtr7DzKX/i22QMr62KcsvBJqFWwfpAoe6AKWLFKQJtQTQvuvtEK85ehi7lVdCWwk4
hlZT6Om5h1gb1IJN0HMhZ1+cRxRktH05p8aa9pTtkmU+1wndrz8Tx4hy36a7k4aN/9P8siEL7XP6
fJiudut4JddDhmUTr46L+B690xW3jvvHW/hNUFUHxXmZja+HP+EC5UTk72RaLBLuHEyIZS4EpfcF
F1G4YzoQR2T+T1e8eATbfFxztbHfv4zpVYyS0zO3UXdvp8VVBBqYWGGN6kGkSvfdY99i3VFw68Dw
UtA5btslwc3DtW/iUcQTie9SHjHeGYQuq2gjJiuNzpNPesjpDl73WdMs0uDS+KXXrHXaR3PoY3Yp
/hTrBbAL0ue2TzC6D6yV6/QS3c3x3mLMdC5n8CxkCPsrJQLQf19zpDmSgIVlH++AUaPqBnE9ZB3C
QbLn6nRXeik8OZuMW4aQpUon6EL4Q9a4gqsti5USLGC14trEncnly9GPaEbLiHEbMy4P4q6JPJyS
s9ACOa8TIU2yjNcRvivZnAIdQsTSBWAaGkGF6Bc/kE0Ao8nIx0O8iZwq7kP8hAybDUELLCN0wnoG
Ynhtrq82G63Os9ujRhu7DlQip9uhh4HcCN2N1w1MpdLs7Uaavw7aGYw7buWnYb44YLHsMrjFA+Jr
MkbgEb87MnZmUEhojFTNfByyfhvRnf/phNqNnNV/dy39Kz3YR3pQPI2e8jk5TLluoXMdYQ46zSq3
ugRRR7vAFhnCGYXxypgMe+i1e4upSy+gPRjxxWgNd7BMwgQ6ITJCjP+mG/mHZ7E2+VZu59nrfROS
oTGhUj3XnfrFeIXjbb3biO/nvl7HRPH3Go4mCSUuEANJAOaB/SD8SnzTHXMWQlgkf2WvtQfP/Xy3
OrLw4SV+E+zW4qWkTZVHaVXp2NIXgBlK76ezMEpK+8koIxHAJJTxVKwA9PbVF0hjYuK0A/XCnrTI
/nlM24hfkdY5BlCo0V7i/8XOxH+o/mg6cgyofGrCvGMgForP4bYDzE9W0gXEbM1fB0gWykXLMonq
S7eWC5Zu1cwlSBI/KzcZ1tXbVYorlMthqfl/91Jc8s23yFBL2z/KToQQSeyxuZdo7Ga36QqCkb1L
FDYGwbHOFoRgGHgS4q0wIwm1pAM1s8In3Y4olDuaktl2dxsZf0lD31UvxzfGTq5xwthW4G0kJpS8
N01mrmSwY0op90XujlwiBjA9uvF1VFT9Cl8krsxAa2V09RsSU0FCIy5CTlt6m5iAWKmMJjKWiFWK
f7jMEj/xi0W6kvd8ir3Kd5xxQKdwWyL6Ym5uUuiNhmHttWvd0QEKyvobuvd3+sPhXXekE946r1w5
UYinoVQa7qfwCHBnJe6EMZzbIN5abn9x7eMASqV3TEuGsiFVQIZdM6ApHklMBqvdtPQG9PPSHfpU
Yc8HGwNBFno2TBtjL3dzlzKiKYwWTuODq3s9kTMXpkphpYCGA8KKZUL0cnT2zF6OGMeQ3Z49MRNM
6VF3+juD2YaYkRiQjIqJr7zIK3kY15GyItiW0eaIAxBfKqcv4+p//+O4Z8nIkSYmIXx1cxLdlrAx
FzL8XuCiuY7eUPdc2xuhA1Rg6qn8lVPUfAhK0I7RhDlkrXFVuqe53X3vUrHHXAnSHmfIOg3I/Qc5
KXnufsHhRX5S3AW8YFqgPEobN2sZMORVElQP4inpRm4KibYEKNL2cg0yEujQP0jYK5Zr8IBF665Z
i7uTWEMGgSMuL70XJxATpPTXa5fuLwH7LRq5bSd9pcDzM3aJRYhfkSCGV3QEiu5XqfizlZzqbUA+
4WPEW51mJi7w+Cj+VezwFOx+wUUWSAAzgWPZcLFGOmfJPPHIipRdQ6MVraUDaNyYinRVQwwwnGnU
9lNQ8ZycCYm0a6gT+XuOUAVjOuaY/kVIxG1ijnPhMBI7HWF72E81WNLkpkOe4qqEjmpQLZL7w2d0
r7wSWgeFk5MIODFAKLPBOl8oM4UZp7xTgpJ35SKC5hduFemJJ5Cqh2APA7L+ZCBSDV8a09bSPTqs
B7vSLRV2GfPjNBxA+SIjDVErOxG1ntwtnGajufCIcSpw5YRxyPjEqNSyBfyfs/0qXwzW0T2f6tbE
jV1iaM5Q+vrYK5zCa1fshMC3oLSrYG5cMQOW/9n1KZ+2q2YTB3AKo30kBlR4B56FR+qeQvZRQomg
d4wdcq1zzZe7vp/K1LsPZcYOTSGTfPlcWkT+J3BCiEnJa0aesMW4+rD7kFDz/x9ivRKk3rYU4xPb
Vlbm4r8mWV23ENaJIRm9Mw6HwAAGCvEKsr0Erbqj3jPiPVJuxGfy/r9P4ao4OqPrtqXb30mA264N
trg9sRu+/d9nOd4L31VCncGHYlK3h3QWGQAnD2gg3N08guzg9q3uHJ4jCJz5Bb1HPIYMujevcdtC
tpWuLfvYX/8mdMLuRbYDT/G8Z4il7pS1EdOlgGf3CylusWBxi8I+sl8Y7t6HF+BmHP+JXGX0kGf+
3gSMVsz8F0ImOCakFRsRLnI4uIn8Z/IS7hD+SvCNIfEQo+NHyGtcX8hHt1G9me1J5nCXCBdlCeG/
sWb92tzLAoAMGcwLA/lGbFrcBixfVubuiT9ktLz9v/ly+SsWL56e7SAdl1/mOAvZr8wvxSk1a4ll
JM4RP8A0htsiN0ZumpzVPrzMxH7Fgkdu5pfvjMEh1wdFi9yWsQN7Ib/hWli2vbCWEU/gcx7bhylL
ZHghnC07Eh+tuswDaPQUBke4G73MH4bJNGJc0q4hLgH91YcdFzIvYl2YQ+MuQJzr3sRqwnYtDkpi
BAmObi19fcXt2zHXOrE4Jt2zdDOIALP7SOaNzBWjVYWpD0lESAcinpKNRj5sq2vRBxt7KgtQBfh2
KjHkTRzoHsmf+On8UuLOJNbSfJR3pyPuQs/oebM4rDHstr0/mcuALKtmsjcYIhlFRmGS2Wf4Eq5W
WUDKdHUGOK4JZn9w9xOrm+W4GPFWsE0O7azxJMyVIFke6YJVsg+ovVZaeFhC28wuZce3A5w5VByM
GHbr6XleYBoDqm+Vgy0DaudxLG+EY5a0ye18dA/6iIBnbcHtOwyhscb6xfalbSV0ELvFHzCe9cuR
iyka7rOM8u1arF1uKkGGJ8ZyCylkZL2NHbc4V+6R+KZ4KTRxMS4Q6l28Jle+7YW0XRyGdCJxSrfb
KTdSXhPMUDPJL4tpDCnYkQEF9vIjzTOkLASRttbpbfF6N8ZGaQHxf3LGhnu1S51OeAuRWWKjW/7/
X6xTAojbXzl3WlPsG2ukWzME3elORV3FtVE5ieOc+0kTfZnTFr6r88mSgUCCmcJrNjq3FpogsO5v
Nb74dt9KlzSYesbB3HybBDDicMYPcu/OW6L965nKeWSLU4CPY/DBY0lYe8KMEv9yJ855TwcTt87N
v0X8qBISUdzcl+xRHmIEI6KNsfN/hJ3ZcuJKs0afSBFCA5JuNTPPGHyjANtoYkZCw9OfVTj+OL29
O7aju93uNjZQKlVlZX65vtesC2K+/XvJ+76S3ykF8YZENlfM1O81WpwXxPXJAMKJOY8shu0mgfuZ
hJSRKH2/xz1lKevO/4ZPjJUphODfw/Z9z4lx+162uPiVDd2TdyS+9Iq0XGjqnFBFMCM+ihUq9ZYi
KBexrfhbHJ9EHJ5NRNiZ3qDysij0pJVYtME8XZBdsri/5p8Yzu+LF8GTTyZ6cKJHkDCIdKfzJdZz
EUIQz2OXw2oVB+34OxD+npFiyf6+QmIn0gg3k34zwGTqNY5iOopXXoTiM71/8YHpiXVZRJvf+4v4
snh+sQDkUOu46zi8fS+N3A6bkgEufeXopFD8mMfiGopBVvvRRITEN0wOjX5JkGT0NfiIN45rOv8W
uXhl8b1p13OLydFsYfVPrNwRq3vEDxW/2B1p+WN1BVRFJVd8pwhYBGO244nPRapMRAuYy82/F7Eu
IaoIWcU8TULWTYQZJ+eINQhKhWfwAOdC/w4LidH/jnFFCC4y/mKmiHtQzA0puL+LHyKYdCd+oAIo
XayQ4ocKqPZr2eE20ftjsYCIqyTGSUzCev695Z84CkgBVe3x/e5jSmp4HEpE3CAGSOUZ/xdFfN/D
GpvCd4TRsOR9r66sAay1t+FxHE2oAh/xkTyO+UREPSI2V4nMRPgnQj+xjN4DtP2csMUbF69UzO0T
KIH5/eGjVhW0QVZQDuHfRxVxWBG3AbBz8IRioeywVImY7cYbFEORIV6CMMIWUVLXyLB1FD/yBkpQ
LOWixkGcyXlWBIH/+4gedNJEoPEFT5BQlNf1HZx29yLwEyGqeHA8EWuLyGmJRKbIcJDLC4EPbo8r
KBBipblNb/5tqg25ZAUHJ2JZvusRilxI/vbgjC22ii4ZVp2Tq8izXl2dQ4WIXcVXxN8iX3YLjaXe
y/g/8V2SL01VpzsxJ92QlQ38Fp5HBYxXJYyxn6JlonLuhZsDJlue9ub8HM21eiilHxkwTI7EMOqO
s3PQtZbn48fztkvLgUmQ/nTTG7qQPvR9RQa7HZ7ub9XEIBxuP8DWP3GUw1fgssVYgRG+uEcvwyXX
FjuECJAzL95ceYcihJd6qKl9qyfB3eyVe7K0JTD2XvIV+99DVYYI9yhxjx6YqfSOX40dTwi8mzA6
2Ywnn1Jjutlr9v6Al/p8glGRbYGrEZDHcyBoZ9DzX5NG2St7WIujgm9imScPzdOjwC3dCx4j6yuC
+bciSH3ajU8oaIGtvqOovVCpekwWGecBEcLnfrtKXseUhjkIrOIgrntGh+7tM5tHkxL4pn60xW30
HdnzbW53P5PDfHJIfWZOkJ9tn+rYCon/oAqbfcV7OnK5swDvEN0Vn4p093FV2mKWnPbkG+bQL7jg
e9NTt9TVEUo9QtMz3Mv+FUaIEMLomc5tb7nfs8ZgFhhTaSn+pfcMFDaI8INshC1C9v6ag0bPEDPo
KwJ0//0rA3j+ndLjOoQGTpk8p8UXSfdQGeFpAUi+8nPRHNIBpyL+hOVe4nMDGkePi0Ix/MWPZLZ/
wdcU/5B6j7ej8/1wqSdtxdOQmJ8ASpjy7WLbHfC0W/HDxBMcg9tbZT8Ygteb8pKbPepsrU+m+Jcq
XgS/EOyhLNN5sxA5Qt29Pr1Se90Et9e4KLE9qURyak9+0u2iBX99I0/pM6G+f4ZBGl3ailtL5+0m
gfR5DHh+Boxn3vPKQl4O0zA0trw+oKB8petB1eR5xGO4LELdxjsQB0h0UhnoWvQYvBves76VmLYZ
F5OZaA7zHMcBphyMcRKNzAOu/QAdNsw9lpSXjONmO98TQep1sW5gsTiOqlCXXiPKUIYJ0//7v/nR
X8b09WiaSBhjRrOwqzfkvDj30Dpvr6pBSkRchtev99eJdSL1rl8cfL/PzxJIDzuZGWT3SG+9klGK
NwHLsJHQgZ3GnYk6zWbPWXpGOG4/v8RhWF23a062AFVZfNksxLn2Vbx5rYzihX2PCvBQrklGmtB4
BVXMAJiNE4kUsZg9YuDEqft7noqPDN5YyNjE3JOYz7orIzTyI89yjWkGSFWcpPnzWoUhGfbwd+Ho
bS8sFztXcTo3ve44CUzPJFHOZKBqAnScOj4WyUuRYhGVDwlYdzwXCUiR2aZ+yJ9XJa33yFG6fqc3
UzJ94oHpWBaZ9vuw5MBNWrVxrpTHzwM4l/JM1LrEatz1xC0srl88Sfn1vw2iQ86I8wGiXXGRX3Po
dSOUA5Z1adow98WbFlWw133AZ5FhJ5Aq+WGnM2uTeFg0h9uKv1bXU5l26vK/ZREYEf5bFoEnJibC
mFLSXf6zP7Ejyfcmr0/t9B573evHvfFx1DWMEAic+S6/K3OW4pPoMWEqglm4RM6JZhvMqqlz0nx1
dOXHUGIC77XGracSPUU3F6BZResymsYZkkR1WYFzR5jY6XFBlQxLK7vePtFONfaDPoonLoC2aTmi
zcwroj74dImkGX5UpLhtEKCRewItMlLfO+jZUrcdgyk2HA2sV4hzT+Iqq8RHGcNmU9EXYV/Du8AU
yL3jm/Gwv07wpuM+7QHccDhBebDyyueohJ7NLgG6IPOEaLSanZECPvHOvrWQaGx4+fSbQX7u2u29
d1zez3Y1BvV8lO26Rwul5t1h4yH+gN1UDLMMozZM6DDNNJh28KddjsEd1O2OvMUi1TWe8C3Bytxi
/EwIWlHqoyp0GrzMrrbk4SUg22O2GoTFFxvxWO2Uil0pSJzpuPEfn4Wwy+rc7G2DQh0lojQQfluc
8zp0e9m0/uSxCy6sGJdPHICgKo1uzZt5G9G9JfWv13GBldv6ygilntqKjTgyQ9yLqmW7S2GCzDvx
7IgNFz1WY+qx/z3HlH/1RXaVf0yxH5qi5/GRq5XabaYJJGsTokUH2Iq5PoHR1c2jf4zXEp4+CP9T
GlsSq5oqj74Ozj21tIAuvEY9GAZdHDR7yI9fXLRhvvxl/kPdsDTR/01/9A+SwDE2j0VxSpn/HVfW
7VsWNnNpgpZCbl3L6BWbu8Es66kQYs3eLes98E3qGZKf7yjk66qT7tq7136YBiZADKBTP720HZr7
53uB52HHbsjeHgzsdOgXUxc6d5Vux3rwkO0y9aVhhejt6KrLguaGjpcCZw2QdSUrmY7A3s10IOyb
s5RzAFzzmyPUyRBCXFCpuMY+ybhzSc9e5+ijw0uWdFwhP6B3sxvcp/G8QlEAtb/z+fDS3eUcwAsv
nSTxioQqjxoHdU9PPABtJqZlqmeJmM0+L5J7YAqt0ZWZvu8MQFHy31DSnTuiPkJqyiWZXbk0Hqqy
py0aDmAJrexebbl3yrdw+r2ONdAaUUo79Zfnjo2pXkpmCKy5BsLLPk+gcx2pVAuAnPMA9HRyMJ/H
GdrpvB1VL4dLvlNQCFEvoAV1SqcKCHwrKBz5LRrofZSmVr9GZ1C51zksQkLLkKldEKJ2SL205+A0
1ODvt2tuhmiSHIxAYBFRyQ71rG8aAYR1nbYPrEYddLec7It13Xjn8Bw5yxrztbmeOdF5qM6Nd3iA
CTGgG5HopTljdkZzDj14VKfwjhkHySshcNBQDIARVQWdnfFp3N4XkZvt78C63mn6ed4dzVYWxWMY
kekv7QYO1AR0NycQdYeXHO/s/SlOAA3tSbSqJb18c5YdTiqlo7ZOPn1DE4zCuXj4nRzDtAHnoRVv
cgBwEm+seHe2cNvDwtExhpSeCf2YQF+ES+yK94uTzQqs8K5O2aOzDKc6/KDOzo2LK9mnyGk/f7nZ
/8aygZoDPxvagAD//LjbT+2ziWJLQT776tA4Ie+v3bt7Ho4SKzBQr5ujjYTAw8l5QGXyyYnm9IsN
TmaZuT7afQSA7wkq9JPjswvTAoweGqUcxMfUxtdyQodF6iEdHwjNP6r2LpJ9uTsAykLg0vob1OyT
3Aam1x25AFqEJj7Bh4zejejobR54esKiVTHwiBqnQ/8B/Rk3mimQ7+bBl8HIZ05vVHnYb7iTDhp8
QqppAMh5vPNs8tfqHKNmvBzkyXQIUc57JO72aA+T1jlZAdLzzkxDJd33Vn2sD3xkynR2gy9/wx3t
E9i0r3ddYPsja/ZWEg+jXc0pArp3dHJud4O+eXx72mUcxMuuvUVSfbGC7e7i9hdnIhuk2oq7WIS0
CayV0czh4cwMKMbTCom0sxgMeLMWoRMGRnYyHAhFuzDQG/ZX6GZzN/wM//t6q//qaKJrSKBpNF3m
j/Vq2flDnGrUkZIopVlP0yfp641RJ34JrXyJeabBkJPNMMmw4GcgJy6pUWwl7g8bEwNyfVf6PF8O
FhmmBcvpI+7fsgBzPS3yE9xFsJWsbT0O62z936/5b2JAHUUtPUSmBfDD+AH8KNK4OhnauVkx8STV
mYzEVY58he5LYOGwtvtigIHm0xvj/vLc/1YMM14WpCfZ1IwuQJl/ylCLpL1E+p3nJkS1Ad+jJ3s3
/Il/C3rzrvsGkZBdkXQFdgbiVfwiJX6Rhv8pWAaWI6N/RQmrK8Difjy9Wp+Vk6rXq4HsmEEcvlee
u3luM2ewOFwdeplyOpdGk+WV7qXWnt8HX6evi2O3gc1slP10Cwlx1k+8mfpLlGD+bWC6BnYAUGDg
Z/9kYD1vstGR7i0tie+Vg+tPP5nS0GQ9aYw5Tmk4uthH3KoIkCOb9ioCpTGNNA33JvW3z2zIpbwP
rY1kp3cnH0yoIthzvBBZ0y1WSfch2dNz+FFD0aVn35l2sBqSZtO7p03o4X17xY5D+9Jj2FdXR5bt
/nW2OCTvxegg2ocdwI3AKsmYLtVP1pboN9rWX8Jw1kvwMxiAGQihf1yX/GFot1rvJquyP6BXix4j
mLYAsiV733WWS/qAAnLWH29H+4OIMbCH27Hij/vdMHvXQs6DXywlzi+T5W9LuW4oJpwWk2uiGz+W
8kuqFJKpnJoVAJHbgRWbbgWVubqcP8OgsKeF9/aROkO7X/ZWz1FmO7/cLJpQ5f6crQZ9fprahaoB
2e6fs/WSP1IoB1GyctkfiBpjA/iC/+wdz05NG4CIL2KvRxIyeDMXZ3uLRWw2xtbUGZdTmliuQUuq
2daGq4iUqLNr7EUKGLR/JnVks0HqvV9WFlXcvf96wd0uC6GucpPLPxAg1r0S17FuV8qocsyRfnTU
2MO/WURsJt1ibY/OKjLo0TYf0dMMK4Lc8hRv3NIFewdFwXTHeKDbvO7GtraV/csL/Ma2/XyFIHeA
4HAWxH7jx5BaFQ3ZUmvUqw0e2XSrTejBd5eJ46v++2ad3u110iM6YlN8V4gXkCScxpP95BLQ+uaP
UKHZm4oYE33V+5qeyNlAXYpTrTMYsX8/w3TU66W2omFkreKKfYJCrSxp0Rpuy6HnUb9Qpl9TffS2
JVvtDAv7a16HJN6DoVLSVer1TX9sF40dyP543PUdr8IIitaO2tuavuhOIkvmh/0Eg8ZilLvkAf3Z
LOmt6SZkVyz3TojJiR+GkTP75Wb410YHN6hrQp2DwibTSNARd/AfG92liCEz5A9kkqndfkC80A4X
2VMqTyoIEu2H6sNdaPf1HpfZEvod1YOvdn771PbN3jK9+ANUTf3e3aMs5rz2WJh7UpKsX9lX+xv3
xfwX1BnmJHeNIsMt4+Y1XjfWHy+2UR6t9my1eqrhOL1L8antSCOpOS9vR9xqzlurQmOMG1QdKCP1
4UnYcltBgn33DSxtfXNPliMIJ51nUJtfcGDjtyun8nacVSzJEpW4cn89cdau1zgl06HVbT+spEH1
f4c58nAt+Po5HUpYHtnpnu5bS3a7bDgPW8v60Qkf3SMMMwgT154Sv51qwkKqj+bgqiBSigONCujZ
K+mPOIHkgud7wbVLGUc0oDyoZzzxYwvrHOYKRlXO+Rla3WEXBAf9WLAdLJc0zYOWCs5qyEJhyFJf
bt0WZymywK3Nw3RcmjhJsc3gpGb0MQGuUFBaHErsClTvJu/6WeHFrMG0CS6eWHq1boFdPd49QA3B
GnDSx/2ZbAOW1fjVJ6SnQ4kmbuEejsZ5FlOeQUspD84wAOJ0ljWWf8VsqTzyVDFPhD8aTP5RA49Z
7x1Po2s3kK4uMMOs/ozSj9RaK8+wo06uxRQoin7CKGCYSYDkSQR6TyTP1qTMVteTZ8p+N/I1adY1
VhBCbOV6tU1AOtGkesxOx2G9U9HLc8qxJpfzVlO/rCsnsOvHJZpAQF2118/WGqvSMDU5RgBD6eMd
lideGfWf5uJZT8zUy/JZfvE5W13PwfniaplXG4S6o2s8glGiHt1O141JeFSBSdtw4egsH4rbyXrt
c1VRZsjcQna02DMLkCoOFtrdh0dipIS5exelv9uH+q4lbqWTg/f5QU+YY+/kS0A5UhrEhBMHdBxt
bxiK2nXHU6g5c+R7+kc9UOI+POW4CtMqNFhYL8ObtijJ3BcZJjZnChwSSK8atLQGYpZ84Wer6a5J
c0zq4T6D80zCq869a7dXV5uipRHysnk0yyNk0nZ+qmeFNDDhFekLU9488nVVuBaEDYoDSFJjuBqY
xid9sk35QM/8J+n+0n0g5NF6nWs/MlkdsG7t3+RNx5wZyfZq9CF5FpxDUWbRVWDiw7t+WjMg57wH
w6TvCTiIC72BKdXqATz1+DZP2vW9HeZ38Gy9PBvEfKkR41lmrpX6JJvS2yCzQsmcyfr0qE5aY0ko
XVKZo/M1XVfp8Ek5jibfxj1RfEabUU6rp1fko6Z01c6u81ybHf+iu3XhIMvuZl7aod4dFuW4rPtH
Obg3E8UctfXwmN89aPpP4ERqWKnjvOPLZypJmdIAjVP9SrUmgsFzxH6N/CB7nrXvUkLtzPQx5wHt
q37rgB5Zq+OzS5f9cXHEIJIW5TMOt6PHVu7JlA+okwM5il+283ceveIM9DxIO8wcNy0CPgwqqGZZ
NkR6MTlbp5C80/ROAoCz+WXS5iCe8jxsNNPLq2Z0vEH0ZnKCBEASpHK8J8C+VzVJyhNvZnZHP02l
h/12Su7CIEGDbQZHZNjX3N+fnfeGWgZmkBPMGLqapx9OzeBRVROBTc9yWBQYNAHjJQMC6Sp1Yse4
BF2wKIAcKoqpEekZCbsPrRhkVad/ft57cqsFEFFq+vTlez87e+mFvJO6KtXSqeJhDoUjif2C7ltc
2B/rx+UJUBTSzSzGGZEEYqcNb9b6Eu+undE1meFT4RQAyh8ng1uCNr3rw30YOBvLZEvDzhFnT4Om
pNaWWdkxMMVdKg0bXODuBEbGF6IM3FkmXdmNdaeBphY7+QeM9oBGuZ2xU9eQtVxjhVf9kNxpTwnb
UTZQd+0uUmztaTcRHC+vJpX4BODsqIerBiMudnr3y8M+h8yfcfSRT7sbxpCBj0j0Aa+hikGxYpFd
KSb25IvGDn8OFc49qEGGFLBRgz8GZwpEXe+GR9mNhaBdsXBF82fDNjKRDPfR+gbZVbLKj6t76px7
JJBuBS3blU0+BgKqSA3LBFrN1BqjuiLBqki2CcBM5jSOtbitqHbFfHPAkw4UPFFZQ8PH9DEtyP0t
44+UzPVX3LHvX8eROS5W2qC7B05IsUafasHFbPtZfXX0RrNzIF9mr91fGeYZPjfNRB11h3c0HslC
GhWIb7ZkMwHDnLYoSdfWV7G6YX21keA17BjD/DP6uC3zq11OurfgLoElI69zShAecofWVGdRVAN5
iSoM7h+LOz7M+IATw3bg2tkq0xRzlofDNh2x+4KzQKGRubLstOTDGpFOgTFBApuXquNJSE6ydLnr
WO3wL+nItr6X9tGBtexu2jd+7MXhZmV5rFa32q5AFlIBqO0HSYvn1KICeU53T+3wsB7kSOnj4yjW
OudWX+JwYLfoXM60ondq9BD4voMG8/VnqFLw1YCJhZU2UqRNmd29hrs3Ueen/O2izGRpgRuOJXfc
a6d1I/XuKuSh1ce7Zs6SJyB83OKzIMa2L9dcDmSUGGPG4AkkP4hIwnTPXoLd17ETJFSISKRkCwnD
sltF5lXX9gCPSNslrf2YkFAFOPeg8drYxoz0ze1ewrPuFh2/8wy5o1Mf44D26hNdmA+3UAcVbmkX
wpJQrZcZrTRoamgNBeShTVQJR45+qfWKy7zld9WTaVG+O/fYKXh8tUzRoJlItYJbMejevO5jYOYz
3Rg+Wjd5sucEzwcG86b/S5LhL92OXeixUPw5hcjACP8Zq1Ydve6kMqdJbDTfn0MjbO3e/Ksd254R
eORWVzMgHGv5l2R69yehkaizK9PRS3ZBNBEbIlf0R9QZ3zGCqu5Nu1qnB0yNaTWz7Gr9vqQQ4nbs
ukB9vaxipyPmUgkJTnieAE3gIAeiw12SdA6Gp94wBtJi2QIbIbq/b73I1vwVQaZo6T6CQMJHQeJI
PjuIw0DsygaN8AgY9F9On52/tQwLTCulMeVVHPuRJzKq4nbROYOCm7m6+B55wnsZgxKHLc/BTYzS
j88/vBLwzM3es+k5S6Ai9Pd/BKkTfH2B1NyLY9MG92OJ5izdxaWPHIbsUBsDM8K3LBMXugTSetM1
QWtP34bgFiqcO5HsO1uqTxyLSlrca+ft4yt3pk8nmM/JNVeMQGMTrXqkbVZ3G7tQ4AtOn/sdNzjz
NwTAX7Iz/xiKHwdbRS4V9aR3G4wip5JySPO3CpmCiRaeFlpWUrMs3SpdGfHoBrHY7Le3VXbe/fe0
7v6lVkParEtqGS8txXxZNv0xvxJJ1ZszVl5Ma9k5AeB2j0P6tQPVLvEVCFU7wluG1BCG9RUMFY4s
19674gmUy7L5YqW7Jni8PhwltycAGBIfG4e4R9lmU0vetoApOBlqDd3JlBPMj+HbWVyHo+T1V0Bb
yZqHv8EmlL+9o1fViWSgqZI4+OcdYzy7z/PxXCYrK7x5uQ1t6H2y7wWd8Zs1qp3tbrdwwl9SAC9w
+48MQFcBBmwoZAEgUYkcxh+jeD03x+7tbrVkIKEiLEmy5eE71B5rsXm68IOW83tozy8B5tIfZCvy
Ff0ONanJ07B1PPJjIRVhFkpuRugDB5xLOYVjePHblPtL7seQgefC6gX3pCs/1rC2rM43q4rToVq/
gUk+0/bYjjunvtnO/3ta/SX19o8n+pHl6hy7p1v+4InkemLADjQtG+ABz8ThEr3GM/6VY8UA/7gA
EKzMrgVxi98vTPQfF8Bor3oeFUo+THF2f/ajfK10vRwZcotdSvnbovy3J8OiA/gxsGWS3f+82h1c
Nqw0O0KOP/evlNwaY3+/YUMGNea/h/Gv1+uPJ/oxjOf0lpBcqDAXbzyTmEOi7+wZlnoN8u8XL6XX
CP1rBP94rh+5mGdHL86P+wnukvQGN1yCtkedsowg1S3u2GimCWBr1FhUIG7nXyoe/3aGe2WCuhQP
VCh7qvEzhdbJY7J8x+w2dIkyMdHs+NYHmKc+feFHktCiaz4P0ZzQMHucZtOc7juoMcWwHj7G1yne
atPTvENt88UgaGAQiG4z0bUtuvFu68f6uIQINr9Pq7E6vMzF9wvdSkGPeNQvx/fprV+9yAMGym89
QCnCLlF45BcqMDGH5qM4UPCEqcTv56H70d0YBwVV+qd0MDiSic+Jm9WD+aFhIipvjuvupDvBImZ5
nBPlD06TfHGaFCNhX9wVKugQ2Zp/DRr8bC02HLpwnBRdzmf6244r5sif1/XnyP6YrFJUx9rFaC/D
BC4IVohZaFaYKbT7c2f1jI4kEnKvwvHhfvagirHaK8pjkVjTPD+6cf1wbzrdBan0S+oPvtwvr+vH
fMsuRW4Yp+tZ0PHbiw1HGwgaHfrySt93liwQsekqUJBwXHBEdz0QmKeDATmfRIfbzkcwwtSg+fQD
kUA9ebBFAT1+j9fNzFwhpiHtaq6Uwz0F7YUBZokYWjy8maMaQLWmnx3QcxF1CaCbu+Qjlxb3s2Ou
2o8C+QQGt4fOB99GXvZZiueXeSmHGuwbaDIk/ftlyeuUVyXnjX2p+DdW/C/K+9c3yKfWSobL1Npd
xCyKwF1xStM+rruMw9zdznac2xT8xi82Vhs2x+47rOOPM8hggXuiCVVmvwSJ1ohMbfXwlIen3v3z
IdnhEyUvsgPEEBTaePnUQFxRsyBv4YGW3eJEBkjarrbylueWt8qyqsgWqydxPIMMpiw6a86fq2YZ
mZyczJPDATbao0NDi9Tsn7k34wCEAE6ys6pXwpRG0LlnX4pzJ/sCdcrZCL/K2/6XZe5l/PLHJDUx
8IQiQ0kCvYjeVeUfk6HpnC+1JD9rYEgN6XBRq7kuj5+nudlX/WxKZ6tiGxu4EqrfeLovbSJAMgrW
yVcX9yvHT8zw3a/YXmOcWRv/TQCiTk5Gjw5Jgd5z2Q4jSNmk2D+AG9iYTI5bYMjUQ3sdH29HDcXI
dSqXnF69TdV4m6Piqub+vmy8JKYL/HydaIfzp4hHG3eSbPf7Jzhq9rEJ3gnEQs3uZkc66f44fOyy
0pMBw+EgeWIxu6MJOfrMwhIN6YUIijm9eU8+IS2/jyoeQTctEakviudjLcBwuuOKWgG9so0nO9XB
sBUQCXb88JuDfpkwEBaBsbYuU3h1lr9PbQpZp4AKwcgUeBKKDJb/mD3s925/MxoMJP8zPMhhYgu4
F4KkHVhW2lLnr8SKOXAO969Ff9X1d7jhVG48JeIln2aKlOMZU8J9Mm+sgAyp7N6fc9XRpD6oUfQd
pvu0nIRWXXvL/EXyOL6uqRI9pqRrkp4ADTaDMdNrlZDFtwunWahOBvXa6V+2ySAZXGgK8PuSW9mf
MzK6nweKEK9SfAbajuXUtDX6Zu1xMd9JMTa7WPE5nmd40x4JK2akbbwtiw6wxv5yjo116oDhTpH5
B3Owira/hOMojgQnO6dURMYeoUIwUIKR1reYRXvqw6ROXPBicq9rV77ygRDNbnX7jWT0m7fllqUY
mKYuHoy7vny2w8N5RQVbG0dglwEBnsGCWUu8XWeS7rCEM9RUTEYbDcIWO2g5r7yM5t16cM2H5/uo
GFrNWxONLzVtstckUJxGnqSXoOz6VTqqdgrlhKl20GOmJRTCi+1uwDF6g852xqloQESp0zljZ1O4
R7DA6QCJJnI55773qptwOUd8RKq4S1Gv7u2vvLkjnqc2niM61FNkWO4tWXSaQ1n3Tt7xox62vfNW
SR1UdNftE4I5n+LAEza7ZocFurS5P9x2CBSW2+0U3qcKGYElhuksrGF1djtD0M4JeYvpeYohIiCB
uqdxojpxAhPN8EVky7sb2TjvMY4O16WMggsh4HM5ojp+sa/cWWa/g+4knVFtxJLRQQX4FbnYoHri
I6Z4XLFlHkio/fQxaHc6O3ythz6MOXCFIvxmONfBFx6kWi8lCTU0HHvoAcfleLGtPYEYlP1sfGUy
XVknuZhoNjaq6bROK8QjCJ6C0/LEDLssi9a5r8nT9IAJjgVfj0SW390o/mWJFmhJ3QzoIt09Fzo6
FL9U3PTzuSZRRNkECmLrjTN7J8Hzy6eRjRDKMQ7URkXXRjKQXZjVYRayrvcq99Sj1h/ZOxS/Dg9R
EFuJNrTTlEaJtTI8e+TrPTTusiv6XFS6JOLPaBNt6rWEwqolJ1suL0tujueugdCozE6EKFEEOvwj
pg8D7Wcuip7FObKvO83HPKoPhxE6IeK0k33sXREj4jKw7GQrDEXhhuyo8KP97A7OVnBpuTCC+inY
gegAPkle2ePznJes1YOylAeoyJ5yyWhCG3wsdeemcjvL8WBXjy9utchJ7Dn4mRZOazk3H4U/Rzww
VlvErTQ80vpdRYFefEj9lJZmedI59o14c6x3Fgk2/bSgDqUwONlAsRWbN6j4ESd2E/Fb5eLi6d+p
N9/Jg5JkZWzER2E1bsOJHgLNTj+Nm3PlUnAxyIfwKNNXnSOXTnYfn/GWfpQp1RJeYrs6/Pf+pYgj
5X9sX50fSY1bcbxpx6hEAZKozubdEKmLSRn4TFaReig8ggAmldMHtfdbfPdTbflz7+z8SCOYemFZ
VRTVy5oOF7/sP3GiB8kTjQTkQ/DSBFxIcNSavsAvQDYhGqFTvvENikbUCIEBAs9lt4HQgo5Dookw
cY1BsGc9DJSLDUKz493ndyXQ2ak6IwnKpXOjE7dfjMf6tRG6I2N2XefwlE9DnV7UTl80eAqimmhm
FA2Pol2JhDOtZaLb7I7Lcg5now5TulkFXkp1sUhmT79CVCmGGtALXjP0nPNQvG4ILT1ro/M4EeDf
WdsgysVj8VHp82BYVLqfe7dA/NiKnAXPJ57teLgMySnvLhhLiqbKExJGi9dHsZQgX/yd8z8n2sRE
/xXoPz77bpsS70B8nf4lxF/c45pPSOBptDSWU8rPgNhoiQXDlnyVCPJFC4OKwv5Gx1Azx9UzvBFM
A9n574n2LSX410yzOoD9MFZSFflHokFW8qf5ULLTKuHCan0a2vtl4hwFbAgI+aRAIy1U+Kj6+J8C
2dPm+LRvu9v6mnjxnDy2TyBUKzYAPrFUw4lyCL7hXKBcIHnqIt0PsVh1+KrE3rKudufpcSuiLkzB
hqzw6GHrHpoRiWy7h6+vQ2F7GIXmsAcXmgxcvzuDoONVI0q+gypoaWReIiCy85lAKxs2IIag+SpZ
GILU08PL+2kmsAqtEKUTk64oHMUezdvUrGJP8pgh71DJF9JYR79U2cfW1SS7OyWzhxUB0szPM33r
+nvuXJw2rN+W+x58b4ixDjWAQNuaKn91aHCrHGmOHTgvXDRc052IQxP1C2NO52T79t1CHvC8CfkK
G3JKHuRf+YouU7q76F7fAsGUDjGQzak2NP3nXOd+zt3Np+pg2cGsuEBh1Z3CWVXLk8vaYzeLimTe
ACdswp+ZHMwWd69g3a/fMwBaRsAeg5SxpgzhH2mV7LpjM6xH5fQZkPK/r7T9/Z16hLK/fmXvx/fi
qwlT2Lds7wYylp3C2pbSHMT2N8D1fh7RoFE6Tb9yqEAM2cvZ51AOfMmD+iv3z6sKB4/eouE5TwvR
BHFdxZM4sa8rLXzSZQGdBskXPSRufgCxjPTZzYHnFDitionhN30D2u/iGERe7DcEk0dP4YxMBcbf
ZruxYtuJT3GD5vLuoPBKxsIIxqRSOYI94C+XQ83uusDzbTxCXTaOwZUU7AkN73As+xUisK1GK2/r
wLS/jknSscjThYiSgqoVko4yYZSg6/IWtEHsLI6r5P08u2P3o4RaGE94Jv/kXp37CF4/43tiyC1X
chk7aGggXN8yruwopqYDhOcRpm+/5enNH3n671X4/2/Mzo8b09Lyi35ujHop4DWFL4WCTZL1xG1K
BwwMKR32yCO4BCxSVLEAArBYvRqQWYFe+umDtoFHvxFYEFzpyYBcwauJn3Gm/1/3j1DQoLqsW5qW
414zoZE8cYxRSVCBbzLhAYQOXI8wOxiIHjPx5xFanzRiDV+0r7DeIjBaSf4vS9KPLPa/3viP/EIX
98j2qcCPXw84eZK357g+JYxAWwAuD308oTpGzcBQKAtSn0ZD+PVBHoXgAs3jSkRDpFq2smsS23ED
cRYNKzv8Jd+AoePf9ug/LtCPXFpxPVV6dL3XK26Rnja7u9bimK4K3xyZo07sImFJ12K3QSrOvIUy
XTl0SFwOhevPv16pW8EpR9r8vqfC8C5TozDRXjeOiKlEhvzpmqR8Hx4IX/HPteORKvKgO1/tbbws
P2puyW0+LLztGI3zFj72/xF2nsuJq123vSKqyKC/JJFtbBz/UDbdJucg4OrPGFK/dXr76+re7HbA
IBQerTTnmuuxDT5Z6/exDwNGxjYhWg2eO1fM+YjG29E9VLcpDXUryBl3tCnAAMgQoU17gH3PmOju
YdnMlxGDZsxUrbRspErN7FcW3u8COdQDsgv3pXLr8EHNhIk10albJrQOGYJI0A4J55B/YzD0gnZQ
iCUBfVxkIoVrZ3oYplK93LReln/AS0/P9D8A7deDVxPSfTeqQ/sJqtdFi5z4PgsTvRzesjX2AYhx
Dmofsoukwg+XRbf4NR/mERJHevXzUP1kCnGrVKmh0b5oNAfgNoq0wxOvXS+14BVVTSbIXMu1PNne
DIWnOanF56KeqUyr5xYZxKFyutSi/qV2q2XyAPSVgt1MW/nr0yrS6g4MyFeVZt+xxzsyldHzHAfQ
Od+d3ocPq+r9/csL/Iw2tMZj3RZoCjxQqLFJtGMACDF7isB28mP2duwfuDZBs3hgdnYl+rEhERxm
a6AfVcDr9iUX4gv2KKx3H+4pVeHgys+TkiWIOpoe1XBZEVLS79HfUf7Y/shXAYMLL4dqocF0eiak
VE6DdP3Wiqhy0a7RyHQLHEdU5wCVvm70hj/DPAgVqF6NEGSBQ787jWGp0HRBz9aKcdRxv/2h9kK9
A03HzvLyHq3v4GzgZq6NU42ZM0iz7ylv5YCxWHFopUOq39UI61iK+Tzl0nK4BJGm+sb/jTNDO6a1
HDyAWYWODzJgerSrkx+l9qUehB/HPoQImr2PJONFpYTosKBv6pxrjOaN66g1go1wRPupPK2nrtTX
KKIyBqQMA+FIspR9pfsqU0VhY5HuQ8lcQPnY3qVrDG0jcr9WNvcqatATVofNdD00L3Xbx6nC1i/Q
22lHYDEF4fZSOzJo6frEbsyIStGRrxcpDWVD+DeIzKKamcYzko/QQzjij09QGAc/gKpZavKdV5Va
H/Hzet0z8vJw//CzEtarTxPqFotV95JpluGZENQ0do19tf0FL3kwGHBLPg9+/JjjYdM4ynzITEtC
0HkLAtASybPqlWRkkBlT+AE/o1MoFzAjgzH39I5AQ0WgakU95zVqH2uXBqRq/sqLoOOHx1o+rNXo
KGg+Niv8N2xVsIzIeDDnq0YvTuWJRY6kJs/kSCNWLQ6Ys+j1ixqjOw9ii5kh5d3XL1fk6SGHcHXL
FfKgtzBs0flx13oYw15BrOEKx4cmvwMyHbhjHmE9/HmujO9xuN16m3f0n0iX0N0/1N7KgsVvXIMq
rD5wqa8f/7DIhT8mTb8Z5G81v8WZYcin7XT1RKSMebm1mNHc3GbQ4Ln2S83yB11Z5Um1/DN9q6Ag
e+1f+9n6rr2hQsYZIK/mQInKr92gPUegIUKohqihn/mgJef049KbjXOT6rS+aGR+HunrQ+9q+QRD
ubIOGfT8D5wmxhT/EpbH7Xq/wU9LRvxMyqfZCqo54TgdYqQxh4f1D4ZRdYLG6Pl4H4WbNqbsJdcp
NNePgKabcHSPAB/Ka4oUph4WT6N7UHgcRmkwG6ZQSDn3s01iwUXDmfeZ3qZhgLNqQDYN922AhHei
t3Tl+GTrPE1Ik8dRXVXBv/v3OH38dmjldJBHIx0GAgnJNzn21Gh3WBeXxWt3Va6OiNA6EIdSlHcy
DL2iHDitRGDwweYfH0s683/99X8+1+Xz2ynNXUbr/XRdiIZFnPQS9ehji1YvJERojgtHjS3BE6O0
UIRZN/eoqgX9RW+DxMgFqZELyh8+jgRStyZODu3aVT1DUIXyaNt1NGmWw9mNimsJVV71lY5dwt5a
rpaldpupZWoAQyFcOwVcj6/pEGFcNAhTzcxj8R0BVxJrE1GaPRg19Jrnhy1auYm0Odn1tT1in80H
t697dFdNxPO8Hn4lvvhVAUSlfje0amdae4R+k8Zt0aB5fR+qS4JYWkgeEXLxkUagF5zn7YAv0OR9
ZJPu0hLBSHPjbPIbWukuO1VQ1Tk8hMtYCxJpR9z+jZhUOYsMDc9pqgHoOf4EFlBDbvmpRs5efRRK
a8wc4qdiLL8La7i1bd5IjU2P58+JmgrKMI0LAnUOUQqemGtMsg3nJE7zLwPTfFV6so+m0/B6eK86
I6qQmGrTDgkWYnp9+VKkJxPOWpvXDCJV/pvFii2ZEMZoLANDQaFFna4F1TRc3N/qVPHwQNlGnI8z
nCCA1J778jXXBjMsbEMkDp5z16N5GqIsF2ZfuDkaq2NVLaItOge7JrPXEJu0JV4pBxTV6Xs/dHZo
DVwfIkK34T/uoNKflnImzVQM+DswPgrfQuRparHOpbKnaIgkQGPPkqCSQgufMphxlqBKcFyl2b9O
qdz4rOvD2D8bRlxfn0k1aTAd7huTlxHMhsmzfzkiIFqsZ9/driq2lNcogywb3gDlFsRMJZHUNZrQ
z1EcqnOkDo5yPLQV/Az4Lf3ms/PPK99jXXVUktRfPzeLP1wdFGuQDivm4Dai/7T+5NqyTm4Piwh5
oz0vUAQsO8wOL4P0I5k4yjVKt0bUUbKx0E2BZlLa9gkbEOtCl36PDghrvO5qR3dEnVsUIQ5oU3g9
QGKmYa5VQJIiVlvh0ozqEdxGBe/JAVED2aNw4puj5leqhjwBj79fMLpw/mB76Odgancm4Ip950mU
tvN1ifGKEad7SfpFcb0R9c/3C0RGc9gTHtxai7q/e5MtudkO4Zx+sxuKbpcmI0HjcxyrztY5+z89
k95dChbNP5O1jYYUhVzYY6TWhCYtfyihmBk/Qd7ELWc9Cum0JnDiJIynFWwRlFOhy0ukUu25ierb
p1PEqKe0k38EoCCbXGG0pELgetpiKJAj56WOk/KfAXbUe9792b2WqGmjL4bwxAxjsw0pT3APXRvH
5tyjjY9uR+J67Khe5h06QxFLxUN/nqAeNuEuNkDhQNAL2nD/KbxYoNDO/Um670ACBVnUpkg1iocK
No/8+BpyJ7xPPr2Cir7uKKGpOqLGxa6jdcSMnio7lEXS4ezFd2v+Ci3abNUFUUfEJDfHk0o57JrH
twI1LTR9bo9My1LQh0IcVm/fKAw3JMDKPbi5DVvXMG8Qf/CZYj1CoVsDnxsqk7Hjo25v7ixTE5EE
UpTi72ssLgl/d6sM6i7Sl1ckWY1ZTL+5t+3xNt+dJrlrN7rdRZdKbtrg+h6ApmiJ/sn46kIU/v0T
s39I1Mu/f+I3KzSZri8grJlr9wC4Si7JJGD6qOtMC15tAVyDxhztvCPN1lA6D2Ci7fVtGFzrxdyF
WbOvG1r3J4+ZPKNFo+72eEebS7D5OG3a/9jLdO4P+1kKgnKGRptiOoDC9V/HX57ty5fp6XrBWp6w
fcvXLQ44al/DAkrBSgJH7XJvim1Upxu9g+K2itg6Pi2L9nbqcdvdPJMJ0NrIS5g8h3Ed9dbd4iCP
t16jyjzqLVsBLePUxmf4/yUVGmribKE8WLJN/xV56ZYIIIuUOzPHUBJPt1MndNTL8VZ8gyrvsat3
j/Co3VFv0p+3CkjIr5613FbeC+idgOAyFKA82HaTNyW673EwEH9a8Ohn+KmlO2v1xzFqO8xIWHan
VI8u43m8yzROq4O8+3KTbhrFaMDjO3omnpGahlXA4W9h7rmhNQMHPOpre8mbGTH8FdyNeh6Wez1v
RTzPGfCljiDYdoNHKx98hoehHrUux/AicUGenHhKATt14i06Kf+yhq7eHg1G9I4yuIDJhu5zBCqv
N/IYSmzXzdABkAQrzjfwDzzFrnsc2dA9Y+/3pEiGSe70yeNJoItlN3MHxN+O2pm7ci/NqYbZHI7I
wgappqFYNsywLtJh4XHOZ6W5h90H/WfUdp88i66ZXPwqfqa3LdU0jJt3qfywUV+pfz1QMaccNG2d
Ysd6atOmoWMNeeGTX2nxqRuNMqMbs0AINj6155QdsA6U/Ov0i/BkqkGMRZlt9JFqrjopjNHxLdU8
tffj4juiLvtG0Jx3r6GfsQLoJ/ZjkCzv8/2OrNEqGhdqtQg0sWxGiKsOXwsVNJbQ1mpu2J51xlP7
0B59eMzEBV+lrtLbqi3t0F1SygxAorOBAYB2GUavGTQPyf6umGj1uSEQ4tm6u8hWsZ583h6V9w32
kHEIb75zRaRExZS7z0Kihw3fBo2NInvkPu0bfg6v72hbfX2KI/AYUvwt27sBwPIpJY541Tm0RUam
3VWH4PU13edFqdqm6TnzuFGUB8LymvrIPKaId9wXt6sulOJrZRSt1IqCMu/u+IcdTygtpaAWAk2Y
boSjcAsrBKp27LCXFuUMTkiK17tjuhr3aT32ROMM6ldk1DwKoZxmwJgQAhKeS9Ss/JprZeIz6lHy
AcA9B9TXPd/6LCKz+2K9XL/QKQn+4yH5OYmz8VK4j6luqaV2HGpKD16g9ITL6YvoJELCLt93t6Lq
c4pT7n56sudhqrsHVQpY2KjAEyAtX/3blO1zXjkuPodj8RqaEqTfWQhThI1SjagDX4DxQzppqkco
/S0rl3bqiboxvYlwdPXbtAe10o8odkNzaqPW0Ywotr2ouln8kYGzWqqf3iI6+N4gFxDMp579vubp
9A/TsDRBvhKEKISwczmDth+Hzj7HfeR+6sI9B1wFEgEO+fbmEXtgWW6h3DDgJ3ffSRXx+g6a21cX
s+7Y1Tp5MU3yRpgyMNXbwbsyxfnlGW5zv2opaB3F/MVkngW0P386UnU3cMup/o1irqMBLqjFbxs5
ZLny9ehpiS4u0dOvZHECg4uAim8ETQ+ruEKvLviMgI5ZHDQ+ULp3etSFoGsRev7gxRBJKT9qzglu
pC6ygrhThGnR5mOQ6zJ0UUaw/FCnI3Rd1W5PRYgvB8I9kyjV5xkB1dw2c3BKOLk3hmrmW9Gbes9e
oRFdPPRiowVDw18tG0MAE8K/GyWlcIYesiKjKvYmAaYpm4F+3mfBGQz+nTllWgZuEG6bBYTHcwjT
GgAqf0piQDwJLot46PxIp5b5nzrl5gGqgZImBn1jTSXHTR7UhUXJE/lUto+qs0niCEFbk/ICnzIi
yM3X1p1RgzWCAn2pnuUV5gn+LgJc/GH6nr2nnyhCXKqDiGXnzCRNPpulxYsnIfSal3Vn0l031cOO
QQ8yzHLXTaF+TrNC0yMqoW7vrjIw6sELMUINkeukNrNzxmZgxK4TrYC37uwlDjVZUcc3NMbaOW5f
buKha26DWdXwpZp6vymxgyvOdGzewjXqrnRUbpAXDM5jFiKGDJPle70Hg2a2N3vRdG+afs2CqyXW
Rl0zZvfu8Q2+WH9hmIqJSWb7JBbpF34cwlvkc/F/74Y9hkE4rCffln/H8Mf7mu0HzcmLkyUIPl49
vtgzcV/scT3WHDy+Y+M8nrY2X4n39tgCHoS670QTjRqGhGOxbVCfTyiwZ/6HA7FWdbMc+m4pV1+6
9NW2yywS8j/O/aSVLCSw/dTzrDVqmuAfxidW8Qip1SmXLbYQXKjbA8MZ+1wylKuxG6wI+t64amtS
CdY9arC7sTkO1fTWpGX6f2kvur/sFbTGczsDi0AztRsHt0EeddN0SyO054bZN6cvJqDHjouQlIgF
7KJ3DbkwvI/8u7eAy9wFSk8a71WK1te5vt0S1o7SCVWb3qRU4xrDwOSaL39RDy5c6HR4Zh24KjyT
6RBXTwUPqyXO5+KxquJXzDC2BZ0P8jGVtDUPfgzpNPaTXRqWnrwv0HHl7uOO4Ta3wDIDQ7eEkpRY
To2gF+d+jVUXlbzuheJJaZBwKswLkbQdaBwYIeFZ507wMWJ2yZpzWqjv6N5onNv52oTNFupnBl67
afNO9fNUsi/eQcz48uTGNZcxg+2opbkLjPBmpzEJveMneuqYx/OBuck3Ms1JW4F1blksHq0KHAH5
KO2opXoGCwERi5Ob6MEXW5Oel2n/WXRz2Ar/zt/6Vg2wUqwDxjx0t51WtoXoE8Lb7x4Ru/F6xi4G
vetrDmHxawMwivUlc6PEzu8R9+EXZWVTPWpHXdX3V6+e0HWHXfnB0hpOqAxahBg1pXmUeH0u9Gxs
clVaM3v7+gq/WL6L+Spsagsv+IyMG4q40lcSCesr1MHuCmlq/yWzAP2JshXXIujlGPrL2Zy1zvxK
HSyeEzDhN2knZ8aIHDj/5zb4LBcL2ktr0vXg5l9mzF44L7r7nttWcxTNvMY+kSTUx7bX1Dd4IIfG
BKVjN+3FSvStIaPfkHwvhAHDItJjpw9s6xc+15N3ac+6eQ4vg+7vpV28O7cnEHPojWidxvk7svXB
FEI0u39pFwaenEXrDIJx5+vLyCmvutcxCw/6y2RI72hv4W3ZKp4qiRg20sKzSmXRzQ1ygwsfMGvN
nzmQQSbM3x24at61XkH31PW74oPLdxGjEzx3WdqM2Sc/FPmEnirEq258rjiH7JcnRW91iq88x8tu
KGTu2dfSUBzsujZ8465L/zrso7Sy561g4GCVFeLm4CRoXC9apQFsnm70ahQUcClmnPop+xqwdGQp
yfVZP3vRXVS7bnZcYuu5QXKJMHYER9osIyNXu/dW4f3GPsy6h1dGtHNhk5srKV4WAbt/fZBXpzQo
3tFSnVg4zgtMKXbK0liJ7x5YshOGaQUqKMiWD1DTSe5sjnxgoeXGfq6fvVVdaN6svBAb6aCIsx/S
g6T1mGY/DBncsywBHQMoeK/751I0xLvewcXqRbAo/+fzV3Bk1oC3a3wa0KkuLh8/5HweBtYI97pm
wjsMfI27wbJtIUz1/HqFXVkIb1/J3em++bKI5e1eeF5OjdL7gZLv5XlZTxMRUZJ9nyJMnCWwJngm
Du4j+sr3WGcZXzntWc4zhdBvZvDNRs6/Kjm/VGLh/VI0DGA5IFZKnE9MfH/gHbKwDMd9H4Wd5ujj
74UJ6FX/tyj4n7rEN0DiuL7SLlHOZoelBZh5l3ac3N3peVEpQRyYo6t9jx9dxMpodAmD+mzei4sm
rNdS8/yZrk5eNs/p+oVegvtCR12MO/rL86iAc3Plq6DUaZRqVtUJch5PAeT/cW68HK5rI0Qoqvvh
HjbycxH3g2zqDU265c/o5fi2+2InFtfmBqhbDadjvlos1yZt9AH3j4X++oM+4062XqL4lwHiXgL+
HUu1gF1GSXTV2YBEPl2z3cK1Hozm1Rv1kGO9wIjsfBVRApqos3FTy+jYjoKP/fMsqhSztaB9moTX
c5iHFLfrMyl4eagso2amVF99FlDwe/nHac/+37NeTiOulc+kc3nwJ//+W51stVlkj/NFmaoVInuH
40MQhKNC/5CvreiMRPo7UyltvkChZpl/tGdSmv/HR3+74Lf0vli8baLLcD1OCk9AKGawuHoTlkk/
UyNOoj46aVJKCUV4DKesWxRtThgnA2ypElnhWbeYasvTqq8QQh7HVGjoZ1pTt7EEs22dW7O2obWh
0aylJx4RmVh1Jzp5Qdm/b4hOCN8pcBPUS/08gZixtnaJe43vW7w/rp6ghmYP3xeHH53FU5YefRxj
kfoDqQFVYGcRUBDuBdWfDk4QESCEZsCgoXQJZ54kFOXuJJy/xHgb7tpgDFuN+l0Q4oh/5ZbQj7QG
3vs37vkIm4+YDb8nD5zSK6oiwDP5brEhCrAPyYg6059JWb9E/owiNSMYUwSx1EMoFZjo7YDN1/Cm
zOKOfF23ME4U3qjWNK8Uk9F+BrvBEPBuWa3W/+RZTZrzH2Z9lyEydyAiTgoWqIMbx+VJkYwyZD6g
Jd0NiCQIrqVr8juFKkzbbMbaMFiXQSc1x1WsJrUVudsV7MKv0/apOeojugwiN22XlVPAiBHNPyCV
84/OuFzuD2bnPzeA5dLfboDzcbrYb895sQjjd6Ge/DuFNixCnAjPW+V3a4bpdsCgQ9FAkwdGHlJJ
c9maMFNyY+wg49+AclwWBHpQsV6ub6R8n/ltxWcMllk5tOZXWR3GajDwnU/l6jh2/ClZKYsQYOk2
r8aR90/ygp8S1qCzMToGn5FEjAS8I1aUPmTSngJIkUBvYLwBj5BTb0IYn80dCOU8hk7ArGrDwksM
WPI0T/48kMMdmFCX4BZTilfVc3PaYAgPycmVW888HkLAQ6Fhlj8KmT4IqWLdutDWw2zEAjNJHeVV
YCm4eBJqcRbMxo83SDXQIA5j0ALCkT2EB1jALmRxSYPNFTIc8brNxkDjCqfNKgeewaN9ZZkRLZwJ
VUa8psRkNjhE/uDM9NsXdHruC2RVmdkCcf8IYVP08vIcMHomYLNBSLOMxL0gLI/LY/oJfmFkq7gr
8Iprs+IV67eDTrLKmvTjW00pDKd0YVWz76SEuMskbdVZZn6cYYv8mlKgTHiJm8NFu6zv7rb6TOsm
/RyYE4WkBD1JvoK6WTGb4399IvmzLykUqhSqEAjER7vMC6StwKS0gPLNUtbOutUvh73juxiOierf
vQDSAH+wxXmmmhcLyJ+W6Or+712wXe4Kh8sse+vOIKMFVJP3x9YqT1Y5Y11FdcYLT0r3IxENZqEU
4UeVts3N/vijRBbHbXPMtsqpc/s2guFcelgyYKCV3/Vv5x1iFIhh1UaLdmFbbkXpd7ZEK2IGfCR3
2d0jGHKHCtHoNE4Vw9Mp30wVHyBBlFI9lINHy5dUBgUsRFbm78F61i5e68fdECeVnQxOhWuYJyzI
Fzvpw8MRlYNi5zrt5WmwnXO6g2xluu9lb/XrnDsnt0XJ+IxeDkph/GVx+iwymp6dmp+r0C5SUQmB
pc/yvnJIt24FWmLK6eqskK6kR53RdlykD4Q3TteEc+WnYFqoLorEezl8AwSH9Od81SoUkGB62SMK
Fi0+8vmvNBWuWVQ7F0BPhvnjroEA4jzPPXGjM5EOwP6I49wihrTL1W8RnDA6Y4gcPL5+ROqHwLWD
btDtWG+KkKeIXFLXVTdVovDXnxQeJvTI5Bmwe2iyxQxF1VnrOrrn2i2CBs56Cqt6vWxt9lRagbxY
ZSRgwW7yUljfH2Z95KiOpcqOcdGw5FDZ4RvM7NuhM7o8zheInO4e1jMYd6h7LSAXXj5S65CtntLp
zikg9U0/5keMjEHurJgaR5N+Fu0QjoKd5ghKlPam0PxQ8j2eHgq751PwuT6uXsuXTIWNbG913n/D
/d4qO6YLwXLMjg9RY3uCPATfclrJBPRSgltG6/BSQo6t9L5fwy/v36LBbIdeUrF3rWzPHE8+hcLZ
/TqqH2/lyvT0r4bt4p9Co9/viW+AXn61mQTzxTFCCx7HxpgZKhG6CP0nNQm4BJayxD/OYx1Hngmm
RXCyBMyZvYBWYWIlxWhsc4w0E8heNnIv1C8ww5lm5mUXLuoMPavnhLzhxzCZGxPK4CBex6C0T18X
PS3qZ2YbZOunwZqQqFhNO+cZM2vBdMJgNUk5KQow5k9EKsx/kdvChD8EiSKQf+BhHPEMdoBO2Trp
HDeM48X56ppT4RnDKQsxjc3d8LCP49CF/NFOjKl2NI/lPcA6uNV3EEZS4a61//D5LAOz7R/K8pzw
tMO0cOs12QhIhMWVuL/bq8K/Ls03snH+kB3tp+VtNLQqpMv2OuRjqKscoqk6TsPJyTKlLc0/g0jU
VHV7sV/c4HL3lC7IzL/oVXvI1OGa6jmyY0tAeik7Ujag6kITVjT/vvuZ4E+h7+9L6xs37xwtS9fV
aEfQwSpKgENGKBNh5cMDxUTDXDE+gTwXnw8mG8SRR1zJZx2CejUub0ZbOg09g1/z+GqIFDAVLKfv
WHmupOjpxFdnOyfngimkdIUkDCZJFgdWIeQKgozso1m8uSdlD/rzdq3iqz45Q0lrQv55PaFuZrXL
4jBklHlMkrUenacqXhxad7IoaCBtIVD6k7GOAe+kR6sIwrSfwh3Wyiy/UHyhdLVjrE1998pGw4ja
g9dmw0qDtM56WhEdzuuu4NQbTjaebyKjCwW6Txk7FpGTUnKCdshX0HMycih2p17ExF3nsc8sSR+p
FgRagk1z3Tkv/hcrySv4nX/w2xX+rtc8WS5no8wShzqd1tLPWZUlq4d1gxbgDKTj7D/C2Bi0/8/H
lcs49UIaGd4cckbFbx1y5c31FGz3i9Hw+bWBgk+vA8EeUV7aWhvDXu/1nckUXUjcn3eNaY2/dnqN
YQONn9o7cuSNFi29IVzr6lP97eWlX5/Qe3Ouv+UgmHzATKWHoF+9Nqv96lf/6V/qzt6p33c8Xy7m
c+lytpgPyt/uhFnuNloUDkeovBhG9NkuzKI4Vdd7JllsW8XRP5JOJJD+dGF+S3gz3+L99f6cmqcW
6csw3wMmw2yI90tCwFyPGZZM35v/DPgTfN4Z3P7kMoNfmPDFYDNsq0yzHxQH666T293CsrWnThET
BahxmxB5E3vbzuALUL4Als+wAW9nUbVcwwQszQ2I/h7l+zMFM4pRXxanR829E0a16N47MpGseBPf
fxrAOyxzjq+g3YtB7jIrSw3a0rFv67sdTKWbPV+Qixb1dK9AmJ6OH3T+EVXiE2j7QVKYGyBqMn4m
hv1jtB8bxER2932LYRJZLtIFh1tjboi4RZEXINkQtS0DASKCfgN5d8Fu8YRyEhyzvehnGqePHGl7
iX8jFAbkTY7gcEoOgb/xNXqSJTh7KT8tYyqFvA6zqXXM4VjGk9o9Zc62WfPeZCZ8hjHQpjtHEqFg
X7XknSRcmC0GFpuFkKB0S3c7TOjsWbIEu9T1ghXrtztJSjuBfSLwMnAqkHdtABWOUtfus9BSKZBB
Pkxyipp0bpkC51/MYKWLrnCgurNU6xr/sxrmsHDdvihpESRp/5rQKxLehWvKfxOoLa4teTJWLqxF
iAYl36MvgwUheRFZeR+2kALZNpMTs25lahHBg9PDt8CpszozoRmXLPtMrHQGmkSVgy2evkSX5J/Q
t8iK+58TEfyV00XewRjPUV93keDmueEaXCtZnWZ0CcGW7hp5K27EbHfyrL9xIbNou+vXgBRHgOzK
KaWG8GuCVOmHSY2OUhR/+8qNwsl3Jyihxae/2IfrBczmLSerIQKZi0liCf0gpl4c3wJOcrY5Re2V
eV9yC7gH6WLPNU84si0ZZ4AcwSYkwiTgAZaMc+aiWEqYA3YtDoV9LNToWbJxDRzZMYGM09gu2Ri0
oJID9BJvQEy6N8MtMTtSxJXEm5utfcMzoVITAz6AueD0YlvndtkKvTVuMh3Q+QyVeKvXwnUMywSD
E3nRLRLo89P8xQp2vmZZB0wOoCj1TNX9/QJmeyau25Hwu4itK7lnMazWyw9THzcOIrpPiNhAclJ9
48+KYpTCHtpTY9pHBp76tFhAjGewixnEFkSKYh/M/uT67rpFKlBrvPAxTvcdlJ3qF+9b5VrQX9p/
adXAatW5IyXRSEGmNvq4MdF+D1Pr8Gydp3RnCa70eG7sa7KR8gNB3CU1o6T6I3OMEB3tQ+6z2Vc6
RJZZcJiQnQUuyUCCk5Sf7ZjfB5k75B513YY58198k2L/1BbuE+yzGqgVggCCKycvljtY7HsjJ4v6
wE0oxHy7N1/exJPXXIXpPvwHnheA3sQ0Fes2S0zu9E5Mn3NBTBKfcc6+8YrRi9wLryh/6R/pIPS8
bZm+en3bNhmOwk9e1xkov0RfWcBMY4rLLlzE3LtPZuk0HXWLWyo8XlVRR6+GiKwMD4t8Cf4g5rTs
uI5GAFigBuAvM0AswSvLgFJBxR9uoEgx8sNV9zmBrUx4f6wcxjmgiczABnBBYoEBAiggAdndwiaC
Q0JEixYKn1FcOfQXkCO6Zn4BfwI+QAnjGdiVg1W39c04jsqAN5CA7GYZ2nkYZhiSaaC/aV2+BOmu
LL9CXIrJtQ904BfaMsYZ7ykNnD7uQnXahL1B2JhtOLf1f7W/w51DcmhJZSSpYJWs9QxolUzzXQsZ
jdrlwy0x2Z7p53lGXDpDd/lx/uKnOKk4x0ND8+ybYSmTg7sbgSVey6d0L/0d8zQlQzMlubqB3S7u
Y2kJHI8qpGoSQTtPYFmoupfnQdRCm5jK0bI/75/5nq7tGmdoJFYpV4xEZ7gxr83UI3jxt2eGGT+k
SXS2JD6ybw9CW20Sifa1IZg6GR6664eAqcKOOd0B2cyGtsA7w9k98SvmqF1or/tB+zCMa6CNG10n
ephZzOJlWh60llMnJU3KX6Y9/ezfUxAGVHwPvArB73XP7w21i9OhGG1G5wgvcIUIHLUlXERxZ4VJ
ldEOpDrTE2IkDbfPQof7KToP+4gUZNpNn2v+wYwYq849TXCTq8KtIIQANiQdNnooEwJkarZOyOzO
E4ogcEhhD70BW0WOVKDTdeVKbCLRvFvuTObbas61sFpOsHhtNyT5s+XQuChKNPCZ2DvvZRdugvCL
moqZ/a9KLu5rzdy7J6mda0N99bq5Qh6asT4ZQHJx42sGbrg2WWxYJN2nsQqVF/3KhUTI+8IKpnCo
awGQ82PVQvD5/UrnBdtgVa+4vQWZxa8v7Vt7+pHqrUhpWJVMDSV+YF7l7U1vnNQRpeovfyJWRunQ
eYIOITRtSQhd1BUtgBMyxWSuU4WQDQIkvt1TD28FA/vvPJUBSP9YJN9KIJPtpRTkNvMLWRZkOahy
o5/XcIJP1+YnMZ9BDbWbIjHuqFAJ7iICkSRyC+4IJtCDQjakC/oJRBODCEbXUnHLREWGCP6bt6Ck
GhyR8/KLFFv/sO3CM/avRlIGj4aY6zi08CeGVdxJ0TW6utL949uDRyMqAxh3wxjeTRmZlR4NR2KK
EWGmxFk/Jv50ZCN5abJbxj1JHDo9Vyb9Ilvzs2Ao+XH+1Z2XAMwxHeL4LQPW5JbQM9ORLbvn8X4s
1iIVyMjJYA+IkcCa/5NAuXBni0oSJQpfERbhZuMGE8pBDJ4mfM+9EPM1SehBr4zPkkJB6c4MRVUO
pIri0PrwgXQHCuGy8ujxg/VD5WbeLzOi2Lzd9etD7grULu6vbceVj2GlSVFw/PjlYta80+w+1sBL
e9DAJpO+/WppxMHms9aSMR+A/fsv4eqkbJ/hpXOkBnxTQifw/gD+R5eLzzeG4dOH4mci/dKJ8lQI
DNysEQhkrMIFAoHUgoHp/le3ICVs0j9LpETzR4+KWYd6xoAuDN7HsXAHR6+z1vzD+fOXL/F4YzzZ
DelH+S+3B3/2eNgpbr5lHxghprngSFFXBjfjaMXVb0xcFjRI8dBZMO0OEC7+jpVIIHorI3JaPFi5
DRZCNlQrcLE872v1zLpcj1mvn34T3Dl3aAwX7OfItSYHYsBbO0tjyKpVp6A2ZtizO4EPmeF/9eJx
58i6GvMJYfehy9QM7DnxcYkpQJqmhGml2IHp4YKwxMvKrjfmH3icuIyn+IpUEd2/Byo/wgsrfKI3
lybJ60sinuyxDMQYRZK1eQ+NK95rM1CmoHOVFgTLMo+8flR0OFrPuudvQ2TBWG4+QPuqs3P1iVsm
MapnZEZMzLQ6fzT8IgzrGJiiYS16NRtM2jNSHL7SRvMrYo0zX+iSHKJX3bqSb9cPJIernKTBiTIN
m/gTE9KHp1QqlldL/px74TPiSslpZkV/BVxtT4cOWnzVI9Fr0F7HyYSL8KRPia/ZsxmEnDpoPOxD
6ll/lNC6mEb/SCGLTyACh9ECYzdCDDBJBTxKnVWGNDzXSNePw2ydsm3sitw546psY08ZMk9XDyOX
47LXip/PgyzFVHuGkGwgFAhgYCNoyXBoEtSAZFHHLP54HEs4LPbgShafik8SxOUhmp+aqFvdCpq5
bNUfE8Iw3G+kK2K4K3ZBM+JJ+JmWEbN9mNRdPQ/lM0Jnq2O696TENm3lsLj+HLMm6/of4/c0z+kg
Ngxy832ZFmRtO4aMD3xcjRBgJxuV2wuoi+N7rwBj88hO+lYUhW11SJMeMIuBcANZMqL/9GDaNdOW
d2JhT0664X68j8NTDDyvvmxmgaVJ3uiDBiaYI36EubrvWLzIgMk/gA5ZNU16oaa4YfdhHubuM/ee
tsyjJO9De4WUTWdXhx1eqhzftOVJquoRSKDJwEjfdGZUDjadAAkQcEI4+n+P0grfhY9V//hPlPat
0L1PnQq7UfqkAzYiA0PxTF350T3yq1iEZFbzbT2m7kWfrBs844UsJdj1oefyOblIQEAUCpCuALxV
OeWIIwHzqWmjbCMlRK9Z1TdU11BI2ttiHTQ1YtnegfzWY94LbkqkgtZrvotW+O9Ca9uNSs2KipUI
RZn6epPhE5kXX5mjWpUhvxyFu/6+pRvLk+Zbv199WBgRSiZojJ3htrF9dJvUfnic2SaWhyxKM1lg
75D6lO2FHgN5jiVqbefy0/QuBXdcs2u1QFb5qOUubYBMLuyiJTQL3kWQTW5GOc6TNnUlFJEsLfgi
DC35slZHj2XO57GPsHpHMkE/IqHEWohACUlwng1aWdC0WROwJdBz5XsTTyfP2+xTaxbnln3sGK/g
VTCTavMX30SnaGzw3PsE4/cNfiCUASsGZqx60tTzgfjV/dNaTcLp176OHe6SVeL3Iwx/wq40Cpbn
alnEh/zhxIbum9EbfQYxi83sckowi0Wn9o/gHvSMOR183Jn2ZKCom4WuEeDfYCXDRYfCwon2OoDI
81qmXatHx8LB0Poks/fuM2RZlvDNpmaNGe3JcDrEpaznrwiHkcW1oTGu8Sezsv0ZZKp2eHR+9qp2
uLM7+/oJLyUu3S9pNjnEBHCo18RXGiJjUev+wDW2mqSwlGsoL5T1+hJItGKWDvyXDPm2fACEQKNJ
fGg4JWyjZgVqXFcDIvCzeDFAn9Jao91cvmpg5HoYiLlK/TdinQav5jCIgi0xyst6oLaHSWWWhNYD
V4UYxsGn9VbNlh9ZZuy3VUfYerDqaPgR1o8Zdt1dZ/ZyfTCiT2AObaCWj5nTEvd8X0zrI01gO3Xn
zQfDHElFzBqITaMkPaN1OjA5V7IGsFp+CEciMmJGSWXkH8BW8U+d2L8X179V88un/a+k8ootQqeD
OtIaDsqMeRM4eE0F3DlxqPwzo4vrJSpNG+6t7GPwpIVxnZLUG5hJBRGG1DlPViARuMfuss6ki3mF
YfefEjfsZNYfzF5s1sIQslChaPwTrhMS+A9GERvhch4t8nIWktw3yOBauC5SQVC6So44Ro+3S2dy
YSZWdcoi378D7Sfgd3Vx7KWK9/9kymX+fFoh56Etny4G4Dzs4G8cpdXqvCzlbszmcPkBBGLMGb5F
K2bqroxJL2Lek8nu3qo25dHPgGfedAo1PTqgNYvGM2RDgt6b7iyyTDkpVvl1H04lmGRI0Vf1U5ju
HR83YSUx4DS6K2SAVYPKtqL8vGifwlytvKtOmmb2BXKUVQxaC10z2qpZANdIJLncnA1A+862uQLe
O6BEAD34KUm9DRTTY7q0jaavWB0LJSUeoyCRyzFMNUC6Uggqv5YoJvlg2A4YtEh0GrpkumYBhwpN
vEQwKJLgNB9Z9LpuvU1tHZux3eP8XTB6Gv7dRWdyfwSUfrs436gz53IqvWbIiAQy2WC7Oq0L50YZ
BcGEhWg3lZV9AQ76rKnE4etEdm2A0CPTW9tdxaivPtx6eY6prq+aII1QqssNTxs1494oG+sRdDhB
nRqjJML15698qma3g4VriOp0L1h3NADdNk/I6FDAsD5uIJslQKUhWa9jRXNGz1DSpzR/0Re5Db+6
NX2XxfAkoreYViLWTgp9c8pxMglkFWjVEjtpoKWtNLK0UW/fsGHn76f8Xyf8W0w0D86X4jJbuHa3
k9qU1JKpUzDn1g+zXLUE0x4Fm79/HkzYPxmA/3+Jv89RzGyKo2g+SUdDo1175HwYp9rUTq1Lv+AV
XecYoEnJ4op/SCAem6QA+cCxssAzC+RMjmTpuwemn5NNmVey/E1LIP3jeE1CpNebhphdQ5YnNaE2
y51CA+Ge1Ml6voRAOH4ggZse14g8FNlYK77WnW5Um0y+qItC02AyWsM2uQN8bqJhFOt2TdsEJVTa
Q/WPU5X9P3iutvL/n6rvSj2LTW6/D6KMd4NgVPndyoqFFpCDAzxeKh0Fqi2anHJPlKgMdJbErPGd
AIKILoxY3pbQEO1MI8EbZKTwjGxpQjbV6a5bYq7TIWPju/CDCTcNtiYEJ2pAML3PIrgRmzmtibIR
GF1+g6QaEhfG46qGEa6Zf5kRZs18wzIIhgWDY15memiYqREynjF5PH/5u6bJ5y64eS3P9gHJJKzQ
0lAmJt+ccMR/P7t/oOkxwCHLCIc0j2KJsUX/dQSn8zSbXu/T6y4CApzKVf+CrNmieWtdfsDXhDtV
2b2v6lGYPVTQ7tb1lmv0+yFvpTreFQUnZh0i3rujom9kxtRBxDytkOfaGbTQLtU9DaeQ4qrTGoPq
EIsiXt8iu6bAD177guo1Zh+uMP79cleorV4IoTpZdLjui/1MVGHyAbgojPg+8U2v2D+kK1FHroVi
mAhhzh5H/XPq/1H2Xr1to23b7i8iwF522dQly7bs2DuEkzjspNjLr/8O+llYcORBjBfRYGbiQvLm
Xa5ylsUdQL3XQTYS9FyWwl2wiunyLiiVatVd8LbG9uP6UI7g+NNzc5F2+bl4KM/lOers4nQ9DZdp
dKaLyg0/dJdmdJpLc2gO4fmRb4VHRQTu4oSFHujSRNDRMQ4esqfuh3BRH1A6Q5bhNf+R/xCeismx
LggRRfxLfhh+GefoXtgikEclFgXa5c8lfEhP6am+iDtx1x/QuqnP7auZcrrAhvTHQ3XKT/2hOUmX
TLPrrbnOH6LX7JJczHv9Hg9mHvVeerEeF1nM74we5C8h199TQrkp0aaT1imzluHkpf7ChuMleMl7
T6ueQdGd0CVJkNh/kk96c9IOcfoqG4fM2KsFLg6z+fTv6Sl9QWVxKyoYUkXSNIWDcrnVT2FKcFXq
plRic2cWEzi9DqVEVOXnd236aYQgIxog+d24mrGk09t4N6e1/+87+LL5UMG2FNFQsDmRiZVuUDBt
rOuR0mTzPkPZEeXlaI0FIUBIvXHKwP33tSTry6mAtxvmYZolmYZomLfKXYHQV/UcZCLof6d4ZP39
DHAMqM/gRON2P2FFC9T0Td3ifwh5BLTptXeQfLz+TrepauOkKXE2i571rPUOgpEqwEusMYSTRKHm
ejKfWtgE7a6m7CnxNA7n3GKunTlAEfPFc90RAlgxCAVneAIichgXWwEyYgh51jyiJ2JcbelkWXa6
xvYOLcrpmI72qL1eyX67O+xfEREunPKQXL2JWIAKEEF6ard3HZoPj+jap9NjYm4H2C/ROheepmHd
Y1kR+6G4wxPUDN3BgIBDUudLaJiEqPohKh6C/mOxRwjOtrspcHDPM8D8/izO2gV/gvbVwFzuhFth
4+q/UDjTdLdGYbO2sWQ1rYMuO628huildk5zKlM2LIIVfq99hbwUOKrpJ+RDq1i2e9MVAq8gkMq2
qrmqjMs8HwR0LgK/NZwx3VXaqsefEMkpejuu9YKaopa6/UB7UN9rh671hNSTe59bH1InNO3+fWzs
4LlW7QZFjbOUeBHFlG0frzFVUrF4VC6Dde7pSVp+fTD9CBHgS9avz0PrDM9z4WT1q1F8E36YCw/m
r/TjY54ZKq7ISFwBlvp7WYVWbIRxKkJGP+TH4mTiDQZc7yDtKvZF7El33WH5P95elD2mJQ/i4Z63
wWBgOpTb8pKchGPxbOIWTLE/vLvq9oQzJvaO1+24Mp/bw1DY8q7Yhnf6qd6pd9R399mTdR72qONV
vr5WmAEPTKkdSB+M8HbJ6Cgb8X5kV1lUf08E4fvqweIEEHYxK3+HqpCxH09L6z1J3OYbDRtJXPa0
v0eE1WiAcsN7XtVU8yYfsox4sKQiDQ/KSbKw7LsK20neItoKkTnbSj/KN9ni6DksMITgEO3lzEWG
lpu1bGDfhyR3qmN2h/3CxthVhwip7bO2NtbqW4B+x2Z4iu4qjowjPZV83Ryih/QSH6T7dpsck3xb
Pl6flsMk3psP87Z+6vb18UqBfY/9jH6K/gR76x7bmvBMP+NQ7xbtgWCtn/B5R99/2Md3TWDr5jq7
D++w7QoepPO8ip6wl8Gt1TgnR4Z9j2NsvR3B4Y22upN3leh2Jyb5z+9Caf3rjinhtihrimLIFhC8
ZY/7tGUrmlxd06waD7ld2o3dOLrT2AvUeDoq7vyDvz409mm27x/9ReDzJxCG8Pevd6wUjs6vvRO6
D5hyOi1a088rDOjwE2DpA7I07au9zvDtGOzLFgt2PDYEd0KbLrGxWfz3TvxxrtxOh08PodycO2op
610WNOPBRdccRVB8Qk65hxruSXR2v7ed/ZQ42/3xT4F6uL1Tt08assJo8tuAH9/v9s+QuBHsQDbU
QgmX1AucdowKZovUK/qrOCRmjABhOmrsmf2MZiYPh6yCI9ojEp+4cng1wt+xi2C4g1Pi0+VyLpw/
V+dP4CTfARi/bgYSAbaEmaBuqdKXqS/FtW5OajfvX6XOGXsHZJi2xn80QdInYIP363e8hjpsxr8b
5g8rzNth5mC1RJkqhKKJN3y9sBHlfpjC6dBtOVxOQr/S30LAgK8Vahy/zDeiQ7REwwTbntATjqGn
7SwfUeEk8cND4F4hyIkP1sE8yca62xdANcZVvqikB050RrD8KG3Mc+/G97UbnTPIrDFYDNSUjwWi
u2/ZejzCDkhPaopYZ4x+Y3gX0eMsX1I3uK92gcMGxOFwEPb/nl5fuTEWQ65iCcDDi2w8N/tvMutz
04/dvFOUewgjWuzp2l10knJkUdPmnOQ//33BL/mtRexi4oCqiYgZqh9r9tOarK7iWOtJhWiW5MJO
La8rSb7khVPVB11/ndb/96tpEs5+XFEmdLp5urpKjalSZYwcSGlHkBeEAEa5Fa6wqa+SL8/vifD+
70tKXyexrOKKCeNUJHiSP8TePz1hkVhpGShJuc8wiY6LQywfAlzScGnvL5GmrycN8Ag82iY/FEXh
Yp+mded/34O2nBF/z2ZZ1zVLkUTVYEKby874+R6CcOhUUSr3o3BuzYuQWV6QKIfyajjp2UzL93AQ
/4gY2gTZtpV0G0uguH+VMwNnGRhyQoXx9bZCKGtUDnV6Xeni5M1y747ZeZ5z79q+F8NFyxlMjNbG
a3M3JhgSxyncHdUf09GL+FogXRb/6vEVQkyku1aSe2EPaVkLfRFfbaHxev1V6d7T+dITjGQrDfU4
OT2LxVlGtzyau29wQdLXo1U2DSqMpm5qsgWa/O9h6ShOFtdJZcEekjuT0NEvTtGJZuwCTXvkdNro
6xj+80G///cLWebZzfv468I3u0vSinVSlFCMOMknapKiEzDi31lLfs1RLJ5PWWIpNlBT+VDH+/Ta
hzkz5DLv5/0kbbvmlxCuRNyvsJlvthZC060T7CRlm5jfFEY+QpLPj2eKpAps2BKrbOno3Uy3NptH
MxTN7nFplWof3osLU4jKyGbBSi/9sAUcBcQalOLSo1tUcxtK5qglIWxDu2eBiC5Y1//9oaTxvsgh
LY0oamAvOIZRHApxO0cJov2z8CdQCRdWSwsn9xdc0UKBKFbdaf5g4ybeQgRaqL7JqvxJbxSdNSox
NFC9RZlxaZt+Z2XwAa3/OgacWRhQEsnqN3NrbFW5i5ouP1biiA16SC0f14KQhYfltzCkbja8R+GF
3UfCOD3NXrUu+S1e6aBQDfj3bPsCf+N9YCZrWRo+rcQO+s10G6rWkCsrJcib70LgNCL1BiQe6slp
pEMqZTgLRgBOUca3QKopmzn7A8AFoqDB1pRd2KhKqhNCT0uK9AZKhh80CIP1r4lCapQm69h4/Pct
f+HLL1MIe2zDXCxmRek2zJmlUZ8xz5YWivYZG7u2duN0bc4bHRivbKPRNcGBzD2k/goBxFE3OS0m
WIZDiyl+rjycamLk71GnbFzcB8gezcou5R3gZ4sadLuLTthbyZCTExCwoey3u+xZCuBv7hrNqYt1
mjkh6D6M9tAAVh472QV9mb5W+4rS2lZWHXh/BkZqlsd+KXX3Cm7w+Dg80ACUgBiXPlmWNSwJROaI
tWOQtdLg/2Yf+ZKW3w7TzSy71sEssItJ1FyFE+kIMK0SKqF1wTkuLxo7py1ClQuZgN5WwabJ+N64
6lORLiY/QLigZc4PfDmiAEjfMvLkzE7SPd9UmYzFGk+gP/IizY/r3n6iWI4hguFCtcxI7z20Rv83
pAj4KsZSOSdC8gPRj3Jvn09+WLuG4XT4gv1BmiZhg42fLV4hFvAs8pAKbs029CvEhCd2NWyKKc/l
jiRu4hdjq0GLz7ZD5A0U9M21hgEGz6M62lPZnlH2N+yw8zT0GvHaO6AW8e8JeBuXfAysrFu6SIEH
FubNwGqpoAiSNeBkkXvBcNEn1W6LbXJ9b9UXfXgfk2/2zI9a8e1+gZP5/3/Bm9Aky+U2mowmP9Zy
5NQzWXpDg5m9opSwYWPFKg1a9ZLppSr9VQPCXvVa6b9nHX3kIF7PKbr0HOdxrPrhFXOk6+XfA4JE
+82h9TEkJjGhZloEEx+BzqfTpO76fBaM6LqHFevk9pPx0Lqti02Hk5HyDN4CyDMwhVoMNxcREUB6
pyXH0h0sNlxhqdeuQsj59P5JPCC7Ys8XuaFX8X/01zw8Nt0M6y7qV1Rkka+H5RA7SMPhNDAjZd9v
qXxS6Kzc3ukwcYNabMcHvuoukhXqafKxp3CXHX/BZiPP5KBi4sh24lnkKp2zOMEPnuxghOn8edj+
yZynjicB5uuES7ueP9F2Lc4uJRGEGc6Lafbyc/8exw92+e2L1k3FIuxVwMB8mNp/GkYxHOSgbSzY
a3iWLFYSi9288aPdL/5ZoveDPM6wXyGz4dsYHGb/+rgYm8zuicH8+VphcXJ6HMnUWvuZki+uFpNb
YuXwvPQTKwQ18rvxqdm8XTrsFhaHugmLp935m+WB4vh/zAbD0ClM0CkmvL3JQ4u0G8Oe9hSsVE52
x4QQFh/D+0VZo15cIaltL6LPBIe0BhfkzoI0Wlr7NayYhcNqHhZlxYJmxoJ/rlb/H1+Tn1vEHhYE
Hvi7w8Lq0gB+LmBRze/p4S3tvQVZgi718q3LX6An/7bIHwBn3C6IfHNtvCE2wFaReNJhwbQv/9Ct
8JX3pWdBlxTkwgJWqDF4kteLgMc37YsvseWyWj6Pj/x3bKkaXaZOVlIctXE3Iu3aHlphpwb3ifoa
B2sD0g8yaKVTdvBx/F59Dq6rfljN4jcx7of28+10MyVVWxTjUWy+LZmHRjuLkWb2jzmg4/EVkYHu
TXpsViAs0dyjK9rCTmpX7NCRsxChVfyjDSqo9vxSfZN9fVFjXsaElJqeo4y9/ZfWfhMqga6lU35s
63kjGQGiQKCfYk6R8bUf6TZKL7NIZ7HEMCUOnVyCC96/R7W5i9j85IFCcnrO5Mc82EjIWqcZmKj0
lX152SNr4TFpVqbwPgkw8oPByVCElJefm9+rsdhNRupOWfLNM/3XrkgJXl26AQAmRHFJvT4t51hK
+cVWKS2Q6GOl+1fOxtiNRF+8pNsCUzvwQd2+v7f+qL6Et21u4/9qDV53h1Oysfn35iL/x7H1193c
nCJ6r+Wi0KndfpTfW0D4qu5iyW0FLqFmBjhdTrHupKAuzG+CVgFXtzvEn1vNVql8d8xRQhoZTiVg
xCDfAJS8xk9pjVaEkroczUK4FdGW0rVvnUH+68bVpbOALwjz9HZXnCVT1FMjai/hnzCz1cCDcjr7
p9Kpd13htJaLrh9MNCd/ac/Xg4V4yb9H7jYVZGoaKjrhlmhgGi3fUpjLMM7MxjSyo67EXkAROMDZ
juqAEJZOMXyTj8tLwH2zKJfAVrPIx6lx3y5KSdGbwCwbaW9iPIt11C+FvvpWfdIQ63poUycQwD8z
eVihV8fYGrGDKWmXO92mDF0RIqL4TSD5X9P48x2pN9v5YM5VPURRfoyLP3NZ+pp1iaApLEFHyHlo
FPCUEvSMImOFllcEyCt/19lFWnCGhBv5fC/Ev5aUvhNeNILi66UYy29m9xfbNRMfBQvJFvYyPF7U
D3mjT2tNm2pZmTp5Oi52R1hKTp4GnqzGMW2ggoscB5g0jJ+ccZecgF7u0x1xx2nyuicIfqSdibv0
euk+LcJp/oxlc4IuqeRiY4lePj/4wa4Bp4Bvk9e+ThssgPeBghPs9Z56dv4SYgC7v25j97eCz1CL
0bS+1t4m6nsijoHJ4dtl8eWUXZ7YNBdpf1NC2P+myWdGci220hDcx0/xk+HHBEzBelHnU3f5w79X
wAcJ6q9JiV86R7kh6ho1cqbm3zuZoV+Ta5fn+rG6OhD555b22k4GHxBur/qW1lxgbUl2bbPZ0G8S
p01frYf6m/PqozZwexeKoUgULCxD/VKia8quNLRQsx6jzew3R1IN+X00UQ3+5cUvEXYCdyzO8egA
RP5mK/+ijsX0YoipBEmU6sQvTh26FrVFNwr4u8/9gxrzwnFqu+rRm5hfd0Lxquq4rWXgjEVcMlvx
XKW6O+iyLxlUgq33rmPL0ga3xsI8GAqvj0m4YnwV50uuiNt4zDw1fS1C3emRyQrU1K66trHHwfJi
OVuHaX4oQYL/+62q6pe9htVCrdNCb1DWFSB9f7/WWJqj0RQ05q20rznXw2J3bbZZS7vQDie7Mh5G
SjGG3xAIxABsYZsZG3x/y8hRkwNA+pBUUt9hOc8HlX6SROmH9COcSehe02LVFBwXvwLamt3qal6u
Ey1G+pMYMI47iVAQJGbvFrDaI5oHxkYEtBI8ikj3xH43BPY03V+tJ0khVVbWeuFWem9L8zEx1qNM
h7k79MG6AAWB4WXgKaE7/sger79zOlhW4KQX9S5KnOqHdaGXGj3Lv0vkfn7Oz1HnobzU5o4lbEtO
jcqZg+21cwLKBPF9QjO08QwM67Ct0+yw3A2wH6xTOJ9MrMDEdDuk20k6q7lnNdz4QcfeqaYq8BjH
65FGdvUWXdcCMFX1ra5Xfb0aip+ZvrIAA6fgJR0+1UfXe2per5bfW75WE1nRQKa8DXq8yQy76O90
FH3EnyArMzQmpV2PZ4buhNe3clqlEM6F915ZW8U6yw5D4o60l/tHGQBp6V+ln/T7Z4hKMJBlaScE
uzh8F4r1NGKKHdKMx8ZxnRP90unJbam1YRQdlPpB7r2AKtoAZEbfJmhax0cLYUjF7QR7hh8YONTe
62avh27QOiEk9Lfoj9iwwYfeXGwr8DQIUtICusCvx75VStzqWXmJwu2QOHHjNIil4XU5IPt2kmeX
j249FqZnAsGhhys5oeCkzTPvXkJB1DY0YKZ+xO+Wny1h1amrtD1KrZvOrtIfEiA3laeqm47m04se
eKDNkLNOlt8fKhc59vXYb4ofsuwZmitr+6z0Ykp6wIAeF3jKUYcH5giJK00rE3Oz0TYHv6amTDv9
qfdEfxrsemcdC3VDuEi7X4fxBciGngvk85PlKwXh0TrUKN04Aqrvhb1ESfIu1R0mn6Zvx8YpUicy
twF9s9Yx6lVJko7FnbqREscsHDN+akrfiHwjfgx7LwLKj9hF4oiFIwNmKFL84u+vHCuRvuVjpqHb
TT+G6UejVy4ZfjD+iFq0yJZX1FOAUhw+TdByMNPUPoSIcbJMM2ewek9AdEOXwVHwJdNJZkeenwkb
LFhqFD45w3KX3WkAPBGq+zDbF8WDCJNb8CwqaZSAMItJHgKs/VRPDk4KCv9PWCR2Aw1E8RiUpytr
JMCR1O/oVgBDiJDPJirLa46D7TVdq/QUgbtFRN7yozk8DMrvCUoVbI35FEjuyLWje7oFfDJ9JyuO
xH4yuvHL8JiQIgrsJ26CRodh85ER6TLiXYxaXfjSmf41WUnmU0CeT9tLO9adW3RuM092px1mY18r
07usAvuPu1VQ70JagoNTlH4xbnuIHvhxsEc32kEc96V0qQ3PTYhxqCFZzSluj3U628L8zVH2Nabi
PCHIW9r3iqpp2k0K2DZKGbZ1Od0NGZSv651Rn3WwJHEggmx5zWKqV/eSaVcoTyqbvNuE2atJxczE
K/ZPNP5EpNTW2A3n6CBlm5nd8N9Hw9cS9XJ/FHMUg3Of836JyT+FU7Eq50NS9NPdmJ8maVWVKwGa
WPUchpt0Bsk10KyxR2llVi9z+XPuTjIT9Zt7uCXdLmeuihCfaGn0ANH1+fse0r5vciOqprt2PkpU
ePq7uDNtw7oT8CYDzdJD8Iy+UTv7Gn4vFzXIRSUiHVn7AKF8enBZFYRCEPvgoB9at3hM18R+h+LU
PgS6U77SFnTCA1TLY3g3RRzja+sudIV9+Dz//vfTf4Dpb4IdGp8KuCqZaIfb+fvpm87K9amXRMzQ
UdxPm7cwU9dX/RANGH62qpcHxHlhc0A5QoiiU58LrtxJO2OGmjdenbREFVxVLlLcvqjh8Cse672k
UAyXQT7H4W+l1n5IBW2YmCODeuuIJ2AjO7Wl3gXx/EPMpkMCtCrShE2ljHdJiSWbxj7XZu6cF24Z
zpcYgF0rxZtGzM6FFr8Z0vO/x4CeEA95Owi6QrNIli2NmXAzCPFYmCyjXt7JQnnXX3Edvb4Obeek
np79iqXKrrX3ekAoYjJ2lEh9USI4CZpdP4iOrFCrA9MiuVUTOwNQvIQSozU7XY6sDdubEWR+MGLQ
QDdAbN6Lqd3MYbqOmsMIPycn4UvukoLDvIp2tUFcIF69qIKvleokPmBYzMytEN86RfJeBkCDrOUI
smqqnAItR035U+gU55TC6cG4tQZKj0rrzRMEskZxwBDYEWX/eXgQ2HYzffSEABf7LPGv5JZi/mKV
WxkIg2BK+0i3nswrOR9NaEOyYwTa4n1pNs40b4QPTS0KWkgBcTA0FHFkapcmr6jl2E19/xrortKO
+8gqD5UMpSYu7TACrl2RzFkNrlVB5eotYYQA4QnF9356baPu92w6aWiPOgykeFqPhAypmSIQmbmR
wFLM3artnTRtnPn6R68ozk+1W8ivalA4ieyklrhW5n4nVU7S0Yqr5kNf6uBDLDHfXo3AaQ1ExKXE
l8Wj3tUejqBbo7gbtJ+TAkCmSF11UhxBze25fK/UxhY0EHdoFAhEZkX0LIxrQQ7Iz+qtJF1AadB6
eGJpe2Z+ryjrZECZSHrqE8GxUM6MOsVvRBLUNvRrhcw6H+06xLzY6Ndqnh0llSGAepYmtMFUwRmE
3itwhAcIjXbtDJKEZq+i1d9BuJYJfDvBLVHTJVXGpA0QwN+rPBqlIAnToN13OXOhJanM8KPX1uX8
JhEypGXjKMxYqfI18VQiOimodItK1yy/u5PlxPlyJ5JmybKkge64RVvMclGX9BWocqR2jW1iqdIE
Yjps27Jw9Ngbw/NUAAgUXsxE+2ar/1LhYdMlA5EVgB6S8T+tsk+brlQPZTInV1AHTwmifZDfCxt4
GTDM/2sph5TZ0jhxabpqKnvKzXBHoEyMoVAOpulo2KT+Gf+w1DPZ//fGpYm3XXycbHWDrRvgGKJu
8ofw4acnmogaFKGO1HM+eY3gEX4UNNoktxxcUHcztra4dKcOkuxz5MqFp5A8qY5FvecxwDm2rb3/
fYPY+Dq6qGiF1KBR7Gm0u3d8MVhiyJZ2qZ3f8x19vXxHbLoRJuSiV91jX56Sg5GlHunDdatlR9vU
p3kTbFFyJ1djoj1N9wLTiYAaTHnFAqKQs7lPrq6A3qtOwOUw6wVlbQ52ONo5ClGml53Qqy1jp38M
S4+mKYq2Ndbok6dLW7XYnabC1XZCCzjeVoV7SosFeNBlkXkTXcB6l+SbSNt1lTtJPosPKn9Ic5mG
jeT08iW7brlM8pC/6TkNU5cYB1dJzrIETdXGi/Rdpm9lGkvoopqPgkeaoo9bfk/d+/wqMb6bDIw+
tIoe2F4cV6REM5oc5WW+0qumUija3EZCwhC+CMopT4562dlJsyt7ugnp9ZINT0G/CYr7OXD763ae
9hy58dWvK49QniQgTndN6uIS3Rpb/gYzxaB7TEo3mvYV/IDYBxTMtm1oB4Vkh1rpsGn1gxa45IOz
vuorr3unzd+iwckeqZ8MYlHtZA7oH3N2rOjXWdOeN8HDlwjyVF5ITvGiQLJDHk8lSNxlpt3JfqVR
grF5nuClSuDP1oFTQnBB3rbeUDlwDGzDNWT+UbS9G5Hp/VkX91myMmtHjnx5SRb9WXf4lhh9JssW
DIcfEnKvmo+CSQxAnuRNpCDZahxtK3WR5G9kbzBtFVkglSPJqYBG5I6YO8NMqO1WmDvKTqd7Y+wA
FaKEX2co+dpE0e3otEjavkk189SeNbbhOxoJFkJNuS85ir7cZz4ejRR4tafQsUMYPFxbCbDunYC8
BtJ0tcMYzBNcQ2+o1mbsoU3TQ6Nv7tN0Hz5aaHMLJPIcSE4kbdIW/Ipd6w7AUfHqFgMSvTZFsoeh
d9oKvLang6hJ2M5dM3AlJEmAVkXuFPPfu1n3h9kfYpeqdvuehU447dWrt2Qekle8NybHkUNC0r4b
TN3UqTUXQGpA++AwVSu13IqlGxcbYtN5BLDuR3TlfgoC829jcdQo62m+r7IzNxiNjhX9nnvPDMgF
T4K0K3SnMjF68iKZrvemaLyUrkC7Ha/ndvRBsMuHpF0ZEFKUox6dDOxEdbdIfRa/gHIdOVxgV43N
3qY0awvOKAXMetPou7p2x5dWsMPAmVBGTVxh3MqWSxE3HdyWPhrWHMmxA2qEZi0lA+U4ldvW2APp
ltW1NLqlsE0VW8GYmqILnUPmwxZM+1jZDGhTEoE6uegakm+WgN5Psu4y0Wi8FKkdaqtB23HThuJB
VKOMZusF7a39FDD8Tio5hPLte4fY82+qYxZoGMMtezvFh46DZ2ER1LJdTjaak1QReAoUG17zN3bS
ZeB+SrFTnUibIN0Mpq+m55GMrtlZ4TYFzt0dLaR0Rq+UHQUJL91RJ7dN/WjyeXKQAWnk63QoUWMd
NtxK/J2/uHRbpb09CJYI99NB0AdlEwRFWjziYLE5Xf3E/bUYykMR+OYMXSKFz+f3/y5ENXjhYoDj
ubkQvQSosW05HKoiPCsRs1eqnQAHRkvxAxVHOGs4/vuU+wIIXS5pYWDygUHXv4il51oWlEFkVEfW
FwBNjgKBN5W6GuSBjuKSi6b2N5f8r+G0NEKFD7CScRulyN2kFaPRlo/Ro/rnZ4/RDS5496JdON03
l/qSCX48HdkvVgmUB0zrpubd60E6zyKXknE1zx6nN/EpchKfmlnqVC5iEH8kqC2eaD8Ve2xe7W4D
Rtf5DjD334P86TZuQhYtis1WkrmN2pW3oILtcfdr9LrN9RvwwRdE4MfzGsuzyqoG2OQm5Y+6KhKa
Nioeye2BYTQL9c15CVAyIHP67mK3leePi4EMAL3FANNh+3tZNNEVnf22Kh8bT/gl/diJwO1LcOUQ
Pv8U97L9TTb936P46Xo3L3PWyihPuql81GzUZv3IbwHpK7hRZ9892W3V4vbJbt5XYxVWn2jX8hEf
RWdDxmlfGUIYgd/MTzKEryse/KBKtQL0Lq3dmyvpVZ2OUqule1Jkzlbs7/DbUfLBCywBQp4meIlB
QDidE6C0eZs4iho7SXYYE5Swq/PQIdDV6pt8TA+qltO9NZwZUFtdAvpT2bv1kU4n6OfoCPR3vlZO
B+xIgO9utNu0Le/ImZWAJdCc28XKoB3dJk2fVaU+C4Lo6iFIO9rDsjHQoAX8ZWDmzJ7QmtNGm9vj
2ImHCZxPb+3q9jwhKTBo50DVDngMOI11JWMnDZYm78iT/1DDpwkcn16/pFrkDNB9096l926Pyw8i
65h0lzECcVjCXpLWevY6jYgUZO1dlV+0EHPOnmatnNtmbDi69C7JZxx3iG3AAIjSxrAKL4t5Y8y/
/sCvDyIEqrlzY0YlPYQ7OB4kAptMaWyxRyWgfBt7PCE5jXKJinYg7uUUVQZOV8Avdkhr1KKZU8Pw
GwgzEiBiV0nx5yBxQ2FwFq+BzG3b1q9wY6jJRZdGqdogGgQYOjH7fUbrokxQq1bah4yKgtqomwJ2
TS9i6ERRu4+pzcSoxI7lahDPQNahE6eACaPGPBu862/23f9Yr0s6Q10MiWpLu61GtS2glT4Ji0f8
CbcCexDOl967ATXYRKMk9L8jWSjfXfAGrZAmZdMIHbtRtOkx3Wrd+Mj5ogHd8qXF/9TBR69ygc0e
W/uldtrVG8J0bnkRwIUNv2oPLComo8d2JbjfNQO/OHSxxP8ajJujVm2CyipbBgOlKZ8qNTaFgQsQ
GUIMxDtAb98M/n8tdElE0xz1SkMHsv33ZmkNnVZnQlE+4ka9Kt+GN65oU9wi7lqBdvxuY/nucjcH
QZGIYdFWNSeOfxi8yYP9jFccWFk7dwX338+mKv+xiX16NvWmi20h/3/NIrk5iJ2+EanMCfovYdhC
HG06dE1kYOFL9wfBnzG+L3JnqiwnxdesEx7mfN9lHFZp5KUNHb0MWeJCIrDbzyOMSpLL0hY7xU3o
6XVpQocj3GQiRPkS+fvi6nS9HNgJGUuXwnNPX2pMpFWaNL34Q5xyNzZx1Zn+rySaZe58ft6bonbf
wTSbcga3d1WncN97sIiyHfrfNBiU/ziG/rrO8pI/xZ2xCHUpaKTpDAQbOu1ce0GxS6adLB6Edl2Y
vyjRhdYuA+VcOmnnhO2q0LfTsFKCZ7PxIJ7gJzS9lq2nWz/jqgQuSSanhOs4OQ/q6t+zQPqITm+i
V24XAgp1MEh4H3IKn27X0IcBOIMqnwvQUldnejLfkl/SMykutYTymXSK4N74XVNM/XH9UVD+oKdI
YRJQKYl965LaFvi4PkIReUVgi/Rayx3SIflC2ZRqySTYlcksADd80JELQhQmPc4GTQWfXoYYr5rG
A0Sj507T213mVAPmMTZFRfKDxE3mX0F7oqk3XC8k4QUtGWEFbFkDJR+5Urrm2ExohnDSs+FrLndg
IssTuHnJj3slMNd0uaHrM6h5ldeNrU3PQeLIFepV8zM9RPSAqGSgxWiodly5sFI7/FV7xwidWHQT
eUfrU9KW9CfDLoeuHsTMt3awg8iZLbuC3W/6HXVLKs21Y1KeyDyjXCXIAA+k9W5PQ1XcxRSviUUA
m5uOjuaKASBtpOa5VAOgFTexPxpeAmQ2tylby/c5WvHtMtR8/h9l57kbt5Z12yciwBz+kqycS1JJ
qj+EInPOfPo7yg1027I+C7eB093n+NiqYth77bXmHLOKXA5xoKf/fesxWH63AuDjozqzLAkBz59P
qpjrUlnp2niyKgsmDFIBkU46KITCuUXl+LpdvXVPbYvzo1nI01LViMZZ9PompvMlHMRkaShbhfUX
L3hhFygp9VnG8Dfm5vf6c9/PknI26WvM3xYdDPbSBz+2lUe5RYqMuxzzuCtcDI6Idone55DDJOE2
7DD6MC5vcuTGnkQbYpkygyQoiEcrXyaQfPCAR89tBzvCS5iNPxrROfBeB+wmKQAwNmhGLYp3qIfJ
Futtae5jUHrbpN/RdyvLBYfoSD1m1nvxpB1AxpZn86Mp6ACdWacG7mbkmgaaqVUN6yaejcNJUXi6
0qWnrDXaFRLko4QsNXQKwqyW18NWztzhbqoW9IZ62tfAOCbXytaMmMdoQ09vTJjtrCN8NOQE4Ma3
ql1dHi2d2bC3NyIqEjSe6MxE/AtFb7mdePQ9zxEVEnnUajmED4K39vN333CTlpLkNol1lORcKXsL
TvTHuFRHzumgWrO5gXmf037AybB7GIZNG+wmEPQIv5GW4Cofhktwp3CH+vtR2jTephEffPk9JIgP
PLC1E9RNPwcpFfLlmRKvAJXoDyVhNrTI51PnIo4d3RLMW3wQGVuJh6p0yg4sYHOOMdO1L2UNZUms
JSLk1lKILoh1Hd/Dq1as22ElveLz0OqNKPGCbhJr3ubczUPdrfKeWf/cRHys7OCNNvArFQzWGA+U
LUMjppIOMTkYlCeneEnNpTLOmCNBwuhXQz9LwcZjG34EBJCGCy91qmE1KIsGz/NrpT0zbW+Ck+on
C8YiRl7bEtG2MlMZpNhWfOnMbfUQpEgy4ucheOy4R3l9Mn2elZeIB3qKV+YyJlnzkvR4VFZtSyZW
Ad2xQNLW7zCRAlsxWKWdKd2bgut7rBKhW9Eo9pANgPfVqUc/WKqw2qEOkL2XKdtH2jxXLrK5mgl8
UM4RAtwDpNX0ZZFN13d9foUjoL/SUQuLZdnaZrNKrqWxVkDalXdD8SAoj3rMKBFp7lKEaYfJKrrP
2x+66t+dUFkeDKblEn16JJl/rhR1JU1RP3nSTumepmjbX/r6TRIfw3EtMLNQC6cW1g396rZJfyhT
vmsG/PGjv2ynljyKDfEs+b106J46PAuAHt3cJqsON3jipoub5x2gw9MjksDrljp89mMZeDvP/bVH
/vb1b6XUb3vkoGRh5sVytxs1nu0eTkXTLMPUm4U163T3IPXFvEn3OrGdcVjTR40cRj1uMj342erf
q7b802f5cvbMB3nsI5XrQV6BU890TP04MVzffnvzaR7QarQ//JWZOOZBWS96d4T/12Ox+/fH+PGJ
+HJK8MU2NgS6XlTG8np6ylb3b8yjXYUcrp/6a9+1EOitUaCgAES58VUZ0GhNIkgjLYveGZ4M+56J
wLp38Vj8sCMiWv3uRit4J3BKynSebr/+242uxzZURMx6J/IiwKQR2ItHwXejLZq82nMMUPCMO05w
FlO6JrgiSTuF9E+cqOiOvsPf6sV8jBcyJ8/OMcnjfaQuaeRZ8kzLt1fno+Gop8y8wcaVfoPtTyDk
HqQWtMZxU6hOSU0cOgW+AMf77KjJRfs/Uwn9k56sylyIZuupvoQpcYhsqXaHdCueVa83OPNzcccf
VDwB4aWglt5iTqoMmh7rYdXCMcrQ0Lml7zBgyT8SSF7BTcBc87y6RWDXOkJyuwHv2QEgoYNL7iJy
/jSyw63/UNA+R1VkzOpnCV7RjhSp/p02gdojGbSDCzMxPmq98xS72PAnBOeEidam36YwkMDCqreJ
hdg6o2WLB/kpvKOzn9EBMNmtZz3sK/k2CFCEI0om+h18NAvubbMo35D4oo6gGCPZDyofdjPlg/k6
PWzmBMyqR+VBFzaJ5ua0wVW7a12tmzEVKR7Kbt5hXop+WJEojP5+Skx6DkhEEOkoaEX+fEo6Rao7
tZJM9nDO36yAeXZRvF1l4Qe7rYdptjdjCHixSQDizc53m18xbcmFmTLtLbodRvSgiukhiOHDTMCw
aOMaY0c6ZDILSGcMtavqM0vo14WGys+19H2CLxALukUbJKC/E9D+MVrLrcmfqM9DsZMLNHE3Ok39
GcvpIk12cmbuRSp1CypII15EbZczd1JBMKYPgnENp4esOmnSRWAHhesKOyGn6lH72G5vAoL8pmSZ
kO4l+3ws5qEGPDe/5kEz48EbA2UWFvkikRhJhHiXsavKY4HPM1pJCutid+303OmNcFUS11rW7UpO
w0PY0dcZRm77pwrOvo2tF2TUp1oz5qP/4ZG0rByGSHK8JjmkWCZDs2W6Sc9FmezJwwATnhoAOAjY
ZKayesj4cyzuJFVZNXnnajd7yiQTB2WCGzVcn0F6xtQwN/25j1c9rwTKk5MgMbSkl1bpMIWmz4e0
MG2heshoSAWJgqbNnHXlh4gxJU8T1yMuBLmwIJSfZkiEdqwufX6zr4gzzepdvRVOfXrFhb9NB+g2
/A7G4POs7jbKzR5vyA83S2VtHdoJme8YysuxJjBeU2YRBn4jGveFhWMOBw032Aw5zdwQSwIIlP5D
4oom2FW7gEWHyF6v0n/ddHn8cYP/ZuH745H+ssHLgYLsrBrLfUofJb6G9PbUwdvWYfJYcGCXw88U
+cMof5R5doyYKAqGhm73NoiO1nxEo/oJOvTd/AbfiYVFmoMpDoMvm67Z6DrSe6nc19NVDOEcZY6U
7LphcORmXfsLheA8DNBhMP7Q9dH+HuhoQEZ01P3MO0zoPn++362QpWE+VfpJXDzFZ2k7mbb+wYpL
Albs9Ds5WQRP/a4mDGBo6DbaooH9PduQNDTnlEnD5lkr5/IqkfDGy/c3LnS5EsCq2/H2+SF8mx6q
XYqw0pzlvOpgSbpZwimbzjgZhmflnQniUWTCvAdr99Pg6C/wBZI+xSIJnY4ilxRQ4p/fzUoSNeqa
Id3XjUSN78s5w0UONzWgjSh+BPTtZG2+hK/mSt1nnbxUnG0MRTvoSeEUqLYr9WrQXBbS0+33aSFE
/txyZD23Ne2Dg4ZH6Oz4GEvrtP2sGWxLO59m81hYDvMIbE7ZzBSWZiK7UCuiUXYGXVgUbbfxKguV
Jd5xMTikgkW+b+zUyFgLS3zR6cNOlNIBZmpByhcFhpdCZC0QnVg1jnFIMgmbrTSJKOs6t5iut9dG
kaBkBNeG8j3nhcqyYj+UXFPx01SQB6eofULn1m5W/WFTJau10J+ajnYBf1zlMScMEM2HnEY+q1CE
Ipdxrm8RFHAyrdaVeCmT0eE0qZJoR4e+vNza97d+ey3kHCVeLJrG1tAcylxfJzcy074VBkeTeLX9
Zknu8IrY+7ncWSuxsw5q3thSkm+YNjhgSTQp+KEv9V2nh1vPNM26WeIwun6ppMUgmfy2M+vdWJ+V
iBFt7bkltwu2qJP5x1y7q+P23KPns5aCUlI75E9RXx+kQlgVCh5SoZ8ZXfXQtaRUCe2Wkmye9SOP
cH5SBcxZ3lOUv9Qq+5hi2JG1iEhTFFGgyVq3KPz8rBXCcrIWpZ+cBM0800tIW/FDKnY40NxknOvs
8ibnvpJcZ3dUTWoSc64LRx8wqWfMp8cqKE+IqZlhl3avP+p5BrBhG3XFS9LV+8wPjhjHbSXCYJSt
lDCbWT3WdOTFaQFyXFmpWYe2BjM8nSe0YU8DPEDDALaiE7hHfRJf0XKGwqmumMkX50ESHpQUTFcn
sOPBCBIAwZfB2awFt6UBUiGdKQJ1qQ36rlPEp3Kk0qkIs0f9LVxlM9t22AqTQjrVhbySAzR9WQQc
uCS5S8mfQ8WOOPfzbLiiny7FiPiJ8DmvzibinSpONjJk0piqiMqv4BOXrXFGEmaXEUr38DgVzcHL
p6UVFG7hd9e6yNY9pZ9RKrxuRKzE1xypI15g0wLSnEmx06q3ydByqDGcTBTTDIvqEi2Diix9uDG/
qCp1jt7GD73X7xZUjC6Y1A1LlQns+XPRaTNZ1EMTi6mOG1Paef0p5PSSLQpmTcUPcrqvirZfC5xF
WSYxo0Z09uV81E5JrZaBou7KdDyHtLKUcmFNu5BWgcwluE2uxPKH05D+98yEqbjF4USE6HLblf78
glEV6H1aRsbOqto9dny6gTQI293tO3YsP8qH6uNDqqi4w3UVyq+3syRjspgqSChv6xNNkjByZfkk
eY1btnS+bnoxUq8zC2LFB9YXiswyW4tYXibYJEOxJu68UQP8NHhIWMGpTlpeuGQCH1RDcKjR8aCT
9Z5a9QLNyQ2TKxofRkk02YiDCQsMja7qPcflOEsRFio9VjtKmio5d2HufE79Pbs6Gjr4BTwseGpt
xSp/2Gu/248Ye+uWAvwJcsgvMfZvJy7PUDtN09P4zF5y8Fh0IBNIG3q/vYP8Brkvnp3lTxyJv0T2
PCSqxFQHBTf/D1Lon/er0tSgKKpO2bUCQXTCI+ZbmffcbodqY8b1LAfImDe8k2RTa+vqxo4PkFhV
2k9f/+/T/J8f5PZg/fb16zjoBVPT1F2gbnMDF49Ib7xamGxBXUJ1MNyF0F9iSlRFeMyGVSWsdGaN
mRfMfjjQf/OO/nFJvrw3vip1vjoI0VmntS6vm3qV72GCgonyZ/GDrsw4qoAl2kfNGT/EAB0Ho9NP
N+Yv7f2vGwPcjShenTLlq92xSFJdhWwVnztr3bwJxUkLmTwRMHbpFxyja5uwWo7CHbntuV0cyW5c
Qp6obGJz2vtJWsjA8wj2Kx+zfqvKTKhoeT6145xDB1sOeJplsK8PaNPKalH0u0i1CbmDBSyEi/Kn
2cqv6eCfbSNu7m9f5kuPBKPJQOuIsTaGPEv7SLmD3ksVAlbpAGwYc0EzIJxhM5Leqgx5YfRZDfnW
o6/tC6Ij5CpYEcbc7IhxE7oZ+peJtKcYgX3yNhkfnUcZkTkcPRJTuloDswpOKlruX7yUcDYvZR8e
1mKGQQqD+Y+dKOkvisHXm/W1W1JkmWYUabHz0sSpYMQ2xTgzc2MZYwxK+s++ectl1e5HdHPpohon
2xyOKctTw4Cn/PAL9Hxh5/aSsiqEnRUfOuEkeABySrxhqvrE6Ew0H1FGUKrA3TPjk8KkUdWeJh0h
ekYzZNKWeLYxKYJdTNOtOnZbrZgug4L/Ob4vS2ldWh+Gb0Fpb+yhVUEoxPO06JajELw13Wdam2/V
aw6Aa7DS+YSpQ+lD4MHVphfJZ0EziWx9NvIMJjR8LMuaMUVbMmh8tiCEyXQ7ss7fFkY4F/xDJp00
3hlhYSaRU7QZx7iPodhX+V3XIysIXdN/la2HLuXpMyynGERn6P1F3s194zSKz1XULYt+3JWWtxvU
/YQK0Ws/0urskysf4ohUDrFI7l8Sr/Qet1z2anbqYpoip4nQIaf+KQ3ygxSZbhNdOmVfc1w0+4tO
TydR4kVkZi/grJwJ8/zkf1LacnD58dR2Wzn/fuZV7K3IFZgrfnkmsik2isY3ZOA/BHHi24xvKCDp
ztRIHkDJKHb3WX02TN7XqF4mFhhMbt6/17K/sD3/eTBpV6sEkWNf+bKqThAFVWO6iYHHFEbRwIyZ
1xspyasIp1Waq8EnqytqfhkMFa+i5tbUw6n+oVrXeNqiYGeEbZ3U5Ic6gbLmu8tz48ZydTh9iV8u
TzGVuSgMk3EKcb4hscUfMc4jfO5gu2nVVYeGOQ/W2PrGUrZQhudLGnOr6ZHw9mb7Kl5RnFsBLdfM
s40aPNMlR/f5ah0R0+u4Uoql/Ipjj10id0XR0aDY8Er68+yoHXoM0qdo1+EiHVu72OoQ+o0N+FrL
g5AfPCfBxgpclgoWWlNaerA8LFSba6NjOjYbWWnMXQzDf1ppNWDeuYy0SqcJsFY49eFJPGFP01Tk
tE7Ar5RHVEymiyB6Ar2O7wRNEJGc91N109BTwKMzjoGb0EG0oF6x3Sc7v3H5ZVOAIm1HqXts0lku
HsX3/GquPpAp960Tvmu0ahZW9yAGM2FdLSrQznZ3FrS5SRqhtGsQye+HBVWX+RpcBVevtsiuH7MT
kmEGZZZbMiWUnInAaLlAP9NXZCAa9kZf+DUwa5PmDMyrZhtt9Q0j+mpJgTzQl7yvMCZvLNp4s77Z
WzlcUCt6YjGX8uN4L2DQXeP2RFvw1D3gF93oKOPxGjnK6HSXAHYK57oNriL/VYg3ycJETLFHz87V
Jwp9xFGLrS77YW6j/61FYAf67XH7ctpnCNEVVdLqpyk/kbJKwUlvtVqp0XLCf7QS5TX+UlulLZwc
pV9ae6T/GJY8sEzxJmRwqd3cz7Qk80XzWr16721vJ5+6uQgeTXBY+RS5BM31T8lZtFbx8/Qx9bu2
BzA8D8uZ7m8jxmSbAjPWIeXs1Ns4hjYJ8SQRCzaKLO0g9baIKfcnueo36pY/v/kXKY0le76QWh3T
wvtKAWnYEEP31GG8vfGajTuJ2fNzB3widULGJi9w06l+116EwqnFG5wyXaQypyu/Hu+HmVguu08k
dBIRuSBggX8/0WAI453C/pzZsCeMY/3TgP7XWvnXWvq/u/drLvJbcaiahSfmXgIwHxFDlcIFSkT+
qlFg6wuRc7bv64va6xgnC7wZ52QE4ThdxFCbtd21lLWZRZWvVPdZwUvXaOc4aN0gtNYyLejKmOfR
Yqz2Et7d/K0T71t6zZFPXz7C5U+s7UTmtVZzbkC1UOwltgwvcvQR+8zorybpagRvinzRatGOgVtx
6Xz8LQLSjwHQdevvilbjYLqS/U1HvZMrGM4Gay5WkpMheOwhA8YSLyGxmNZDwynN6BCUB3sJrzJA
lSl5pj9jw7Kq5G0Jis4bh1lTnktBcNofxUFfW/rQjyRA3vC/NHD6iH7/rMMxDHlSrVbJVmochAol
wkAj23HIwn/Fwcn3ETRcvfT0743qttr/foO//NRfUqLfbnBbhIKSyCnBLfKpztZUNEr2yalM/9Fj
9vWA+usnQZuFnKea1l+e1ibupTY1O3NfAGbJMNIcVXnRyW+jJs48/cKPvUGGMrpXHMhD+AVGJLv/
/18WXArWV+lGkPzaeVRLA59Z0ZPb2+K62BUldAIGqLss+Pz3D/qLmXL7sr//pC83M+mS1Iw68Tab
1NfopjbxDCY9CeeW80z/fdPesUD/UHP8Cj75/V5+rTm+FPt512lVF3j6jnN6In+24ipKa8dQxEsf
JctKqZAWYEtad7QjNY3sOUZoTdtsfRBf2bTLkrUV/3Cm076tNtT/1UFfqo041MsyFBtzN+IvZbAJ
NFhxovRdyZCsDsqsps8wwuYbnyfvpZZatmEq2nFvyqGrD5dpcDtmPMOqK3oypdBABS2+35k0KW6P
UacT6VwU077/MKbG9cM90w6vZ9HUdcryiPlp7cQibxLhE7GGjXc6ZPRF+qCfAVWoP/wBYQRYqbd0
GBay+JiqDxaleKqTO17SNPfJfaLj3lbUF/Xx3w/JT5fmy87YKnlpBKmmo42hUxxsdPOQivB1kvO/
f47y9c37+lx8eRg1pc/EQOjNnVLct+m7oTez2tzLGTE1vG1ML4EyJ/K7N02z1MDMVd+AXgxpid/z
OcFx+McqVzEvDgsCNMZTmXNgzPuFyPk7fisDFUbMnaHdGz2nLPQQJm0gi/9ZS9EPw4NvlI238+x/
Hyf9SwMZE7UntaWq78L2xYrAsgJrjVFAtUSf4c73mGvqFFdTS2mL+6toZkmqztPgLARYltOzEL+Y
QeGoBBYGz9NoIkXyZx4GJwLi2seKqJaI6U7sHQakofVPppn/4zj+v4//peljlV2e1yVvqHHj0MZP
KF2NeulnbypPvd6FkJV4CcZNr6xNbIYqpYnPcS25DMZACqzf7T2BVhuQFt6EdNFoCz3KnVok4yV7
jxEGZMJTICIMFhu3btd1ARdml8tvlUX4EA6tnF14DKflvx+w73tZGuoIVnfOO19bJqmptGllZISJ
i7vC2nnqLsU74DPHNZkwStqp6x7Q6CMpZdSeC26nQxRXd//+FObXDfTXY64ZJv4gWqjMGP7cQLWk
SIw+7fJd6svoBHB2qWUKviOYQU9wjIHognTZEmxpUiv576yHszJqkIide2y2WCdk41K2lduL6kmt
rpIZLmVwx8CcJFeTh3k+rCLwuZkIAc6ft4HhChL5LaxACMRk89Llb0Mbnhts6iYNAy97VQDSZADI
Iu8qeXewzEVGNyFD2ZY04eKU1YOrx3uO5hYGc/VInTy3dIYVQ7K1mEE3KrrUftx6crkRACcF2XHQ
N3WKeS1THS96sdJHH+NnEz4Vme4O5tYkCCaArhth0Y1ia9fFw6oOh3044R0tH8uMjAQt++FI+Y1+
l5fyvxceYP+fF34oGfYUShKfp7tpTgE2pTnA94UIpPWlQ8iXny0gYUetJW3FyuzaX1aNrUecYLBZ
nA7IMztphnz1SLZbIO6CdG0mW6+ADDPrCJN0+wMJNCNY14WWoXPdaPiW1V0UXwYsV+pNHKsITHZe
vB82r2/7kTeMqanReTKNLwt0NclSXrR+dpsZEK5hm0h1lRqRaB0vbrNyhdb5v5/hbzRNXMr//Ujz
y6XsfAAWY9Pe6oZ21qxkp0ZMhRmfGLuKoJF//7TvmxSIR26yJmQk2pflyPCnFKUGsjF6+0mNZxp0
2SXxr3mcz0h4GLV80bJb3pw8lA1l6W18qD9W9aFhEdIE4P4RfAdSK7B3/vujad++zL99tNue9ltd
6uep3Bqmqe0CYzVQxYjwuHv/PPYM1TjUVnvUuJC4AoXIhk2U7SQyP81Vnz3ngjwfwU8ZnBIKqXTV
0ED8kT2bGsd6zdiIZrAJTSJlsIljegV4ycpE8an7ZELNq4DllOCQyYDpMRAtHn4YurrJJHDVEL/6
De7fVt+5Qm2sx5b6MfcOcSrZY4csPG9+6M3/xWj7taT9dhW+dsTNtkcD3etkf1u0HdOZOaJ92aT7
AMy2fyrGTbyJ14xnZuJdIq1z5TzpLsuIDRp6Tw6jbc7hY+dbJ0tnwQsSACwjqEqSU4DTiCnHsJ5Q
69EKvcrjKsX7i0b53zfy/zgF/+8Z+1KUhpbZdFliQtRhfmvh7a3Sa0PmfHDupXuLDxV1swFtsyfU
zm11KMVHDdw/YGdQ38EpZoPHiKFz67V3bFnjSjeQV2pbLXry/Y2EZB0FGwt2sJHi9yxYFc2LoCAq
usPJURkrU0HLlsCjfOobPHI/PKbG990NU6VbCEwXdNCfjym5c3Ku6aW+E/wXoVx3NLgaBq0WpJld
IMO4rsJ5irkFOs+8cDWdgOUGpBRCAwnwC9vyvBuzxwpDC/8GjVRIC423z1GqKcbO0xBB4Q3ztMHp
6L7CipkljMny1Hi0SnWlmwS8KgVlQYD/37fr/JQiaL6N+5IidpWaOTb++lrcaz5OgeSzDy6ZmOHU
u0oSzGzEYFUUnAT5GblC1kiLCCdgNh6MpLyvzfchVxb1oPC8X5L6WiWTreN1b6O15tdgbaq1yUjD
Y8TtlfoP6+B/lAB/nWWM/13YL+eGJtFVQS0lZQcE7iYGyA7M6TZJM9Pyne8RFE4oEVNrhtD6BAEe
fRsI0nlH8LWnm3jdK7sdnxm05oHqxiHo5x4pTPakKszQ5Ve1wnFOcDhcMjXw3gKOGRMsJUM6h9V+
inuANNDvyo/CQH8ZznOUdcbVrzGqkzwvE0MrMaTvoZERQpbXpiuV/LHF6PZ155Q4jyzpOsXHQeX0
IN6rYH3S6BQ+tliXVKIfLQ74egK44YHFTexewhg8kEWPD/A1MUGQZ0r2TgR+dp+yD/jnSalcbT/0
gRMAyShgHsbmU59cMnAJOYpx0TgmykMYXhIpx5LZzEZfWQXj4Fb6VapfKuExFDEewrqTMFlVmFeI
GWEUv1d7WODaTma6aIy13TXw9TzQy1W37EtpnoJgFtNlxhGgK+gExxbKkrPCF1SUbVssyn7rmyf6
rB4tkvYyMGOwrhHdKAO5eIWFKkGGnJKf8Ca1pKYAaqzRrXbTk5w9+YjzTIwmypAice3doSoA/vT2
IBOWFIAQ4qyKxs8VApx/3rwsVlpfuYXVzqXgU+sfcoZLWd/ZyXi0vLmJuL0M1YXvi3sD40ONdFZ4
u32vXCFBdazWoWhxvCIhVhQQljL3aZXhECTtTGTRiZKLLr9NPgtsdM9MCcyVgc2SQrz97DyirWDq
xfkeFL/dRC9SZxtgPMRc3PZTOPe8eF4OxTHTobkhriXfjzawNS/S09CyixAEMYsxoQKV69xEvDmM
FCJuVCfXZs1FT+axtRhG8lccTPtQo5h2p50jZIugmXvGklQEy5vxcEnZUgxjpHgeqinR5DV9Ap5m
m37iZMVaS55a0Ih3klYrMz/PPyb672aWLE20URl+Dd+6RQWya71ZdK9lZi+xJEKbUJlz7VW8EqWg
LeNaxCWMb4LTtATRuZNRWqqPQ9lu+zJzuyRb9cFINVrsIh5rKQRNQXfaL60lqoH92GRLpKn3xUSL
5YImILXl9HZgv8HEJDiN/QdPojtogDqITsSerGjCZGO330m+sJOMZDF2J99fdtToUlG9xGo/I00d
1p3g1siRpcqdeL9VRXfSCX9Tcbmd10J2YynkWZFBf9RH/dbQPYblVWo+G9p2AvRUqY1n0YgQmmZ9
DeMQj4OnKAcxo4cqTjheUDWnJjEBUvIu5IzE/HTf5d2+10rkh6D0R0goQ7MGmnqpNJQVOew+Ab7K
2IM6rfJ1F0LcMg51uy98D0VlsDGHzzhiYEy9osSCow88PB5J3eDHx4nhWYWkR00XlpDPW5kWSA5L
hvyjrupPU7LILX2dDfVOY6KcjPtxPHo1+g2fg0IOygS59EBWzyD5j90kn81UoWXXzNKxh/+V3hsQ
hzzS9qKwcmMfzVrkdQWjOBUPGEm0QH3GGnMlZ+IC0tiY7SssM9GkoXImoEnjQQZb5vt708R7KayC
kHMPz5BYv8hUQGIRrHqLSMXwpkJ/VmCokZ9FaO4g7ar0TS8RubTXuMgcQ/UX8S1VCtZr2mLEad6s
+K0SNwZSD18Sn0xWrKjF4pNcU+m+hK9i3tJ1kamgRqPRinOPmG6lA8YJAq3D0ITOPUvzmR6BWBGX
RvKoe9dx2odGues4QY9gW7T2Gk2EwQ8bLZfopMMOCxk3GXem9Wp0GGX2U+Rv02bcYhbpYqhCCZPI
8E6ggivlbewt6uRhHPe0fZza6GbAkekiMV/xnkoZ4Cbkv9x885XG9pGVD2nDQFdypAkxbnOyqJoL
NG1FDGmOpyZu1G1drGI2aClGmAVMhrw68UeEw7djz992zC/H33CSwlwLZW3H9qDUOAFSYodF062s
eV2uRAWDBuBRlXtrdGCQSBBpip9akH/lwP+nYP3vtv21nZxKWS1Lpe+fpgKH29YY5hNUdhGkDYFK
47HVbFdfcEYObqJV6D6GX9g+6vmFxKQ0PEzFo8zmSIBfupApVKNpl3A0eRlda2L8wTBumg0LpEYi
Vc6zr12Vofuh5v410vir8kDwy3+Qb/Hff5Z0CXunH3QUrCHKOZgYKKNmGC099YSqTZ6gVVXQBNQf
zmK/fB3/+rFfDjxSXJmZONYExdaWa8qHvFWw/U221oi2NTEGo8yRJzjHqAZkIER8rhbyCMnpQvVk
KI1j9iKBDWxdCqXJi4cbgX8QWzMLLVgB6TdoKmxm5sIQCfNhB093qfIWWPM4fIJDlRT+TCWEIAh8
J/Fejeg+aJ/6hZ+8SwTxwDZOtTcUdCys5/SoVdn85jTiPcstAevdMaQULICDSZ48w7+WUhAnx6L8
COXLJDx58jVmtZMCjKoPU4LoHNAca3GEVEaO7ZEdLIaUW6gUdNCnK8qK4p5mvZ2IjCdlyH8x6sAP
rwGRpj16cYL2UhtmRnswA8lNCuiXJuSgWdmC6xWuAtLJ7FhIndO1q38fZxAZf38y/d8jfvv1306m
dS8YJCgN0kk+odlq23kOX77fMbWkCPWp2QzHcEPJwTlBE0ixw+Wo37fohvJ1lfT2AZaWZlf35NiW
C+HZPzC/K6JjwKTHLtxGW6mzbg7FyGZ0rTIycxF5u8FKXTCpZQjquYejtkT1lL7Elhuu40W+s0g2
F5xpSZsKi5riIpnCnrfrVsjqhtCWMjte8/GkZRNsapLdL0ZrS4foOV1O5rXd+djZIL0wgXWK43Tz
lna4SWdQsN/KwZ5I/QJXDidf1zeC9oZFNKdGiJ+BnsV4JbtlW64mmIt3YLqozqaFPB6JJMaTo4Bv
iJdhcG77RaQe0gUsPAw+BQJoYanmbH/DqVc24Ux5RSHE1cqtbZuh2522uGCb3Lr5v82jdstbBuWc
PlTHmi5zdNb0TxMVAkW7O4orkY5Ts07V5+gJcF32Cn/OFUm8H90pWw3aIo03AXuz8iTE7JMUmsvx
k8LHDdQFGqfmcVgqjzUY7DxZCLwAt+rRSebQPHPCmOOVhFw66YfbxdfVI1yVA3IISAERvqPcsYjX
zVy/YyeZA0CyRgFlTbbUy36u3NGZJjfL850Wx6bv29iR/WSTmrMMpPmw1sQHJb63rGfx1nXwtl2K
FOEheEfU7EsrRXV03fkw1GVcbiJj3SgzqT8Wd0w1ku5dvy+3evs4JEuO1J586eOH5rIf5/kW4QK8
8PuUtieNQP4ut85KvU/CFZi4hjRWpL2Rvm6VfdLYIdzUQn7prGfUn/+PtPPabWW70vWrGL4vn8rh
oN3AYbGYSYnK0g2hWDnnevrz1Wp3WyoJYrcb8N4by1ri5MxjjvGHe4jH1QrVTgl5vSeEw410Tj8X
VbM4rckDIWonldtwmbCoyCeCz5C3wn3Yr/NhFos2+laJbZF1R1j1SLhl8DEv6OL5t7nL0p/Xxlpq
58ITonMDtASpeyUkxuipG2UGcfeDQS+7UNEuFPMIl8aqHNWy4a7pwcxkUWOXxtGAN+1SeNKOqOXZ
w7HaorSNPxQkdVs4DPFsKZKLeUXz3eI1I68RfqCime6R71NIBV81fPtwad7ol9V9tWVPQFFGvwMf
IP69bl4qyQ5v8aBKV9bBpzi4NS9RBPRNhz3SbZutaEGil7ZyglgrKu+AVARAfTC7gUlSL9ml7Sor
r8t85mE37cG1h10PP8Meba/Co3+MLmpGySO5uRAI99D8e7ccDxWVvdg4Sjof6W8olyAIvmDBRfsh
XYVHrzkExI6UsnlQ8Hzojr6yCLpFr80bgKlPGc6gL5TFpGxetk7WLKCop9q8pqu4h+6DBQI0IWI0
vjrTDtTDzEvu/6bmncTDpgCWlNpdVTkWZolZ4WjCowKlCittG3xZpN9yfLAfGlyAkBW71v1N6j8A
GpIdC66guvXgJrrbAOvo00wUiDNt+NZo2yO4P2h733Bi9w11+UKi8vc2GDfFi6YtBxI+rTpzNyA7
zMA5XdZLI+NvviNegwmNZd8UiDsIHKaos4VAaYrrSC+oydsIRvaRMmOVRO0iQCRxSNd6R1Yp07G6
52K2AN+gmirFD71GleEtDeb6DeL0Zb0iVd4Em6Cf6d1CVx1LuO+AYWYFdPtiXzezch3khwZWRlLz
jrhrIhB+S1V5a9WrXoQ3n9zCPJEqCthLt4B4uco3WnDMHwq4+G1kByCm5Hn/IHF5nzY1GBeFiBVP
bIM0SX6MuMyLj5FvzZoHPDhTr310PkHSPbjWMsS4S1sI5nV5mbaH3kPsYBGVM0O+ydW3DOWFwLKN
Y21BcZghgEBBa6nB524XGRtPh0K5LmUEa/s5xtnFjAsyvIhf8vua4GGHIB7yz7P6JUf4Ck+UGUMh
2cG7u+DEu6RaB4uye0/n8SNoZwRU4A/eJnaMmoQwM1DJm7WkGLaU1Kgv7bQL3AGeqYuaR//g3cji
Xnk44c7D9ZUHKzPY644BuEZ1IljkwVID3rpWLv0XWcaWfK6gEqjcAq6FQAVUHVrXa6VBwb8G4YFW
EsjYOVHWY7w2Pro9MJd2fSJiSd6YFNl9Kp5NcxkOiz66zfyHntshU7enHn+K00KVyIgi9fsIeDx4
R0AQCaCQ/gI3MqION8qZbF23LCveQe7c3MZo8q0YgW6J0ERmrIA/OJSk1UXAN7MurJki7zykKoMn
LNa7dildSsGlhvLHrHnEMkuSENBHgXKV9hcQPnqZ4UaKpEHkIA+PGeJD6LIX6jyASN8voSOKS4+U
LMKTyaLoD9aFkc+H8klMeU8ve8XR7hLhUt51LgwY6uOzDrGsY4qBRLMpDibwc/5OnlAeAdl20WUL
ZD2IH2SOmEJYaDdxOi8CyGgLIXtucS3rl9Dn5A13aUY+YU05ZV88eMhJSLcuuZS5jnDAtl3HYJCu
iDNRvLxtuhn0yEUsbEuc0Gz4/fU2tBaSpMEWmrXbFQLA2fv4laJ9oGwT5LvWLSRHJ31h7s0rAx2d
/JrYeMBC/drN5sRulC/nIiF0Ua+8PXprm/wxZ/Vea48VyWjF4qS9DZZQZElGRwW0yh1YaAsB/DVl
nnGNLpXHBAYbN0m3ZPUauo26hizMjXcewuFcfCFWxr5PRUzrDor0nTUXFif/otmb9BH9GAigLOcw
3cT49wJCXdb3bu4YZBSypfdumHfZU3Jwgm2jSzPxZCsKh4g9KI4xL1e0Z12SkcVVwQE6gcIfrOJ0
XrVOdTvSH6KteC+skmUDDTHYS+s+v1etbbCv9taH/pDNEieDJQNGD8e9bKEA18OfygLlfU8f+FO8
Ld/gduJwEvWb7pLklrusKAMra0tc6DFZk3kA8nEFNDfNHBHrDuHNQh2JkB0WLX6ElnpolRWzFUKY
KZ+0diXMPwwDHYw7lxpksGCBi/fiIlbt6ACfuewPqPj0bHEAzuUbapvNvraA/m5Ko6a+YZv1QSSP
yJJJ70geYDlecvEC5XJvudUU5EmWKvc+GvTGpaJco2OqtLZw6R37002Ohg14DE5OIb6Ga/bOS4Rl
k85UNOozTh8NgOR2rEgIcxOrxRdvex+RpUx45SzwayAHs/G4Ehb1jfYEi7mwGyeFeI21x7XpXlnx
pdlmMwgrCLO1jzqOTZi4qCgPkPi9iPFSWJBkqto5X5PJSY7FkYQ1ZGws/lTk1ECZrBBmmPFEfzvd
kMx0NwiBc2M9Go8dMazjHrrXZMnFXuYr67EQUDzZShwO1iiu4V7AG0sVR30xmDnMULyZiDY8Pgyg
FOdIgtyGoY2XicLq3RXvyVG/QgGjFJcf6sOtEqwQ5+XNBssaVWbGCduL2+Z05a0ykKkDaYnKHg4H
yB/cU/W85S0HKgNysaN0cy5uBfNGkKOriBUFus32RDxXXlxqydZaXYQ37QJwYGcva2Pl7iTLPhmz
8FLawNblUMWElpfXG/J2m2oHBwuB3U36UT3B+eMhiAeWTTVcWvGxOafFployCYgwqdi4IAYuPrnC
ppbnkt0F61C1Y+DTW9ZmuOCezUhDbSEUFkvuZlxiD+AwIZKKDpWbpQSAfKYeh2trDmt3W3T7slyy
6W650Qvt0pwBxkWrAcjXYDjJ7WB7kLLn1W1MsOmksDft0xXpHzPbuNduOsdwllldG/lKax1/XjWP
EX5c/iUyv4XwCqfSJZdH2Qttnhp9zp5M+qwLQLDbmnJQjSMWqCgkVamDw9Ji4K671PJbWNusZ1LH
5kuYgZZwEnxs3kp4fjxMl0KzShfxWnguFxW8OYO4+pnHWncLZLBqsRzcojX1LJqz8MXEZMUmy8hV
UgArVYgV4PSQzx6ZtQXCB0ty0zkbTJxlPPeWVb6LnkgeypCkqMXN3Rf2DRdTmL8O6hvmb5WxIseI
x8eeTRa4q1JeYU5ScERbi0K4i9OV6D5G71wfIqs1V1YIEpb9ujRI9ywzKFhroCzGTCv2UbXXj8KN
eQBbLC2aeqM/y+FbxHb1WMSXbrCN7RxtaN8md93J8yi9GC959HvcjyrA22sOV9O9q0uklW5Svv9t
ry/RN/DNxxD0uLv01vjLuOT5N4iwYE16jMM15Yv8KXjFZrlFmDi2K4J/27reQt6Vpb0abrzSiVxl
pl6dEPJ5cR+DK1ywEPL1q63AWdltanU1XgVvDUjy4IA5QjsbbjV1EwEqQmrhnhX1fjrNB5TwNJSu
ZhzWefDYXbJOnnvMWWXJtnb837NmcVeHN+lFecm159NlstvlxWDr7DmHZAf/0+asaHb+husKs6Z1
hifoPnK0coGSj4Q5KCzKg3eITnipIlNeXIfVh2stVGzdaqeAcXomBfUzBQlHXWQDNE0Rp352uuTF
relB6cxJhWiyP+thSViaIzdXkDC94KKJiovCehLcg0uUqp/qOQWZrEAvnoJRaz1wnMNCJjR4FSHT
w/r3AXohoB5lB51aymubP7gNZuceIgspUNMd6A27G3aBguBUbxucKe6VQVU1ecJJw3abZOcaZDvF
AjbL8UxKxRyr2N9SXxii43gyeqypkyKqVrk1FDMBVBQgYwsInBYUr/KY/6kp51SB9dR4sBAJoqqF
QRp2dHwKDxiZYHp0EeDUGwD9A5/RxvUianjCZAZxJ7Tb6EGU3vRiU4mWreMLYSb1QkeK3vMxl6CQ
WnLWJQmhExJnaYW0VGiQvH6NZBBWiJDpOi7gxSxtCMxffDgrEgs6Li6L5MkskdvS0bxwSamGviMj
0ZIaNf8cxEqi6oF2aRu8Dwn6/VhWufZJA2sW5YsTHyj0HOQjLYDSqaJeVPpRrhMnR51N8rVNNJwc
IUrnLiWfTGXheyS7O2SxNSR1qM+VnM8q6Tz4mmaCAF1wiPsPAyQ8K3mI5fmpLAmGDx2GHKgYX/iG
Dg00vQiy1xHvDC17Uag4mVOGHvJuF6Gpkp0w+YKhoRNTSw+5sK+R50i2kYg2PUVEGWLKoB4zbSGX
D2OhSDW6uVaTneXl2HaHYlQMIycbeAiZkdNboSgv34UDqmaMcYSYLNaZhEMS9bHBYAsB3mCIhGjY
aOpRn5HBwI5ZD+e1Xj4ZA+/OqD8K3TLsmrlu9hcDaeuyIRGmkgpp76wyu5Dr5iY3OXe4Y7ToLoqK
eS5BExRj8o7+PODIzfaoNh1Eqgcde6KhXjziMyjW1PGB+TXeWt7U/cpt01VtRs8RTptSGvAX/Jna
49rIhW0SnCQonWNQsfAwaWsuk/wcH0cb0/K/Lf5JodtABKETK99AB4xnusRrMdz17jH0gKpd812z
znOS5pDyDK8LDzkvZcbeDGrRSarloF3nKtKC2LUbUmKHPTyG8lXzbnr1utIyatGY0+EdKjsZn976
K8l4jYadWXIl6++idZv7h2HwSJUgWdYArUDoRbBWsL4rAuI0eO4giWjBNiW9ACGUVDNvw2Ln1x8+
ouwFlVqe/D742hQ/dq/iiZgFC/j/Z5LjP9P8Pp0QEyRW6ptyKJ46dd9ohMFMdv4RD09eIJAEB9im
UMZHLqgzBHRdgpmOUwPaoHSoQyMsA1Yh8ne8nc8RBmosiUeLse4MZOEP9PS3iZzUX9JMDYzCLZND
WcZrTQ93Ila1HauypFZbADfvWyDg5KgUDw5fXO5rYka3QpJDHHDAEJdHLX5ug/Upwjy9Osblk2oo
l2Bhl8FLr2GbESYrabDshl+rVbUmg29cdTycROM26tR53N2PcjCl9q4M4O/waRhI/GQDpDefnduN
lE/bABfSFhCwoGoGG7+HKZG6Dz6WsnpmLtKwIx2375OAAimpdF6bfdE9hTUyjGK2OFVwWYINMj6/
3wD6zxcAADtdEUHbTQGEnsz2rARkfhIVIbEAmbuWwkdgLBCvprjbz4zTWsYnLtVrlDXIptS8eZh0
QA19TgCnhY8yjobucBmnA+JEt+PvNCI5mtF0RZ6P4L0+v/VJocdUsbvomFGoHCCmpDwbiDPAfxmM
QTekd3UbXgkcjjKg+E4M1j0E3tEZ2SMU5tHfHEX8eBIvJ10B1yx9GyBzQVhowEQbPqIZ0j6ATKYg
zxwEycpquht1zJsgxCTwZGswUdLGchjQz6oPzwFxxyLR9zX4z4Gc1CZChIlLRaOc2xVOC4NvQJIk
L4DiquUGJolIPV4pGeIo4smwb1SgzsSroxzQ7zP6H5jP377JpIqmJUMZJliPHmKDx8Swwi+6wn/l
khWWdAdMd1atBr7jHnRe6nPzyqTszCfkkozAo46vLtsShpcK1NYb0D8B/NgAZdEpOaFqWAJTMpUN
JxirHFLy3IqPnvaRG6UtNR6VIBCMuRMaJuCTg6Rf1eKmke/GVaC127jfMaZomSuXQn1PWn7XReWq
IPmcQiE2nw0XyAM2jlET35qecsPtsKzahAxv/ZxQ6/DCl7qHH4+2rIggAR+s4VrqPZITDY2HAvt2
RZdfWoMX1zFCI4tKvJbtNTxUYpLZvfUHC5I5Gcl3XCwrA2n/saRNLdZAwFV8oWS9VYcxCzxT1V0f
G9uQnaAnF+KrDHSdwGQhlJgsGMlS5xW+zAX4TeBDYDHsi4oUZYKSGlU1X/IhTmhbqDT4ZYm2i813
jGEpSSIljaF17lLeV0JpOeymOsMDHOix0YZ2RdwzKKMl0DBPswUFPlVcN1KGXNRelkpngGbdEFNa
6fMJWkWRKLbeDkBlLinByWwjLD8A4OM+IdakvbN7v7g2hxekxPiN1lc2SrePjSdS0naaouw1zFKK
aWiye6tLsb6R3HY5ppvD7KMIYXuRsj2Z7SKXDOyO4D76DvW/By+5VVi2AZg7PZpV4WNZ3tbE8E0F
/HtU1tK5l5ateSz8K9m7TpQXFf2zsPcXocgRVszmJFhczR6Ed4mqTyCC+XwQYFl7ykCVkntUD+zO
Ixjx783RzrLWk0dRJJ3BKJlS9SrJ0ovQEzviDOElBzjSajI6GaE4rOAsidoZCNPEeNaJ9RSKSbFi
XsBUuR6sheH2R18jddeplG96/dAi3GIIDhJUNm51mub0zV50nUAPF0X0iOW2xblICzGEKfw3kzA+
VnKyqYP3PnGfoG1x9SLnD9LfckblfjQd7Lh9RgEJqZNYfhLS+KVtyq2S9g6Fdh92huYNK6Dxy3VX
VECycNkJW6RQeFj1MvCfCCrhSctNWw4UbF6SXRJZGz2UbxDxCHlFRb342pjtMgGslHX6wpOSTSq2
jiS5q4F5idMrlxTZMBfqj0RlByAYITxYrIesJ0VbUDBBfiW/Q7jMH4h/yaSXxiMEvVn8NjIv3EOO
mgDiLCohSXxaEpEhPxpied7sLSLe+sCrK3I/4uJe1BD2z5ubeusykewlW6HolqmrRrKFEroDHnUu
R0Sj3LhUFIvm2oq8Y2KEqCD17X1KQIpUbob3j5k+a1jEZHmAXpxRrSVAqLxGYtVcxWTccrUglXyF
LeEyygPKNrelVjuCYjoBt07KB3RRhN8RmlxDBFJti5JHUhjLEBFBT2rmgsJX1njbAzPSserqZaS5
qbXJ4atZ5ShwI5iJz4+m3qYiln5AhHoq/B0RuA+ApzGPpvzRkxsqUU1h1L3jQDRQxVjpsmmH5iOg
ShsC28H29VRgMsRlf3uK+dpYX/G8HxL9EKiHGMeofc/rFYY/Pr41NX9JCC9FkhZoXK0lb1PXdwZq
onGs2bobrQnttl1w5yrBZakQRYxYXWJKDaEHP89YO1UGVVVANAJtjhI3ZGlfXvgtIn04yZXMYtuR
CSfJUlk8JZYmOVGEfhAuWCbqnotXVGKf7JJ4yPLYKYYneNgnLIXknvSvJxwsPYUbSC436S00COr1
+K1VztXsSoOdjtDeTDIdvzVJvvUrmKmSiC8QxdZwICWFMkGDFZGaZTzTh1kYC3Bghj/HnYScIHHG
tmqgXC31XrCL4laTkRnkmgi3TentLZNJsHjhwGnR+W0uEBFjsxhNlq7NLkZVRZeVrYXVhW8hRZ0h
L8xBapDdMWzpP9kB/+e1+7/ue3r5H9dn+e//xp9f06xHK9CrJn/89/9Xl1XxHPnPyV+I99+f67+k
H3+5rp4rv6z81/Lfxg/7r1/+969/5LP+0db8uXr+8gceC37VH+v3or96L+uo+vMt+Fbj3/zv/vAv
738+5abP3v/+19e0Tqrx01w/Tf76jx+t3/7+V6iRn4KJ8fP/8cPDc8zvrZ79yv/299+fy+rvfxUM
6W+6LEHdxIZCQ5JLIqxo3//jR9rfiB11WUXHx9JVCEB//UuCSpf397/K4t8QmMKuyBItXTf+uNuU
aT3+SDL5LQkNOn5R1g0Njsd/9vzLfPxzfv6S1PFl6idVyW+PUc2nqEdVcRc0JEskd4N6jKZP4i+Y
jnrT4qHg9Btwht6l6qTLvgV2MxMXqCHcn9XAHV+HXxtERY9eKToI+1Fwip9/AqOkMNbCvuwlMCPD
wtyg8rpI9wr1t7k5r1HLniNe5M1IuTa35Zlgc/ooo7OIuSkQrTQFlRz++7VtqTAsv7Ba2VGX1boH
hUmhZYU/6Byz8WZGpSGejxwMkp85yAVbmaHTBp6Dovi5fNn3QTAA30uKCBAPqSLW1+dBsArTELIE
c9ZMhnn+WotnOAzyOG2TUTYgOKmKaaIgRqboawNDWHbpUKFJIS4x6zwgETVXL/OHatVfZk66ExeJ
026FlX6F46CtXwmLTxvgH8vszLJiVf1DzMRA83Uy0rmuDmbcMNIZ8tMic8yDtlqRY3f81/+G5cjk
OTZOLCsJIh+mpGhPGtPuin4UBGENdNUxXgdMTpoLzHIxhMK1MZ6j4EB58NwcTmF3fxrVLVFkIo1R
sGjSx1rVg1MUS7LTPQSX/b66JyFOfnaG59369+H8qXufWrImHKtKSKWy62ip1CE3YKRO4KOcPn5v
5Fx/rMlRMMiwp9qCVoQVVz8+nIAcFuGlvPpXzgADNU0EXSQLWNp0dahmXnm9K4/T1UFVhLiwVlan
R8J2ql2KXTwlS20ubs+ak/00jp/a/cON+XT29Epb5/pJAc92DA+jZ5iy9Th2ynkozyTKbiDj7XP2
O5MH7p9VgnifaI0yksiKTJam7lWQXWRTdpR+awqAXMRzpL8fN/vnJsav8KlbIlEvapw0AbIL1BuU
AChSS/Rx7OD6RO+sJTIJe7KCtmtnm371r5yrxucvMI77py/QFWIsVgVfoLXhpEJPmwHDq66ryi5v
vYtsKy3TteIUdr+SUtt4zy96BIHPqgmM+2165n3+FpOkfOCjq6mMwzCe7tIqXAJ3W8hnezt+zG/N
TC6wtgpECAqG7NS+ey/m5IXx7do0YI0ES7g8syfH1fFbY5M0Ym5oaS6OfSrm5tJflUt8IpfiGojK
MoapA9jl9wZ/6ByCk6xUzMtNA0f5rzOZ6GFMBJkg+1TsTe9DoCrfGPxjvf/ezpSAPW6LP/eSolJC
0czp4dkXLRnxAH0pbdbMDQzeZukeROgh3hlLTgDbvRDeqE2fafWHzfi51elBWih+gNonGnHRur8D
ZW7jLWqjOT/rnGBVXiDyZJ9p8Ydw50uLk0PVw3rAEDoA7tW8dQZ8GKhhlsiTv4fL7k+wo78AN3/k
1XNuKn/sK4EdwaKMQ9E0BOgj2lbjCi9mJd702OS4UnvmXvp5Fi0OcMUwRAsbxq/LRWhCXckRVHO0
62hNrn4l2NHW3Sfbzh53fL8aAJOcieK+H+K6LHPVSzpBq67/KUV+OmxSTWvSnhSOIxgAQpQ5egH9
yTyzD6ZyKKxP9GyIJSwWKqHxdPTywtA7XQcUNs5beqU+pxuyfDYmuEegQ4RP5otwdrV8332kk2lN
4l8qsjqTxRJ2qUqrNCopH4R2y6IG4IA0HQTSMzvhh0H80tL4LPg0iKchkjRUyLHhzrOFRvrDQzLV
T5/OrP7vrws6pBtohZqyqbPjvzYz9KLQ+mMzJcZs2MPET94ckNtaRzYQMNbZkGw8Dr8el7RHaMGL
C1d43ZqczVlWNu6gheOsnY7uVTeHd4iMTbVtoNTO4DYSXVR2toSwen+mqz/NHarn5NAlXUNDd9LV
Tuk6L1OAY9WbfjOaDlJFvafg+ZaTjnK8VXQEQLRXz8iL/DCPKqpA7D5Gl7U66XB/ygY/RqMRETXI
ueRRkHRzTWv5e+e+HyX6l1YmtxAbIbSygFbU7NIClCaeTb//2IKEFgduwAb6g5N+RCFJKbeB7NU2
ybVaNEtyyhe/d+KHCVLFT01MOhEFAmIS8sgn08FgY6wNbEDU90l783s70g+LEHVeKEKWgcCIIo5z
9mlvsTxjF8+8cdFjZ40H77COgxXiY7Y0B/u9VDBuaLdovCzA6/zPT31dlbhbx9XPs356hDQnsa9k
lcZD2Z3j6wq06oxW9M/940lJgsKUiRWm/YvTzEvzHmEkZP+uGnnW7Yq35KLZAlVVloiAHEA69jfW
kpo0ONLfR/enBS+zyRXZkBWOlMlCQUfaz7XxPsWJlZRwDV5M6JdmVZxZLcqPDeH0K9FFVJ6mR0nZ
aoZfeAxkNNTiJRcdaXrJEGf4FLl3me4B8gzLVER1SY0jGCXNgPlZL7erKkSgbO5J5QB+SnBVZH5k
EoByK46cEyPFweXkm4gEdKdA2Uc5yAnUITS9tGUB0ITf4nZumZFymcbgEwB7S+3o2VZo+7BVSa1K
WdzCmGzdEJ1l7+SDP/eoXM1EAADbyMx6W7YE/KwVUta/j/0PyaI/YjmiPl69HOmTmdcUSRuEIdFY
2dIimfuOuVZv8Ae39YW4OitH+NMMIM3zX62NG/rTPqo0VPrCPtLGMv0qQl1FgqPYVuck/r+nSsZO
jWLa7FjxWwYMsmuhphGY0WahLLQVvCE8gmbWUV9k6ASeG8JzrU0uXjdUNaFNaE3cyOh2BySfslW6
Ttkq+er36frpTP3cscmNZBm17oanDOmxAib6gIp7cqY351oYf/5phkqYk4pQ0oLpATXW/KWVFGcq
7VOJuDEQ+zI9kzVnCuFgpBUDhjTmJkNRpt7gquAE82pVL4TlOIDqvHEkhwKn8/sA/rmzJ+EE5xvy
hqwKVuJ0vfdZ3SWJGui8KFEAAqW8Aysyh8Vxpd2dXpL9ucP7bIOTJe+54inzDRocX0XeY7gNQA3j
EEwpaSaTmDz3cv9hAr90cHKaSpQphgQlAkf024dCMW8rzZLPhJrn2pjcu0NY5ZlS00Y1qHYdXVjW
x+/T9MPFPsY+f+SAiB2mMpRRohZlaaS649XdG6IjSZ88SAAvha6RzvRF+rEz/2xryhZO6yIU6grm
Tu60Tg7Nbo5l+gvpo/wGOJvjzuV9euaAksdJmKxCIkqZwxUTXJycJ5OkZ3GSCB2aBbmDSIS5geS4
NOGs5QdCjFvLeXVv/Bt3Fz13jrobdf/LrbELbqt9vzLPbPifnkUYC6KGyblsquL0VgxyAU+ITtDI
9KCGulZRN5yd5ih52f0cVysbE0+73/7PL33LUPTRm2J8aeri5F0kh3XaNUOgOZqMwoMBO1/QhLuo
yM5E099X0td2JodzTQ4r09OxHaFy1+kJ/bQ4p2QXgt1wOrUd7n5fuT8cbmODfGuVKg8SqtP3M9kI
MexDzckiXPpMJAQOMXTNeD+S3nbqhXmhP1gb6IrX49o693iYivtxto7NIzqOsjbI3enrQe2S1mhq
+osvZLGrScYis7/pbjDAmOubYI0WNoDFdTJPbW+RrVQoJcMmvKRsTPYJUWke+dFKngVHhDHO7LTv
i/7rV5ucGmmjK50CGhNMKq4s0l0N89BXQqR0tZVQvP8+D+cam0yDEXpSzZYkrhEsa1N2GGdVJuD3
avSTjfVTckmdRTmzl74fJV96OLUSFwU31oU8JrzRCryrcyeh3Pt7v75HUDRhyLyodEnDGGJyd1ac
7noZItpyampMY3aja4pb3//vGhk31acgAPhrnUkejahKCIwXqIFxsk9Zci7XNIYrX4/Br52ZHINN
mzVda9BOMT8tlXm4MUYt9GhmLaslkDBrrZ+5/n+coE+jN1mCXRnmap4wQWFyVw1YP5HU/n3ozrUw
WXcNmjHY0tGCnn74TbNUunMX/JkV8Kfm82lyxCozfbVg0Kz8RgM4bRR3fXH9ey/OtTE5nU0/ijor
oY02sO6DKr/3q/qIfO2/cjj/czr+PE4+daWQDSk+aTTj1Uu1A+6/YvfMzmzKcU5/WWTTLI7hFT3+
IzQyuO6+6v29WWAsX+A8H3pXilDBcR7kM8XacZZ/a3NcJZ861uTs3azgVYUnwy1iT8fUKg+1cUJj
kmSOWy5rV89nSGueaffH2+7TgE5OBwVVrdjVaZdnJXJfhi26vVMIII7gof3vlsjkjBgKsxbUgYWu
hJmNHee6TKAumuf8eH5ciURKpqopOpiL6X6i5l5GBj3qhg7uP8gjgAWdds4q44cMCEfRP9uZ7qru
pNfI59AOh/bOINu4i7JZfSyfooUHyz/d6acLyTFX3T7YnHuU/HBmjBVuCVCIbqjfnqu5KQpouvLm
6iMVymz0GmhnizM/3Idf2pC/rsggaitVTGmjmuOuRH0WsY6K5Pc9Bs67dAe2x06OCRIB2ebsA/lc
/8Zr4NNuMJsuKtqQtmvIaXOLMjQSGWgNQHaPbOkDeoAN8yzqzmS1zjU72YRF2qS6NDabNh2WxYF9
yivn901wronJfpMSOVeHjJdsliaX1AuPSiGd6cUPGwBAiUwwQmFEJT32dfBarUhVVMYQ5tNJjIE9
NVO4Y/6Z3NhPrUiUB01KCCKx46QVQ00MqYwGHfmDbC0mmGCiBW5m7pkD/w8UaHIwUjEfC+cQKVR5
iupIXeSFDEIYR7uQN+gSr8eyLtS8mc6lL9yC+XXieXL22f+ntvNbu5O1IGSZXIoy7Y6PHMyJbHej
zMdEQ0EBNn9HE+bacjrE8Y0lbPRVi386irJOsLN2ge09mXa0Q/pjezY78C13RK3UJLOLxzYTbE6f
QY05dDLSxToGnba7QrRknrdkXPFMd/r7c2+ub6t10tjkDBBlgPlJo+nQy2EdRbvBP1fbHj/hyzCr
IueXIVJpli2NbPnXxeqXXZHmqLaBMq+L60A/CbGjD2Ln3Z28gnRqa0S4Jeu+EOw6zzWvRRNUtS3G
Eo7hKm9C85BqQhifiQC+P3EBpmiUjyhojhLR05qV1keGBax3fOKCBL0T0LdfgxFboK+yPr2a/kze
ne7brTb//XT4tqnGZkfXXgBhZJunWQzVSiqzqTmAhAQiHr7cnkUWMs2d35v5nsOlHR1LeOpyowb2
9Mlp4p3mt71Lzm5/WiY4nss2dgEeSgVHAZEI4McygciZQf2pcyTteebSNewsJlON3DuHlckDS3JP
21JN9mGDyg9chN8792MzmGIBMARVhxne1xWlKH1Izr5mDPtrv9sgI6t2Z4Km7yVvXdNkqnyqhE8m
yclJG9R7ik7MqYWVjkwKtz6M+EHDxoKFFAjWrbNkee5O/I5bHNskCclsgfrUpsOnNoWcxBmlq2An
b5pm1n50c7jRD+M7KJo3LwrGx3N0XHehtxz92rid29XZ4uq342f8FkjV4y9Ngfqb/6N3qqmYJ8MI
2YBwcAg3+hqVkpm3LZbnEGLfDp9JU5MTuO8EV4oKmqqlvUdhwUVZ6/el8i3o/tMCKReVy9LC9PTr
UqGAlZL7EIG7GuQ9mvsguje6Ze01805EadWFl98pZ9r8HjdOGh1PxE+xTd+TqsxrGi1ejWuA6PGz
+kESsT6UCI0VjlshRGNHg52vNYrUZ++Pn0f1n32ehFalUvdNl9F87mQ7ZTEC70DdrnUgYpKt3Mko
nvw+yN/z2ZMOT+ZRzIqA45oWzX0Nv5Z0abAA179BlwFCr30eCfotcqVBKpOSDAVdHe1lv46wX7pV
qEcyoBe/Oi2MqJIv5dRETVMDfhfUI3W8kqrF7938aVxxCFJB8YFp1KaPRj0RwipINNZSJRzyAhuk
JCzPKqvzzb/clmPPPjUyGUopbQO4tohAKenFcLoxvZffO/Hjwfa5gfFw/bQ4axizbgWm90/toVnj
P059DyDhvnBGsFm/CgAvvpxblD8c2V+6NXkZln1+ijWy9U7nIVjVnpKLzPCOqQsY/Uz/JsLnkPS/
DuD0DopCdJNzWgKkbzdNiyrtsAvdO69tZlL/eEKX7eQCuanORMs/bgJARKRZsY83iWW/DqzpdxEI
DgY2e8ifjUVy4c3ldQwNxdFsxFavzx2eZxucjGngFnoVBjQ4xq9auFPmwzaEOFcsRpBrm82jZXcm
mPuWNxkH91MfJ4OLkQl3Lza0jkJMHN/DmIqSjV891Ro+8Oeu+e9VmLG1EeQjS+y2bwgEAQ/zUwXO
H6Qyyh6LctncGweP2jyl6LEQSOrWePt9+fy4xw1ZhepLbAY54+sktpKVehU4Wyf1xetSRGtI0dKP
39sY5+XbFqcMALJNHd/2k0FsXUIal0qXIxYQq9oKqcoOiniDHta5KGY86n9rapLbVCPDi/L4/zN3
Jttt69q6fiLuwRpE5zZEqrJkO7YTx0kHI5UB1jVA8OnPz6x9d2RaEs/O7dzGWg071hRqYBbfz/6Z
Ik0eYv3t4FyHUgbOc8RykQh9vW3WmdsDnqQuiBmoaUFdy2wVKLsWDOFGHD52nO5ryzYOSW2jftSj
WQUUGIdSL0pgrGLjEA/1q6nvfiiBt/jsjTzuouvf5swxgSk0pdlBe5y+u8q4OTMbwsTkGEd1YpbI
rQ+ukvL8e5S1g0cy8oUg3rk1CYtTKBnzB4Gs+X0DosaDTfGqkBuJlHfEFgBuRL67Ae+1+JrcLnGN
z+yreMVYvoM8Qui5/84ZP9nNNRug0zWFdoDQgMT52ESd3x9kLN2lffXcwKIcCdd6C14HOj/9JEkI
sTkeLuYNFCM2w27ckpspWL1ccnFu2PAoQzorcoZ9x56dgagoQ4pMoeBGHD77XANwaq1VQVfgfYQg
lVyfI2cfghTXbte04W9z59H/wvOqwqMjuvDGvSHVx+pjvmb7YYKCVd8sWEcqYbyBU2p/3fC5oaO4
ZCONEYVS8H+83WrcQWc9hdrcmoBf3rpPTn7w2k/XbZzZr1EpAycm3mI+wo+z7UyYuc59E22DhDMK
BPJx3Tn8U+LUB+RabB0fZahBZi9lnUKg592+g0wKVCQFuC3hkTuv/sqsRBOvhV0WNAJZ5jVzocVj
G1tmO53e+V6Czu5LCP0mqq7BqB2TFIJjnbmhXuw+tMEAVdKSYYvHFrr3NYR0cyPwowBJ0HeeL4Fo
d0sQF4k7EV+pSu5qV6rH3rC8m6Zug2MLgPbeANvmWGnCdsD4oP6MBu0xyYGhHiRDIUqt5HfqmvrG
GHNnS82OfWeZ5x5ol7O9V/MY+WbEuVdjB1BPxX85Ro9nGRlQcERivg5SCIB2Ff0IHHcDQoMBga4+
K+69FuhdHffYazuUascqA04tgyxDRQZA4yzljD/zHGS9WMEHBKC78B+cVqXBRo2t+lK3APmouKpo
BA0AzD+wOONbkjqoN656D5hW4YOImgyKfjRInT33XVY9ckvrTxkVmEnlpFwLEbDDWGjUCwdD7MLd
ybgDmTZLxne2LOp7k3sWpAwTscOOBUkMO6NfnIYHv0bGHHgulY/qAyKhb6ShVXFrWXXwQJOBAiZv
JulwR0qjeM5docTKrVL90beF2BptN3xy3Mr3AL0x221DNXTvEt03XUTGpj8SzqeXa8HcrSmy4itl
AxAtsZ/kHzlSPm6tGlj4uhVdFOQjSoNQzv6d5aqNkqzx9s4A/nfRDMEB/QLGvgN3dQo9VWjwVq7/
bAR5Cx5PrvwnhPEU9MZaTfetbq1PvhIUFbJuDkCdzEf9DfSg+nsmYwaZycqoD3bWAsyDlparwu66
LOzjBEJ4tsf8x4KZQw2ucsI/tg6HaEScp+LGynznk7DG8SG2UXXbtUNtgeGRsyNPa75JgiwDdCwr
oK+R9BRUS59DIikvzXJN2xrqLXXbKLBDTY/fjBytC0aMQ590Hbxw0Ey3CGDWca5KVA/bACnnyA+3
y8GAPI9nRNSU9rpMBVmLpAAPCCkHB2gEICekItB77mU/saasfVCZGpxy1ziKeODAkVXx93qMmyNK
oKtNwLpk55IJf6F6aF7HngNOlIAzHk6Rm4Z04Pw1wIvA5EqhCh7Xv/sSV04g301gCzmP9403yazX
KgDRGF/EBrVr35tZs7FtAx4DO4GDoi67nS0S8K5r1exwJBsh7Q1oZDi6igzNyF56onzqO+ivGgrY
HHD6g5sk6ZBukOO6AF+MgijxkNthp/2qWfnGCJg3K9g+RVHtDTBPBXjYkyA2SDwrZqI6v0iVCYGD
BpjzJhg8usn6Io2GEQAj4TEoZIDmAXXrOtE+tkCnNl61+Zuv2yKnJgES3kb5yAMk0pEWQsaMg5Cb
jeMtL0W6dZBy+QWJ9UjyJeLFiZEpnQZovFIBYdD0kEBiSd+/L6CoYHTrUrU3DvQoGER2UOezI+Bm
PXcOkPGG20JaJUbdfMyQ96CxP4McDKx80sn+QQZWZUFwWmtotowQGuhL8BSaIdlpDrqFdqGMbYiv
ZpDqTdfbgCEYOYhVzNrg1/IwSj1AiLEWGhADZhxMU8tVylHSrrGVfpAZBcOzLP19VQXtHYcC7ioG
cmGTpCZ4gVqM7cFrIDiGu4e/55ohrV9CpP4pbzLx2vEYysXlBNFE9fpj3iDtvqwFqOvDSO86B/uG
AfLYY6oNKkFtAy5aEkNs/Qo0cknG/qWRTnIXkHHi3VL22AsXql/cG7a+iruV3Zb6Q8CKIPR44UBA
uYIUmlbIekLl13ddNdDJjSuRHphZJA+CMNB4yqJ/8Qy7hJKEW0R2i+GkSkw6VlR/dScmR5wABMHK
eDiMBvCZqIMHYcqrfKQvu6AzKM8F/VjoDAwCr+yBqKbCfGxRFzo+jiRLUT402CA4NZPQu5bBF9+U
2oZcU6K+Z1Yg0PgSeANsLS/Qz+Kfc+2OUdcJeSvjUXZQekJC9Wqo0Zobmpj2cAxU4T2jbAgIrdFw
unvf6u3NYMcJMIgGRFcxiXmo0lR974mlt9LIUdg/urYFsDsefpC7p2YCCH9fJzhakXP8FdEneiNH
5u1yHrvQIvEEJLCNHnzaum3NlWOmapf59ggegN8ZK6o4BWHVhOrW4CsX6oEuSBylT++7LnfByTAV
XMdl+yFTTQc0v6MAane0MMBZJKX8bADT8kR7z96ak9BTF+Osq6p6xUUPaAeL6w+SUuOTwoqd0C3O
w4jjftu2hQqDro13nJN6PQwVe8XZGNwlKe9XHFJij8wRbJv2OFB4MfBP2KTHyCUtHtOjDRmCGjlb
o5QQ8uCy31mOLLaqQwy/txodCpebG5MB3C1wkYyqBJAwJID3+6CAID3S2thjkbhggeTjj7qA88Pz
Omi5pyLGaanVVwGH0sZOhb0pmpF+GOjY7ANOHAgviQ4AX+MxUAZ49bRHMmJjI29bpDRDKNor2HMO
wTMCpKH0AZ5QkA8IRteEx33we8TpKIS16pRauBHEwYEwWQ/Q1K7BbaZBiaEyClNZSH2IkT7uMReE
RSIb8RD0Pqo6GU4B8EMMMGgCI/O/G24hEyBvGwYxT09+srSDjQrluGkAGrENeJ0wvO4jHmnVrXKr
DICLXtYRU8gVW6Fm191ip4MEsdUXK6aoF7lOpj4YIpHHJEMxomka5rZIR/BncxyE5VAA9W/rrPzo
GhPjWpWpSVadNmUGCjQb9Gb0+/LJH/uyhVaGal+xtJtPudcZL3Cqya+M+UBFN8i4B1+kx3aapSSC
DDRU5+tcyJ2ZK2A3g4FZu7ErcBeJ2UrmYK9gglsPHNEiVL8gI9KDCHfp1gePQXHKSjqwUToecBBR
PAkYNHeKhEKqrAyMu6Gohx2oWGWwAoGl3yhWt7vUctxXgaMOMJ9WlHseQAYtLQS8+2kHrBgOtRBC
RRoS8INcJw3wpiav/Kgj8jseQtC0wk6/LYSNkzlJEMFOYrPZWV5RRz3j8XfNGn/TVikI8BqkuzjD
0gd2A3dcV5TpCy6SSR72IwH/L1YcWmap8rInSBsnG1MVWb/uMwfJurmRPHuImoU8COIvVQHtvirX
EDHTkOrFRZLr0CtpvSrLQG96r+rDHBGfHbGhgGEig/WpKwu6Uf10yKR7pguUHrwWnr+zbFxRDGJ/
QVXfR9BLMu4qbLW4NFuA0dr+LWvVCF2NmICc6po12+CqDt0M4rDmM2UmkgaVVd3lCuMLlq/K7vox
ru89p3cj4TfWE+KX7RZnUbaRvtaR4KPvgoWU6bB122GNd6y7lbFNwU0mTbeuIH2+ibMOUDVElwIQ
bDJcfmzS7pV0ySHGNg4CuiygzGZKB1RtK+j2qOnIP+VBVdPQ8lLPjxqLohOVQ7fCc9onL0m7r90A
tv4ILSm+xSAAV15V1j3cPt29KuTwQfsdSDZpXvnQsqKAyw1c3hC0CJqFlua/cirpa1x3OKIzIdoF
R9AZZ8kUl5he0z7S9sxg9gQsWVKMdEQgC8ibyA2hg3KQq4me0N0usQXmkqrwi4LEQfEYw3UURudh
WAiF2mWDB8Ta3lZHSOKhmAesGuxJuDZtkRREVwFqFNoNueEh+OSfyD79fP0x+t635uMNSqdwJP7D
ff7tg9eoRC+ZzJC1YMdfuY3rEC+4s71u5Pdz/a3LC1aQHU5Q1ozY+TzAmnCkVxtmjoD2q/0K0hwA
TuB7GD8Q2t8YYRu1R4B9NzLUTjg+erf10YySNTFWWcgXXO1nHsGn32SeRJ4D71lyD98EL6wV199o
96mslsJ1S0ZmndpYkEY0JYzE+WsvjykoqIm/MHBnXCRv+tSx344cG7sWRxmM2Fvrh/+Kt9bneE3v
2o164R/oq/xqH4AZWXDMnJ0ufwbyd/rGiWsrcXjQSFH4a2iGh9T/yLOlstX3jti3zZr5mbzRKbHT
o1nBJx0mH9lrEfWoV70DaW7dPSv8Dwjy9vOSz+6MX/ut3WlMT1pWkCFTupwmxoZtobSB07jddrvx
pnluP8pbMGKXa47PBCUno7+rBk1rSj14azQXY1M3JsonrHsZSeRA59FUmaR+ceRc1VD+A3s0tGoE
7GgfLUfsFu3PXdF1UlQcqC/sdSxsIqjrVTKcIpPNYfLnJ49u1K39DQQAgCRYX98Uzi+SP22fucGI
Y3cZri3+umVPVv5xSheMh4XN/KwNRH0AiPGAbJq7EZ24xg3ORPt88wu1PyQ9BO6WcmnOTtgTG9Pv
TyZOPVhdWmrYQKLA2lQPAuq5Xgyc21Ii5/kpemJpNlsshpiEVcOS/GG/xrv0AWXjR4IkhDW8Q8h8
EPulyurpE9/t2ycWZ/ODu6K3/XbqvxTXHHFwB8i/lB9I/r0l7ZIze6kjZxNC57Yc8/5385wNInaQ
1Poq7v2ojwgWIfDdEVBCv3A9uT4Pl7p1fiRoXB6RHjMNIDTCgILrt/lWhsDSQx8HBPswfloMyLwP
AWHd/+lXZ3ZAjH7lmcnUr9mx/lbs7TWQKWBh5HA/bKca+aW19t7l/Nbe7KwwGgtigQybGx2CsFSv
Ke5v+Y+y/FiVbM2apYDLwkjOTwkKyphK/GkkIQF8mPApZAP3znAAjziEDwYnL7L2QN5eCnRN7Xg3
X+l0mQJRbSoefrsWjdJ2qjhBiZi7DW5w6Ebp1r0HsBexXiguLDTz7OLAzQmZDqYJqtpsEB14mHMv
hbGhwaJHv0KHN02/mI2zykELX5il06e9b9ofa7MhBDQiN20T1opjjuKzcutGwY+JrmUswnzOHfI+
jiOgPlyTINz7thdTp3FNZQ/+Omkd+9YwEr1RvF06cc/tzadWZgd9wJgVlIXGk4rmYcOhTwfEvn6+
3m1nmwIKixegyAopfrMxkq7Z4TsgnZSk2d7t+ZYp6+kvTOAeP9ETXPddoY9ILaID3CbXjUhfcj/e
48n47bqJs+e0f2JjdsZAo90VuoMNhVkWIbIY+6seMeo8AilsD67nugD3ExsIlDqDsLJ2y2lh59b0
6VeYHT6GbuE3ifEVrORrHbwU/q3fQ/eEf15o6tkRQ0QTkVNQ5d6FNHPDq2ox+rjWfmUPVkQ+Q2Fp
50fuPXTRgOCMxM1Szsa5wBieewBUTFAD3MZmB0/tstFOsMDRu8EWKX7ZT+iOx3dDJCAUKKJ4ax3M
Z8iVtiMYv1todlnQv1zJA99Db4NvzBzlFKH8NiCb7L7PQ+Mm2InD36Db0P8n39ObsmxObhqOYQbJ
RPNedxsg1GIor67KRxQI4OxoX8wn9UK3/i4Zt8Z+KVPoTObqW9OzdZRVlpnK9LfqPGTqOgTA3C6U
A1/RCjj/5r6FvKATAzacQYtvV5ZL1e7nV8CfMfJm21/utYbCdMGRsmmfg61e+1CQ+SWwwcvQusGJ
8tsTsrmJI3b3VzvVie3ZfqhzQSV807gl5+LBi/11NbCfgvu7hal/dkc8sTPbEUWDEigzI9h39ypb
WRH6NHiFj/g2iKbb+OQI96PyackLsWR2+v3JtAJjrDE4wmEIjYI2hiLftL5PkoXD8n257WzyzrYw
nDZeJ2s0boI6QQvyofoI9Z21uovXU1kBdrBn0HShmn3LFxNgllo427sgguImGfyr69796A8M4VM8
qUQfXh+/c5es0+U5uyx7HRjCbEQ/Nhbwv6aX3XRJsu8HcoMys0Ol6iNo6wvn27mWIWsJnpWpKAGP
qbdjV1ViIKgAJUgbB2DZSMPK/TiKZqFl5/b+UyuzxVdlecOUC3XO4kcjIFFrPo/pPoU00vUOXGrM
bJ1V1aBGOsBMAJWERD57BYfvPV+wcm6YCPzX4AQhQ+cdLGpMEdrRU5eZCHUiedtO28fK9bDT88AH
sNTS3biq7IR/sJSwq+h6G+2pEfN73Kn52SK3nKZrEa4nAEba2/hOrxHe3bZh/0gONfSai51QkcbL
YzrrELPBUbKGcvP369/i3CE7YZHhfbQJRTrI22lTZiB/j01JUBPoQd4XAq/QU7tu4txgBig3gN92
QuDNXRuND2+1bCBDNuVmbjpM/3AkQb2WprN0O3o/PXFdoCgbmdLjkZ4xmzcdnm+OEVcE57cZZhBC
vpH3UC8IgUa4aY8pauX5j3iz+Nh4P5GA+cXFf5pIduDO08oQkDMz6qOFUL5rb7I9PyCwBMnJfQ20
DIU04CaGWqsdmZB2i/77khUYt1w/QIIu+NHzO3phtyDgMui4WcMdTwAvoI8VDRbG8Exe8lsrs8mK
UPaoIP+DefJEnvxPSMXaJBu50sXGu1U/JnQOJIyXClbOeDbfWp2m1smBhHdVabgm2gbR1X1zJC+E
o9ii3k5PZG5HwL3HX8pNer94y3k/Z2EYea1I3kNh1DuqMCp+mrwpNObsV6ZDZm1jYy33xcZY659x
u+PNrdhBFhJ6n9fXyhn/+GQYZyDCfg4i2rP1mPFCWzFBi8UeQmI3aOAarn+UucS4dd6l63EXoMZk
WNNXsgVY+QWR1Gia00uOiXMr6eR7zF0hOejOZWANk4bqA+S6S4Q6O7Gn/cP19p4fYQDBUcOIaAD4
Pm9HeIA2RBa0Juxsxw0yFz90P/MbY23+hF5zJL/6G/+gD0v1+GcusejlE6v2W6sEskG0ciAgObwA
lYtOTUMGyUbo962Xfbtn59KJsdmmNNoMKZMejBVQy5KcI+09C5EettCTS2ZmKxTwNbseO/Sk2E/s
7XincR/fxtt2I9fVI2Rwn4qt2F43umRz+v3J+owDmeZ1i6Yx7UKv+KcnWeRUS7v6kpVprp5Yocjc
N/wYVlQI4JkTuWPIIRwKZfU6UhEdPtWb4TZ+Wmrc2SVwMm6zu2LTS+nkGmZ9mkFK4wlh3RXyF1Zx
ujB0S+2bXRelGEbmaKw1MTyV6a8MfLtELyy0JRuzfcVrdNLQCrOjY1+d7sGC9KV2F+4SZzvMRfEN
DnqAAecVyaW2mKFG2FB+ue2dZtsbSGDsDCQymfvrE++cKbDAYAivBfj3ZmNTEgjQJwxjQy3kGqgH
SUIWtMil+6+rn8FNJV4w8Y5wsX5nKEdS3CCbmGJ/ShD83aQ3IJVv0u1UrlU9T2UOWejs/xcBmWkL
ens7BM4emClAY1BoDIWJt5O+sztvpKSiax3KqPpg7fg6Dafg8/8KkLxkbTYFkfeSIEW0pr89383P
/rbbIed2O3wDAzpa3Kqm7z5vG3Z8uGWnsnKUOL9tW+KwsqcK1to12xJ4hp/Lu4kCnYKy5lTh+CAR
aoJoY4CT7/q8OXO+4pI7AU6R0Q0Hz7urWitHXO4ttu7q8t6VkPhy9g6rb4kto8QqPpjINEV+zAcD
0rea3OiBPZuIiq8C97EZR7ZSjhWxCqlLJjRpfcN4Uaw6lJUVdfnNYJnboLe/NjX9p1Lkv1JwuY1/
NGULieW34ixvZV/+z331q3jqml+/uttv1fxfvhF5+f9D1QUlgicj+E7V5bFv2xjnxT8KMZMMzO8/
+LesC3iR/0I5LurWkT8P1sjkavhH1sXCL1xIepioQES9ruNgA/m3qktg/QthwImZAIybhXoJ/NG/
VV1c618oEMOFb5IlwR9S9/9B1cVAlgzKh6bMjrfTuw+aNklbNzkibafnUKWOG7tFFW1q8uwz4wN0
6BNfkG9WLmuUZZWENoaET9Ft3e4hKwon+84HT/nHtnKz4cdJ/334Z5WdioJM14A/a+/Pl5oOiJND
dHCyzi9JVRwzv0m/eGZjQ/2xXChAe3vK/Pnw2d3Db2wx2KXKj1nbNy1CZwMNHWFBRjFpXbb5uxbM
do3SCJjdajs/itzK+aoWnVFHrarZwn3j7dnypxGzS2FO+gLQwjQ/tkGfrwWyircxHR9qF7Kydl0v
dNUlK9bbcZANSZJR5fmRczt9zEr7Acn+/Y01FG5YyfK/ulr8acvMQVwg99cZEalAtnTcmxBGrJx4
xxQUhVfCa6EdeH1ILjTmt0jtyaTCuWgiu1yAtGHrwnqClqyZo4gEJScAZg4+lNVJ5Rsoc7hubnZ/
/0+zvNkx1XpGU3BRsqNsuQ9ZNb8dR2RRgwRk3CcCabZuRFsEk/Ktdtpc7PGv/czdEIPp4dbwRvir
I9OXuKyWfd94ZKHS+lI3zM5qq6HElUOZHsu8vSvMBilvqjKRrTLoMCggBXe9+dNqOrOEvcn8SW9n
owlMbpAFBwMCmMqKbciOw9bfffhsf2BEl9x1ZXq0heuBf5ymtzT727XrTU06/epDa9cWEwFqqEYd
dl5QJKvMsNyFnKEL+8/cB2KiilCWJHGOrU28+ocjOl0mayexILGdoN4YubZ/10uzPQL1RDGKturk
KBAEkQBCi7yCTnVlLtGtLo3xbHuwh2DIrEohc5qgRCUKSNUZkYmqxYUGXJqq840BxT3MsipyoC32
hbyMEa1B/i+3KbsVRH253k0XxmMeR8tRXNoXSpFD4Vdl5Ooaac3I7YziDDLZ1028vUv+ZytwZ1tB
heKYJnas7EhRfLRyIORIO1m9IEMder9VuUE1DnC9121dGBR3tr5NUaWoBByyY2UU7ZaWKX8puOQL
2KgLQzKXsa+QqSA5qnKOhcPNtTFAytMEhwnCqz6KOgCx31xvxaVBma1wafERMFVJDrYr3JXrtSmK
EpCuS7I+XqhsvtRRs2XeoRg2M0yrONJCJU/KNcR9L9On69//0oc7b/eQgbA2cfJgOHArHp5B2CLl
zgpQRLjwtpz5Ov9MqdniRliqNc2BimNXVUZAQpv5pb+B55MqxDJJgvT60q4N66NQDu9eU9kG5pd2
LMkQ+hlqfJ6aekI7oOQEOmVf4szAM3nXI/3L+gD/e9EX2+sdcWkgZ3uEx2L4zIzaPBhB+zqAOP9k
dO4L6RDw/TsDs02CpqlkyDOHIGlqWEdpZwr4N8t6TDOD/91McXAJPz0QqC4EI0ljH3QOEGFjePXX
ILWbhQZcmCq/kbsnx82o7BRC5EV3dMzOWYlaGy/eWMf/XQDpPxNlTuyFelkddC7JjoYBOiQ4qyxH
sR6qsphTrYRZMPmN6iwdftpwfLrjSiVZrZeeshe2i+ll86bnGpQFG3bWH1UH3QPo2PNfqEZFjSrh
j7Uvkt31OXDJzGy3cNoSjyqW98cqQQGLL6GwFfgjQhpp/cVoUGZ03cylkZrtGHiUcGGauTyoEaUa
+5qYFUiRHtQri6VowiUTs33DQGbt4GcNO+ClqMMy8CGIzEizlJd16eNnu4YLtb4hMAx6SIZYInPE
6H25QaVMthA3vzQQs9WugYDrUdWJudwFvHuuLTcTW2FLP0CsVxVB8a1Una2shXG/sLnMHf/K7wHc
VlIeUMxWfRwNTx9rFlsPcZbThY38QovmMY4AAFe/Nuvx4NLeDAfPliGO7j4q4upBe8mSH/dCS+zZ
DUF4uIMXjRvfVnX+yUDAP2BlE0lu/uXr5zcy/nSXiVG+b5Y8QQFh/DnI/MjxqhECx3jJqaYNNn+1
QuypF0+sMOCMRJ9zcUwGvz1ajV3ekMYEM+76x093mDOPinliNBfY6lExaz6ikOxTUORFpAT72aPm
NmRFgdvhqKLrlmYSl//ZNufgiN/wEV6UyW0Wm89uSlZ9cxcTjirVQLYrJyfPVgo16YFCRrsPltBD
l2bbbPnnyVhAhScTxzJj3gol3HbIaKtCXQ27IbbHvxym2TZQV8ZYJ4BePZr5kH1o80p8JigjXViV
FzaZefZipjhvHOWIY1poI4tsO42BJhvsbqmXLhmYHfnc4bXTebFzKA1afAWEAD3UcMNeeBBcGITf
OUEnk1gIIsZ6FOLYi9zYWql0VlR38bbrHQ7OYvl3O8vv3LETM4w2Jip1C3GbywYV20N178XQcCco
Pw+RcpQtzOQLnTXnZyRUgDzhlynEGVtAchIn/qxxs164vFzqq+nnJ40QHorueMD4LQ5E5PUX2aG0
qLFRPv+S94SE11fjJSuz870RgVHQ2CmPmexRpY9xccYtoCcwvHGdnCZiNeL97DYLr5xLfTb9/KRV
9jC2bu1a/FYqaoeOCqxDBg/t5nprLn36bJEjizThjrDNx543wzcU2sVWKFKyCL261Fuz1Y14PUps
rQpjgltRaLL0sw2216Go8pcu8a2FMblwYv0uSDzpIxFUhOIexG9xqQOJAyGUNRetGyaWLtfXO2qW
ffSfTfgdNTsDJWDMBvdQsJI6cKD2qd2O60x5VJMdECFlqVee5aT91wHs2XbnsgQe0JsC6i4VuM9j
YnjbwE+zOl5BuhF1xKtR5EFcR0i+0RDeG1VNvpmqVfqe1OAH3dA8S7PPWaLM/obAg0fJinkdcmlW
OrCL+CdUCkCRvd68C+NkzrYxK8NzS5vYJ5VUQdRZ1a3JhyxqHFQ3GHFA/2q6OXT2emn7ouk5Mv4f
W5SCr0pGhieiLP58vRHnJzMiZG+XSm21jMaZWT7ariyPQVIAzmu5/cIMmD7l/YEP7ZG3n86KoZXS
cIODoEnBiwgMiBb0FqdQ6WuuiCe+DF7GSbmF1EtBUB3slVKpBeNTB703/o4MmUJPU9q+zG5rWT7b
TfaYmkjCBBHlxs26l8wxtwRQgVXB2qXr+YU1Zc46UzkJ8Q0d89vSND7FrYY4kCNISGsE8a4P1yUL
sw5Np7KoTFHj2DM9hqo3kogZbYLq/bFfOBIudds03U82Brdv3SGvdHbbdtarX6D+2aygDa5AnnYB
1Qynjut8pVeF4fkLm9H5Wei+Q8VROMrjihlHt+myR3dwLAkV4n6pdubSSp2fB6nnxlRA30H7vNwy
g3xIjQpuwrwEuXtq4d8NzuxgUKirHBkQTUdVlU3+QoWTyjuacOBQwqHmTJoLhs4vK9DK3g5RgHFH
wIXnt9M9uufWPeOyWKcWBAkG+jxIOB/o9JPrzZrm1rl1NHsU1pXKVTZ6xhEqkGnk1xMgw8P4m0lg
hpBQg3hzpb9dt3V+IiBV9G3L0mR0iJOM1WPgteKhx+4EJweoS7vrH39++Th0+vnJ3E4NYpVOVVeP
DA/nvY24TRFWbZKvBqQa/900cBDYfWtEgRMp4Es/EO0gLzSXblpuzVygFq1NoQAZXW/Lpa6azzYG
qBrNfHRVWsL7XEpeQmTDi5/+7uNnc8y22zRNs6p5dFH8sfcDt0Oad2/rpYzd87PKobNZxT23tHRm
DQc52kE0Bj2oE46nw77vgUnu3S8FDv6FLe3SsM9Oauj5gVmkvfoxp4Wxmda+WDkDT/aDK8mP6/11
wcYcF5rXXtn4rhMfRwkfxkeLsiCdYhB2gEtL0WG6XbdzYdiD2RnDHEJjTNzmMTZsvQaWxanDKslb
Hl7//EvtmMbrZIloOBf7zE5H3Nm0h8A37cK0kCDlGk66MHMvmZgtctsTCjcn2j9qjXTPnDD2Ne20
A3oXNumFLfJSN022T5oR94PwGohWPELdXgNlJo1DleZLYIILkzeYrJ58uumWRqd5C+U0qoI0jTCF
kWluNMB7FKu24x7bkzj3xzaqG98sf10fmt9u1/c7MXDXb80Owo1bBAUTVB4V3fCrClg/boOS2ePT
YMFTu6oltLlRzkt4Q1HKz8DvicNuAEj+W+52NlhzCasN90HmlpLPo5BJgOVgUqiEqUIPqoySsbZ8
lFkgFoSs9rrkWRCOgQj0gx4d4d43jYrtAgu0NSCZIqoiB8WDxW3G7yxZWPZ35aVSrke/GYziC/Rx
IXDwo9RM1GCStgh0FBWciVZkcdwyX+wElKCXsa94osLY8ht5kzaFL//K8Q9Bkbf9hXzfEgxFy3+w
DZyWG6g8qi08G3a9MJHP3ytQ1vH28w2UUwe6y5sDgyyPXwAYSDx342gUDKSrutMWUkdBuvLyD9cn
wPmrmTOHxMRGJgZI1XkPgJaJfthYSmeonsrAYxWTk8NgtI5sAwdov4OmXeDFYTWOA7n3cKHz87/r
1WDWqzn4lGzkGe7Vgyvg3u7JDjmF/O/6dJ40V/rDCLRfkN7GWGQbbRMwkYW+SXB3l1J9ut6Rl9bv
7ECI/YYZbCjRhFzaIc8bsS0RPAy5qV8HmCyI4S5cOS6MGZl+frJVuKToqrLCK6Q0Az9keXXTl7hq
lCkuT5MpQLS+jIMoVpKNr9dbd2HvI7MjonRqpHqNyjiwAGH2fWnJwP7s1FDxWTiDpv3mzD40V6co
UAoP0Jb2jtJQMixT5HJsUqZNIMl6Z1GC9cIgkdkx0UrdqVq64uixNKb9ymyg0JjfBB31+g2ViWf+
UqMOxLBxuXKMpZNjhmT6v14LZOS+HTHcbT2eNro9cmjckS5Kyxp1bhsjBuMWbJ20d8BeJInVry2T
qz69Q01T0oNM1tRx9uIRu/Uia2gLThem0PnxRFn52y8UxDzhxIvLp//h7FuaI8WBrX8REbwRd1lP
22W3249+zGyI6WmPEAKEEEKIX39P9fct3GpT3KidwwupkJSpVObJc1SUBf+AG7vqn7NOguPn8nn5
eDvRgv/7+CHueD9GKewpBvg9wCXSjdWnvK6bYjODIH0t+/+xtwxc79WkuZ5U3pevplXjlqC7CUyh
RbktSQLqOArK0sufcz7mf55O0AD//jmSTugz0zN9xVU3gCUsOUHm9YH7Fagg8xThTBadpoakh8vT
fWzggeuwcOCNkUjEvxDcAhtfqG7Pgkz9EJX4l8bVsJGB7f4C7bh/G9ZrOcilSR0H1gysGEsWmBeb
gXHYEn7ArfpZI8WqvCjfoiy87Yi4K/maOvfChK4bo5HOfNor82KAXPw1oajFZ6DO6p2pKYhYs2Cb
0fwhQZffSgi3cCz/cGPwzX1bZey1YDQ7NLTw75Cb0Hs8s70VR7ZgWa4jK1iDOZrQvDQE/LfGJuOn
Uvp2f9XJcB0YCAzRbtQT8+Iz8S/R5tcepROqXf4ASee4OoA88HOWFNXKyV+wMNdzKZZXDAS8oDVC
gfs2LiNyW3Q9va0TJG+qbHWeBQvLHIfhw9+ZyHTDSzqN3g+0kaGlSTK1aUINoHo7Qrut9G/aCBZ3
eSU/vgoCVxcutF7ZFnPcvgoTRjubYq74bM++jPNtn4LoMddyrYa/dO4c/yHAu5upWU+PBZnrnV9O
6HuLi79qUq+1+C99jhM3FmFTa/BA2sdG0rL9QcFkGB9zCbANmDQVREvAPqYa4EeVAq36WmS1dNhd
n1GNk6oY6V4NgOlbQ3vxNFsckctbtDC6q5LlyyDsgqbUr6Ycuk9hUYEoX6XgR7g8/MKSpU5M4yOM
agkp5YsN5vHOzNhyOSftUSkPRLqpfslDeh0uMkjPv+FdyMYlRwjN/f4FpYP8azMHeb8d85KsneYF
M3Ux+xZUdlU0cvFapFPmg56XKEWhwnbmU94YcBuDhArszlqs6NIsHGi3V8qwttBStvqVWzR9bBs0
uv5gUcx/gmE2e768P0vbf/7/uzUrWMLytlbyBbjvyt/qTNHkR5n30/R6eYKlA+Cku3Raplbrrn6l
wufbBpSsB94gfX8GXW8iwdtdUK6GEEsr5rgAovTo9brOn60PFVRcafJIVWJ2ZemHK2HD0oI5PoDH
PuQH0H7xymadPjXoCBiPGZPJGiJlaXzH2n1apF7QFfKVT3F9BJonr/cowRiz8vsXlsiF49sZXK/N
0Favqi7aYCd6ogoQ7YIT6TC16JJZSUctbLuLwqfMdipDrvuJyLm+b0hotoUPGIdO+vSuq8XXto3j
lU9asEu3Dc73mAVptCmfQlUa8NyXTBV3iRUZPVme5N6uHEH6dF1Q7wLsgavkJhdp9rmJTfIQh9bH
U5CoFWtZ2p3z/9+Zo0EXcDqXtHrVGUuPPsj/d2JK8xtWo+Rx2SCXVut88N5NAZEdm0Jsgb1aLyMA
8qT3wFl5oFxHQSCiKExdnmbhHLtwe83S3I90Ub6CNSy0N6jgjPwhIlUerOz60gSOrcc8h4Iuslqv
GmnOo5qq4TYB1f7KvbW0EY6Z61QqlPMZffXRiO9vwlGjehKZpNz33fD/W/f+nf6HvonP/+9ts95v
BXqI37eCI71t4mHyXhCnjHKj5wplk3qUdH95Dxa22oXYEz+UuiYM449pjSs3hpwEQGECDPvS8B+X
J1mwdBdkT2QwE5XQ/lUlQ5W1ezXnUh9SBa5nuY3rCDX+iHtkfNPEm0G0fnnWhd134fa2bQdt+4I8
Uyl0C6KHodzwdG7WyGwW9t8F3BtdBk1lbPkqkc/wN7wUUbwthjZP7+Z2qlZu+KWvcMw9nU2Mxl5J
ntHlF4ESHhTqgAh7eMBft0rned/ZujFtb8tszp5FQ6JH3k80Bht7jzLK5fEXci5B7NzuSBkXALIH
0Wet6io4djl6hKC7G3cSukS2lXl+D0kWM34PrLT6W+yzMRogF9MNEGdg3NLitcq9+DrEOJSgfv9e
PVZpx+s6Anu5IlviIwEZ4M29u/y1S7vl+AROg6pphzh6iavGbuXM/fsuufZNGzvOoGgCqBEZGr3g
oZ4nG8Kn6iHsePv98o9fONAumB4KQia2gQxfyOjN6iGFhEK1bRi0AXZENf9enmTB4biYeoFys4gS
E70UfUy3GhKm9zKUD33Wt3dB1F15hbnY+pQiV9LlI/nMaunXe4VCbfAtrPIhuoFQSVA+jLWm8ipQ
GpTTfj9TyFCqTjTYFw7lu+9EqACU+D6b/ZX7eOFU/eIbfGejQ1oMKHVp+l9BdVg8ZjFLvicjhA++
Xt6TpfHP/383vm0oB9KkZs8sxn0PbYu/DSnXnkRLp8qxfzr0DVivovLFTkjEnBUkIOOSVpHaD0G+
lqlb+gLHqgmlPDPNqF9TqP5CTL3sh7/jPujWWOeWPsKx63Qs+tDXQf6i55ndM1CN/p1a1e4TqBp+
uW4THOMWDTANgJZ5UDVTcscQGe2DYI3e7Rc4+oPMqQuWt4GAuI1XBZ+hiqGqO20mXFkqAYzvL9rQ
rHoAgrsXmxIRU7Ir0oFsfUrafC/GefRvZz736TGr8abUTcS722LAO/oxFX3n7aju8SwkWmnbbDQD
ImoXszHjR1bICLkqQCk76HiRQe6glZaEf6Npol9j2FjYeBedzzs58bIq6LNK9HSvdSnvuqT96/KW
LMQtLjJfkl4rDvZVxPB49YSA5jPsiAUJ7EbV7edgAHjx8kwL58tF5yvRNZB1y/Ur7abZfPJBe+Jv
gHNN0JYs7BrgeMH3uiB9rZMoCEdAgo1t6cGiu7opUF1UASRN5tBbWbWlb3G8CcAfLOjqKflcEA3a
97xG7DVE5nFKu7WodWkKx6ekA5tpU2fJZ0PD6sGfs24LzRmylYKxw+UdWVorx6PEKIR2HQVU95c5
Qn/o+y+InATHy6aM8rXmj6Xz6zgWMgbSVknoPVlwBdpbzWVzMOWYrrVSLh1hx6vINJkbnin5Cm0s
e8vK/DMtgO3jiuqT6sbD9clVF5xvqy40fgQporRkmb6xQxtzxHmRgZtMZHVdi0HggvNVFnuhrFvy
rND/cUrJSF7LZMxW3u6/GpQ+cJQuKB/6M1OEikj+hPp0M/OD1+ppuEF21cshDxTX5BO6Jhq7SXmU
NicOz5jc0NErAWqGWk7yleUxcKFQ4xXFVreRUDfQxklovBVdDWWnHUAVqDXGLbUDPbQTY3fAYdj0
ldNxQjmLeLq/o/kkTiWkaNAGBJRrjjh5SKrogYbg+ul2RgxGHBgaWcsjtOua5BNF5XRtfRdsywVs
krpHDwfL+HMRtuDLFDZC10NqInBltN5szXUxje94iaLtR5QkO/aMF3rHb1RcBuboed6VMZNLDoT2
FhQ/meieLavjfMO1RLBR96B8vM5B/KKkexc0KRRikmQq1bOUU/Igivo1tQS0znH1Orco+l92Qwu7
8avJ+N0svKblJCCf+OQ3GVS4qeL0b5ryLv/Ud2paqRIvOKFfggbvJlG8m1U9lP1zITJ+12Re8k/r
rUJ0lz7BcdbosEc7NI/4MyVzsaN4fYHLdqpvekhLXneYfhF9vPuAwhtQqI31+ExTln9KjVKfkrJf
o8hc8KFuPwUFSznTktJnA727NNuweh6jbwJ98GgEm/sofLR2KMlfU5xKuUZSsrQnjuM2CDAMyEA5
Jm1nUOS2NW83tZGevG7N/Pz3oB98/H5qyyR/SquaJne81APSroMO3i6f3IUL1EXMh9xrTQbhwacg
Lb+gcOjdZ0EAKBnk58DnIkrA6S5PdK4TfeCx/fO2vdt8UhAv82avfga36XgrO3VrIT67gSIvPYRR
/Vc8jIeqRz3h8nRL33X+/7vp/GEsOitF89woFtxJBohxqAd5qybUyssIseHleRYOgIsEl6MHSVIT
ts8+Fq98sAMS5E9Q4UXz8XUTOKGHiJXXR9rmTzGpqd2ItIfwXgt45coHLC2Uc4JtYtDRIyfxLBQE
Iw01ByWRp4bst0DFerUz4+N1Qk/W7/sBkFAa8iFunnXugycBseG91yfP16wR9OV/H7wY+JSOHm4R
2qClVUM6eCdRKlgJNpZ+untykeyknmrL57go2MlHpH8r8ur1up/unFNIc9dBWGb9fzwRzU/tE0gN
BIIg+Lhu/LO7f2cHJiMkgqKt96op3sQ7cPmPUNVmLeKeyxN8fG+AFvn3CRijts2rnn5RGZoTSOaD
A30i7S0IttTh8hRLGxD9PkVqh6Eakyl4SiErHWywRh3YH5vo23XDh78PDwQ36xLPK7/IADRsAprR
R412vBX7Wvrxjv1yxDXQ56RgGAwBciSiD9RmBtfCWn77Y/uFJs3vv150fQv3OcvnQllIRtq46kAL
HYUV+5rIsdebAfnCfsXQFjbbxdjbsm9LCNiSJ9mT5gX3EvQ5I/Yy+2vtJ0sTOJbMZzwQcfzDJ50F
8la2fbIlox8fkBOZVzbk44vIJ445p6ws8wyavs+Qt8638cz3OE/TvSAdOcoMqu09ofmhM2ZesZCz
i/vz5gPI9Pcd4k3S4Y1dRa+cT19kDVjYpkgT9cBNdDejs2uOJ76FrHSVbvp8taNr6TMdw7dhzwFk
7MZXkgLUAkKmk/HJT4265AaJRL2pdHw3BLiBrzCiMHGjrxnP8NQWSfPGs2p6nDtoT24kg8ryyiJ+
aEYY3znmaQ9csrBavokc+D5VAvHEA49c9+vdKAvqy91MeireGPGqfRzygG9zMUPo96rVcaMsMrX+
TKEw+iba/GcY02jzf4DpLSyNG1lJP+/R9DbYO1ZzteHM+yr7co395kODDKHX+fvh7Xw8oOgQQgAY
eYKtD7ajLTf1vyC8ia9ce+egDqoVEP+O5dvEB3FTzPy5L9P6mrsbP/+8Zu+uPxqQTAk5tm9sgmqN
zvP26KH2c+W2Rr+PrpGf9We/lm9Ikbc/pqrN602ky/7KlQl/Hx5aapVf9X37Vrbsiy5r5IKC6irk
JVbGuZfsBA6hKJyGtywCt2Cm0SKXD7135co45gqEyEBRsJRvNkjezBAjAm9WEpdnP/2HOw1jN5LE
08pmiIflW0PFXzru7qhf3ih/fMpEh7ZStnJylqY5+9V3J8dvczWQqJFvQLnRbVrG3zialv0UVEIx
H5/GpNpf4xv+EAOV0ByeRlODc5/l7KcB8D2AHKcBAfV14zsWTNB2m3mgkjxA4E0dSDL4h4it3qYf
O5/YbegEZE7nmc26NzDw+ade1c2DKONgd91vd8x3YtI3iU7qN1CPIuYbU41cl18Na6TsS7/eNWCe
+QBpVP0bVAnK5qHxTapO5ZTzp+t+v2PBSE6TEVqL2YGVqKSlotRHr/b/uzz40gl1LNikM/CkgQ1P
aZu9Nqw+FGy8Ybz/cYaCd8Y/Xp5maY0cU66CWlDReeqtRrqRbUxeRNVW2Ga1EXVhAjeohMQKgSKg
tHfWxm98yH4GdEhWDv/HNEQhhvrdjNF3iPbWBL8eldi/B/jBH7zKzD4dRLEBpfR8qgYgalLvn9EI
fogqukJSuvRR50175z6CeioyioT6W5554aGIveRW9/rL5S05m+4HLtCNKEVSzlnepPyNCUX3U9AD
gEkk6PWo/xjk1VUcklg752YOewKKWEAi34JGxPuwid9kYqudyotwZXvOI330IefVe7dKHlgYp4GP
8OVEiWqb9d50l8+BN2yyqtMr2JyPsS34DsfKKwucckRjQHxHH1fcsWtB2PVl0kSk3yFk1/HDqEeI
Mn/rJJoIKdQNgyKsEed0fS02tMtYUj9PnjdVaymFpe92/EI4oRAODD1/ozOQ4KTOH3xUZrfeuObY
lk6I4xtyGYkgLVr+xiMg3b9kimd1sYViZci+U/SSHAtuW/N6+TgunPXU2UWVQqap0UN8IgrdS/DR
X4s++3zd2M7epQbK7bgRi4OFxMBNIUx1HOn8z+XBl7bBcW3SMzGoioS9K1TPNrTMf9IKaa8yXSvo
L6yM27RD7JRG6B+Qb5FfB9uKjXQfdGt174U9dttzmrYcNCJD9aaaKFDQJyinAKx0KLXvuBSBvxty
Gv64vFJLH+K4M0LHoM0n+GjpQzZMViXsQqw1gy4Nfv7Ad16gTY2v8mgc3kA1qdSdJil6hUnElbe/
7tef9//dBLKRVWiDFvvcKbMxhfmS5t5aYnvhGnZ7cUIAM6c6BceSsentuVqPdk/c9+mrLLPPE1lt
ilg4rG4LDjNpkHSxyg+E1vmBxWik8+Mp3XRT+fPyMi3N4HglH0CQgookPzTCfJKgV9ooVb0CJFmv
uPuljXa8kuWRGXM5BidJxVc1N9BYWe9WWxrcMWYxNfDekDM80G4gxyY4V5eaVRbYhdHd7hqejtKK
iUCeqpr6ezwHxPMglFqJsRZM2W2u4V5amWGa8wPvwDK2CVmEJ0dc9ns5NfoQ6DWXsXBW3caaRuR4
lSWDPRXRUEBBOjTDo0Ep/JtK8xQiQZGl06YMK/vv5RO19F2OZacFsRLt6cEJiDhxatIyaTZd5RV/
gwQ2epzHtFs5ukvb41q48K31aBScQryhihS5u3bgw8qxXbCL1LELTpnPyibt7uIRvM5bGs3eCYBc
v95Fdda8XV6qpS9wbQOdkFNOUzzT5iDdGFa12+z6T3CMAyrOOujEVBxk3PANCZKTRWAHuuurSjAh
NLd/d7FF4AtTqK5gGyifDP3er6qx+jbJBJovK9uwcJjcTpSGMfRljdo/QaYp3JOkYnuVteMGil0F
2GTQZHPVTrhdKCRrCuinhORAIKIFdHCtD0mZrz1pFw6T23aSGg/dlX1hT6IK/2NUnzUq4n091WsF
gaUJzv9/d9n5cTkUmazsnUbGdBuPybMpEFteHdS48g7MizoEkk18KnrPHMORBDvarwGPl369E+9B
AMHrkCsnbJNlU7mRrSUn1NgFSKmLZnfdBjv27KkiHGrIZgLfHtafR8OrDYWy5vby6EvH1DHkYlSq
nxNJj40hn+mIki3iARJX+5BUh8tTLPgKt90Eqti9Fc3gHQiLZ28byn4W2zzSa7oRC+O77SYx3jpU
2V7fy3Gyu5Ykz2W6Gscs3EFum0lBodmKvKkGu0PWPaQC+PKwPh+kGBrQhUJ5rM4w61Ur5XaX+CEr
8rIEsmtT1gg3QAph0CTd/7hudOd686H93Axhh9F5SchtVE50O2m6pjC9YAsu2xBY57VAU6q802yy
B9OA3aCBUtynbPbU/rovOJ+Ad84irLsqGvo4OqWhguue+nDbzmtx/dLvd2w5ZYUeqsYvgO+QA39I
Y6n7PTFtHXzywTq+RjW9NI1jzjFosvzM8/E2KeVjkQHUZQjddHG3kj/4sH4Xxi7JUFoUJY1Lil02
souBw0WHErSF/tFV/8OY+Pm8YJ1ud95cruSew/NP/yAv4raQGAg6FaKj8wmqFGQuN0hRjsPRwrFD
VLhg4OwgIHEmyGSU9t9GzSNIr7Tl4k4kUA8+CDwR/BcA4f3oLSqyJNmPNTrqHv08mMVPxBlQmIZm
CyJN0Q2T3jRzDr6KkQIjt6trSDw9jD1EAK67T92GlcaTyL3wssDDBSc4ZWCbg9GsSRcs7P6fnSp9
HYVzxo7alwL5SY2+i2HaSV8E9ba3URv+d5WpuL0qBWPpxKjnHbTIXqFIdSvD4eXy0Asu0e1MaZI6
CYhP6ZFIHe+BmC2Rx82gslwBld30eGtE6GBYuZ8WnLvbpkIjROEpL/KDHOr0aMBl/ZrX0jxf/pSl
0R2HwoKCJBMFg7UVLd80Oa4Nr56+XB58aa8dhxLnAwu1SXDvgSFnE2biL8Pg1UFKtFJbWvr1jisx
/dy1RGCPGzYkO1nhGRbTeEXbYWmXncCgEf1QDnPmHSSYi5D/u6cmvgOz51+F1+ymalxxHkuL5IT6
sjR9NAUIDvypttuYpffp+ZHNaH97eRcWFsltUmHeRAYTlO0JYYfd8SYFqxZSHZcHX/j1f3SK9MqH
bzXeQQ3FT9Pmwabxor87ArrTyxMs/frz7ry78aAI2epwzKpjCG6PbQFq8h1k81auiqVf7wQEpre0
CyhYDgtA9/d8nJ4o0GN7BOLXYIDPcri///qzyEXIo7w5FbZlhxiopW2j+drTYWltzv9/vzYqGVld
y+ZEzoSmhAIDTO0a0u28Bh/cab84yt8Nzrjn1VFUgds+mr6cM0y+RwAETHb+NP1z3d465gt5iVBG
FD1NOhpYgjbiJGdfuoSb+Mrld0wY/XZmjI1pTr4KgXNTIEEB5+iKf1hafcdweRb6ALmMzcnqEny1
bPD3peGHq5bGbfvQKPIT6XeMbsCxUP2gfXLfAdZ4XbXL7fYgZR9EBo3Wp7ivqk+Fj17apLBXBvFu
s4dMQM/SZASOMxf9Nm7q/j6wI13Rc1ywWbdDQFcQDSFR1JxSSHxtdYDUNnDiPbjlVquQS1M4Vhur
AsxWUwSynADHpjmroJjQ/jd0LFrxagsxqtsbYBLVsZJiiRomvhpT0BugOwgYqEZvUzRxtgnKTN1E
OoVaZd8nK0u3cKMFzn3cALw/KGhh4qkbHH3cZsKMBzyuXzyERx4gGdedXces0YxcmErM4mgMqmWN
P9s9/OB1V74LXCsE9VuQUotjmI0vGs1RoLOa1nIBCybtotYIMt4imAJxxF8D0m7ZT2+8Eh70B72+
T+HebDg3p0ZYsbVTQ/dRQH5eXvOFI+si1kJBmecZWDQrGMheznTzYYamOvRvrvU5Lk3h3MTKBNIL
MyKO8txjTjk4+lOmX6CHwlY6vhfOpwteS9uyrlObi2Majzd+DFMY9Qs6YG9iDiohc2WVz+3F0rLv
Er8R810zICAqSvgNv7DXPTtcBFsDLjRfgg76TsXps2jZsPEKusYIuXA+3fYr0FE1Mx623dHo4oF4
hdhEw5yu+KSlwR2zbcIyKQcEEse07KqtT/Kv5bya5Vwa3LmJoTw9jOHgsVsDsratRl/moeYp2V0+
/QuxiqsskjZDHfQkZ7cF6e4l3vZ6bL/yjtwEGYj8Ls/x8fH/Q1aEtO0EmUXTHf3c+2omRLpiZvUm
Y2v4oI+X6A9lEZ60gd/QGJtbV4/+ubDdX3ty/hAWsRUalIcwl6ewU/rAfYCnazmuvIc/Xv4/RAia
ccqYrbL+zmhIrh3Bbo1orihVY9qzyrNW/a2XoAlqRUdmaaGc6znNx1kMgGPcaT7Z8Aa+jiANxnkU
7C9v9dIE5/+/C30BJETwO2UdMjgtaHRT6CEDVfh63eDOJWzDti/YHOIczZO34TOcg5fEKx506Zc7
Noz+TCJTCYJtM9UgtPE5CG4AHr/ulzs2DCgkgkTPlyeRk/hAKTR1+nCsVy72pUPkhNOpCUkNnbb+
BHn0Y2N9PPiAds/9Zpuf3/VXfYKLXYsp7dKpH/oTR9B+bCbozTUgZVs5Nx/fX2A3/v3ccMJBkFp3
7PbsInic3qr0ldX9raXRW++v5U8X9thtiKBREoqm7/uTsjhAOqjpYzeA6/XyCi24uT+warOokhFU
EnjVjOg/Gthjg3zXFlnU79dN4FhvPA44pSifneLBCxG7cwq+tb6kP8tyqldSHksf4RhwPES4vtqW
3cZzQXeClI9FHXyTafV8+RuWNtqxYRLXrc7ZhAhiVA8GoLgNevTv+prvxyZ/GOhabmhpq11zjrOQ
oiQFvvxYQr00HorHoT4TAFz+jKVlcgw67DNFZA46CegzfPYVQt6zHM5YIo9weYKl3+/YNMtCcDzn
bX+SBMF6q4Jjn68KIS8M7oK1hBYqm4oIvm4EFJQXgAFv+qla7YBdGt+xZpTCk36MKnXilQeC0TQs
2WGYQZF93eK4XMp+Z7XhEKS4YwLlIgggPhPL7IoZL3hTl0oZGiEGJgsr86fkuTDZAVfybVb/iyr8
2ht24fS45MmSgWXeDkF/CmfxVaBEe88SvFwjs1rtWjAzF6pFOrQ252HSnzSQChtsyMu5dHIno3CL
aCkHf2J3ZXTnorW4YhOAYSMsWvkV8MX9hnuowl/7Logyx5RTWQepGZU8gt6nGo4to/F/k/T1Wi5w
acMdW+aqbTWohOY7mwAx4kfjd92H38Scf/VFsuJWlyzCMWeg7X0UoKLytuihAmGHcLw9k9rtrnIW
LmSrkcUAwP1c3po6q480js0uGtbw3QtHyUVsGd5NPDdhedvY6Fszy2KDkPgGnNHf0X6cbWaeX5Vj
iVzIFh0EqOZBnvSAitZXmsUnO/lHM41fihz05WqNXn5hK1xKZMEHSWbSyWN4biJrUv9x/agurZVz
QxdZJHqb9OqOp2FqNl0AOdKtAc/nPuxTRj8Jj+lTFs6BWDlXC57kD0Cyx43CncpuBfPYvLUGDFfQ
qgzUJ2F9HT5dd76cS7vweE+SaFB3YWTbPYDK6nMHdfOVfV/aEMe+0WYxQIPTBLcCLYO/gu5uRO/m
dT/dMW7VdrxP/D649dMaKWH0h3d2W1Zs+Pvy+B9uAIRdzx/17sHjB/WMSqDu7sug8sF8P5bDsUFe
LdlUE16Klyf5laH9o6KAWZwNGBWFmDD4N049XoyzuslIKvULL1Gl/y5ycAwANVTOcQ3B03jQabcZ
6iq2GiTJEJ/TtyHQ2cWL7cDoc9PY2Zf90RZdx79PvOXdsEmxQGQ/W0HQMnX5Jy+si4t9KUk8TVYB
pmjqOABYMU3LfKNwTcuXCq0W48o0H/ruOHJRL0MO7Y+aFvkplvm4NWX3hVTD61yV/Tb0+cvlb1ma
5Pz/d3ucBFD0BKfAcLJkjNOvIbiHGED0ppnbv6qyzaN9bHhUrRGhfOhEsNmOPUDMs8hH2c6PEF7i
Ar3LHMFUC2rwoSj5HY09Upc7OYKpOt72KiYq217+zhzf89Epc2ylpF5CyrKh94Oc/Kk9lBWB/A2E
niCi5cmy9f+Ls4r07NCFARoTd4hcmgLJEALs60pJd/GkOxdl2898QICiTyzS1fg9aawazSbpQljA
ISrCCS+TqhtmdQ8tkBCvOFWyqroDi3rffcnTClrfKGrAf0B+3RD9H1NoXf0ZpVHTsT23mR9tWDMF
q8pBHzqvOHKvXmMB+DFRVD5zZe28sT3okYDTFOk1dTiM74TSoA3Vsutz/oIyXH7PkUUDt7ooVbG7
vOcLRIx/3LpAXxSCzYDJ+rGRLQIHg2KZ2AAi09I7G/tDca8CQkNzAvvLUAFOkyMPwPddVHtDuKFI
jhGzD4Oinb3NCIYMPzgWyHgj+1BoMBNtVVq1ut6hki7zL+ihTDUFhXdXoXHbg++H2lIYelUCOmyd
J8PNmBZZ22zrWjWVt+Ugr2d/Xf7Uha1yiX/9rIaxcJY+MevTBwZYcHBsNbIAK75oYXw3sJAliaY6
nNN7SDPacIeabBHvx3Ewny///gWX6moraDlFOStZ/UIZTToEqm3ylY5Um03vc71Sml1wPm5AYep2
Ji1W6V77CdsJ25MNT4Z2G51fWiisfoIu8LTib36VZD9wOKlzrSVh2SoBue77uWnjKDkkmg3D5yJM
NQSbAC4drbcnIVSAgQjLkq5BftS28c9hkE34MExTlwGWxqBMCiClx/12Bz0IiGds/YbQ4OtUGZNM
G/SiVom+s5QZj39qUZl/Q6Cpy+Sa92IcuVSZfpYQ1jGvum919X3qQn8/16nYmgLq88k0rwR6S4fL
uRQEa3I9D1H1ogvDip2WIx532QQLWgmUFi651HH+FipjYJZk7D6haIEUmfrWTjgBs45fBFTHVrZ8
6TMc9+4HraqDRucnj8T82HdVF22zSgXl7rKNLHyFC86nORGDhQDz/VBM3jZLiycyg0KeEn4bBf3a
Df2r2PzBwXUB+jTq55qifQE1AWgqTKgEyxZS1cLL8r/beGRtujPTpFVw6Jtubr/kyjJoWEpWgr12
E2Qmr780EIptuz1lk+cPZ/UzCZrGwQd17eWlWHAXLoAmxfy5rnjxLJu8BgEkcpL+3JC94PN1BDPR
rzvlXWAU+9QLodQ1nEoqNQ920gMNxb9N0pTgREm6PB8Be7GtxV2ckvYr2KrIdTkmOIezA3s3d6Wp
Qqtna++rIIkOPinASEECa75eXr0FP+g2L/AyQ5wdzNO9Z23+OHTdyxiNb33Qz4dmLsQ2i/yVkGfp
yJ73792HsK4Jc5W35X3aWxCeobtL18cE7Hogs4kQ7kc3c9B25RoL2sKxcHsaplLogHmoc/ReGCXb
aMrAAMMpJ/02E1BkXXEnS+vnuHYfyni2aMvsRINymtG13eB58dMyJB43bZ5XoBYjAZ3N0xiA6/Eq
7hwcCsdLprIAAqWz5TPLAc35xnrVg8ysF9cRU0aJ4yQbTQaEvHhutGXZvyQF8F14GrxePnJLO+P4
RmRxJFSNfDzyMs8eUaW7BS5evGiBx8zlGc5B4wduy+12sDZVQ2O75uSloEV7iITOun9K5Ulw7EHl
pAvucM3k5bgpR0rib22Z58FamvDjYw4Exe/HXJ/7W/pKpp9MhvpaWA3hnhrU+KPUfMk7yDJe/sRf
FJsffeP55nlnTpy2IE9KuDx5fkGGZhOHnZgf4//l7EqaI9WZ7S8iQgghxBZq8NRuz+32RtEjo5BA
zL/+neqVL58xLyrupq8XUBJSKpV5hgZctr0/GJOCpgJL4vFH0XJhUlCgXc5um6m02QWluMk/T7Af
md5k7qes3X/+q1Y+7RLlHij4CGmHtTddbmsZy6L2XxNZ1mXk9ul59jXeEn0+GXemWWKaa3iX9XuD
JP0Xod5W9rkiROwt4eednOFAnYjmZq78wh+itBNZdguhukl9KeBSOmUxDcLCuyGih97OzhlABR8j
xxGme7CdUNWrHXuXDK8jLzvGYqciskIyrknWoQQRVlBeEGFn4q72GXy0redd5mhUKwsLplGNX05E
ILhHQ2Z5fFQ99PfSwyBTWOta1kBPM4aHB7SaihTqBTm0gS2cdvZz1sJhF45njSfmja+5ksR4i6XM
exS5h7mwN9DmcR9birQpFlXh//p8saw9fhHEcmEYNC6G5sZv3G+tqezt7OftefdJbxHBKtu5DKIa
4iqDRuk3mZaaRjM8SLY0rlZW+r/V8277AXw3EQNyNWxPp6S688GCFmpHEmiRxAOt0/LHWZO0hGYT
UJTlKHN9PcxDwWN8+YbfzSHwmRtVyZWBLOHZg+c3RukqueGmhoqZCtosi5XjZqCPhG5gzltLS0l/
yLg01pGdfECqlts9CnpldeEJF/3dMyaKQAPzv/EwR29Awih9+OmOsEyopSuPgcmGDUDJh1EdT1+s
Va+FmkeBo/1nCS5KVEM45Bg0vncUvWpB6a631O8/3BN4z2LZhrNfUAlayk/U1UnknewPJlZuSb+t
PX1x8qLDbZ3M5sU3ijoe/GWB3ar6Te20D1cSVBhP5bZ3W6LJx1D1fe68eVNeHyYOS25cWtmFcFEx
OesjLwUySC5DF3ZGw0+SwLSU+fAr7aHw+fnDPz5SMYBFqp2NtsWB6rjfuoYNMU2qg8+IGzWFiCFF
8Iya3bXsK3+XVGTvMbZzuuk3B7974/Wnb/w/Jzpef1p77+ZPdKIsO3gr/5QOHNpzc4cDe5+GsDQd
yFfITe6DLrvIpzIu0csZwVv7/L1rn+3093ev1Tkjw1S7GhqDedvGaepw5P6K1q+1DtNqY3QrS2/Z
P+ChHCpP+fy5T1MfukBu1Yyx77RbNIoPa7qYvMX272YSKDqi8uYwfg2LQyfyMxyHNjhIPn9tgLQE
Ye2isOPu81lbG88iIOgc2KYCxfjnGgK50ZRqfwfDki1d9Q8TWIxmEQY86ElCRj8Rz3BltcEfm4up
/w7Sd5AfDDSL3SxSdijm8lBqAFRfRdgPW87oK5EuWMQIJq3PJ+Nkvzq33vNQfVd+u0dp6th7Z2lj
QD11ESjSwoYEh03+K+2DHcdiZkXxlIVuXHTOWbgSvGNRT8b9S1bJMLJnYiEsyl310nrnQVXx8EWg
ACEODsZmYs+mxKTQGj2CfpYbB/LKylqWVxsGzAKUQ4bnzvg/Up2Bc0e9s+DB+OWLza5Ga6AOTofn
ujLX/QkBCEftM4+XZU3V74rSJnM/PKdSClTWiY7zpD6rw4mfvtjh9Rh0ueOT4Xl0u34nCPuKqiOP
P9/OKxtuKQgCZi5qvl43PKPK89ia5kUYBNiR0OPkdLdVkVdR4qdnKcBjKMvt7UO9ESS74qUKixZC
Dg5s3+LQyfSPz0eztoQWe9iDa7TTwJv0OfFSFzoREkYmWf/8+cNXzotl6bEHQ6QNZqtA+Q3mp9ZC
IzzAmXxs67+fv2Dl1y+Ljs5s3In3mdopSDnHc5iUTYS+S/DrvMcvNm/bW+pWpcLvd4JLY3r9NW/o
1rVjZR0ty2mdBTDC5LXazcK9UGNiYi0ViHcSzdOpzHce7bwvteq3LDLW5mqxn2e3S/PZwfuMy9qD
dihuxVCi3kgN1p5++vu71ECoRjYQlVO7oS/2YF1cjNAlPO8rLHZzhcufGJA9w9mLRAmpf3mT2Fj9
awt0cTS7Di3h7DSHz4MJvKtRD2kU+sSLLbNbxcWPRSjhwLzYwSIxORqxKvgJm57BqY6MOEFdxUDU
peLOZzovkjhvLYE4BdRCqzqJsyrJVRcjXTBefhjhVM23JDHXBrzY7nMVlNwQzGVfh7tAeAcnORD/
LBAfEctiWsGDfsqA/9ixk4XZPuxZfqdgWXGXNx1xdmcthyWMQrO6MG44l7sKZM/DmBf+tzHnW02l
lQlaoidcO8CgDE4uu6Rm+EgsZBEYaA/UsOPnP3/tBYuNAm8pT5Zg2u4UlCVvTV70OwbrqDQi3XDx
+SvWltyyrQvUqgsZFwFEPZshlbRPIK5tvGiGBLaOG7fMwPINoLVjgMlOm3I2caKn2QWTBlKlJi5U
1YtzP9dii5E2Sbsxydkzs5OhUACr56CLQ2JL8vL5cFdCz1KiA1gaN80HJZ5nE7S4fqnwsUqk2LjO
rz19sWPguNtT3FWTF21REuY+CBAmY3/O+unL+uQwmxDOxHnzImWtgv3gDvILzhyv27hKrWToywIl
Krh6tDRA1dMpnPDAi0GT5GJKST3EXu+XrLyofNTANxjwp3Pxg2vpkk3bjtTTntv5L9yUDwnrx6iv
1N2cG7BS+PSkhn4jBqyt8KUeR4syOWRZuvoHqne3o4HRLi68Jin3WV1dJ2ioQEL2Dk56pg02etor
x/VSpoNS4pGc6vqHglkcjiF9HEEF54m4TKvy7nRj9OotMvjaZzvFjneHqZwIF2OW1z8gbHfNzfxF
1OhsuxlMN+oNUMPKsvZOf3/3irAdAwYjh/QlSCGT2GoQStpiE8299vTFkU0E1C6KSiCJyWSfIrzg
Th8HSQW5go0sfOUNy2InxQoDfMa0LwVVQxpnrtdDO4p2WxWelSLBstYpApF6adA6z6geBbcBhT+H
mmAtpCb/Lx9TGQOn7u8mYWkcWr7VqvlXc/5gBy1rnwlJUAarWr2T09Cn8kUxJr9CWapA2HFUG4RN
lBndONluIn7eqF1A0274MYypk/mY7cFt3euuNXPzptJqcn8OMHCHoLIU7NUWNHXgFlh51s/BN3TQ
mUCRSPXidqQhHBN3pc2nHu2EvqnU91AkOan3Dq1AKbiAhyPLHoMCVphwOmtynrwB+OZhk0G5Urcx
8LBpCLkXlE9gs5BOXI7FFpd0LawstgN3iGW68hHgRXWTAwF4OG29FALxEWvAmjxTKIGIJZNeUNGX
RUPFM4JLGNEZAm6+s9mIWzn6l4x5tKLaBKJE4jnsplvXBJcIUl+4Rzci1ErU+FerfLelDU8y1oLc
/DKQ6TiDEHsNKzq7R59nOrBgC9uzsvGWlHnFWzCSwoa8UNU5sZ4FiVvtb0CH1x6+OGx7dMZL/NTh
BclxeGj6ZoqAJBw2Yt7K/HuLVMRCxnOAEaR8huPC+FZOTu482r4NpxRmZyyfzqvKLPtJKoDqNlrg
yQtxyd+pdAzuFOfZ6hKxbCZpziZe5KnzLHrPgGc1t4V4airDgr9maojdSCFXttwSwZU0ja4ctBXf
9MgvSferwtFtHEgZnGrLYMB9nv6sBdnFxmatbdCSDvmzzYZDNvaPwkL+FLrWcYqdZ9FKAdQ2P3C5
dZVcG9Zp3b3bIlOeo4WdOPmLwLAgsnZTieERrtt36MMfOgWI+ucDW3vP4vwD5YCZIZ26F8C9/1og
X334DLS++zUZqrsy6c/LTf8pyL0bDjoAvHJknb0A/vhtmlV9MNkmDX5lL9LFvRW3zhHg+JY8lyFs
TyjLi2hi4unzCVrZinSx0UEL5UMDUPMbQAhwLsj+nB5tINBw1uOXgjd87pS1mRRvkIU70uz+VJxu
3DPTs6XgDR+R0eq0CN+kEQeWQdcOuOrfvhJ3c7pZ11+Z/qXuzVD6LQ7gwX8hyg/oHyTrk38RuPAv
2jguVhLape2V7oFoL2AW/DJU/AFS9denPV66w6HNnNven45Js/Wqla+91BOp9eTMOujGFzpTXkU5
PBtVFnGAp+VjOHnSP37+2deGdNqO7/ZDOA2pMMB3vJROv9NtcCNKfZc749eqDy9Ot4/O1huzt/J5
luoiGUdHtqvZ+ELqmewB20BJZbOuvzaORVyUKkTbuHTGFwES4e/A0eNP4qeDdw0LxEHGo0SGwqGc
gKmcpK3PO7eWYiNZOKEgPwzBW0CKIgqcwER5lW61E1ayk6XaSD1BjijrDXsLRXeognFHwJITqntt
6i3Ni5Wou7RjZabjFeD248tYt5eslBdzo/718lzS7VNQ5z9fZSun1tI8SwpeuUHVeG+nU+sU4Isc
zZHCmbtj1ehj3rlv3uizg7FbZYK1gS2iJZAvEPzvBvIGyOot9fmuHvmTN6mr08CSbt7YPh+v6WBp
rpWFMFs0PRlektlJdrBHd+LRjlvaex8vgGDp08qmQY5MN+HL7HhR4DlxDfvqsRpus5RuDOBjsxcS
hKcJfBcApCenEMyK8MUdganEIhv08OqGydc+865ogonL9RV82vNoUOpAZb2BB1gb2+nv794LaKzI
CoP32r6BHgrZQcjwKvH1G+vPuu8GS6utIbVtmQ1l/9Jn4YvO6wJEtmBLyOLj+BwsbVztOARp4Iju
hQgCH0pafE11EcLK9SxtPnyXRT7kNjYI4Fbev7TQpkWzhtqLzLpbShlrP3+R1w+F45eEZ/2LW1Yq
ghrTE/rtD6fz+PMNv/Z1F5nQAJMNB7Cn9gXuKgc0OW5PHVGr/IcJPcuNjHFt7y22ONNWs4IF9oVA
KPk6LUj5gDL9Fibp45AVLJVKxgYnBkDN4sWObGf8k66s6gC0RJI9eTsf9mHKM9+RABw+n7GV0Sy1
S/xEaL+Yu+DFc0oTZQQSpMlU//z84R9Hw2ApWeIym1fad+3LyOoXyvw/p40tfLhVQx/7/1FkXBvE
YlMDTFVWqeT2LRv5G7jL084j4xbJbGXNLu21BC8Enfraf9Gl7+SwZm6bV5M4yTcaOltkog/fwbxl
kZTZCiR107U3VZlmzwHoinAEkCaDjltjzvnSeMdikkIOGavJRy8RuOzR+a1hwZH+4Katf5/xsfH8
09jeRdYeRdexSR2YluAAFF/gP1zZO84EPkxkQuuTveYOKHi56l0o6X7+0g+/PF56+vu7l0KnqQTW
zVc3CINTgo74RHt7k2ZTUp9zQQFDahEQYT6Vw3GqFA/FhMa1TZzwgtW+FzsaBtSfD2Ll6y8vh5Jz
VnBHhA+1nPsr4gfp1T+eS+r2W9SltVcsAiO0bitwXVgAboH14yKEtBUvtR/np399PoqVT7G8KHI1
MvhC+8UNaMbdXQ5dDdQauwGN8s+fvzKE5U0ROoewORpF8CDLJo+TWZL4n7FSSzZn6cNsnkGF8b+r
SaGWAXOaXl8H2oaPbQ+xn19Ei4YcnLZ1kr9slOn8a258nXzRVXherxfvXSRDg9c3ddcTehU2TnA1
DZTeG9S6LttqcDYqah+GYrxisfsVTxoy9m11BVuTMZ4qXCBrWu6CoZtiLxkOhd+35yRAeNUiEBRk
lvClYME9hdTTH102wzPtEcvOWwaLHc/HAnBUv1U3jR/m+WOOFqj3LVMSBbVpbtNyazn/m/z/KfBj
GIuND8y38up6Lq5bqF9Uf/quGMR1gmgmD7gVe/Od7wwpdQ8VoC00jdyKO/1LJWE59dWXVdbMUTHw
Or8TbQaZVchoFMNf1OQTw+LclLr7kjdhM8sdGKCk5udcdhmQxP9dwWi0FVldsvy6cPJyPk4hT58s
SPDV7vPZX9nky8o1GsPAsbUBeyCsp/IS+jltC4s5Emy9YG2XLwIV4a3XQpqNPHRsmManidRVeExk
NYp9Xmj/5bxhLHK4Ou0gmo0wfp+Ng76Z3LC5r0pjzztpl/UaWEFQqLSY5EZAykF966CRSI7wOGmG
M1+wiFPEBWa0bgb6oMAIBmiAlyE/jIndaqmtcZuXXuXCAacdQOzgup3znt23aUf4vC8sF96Oez4A
CAMb0cqKa5eLa+YUU2+PmpAWiDrtOSeanOyTsI1FM/MfWQV/hyQ2vkQMeqkL1oTDk9GBdLLILVsC
NGRKFAnu+lRjI25EvI9XEtpi/90KpFG+qUd3uEILevTSuEI1PvSipIPAwjMIEXRLXvnjPUHD5ZIN
HSssMxNAWhm3+4BUlbeTQXOWvwzzlgWsyZawPQ1k8qiK0PnCoHd6mwjbvJYMriKf74eV02EpjWtG
L3CaJEmv+0DZuICTypHwcbjyat3vwxFqVQMSq43z4eMP4y2rV2ye8F+fuVeMEQTGdna9aNTFeKUY
kVsUzrWXLAIhJGbIoBqneKyrGkpJtOrLILK+lw5R4M/nEVTwbRaLDDqkaZuzyrlyEW9deF6rrtsD
CQ1w5udf5nQ+f3AKLUtYmuSl6GTuXJWNN2MLuX8E/HOumlCC/QejwI3XrJHC/0dKl/Sm8aeWXCdt
qIHlTydQ/i7QzA7cG0qzObwoSBYSsD90UaRuJA2HMZfbaUP5ztEOZGDRCjISmNoxpKOIDZxtp2Ln
g97mlY/nTAYNF2E76RvZeZVrHrvsZPZeUHqhhIDBpoColwk3XSQ/Xjzg7f03dLQQFoIiqeyvQioM
P+RpEoav1cDyYc/mvNRnRqjFa7iPRnySteWjVGmW7RSohxek1FO7y9Gj37hc/LvJ/+8KostqnrFQ
06Mw87oKUlOEAmoTgJM8WK7DRkVD4vPsp25BrjgEOoUD655AooZHLio/Ookoapb5K4XE0nCYZw1n
3F1CAb3bpU7hChW5TibnPRxnu6m9UbhcjG1ESDaYO3iqZ115wVhqc3mVS1R8//oQDxS7vkQv8Qc4
9eja7yfBqpQfkkwYdQBXbUieS9Yp97mE0lkpj04AYZf7kQVOWsZh3/r1QRS99emxRdFl+K1HRoEg
c8Wgqntcn2jf7Lkt3OxPNhN4Ee+MbBv1yhwvbfl+NDZNf+bUS8l95jl1/hsKRmF+Cb4lU3kUaFPT
u6FvA6famQk8NhD0oSVzFG0T9gaeBjpxbg1Uk+pvkCQQXuyHIqiLWNaapRcV6A5+E5WZ9unVPHcy
vAWpz7ApHjqvG72jV3dZ719rm9XmraC+FMe6ZS77FoyerNrdADc39zLHBCBhKxnOkW/Agcj2isCn
UZJd6EAY6xoIQSZuQbj35KGtSWu/2ULkut43edfqDk2HEQ0U6xUOQHwDyRJbx8HYOu7OTUpn/lIo
mqd8p1RvWhifhFkFAjX0iLwwkhoWp2VEqrzKN9bfyum4LDBp9Dl1qQbzUFdeAWWRClpGcLnJnJ+f
x4R/qe0H63tZZJLWWl8HSj2EvQh6calAWCjom+ZFkgB6KgDXRXo+kLrWTSQT2Inj9cQvaRQWti6O
M/wRkBdMhRjzv10vhbhqTSH03QBWr7uzCL5uZBI3977gYtulByVDJl8NeLT3TJbdfB1M6H9fw4QP
xGGR+f34mAVTQp+JC5/WL7JyoREQZbQwwI4yHCJkB+wbetix9vuEvk0daTroS/RdvRuagLdXiaNy
0xy7GbWmFziBlvaRKdCIXyVNmYLgQQthmVggxfKaS2RQPL/2QgAZ2H7SE+Ri9wBQTG406aav5t2A
IN4me8thQwNF36ltTYRWfqKO0Onq8hZgLNLWuxpB/NQlyWdylYmk6QEZgWXhcwKVm6SNRjOP3oPS
HUmOpsjnagepXQqucyKIr/e4uWbI4xIoOE9XLDChV0GVXalihP9KD/mrGgLJrrxsROs6t7RsANPb
M2BUlN2nqBwYBxpOrgTlXUwWAkEQXgqKh6GHDd0f5KJVeFf0iotfQz2RoMVshm7YxRw1WOtESeFB
tAZioUOlj1kdKvMcIKNwp10qiqDw97JEF8FeoGoLiXvfTFzvu1T0nY3mwdeFuOnbvtAg57VNLkuY
k7lBv3WynjKOj9bn6ZB5V6KiycTNyAb/Cm1u7X8dwHbhTcyVB4HIQjoN1K5t2GUgeBOm8AMjUZmT
vLmggygj369Hs58yt3JeodPvsGOA4jPrHzZ2z8c/btmGOS3GOW9TctX2FTKyPIQ79itWf6ouu7l3
c4G+JWE8i4d2wq07qgSutuXeq6BHvFGzXwkQ4SnzeTc/LpjyhkIACfBJWcdWQGIBi02Ts+r1uBIv
5t9JeUEAapyvfWzuIJbQ6yp2sKo/C9+I55/G9e73Zx6jLNOFc886PgzoOkytwhRaVV2c9Y2W0tw0
h/0vRex8yHJkPQQ9g7ig4ZdiToMd8aBW+6//5zbu1zCTze68ly5GBat0nVivTG/SsLe3lEJcfjpp
4yYBtigEf8WF41Ams10zGCCzYspnOsL1xQlVkp5XzFiyv0P0oajOqvxGeTZtb3KVjXKf52Dm7T8f
5MfXHrokgId5BnYzwvx13oiJ/ylb18++m8TK6qUBYzKfEM77ADwPDhGb6sfnL11Z70s2eOv0Q5Jo
1JLmZhRp1HWV40cdkXKjw7n2/EWSbMvRDjN37SNuB2IHo6SExw5EiOXG9e0fcPeDgLakhOOI8SuI
YvN73YIa4H/pgL51wfn06ZTo/YRUyk8vSMis48VJbzRcGoZxCh4IDKEV7L48v8afeAZFDNhBuqbw
YF4bSAs8q+MlZjqiftIHP8veH2EfKHHMhTnwDQ15HXE8psW+AjIMgms4qaSiEYWar41F6IRDF81s
DAUusIF1L1lF4T2dsjEnV5qUsDMtJzsH88Y8fFwshgPOf/c97ToTVFVO79EgQjLRSd2MJIJxXQ5M
hqBzl11xUjiMXjoWFaZrFxf3athYuR9fC+mS1S6DsgJdabCPPHDaeOjz9nIK4CzkchTDDe22GrYr
i2lJX+dT3fqmF80jSNY4r1MT3jihoRuouLVRLEKzSHCa5E7Gb3linANUhp9ki+OwOEGFDd3y/Vl7
yyKUQchxzLOG8Nvag9O29CFhUFBL9qT1L1GJrc5cD/S/62Ew3LNmtvWjbYsy2VG3DOprQWtiFcxo
ide8soJMal/bzIgxmv2gtbuzQsqSWQ4pLOhejhB1Agky/AuNwynYVSUy+Y2hra2CZUjBINI+p+I+
KQNxWehOfp0b3H7O+vVL5vgQIHvLbFU/InVOLgeb1scS3l4ba+y0lj6IVkvO+NC0A4rIIn0gju99
pdmpDpQ5EHyoQpH/+nwEa+84nS/vUgBRlb3T2ix/4J1u36ZwZjP4Ry6s4whLxEYiufaSRZ5EC9oG
FQBm9wPXJthlHdRmD02uE7Mrs9AEh8/HsvKtl2RycFiIAQAwfaAV82+lKaaTZElhnj5//L8u0Eff
4/Te93PVjSpMIfX0Vbak9aAYJ92JwKS3hj4kzokyh5NTzu2TnowcYf3uasg7BKqrIMfUkfxEsBTV
TMpj2WSzriPf9cqAxPMslP4C0asWhcTPf+pKgF9y04XvyDx3bPIAJ+EgOgF3YftY7Vk4cFyUEeQb
7e9bWvsb+2AlG1nS1QceMgeovuQBXXp7ayUiU1bBkF66UMimJSRn+xImrp8Pbu0zL4rWvIN09phj
W2TQ7BG7pOzQyOEI9lsVxbXZW8YM5acGV35yP3lZycbDBC2oNNwDFcCnDBptegjEAZX5OoOJE4ds
6gnCSIvzisx0SWjvulyAJ9C597JLy/F2GpI52HkOEAQXVQkYzeXn07hytixp7VPYBs1Q1eaRTJnz
XWX+hKZbNojgCjTNhkQVlGe3ovDK+liKRtIiCSzVPrvngNrvJXPI5WTsT50P9F4M/XPb4mT7fFgr
5WAAFf+7S7t8NlypKrhXWiX6lYzW6ph4rOQ27rqS9hBrUAmZ7mmnWVvGqfSKih0xy22+Y8BdFq/K
8Xt7gOqv1zgx+Do2uPLpmJ7lBwqH3UXuwOHuY6yu3MciQJZY53CbHMJmROGSd/vPZ2El4i7VJjPg
YBWq7voR5QPnclLFKV7xMLxokFFsQHnX3uH9d6Ixreg7ytw8ZjSxO2IQaM2IW1zuwjP482GsbPWl
rqSAJz2YsSF9hLb+fN9BX+k1d6qtZufaAJaBBKqVLcDv06NoymyfjZrvJUcmiva52PgOa2eGv4gl
mibuDC9xuJrZQkVygAuJ8tD1l6e2KgpVp/8RDjxNgxqnA871nUq9P//+0Ukc9TmR8YxYurE7Vjb9
kjyvS4JKFjScHmVnh0gM3avyrR/VKRxFQv/c5fc/9PmszEVdc/pIVAupXTRmbkjtcAgC2HLjrrjy
8ZYceunjlB38QD2Kqia7Atp97MIjVZJGvZzAfP98Aa7N1yKY6DIM5iFx5WMtJs/uYPXp0MjaFPWk
Ikhtt++rOvXvP3/Z2pBOf3+XX7BprrXPK/nI2+GW66LZSwhSxW3Fz2JcobizyGBUCL2+uuvkIySB
s4MqAyC7K7hAQ73mYYZJ6n4Opi1C5dpoFuEBksMjn4tEPgpn+lHD1uwIVSgdQ6i+3H8+XyvRgS2u
LcqEqFK3Vj7C44+5KOBCyysOizBvLz5/wdoQFgECzBjOodskHwESAZzVxwVvQp8hnptkK9dYe8Ui
PohwJiqkVYhGWg1L+hTYTwGA/3WbuePGKFbW8JL/30HVJEmF9e+Bc6teQbuAgxrUPLssTOKWhIZ8
RyOFVXpjy6yMaCkHwBsoOMKxuXjSEtx8iL+gRBTkTewkA9n48B8z8xnI0f/dKVQ5ZT/lXvaUwBn3
Sep6bI4Z1D/y2Hq9dqB6jDjTlSW5EekYIK/pT0iN3rjlxpyuDXIRF2Q/o1yBpuITuNPldQKSpLCm
vgCY5enzpbeytpeQVAUp3Dl0afYkmqKJdCfSq9yrznLpw/yd3vo+0jgWB1HIxgeWc/O77lj7DfE0
zTaWwNqPX2z9DsXJSfrZ9KBh+PgmMm32DbPp03lTs9j2aJfOHYXKx5MMCvAF21kDsqB1W2ysrrVv
u9j1XeK1U0jC4glq8UUZJwNMc3dczY0bpY27aX+2NknLnT/rKSnLOnwgRRbsarSkLk4eHeclZ0vp
Au5K5GKq8x462Tk/IX9sYdJbNBr2SMmWCRb9d55/cCP+HwEDr8ycIRP8YXJdm99oNlTVMcvQ+S33
fYJl8JYTty6+ZpLBKbPgbZDFnZRO2O3hA+LRvUT/Kz8Sh7Fwh2qnP0UiY8AcZmNKeAI8v2++JHnt
O19xoQ3DZA/mfz5kkZgn1V66NVqfPEL3zO5DNWfpAYcmWoRTQB15I6HL8b13m7G9EBDafZ68wtKb
wc+ZPKAahKpyXdvaPNV5WohrO+RkgvBBB4RkpL2yry8nNhDzCwWwqtrz0kGTOXENZBgEau/eYUqK
8RqpfPtrkoGSl4k/l9+Fl8HTl5xA4wdYz2UB8Kqzdm8ET+U9TakYj9oYIq6RJAd/HOiLDD+7OTPF
t84Dkv5I4JWJZDAca/516IIm/anClk11NHCFw83mbVfvlQvpStixn+5qtpA85u1YIDnJAv0LnIvR
XMH2HBcqETTNDVe1/8VixsdHW6mhqfdUGow6yUqYNgOgMzs7Dsrc9J2XVJdHDa0L2u+hsijbKbbo
9opD0bHGXMh0OpnGAKtOYwotselNB1Xv33Gvnu+5hnHfIVEQ7TwmXkZH6HP5/nwoClwso6Io8+SC
pIFydyyklkZinBvnqhCygcJvRNIJkrVzCLGgiENIurxs83H6MuBuxA6qB6TZRF1Yz7WKupySYN7R
AMbr+y73fHUUiZf0h0JBq7qDlcPo1+iJW92zm5F1zbivZ61/BOPY84v6hAeJKp9AaoMyZArHFGJ6
6uskJvFcuDlYEqOXmb+CtDPWBL73N6eZPedaqn6ef+guyLpLXXpD8WTRaIZdUtJLByuinb71sAL8
3cFHiUXSGTu569O5EtEgmPM9gYaE+aq7ojYxh5plDsUEBLKbrnUTkN7btiRRNvra7Hjt0zDWMJHw
jmmQjdeMhK4XN9RCfHUKxvAGfeUMNBF4VgOKQqcawguQUSyucCjVJB7BeBt+GWAr2jixDZZrMg15
cfRmSO3+guZ3/Tv0Oho7ys/UBTVJMH2FoIcPLee5CXD5gVhHcTlMgyN3TVdhiMqc5qwJuWpg8ZSo
MIayfx/nUAys+93kASl68E8Y49i3PUoik8PNd+sB4wwxqLa8mwHJqF4T47bkwofMKsMY596BFtXp
qK5S6IZGCT85qjgWt4S9NkAvQ3qkMX9dhPYXUZIhvQrTbM52KIGz30Uy4A//x9mVLbeta9kvYhUI
giD5Sg225SGRbGc4L6z0jS4IziAITl/fS6l+cHBMsUuvroQQho1h7zUkeob7UyCrNm5QlqaPTeLm
ZMO6ALLgVT6heaGApNhUKf79Voas8crYA4fn0A4yzV9UGZavZAQjET8IXJnHtuiqDH64uclhgEwn
sh+R1oUujjPLe2Y8r0SMlcX81OROxWicG3jo/Ggj3+3jvAQQ4GkuJvXqwAaQ7rDkq3TrRc6UxUVJ
iu+qFKOI+7IO57soNR3E/gaDnEICOCfQSKKhE2CqPX68ByNBtldOpL8VskVpMlHURFtBONGohw3M
/EBi2O2+uYYW3wcJV2uYEOoI8Hs5qE1aA5X9NrkXfC2866fDmGn6PXBhmYeLBIgOj44zJHwljbRw
WtpiMolvSphkqPDE/FwPO06dyNvm2dCYfRS4ZXjblcLWiihz0maMZd5JSxdaiRQyQtGGV2tc/oXD
2DZtYQH0JljaRWBo+MMGtKnwxXfc/sYxurT64boFuVyuo7ZKX/nFDUYngCeGBqCtsQuylUvLUges
K5f2DMSJhix9TdrBvSOXF3czeTfe6al15SKBgfMOq73TSFnx6hnj3HWR11cbk3bitge9LQXBU00b
klfeqfdp09whptwgL7865Tzf5NfKANP5ex5AIkGVvJjDk0e74WCcTj5BHWDNbP6CffzkMmSzfHIO
8GDejOFpmpt+C0EIrbHLhRWZIXaEsuBAsl3lOT/7KFyDCi81eclgf1hYUDKhwBiaEJyG4cgx8ZOB
8bzRjMTY4qYNtpZt56Oumg5gFl6/fi8EvM34kZW6YC7d4FT6uTRALA5VF9ehwFnQN5VZy1QtLGib
9QMhNN5XGThTGtRtHZNABt69A9+nNafMpQYu/fswdlMISf4urIOTKBsAp7T2nHrbEz3/vj5OS9+/
/P3D95mfZDyfCpC+wNtuNiGB8ME+DQis0a43sJBUt1k+CXS6AyaEeRug27GTwEb+A95JfYRjobkr
UddT294P5G2IX5s+w30vqZPEoDUfSHeT9j0CSJRxIFbJhJdV+1kA2Q+vKVdR0HvmLRTJb937DKze
odV3rCthjTOP03YcGvLF5WK8sVPWhkCmsc0qKc0bBNMNGJgIEtPBdSK9NHt9lhayLzajBm6Z4Pj6
NTpVsmJnuva5DFVwD+ey5wI8oe31VhaC0hY/oUMpud+H3RvQdiaGabA+uGP/MiNcVlpY2GpsXg2I
OswPCuOeKE4YoALCZkPUFMsLamMgVR+HzBzDqbqrxJox9VKTVpKlLmAQ3ij5f00Sb/41ueVGdNhV
/7QIc6E2Lt02HrHOV4JqIWptOonwiyppoxFFXC7pdJhyKfWu7FEWWGlgaaasbWGiOhyHIuvfRA9h
nI3I/FEc5lFScueganUbaxa6kX/vPqWbS5GFVfdGUki0qsBvfk5z6ByquYpWisxLQ2VdCly8k7gD
RNUxGrxZvNAZl/cNEMfI+F9f1Av7gU0gGapm5GPUz2+kw/0bTrh3HD7M23yIvnkVf6qaAHqSTeHs
rzf3ubAHozaRhAy6nbXx1ZuehnY4haAW4TLYOiGZHkoxayh7pBDEeB1gLhr+guUL9b/kUwWETiyC
yg3jgGnmrMiWfb67u7ZOiikBu5GJQQklnb2HstfPDE9bYIxd+ViEwVfcWFdSRZ8Ps2uzLBSyAW7W
lRRpdB3CZkQ9iRojS316FlWyQcbruSX9TTUO10bt1mPWjgXKYG8hyZOj6VTwM4mi6dkZqP96fR4/
jzDXRuWG40jdIDDDmzYyeyFGAx5A3Hx6wEWpXvMWWEhBuzY2V/a4qgbhRN7mQH2bwzmJAXt2nmml
Bjz/2RuLkrgbsVyjbPZfumzNH+nz88S1MbswIHVUXSKbDwlJ2BbKPsrnLWfcRfEaAqUKIpk141+v
D+XS0rB2EQXodgLlOvJaj2UFQCbdgIjoYjQdAMMoipXO4J9GEt0G3XVt4iME3pG1QSLulYCQEucw
IuYOPv6nRgn8e7WBtdwupcMUQ+prWDnZ/lyY/n3vcG0WpKZJr9sqGt9Q988rskGmDUDoWFY+kKBx
1Bm8z2G3TLxoi0qDOz9JSBCLn8iKUeexqKM67bdZorIp2E3cC+URTr64661MwdKEW3eUUJVzmYPG
dTK9kPot9LhTPA86SoPnWfvINCD7Ubr/wI9dBVDGbyQkwn7lfYsfcuizBLfmHIBPDjJFVokqDlwS
YVj9sv7VeFIO32UTATe8qQaVy/9o3lZQgfVNJIBgAtYXSY8DAP+XUnWh/Nx5kNDAMGTL20Yi25bk
BIkT0UG7xo/hS9oz6LK3xdS/jzMYAhi2ZFZvsDsr9LYmpi7gQJhDkSBWLtTHfudOwRxAkny8HMCF
4BmNXoXvh6jiAhcGfShTha2sUWsta+8Br1qqfg3wHG0Qdd3UwFh1pqyNaUgC8konzNTOwFh7Cu5h
FpfSfQ5miqt3eUY4OK1JksIubltmnA5HAFNHKmPiM6bfSzhto4KY1MBivXEGn+I3oHU95zu4HCLL
N2UlRgihGVXQzsQZTJGaI/Cfgx9tQqfrvccxyAv+Q2owgsO4VHnK750A8sT8nk8OKpJbCWMugl+a
OCBBIj0VIR/aKpW1Eyzlh1J8QVJXULYdQlHCw1qzzi/3LieeusNZTrXYeNDaqB7qrBshQgz1kDH4
QpMIPgtALoRDy3dpP5LkfH3VLSw6m0bIScOGgPDqdQqhRkSwjZGqc4BQMa8N7CtX1vbnNwjXJlgR
qFxn1JXBK/EJ0vaMFl15h1phHq2E9lI3rDqhgjmIHMmElAUwcPM91FibrzWME59qmBWO91lYrwE9
lrpy+QUfXnv5NFX5UAGOwEZktCGGHyjn0Ddez1cuQ582QLkNa6LKI4ATUg2qMX/Dbg+rNAIdkevT
vfTxy1H68dfTqsT9Ho+GIcVlhoS4YLW4bFz/+KfnMX75pdEPH6+HJOs9J6SPeWHCOwFIwL3htYyL
fBQP15tY+v32OaU6MNDUpA+iyINtnQx6I1R6f9vHrXuu1BCgcaIC3DaYDMSsSn46qGRsr398aXCs
N28YKckZaPgHM7p3yiuSneiyNxAz1xR6lobGOj4gVvl/ow/b0N+4GfBN6kGW6/qvX/i4DScSfg/3
3CrtDmE0Fk/D7PzUORz2rn98YWhsEBEEiBtTzBF9TLzs95QCO6JE+z/FMKwhIJcasHcHgDqaZMLC
FHPxpmGg9ZA05TfXDfTKzXppeKxNgTQXvnFY6AOZVb8xPGi3zWWKr4/P0tcv3foQV4lTObNK8u6g
jfiHcx9GfKNcI+8vffzy9w8fb3kUZA4v5LlqFdmVKfmi60Td+MutcKUA0oIfauhjXWPxb4dOAk+F
8gx7uz4ySxNrRSwJm35mfPIey7RuN6WL7MA0OaD3T+nv21qwwpYxuMa3lfIeyaxZtimzHIWX3Hfx
vuhQy7zJmItyZgXvVICWNPOBPpqcic3Ak5+3+idQSLn+PcWhGXNSzVkLqnxCioceJg1kk5OgWaMZ
ff6gRguXZ8VfiyhUYKfSPoU5cHoaGwhKZrkL8GP7MOsUXMlE3hdlEW40r9S28ipyuQytbB8LK9jG
CPk5BLdyOmkBq2ndDY9zmGVy76hhKs7XF8GnT3R0zwrvsHdaR6cBBtB3g+IBGnu/W6/55kvYwIGO
+wPX5pVUy6f3GLRkhXpf9JmpoVck4shACz/tqiLuhAofoNv8RKDxtjJmC4Fj44IEaXNuXNeIGE5w
X3JVFYcidN9ZV03762O2NCtW6EMasHdHWqAFnBSwnA5pvfWnOrntQLLV96uo6pACdzFQreAzbCyg
iY/qNbnx81bY86IzgIkz/HrRju/QYpq2XWbWxmZp9K1o77NycLPRx9ej0jynaY7fXk8vo7sq7L8w
+jYqKEtSuOBGsPoALwbg9p0KnbQ7oVLGympliBY6YUOCSqfmjcwKjphn/MF3MwFQqVfsRorsyE1r
yC45A9kAnVHVoQk4juAWj8TjqyrArrz++aUeWGFdMXcUBK4IQBKrnsm4cy5+SY5/nl26lgVemohL
2x92xiJ0ZsA/siCNO7f7AfSO85wKvAKv92Dp65e/f/g6NHBb0O1BOI1VIn9fbCrvPFGtPXWWxscK
4Tr1soCaEF+XM9hFFXKiO13mNSQU8IhYK20u9cE6wxNYNSs3HaE74Y/F+OQY7n8FoWEN+7/0eSuS
tShNCfFxsJilW5xcSH1mcZn6bE2Db+n7VizDPLkNh9qDfEev8QZMp1DFXZuQlQNh4fN2rXmqvFRB
SZelcZiCu0CARyJ0uglYTbktJhlpJX1cBPDjvYr+ckLozjd9uiYrsbB+7AJy7mccib4Gv50pOsPl
SsiDFO3D5UDb3BQAdvF4DCvWdExj8TTtDPyxW4WbBJTrlT1uafSt6E1GAxiVd9mAghnXSigDuVvC
zU0EMAz/pdmP4UvaGshAN/md5mUd4/49xYVxIMadgi1+fYCW5sCOYaNhNuX5ye9iGrtt4CbZPpjq
7I7Vht520tsFY091jjSGIMKoLr42UN29U9OYrdxUlqbAil8lJ13CdAiLyCPhU1mYastgNrUyPAs3
uz9J/w8z4AUewCGBwdcv91Wkn5+hCvpoHGQt4IB9V3L37vo8LHTDrg6LDnaJ8Gu67NRTJfdRP6LI
pc2wslAXptkuCytgPAmY2zjKqIIvPRTZ6j027nrv67V6xFIT1iM6pFBnyiszAHyGw8Ak7B8CIkY8
6y5d6cTSGFnnMUyT+jDUCTrBayzUGIVT0M2SpjndNgdWNIshmFwP+n2/Sxm8DSD1P7hhXq5wuJd+
/OXvH1ZSlfezL1GRwTmA8m5MhB6BoS0KECyv//rLKPyreEGREP67AQZQU1/DmukAuar7Op1i8I2/
kdp/gEju99uaoH83EYpgmCIP+Lg47LTaGhF9jfK0+0Wrlu5g/+WvoDGWxsqKaaZ71NMYPDxi4sHF
GdmTi24DnjrXu7H0eetIJokCdBIkpzTW8ESOAVM1O5h5yu0tn/ftgq1CiawGaLo/QNMACYCElulP
hmzVmnjJ5z8f6mx/zwKd8sTVDZQz4wI65HHVDMUuN+ImjWqQjq04Lls4DMLEjSFX1fKvpXHz9xJE
a28H9NIkb9rufLs0KxPccfOxGA7DxPSvnHmF3rS6mlYW6ud7kW/XZPN0VjzUQCbJbuRPgzY/6CCd
Pap6b7fN8WVuPkRznnUq8ueSHuo+iDZQHZ02jkLe8PrXl36+FcpE5zwtkKo4cAGXsjqtUBgzL944
ruk9LTVgB3LUQAUAL/AD0iLA8MxgtkAeDuYrGU+n1+udWFqmVhBjMkHxTkl/KActdjQPCoDZ/RWM
6NLHrRCuQWNGgXLqDyLhJ1p4BLmd8uf1H74wOHbJKzQpah/ZmOx145k7RFp4J0l28rNuzbDt863a
t8tdE23cFDV0tABPnyHlTwrpZuojV5H6p+uduGwG/z4NfFtRsAYpzfG0UDK+HAcXkxXo0zxVZb+j
oMGpNti38211Ed8W94L3BgA/VKItt852bRe+BbD/vd6PhYm2nSuCktNODQ5ME8WYDBAar5CsyMeV
Q3lpqq0whtgxUqlSzSk48bKKLy5OHLeW2Icm4fXff9k1P5sHO5RNp+eudvH7W3c6lqy/d0ixV3l+
4iAWZdrfXW9nqSdWRENuMKNdPaAnzuiKjZ9NQK8rxjdVOa8ReZfmworoCkbdqAbXzu8pbKEi2xh1
6BxV/bitB1ZIq7KhNWtnjFRdwuQsqQZ9l/bagYAiv+le4duqX4w7XjmCdoHJaODl4UMWbiPSck0K
aiHmbDWtstBVSuiIzyvX7EoKtVIpj4Kk94Gu/Nhp/McBSr/Xh2thMmz1LKPaAhqaFI0J1Aveyx70
Hz6Xa1XmhXVri2bhuIT/CKDDv9k4OnFEMrN3VaugjjG8k7SlXyEI+vV6T5aauizpD2cpPM6ZT+aL
L2pfGPKup/yS007HbahTuul7Ve+FGtawhEutWSHvgcc9TUWC1uYpu2eT+AfiirvLBg8/8R0hzU25
ST+wAj8VfTcMtcpFTGpyrhE7G8hP3ZY2hCXj32MGDS7wIsHPEnFnJmcTzUmzcdnaU27hfLK1uHiR
sKDznfRcjhx0tA6UphikmPQNhQC1xcLL5cq2tbSKraA3Pbg8bjmLszDEe4CLdzmD0umgCnh9bS18
39blkqMOIZ3O3EOeZl8UrQcAZnBOXf/4wp5ry3LB7cTTLZx1zsjCJXfNhciTpyHfR2oIbotyflnF
H2JDkh5eXQwXtWEI9SEJ0/mlGVABvK0Dl/n/8HWgEx0vUGN6DifAuqRS8BhvLqJQfvmf6y0sbIm2
EhdTBGy5CTsVSnz+9yrzNkkNNLrX/4pU8Nb51Te3XPMtXJprK7LngF4SNVyc00mrB+y48rX2qvR0
vSdLX7fieUqLJskLyLjEqpFEiRg62jOUpmAUE/Gb0vW+rZ4FDj53Be/JIYHl29ClALTr1UvnUges
0xvXs143YpoOqpjnDSs65II4kpa3DY8VyKqHWwh00KBSmeLSPASRfHVETu6vf30h0mwlrLAInBGH
gQsqswG+hEs2TXEdQJgpdrlWaxecpWYuq/hDPJgMys8pq7IzhG8hXDbk+8SPyKEa3dsS6r6tf0Ug
TizqqqvOBnq7sak6uuvHfM14ZmGKbWgY0Q0SY5PJzqqFvNCkexTzwU7eXp+Epa9fRu3D6IQu8XMO
ZZ3zZOZiOwbedOQQYVq56C+N/aXVD1/XKVz8aFa7h5IIur3krpLC/T4OZi0ts3Co+VYA09yDjqII
83M3J2HcIknz2HL2yBO3/xoVNeTNrw/TUkfo3x3hQSMbpnL3IDQWUT1KucOJhvT94Nz2QPWtSGau
GpAdc8jB0KnahdKZ74XnHfwIfPzb+mBFs1P3XdaBWH+us+S5i6As0E7uf6NRlLvrDSysJRsvNnHQ
wp0or894tNS/ym4CvDWAKvqa5uvCJNiQMdXT0BfgYpzhYSu3skacBapO7qARVd52wbN1p2Q+N7UY
dXFmdX03w/Ry9/+oaniXVfnJu5FZR3PuQl1+5mw81Ao/fO/VKNCDP+6xAXk/cbEvOZTVOMwn6CxA
vwHE0rGY4HUTdG2zk640gu5caCLl/t0A/4YS/0lKUbSb3gCh/gss/WZ+gen3RYuYZC4An7wkP0RW
gy0PrwPfa7ZA5ZfOTzmDBkdN4Zwy+FjlP1zgHtz6QHAdTO8oTJNm4GqUP/rhzpFgR5C4pIPbvBXZ
DOmCuGy7KNvDeiJwV17US1NrxTGoHLrsu7o6y8L4G9hV0K8qAxGgq/WaG9JSE1YIm6CBHohTuYdJ
Gr6bPD+FPIHLmmeM7421Q59ZUex3QwRdfdKf59BPtoOXfKsmKVcCeCm+rACeqqrnsMBxD8YML3Ca
KTbVuKoSvDA8Nl4MbgQKPL/S/VNpUB7EsKAz8JAFsGG4vjt87t1FfRsv5gW1AzMtVYg4i6b8qGT0
laQj2cP6+lkJCQgl1tvWU2m/AwJ/jH01CwhJ9vPG4emXqkR/Se9sIGMd7tyCb73eP2koRR1cqL5v
r//IpVGwr+bVCLlW1FzOY2WSuBnH8I6mPYQdSCpXivtLTVibQMK9FsoYpjzDOuYb3FugL0pkAztr
ZIRv68Sl5Q+n7uiC+ArlD3MuvFK8yBLh68wpP/Q6WGtiaSlaTcBVZywiaCYdoJhx4mOqYl0N79d/
/tK3L3//8PNlocaonnR+hq7NhDcqbDvlPoMzTLqSZ164NNg4uLAshOsUdX02fTE++qJ69B0aPgZF
BqxnAjjETf34cwp86EcIrF1QC9yekTL4mlyeqVED57nbPm7tZtSj4NTIvj/rAM5Wyi+zTUdv85lC
qFrbGGs71vcRMWfWgwnMOvmFZeBnCb7GSlwKAmsrC4Asd8D0MefGGzwgFMaXYlAackrmxne8DYZL
Sib0oCgutioI350qoN+jMsV6clgBMNP1WVjIO9lwuDDX0+x2Y33OE5ROeQLFxXQq+QE17WYjefca
jcT8vt7WQljYuDgGc3UiXFWeR9aGjzBcy8gGV6wh2N32fXtf6kHNok5pzu0kg2YLf6zxP3PWeLfd
b20NFgIroywJdXUeXe8xTZNiX1XR7z9sv+u/f2FJUWvbYLSuAAEuqnMuk98sgi4H70F2uzkVYRsu
y56wBhzg8pyFfnXn+4Q8iN4t7q7//KXptQLaVanOTTKV57ojQUwjCHqPIlnzCo8+v3na8is6CYYW
UkjTISQDTt4G2HngK8v2gWfZqW78B/CwvenG2pGtxDJBnjjFM7g9y7DBKSrlP5X23m4aJxsbp0mQ
R7zHNPtVdQq8/HfIg9/XP72wgmxgHGzTymnUY3kOHN3/AYbyUrt3RZ+X+9tasK4XyGqgRNjK9lzm
vN4ShRJ238pt0E6/rjewcLTZ0DhRq3bCbbY9k15+SQ07+UP3QoFycny2cn9ZWKh/tJA/HmsQVala
SdXZCwLY60QChhVwYLrtXPsXOg7WduUwzuZMXUq/8zyajrOA7Nb14VmaYe/vq8Xo045Fwldn2Q9y
y1P+LQrYsOGJWIOhLASajYsDVgqOPDgNzk7q3OOM+wFu7D0uXs9Gm/vZr3+PXvf/wGd9OhmMhJe/
f5gM5s9jKgvdgzPo11vhA+5XRGs0mKWPW6OFhyKI9X3pHVnujNmeTzUv74rQz79dn42l71tbXjuN
s4aRZ/beN1A3fDZOlSgoyTm4Hayspk8z1Rge6x6jXc/IIRH9G1H+o4D7T57XPTQIkSENgfeLnQqM
ubGHoNJtPbKuNZNoE960pX+Eo1D9NAhFX1zervkwLIyXXemkcPjGtc+vTnAE9BoR11HgmGhXKd/g
cnZTD+xyp4QeJtz4nPR5gmngnkPaZj8X9coZtyCrQOz6JnLrQLRFvnyGR9FhYs0Tm4dtLeqvwgmf
y7rI44nOX/yo/Bl1kLq63qVPg54Ru+qJchfMDyA1eTRFVe4ZTFQhiYnCakCzNSbXp/dANHFp+kMY
DrrG2RENzomoVu9rdlEGuyB8wFLSO2gt/sxk792SKkFbVsjXPATvHRkh+Ma4yRfoJuT/HWAo/eoQ
hzor63hxoqzQF/lcJpow84a0zxeYUfr3E+mcjfCnX5Mp66dQQGwABQ1nwyJ2cJLbPPcAQv97IPnM
NBFT5h6FBxMFuHjPbn/yCwAhbknwYfSsHWGQ2agFjAOPdJay3fM6naMdAVFp5Zq7FKPWDjA4bemI
ytAjnClgySlmcCHvZkeY/960mO3ap2IsSFqaRcfah2bWpoYWb3UIc7erNq3v5eEKhmahG3YVFFUY
msMWhR1D09MXxdzwLeXjbbr7xC6AqroJChaM6alk2UXzVcOaIQ3+wRJLT5A/bVdW8VInLpekD1HJ
JtLUbaOSIwHae96jcsXlU9sCW7wCPVnYWexCKPwyTQq12fqkwmS40yL6nTA8DeaBrMz2Ug8uf//Q
g8SAJJPChvU4wdIkug8JgQ9CB5zrGolzqQdWnE+FygSlOFJEmzq/GMUulXctXMgDhczx9SW71Akr
piWkE0anT+t3GUTwn0qg9erHvb/qGLSw+XIrpKecdHkN373/SG36ttw7QSWdAqrEyoSHyMd9+Ier
Q1yLHpByjPhaXe6yiv6VzIchvBXpmknWdQ2caKAB2Y0shlWEW/wncBnxfg6M6gQ6K9CEXrl1L0yU
XSwlVc4pacb6HSZeBRBIqXgU0vc2czjelJNhxLYMQpUahoTVOB6xC5fP7KKQq5Mp+TXi8bhyAVhY
CnalVLptzb0B27sZB1p/L5nfR0cR1d5KZm9plKyIB4A+6JEKI8eBQuTnXrJIp99IOIMM2aBAOK3E
/cLU2xY/9Rhyf9Bh/g5uEH1klfOtdnDzlr5UMCtHDf564Cw1Y0U/k9C9yAuPHpVLZ5hSCZFA3icG
96yrt5Dm070Xt70PW/br7S3NjrUZ0J6xIQ/c4n1Iija42Cn59SOEAft8Zfo/fRxhhVk7gRkbt6IJ
TJDDPofG1BDo6VUqbrLnBGbXh3Qw2SnT0q80rk+sde6HDibK1zu3tDSsXULVxOcBUkPHOivfoNQt
HtLW/TLDr2QFzrA0W9Z+QAcK8b9EuscwLPM9Lhmo/xisBSGYfO2pWdlNF540dpFV6rJUbjNUp8nr
s/sJuudaw/+W4d6cZhnHYZfDH+plSkukUjNnbPy1p+3C8rDLr+gQGKFCtO+8B7hvO4nZ/A76XNym
o0zs2msiM7h2Vx4/linw/Ux3lb8hURDdp15vwpVlsNQJa4cgHJpKruw82KUgdHaqNBn86U09rezT
S9NzWX4fTmzIGfdIL6d4PxWX+3IDkxT49YGTkos92BFQgy/5tsAhsdKfhWVte/4k7ZxpFGLgzUfM
HMABWWQPSEvjBG8oX6uKLQ2atTEYHyigixLdkRIXtg6c+B5DVS7jAfy0rofnnwTJJ8epbffDO079
0NUJns5Jr05hB+ccKMdL3EmKeIKSfglaAMTzzy2U4dMNhfBxuk1kG8oH7ZTMbP0yadLv0omibn/9
Ny1129oyQj62vkmw4A1z2iMbazD3Chrm/va271s7hvAUsuJNGx2VbpUDkxDhpRvIJpGbkmm4d1z2
4Q+L0QgVgfCm2neaGH4wEyhRMKEa/+f6z19YenY9V7OyMbAZxlNKMIBUhN/BgIR0Ku82oBOI8bYV
bit9QKvT1PCK9o96FlXwlNSNcx5K100e/ZHptbfCUmesfUEoGINMRY1WaDp+EdIhmykK/LtOubfg
ADEZl5Y/TAat5hYCooIdYSgKMwDRJCUMlFLPXZmOhfPHrmqaxBMBPC7ad0J0f69T1JQHwH03ZPDF
tk37NWu2haiwy5oJlO6rNHXRDwcWmXtAynv+kI0VfB6ur6uF+7yt8qFaD85iXtC900G3jxBpnOuN
QLzDksGZo/kItcR6uGs4gzTmbS1agQ5ufZAl/sVQ1XHZD5jHN3GeTDk8GdxqK5NGPjlk1RNsafys
qMcZmpDBJew4FG4wbZMwh5B/EsAW53pnFlayXfjEQyeKPCLEiZeQR8KQTff1WIhNj/N7pYmFLthl
T27KCMpOUfdeeoDE8XJynr0OYLXrHVg4Qu1CZ15n3pCysXpCTo3cg0GiHsoireOSNXQXBvyy4cNP
s2tXM4TeZew/OXxs/wnuyLKE5G6Dq03rdPcaNinpu4Fom4q5asJExLxUB9ob+dLBDv557uQDTUmk
dk42O12MwqnYhTAg2zA4jO4oSLtvNAphC8AHUm8vxjz8QvCP1DN3ej7vzQw/0ix2MphDSfeioeSA
YO3dDwH30hfQWfLumQBHX/9sDLzOgcYC607fNQOVyf31YV6aRGs/goShAuVD9u+D40RHEH2H9AGS
RyNdybQt7Ed2PbauegAqKgopW1qQ0zR0kJdNdfg8zQCjIx+wtnMvtWNdTqRXiCTSVf9OWPEmAUK8
N7WZN96MvKRXzF+vj9ZSVNG/d++cy6jscPM+Urz2+73MNVjARuDSGrugNqw8kJb6Ym1EBppvoNWq
4iQdp/wyFNy7y2GDvNH0Yu7l5lDJu6071iZEZALVnknSY61b2G8hy6yDOCdwl7pj0Btds1hcWGP/
KtZ2yIclc189DU0xbUpgknadrlde4Usfv+wfHw5UI9U48sJ4x9owcyebqWt3I6lBar4+Rkvfv5xP
H75PaQhVcLfv35M55w9T4kCP3sl9eCld//7CkrJrtbQtOwF7teZ9qGdv2lMetcODQW2n/jZ7Qunj
9WaWumHFuelVU2cijI5NQMrH1hvk94KtGiAsHNZ2vZazguZlCQdcJvHUqedhLzSeOsL0HURlk43n
yZv4Agwvjb/nA8598Emauv69HjvI4qbR1wG0y/tUeN9vGykrxlE/YXREXv3ERMD/oSEf+CYC8+82
22byR0jvw4KaElExGab5KfcLWJKwvN4nYwq53xQe0de7sLSmrLimDa73ukT5YQrq8mWa/S6LSVJH
T21H63+ut7GwSdmqJlPTVUFbG9zPuPtFwrAJBnSy2hQeqOZu7a3pgC01Y4U3iXrqgynTvzOIg6JW
C/315ruGes50V6tSTpteRsRfk5b7NDXl4Yb09+IqR88toO9gTrRtZWx8oAKU75/rov7KQ/jWqRry
npNv7oOi+s8N44gmreWmpmCKGlmNp0FdPHCSqCuHLdcF9E+05NO4cUTqzCuX6oWFYRt80NANi6bJ
5qOAKWCxY0HaxGSigmwFj9aEhpcauUzlxwXemNAhYH0e8YRHmsAbXqaiLR6aeZWdt7QoLi1/aEFk
FC5oY5K91rymz0OegCzUZG7xKAFUeJ5dQF9u253JZTv9uyXg21MkJKFHxzc1POJqZIkeoOy2Rr1Z
Gi1ryWlfZvCwD8Kjztp03PGgi77J1nedu1nOs7mxH9Yqw8O2CLTre0fi+6AqE+4/5mMwvgqd5vvr
C3nhhLGdPLhsxhxiHwL7ZpXnd3g7e2LcRGUBy82VXiwcM7Z5By8CN6wFdX/JyWndDfzVLphg49b+
plccPEftkwR6TqYUN2XDEZ5W8iT3YOTjgMD6WCLB/88wqLn7lkLwMF+5UX46avi+tb/l45hC4D30
HuGe6hZDTGiUeE+URGOwcgP/dIGhBesCMwwclJJmmI8kyGq2Fe1AX4ZaSL7Nc3ZTpRiNWDEf1mRM
ywoq+3omYPhCRhjmg/A2SbvdDasLDVghH/4vZ9/WHCfOdf2LqBIChLjtg9sdx+N24iQzuVE5k2cE
CBAgzr/+XeS7cRSr+arvUq4Uah32lrS1DkWapKTu5Ueex4W/azgMMvYToFQb8/BuSsH3rUDvB38Z
srgVDw3c7x4UACnzBMU3hZoTtGW2OLOu2bZO9rQey44bVH/0VOd/E4K9nw/x1oXcNdPWtp/rTpBw
qafnwYPmTgnppmNvMvKUef2/12fB0YKtn9K0rVetXlrPMl/MnnOw4FRbtB8HLr5eb8ExQrZ+CknT
qAFNs/5iEA79QRUL+wZlLTgHXP++Y4e3xVNUkmlBBk2ew7yHcW4Qj/l+1P3k/Y8PNGQ42+O5UOES
lAwKIlJxJbNvXaIbsyVS4OqgFSk07PsWQpfdc78gn+246OJvsATlG9eh941OgsRWVWnaqRqmQHjP
hAZ5D3/jgpj/wjQC8BAu1yr6XsKtGCZlSzTjiBPUsRdf8Ejh8UPU5qmPwxsUG8ejQBk+9HbxUIOI
c33o34cT4adZMRZ6o84JHcZPI0uCfZnAz4Ik0VHDTKxJgv9pBQN0nkPYpCb950L448a24YhtHvy+
iTMVh3w2c/cMx/Vuz3gCClEwECjjUrKbgi2gpKsZa48tK+Wt/gR41tbQT3mmdVhkJylZS46j4lXy
uEDLPduY53eXEaU2DJ1LA8+oSKqzJFNzzwpUwRoB+sf1qXJ93eoKQ6F46UZvOLMuNTBT4dFpqGAK
dNvXrSyo21DTgcf9OdOR3Ie4msKvOoxv/LqVBXXCpqaN5uyshfe1DIAmTJabig2U2pUM+DXXsutG
lP0ibzxlQMGeVv7Z9WF5d/3g49ZRgNd1DaonaoozkBfiAcYzBUSLVDEJPe6RNJQme7gY1FvCke+e
ptCedTDI4sp0bEIRvSz9k5aQjvT4vYnLSzuol67rP1/vlmMt2QWOLAuFD6eB/p56edXd6WBp8lMy
kl7+fb0B17hZRwNsDn7NFcGEszj8gjfWbsdAeTvOU0TOi39byR7jZaWvnvGc1CUmf5ZeflQD9FIS
AQv2671wDZOVpJRP4Oi6iP6+n3ovhOkSjfVd621qtr27dePX09+T4JhVZvTUNJybvJ4k7MuG+Zix
abrHI8RNGFu0YQX2nNUipSyfzxlOCXeqAe6hqdKfRpstMIxrlKzgZjJOexNMwynMO6/cl1OxVIco
JijR3zQNdlkDOs60HKpiuJ8V+95wkI/bYvpy/duOKbCVWnUNDDoMXTtUFnL6BOWAdN/AIjSHNcNt
edu+3/cQl5dtvgxn3UH9cuxYAnKwvI15TMkagG8uwzpteROFEX7/KNPvpgW0eU0V1wfHMbO2KWcW
xzkPomg6zxpM1bmGmnPcbMKlXV9f//7mp5eU5jzlfn/PfB+EEt0AgugZKr/e9uOt4CViqcZwSct7
Hi6vfQV+Z9qDDXvbx+3IXRQMZRIznZUa/6YMDFJ41t1SxYNZthWxcqlKU9AaL8Ve3u5mP4efWwgz
rWNQ48Eh6nCt3uiFa/FbkdvA5xVe0qr5IGORPUiZZH/x1Ey7oJm2BK/fn+Q/7DTZOAED0i76nE0a
4Muan7pupve3zMIfDppzH0+8Cerp3MCJdgfIb3uEQsqWXvr7e9gflpl9oiTkgNrh3BfFp4ayeAdc
SHoSU/MYgc1106HxD9dMAYJAAlTscmY05gcZkOKY5PUG6vL948QfZpmoX6RhVJTDfTNAWQx+hPt5
IE/QDjrh5fRpmsjptomwQrlP4RoIbY7pHNaZOhAZIsc1W2UA1xKyAlkWdREvmfQf8Db2KOOZwWME
XKHbfrkVyA3QX36Qev196UHjyBi4vESD+XHbx61INhHVTU/C4SyrRbUnENCED1Z7SsuNB3nX0FgB
nBVpmsZjNJ4hOQKVKQndwOgw9KTdOMY5vm/XFvoq7PyhmEdEb9bsZDl96esbLwV/uBBS1CajQfTY
XeSKI6mVuYs8OB5eH3tH9NpFBbxwpTI1dDyTVDcnbWb+KDrNjiOkzA9pUN8miO/baqwUpSLTkGE8
M6PAmKC93MVsC1L6foL27cKB7qs4gLPOeAY8iTysKIePfYcbZbtd63ZN8fr3N7swXXmv1CPmDIfZ
ej/GOTlU4xbp1fVxK3RV54sAMA88MsAO1F/qo6mooeQxAs6mpv/dNtN2CC89Hhsg/3geZf7EUn7h
y/iFltVXiJr8e70JVz+sQB6bOYC/nsJSHXx6L3oYm4FqFuyvf329TP6BccEd04piMqZFXquxO8M5
41iWgJPXSNRTfMe97GWhYr/E1W2J2iYqArY11nMz9kCiQthNadQPxnEObvz62sHf1xIcksd0Ovf1
rPecSHUHl5RgI1U7gsGmKJIgM60XTN1Zc57sFaQvICUPRCPcA67Pg6uBNZW8+fmmawlnSWfOZB6L
Cywt2x1rC3ZkU7dlfejISn/QEQGP0vNI5CPoYd+lMukJN5Dkvu5B5OiyZsvg1dWMFdSm82jvIwzO
xJQYr9xnXw3r+SHLG0CVtCrnjTl5t3SLcoUV4GUYiCiNsAGpqCTxQ9Pny18E0OpkhzpGDglyAybi
ruSlOOo46fNnT0zAs9w2X1bgh0zBoxhatWeU+UqodPmgMEHZG5pjW5xb14qw4l4GmY5ZB0nvnQSE
iU8CcKyqrI+DEvWWYI9rrqzop0FN6Tggx49QrT0I0X/WczXemYY/prjbbeQYRwb7g50Io/SqI3o4
03bqPwIkNcArpG6b24oAvk1LDMcinsMR24hY8XhlABaHR7buoY4hslmJrBdxqNPRnMt2mu/0MqSn
X+fAUrXycZm2in2O2WZr82/jv6BgVpMIs81RsdzTRrVH5cFtHaZMYiNFutpY//6mDRiFpADtL+YM
zQ/9kQIqM/td9FcK8cubgoJZoa8yFlQ8oXhHWO1JBUsgiDLwYj9AcO5wvQnXdFhBH6aotOq0NucR
lNAjrOH7u7IW7YFM2BJHCr7V9XZcY2XFd5MTncBZ1Zz7CYwNUxp+7AdTnNu62JI+c2y9NkNReRH0
/uq+O5d4ato3HRh8AMbFOzYBqBgbdk6bVh6T9U/X++SKQyvadRt7VZgU5hwGi9pTaB8B6LnFGXVM
jE1F7PEC0cFbdDxLQ5edHkugXENMjMz88RgNzRYlxNEJm4/Yh90oaL2WtDxvPGQkyo+RzLcscF29
iH8PEVoMtVfNtL+HLcTySGtu7ssG+ERACpJLgOvgy/WpcMy9Ld/Kp0lnKunnh9HM0IbVD9of7iRQ
hVXT732tPi3sJvI89W1a4qw8aNVFHbbiTn5DNXDeQ48z3wgT12ysf3+TUvAysUwSzLyzbFUFWzeY
1AxJFd62YG0d10wrOCfrGTXqSsZ3gEZFp6W99fpt8w5JToJiaDJkK1IBedestfssHLaOJ66hsfbv
MRO5yFA8Ps8sNH+JyFcfhimL7q8vINfXrVgu69pvp3G93fAZ09qs7kASavrXv+7IfjadsIwFFK3S
HAMvoxFOx3gREAD4HbfNlB2/36YNZqIhXi6X5UHw4bNaoMsFjOVN9Dc8zFhRPOuhjAdYMmc7jH+0
y4A3O5YFZL+KtNlyTXB1YM0gb1Y+i6jwe+FPv17LQAYpd56/pfrr+ra1UcOUb4ECazqcVY1jGR9b
YHPG+N/rc+v6+Pr3Nz+cj0Hm1YoOZxLjKtPG03IEWX4rgbq+bu3PUoB1OM8Nhp4lUHEYa7z5lEn3
+bbfbu3KSPwhybNmPo9QsTpm3Wry3QT/u/5xR+63VVpRpkQFTvfrqhmbfE8zPz/NlfH2DWHdtxj+
khvR5RojK3ZZBnVzzkc0NIMRB76Aie+Dqb4JUUJ9m9+nWy2ryMeSRF5roGsET7iaVP9cHyRHZviD
3jeDERP/MlbIOsQSHwK2L3mK1R9XyW2VRZvbV+qygYTeOhEats4HCtf14wRa6cbwu7pgRS6tS1Ph
3DCfG/gSlBqq+0D3pPvKQL77+iA5bqY2qU/Xk4+HPRR2TSK/01DqV/DjfHMAxpbDRnoR8l4UMGfa
92Zaur2XBOXGGnb1zQpuEkYmBzd1PvV4yQfJjwf72cuHw616AFheVoSHVSe8VtEMr35D+j2j8FCa
phutC8AbtrITIVXeFQvQ3DBDXe09gRgMOMxvNqbGEeS2hqn2TMFV5c8nuN09AcJ93wR0zwaYfM7w
Q70+/a42rPieuY7qADTIDOjtUsGQvPqH49wCwbTheRD4x/Vm1t3sndKdTelraATqq0lmkFzgwhnW
5HUegLPX8PX+UOe4dtWI0I22HOdVm9un2lAmcJ6ZTxIKgqvJ9/qeA9H1k47D4yyD/3XdliONqylr
8+6N789ewOYTBKaOMFZ6akiJiiQ5Qdv6JRUxFMaHW/SMAIGwMkEInk1K52g+CdBr9nMOX8g2HzeG
zBGKtrQpbYyCk8gC/LGsRLCHmWlHQfYHYQCuXfVN2inoghXwMkgGMwGv9zHkhbyDNxsUMI05XV9h
jo3qD1BZvixL6OPjTYTXa+zlf2NPvwm8jV9uRbqookVAjAcWrySBsEP0Aufgz3PfnAc53kHAcINg
7QhGW+OURgpeKH1ATlTjkY2X0YPuwocMDj57KKXtrw+UqxEr4mmr5tYzHtYoWHo8m0DeGg+qjj5u
h4VjLmyoGbwzUWyKtH9qAvadZbim3KwN7ttQMx3iBbrXrX/iZQWaM8mSFmZQeH+O9vBugCT+9WFy
9cEKbRbh2CN1j9t1PHymJXtZ6q1ocyRDG1UW5g2rJvhzg6U7HUKlXtbH5jD5UUA1MKbDRky7OrDG
+puzcx+3dQXRi/a+HPAmCTVHLKJNirbj1GDjycYECFcTs/xeleMdRVHOLOwTwPp3WY5LQDY8l7x6
8Jbh7vpkuJqz9nEpIEknTQ3Dd5hZwOMIoD+h6R5UrX8gwfm0ZtsamRc+wK/XG3QNnhXwaur6lgud
31O/GiDSkf6E1uLWjdX1cf/3mWHxPEL90keqqpPgkxAyfvJ4s+XO7vq6Fd9930xhOJflI9CXz3iK
GP5OiiH8+/q4vA/RphBr+v23y0EYVbdp+QgrmRONgFAFYIUdIdrS7DimI0zzF2hk5zuUotrD6is4
9ebHNE/0fho2H5Md+5WNRlOULl6Mw9GjUrH8QrOe7kUFf8mwrm4S4kJHrfinikMuSArvoyq7Yd+M
a42bs2DfgYpy2/nOxqTNJq5ZolnxCPMos0uB6fpG61bA+dkX8gCVBbl1i3PkfBugJuMEgPU4lY+Z
7n9Qs8z/oG44H6pSfp/Gef7n+uJw5DWbcNaYSHjMy0v0pzo0ajj2oDSd+MTqfQex8d3ApD5fb8q1
AKyEEEZR1qdJoj5Kf0lfMmFg9L1Ahz+ts5/XW3Ac7YidAYAJyrk3lY9jRPNHTiLvH6mXIriripF9
l7B/fG67IHrwYjJs1WlcvbISwyh71MlCrj6WcBg9KS/Pz6VXRgdwVW5d1lZ2kB2rY9h7yUdUKAlw
PNAwBBUt3yX0xqcbYtPOJByBhtTL1GOpUNASBSj/JgWgDcWWLQ3U99czsZln0MBWIykjPA8XHT9J
FZ9Rc0KFvc3Fsa7Yy/Ul8P50QKjr91zXR7UgNRGYfaOSuyZYzA+Zhh+iHPCS6y28HzE4O1otTARa
J35dPBKK6keWeHB8F2m25gJ/DzBUEBzBJ+r5xjb6/tYAfsrvzc15O/mEjZiZ4JcwiAYBaj/4LeOn
6/1xzcva8JszBzOS41cz9SjBcsQtFc+yJUtoum8LnXwIQCjfqt25Rs5OAFObLAah8pgvHVoB1FxO
Lwavbbs+DPLg0SfUozdBD4lNc+Y6TxoJZnW6yyCQh8WM57vCV5+uj5lrlVlB35Rq8juoK6c7FeE8
22jQYbieXuuWbpGIXPNuBf2UF8wvmSrvVZyfB6MnHAfjrRdtx++3sW/lxONZAiGb7kZfX6iqoSMz
hJ/qcHO3d/x8m1eXyQjkWR2NuJ2G/n9AMgx76OpsgXsda9YGwClwi1MwNIt71abfxRjf6XS4U1BI
KdRwf32KXR2wwty0UkItMq4xxanwX/t58Nih7mJ129MWsfFvzdTCPpgHxT0b2Hc/1FB/ytMv13+8
a3ysmM6mKQl9GL/dU9IfKRvuVZ498Yrfa8o3xud9dh0lNstNYT/XFPvsRxWOhzHDs3WW1R9FlCuI
TwJo3XbeLu3bx7ybX4Gf3TK/cS1da4+nS1UHsovWwF5090LU+KzrOv6U0NvMX/+Q7+d5DQhM3hT3
czGu9xWoPtWF/np9ZlzLygprNUMStCoS/HwcuCGaOLHkfkEfbvq6DYEDQDMevPzX4Igl+ziHeNGs
iLfx2x1Db6v0ywyiJNPA8dvBJ432fVj0AJG1dJ9Ozbi7rQfW/t3wAfePGYeRnWl8BrF33BB8rKLb
vm4FtSr8NDd8/TrrVhSfglbWNlvPNT7r39/spLw06cQJRcqQqwInAD3LXmcwhq9H2CFf74Ejsm0d
fuJD6r3yAVHZNbT4NPYoNeXRSw5wZV5sYYUca9QGvhEpulF5KfpRqmXe4USIvXPYAo67RskKYKNa
6FMj36EHtRl3YNrXoIDggaSjmz5lrjas/bks/GwBYQttMKb0PXhuP3k+iUOfROzu+kS4BskK5Abq
M1khGzShljh6ABeWnUFu3gKzOubZxrSBwjBA0jXxTmEFfTFK9zwWX7WKzjVAdNd74BgkG9Zmcl20
fCzQA1MCn5BVcjgKeF0fcj5vOUC52rDCOTRJEHV1WGEipIj/LdMQ7qxTaaLx0JV6bPa3dcWKa2pY
W8UsRVcEQ94zSf83b/zhr6iBgt9tTaw9fBPchQ9Vf6/IyJ2fRveQBt63TXXw0y2w1rvLCVx1a8Vy
WnvRKEP+2jGv3UUrZzweNnl675688XVrsZIAVtoB9eLXUsNeXhaQId6VM00/FTGEp2Kj52+N57PX
G4YqgFby70MFYfwlScqRPMNaltzJCKoTY57Ju9wbyUb0/ari//E4hTbWEsCb6SjhUuaXQ8KfuZen
81fB0iH3d0EPEWQDBdK5UR9wae6jfxiGESVO6MtlZ+KZpv9LFFkjwp1BgVLBywLmsmLfLBmwr7sM
UoHTicNOwS8OY1ugAEL7Ngu+NgHOOwfu13P6A29GAXTEeTw1bLrzZl82tzxMo1NWtJicNevr2vxJ
wEJwLZPn2XSo9ZywjUObY5XZpjRelIymJFH4E+CVCg5LpKszutMQc++24sSx1GwUuFLDNGoTT5/g
D/TZFGCENjxvjxmN4ALcePtKbGqfv5tcMFxrL9+sgdBbpKC+iV9b1S+nPMH1u0a1Kum2KGbvy0Oj
BevGCl5EMHK+zJ9M4P83kuxeEE7O80zonUlgldwM4aMAMK2e8NYQNtPHKEGlsS22XM/e3QXQvrVX
NilDfZabCfSYKTDqCF/P1sCnG/rh8ovohTe9LrTfqjO5WrNyUO81pfHiNnxV4EXtoX6zLzyRHLO8
vTRjsgWPcK1BKxcp6E91XQAZV1lAGkqvluNDPyw/b8o99r45jm3dcRgsvwKqMB7nAlsahYDrUGUb
732On2/vmiRP6BIGVfQ6AnMq9nxpuvoz7BdCslFfcsyCDQhvqyWm/rIgV6/qISZuil1aiAb1Jeg3
F7zfqi+7OrK2/yZ6NBc1L5YueRZ5wl/mWU56V0GFeOPt2xGctktNr0d8Fop2r40wEZSTvJ+zjIOj
7INiY9N3dWD9+5sOZEUeDGlWZs/wjMp//MImGC/tbykgBQmzQj/jmS9hcjB/CvGuP+7E2Pf9AcZQ
sEa/vlJdP9+K7ZCWkLAEWuQVbzPtx27m/X1j9BZD3LWK7Fju017FXWEexl5G9Y7G0hyyGShCIuMs
2QUVTt3X+7Hu6u/sxLYjTUPmKE8C7l0EpPP3M8EreFhFR6rR2OyDxMQ8aXZTTfdxuMlfdgyejQYH
spknOaSMXqe0HaaXtubwIyEkxT5wvVeObcyGgUNwTU0jm9RrEhbNrq/Hv2Kh8l01QJbPaHZZMdTX
W3KMn+1OY3Kui2LyxQVVRXhqKAUo6fCXoMu452vtAUaUu6lsHxfs3RuR44hNGx3eyGIg0C1BkzIi
X0hSpc8zn/UFQudb4e+aIOu4TCa+ZDNIi8+6besXrsv0ZZlmtdEB19fXv78JfcJ7uFtLKp8JElZw
bIaMqYcOD1bqcH1SHOFjI8NxKWpzjjfZVwYQKC5E7XAomrWOXHuPrJ/ojf2wcgBTRYz4zPjrL8oi
0gH7OHvllrqoa5qtHBD2vIMcytQ9UNy0uw8clNsPYSsQ+YAWx97d9aFyzYW1n+vYD6RKVP9AYwJa
8s6Mc+Md4QERLhtVG8dk2GjxvmbxGHdQsG0kJOaamX3PGKwfSgE5raq5qXYWJDZi3JSDaiYh0k9S
mPlMkzb/kbSbr0aOubAh4zqcmPDjWDxniwwHstc+ga/ETgJHx/1zGubJVnCvN6B38nG4juKb2JAS
QioEXkrPmH1zB1jdY88vUO9qd79SMoGf9H7otuhrjtkPrTg3CS+9CZ5NzzTXqPxmdMIGGXRRXm1M
vmvgrFBn6TxBz6kfH9AToNx0ci9Z3dzD7W5LpNbVBWunV74fT4zK4hmIcnYqw4Fe2kzduJHYDjMU
td66hK/hs9IonK7ToeX4PDJIFBmafIVD3eWmOAytaIc9X8g56frn0F+1ElMYjsZkk7HhWlV2lOf9
pCfpVfBNSx7Zik6CT8Gpyc0PPmOTAq3zFFU3lWmDxEaYCxWL2ud1/2UciM5BWMM+9dDBtibeOHs5
emOjzHmo26ArRPesMxSZwwknFS6b3Rz0Fbi8ubnz2gieYLTeWMTvP5agR9bNvgmzRuZZax6yFiqE
cwguXt8Lc79W9uYE92OQScRRVlDCoVGn9zBO2XowcbZtJYSsTTMG4mr2zHwORma5Fx5wZWEBkhYr
8xZ1/OVpKvHiDxPR/OA19RaqyTXKVm4o+xa6cjNPn0PKPuKlzt+zgr9ogrJW5kNWaJoFKO447FwP
AGdHrVRhQAKOIappnlQ+ExiqFEUlTmMCZ+zXBjZVw0O5TFl4rCPKKjB3CDPjifaqFQeZxrBF3zgQ
O3+HlVDgTNPl1JsMlmw2n6Ze5wdF/f8EkAJzHF/CELYds8nhwhLCpiMuko1V5jiz2th2CkvThCxz
+qzHNvkwLi8lj6EjDjzXr61SeOXh+kg7NmQb5N7EScdDPLd+6eCKdUlZ25zmAsd9bJ/Vz0mmzfF6
O47c/8s45c1WJuZek8Zvh9cmgllrSWCfLMfo463SkEFiY9xFl/NukU39ZKKOFIdu5OJbx0rvx/UO
OLYWG9bO6pwVjOTNg5K6idSReZTDUiYyUHS+u96EI8hs35oQr+oQ8OvFBa+gIR6e+r2RE7njM+QC
Pd3vF6Uvg1/y26bEhrRnDLoz4Ka1DwTaCNkjCbwqOPNkjrpvbQ+2zsbt23EpssHtjWyJD5fu8pkF
7VkoWArp4V8cMR76fGVRrtnDx9N2ux5rro+jY03bQPfM8KoEi6J6oiXE0MlZweNOzTsNjQfozjWq
zOKHFmxFtWXn6eqilSUEqtPDjJvYF8GCb5QH8T+8DlCy6sEVQRx9iJrhMxDZqANX061nHRsUTxIZ
Sga7kuemr9rwROrClHd+u2xhTR0pyEbDh6Hknd80CrKYvN4bAOAbj0z3v1ABHfkQVfym9zdErnUg
mecpUwCTF8/wlyteBM3Zc1UlP68vBkfc2mD4rK3YUDGaPymYu65P0ZLGdwvY/1vgD0dmswHxplR+
gGtk8Sw8kUYP4NcW+ZMGqCuA6VIiCZMby9rVkHXwUIbHhvgYpj6PudpnWHFQO4yL9iHy/C0PTVed
3EbHU0Y7yHp2+mEc62GnweQ5ZDCb2mdk/AuS/2Bu53hpH0sCoeewy08AbnS6ffSGm0SMgsRfu/9m
p/Bmj3ZV3sbfg6Sodkum0lMdh/zGQVyXyZuvm6jl8IKsyi8ynOCq2SzBoYfm76O/Uu+urzhHNrBt
ZlgVGZQblHdhyYxxE92PlWhQ4khNZXse29iHzQ0wnxXEq6+36Frj9PdOQWQ5nSMKyxkm0tCcWQjZ
noOay3H8er0B19KzLiR0DIJIq1FcSj/zQ5Qg6+UZL7M4bsFtdyttu8bNSgP9ooMhXEpxkRPYxiSr
L3NqIMllcBwZo+W/kMon2smfxbIFD3J0y0bTJz5rs6mW6kfjd+NxCRjcAQzFUT4evY2ykKNTNlRe
EniVTzT0LmWXaZi58TvYZgBfpda9j7JLX5OT36lPYBRvIQJdIWxj52ESqUDTaeefpWjkUzZDKbuE
vNxJehDmLGtQ10aQHg5ZPYqTN5Z0bwycqYRJ/onhgXW4vmQca9JG14OvBSWsvJxfSRfpL2IsMXnh
pkCYa+asJCFNUuc9K9MfMzP9HQru1TFUWberKAL6egdcTawde5MpoqKJqzwZ0x8pzqmZP4hTF4NE
biZRb6wNVwvWsWFm1UgmGF9eeAbtP9KX84cSjrG7rhuq4/VOOI6UNozeyADqBrWML3pAtUVk1S+H
LZhF4oasvWpnovB4cx6yJWHHyATES2n6w8Ah+UiKpv4rp6o5Xe+La0VZ+WGEOboPB9T2EgoI4OxI
XvgGF91UbBGD3h8sbiPn+0bUCarb8cUE7OO4iEe+ko5+jRNfojM0wZ/+P8L0/dnnNoiexYsuwmas
L8SHG1m5buEMXno7j4HDdcuI8T8Q9IOnhnnyuotuCn3uURgju6gS83/XP+/qwXr+fhMhc1p5XgT1
2QsE4uodauzDI9XRy4Q19/f1Flwzsrb8pgUBaxjoDBN+oRN4Z1kfvzBifpQp0GUzwBq/bkTTWu65
3tz7K4zbTi5wh+mg0aaX184jXD2QYpjwYiT1HKcbZwPXkFkhT0uUEDuov/2/swFO7ocyHecj2Ncv
t3XBOgqYWBdKRjq5wPrL30EVh0PHfiTH6193/XzrHDCWwViGzVJeSlaU2an0agRIj0xcfYqCYlOu
zzUPVqRjKwQELKjmyxwH36ALP+7hNXnbgxM0GH9fU5w0Uy6ZmS9Nnv/sGWTaAcfYSiHvXz25jZWH
MDvU/iDRexFz0XwgMVxuZFmwyyx7vQ+g/HzbSrVR870ZO2hiJ9PF+NpLdmRKgv8UVEs36m+OCbDV
YrlSkfLGQf2Ywuk1V7Q91HCXOFxfRO9fLLmNljdhn7IMZ72LSbAfNQSiiLBP0h+lhqpxhX0K1M9h
42TsWLC2b4xIVDNOddhd+mAZPoQLBdYmmNQHT5Lxy/XuuJqwQlp1WEsRBEvRRGWWncqELndq9Pvp
cz14eksGzNWMFdhiiWpZJhms2D3MBM/wZLrrqIKJGfWqH9e74pp2K7xFLWAbCyvRC11V/zRE0V87
GBnctH/jAeP3wIO1ZKsBd+4vUEb0YMPFLlO2ybFxBJ4NVGx0ngsw6odLQ9aHRQp/0nLdTdMU0kL5
IrcgEo5psMGK6yUlBDm1vzQi+t84o5oTDt3fKO5sYapcHbFu+SnAo0Ccz/LHVCAcAIkw+7gOPpGc
Zg86iDeQSY6ZttGDJamnDBDV5lIuwz1ZjU6iLPp+0yqyYYNh3foj9wZ8G6QLVMfx/AHDwC0HIMeR
wEYKqiVdwIqg5b/rLw+z6ENe0pOnwo+/Glr48HdTkS2XY9cwWbEtRr/wx1I1OHKa5kDXS5tIin9u
GycrolkZkiBeUGdtfDgCkWWMPictdDBv+7oVyxS+XH2blM0FWg2LxGsrpEQOrS5uA1Xx2IpmNdVp
2/e8/s6RSx9k6y2fgm7T2vL9azPkjH/PFQSJIU+rsf6uOzW2/i5pOua3x8Sf5prd9bSKuwdOhrm7
EwMrohHVcrEIvgvgkSJum5/QmvwwTdsOujj0NeO1WJVZ2KHLb7PmCLj9mJx5OpgYz6KnGfaXJewn
PVRTatOG+W1HBPsROeWhmYOi8V/zeibkQvIx+AhF1zna2PdcU7QG6JuzeTAKxYK+Vf/WEvB8MVXl
nWEv5dR/zqGt/aTgJAzNzexlnprbkpYNp+zzUis/5+pf4O2CXePl2R3um1t1XEes27K6qo9yGASF
8RM0MOGihKJnNO1CmNzfXw9Ix7HHRlHqudQk9er4CeSi+dzL4tOvky3KW+JYLt3nm2EQ3BbXZWkw
wGqMLQ+kTu6bGPCzpJqKw/V+uMbJCgvGIg+3pJo9mToQ6rH3/T7CmzcJthihrgbsvEibIsvyvrho
I7ujADj0BzaUeuuS59hgbS3dPiO5pN3S/wtDYwizZLHaq/V8kIec7oagTW9LwDaYkqSqCMoZGli9
ISp91D1LiuMkhuwm/YqA28DJcWFjX7SLuvwiX/3axPuArQ/TAAEEMTnfNN82fFKHXjpBCq3AnY8t
8aNE/au/o6AZ3eQNhX5YJ57SSKbVkGVPQvoIvL6PEnJYfDKXx9t6sK6EN5mqNH1IBCfFJZOawaPC
l1+jNI+3UOTrjvonSovbqrkEL2E+BLvkExnjzP9HD0XZ/y9rp9rcp1ER6MO49LG4X4Jw9B6zOve+
TxpBc1fGAf0moYwn76oqbIZ65UmSAARcqGp8mOH4iH8rFmbHeejgq7mgluzt6RLr/hE0j6I+ibTM
6j2lc5DswWkuqsco4yF2kFpxkz5RFJj5HQn14D+WUZyzv8Pg17MUT6oE/wuFkyZ5Aq6wRZFAwUTw
PqyCSt01EAY0zwiHkR/o4ofqfxpDiLOPSZoyQnFkkOIHhEZ8vgVseTfkAWpb//5mhgpsJr1IcnLX
MHNPDbSEPLyiHm6YfnzcSli8DCEQGCgwynhI1F5mqL/nWXrT8sXnrXTVEJr6/0falyzHrTPNPhEj
CBCctj2wJbXl2Rq8YfhM4AwOIEDy6W/S/0YHR2h+wbtxOLQgGkMVClVZmYyim4wKAeYziaxqD7XU
nT/eCOOYDLqyKec5QUX+MPXyIrJyw7DffcqsSMJ/L3pa9X46TBzrgsR8eBDU/WdEu8gp5JslHcu+
mi7KIVXmgZV+SRrenRbmHsNUb/x626eN8GME5L5tPbkktVcm0zTcz92WYPS7NwSY9E2H5Mk06vtl
STwxXZzlwzBA9BapimaryGr77YZDAp837XWNTfWDIclJeMEdvSfqw29fN/uNJTGgpwvhdUuC53BS
09c42BIw/S3F+B8/h0+vs3nzaUVlxqMOmzkVSXxmh+DgHcOH4sBPjn/UG1GS5VCaaG0/bRwSu+OS
pLH86msHeUU/8Zz+9bYvsG2tYaxxlIKl1+mXxJ3EZXL1pSvHh2xAwqavN/AuthkYFtvKiabZIJYk
CDx2cmoQpbUTI4emZPHGJr8bSmInDMvtqjpmXRZjCIE+A4bewjPAuul58KLhDOGGn4RWfOt6w+6+
s+smYpvKPstqH2dV5fM5UB30P7aSmJbNMGHaTEUQ1HbaJekWHZ7Ru1mh0g8GQdo76QFdoeJ8e9Mt
5mYCtsFZ5+ZkXuBDlx+lp86xKDdOa2xZHMOQmSAenp9rT7RYeHEVVIyvOWA/iLcF/8RRaREjKqpB
5n7KKq/cgLxaTpgJ1BZ5EEZ4SmBUtwZTWd6TTwFYg8+Imf65vWKWA8YMU5fR7MZVqOYE4oIgp+Lk
1PQAL7nhGfn/r3gmHW+PY9sZ42pOM8WzlHGSlEWB8Ifz5aIK0Bju+7ph7LJkFUc/PG6fSb3OUj8H
w7fbX7adXMPGwWJRF5njYwd8IV46J0zIBKK/zPteZ/VGDt42hmnko4xAAMLmpOj5sXGKxIVEUczm
5ybOL7enYVl+E5yNvitN6i5bEpHyC2hhvsjM37A5yxk1YdluLUvUGwOcIP6jcuWpcB/CfQLmSJL9
+yKi7QzWqWKlCBANCudBjQoa2VSmWQOIdxyet+7Hm2uONn5Zq7mil5XymRfh1zRXd7SX38D5+8kb
2UPR6tPt9bdssUn+HcYcqB2CRfLyMj10NcSVFnLOdHyuqP/P7TFse7z+/c10UEbLenxxBqeSyP8s
iq6nhxmh074wzKT45qItwAzVu4mAfC33i+WySEAfb/92ixsyUdAxuvb9aA7nRJYlOdUOK77OxfAq
S5CN5KhtH8DXWG1c27Z1Mkya1XXqdHHmJqnsHfdQCyfKHxZeyT65PRmbRRj2jNbJrIpUSZI84uRB
rNCCqOf5mfheveGWLHMwIdAQN/MKQEIBGZbgf3MnsP4pobcCQNvXjYg758OMTuMFK6Ta9EyXfPrl
Aez2dHt5bF83jLps1Dz4rluBXgTVg8condA/MYVy46axrP5/wM5QK479FEtTA4907Nq0ufAYRQmV
bp5W2xDr399Y2pw5UzuHzE1KNv2YveB7N8hvO5vaqGuimqGQBF1ob8A7s4vo5wCh2IxqqdyUqbNt
gHEXA001e3iP4E5DM4XuHgboyKf340LCXW1NmIFxHwfQipwGPDOT1EPTzDyo6n5B0mJjhy3O1MQr
I8lCaz0qfB1aDQOu/uT/bAydhgeiQOmz75waZqwL0dZtAfaTsnR/rRL18QL1iV3fNrHKmkYxnvg4
pCVE6dBXiIJGmI/Txtct5/M/QOVI61rXNb5egWSek/I7B7rmgoZrftr3+w0bXjonqwGpJMnSgmlS
VZVz7qmXnW9/3fb7141/Y1/A7fdjihxk4mrc+jQCLJTR9cEzt8XGGbLYgIk9zocanV2Cu0lOY/ee
FSiA+z0V2c7Pr8O+mYEAirbXvhNdaTzHT0L0qjuQwYs/314g2683LBic4FIDkBNfhzEmvygb+fS/
fN62/ob5uk7egdy/CK+M6GB8kGhQbJJipO6USIJ6454qD2TljYt4DCD1Hvs6vI5uS5FpDgUahAdA
+DdSALZpGAaMFBdl1CuiazkHX1MVVsda5F3SM6AVb++DZQQTVuxKFacz8K/ICK6saA3PIdmXB/de
3e8dwriLId4wRuB7iq7c5dndOAF+4HvReF7YTvlE10QR17JfUID12ruZQPumaB/ysv9DLew6FTsf
aCZGWJcR6FCmUl/rsqDfWBCCxbxqwVV+ex8s9mDSbgcl2tibOo/QqQkWeQZSPb/iweX2x22bbNgy
7fqCD43rJSkIJecaXEJ0HD9OTb5ZV4BTeOcd4hrWrCc0etYN09cU7R2nqEJSluIsnW//fMttaQKD
SyfXE5mIl4ysfQgc+NKO1CfWRo+yFLtYC6hr4oFdAH0gxxfhxgGm9eCmtf/Uq55+bIqdAlmua1jz
0OlKxvnoJcxtP/++jiG1sOGu383ukNjEA+eSiVFVWl3nYhy//cY5jBMKKusrxyVBfq/VED3qQn3p
h+ivHfuCMQ3D1tXcCoQYNIkE2IjzeqRn1qIJUPdNdkENJ9zqJnrXODCQcVcHEtlPp4q8RJfiz5J1
3amX2VaC0vZx46qOBGeg8Mimq5stZf91CEPG+cErvZZumJ9thNUs31yleci8LM3K6crUyAW4rttg
OVZzH2zcQu+aN5ZnHffN9we/QjdxqZfLUAsBsRyonNNMJC3+c3ujbQMY5u3GoFfTfhpey0nwZEbT
2z2bRXeKHZRX9w1hXNg0HkCRHwovAZlOd0djkDpUM5rfWjQa3B7BtgvmXR1XrExLV19Z5GBrkfmM
3WtFqr755/YAtlUyzHt21QTuKQU35aFENaR4LURlJ65Z322RdFmGMPHAnPmE1NCDwW1doENHlXUC
BYjnDLfRedckTFAwzUIPsHW8THjEkA0G6RgCM4f7aXAgUKnaajWybIaJCRZtWCxuicCGBc34mtbI
1RN0nv3aNwnDpEEmP/UFfMa1i9oPGmQHX+Ye+MqlQjV93wjrBr0xOREio1P3UXhNi+DnoEh1TkVZ
HhYP0gK3R1h/63+uVBKbaGAgjwPW9/CmLtNf8hpBwUo2Hlb6SzbR59tj2HbBsOscXGlQY6miK3hf
0zu9DM41XCK9UY1ZvfN7MzBMmjgSRIYUN6obtP3KxDUc15L0qRk8lOGiJj5miNs2zq1tKoZ1swBJ
iC6rp2uel1MBiUDZKYiMz8G0ccHaBjCsO1Vl0wOXoa9l3vvtMULx/Fqk4Pbf+L7FtE1QMCsXrdCg
8n+hvsDd/UgW/2e87KPGh/CVcVuDX4SEbr0+eBn9xaOFfEpdP/18+yTZfr1xQ6Pwicd/iHRJNNcf
0tGZz2XsTWcnaqudIxg2zWPpRDwM3cTrwYLK8kmfkDn8lnIRJ7fnYNlhEwvMgygFYwhnyTj7P2s/
8w6FanYRGGD110HfOIwgqOSMZtDwyimIco/M5aKCZGYx6kM/LtLfOQfDortliiBNv6yZSbjAY5AH
5NRXeNTtWyLDpOduDJDYC/UVYpCxf9BUdvkpVhLj7RvAMGMUvuqc1b1/GVSMtry6cUT9Z9wCsLcF
OrD4VRMLzFSXRXM+w3NXoFgrG1CfLcHnIXeig1PEe15zJDYhwSmIHWPVT1gWlL6r4xAjO5ah7nm6
vUoWazPJQMvJQTKsXPPPXQvew3mY5kPNSzi8VfZ13xiGRaPlvEBOLNXX34CbtJur0xDO1Z3TAYB/
ewjLVpgoViHnWXVpNV9mST7lffV1AHGI6LxrFPZbB8q2VOvf39jdyLkMwOukrgP0v05cOsNZUDTf
Kmezh9niN0xAmG4FIP2gO7hydJq9gg+LqIPjOyzb2G3b9w2bFioHgJFU4bWjEFo/zI2c8k/L6HZb
NUrLRW2iwlw+gka2b93rOEBcDJxa0Rn6leKuA2b6XHi0umtd9Crc3vT1unknKjAhrQJKWeA11O61
A7zva9RCMQ1IUHJyU8AG+TgFB+EUzdEjclcuGcZo3Nwi1VAxm3u8Xko5fHbHPsI4EIZB516/RT9t
2SMTPDairEsK5vjXMYNCLcQg05MsVbjhTiwbZMJaS1KHQhZxcHU7Jn5ArOJbUODjfH3XzzGIW/4H
3i6LwZiAMtb6UwfaE4w1QQ/5R9BQ0ICnAwFQCA4yGtyNOdlWbHUKbwwzpyCnc1sVXCHWWBxm3QwX
n4fj+fYps33dMPtZlVrLyAmucxn8pG4bPPQ1Koy3P25bonXQNz/dnbxs0pEIrtpDNzTe2v2hpNJN
lIc66e0hbL/fsHmdt23lq8W9QiUcFd7Rr4GBDVm/NQXb9+m/p8CmhSy4BYNrjvcX1MRq5773+M5I
yjduceosdbYQoq+iySf/69T5dfUxAtl7t1EAt+2AYdK0gJq2149+kqZ+deWFUHc6zumjX9Et4JJl
hUwsWYCcZupCsuAKcbAuABOTO+engkTRnsQ7+S/vZzbyea5L9xqUqrirpwlpRpaPxaPKomArqWmb
hHGJj4EI4Wbz4CpmsC+XLfxFqNp2n5GZlJ9z4Ugngy7gddBU/02lRqtknMbuvoSNCR1LfeUFNXfU
NY9B5Q3pYaDt5s2ksuUImbCxRelZxy2HSKNooW4YOtkR2PSfXMppIxa3jWDYcOSTLCggMXhlOitP
AXX8Czi3xrNXo9F9l5swG7O6BnSCYQ31CUgjDY9DWyuAvHJvwwnZJmCY8UjRxtuARv2aT1F0SlU/
/JjrbD5rpAw2hrAdUMOQZ39UAfSyIWQDjVgxgBDFL3t/32vFhIyxrpd15eb6OgSy7A5ijIrxWHSq
2si7Wn78f3BjkarGvF6w+oPwHzpHL0ff2+wStn3dsF03nryoaZl/7TxnONTIb5y9cB9BCYlN5BhA
gSRtVeRfKZJ6j3Ms8w+Rz77uOpYmViyvetcD1QUWZsWkueh2/aBCvaVWbTmW3rpgb65fvqBNnopm
PfQj1LQ6l/NrjDr7kUzNTsdpQsUisIdBXTFASCzyv2gJ6fkl2JQktU3AuHy7PoYGglvRBMRb5MDn
SiRp77lIkfU786smVSajPsgJwAF0BcCk/AH2R10cFzWDVO72DlsiUpMic8iZGKoeFHKgf3RP0Ft6
FNlYvc6e/AZyxPCE6k+94UYtdmACxUTah1zlLrtS6jPoRemFevdh3qLX6PZcbAOsL5U356nuazWm
NV2uNdOIsijVofMA/ZNNUS3bAIYldxHz5JT27Jo6YTjgriF+cKyGYvmybwJGKF2iebYquOsi95nH
3wPQCf+FIGKMN9yo5biapJgEHY4+kCXudRkGckh5/VV0Mj3QZtogvrCtz/r3NxvQlQ6I7lpJrmMd
qxc05AYHfwrzXQ1bJKbGPdw1FdrDfLIg0mrG7sRbgGVPbab8esMYbL/ftOfZK2VRt/6VAaUxhyC+
lcM+TTn8euMSzr3Ar8SQ4vDApA5QTyugm6bUFxJXztd958e4hEXG415CKBkJhmGBaIfIyHxR6Mwl
+yzsP1ixVHpl6ChyhaZQcRRIQB8ab+9zzMSKMXR9+NlcseuoVhHpyak+EA/yNf/Dc9JiAsS0YB75
DRiXMESWis/psqQXkIeJpAn3kXUQ0Pn92whERIOyrUuazDmU0cEAW80TPZWlyPOXLKdNvncz1jm+
sbYgawLW+Wq6RhWT/GMdAMl6wG3XxC+3j9P6i9/J8BDDnKFgA1m5LEc+LOU/c78NzizS00/Z9sh1
N2X5z+1h3rU6NzQLZITk06B07z913RIc1ZxHR5rqb/s+bvgMV41dzALeP7nl/MMl4Cb30mmrk+Td
04RfbvgLOmhUSbq6fwLPfAnBK4iHKd382aTpFj+AbQTDaWi+QIohc/unsPer40ggR1hqvHBYLOaN
W8G2/IbTiFBW9arK75+8aeSJ0mL44rv7Xt9uaFbDet1wGtGmfwIBpQ/arqXqluMMCYO/b+/vu3AZ
fN+484fS9cDk2/dPPsCfZJp+Rb5zyEVzirzmAuTKh5XmeazEad9whv8YfIADoFYkn9A6/tym/BMZ
MIzid6C+T2pRfHVG/9qWWwDyd6MzzM7wJWnghtDbwAHrpjLxohY06RAk89E5XXvfCfhyb8/KcgTM
gpkeIvBII0n8lPuIw9kCgqGMIv257+vrqG/8FJCtQviAIzwh+p7pg6rRcY73VQsCktsDWIzEVNnr
wMnInY60T4E/gBpCBGfVdu3ZY1sPFdv6GHbeVG06cIEBnE6Je05wV+RFumwkUG2bbNj4EKYciTUy
PK3naVAcgJkB1L04UADTtgfEDRtJhnf9OU6TYengFhUItv32CcJqgLiqb7Gff5UdaE1oukWXYhnD
LJgxPtceusbJUxD199WcooE5yD/JrNnv082q2Sx6ACqagTxFei4+DTH6WRoQz2xkq2wzMEx8ZAi4
0ffgPuUpyHPZqE+07h7HpbnK0N1AVFgOlFkwI96y1GOTkacqVVBX0yj03kHSxfl12yAsTtFkfcl5
KVmAQP9pgDfKa/JJTAK02lolkkJ0tvV/eoX8WLBmi/bHYoFm5SyPSuhWj777NELr+Ws8VzAOCDsR
lWRVvtm6azEUk1MhLKYACfuJvvJCJ6oMEwHxJtKG94CkPIxRvRFFr1fHf8IeNzSraJEuycSBMH8C
tdtX5Nb5ofbCxAuHx8KZPuE2vkAqeMP2bQtn2H6uY2es04G+orTxQHXwvVgAyXPr77cPgu0sGxbf
ziUw215HX/UcQCQq/zqS4HPV0aNWciP9bdkUs2AWtzLMImiYPg11/QGSzB9LUV0XFj/munsUbbDv
ijIrZx00bBfZOssTennEFTQt0QWtkVt1DtskDJtv25UquqncJ943SQT9i3PRTV/WbQbRL1SpfPnl
9oZY9ttUzkt7UOvV6Fp8ihnI2AGSIJdUjcvR0U3w+fYQFt9ikjGIutSB38nlieVq+ZzKwblvHWQS
bn/dNoF11DeXeew7ZRuGzfLU+zw+Le6QnsdCdYDa0Pl0ewjbBIyQvYt1lc7zjK1WaDSnQZUnte9v
EUJaTMI37nLJHYTtlbs8kZJ97XpYN4h6Lp3Wf3lL/fP2DGyLZFh12xcFadpxeUrRxX4Gh5tG6I6u
QjxrqsvtIWyLZFh2NI2NpMIRT9Psy8ci717cVm8xDFg+bpbM0LGlZqcl0xM4RvVBsPFLDhGB2z/c
Ymom/0LZx4S5Oo9epWy+lsF8IZT+1PGYALj/j99tiTlZtsCkX3BjpG+csYxeAZz6ROL5U+jrL8sg
t/KmlmNklsy6bk4j7jnha6iC8/rmaFnxKZLNZeFiY4ttK7VO7Y2pMZkphtc3f1qQjKX5l3ZoHiqV
n5fROfBNoVLbRNYz8GaUMW1YrRfFn5iLyuI6k8FXX4Aj/bSy4u7bc8OieS26sZ8whjezf9Yh4Dfu
eeHfr4+z7cvUcnGbRbRxAJETj33vFZRYnyBfhdrCaT1ZAtuilu9tJDZCRJt9GPbdDblf+CAifE11
cGJx83n73Nq2w7Rrn0Uo5GMOLNanRod3zjAc6OSfPAxzezcsQ5jVNFItAfCjMX2FtNMDztXs9wdS
x0fivdwewGJ7ZjltAh147qVV+iOY4vsWIQCJ5gc8m/d5EJOJoXQk8J0RWvPWJcLvX19LvgoeAcE8
VcEWT4xlj/9TV6t0UTaae6/gTfr0m47f8TeZtC0BullXo67X1mB4nV4LqHHEABZ6rL4wPPTW8C+L
P3cSmhl9uCct74ZmnQ3tmZPKOla/0lZl7IE2nmy+FXGxCXm2nSjDvoHtVFkcZ/2r07Q5zY8FLabl
UnesByJoEUSDNaMc3bT4+/YBsy2fcYfzNOVD1c39q47TYwUH3Dt4AoIJfsrVKYNPQR3ouH0ULH7F
rMGh9t/7bh+0rzEcybpTJU6amKeDblTSIEhEt8iGp7QNZZg/J2OQsylqXwVms84O57vR6hQj/zNB
epHw4HR7DS23i1mNS71WqzQK21cd6C8z5KkCJBygfnSq2R9IU2+kZmyjrPN8c7sMrsNZ27ntqxzk
fY9TvbR5sjb8hdI9gkr3cHsylmUzReximXlFx+b2dUa5YB1qlaksVXqUMbIQ+Zikzt51W23gzYxE
P/W6REbrNV7EKeM/aNXf8zw9Fs2fxbz1LLQccLNSV9aOK8H5LF7TfAA4W1zSmaG1XZxkqg/rfCL4
jALz27d8RgygO1CF+X0tXgcJWnwP+hDrExE2tNLk/38FNWYND6khkM8gtHlqXHoHKfkknNR9n6nT
lJHz4LQbp9vivU3WhwoFTlYBoP/SVb78leVtCeSXYE23sWIWj2cW8wbSZ0MvyuK1xB00uOwB0raf
JSiJ43orULbcoqZA3YjidZ4rkr2mtM8PEaSUVr3fPCYbU/hdxnknz2EW81x8NifO4LxQtiysOSjK
GfhVZRHkozj1DUVa8ohMlQi+wlW0zbWm0CaqQf1JRsg/BFCk7Ko7MfKxQmZkSPULy+Za3k8iUFvE
Fxb/Yfbl04incUzL9iX3xHW1uDwHpBhF1NXk6GYG2WJvv5VY3xh1nUWqXgCueOkARlkNgMM15YP6
WEcgX3cJyPTKpE93enmzV79sSDgH0Vg/Uei0rcml9UIZOnaeCXnm/Aej875Eo6kEFg+Fm6bay1/i
aoi/D7rOvotgERuZMosVmN36LajTgiYesxcH63YCO/uStDG5oyVbTihAbwniWizB7NjvVBTnQFhm
Lw3AcQsIa1nvoIzgDOWxn8EetgcF5oZm+RkT8QYnbOhLELesvYNuhI+7akG/+v1tN2s7zOvf35wy
EfddQTLffRnzPK2bA3OmWfcHNk2Fdxn9HqrCUPqWXXycQl53G8kIiys069FIQ/C2n+Pppay4539g
RUDq78oFK/u+8NLkL+l8vvAmU+0LzVrxa0Tw8JOrif24vWi2n7/+/c2iBaqvJpQnhxfRNhU/LVlH
hssoC38LQW3bFe/fA2hkyMI4HuSLk9YHgJ2PJGDnFG7cr+kVOp7J7XlYDvFv3bw381jQOr6EICJ4
8dImH39RPYXpl8iL3PKnnMKAf9s1jEk/MYHFmbmkj57LMH4ciyrJwvBVZ93GEbbshmvsBhcuUkJZ
Fz1D3HwaXtO4Ru+STBvi7HucmgQUo4CI5Ujz8Hluh0ceOgjx+d20sEMRbGnnWIJFk4UCEmiFbgDn
fSYBkB8dBJYPadenB4Z4io40OskRWcGurbdE/WyLZqQLIp4vweik/rNSUn/M0np8roJJNRvBr+Vk
mWwUIioYU31Gn0M+6P7CBvi2a0zUsJyzAEQnGwf4/VkEJjEFpw5oXtB8etbl9IWCA+MQR/jn9rF9
/yYJTAYK3g+Lj46i4sylTtaNEP34olj40KfxRqHCNoThfUc6OTGouOVzWufOM6GCp14yiWL2l4NC
8Ovqz2XsOlvLZRtu/fsbewd/kB8w5RbnslfR5zSlzTFNc/LQSfT684Z5/+xbufVUvB0niFG8rVV2
Lofq+9ChzpdT8ZBO3eMCguqNWNG294bZU8ghcJrp7JxOiEW7qYuOK9Dl9gxsHzcccDDT3i3moDhH
av6Rj3jxVFRuPUBt20D/vTwTmbuun3BqKzWcBkRwLuPouQNRYey97vv9hnl7OQk84efVM6Kg4Feh
8+xZsgwIy32fN1ICcLbOAvng8jkc0dmcNFW0jMcm9fhWeGVZIpOLYnRIG+dDUT4LyZ+7KfsrKNyL
t7AHb/M9+76LCkwyiq4QooAMQPFc8lI/sqVlMTp2fTYfVE66cOOU2iZiWLhCMUrOU1Aluci+0Mz9
DL6WM4q5D5HiOx2VKVI3BN4MkOVYJ1A5Ene1V8l/VDvmlwGEud0hmqPu265tNwXr6mVqiIj8KmlL
Tx98KKKBlMLdV7APTMzdlLORFU1aJRPv/T98RCfjWRPNvkPIoSqSfVMwDHvgUxHUSCkli5AA9Yt8
uix62gfKCUzwHSnCJphbCADFXp9Xd0MxZC9MB1JuhLXvx4VBZJh1yyWYRx0sEfpZ+0ODtrRL1rDq
Pph4fgqbYUb+Su/qcHEDU6YuBF9kiXxPlcx98c3H7XAWZGCXXftgYvBcBkUm32+xDwX7BOLC4Dg1
m7Bmi/c2AXhy7HguphInSXf0fgQbTxKM8dY5ff9hHoSGSafoWa+8nPLnpoTERTvS35mwmEMboe2X
w4JowWv+zMYtKJnFhZiAO0giBQEY1qpEkPhOV8RHx2ZxhnbqUfFYbXh026SMK3tG1Exkr/mzK/K7
jjWngD10bXPKBn4QXvy9cL/PPtm5+cbVXZdxxgNZON8D7iKB2KD9rj5VrXL3JUQDE30HkbG+i6vY
eVpzJ2veZC27zYs8Uy2PCKc3nInlCgmNi7xb5gjtO1F2ZnLMDhrRh5hALrAdhth2xbB3UjWjOzaB
81RUzTXT5FghFizz8TiW45nU9SVtHrt6y7vYzMa41WHqvGhjWiVIs8JkuOBNc1a+nuKN+8OyXiYQ
r/HHbvJnPAAh8zEdiWJ14g6ld4Ew+xYVisVYTByePwRB681hlfCsD+9JFHuXoZLunQ+c4SGq2533
uinBFpcRZ4UTlch6L6P3QMLFie6YPwZHztLsdWgzzv647SptU1r//iaaBj7c03MHbzaMkf6ppkV+
bMAL6hyjaqFfFu5AJer2SJbrxcTohXm1jAsdiqTvdfHY0/prHoB8qmPZBQLH3iEMt2Cfv7OY/030
BiY6DyWlXsSqDp8oMpsFEsgEVzx3szt/cS6IMi4jhKE6pe9UxM77Zmdc/X1d1YyRvkjCpbhDX1+C
OBxUNunwCY/Iy1KEW1ls2zIabqENuKJz10KoQCzfqlFOxzn0sqMHBT0Im+cgVg+2sPi2oQwH4Y9O
IB2P4xiW49+I+kvAZgt086R3TtyQQ5jJ7/sWz/ANwaSJN4F9PvFT/i3S6d8FcV4GRS/eTJqD1xf/
3B7n/URIYEL3IDceihg5/YSFS4lGngV9DNV966u7SKgfAGt/kfkuPiM3MPF7aa+rsO/DMpFenNJT
SIpiOFcVbdTGibM4VJPuQlDfp9ic4KlW9Cj78nUs8337YYL2qjAmDXdEkaDG+BhWTn4Y4/qjrL2z
Ay1kiNiWG8kv2xxWX/7G++RKFu4UOSiK6ZI5x6qLikdBCj0eb2+45QSbYkqh28lWDy7qvCK9LP5Q
IrZVZzEt9wsIDo+gC96VSg9MQSWFUHAEsRcG6r38NfDU8jpAS3AXjSgOk2H0WaodqRxaJJDBHskh
AonidJhBWp4ltxfKthGGqTteg7cRDC1xdDGfgnTuEgS2e3++Yd8OD1Q6cwlb4Jn76knhPTju0jiH
2z/ecvOb6L2xyGWaZwq1C+l89Cs5HP1Mg0k03WK4s6yOCeFz5jEIwYWJ5Y/6P/xSej9DN5Nbq2Px
SiZyz/FK1xlAdJz4uDqmkn5ETvgzdZu/a4ffycE/q1ks+wzCRPFR39Hoss2KJHLTD1OGXLbKlicv
bxPmEfeg9z7BTAoMEFURLFleJFkWjicoyUJGS6JR9vaO2zZk/fsbvxH7QbS4BI58GesGoo8Zdz7W
UgF7evv7lqjIFCUGV0fOlhp+aS6zMAGXyp3vNnd9VLanRZYb+VmLczLRe5Jo7od+USRBvSBLGssE
jvWiGHLxvJ1e0M+yxQlgm45h3V2uSzr7JXbdIddpCX/6TN3VzZSg5r7hAG1DGCaugVYvWYmDlXX9
B0T1h3R2+HFi8Xmaw30Rvonj6wjlHXKneZI3VX+OakIQ8oj+g4y7cd80TCSfnFgvXIljG0PpKw4w
jbh8CebxwV/y+9tny3J2TTSfbKKyBplykQwAaZybIpJnli7P+z6+bs8bwxgmSiLlplmygNTyk4iL
5a7LF7oPIxiYML6sr+uGz1ietgSaf9CKH91NHL/FjZuovdTL49DTOEJlkx15O/woAGybmnYDGWA5
oSYxhnKqIst1lCWD4/2B5vQn6o60OrSEiEPHdCc3biPbOMZdHcjFG0OGabBQPWbN8ql2JaZBXuQw
b7gni+cwMUXBXIU8KvI8GeUC1iUJgqSaPAKec06DGga+hcp6dyrQDDbcLKskHqAiLj/TOiPfux4y
iGVbfmfQl/mhQ/Xj9pl9/7mGYcy3U8QqULzmzp+yrcjZHWh66if5ze+c/pB5DfKOEbTwJmeOj3Hc
nKiMt8jv3j1yGNnYKw22tbHgmCBIWfy73+LONfRCHtoQue3bs7OtoeF7gbSRpVOH2R/cD74SWUWA
1oj07BZgf83baIuOyDaM4X+Be2lYo7GGodMXqIjR40xQWPpNoyp4vcXOYhnGDLWCaexVRsV07dVY
HONMfAhLgAfYxM94/+4JUrzIDLcqAMK1AGf3n0uc3sWO06FvyDtWvfwYx3V5KONmA9Zu2X4z8tK9
mmbmTtBwhkRzdNbCactP0Xpdfmm7Jgdz+O0z8K7Lx4TW1XzrlSHpqutegYF5iaYjul6n0+i6e1w+
Pr5O7s3HJzL0ynfy8o9lFh7AaqqoP/pgjPpr3283fQBUVeswpfmPOUMm/SGKNSXIRTvFHrQOfr5x
cH2J4hmtFu8XGUT6qQ3kWH+QHsK6u9u/33JizaABHEWFntO0/lWKOD5CHq45NqvoQ1x2Dx2828aZ
/X+cfVlznDrX9S+iSkxC3NLdeGg77Th2cpIbKqMQIGYB4te/i3w3fhTTfMXNOVVOFTTS3hr2XsNK
KJkHh4TgZtZavX/JJ3heC0xJhO5ic1MwcrPvQ5bN4M0882CC9HJYlt+DtqCnyZv5Ac258JDV9re8
tnbpN7rMpAFw8G8oPCr8C6QnwzwiddfDyJuk/sZ8rA2UEa5sRlu9C0T5nSf0ue8TL4ZrWFyrbqv+
v/YCI2AVSkZ9ZRfeZdG0GcEOgC2Ql53soN46JL57YcMQGfsVkP+at6wrv5dpNj5nJP/l2oWGGiyn
8LtrtXfqglYfeSWnjbPLuxs+3mjsU3Ja9NvHWf5gLX3uOPmj3Xk85Dl7RKsIIhMwLNkZx+Z2JWdL
T1nvXEYGhdAxhWhPHrj04NbT6/U4XvsWI+FblC0yIGnlD9SZ54iU8ImfGoFyHOuaY4djWuRO066b
u8tM0D9kh0sxuoF/31m+0+JUGWjrMAP+u8tMDi9YYuRNVqJ9wVs1qfSHHZbPEyyDj2Bt70Kh4OFG
yju2ZY8K3j4/0qm3omnO3ItVc7Gx+63sSqZZo1eUsiWg/l4cr+6GE0zZUpy5gW0b9qW6CernUosG
t3/rO8RNHewZEBi0GTZwyG1uXKFXct10a3TQSYJlmYObDgnt6UgwHS7sujlUiKYyBU3qesiujZSR
8KqQQ5kqNV2gGlLKezXZrY1st+Z8z50QE23kN53QVZoGpS8UeDkny0WcBe0WMGttkIyU7qaBwFVe
Ov9va5JquBXwlOuj0t5W1Vt7h5HUHYyCIfyrvQsBS/RYFcnXhthf/GTMbnZNgYndh+etpdo2Jxcq
C9XeNkNdyYMnU7gQXH/ByheYYOgciipWmLXeJR9rDwY1QPo1nIwHlCm3+il/Ecj/9KVcZopxCWL7
tccGhGspA0ifTMU0flaBX45PE3Oneog0mCHySXYdqx9x15bll7FO0Vw4UHgAy4Pu8ND/ws6Www+C
w/hUHgfip+KLZM48k8hmEJzZglmuRL2JoxYTBQFQLBspKfShcnJ1HkS71TBbe/oyD28WTui2NV0y
EPnd9tSDTAHP4A7fuoOvPXz5+5uHS7glFoko9IU4tnsc5dCJQ+kTGEFeD5a15xsLAhGD40+57V1U
PX5guoR+cz7yDRzO2sONxcDSXV9B9V2CxSPkodbwkIA4cU/2RrqxHozScp3FefPC9RQ6D5BuRle+
cdpQAHBidWpLXPBdfAGi3VgTBDTRs26Szn2XghVJSfcIM8WHPIXWsqzKczX5D+j5Pmy7uq2ksMky
YXPowj1Zj5ekRUtMB+RGita6syG2Gu+ad5NdUo0MTjc1GS+eC/9YOvv2cWL05frD136+sdsv5pUM
dSicvMeqHAkUaF27U1FXdmMVu6Rq6o3qub/MwDvrkMkvKTOCtQWKEz/zieUFjHtdARZDJEWSZeE5
paHIn0d3Suz62Fp5qEAHrqbOg/5hQ+2nKsF+OB5D5WTO7dzOXfKi0o4M4WMA+wA9wUrPE/VNKFhg
fxwy1/I+gQtPnAvx/KQJIzHXmsFChtPqoi23ma2jynEnGKPaT8tCR1AxyH6UpeV/5307XWB264i4
SjHkoCtQLZ6DIQnkt4nyCUoiuDt28xSVKqzCG98dUG4eoKzbPdZzCfzgwQ+hcPnRYr20P0DhqCng
A584zR8W2ir7jrO2LE8QY/e7X2MjwuIEWugswq/ct6aexbilAJx2E+bSo+EdyaEt02/Umlfyw2Qu
VHAom2uezj9hfpgf0iB8kc3wCc7E9k0AEGGE/sYvsL76iPZwOb0eYytXF5PO0KWMUtTBZlQ8HOLd
5Q5r2zsPZgbfmqmfffiwBBS0nROjNhoeoUWbXZwAsDyMJXOExDenDaf3Qpfz4zgO7p0z+luuCWu5
Y6yZwqHpSCS+qyogFgd0+PzB6zv3bvItvlX8/stceS9tjIUTBA0dOL5w7kkmbp3FdRYm6jF2sY8L
k70b5E/glW9zd3jV1D5Yrf9ccOgXXp856LuuZK2xnlbgcRS8aqxvgswsuU816rEvwZSkVnFinjX6
N03XQZGZypE254QV3IsKPy+ZiIYp0U9+CR7ZQwiVcnqwhqSDEC7FKnCkXKJlOk6uBLm3C2Z9z1tA
fp+oKgNxliTEZ7+OmRQ6u9FtRfNj1XdsfgVFLZtuZF9BJcCDXUL+M+STU96DKVpiaKYR5vVR0oaB
FRMFJWS0teBb0t6BnpexA0gv+B0A/fqje8pyPsg/QKO1mQCcTkzhLVzpw/JjAp2t/nns4TH2mNMB
1wiA20f9I7exH36Ye2tuXoFOaef/Gme29SMrurr83UHh0fIOvGej70dQey47dsjSurQuumWO9SkF
eMJ7dhvKx1PSZ7n7EZx96R1aaMx8kgOa4IdZ9zk/UCId+yUdJyE+p1be2Q8Q60nD13q02gJFvBau
yYlqRXLjUz23KrLR5WR3FP9tbtwhdemxZqFmp7INVQufEMvnBwjCqPZQqkJlHwKooy8uGY0FBbzO
tu54Z+n8N60d6NnSKunUxWnr0H2Ao/vAYqeo3OamFJ7PHwbWpdBSy13Hs2+hKx5aEb7E736UU+HV
eTShPNSdBqxt7C5rslw/8iEYyocS/oUyou7YJzeqq/Lqz1wHAxMnLxuH9qawUQ9vyzDMHxQQM1UE
6QHVkkMfdA7KsB5Fx/VH2WjifyT9ONdNlBQiY7ELL88g6iW0KrpTnUxeNUMvIBjyl8CDy9pHH8bo
nB3KIdPD05D6AepkXiYYxpHOIil/NoPErSSpAk9EQQ8v1d/anxz+cYT2iHsPFHr2A3GkkptecQjT
DYmAQlaM6Bzc7itEvEvvS5ZKuMYKmwfjQSfdApysqxDOrhGvHO+lr0I7Obq6aIojKZokh26CcMgN
Gzu7uhMEpWZUIMKm7lCX6NuH2bEm246KogA46VDaqdXct9pJLhAj6oZDkvKhuc9oa01xAhnG5NBC
dPWT6+uB/edyQvsjsNPMilMfkki3KGoi52RlzdUXDhW25lhaXPIj5OY75wSNit69HQHF7WLQK9qq
iircFk68g49BDCV9Tg85DersboSqMrsPe7cH6TQLS3WuhVe3NxRih87JtwHJPxetqAGADUWBax7P
f3bYrMePKBym8CCeabMEVD8oej/xPFD3AZMjmSLo6SKElTOH0PiUNa0fq7CRHO7aQeOk4ghGkd9A
axk69gdEXe08J9qtxo8BCCEkxCIQKtQpRJJ26pCmHnllbQe3wUhZakimyAmG0MKQ1E4S26VFv0MM
cCgeA99J6tfcr/3wmDUqVB8qWfTFJ8vxsKNLT2TyAvxu5XzAuX4OPzVkKjOIoaW8/dZVus6HaNCp
HP8UMHxKXyDJpud7MkKrPBIBK/wbv+HcOnEMsHME5MHNbopKQ1cCEnQV+jKu5/snpBQV91DsaKxD
57uc3XBvhLVkbpe0vPPnAhEF+167/RPmdW/dT2QOyqiqhRWkUVvUY3o/J8S1ntD7y/rbssqgDBKj
FgyREGp1ff5isQHuXUXrsFdAbYb/ZuidJCIaK9Ulx0GXqjvaNkmn//A0pbCk9gIFvnhIOW5hxzCZ
i60S7PsXDHA9//d2NAbJ5DqAsF7kPKLXRtMurw5QNNmlb+wGJretob5Vyp5YL7nSbX+WUCulB2dq
gmRX5SowXZW5TbNunJh9ASJXozsky8y5t7osCU/XN1t7OZX8u9UHodGxyWF4HeAkIc+kzFqYt2DV
5oJ/EQCRO2H10Kn01vPg5ohlVUFnMvglXHWbZtXZ8tmu6lkQLkedN3dYD46/DTb66eLZKEigimNF
OrP5oVfTvqJKYNovN+CddhZN54sSPHzFus6KI3affTI5CATjzIdNPyxaqOVd6ITCKMxewEgr2HiU
RDV3Uz58uj5b7x+kg9A4/BE4t2ceF/LM7KKPvHB6ZUX11HTpr+U8xsF/czz1oVzcrq6/8P3TJtCQ
/zs1FYdgaobK5iWvG3aiAdYMeAjpUyZhPHz9Fe+3rYLQOOwJZy6dKRPDZZ4ZOQTSP4q+UHHmqiM4
m1vV/vdr8YHJhJONHQIWXU0vXsmGPFJJQSM2EXYz5i3/yIvg1xQET9e/aGXVMSlxHpPplDa5urAB
dlo0oj5UH5C8uCpsEftWAsH0Zpb4CtcdW3JPiLjwWh1Y5Z29HLaPKq3uSQl5HAV1yxYn9evftBII
Jjmu6udw6BQZLqBTZyf4D3oRpNDzKJvCjWLQCjgiMGlxnZfLBJKjxZlKXDhUVicnzZt7WsgGNAT/
wfGVPjYaVnpFyp4KHGAP179tbTCXeXyz/uSutHQR0uEDjm+hjF0Ls8WiBIpX3m1XVR5anbjsz7hD
ci+8mxIHFie1Z7U22/gBawHj/u8PGOEeYSV5W5wdYo/5TeLqJL1z06DYaq+sjq2xcMCZTpR5MNn3
HlCWWowfVMCelA0pIOY//L3PLa6OiwxV4Gwa5K2Nq7F4oGo4zFZFYP6GIJUdvG4rPyGHv8bxVPov
3sweoVVWRGGZ/ro+lWtpbi4mdZipXi8jCRj6jR5s3IkldhQ/oplvf3OrWUCRdeBNvW/qTAIemOaW
3XBmo1WSE3EA6revjnYpACC6/kUrsWGS8AQ8OQpUKNSLQhXZilCpgldDbTtbkOK15xu1uBxkedSm
9YzExm9OWmYfcYPbYjivhIBJumuo5/V5QvUFyIo0YFHjoLp+O6iAhmlEisGb7pIE0kN+RMax9f8T
ZQ0dzChTAK3vO12YCvgsK7Q/5sFwgcUoOWmYZx5ZWw4H+LhsWQesLI6mcfRI3JmkbB5RZy7aAtfx
DLARFA/8uR1+4VCX1H+uB8NKeJuEPMls21O2VJcEbm+vxOqLBybhW9ynU3VAjaI428EwbJw9115m
rBnOPAwTl7Y8qxqSZGoePwgc+5pGZodRl09D5W28aG34jHWCN4Vbkhp7C8tq4NNoeEhGsIpTAE02
YmBt/TP18fPcDey6F+T+L8WQwyl3kZGjlFxQX7jlQ3rbjK04znn4aCflRvV5JbVMnp6XwIivhdLW
JQFAQx/y2crdQ6rncN54wfs1zsBk6clOweCG2fm5WzoaxMONFDOkcZ9CnwkNs5Q+1G6lNiqqa59j
rBSyngcCa25xRreM8kNe5WJR52yDr9eDe+UgaCrnj81imNuI/lLl9ow7eqgS+LJEEJ9HYWF0nERA
kpFBkGirS/nu8MHOx9h2mZ5I43oTiZmboMM6xvAcwDR5w8cqHeIAV/BoLv3n61/3bpDjZUY20QI6
rLkfeOfOZvXBq2z+OYei/mEuCH+9/op3JwivMPKIpkD/oO5DYqefdCxTkZyyTGwAc9Z+v7GzokFM
ISxp6TO3eH/CdaA5hhlqqjaFAsf137/yCrOrJafcm9Cow0FWwnOHQxjzQAOsNtMY7DIssUOzraU8
jsKkCuYzd8fqo4Y34U+/r7cyZO0DjAxxPAu0N9bNZ1QD2R1jvjhXQ/K1ZZson7U3LLnz5qgK0TyI
aojJjrmGX6nuodZCFofpAvWqm+uzsBJFZrMmSV34QI7ZfG6gZh88VIxR9bGvUMDbs45gDpYXv/kG
ArF/ieqbHeNQevEsF7i4eZ/FBx5u5DRcbiA6jpv3jfYGcRSaLFcG2R5QWmvPrky2DjZro2Sksyx4
iPI3seMk0LgOwK5O40Sh29/XJ2Ftno1UdiocyWgeYp6BHYRNEDkOmPqD1e0Cu2KcjHSmlkzJbGOW
Pdcaj7kOxsvs8enznp/PzLpb03deWBcI0zGrujhBBToe+Pw9TLS/gYd6f/yZWXkDL2amEH2yY8yw
jppAs/PQ5PNGDry/MzCz7KbrBWrMx+TsdfYfTf3fYzF/V5n6kPB6jDrHve8F4F37BsvIaelzRbx0
1ufanhv7GI5zWurICxTUc9JeBdYuchQ4+0uwvUk8dKFlKEt7CSr+LYESbUwLOCoVfPg0Oe0WQXRt
7Iz07jwPtvFkSs6VN/xH8p9QP2AnuIGDa0lju0MuTnLcYhQuK+s/1ctFhuB/P6npedJK3Y03ebNU
L63yc9P1n0CyhtusPIRiF8AP7zHSXSfSVXVBEx4Rq3TOXuY7p3B2x7vQQSPpehyshbSR8yippDjk
lE4Mc8G7xKXJXTr6zsZRce3hRr4D1pcsPXgX/ioOe5QN4H1RXbD06fpvf/eeB4P15e9vQwuKB4nj
9xifhtb3CkbsJwKAVyQhNRuhnXlEyxqQ9HA4W2SzOLkkyDuTb9bZKFbJTgyJE8ume+yY1PcQ7xfx
OJeQPoDT7fVPe38pZmapDea5WaAGz4ld3CTLYx/Mv5U3Q2UscDZlMFZmx6yujfDgIOM86XMCs7DX
Ksj1HdRE+11Id8yOkfh6mLsJfUd9rjgwIjC3lXZ+soQ1bwGg1n7/8vc30w/JU2zohafPyleoiikG
h6ADk0H28/ocrD3fSHOYYcqloeuedTEC71T5TkxoWX28/vS1ODKSG91Rv6zSyj0D1c5jYF4LdCpR
DkOjzD4G3P5z/TVrgWTkt9N2qiA2LKX5VJYHqML8RBm1OboEtdTrb1gbJiPJeaNyZxS1e06U+oE2
qD4NpOziXQ83K12qlGPTpqDVykTOH0ZP5H8KFErv9j192U3eRJDGJa/kgH2fk6L6jOXWP4ISxW+v
P3xl5E2pKcBwPAYEsHuusuRRUhAwGgoZ9Mxt3A2E09obltB68/NhF17ZEqbR8fIGvvzyevC/TQyg
ieufsDK1ZhWLB4HlBY7A+t0M7oOWOO436MXuCxyzgJVzMCldtBZjKesMxgRo9bkc2/a+325kb+OF
LA+h9X2mXdmechGI/2xnk6OyNjJG9jpAJk3CnpxY5SHqvE4gA3KAXuMUbgzOyt4WGHnLsSUrVtQh
Ah+q4a77RZcgrldWeqv69tHrUX+TRedHdrLVQFqLJiOPZYPSBBg3IUo51MmAlnGHu2rGBTwasmDL
DHHlJWZ1CloSdFw6yTzCUdaNRA9HGhgKVijpoOFyfebX3mFmNXFdSPgxetOgk3ioGEIKwDh1cudN
f8KVE6CpIKUgb68naTsx5II+ecJ2caWk2NiqABJiNhrWtwOQklv1g7W3GXk+OiV6a/DGjimeDpTW
F8AG0TCH35ifTjPk69nWBXMl6kwRKVbQGVVqFcKh2ffPJASGqOkQ3wCUPueF/6z6vvsB7eEyygZv
45C4fMU7BypTTaoJ+9puizJEAUbRJyjmVfkxSWYdQ/ClSWL0Nsi+9dL0e8waKA0gJuxYZI47R9wG
+CSi5dw8THDZ+nw9+tY+x1gZFvDTIAFrgwBWOX0PsA18qFngtucRbW3xOHrS3zhBrKxB1FgiaNUy
MU0uiTMvZQ+8TYYHL7D+u/4Zaw83VoNGtA4a1yg1ADoc3jtVZR0SMAg2NpaViDaVonLFAMMniDMh
0Dc7JE4hnhhwTSQi0Fl9lqSp0oOynHALHruyJphyUQ5YtdXYYFbUWH3V0PdBD9Lqz4Grq9ddA2bq
RTmQLWyzFMWT3Hfh1ywr1/409WGwhVhYmRBTNCoZANEaqiY8Mz+tP7MuyP5kynE3roFr47P8/c1R
woEujk6wbgJEmqj0hlvyJw16oEjaSR/3DdDyYW9eoSQDCpIFuGkSAFUghVMfetw+NvbLteExtvuk
soacqHmOmzpQjzAHY03UuMnOXDOVDNToddpOsd8jlQk5VkI71pcZjeZuY21a+/1GMlcOBbyqYOyc
dLn1heZAx0UtK9TGIvuXVfTOKvuXq/Bm9CkLax943YWGoOzL4hPCeBpGSeB986QcjwlzPum+/4Q+
zimQ1Q3gdzchs8OomLmOrBnOu2nxvPx/VzSYSgc6oGTi9YzfU3GHRqBKVsdw2ERXrAynqXHALD6o
Ajv/GXybInLStIvAZdtio69sk6awAQsH0J2FE5ypB71gCsrfAooEowSqLdLvT6qvHmAQWCbdLntI
+x+JAy+BigYAyU7cpV72nXrpr4Th9DfSYnqwANDbWJffB+bhPcY6QJNwTKHYwM4Ux84E2ulHQNZJ
1PjtI5ghbkRD75su/BcaAipHxZDdDChSgpz4AIT6FotiZQv1jJVCsibtCn9w404jARqYkUaNnKuf
8wQXdkiZZLuEI/C1xqLR1aSD1koz32jH/aL8oTpAmWoLxbYWgsZBAIVbSK0USSOiv0f3hPX6aEF6
9Hg9gf422N7JaM9cMbp56LJaI4MSBfxkZpVDRNocerY+KjrqUxXOfxrtBpGa5GfS+g8ZeozX3702
QebhAOoItsgWThPj7Q2x2Vc94ICQhUB/wRhwT4feZqa0hIUDgWqGGQYBaFeKyCsgjzOVP8HfbzbG
cOU7TFUJWMoX3oT9FA9neXWUrYshLJPH0R8SoK7zb9eHa2VzNSWpYIrnlXW7DJfSOQrEnridWvKQ
BcAlXX/DSqyZqhKyJm1I2yUWlpVdJCNuBYPexfLHRBiLAgIJTRvVL9MNv7ijBBnxaM/+xuis/fbl
7292JodNUBEAUEdEQlD5mE89eslQ8Np3MDDVJFQdTADSFQIbjTU1tziFJ0cwsvZlgqkc4RQdgeRl
7cUUfXVkGoo8QTVCxgnubfUW+2rltGz6RTa6TEgJAVzI5dFvWnYi4kAIANf5MS+sr+B6nK5H0Vo6
GGldueBjBP3yHnjlNPlw8uCRA3OOxx5CFfumw1SMoEVaET6OXuwAyQl5YjAM2976vOsDTLUI1RFu
14X2Yjiifx/T8udyRx5KcYE55b4lw9SMkBKmIqKfMUagCyUjNBfQEXgAw6c+THn34/p3rKSEKR1B
M8idAunkxYgufuyWTn7VJRuDtPZwI5tBExrnTCov5m1fn6qQ/WJdsaVCvfbw5e9vklm6rQUySuvF
AsZakUjl12x31cXUZYMXg1SWZXlxw+qHNukP+VQ9oYf40gztj3DGTrtv+J3//YhxBoxZMoSRgnxK
xAv9vUYnf+fDjW3bY1hKIfeDACL4wUR5z/aAbXPfLzcy2CGOX8JbFmjlZCGheTMKRn65c6U2RSI8
kErzas4tFKEEng4HpPmA8vmWqsDKMmdKRKgUjA/RUWQvrNWpxtWQyPyF8/R2MWYM+s39bGU/NnUi
wAWyEtVg0VYVvLo8YpEDGEHimGm1r3ry9xb2Jg04DS01D9qNSVi85JUcIquAk9KuSTb98VTr8mIE
xhUXaV0dEq/Obl1wFva1Lf66e7756WjY8QQMNKw9FrQdNOj3kkIQq+23IPdro28cuse8mQgZZjdu
ytpGJPnf9CyrB5BArY1ixlogGfmrR+XC1pO6SDH2NGL5h7nY0Sum7zlkMIBr3gCnrax1/yDfEmUN
M+iUMZqCnzuNw1zRAt6wb5KNTK4yX1dT42CVXhhSCldxHLmwpF5/+socmKC30ae93/nYhbtEyg5b
GGRSj04+F/quHay0P11/zcoImcA3IXzPI53nxk7tj4cmC/rDnIa/rj987RuW2X8TqNQCpW/yJi9m
qQ4fHEvMH8cGyPspa3e56NjMFHIQedPZtZqgeQSa5UGHqRt1hG1QT9YGZ/muN78/T6ciQ8nKjRMf
pBPVSAUy4i4PNPzy5aVvHi59uENin8HDwaqG7E3rL3pE36+P/NovNzK4C7QWXTdg5GkFDRDuRpNX
buGF1h5uJC+FSkaoJqw/GlKIp1wBgKYt0W5E5MrSQIzdV9MCUuCt78Z5Z/Gj0prfQXWEHwnYMB8T
HCMGGHZsvGvtS4wUpm3uqcHtvTgBBuoDYXP33NTNVmy+H/7/sEzDoqlzH16ycQne80JdxsXMwWl6
9FP7uGee/yGaEvTGIVGLdVT26D3SAU2nljB31531H5apGMq2KabOjf/SCnMIr0Hs2Pq676cvV5w3
8d8RuHXDBhBuCrocP40pL2HjvvOA+A93VNPWLRMn82M3COzIHnsnSiG7t2tx/oc2yjP4tQQjQ+4G
qH1wXul7KER9r71s3oVj/Ic46mSoGLEZdpV0qL6yZISif7dZen0/xf6hi4KnRuH8ViPFKvos7OI5
Set7SugT77OXsK42Ktpr8W9ksgjCDhIFCB8FMj5u3n4QsVL+zIpNPbH38/cfjiisrp0SRy035iP5
3s1ZeQgyqCnuCtB/sGtq0fKouBtXYvxvhKErNBk2D7grv9zEqPHQS3kyUeCVenCbeV7+ZI3cwvus
DLwJTWNQ3XDbUjvY1HEJIJTXUdOhI2yN+4QZ7cBEppGpm1pOwsX/CwC/AyNlelMO+ve+oV8+7M3a
UCUjNFEW8+eocydA6iqwirG2iY11bVli/q3LBqYVogIouyiLYWk1Dp+csn5I6vx58U8t2dbq9r5U
DgbI2IFJpcgMQ4YZxmVT5fAXbomA/lRqyOs/Hnxos0PgJ9lPDZLb/KRLNx0mqJ0ULMguOQxgRHqA
qH+um0NYEx2qjYLtWtgZWzcJQPzorBZf3oN2KX1o/LnjTvB7wIyE50FLFg11O25I+5gXo3ucUFLf
ddwOTL9EEZCM0BAwOeCpXgAMKE6pi9vtroAzQWyJMxHqaQewcdymHBuqZoGa1c31h6+ko0nVbAUI
ANLDMbKvRmgqjr0P7imOezlJ533nABPJ5lGGC2fY2jFDWc3lvn+gICDsWwhNsmYFzlgFMwX0zUu0
XihUT6Buw/nGLrESkiaCTQ0QrlJ+BfR5NqSR7vL2ZKeF2IiaBVH0TqqbCDaQWAUmEqQSFerYO6HB
/VFl7WOARlLfRUFopRsRtDbJRr6D6zAO3QA0xgKir/opOY4u1E7aBrTF62G0NlBG7i7X/rpqGErv
HGc9PYKmms3FVl9x7elG7nZu2djJgryBO+GjtMP2OIVFctr3041ztpxlCjsfiQjqqifuDuSUWcmW
ncjKav4PYK2fMsuHz3bMc2g1w8rvuSv7KXK78LGoibMRSCvjY3IqE1pY6HM1eItDvVcvo+LM4NFw
3DVAJlpNK3sYugoDRCAsGP8d/lr2P/Y9fBm4N7up7HFJmAoM0Jja3YG0lXeaNaX7wtIEpHGIIWVd
19tQHW4ecgqfClsm7c5xWWbjzU/vptTSg8TiQAJgo9nY1B/mADSb6wOzcg420WbVbHtJ601h7LQA
z3n0jkKrXjvOb9zWnwsd7AwdI3EljmI1NM4QOiBwQKm8gAFGLzZGaC36jbzlYFM5aTiEqITbl4W8
DJXaD5DHut0muSyD/c4aSo3shVzclJeQYIudeZxxhu/hdX4swnp8vj4NK59gQs2okBySdth8qw5H
PFkMH5xgvlkqykURbHXoVj7ChJflNiwQrERjI7BI96Fj8JEGZwMtio1JXln/TXCZcIMeagxLGjCw
4hvcPiED5vyeEojbXR+mtTcsw/cmFwTlHLQWF9RCq2wB+kTZ1waUHwYeG23etXlYXvzmBRVItqhz
lXiBp/yIh/ShsofYEagJQpt54yvW5mH5+5uXkLpdhBJRNSVhCGOCQfxqApgGXB+ild3e9NEZi9yX
rMcxyCv9e+Knt3zCjaeqAJRS1bnP/G+lTjdqy2vTYWQ1pJphhA0BxRgSa7UNNpPT5C58iHxHlDHa
U3WzUQpYEykwV1hYIFuDKMv8XPXtcJsI77cKgyfuVzf50rmrFn8YqBW1kcWn13baRQV1AxP1S4lV
p2GgICbs8dkRsHLNG786zi103H5fn693gwGvMA5Ncpku4ilIB4AaesODNI+njCQb0bD2dGOGvKBP
IFdXQmehmNEGGyCM6HPwDPf9dmPhFTXOrc3E6WUkOn3Jh0J9DVKob+17urHmwnIKIvj9gKezBpBb
N2hPc9q2e6CMMH9YUHNvkpCXoE1BErA4y7CmAfiRllOfoadI+L6hN1fbUXVz7bVzdhYKKRIxsFNu
QafSW7veu8mHD1h29DcfkJM8yKndDRelGXvhqWias4ZQxMkCw5huLOnLw/7Z9/ASY8FVMy9EMXnp
aw5xpLzxzsSGKJEO5ksBgZBZ7Cum4EXGwqsYDNkgpwm9joRYZ6CT68dRbzb81z7DXHEX9GYIHOer
pOyJQ2miqVGJIyG/pHn5FXfSLdLt2qQY2TzmiU/bMIRetbSyk+MD4vTXsL0MNwv2a68wUpqqtrGz
xp8uTlc/CNr86IryCaGw6zCLmTCTeoTPVu7nw8VzxqCJCKRA+J3rQH/1dD2v391j8QIjr4klPM6V
01+EqK04D5PPyYQSyQjESlRuf8fKOJnYXTEPMPduhLoIB9BMPXc/HEiqPqE95j5f/5C1Nyxb8JsM
XER6ITntZWevFaN/n+mC//CryZ2/1rPlZnfX37K295k43srVYz04LYJ36e85aZNEHdQ0gGq0PoOm
lEYS8jmPoxP8Knn4GGa78D1uYBqWNWkGFYquFudmhKRJJJQPWfYAOsNb+l3vHlXwgmVc34wfSyDk
S1TCX6UHM7zcGv4bIZw0+kCE2s7vZkxltKhpXh/GlZ3QhOsmKD72QZ6XL7nvnRnm6hSEuIRff/ha
JBhprwCAEpkeoXHJ688dpKYjh2TP/x/I6rVfbyR9BRx1akuPvyolm/u/dUVhoZy97+cbKa9aXod2
1wyXLsTu3SQoq+iiz24gfOzvHH4j6T0oMEHbwJ9fOxWAZy048T/oYWKv179gZXxMFC4dQDAty6m/
sIrVXwhH4TmCjrjaaiesPd9IdZz9M8WHgb8KYNnPWlQJ0I0svL3+61dWRBN664HEOJRFpmCc03TO
Z2cap/LBdljyxRmHlMX4p//j7NuW5MSZbp+ICCFAiNuq6qrutj1le2yXPTcKz8EgBIizgKffC8+3
I3rkVvEHN45wX6DSIZWpzJVrbSK7XGNZHj1N5i7Ig3n5zME/eKJ5rg/Ux1McAiD81Aeb4A3XilnG
PXh9jE0PDaI38kOvSrEBxBM2Ak+HvdkqsejPiUpWcnOddDY9eiiHHyR6Qm5JCLd+f09cQ1gmbTLc
ERPgGp8btszgXQ3pG7ip3/15p0ZdbKNyuyLJSMGi6RMfDBSMlKL+/FiGdfytFzSjGwme16swQWzj
clPQfJOuHubPcxiAm2yAPsr8wKZuEAc10xrFBPBzq0vtTXK6hG25kGc9FSo9hV6tzSNY+cHuHomU
ZQ/3V9Z1MqyrgPth5oNlfrgiCEuPsgDPuAdRw419czgVG7orkgwcb+BL/0QD3Zx5Gj2rlUXAiOWH
qQWDbMGnrEGPyP25OE6JjeXtolj6VelhLvMSPzY9iSYQ6Pb8cz0N0FO4P4hrSlakL4ZpDKIAU5IN
8iqqqN9L+eFnBNsp1HtnhZ50aFrGp/vDueZk3RCirSuAxkh7Fd5UPcgZcDQ1eN1TYDbLQY5LyBaF
A2WMZuBKS9+oODIPys/+IC1GIAmACnm9L6EfIDT5b4DBAm8A9gpsw7SMyKHrQIRfr87t/jo5zrEN
9O3UsIAYPpuecWlHR52r4n2E/NqeTBR+O/3vb5/jqhkbjvC1G9Dq2HkyQYMY0MQa/fwfMrEPjItx
LN8/AznvmVKPVzUCwqeblU8r2NwB10Zbtk6QIgDrCfGewUmS/mTs4g3K5Ons6cP/gYvbYSE25rdB
VlPzZpyeDbocDuADOINY4ZHjMj2ulzZ0ff701BawzGEfNgKYgfMgS6IZ3rpDQh7PJfIQIn178Grg
I+4fLcd71cb+gkCBIsuZDVeT5PGJhOLvRMfFAyoYAaqaSh0SAl3n+2M5tshGAc9zP/foWsIBCKVp
/UNp/CI70HIMW2hZQJiuBn8mVQF7f388h9nYwOB5GDymkbm4Qi03uAz1UNx6GZvLvq9bJi+BSxpB
/Qfy0lX3o8tRDtP18uP+x11LZcUE3dL6kE0TSLkkSD+LElXsZsR9sgb7MVTTNhyk64BZpi+WPimX
ufUhzTB6T03JTlyDDcf4IN7ZNxHL6FOfe7SYhQ9ZgUWcZkWAyFtfkryaojfJBOrE++O4go+fb9oX
T7y5gdBT3FfzM5ji/pBYrOMMOTPwUH2SUFAQLbk0pKePK4TpqLwQXaLeATKSWwhix1mzEcSNqgoF
EBABKXDxsdSyObcpUBP3J/dqf20Q27hhUCa3+cJ9KCU1+sLQFX0ysb4A7BUf5iQtD8YX35C/PG+/
yF2pAGJFAnPcCAzJsZypf0mT5B0L/avsuyeVRG9ZB0JQPgZvAOj8AC2RLaSf49Tb+OIBUsNjDX2F
5zlH91g5In0MCTzvTR+XA9RiJNtIdDiOvc2uCZ7FcEZ7PLkOOo7RFWLQ1Yu1hMjx6f6GuSZi3Q2K
TcD8aQwgaDUgiYnknEIL/jkG39Qiyi02KMflbfNs8gQuJ02X/38F9eytkmH4iRQrNg/UON4UbEGs
XOfbuinUSCsatAO5/qQ+YmzOPtYdQp3760VXL/1K9tfGIZuU93Ug2vgT9KH8RZ+GXo31KQfv/wGQ
yar5oxng3x8HXaf669D2YfNRRMTMEDWaQehVPAWkTxh/gLZp4P3O44mEv3E209Ic0lEN5MeIRxya
l6qcs7Y9Jh1NR3poM6kzAkGXoKS7oB0BS6w4BGrWpMhqIp7nQc9/SejcqYNZxnwDJf/60UV50wrW
0ikCEjBvrzSQ9UdT1+/LCOTSKpuLjRTB6zvNbLCkDFQIfymhC+mN059NlnhA85ZIeNzfatcErItF
LFD90kVQX2eu0jekxUtdNrV8Gy+QTr8/xOsziG1aVUgNgSWQNeTKlmpCrRCyYRLs7KbauI5f/z6z
iVUJuKimqarptayjFkAnYJHSTwXXOt2oGDnWyOZVHQBQzH1w/lwp4MLpqghs8vHD1E/F6f4KuQaw
NiGtGVmCvBXPkB0gZ+ig0WPJhvQQ836LocG1SOvV+MIfI9PAkawmyxVIaggGcuN9qyKebZU/XJ9f
Z/bi800CSNPgV9HViGyC4A/hP3wz0Q0beN3hgsThv1/nOQQKKFPRtVPRm1WlAx49ACkH1Myg1OYd
8LQPcKn0A9qQ9u2IFfCBKG36V+K3jKAiQJfh94HE2fvE26SEfZ3yBDeTdYUL7jVo8IcKiEZkXF5Y
TpcCuXAoZ504FZn6jdS5fK4hJDcfDVkq/phDZ837DQo97I+wT736k/bmUn1thGmGL12VVOarRPmp
eReghzbYl+kAc8Z/F39exChNH4rfQMqY5belBQlzj8I7tPP+qhfa83rD6ziswIZVMxMvbUjr5t8w
oAFooeNx+Ph/uIlcI1inlE+jrFtNmyup588CucmzknNwqaF58GnXubHR1ZKPtUfR5X1lAudmFQdV
kpgHiNVudai75mCfTNqHATKr+opkMX0oexzIEA/tY55uQsNeD5cYt06mXtoS7Yixf03HpD5qsI88
l5JFh9Bnv6M/Xn2+v1aOO8NGTBMuUmhadP5VCPQ58WGCWyiU7De2wjULy/ND2I9Bpmum1zBuOcCv
kDEIwSp9jnlFThXKvxtXxetRH7Ph03L0PRZ3AZ5UwaIgpIoPDyjYQQaqXL6PfT0/9ePmTejYfRtO
3YRjid6VBLtfLcUT8YfgSXJ4ilGAXmXXtthwasiCkEGJor0ayBoGEGz0YlQK4q7b2PbXUzbMRlSj
W060MzQBrqpCe0Ophvgb5EL/QMsnOyeN/jLlhj1n3j6W0IDZGOtZpFEg/RkRzjLLt6wf8JaJUV25
7Vuu9XS/8HzlPJg2nkV91Uxe8ewtDxMqzve/7TjCtrSNVH0n5hEvvVQV6kwUAbUQH8OPeFhz0GCp
zbSA61hZFm+mPEmrLvWvDR8LDWJqWsQPHcD7/DCJAbqs++ZjuZIw8Qr4cUmvMwHIbgWcNnHbXbqe
hOdoXHbx4GPHLcsP0dU+QZnNv2pRDj9MOqHhZCGSbEQjjsWyMdddNCKJGSTkOud4wgxJyb73Mfa9
VqzbeFY47hQbcB0OMdGmxt3FI0Q3LdKLcjWI9UUcr/+r11bx+3vimo0Ve4rYtF4PuUGcXbzq0YhF
ThE2Zlk2mYYd9zyzQs8wBH6WoMh1heLPR54N4hrM+Of+z3d9fJ3WC/MDOVwOAqmeXlMZtCBYz8r0
7zxpsnJjeVzft8w79P24AJMxuQKjO34gU0LBaIMI+v6vdy2+5cxDNDl2lVcGV3Ai+Rcx+jL4ktM8
iU9eHcjxcn8U1xws6waTLZ3nKEmeZUbyP1XRzlA15k27UeF3HVbLqonpcX6yCO8vdGk8Nb6vS9CR
pzH4Z5acngI8OB7z0eva877pWOZdVtXSMkQ7kMaqyFcB/DQ7RiSnWy1LjuWyAYIsUWHZBBRxSdaj
Mdq0U37OtAq3cD2OW93GB9LGlKSgdfBvGQFa3Z84n8zn9QWzQLp8o/zrGsWyaw0qLEh3Z8EVEpHA
EKi2muiziHL/nySd6WOk8sJ82rUhNlbQzFzTJezzW1oJwJo90JeKGJSG97/usBEbIEi92cRSa9zm
Muy+dx4t/5mLcHjICnRL3R/CcYIj28jBjJ0noquuDXSp6zcQtQ+GBwH2VfGPhMplBeFLmQX0NIHU
LthKSrqOmWX7PBgXKFOhcUHpWp/LmubdIfI4/3F/Tq5ls4wevEMmbUwe/JvzVBzPqTGVj1AA3yKy
dk3AsntR9bNWqS9vgmcxANqoiAfHIcu9ZuPudU3BMvRhrHoBQit4wV7WB6NAIkN7rz70TZNv+HKH
ldhYQQPJnCIqfHg/lCmMSSB5ruenMBbfah/whPtb4Vgom+2zg+ZcNkLL4spRQYSQX+AFKOTpat7q
FHKcXxsoSAcaV5PCTvyMSEzeBW/XkDosUWz1IxSrerOpgOjYFBscqDXrC49AG5PQ/xHw/MxvQ+li
V/2b2eDAsvOzpoIK/ZUH7fgz9TL7hp5rVMMg0LKLxyMAHdF/44YyU0ueKQ9nKx7mJ5GxRRwKnSZb
0A3XnlvW3Qh0iWoVLVedZMlvctbD733D+GnfibKMW3s+F+2g8tucCOj8SKhpnotG+GLn9y3TBr11
Vhgy4W6CSNHweQBFOEAtBevTXRRUWH/Ltik6tHSMyOGWIqH0DP7UqkZUS/Rf9xfIYdc2LHCo4iJG
a9hyDYKJPSzN9N0Q9EWGeDVfIghRb/gmxy7bDJ1djupR2xZoPiubmYHXj43tu8nrALe6Pw/XAJYX
7yo/L32v7m8wNrDeMtp+AJ36PsAPs3k5pd8uyDNH3a0ry+lLiDbtJzrp6Fj09UYU4rgtbG5O2aCd
M0TYeZVzLQ5DB8KrJW0uccy2xIZdI6wr9+IBQMciTOnQ8Gddd/VD01TfaJm1DwHfOqmuASxLRsMW
5yoW7U0Unn8Smh7TCcpdKIbtcw82HNBkrRCc18MN6etCHrUck+EAHafk/f0z5JqAZczzION8DEh7
G6hPH5E0eMsrXbxF79w/9wdwZHQCy5YNzxtDxw4DIFn0FGoaZb+ZsYiyTxQ09s2pjGYSfwZNpFdd
spZsJZJenZf/S78C5aWmHkF/rJrmzzIa2HMCnZxKelvN1a8aHwaw5sWHWi9NjJ5AVcvkK490doMk
1S5cuh/boQcObp6gjAvahUnqg0pqyC9vstY61sYOOZQylUGFAFoSKdjsJci8TqUfFccCpdY9VxN+
v3U1AZy2EFEqNH0moTlyD/rYFKy+p/tnyrH2dpgBiA2wgqNBP2aby/e6y5PnCPjKjd/+qnvAb1+X
7cWlUZIQmbUOEFhCojccxCdcAjkBKr7dLZJ2gMHbxcMMUvDQgAnukM6GnLtx/FBMmzBEB8V2bPOD
y2wx3WCy6EwpROsT79uwxGdWg+59bV1N/GMeRR/zJXzuMxDk1psZb9feWNGHmHtP1Rrtvmb2sOk1
mqiyWv69b+Ot20o0oecVZYRe5ZWlRZoqOkH3YVeNCRtvmfQ4UOjELCt1D2egRhx56b0ZqyY/eCtt
wv0ZOGzPjj1kUnc+3twU6H3yqUva/CDq6qml+zL0fmxHHSb3OgDFIIoYZkUJXfBiOPi0KDeeRK8+
JvB1y651B5ZT8I6HZ+MPx3QevUM3rsI+9L1HAA/dbrl2HCM7+hB4TWtZNTU6eRV5JBk0EONpX2yD
aVgmDvpp00ZeA+NQS9NdtEezT6RrmXxbDFm3bOy1aw7r319cJAOfkP4VS3QW0E5+O7OkXQ4VKdNd
ZXvMwgo+dMZHDYZKXIPLXD3MaHdXcpPR1vXjLTvWUAklXgZuBtoO4I+kMYKzTa0mxxVrdx/MEJND
M0NRX4YwuAm99NcGvF+ntkdvF0l21emxPpY9yzoMyp5ICJ8k2cdBIitOQersRSR9uG/MjjWyuwo6
NsRVKzqwqHbRP101fqXduEW85Fgiu4dANnnXdmManQekswACeTsE+i3sLFP7KJFjmw7cA//PVCBs
PUciGo8mgHWFhdQ712ad14vDzzy9AHgGRWMO8NNhZkAmFzL65/7CO64hu1NAVm0H/1Yg+AKD51/Y
Xv/IfZQ+GFAsV0pN+a6FpPuGGb8awfq/9AuINKipv7I/sEWdBR9//xmTccDJB5+976KsOrXFLrgj
BrNsGpD7OQ8kIoOyr9lDOQG8aabktwJikhuAStfaWYbNFtJnZWTqC4+qv9SgHkAq+sRV8dcqnxPI
re41l21YrrrzOesStIWeuxC+dBWpLP023ZiD6+OWZfOlClDGAdFqCLGVx7Q09K+42BTjdnzd7hug
mVcji7XGxwb0jCYEoqWcw60WMtfX12P20jDSkOogyqBqGs3TQ4r2q2M+LL/fNwzXxy3/nKYRacIE
BIdNzv4xEbRMk6jrLvc/vnrHX4Cffmz3BOgRjSfBhOiLeCp61AVQ9DJT5mOSTfnGEI5bz24D0Jlq
WdGDvr4bGpq8ISvEnR26poa23mGSzA/lsfajcKtc5JrSuo4vN6NCuwkrwYsCr6wvBL4HNXRIFtRA
m25cH64tsSzagGZ77CoFxvZwkW954SUfegDP91nCT4j9iwnUUtO+zgakQHsyHmYJUQcx8q22Odfy
WEbMUr+HLCsIiMp+Yc9YKiCw/SA85+C+Oe07VJYpAz0eTiUB/RCInlcl1QCA4qlKH4rQbD0XHbOw
8f7xkqummLl/HpP5g9LyylDd0kH47f4MHBtsI/5TOXiNCdf3YtEt78GXnF4LjR65fV+3LDqs+pTU
q3qbRp38KHhjDgPfqWMb2yh+HUH2xRPw0kp3I14LZQo42mYTkWtl1g15cTgbf1Xk1DlYh7KyPwwL
DmdNcYbur4xrW9dRX3w91EPhdR2I59AC44HHtRpPIerNp1ptkiW7hrBsV0meeTKDdBkO5x8dcLgn
FDeWgxckW1TYriWyvHEJnt4BMun1Red1flAafN5xsAnsdf1+y361WOKmNGDPYwvSMGHWfUN7SH5Y
U2H392A9ha+4BBu+3bRRNLQRuEebtoakzxQF84GCbao6xGFY/sMZ488LW9LT/eFen88vaG6mYhAF
+DhQoukjNIKAh1F2aHwDNGKrf9M1hOWewflKGeWYUR2K7m0Ux/+EU6rOaj1Z9yfx+pazxLJo1asI
OEkEAGqGzZUKfVXRNO+Ci/ssseJuxaoZ/DvIvDUzPFoamAg5DHlN1kTAvt+/rtwLuwOqeJrCEeFR
2SzpU8rQOgXFmS06ydcjgF/g3MMkeioYom2ZpeqBJ0x/Adq9OWRZ719qUEo97JuFZdr1KpTTIaA4
FyZKzl1sPvtlHO78uG3VLRNN66/5vXz4U2fVeJyyTQVH1/mxjBqYQj3lNVaIBuiUR6/3eIxktcuZ
/dISk04AA5UZUqvYiOJIB2KOI5KH99fcYVt2Q0w6thGU5NZfvkAIjMb5KjJsgicvBRD2/hCOxbE7
Yspwjr1e4tlhZA7OOSgNPLSqrTf29fXrjtn84eAzi8mc491p/ORx5YaXHRATbdu/VTFqP8vM/943
DduK+6BXc5nXlzRHMvrUMJRM3tW6WrydA6xb9MKIQ0PLuo3hGZqiCEDUn8qHmoCAc9/PX3fnxdcp
gcqV33J9CRv9l4lydQ7YZiOsa4styyVT6y94DkBjQAXmuOp0/cw97vvlluXKXqVxWg+43Mrhz85H
LW8ao12VeZ/ZoHbTt1Anqg1EKYq8OEKe/lsxya1wyHU2rUDaVFA2kRGuZSXAZIYXx6FEtv9nzykC
lzeT3CrbOtbfxrSzdJ6n1sOjgDWef+loPj6CwPD7rvW3Mey69qc5APP8xfQ+eTCcJY+e8cYN6Kzr
p9uuNylF0Q8KoXo9hag4Q/iz8ppdCGb/F/C6aMbCg26N+CEj81u4lH91TfUeQu1fWlG937c8ltma
puujsOvFD1bJv03df+0HIHj2fdsyWsV0wGme/c+vDJogizZlcqPY71p6y2rRuyjRZO2RM8pS2SFM
QO2CxNDH+z/dETTEltXyhM6h8PDTmcffUw32e6P5Y6Fbc+iRNr0/iMN7xZbfpUxnS0mn+tIIdCIz
WqcPaWvUsW2aLVFX1yJZNixakRYUcq4XoFdjsbJb4skRt02wbwo2Oj0UmWY+0ckPkMPNgH3CdKFZ
ihwXT7d6ah3XkI1OL5cISt1jWyOZkv7RRewJkK0r0/lHI8fzNJHL/c1wrJTNC47ywcRwYPVl8ACN
5IX5QOtxH68/s0HpoKWq/LhMyJlH9XgwdP5ufKjw7PvltgkX6Gduc3ACkCR60DXPT8FUbwUojjNq
U9OWcVQFbdji46wIvnWsnYaDjtrAu1YyiuoNc3s9I85sdlopwwTEPH196SpzJr45SUIuJojegsTj
PA3jbxPKRftWy7LssGiDjEbe//ZZGy5QIipSbwNP6DpGlk2D4lPjHdAn4CLLqwP6wECguEQbsahr
MyxrZqIvwpGvVQqogr2VvX4TVmhmacZ9/X4+s9Ho6C7XbVXDCkwMij5AIdPD2gD4riAN+3B/Axz2
bAPSQ6gThCgU1Zdy7PgRYWh1StE5823wwS8VcqEPeVGJfcLjzKavZaDoqtNsfb0GGK1kkBxrh3Rj
sx37YUPRCZvaYC58/qORYMsEsY18mANowY/eXvuz8egK+fGOtGV9CQfIFYBZuQK1GliZonCTf8E1
i/Uov4itTWaKcjI5LKKPRvZOdWngQVwc0ixv67kb5MY1leBzv2Z2WGT56zQtVTYsTXURIBI+ZRxs
7XqsuzMAXN1HyAOBir4Zn4chyh/KIm02ogTX5Cxzb6JF/1t6YTUgjWLM9GNKwXKTz6ju3T/QDpO3
mWzTIAFeCBmwyxx5BF2SU3DJjDrf/7jr91sm38BpKJWl9UWiC+UokkR/rCCBdFxkpjduFYdB2tAw
vKZitJwLvK1A5a7N8BVRgjmt3hUYqPbkr4ib+5NxrJSNExOR0cHCEVXNddqdKENvpAbf+UZnkMOJ
2BAxMZRDGXVtBcYa/wea1b93hfo0+M1Ty8I3WeZf22Xctyu/4MVSXoSEwCrRREXPchLkeVRT87u3
F3bzKzC9n3QSj311MWUTZSeUpIP+YeljulVGcpwsGzJGxvZ/IW7qB8UFJMb07E/jb2MKacb72+06
WJbF8xA9t0GjyTkNzQcepLeyVR+ZYGcO/e4Riuf7hrFMvFsWGB9LwNEPjrHn1ITPHQNNg6mRqslA
E3POArUlcuRaNMu9M+hMLnrGJbaye5eUDQ/gpPkS1zCY+5NxmYhl7wKK0lNNR4J0mX+hwvsrIKD5
3fVtGyqGPFOlMm2qy9Do9JoWXfgZugPFriYHn9lAMS2ykQ9RDdUkgcvqL5nqYnmbdn0Rb4TojsW3
sWJ8btOuHrHRjYd3GMs4CCrj9pQhx7ixQo5nnw0SAwIgLaoYofQKY2CyAFqWXEK/+KvCtXh/E1xD
rJN74W2ZN0RmglANLvTiIxXkUurhQRfhx/Ug7RtiPVsvhgiTkatliclZa3Atdr0qDgJn9uuSzuKU
NKTYuHAdZ9WGi8l2CZuwgeNLkzR69HRZHT1vE9Ll2m3LrFnQLwBEo+QADJo6pSP89RBN02MGcp+N
16trApY1NyLoEw1IwGVGUUBQNIfnukj3+QgbLAYCdagqyrK6qK7Wf848ZueBG3EJdKpOuzbahotB
NVb6VETVJUR7gAAVGIcaUTuGz1m4M0dho8ZYW0MhCMmDi+zn+TD3kJNOR7F8Dfou+3R/Fo5dsGFj
eCdlQUUxA7B+pWeiG3GF6uvODAhd7fCFMWg/0YKOEtFtqb+JFM04rfY2DM31yy1bLkF6DBrLFN9m
qDzkATDPtW63lt719fXvL345eDGHPkHR81JGQ2eeZuhvV0dVxik57Vt4yz+TUU/QPUm8H8yvJ31o
qgbBfj5BefD+9x3+3+aWDSMfwd4EyaGSxg+6FcW/OS6y5rhYLNhBNcvGVbTu5iuPi1/oZecOXKkl
8lxL9raQ+YkHIGMOZvJHJePb/dm4tsPyzNSjY0UyNJUoED8/pTQFN6fXML0FFndMwQaJNXXHunyM
AX6m6NTAeuVfdNZ9od18JB7ZYph3BMk2q6xqi0pKSKtfeJ2pk+myAjlx700ZF+2RpsN8GlT8nrH0
7/uL5prUejRenOF0kEtkPK+8ROAqOU61OKoMEiVI5wCGiOO2ERm4hln//mIYBWBrLBQpLyYUR5GZ
30Hi9QZI6cuSyg3qB9cQlq0PaoAEkV+BgnPm08UME9iqI3IqWrRPNei4fdi3YJbRd7hXO+hHwKcO
QMOlMZ7LtHmHJ+zV28z5u6Zi2f1skm4GwSw5hzz9A9wDR6YUEDXgFo479en+PBzWYsPIZqRbiJ7A
WKrn9CY6QBL8vtjqoHd93PLbXZwD2E07BDjJ0h3nlOhTLTfzIa6vW4ZexgttOQj9Ljocv/IJSZ0q
2Sd74zMbOlb6NOrLAflURhkBKQ1SOVpuNpw4blwbOQb9oWxZgjXdH5kPc6vH0/qeX5/ySSf80zYY
1xGc2Qyxy7hMGcih6HlJ6U333rdmGlM0zfdbPHCOTbBxZGHdDGDYx/mhov8TBK3psc39rT4K16+3
bFkACsg12MiR66/HE+276isYneU5EXtjY7LO68WNhK74ePIKqI7PKisFUppezg5NO+T8vMvAbPpX
BV6uGNqieImWAZA4ZI7T8NASku0sPhIr/iYi9pDRDFCzwGvxzCbATTTQ/JCOFF+iYot0yrUVlikz
PfEwrxMAW9Lhn65BVw7vxg/REIjj/XVyDWBZ81okVCzqMY101f0m3TuFQOdU+DsxfWC2+e9W65AO
SqU9SBVbCCcREhbfOEr+BxmlodoIpV43h8gmBa28UKSmxFNrSicaPbXJUoO+LsnNPoBRZGPIGBT8
4gwEHoC5zBK6OWC8nGKmNjbB9fMt/wypXZJyH3TFeLVP8lRCvx6NS3iX3t9j1+cte/aqjBnelz5E
rdPw5gM1e6Sev6UC4/r6+vcXpqzbZA661icZRKzL9pCxVp/Bk2se9v142xt3eU/Tbl15P28bRDDl
+LiM5WZE8bpPiGzmz7CqZUDHxTubCWUdBDBrr+ZM8vMECdtop/RuZBN3GjP6VesDqzCAgPAQmnQ8
LqtK9L5FsqzYU9PA/CAuLsBQnioBKs1g2agQOLbXxpANugyI3+LTcAYHqqrLtJkmdn16DcJfnByw
Joqy4vCSae+/Z3NDj3GX7Hv8RzZ0jM9FLOICMMlu0JdW0cdpLMlBeOUpyjchHK/fnpHNkhpCHESZ
MFrODGJUB9PCZFkKfGzQZVvvHtcQlvFyMPuQwHTLOYvH5tNSCvM5TbIv8Vh5+w4Ps3wMQXUc3CjL
ihJpWf59zUKX8VTc7h/N1xujA2ZnYUTmjXhVBeo7DZeqPwsGXaBrk0k1dijJgyiuwaPaeHj+1m3O
uuDcx/4QfudhaZC4jDtC+JuoBEh7C0/76oriB9nHrjYT8XJ/uEGcmhnEl3XxcR4D8Ue9NMOe8ANj
rLfNi6PNOSl6ZXxyVS2SdAfQ8+fDsaK+//3+qr5qOvi+5THMVLTNGI/jLVx0hx4IMCQ/TaKZuw2p
31dvRXzfOnWQOveztiHyj4HmMnvWxTjX7DnyUnQ3HTJadvStLyIazmeRl9KvT/umtU73xbINY9bT
UIbDrWvXAiiBKPpDGrB+63nv2nrLmTBW4UeXLbYFdLCgZejOniA/cDi3spqufaH/nYD0vRKMl2Hz
PS2H4mPfetVngVtuw1JdP9+yVDSzc1D5T/2NhVzy8+zjVf/AKo98qbuY7Kl3YustXxIOcz8OrShv
zSo8NYKK9Dxk0LcCG/AZWSp+kHrQG4GPY0J2UqcTCU+4SuJnEiDd0hiEVcARo69dbFJqOnbEzuhQ
NpWCx0JfJbIg0UOXIXP0XKPXdxf1RsBslSCeDD30vEl5I13SPc9SFL/1/iav22rQv2Tu8HXL0GeP
11PPMnnjZcaDR0WVVL+FVcmjd0x66u+J9mzrzeTajfXvL6xPyxyBaCH7m5jQL8dW0vuUdNMBL+Zk
I5pwDWEbuPb7pl6G7vYT08ch0nnBmcqO0wD+7/t3iOPq8i0b53EMFWm1Muz0cinfUTy95ScVA8V/
Jm1ddl8g3asykG5CXRc8Y/cHdZ0yy+75OGZLztLylrNcPBV14D8Ak/3l/sddZ8Ay+w5uSc+sKG9d
ugRPDRl+N6tVymVYjnGGDqZ9w1iGL6N+8EvAu29pT5cJYMipiY9hyB/7vPoWzdkuzEnwS44HirJp
RlKqb+ic7aGbN6RPUQsIaYauu8f7U3EcMzvR03RF7xeBX/1LgjmAeuTwUwA6KgBe3DeE5eEhAOJP
spfVTSGeYGvolH7mgUjkoQszMLHcH8Wx9Xaex3iqYsof2ttPyi4J3IxSoFRqUnQkJhIdOveHca2X
Zflw4LxXoq9uoUQyoyOgJhhGCNsm2zI2DguxMz5hM4M4VInmNtNo/pYisfEO99cW/aVrApbRk3FG
v1VUVbi60EIeVsiFaaRsz1Haehu+yjUBy8QJ7SEz2an6BiivLqB1MQOrGoRkJ9OtLfPDakCjwKGr
b/Nk2FuiRfLIWLlxhbjWx7Jt0IkkdRlQrH4H9S9v5RJf6JTiobKZZXh9iF/yPAJ9BKJgEtRsLfQx
cUGZs2oVOU0aKKn7x/T1LfglzSOnuYqmoa1vocfpBxUmyxsdKrqnWSH4JccjorqU/dJVNwIc5HBu
hBddmCnb6WHfr19t/IV7RbKQ+RVCqxv1QKrPysD/s1U7qe+jZN2WF19HGk/S3g/1zbDCrw6ih27U
oU9atRWrvX4VRbbuiyrgrMtkzm+lAM3l7AFUOyRN/EhN825JzD62yyixLJkDBmkSsOVeQzSOg7Cw
PSV7yV9/SfaAa0ijhrOoG6hru0eT9S05QEQDdJf3t9i1RpanBtMHw42tGtDr6DfGy/tDx833Ntfv
J6DtNgZ5PcCJbBUtykKT6E6XN5Xl4rFcCTSBDa8fhAJzTcyjj22BgtWuCdnZH1VFcor5lN9CUszH
Lk3+JkM2P+e9vP58GdwfxXF12E2EEtgDtJv2DTh5uTnNntcHjwCIjOC7gMLCVme/axTLYzMy5T34
q3GAoxVZ3QCUpuHCDzWDBN39iTguKDsfxMGmkfohqGBBk7M2ygPuA2kFMOhuoYRdA9hWDlhJMflL
A5lQ0H+RMnrbjuAqvP/rHafX1sshZbD4qmTqNgNkgjJ7F72TqySkTFFBAdl29Pv9cV6FOgcRt0y8
8b3FGyllv5dyaotjCYjisfQifUo9BAV1LPLjkAfdo86za9ayT/dHdZiNLaQDVvdpVgnB02Ou5FmC
bviN6aGw9vOdM9fe/AG8nFslNNc+WRcBkI9g+Jlk+X1YxviRjGX9MGldbEzF9XXLm5e5bvSkSX6D
nEYYHWVXQytWUMJ3taYFkd1yyOe0KhVvitscoBx0TYVHxFMyhsGWuKpjM+y2QxL5ni9YWd44POAK
Gbnifvx/nH3Zkpw41+0TESGEEOIWcqjKGlyuuXyjsF1uIcQkQExPf1b2lX/6y8oTGX3T7WiTIGlv
bW2twewc1XIbTfFnUZw9QZ8YrLWFDnh1S5wzBUF8L5h+wPiwS1kMscwz2fhEVlk76EBlHyvZ0fYg
Zf2qc1ybUZB9d30zXCQ5g8lYxbyeoHrmy6w7QCTzZlTAIYRoxpx5/VMTcRy1v8oGWApXXS6p/wZn
qSUxKm/jW6KP6KAu3C6iig85HeRFalv4lFXkz8toB89kBWqIbBwSKwf2Xk5O3Eyhl/35Os5PzTf9
v18EhxMFLlmu32oc8MMNJOvnHCSjbrqE1YJvWIe2rcsIPdEBsVGV4OQO911u7VU0XwZExi+swhs7
7YQPMO1BeX7xwbOa4VqtN+VFvd1wTUqEojEa36Ye35wB7m+e+XNNIMHkpryFOgakH4ba9GeaiSei
Y81OVAB3ToMcyjddyGX5SRw48NdCdKF+mnJgn39dNOdrdiIP2kLMPrcHCEx80z6UjHILZ8ivH37q
G47b5V8hUtIAjclhJm/WwtlG2GxfmOKx1WjBfP0DJ1YsXwV4t3jjNI6ReiOzqBZYojLo390Q4unx
on5IuKYpCr+kTsl4eANMNfqgfTlsZmv5AXdil92qhGuOImBfkcQxc3mC2cmdY4CLTBXub6ocueSy
YVoFNtypp1bBrux4PnP5FcPElBuhjPv4+vknUuH6Hgxebl2hC2V+1lH8mY3hraDAW5S+/+nT4cn3
e31mQZ2a71V819ms5qjtzRvLGtc91qWh8A3IC1f+8/WXnFixa5qiI07EC+2Wp9Ebv+OeqEiBjR13
PZpUl0DDg3DNUpQUAn2wCc7eOlw6HawL+QCpqSi6zPcuXPMSpS54JOQ0vNlcF/iEwLzClPzSTXvN
TBzdMmdh3c9PpeU/LK1QPsXovuxj4oYzne4Tk7xmJtpsJjPa+fOTEouhKSN69g9B6Q/8TEyf+oHj
n/+VlqybQCyP8QO6LrpEOqD8AHjiZ84Cp56+2qll0Hh+DxnmNxnUmU1JG8VtguP+RdIcWECrYAZi
bVLlxEB6KmacAToJKOw+y4bosqvEcE07JNYjecyX+YnDhvW+XBT7RJ1T/rkswlYhPLMiqoFTnJ/o
gsOL8KZ+U4IYmgT0LLX1xAyseYc1mWvatJl6g7B+k6eWN25Hp/7SdLpmG6IRQtreju5elsjTpdfp
zULUOfmJEylozTYcx8UnMB1w910m73gRua220Q615nxmgZ44RK45hmWEk5UDLuteWwNBAo+K6yoO
Ops0Yiq3dey+h52bd7WJv/W9VPrMz544I/9HrN7NVZ17yn/jIzw0aAMdMVs37U0d589hAaLj1+vr
1OSvght4LT9HXKAkOF4qdjWg1VhbMz9TL52anXV0j5WVGoJl78oGbl8r8A/10KVH4uFl778Kbykr
2aCBynGsOFY0ohmi6HoRk1suq5nYqgq3qg6JGDz5ZqKGszsHb1f1M7bQQDqTXk8N0TrCR5pNKsD6
ApQnB3AOhdK/ddPQn22unfiJNeHQtQPxYEk7vynLYQA4Bq71toRAYrRMWqvOWoKcWLNr5mFZBMyv
mmh5A4vd7m3WfGjQNB8AsHnxCrSRvp7yE+XTmn7opiL3ZzZm7+Atg+qmuPZT5bz+g7Ud21rS22uD
ouSyAFlTEQUcA2Jc7kjsT735ocNiyJJhMMv+6485EX9rwXq35KNXZAzbX9P7Ip3hAtlv8moRZ+4a
Tk39Kr5l1XheZpvsvRTBGy5d0cKNa/uU92V4JgJP/cIqxP25Aoq7D939IlsbbljjuPw1ys6LU4JD
fvt52UCtAl0Q4rPSL9U7IQ23TxoqBflHMTZhdlmgr6Xrad1PI7rA2TuNQIpXfk42vjvnWnMqMlZB
btuoyrGlqjcgxT9sA+3A6qjKHhcMwDP0Bi8aozUCTi9tr4u29V67I5B1W+MGd0gjH/7Em69/QKDk
+y9IJFwj2hhBAoFEgXxinf+P9tCWQEvw9nh1D/Orqxk+rDuftWeW7onQWEPb5hySXiXJgzfhATLo
FPszeZdJIATwH/6/Ra3xrR9lfhW8qcFfPgUJuoPx5DmAy6lXP8bKXyUzkbiKtH7d35dlJF5getYH
aZXL5hwm4NQ8HH/3r+fXFuJjpDbZc+3VLDE6PJRem6gJnSGHE8228rKroYCJx9fTfiLE19r13Fdh
jGt7+tZ1kPvFlIxbVuoiyZuzeJ1TI7YK765oqGnrPnvWDTeHsmu963Y+C1s+9QGrTdyUtSoGWCW+
g+xdX1EJ16gAPF106/S5tsSJCF+j2ZQJowoiud6ryof2tg7kuJHxOF3NLbjGEcyGLpqKNZDNOM8V
VvXsTXs0LBOhSpjh1j2voF0civevf+TEDruGskldwntxyYBmAtNkSzhIFOFIw93SDzeTVXt/kOeq
6xPDtga1GcemcRgxM9wi6/r5APcfSBrsvVDn6f+H5MmJFbCGt7EOcOBC1vrd0i7czLN024WjoxDH
7PPrQTv1C8c//ysmLWKyJjR293WHQ4DwovHbMEF2fmHF8nDZT6zCvqyJ18I3OnyjOW6A92M2Ly6F
osDUpHmxnPO2PzUlqw19LloJWJafvbe2LLYBVsNmPlIUnJvTCDc2ZyqfU+O1injA5YBazTr9HtSt
3gKfLW68MXzEWe4cd80/7q7/Y7v6Fyn+15TQIm5sOIFm3nWwcKFooDdqvBMxboKg454n1nnhdaX8
f6DoW971Hezcv56oE9ns3xf664dFROOQFGa4l2MAXRoJs/goFudI1ieevuYu2rxdFPFU/m5HAHiy
Ihs2ed6fI+r/GxL/Y9TWmLbS8VHHI6kO/1ofjtFCtqw1wcfSkuAbvHP1gQ35Ai0LiFlcSxdGiZC2
+0ky6EWrsIALbZcXz/7In7ulgkVMrLwLcTlruuMY+75bMp+/URwsmgS7BNRQe5xpzmXxU0O7Kgt0
38NCYBb9PQ9gza7iwB8SPwJc/LKFQVZJogwzVQ9xq99L/FCUdEuwJDZq7HimAjxRGKzBb7yAp20G
ntGbKgj0fgL45/C2HTa26Glqq+zT+VGf4oiUnYniUwO2Sha+Vn0ghjx/b8o8xPVX4CqzEyVMrs98
0Ym9aE1/NETg+KoY2i9HzxYZuieVV92DccP3ClzLzQKy6JmfOvUtqyqBRLbIQnivvpMCaz5SGagU
GnjYc/no1PNXhwCHtuAopsh7hYflnrFwuIdbYPz9gpTjh//BVHAU32NZkp0u+l/dBA/of/3/Lnv4
apZDBrcBU0IwbMmoSQiFolNkyblx+Z8bDl59tRO4CX1xBQr5TkWiSY/ixnKudXJEZUTwNPz6E079
yGpyWQDmYM/AVdfdUYAQmkJHujQ/MiAnepl4aShWMyx8r2rRwSE7gq0z6QwA51FVX3RX4f8XLKFr
GwaUQdjJQw1DF3hKDu142fpZAyWkUcrLBFSjlJ496K4CalzNZ/0q/ufSx6sfo/uvDdF1vR/aHCmJ
tvGDmSIfBeVluy0evkraEFZCeqs1fBcabTZa190+w233mZR9YuGsURFzMMtQFVGwY4t3o9RywMnx
YaTDy8Wczeg4an+NjuLgWTCjoaOAIUrMAIW5nBT2TIr+n4UWhmcVvIbnVUsWyL+NejGpBfQt7SPz
GEHD65LEiV9YBTCdy4pPTvq7GqDAOgOvZrA4I34duKeWzipwhWAwmRmPKhku/pwDgMV9c5mVN958
FbC8Ma5ZOKGAV0AME/VEDgULOLde9OprAEQZ5FOe6aPc8NEq75iYpVeLywZ9jXgwQIQXBcwodmrx
0Q+DTdo3PpytnU+M+hroQKBcXIQaFpQ19AkPM2Cmj+ip20vQGn641mFGn42QyoTBrvbAKpn72t/3
PtxqF+C6zygRnfqAVaU1EyGgw9+S3VyNT3WB2zLwlsczIXXq4cc//ytgZVgXE2uRE0bPD74Fk5nT
ILyM24fRWQVsp1sB6jCsCnJaTOkSuZ0bYIh72ZpcxSrI7R2tc/iKWcPMwfLOBy2WEDBwvn7+iWzD
VxFlWcHgAcLgzXlc88yb+40LcGEJ8v45J58To79GHXRND6cdgs2EAPkMDn1+vFZH6meXKcn+B3Qg
RjWHzBcEHBjyszRRvg0tLha/HqBTb7/eClvDbMuPb98DVW0k8BKL816/fviJ0V/jDVgwsQxyX8GO
znCOLcVEXpZs9BJo6RRn1v7xPf9zPPTDNd6A8qXtPA6DEZVDWZsvxaOEz6SG0h3vqxvII58pSE7s
u+EqxhZlOIDBGo6BGX1cJjQhansnM4JT2TlswKnRWgUaVKo5Ny0LdsLpKwvdvsZVm8U7p+Vx6vGr
UGN5RivvuLnAwiO+1WWhd5A5r5/D8awO6qnFtNocbQmU2BLDuA84YPp9HuX8TwgG15m7r1NTvYpl
vTQka6D3sIN8953uxK5WzUaX+eO8tEng2JmfOfERawACmGfQdAs8VFgOfLaaAhy9LGd7v6eefjwq
/5WrRRVUles4Q3WYeT8VjVuVDAwnmK8j7tTjV+EMubhqimK8fBnzZwFRt20mgcT++uEnYmCNPYBD
9gx9cZ/tIn/5xpx5trI6iCa8HsPgsoyxxhnAbm2pgxLCP6phrN2aANCJA4ONQbRp89I0l+C44ON5
HL6/ZmEMQfWUbmE70O4/gcEpkwqH4MtGaRXGgrR+qDK47xyXKSFHu88BOvP8IVjOyQGfCGW2CuUa
oLx6bCnM1zuV39NA+69WtHSbm6G4iIKJIVrFMrUjFA5KRJuJxu+m+t1BVOr4FZm+dBJW8cw0t4tw
I9uJolwgeDvFT1khL8PS+eEaZqBBd44bmSEZ5fZ2rKLPcKkuW6VrZAHsLlqZU6RSGtUfdYQoExqY
yRj88c3Xi+jEDK9RBczmQGMqbDdybm556+9Hw266QZyJ5BNpYg0jWBbrDTXCYtdmMaRAgPZO5BDn
Z4quE4l6jSJQQ9WVo6aYWJ3tXdbc0hnn3zKubo9Zeujbc2C3EwkpWIWxQ0tsjGaEsfK9F1nV/GcZ
QVYNHlR826q2vyyprhWNnaSR62UQ7HQI1EKTfXr5hX2OYBXJMoAvLRi22JQJbFcB4s+TyNfnpL1P
TcQqhqHHoM04wb/axvojnsy3cXk2sbhzMndHL4cz56dT07AKZD4RX09wutqZotxPRfQngCdPL7PP
vjwnCHfiS9ZYAsVRUNPjl6Aeug1iOHPSDPfk0Mcu+Sa/tEZaIwrKQozDEKlwN7Y8S62d5o0ouILx
epBdtpjWOIIJXvW15gOD8ee8bKVTn2VkzqFGTqSNNY6ASkiGV3nLdrqK7s0oPkEC2cVx9/x1VjqR
NtbyOCMZeqhxIG1AP/KIgYDs8/8HCOLUHK+imYSZTxevwBwX5CPU3XG18goYC27rbzFaUV9/xKkx
Wu3PDYqiOIJl/C7PiicJE9mkRgkjMvJ22fNXQVeOmfPhzhbgRAV4Qi1rse+D9q6IinOs/1PTsIo3
Oo2VEBGSBqlAXpp7EM0bcpkzZ7i+0nc6949SeXxH3PyiVVYmfsv+fD00J158fZO/mEqNxG/CXRCS
X3DA/TNGnX9m0zkxreure2VwNZxjT0PZPu/FUL9RW6gkrOpzsJMTWW59Z2+OqKmOIXCFdT+BX4OJ
OG5UC3c/ZBfRC+Ckc/y2v8pSS+Hm09Uw4WaoXjaShc8FuoRn1v2p91+Fl4Nnex1kPdv1xN1aMu8W
X2rwPPLded70iRBei9BIr8fOUrfhjjewrmPlTojGpJTa69iLHoBcfr9sIa22zZHqFmb3KB3ZbKKN
sEO/GaJzD/eDf8us/9FVWGuUW6NLFnbyqEzp0eg3kH7cwAd6FOMOUO7igZPSexSkjNpUoscwJ7ye
lygZ+3764TtCXvrIUvy34PAtosE0AKot4AW8A0MFYnBUFeWOtVCzl03p7TomsjIdw8b9Q6oYd7ws
8tjrXHX1LVShhioZM2huAFnMDxZYl+8GfknxtvZxjLeGd1es8IONGSgeEkGi+D0omvCBi4AkrTfF
BvKmzt3WsSFAHej66qgYek15zuzexOH40sYNvReWNZ8VvtjbGA7NzwTmKXnwXVGIu+xQ8Mpgw0I1
2N9dXDn1R9AKt0mq1GqGqiPIKpvO9FEHDRXPNFvFB7dvOxc9LkHVPJcUHo9QvYGPbVVNN04L/xc3
VQ8CXmF2ajZlkNi+yoHQzNGlA8Gm61M43fa4U28aiNiMzcwymD34ELmnETqzpJlxK8GyPn93hcMl
LC3jnWOjESkv4BMOENqyQJLGjz2VCDA5N2biwz1cbtWytW3RQ/O1hDDfN9EyjK83T/OYmtBMz7hA
7n9nBhjrxDSytvA1yHU6g8/HXtniQ99QliP/CYbocsM9RuWPuZpbc0czVtyg7QStLTViaFOgooID
if3goElGN2Xos3fiz9Tumkx3z3MQj8OmqACSPJRkKa6hCAjJ7dioG/AfmNvwXo9D0skORgKq7DKz
VbgqLB7x/0kv4SMv5Q0Pu/zKy4e5TQjkrl+Bl8fl4QyEs0YTaSpZ6nvQDnltA6toAqXyHuPKYa1m
WVnOSTzGGrufau2TLNCcS7paLEBx+RF7YV5DwwSW981dPTux134XqQSgVIAPOhvG38HGxpGHmB6z
VDHF8tRIX86Peq7Hx9nhxWYb6eWKYhjtnajRsEnppLNqQ1vnygQuwB3dgh6kPmuIFV6biMpvwDoA
tFm0+Cdt9AB/d8cIiOTUW4IEo2o3XV47uiH91PvX1dDRYWsWlv/2Og+NFNo1eEmYO/g/CZPsRSE0
24S5MDgUPM6nq0lQSp5MFwTB1mHx8S0ZqGHXYul1sMWFy/hN82KGYGYgijfI+kf5Vexm9g4H+umq
C1v1CfM+3jxS9FgeIVc/dklXFI78ri3zug2fugUGeYsH8zcR4F8tbH5T0dj2tvOxusqFeXdZ5Nd/
5q52P4BRLm7zrBX7EVxOlbSKBnvaY4CSNu/r76hUsvAmZiXW69L01aEPSvYpLHa5uWXiZq4EnLiq
ppapsj0UMvO2eFBq4L96A73Jg68Hf++A4Xeb0fZFkA71iE6WnAtU0maZ5gVSR7H4x1ts4TZshArW
94K0mJ0Af+mm1iO9RzKABDbgStdkEtX1UXhxh8ZusJEiy+R+lChyaHu0AdH+UD6V3RhCvsJIdNsz
1/NDU3eF/6DbvjVLohqkAb3B5USr7xsGwZkbZWv3T5lTDwsomOBpVcLMHAo9vRq++aafNXwAzbxc
OwoLuh2HSEq7V3MJGRZpgc3UvMdoBXUeQ9XcCFS+S677R2sJn1MdVv2rCvvoUebCvMAAJ6p+NcJg
7UO0V4k9bMHt1VQvAvC+bPbtkkIpO78LRiDqM5rPSieORqFM57nQfzo4Xv6iMFt7cNaLH0oE9qPI
Qoyi8Y7Lb8wH8w9QffUVgbCf2kklC7wm1tIzn6n/y3Vzvp+QJq+kjeoNgAuBesW+HOT7o5lpuCkj
6sk7ibz2vATHNdPItgqSbJzz5bqFXvK0Z3l7FKs2pMo2HefUbrK2zW2Zok9ZvXquItMfo0dAo+ax
D3e0iudorwYx3AsVjs9oYlueSN3134IMIMRUj0U+JCIU1bypCRbHUaMgTktq6BPHXjQkuqddm1RB
F9/G0L6/5kvd/3BElzu0iGro1ISqo4kcWfFWwdeh2Y4NqMMpWpGe96LjvHPfgt6vRFKjr00g3tG2
tzAv6+MN7+J+vJMKghvQRBcvMySmPsA06vaRjnjKeASIMmum4mEEOeSOcdY9euEAawUDz41no1iw
BzrMfvC85d+xdY0bOvtenwCRNj3LKQ91wqOSDBvjBQG7mli9mPtRwUEI2CCXk+WZwlSSWySjIxqa
AWZf/Wbcw+4ZzRPlKSlkiBeZRfANrTWvTGhQe48UwCZy3QFT2RtI61a22Ilx8ppd3QTYCetu8LM7
ruyYlAWhZOtyDxIVo46GO+MHaGXSYaq7qyYG/HeHFjzopECqVe6Kxe2sP1Bj+iopSlxfXzsxNNFj
EzXgwhsFPAqRAKckNAstogaiPi8Vs/QeavLFQx4v7MVBKcHbVjrzp18zlIBuxnacixQUxsaNSUZs
X34orB7/xfoCbwU3Bv4Hffv2jycR2YRx8SnoUekrwGX0FqVLyRKF09ENXAZbTBkdsg2j3nDPaTBH
CeQ4Sv++s40f37DahTShkRH9RqrBe5xzF9qb1sz8Rxd6+h1eKS7cNm5xnzyeq/c4y22cdBB3BJYT
bZYZ6tOc3oBX6H1AlRHhCMpz2N6IpsXLczrUtz10AD8bVc40DUmTmxSl1EJSSZAOCx6W3+rasyaF
0R/NE+SDHjkY25qfYtxHmVoqg8dxmbAZcQglhCiyO/5zHmr3FHVYc4DLQJ19HFV+7WFvux5r1v0M
4bTTp6OEh24uS9KnDdyHN7wpXbzJopjvmtgWJMkDSMnhVDDWt7D7we4Zxxm2ahWT4LrXrHxifltB
BFs77qkNeg0eTVSp+J9RIomghJTdXcnj4HGeWf0PyNL5PgBcdNrxfuLdzQJ47X7W2IiSMVCdSpbo
iHsUPeU/SAZWzQ0bCszb6MQMwfl5khFcjWjBCYfyWWQzQKUIdrBkchqjjhRiqjukJNEVCexWCdl4
2ottnsQFEvldBxRUvwmiDlMKcoKZ7oeYq2Lb4xUXUCYrLp4KX9vDOLXDd1g8LGSz4GKv2/OYd69m
GViTQFEBG/Ckybw14eCbNI7B6awH2NP6lSd/hGYp7xemi1vcz+p0LDmMCnLisTlRQd7plIMi5l3N
YhZ1AlBHn0Olwfez1GBUTVJ0U0A3lahksW1pbOl1FTFxPfXT/BEVzfxWh7nPNyp3dqOwOTLIxeSq
BXcxq+wOIweLmxgiwjccGdJL+TSjBLe4gPhGM408aVBxmq0rAAZmg4JwT5dNN9QF84eMq+KzgV3K
Q9eN1aFo4D42wcPyYOu8yVIk0fxOtEXxEHsj1GNisthgM6DyfBglCFZJUHRI4EM4zlNaBXP9Q2ke
Zyl0y1D5DG7KMsgmB0iapGUYjKjImzLR1lMfXU5qb0/gJcASUQ7qpc/87BHym+Z7hGzrUhss6KET
nGGWVDZMQfPAF/l2DHnTgHAs5E9YWLsPLm3xU5C6ubfSYQtVliCxdAX04Hf9TIs3FOPLTws8d5RC
3xeFosNGfoA3HYD+GtDvBeeK40ISXltCwmoqDSQ0Qpt9pybTDznsNgdYOXXYCmp/EFXKguMtjsbZ
J7wCVhKk9hko+yCpUGT+sFPOf7KqHV9CCQkcAxFeCGeH8WepBd/xoNY7KzLUxtlSv4xu5okXzX0y
jSL+0FlkvuOwrNLcxeNzp2CmgmUiVNqD/UVS5i0YazwNBfoc94gQU06vuijVt7oapl840AQO5zOD
I0XJwK1UHILVdOATpAgDVMCpBB0fVc2/ekMObR18TE7z31mHV62bfr7OzUhQiDZw85DzMBxUWI87
zln/JqY6fHUNjoGmG70bhrPblW/z8l6EKn9SQIrNmxYH2BTNCwicUgBQHIf9yFwN6hogJgEEWR/e
RRpwKYDrp+HQlTWcBmq4iukWGFTCoEGnp2qhSdYoddMGo5w2kx/4rxn6lwlODuNdBgKFTtsA9yw1
bk2fm8UfrgVFwjveam+46PHXu4DEeYKuJL2fYds3J6Ky/IG5EllmJM2ylyOl49ZVXXcvYHWU79AA
BKCCxFGTuiBuvxsbIejDBvqzAMpi0EF0IVemstOrLHN+beMWbIdGscfFi4c7a/r61tLaHlC1mFQP
xfK9FVCPc5M1P/yWyL10FKMtI3QQtGT1xrrKvZFjbSR9nKoUJ9Ejayrzm899GadZD2PXEGIDB0hF
VYeW1PMbxZzejRZ4d2AP5DfHWb7tO6QhtIbyjWqqajNhECBWrtwHRdU0Jdo13YS9Ti7FlpG5+AAw
heabdkLK2ORdptMaGL+DjarqDh1jLDc3k9hLygr5oQ5xqDWwMHmNZXhsIAcFxm8yxwQddM5H9710
u9LkfO+TEbDrqqkQjpqTxEe9/6AsxKZxk4TmCTTgr+dAFRoCNRB3URztuFRSsEBxrKJjcTX3dHi3
kXWfMK7pUIKrUm4NBN2v2IxtZyNI1NxJ3Gc/WMF/0Fo53C8UUl25ui5xjJ6i4BuiM48TSnFmKaET
/F3xvrjFjhzc8jkcrnuEz9PAFNLzUUA42OgmBHCPxYBNQSbECwMQZaIMBpZ7HJeIl8wCunYkKTKi
g2eTzZ69IllO9FXlW1796BnaTnvleZ2Bi3gzgiCN4y9OG7zv2bQRkyLvBpcU1508qlXxkOa/KOkq
bGnL4D/2viRTAueH25m0cYcOpcVKRZ01BTs3Qjf6icCO0MNh2WIvZHXZj2WCVgZDilgkFJimYCr+
caNvuo0lNc53x8NQnlAHU8kruOuJ7gDfQQRbTNqJbfIMHklodQtMlK24YgdZ+zirwBbSl38keGLh
3kVlxlPR8qi9CpYqrzde7YLqoIySV3AcwZ6bQWRzp2BleKwmQ9TaXQdFwSeDShTH0qJSRj9BeSLT
QwLYBMz3ugraylvNfIM1CgWTOpkz6IS/hh5SAPzdsTfiOAq8UR1JDJOcs5w/lLRH6YXU68IDQ+rq
kKKDcNyY0KPfWW0i/jOYPByb4cjZoeaiNc5FN4uuPPWA6iKOODZQv34Bo1hlieFT1B0op5F/3dWw
qEqEqVy9qWY6ene8My36VSUW/r6lEMq4Anm/jw4MvE/xUsQdUFAuUxRYQDgwJ4QX2NqVnDACckJF
vJNYFUWC5D1i7PwSR08ZRWO0nZvYQF5Yy7q5i0U7PhKQ6jsIz6qG7o+Jzl51WT96O+HNRm3G2UAL
ZAlQ9nPKeL3li+4KPCso9J6hZmmBERGxt6liLO8kqDLYHvQocT5oAQ/Lh7INq580zhEONer2LNWZ
y7NdyfuIoMxA+rwvWQlh8AlaMrjv6Dm9A/m+GN4QTmW2LTvC8yvEGcrguauA+tIxH8y+Gmv+AK1c
aG2j2uhfJRTeUbGQ8nje0HUltx7vzYTytBn7CkLzqlGTTGZQ264Y7i67TVmaYfzhY1aGlMJe5jdI
cKX/M4BVHrthZZAByi0Dipto73oZcMS77kYGSMzc4oTKhZ+Ra46zLk3QtvZQ9PdiX1MITaLOnMin
K/uo3qpSIG3IoeNFmgcU5WnfogsAA+5eVLBWhRVZOsbtguJoIN195/LmlfUd+lPiyHYHG2KsH2dN
xLOESn+qccDeE6nJFUSP+bXJRxgSlU6hUyQlb4dtMQAY6kuQzLf5VKnPzrMhwPV6mkR8sMsAp8EK
hnA4ZSAChQlxIB3cbNJuIPFtGDeIvOO6ya5lD4gjYtH0/nZckA2xOS5oOlBp+2fV1svnSKh6jdjY
b4BPd7cBASKyF9r/npPRNgdXTd29U1F4Lzk4HekMYWu1ITou9xGq0gDkkTBIWYW9TU5IOok0YW/S
IgJ1JcvVsTUgeNnmNw6ld7EXPnRXkm5C3xDnlPLOxGaKE7c0Tm+7EEVph6ytdyWuRR9w1g3vgUkW
1yqqfyNt4DTgCw9C7dAMaFNY/Pk4jXFPbloScZngsgFfJh0in7IJ6pQkR4vBt2JLJjL9IEOY/5QT
+qnwveO3C6ldtssjEFG6JcRJsiwsv3WU1L8zkKZu/anylqsAverfAsYK2FxRuxZwutjFLNL+rnWs
QBTQkEHt2cNh9obNLttrR1XK/TxA7xEm1CKulwdWZ2hASQjlQSS1EO07KXtoHhRg/SRcow2e9Wha
omMahS+sQ2adxUCABqDDofaOZCxBrLvpZzQAoLo4wCz4WIHAT6bbTehqXGETb+77/8fZmSxHqnNb
+ImIACRATLNzX27KTqdrQpzqBAghQHTi6e/i3Il/HZNE5KQGrghIQFvN3mt/q87jYMP71rnTKdBw
cKAqcEbjmA9eywrfOEZ2c4/ZqH9OMJWHV2kLGqEseDe/SSzKThXBAqrt1VYzZJ82wwRK6ZWRafzb
T6b4iTVl8UIHiiNtiOxj08j8lEyh96OrShzwkc7HORnrn7lFvgL6Gm7gorCpgxpnchgPDQev19EH
jyG7TWiLfQLOI8cqLKcSe4UE9SdsNIZHxDh/dFRVvWZwH3sc6JikcLsifPjpcR77W4LdylsbB/rB
p1HyzqA42IZD4SbYeLooICQ0ge1j209bIv1i2ug5vw6UHVHbriWYfjvi0A1FK+ZmhITgOQqMKOGP
J4MKaxmfKT0tGsGxjUdr+b4O0am0qWMPjdNekfs/YDiVvncsajhcslAF34wapzYqhvQqCpSUu3Lq
gM/ufaS+98Lkrtz0qKJWyHrpoD+MyGJuZQfm025ixaD2QSRycy9B13O2DWoDzc4FW6k4oIgyfg9d
ETU3DPhy8SoQ285NDYk0cmWDGx8HAAzlMQNPW3ygq985CA8WORAWAAWoCx4+OZAl7YYiw7m/JaZ9
zDhk7E4TqPkzCfFrzCiGauebfWqyQu3SGGcI3WUAbXYToMdZ4LE3vx3CYdshHYYkcxeTEOf3Kn3G
XKna/TROnbtPWl+Z6wT7uQnLeNNjviUTTtJiX/kmCl4D7XHQPXiSdTdlm9XlnJ0eE0waPX1rS9GY
gyMMUg25X+G3osCDTEzpRZjby5iSR+4hYaMTeIZ1dcTkvmEcMaFa/MPduOR72eD8jUia00fh7ETA
p2bK/+pi8vi2YgNOwkjMefof1rVoeYx5d2dIXn9ov8JiKyuD83JQ5d17NwYaJ562+w341PgrS+DW
oSckcUfYhOyxYXcFnsBxt2pCImn04OrnGBa7jylQLeQeacnsW638eRZywAvjJRYsD2DhK6GkfmrM
gJEYeeGPhHlY63N0bP5OIZA9KOQ2H4Z83lIQKt8cjX3npu5BvsS4HbYJG1MHm1bf/C0L5Bu2yLWi
HIOVR/3AhI99TR10xauDhju9w2nLeVFNidxdM2jUmgJVd/c6hJXK1nQdMi0qga6+Fg6OOkoo96Xj
efVSDmV+IrTxv/lVFvJtoR3ve4rJo3pNp6FsNy02bt11mrfRR8tbFxl95BZyvTcFMc9oyZgBACxw
b7pAeUfA0b0fKP5NL0MX670EkEfsWmw+yHUpkXRMa3DIkSYsZ2DV2BK3vYndQmfBrp6AICTdfIzz
a1FJHPj8vsY+mjC8IZwAd37RZtjYe03U3FHud1e1Y1CKQEs6TlLAnOfDtQE9/Q9csLHUdGUFABR3
6HTnxE1Ed8hMOWbTAHw5e3Hnf+F1zI8AfPQ4uQqdQ+KIzddH42JR3abUr+95hFPstUllfi1pAkuK
MQluUBii5Q1sSuRjl/dEHlKnyfK9E5Wsv0JBBKejSs71ucsKuZZYQk854KgBxBIyUqivoQeonbK1
Tr5ZU/tFFdfue3Zj7WIHoumhmEy9gU/cQSCFh/POQQYk2oi8PzhQ01/0JHYbNNxzeyNzAqPmASdT
1KLIYD6KLsJh/PwNFur3diM0LZ0SXnR1cED32l+cg3eDo0+0Y9fr5fsFfYbd0IwDAFSkIiYHnYxv
2NdW275d7Rdc0Aa483N9Ejc0oNLxfNTBARKiH7ITB3+Ctkd2cIiNQvPPEGUXfglLRaHTskBnfRoc
pMp2ItHvUUtX2njmS3wxouyGZuN2dQaMAj3IBNoPOS8xWEvQ7J5CCLKi01i6h6VPkkFYFFUPkQxK
Zd0+HLDqZxOoHfGsRrtsKFnyCdXBq0VJlxzMiDlExvJjVvaiBnnndd338/dYGktWZJuMJ3lbIbKz
KUJruYsjQCjdFdvtpYtbCqgeYEV4JSCLjPNdu1VxU97C52ot0r6+OrWtW6WLurrnjcEBXMBr0DjV
diyR8D//Xr7+vNT2bMVL1sgdkfCQIBOxUTE6YbTTnqoknFbkmEs/fw7AT4HmomUw0i0NDyaOi40Y
erElZf52/ud/PQvR2IpiJD2a0WX4+cr3cAil2GRD5Bkbuqna9CLPGY/aph66EqwoFcqXmU7+qRPk
pYPCvcw0lNqGHtrJy7CCAAC9hOat6+evO4IUdv71LH1dO3i7GkZ4ITqe5v4LkeTlDjmTfhPQbs3O
YekDWLFrYh35XDX///MZZrZZGZ516r5K1Zqt19JTWLE7aEkrI7EOCDk3VcV4Rwbw2K1TIM19/kUt
PYYVwdqroiB3VDDXP596M+6aRvymUKtiy7SGt/h6xaG2i0eiIw+c3p4cEl28+KW/Bav5mKB3pZ9e
K8zkKxP2QrzZNh6CMpZnaIA9JLR3/gQiLn/5JS9WpPoL34JZ0azTPoX6ZX5RsUG1qryfm87KoH86
/x2WfrwVzz62+Y1xayz5cYFclIslGWnMn5ddfH6mTzNRQgxO4RLRkAXwRhLI7e+8edG/7OrzI326
upa8K8IcV3f1+Mwr9DBEDQhH5y++9NqtQM7iNoU1LGxZa+hTNsgVtNsaesyxXnVoXBqd/v/+/AHU
GpcXJjg04XA3EaR5sA67cbyN0IpUOJeJhSmzYpmEwJyy1EHjooSACGUIMBcjvXb1pddkhXHWVAFU
lSb+dzKdBecy8t5bdek3th05siLqkYqZ2AGnwRPaSAoUIaI1LtLCHGRDJgzSiSmHJxh01PLeZPV9
OO+EKhzspft80TCySROZ5LFhkFIekCMtdhDCDhuRkHiLksyaLnkhgm3eBO3dLkJaF93fAjUa02Rw
ql2lHi69IiuCkZnO0bmeQ1ZFGHLKLprZ0muVlU/rctuvT2nUxk2gAIr6IOzN0TTNnaeEVfeuUz6l
hP6u4nLn8hwZuWR7/nMsvSsrqjGzIc2qG6ww3MvSaxSY9GEKxetlV7cimrem9EgRMRw8zCxGLJJ9
iTzk4bKrW4Gct7nj1XTEb/fgn7av6jjaR6n74/zVF2YjGz3ha4gmupKhrUNKdoiy7jsZu7eqIXsk
z34UJFpZb772xfaoTaHIfJWKJpgZmr2DrJwwV0MrD1Xt/fn/m1X3Axl2bMofCQJxkiukwoUvb/Mp
ZF4jX1gEDMuojm+7HjVhz4g1avLS1a1FOguTahryFI3uMcq4KAtFu4p3a5zTpatbazQgd33iaER4
5rY/4W2Q7Dx2YVsAtV04kjwPqhTUh0Ne92Ljsa7YsoC+8JQQrHjDZYPXduIIyipUE22jAxHlW1hj
GoTu6CL7MQwpK6oZd9shdgJ0HbhtgPoQzgv9cFmHHg2toA6nNp9azcMDHOFeMzRObqcBQprzUbf0
Za2YVkOAjHvS0QMqUnSTQVR/+dxtsy9ylI3kBLo26rCQlmeNvGrrMoPIwL+NUDdb2SgtrBA2/gLp
8AiC94RCfk/e63lXPecSGnfYwdf2/aLXZNtuuCiRJnEnIQSCQGyPDeVwRcTqEyx8BNt0Iyeyr2k9
abynsn0ayTTe+43KL+EGe9RmYCRtzaDn63D12iPvvmmau96BLuCyN2Otz65xRyD8FK7OOtXeoDSX
7bogcY/nL7+wKtjUCwoc+IRyMpKaU8zlZoRZnQnqYFvW6mdM9bDx/Grt6Lz0GawoHlDphIKO4l68
8Mmu5Cze42z7ev5JloapFcYF/L3hgpng6l7B/kSQoW1HQaBoDn+EDllZRBe2Mrb5RuvyaYpDZ75J
L8TeB3oG1crkG8RtsBMMWrX1kfinhbhsUQus3Tc0L6rA/SpsnSCjAh1wgmJKF2vszYUvYpMwxpr4
AmYoNVSTPEI9w2l1A4X8mFZv5z/K0g3m9/jpBMf6OgoFC/G+Wh9nQ1Q5oYovp5Uk4dfAVY/aZhwJ
By0N+FhcPgu6PapFWzmwg/boXZTKpxg7zd48sCq8Q2vSZbk3G5HhezwujQudKMQB6gqVE/SEkMDs
z7+vhfFl0zGSvsGBi5W4OvchKvOcnwiYnTNWd14K68qO+1cQ25zO32zp48x///Rxskj1kQM7tt+u
7MYNPE3QRo4C+/VlV7eindZoICj6vvldxj3b9p76iV5Wsrvs4lawQ12USg0jx9+6H06UQU+Xx9Aa
nb/4PLX+twZAbTAGUmPQuhLP+ZW1ubrKO+ncRZFIrtPKj9c2yfMP/eoeVmAXjamd2mUcPSWD99eJ
6mAzMyLrYE7PqGbY+DkS0oa2e5gdbOOUvMdTNWI2VhdBcKgNz+hzEQ8GDSJ/5+VlC/0ctCa5WHOT
WVhWbH6GGtGM4AZ+9gsNlbsCGRUMhW8o2bzOfIj1h1i6zfz3TyNYdEMcE+iz/naZvjFO992djVZN
dz3PwpMDjvj5EbEQKTZNo8OahZpQY36OruGo4sfY+zThZX27lFhLfKHolJlW0F96Sg5eSPfIJKBF
QaSPYRCrCx/BCvYKpl0Z0CvBz8KFDH1oyl+ALaw5CX75fsh/6ikQquQyzqruGwWf7mrOHPzLyr3g
5ePi1hpC81wbzrDVhJvno4RtyRX6Zi+zKKSxPYIKNTgSKZWT2zvZnWTRU1cp55K1Ar983qp8Hp4c
yBsJIve7bvtxwwf0ReUjGk/Ov5cvpylc3Ro2Gby5QmBsgwc+opbyl8eBYN4h1pkn0GYjGnD0Lxk7
uJM1dlqGbukqTsg/0PEG10GaQlGDdsyqvvD61lKRgFLdoInQfxdugE6BvEa3gjc6cu33f7k1xO/3
//c7dAz9NyqG+QZaBiBTlnxoyT70pqm9aR2omHbpwPh44cNYJ76M+Qk8p0rnTVYhqsduUY3TdexX
0E2d/+5f73rwONba0UGO5U9oZXnQodf+QjdSTSS6AAy6q/xxijGd11kMxDdrGeGgzlcshjpWQNOa
D9u+BGtr5XC7MAL/U36JTa3o0HvvEgK7fBclorsdizYYtnGCLq/zj7vw8eziC/BRss3wTu9Z6YWQ
fw0p9KDws9y06ODHvti4aF48f6uFaew/lRhXjuhai713aERpdE/zrjF7M/aQG112A2tCoOgUgBin
cI5+W6KYnTggt+V1lbiH89df+iDWlMB5laVDSQX60F2IKX1UzdsmcvYweF1LaCzdwpoLaOhi65Ix
9spCjz24BIr5xz5BahE9maa76KhI8F7+N2KLrkdGAwLDE1In+uDDonTvkDS+8Dtb8wE0ry5MCBsB
cw4J9WUeTdB2RHW8RmVaGkfWFOBnEBvCxBLjyKNsuAv7Ag3AfOjQKHH+Oy/dwJoBmK98dL8TdUu9
gdxniqoXr1otycwL63/2poTaJRnAFKpQZwxcelqqQwCM0SFCaWmf9CCAoy9mvBegrm6gDf1z/nEW
xpRdpuF5EIuwH5M3t4M4/a6rJPp6DfHc4NkxGRgml93GWutVUmRJSrSC7WCkfriUsgfeSnLPuZf8
c9ktrADPJ8PxMcb8BEVj9aq6qLji3AVyIW/ylUPvwnxo88FZ7YTIpWfFCZ0S2QEi53qD5pl6V2Me
LtJxLeW69E2sOEfFOENjYl2cwDuogceS6EZjxUc3eZfewYrxQaCNWNZVfipatLMmk3ghPguRfF2r
1iw9ghXmjAas5VGfn7yM0e4WZSDkZ0LHVck+dLJpXJl0lz6IFe0CKq7Ca0N1C+/g4Y5XctyHnWF3
CdzjoMIuV9bBpaexYh7Le6XRQpqffLCsbySa2/f91PTX3GvXNsMLT2JXbpzceIJ6jjixgDjo7xfJ
Nod8Bmkb8jdumjXc8cKT2JUa35+iMe2n4gRVhd9j+sX0uK1cdG9WbuG8nI/EhSnSBorXU525I1pn
MMf3zo0Ju+/aZ+klh2dCbZ64T/00T5wmuuemalqIudEGn33XDmTba5PV0u+fX96ns4PsCchxTos1
KtYt2RRtE1Sbfgq0WJkNF2Z5u2ADV6IEvkHozqYE3X4de0J/6p0aUPwtkg8qYeiBFEh62cbHLuAI
CmfZsdLyGyTQaCLSnD+Smq55Zi4NKCvQx9bx6IB+ylM8Fe11VnTZvd9578yrfp4fTEs3sEIc7TTT
4PSjPHlu+l7Jydn8u61S7uCvFBG+zGRgRFnR7fcsL5KSyhPctK8aNJBuWNXe5O7rgI1ok16mmCLo
r/7fYYVeyTKuSiVPOBuMaP6eexdE0W+L0fjvirsDupjT5rKvbld1mOtxVRRSnpqir9FakXvOn0yg
M/Cir2KXdTRaNObDqjxRZ3iTAmjW0RUvTQzP6vM3WPgodmXHNR2Z0z7kH9agxgbr8Psmc9W28Gq9
jfkr6Ch0JRiXznSBFe51BNpsR2lyrMnIN27XKLQYF5KYw6B4jK5CN/rVoJJrNgEyCGKDWi4apaps
bQu2MN3YdSDjBF2ZTLz7ZnzW7Ye2J48euoDfzr/IhfgJrKVeAZImQS2Rp4nKEv3JbbZxcI7YdKAT
roy1pVtYc4BOSFNETdJ9C0EJ25rAfXRBZroGR3FNMLb0iqxJQE4avXswNzkp+EY+Ky+4Q0cZP55/
Q0sXt+KfFrHTFg4X33zjcpxzJRqYSQPSVYh+totuYRd7oix30zJl8tTBuulPmsvwFi7J+tv5q/8L
av3i1GDbrkPWM6HXvXb/8eEyhgZpv0Gz4ga5/4kBNDAyqk7oflYazqRAGyh/A0paF+7RvQaARQdD
1CYFhq5OhuimVmkthntk+WjwV8YNhdNX4Q1N+p75Pgme68oNs+fIacBaA35oeESHWmk2LXdyHlz1
2NwV0xXG8eSi/RikJiF2RT8Ndb31kxKgHPCQieeXL0XZyjH9xUOw8dKVOWPhQ9olKWm0Mw5pLE/o
3EfvQKjNXnbk5fxLXtig2cWnzOkDeK4AA6UAG9z6ufbQVox9wqaogFKoNJBXK4NlIZz+U4gqJPhN
ioqjIeErNiMR8CFopuEAtJ1/lIW51Qa0G+ak8AXRxQcH6meLtkzngJZ9NBNXZorBIwn1r0p1fCVX
uvTirAmIouWcV2iqPdZ98MekwY+kLzTwIcC2Oq0LqMf5h1r6+P7/rq4q0FEJ5ok4SlQ7gckCxWSs
CF+Z4paubk1A7hQFse5kcQQFwduIWI0/HJjWrszRSx/EmoHcwiUhrBjRpFWO6Kl19c8ki72fuizp
fo7YHRBV/q+L3pNdfAp73zhtPMkTH4cuQs6wl+Z7mGlzYZbKrj/5mGnixCP5kbIp3LgEG1lUiSVc
YVaH1EKE2AD3LG+9LCcljDZmo0A0mH8DDL3cOdHqpnnpDvNg/nQEoAXzIQd05SmITHeI8gDcAPBs
wPiD+uyyDzHf+tMtuqiNprjP4vsZZIGudr4HRnHNPXNhRJF5HH+6OFTzHhItvDr6pkpACgpeXN+R
I/rsFTRWYW62UzegjfWyR7FCvBbghoKV6j6EgZu4L35bcbNnDjD4+/M3WJhDbJK7kVURAkVYHTPH
e4ThKsh/YOslm7Ienos+uLSAYBvDgxMFVACQgvcq1dPToEHW3ERu0q+cNJZGlRXnYA35rfCFOvo4
0e+BQb8XLrpYwMNd0cgsTFM2yT30FFQZfiOOHDJfBlrZzDDM62Qtx7Z0fase6NfNlEAFJY51J7In
A9lntM0bDbzZ+e+88IJsfnvSU+B1aVwew9YtILiaq9cah5YCU+L5Oyw9gR3YVZp6rZvG94NG0dEt
B+eDlD1ZWeuWrm7FtObCQVv5vAOJZqpE1LYJAJ7BeJFBHqH+fN9PYa1U5gZ90uRHsBZwfKxHr2vQ
WnxZ6x+ubwVyVPhaTY4nT8TUv4C3mQFkxcoudSGGbewz0IrGQZu9OgL3W1/zwLkBilDt4WD1LWRr
HrVLA8hapxl1xBC4sjzWA5Pfu3QSz3RWvYHg8vuyAWTFMO1Do0TKS9R5wAiheVF96wexZuC4kBmy
AfGsq5CZ9Qr6kAVp5oDW3ALdgr8Bd5EYkTr64HmiEfswAHrywyetcNecHRe+j82PB3OKAXAzqhOX
SDi3PtpO0rHftWHWbx226ry78IVslHyodSP7KacPLrozP9wmvGH1VP1uhtU8y0IQ2iz5JFQxZJVu
eqTIrsRb0elxvAchIVnrGlu6gRXlnYwBNA56emTYQtG9EGBgbBVr1kpMS6/IinLDw9RnAAidMgfn
afBpDbiDJThEM/vn/Che+thWoGeCOwmMatKjFvA/rnsUsPwA7NuoVk8lzcXh/G2W3pS1Kdeo/neu
IumRh7q8rUng3saAsK/M5UvvyQp2A3CgU6Ln94HCs/WRQZZ+YG5sig14Fyu75YV9lE050N4UZApN
yqchSMfHekbluUNVXwPzpH4AYvoaNECon39ZC7FvQw6YL2rD8j6+95m6mzeFdaXuOojVtpCvgDsD
jVXkCXXZp7GJB0M+wo9QedmxhijBXAN6Xw3/5HESixUbsDmt+UVSwuYd+LwMJCDK3lHEYAFlzyoK
gG4t+2ugLj+Ard2U+EMEktHKkF4YazYCgVLRNm3A6VGyNr/+d3vIxDStfJyFgLHd3M2UCxnFrjqp
qPLQtkvpH2+op6vYY/69T7uVRXJhSNsMhLBOAKV1k/KkYf887iuoc/aOBFEzqUsmtucH2tJNrODX
jt9hWOXBEbRLqbc01d7MBgR9fk8Kh8oLP4gV/CKKErSZe8ERaxl4gEXlXeXTqgx1ITJdK/gBpJV4
WQZc/qEvb2F70D+FdXUcUC34gAeCfvCAqrvw41trPg8jUid5n966WTjsGTwdHqDBmp78Mcl/gFbB
3s5/mK+HMLHZCLwzYLdJrY4oOJZsz8H100Aptwnfnb/B1zFJbD0fh7sCSbt4Ru1EB9qDhSTRdhiW
zYPKyyvmY5qB0/lVXl3k90iIrfGrvb4udTCRIxqUkFanDMnu5wmalfaiQUZsnR+w8iIb/S44MjO6
JyyTAK7H6Ob2Vz7917FCbKUfF2ykSIIGR5AjJfB+kwFEzbTghexzMxhzUUgSW+bny4JATJ9XxwRM
qK3xYGfEevpCOkB7zn/6rycwEltBDxddI5VAvBhqwtuwFChz9dH4PXFlDkgD81aG2NJ9rKhXJIZd
WVNU/6+R6EL1ITog8UqVdtDVrjVnLN3Fin5WgEjmFyxANhZMMpljghnyKIcYGd1YOdwzz7+0pXix
Ah+XHKay8L0jSOI/VJhhkxE/CESHhGJSueSu5cVLEamVJXNhsNmivtArprSC7vjUJmOwzUHH3WgR
/XYC9+/551mYYGxBnwI2ETa72jtqv4vv4f8lvwN2D7rn+csv/f55rv50PJWdbnJAjaqTzlL+4Gd0
vCmrRsL2g6yV/5duMQ+IT7cA6T5plBHh0YBx+yMEOPxKOgUAXGMJBvL5x1gYXGy+96d7ZDFcrkw6
liduwvA9zl36qsCuBZtRDD8JptCr8/dZGF1s/kqf7gN/Eo87Tecelcd/ZG51K51mYzChHbIm/T1v
k1jJHtoEgpbzN1z6/NYcUGckggQeeWY/ADNi5+eFJ2+dHDmLlUlm6QZW8A+R0oB8wnwgRBbE3CkY
I+RQxAZSvF/2BFbcQzlk0JtdhMfQAHqRcCdAkwigbJdd3Qp36cWq0eAE3uoAS2421uZQZBB5nb/6
wrCytX2uhEcHd2V1+tf6JWOufCx8dDS7OTD+5Vg+n7+NN7/s/268iS3pC0sSRihfVydgDkEjHJ6G
Ud4MYkxgt6ie3Bo4sEK4O3Ckr2qIQVic/ohy/O/52y89pTUHGBLwbphwYkL3pDlkMLQNg7q/RWLj
AP+sywrCxOYyDH2DKm1aZbdg8H0knb7hCQL0/BMsDGJb5RewaMpUxqpTTujfvsvaveOvFhaWLj7/
/VPMU7C2YWLP1LHjs+cTkwbBB2os/X3Zj7dCXPeSTCxoguOgRHxgk2OuIu+irjWgR6zwNpEfFbBG
Ko40dZPHrAGKfmTh62W/3AptCceTUKHf8vSvMib24U8FdfKaLnhh3bARDOEUgcIAVvSpbglWCyeF
9U+SDj2I0v5qo89S6NkqPolSBAVsVBwHuJGEwT6sUAq5H/p/Cd5FEFbTBlIAGIsBMCsb2PgBYgVe
LLRyOr/njS7dl75IU+f7YEAJ36282H8zCP+ZEVywyf930AWjhNgWPrJvSadAS4aVxZRdtar0/8Q4
n31XEl4bb2EDuPgOmG7lwBtc51n/4sVZM9wBYZTxg5PnWG/BJi233RBq+JOEQebedoEOkx9Rh362
XSvhOgKDV4FSOEWuOtzFCYdVd1RB7dtFpto1UAL0ux6SQPBsBR2jDfx5Af5OG8flIJ3DtUXAdAUM
gysJJ4hTGZZw/mFwWc+2EU73Ytd3wvMOIC+rYVfBTZbswP6dfk+8ZB/wY/UAzk0aDbFLJYFYcAn4
72wInwUwqGAvqKn6Vji9B7lS3MHeAth7WHLtgjJVVwHkEu1mgB2Kc8MdPqXfgZ+nIE5yQE03RQ2d
BBw8Yv08QXYKq6qkF87By30Fh2QY5v0q0c6bH2D5AlMUxUpK9jCwBo0Gbo04jXDSgGFep0mqT6aX
zHlJe38K7hrkc3s4XrAk3Kgi78ydcXj5OAUOFp9sgC3TCJewBk3u26BwKrNlAKAlBzQkAoPu9Lxm
10nbNGA2+25W8Keoauj4B53wwnuGGIQHNUDNlGxzt+juKQ8BF48btzsUXpUd4Pw0xTt8gjh6DipE
xw7uUiV9IHUIRyc4dMGRZxOmyKd8QHgnvG8sqpJiMxknkVtA0yGwh6dGit5IKYy3aVQPD8FCM/yF
zHhs+BSwPHA2BVy8o6tJReWt6yWqp5sAG2f1N/GLAYjaOAvHDbwyVfANON4gumYl7yWOo0DTliAH
w8hkFxDh6W0wRGks9gmcC1Eoz91qjiifV8SVB9Tj0/DR6UN2jLkfThh3OVCqhgDDBTuzzPwavNog
shx9g1Yw/TTBs6veumVO4PnUtMD5ooAsXsDrD9munZvlrznyYWD/aA85a/h4OST7J81JH76bdkjq
vyWA6/GfqYDXwXYs4Aq0iUxG9BUlLT5nlDQwGTRmmPQVr6jubzJQRY84AdflSxkEE/wFwgrWXrs+
Brz3HtUcgJKZohhALfH9XyEJ+wC+jRFahOF8W/JNGWfqJ3yEsnsK8MF4X8c97BUEL8pyD4M2DStG
uNzdOnVpflQkN79KNEgXd3U4oiepJ0Pe3bgenA2uiinCXAOV7owyrhWCT+ClcWiGQEneNlXKujfS
CdQQpxA83kKOIwxH3Mjf02Fi30sj9Hjd8dkUHKqgb1Hf9u41+saA9Q/ZwN64doPjZKogeR2GGEBt
dEC1j62Jmuw24trr9qVfev01qdvEA2UvZd59O3VSnGCLUBY7eFDU4kFGSdrBiRI7/tfMq9vmm5NW
Ht9RcJlOTeVSva8kdgEbf+iN+1zCcKnbgP7EyFXgjmUHKgRkO1vDUAPaaOByAMNviyi9o2lSPeRu
rZ/AEI9/J1HejNsuQpvpIfVks4e9WfWSAGzrbIWn8DjtDD/ptEODfVSCdPDkmQDlq23UF1H30oEh
KgTsBca4qTaIxhLeaXHbMHz9XGabFKkoB4Y58LjbjH6PicTRXvCg4VT2nOk09q5gT4GWQcbF9Fvj
ZcKnKaWZu0tVG4ewaPbj6KqmiXnyPNi/7XQKttIuhN4p35IBvM6NI1X8OjZd+08fw3YPXGsKfxRM
eDyDn9PY8oNPW/IX76HV+56XJD6gag5ysoIR2LSlnsLYSXUId4tNExeF+I3JC25JKOozpKBgmhaA
s1gJ8KE5OqLr6x650B6gdcBtZquowZ32vQe6qtgHvtIhFIBd3X9nRRp9YCHAuIPRRTbejwBa8i08
FIbkCU5BjXPbwXeh3LYwGon3Mbat3T6LXIUfHWmfboHfF8ld648+v6q80S1vIf4L3508wzMOWFT0
wYGLWQI2MzAg/kFFMht3aTFUr80UV9FWwgHQucq9qmeYIRWIrJTI5Aqw+1S30G5lMJGDESrru730
YFp2SJIUcy36zzIgdJreD7TEYpG2fxGwWu9gWhd+OFEIfLsP2eBrh9XkXcyebt/A7Jjc56FDK9bN
MI6qgvEA/CN2FXwrmhsjad0/APgM9jT3OKzaWrwWB+6PbWVeot6p27u4nnIOxDsp7+GzapJ9H8Ae
65rD+qd6pm1Se+80GYet30KvvCmYAsG6DOPRn03VxqOfcBFhqkhV5B/6voVVI7xDB9g5ZWT0r+CJ
q+obp4HhxG2PIwBIBxryf5ZswItk2Q2aoRHRIIhzdJQNcNQoYYsCVdXOZRUg/pMbDBWW1Jl5DbdK
jC4DPd+vss8L/obqGtwnN3kV0RS9EaD4bGHFxdR15cMPcY8coC+2fT4Cs57lSfU3jSewyEUF15s3
CFSrF6/l8k/jtZjkFSEh++jGuH0fMTPUN2bERHpTFNB4wUoiaEL1MA5FiwJ4XKb1d5rHRfKOSuxU
7iF+cM2wabUQ/KVNYZ5w2wPlL/cJ77A6N0Vm2J6kuOAtvr/UDyyNnVu4fjC+DwZP/0pVZmpY48L9
Kd6qwcv1xge8UW/zLAzSK8LrLqqwrlEn+wXHXCX3sTcpSMXruLpKyzzntxRmGBchAN2QWCfSCbqv
tkZ5/BDxtLvjiRtvk0SEz4MGVXJle/jVcdENbc1IwNtRdV6SHqCqQVEG5ldvEGHIldPol/tuXH0u
dn0675i8dj3fSHHQU6rR/A4DpGHfFqkjsCTA/nB/2UNYp84kD9oih5vqgfHuHYDQZgdXRbmSFlh6
hvmo++kZMh+WMzl8FA9oXiyuY+L/ldp3IJ81a/i5pTvMf/90B+mFsiw1SQ+w7MivayLgWE0ackNg
ubDyEF+ey/EhrIMnuOCZL0YnPbQRdW/QjpUCVD/4V2EDX0Uku8xKUmu+3hdnDVvmQQIfc1aA+/wf
Z1/WY7cKbP2LLOEBD6/ec6eHpJN0ds4LyugRMJ7tX3+X831X6pBm+8oPRzrqSLDBVUVRrForo4PY
p5Y/XEjJ1/gaFrN5a3TtJhMlnq/aVqSQ6IWjMT+6THi8EC7Z12FagwANqVJB3BW8lmnPNO8r0KnG
515hLaUf7CdSPhI2qj1Nq0s+b6qZEV+HfKRQXKnGSAKBDWmkOIAu89Gfu7W+MsPn0FEdqg6LOp2n
7Cgla88uOkIqyPEJ0VdrRV/DJumAjrFTUIYIWfaZhuMj+NovIAa+YJse8IlW+i5Ni9AcEHgEO3HR
gnecpcVOKMuUkJRAA/qm2GFrzgfIAGVeMiEA2rL4lqZLqRcHBd0kw4APrHkerqItyJ4W5x7ADI90
OwV9SU3LchMjDybQaj7FCDICyxrSI3Pd9DGBHT1aWZptabjD6FrRZ0570NxBZQP0KBG6rwJbVVVs
zRHfVMvDBJpPl9GEu6I7p0cZQWNnEaHZj0G09nZrCK06goMlYwKVSFx2R6uRu8htq29V4LexRx1k
rrctaDll3ohKOnIDaZfbNxm+8FilT3PqVTE0Hs+QPLzLg/BJzZuAR8TXMRvcrXtc00l6FMh/wcXY
yrhoQmfbCaEDNvosndIKx/SxU9FTOmbPYzDIGKiAY07FJkJdLEFz5WlCuzlghulxWHSsvBz6q5Yv
Vx5uTN9B82TIr4dBAOJncJIPzTvO2Mlq2EMuIWbasqqAHnF1vP3FDeeQjtNISQdVIY6YMXrFxSvV
vTcf8BT5X55Vl7bqcINeQyCZZtKcuyKpVYWLc/MmukTRfw0L3tW4MTXBeHDD4pjl3bZUjWiO7vgQ
uEvGZU1BQHe+jVjl1gU/5DJc64MyLUZz9Z5BnKdLRkwhvWeuoMvF1W6s7PM8Z8dyeoAg8ooxv/m2
BjvTju4gZSrNGmi1MQGlXqh9AbX81LLw2DbeY9E7596KnkuafrxtD2+fUPQf5EYOwfdaIlMAwT40
7KyqGVgsLcun59sTvG3aVEduOJCmLvMstw6WlX7LoRJm995SbqrzXV41d7m39gZtWsnyA16loqNC
hiBqbh3sigbAqEOnG89s0/PtZbwdjakO13AsR5HKgTWjI1mWF9vCTQyUuNHgHEpnRE339jSmRWiB
ADLUCZTACTukqMfHJHSqPc2TNQmTtzMeqoM1JGrPNt7rcGDldXvqK0KewI2Tf578Nt2NXlCctq1C
c31XMqdt7IEdKrsUH5XT1rskz+otj8EEavV/f+guDTw8iNTskPXBDtTXXeyyfhP7OwbXHB2df3MP
JH9y9KD8eofUHMqqMZi4SpCLhLjwt7Gb8WJL1wMm03y96Ko08AExgHAQkq0XFaqMP6ZuEW7qyCNU
p8SxaZeBwRtbBcVU6zKgkLdDwcDbe7a9xudksKlQ+xqBKkPbJQ07jAM/962n4nlEYbG1i9ia3G+b
DErHl8xALfICYsSHEs3hH2jDIEjZFHSbQengkly2xBoZdimBKPL9PE1sN3SD+Hz7t7/dpo2PoAWm
gvWQnvJq8oKKeZnsWdCVgMNDVQ66XYfUthubH5se96cUCnEl65OTD11gBBYfFVKP7mwe+unKUg3R
ONSymDZgYctLkJmohvN7i6be45wmQOxB4xja8v64Q0NXuRLMTKahBTMfnZJJWhHrAEXecT/Tkp3q
XA0PoEbM9ijBs8PtHTYETR2OkkJKmfdoFjqIFCjj3oH+Yd9OaweYaXQtIjTodHMAQWOHebbFkYRQ
ihHUK1bOX9MeaSHApr0/AwBoHQAE9cGnqtiHGdy3OwfF0FM99WvEf4ZV6BgOZllgYhI+aL3aku0s
6QrUw8Vaq6xp9CVtenX2ZrRyoxFPYoeC+fQDJUF48Vi4VmhY7OXfWwrV5TLsCqLg6JrE963BSTd6
fvsw+6x4HBsvijeZkA7LoKim+16zqF4Kr3zPIohbZ4DKr+R0pu3RHCHM8wgddAhfYBHLD6Nr2Tvo
V4XHbb99mfXV5kfQeaRDBJ8uEcW+gFSmvUA4vFo5y02br53l8+yhdQ7vqQencMVZen2Knk+ITuZt
uTH+6ugMrw5n5vgFW3wAV4W0L+78ZMa71O39MbhYoDlwSochb6EcfrBbaJt6TXkGUvnSZuRXa49r
LH1vp+30H5hGjsfjfBwj4BC6XeV3Ryt179DwdC5kf8StC6Ic8hRl/UpWbbCof/AafBi7RGBNqq+c
/WiDlTW0bH/FXg2nhE62BB5WEnKO0RMSXVTYfQpznh+4P8Ujnv13xBk3EV8SqjMugRld1ImfsANk
uQXaRVwLbzrQsb795U3rWCzilWfAH3gxJCk7eG7xrQI3FSjLm6+9654CL/sOIpS14oDBxHS5jEG2
Mh+g03CAGURfkjIs7isoW18ILroHO7WTbUUhqhMwyRz6x4OwogPL6mwXArZ6nqhwdykna+0opk3T
HL60wsi26WQdZJ++dwALwWWt+IqHxLPvM7yyJaCd3vZ5tNQRsgicQjmXHYYET37/gSM9Te54jlfo
S9kzPH8PysI1OByArbk9o+E76d3lSWCLFlRo4d5vk4vvBkcGj5Q0eaJd/vv2FCbP1KINqC2ntuGj
dQjQnPIDwlfVBwgab2Iog79o6UJFIC/utlF0sPIBir4YHWDYvF6BcS/H9RsHrU705PoinYkrMbpT
fARQIjtUAwcKph/OrQVMRlCKE8gqVopeho+hMz3hKITwcagi5KIpO07MLY82hJbPQ2KpnUqmNQSd
aZ7F0F9FAVTzaV36jr/HWy8CwIVZEFtmx8ZdKfIbTkid8ckpGGjROMZPnAdruAf9e03f3zYm09Ba
4lDi0T6HbrC/TxOkDXi4R5uL2ERZT3CV+Htf2g5KuHULzE6QfybjaVQ/3Gzj79ZjyMgbIN0wtO99
IuNjp85kYz5CtaDhBGjRYBGNDkHut0eBZ2G0TTgLzmjYVq2mumCHmmEsThlEh44Pwd4XwbzrZhWc
bn9TQ4DQ5TlwvRrBGGxDxiRSyHHadooAj5rrl9vDG6xdZ2wCKqkMhZqAxKLtwR/LE+j5dvUsAM0v
VhzXYJU6a1PFoz4SzgirdMWhA50QuA2P3OlXhjdskM6GZKE1WVroVtjXnO7a5NqjwnN7bwxHm06F
JELFK7wl+3sWQkFdInEiPapI8shKO+7JGg7btD+a1yYpqayCYAFuegJ6bBfVeezba7eht7XSCNVZ
kDxkZ8DyLMP3wLO9Ay/igZXhRy/5HXjHgPJDwi0I5bC9J9deukxGpflz4eCs7OseuNi6B/Bwvqvd
cica510+r0Uj01fX/bqDxjzJMEXAQ7zSfRiDTe0L2C/tRFZd5FWkwX7J5oX26S4APsZ6QvK8v21V
ps3RzmQVdeXg2/jlII/ddTQATjDcVSOgcLNcKdsYLErnPipmL5v7EVOoabpLXLaHx52gLLfSvGvw
C535KCVUJDzHDiWufSfKaUfnYBfY9UM9iSNaIbc5ts5+JMHUXzfLJx7ZvPfHL3Le1OxIqK614aZ+
LRrWYX/sB1X+mLwkduW325/XYJi60oZUigMzibFru4kr1E3SYmXbTV9V86owFP3EJEZuio+8+6+X
j+FaL41paM2bpN/2WddgaIj4xV30EkQf+/Hrtg3R/KnxbBA6T8vPHj83XRiPZbe7PbLJDjVPGjJc
zIH2gKeqn/18BZzzIuUxAJc4en1W5jB4q44am0FU4IB7xN/PtbxLvXPo/Ap8sU/s59trMOy8jhuT
HcQhSIA12MMY+9aHUT6msjncHtxgizrNUB+FbtTXDQb3U4i6ouPk97aBl916lSOHdjFTFiIpydwi
vUun0jm5aZ38uj26aU+Wv78aPVe0HKjAnvf8a5ktinHVzgtXYB6mwZe9ej24X0OGTGDDw0nSGI3W
lzqY7kq5Zu6m8TUvTQgOXCDU/X0VfK7CO0HaPfHW2GJNg2t+6hDwSpAQvsQIMGfl11keis45bNt2
zVHnKh194NmRaZbdd1Qhfma0WYAX2adt42vuGoCWt82iGq5kQT/NPYCOA/ijtYclg63r8DJegaAi
6rHvjnqHpn9n/HX7V5vG1WrVaCVxeJBhXLRrfWgr+70X2Csbbhp6iWuvTNEFO8BYlBiak+ghVdGu
cdU2K9e5gdpedD2ampD0eS81Hu9oc+yiNQCNwQp1IFnU9ZMX5suHdF+6Moh5eQyVWAm4psGXzXq9
KV3UAcekfKSk7xKBrhf03oi1SqVpxzXnzGg40GaC80c2f8kEyaBpM6wc/KYfrvlm59IcSTx+OMgG
oig7j9kDc7YBZ6mOHYPASmDLHIO7fnEqp5eyuJtZsGKHpl+uOWaTg2k8oRIpy3JB688MzVKDv2KJ
hi3XMWNp39LcDTE4F+V57LOjQ9dc3nA26zCxto0CPB5j6Nx9yQVFvxb6DYPnUK1xPBgKXDpSbBBl
2kEIBZ/UIg8lRQUN95lqrNHdwqEcS6vie0CGz7cDjeEr6IixJMMrjLSL6OATznZMDHkcZkF/iopp
7WEpgg+9UbDTyX36WVRoJub4FjWalAHCFd2eRl+L9NtUkThtx122rcil48bGPPQKPhew10FdBgpq
3xxdC0NgO6fbu2XI/YjmyY1bM7ehub+nwRMPxwtF+3dzleLbYHcrzwGmD6I5tO/xII88TNHkFzq/
DO6zFGs3ZJNlaWetPwKdHlkYW07WXWi9VJZCk873Muv3pN0VxSZgN9XRYSU6GsuBY5o+/RbIMF6c
O8d9ma8dBW+74D+qfHjkQ3qZ+nTPe3S9kuhxnvpLOvvPSqoVv3g7gPyjzaeAQGihEhEdeFKOTyMr
2/fdOG+6Kf+jzefXs/LBcri8KXRVt1egWykOarLDcW9H+RqXommXtHQZj6CV5UxpiO6cqTllo5+f
6ZQ4MeHWfMQvkO9vO8XbVvWPXF8wlCQIhBseMuX/V8zReMqdHmS+6AuyO/TneYQN7xrXXrmgv+2D
/2j25WA/CDw6hodR8jMUln6Ew3xNRHOaveExKuy1iszbjuj9Q+mT+xn6tmRwmNoUAsUhOpkD0ct4
6pGs3t45k5Fpvt5VQz+i+Ss4RGh4uINelXcBF2++ktOYRte8PVNFytD94B9IMJFHysqxO6syitYw
J6YN0g7w2gULHJqH/b1Vt7vc8oFsdk5ofNt0hHs6nApybI0dBaV3cPy6O4LfA1Sds5X+2rT1Opwq
K+sicvKQHsLSdoc7Ai1D1CPdbExXzNSw+zqgSpLRB/Z+oAfpzO0+wf+9C6Bc+eX2zzf4nA6Rcpo0
HT3e08NU2qeJXTMp32UB3ZPZfedm/n1P8202qtP1oFtbWp3f0EPSWegNTqIGPbqbGJOIp4OibFqN
TeNE3sFj2QhCDdGJ8QE349JfibSGGKhjCzs8Pg6QZPcOTR5ciM9/OMF8srn95Frz79uf4s14tDRP
/n11gGwBHmutSlxDt2DoTFaC1seGVW2zHzsnurc6FVp7gkbv8+0J38bqYcbll7y6rCRzwjhkh+W1
SZ05JoBnfrH8ANQBAfMmwNa76x8WTeW1+Yn7wr9nbbP2HP6m02Nu7VBJ2RBCxyOtrkGTzLgToJov
ChYTSBvcXt2bfoMJlolfLU6VdLRH7shrmDpgPYCgxSdScXutsmb6/cu0r4anM60F+FnFtfb86lEC
9fhVsuRJ1VF+vL2AN00OC9ByREdQwPrcjr/4Qe8cHLsEFH+eDgXg8fFYoOP19jRvRgBMo50dPJ1C
0Jml6urPtLiTBfqJHTuANoPVXLvM6w4Aiu1S0a+UgU1Wrh0m6K4GhcHYVC/gX8FzYwktH16oEC3k
0KKZq+gsOmtTARFL0w4WR0FQMqCSv4DKwUJNZZI/5sQGW8LtnTNYmA4gSP2hw5syVFtcGrh7P52s
By8swhX7NRiYDhgoqhlEV2MormxwW3c3pSTyP8xWTwnYINHEv3ERWgxgYMf1RNg5L93QZ3s0Q2X3
vfI3VSxcV0cLoHurKAvZiZchB1XXgKVAKR6C5HzL2Y7xNScvQOiQlBBJvIIl5qdCjQHSU8Xz7c9r
8D8dMeCMtXLm0bVfOvA83k1u2HTPsF4g3Zhnh83LnKXRiqubLElzda/MGqpYSV66oBjfkYWeflex
vt2EBMI2aT5O8pGWqU0g9lH79B1rO3DiOJnbV1/H0mENyvaQy9loUJqD+6XrOgLEHAiMjD1BoUu8
gD5t7dHkD8f9P0UALEXz6W4oMoE6ALkHRL594hbIP852bkXuU+oXofe7E/5I5xMwGVP3pUMju0vP
juM1333sgBXtupZP5W/GghGaxcDjFN5nJwLZytHP03RC344zyA8+GMlHFJNUzzob32PK5Ec+dqCr
cNHi6vVxNrtVfeeMSIxX3N1gAjqSIeRd7U0dKGuVCzB8A/6UF5vwTa25Lgi5/j6tMhBFTWWr7BeC
c+bUNar0r6BjnO3rbV95szSD8bUoMgA016PhJrpvbMguDR4oa4cofQoFmWMli35fzOEZZ/SlJfzr
7SlNG7a47asDuAFtZepbubrKSKknphr6MIEvY397dEP01dWdEtYULrhZnJcpdHPvEWDAITmTXtnu
Ds/EakudCdu2rO3VGmZraEDDmAQvFY2sY2IP5ADD7C8J6h4rocW0EC20JLIKocriVw+9D6qqXqS/
OF4eY/CarfHgG050Tw8uEVTfPD6B6xOl0jicO3JtQrZQ2QzdhVGrumsDGq58F9NX16ILTcnkSYIk
2R4hRXCmQgT+x7xR1Xi4/eFNE2jxhVCSFIPrVg+ow5I0LnibfrJAvyNWFmDwFB3cYKM7ZpBBh/DI
fJTKeu9dRoL+AAax9uxkEudM9a6aBIvn1ilPm9akIx66kDNhj4H9osQ7GSZfJjF+vz2ywbp0kAN1
+TRzFzcIpSLva2iFI/pqpIxnNbg/b09h+CA62qEpob7ZCORBDrHD/Ld0Q7/7oNqmXjtSTBMsa3vl
hExUeUBI4kBYcnIANuENTgaLp/lKxmsaf/n7q/EzP3T7dhTVFbl87+wDG6ilj5bLNjK4u67m4mgO
gdqP7Of/lz2gUOcfh3Jeo9Q3fWLNvf18EAGvKPJQOQwpev5x/YiKOa0PKY7XlaTBdBXVuQ8LtdxM
irp5mDi4VhXICcH4iIOwcN3u1NiQX/JYPcbNyOWHyba/AD29hpg1eaTm8bPPQRvW19V1UHbxiYmI
Pywsvzhd3gt0E8YDw9PJZHU9qKwEqBU2mbWOzACrFvMUXn9eZAu690PhZXZxqMc6XPF5Q/aqIzO6
PHICf8iCF1W7X5KB/JaR6x25kPcBWHNXKggG29ARGkzxiLQZovGAe9wOENgIpFdRdVcl3to63gYA
InfUzvmEkGYEvdT0UpAGGu54/mG2M+zkYgBFFtjx5Di/BuLeuZn10pa4SgoGzqxtX0mLDRnU5EjS
NqiQAHZBd5lb2tYhVdAy2DiBFhw80HxFgwcucRVCUSuG8YOKLCB8TTXZ5Fi6VtSEulidD7Bud+rA
+rioVvMIupuRRd+NQTcDCSpBt2izr8gK7/4P3L8m23D+DnsOKET7Hmqi12my+BNo6GQeV12IRu8B
3Cob02ZHywdw9bO7KAeLcleAu0/5KrnkUTWutAgYQrejhQYuO47u6KZ58BOUeeKOk0rFos7WKt+G
2ouO+lB+AtEo8CE+SLDVx0VZvU9swvZdLr5KmRbHYabgT+3WbrSG5egsQ8QhirUcxhYJJZ5AxVT9
yCFYcrjtK6bFaHcASG41Oemc5qHJhqPnZel5cLrrQsGfIe+YGrTBjtVaGclgXTpCJAtTi0kPp9IU
SvLUNZD3CStO3nG3WUMrmXZL8/18FCD4aqEl41B09scz6S5pytaqvabRl7+/ygoAncmTOa/klVhZ
uGs6Zp1de1r77Ybor3MNoeIiC4irNg9dC+oJCIb8VLm8S5z2GiWrTOmmb6B5OMhFZ+gt9eqhE1Tu
IX5UxU5eB2ergBbqbZsy7ZLm3hOow4SVI/5mVdMduxIK5kuo2ja45t2qV3XhtQ5/7NzspzdBBhXs
wSs3O4Mz6LgRXObV7Klgum+CFsjI2m/OycB/yCQBX3bZpnEkRrCbLKnF7cWYJlz+/sqeHC/ETNWE
YuQQPs99oeJGQRY9nIAlrUb/E7Rk+z2d127fpuk0Z++gs5XaAarrvpP9nGQTyzB98jE8Lk93zOL7
elx7fl6GfKPioyNLuESfeADE0+OSlbEIEntz8byoe3Sp82VdA8eQBuroEhtvRTxwERy93C535VQg
HZNebEXhV1XRcjc4UXh0Kr5zEvRT3P5oBvPWcSbSijLB2rZ++BMuuwE3dDAqrNz8TfumXwvctK2c
UoA8U2ZRjAdJPDk3aAJMqiG2W7HPUY65vQyTMWiBIHFTW4H3aLqfasjiyHL4gCa3n0SWP9jYfhSw
jNJb0041zaVFBNXKul+QnVf0G9zThWa15uGL5zsn6eVPw9yCnxdSCbcXZtpCLUIQF6VwNbHmgVcM
zLOl/6uhSRWTTqlzGxE8W5VrJdq3TcHRqYm6rh6njHNEOpLJ2ANr1V3VN83p9kLe3jVY6t/RgRU9
OJtafCHldRS2ILLjUnpYHFYy19+RyntebPv2bKa1LNv5KhaBvLWyxwRpzZ+DQXViP6hurQHFNLh2
H5B5K0aFqsPjVDhgCI5A+Z2meN65/dPfPjihUfz3Tw/8dKQgrERekQXqYPuJ2rWkqxHO0Ocao23E
ftk20bK8V3skvdpKhmhoHgiaqHc+vP5/T+mM5M+353j7gHZ05IlMorBo1LJVYkpivxD93o8sEVdO
m+23TaG5PrPZULe9VT9wWfklEIbDUvPvkxc1JfMKDOxP1vLvCYBy/N97NdXKHpKZ1A+s7B1AOGQq
+B0fZhv3vLEpbfXZaeYc79bgpR/YGCdN4uU/iEpI+2KhgVIxEEK7eX3gcgqsXc5GVPW3rV+LEL5V
0AkErfxxmNrqoDLvV+KK6oBu+1+3JzCYu45egaQdnmysCFKDuIgCDNXW2S8x0jXYpsHedfiKJAI1
6NIWVzA4kBiPQT+6lJBP/Yzb9VhV3cpFyhB/dBALI0UztHkDOd6wv46o3+6ieSyyXVH5rILKQfFc
ZgwU5mVazWvkf6adW5b8ysNm6CjldYEMm7akuQsnxuYYKZlaqw0YrtaOjmgpgikQaH1ECg8FH3Sh
XtPcf0ca4Tx0wzChdIy7djDRZ+Chx3OQbdQ/cnSwSxGVyuranj+GqL3EHog+YqBrVpzNtGta1jD4
0Eoo0fh1xXth9KEFsY0VUyC00pWAYRpfCxhUVUkL0i9x7UtB91mRynNYlHV821veTuKcUIsUteUV
BKQH0AQTsgO/35ygZBj+XM65pUyU1tHuT4ogPbIth3NCPQIkthPVbi2uhZNmO2eA2k4ZQBhw04J0
JiPVOjSfeRLdh0H0synJ725Mph9sUtneE3N5ykOQQIGZNUEHBoTqb09q+Ea6NBW01+lIWr+49hmr
/5OQdGljmVL3fHt4w7GkMxw1UThAnkKkj0NaflqyRQkRtXsrcTZR7Lioc/7t+WFZi7BnGWysgcKo
a5X2d2Bb1iR5TT9/+furuOKQDldQq0sf8ab6uZmq6iCrvL0Azx1et23Q8l1ezRAMfhsyKfnVcm03
+6I8CD9/n0iTjPesa5j3fts0mqtP2QBNHuh8P2Y9BBcABKshxUEl3duiqH7fnsNkSpq7QxrEAsV7
V1whh1PcDaHNLv5M5BpTqWl4zd+hPpSAS1bgXCmIF10Ags3Kz0AaUrrf9vs17+ZWw0sbzQaPAGiE
0J4ATVCE2/TtwQ3RSuc1agRlEi8M6m6pmCUZexig7HH0UKk9wajftxAb3S3/JMCftc33dJAhVAtB
npUF/AotzjzOrKqMgWVBOdgv11Jog3/8gyqkE2vx84tr06TF3rby+hdKy6CqhXj8NqvSwYOB9HBC
IfO79vVAk88h6YnKdrykSfDh9qcxLUJz8iYsIccS5uWVLRcmp6sfkLXwB4iyrl2al2D0RlL7D7kR
h7BNBeLIK2rWzT6b0Qu8g5Bw/j0MID5F1EzWetIMTqIDCQsXvPXtOPJr2VN3N9gzvnxShf7XbVul
uTgoYgMn7P3ySkYVJjHkqPq4CkprV0uL/7o9h2kJmp8HftLVpZj4FTzhz4CjzicXnr+Sw5u+hObj
mWq7NoVKzLVo/eeigPb1hBfhi8DJVAXuWneDYQk6WlCqsfPBOyCuY97/LDwWB6takgZj1aGCFbLB
pByi/Dr6U3cErFdeCJuA6EVesO1KT7UrvcjQZN8EKeJGZTs9jonG73fFxNc4FU1LWL7NqyOPFLIE
70NQAktJG4gT1e7XaoaWx1gpsXKqmj6A5tLo6Ep5RkrYKR8/1wUUpzpcE1cKLIZnSkdHC2ZzXudg
d8NLIQJ26MsTFNequJ1rdRp97hzm5Y7geVDGG5tdC0q9S8q33sKpdpLPULICs+qIhM2l7T61WQBx
2oYHIgYei2/cP83PHZzklWhZcS2CQX0sUj8jO4HWEHK87ePh2wFRJyKy5rqj0GOUV7uxfjQBtDwB
irsulanlfijnrIhTt9oGr3V0HKHj26HIU1JeB8929zMocKHsN0HZF8juaiUyGixOx/Q14BkIaekB
uuKiMBo7Tlt+CapKTvvbO2ZwGh3VJ4nXBa4vl6tH3aLgL+vqLENqnyErNqxdc02TaJ4/BYNoZu6l
j6Trx5g5hJ0YIcMu8MSa+olpCs35ZUhmSMIjADs95IJLGty3rTed7LlKDrd3yvQllplfhRdQsvuZ
i9fca4lKxEngUt5kzRpW0DT48vdXgye+5XktmKGuWSe+hkMwPEVFHb1s++Waa0vwkUauKxAYrfwM
1UW5pyroVrbFtPGaS5Mi4DlzcdGgIyoUhVPu86o45ImVr1ioIcPV2Yh42IWoM6NLIhz9iwfNt2Ep
LMmRvbAWimG0Oye1uENYnuLb27WYzBtZlaed5RzUhhEqqjhlRfhrmOsiriqS7NHoUsYdrVdCoan0
o6P4mF0UhSUGeB5Shm4EoDKU0HrLgGF6UYm8nwvkDngDAaS3vg/aYlMjvevoSD7o5uV2g0muTav6
3ZDb5KUkeR7uIP3XrzUsLp79xh7qoD5e+W2mSpdfG2Dt/rijW/bNne2GKq5T773Kx/x8+3MZDFAH
90GxwM1a/PfYRHOxayBlsh+iyv+eQyBzI7YMQpd/+6f0o//vn0uTQNDmz+PySsRmq3ywooZ/o1YA
xKLsrThVKYjLo6bY1J6A9rC/Z4a+Vmn3qK9eA89mkBDvQHYNucHMe769fYbIoyP/SGtROLCFIznP
5GX2++SrR1367fboBud1tejQQF1XDgmKacv7uKrSOJnCn209TEBxZz/y5seUFT9LlfmX2/OZVqMl
+UPnAg9hIV/hhIKXoyr8ih39QVrjSnAwTaAFBwmgnQdBTH4N23q852ilLHepaoNqv2kBOqbPlT2e
Jj1UI8Bc6p9okqlz4JQrRTmDV+qAPh8qpNSfKzzmsNE+oWujsQ8Au7j3rtc0YDHhTbaP1Coi05CN
6dC+qHKqImSjQPW8/OksSM9smtmphwuR6UufR2pXEX/tIDItTssAPNf2RdNMxWOC51arA7Bvcor/
uEDLozw6w2Db7GHERZZUO7yZ2e0mQULX0SkyZNNEZSeH6MLScXgOgYq/t1X7fZM56MCFqcgse4jc
6MLtEdrWheP+Hns8Bdwe3bRlWlQriEpV56vyMcxo1F+morKOXjAWKCJM0r4fWPfBTTe20qFh5u9I
JuYMjah4Ar0KbvfXcC64G08yKrddwXWUYtZFdVniMeVxmr3pK4Ckk7Xzs5RHuyqZm0c7aJv2cHvf
TGe3Ln3IwYbdRm6QPDQSx9sQZe1houRpChWNZT5+m+au3Ge9eGe3xbMN6NTteQ3BR0cqDk2adzW4
wfDwEVB1SOYuKs/KEir4dHsCk8dq0a0Io4lYNkkeCFCDh2H+tKzK8dX3oS29mPfqYotmm2nrwEWI
v80154JfndxrjpCI8t/3kAk/3V6JYat0nOKEB4K+n5Dz1vVUfVVhQLwTISRv9rfHN2QduhZi2As+
9W7Lr9GEKiuInt+jF5WgrTtay3tNRqbjE4kFHfo6SsWVs1HuUrR65GL8jZIfP2aQB38ow/rSlMM+
Qr/6twD33NsrM5UhdHIru5s8n3YOjjhl/66B+fPoJ7b0RUJrKYoBaCl2CzrLDiS4x4ufFcjSth2u
un5iVjFYNE3KKxRdK0hzB+l7QNrlikkY8nod0Bja/sDAOMOvHer9cR4kZRyFSp1cAfaZtOqOt/fP
ZHnO32GOCRZ5nb3cV3hUoT1weWHryo2FWJ0Gi0HtzELSwa9+JwrU3SEXDo0qf+W3G/z/jym+uoZm
OTp5keEgbU/Zw5/q05Kv8TT5OUZe3Pklj6Gk5q58bpOF6whHi5YCpJKluArMAEmAHwP0o2IG4EPf
N9UBuJy9lYyf59H6OrhkW0qqc2aJLIOm4gjzbhN6rwr5Lnel9SUYq3I/k/Rcy3o4pm3U7rzIJisH
hsEm/gEGQsZEguwOc2aENzvHUV31tStsGmzEfukwwIpNrPKGHq7jOhGktzoqhjhTab9xBVoNwWdp
Mzc9XLMSKVToGybq/gM4DPtyJXM3BFRdkxA3EAWu24zj2aKyP87BOH2ewAp44ZOoVq5ShgBAtMsB
9BTrKk2d8goATJbtysbhz+hs7D6nWeVZe+o54afbMcC0GO0c9XlFnEDYycMEZtA05oSRu8Gf3Xxn
QdFqraz2trfaOt6PJ7ivVwIVqb7LnNhCzaD0ChHbdP7iR+q7Z+cH214DTb5twrYO//sfzr6lOU4e
2vYPXapAgIApdLfdttuPdpz4y4SKnYQ34i2JX38WOXfgKFZzionL1QMJPfaWtPfaa9HSR+FCU1av
QLZ1UeuO041dim2IPHDp/O00oVzcjGLy3BOtM+sGWlt8l5XV2mGt+/ZlQ3xwayYvEc027OSUGb27
66cWRUBWs5ZA1i3Dsgk+tO67k+8PrZucIJnz0xfQpaYuCIh6vAydZnqaYv7irZcTfb6JLVWSsOcy
Hbjb/v+sIq6hA7RMUB0DRE8ZFiIzVuxRN2eKwY8ga5rzoC7+N3tpIoa7W+dF+Nw+LFWRUBKjs6B/
XrzKmt/bvgfdg7QbHsa8b75dtkDd5yu2bpaenfpBn79Kz5seWw9BtdzBul9uXff9in23Fs74oJ7z
174R7XUJ0eqwBqj4uqrsX5d70Hy/itnLBwSBM4l0jOUS/z7v6YDoKsTj6f5y+5oRqKC9FugZdxhZ
espzx7YPjWA0f5qGxmgOKCaa13LgumEodt3bTAwFMouvfld0EISUKH5qrN7edmO0VO6pvk6mRNTI
iDoOT5/QcAlqk5nL98uzpPv8ZfY+mDazqjgooc55JEj9hdnU1/t8eR9va33p9UPrRV0VFQgF89cq
9Q1weEJGyH9Mai630f9YKuNUnMlE+BlgFACtJmFpDuRgkWq+X9LSuImU22xNVbQ024433QBb45Xr
vFRN4DW/GmkhzXd5njQuT0XkZYhOpG1dZK90QG4nw6baCZAlHX2j5MeCNG6zciHVdaSatdng2pHy
7BWi9nkExSg3aru0vZlLlHOQunJeLg9Is61URJ4sxxlw6jw+9s3kXyXFHP/w4jp9uty6ZhQq9M4x
QJ8iHDsDptT6XUH92AhZ65xzHEaRhRvbGuuTbhSKbUN1itu1pNi+fZ22EXOHujgEMQd24/JAPg8e
WyoGD8Q8LK9AzvNqQWKWo3J2Gh/B29I+5GZpfG+8nnyDPlVj7jxJ+d6Ei9lm9p5i9rKYq1IGffrK
RGn/1xtm8tXrkmJ3eVi6eVt+/2D2yOTTlNUFDg8iyjsb1ZpWSAe2hnPReHZPObibmJc51qJ8dWtQ
6SMgWt2Q1PMjBjKgFcel60J54kImoWmqcQ6ORDZxWNXu90zYXgjYxdvlKdJtYeX0tqZskmSIs1cP
kGjiQ2U2bCfr2ySN7NgSlny93I1uJRR7p5URTPZkpK+m5AeUzvpXk8vW1Lo0k6Qi81jZDLPh5fkr
42Apq+EUD91Iz2ICF/Dlz9f1sFxIP2wkM3ETTiHQAno6p9zTQZJdPNFiB2nkZn+5C81CqEA8n/eJ
ZY999icgIAPTfzG7Ja0G5ANoelHGvM0mVDTeAmqSKO8NjuYc/+ybVEazWGVn0CyzSuPnJNDJMeY4
fW0R23jqBcRndqjyL9ekLHXtL79/WAcU93eObyMsazkp9CxHq0vA+FAEz5fXQNe8YtDjbDMwyrjp
K4VGzkOZFv4rR+hgDZalifdZ/7D34YYzCtlNp6yX2d2SqEvMMQ3HtI5MVJeH3O7S0GR1eQfFoTw0
TNSTIy+9bXCqpdezlQxlmb26QUIfY7NhVdSmxFhxJLq5UyycOLSKhwRhYLcYmuCqnsduuGsoaP1W
XKGmAxWSR0H2E2Ql1l72rrhOgo6h2gtqL2tghOUw/TeRbqm4PJmA0CsDpPO14m7xUuO9cTfI+kxl
jnohMG++BIGzbSlUfN5YpU5uz2nxChxCUEeZ5Sd8H4xsbS004T5LZfKrqB0bDVT0XsnIvjZgulz4
UYRVuDtvQW9UzLxCJObOQhFjuHmHqfx+4H+z7LJ1cZbkbnk0rLb50k3uuCbDpfGQKmivClyPSlfg
DDG74EamS608nVjE/JofzMxf40vXOHsVnzeygNuO4+ZIl7Q3WbI8oag/PwTSLddEoXR7TTnWxdSy
1Jg4upDcCVld3aaysmlIILwewmn2kQfGv20RS0vF6tlxNntTPKSvYNZ0qkNpMEscfUjYbQyP/QPP
S2dUvgEcf8dmXoXJVMqQed4td56TBIX6Tp6Nt/XQruWBNbOnIvUyn6cJGImz18EQBsifBpRlLhxg
ndNEjNSPOTJGK4FMnctWUXvzYBRBW/Pq1UPmOZwL8iMIxqeUVF9cFpOQNvXXtl+qNFn5KD1ywxtj
m5NQWfqS2hkKH9Xar6Rx+nuWTjRGwFGOK83rJnGxsg9HqSNtCLaCsP8VaLgUqnZxFVJC2M4Q8w9J
WRGOVlztNh09Kj8fYgeda6Lq/E8ZuChZtkOMYm03OJ/7bZWWDzloh/v5hDxNy/7rewCDmtpdqxfT
RBwd5UbQVrPLDFcGJ8gbn1CYvc9Ym4Vssm8DKOh5Cb0rhzUKAO1eU7wCUo1uMjp1e8Ml8HcTRLok
HZ/HquWhHLDHqGdFs5c+WAvAI/fljyUxuG2FlMuBWTlJbAcSqHoSlHPIyrgSYV44fOV2q3lgqkg/
WQWizJsY0SlkOhdqCJI9kcr5xevxdfTGBLyTTihGe+2qpdkUKuTPi2Pf6w37f/uzxOzvTERCV14D
uuNVBfYRRCFzWY3lazl0dzUOU7OGRAuqGX9DXdMHYNx6aBzg4RufQY4yH1b61RyAKtRvzObenBLi
H+MGt54s9g5OgUArMeCZ/pQfXd4LmvNPhfn1bl9XIsu7e1Dh9Y991xXkIc9qYw4N2jnG9eVedCu0
9P7B/8RNOuVFy4ITr2BdHXjqahvEcZcb183U0umHxlvwdNiGwfwjoJETJLX5lFyD5ayHoipuc2Qw
g8fLHelGofiHuK+7irQoBmtH3zgB/sbPeZBlK1aja11xCJXhQc5jAHCjKxPj3JmyEofBdsU2SLql
8vhxj0HVOhP+kbfpd2cCkJjIjkS4wa+9NnV7SXkVxLM5IytQxieUuORT1OY+bjkZ9EIfa2ZtEkW2
UcH792pDsZjaNTFKhHlia45Kj1andrnzrLw8NINQwXysKZpxIq0PxcfkW2b61q4PphcgArqV7arr
YDmjP2xXpxitsZSxdyxiiD45JDg5tRdc/x8e5hqD+IeXLxaTjciudyoGD/4DRZFSgH3Nd+P/ciZ/
XDYGXSfL8D4Mg6G0M07BWYI8k8hDZJiSECzMr21A7b0VoDzycjcaq1DRbVK6vj/31nhfyeGtin0I
v2/2HCq2zUwby+GuC9mIqc5fs8oqv4Hzr31uqwo0grMsVrlldaeICm0z4yzJG6DRXw1DPnVF2z/1
8ULI0YCG2VvIAgrklp+7SeanuCp+ZnQNEK+bQOWwd4DLgO4d2N1YHwdP5oDMS+gZjdyGrLVUIj6E
ykRvko6eHOjrIWjZZ3jYpNVh0/KraDY2+1k/T3H/hscMONdN1On8l5UbkVHIA/29icG0TPqEy+le
0qwHLRfQeNB0WWMI0Ey9CmYbobrIzZJO9yj1aiJw1ed56Abe9Hp5bjSXehXIhtrgap5pwu/5CJ4a
XOW6iI1A+vWZe8Q7KQ23u3YVvJbZqSPrqe7vSZ3/9CWqJrJuSgDNX6000k3W8vsHfyIDOsZA/vF7
YKSu+yLJbuaRG5tArMjG/N14gjdJVWfCPMkZUgqmn1pRZppyH09jf78eX9eNQT3C05iB+mju7kkb
xN/AtZ9mIBUWgX11ecU1R4eKUuO0b510dKxT3Pr9m1mjrgX47+p5Sgu54m9175I/DuzDOtCS5gth
vHXqfcigT6AMknZ8a2UNzq3QmoPJH8JsRB7hmoNafLAPQBeNDNRepjH52Y0TFH1Jwc3mQk9i06hV
OFs8C38wZGediO8/+j0wfyPYQp47yvuVs0yzbip2jVmyA+VaaZ3M2hp2VYDK4tSF3Mbl79e1rhz4
ZWIHVd8hAJhx0h4THqOaPKvX3ie61pfz+cN6jYL7HZsqec8bYdyW0EiIXLD/7bZ9u3LKO4WQPOmy
4tUxgBzs/dY+Gsure1vry5g+fHvbmahDBwf+mygqEeWz7V2nVeusfLvuzFWlHK0qKON4qgCuQ1DU
JO55TPrgqztQPyQJ2G7rMjhVEqpApnSbm5mLt23DUtxAT2WcVTTDhq07A2Xrpv0gufXtcuMaH6Ci
7VjTZVC9gI/JQIP6WhTiJYm9+XakkHLY1oNyjeeOCfsXlB5HOj2bQdFeZU0Vh3VG1vzY5wECU0XY
lQ5qSss8MH6kgNodcgD6M2HddgU4gSwcaRGCij8Nr7w1zWbTkpgqzI44LiL7XkNOwH5LyCVClDa5
TUkLXpXLk/b5ddhUkXbZbGWB1RHz9OdWn3H6xennDuXFyc95kmucYJ8vPmSF/jYYjlQV8gc5nHPZ
yOdkjPkX8OO7Q9hVSJGsHAG6ThSbJ9TApdsazBN4eoqQLE+grLDNYxlb06aXtKmi7Vhf90Hi2+bJ
MfjLOCGkUYqNFcWmyq1ndvkAZLg/nCCWDkytHyAaFHrECFaCGbrdq5j3lPEpTmxevCadT0Jhlywc
8+xnzPo3mSZ2mBhGBU5i99ag+Rpvo25NlFt8GxjF4GbYXmzR5vqzJk5XO3vL7q2Vy8XidP9NiZmB
YvYsdutEWqN5oo6TnltKDHBf12ugE80AVOAdKp/a3B7j4QQ/5fzMfDd4bFMKsnGRNuWXyzaoGYEK
vqND6nX1gBG00B8GrB7k3ZStYRN1jSuneMWlYNAkt09ZUJHvtOfedFuD4lquTL/GgaiQu8wrggBM
f/RIvKwNZYDoqGm0xm0dzOOVscgsbJskxbpZj6IJOjQm0ihTeYcyO/bk+WO/luzSTdPy+4cj3a+c
qrG5SY9x63IQ8gKyWw/g1dj28co93kzKenKDGq1PsXGSrW2cEJZ3n7e1/rdhX25Dt88VQyXScG0P
jIIQClp44x2r3I+xlUTlIu1zuQvNvcZUee1QP5hLEYvsjRv1+x/2YG4UzReyxKjqFpVzthF0YdMi
dDjFlnsLEuA1/jbNLlUhdv40gvPONtxjNSzaFeLlTyART6nfwq3WaKo0e0hF2iV92Y6el9Jj7yTJ
dypn9h6kJD1fnj5d64oht7VZ1ek8k//1c0jjQRsQt46VxdEcDiq4DkqGpTFy6RwXWoUCCqSmVb2b
PjcPC8374LO73Bra63VtUt1wFHuWTWAheWy6x5jm7BrZZXIPLEu1opCj2c6eas4QYDbz2czewBwL
ZH/NYrCl5KDf/zJP1SrUXzcGxayzmWSorkizN5rR/gWJKPJeAoe4cl7rxvC3Wf8/CMqBxgBqk0fm
x3yHiKIZOqVDo6CPtyH3TE+xej/gTZz3lnvEfaa+YWwALeOIDN7OBd3hSrjH/+x8toAe/9uzsnSc
+2AEhEc2gxu5oxUZU3UOXIaErrNQNKRT1INOIdpgJuhOmbVEAKJbVYn5HhfIURr8h+shRLatbWW6
WFWXtGCN/U4R78G7FbRLclhTjv90M+HDlXuM6Ts+yYA3fDdtYFjp8tV0LjbFoy1E5/9ehaxtLYMA
3vie4qUa9j7yfX5Jt1yL0fiy9B8OzzoXUk4Snz6bPPF2LJ0DqNP7iKluCUWgA8X3jZQaHqln892X
ln2c8zy+LkD3uWJomplX8w6Oa9oJ1PKq336KEk2nBKWdZ63Vz+oaV/xclQegV3U6873u2fCjpFaD
SCH1V/zc52EvzMzS7YepF1PqIAMTF78DPByWpAzN22nXC8Q6SgMK91MTn1zRncY2aUORut/baU0f
QjcyxbCprB2TS5++JT0K3qs8s/8E2LbZmpp4cEDOlyTT5LwZLHcis62nKC43iVdi1hRDJtk8+5I1
zhsqtaZwRkVpaHbZ901eQs0sEDeDDFfHkt+yoIj9VxJ6NYtAx8qFWzPtamoBIgFSxnMX/DKGqg4n
4VphmWbvm75dTSzYKdRRCknpW2oixBBbA4uqVmy6ZFiOmliY89kPZm8mb/0MOE/te78oYA+RtKv/
yFjl13OHG/KMaErKIWWybURK6KGBpE8/USLeG8ctsrBK5vbYdS17u9y85nRTEwyNx20wPxv01+QY
J+SsUCHSHWvOTzmYTMqhuQFF4IqXXZzdPw9dzJ5i6pDzGt0cpOfvrEi/d0MdlfWwN0FmFwDyI9u1
0t5Prx3oRjFrr7OTmfNqeA/aIrjpjEJcAR+HpIkxoRr78qzp+iB/ey3DNbOu8rjYV3MddiMJk+o7
kdsOCzXbQMc0S5oR8p1WA2QkSPKYse1uoeYYoGTPAbMSaLl4sLrDkH+9PB0ak1YzBaQE12Lio93O
jTlwTcMPXlJ35aM/ffpYjpokkFCZGcF9IfYGvZZ8L6Ys7LqvjG/zGCrfzVhlnSBWK/Zj0hzF3Lwl
rbdCHP/n/vDJjlfpbirfklPmmGKPmPcdwMfhsOv33U5GLEx3/q7Z39Nduvvy7oRWBJqvndgnURfy
8CtbcR66uVMO707KOSCIoOzBC5BYTTh6X1P6JRvXLpQaO1DL9LvUn0kQY/I6xh7Ksb4xwIRE6vTb
5X2l+3zFlFFb3k753AnAtussLOP0iHPovrbr3VxXm8ROsb8UW077Clk1E4skzLoMc0aasNumVYHG
lYO6FW2Q+XTGwiZWOHjDgRK+co7q5l65bxsGYrkUGAP4oGbcQaawfGJ8RHqQDvYKYPHz+bfVfEHa
xcWQDpia3H0HOT1rTm4AeYV6ZXd+7jZsNTkQBEXiZU0P8xCyQmpI/CIyWSvB/3x6bDUxUI+j34O8
Cr5OUKigTKGNPtw22F/emrpvX6bsw72VANsB8mI0b7Rf2PTNIS+X27WWbfevz7BVuR0nH81MejAp
/rX+Yu6tW5KH5TcHIlu78lRHydvlfnTfv/z+4fuNqZZO7+IE8/Immsb6EExrU6ObecVqp65gdK4x
AlG9dGYZpuyt879u+2zFWB1Gm8xzJ7F3mnb67feDU0duXvN25bDRfbtir/ZIClNwJvZzPEIV9Ldb
FGGcr9FI6iZdMVnXpShkdLFpau+YjCwszPPladE8o2w1zN911TA3PlrOcZt+c0+PIhqunosD243e
ytRoPl6N8vcmROA8gampfZClB2zHgo22qmrhzIlszVHWMCZxaPkx400o23TjdyuWSt2gD4CaQ+P5
QRrf6baLg61q3YBmH5LuCbxXiuy5PAdrmN3Pw8ygEFVMs4+noGEp7Mf2higbq3NhiS9T7x59Qt6t
YjzMo/1s9XPUG054ef9oHL1aWV87dgKNLYzFyb9NVhsloLzNaFit1Urp9o5itjPekXYCReS9l+6H
6rZbExL//Elhq6X0bALcEmREYk9l9gvl+mcu631pyHuniI+jT1aQMLrPV+xWNtR1HYEVIcNdJm7K
bNv5qkb1ZdAy5nqV2JuOtyeNFwGl34WgZXj2M/AdXV5bzcerUf0AGDgJtWO4Bhm8JEYLygGUKK0Y
l26zqso1NcqaEUeB46F9HA5QrgIjVGghEWs7zdFw/JvBKyHi7aEKcq10TLPoaqjfsGuQCk8YECjP
dhW1oEF3yFI/jOkDXyP60JwDasm8NaXNMAkYhODIkVv90QV4JcmqlZeBbk2W3z+cvoFvNXmF4O4e
StAoFGS3wtwkJWTZar18y6UNSkV8uT/cOfyJdscmXjl8NV7CU6yYdr0Vlz2atjOw9w9dNLldNGTF
LiX1She6iVHO33TyDUgLYzv5Nc7e37z4ss0IFAs2a1T1TxyHQOIVh9aOn72y2HaLVQvjhd9xy7Xh
HLwyjoQxRTZfQx9oZkOVppEOp/7oYZs05XerOwt3Jeqqa3exrA/bL6lB1TAs288E7Wbrip1RbMsC
2Grl+1iBSa2KsYDWmF0FUwGWpbXyJs32U+vehSN7PnNMdM3SgwPJVtb/cMw0kv1a7kVj9aoATetk
FbGDHD3Yvxr3e1GClWNTUMdWFWe6Ka8t1i5TbsRR37c7kawRdukuf2rFe83Bu4NSZIQwRrlDreRs
1YemplENPXvzVBrlTe83u7m9BZH4bpM9UcVORQIRDWBDxd41ytCw7XAa1hBdus2pmGps2YJNPky1
L49Z99R5+02frJa2c2dOR39Gu4Fhhx7UoBGz29byElv9YE4lc0cxE/jFpr8uxZ298dqhVrC7c+NV
0ARcojf3ZNxl9LztexcD+/C9xSihW5J5fN+a19mEzX643K7u7arWpnPsL5InaFjeQEL8Kjv9sp7c
6MZ4THZrtxmNE1Dr08kIZQzHx02Siu+i7vaF3YaoghaeuxJW0Ww/tTDdztOGODYIeCybhLUMIi9d
Iz/4k/v55G3vKgdoGSRxX86o95QRvQIH7i4/sFN6APP+F/lwZ1/ZUZSGzwAphM75Nvl2eVV0A1JM
1e3GyfM8zFjZHz1+J/xtHk2tRx/BOdoGBTya25IjXMFN7G90AWrt+RJKLqGzyfd26e0WBQSPrr2u
NPtHLTXvYKo9akj53m/7k1953+o83puZiJBTW3PImmNELSpHlb7rjKCk24N0KYIA2CloUCfSrAV1
NQvqKObLuyKtaYFjVbr2QoPWF3uesE3Ic8tWy8gpuCU728YEseA+MVBqsgnlhYaX4XzwOhUHISon
MxY1qEPfu67ggi/vcM2DQK0fH+fMHxuwIuzF0N30M4AyVvki8BJElO7dnSELcrmfPxU+n9ivo9jv
ogJblCXmhj41h+Im+e7dT+GV8WLfsEN+45/Z7bX75XJfukVWrHYqPLvpanTVVpBOfiBr7k23N5XT
tU6D2je6BOFF0NXnbhzl6etgkpUTQNO6WhGeAYOXg08B4TP3nBXvbXY217S2dE0rh+xMURdjlWga
gkhh2/5w7DQas43frVyIjboLmjqALzOcej/x7iqXY+SnG597arH3YNlF1XY4F5vRv/fsam9Pa3wG
mn2iKrlUvBJNHsPXEFGFQASEXb7KZ71M7Sfb/R+tllxkLkDVfN+98ij+XlwP10bk7YNovn+s7qo7
N3ryjj+rt8s7/g8A4LPu7L8dhJhIXpvLa8c88V/xI+EhfTTB1HKoQ/72O76vT83JOOYnbxf/WGNt
0RwHKtpqTIwKl3L40gC+A1wMZgBG8OaBTssjYKzWlCl0M6lYcwMawUGgRmhf+i9Je1f54NVqn2Lr
JeNXbrsWxdP5JxWCZQTM9Hpp832S8ch15+MYxFdkHkN/HHeBTx4aGHwbTJDBEHe1H9+S2I/mmkV1
Tfa0mB+ENPaXV1MzsSpeCzXvqNWP8SlkfMmTXZ8+JuZjmz1cbl2z61XAViyqHFeDlu8rs4JQKz/g
qXx9uWndhyuuYMjLbBwTjgtCVga71rB3oDV94s2NAEvgykGi8WUqYGvsvcHoYjj3xKB3NE3bkMXV
rZkn2+KVZOn3w1HrJp0HLlH4St8HmB2yO9vilSpYy+0JnrAVrGVKdyS7ZsmP3N+P7dXlmdfNimL/
NuqrGC0Hvo+dGOIMzQNn5CDqNQkNjQ2qgCyWsd6P2+UAWXhDkb24cyXoXvpbQ4aUr1yKNVcRFZg1
zaSy5nyZ+Xx4JM3wZW6dq47Zp7ECSLi1dtumSjnFm7LPUFSFblJ5W3l32XzI8hXT0qyCCs8qZNKP
ohBw+hBqDCskwA6eBBe3T4ty5bTVWK8K0sIlUJoTiI73XHxHYYcQ22ZFhWc1eV3a/XK3Ec5ZBl95
e0Idx6YJV2u+7dIZIMaDs6nv7wwbJVmP5cbIkIrAGpnbF6hUEHspdoFx12/Mrqtwq0zkWeksswwR
tpDG7x7dFj1UAVYltMRbY0bDbgaVgW7AE2TjbeZPYOGD46ritOaTQNOO3Jf2g1lui7erkCqeNLkl
XdySmqQ6WL51M4PQ4vLO0Fi8iqmCl40dI0gRpCFP+XxEtZvh/+fxF2tciwJrLFJFVw3ME6XBcXmo
TfbqZPN9z+LfYyG2LaeKr3LceLFGDICgQDqlccS7NZicZm5UbFVVFDEg5w0eZqDBjA2UzQ8tATPN
eM/zdgddnrU0lObQVoFW4PbMqzoo0FFODlkpryh9sbIZ3A8rT0yNy1IVT5jjJUVGsTFp2n8FjLCu
xZfL+0e3ukuPH7Z8jDoVD/IBiDcx7+cAfujIzFBGIkBW83K5B93kKOcqnQwnRi0UR8qGmnujKsdr
A8D8HQU9wz4V1Zrajm6OlNcxkXlftwUuzhaJguImWFPC0xzcKoYK6ux16hRYXFJdlQjSZAnIv/gV
I21oi+RxylceILrdqhyqQ9GAVCrFPHmo6neN+JR4TQS85CNLi+usmla6+XyaiAqqcsBK0LVgl9vb
bfAdyPMKOgL+Ju5ekDQtc/hhN7GWgJLNhTFPVhqBSwFy2yt+7vN9SlQ8FcreROIJOu0bO7RzaxdM
/3Ugsbu8RXVzsmzdD5/dgNA7JgKfzVIBVssiRDBnW8vLcD60PI0u58RZvFt924/XnVi5wn9ab4aJ
VsyWVaSZyiZb2u3Dcr5LEYrLATIex3ZXkufSeirFGj/i5wZM1MJqqxts7kOOce96PELGK6yKL4F7
66zBb/5cNf59eRNVv6REFXuQDsv0f33rI//xLB+vvNOduZPhswE0+Moq67aQ8goWTm0KGyu89/ob
0n/lJA3pJil7rIdivE0JplA7Q9uFeUzETbr2ctfsTBVYZQkQ7pYz2u2798DMw6mLV2ZD17JiqkFP
l5LVCm9YsFDjjA8Hlx0ub/pPN4yJuqu/N/3oW52fp4az9/HAj6/NCZLL0iqN80yI/UDxtnKut/Wk
LOmYU5F3c+DsmZU90KY4FCywwnHOz/nyz7ZOlLWVzVQ04Lxx9u3YH2NzfI6595iz7CG1nTUb+3Q1
ALdR6ssSQoTNKXH2lXCnR1TAsDs7EeXaEHTNK4vNTG4NvofmSQlSrSI2u1e342uK6Jr1VkE4FUrj
Jq8wnT0dC/AggFxtT7rGyCNq+9BT8gv83bQUKvZmCOZprkDq9Cxy/9QP7k3sgia1qtmd6Vg/Lvfx
6TmMpVBcNl7psRw9UT37qBOJq+bGmvrnqadnxJT2lluuxf50/Sxr9eFo8BOKiueqTZ9Hd7oGVSoS
KUOIJb+yhv6x6IYt92sMR7l+mYWRBiNlBJF8u7hpO9tctM2ClZDMpz4VrSumPiRQIyKTO5xn1NF9
mUvkc3OjrE5ZUpT/XV4P3d5VbLwC53TrOv5wLjq7vJYGQVU9db0V49atgmLcvJu8LB8Qf/RlFmDv
mj+4mwPJMJU7kzp7IcwtFxjTUXE6w2AOFsus4RyMqDo3kFiPJIJkR+hBrKU/NDOl4nUce5BOg1Tr
OQ2YDKfJt6IpyNfuwbrWlxn8sF9js+V9zjkG4ALS7hleA8FP8u3yImtciIrbYU7gJ+ackj2AuC8m
hCOhe/MU8O6Yllu/X7FrUnVu5ww0OLMmu5ZBHYdlkq9VougmZ/n9w+QMySzixoqncwN5m6gaUXgs
k3SNFFhjZSp6J8b1S/pW259TMsZ7Bka+yHO6+WBLd439RzcAxZAzD6WEJh/7s2PcjfEvr9jmflSk
zlA7uZ/WjXdOIJ9kUgrJL+HV+8u7RvfRivGK3CtEWsSYF4vug3o45Y6/Yq6aplW4DqGOHNloounU
CAE2uE7SjT5TFaHoZUnbuBDdmc3ZrT3xr9kMni3ib6ooMh0VtwN36ePp5XfnYAYPyckKWjKe7Zo3
9MvladcYq6o80ba1XQnI1ZxpQ8+oA3rlzYh8j/naGPXL5S40O16F8iTDCCEnKKqfMxdUAUMNoZSS
Hoc0ZSt+X7e+y+8fDLbvyryshNWexYCCfjCZirC3im1HlgriMcfaAHEQ6859E0xh2fPvowOg0OWp
0c2+YqlgnAhY3nE03rfyyjADdi1JP950AWWRdPJuxbh0S6Ccu9DQm0CX57cQdQXBdjSDJ0pEvCbm
u5OBP3V3eTTL6fHP2w+bVTHh1DZJwBw2nhm05oVl32Ye+Va17VEk5NYGed+mbv6B9PRunlmN7Zyn
zt0tIgIl724aRvdWZSU7PIQOl/vRTJqK7ylJn/Y9z8XZSoJdMkxhW7Fd6gYra69rXjmDe6iTiMHP
mzOujmWIeyqJHAtkXalRrmERNNtLhfe4ORvGPm7ac+O1tyat3pfbtUenA/bYy7ZJWkb3wfZoWdrE
yVNxHo1HihR7XuMlPtCVOdJYtgr04T4SGhXtxbnIQUcBJVkWWt607ThTsT7uaNdWXcNtWJYRJyHp
nemlt/N+xXHo1lex7Zg2A+qv6/bcJuxrwsp3f6ivUgsCOJdnXjc3ik1XlSTj0McENT1xuYtLJ43i
erX15TX5iS2rAhAItU9Z0fn2ORnLL+VE91NVR7ab7YvGvzYGnKN2tWLPy7v4k65UpI8rUbkgJSHn
3MT7r7KubNeI8s753tP6ikG9BSSGXxns+/K86bpT3s88HhgK/hz7jHfBWZbTHlo4d97Q35tZHP0Z
mTWCEbfZdvlQRSBaUM0MoL9ucENoML7Uy9jT3KMyYcVENNvsH0AQMUgjLNKch8L7yVnwk1SQHsn8
VUicroPl9w8W7vSd3dadBT81F/BT/nw1QP8Mh0m+MgLNsaFigwbLTZvGzNvzYA2vpuXcgJ/sCs8r
KAc3/Y2XBCuZO10/yuvZ8LrGnlrMFJvllZ14+2rq37zSvQF9/P+hG41dqjigpDZiDzL2zbns4M3B
ZdhEuYSq0uXdq1sNxeqzeMIzsOYMdjmJUEBtPhRFnR1mq9vEqmL+w74EOjjbQa1Sc86L7m2qh2GX
TmwtVKk5klQwj6SuPYGTcjxnFJES+PKA8+f/4exLluvGoSW/iBEgMZDckneQrmRJlmRJ9oZhyzZA
gANIgAPw9S/Vq9fudlVEbWrhUEn3khjy5MmTCUrurRvmf3nPf3kB/4+ipws+3fg4PiZlhLIy7ecb
0rf8X17A3377H9d20/HGR0qXx2zhv7jDzNLnJcIz/OGf3+9fFumfeh4QzyME9cvwOK7l1QdgXiZz
Eh2eU2FvGd33f/kaf3sPf+xq0SFzS0/RP8LaN+5VB/fbbyaChK2M0sWz60r1/M/f6G8P7OPf/9f5
4VIUjUyN8XENM6/S0BX1HNR/RFF/5j8E3iRN6IbxUSQUQbgiki+E9dAutu2/+dr8Zcv9qfbR/exg
WKmHx5TqpZ52kVcNuNeq6OW/UQ5/ext/7Goe+3WmfB4e5y3eC9C6mEw/5CU/fVRK//wa/vYt/gTn
AegMF23/uAEP6nG6kJ7fLjksk/7T7/9T7KPzuDEI4PtHGvu2hnvrViGA1R7lhPHif/4Tf3lKf4p9
5JrYzWd4SlYmD35y8gRoddsy4w6u717+2x/5Y3+3iyAuK+zwSLKmvdlLaZ9xbzdHI/l2yJas/TfO
+G/f5uPf/9e+EBwT36bPu8eGjC+0WK4+2hEfOGT2479drX/Ze38KgqZMWjGIrHsUxm8VBsT7A1sw
ZvXfHtUfO5t1/RY9crMeceDeawmCj8fXD6bV6n+bAfzLqv1TICRsLB0yZNvH1Lb0FQx+W5dlSN7L
AlHn//wt/vYnsv/7PSBgXjuRw5uU5/RmS5FhD1RdJcV/C7NH7+KPzb0ZuW7jGNUjJnMvQ7l+13B8
/+fPXrD/40/5/0HPf4qGuJpF9FOCZrrZs0kfBqLb7GmJ6ardYehXJosDwCChPYb4aDnDYGrcFNvR
Q+htjkTENYPdNmTwI5OqKpvCewztJyJR4bhPzSiRDem0ac5JzzbYYcKrJJOPiFqY8S56F0T6IwTc
JT8J5TqR94PcbOIPH2YsArm8rp++hbHdYHEZbOya98yU3l0mv+1yqxQFoXUhdC/arSpWbqWt2212
6HdzHtKjHzNz2SbBe3zQibj2S5YswzRXNKEcKchmYXtGEEQXGsmqPM3LBqCoQAYz8oyQ2ro++FYm
A624X4fitilE8C90SY2vTYo80i0h7U/dx3Hba5MXHaK68VSS9DwKz+JwbQSNw2NebFOMRx2hCnyP
KpCPELcs3/f5DnASfp512Npk7o7DKgLiWpOp5/YhJLSHEHzrcRRmdbqPmTRVh1RS9XNHut5yhESc
mXgWSWzztw2zXCv/vCq4pnZ1sc9DmI/9jMpoPlDv2/nO7pANoggmejUQZMzz6l+D74KIqPt6TZ4U
pSL5avfS0eHoWMPyvVbdPKKZ12iYj/dXi1ML/+10T2RSjeuo+VgxW8j8nGqFc68ic0Bi/DnpXLrG
qoi06d8RmY48zcrsaRDJYd4GwdQTevwyvcmzvLkqi73UCDGZ9qbiWbvlj07FUVylLcJyfq/wui+/
l6TBrzoBUKKxW82TWXtabx1GSO7iytf1G2FkwOZQ41i6G2Z9C769aLNGdFXowLtMF9PpyD1sNzrp
VOX62KFAKNMcAzu12gwPd6VqbGtOSVymdK5ck4TlZReyDPi53Iv+qwKhP811QhTj7zlh7SaPcLs0
4i5JTdYhrIAbzr8nifSpPiWbX/m3DWnlhlVUeZs+stkx/4x47CTe2H4X7bUTbHTqFLaGTj9nu1Br
amWHLqbVlvR4haJIkMDC+Vb05jj0Zhd9tcxCTv6AEIAhPpWUfQg+WNex/YdFBJCSt9DWr+pTb7eC
hEPakNbpepgdDV2VDjOSKdDcajiFNBizuUV6m0zcEHIairGIt62dMR5Q7WXTju0V0bCTfjPdhtSX
E0I9B4v337T8qlDL4MkB3kNqeS42SouvybKqld00WcPgUL+CFU7wYlmT2/u1YAOFfEMTdyecTdaz
w5yYv1nXFWkJpyFPeH4LhbsonzvV8PSVKBLhYF06LDHebRmaWARmfXC86NrMaFzYcU1fID4m21s+
QyK11X3mhuap5IHOPwblF0+qxZVbczc2ZYbq0O7YlRXjULixyg1WTQ9GJaqT9T55KwNGD2iYQ5Wm
quiPQwnfl59FBlQ1VMNkXSagqOm35bvUrVG32b428BKeEE4VL1aUVn4bBzaFR5WnnT/M7Z44faJz
nIv7fB8W/2VD/VtccsHRFjrsKs7uS5MpcZtms2d3S6dZv9w3ebGijV16HXf4jM2iNU95OTbqiQtK
VvTRF53OQMA2YroGg+iwha8j9CvinGLZNNt7mKSl5Nj6CflGFfzR3XbDF/QBENDDGjv8xHsh05dW
Zyl9KTaDvESI2tr+QFO3yUPY197Vy5ZO5lajh39ZJA4shkTSpeV9PXataz+rUhp3yuKQduhaMDKb
ymsf+vcRXot8Ophtgw7yOodkrbznCe4YeFS2nUQtO4ytcs3BZ95u7wlhiXpZeTINSAld5PR5FAWD
a2WCELbxQg2ftl9DOwr3ijSCVv+eii4U31akwfkP3we4nKHX08zytHYyS0NdTv1AXm0XMEfWlwzm
l3U6YkbjcaFlQka0u7lopo9cXT8+MMImcwcWT8XPpHC0V3WSwvvnt2wRx/Y4cDw6d7Bspv6xF2Pu
ybGgjhb16JuuRfASbNp2SK62yaZDtZjMmkM6KHglzq5syqZScbXi51D4OcPy3NbN3bdltOZs0BLA
xdivtNV3/Yo6qu4DYWGtifVD8SQEQqlvPiTkydtqpB7fpkkHdR1oZ7a0mptlJezULBPdH7a0CXu8
npoSlAoo4Lbb7zOStw09tFlXoJPdF3Ym52JHGdVXZTvECQ9C91qYqqUpHzDY5H05buemzxZanNRE
RCxeAslZaz+5DCWYvnXM7Xt202JyffS1WAmi2GW9senjRCz7VO/nqbU56yuYny/hV+okLe6gMUiL
cCCbWPJrRELz5dDDk3gy1aSHcTpLPc9JWgN0zORnG2QHokNnyZpVLm7x+170a3rtSMNwSi9ay0Kd
jWpI8zy5bF5CxagpKZKM7eLHs0PA13xYLWvWc47dlNeWJ2PLL7ocOp7VLQgieN/Bp6WDZqARGMB9
tU2AlDPN4XojixZTa7DbakdWt1lQcFvBRBuvZgJgGqtWD3E/74hU4/A9Eip8K/tR0Xow+cjWiy23
BPtExDiC58fEVhiu95WQ5XG2liLnGwlNXdqe0PhEK64aqWGzqNzOlh0u0jSBzueyoFBEloiiu/W3
ECFOPFZWFttGT3h9YXlQCpzHDyUmyQtcKmvHLj4pCnnIDce8wbHJ9dKfed4M9gde18TsEaObsa9I
m5iUnOCtFL9C4Lh+zxAFmqpKhRTp5Iee5kiDPuHIiBpuDTmuuEfak3TszyrZtDg3LfKcbxvbSXUv
V25Ggi4lvKo1DkU8tlvdNnLHSqCdhL9DQXG5FmGRK9ppSaLxPMgYIBm3dFfVVi4zuSJciUuKvmRZ
wr9WsxUgcrHD1lUrMGAPVLI3uKbqXa9rLq9Xve2YsxR0WtK7AZeAOGsdeAk3937HWsc9sjQPqR53
dm9KIE5zKHdcve+lbub2s0R0DabnFSs2F+E2kL/CF7cVT1iTKn6lMaNbXpdW5zs7eNlo1dZFsYSo
auPFMH6KacqG73k+TVtejSyZMGGeyxUjKtW62dR/2iVxl7XdvWOnnhK+JnWXJThHIC1wPt+PjeQ6
GyBqyIn8tc4ln557ZTS72rqYTe460zm2CqIycJErGKLmOvkh17IP8iSZCXAzLcsJqdTJaqfhlws2
s66aTEvH9ZBxAnPSumyRgYvepcBqI26h6QqsgL0nQDgsPf80+Jj4n/k6ANpW+bouhFwBP/Xqdx/V
4Ia7IabE7VWq+yLut/BYk/RoC2odO0AaM+4YEWSSQ3vYN66AL7YXYkPuwL612XAHwY9LHmG52Xav
Qe+pcdUQ21SIwx7MMhTXAqfrPt0SiDvUZ7g/xRtFYAdiKzXjfT6uSyz6W+k1rDYPpNGYcL7Ois3T
/kyUXFt7UbK09sfMMtR1B72VaR+gOxngVHWZ8R+z1vOANzNedRqTJvFqbITP1iPuW2XFuUMM5mKP
wCvOroD3C5/NmS9J2q2PRRBzVh5LujADQUhgfrigV2tVrAeZlmo5QQn2PYma1ECgcGlHJCxsfD4X
g9cMvrjI1Gy7OuA8T5ZDSltUJKAvPAttHT/gTnvQsSHOVb4ouTKnaIpNypNZWpQ7lR+22HTAOatg
ZUUAYNTPyGfrsAhxjpSvOIym/iXbsO4JptUN3dajWtsV56jfOhaXelY5nKyvi1mi/ro2QOE2PS3c
0dyeRpXAm/uzJpRGBjKwg396he8DQ1iEMAMHIpMy4a64GUwCuym8Fc3CQz5sjr/G1Fq8ToIJx19K
y6wLqMNKy08BtJzID8xgq747v+XtdyUWCfMroVuEYFdTutliqsm4tMW7zeaOfi5UBFA7FKtK+Esq
N9096EW57t4qIunbYq2BxZxbmoycMEJRoMJq48wLU3cruoSi6ijpEpzLxQa5ERLr0YLOD75pTccP
KxAu8MvQrAVaiHwdIWf3MEFyd53Y045CYjWK/nMAcE9UbfeVreMh2/UkhyOb1ILaKAAUJTC37MxS
nBvu8o9UqobksayXYQnibcXJEL92gIvL60qGJmCcdAfi+KKV+bCOxhAAGF2YKcIFwT/ByH8xNzKH
z8ZvShbWjlXE7h+neu/TSajjmhMkiVeJzxrLHijFKtoqk/UqmGoUmSN4mPtYGou0QDnuP5loUXxc
xXzPcM+OJSckr/DdhwZ9TaU5HBfxDRb5PvnGpZ9T30hMFBqcyQfWjfhfep3JhldxMMh2OJRLXu5D
1TMWuISzS9LG9y22G85xMU9+vEkRONXM71k5qzZFlTgMgdQD5PduuoTWtGyoPEiAqbxT6FK5i2VY
aRySJyTfPZM09I7gq+aiQ1msTNv/xIizzESN1OPQ8XrGjLOGWRod5+JZ4+qA/6dVWCQfdMLmivNQ
TFhWWuEO/0q2ecweYora5EIBJZE0m5frhwcvG+bsbpmj2XyFlM9cf1IqBCjGuchR4w8cY9Q35Z4v
o61kbEHsnmb4BOn3KXdYiZVAPyHc6wnRTkBxkqXJt42ysbjJg5yX7uy3hsVX4GQp56q3AC5TtW3a
u9eMTXZZKrZJ+F1W3SQ6lFYjSXXyDZ5EYvnWlFMyZneQ+pnkLmFAezPK0h0W/LBPh55b8moliD9r
lzR/Qjid3tbK6mjjZ6zODee7biFUs1Whi3QRNzYbSuC+QfR9klTbvIlfTWIGFAAUnEmoZ2LJymtE
8Ua6oABN3FDWNER4mJwI6m+z1aXsbQEQppCOdtPlvpscpsunJcGJMKP65nUY1VjoW+QfF6jo16nx
cjyOzZRt4kB59O1ab+BSKEeflWAzVSk2WfpTJEmufW1hGJuchV7H8MWQuEAeaFHPLlUIsn3qC95T
ICnbYBwcD3Er6U8pQ0HfWiyW9lczdmPYq0JNbr7XDsfNl3KDRvJZprRZURq7mOY3fca8Kw4AjqN4
JFMcSFspp1DJwW4DA9OyknScwmuBuq75JPxAsK12rKz5kaMQlUO920n4Wy8TK8950vSAkE4vTXuF
eeXU3ndxSpCcpAioja6mGDKEY2DvZW/uPPOTcHUTqAm3iArNsi+Ys3VoCM5jM+tDq3UmnphSsbmH
BtOW6rB37QzhQYf4yUlVMUX01vQ6SgUgUqcBz5OeixnEBq5OsuexRmG8jo8bColmvniPegy7F1Yo
XbXwPY4X+E9sgaOE36RCsElq4PMP4yGxCmCu6AoUZmkAFq8WS+Bmiv2f5eRt5BSlKmqBgTYoxlAb
NazuG8slBY0PdPfkckzI+Zo0ALA/UmLLiR+QVCSTudoTxGXw+uOMQZaBlgarHx8KHNtYs3JOI4MN
q5uyF+zBGXSHaDxoi2rKxzCJegZ2RVtib0d5PwIvtMiugcIwlxX8ExNo8ydATfOOyEwTL+PH4Na9
AkYOX8ParbzCi1sYsGEzl9OpWDKePmAeOGzhSIplUG+tMM1Y3JOyCcIfbYJRmOQ8I/qzDTABRzsq
O/qZe96fsla1Yj+zhS5wYMZR7HoE9+HGEMN1DxsxXuPH1RdAaVxO9fRhfVpgMnjUND3nGUs5chXS
XkDK08PGYPeHfV8QX1krGJp7UwNDLv55wC4nwwuxe1HiqoJthZiutc32VF4lCwaX5icvpXjw+5CL
e8SxJGpEXJcCkDgIR1b1fZw9EtsfWTnuiOpoQVEdMfBXLA3aIkov126F0vG40WC6GvELUMpCi6JF
qLjEe+kR0TRZNMiYdsnXQtDsVAj3tGVkh8UKXGPoz6Q1G4zX21kBP1a5XTkdrhFJgHIYp7wfu4ei
k6L9jqSQzl4EFlEz1Q2RDBvNuHUCLYlLR0eY+qapSb9uMzAN/nzQc1irIpNp8rStUq0C/WuPoEqQ
cKumJ9x9Q2OvFpIgP/G54Xofn3fXefOOdmEytWDOJ+9/G28yfJBu6zuQZZy4m5zj5iuPaEBBbHjs
R5PtdxluXuyusvSeLRXBndYhzZlirkeeRkFHHetyXFL5vdsSXuBxjFG08zU+ME7ReuMyZBfNxm46
cqaH7GkLJaQd9Y6ZteWZgpnB5puKNf+B7EpeLtWQYmr0C2DthnC+ETzAfCo4GFs0wqY4ni2SvmiE
TZSaeKgRQyBROmUe2KVHVTHdezAGHIchSk0kZ0uNzlmNl8O6Ny7IXj4SkIfte9bj4HyckEcSfJWj
IlDIxwxUvNihKeXPyWAcASKXbtnWHrtyCuXnUmKvvWKxDgG0fUGLT2Ce4ni7L3r/blZc5A2K7TWW
x7AsWIsAZroknyQQCrmSNA/r985w3D8ZEnWaQ6kNrPlsoybMxTZBsRklbTatYMnAmXQQabm22F8l
R4VDa7zbHQTbHjLMo6LiJijbiqGDdfoyijD/XuZWiDOc51vxnUSQYl8yHCILiBqC82q7NFmuW7T7
Vu2LC27+9KkfPHKPEKTlQjXNwMBVVJifPVKwjskJcxckr5MBxeRtA0v16YI1u5woslfxWGQhZK1Y
EHsl/Ty3NxIlh7tGQyF1VZqlY6jxhfu11sPq9BFpi/GtaQbzTekVL8rAKSu5MRMtBS76LHGkgs1S
8cG6z64enVi7a+QP5fcbascbylrziXuLWgJDrcNF9iwHJ4QpdBg778WXJvbZK2pz8c5JDOFQYrT5
au6g8AfJAjcrPabDWXS26esdR70/LzzmBE9UgRHD7fLU93wKdTPN2beZh/Vzz5fl1pKmgJPXvjPw
4M1O4Xy6jcspBRA5Kdrbu9hYQ4+b5tsvEN6sfOoAtsUjbYACr1cwVfqIgGgHrz1MooPd4o397sts
vi5poMC+jQEZtclY8gqX+PBjJgn375Def/QwZ1C8J/DJ1h4MNgsoiHKbxvMQkTZ4jkGl8YKgbkUP
MoyUXWU+xXorl0aRC7bdAjjLqc4OjZ+Gt44HIs9jNAKEgxhZpecynw/w3Q/v807ChTIBLBDXjk6H
YVum+zId5/xjYoW/jK0TP4bEYyqKRMd0LXGH5MfFsPaNd6QYq5DLTVU+nYr+biJLmRyok+bBBOfW
ekeADf1UzpY/kUmGWJHOdMMVMAr9BDYx+6FTGHTUau3LC3XYwFWbF5mbUCdFDr8wtB4GDHDOy3TE
RhQYQQ2R3y1oV4k7vpqY17zvOJzc0Id5skPQbUU9PIUqCo3pJUE6bVllHaAfYMc+fln2Hq9z70xf
1sio1/waM96NrjtLBl9hFExOdQormOSYZ3L5zeK4zPfg0ieLPo7LXlGHBHaYi+C6Q9HF8Jra3MdD
BCvHDx7FjIGd8zypW5GWOz17CuB9LrlxO3iZPCYH1uI6YxUKYgUVIIn7mFZrUPwjlHmBiTL8rp4A
b3GfWTwvIEyFwL4r9sF2HAeU8HeOg9U+TFDa0TragS7VDrI6Xu3JOPC6yTa8ezT4oa2VPHffjQ/g
VGS7Zt0JnULurtclC7/p2pX6smoyu6sZLQ6kDeZa759k8vGowFrM5pDlA7tiO/Ig6jxf83vYxulH
s8t+OWVICONgZQgqxUkLu1+vQKYMBC1bMYMxhGQ/4BDAz5Sj6cZfLg/quWACFqgy22Z6msTYmrqk
bctPeuN7qKeklOxSTPt8yxwWypUCwpk+Ozbzu65QhThtMS8/98us0P4QPeB92S5fUw2des2nrb2x
MPsEw7jh5r/EfYGpQT5wBKl73NglRmizZaibSNCZ6IzP07tiCHGtM4/qADc0xkhetnJUBNXDuHFw
bt00gbsA+/+Z9QbLfx51dqf4Kq/DjvbFAUaIMAUoWZJ+o4OZ1ZUQhUuPzEx7i4eHWw6tHUaf07Wh
z9Kqcb3dlGf7dYGO5nROZ7c/Q7c83BdCcfGAlGNsbQvhhD56VIH44xMrzNl2S3cYkGYU75uuw/cG
ZnLP2bZ3qppt0aSvS1+mv1RuEe3eCtXgtltUpu990c7NEYxHS+oWOD+tGabRWD1M2bzdpGbw7QVM
5tZ8XWZ0HKpoAfyfHYje3x3sI+1hyCNfLpTMDFeTF9xqMIZOQemksw5bfouEPXOmRFeP6Ur8y5bk
Gy5NC4mbuWibB3TnmbJpDYGdVwfvpeqqLDemO+BbkvDLokUQbwBFsunBoQsXcDS5hNcb1bO/covs
v6OlwPGwgJnSa4KfYZU1iLi5FfuHU36POxsNMHw0goJrapqnALQXrkoK1qyaqXK4rFbG73rkEzYo
wD8OftyOvL/qerYv1xL57vbQfBxesHkp9DcbC/O1Bcqbfxqbpu4KrUpyH/cJHysb9yZWcSrofepX
s1QZBAm3jAFjZg7DiidAUP22Iz3yfmT7+obxzwE1dJmMgObrTtlZFET96p3JQbKjLayr2FF0UyUU
xzU6UOslbUNSVs6huqgLQt2F8b0dTl6N00+fZswqtG6RtHGe5pTvAILNml58L7ufHZRIn1OgIlaR
qUzTkyuGabnJICe6lqjGh/dxojMeh+XZDWbK3GNwoDFPYoyluDJ9W5IfbFmz+Y3JNu1OUM8VAClT
Rz+Z3Xt1QuDGiLay8VN3ZGOKa5B4g5sboA1Sm2wS+7vQA8qVEUc+6iQ/J/1PM6Cf+rPvW+qOph9C
nTYl/2xcDyfCpO3H4XFL0Ws+o48l9KdmQuzTOZHUqqt9mRtxNQlUrnUWScjrDtN89wQtsOkqUxAO
nMaIJ/cp6Cwfr3q6RHY9Nw6/cs7LTB885BXkliarzrFaZGKObsm7/rDIzMTbxgC2tBWq+lYfDQfZ
fwYeEW0tM24HfLbBPRRmM+8p6rfiggxgR+t2hAQFqD+o/VO/FyBRoVYQOCqbFO03BxjePa89TMS6
Ki8V3N7PbYhLOdcs43k8Iw16nH5kaV7aM3jkNH4bd43F40JpQ2Xnwt22uIfkIc5z861lpb0nYBrm
mwLRc6pexzmdYFGLQgv15FRihEa3SYo531QqtKaA1qbB4FwummH87dts9OV52bplfisKZZx9CwvL
dHe/c8wCbLe+I8RqSKhLFEP0F4KdGkAbdAYUu3QJcQje2vKxx5T6hNlouqCnHZJ2h0VXN6R3LYen
Tr1M0Pz87Bb09z+h0DYA9EUBYluEJI51YVDE2IqTPlH30IEksBHkYM9qbQYU6gVQdX4AoumyA6zy
oF1H1StfbAYv8cPWleDvRNkwXOkyVSCC0UcdbgRVsFwgyiTskE2Fm6/KOJcPbZbF/Nys0d1lWPPq
yHcbwFxKkrB6QW8EBOOiEVUeR9UG0CwoU2uE7MEfAhEnZnwYIFyHlIGW4wvK/f0+j+n0E3cBeyOl
7+Ln3grU5533FjLbIVC02vMOzTKTptxjveQB5uQafe7j3PsciH7d/YsBkh2vSAlK8zpA2JLU3MNX
CltbZvIgt1xfxg9EfaOiRwh5l3P7BMTVNMc+m/P+bfGFx1VaNOKJF2v24Mako8duzPNsRUxmW07q
lFIrcP86PdzqaU13nGbKkftlyEz/5GI7XiM5vevve5fP7aWcGjAfG++b7Qp6zHSoHQYHVlpDkbCs
x7SYM1dlScp0BWyTxYPVH7ui70GJHwBRO0CrXFB91ELI7pNv4T2CqVeCq9DKdtwO6EZmY/XBKJlr
ixF7ZHrilekj87RcDzPrUnOUAxQVV4KuAD4IRp2fwF8Wv4PuyluzEjiMjDta6g/a5OJVTMaalwIN
ql+aWf1ptQo94Am7mHxK0hxHcIXWIi7Drsncc0S3oYBAKdB4O/QfgYN5s1t37hVOZTAM7Va8dXZm
8duQN1yqGstcDnm9ZU5GDNB7ed8PGwjkI4RC/XCPniecDMvcJvl1RvzS/UIluZb3gVAPULF5nHFp
m7DlaQQ/0L34PC+T04DhiPzkQ8uzCp7v5QtysEv7SZbl/k3NyRpPLoGx0Bcb0s38MGXfEZDTEzyB
dGW2vEhdTfqsePmY558hMsrS9LvY9HAP9Lf5MxgrVTxkYsc88KGPzbTaWpZwibrfV0HErWHLgubm
vqmNXm277sZrlDR+OEaWq/bk4J+dwVOBbvS8rzCnhpn7wtR56gqAv2xzglZ2LFoNgmFIyZFtZJaH
DlT2l0WmMr9ue2THHESZrW9iWvN3nEgZAO5cJB6WGfhwMCC0/hrCgv5ObRwap//h6EyWI0WWKPpF
mDEHbIEclUrNUkkbTKpWMRNAAAF8/Tv5Vm1tXV2lyoQI9+vnXqdfTXd0IV14MpY2tQ55px0lWUIV
lMBsOdJFf1WdmLaktsUwXYI+RUCOBqqw4tLCK5S7bjCyYedpMxsfNbJ19t3QOBoPRlrcVEOJDPXC
7rXlzrB1dy3CdvnGtWUCEWgNOD1DBI3I0tvsnFcn3cZTXU+buOe24r8yNedB2qgI710Wkz1UndjS
HZsNhifYr/BsMyAPEqc0LSd227RcH90hlW8bn0oR6y7Lk85R6McGdd6PQ9F8JBKwGr4Lnkp5XOio
610nxPDdBNp91WRBXOBjw3+hlY2vI5zRUxcG4UtTN60Rbe5g/vFLal+U22r7j+6O6QJdXf6o685/
dGnF/6V12WZo4E33vhZFGPyWdN3OoW89YcWMFWnEkZuz/3S7IkNO3VZcunYQ+iait9eN+fN/4LIU
bSkcTCIrkw6D1TrrKaCk2Gc97MKxW4aNgcWifGk6e20vsn8QZaBmBxk4FOIYFMROWAxpF3a9TL3k
YNkYXJlUXnRca13t09ZS72Pgrh9ZyPt2A3OzZKxnRgRdOapDvuZldcjmXuskdJfqKVj79Ikj1bib
/bT8W+M1Ornjgso66sxMAX2Z6q3OMp86k6osIQu7dM6jVMN8ztilUx6XrRq//WKdTyRE6zcEa3dH
HK900ZmnyfyYCg7MHEf033F2B2ufYv8Y4mpzKK4pE73tiNeiNWMLETFMXLPLyksGF88cZM6oApiz
uO+0Wzcx2FXjsEtDJ/NjnrgA1CVfup0jqWngHgzr6hXFMO8yij8VAwxKbz847VSem3ksLrlqa73P
jNpMEABnFP582NZkI+Zx3VUQSRnDe3/zjmhW8r2jQEHd1lNjRil4ynawpna4dPpWA6I5Ap3VAe0S
ySCYUtmUbVYU5oPv7cZU5I8qnLM55gfLzcg0QZndTmf/VZRTxoHKuu4v0m9tlra7S+0khr8VL7cF
tw92F7AHkCFyrw5DwR6VPRRU2dwvopvkcaooBLPNShH2e2qZIBzz10Hw4NlpuF4bHdpkNnuLONqd
Cf+dlbnzVEMSnlNZWq8gL4Tc5cpglmB2EKJlo4YmdmDtqshRU30JWbeKwq6yrDyifmbmyRU+21Zq
1QdvnIyCOfxWUociSrWIx0v5zdeMmi1M7X+Zy0Sh0UnBQ9cS+RytN/0ycXq96JgxQWjFTdF696Np
CxZELMuRrxT1S1PDlxoJYTYyQSeBEOBGzVYMxm1QSiTT2tJCEqDgULczvD5McCHcW73RWkm2Obp6
tZe6/q8VQ/6EpZoQmBbhO+6XkL+vrMrytDTGkIxDqd9oFtohTouNkahRldU/qmMVnEYIwyHpBrs8
LGEjfguTfY9HtQaK7PeWXXV2biiVpE3qeruQhUVdZHNjUv/baXlvNUzeErNuspNKXQ5WM+AUOlep
doIzYqEHb9RUfw0/7BUTKZMTBrXTGKO0Krb7Jhezilbl53OCjMi3A2AXXgLPcQ5NuKw7Ly8pk3Od
AZy5oequ7HVkviaK6WNyBhoHoK7nJRXm66r96lzkbfjuWuhMFNgEPYo0HXSs18EhM7yiVOxaizmG
XNkyPjWV/dOktbC/qjJdjWzflFYVHrPMmY2nKStSGr+q15KuHbV17ykN5ug3RTHFK3fufEB8oeVS
TtcVnOwcgwlHmDVdSH4Gp/GKYPi2VIUqSFfrxL3smeUVU+DXd3MbCia0rZBfkKLOyWM8mHM/Nnz9
tuQNUEAlTqLhLO6a0usgahqvuCC+d38nT1oHEg/FJ/xxYaC8dnmzXy2PMZYf1GmQzBNC0QHeuPoz
ZIBFcWV21duAppCDDDKIjlTXtO4LQrR313miELFr8J5EzOT5S7RAkaS+knkxnsyMppHOTzjbPw63
rnxevdb0EzcNSn1hwNQMh9m6MbzsC80PENNTcUrXQc33ysgz5xgqC/skFKH+ddqMMXO/jF9BpdYP
1tBhn+FZt9O9yzqff20xaT8yhmJ6UastxT6fS2i3VRnZU12Jfj7S1Ck7IaJgcmCXa61QautJJh1i
2AQ2ruvH0POXcB+gSu6a0VJWJCZOihSx+CfkM2Jp0LppwgwaWCmrLptrMKvmZQKO/uPM5VSwiUus
dZwicw37qdN8tGrZwjZGaHL+BTNaODqDv/4FI54+CnMp/9qgij3YVEtT0GXpfG7ScmZNzqis5Yya
cWOGCq/drgAWTmwJrxfHDJ/0k6sNH9zQtxGXu8nUfJLWdDcHYfsxOApKNHJWc5z/5rwY615Iliwf
b2gEK0mYI8mUH9wQ/CFMJLNGJUTodbEudXWenDR84ea0n1Ip7LtOWsanowxj57pM4XVbMBd3bz80
w2ZzjN2ZlqMoFntvmDXVM1hSfsjCkmvTKPID0w5Bab7kpbtrSwgFv+89/ZiGW/szjhXynRFO7szY
xR2/HNg299Aty0g/VDf+bjaEtwu27d/mscwqylo3FKebslUnmKCNE+0xPP40aC5Hxnf2Ffze/wot
oxP7gYHAy2ws9hfPgPvgmX3+rmxgaLAChSZJRQsxxCk8fijLHP7Yo7m2Sc2wP2E3HEqMo0LvcWWi
SrS/BX0zmBhfYl/ltYEgWFlfMi+H6dqldI3INmLDTnLbIwFgCQDgWL7zU23d+rIJjlaOU77J1bPm
P8bq1ge084XJpb1evC3r7krPu7UHjSu/5TLmvxWZDV/DiN4YWUR7btFayGGK696wjChnArvPAXDe
lrmbhr1t2t16HFm7+EmAWBX5IF/xSImYUMNt6x6pu2iTpi+tIlLV5Fl8bjgH4qnJxh97ceeKK2dN
h3iym+2JBmm4UwjBd+RQc+RjdAXfxm3XpIFMsnpEC5/7Xj1Xq1XcQfIMQWyovpY7bNeUg36IU2K2
mXO2XjdGxDNC6gGBGlHfqWzHp1wA/g7jwBMqpfvPdDrPT+htQtRpy+uOVms7A/ns+CAj7S7eH2/J
/V9NKscr+8Gmz2HYiusN4dBR47T9XiOZLYwibeu7tsaNbuqWjVkTkplaG0dXX3lH8HcvXmrCzSNz
ouSry9U5e2Wo3jmYNyfqpUgPGaLEiQG+Zs4LLbVCXBfWu3YAVZLUgDhNTLGSChFw1v4qkLExUmMP
qzV3Jhp6697GBFBbXRO5eSt/3Nn0p3sBH3zFkpJyzhv+8Ev8R9H+gKGoIdr8dCnjlD/tfk1VujPq
0thPVWAlfeA391PeyPCgcx+VgZhw9zUsGkTNFJcAngSgmN1gNZLZDGVDGqcVv/sCqD5G3VpRNXRO
N11gofs28rZ8IF68yYo1rrjtGLOLYnxF4C2/fQsYnrEW2vwYmu156nqkBM6/a0Va35vRbhz9Y7Yi
CJbMjFj6Vo9vcPfyLi/a9DEEiXg1gN548Myu2U+wiw9GWzOiMcbyqDtbASL7/k8f3uTq1F+gkNp5
uRSOzXG35tV4DIJqCuOsXQQ0TdV4R15Z7dxl02D9mi29RjRw7rS73LERJEcPugo4A53U8qv11K86
OFG8qmbn89qpqDK8+T/X2GAg/F6YEZtFpk/dZwTArhM3qEV7zf0z1ztTBu4erX05enKiUpdeVlkx
uQr2bqYG/+uJ0fgNubCceMpYIRK3yHw6xnvEpM7sK6q1ueohWoQ1qbeydgtvRyZyXUSTb2S/jFKy
f25Rm885tprmSlfCKxX0M6dC7tOQNqyh++E+tQ6z07t/uN/d8sRKDvMNFLD806dr9cTe+s44qHrx
f+qAPjZSoJrwn03wd2mGrdsv3lT+jHqtdxODrntLmkW+L4wFnZv9X76bZN7isL2WcycKOZbibdXy
OEy2+dBLZxpiVn32RwWaVmN1lZmZ1AE19Em12XyWSx3cmTAsb7mHr23qWUyPVXLJc2bdtflnViAe
naPtndLNdOeYq3yDm6k/88qbH2vVITdimDrCa3ivuDnKZ4DN245hEHmVDNMYXlitFqQHyeS6j9yF
1QmRDEw+0xw4lIWdXZW2MZiwsnnfR8Y2bku7nOjCtZK8ysNkmTS6QTpLnj3NMToGU3nPaM/4KQat
bBamjPY9B3uQ9CxEPKnG2Nhrv4zVP2nn2X9jE9Q726ccpx9DMdbcFEgMQh1D6MU9Qq1xRpaCdWE+
bpATjWj9OWwZumCTmW6428JQASOvKcq3tEM/ONk26GikUTpfKbNHBRQSAldsaRkE56yiWmJ8xu6L
zB+3/5YMwIO5OqB5V4/+x2z5dMN8cPq+NnPxYKYtEBzDEGQWh+qhirxJyPJg9HCGd6NgRAokz7TQ
NliMwvKccSRawfH8p75peiep8y69N0dHu8fa7VVD1VAM7bIfcS5U2Cs97Z37WW5Pm+PYTw46yF4B
AeS7te0hUFfKtCVGtC5RT9nAdKHByAY8CKPjv25zX1gfioIy5ScUTF+MtEzLfRja4ys163IJVjpy
fHioVg7tVb0vhGOglLR8vu426zcPRRrwxpGsS6xTw/px8YmAsGI/6+U8kuorCh7MyaTrYPbCrp03
7qnwvSjWPMsYjklD5LFXlTfwiHPXGe/hqdAeYdinYjd3KghIds2K4BVsOVePm2ZsvpCItEDCFL3u
qP5EhdMp7puer03Men6087R5yZEdn0RjyqRpQvlc96YdD0TMyyN9/3xvmYH3Y1bdbN15wh3zt8X1
zTfkceHvmq2np56M0LNPyxJaCzqJCORCDZCluXV2i3H0TxzLM/ZE3el5NXHVWNayRdUqxTMWBYLm
vY3Lp9kNuloSC7KKDUN5Pz35GbAtGS3lwzIs3b3FZP9RpkDRXG55IHdIYM7wBL8giN1sIKLCi7Vp
I90tjZJW+UCZSwVVbppGOUwRNuMWuS2MJJ9/HSvYLCtJp9qeDk3lbkVSdJOuDsZMI3hkE/lmM1ct
oSt6ibEjNqjoynjLtmbcA5nJxMTBE+58u+xN3njLPBUkqj/x46Mwjxv4dpS3Jj9AarPjTCg3+OOx
GrLDGloz/p8HkQecyWb6FUqDFrNZiJZvDXU2xlD/lEMB4TOQDk8+ECxGQSAGvwTQ2BbFU9A53Obm
0k0PTi9YltTQMDOyDGveCUs42K7BC/zfLDeZUHgyH+78Ofg/SzLOYey1E785jMQcJoNDGEA0mDzJ
u7BcjR4kpLrtpRnsFviQZruLnHolzT0DrXhbq7xGiaa+lAx/+fTufKsVfwlRqY8Uqf2DZcwG06Pb
W9xS7JpH1zAXbgvfmXaqw6OxrzIH56rgKkzPeW7qPcAC0zUjsJ+UJiC3YKi4L9aKR8Wyuu0KTjbc
ccJmp7ZiapLU0hyR/wfgWKxDRr2fl2k7IBnZ+xW5/OoHqMzOxJFTC6jNhz53tMFYbGbs/FJP/MZn
tQT1K65uAl+2rfTyY87X8+pJEVxV7zFVa0B5LosXylehS3WduqkEnktdvg2n5WMwambGESPPMUnB
uKj/uNdKTrOlPvpm4LOGlur6UjAZ/JDIQY8BTCyMJgXhSRkLI7fMQs+Vus8/RG/xkmWe/Umwd/Ye
jtA21L982Xnt5Z8LT/wFSWH5mnkCrMSe5xFclPEXdhSe9Ay5orB/Ai9fz/YQovmB10Ht9pNkNoBc
Z72rNMCHX7mSZN0puNN1WrwUNZ9SyH4U7nAbD+iOeTqD2m5Sax4zv/f+5Uo2cKtzGV66LDMOt7Th
D+gMSrPZDj5Xk44rymXHVIfnwfoxCKRdOJHn8UuNXXjWueM/iKlo2FSzpA/IzOEFRsx7bKawoWRx
NfO+1RyMfde4xcs4BM3DYHTpoSqG6h9Z/CAlLZrdTpSI7g2OyBZeAJObjVkXCcjzlr+BPfAsVW0O
CKNHYl2ZkZA/yZRmn6F5Vp+ua4/qWZkj0hFuofpo+URIFj4YbqTywJkSd2w8qIOqzoKdxJ/z6zFr
B+eUA8YUXAe859X22IDfXmu64ZiWlVdbOrZHdkbo1b95wYzUH4b6JAKzPQR+ATukmuyrN8Hijh2J
rZ/2WN9GN86t+NLM8WkKctJc4SOzOzNT6tsoAomnC7r9wauX6WBUmBsSa16r8tv1y/FUZSn6iObM
j7iMgAFjz8EmsK+Rud7nZsHzHVS+HTmFlc/7AYdueEYt2KxnKyBcmZOmo75ETKJntOXm9IfGrcs5
yuomn3fKnKyQ0Vfv1J9l6Wgm2b4vwE38NZSkShcGlopVFComRrT6hkFNxT5o6lolPq7YD4OBqLje
BBkO57APREI3Pzo7wRrv4JWWdf1nsdCbaR+3YPiv18awHP3cR0b3sZpFpTFgLN6qohDH0MjZn9WE
QV5fVeNR+Ls4gttoG24IaCamYD5ZrizN48h0+lxhp8BC2XszU/Bh43C2guC/0qc1iwpmAl5U9WWW
HidaY7Tx1Aff9koTbKgN1u4efN39z6iysLhuoknDnTV5DpdUeNu/A+vd0wj1iilz4Zleg+vF1z9C
M7BIGlVnuAagIoY9CwPLGvZS8xmTuoCINVPiseh2sa1EbE2AN3qe9S834zxfmABY72L16KBKSBAy
3r20TBZLha9L0Jp0pDQo2AxW991vw5rJla6q7tC2pF30ytWY8NeKzsKdu3QXsPOBWWq1uA0iR2gC
ozrs/nppckJ89NZjRytoPeMbpT3Hq8jVK+VhvhygXp1DtnY41VYkigdOn6LGTSDSal9I3OcgcQuy
WgYknzOcKUsygVU5DHdlKfMmFtmEaSkI6/KOwTETnRYCWkSmDvzjvPU3sdO6tS09REMsTe30sbP1
/q8RDFXwkK/hVif9IsaHFfj46ne9vR56haA595D6nI1L2uzsDhcd1twBNj0jYRbKid/6HmmQ3nCz
c3pe4vpw5rsFefb2PPg87z0uzYKqyNohu7lmDPDR/uoO5bmjjv+aIUKPOnTHf0EwdxwvwLvfPZYo
/8mWXfPbpNP6iQWg6Q7u6sg1afu6m64DCzv2XH8iCW2h7vWoMUXmKb23sZZsKImzsjY5YBxehT0H
3YLShKh5okSV7g926vA/XCfM+LikWaIIqNRdp6ApY4KKZREtXDcct8gSbqwIw/b+QOl4jp9Iv+hl
jdwx5h2uybUnKbJ16qX/HGWuRnwjjuUeMmxIxTuWBcbsxVlyprTWPVBZPWQXaAukQL6DafHuUiTt
Jg66DTAB9iQ9SuIzn0XY+/2NYhkak29SYvs+iHRy/s32XL31vY1ah+tb3qVbb1IZpdksuPvy0ThZ
uS0CLHNj9UXYHVOrKazK/RZY3tRSVldM5tfSTz+WtlGBl9h1YO/Dxl3v/WGuzXeAX9/9L21dG4s0
AKleXo2y0t4vGS8zFxAd4TxxcgnDEZSeBU08vmG0qNCt/H4/0RKYZzjCotijKWbMABfzxvBsnfxH
Ryv0QzuGVp/IPFVn07O5V9PAdp7rlTCDCMNHz2NCruHhtnruJcBo/4enHwXc1vb6ieX19kpbAfek
Kur+vxsR/dwQnZlHBYNqmOLGBRS3FsaRVjaE5JyG7STLOFBaWsfBXReRWAY0bozdDOYMp2wGGTRi
v9txyc2tHfemW3o7iwFk/dTeaO4qNkqo37uV0NpvOPBaJhWsdHDFiRnUicT/mOOmqab8OQRs7jlz
U2TgPHAh69oaiG2Hz6Z1sdzjgI5C2JULV0Z3H86r3exlgTsxIg2DLyhUVfauiVrBjVTwTXdo5Ret
KYWYwWIfOjalYRXPxRwG5SsWfau/Vui+IC78C9s0h+Xi+gaiipPllUQ6oViOQVzmKwuJlf9XTzWl
wNxCgPRF0ITMtksfaQEY4Myfv9GIhAHsKlkZ8izwZa6JaCr16y0yCPadN6j+kHPPMkyEM1F3suRl
YyBFX01KgrZoHPtyrMhaxO35OhqdHRyd0YN/iraG3I3bJaqtJdsZzqi6H+pNxNSoAV+j/fWlg9wo
LZz9LyWGInVBL0LzXUXgl5cermbGZeKo+QV6dvOTWdDbJTXIxhBzPy3zY7Z1IX0Ck8DufQK7eLYs
Wfu7SZXFcpi8jhwL107lrk7Hzq5jn6HQcGeZAsKG0VtBr2/Bie56zJ4MfTvlPPajWE8Q2x10a18U
Z1vWcBSEH/QHM9isNw7iofk02QE2EwSP1HUSLpzTibyHpqTqEau4W+nVO97fKhu+QkCc48gFmx7b
SeSYd8fRkFdOBgVCp0y7L59Ww6WR6p35JHw5ykveYqb6RaBz/S/pDTJHtqjlT8s43U82pabyqcWf
yahH+lt2YPuHKa95Y86IfUS9+csnb/Uk3JiwXqwaY0DuxW9OepP+qYsRSjay275o/+QtCju73LrV
3Oc2cd6wyl5nUKm5Q3BgliUYm7hCK5xXpjUH9bOFkX2zEs/HEn1qQgYZT2VVWOpn0S4TD5frvD3b
DKPEN93Q4o5osBJYicujmjLvkGMdc1e46FvnEeuUELE1LnrUj2vPA+AeG6md7ItoBGv45yL1sLJz
XTlWb91LKZyjiT+l+wl4S9RdKZvGZS7EUOaTXCobdd4OFHk8bVWJpolqV2uCV7J2qh87H7ftCWXR
a67juniBxaYAWNwCYOZT5iDQJKZ7W3Ui04BROVOy8F+NFc+/aMgqAaPXj9r56pjN3XrIeXNdotD7
PtwvWe+n59m1xvXOYFCSX4xxVPnvBh9gr3zblPCfGebpBvgAeK55GwkeK9/F4NjBR6mUctKoSDke
3+2s9QnMryp7Gxl1Kr8T+qQzDkJ1LJ1iGkq0vSrwjF2v/dpKn4u81BYOO6tuu/tRa3wet2dn1IeM
EN1csLHFN3W+C8KwzI5rT/hVkCwdfuUooLuC2h5k7+4rq9m2uBtyt+O+a7zANPHwL2wRHGY7/1y3
TJR34UgZH80eNXN3qOeeJ3xG9FGnslWLQZhuu6RvNzaLfIyizbNnt7SYLyTp4LaoD6bpjuJsiwk7
d8SaQmd8G0CUxiMTeVTzVEvD/TD1BIKRrRZ8/DDaYbNbGFGOLxDXon3q+mF07iDGPFrTtFmrfW7Y
QfHEZ7I9YmFzix0xMfQNJbO8Z28VXhEXTYXFsvcD57kyBkVJbNWM6Zj9h9mxQ9LV+9QTFUqzt4TH
ZjFGoJRBQzlXTjc2H0Lzg1MMtqYVnphqZPlBBSS8wMIjjF39GlXqOjikON3bqlrrowl/tD3oglyg
IbE8IbNdUTuLPhZ+kfJXn5dw7h6h3sqOx9y6Ta/nddvSyEVR5V+glJXLYW0M3lodWuHinye+oGFA
hLbCOJLz2rOKgz96SgVcgj4N8U61oEn8Y5Q+QULAEGzfPOqpC6t7L+y0D+TUDIOIZ+UX22Vu02Uz
0JRNZqmpf9OmGE0Dn4rVQWdrh2U7ZGyy/u02fKM4iOdU3A9dw5yoLeDweKp6iKc1tCibMfC/4BgZ
RGQbElCfqdzyqFsXrkUqY7sXPTx6pITQkviQxXwwGXduuxDDCfXS4Dy0Q+WsJ7MReMqXyS6YbTkz
k0XLCM1vm6gVaILCaYNoRWsrd0XT49r0fWRm6Y3ZW8lLR9SkPzwbpJZ9W9RanDqlCUQrpqrftcPM
9bjWXLTxoFZGbGU/5gdH2q61I0sA9Y6wg6K6phNB4HtLurRx1phne1fU5QsjHrhoL2Q/Dla2uf4o
13YCfdHIJlE+DXRGqr+lc3EX2n/pyqeLSgUxCOtiIeaKugvfsxZaNA7zBXJ02xbW9kx51j33Xgh1
GC43xc1vNKJY7w+NxeWa5jsia+wPUkchrnDSY/8rWVPIvG/1triuBuO7N8je2WlXGt/Bsk3F2WKi
shFkXmDdwHZGLvtsmCewNtIc1lvTrMPWxAm/MgRxw+IGGTAxSaOSgNA34qPw9xKKYs3HzOjMY432
9HI7F+9W1XEDZia4JjlZgzz59W3DMhUDFrXQ81wrSpnsvzELb64SSqHaVZPuBhT0rj5tYrD5vwm8
TGCzvKsoTAQq4FqOvjb3onqeslMxyu26VBCNkQboIbV+btIMZ+ViKvntkwRmdrwZ5rjcK28UE3M7
cpZ2DNlyddAlt2B90HiCww73uoVyVRFnMoQnz9uCoqO+bIv0yVztvhjjaQVp32+0IvXCnHVcxwOy
RmXug8FT+jPt/cw5Kwaw8z4PFx1S+ExzcR7DBv9bhR7NSLJpf718dMAIMJVdWE4mPsNNGj8UZXwm
M3dInaw9lkhm6beKudA2RVOaLjQe60a2HA+YMoaD64OCn2vHCIq3bulD5mhBi1GrN6ZcnzAD80zk
cg1OuaaoBWmDh4hcs1R/0BMpqt2NKvdYCIvwuI47xkroRbhVNGkV8rpJmdnNM1AKvrTZ7M2sjpvN
tILmWOXtYp89iD9SriooovxPvy5Tfp/6tynsrlIyZMgUWMjMmEWgpPOKns7F7URjjBShj46Dk9d5
QkWatvdNsOQHesZLWz/B/NKsR/Csodp7og8s1OZJ4qEVurCG57nCk1GvNhWaZoxx7UCFqmSWmSj2
nP9wZf1qgkVAwtKteTpjnge6R7WEX0AvH0BOHs5lF3gsEh3Zd+xE3PzproDafAcaz9VVTote9mEd
NPpF0/pe2jLbVCxINOKu9RUDh8qee3LbFhszXZOawXgQ/mioj8zt+QhgaF0HwNhxPHXOnQmDxDw2
G+UzbzEIUGV0y5degETu0p7gnl3O89i+BjU12q6Ay8HQ4BruH1wcfHBia2uYOd+C4GvC0ZSf41L6
F0W+1HxoDa2Kwzihxz9w9ChziTcy8jDOgi80EMVu6O8tguWg4cmr+m8dU1Lc+NXaTYyJLI4LD47s
GLvm0j64BO6Nnwo0458RoMwy7V/xyKeU35/bMBOSQVBjax2Lfq22N7OU6xbPo+F72GFyIw25n1z5
tbAzdj5jw1nN8wZp+e6OQ5HHKkSEONaYhYNDsBnDp5NN0x/UTnqOoTG8Fntq2dX7zZbzciAFr8Op
M4cvQ2sxzpvQ0Mp9bzGhTXDB9B8MWN1/7KLFdqb8ecOI2M83F6fN6GNN/fWz0ZrEF5Q++Lb8Jr2J
ym2DxN4yt8WLWgTFNzqe/eQvuRgvNw2KPMBFDrDkZAVvJ8yZzgFPr/GLzc469USW6nvCIzB7Kwkc
quwNqRFOCD2zrECqS4dN1XuXqfxZlRl0tVdnur2mo5QtdVONsysUreBSnRYqJihp6tNpUCglaLg+
WVd007eYHg7Be3RWfJMoj3w5IX5yfeLdtr3PVMJLRCJ1ANRQl7jSyMcL/yg6IpwZqItZtI0tlW2/
NPxH7ttyjrNOdlecyPLdMrz1pTV866s0PPuv8NDafg2/COdTSf+O7w+7eKV/Ul1TjsixKrfDLXil
SPAThjC1tUXrtg5QOseKcDJGjaC4hyVH10NjI7ltM5qHwhAYSBczqJyDTcIYPAs7hkBNPdNNUYxH
7j2XlKXT1LiZSTCk7X/gvhZWwmDR/7JI/Av3OaMC+xYsx0FYUvO/ok3OR6/cit+V5KsnQezQPVmj
6z+jpC6KSD4kJ2W+GeCiPHNJIbDHKiUrjMiX+2Dztmer741fJzeWLV6kFz5lUI1v/kT4WsR8PNsN
mW//zZkubxE/9W06SvrDZWNsTQfCLUjZW5THzs4V0Qd9tjMrh4ux2zL1FNqp8zDgRSFwjBAbrNA1
U96iG+0m8Sc/fLxptIArtmsiaY3MycMFNtLJkG+MFmKQWKis/h9HZ7Ict45E0S9iBAiSILiteVCp
NFmStWFYlh/nmeD09X3Yq454bVtDkUDmzXtPvive7/6M/MUIuIf9g68i1Y+VUnS3WefpcwYw8iFL
S/FiiFXN+yZa1lKG1G6yLYsQhoO9WDcAKOPn2LExAdfI3ApslrGaeJry+JfjgD4j+JKgweWxINBe
Rt4vt4b2ABszEp9OUxkJ4bCazQYIMG7eEofLrmlMk2x6m/Fh3dbhPeFv7MOpxD3Nvyt5+LwgQHrm
mv1y2y57jzGNMqxfvImipNUCvM3UwoM8VUnquzuqwqq9hibi21NQffRBFWa01lIBobDEl/1aBQzl
UWKzF36bhFvqwHJ+AREadpFbYMPoYpXJn6pah/JLXtgHEIkpRh5/zTU6QAde4DXQg2yY4jjWdbTz
4CBQ5aHLLPx23tnw2LF6IaoLjXfWyx+x/RDkh58l+zuNVZId+znLUhR2upBHQiGTx3Fc1S+iBwm1
7WC6PozpHID289luAsPQEYIzGR8AOv167ueyLeqDOzZt+ZT2kE8vZdpHBlWEKwUjj6Z2F86c5Lsh
wX11weyCKqoW39ramuYyDHxvOZAw1294sISD6aYao1O3YAzaZAWMCepY7HHbxhHdY4HLEpoaOoqz
5XsNxx/EV386lg3bgnw6cyu0h+M4uEzEN5Eq6v/7AZm+6Y3LGNf+YxlKir2X+WN/mhn/kmcZJFuO
MSx7r3i3vfgwJqHqDsg5UUMn2eG6fG/JD03DsdBNS6umpPOfYSfDs6dUWO0wtun4Mow66l+sNErP
avQYsTGoHr8lr2ywaXD4Pi9aprcW1vEP/3c571p79bM1GA94GAYSgRuCw1n+hJswCd+YjxHz5Z+0
8ucRCoh/xJ86+nt6nBRnYuqokvBLjoMgzLvuGPYQi3bQb6zv0acz2NqlHr+8EB1hYZY1l9FdxAWp
7IGIw1fp0mzwgSWExsd+8kn7azwVnC7Y5/DoU/uqDHc4+mOPORMWSBXtBu14GZbMEneS28VeeTYA
FDC+4ZnwdqYPbf+XLj2GQzhbfikQwYeIoGe0J6xNtLsKiSwc4TiSDMhD7lzqruDJJz8R0u8WzHFL
e5SnfOhKcwwy4E1rVcKnlKHuPsqswRsxK9aUUmeG/qXAFumclY7op8uqS6pLYXyymVEYcqVsskQq
OEAmB+265UObf4PVC05wXGZgcbyypNZ7AbiqIldA2qPK41uLOoMQ22llPyRLg7AqetwjzKYIuWHe
9BgfNH6NxmRBBJg3/lwgq4dYyd4m5Iaj7qNSYOMl+7cPVdS/+UCFtl0bNvU7rn0+wqAIvPdYdul3
sTCwGyud62OWkqfZeMotXhuT5G+V243mb1TMTvMHlxddWEv4rttwPa1ZnbCb+uNCuLu6a6TP6qFI
c/PQMq/bk54q/OPY+Kt/oZe1fIHEo54RuXNGRkVKFB6nwuDtDX+k2maDCT9Gvehzs6xWhAZk0YGZ
laNPWTR6TDolrNTX2gkjfSDB3aRHtyqwTrFXkk3brpm7pw6vHLcAvxwKB56wozeNBOTLmpE8Q2/J
yMbEov3TLCMhENxTmAFg9DhbXJfoHaZN57/TQrD93GCPZhi2DOqI3ls/6S4Zy4dVY5+2OiGhvSVe
7Ol7qg3rjnw0kP4QDrX9ruw5PabSqewH/EIa2b8oKI8nkXTZAfMKq0dsDwX5L9YHSmKSK+qJfjhf
0xewdC+61iNydWkRTX6KxWyOyhGICpVTZMkeiau0rhOW8auN3vw0d6VX/nRjOQY7Jbyo/G3FIzkU
bTLvnMHwLI/l0Jfl0SMSmTzAbWNCA1eo+mqgZJ5xKmFfYWCZOdvaquzmMHc29iCNXzEDxEnsbL9I
U9+ibvU+xknXtE/umDGdJ+EXkP+rdPwWeUj45BZwj+1n/IHumRPe/U83UuGBJQ6yYQA3CezwdE54
+Nl3iCVjyo6oxSArNhF84neMoelwDIjzrDlSv+xOhRfVDew/R7XqR1JwQf4sWvuNDIH7hkWCyos2
LnIePQsC15aJCGHdoCaqdx060w2HNFmwu1V+J9JznbgWozsnJRgQ8bQPxGlm1yKXFdEyTZ2080c1
hmo55HWaKjDUa23W2lV6Srw4/0H0RXEyoOIxHLFGGF+mE8iPcglwOg5U9vcx89ZJrHHFLyl6chzh
ECb4L9IwurkBEsu3AV4VHJmQU6qaDK/BpYJHcAUiw8TKV2VrTpWzaNiGnkiJdc0TJfyhWdgDAStT
AkRw64DBd5tS8wBobVmhhKegi8sDtrsm30JyAIgxibj/UxOm13fwZaq/45sDTOsScjgouOboyc1U
7keSpmQQm9y/BipLuEggZBJ8yuhs1gUq8nnO/NC+RmOGYA4pcY3K0Awqwmi9Wv3RBQweNccJNuLe
JxHdVeM/+NbuGyhekhdZ5JLbjjmiPxPP5fjO63opd5kJufKI0WGVxaoYDbs5JbBSId0vm3Fo8v6c
JhAAt1lao72E0ksYj9RCtweLCQ0fdDHl58hZMMQVCqNb12e+v5/DEshn2DfMVUKHGwXgVEGJJaso
+/KJWqabCJP8k0DyxA1KvGsLCIAsSNNRgIMtts0RLLV8gsIqii23BgcxAZfVKBviSODX0+FaL4Np
eK5JV+CCMKAdNkqvP2tCg8V0eYaNtaGdt4DcIqC+oM9QQoyNl++56THQSDZLfNjEQ6xNVof6Z70i
xcZ1B/UEPUc9EAEm/uWXYGtwKa62UHyiOLDTIwxZzM3UT66z75SgKVCixJLARZRXBzH1Q7wXIowK
HFh53B6KqInuI7rBc1SH41viLxSn7mDqx1G2+pbYnA64AyOACY5cgRioqGxVwPOdPMoBoN4BuKX8
o6NBAVlsrOi1qDGZUFxL/qEZR5K6eQuj3ZnJ6x5vb5ifOD+z+lHJRf+KssL57bY4yYAJzquGRqN3
alIGQFuRTz4JkTbiFzKOpGYgtQ/9Y2hbKUJVVZISMXih96HNwAgj0RiQcnZJKVD/OcTOOIVufGj5
76ST+GnI72nNaz7IG0cG8bJaprhqvIpPAeo7mStCWWvQKi7DPTHfdZBTr2CYEdzlhFo5xR/z4HsE
VjsOiG0y1TiMqZyplBjPdgxkyyTdZqSmzpWTcw56kcHdUBAR+6dADwV7kzoc0cZbgtek6uOXAqDe
R1AkkbNJWn+1BSx+8mmWFeYg+5Y/q1tdfosBigJ/N3jXmU/aQLTqQTMl+goXN3B2qyDUbisfpO7G
a5jCNniBXqnyVb1PSpsPg1Y2fg5NHGAEq7tKvs51aCUneDcY14xanT+RstxTIhLIAkzp8x8IEAvI
GEZDX6ILsH10hU5eK2LvXwWbVJqTxoyNKI2I1O0yL8WqUCm0qo3yDcbLqGCun9iSnynpdBsxpPPw
KFsFRjdyXbzl3WxygkOJgwkjCteHXntcD9kyc8oV0Mu5oBvPK45q7uKXql1p1AAcOBIBNaFNYw42
k2IGoSmRUmJdwNdwIa6pwLCtumnvons7exUxMN2ti91+U1xwtjPMIAZccSw/jxK3KIZHvpsmwjRU
cOdUW0R6npMGq9CXFcy0E4k1YkMjb5Jg+Jurv1HblhEQLFeeAA0jBIZMlNkB4fVZvZ/rav7bdAEW
wQR2JqZ1wXJplgMw6+6Dpr0mraY/1LnV/wY8ywOeeRbAOC9e7elYusmR0fyQlsCy+CMXxVoF4L71
h+nQvPg+ESd3zFUYiDR9K36FmZt+S9LW1Wa0k9Rm9dCoLhGR2eWoedoIxFq189uZMhxJgkakQUZN
rPLIbngcjXiJ4Zuw9GyIL2M1df7GpL0bH+IO/9u+s8sg2zDrHfIb7ndMku2Cv+skYRiPl7LpgLdH
XTESHV6UmM+uFMR6cNMgkfDDuS3mUJBNXa+YeYbJwM8i+orjsQ8GBHTCU80Z9iYWwqpXy7WJqHIO
NF1j+KvuZ6BVelmVQNsTLepmN3jjeRo5H2g4+R4povVZp9gEdk1FB4PwYdXAO6J1b43PSp6ziDUl
Xw+4EiYP1kzchZptCQ+Vb5z5MNRUSjM1Y3rFxNHOvJ5pUp0qWgMP6wj2m+xBTklWvid8CsndZRLX
PtcqQ7qEsKrlNooo1+hUvFo1V+UF/mCQM6F0nl0X9uuFc6aMn3gNppbTndpwCxepDe5umuNswOrZ
iRNbe+uk3YL1U0B+wpFPk6ZwBC7BuPsfC9wUa8NIySXox7XhCwA3iePxpHu7NGJnRNEv/ckFMepz
1sQriSQM/YFWsGWVxGPF/pQZ7TEYs512mOqbfYGRqG0eWB2VhS/jzMN6N3YH+ziJA2RgXKBc/uc+
ZazyGEF5V9cRWdraA1WivaEWydqjsWHnVcCLx7GMLpnLK+iiiuCFPgjbNIRiCSMyer9QLOGB2kpF
/pcoUso0tj1FI+7yzwJ/XkTUpBXyBK6naYudCOyl+hGLQD+QHJPZZyNLZtB7THGan92J8lY+ekVP
ylQtOLO2hVcYOP/JBELnQPskLTyLpiEvaPjNEfoMsFrh54GhxLPqYlimeBgGPn6oRwHtB16PgWbf
UD+QQonsQjzITibMD9qpjH32EaRT+J3p9X930sl0SXpjIoKK3yerC+9LWDBn2APBtp7doBLGAEk2
8BzDnZLOrakH4L9RZix7I1PUZ1yQClblNZwyTz/4uNKhz1e9C5RkVKzbOaZ9nnpfsLmC1ZCJ140A
sTNjYyPMWJfntuQDWA0elQz5kIglnYfEq+HrF2tnrmtDjztnogT8Z/uxGt4BzQ7F08h0O/svQmdB
VJmnbLm7Dejh01xLzNcM7qS+EajnHBElEK3nqIcV9wTIqsDmKtrSvXUQzq3zgPkAWnHpFu6rcht7
foqki9wmIOFkGKqbvt64+NOaUwgPCkmZKPl0iIbUid+qIlLllxb17Mb7rLEpUuER4hbB9xQ8yLiC
STAI4FM+TUG75WGd6/Pk5wwnZ8sf4t1os3IQzoNb/xhe0y3ul3H45O4ElhTEui+AN0x0qhvohoSW
EjjQ4dmUKHJo6NqZf7CTi9jskIAaAcVqNXX3S6WKY0sGN2KsXY4vxsHRv00ckf1CxKfAYLEXAZJQ
SZzKIBdyROle6R2zIav6ISfsDW8oGQ6SCfYn5kxZ6M2s5/X40MV3rwpl/nSDU4FDZulnXxzlYi89
mC3p6DvjNJuyUrI/471Iyzr7QB6xyN6n7Iix9gpHB9kFoyNVXeTk9QuJaBQVxHBDGPxSozpnh9En
pBNDWBt3bgqg7zOfdB+eBhCTtKGFppcFItY2zaHxI8D0BHcj+nAs40z5kI9jaoqZIpEMFQVLmVXm
qunq55AXvAPFQ1UWlCzU1YB8OgiGIwaEYdfMxpHHcBpQn+ZERuPHTHgXLGCUNNFfMl9pdCExStRq
3ReCDbqKqUWgxhNZAdgQ3RgXrQ5EmuV+V0FAKbhJWR41bEh3OdMZpqNnvcsyweWe0Mc7/VZHIaMN
5nhMLGIjuKswZrYUI9guwH5K3QZgznx7fu5IhTMxtCouJ8kquOqfSC3jXTjUmjuLRNiQkazUjjZb
C3iwsYTpCrsULhNpkWXRC6yAuvyXlDmOxZlJpnim28Vu6bJvKT1gOhjcy8wIvyQXtk6z0QBoIzgU
9RGIWJ9F9GWz9ji1K3UueH8JT7uO/Z0UQojHaDDWxk+Cov+cISiw6YrMQ+rwSMJG/4fvrgsv1FRz
9SirEavPYW5xnvDgVvxGX2CESe9OnxIfKrCNwwnRgE98iw8Y24Cxo0o/d/y2tb9xKEp7RrcO7gZ3
WqIJLuGQoJI0AT3thsUfvn+ts2AyuzoXai736ND9vCtIhjpnFJepfkpMsRTdA5sVlHlOxmII8i1T
bsgam6mOGJ8Iz0zwYhdSE/GrQQmqf4ouxBUHXkKE7RMrHVaGH55LiKeWZvRFBIhrF4YbMkWUgJ+E
+pMw15fa7trHxV04SyRIzflk0pr0tlBe/+QCLRTXjua/Jdmt2+ZWkbj/Nj1cmHNEq9J+d0vr6I9K
sntzp0Hkdtd5wMP5bBtLlyA13OWNaLpj70fdzPaliIEJfEq7Dqd7bECSHFqCB6LD4CQ5TOdq7tuT
ARpkg93oyXGEoemym56pHa5sJCUE05iuTr5Gq7ayD6Vny/pvTBaqYQaXHAUSQpG3UW3q6h7fJgPg
/eJhi193mKxZlrTL/oFmAqKQLmIvG/aFvjZyGZZHYNdJgXei1IGDx4hsWH4CJcW/Bm2p+2rAfzPw
yVP01s6n3aT/ELnb7VHJWUWyiZG/b240N+Yw9p73SlUN+U1IvsOt5tWQW7WgxGxlhFV9N4LCSZ5V
iaT2SaGYr2Atp24OAoHHAdQZ0z8BTqnnI2AnPHI02C5e/IH+edoEqYN7KsvagJ5HdI2FADJVxKqh
9zkeL386vxYiLay7aw2VfnBthDGOf7YZpBvKudL8wtuVIU6vkFgsDFg9iBrN/nOShv54JbogbyS4
gIFAXpGkVdCROKciNpDhRVMiMu4bVhq/P862BpfrzgvRGjEkTXBnDRBpIxQVf3xLmZep9RVy1Aby
f7gOAIL52w2igZ638jmaMxix7X4cJFQSlwFUQFOAuHtoyR4vZNHXm2H16VsHMHmhhyEgafP5VfHX
CFhxciwXSxqiCB0bva0/kSUzRsIjs+LTgo0TTYX4vtmF1Zzo3ypiUnewQb54hylk2rbTKmjXOVJQ
J9cO8In/XblsiWLiheo3X0j/uZj3Rrjm1p74sL2zaq9vDnVH7Bk6D7Dyc9GEqGcutCazGTHcfTRB
U/312zZI9gpzc8nd7ST1n3BkzcuM6xD/PY8RwcnJRZxMxhwjTg8pakeLVUgwiECEj8gwU31kDQAn
GpvPLOeB55VDOCob5d7UUDNVC0m2i0vlM6wzkxX2h2aw9URiNkqsR6kLbElQmoL+SIQJ4rTb+U33
rBMsTFdjejumYAjsb7qCzP6n7ayyP0bysJkEqgrqs5ixAO2LIkNIEuyLah6ScQSEFjpUMzdVpGhm
XO6TIMfjwM+DgW3j3azm1N81ymn6Cw7k6i/7vrChSY7IGZOa5LCplywmNSSF54Elg2S+mYYlcR89
gHXLmXyATm4MXrJmp/E74PlVCyEEguUiOdlgxfIjDQdJTTrkybY+GFv0+ZcATqnOI6MixlECPfVX
bdlYxKOpa6c7/AHvtavLUe0R1qbiLYQSzMygqLlCumGgblRuFGClyKuOpE2JGPiul1h6RHz8qKzO
CEn5fFEUveOZczZtnug7aNijHpdfSJrLfxV5QwuOLQsiRYg2umNjH6MYnUWz88d4fVGedDmlNLH+
ivGdBfWOppkWDBb1SGPaBUSzdkzQc3mC6JzFNzLxYfdsSFY25R7xjVt0zmtmFWZhTMlnaeEQKDCx
qhPT2tz8VhajtB85a55zhokVW3hKzIBQ9JPRlAdudmI+xBGqgK9GUOhoCv7LPwW/xT/NRvOihioA
J8wIm06O25V4lFuww+cktQOJoWn8xf3bG5tgQFS3gL+qOehZy9YsPDI+C9ZvuKRm8dyDNP/C69h1
+66dqUBkWGAQ2syOGe1djn9KY5lZJjyx1ZLeK3ugQ5udkWivYThX8DZo+xtj8Wrcq+BYUlAXyq63
neWEd0aFgkkrNOD2qOfRmR4ZIihxMvhlzC6byEbe3LIR+RE7u7gzN4q8a5zWlLoJDeXPOK2mV05r
x3xmS5fqO0xYZHbUHKLzAo9VSWXfcekUxqTJdxI25mFUFRGUNu0W/5rZqxMP/AoloNIFgL3MrtaN
MFWPHo6bJQlBqa1RO+2MyCWJH9EoVv9vr92Ygfl2tFz3zSjFH4FU2v2K2JJlvTae5NYjRq4QhXGp
1Q+T3U/1JRnaLEMUA7RkMe/N1/snmdDEgb7kDmgwFLuuE3uB3YXTPNWB3lL7hj0mzbH742CP8WnE
Ui7Z3MnlZ8DlT1Kb3VQfFPfgfEw4QEnUUU3KyRdjACipJ2pkUrZrbDjLWH7sYIPvn6h4yEpRTzlq
LwcXKrRTKprdlhLJ3Nj2wFwsqvBJAf0Jx+FLOiH718J86vo39vnk4jVVxEA+srr3exYwMgNnqU9o
MSpASAyyO7mFFUQ9RfltAcN+XJfoqWsgA6r3wWEO81rWynOo3tlst+G15cFBlkN5hWFpZ3/x3Mrw
2lHxLpdKpeof4RoInar1Un3FdBr/C4n7xQd2HdqCrT0lT0mTtsI9k5G1vee5gDb2kfFtD4/5MMnq
MoVyaT4EmTbNfiNostsElK7HzgjFnLDrWdbGJN1hyfJxDWsku06QvYRlhbiGsIWF65XhjOal81j1
9ygp9L1jZyTGIonFHKMYwh1+fgWNoSjyQL+LZrGaYV91oSrvrM9q7Z/BGcvlNvSx50BZqg17m2j6
+n/2MkG+M1iCnUfU0pKuOhvdAhs3E29AD6YxFP2V10zzvUvmNZAB8591PZNoikcQ+yhIs19Br+fc
9OYvd3KR7TUM0vzQBASyN6ocfHGiw3XWFQBegkGrd2GI+0nk/sekT7msMgYYCQQVchkNkA2n9hNP
jCCUISZvOkW+Gt+KkqAh5EcpOwrDIjk41CLZkQTsKjkhr/5h7OX194zOlc2qPaXHDk6plMdmZhSz
Cj1o25rNHP9Ha5OG0K5sPyMLJwN7UYlOi2vSlcNwLvEgmqdisLz8yrYrpBxhRw0aU6KkF9zWajW6
cZiQuI1awFKnJGUJwKkqhgzobB3ary4gxd7sxhq/6w5K0lQ94phcclzIS+C+JnIY8zPRUtyq6P1O
x/IoIWxFinOIU/9v5uLkv3AVMrghIaX+CV2P/xJo+/ljzQ4Bd8/yiPRV4d2M31DBq+wQ5W4Y3zUb
NyrqYGom971TbCh6zZjffBvbdrqMMWNhW/uQjh0oQimi5G6rlvMi6cS6JiAVKrgJJv18Wnyx/nnE
YDV9qw4hi7cjzOP+pQqp2LaavTT2QbNKpH6hESKTiz0o6TV2ZscGCuEgTPw3OEysUJZt9rjUgKMm
JnRBql9mJH3Q5Q7nbdZhU4paliYnG7yEDIAYjAN3koEdQ/Dw6Z5eCBjG1YkgDVHYfvKG+veM2qlx
WJEMW3bdmPbiKlQHkx2fCyIDqM/1KLfXgjjx48Hs+BRmpgj4aP2XwrLXW9U4znAhVMpRMTqZG5+c
FKrtq5hrBcK1AtwIzRna2o8YKSWYGCyQ9VyS6vl+jIrRfg1mhQDo4q3y7k7hcnaNmI39Q5pPaLDC
aRCW8tBoQWgym9EzOxl6F6Yl5Cdc/AguWYfWRPdWKY5kAF6zf0RzL2wuSa8r4v2oIur3xvURZXqH
GPQOXpEQu0J163WuAWk2O3tmr8uGOTgAvk1cD8RmuKTT5Q5L152srbFZZPBYKDw49ZF/e/YecDLP
y8sqR/JcFT47AsxQQwpHcNLsPiSewN2jsmgaTzPDz+6htbzCfpberFIQA5HPaElVAuw96/f6JwMP
Jn+Qg86YuRHYV7hkOFiIpnWpP134Wn5w0UEWNpeeWMuLA4nfOjpJFh5QZgELuvz2gn9itutyJ1DX
Rjwtg3pgVQn5lU6sFdlUWCiUbPedrvnkDM3FxBWHCfPz9IaOsFLUZGPQ9MFNZ2qvsKCsxvsGuzpW
THSKql5xviwSxcrHqkQGHlWSQDYfe7tLnygiycMmxTCm3LRExNxDUrum2IFEiHEgqbruv4wO3Nre
N4kp9/MQUtvi4YQsDlM+qrJdFhdT9FG1sreeU0h5zol0HEquGAn97xJcvyQzM+iyDOscrm9p0nw4
j1Nt8CUm0A2+DJn5hq/P0B7Rc1mcwDlkMLhwInP0kXqcg6Go9iO7lYibWUEmXs3oB+aL/bjqyWjA
AK/UkW786GMvnuxTWTAPvlPXmO6zbdBNT5nGm4ibjtJoO4EWks0ub9MVrCDGOb0tNBozOAx6gVM8
aLrN0RkgUXessWKfZJqTDHbJZiKBKODoUQHV/ht4aVcdjeCJP7JcmXuAWwU/Dua21rsleUESjK3N
3rWZq3FmMQy7Pn2GrGTJ8HgGi76GLoGy48iPnZyZPJKqHfWIOsBAPHZ+89Z64TODKJcQPPm77rWp
AojEie0yP7eyyfHoU2s9P4oldJLXaD2897AYdHYLXVCTl5USjWtC+8DAITyn3lH2ENZYFbBo94kl
lvIrSMKqfqt6QBwHY6QfPIUTSdYNXX7c85kzUDxEBeSB59YQp2b3bIZQq7PB/sMQGfspySfsdCNc
ivysp85JbrhhCTxnrjuqt2EKR/eeS2yzdjtYyzFoJq5w0XTmWtoTrjVUW2TnyU0p0cl0Fj2Qbmdg
1YUvISM7rMXFuc7+Ro31QlZgVlh19f+dLlOLgjQMKXvuwGQwV82aDi2lphRSZAgmUqCOxPi9o/wd
KpyIBT6dbcNvvt1GfFJweXpSK/B+MSFJ6Ewe1DnS+6H8O9hW5T5xXICaFfBKk33jd16zxzHRyT0o
vrq96lSRJaUu4+JlvR6bpzYdjBb2BccN+wO6aQU7Z5WXs6NjTPkYGE4azUKmoskPsvHC5G/RorKN
PoyUi+KgvgPb4fEx666iN89jmSnAbSaH41mwW4FqwkbM+VTIeeM/9sswKWpbXFT7VhieBIoGKzIs
suwYgblenCQvmDNU8o62V/FgjQZOVYqnKv4UNVAOSIwUdH6HrXiNoczMEw2wodeSW9dD05FAiQlu
evUzi4c5qLgIKq7QltQr68FRWOCO7xVW1So5jghjmB+WyW+rm21sEzw27M4Ib9AB4aIlBGwxxfhD
K/Y+5PwCmniWqieoMrN3ZJINU7+AtMHs36sEgKe08WGYIan/v++xJDFtXUkKOiC7jkDgtkZTFO8u
G6Q956PJLBjWtcNUUtoFKto+zHDIQ4fyNRfhjFVOsp3Dbsxrgfk+eesy4PdQdFBb74AWGK9s1sw8
BmCGynI3uGoCjoYN5cMxvMAUP5l/Z1dDah8ZYsArGO2aHsYj+UMu0KKwegPFgz1WtkPh3sTojSxa
8uq8tjeoDrxZbH+jiTGsjwWN0FCVnZB7gwdB7Tl+4NTh6EbfIcIPNMW5ayJGS4M50GMBHG63AXAW
RxY8rL5whvmb88QXr6VELItEHxK6rHIBHmMRFvX7QKrc/+jidRQeswjlXbnEyXfLGFuMtXy20e3Q
yPEJeNJt+0tdORNLqqW18FxGDQaSHQ4cR95925PesAHqzFJKWrq2PWUuFIOHJcg7CGgQKPeT2yKE
4a3zWe8HfQBb/DKL0tuDFECUnRgrRxgN1vf/FA2dsM5G2MkDEg1iU9IudvOg06L/y+2V208Ogxk2
8uaJk/8/te0Bu5YZ2+Po82xC0IwRA0OKHxofY8cUwoe3l4g+8zeoH5VeO6p2iiy9SqGdL+3wh8kA
4hq4cWSPlv2WSRz3ZKmnRj2HiQX+8ySUy4fNu5Pz2ISDm198rAP2lg6JbB6Na9SefD9VaNmERaKo
Oblx57T90wpK826hXnN7wF2r8p/CMiKuljU2pwpGXPxfNBfSwOAmxFGvsRF7+OrZsc6CbizO5oyc
1MPB15MXARcZ7Fy9RCn872SjtdVTm8bTqiqrGWmfnT+qCzcdkOzVr1y4/NqLduIbu6mlraL6QHIV
ZaGpPc6sJNb6F7EWV5f7YFKogqWkTPzG4yLlL8f16R6WwWQWqqrb4kyDsusXLBEIY7b8sLoqUu95
yCx72LJaCoG7CQt3vA/YTYvzxKJe6902OXabyiwEjjqfO+eZMBEDEaGG4p+q15uunFF792pAdDr2
FTgzJm+lkz3jX+ZJZ4RPHH5gLcHyzRJQ1rbMU8pme8hR2UNejbxO7hiH/lsQeInz1uUlcA9wFfYb
Lg0r+Gyqun/LSL0y1LUKRnlB4TAp65e0OkWiRjLVk5uVF5bF4quiX8JdjSrFfA11abJ3Cau7e06c
3KM7rpqFmAN1hhV1b5jV2rJih4DLGI4pKqmPYzUMrXkCqOTzNbLGlb+9lJ1lm56VoKgWeP+rR7YO
5QTapSa+AjUNMigroQUBWJwhoVb1tS9oA5g9y3VDL7Ms5q+G6gSQrIU1JWSsXm+rYInwSjFXri5Z
Xw0OLpwZCt6+UHUQPPH0UOd3/tDIo49mMx4UNwR00KAxeABYjCvYcz/K6rvDFoClSpGdf6vSggXK
rBTHM8PaXCTe2TLijpd3GWx0NqY9e+VxvW9KKbhvG9vCr6poKpn7BhlunYIB6hIfBBjpgNFHqspf
VRqnn3GHwkYg04J6STXeQ/D+JmJvZ19zzdTuI9AjENpdmbNTWMKrZE0QeXl20I0H5G5nuuqkC+oz
pyNG+8s02t0vGHpzwYYw11pYkNBUnpNX2whxCEMIbu9FsPk7GsEGxSazgeOBsa+hjAduFREBnWJ6
O3hJXIIhI5/5OSKjtPwuvIyknGDcvVAVoOwQooq9/yMhDbjS35yROZUHQItFPJYITNjyqU5yOjEQ
atiHWM7Eq4OwkzqfPMZD9C9i7Flvs5E40AdCpT2fwcAu1laFZRfjql4zEByU7fiHugVECltwZDqx
QLCklvsX8COwFIhxF9U8A3LgoAq37JMH1WbA2dCRAqbwIZZRblgulIz/2RBwyn3vjSxe3uDSWdG5
VMTlHnMcMwY4v0u0TZVb/DNRiSktRR/1TyWu6R+cnwDO2InTPXnU7/LJkoRb7+uoctiwUxTroMAc
/ugkFQt5olEmyTuvapGC8/Ek1lZMxjOhAbYjVFiUhrJjmRZiNPprSAiezWiTdfUxX/PST658Trh9
eS1bqtL90IICvfKrnsxPRCSvurgurwQUQEknwS5ElJg5XGUlbsTYAf/CTFe4HZ9wjCQ2bofQyP7G
uLWpTzHkO1YYywYZ+H8kncl23DgWRL+I55AgQYDbnJRKpWbJtrzhkWyZ8wCC89f3ZfW2ussupZjE
w4uIGwQr4vAS86JAArcgucn70uFNXHjR6w3tL0j92ZDRjNeRdrXXYWurR0+Xgb6i4pC8ymqqM3aj
HPPuBQ8lxrgoS8Rv18dkxD+uh5But22huVLCCtGZZPWd0yfY6JI052/yonFAbSoDBAypa1hcnHfb
KoMQr4JQWcjpEcmHcarqgCXtuU4X+pAkBHXgIvd9+1c4JCduMyeLICpXGrAMtj+Er9uCXBlEwaFp
xFfod2xVbgQFL8m9YzqsTLYSfE3Zr/MixamSiUvTz1p+mSrs3QLCeBGRquHuhX68s3MT52daushP
0cPH+4C1CXtljmauZlM/4hxMWuKM56al6HQ9caXBhhFbUM5PzqhCS30Y1qkxugSFM7lk022pMu7T
5IyXYOdXlYpI1TAhhDu1BQbZd1DgkGI7gsapL5OWW7kFFiTR1zBuVkxfGN2AaL2Gbcdq9xDF3GIv
dLX5C64vdgEzFDIU/vQfBcN1mJwnNliQkXCihN6RoOHK1ONPTZy9z6CqNLd2Pk6BNt8mK+2MmWvK
+m1IOEdRFUHbJOZRFlAXvkMGXlSqnHXgdv+MWh1xU69jQL7c2oZf6Uja977sl7aMjtkYb28NlXVU
55oZUBrlY+0wn93aypFyosCf+3NLtVHoHBLyTBX45tyY9YkRzHc+Q9nV1M4k8JpKVh944nHktMqb
QVc2lvKotWh8HuiJa0L6iagC5HS3pGJyf8Y9XB5Ioc2AUakYu+U1h0TcXDNpCMaFWm1318oi4Evu
NPE2mtaF63xJvix09hDAxYYFlvs17KiqR1wa/P7IPdTe8FvQH6r3KvMZ6pk/Eb3zmy+zo29oYc/+
rH6x3VmMy1rDnavi5AXYX7u+x61L/aJq7zlGFdgMQNgvstwsu+TukbGyrZjPlUbfsDHyrzY3+S8w
WpjoTDziUGOfv9pHiqhUs0/xklzg365AUei5pEgPO4VGwylZZHNRH7Y9kKrh9e6RfSnLGNNW8i8z
MNlnrwjhuh0GKsfbYY9TbHJBcs5KoCZHfheR/1drj5jkbXGwACYKvATjEXHgojJ53DgYy14Vwer1
gOAE8jxXyotvJxSW9CjYC1KD17nIEU2a0m6Gpp14bzGCIFLj2qzqIelwiUPvntSIuc/JxZ+C7Sbd
Ooznz7FbRM3ZCWguPUqyxd5pYf8m3twpXn4QLkc8SpeOTE+zuN4mAs5ePgABGw1CUqTfEpvZ7G7A
CaKfK+sv9dWUi+yuZszTcF/gbi0PVZBG2SXUq8zQ01b1hwPaYcnmxEF965bdRowqN/BB7JvyLVkd
y3jD/30mDLUxPLIDrNKo5UKAoBqTAJOs1Ok1YJm7cuf7CySKVVGQY6JNeonlG84QK023MFBah4Ql
6ZUEBOCAOKrDz0QZcwNtZGq/utmTdzzjTsd+rPftwa6EEE4cuSO4CLJsa3VP8oFnqW1n0IodeQpo
oXlO+Vfszs590LVzeotBqtVXfND8KvAM938IhNovWrp5b1Wrg9om1khltzoFJP8Q1GyF9hA+9A0C
Lz+15qF6bOpQBPum1zh6WO4LewZzOdjvkClmgL2t8AX/GjG9/oAUy1xYjT0nEtXnQDYYXdWjbLOM
ijNgIvwnLtOIsCQYHuErO3PYfje+11c/ikCIDzBwzZkkQdE+L4PX+V8JjqaewEPlxmyxcGEXbDfp
tc+7oynFkh3CKet/JwVHz43rt+pl4px8HuKQsMiGJZ6YYdfyo4mlzVnWVtJ/LoCd8zJvZ6U/RAZo
4wPqpkGZcFhLCzqlWh8TdpLzZqy8mFCzUQPu7clGELSTADQZN3Ncvv9dRdkYYbg1ga2rv20s2aqA
np1evMBNX7D3Mi0YDYL8uPkHzaWUuCrxkG5KfVNsbQGEu/FTlEalxN//g3WuXcfu8YCmjKuii8jB
fbm0l2J7aNDi3a+NOzZRTRBRf+QGvEWibqMv5UXCFMV33DxCYUjGp5ydJl2YlLoO9hYKgknvsPPM
ZDDXKmCuhDlDk0aBK6bv92mSe/5Txoc34qIWuDUOSwcT4w/p93F+TezaZh6vhlLnn3aJZ1YPqJVV
QEpKFrP6vfkaOHPBEejqtnbmhJrFKFTOHUQOvpzk+wlGfAkBU+sXmnzj3Ap2zD7atmv1QLVfkjp8
33tx9vBC39comfJJEqnvbvoqh96ZaNaoUvuJewtGv04P5LLwBWrYw8QGCh2y/4mQoruOHdXZ9jkX
GRCbYNUFzRqHpaQ+gOVyUkwn5VXCnHCsDR+cyRsXcUn51g12+NCi40mfNyDrlS1LQkJ4RX+sblaV
BtGtF/NNvOa8y5qPtpVkJzUmLfmQ4Ni4qDRzX2jxCsQx9Evve6E9Qz/3echv1oVAu80JGWrcEvts
HRVJuW3/Qr8g5z5fHUFUKDulJcqm7lRW3zN7iPtZgRTcTjKEftz8nC91RAAG6zov4SCokHbwEQ8m
625UW0d/Z0UI7tB4IcnrdV17LiJjaD9Vy8obWzhi8yHHUHKftTG42inaYgQKX8cJrBKzL+Y2dIxw
8QxFx2XbFDyl6Dc7wbRQQzXZ9KcpLYziJGoY85pmeyckPl5v3FnTI/9f+67jPD2DLLTtq0rJqYHy
p+aGT6UpJoNVfKK7dzVc0HfNCHZfxjOSguuZgKCJ46gnbJt4W+XIV/aaBJKLRhSmCVfATvWG+Qg6
9tuAYbG7IDCMETZ8R7LyR2CLWRfGmDgNnW0p5WxHXNQ4UTXQkoB78rBybcMPllNzP/Z0/O5ThKr6
UvWJ+OrAK3QnbG1DcOTE4k6JeRTyKe87VTObpJHo9T4qRh285FUEPNLGZEzuaY6P1DFIPaIiw4BX
y4WqAYwAFldxK8nW9vhzMqc/yXZLGA/Ibs0ZeFsfyafeiiDwaIOVIBkPyMUDJOWAgOCel0PS3TJZ
0cVojYi/kG2YWnd4iyt752M1qTZuczfED169rY6WdKb/Cr/uBMEeVIyMiG0FgK3u7Jpyn4GNAG0S
P9q4gQGjldFK4Nk1J25ExbuH7UldXOtm0zkw1fJa8JlGKG9zJ8J811nbe7eIkBjNzgQmW/phqol/
WTI/kWNkoluONPfF3T34mbJ8d+qEE7bVKvUO85pN1Ecj2ZRXErb4tzhVptl7cYeRcBDlY41N+I21
rIYeySv60XfEEJ1G+1AuZfSQBbIGyUnZtM12HoY3PznHAYrNMbZMb/csA4PuZXUHaKnI8i3vHDKC
vK0MbAR9F0ZOTtWy32+TesVsz03FTQpWC4eB4FwMMq9JhfmumILL/kbDzKebnJTbejC9r7ltULNN
DhQmz1zd89gzZoaZh6lKV5azHt5HZesre5lxfKbVmA5Jzjj+o+m24LKS7jBHUEwP3th4/5Iyy+0f
ZkgEXkTbwkdL1Jn7paompiF6xHl6l/SKzHxmRy5ZiRLgMlkSO0H5uwI0ERwXjUdAHRLfTcYXkZHj
vzfYP5ffHLrtg4Y7gair6/B1cgZ9b1nUndnVYBgoqHZyr5heZHY3S5g0T/CCwvycttMWPfZlnx0r
xT9wwzwZWdSgwV0qrJ/w/XIYftgUqll9mR5puaEzanNlhD5mDbb5xCd2RQeRgppEykHoZm8YltC8
aKitIV3u4ayE37N04TpTnpF91MEo7R5bqOjvVqWILUuFfMmB2zJpNh7pJ047dNSqINsCs5HsXzP0
mQ/pgfbPLBD4D804sUQaXB+XFaXNBZlHIu9ULejVbPZK6rg30x9DF2U6G5tpXWiPCH0CIftA+1v8
17B/qbKeXXk1BstHpDdXW14WW6WjSSiOHKl7cM8LZ5klUy1IfmolUUd8d7vss1+ZftVNTuq/7jFE
wYdj67Bz9ejNLy4Gy/opAyw2/SWvhR2mgG/bfZBK3JpSEGiwpy6b+QKTtbjP8rawdAKtkIpJXwCv
tLYCeDcMqKWLjac7VteIDsyedFtU6dp5KH0NVb4JLQsPkrxFddP+t6R0ZZQ4w4m7eUJ3+VKzZXbJ
iQ8HkO1R/xkUyD+E2TPutQBtp2GLHdRe6LDkhxzb+dMTbabuWaH8xqdUFqG6GWNnCW+yVRN7Wfim
fm4BweTONdtYFnlV/5t0JAoIsKzgr185qi52lBN14srx69b3BCyXGbfPmnrfWHin9wzPSrHng+IO
r8OQc8h1hii/oqvYb8Y9Pm8dkk5tKl7o+8QvK0uhvdO8LMJDOewKr/sVZjmKfrC4AHhl1b4RbZos
3qQUKStEeQHB53FRgVoVyddcTshxLMX0LxxSpX6sMkc8Eak2A+YbF+RiBkGxH09LqhRntYzqX9B2
mueJLTUTO9CYt2SacNeyaplOQdVgj6xs5Acnojr12VRdPrwal24wt/fgAaw6ndAw/isPLTw8KFSZ
CfODFQsNkGSf4yq7jnK1L5qHlDgbx4A+1S6LIKgu/joeKN7mqtBkNBIuuC+GeM9VH2jXXcgdiYYN
1u8a6Ur24pFG0zq/Ft6WZlc4txCse8y1/N7B6C7EpNi539QzETgwfxMe86ByAsZFei7HnScz9Tgs
FV4mILn5KyU87EYnL4WdNnWY5W6yGhrPH8ikWOsJPpLSzXDiI4pD4MVa6Ub2R8b6AHYPbfYxyVMq
NgJO4gbNNK792yacSeD6eKn2Sdkr52HL9OY3/BwJTDHYCuQAgEvzTWeRqv4hRHXO2bWh6xxd5XKS
74VBLXinpSjtPtyOjf976LjwCXd8X5oSJHypmyR+ZnOFgRUeUC05N8vZG6BqFTb5t/A4KH1I6afw
kyuLkWB6IFPHVgeLfw1JkwReeOfmGRwfPGgUBrwg0+ZpfYtKXLYPMUaG8ZWtSt/RWNxuQx2Y2dm/
CzRKLAY6g/J6S+ieeQJHsec8UFfhDFvM3SsD/kg4bMtBp6M7Pk0GYOK3FAMUb37tHsZH6y2clgTY
Q2cZXnjDup3ZhX0nMoyQmrffk6RUwjKU4Rn745k2Nsub1Qsp/d3YChMyKTH0vztJmmYvCTFuZms2
17g84IPI9EoQtJovPYw6iLvYELIJ43xQxsu+nqVY2R+OtXtlMkZOBWymuvOKwLy8ILjTz2p82GL7
iaoQsMtwG4sJE6RY3D1gOVwlbizJXWI2m8PT9odCxwujSb54boZxdYDkIa/L7ATity/a5WdW9l5x
ZvjLqR7gIiibuzXsuvSub2FHUMJQtfUdASaYcJ4Y5ulfQRN6fYBww1okWFnIVJgWN9vblssY1hKb
MdwiJmw30vj6En/CfDWYLryYKOJupGS1mHvyLHnHAcKAgoewA4OHxNxuXYFx1D2nmLpJIRVVcmoI
6eKLo8R6C0L1fhn9ErTu+DWvqJW5oPPS+KyX2v2V6aCsqVuGsfgjWMvpOgOhEtuCQHbfEroRPx85
bvQd6ZItB+YpkhPxOwAWOzXzvSa2n//hkFal2gISaiRLwzYeWSUQ9Lhjt/R1rrDB8u6Kn+t0Uf3R
c4qgKKiw6bY+OuN66ifvW+9Uz207PNRRw03F9x1sr5CTSIBTEY8WydZpY1y5JREOCNhMMZaFIVsj
ymXNkVU1W94UUMfvKt0itmVNjBqc6ZxS3VZTtg6yKKrkdeo23E/CHRVdOWaxdAMcwote+TihmbSL
pvDXVoHuDn6G3HccVo1/vAKR7ewq8h4WehGrkpNTcekAW+y+wozF/V90s7ucEkKybMRVIYe7qFhI
Oo/xZJ5Jp63DPSku8ct3OaZ2AS67Oy/JG0JT2iMbrEc3+Mk56AnmFAqZPWZkQkH8ncaNDSLVPJvu
KSSE+b0iCfhw0pHA7hPJQvEhG+E/HmKJkLbLMf1GoK4Cz5zLdsw3tBFNjzshfPvNEyuzFxC0q/lV
jFxgz1AVsDoRs+LLzRKZpT/pGBPcTDJvGTIaX7bwaHG2A3OBJJH5MAB0HT1Z23nlDXYHUT1OdHHK
Hy6tHoaDvkCDBv7haORlxILE/DA263A29oGieBsthcB1IbDfDZkS5WXtcUufSo8p5kVEE8ajFO6o
udoxBFIoHIgeFx8DsLlbU9cTxzTgYPhm3dy7Erxmu8q/C0JC+szaL+DVJqsMiErRZuMJSInqCDiO
3VZo2iz05pIFSS+UsjDALNLC52f3x3tjcKOaIzftcva7IT/VqVgrdgi8+0z8gBeHoxjdabFXHE3E
LYGBzRmhgI7ZDOfOovYxZC6Xdgbg0ewMSjyPmYwGcLSRHThn1jTBIWR8V30OTOPtxpUDUqJQ2Xd0
sVOzxvUV5BH5HA5vXHGb1RmUnblkGe1tV1fmkEkGUt0Z1aAT/yvvFHQBE3GfPhRdqfx90vm9OLnW
pykTiPeKJ7USrD7IfG7mBCgwLruaL7qX+WrBhZc/hCPkw7KWfGJUZbCSgv/i9j+Ygbl+m0SD+SGC
NvY3G2PhIw689Jvni9lSY67/FH4+veiu4RExw8aWYlFMefvEAoSTGaemsxvA2xb7wsxcabGhYTaB
q/7fHXMD6FSZi82owdjPDyskD4ZLeRBvrg0vvkuh9/0B/IjgUoB2+1WyH3AweeYFmwjJgmsftE33
W1uTX1DgUucA3i2kGda3KM28FBeDaggPiP3sQtLmAPSNHVrorpgf2eAn+meiQ3sZyLYudwnA4D9Y
58lUZ7FfcOAZ2so2rx/pCiuoUDtgsmfhOkGsfI49gBhH3Gpte0gKwY2rYkFOhUqVq7cM860+4Lsi
uxcL6/zmB9TvIoJdgBGYcwxfU2bqO8J9GPvwpsK9wAbFf2HRO2xcPWl/VJPEp4dbBioy8Nrwy3Ur
GxCqYkUe3Ealz68Gg1dVXTpaZME5eC18HyKkVGtQe7JdlAFR7+wEM5XVEI74C5dmRvsmpgr1BOka
U7AbL4l6KHxwEnugpRR3QfEt7wQUAnsL2J81AI034wiOF6Mksc/owiTKYRs7DvFBVwdMtmbC3rhD
JLD0u3WFixjBn05jfW7Y0fGie27dmbnJija6QlcUP52hJSqoGKGCJ1cguB9c0abyORzBlUCI24Am
S0Y8gaDnVpQEYnq+QrUoCar0eHtCfyEMyKBWPMVTBnQE20OAJZtc6RGkDD+GXditH7irLPM16cEP
bFrrgri1WfyMKLk5sf0JjhT+TeDZqcjqbzUWaPrmhxH2ExEepm5DTFq8BnnByBzPhuq5GLPYV1IL
547vCdF8PMzhc+jNXBAbk+HnzqCmsb2rpzp44hxiigyx/ipYly05D1t7st/x/Nv0tkulk9wtkaV+
p5gQMq4pliNoGPjOkj07fe/3QobiYFkfsirucqJzet4CP7znieQtqA/B+5A57fReZBF0tTzC/lvR
iHhLDHQbQ+i3YK7EAcV7lK7TBsAijKQ/BdbBar+OTfBukzwSH6omPHGnEedeWRcUpzrKOYe1hkG4
K/y8Cm5N5MIqELh6+e0mETbmeG2mlzwQrPhdm3rHZZm7mU8/hmgGxIPUDH7Jef7Zmw1+GLeIVRiY
VhveBDTkMO0RsSfxMU9W7lkyl/yWbbkliYBdPdcJxrqTmTrANQENEz5frDKmdgPODVnhU85aQf9k
SUTLARgFIMrWIahyQE6UZ3wULbbmNDCvBKQ42QUfVPE6UO+2tTzNG3hnMuu/mDACRWzDUFBJDeHu
ZmhWLPJ5hIf7QqGkPRflf9m7gFoCXNotBjvSQmHPG4S6y1tK+0gkOqgc9BqHdNQ+JCDnDDfKvL9M
2A+4EhSefioRI3rAGqH/YTw/eYjVkL55VlmMcD60ii3rOMzo9U3+ZQJD166cnUrviHh0vMJnL2pq
BOYifNT96rW7ziAO3MbWiZ6wetA8UzLSvE4JqJv9MCpHU93C6cEEFUc3JFNJllO5g3pWkC3D7lEv
GHBVGHnTy8r6ETZKP8C+V13vzQCBAo1d9RzGJTYrVZjuGuE4Gx7FMvPhQIjIjkrgUDoN7HiDB/KE
o3MS1stmpKx8xIQUwOSma6sXvwnVTDF76lLl+7aZt+8PgAMKg2kQm/B2s5g/SZ9Bs80XlFvgNDwq
JmznT0lnCJU6ZYZ/IirJxVNrPZbOjr5clI//d5sDzCKPE9OEl+9ARHk/bNeYx7GqMKkQSfTdIzuI
2oI4Glt68yi5+JvowRlumzHktUumDX1kbiTjdQMAB3ZWM/Js5CRxeClnUcUrx4HfsHDq3fl1zeUS
04/THyKW8+utRrz/7uYB42/bo42f5jzzwr1PvumnWkaoKfDuveZv1OY1a1eqadVPRbaEP5FfEhs9
uH5xCg8QpultlQcuJYCD00QnsUgz4PLKcB/uYzLt9uKkfcuxBACqxzdK5JeURhXLANOmbxVlMSLr
QAUXXEFZTqLSee37EoPgw8aC4+/JKchXfM3eEpWfGX1+LGDZ2NLaGaY2NbcVdndxKbUzop5aqjaK
R9v6Wzh9TkFcXOZE9aI44PoOWcH4q1/eZOCl6SS1BPMt7kAeHFb8aHwF19viQtYSQEDVThkfJd3j
FCMlVLGuZ9vlXQv3iCai6QlCA1YN6W6JuYUX5HQD6bF8g2qHKURbB0tTsIwB32WsFOklQwiYaS/q
WCy4jKvztRmYTo8N3jDxEhQ9ti72mcjwAS+nHxU5ViJQuQyR3UM5lK81W/jqzaGxYP4dEj/92ZAW
XXnguglUAw0a2C3zwfwxtTv7nJlZl3isqSg85mW2QjH4V5mpnwAXLyWWsduwDUaKRPnVdN3PIV7d
UO+2duTW3SsC9O4eApxm2u6GEUkZ5wOEWzAEyXvcj9ZjkeObtbjwLPiPVVJPfXdP+JTnK5S8Xpht
zKQxpSNlJ7TkMZMAU68b/KqHClzqycUA+QPPHWVMnRXmNg9YNpVES5PSfytAPte/myiiuBdcZn5t
0tBBgTWkjYRvwsugxexV58C31AJQ/sP26JjUak1u/XZ2QF02uV99msA16sQdOMq+cFWxjKYN3m9f
atkHyXvJ22r6KDvFogT1vA8hmvbY8uR7WkL3gQi4Dat6cPn7Y8P99h9bsiiwzBR9y8bDrKik/4aR
qwRwBYtdEZSGH6wQGLOxMOHr0BGC46QewSyzT47SBci3Fj0VD6qvfg05NJQ7nqLZZnimGiq59rpk
dL2gjG/rx0R6lHeYMvJosokSFIDMo0z5cZgHDZBnGMz0jlWidBYiADw/zh5XSr7FcGA56eFcsHdZ
EDxkE1LNtXaa19PoLoS9JtKV9gdqQ+O8q0qr6mUAI+AT4xF9UiD34PBgt5rAbxFEpWJs0jk56ach
DMKIGiRuBs18i8A2ZS4mOJu1H4DlWP7jRGoK98VpK6+Tu0ZXnfOxJp0Xiv0aLgkRDTp3iATwhWlq
/0Qrmay7g7BC188OZRcNZAKPbi8iOKUT82UtQcYj1sWKVelxJathlhOdOfhhrqvQ/FuLBjkfHMq4
lhUuLFzRs9z1ZCjc7JCmMv/IK3eF9cMl/jXJ02zBD9U3HwYVQ/hXKli1d6laj4Kgmmf1WqT4bXcu
dzMP36oiSgouBaDtzpqoMDfc78YmOqbZioS594wgHHBsfRx0z32Huf+BlXtPjxJZpWn8A57SX/7U
IaWqVyaXNfonNBzYfU8tQ3fXcu10SeDw3r1kpIzAwSrGCh4bco/XCj9r+2CpaelOk5ETup9tzUsU
jDRvWwhjiiBPDZlwD/JxIVKUYWN/9+Ku+0cCPA2eZ5GvGDqtu5SPcbXSFx8koZMT26Ef8pyyzqUS
fZ2qq1M71V+qmWx5Q2+u65Ojk4ru2olN1dOIxT45z4ZTpN7nAlbrg7Ss/wyr5CoV7aEPQueTYmmP
Kp2Oj/CVUnSGtT1eR/z0mqgwRGDM2PqElUnlXwhtsrxnT+QS5GNJzkRQJTnN5Cy5QYBS04Wq0tl4
/qYyryR5XzIyrWKX+5SkYJscBa3OQcLmcI/I1L272TzxDI4cEayskCYfCt3BXlHkLfxbAqALv/KJ
OigGKRt1/8Yqn58LH5lYoTt7ejii8EYRlRYUMsWP5Ig69ZsonQF1F+vyk6Kh2LLTTpxoes15riQP
k+ss066fuzGEds2vaxeNOOKvgVpj8zAtqHjXcah8GJNg7NV3hg7nv7Uzcwq+1BhGR5QThon2kaMM
jsVEho9RNzYKlNnsUKMR9S1INU+6N72NGmq65pR1TpfRML3Ji61gKKevZ5N3iqRwcIUISn92Cjon
lqM8DS7tVOuvmJRpvvc6d8SzZj3My3nmBAfXK6Jf9SowR2F6iuVOswKdbjDz0efqSid4A2KkXwkV
9KzaOaxbN5g+WzDA6WGlegISyBAWwWXELmZYyfGu5rxvMIYSmxVvvBWWe19PsAhzQLtUHFfwcAj7
5MM9AlD1wXbaSUA6GMIMADyrf9gHlrvG6PGUce/5OSRZ80TTtzyNzAL3HsbdBycsox+xnOaPgcuS
TykALAWWS0V2nVkSf2peb6D7YzfRZ0cEDdltuhVZmjmJq5h+IWns16nrv1Td6o2tqdksceVpT3zn
KH8rUYq/IY91v0Vp/HCvsrR42VwMrxT3ild8YDMxsSxxL8CcONCwE3CpavrkoawtXcO+xdrOfRL4
TzbhWpjoWfgnWuXfQWApycN1CSxyu3T/CJHOd4z39LyslrIGpp96/na8IQmPQcXGE6YEmZ83ur6j
hTgRxhH+ZL4j5HvqvOKx91M2K5vrl5t4TVkBnyU/9vuIwQV8jC/Nby+V5r1KIHow18jkvo8Jip/n
mv7AI0NiQdvbkMBfdSIk6bEQ0yO5afRIbcJmXzmldB/WLgObsavxsKzvC4OZyPajWTuA4RZ01N6k
YfRXtoQTDilvuLuyNOwfmw6H2b5sQZtWWmKpbELJxRTNbso/6likn4mQxbXyKdrYd5Fq2zMKTEWK
TlXpjVGb2MlWtA3PUe5O4YnWnkL9TMVQnfFwcryDPVP/EirSuI0WMNwPqDLJiBw1rtNTKJySzH0y
Brfgg5IZIqas3V3Nup3TFBadItLmzYQCKzHR+xmHNqShQ6TZEVBFRQQs1s21rdzF37M9qIJDVNbS
3KIKEFkhGcbyuF4M6EBinaWHLBrr9RCxniv3Y15493TWzwcFjZJ3Xlhqe7vi0/s9QnqRB7reecs0
nYotQa0pfZuIR5WHASW2eVfhiMVpsPydf4CbF4S8bKH0E+bIYDzQRq+Cc1jm2jk6he0R0HMCzpvP
iD4RqnECoNp0WPskDKvENrF/Y7QaqztGBy/AqeSUmmuHWgr+rP9kjMCryl9o9LAbproCce1aggK+
E9j3SZZhtNN96P71IQ59OrnnQBRJfPkJNnYAU7PiQ0QnLasPpT38yIQICT2OWFDhqkNCIBoKg4fq
7KE1z1L27KyaekAujoS+zN3SB5e4wPF5jGTAUJMLPFhHOAw9yq+Hfw09zDjBY9FO4stOYV9fCd/Y
7L0xvfPhOV7bXEI5Vw/cqRDqyQvTdwS7I8DGxaWMErpmoZGm630asSkjcN7x13R/FsEsTnWt4yZX
0Wlee7Nj5oyZCucq3h6n+nRNERXMr1znYF6ipppjVnEpPyLMVu/aSw3fQcqRrmpu54SbRMrLuZ+y
UFHuXIJlDkmKPtthSC9Nwa3t4PRR/o6hoXuXXNcuLleg6RxR0ETUCCdEDCexddO3qCYk/YfQRz3f
1wniGftcWcSHWawl9qI0ETwzSd9i+0mxnHvXPPLz9r1vvWq+Jwnb2Lcib3xiym3a6nKHsGsanIrg
1W+Yz+m/5TSW8i5UDpHMhO1u/YmFqnDedObDxphaGo2IfZPS3IMHoJ1QR3XPCxKqeMUWb67dKAfr
nrvrgTcynz+ovGa6Zm5alUcvLRsH/Ue6GAec2Ynv6SZwgpsMCygYzmyBoUW3Jlu7GglH3W6Xzu4j
J6YSBaRTg7i6LWArAx9zCXXuJygSPDv8nsZ7aoAy8TGRgLTzHrhPJumpxaXx0/VYpB3aCnbxm7Ny
UfkREVdHjC2mWH3wwZiADRHVIGc/mpPlHekrmk4WGQ2MFsZxcUNgOSeimzBL3xNwqdV5nRgx9lMz
St67jCREN1Sj8vhkgz4PboY5cvQ7SW7cwjs27FNOf2wsf9IS5VGRw3mkDvnEjpIgMzWWwJ6SqEh3
JZYsyjIVoX7GxkiAhKCp/LC4c5JdI/ZN9VEQoGjONIba8kmpUPMnTI1R/jNb6gXDmijgDny0QhnD
5X9p5j0zSVO/l3Yohwtvu6r6TOPGCU55lYtOHjDs5MTPYrfpHktifuJpVt4y3I9N2lSPpBDUitKT
LwiH3AAivBSuiS59icL0c6HjUxxRD+i75tueLCdKg0X9hllRLEA/OabfBbbZdNlXQUDRPRNWiYgb
ZljJOKzqgKwoIdb3kiiS/Pb6tFZPG7dsOS5ry8d0qKFpB9iOFhyoBzmmRh2RQaoSr1uC2nmcQXRt
zJTOPKd8e/1TxWuI0RC7+b+Q0p7+6Expy+HvSvV7nlX1KtF08lOp9DAehqzAqheGKRtEOUGNZQW4
4OuYm8j8WqtQsYEKlCVfVUwDbRwsXcFPE18pDtGkuvjBpFHwYHLuFsfKOMsXLR4+E0Q+9CSYwpmQ
/IHW0oLUDArfbuI9jcVUROJHR+CUUHrFDEjOgo096ybiW3uXTovHlnlwM8Ck9qdLww3bXiSZu5aD
aGQ779m//jR5023i5z1E+Cyy49kVyNzQBhI6slVLNSBcOzQE6JgNrxq+Piin7hyFeLOWiE3rxNeY
DqKkK9DPaCth0YwW1pzbiMZJOCLsEgmQQEA69lUWdcelpBj3Fjowc3caWDfedw5bniM1GwZPpI/I
dkflnMEDybqeCvNqEySZn9UelXvUO+uXWXICdkewX+K1ohJsu97u+J0G+mSl6uhObjkidvBWxU8V
s4w55rp24BgiLuFV6tmN7a02HMAiD0r/wjPW/ByzcrlhhR0Ox5Zkan5cbekGZ95bLm4prk6PXhOD
a16XXKzQ9uLuhwo6u/wwWB5HWtqdafmTTTkT/tqEcGn4VKf5TIlJ+gApxmtfuD8BFteLWfxbjozE
R77RoEkQZm0ziB0ebzM9YNwUzTmUMHNA5dHucoqniNnQdJUgYdNZJ7vPHBIUe7T2/3F2Hs2R80ga
/isTc17G0puNnT2UVcm01Eatli4MldQfvff89fvwm4saIxYjeK2oAEgAmQSQmc+bOle+VA4ZlWo5
ApMbO2ht/wbOfEiKQ9NkPrkLuncGAqCrwGU7/ybsIFp+GVHmHO+crqnNeziJYwNOE6bPzpAk89UC
V+ttjDJgh6NkRRxdRQMBLLQXq3D6JSi/hKRLX2NYzYvnUOjHam+jX7kX2f49KAAnOqF/V46HpDCs
b+B8un6P1hJVQXjILnscuR0liYha44hKc7wHR0CzJ8kNgVUmwgilJxMqX35D4bCb3phJEPaMCNkC
ZGLXNbd9TuqaULSKZj/SDBIbAH2lXSMBrHk0VarDITqRpX9gxsrxkVO8o+6QqUhzFlExvJJAhbSl
mfkK4Hnw+8lD25RGfht2ZhfelnaEvOJIQWa2d8a0AaPJVvYNohRp92nSlK+jkXft3kUGuuXFggRD
G7WU4vR2HA5m7evWvhxsaDYx6qLaD80AnPKu5DKJsMRTw+5hRLJk2EmtruXHouTW6mjHfLE2+MoG
6ZVBs+1dpiadxS10myKCnuFNDmh15N+jQa3/ovwbSiClf+a9W5CRRAZcQ2J9Z4LpP4Uk9XRXki0F
/q7lNrV5T7hdhzXvEwQHWtKV7lHjjlvZkVUPnz0eLOeH10jkbqogOeLrNpHq9ETMvZR3hJCl9kBO
FveChuFn+W1CUcaVgSKhzSYegAwZmJQMdSphWGDgv5Wco28BUuyLRsz7ONhJ1rwaSROTctLaL3aO
hmmZqsXRqFLpsdUKm5QVkOvf4mDI7w30MLB3SHh7TALhHMfKftfI7048NIWUvNh1Jbb6lvo1547g
tcIHHkaSza8Nuc2zB/YPyhfdlSz9qFkRhzUNeObvpPQdEvDG6ppibRM4otrvSkKw33Fn6jHwJSXZ
U6Vv7oHmJkeYC8PXvJU1yshSUH1aZZ65rWu/5z4i7ydKs4y3AW984yi9dCpqd3yBtgrtNbOtYktR
E/eTFRKYV2EJF+kgN71u8PWQLW2Xp371PfN787qqKLfeRnlLKmpAmPmrBKhFg28amkcyo4J9qiA3
CorbPCAWQYJN4rTXZLU2Mkf03Ay+AIJuglOq6harAcHGbSNB9cvDwD351TigpEnS34bK2uBXGYag
Xbtc48gsBWR7bwCbkzVvVJpPDgbG06LUSqCXm9a6e4Je7Beo0vqUo0umonZXWWGU31xPI6QAzxBK
BjcCiP4VVEHd9ahfFPmG8tfmHRUyC6B0BbEf+oJc3UncJFQ7g4gE1cNhNCAcWqQjm7tqMCgngmvS
HChXHYCOa8o9F/zOrR9RAU3x4PhsdYP2iIIriQ4cL3UAk9Ss3DDGfnBCVS+kEI9wIm5Voi25UOXn
nlpO+QqE4rQ34t6vJs7WZsAB6gi4EQvRq66g74zd7ZBqYbYFTEPdBkRXwksnuQ+5HGGzmMTH2ky0
B7glcE3buDgqXVXeQKTTjhQhafc2bK6fUYFUB9Ig5YEdf/XNi9OyOtqBA+ei5OCGF7b1urxRI5Jy
uUUhy2KjBbZEaCQDCbBL22jg5sErDXWH0h4krVzRzY4cZ6oafnoxvOyi6JLv2VCpd9zrldSJQ7T5
2Y1FhnRZYRMYtElmVoiTmG2aXdlUaDn7GOlhWJuAThB0b6uCbWHa5Xy4XQcuPeLATCFJMMSDUf9w
914+hnfNdNvDV4AbpYJRg68FU+IrJOD+qsyV7hdhVriAoyu/BkhJnFx9MK6obEpPFA+Fw97yqEzb
dfEoRSedTXPyIhWQGg9aGnVkXiIYqm/l3Ckht3Lq41SQtkq490JCZ1ekyKPrFNoJWHwuFRPFNqFb
piX1t22gSaiuFl3GbNec6tCxHPtjUEZtRSp2MLo3VBmMzqNjI7X0o8Dfsi0wKnQ1h9B241uo9Q26
LUTiuc2T0IqRLdvYKXYenEPW5o3l1foN2dUwrkvNeCCHq2djxm951sYkehYKBc15EXIn2TTvnYKh
OmlZDFeaOYWVS9gQSKVS48iJv3dHBKtJej625Uj5bI6ilnuf5eC4IOSE3l+QWKuHVOfGC4XmoLxu
6/476JlQ/yLHISUhPf4dbQZtDAA+QS3ahTpKU4caNi9MBG5AOmh3Ultdk2inVPGGCgkKjoM8HTFV
jVhOAFKXOG/zOEiEofggKKADg2MIz0RBFNBBBNg/2EB+VfeezPBR6ncSKZbNcdSkiJOhZORO8oPc
TyWod0klG3Z1AEyI4iqFeySmdHX2YFUUqHSpVMCSRGkRStg+qTkD17tAGSVDBx9W6Xm1kzimN9kt
Esdj/IgwspQ/DV3V8lR5rer9taFURENPZWER6tnZkEHKV1IeW2r0MlSPiSh0HlVkGDn1397O4PZ6
WnKmVROsgvE4bCVHd77ZCGqwL4AdIQ3XJt/s6HdTM+RQoiu51ImNVv5o7gOKTtQHVTEk+fTPf/z3
//3vW/8/3m/u+oCxZek/0iZ5IJG3rv71T0X+5z/yf/98ev/XPyXUD7h5Jfto+v3t9VvAMZl//RcX
LnmVe35who4d7BRV5SoIXk4UuO9DSmCs4UIHjtsvJXC626iNf17u1/i8W9P5s1s+0WaI+JyJhG/+
s7IQWzSVBJFv09mu68D+swOKsnoFESwDdR+bzYCZ/nTlBAOQuSS53IM+8wrWnz2QoAO7gNyH84By
0NmWzCHe5IaV3F9ufm6EzD+bV1295RwwGqeGaoi/X4DEAkIIlZ+vfIGp5w9Tr8dFZjaoJZ6o/+hB
3iQIGsCRbYyF9qeB+GRpmdPAfWi/tgrZpvA2Ap6nqvIOlSkPPgQ6fb8kh8xYu48AtkrZ8LhuwLQ/
u4tsCi24Ps++NDEsFWoYv8oaAVGlduqVa0r9swc+NZCMECr+otvNr4I0uq1Dus1059YuDNncmlL+
7AFJNNlnE+H/kimB5uoHReraRrNi3QgJts6dV4Y+V+//YqdG+MUnsY18UvMrkf7k6XIXMy9gCHad
BEPfja4XnRPV8L/Vef7GlYBxu65xwaZt4M1qZnTZF9LFQoKjYbqT3FFbGJ25RxfsWTWoIg/6wv8V
lRmlI+zjCbgrsZwtrJ659gWDti2ErQjgUf9iTn6d5FePyI6bfbs8OFMzn1ibIVhzVqut3FS++4R0
xaMcud0PSoNuUJexj7kEq+xyL3MvMf3+waYlsFgDJRw2KS56cEtaPymehu8smPBc64IJU+Uojy33
4E+eanacMyL1oVOp8V337IL52tRgllTfOU+9bz7AplK2JlGDw+XGp2H+bPgFy0Wd2Il7CjiemkGq
t2mZPMSlgWIpH/oF3zA3wYL1BpDaVb1tracgsn504Pg2Hje3Oz2hhx5N3uPlF5mZA12wYLMrVU11
0+IuKVVfuw5I1aBKOTfIyVzXgWDFJPJRXVzLzhN3HsbOyGrlXCSIgK9sXjDjlnqEoIlz5wkUBeoD
3D2/wTvTri8//DQKn0yzLhgxYADUQiuyboM0p77J6ymuuovYZthN9wigTd6RiX8njf7V5f5mlpU+
/f7B3hoHOqmXBNYvvbKr66wKUERS9O4n6rbKwoDNdSGY9GAZtYx2s/WL85d+lcN0O1Djn3Cgh+R2
+S0UdWbYBMM2K59EW27+ryn0IY/M+G2HObjOB9XKrru2e5RD4wTX6yGDDjcB4+Mxeb7c9dzbTU/0
YQBbCKiN46b+2WjZCBAJTBDfC6WQ7PxaknaXO5mzGcH4ZWK8jVI55i8vQUiAC6TuXrNIjF/4csy9
g2D5Baef0ow06ymNyjeUjPxdkVpnStn9dc+vCTYPaxNKxhjaTyQQNk9NLh/LLMp/rBocTbT3Os1s
VbWjF0IC2knpG2rluBx0lxbXzOBrgsFTxyubFsJ8LwP1i1uvaWuyRij6Wff0gsFT3FpGqDzGL9QR
6HtV8WFEdOWwMPDKtEI+8SeaYN8Tns9q4Ni+yFVMeMNLt2UL6zSEHQxv9VFqkyP5NAe0Tm9DvAzZ
1D8vv9fcwU+bhvODYdSwIZumL+IXz/BeuMK7smX93i8p/kNictN6IA+5Cynl5M3jx4VOZ/yA9h9+
gMYVKY5eEr29GjT26VQFhhtglRTcGfKWy7VXvyXaxCJPNgreAXz0AcnVpTPJjP/WBHcQmm6vFwiz
vzSkW3owg1AdJujuxT8pyN8YSj+SiG2chtReGOdpnXw2wYJrmEQe0Jss9DtPl34i6fJgkhm9B5j7
vdQRhLs8rnMmIDgIGdYVpdBJeg1rVd6YbtFtOvQY15mAKngHSUFzlsM0xRxORhYEpPIHnzDG6+Vn
V2a8myr4BzhCbGyifOIEEnGclkOa94e0a6lkwibSUNuWOfYQVlRwxmN7Re7nba9bzyYIgy7jI2VI
4eHyw8w9i+BLyJRSIeIm5nkqE4u2xPpwU6CfldcuI+lvXSfTUvlgeRS9pqrdFdpdVU9XE4HXACPQ
5BMMhXV7OFXwKq4NS0nPHPXOzv0XqjKNLzHE9Lt1jy84DjKQqUMmkHdmPkjLJpvLOviST5oi5Y3R
uHLRCZ5CjoFgkQ2on2DifpNLeSQkY8grGxe8gOzoyO8WNM5XTqdKf3iNyGFbaHxuDQkWX1D31kue
TeM2Z/gqlH4SXa/2qZou7aDnehDMvSOVeES1hLHRchcEj/UgT1+9MkHQ5/IcT7b3iddSBJMvAC9Q
kGlS+COVJ1O/VjvzR2bp+8z17pGrvW9z/eZyT5NlfdaTYP1UkOsN7Gf9JOMfK/AqmJtLllf7iHbh
7wZI++V+ZvywIlh2o4Wt0VAO+WoCICBfy0tyCNmeTspFrT+6sB0WrHuuI8G6/ZI8rCboo5e+bGAj
j6RltDbQcfRFKyLu9vvl95lZA3970w9OpK4KqgLzgW4MbwBWHh8m/CUwHzAsl3uYexHBzuU2QVzG
VOUzJH+UIcuYkHGV2vKWSvcajTKiu5c7mnsVwdRRHhoKBNrilwh41xWEJ+tKnfTDrMpzFt5leubP
Vpn6p8t1LBgH8JKjFwIi3k85KqUbshJW+qq/N3cf5iIAC1V1Yy2fuRKuTyaL93oyknWjIxg7yeaZ
DMovfiFEEH8j+y84QbqKt6t7kAVj94Lat6pSCl+g41gAF8s7ivmKU+5UysL3aMbIZcHIW8hKHbgs
DvpQb/tBH7dGoxAQs07uSDF8YXQLm4mZeZYFK1cN8pBqpXHOQQAqvUCAPt1S9geL9/JkzPhFWTDu
mkQMiPKac66pLjqEKOJs0lSyr0m26jfSiPgoKaLjlsWgHi73OGMc8vT7h7UVRXph95AWXkENmU/5
0A0n2+VzQqFmumAcc10Ihg69jAA5JnGGZThpbEvOvqTeDZUNEmUvv8XcvAgmnvjEZJtRsZ9ayYvu
Fa+uJnWPCYSxrn3Bvoe4q6Xa69wzk60cKzO1vplKk3xZ17rwRR/kokXwINJvbUJKP+xCBnAjaZ20
8AmcG3/BwqWI2k2q9UOqJox7Wc/zPYm58AWNUv+x4gUQiBcsXK26Loj6QTk3Y30eW7vb1nzYF1bo
p8ZN44Jx6+QleMh86LeqE7y7GTDDiusVFRLCpq28F0cGGLnuNQTr7uwBzYW2dJ9jpQnSQwJQYNyN
mq0vvMmnE8GbCNadWcng1tQZnKlzca5di41toSmwDlvfX/oSzfUx/f7Bnp021POw6KRzHpfpfWh5
8UYBdXKn2gDK1g2TYM/mAH8Q2Kd7tts2/oaogP0u+WC5L7c+DcZ/fEoZJMGUOzJ9FbSepXPRVs2B
rIJTWU9oHfAB5FRyiF7XjWDRVBJT/BtW0tknbrJ1gVXsKicCLVz9279GC1cSn3omXkew7UzO9Tqu
FMpiwqqkgNoNUYuUeg2loMsvMjfhgnV3qAVYNRj0sxG1RCT7EFUcqSR/ubHXmYUtWHdRk76dZ51+
AsRQvea2bN8otlPuVj2/LZh3SKVc0o+2ew6qXDoY5A/9bIAqbqtcldfNgS3YtU2mn6Mb7kTHMNzu
KDdJ99tn0NaEDaHUCWbdgJ5zht733spQC34pEmlpkOv093XjIxh0hyq9QlSSbGG9mGQUCynidmmo
i1MFR2Z/uZOZVWpPv3/wGmarV5nptYCZBnZr3AlKHfAfyQJZsHSo/HRrwygJdh2BVMiyMrLoIofR
0RYt1QiVcQuQ2b3qutR7z9LQuTaC9PnyO03L8xNHYgsWPuhNMZi5NTxzl2Te5rlC1mcRjs0tSIYy
uE1SroIOyGSkgHDrwUUMNo6o1VjwLzNmaQt2HxQ9mdVjMzwXNcs6rdwHCQLbjU+u1kIPc3MmGD7y
fJ5fxCg9bLxJzly2O/nAHdbCop6ZLksweuqV+gkcjc00lC+N5L8SBow0qtS6WOv2iEqheE1xhIHi
UNhKC+twZs4swRkMyAU1ch2Mz2T+HiSyw4zyOdbzk8O+3g3hNBk/CjVf96WxBLdQBLJRUS7svVFq
4VDvbuzRVG2RMMxuY7LSdpeX4cxCsATv4PRuUETG6J5bxVJ2wD/yYdfXVvRt+Luwa10nU+cf7Ndp
EHlMzH54TgPKuiWd68x0unoiSXnVFlh1LMFFDPIYpaOuSFxdUlW6UbUOvSeZV7r8BjOr2RLcA2ge
5K0hx5zhZY7RgVw9f1NTQtkurKy5aRC8AVViALxVCg2mLE913xmk7jQJtwCkMb9dfoW5LgST9xKq
M8owk86hCY6pn043OoVodx7lvpd7mBskweQLlKZNEEWEyoNc66jncJsaGlGrGZJWLEzEjAmKmXNR
H8lhlBtgSU37IVOjH25NGD3w8Fv6FLnJyIem8L44jUhnPF1+r5mRMwWzR+GiqIfMds52KEnPg2Ih
wuRmP4oCwYDLPczsKk3B1pPQM7shRwGFWrldVBn7ov1bmKc7AC5fc5Oiclz+0wiBmYGIr2X3yeL+
feclWbYtSZLdp0VgLUzOzAIwpwH8YOcZaGBKSl31BAYrZyrYsFqWFyxs9OYGaer1Q+vkhClVRPX/
2xBYLXUeZOGHnf5CvS6JdQ4pIQuTMTfdgq1rWZ01UiHZ5zJF3C7XkTzVPcsDB2H+uDzdc+MkWLtM
8aIxDJp6K9t+tBtUraFoYfHsMNe6YOgUbyIn0jZwv2FpRFvgXkhr2EsBq7nREY28tirTGSGaT3YQ
pRzXPbCSdUBY7/LgzHQg5tA1nHhkv3PUkwdhY6dL3SOSOMMOmaVvlzuYGR9DMGc1QWspHAbpHHSE
Q3duBuuRUhs03BfeYK4DwZobaN3/voaLUgPxG7uPq/7GY09cHNe9gWDKyJtDNSP68Vz2Wod2Tqxe
SWH2cLnx6Sk/2ZiKmXSmG1ZwQVr1NkirO4jXNUUIhBpNCifRTDpBndIWDHpunKbfPxi0ynbb8TMp
+IUqb4PslTfCzXNcKI8Lu8S5DgRLBrU4VJVS5c9Rb2UvFpJO9c4O0m4pRjC3VAU7TgJXoS5Zsk6y
BRjM1VIXFoalbJYvp+cmQ7DliBITGYSWfersSRei9SaGUtahCkx8u8sohghUeeVoCZYd2Sp6aarj
vXFfJjkHvZLgDo/UCLQL8/150gWHWmHXjtBkp3BatE/T/lmV82s4+vfoD94mhLCHBhSXXn9vgVOU
rn11eTVPRv3JatYFYy86VGlqp/LeBp/ExBoFkk3aBV+qFG43rJZ0D9QSNoSElNzlDmfWnC4Yv85n
qq2CxD7po4I4Tx5AC4mSVel9jKBg+XANGio0CvV5igujvQ5ZT4+X5mfu0adl/sEei0IONKtF0DmI
7eQ7u+l0D8jf+3p5YGaMRResHemnhHIgH1J6pIyvpLq4O53i+dFbTOWbe37B3M2h0vogkJTnQqXY
pwla81oaS33Bq889v2Ds2UgyZYgq7QlQANoWkmFBI+WWF4rD+7oREox96Bs/hdnF5JLiilZtvKFS
Nt5DRR4O63oQTJxr6sDkYpcr3sD6BoUoPk7LX3LDlV+m/0ilK0pUnwAmgsOHovTb6+Ng4hTFMpnx
u8vvMLMNFBPqCpDpSmN26nNWI8vKNtaFUSjbj1o5voaFlq/J81AdMa/Oo4YvAoAUvOmJbG64Vbap
+QSZnw6Rt242NMGYHfRd6qBM1OcYFMgxGSLkzcsMhdO8W8rLnjEJMcEuySyfdK/KfyOZvPiul3EG
aYUirNPluZixCTGLrmuijvpnVztNK7aS5b8QFfe36NRWC950brIFk+56vUoYI/UZIvRLDadoqxuk
9Me1ngGtWyxtmetGsO2gTwOt0PQJkJU+J2kHGLxUn2x9iK9AJwYL8z03GYJ9R5qZQWtG9BR0sFHZ
L0lkJNGT6y+WJ8x87DTBvAckersCOaFTIVs/YETLJztxnC1ia/oe2ugjG2pnKwVBdr48/TMvJKbG
kSY9lI5XBm9OlBc7Q9PLXRwiO3y59ZlJETPjOj0eTCsBv6tzQtqheGX/hVb1BIMd1CsfYuKCpc/s
sVThiz0aYDoJ3iEJFvVXVlycvaBl+xP1h9aFaFZYQEAuv9HceE1v+vEDiya01sN9fm4m6Bvln6SU
jOVS9dTce0xG+qF1BK7M0Aza4K3Ic1jccgRlNtcMIKtF6HxRAkvaw35y130O1ekdP/QWJVLpsAPD
P0aRcaXClt17I2iDHLzYwnDNeBdVMP6obapR5Vz/TDIfQhFVYoAYDPvQvBlU1Vra9cz1Itg+lNrQ
RZ7BOqk1FStUDDc3YOCI3gbxkqOfm3fB8AuQQYZSJNrzENkWdStmcDKiOtitW1WC1dvsXVUtcPVn
g6yP5lWT1da4NqTGkpaup2aGSMyHkzXbT30gmtzlI92nb2RUo/6+5KuuIFGUS8eDaTg+2asrwl49
shujKaMofS5j5Ulv7foQjq7zvXah6YLZKzadot1oCDoRM86a75mZDgfXj95XDaOYIschnTqJrk6e
hzTzd6FdXBsO4ljrGhcsHxWswfV7yzwlXv6zKFXUnJ2+Whi4uemZfv9gioXUF6GRh+aJJK8EKHvi
7qfswXiS3lr3+IKxN2DBxlwLzOeCCokt8WLt2knylZsURbBzwNW9jrpx+oyAZHkTSU3xfW0Jg+r8
XZTzYXTipC3SlFjbM4mpAymIkP42gZfA1F03NoJx25CeBmOUwzdXSbkQNosYQeTKCoaVsyuYd1cE
WsLll/WMMM8VN/bR1tDKkyJn4UIHM95JTIDrc8TOpcxPnhHyJNgIfA2Joa6w9eOqARLT3xJp6Icu
xD+ptqYlB5UM6hCuHEpAT+s6ED7ghpZy7ENSlkq3or/yFav+zpa3Xlj7M59VMemtsaLIbRGhetMg
v7ibwNKIOtpWBngL2myylSAofWkhPq9aUIoq5gNopaYZ8QhnZRjux/Q0LhXvfeomaFfwQRyS2kC2
xm7vDl+trEbl62QhRbxiDmhc8EFUU4eSk8bd3rP8lkK24fuk2LiQgTb35IL7sfoOAGEf9JyMHiLp
KgIxlH5b99yC7yGdStaKgqZz/TYzvlFus65dYVchAS5J3dHu9hCld2nj7tV4qVL70xAYQy04nLJp
Yj/KmUfNCZtDrUBl6RUTurHRuekh9oANaHlqPlBUoqGo6ShrDnv0KzgilEGNSHeZYgRwvxMOA95i
mfpO7fWFaf7U0hRVDOpP6sS97Wd0AMdlO2TVsxsYwB91f7wmBaIiaFUYCy/zqdOjL2Gv4doRx/rR
oS/7S1Xf2/5x1byLUXsZRmSiNlK3hy59lML8CORuYUnNWIEYqo+0SiqlmKYV/S8T1nODVnX8a91j
C+bbUCSa6RbLNdbTvwr0QN4TWRnPlxufeXBDcDyg+qKyy4Zubxs3dvViDC+2/eNy0zPTKAYrsrii
RLhQ2j0Sv4n0TR7eL7c798hTfx82DTm1JAnwp3bfQMFqfocOONCvl5uee2TB4xAgQHs+RjsuHA+Z
dHDz/eV2Zx5ZzICQckr7GgPz7GXo70+V84ggwpotAtYiPHMgt4U7qFG3L/3gL9TUKUdyooU8l5nx
sARP6TchAsJhz3OjOyj7D7GycH8w504EP9lkiFYjk9XvvRjeBKpTwZuR3GTpr9TLFsZ8WsH/cWJh
XASXGKNeDj+eZ88Q+9W7a2V45iDZqPFm1ZyK2Q7w2KlLVmkf/YQDFMoNGZQ7MJULzc8MvZjYkEXs
LY3OmqzeQa+kPwKxXJjVmdUoZjSY8IcSm0P6vrffI/9dNX+bylJ51szEipkMALbYUPZ8J2oJmXEY
uVK+C4YHh4NhlIwL3nZubKYX++ABesn3GydW0SCvrH2WM6VlN660J5ENlCNU5BYxbwBZXH9Q66o7
1jV3dwvzOjf4grmS7DnhSPGKObUmplYdW9/eDYa2sOrnxl+w2Ng3rUZVug5SNoTSH6MSbyuAGchG
Ofnu8sKf60Kw3ZwKP4ciGfx6/jWKjz18aUcfN0MtQZ1biHfOjZJgvLppoR8ObBLu3RdSPbcQ5M1w
aZM207iYxaC0I5BEKnv2je3fUQV3jOIpiLsqOVBRxRwG8KYqGbGsTicsDr3aXmsW8WCrQ8TSX7dD
Mqap+WAAfpp7Vqsxy4F8jdjiRgmaha/JjNc0hPWjlywe5O7b/Wi9ohidDmc//Q3F8vLSmRt5Yemg
zydDzcFnjl2/m5DGMnduIL4WFv+MXzCEVSP1RjyEJjmmgyuZD5pWc6EXK/3bqocXI+S6X3a9NK3J
lvr8Qt/4zq2bPa1rW9jyllruZ0o+idam3cFu4l3boAZdmwtOZ2ZgxMC3gxYOZGCaV5CHsb/k3sJn
fGY+xZD3AEhS1lPatWL/UYkJj7XpLdpKC15g7rGnbj8scxVdZxfB3HavmN6tVbQ7cg9eLw/4XNPT
7x+aHnKY8hDdaZoNkwqu3+vTha/T3KAIHj6vnForEYHew+ABHVqdzXEkDVlfkyuoqLpgoVnjWK1n
Kt1e1Z+p/k/03024VAKkzA2LYKB64snyWLvS+5CAa6CK6WeIXuMGCdebZuCXiCyjoMqeU8smloiM
0LWiQKkwE/k+LbKHvl9388VrCrZsBTDxnV4mTJKj/5VwowMu/vLcz0yQGAifCtpAeTH3oYUIllns
kig7kLi4zsmJQfB+NFO0odtuX6nhozXENsh26zmrlFWMAEUVw98uCth6C5p0b8nv1KJs23rppmhu
ZKavwgerKFQpcYzpNAgefDO6O89DdjF8uDzsM58WMd7tjJ5lpirW7GjOtdwRL3JMsNDtbdy5C/eB
M8tXjHkXSuQjoldzmu10tp3qE+q2Xy8//VzTglWz1x+CrOeTC3Jjlzvmzui9hYGZG3XBonUElfpB
g3U+aNe9j3BBcdv053WPLRj0oFvmIDXT+d5u7yojeR0dd+EYMTcigoXKRuEC0eRjPpiHFmR6+9eq
RxYj16OjUuTW0q6CIE10HrpVWFR4scJHFu2XBulvGpbLQxncN9nCbmxmYYtBar0n0dAecPgWRQ5I
ULBR7SvzxUaG/EoP1fjH5XGZWSaqYJy9lbYu5e8crdSfbnSjjj11Xev2HyKWRTFSw5FrDKdsEUxM
jH3nKHfu4lXQ3KNPS+iDXwlQahjVqkne9DYsN5GevAVIAG2MQl35/IJ1IjgZN9p02HeKOxMhjdHZ
q/WCeU7L45OLBFUwT6uoIiky+RJpAM+VJu02tgoHZFLJdZP20DbBcxvaSwnKc4tJMFijtapM7blB
VnKoO5veCIt+A59bPgENBLjuNmt346pgwFEnK1pHogN6r2jRqs4RIuG2duL95fU64x/EyPQA71tT
DHbjlhYDxU56RGCkdW5NDEcPheRX8TTfo32XVk9q9Hj5mWcWqhhoLpCR7K3pYGU30vXQpyB4Wm/b
+un7uvZFG07GqlIH7Ky1AcWP6U/TRs8wMxdu6eeGfHqtD3aGzqhTZybD0qXZnrPKBmWYw+Unn2t6
+v1D06U5SvC1aDpqrI1vAVetys26pgXjrTkjG8jOsuRtRC2AsFf6Ep9w7qkF2406VFcTjb1YVhbK
vmsHlfiLry7sCWZsVaSrwFHs9KaFB9t53W1nRkfbH45mq+xaNMm3lwfH+dz7/J2v/WHcpboFeTmw
IlP7TkOkrtLeSv+6tH4qGiJeHZreCy708wxwBSGrP2cY/VoScqPe++371BQ4DjdHHgVCXe6niFBa
41UYScomB6PQump8JOAR7i6/48wsiVHo0k10NZV5x6I8mOm3eOU1ichccU0IsRYosL1uhltdyZFJ
VBceecZRiJHngTqYTHdZWFp51Tm3ZfdGYfs6exDBKlzoxwiMNTghi1KtNkD6L1Kq75fH+nPgKdM8
TcKHBRXGxVh0Hp+zspHe1Ezbhj6qF039ikryznAbVNrQnh/Nbc25Xi9rsrUbc+HsOmMwsmDpA1m7
RlrQt+F6V7alPUTcm9dudJWMSwi7ubUkWLyDXqFbmExMkXTHGL0coxlWzovwaa4teUT7BOcdaNcm
F0BasFQ+N/fQwpe4RkayjwZ26VL11a1+udnCeejz8VZEukqEvoVWjawklBQfJVd+SOOd1W9Cu1pw
Gp+bgSISViqdzCwUiBmSETruA3qspbfw7HNNW3+uUyu3rYkWkrw5mYNWmkonRVcGu6Q11/kdRaSq
dAUsOWlajqg8HO0QRGvqrHx64UtsGlqk+QEW1HrJZmy+2HK5cYyFHenctAomjCBgYRkZ06qEj7Vz
3XU//CHduN3vyy7i89WoiByV1FER1nbZuLnZTSW9WPrCY8/NqGCahSOTl4qfR5EVlp5Xbl1IqvHS
XeTcoAjWKSMQXFCMyBHAPDvSo4HyJ2DcrZa9rhsVwUY9EPbeUGL9nXKnc+eeyqvULhS+E3+udAP9
vyHSaRlniBrpuPeHdZUxtC2cef2yYk9bMypRXG1alNCDp8FfdQGgiMlQrZfKzTB9SfLypCe3prK/
PNIz60RMhjK4VSYhGnt3tL0U3g+IRS45lZmlLaZCJd3gN55PuSSoAKotav+Xju7KwvdhZgXaglk6
ieeTr4RZ+poHMKYnR9lVzBEdbyPaNHq5iorGnApf0VBF0DGzg2bvVPmVpeSnlqr0fJAXLvXnxkgw
07ToTbkPrHqfGc1pDM2tVC2lEc81LdgowWCKe1tGSJWsG8V39wQ+FyoF5poWzDPykSk1Xa/Zu12y
sak+IS9wYV5nmhZzn/qK6hB5uop2G3J4Azlvt1KZL2UIz2zIFDHdqc6MvFFHdiyBItWbMQ6MW99u
s4fUQbFNRwtC9btJENjYZZ1pbDNUvjchYOJN5YzVujkXEz0cL0JsycXkGgVZojutXdmuMOFyr+dK
Gdj13i8jRGOQF7Ps3WUvMTcrwoRXBqKiVpM2e8N2nxTO1Rsu9X+ta1vYezhRn0SqxWEXEkB+k9e9
8iuXdGVVWEsRk8VKNzX6zsx48rHcWE6/jZul/NQZ12lNv3/Y3HddKZVFPR2lO+M5roarMOBaZ1i3
A1bEPCa7NIystWjecu8RB9x6fbRyNgWfFrVtLg8ZNubk47hPseQdumRL5NuZYRFzdSr0pCAdSwiZ
DgisB19S5cppVgVNVEc8rjkVYdAoyaK3Nq74ppQ9wrUx6rVup3kLo/Ppl4UuJhv4MK1e7Vn5MJjG
s2xK+V1cepZ+1zjloKOc2LT+Nk6Utlizc6UvYSbAiLZWpPA6E21g03bm+xDo0dZUk28rjIsOhO8L
oncW2pxa+FZQzF5sQbYh7qcFKEQv+OtPZ5sOBKeDZCmXSL5qPmu8DGHS5nvneIi/tuUqM6MHwffo
ROrZoWjRG7I670lGtYUpaS+EZc3tmjGyxYOb6kbxmJpR8OaljZEds9jQ/Ssrj5AMXteB/eeK0uwi
Gk3Zi99kF1lXCVDwV3vMwoV7yM/Xq+0I/tP7f86ubDlSHNh+EREghBCv1GJXuT3tdrsXzwsxY3ez
CrEJAV9/D773waO2ihv1VlEPEloylUqdPKdtQr9N5+pFYmN+ga4xsPmiqH82LM1u2r7YwlV+eAYA
N7X2/84u8AJVz05Q0WfRQEFp36fKk6epTWW5cb+1dWD4U+KlKYTusuKFtF16qKlsgGOdAYa8vAof
71QeGXYdyLqbOMCsz4nf88d2qEgdZxPXf6txhmbf5U4+zCBikgyDZl7rhysW96Sz6knP7LTSmLul
fGh1+KAG3E37+zrVXy73Zpsx8t8lgaxoiLNzzl6CLnBriIpXQAHmXAf7y+3btpZh3MKJhmD0aPVC
ZtJDEZmBRrSAYD0CgH8LZ3QPl7uxDcOw8EL7tIRX9Z/f6JK6OZrOakivCosIN298cHyTX7GifEGG
b1l2/dTjMQ96nldlH9C+Yd2pG4JUtyr9ZyiGv/gSUmJVJlQcVqAEujw/qyX/8SiGHgwLFwoZvEpk
/kkuyz/pFDympL5JQLu38uL70RZFiGW1zaug6sSo8DqQoYALtBcBh2T4nLLvzgQ2c+iXXBOQYTCG
ldOlk0JmffCc9j3kpRJNKLuZoKq8xeRn2U3mzbCtUDeXQKjkuQNz/GmtM36Jkgzq8ZcXw+JGzAsh
n+dgrmB5qH3CasimhgouFDtAjZqfLvewbpyPltuwap6QrAorp3hh45j4+x7y618cD+dfBoYQzqV3
CkA0OoPBZ4uwzrbBDDt3ATnSOvXYG31BmmfFaYZ8tYo1S55Hii9Zwk0+CdvyGMbuSVZJh+IwbOfM
7XdQMG5AIVgrvnEcWto3L5AR7yDl05biBbIO7eekHPGuyJRsny8vjq15w9qZC7BWVrXVi9dU3riv
InD6HmunbDey9rb2DVsfnTkrVYFTtswKLEPGyt8NaduNi7tl85q3IeSP+ShoXr4E1QqLBpH9iCfR
tKf0kYzT1hJYHIl5MWKozQwJhN6ffS05ZL+jeZG6jLHQkK7dl9niUScWS+Om0YbJ2GZt/f9dbFJ7
PriAoKv9UiTJHMYyWjnGWMj5sL9u2Y1zXfaD5AzvMy+tbhdoUQeDPqoUhDEbMahtYQyb78KoDhcq
xfOUU+cUtFXT7mhaN99BWKc3+rDEJqFh5SoXoJSrpvIZKu7RefVelKhdi0fsg4SYwZvqVj5CLFQ7
VxqLYeu0GafeA9fDae7k977iKA2NopGXGwOyTJp50yw71BuvhKcv/hA8dWukm0TF8f9xM7BsZLMu
JPS8YIAyOqA0wEntujr4EUZd86Mqu2BXN4odL28u2zgMm8dJPtV6puIZBa8/4OTJnRg02+V6mW8u
92Bx8GalCMCdZdh1OHQjVOrWhyGY+1s2JNB8riUD+QYBNeJYF+TKG49JgCkyb4QoxpS+EL/Ondjj
w2n0W1VvLLzF3M2yEYLDqVayZ88QJCs+p3LInhwZ6etsnfn/dSaU6X6RAch8ck74t77HO9WQVMtV
GU5UHxumzqt2kmBN/18KBNL7KRzwlboCnBk2Tv0a0WIDEgTcATPvnPAwzEqITvkDigBqBKpXvZtj
FIZpp4tSULuERp5OnP7MKndqdhWIarYyjhabMOtGIijBInwDX53bu/K2gs7JgwQB9O9qQFbpslHY
ujCO8rGr+Th7S/ZSuG3fflEQhFK3ScqhOBajNN/fMj5bP4Z598PsFlGb1y8ghvonT9roOxhqnvxM
b/HyWtyUWVfauU6mlAT9UFYIfgP8Bd4nXTbsFJP9TQ+G6Y0Js5idWWSqcQfRXTbwZ9Z47MwSN4DX
QGpyi17FNo6133eneCdriDxkCXsmoeruZrGyp6Vzuheqq0Fx2w231y28YeC9U1W0klHwvAiS3fRj
+TS6pAC2zbsKjgcSAMPGE3Cxc0ireHmsRigGPqVJMzf7IWuCduth6uPygVUX5L+zlcjEaQZHVs9z
i5wz6N+g1wSpkmSRd3TlhsHtanw70yHc+bCKCipaPNZjhDS1853iFevyZNo2heEI3CANk1yq4MS8
WX4CcqAeQFs5LOmGr38DeH1wHTJLgfJmrH0ukErJtVzuaTNUKpaZRoWKLpzS32W59to4RVg2xn5H
qrU6btUiDAew1BVckK2KJ8v2NCk0SzJwjvF59zpfyh3XxXIDgr96t4jo1WlUct0NwKwf6v1s6byi
ZM+TqNUUe0w5/3adW2xcASzrZZYROSBHaCM61C9akVU2Ippypv7uFzBVb6WNLA7vD7VqpwwXwmj9
UjfhXQ0M5r6uOaYtZFfS3HOTRLMf3CZ0m6R8br022KdD8QTs7tb326bI8A8tm7HS+RycErfuwBUG
Akq8kouNaM+2jQzfQOZeZEpidhj1PiN6bW9a3bftkYf1mQRK8Y2Yz7YKhn8Ys9JBhsWvX6bZaXaC
eeNJ1a7cp3PuXYXyJ9wsHEpBAbMUNAiem1qNeu+VRdbEFAHt41XOxawe6v2myNKi4886aVxInme5
s3PkDH2Vy+1brkRm+RATapJ0XJD4KGj/Teh66v4B5htCRsE8Cb3nId5+d1D6csCYtOC56XNT1KG6
BtMB0h8jMHCl7zgzRRSu/LD8BhxdPt0UoyeijZ1mifpNXk0Fz5jr2g1OKW3HnaLp8NRW4rFHgLAv
ItkfncSJtjLflm1tVhzpKfdc6EGtUwk6v5XMOE9B5DkL+cmp2i3ZA4tpmkVHfa6KsY7WsDOc/xG4
3++8dCo2LMY2BMPuK1FA7wm6aM9+EbiHN6XvDD441qUe9n3rqY0j07YuhgfgyVgJ6lTypZ+WfxIB
mjKX0P48jCLcz04i7v0hza96YeS+4QU4cgq9wyhOk77Jbiq39f+PNJRsPgHa1sSIABrcBcSo6+B5
rnwkdqqsy8+4HtRbQBaLIzNrlHqHlihRD9kzaki/ptSDBjvZDYt75YXMLFVqO6gR5kEEYrSoGffK
lbgQB/y645YYNt5r0QUQzqLPPRh6j6hsmWM1jFdhBAj/o0zJkS6nBd60oIgj/COYmRPxkLRJWW4k
1iy5aLNWKVuVNOUcsGevEK+Mj+GtHotDMshzr8YDcxISU0De4svu2LKTTC7NeupVPTmefKkjDxRj
uqG+8yA80Py/XteBYeGlW5czqZr/TXRLWeMBosFl4KrSbyyHadhOAMZzpthz0FRsQMIzdeS+0w69
doIMa1Z1kHYF9+ULyPDHuJa6ehUkCK9L15k1SqJKl7oUyEy8SVbPCcTjom3Kdot3NUuUxsEVpE4U
vJ4AYGOMBhpTFGJ+SeR6S+0T8fOqNTbLlcC1UigwYrJTOeZRDA4ncjtBkm1/uXXbKAx7bsckBdwn
DE4rbX9Zd+0e8mFfUsbvo3YgG2GJrZP1/3cXYaqEM/VRH55aCmVvt8CrbtJnrwng0zuvCf6+PBSL
XzW1o13WJdKbvPDUF/M3F3XUcTK191E2BNeZ89vN9d0wElC9lqIZwxPSdL/nKPPjjNXfL3+8xVWY
XJkyT7qpFn3yQy14rMzbDJJwHRDJ3y43b5sbw5LxTqeygOjkB4jYsi+aT+4RqsJDFSM1sXy53Idt
CIYxi4xCas/RUIFoZD3FScam9OD1tNyYItsYjHOZLnmWNAR0qHlBf7ytrxDpa6Hy/HB5AJZtahYx
5Q0ka0OOZ0ORrqkzMaZVdOcLzBAqi0gdgGvZjcqNa7FlNGbdUssghYOnaHLP2hy6ZhP7m7Elucmi
TauzrIdZwUR7n+R5yvkJugz9jsBZxV44XvcsadYwKR+IMiRr0p8ZCSpQts8+3VXgs9lyGbbpWf9/
Z2uUdkXjShDL9cp1j6wl5Zm3LN3jJXkrDrPNz/r/uy5IRvNWoqTyXrFVWW6ALvgYOlvMwLYBGEdz
z4OFDiBXu8cAwL7qJvXyoHSni900efzb5R1r68QwawlxuXSOlvAkm9Wniqi+WTydxwMPl/3lLmyz
ZFi1XIagiHLt/NCFl3xu8sz91PCuPV7XumHTveJlEuWJ8wMBt3NaZAiO7nqLAP7j2QlNIFxaAp42
Lyw8AeTS7HLZ5jHotJ86b7guXxCaJUyyc8pR9Ii/8s77nJC0jfEsdN3dMDSBcIwQkokSR3OP4kkW
y7Ge9e5q5AIIM/67/+uyEHVVKOdHN+biRuVgnII05dfLC/t26v6Z5gyjdVHeWVeu8F4jcup/wsmG
AzO6l6j4uElY+KALIY8JEc9kqvmOJew4he7NoMEvnxUIbJYUxQ+TN9aHRnQbcb9tKxi27kJgTvVj
Jl6j0iExzozpJtSrekK+Cbu0dfGHwfu0mZqofJ2LwqNxO4x/sZC21a7yIClzeVY/PqHCyLD3PBhC
nnepeAW4qShj7SffcTLxfUIX/9Hb1LGzdWPYvBgCXfI2Y6e5ZPei86HyCtnctEmeFwcvq9eNxTD9
RIRd0IGN7KUPEy8uGZPf51K5OnYcSAhl3bBcVcgNStg1W/ZuK7ZRVUzDMtI74iIWFABvxFCRdDdc
2FuI9sFONwFzCcEx2Deuf6JJGBb3OVDeJIW8BB9yOJxIZ+w7cdM2l3ddOrfdXRrVyZxBxC8EfmRf
cSrGf1kbiWqO3U4PbnRIymBkG4b4sf8OTbBdFlaB4r5IXouiTJpYq0o9h0uRbhiWrXnDiaiwp40s
Fb0Tsz93e5VNnQclBNJfle8BespYOwkEketV9I6HDq/ruOzUIp96VekyjJdyjq4jdvJMbESfBNjx
JAOxpZv/DXLwn0Eq9j7Ngt3l7f5hkmwltvrvQCKn6rzOQfkDKGJ/4f1ngTAQQcwUhsGBl8vT3Aft
Rlcfrgm6MtcE4nV9H7Hh0KBYTYfqBnCYDaO1NW0sR+m0i79ALR3IePCLNCWyJRvx8Ic+Bx+99vjO
SBfWQmCkDIZDXn6dlk/uPMVhcyyDjX1k+3DDOyM7OdQBR/MTSMd3TtRPR8hybQmZ2z7e8MtVrqOm
TgmqGSe5H3K44h+grNoHVxYbmzCIZmBpg8KKtTow+Zq1wWeH/bi8LW3zYnjhsJBENSQdwfEURvsG
JNexcrzheLl1y6Y3UQ8ltqEuJb6779kN6HNvfCe9GaopJsWy98GqcbkbyyBM1sxOp6JYMnTjOZ97
N40FimEvt/zhoQ54lGG1QBBBkI8VKJeE6Eo6tm6c1NOxavrXy+3bvtwwVQCtUTH59uXevi/uoAB5
XbuGnYYC+JVpWdQhc0cQC+MCgkzPFk7NtqrrYN6ZqoaoZ8kzUGOU8m5qeVxMD1nT7RSYgLJpw15t
fRj26kHJ3p0KoQ5jc8/5oQvS44DLTdLFlIorF9ewWkAa/KjjqAJUS/CofX5iCXRKS731hGRbXCOM
qnIpQBHgDIdQevEADfuF+w+X19e2Lw2zFVRq3Zf4dD594+6dSP+qx2sy/J5n4hOChSiCNL86TM7T
7H8n3rfLn7xGW3+ESWjXgCdNS5+3JC1hStNfrXps+UOW4nG1b2OP/lWLHwjQr1tXE3EAFqp29lEf
dnCX00x/0O5nlW8JdVom3oQbACRZzNE6O2L5O6o8nIGvzWYF5oevE5giw2objftPlWBVu/pz6/1M
gocufO7934Fyd6HYKFiwnFUm1CBzGtBKNKggHVP3xgGaxAexUavEse2mjZS1bZIM41Wia3yagjhg
bL/w5Bfvb/MrwwSTwTQdcpriagibZcm3amgevQpEvYHeu030fHmj2r7eMNsMmPJywTvpYRi6OBWP
zXyaN1lSbbNvGC4KwIM+AOXyIaUKNHOv0s++UsjSOdUW2aTl802MwdKP4eCXiPwgc3Dfz+onH5wv
tb/1AGtxzCbEQFaLzLMKBqCd8Xam2THoXwV3bpcBdOqzuLlqDUwoge78UXoUvRDS3YeVtxt0c6wL
7/Fy8xbPbCIJZr9MR85Rsh542Z7y8aDJ1mXTssAmbqBpQxU4bqUOpfdl7EGEkCK+B137IMqNs922
wMbxW0SN404jrKsb2yMw1SBsS3dscDaat/hp3zTeIWRL2mFuKjHddRnfZUEDFrtql4FrWyVlPBRz
HHZXlTd5nm8cwoUHsW0AYdXBDepoxyHofVx0oTecncWjmnABrRwhHJSzvCCWaGOw2uld2Uf3uhx+
NoF/mkKd7xvkpC5vK5ttGMa9ZBA0rJHuPQTRZ6i3xRS8GtVwrKm/Q4Jsf7kTy9414QN81BqUlSCr
6NyWQHGU5jsellvwRFvrximd6zGfI75g3xIITi7+AyA3V374OmvvwsYAunWAPeLDwRUKVkq1T/1l
d92crMb4rulQeayUXYOmM/fgB/OJqy2mWou1mYiBHG9BkvRgoei64beq5A/cEg6N3npHsTW/rsO7
Lw9EEqVhgEnp5fewnfbhcpPQjQdR21oalszbsHHHJVOHQgVxANrFadriLbA1bVhtopFUKldaEz9c
DtKdjlRmV66lcfzSOcydzl9PSOH85SfLfdkNG6GtxTebgIAQ51bjVpjsjHyq8xsAYAEsf6jDrSIC
y2KakIBphuRs2yDgh7Sl2IfDgnIkT/e7bim2aottXRj2CZjBPPcdcjtdQIa4YlVcacACOMk35sji
w0wWU3eEVRLg0g6R/KIh8Y3ctd8/ZvSLk2y9mliWwTOsNZ/bVLsMbjL10h3xop9cZK8oElzZAq+S
+fZgk/+1KwWdp6BATf+hCUCeJro4H26zuj9c9je2VTCsNgKAu+sVLCtb5L6ci12y3LWbPtjWumG3
OvRViyKIAZSW9LZKogeXszMh6vvlj7fY7huX0DuXUyTBXDcMqTChql0Tqb2Czs51TRu2O85I1/IG
oQkSEJH7zXHd+amVk7P1aG45zk1C07BNcNMscTp5k6pi2dyMyv/N5XxE5rbczx055CwaNhbZQmrq
mXgA2oPrsAoQSQ8yO7TNS5mQA2/TeKX/ilCjUIM/vyHywOsteJrFMkxQwEC8IgRfAGJ3/bdI5t3S
VbuE3Qzy21XrY0ICmqFrhiIk+S9aNuouTYEJ7712625scR0mJgArM7nQdcC+TejZAXsw2EePaZPu
KpBdsvLn5TFY9oBJmUOyoJQpA8VYrf3xLkjyRzeqpj2Z5cOYUw/0YHhDqqZgi5nNYi4mf46GQobv
ynUXUPYPGbNj37o/Lg/F1rRh6B3pyUjwHH1IeXfHhvTfgftbxUe2to0TepiGoFNrPj0AHWtZz3vo
78aXP9tyQzA5clA4PLJoDupXd8hvXfVSd9BlmIdbABBvAA2FeqHcE002UOW23oyguirDkPVg7jgE
XXT0/c94HPCbHB4mBfPsgQFpFG3RQH68tdw/AANOk9d5ga5mcZfR37p6YOl31T759IvPNm4kH6+L
a0IGeBBWwKAy8Spp5u20mqvDItzfl1fGNgAzxA7qISs4HQ4unc9ElTH0nWPIlYKN2YWrD3bZIDbC
tI9dlWuiB3LRqsnlSLIJmfwDzKbzeVK9t/cC5GOWgBUbHsvWzXpGvjus/GKMaA6eKgg6dLfB4p0g
A/U5IOJYlclGmGzrYl2pd11U0Jn0o2iuX4eg7uO0K5+aaPzt+tGxI1uypG/g6z+zn65JpFNN1GW+
BF8+JyDqpK8Qw4kz7cYj/zWmQTwBgYQnu12NTDEUuR+l+lKnnzlKEZEkvfG5t9fOr7pQECYBkr/7
Tjp+oG12EMGw58SPdfEjHGkcZO6XXIQboaBtYgwXEpEurcgwI9ZMxF0fBJ/m+htTYh/x4Pfl/Wrr
wYgXhF8BMTvhxJhSrzoWOZ4oZj9MTrqmbBehMOL7df0YPgRlBHgpjhoY9kT2qhpiIIMdTHQV+9Td
AjRYLNuEGTRg1QUJBDppgrLcA8L5b5KPW1Dsdb9/sH9MkEGmWa3dbIZsoXZ/++ETbZbHbIgOl+fH
1rrhN4bW5VkLCfWD9CCombvaO6fAX8SF37H9dV2sW+CdlVHllW6WTiPYU90b3VQ3IiluxzTZwCPa
RrD+/675pZ9qP6DQwelzFnvzcE7dcueqeuM5yta84SO8miExX2GC+hCkNT4vHLDtRq90GbZo+j4+
5lyTh2d2KhRfjiAxIR1qPeXOn5LPangOilMSpsfAvWXBVg7d1pVh16kc20FUFD61cfa8m2+6tn6I
/PFJQWxsTtqXqg0/RVlwvG7lDSNvXI+CoJyNyIiWBxCJ5ztBomPrQwvicgc2wzOsGxQWiycLiCYu
Kmq/jVyy6HFgut1C4Fu8lEnBszhREAxZCn5JCoJlSeRxmKJblM/tlOMXp8uDsOwwk8kVLDJLO0XY
YWN/lv4dd/6e1cPlpt/KFz9wHqZ4NfE8PBVStL18qvb5IY9PT9On5im9a2+yo9il3x79v9zP3vkA
9szdbzf++rW7KY9Z/BU/y/1t8tdtdZ/udezHW0nmj68Krkncs5DFy9TwJhV5VtW0G4K72j+20arr
s3GsW3aFydoz9TxPU4ZBt5WHyp7qPPfqOl9mUpn2Xl2VgcDXu0hZt+N8iPJsBx6iK5s3rgU0Gn2w
BSPmydjfTfW7qh+n/vnyVrDtMsP03WYitSYD5MLcECVPt7SO8KCebli6bcoNS2eBkPNQzfmLmkF2
TPJSoS7mKvIdzw0NK2e8SZycjKuDTPIhBu9x5t2u1GvuhplY5sZEgEF6r8lw24NUwC4/8d0WZMrW
rHG2ps6y9NWYQwfbOebjGHv1fsw3PtkS75tIL1l0U054n73oniFmzG9ZEux7RK2EV89yeFpqunEL
s41i/f/d+cpVl1dZlkBUV+RExYPjO+XvNmtb/yAave2qPg5zzNczHRS+HgKkvkbI+UjIK87pdS8b
rsmu1PKkiXgO5UY/dNG2wM2lLF8um9WHGx8I0/X/d7PTu2EgfILJbkUw3eoKgr15JjZs1ta44Q7A
cYa4mBb0ji3VY96R8YTk4BY5n61xwyFAiIkNoo8aEIE5obejQKPWN5ngXv54eWo+3KKYGsMn0IVT
b1rGGQw+KEt9WHk9+txNPs9j+Sih5pjt5JJXwPoBYXy5R9uQDEehGGmXbi69X4GXENzhiuC2qrMt
DW5L62Yw4HtL7XcRI79wnKT6L7CfIxGxqKYrb6/6fDMQkEUd1bMg5EVltGUx4VCLi2tPXsc/HJrB
gGr6ZnabxnsJEHLEbuU4e+BS/X2gdXVNLEOQn/mvOaBGH8QMA/deBuFKFF02IQl2jdP1Z+LkWyH5
24PnH1ENejFcUiiD0UfpjlvEUzl26RNqMZvkgNVvZROXEfPkcz+KovJ+zD6ZdHAA/5V0ixtSj2OH
aiI8GLq3qOeXyY7Wnf4lJirLfVoO4fKNeKPj36VeMXioSoHw4COhcwd+P6Q2JZrHQyZqV3fgaKuE
3qVdnyULGBW6Lr1TKS0YqHil9sC+HJCkm8djz2nFjrpvtHP0HOhMb2yWD0NT1IyvVvfO8eSA0C+I
Fshd4kFPd86Bby89np2ho3xw2k2SUFs3xhk2hD7F6egMv4KmraPD0jk6iuel9MdiNxSSRw+UiOb7
VQZgHmplxsG2ELr+HUkCb74po7JHnh3P+Gojr/GxagJmzdg5LpsV/M0CxnUZalm2uFQXLZzQLFqf
+3vfXyL2EyeedvLbMqrURI7uKLOUnvBs0jF1B/4wzfK9D0mnotwhCMn58brBr27n3YISgJKTpJLI
yy/sMRnAphaIZouV0eK7TCa4MIeiYitE+ZP2878qgF+pXPRw3ZcbJ0lPFJVMuuLcVl2x68cKKudL
t7Fkti83ThFwGJQObbropBfImiVAF+5RCK2v/HTjxJgrt6s4Y+xO9tAOQAnGEmtNNw7ADyMnEv6B
gaYKyQPK2jMvmodkcsmxWsbbrmXRdV9vop8d4dGk0h751afjSJCkywNyilg4IoFzeWkt5m/ed3SC
jc5Lze5cWCYg/84ub9TXvPR+1F624cks0xQaUQ7j8COgrWN3s6R6B2zWsdcg3vfWqr3Lo7DsIVOn
JEeCK58C+EpRRYr+0w+0JweRpWG9sdK2DoxNyoIcK8uG4QV1yaE85KKu51uIEU/X3Ghx4BnbtBTj
iGli5A6ybOBF13re/z9qyyxfb8bHRaiUTvgsfy75+G0cPBZ3vNh6RLOsromjp4uMxgDVnifSDv+m
AiXbPKGPgSjzDb9p62Dduu/9pi88B0XDDBQDooxlrn+WAlF4EPT/Xt49tg7W/991IEUdTXVFqjPL
+vTgeuWTEjIAId3WDcsy/8H6/7sOUi/PhgGqCudZO97e7aAUJKBIfPnrbY0b1kWSgoh5ysWZJ5zt
WkgS3Q6oDDpcbt02N+S/n54PPVWyLMgvOXfg6CuCBx5EzvdOe1ssb7YeTNNS6SiXNszO/QRyVFQM
4j7RuWOkIJmtr+3EsC+8l0WircYEBbfjFHNEVKh5nGAHrRyv80EmuJ41SaSakJZnHfXtvp8TF2/8
bCPstiyyibBPBCrLPT3Js0SMf6ACpa0QC/jnqjU2QfWzqxenF3N6VgQcHjwFiRwFgVg81dN1bDCh
ia2XfKhbBumEMwMkM5be/LtpgusIWEMTW098iIfmjkRovBaDE6XTWIkQUl/F1uOrZY+awHrX7xzk
kAoEQKNE2QR7IgzyoZ6fX1WvQkJqGPHctk5RD6o9z0VdQopohrJOmfVxIbFTL6+ybQsZlix6GhZ5
VTTnVoCUqgSkY6cSZ4vj09a6YcU5a0EbCnzf2SXNw9vsTxSsFNd9umG9ouV0Gt2gOruzPjK6gFom
a/lGjGVZWxNUr7KlUe5ci7OiORRuS9yzkqIsY88Zt4DjlskxgfVct5Cx9vzq3HfgJxB8+dyM+VZJ
jK1x4wInFiEUtDyaM4lCsAH7qtovTLxcnnnb5Bhnb59A475KMTnInnY4e3G6pyL45K8O6Loe1p7f
nY19VOgwxaMV3P/4M9WUHtejcXI3C+ttQ1jn7X0Hs1gCv5qyM89w7QKdsUt1sh+SsDhcHoFtAQzb
TSVpmlTL5qy8tN/nIchJu2r6drlx29cbVstxJwJmcML0zHDLnKdAjvWgzMU731WP2yQ0gfQsbzsh
nVKcSw7m3bQO9lV6bfzgG6abouJGOxzLSwr1LwPF8E6H47duPR0vT5Bl9k3MPCru1TIgWX1mtVTw
+y7/1gnGf15u3TL9fxDu5X0GjLKTndXEj2R1OiBmuym2t7/t8w3r5VyB4yVZ17cGT8KuhYXB//SC
Xbc5Tdo9FHQuHS6paF/Ll3lqya6ZN/MCttlZ/39nWrmIutpxhvqczuNPWrq/S38a9jVKcDZCf9vs
rP+/64BUXh84RYVzt2whtAR+oM7Nwv3ltbU1btitItrroJpZnKlPFj9Oad2OP/yidsgWatLWg2G8
yVjWvVJwzb5unF3IwvTLNOB6ffn7bbNvHLlpCUYrXoTiLIKl2jPNj2/2hQvB43UdGLbrRjIlYGFo
zsxDXCixkc604fcegQzH5R7WY+SDPK+JqteRN02tBwZRCGml8axBkMXBcHBcWecr1fU3l7uxzJTJ
swdZIhd1VbhiQORF79cKITqMR39bFmy11o/GYVgxqoHlANcj8BDdflIajFbuepLNLngJi3KJitiT
Yrxu35oYe1nwASkgjmVJx68oQlhwz9ikPLFN1fr/O4uTuRr8wiEYyXpVVUN3z1ZSlYTVG6+NFpsw
mfZ65Q+kBeTprB2ojr0dBhHYFS4vtK1xw6Tbqa0CqCaWZ4okcAzKGWTucZ2/rnHDmlUYFLiFtdWZ
A+93dsM6+jTyuogvt26beMOaEzxBBLVK6nPrj/nbxKfUZztfbSln2ebGsGaVRFRncynPakacKNXQ
3g5V0u0vf76ldRNQL6BKiaczXp4TFxoCcwiyezlt1YBZ5sbEzrdLEvTZlNZnlczLTrbyIXHBCZxm
W3Nj68Cw31bTJCqzCDfIEmRrooFoDgjJZewRcR0dWmgi6N05W6ISMQqm3xl2b546xECum/11XO+s
dh7zvJxVkeKZaJZrYdKywzn2/brG1yV/13jaNMtYJ1V9nqvx8La0oMDZCp5tM29YrOuHtS4y0p4J
BKFjkU/zfvaHr0OZb4E0LGeMqSsrRoHUJ5mwM9MgeySQJzySMnWgDxl8GtphC9ljMwDTfiGBXOpx
DVMKMPEn3VJ+C+vNt3wveEORf3DGmOKyXGcjQi1cM9yJy7+BQWibrwrn5ne1UM85EIhVvUKFpqiP
ZKL9bT+AgDyJF7bwqo6F7twKyAtvmNiBTE2VxUADNIdcYW7iIq+RrSU6Ksm+z7PcOyBZScRnb5FT
c5YofCtveapKLvB4QmaaHnJ8MRc/xNzVU7nrw3lScVnjE48aihpkL/0py3bEpXl2pGFa/CVzdyj2
ICZdmqNsBblvCRX3pJPtuYf8iL7TiLNPoC/Pp53InOIQhUHzjOvn+NOVWbYc0mTx/nFblX0Jiet/
bqfE288R8R/nTC5fXD/Jv6Zj7d4qXwj0RlS006NiD6ouHDcG/L/4SWkV3BLuiPIgkkEdtSgXF2le
EAd6sw5veT3q4ygD8YuJkp3+h7Mra44UR7e/SBFCCAGvQC52ene5Fr8Q5a4qsQkhBALx6+/Jnpee
vO3yRL31dPRgUujbz3cORbLjDlBIbcCrb9PkVzt2oOkTUTvhA6ervZtbdj6xqgTzvip7/sNqDnbd
DS0FqIcBenmlo219FVjp/YJCSDzOQSr2PgI/AAbZ+AZCKBDd+0WGWdKPE9tJcS6AMWV+BAmtPGHL
eBhyGyisJYFCdMq7tBdhZpty+SSrXu4ZC7cJ49qgO1UlZh5lYslamBjXemkBqcpkiO/Ow67ebUbU
J4DLeZfRsI856MPHeU+NsXHGyaIf5YDVgoxu6bAH7bF/HUHRLcAq1tZIAMGjiQbDBO9oBxtYdAnN
ekPTDQonc7lO93rwIFlhKMHUlIasaOPWzAe7JvwFKlUdNoJFO58o72IOejRsBB5NqvlX3XuooEi3
BnxfEjV/SXEKwRHFOXj2HPX2O526IcoSUgXJSVlhX9oZuDPUlRL41nLQp16sY7GES/VN2Sn4KYNg
ldembre+6LThURFqyNPdACeCmTm1EHxoIpLSvez66LgK0v5ojZm/zZuS9+WMPeZsHtZ+1+mO7CEc
Ja8q8Pa+aJCtNxkNAuQVyxJ1RzI5XNW52ZIk25LWB9dWhglYGSgPH+mGkdRD3ToxXoHyMPBHI8vy
pybBeS6VTtDKZCaxGsJ/cBb1mgIhk5hmuY1T9InyUZfJnaET3oVAYw1gbQ8SOizBxcbnrMXIJfdb
Wj1YxQOX2YlNYPCmLv6r3/4WlTGV5QVUm86cRpNvhytaAwUCVtqpvBXdxlsw5cmNZdism7DSNWBk
XnC/AN9kg7aLd01UJv0t4cvQ7KWsYdsAogX+eq4EfQEjVm13rIU7yKfW45/rbsXIMEhmrK1GBsb7
RK2p1GPjpSpBxz73YY6tx5LnaBJqe1TCiv6Jr7hB0aLnZ0VAYJelrkTjtkZqyDPaNkn/thCYbZ6g
ah3bfKo9345BPJTVLWBpwYzUdxptAXa3UD7RSEChEyoOssrmMYjaQqHOVbkapgmfrbRQE4Ng7BLv
4nSNe2zAgiPyINiEs0iiEWpyZRlTeUjANdUdlhaOCRR0HKxWjbEsA508O26QlR72xETxCERNP9AD
XnYyNtukVNzlJRclu6uVquOcTiAEzOIwbPsX3w0Kuznz3ERbJrop4rs53IIedAUmwI4mpfXU3y2R
qlHmslJc8xTLss91iMZYtqhlnY4dXYbgZvXrEFUZcVEDIth48tH4LZklW4tZMcL+kkY2K+arfp7H
TLSyT7+KVPeoQSiBJuRXMIfM7kb6DctVpG5EcrVWwCT5XRS7SLhsY8FKXtFsRSyGmYtludFBMLG9
rLeVn+q0xTr4bnHQbHIZw/G7PQFtE/3eYn7gfrSyq8w1+vsgHssW0iydzTzIX2dEjVmKZxpONTZT
PR2rY735LkWLe2y3Kx5sXu2YauycV3E6BHsXBDbJlfVWFNEYLeIbti3sXbts6fbYOgOmRRRcrc3a
IcYitnLErLsIDnbJLas7UwBeJd2DqGLV57b2pbgKXMy3W+pKkWvJmdzzYNgOVYxr8N0P2+yultSb
eY+Kp4QkNq0aUGNOIEo/qX4NbTF1UxgPGfQcRvoQbGXqPzcjuFIOKU/bet2lqhzsQyxBPAWPCI4T
xFYylPQEKNKY/qoiosKHspSp+EVFQoLvtasqtV/KFGEx3tLaHSDfKJYrUqmg32BH7Tb+9DKN5Qu6
Te2yByBIeshvNPWSJV428yfLWfUJoy1PX6ZUuSbI0rlhtkcNDTwh9jLrOY2yOmpFe0ItYeI88rKb
lly1gVo+lcGi+mNtwVW9FksHrktwSK4GInyTEmn1XaYKASReyprmILFk8Uu7LmW3826D0ZdekuFA
XTTSrIZbHAqvp+4TEEtJBOLrthLHZpz7qpjTZg0PEo7F3y6m0eNNHEQOyQFh3RUY5MwwoK+ZzM0R
Km0oMymH58sB2jF9wRJvZY5bYtjVUHNudn4O3HIrZqqaPUTYiH8CorEZrmyyBt+ZsJHYsnDquvFl
a5rFnhg0kbaCOIc3idpwG1WmwbF/07UJUP9iTJAx5bR2ZQ9b6yynNFtlc3Zh4WB5kkm7TO0KDwLS
j303u3Q7RYlv3qqJltFBATVhsbHssBnH18qZnajBhvVNTEGc3m6j69I3ng5psBSqiZ04zc0ch/sx
tGV3dLxXdJ8ICCR/NyLY0t08bTbmuU/6wY+7VgDJet0tYbr80nQKb1zcz8FtiUstr7CsVX3DEa51
eKjLcArXveGA+YUZ6phoTQ4gzdjixxoyquYLi4Fqf2wpiJs+lw1BHQJmHEnm+2Tp+r6AQgMbUFdN
xKT3bbs0+gYslmP7ZIBmS3esT6K5hLH2zXqgKij1nIt+GjZoCah2xPsOWGb+yRkz4DnV1eDrbxyt
HfPgq46PIB0U0/KaeIHsQkSpCiTekcfu4GsRts8S5bS5E6KX/GRXJliQwa4G8wZe7emvSAJl+qCk
qgDUCgQJFywyTRAGNVUHRHEGYSLqj6UY5rSw29mRmnrm7Gp1I4SQTCixztFxTBn2Zp10ejcDVI3V
u3btqb8SLchbr8C4FqOi7NbFfy2DeFywOA3SVwXV7NXFb1O3TQgS1aDlBKnKNJpsTkFfl+x1VUYn
nvScHHnTrUnhO20D0IdBea1gZVAhDohat+DLh1xgXjNwa3eIMBAXcK6Vu4Tynj/TM9D9zoR6XdJC
jlq/AdeYVleh4t2TLV2lbxTm4eIqUeESneZl7fy1Z6FKNDpmNaby6AOW448O0D2D/RtLxvuAhGH5
OliK22lFNYI+MWmhQMTSofu0Ri66laTSTmPPHrnPaao8gu5KGpbeESuj0xIOXB1nQFDYnqXoTFdF
uagmVZnHgAyOpm27FisAq295MkGYLVzDfU1nz12ml6T3VSGHRvFv3Cx98LK5igDVAq7r5oFLCJGf
DA4t+myFGxudhVtfVnk7MORJS8/AkwJP7GkW6xYrwLSxKd6OxUSKo6y7gHxfiLHJNZbd6+vVGwzv
sm40iLp8rluEppmtpkxy05eivgIFOeXZRsc1ekGlGZb7qdkY3YHLSb+qZBzk9wQiZ9BIB8eALHzi
+37MkrpfP81VX5sHpcbK/VR1OCa/lkGo+jHoXKQy4tekuUltJbpcR5NcdzXULas9clurvomaR9jh
hJ3Tn4wDgFMgBm7ylnWhRa/ZlmF1Jxt8oSxZ+3G88pYBs8d6tcXPLAiT8S2pwmbcYV2k41ecD37a
J532a86xiGFuWVSJ5WdrcNhFPJrZ7Lp+de5g9KLqF5vEocQeFmW2oGa19gtWLEp5JEGFREhEbkTx
AeVDPu5NUiMTPXA+ra/jiBj8Jl0XSpG5KhH1Hmn+JD8tc8qHpzBW03ZKu9GCxBsEbcENflLJnyMk
/BTOayVIS6gv5/KwBHH9jO1kW93XTMCkeBfW+usspwSskpXQYb3rfZ38lEsAvCkzoBLPvev8OGeM
o37aR+DnnT/VBsEml800JDcpzn2TWYMF0gW9vaU6hL4a7E3YbqbfVS6keUAixMfMpH7csERL1i1j
pVvCw5KmUuXt1KM2pdG4zPm42qpGzN2cKoRtkGrNSFZA1RkxI0+RbqCiq6t2oVcRYGs/VJDg+0CN
kGDRbRl9kC2+R4o3IqPfdluUDl/U5lhzmFEYn+iwIEkE7H6DzcEJ0asW1NHBTUnn5MU3A7wi9IO6
KU9AW6NOAkX4XvbcqRxFkX2Djhznxzaw6dhmiID8s4MusbtbJ9F9SWk8VF+qKgqfYpeMGjWInm+a
amXlKQhGse2nmLv2oKSEh1hUnOa8OoNqFLYNxz13w7l15lKNaROemht/FsT1mBEBHTNSVBtgsk5p
QeclfkoSIdtdia1B/oCkARZNeYXAzFcbAyrVNfhnyBkDoJUnXCTbo9cBCBk7SEkVqSzjqUjXKu0/
QVo0+qzDCYWK7jkCAQ+YI3sZM3eXbKHwBd6xfm5jY7/7gOuH2dFB3KPr13Z3GnDnL4ifs/26JDPW
qeP2/N/2husD8mM5PioiYlT92xBD7cHVkCiseihLnUGwIzxyX4aokzCe3W631jbLkQYyDgrnxUYK
Y2HAhncLen5lHeQlriGYX9at73dtjdD3dRqE7u91KdDSmFFaJXd9vNAdJa0fMwWNnSoLKw8kM48T
8YWNQHO8wehSmy98CG/aIWxuScrWZDe3yLZ2sDJY59YDJ/R3NAcHKlmXn6U6R4lyMtCqFYjPBjuI
a1UXGmJipJi5hcofIIjzj7LecBfRJ5aAMskxSDIl6TDiXXSn1U66aCt3SYAKatbhvB0wkNCBykDJ
I8STRfWW5KB67sL9Conzr9Sd2zsh97AqRmx3RfvzMVAvrT9NKTVXM3WNAztui9S2DENn93SBbP0O
gPHqWwtlqp8Is60poOqBoTSKExReXQ/3++rqeGp3cewWGHqUtlmI5OpKoxipc3Rf+LgDl8yU7C2Z
cJ3ssCJS8a600b4F6v3sJ4Pq0xZ5MqN90ZIOqQbFemGmkw0Xv67XKtl7mCOscbWwSSDYy5+QEF/B
zNQPFleuGvGzovisirgQhapuxF3FP8cD0uh+GMObEknQKa2BT83axXdHMLAZ3KKAqHuQ2G9x3vqp
uRddFJfXJWGTKbiKYE7Ii4M2l1ijftMRbWa06tXWZWMXw22magvccQmnJTiYM3mN7bcANYpThiDP
7XApOUgV8CIhxHsyn6JjJyFNp/IpoHYE+xMizaEcAvd1qULcEzYOq/qkV+iHFjLhsjpIQUHbJAx4
9W4XjzbNJyNGcQPNp7G5Bo8jGOHnGnSXhV8ahKt6QntJMY92X58A+8NiL65bWzaFWjT6Ty6BdEOC
muuKlB1oT4mzaAwB2xD02fkuf/ZIJQumKAoLqPTZ69k14pACpfTtbCUnqNyyO9CpoL0EtEuY5l2y
gElQE7aRnAOB/UaB51t3IISq+5OGAKMEDYC3d5yO0OOEujX0d9pS4k4gLWT2ildDaHIpYGmznt25
h4nTWK3abpHUs7Lo26X6IpmTn9vGdA/IDs+RJLXtS5tYc5zF4h42gRasIdxFyAoqQk8t6t5hJ1As
XYu1jsdTjzCLsFWGroNAHOmRNOsRkfkGawrhLWQv509Gbf2QVb7ufnSxH3/CVOLmBhv7UO21vjLn
r4CkTq4rrVCSehCLgIvnzZRufm6lWSCmN5Hlu+nhM7OpStS9Bdm6w9oMl3kSYP0E4xiwYeZxorYH
li4xUNgVpp/QXVLPwqITq6ox/UzR+7h2aYUv0iP3PEp06dA3aQO/6yn00wvOw/W1s6RB8qO7eMtr
WS4CmTua4IWYG3ovXFyRrK+pfRKY2dwsolwHRMewvuNREtfF1p5vpYAyzC6FiFd/HaIEQxslWb5X
6wCpa+zaXWsXTLrAhRE/p6HcXCF5YncNB8MjtCjDIS8rC18BLBvaK1ivb44DhatIbIhnr5UYvjHg
j22elt5sOWUtel4buHdbRAFS5UtK0RRsgVH+a6kTd0cx595rB5sO+pnl8J6RyFcl9SEJougE+1xe
ukG2NRZkxKZAlVHazxQY8KewEva6Th0S+L6jU+FB1fmaTKv66X29/RrXpflO0bJDogZHlYMFCiZV
Apx18/d/vvl1fU3Sdn1TS43OvufLYdgWCaYSHx9dbOYlE2ND3mawVz1pljbFssArFV7U6Blwj1St
0LVK+t28turOJmElsZhi+2swuaCLavt0+TkMFXmFYNGZtYkMPdB/WD7jK+UvSxXgfWDbzmZLNY9f
RbUammN3pcFmkjLxU2Scu0ZhIr6gVdBezySmn/EjokPdxOtfbBjVHcUWW5VR2q2fPPqU7AiWzPI7
R1ncZXU3dp9a3utHXtLxa7loeA3kOOcwGLJWg5MkCdvMyDVOb2TXNduao1sGY9yqgTSFDlAyZgYe
espKCFpDOIBCleK4uQ39SjDUbj/gn8rDGMYQRMCEYj7VMVZuBtyX6p6qZEpulWs1khjaJQ6TN/S4
+1R3Tx0bxHgysxh/zlTIXA8RZMlF2TVNxjBp+YpWCy5/EJco48/ywQ9UENO+QJVRPMJNu4cw5uCG
UwFDSjkjDGpIAxho1qQ8OaUxnX+g7T59HoY6rNCdjOJDty0UTTAd4DAdun556ZBYYQO2UgfoJMnk
ADaw5gpyH7YslAAhSJYMFT2Rsa5FQRNsPqKbDElCHVc4jvi8R1G2G6pQcN42Bz+lCdl3CkCBjKEb
4/chukzPMalDkrkVQaaYxhXTuy1FPMO/pk+kB8lQjmUYHPjC2/SuAZTKFtAuW59xp9s9osF05Vml
MtcnJfpsvceFWa1G9ZRExLucUzmgkCmb1xhTghB3J5EvAuT0V30L/dZ87FsDAaUYHwk1mbpFBB4m
oOOC9MEkZ5E05SZwC8H1IgMg0K9lbFmeHNXuWI9wUYjTfB/UKVasjEggqM42eL1OVNMnaHwBy7qG
A3miwM8e0VxEgxceNfyF3vr0jboZ6eCaBOi7Wie3wwB9qwH4sAWucByMhw9YhQohkt4mC3oDarlF
B9bsA9CYQuxlPfeLYzab4+oIsn7Z8fq51yBqzAH3aO4tep/5lKDirR0UXs8ZwpVohIvQGCPRdxjX
r8RYWAEbkkTtQAdXB4fEk2o3IiMmh35OcaSKxMlLWTb42hIC4TJLK/CF4P8zyHsqY0A7sDBAj0Nj
m7e6S9H3ayqK9h4UpT5hfU4iPebzoQJPwwvllKeFpqZ7wm/efkEfi0jsf0p0q4MZhoSpWXg/jwYJ
AEegwV0QzP/S0WKfgProryKFeFBWLPk1C9n9EH23PJ0zkiO+AnBXMUmPoqvIE4mHdriRXCFhlSQd
xqeYCT0CV7b63ZZs9gl9ZuTRPVASebRqsuemhOcRlA4mG5gAVHUkEodGIazx7BlGI6PB1G32GvRM
Sy++913EHnGX0X7oSI3xFl79KTUKzdM6TLGI0xBkp946MLaBH//M4r24shi6FaE4jAw+sZap/Cwq
gZlSghHMfVKH9amaFf9Rgif0lakJNEnMon8S00QHLyttQneM7JTWqOrQAy4hC/+AWXT1EyaEpcgQ
uSX4y4LySmp0hR5VgNYNaEBZSbPIqok9cKLnk0JjdipIcL4o1mzNeFBRj2xLL1X6w+i4gfdkrG0w
OIrgYryx9D4dK3S7dTDafT9G9jru+taiNWKn+Aq1LjoalATDF10TV+2AXoqRBzrzPLk1PnasRUER
rJbepKMIkuOgwDDoCS4mHWgjMjqrOT2vvrXt6+h4coVldhRUraFUXoWN4J/m2Q/f1mYU2IFNsb8d
jChu81YN5rlPgAZNDcQm1qxpsItTlELQ655gN8lDnfOtBVLlTUZ82orVsuppQxt5OLSQgdrxFBO+
5w0F+z2mH+UB0RcuISGrsScoDcfTNSLzcl/Zpd+V6Odr7AUkpCzkAsXVjAMPI7KO9WAyrCceNLle
QOWwoyLwP9ySjo9YSAatohX6VVsN/R2FzGpHUeE+ARue3AmkO7dc1/oKtfscFSAysRr1GENpX7tU
3W+ursKiMWQ7xVuLKDaMJSZlJpoQGiR6nWkwmTUfWcge2VCPO1bN87NdBwsCOXUuzGH5GutgEQo1
Rqr21a3nsNfVFu1CNL3E91bz+m7DdDwsEMVaWYiA6r9kg3yVrDWSUZDltJ8xfUF1IV2D3HeNJc9q
1ILLDoiddi8qTd46PYMQPKUh37JBRkAx6MWFN1uC5mkWyXAV+0BWAnI93fZjpLjvRwKpqCYzATS1
B3zjICOxmKp9guB+ZyCe2+6Yn5AkIaagFaF61RyTtmm+MiL0X+BoUGOejJBTK8fQ0MKXOp5P87oN
39oZ/xs5U33395QUiVb1SWPxEUEUWFmCzN/dxbUYvkABpYEqJTj8e7nUHtWq6I64aij2zn16LCm1
PXsbU4fx7Rq72O67tW7rHTiMOHb+UdZgPZonX0lShvzoXKjbo4oiVACER0jRTFxChnToK1Y/kZIz
zGUwb8Jm7gA9qcz4oIJbU/SJKwUjB1S1e3IbXi4k6DxmUyQwfnBBu/3QuGLLPdtK+kSbQH2hqFWf
ozi2nwcyJHNWxUlFgDttyJaBBgJZd8060EWFdVdQu84HDG3sy0J7cxijAdMFKSv8I0G23Q2r/8Yd
C6pbLTHyymw9+SsFMMcrw0d+CjuPiS+XoT65FdG+qNeW7JFRYriPDjo+o4nc3YAE2ADk9/cgoF31
Fr7KBh67SDD9/IXkycjveq0hdCIoI4e22SCvQmr/17KZie90G7iyyaxI+HFyJt6Qr6Wkf7Nx9VoG
c58epMMLD1qRJ5T6G0pSr9CAMEvXniNRuUMtNnyRm6oRYNMZg2kTO/Xs68geA9tU39CeNs9wJ/J1
EAEmopizVT+h4oe6wMZNF+Y1xoX3EFKixYxCm3/DyN5fY9SuSRYHoUsO6FtGviAdYDod1HdF+5JI
ao6qtGjWiYUsy9E2AVgHKlQtmXVYuD9qzxD6QENgCrlaMxztALm5Yp2hSIymdlqDbNUKgFdSSdd7
11RDe6sYF80nUkGJ6oBBaPfEK2mS5wosWmmu5qD70jYdLiSSYsgLLhOZ6IlB3zUqMCZit11d8eYq
3lw5f8UjgukY+lhumMtQQDVoVHbJ53jq1x993PY5GUQjd6VeMGVKK1qmd+jEsD5Pp5l96beNgmoF
rSN9TIdmqwviN8yOYdJ6OaBuQj8GHfJa3qW8gz9B1YnRf1p5PoDDZsNtfADQYv4WzaIDTBBNWj5/
AEv/d7CRuGSzZLQXfphn+Z+NJ41mzHEjW1j8CeBL/D8ey3bUIghLfd2iUb4329kLVTFc7QfP/3fM
l7hUv2RlN5RneoX/oH7r0ES5YdNz4Dn9AEz53vmcsWD/gKzNKlqcQTMHdFsA2Z08QA8UbQzAifo/
/AIXiDuNSJqgANPXnmAj7PwTIBDo8z/7AOef9Y/Xr7lZieI4IN7U9whsNvsfkJoJHvL/cWTikq4S
2V+dot4BjiyC/C4zVT8hhq3BgVWhVliaWytkczFqECiLcPFHCEWRXoBnab0i5V8TBdwsdvQWLYY8
7pbH35/XexfqEnsXWIDDGi2vERhEDgTaN/ichylMPpLde+8PXGBnBUo8xrAxd411UfEI+VO/0+D5
+0XKNPkTlkMmLikmMR9wIUaJWOMNB/TqOUZIbIz+l0Xtd4zikmeyXdPzuC2GUXAUui+CuIY/BmTT
H+yo/jvQUiQXIFpmVAX54Dg40RCNjiPF1FUFAHt51Ei9l7H/C62WDWDEP/royYWNo0+OAjYG1B65
070/74vNW/P0PyzWvfPRkwsTpwuZIy4IueIeO/kLr3rkkOYtbdVHbMvv/YULO4eOqOxE1AHJj0GH
ziwYdHIn5/RmbXT36ffH9N5XvwDYQk0MExwtu2uWruIarOdIo1cxx/MHvuq9r35h2LLFvE9MHB2t
iGQcnzenC8S/eoOGOKLI4fe/4r2TurBwjYTY+BXgdRMMQLOECInjg1/Qi4uLzaIy+QjH/s4fuqT0
kHxKUzIZf8MptBdYA4IWP4MMIG6QGv3+t7xzYpekHhR0u9b0kFE1KXiGklihy6kAqOLzXaz+cN1X
XNIyiIZ0pGxi/BXd/EgwPi7A1ek/+AnvnFJy4Q/lrAzVq9LXFMEEGWj/DcwwcFYfrj2+c2svqbj0
FEZrFUikIOWGIHXeOFIq/Pn7D/DO21/ScGEaXwWG9PDm2FVA7V9mdF2/N+OHG5X/Li+Aav/CFRre
hoaXvUOMla8yqu959EmCChxgi2egYb9JUx37xX/fWP9nBnLJyyWcDAZJsJxSp9oV5z1pBfTm0cEn
f+Bv3/sk59P8R1LSzgFgtJNy2FQskaixuEVzv5KUHX//Vd57/vnf/+P5tOwExrTBWcoZEnDEvmnW
f5B8vPfBL3wg5lBlYMYmPHmbsIcEZF7uRDEKQyt9itB3+/0PeMeuL0loElb11dqE7NRWAd0DGiYj
zAfZMq6Pkxn0Ajwo1cNH24vv/aYLj2hWNB8Y1JhPPsTiRCt19VgiiR6n8o/UInGJL4zclDUc1TTi
ErMyzD2sMau66e33h5X+exZ6SUkjUPyTIaqn6zkdQcqxgtoy+SFJ+LSA8p/XJEMj7Lpj+Ju//3vv
3K5LNjWgerz1XE/XS9p1mBbzISfdR/QQ7z380tylK7fU+unaJljSNmhBFl37IUHBe97kkjUNYjTN
IuJ6vsZoDtME+HMMxJ/PhwW1VofesfoM/OgxTvpDP/5hiXlJpMbHOQSej6EFmIBUXSWglQEYQ+1/
/znOJ/MvRYi4MHZ03tKelCt+0rbclTOIoGSP/MrE5ha1O8mCD7dk3yl3LonR1DrMnYSg0t8cXTM2
xUHxAIlPZ66omPIV1WHs/4jHlgnB/tuFCcz8KRmC6ZrX/sVgA6cAxT77INF675JdGDxG6HUc1v18
nazgrGHz+NaF2L74/fd4x5uIC1uXVJTguzbzdRuTz5hFAs1uoeC0lh9urf7rXwjo5Refay+sN2LZ
bQXb8b/Mn6yT4rEXrn2FG0G/twEEa4mTvJvUfa2Hj2jF3nvni++pod4Ra8gB7YC0xiRoWEm2IHyj
WYZx0x8cPN7/4qsGIHhINQCImDlhUB9+kR6wH/fr9w//14iEh198VeL91tsIgl8TIK9Qne31l8Y8
1Orxjx5/mSsP0pQVH/F4NkOAjlx7/qAFNoj+6MYHGDX9tzkt0CquMIued31vD2uLhrL/KFb/qzHh
0Rceezq3I3iJY8fuzA5LEoV2H1zId+5MdP4W/0hjIkZIvGJYv4OWEfZH80TafCM/f3/i7732+Y/+
4+GOoG+GGcC86zgW8jkg0esHV+W9J5///T+e3FQxOFiwMggO/OGmm9lrPX2kfPWvoR5nfWGiTgNJ
MFZ4tFEnajzQWJg0AtKY7MNxj8uy8g/SvPd+w4W54gKRVRkc/Zlhegjk3iUftSzfsaTowkxHjJxB
F2Et9jz8rqsjmbkZO1N9vGcq/KMMGwd1Ya4CuGXdn78u0HBFGRuAeP7MUi+5ySLiJjWwsyXBPmd+
arBZFjAIgXxw6d85nkt6MoFxESB3I9bCAB8dQDyf+IdJPg72o2bPv0bxgF5SlKXBAGIUkBPsiH8A
hLvCWk75A74sFA8fXp93LPeSo2ycgaAfFY5/2r5YCI7K+EdbiuL3lvvewy8sF7vxwDQB3bpb+ZrF
/JqNEqpNP//s4RfGK7qUNeXwHwvDy68UHyH4+mfPvrBetdCxYRpGZSN3nS4dXI4uenB4/v7x79gs
v7BZufQrdjWp37HIvZZDeCyX8INL+d6RX9hst0WxqTkI55d5y7jGaNCLPII40J+9+YW19n6sYuw1
QLzMBUWIdWP7Ua3yr8lxADWq//bFOiUh1pIwtKraMAZMPrYngFfyCVzU18sm5L7WH8XB9/7URYhV
yxb6tMPNoRG0TP1etqfz7YHkbhaFX/7ooC4Fv2cRt+jNcw+1DqwqC3WMe/mBx3/v9f+Psy9r0hPH
tv0rHfVOHyRAiBun+oFvznmyM+0XIu1KMyPEJODX30V2n3vTquTjBBHdFXbaloSkLW3tvfZa03n0
4dYKJYbeTRK707kW58+t98bjLyU54FxYN3jNtAgiUaSCoMmOVM6prO+km6zb+boYt0LKuCMRxAdJ
nxzHhuwbe93G13W3A5DgJl6EgwxwHD8CrS/lAWqQVl5TOl+YARrBBPUbAFcUzqX0yKOD+pHzsz1z
j1iaTQFlCT1AcAUD8XuZBYVvR5eAZkHRYd3M6GRhClVkQK5Oq0kBVG/euPXW5eO6A0HnCgu6kIZ9
hmmPG3dTdyhHdv9aNS102v4ftnnhGIBHSmxzTIRrvSX5fec4aH6dApbOEVaMgehTRL13qbybnDPc
q5ilhVmZOYWpdvEBGIhKSlSiTo1PPjzcjgLiH+cnZub2oJp1BiOQ6Shqh4AnHjiey7YeatrONz2z
Fal270UBCiwNc7r3+DM8DrxtgmH104nS31dU2Rg1wNnNbiRvpHhBDRDmZe2hRbWbrwTBJwhcp2MR
DyeXldvFnThz4Ooy2wQV7yGx/z0rePFNh8u/xx6x5/PzPrOkOiWYSBtpoIYRGrCJsxlbFICvvbH/
RgNmWaiHmS47Jd9UKbe9txSMnRu0ZqBmlw6IKGI57fE+x9Ns0qs/Px0z5qOTffVunMeeQssddrhp
vNXQNFx02+ca12wzcwprGHusJmwTaiGT07jWm9Z5vlCanrA4t4ZdElbqSwBiBulnKK+4F52H0pvz
szM375qRtsgJspQYw84Nh5cCRfzCLQ/rmtYsdLQ6hiJdCMbawNiRwnmMS7VwC82NWjPPyKnA7MFg
nhRNQ3sJcLKlU2uuae0CLcJGlJWkmPVavDQquh8XlQJmNovO8BUXRYg6MFgPXhhW84ZLwsZdsWqy
dYKvyAod1E14eFrn4wmlq19Qg7uASpgbtmaaKec2KCOtEsQTyJn4PKPgwHCJMPJNCSqupffdzHWh
03sN4DQgQ4Fjq+kuYU3VpCEu3hYjeTPrqitjh1MCK+5xDPRUvp+Ky27L3MinLj84F32cDMaosK64
6LL+mVvPHd5Li3fRXPOaiSI/bA52geZxXYCA3R9Asox4mIfwxrq9oxlqkadtwWwY6uR2RR7wt06x
Xde0ZqiGVKh6DzDruDCKEIVppFo4XWbiGTqZF/MYcwfJmx2PjxCFFG9m0vhGggrwYL8YLZy2+N+S
LJC81t6RUYOCJNZiZgY86QpyVzV3bnHnJM+E7FdMEHrQno+oFg9IH4PVpQRHsbUhoKA4AtpgVQvn
wqebB+1rxhtaqMZpuKqBHM8uWSZ3Vvmr4MihL6UPPl0HdDB1/GHz01imKK/A7kRsUonLsQAzKOZK
vK2+CtGJds02VY5K4ykuWTjNKfCq2w60Rm1QLjxRP42vonnNgAGNbjvgn0HklP0aUXLiw4SL4K7K
7U0pjRvqlFCbfD6/4J+epuhLs2YccG7WD7i6kgKltDjk4Fm6S4GCudXWLFlaVBmBhcZbqwCJy5tt
/4VjyG7ezo/90zMUY9esuZeNV+Qg3wKBTWlubQaSpACq2gtbda51/eb13CGvpxjclMgZuPO/kDec
mRcdGogiUFCNNZgXr33mycQJNfpgGfRXCiiipkyzY5I2ZtHV0+CRYZlO6PVNayYMfreUx++h57T0
39NDRbM7v6Az55uOACQGdNoS5MV3eBN33a/pdsHhhvRW7JULN8BcF5rptqiq/HcoBS9v8DL5eHob
2RveauYqIDGmXrNe8LKA8qZE1MAsrf4Lq9PxRzVKZ4k6deaA45rBxhN9P1gY30MHEWw2GvgRb1nM
kxe7Ry/6dX4pZs4FrpnuRPLVtSge30nyDUKufsah02cvqWPM2JYuNNnkgaS4MtufZYFSVTAO9M+i
sLKr82Ofa12z3DYKIRtqFfWubCPe76QLMrM9JxK0Mqs60MFsmdli2R10UE3JxngAYZx7PN/0zNGg
Q9lSDDIsUKqxG0X83FrmLXRcDyyOjlUk1rxWTGhI/H5Fgpy1akyK0be9u7ECechhZ+dHP7NrdNBa
H0IKo+8kyteFtfH6dOuU1TZV9hrPECPXjLcsHDVmkRh2lgd8ES82bWwtND03cs1qwUKReWB1qndQ
qrxIQX7Wh/09CpRWToxmtVYCQjIjRbGmUpF8kU1SdY8oxGUeSl1E1GzPT//MxmfayjZtEHsNCmLf
/cMpQWIiKnq+6Zn50SFLwMrHBh2scQcqPLmveptvmFmEO5GIpSKJmZNNByhxYcSh3YMiDAGFYxDJ
K6TybxD0Uj4ZnbecgCqI5Pbbuu/R1ruTNO4rqBHAX7ePFVizwbkPpqdVGjSmp6NYUm4mfdlYqCAM
ANSI73JTbkANurAYc+tMf7fgBgRjoF/q611okgvIxfxizVgtGMJc25pT1XVhN1oKHjqIG67iXiSb
tMiXHtVzu0g7mceqBT1oi8aTxtmG1PQLln3JqvLp/KLOjF0HbLZmihLyehC7UMKb4i6KtEJjSRty
7mTWJkbmiV3lTjbsUuKEoCGU3qaxnYu8KcsvFAKj5z9hxj/RMZoD3GWvq0Dh6TbEt+PKH4ZDlY0b
GqQ+6u7PdzIzTzpWs68aGxWzAD4o6VwO5rhtS76wNT/HNmLna56nIYt+bPsYHKQdCHNQpboFMcaB
92rf9OQE6oqNANnMrXK+Usfanf+emUnTcUsM5JjCbGEPcYpQrbiHPxRZxRblW4vRz5kp06FLoDcV
vUe6egeWBfD7Vjhih4Upm2taO7XBDyoGK4NRTDlPgLvujNRaiJXNNT3t5Q+v4ahyB6trwE5dVf0j
uDCvvWBhC81YgzNZ+IeWaecSvIAx5QhDhBH4c5u3oO92tXw+v6RzI59+/qF91CbSOqkwKW7hPLt1
7ZcAzS5M+NzYtcs4zJIUquxoG9Ex7BZIPfkefEO4uQv7ca4D+vvgmeGhlmIaPMAtZXfJ2J30Lsp6
Cagw17x2EqG83ymbGs0HGDV4TDaAnyjjokfxyfnJn7Mn7ZiuwjHKnSlKEzt7UCuAAiiY0EXQTwOd
c7AwSTMrrEOYqjx1Ccr7AaBpkptUAnBYZXfnxz/XtHYGgZukFnGFpgcR+AlGDIbAw/mmp/39SQhO
xy1FpGUOWJvrXQrElXT3QGBG+cKen1lXHa+EY7GLPAVMWuld4JW6RWwPRxi4sRaWdW7s088/2JST
AP0/FAB1gV72AVxPJ1ult1Gm1j27bM1kmUIwCWdZvVPIZXPbA1PMy/lJn5sYzWBBN+d0CtQuu1bF
O1TvG/AcnNHZqWQp5jyz43XU0giOgcIgGLsRGVNgm5I9MoB+BbzFYlZ+7is0s50YiEDagidGbN47
7WE6dvBq753HdZOkGa2SkJIA3PD90MlAv6oI+IjsbQjUxfkOZraPjmKyVFUbxMyxPUkNYrlHaOQd
wmbdTaUrKpZu7Bo2BDJ3PaCejukercrZnx/3zLtChyuZoLM0wZ0J4tzslyOKA5YXqChF/0pBY+os
4YrmZmda9Q/GBciFU4NO4L2XfBB+juqHxWjMzIFmaZYLckYbLO682tmlvVWUbYzY3p6fnbmmNau1
43woEtOtdqWdHA017FEvuXLDaGZrOoYV4FCod07fXORmeAvA2wZEvt/WjVy7ZWXMchOMS3iyY7oH
FJGCx3vBluYWUzNVcGh1Aiom8D5EnB3pVPY8Qh8E1BrmsC4KoyOjOuz1zGmC+h3TpWh4XWYrAzw6
KMoZ7LjPE4b0lpkp0Iqm30WULNxRM9tFx0QNMehBCseqdl1Xl+DkYR54nr2VAR4dF1WzIRw7q7a/
cYGa+RgKHRtnXHryzw1ds1DDCRoSlZ39LfNAfFRaOXhEK/Z11WbUUVE1BydIF7X2t6SO5KZx1At4
U36ua1sz0RTMXSVEEOxvLtgJ/BrcQyBly7rNutY1K03LKmLIpBjfDQc82W6Md01ZQjjhfOszlqTj
ooQomwHoCOM7L6BSDyKbcdMLiVqHPl26l+bWVTNWNspIQAZ2+AlwkTwyMFY91XnYPJz/gLnWtWvV
A09KXBfK/maYUCLgKMejYEleOCFnGtexUXkIPUmAR4YfEw7LL5waFLZ1uHT+zrWuucFQqwENoAfK
IdVWIDAbPOIBEgRt9oU7ezKcT3xhMjlTH668APDf1IaoxE/wZr8UHejjvcG9asI63fQkX9ieMxtI
x0tZfdZ5vZOW3x0gbE4cQh1HhN7B2cvtVRQBpke025VLWWZVbpbfwarwJC3I7jgUlfUAUseP5zfR
jHupY6fqWoZpibTxzy5j1ZVKPHvfjxwMYV2cgPQrzcGYl6zS4MTnaAY9gGs8Bgdv/hPyI89VU2yE
61xBBODKlesgw+hDu3tHQ3ZJG/bJq1UO3akFrc2epO2X87M1t281gy5U5uVZWoevTYiKzgFAbfAO
WuF2XeuaQSswEDKrwnkHZuOnIaYKZJiLqokzvqaOqTJZm3nQCahesI0e+yrfWODPQ7wNYcLkIRmy
TW4sBb1mrE+HWOGE60GS7soXGwzJfjeQq8RAkM2UyQb+3MIB5X1u4qZm4uBTJ4h2WkhZKOu5yr9I
hjo4FHOHKfStkubFstlJJcnx/NLMmImOuSqiNjZG+KAvtGNb4jZHL46/O421q1VwBBPny/luZvaX
jr0qIVkXm1ZOX1gToq7bSH0bijMLMzb3DVOnHw5FaLUEYMaR9MUCuzkuozsVORDXIs8SlmiADff8
N8xtNM3IETchtJGsfPEi/hajxC9uxGUrqmswjL6lSXSsxVJWfuYE1vUWWQU6S1HXxWvjBco59Ery
L+DgA7kzo3kbL8zbXC+a0bu53Q4OrqhvjiXAdWE56b008fxWLjirz8/Z3Lprll9BBRcKyFnxWjVE
bSAXokBuF7oLK/L5wkOU9veF7ywwx9MmLF6BVLl2PGL6LQfbgVe2P9I0gaBMsQoka3IdpOWBch4X
VNt89yDdsw0rcL6G5dKlPhPA5zpEC0EEEBtnSfaaNuyBm8OXELzc086adlU4JE+uE+/jIEZRprMq
csR10BYyxk6WKJq/TnX9KL3KuzswUBoLy/75zuI6Wgv8jqVpBmX5ndi57Tt5Bs13xAchedMu+dBk
2qV/d4W4DtkyIfwEoIftfe95tmf2RVlZvwLm3kWUHSMcZrTMIQXvPMdBc185fOG8/HxDcx28Jd24
dr2pVwiXlX6WlMW2GNbRGmGbaXd8mBJgZQI6foudMqRv3AWPnO1GQoIcFuTpNhOmscCV9vldxnUk
l0xrrE0vgm+ISObujrukF+DQpxlYj5tOcAGxJaQNb8+fA3OWqp0DNlQXjW6wgh/AsGcthIGjhygR
8TaBMOmXSmYqgkLnYlxupjcd7BWC/6Qwqrb6GRnqOLljodHdSyhAJOYTtPXuzn/TzFbQAV8pWK2N
nDTej3d6b9uIYtSrw+lf1/r0bR8uNdU7Mp+kUJ8tlb6AF8yEiBNSfOcbn5ugaVN8bBxgecgmevxH
aEO/wFD3repuYtEea9ndG826rAnX2d+6xoPKDB/5M0RRn+sAr1EJRmMrNsKtzIKFZXj36D85CHT0
V86DsC3twPjRE0GyZFNJEC+aGwmm3xYiOUOfF2RfQ9owe7QhQTdYfgy8J9hxeAXRhi8Q3i3Ah942
Xap8C9UQwrqMLTMFQ3bKnZg8nZ/yGXvTMw0o445CCJVk25J1X23DfYIa431VQ8sgHNLt+T5mdqQ9
HccfljVtBoGkbJ5tc6NJIKPhGICMQEV1SQb602Md/Pq6FRMObCNryUkMtdxShOZ8FplQsRB4WJ3/
hE93JrX0vDIIzs0KyhrkFDTJX6DeTQ426OVHv4rKGoXH0NqDXgE0vc73NvNBeoqZoUw4gUgLPam+
jSAV4pFtq6AqkNhxvNDFp2uCD9LsOM95VqeqISfAi+3wAdqloCKO05qvqoFFB5ot55RKCIK56AA6
LZcBkk0HaBctOb1zw59m7sOWkgz0jREIgU8MIV/opoHzyTOWTtBPbQJDnzr90DjLA4IK1YBdxg5k
3cCJVm7wwp22L2RVGsDvFjbV3EdonrvZiAyc11l0qhmpzGsgaNkbKDXr4cv5bTTXvnZt41U2JjlY
ki5U5V0HgK2ACFk623WNa166kSZFb/ajfarA0JpuUYEDcnBIPLuv59t/DyD87fzEKmhWnfOSAMmB
JbZLnNCmFREIcYf1NsVDU4zqS+wWcN8gY7kBXOzJdiooZpnWZWe6S0jAmX2g56XrdqTJWHnDhQKt
oJ+awUZBO4dF1hskiRc8kJk1+hu9RkL7zBPSOvHG6e7DuINSswGN4iWXd+4bNDsfGGjECstpLmlV
xI5fV7ZVGZshMCCf7Ru8t9pul0CFLG/WbWr9QsEJPCYAbA4XMXInPrMk3bg0+Hp+U8zNlmb2TPaV
susaUpkhuU0jA3lTgbDNusanTj+Y/SAiWigmnEuro28db1M/FdnjurY1U2+hsOpVA3gGUJYGUV0P
0SzLAyjtfOtzi6wZuhmYRichVX1qe6dSF0PAvR3q4MrrRIFcHpnNtbtVM/qhLq3Ui6hzYnUujkMf
0fRYNKbpHc5/yNz6ajZPjFSCnTwbQt8pSHcT5VCdicckW/NKopaet87NKgx6aI2eMmWW1RerGXNx
3xkWMcS6PaQnr1kpUwjPQjtWGgQSjdTxTL4BMBa6fKtmSE9hB6DJT9rcMo55kkhItuL12iXeX+sa
n/bXBwuo22QAjZmHWsr3kzYA9/3eStdRKVp66hqgh6bMQgopi1LdpCJOXiLLzJ7XDV0z3tyEYlDi
EQwdehfptnXDGmDhYk2CGRtHM19lBVadW55zCls8EoLUyTaZCZWOdWPXzFf10LTLIfN+NAfiQNUG
VY6vtIEEx7rmNaOFgqpDGPSnQsjeV94+dVGPOAozXdm8ZrNmCcXejMRovhKmvevHQB0cYPMXzraZ
I0FPYQvoRKSBFMYR4r3jTVhDLxic7UtFFnOtT0HVDzseeh6YeQVRQD/v6mt7BL11hCq4hbFP19In
LoyexAZVL++qAGM3vULYW15Z4KUNIGm4j9bB16GGo9lszHvkCoNMQeS2TNTLGLtqU/HCuPakWHfr
6hlt6qVQZR5BguKLsUYSA0lQP4Ppbs/vz7lZ0kxXBBDgDSJInkKgBU5eAAEV3nJz4+EX53uYnJ3P
1kEzX2kp14UvzC7znBxUDP9HOCbE+vj1GMKzS5olZtW5jjRLTq3GcHgmnaMJOPXkMPLJUe2KS9JA
y3nRDZq573USEEh1pYEN5ZmL0EOchHZ7QBG3gzveJvZKT0tnAxksUHoOZe+dRNEjdo13ShT6hlGv
Igejlp7vbkciwaKaqks+gGhEtTDrJBoX3g4zy6CzgYik75QNZfpLmUKAlj3VCbtiKXuyS35dQVFu
wbxnDg896z04EaSVG6s+CNlB17eFdtxqV0vPdg+uEsCOTPLdObLEqNysIU/djOnw87xNzA1ec6VB
mOyFTlg7xzRLUFsg4hKQuKhddx3rae6QVGEvuCsvBAqc/FrZUI6At35+6HPLq5lzKie59bhoQt+m
3pEO6UMI8UjfFM7Jre2LxlvHEotdqtkzJPDMITcSdWmb5R0knDhK2KCRFKXDUpJlbhm0y5kOXW1B
NLQ5yKa8GjI4FmMlV3EoYfja1ZxDPJMaI3FPsvbuaNvI02hAp/P8Kswc23qCO+DRSBhks048gE8E
ZMCktVuAGVlcIaRSlut8dj25HSQQ7IJ6FCbIcd7S1Am3EX6wznfRk9o8FnYHtcTgaKdQXdrSgEPM
kgIPFnw5P0kzy6vnsQENDzo3a5xjDPlAvkGA9R5UphDNWte8ZsSiNL0ko7aDbBw0llEZQfNrlLKR
w7rmp6/64B0NUHwLKxZWF3RMITJOEWJxKDyN863PbSDNjIM2A+IUeY/Yl9k4bnIPRwY0d216WTaT
bv35XmbuSj1nHTcSgQ/aNQfTGdON7diXEFFENWfCIeBJxmD4db6fuZXWDFmanoDiWwLNGmjL+KC8
uR3SYu0+1QwZhGXFpG/WX6aphJC4WZXM+2J1uUHThcX4fPhUz1lzLiF5L0IeQ9QZ2te8U/dQx1sq
VZ9rXXOzVQ0dthIYniProeB8KII6OvSByZaATp9vJapnquMMW9OwYnYMHfhzrY0DglX5V3eEZtSa
5aV6YjrOi64ckY05mFb3krYQZIPe+1LS+PMLjep5acmiNgT+i727jYML3ksfwjty2EB65YdnT0r1
BorzlvIl74muv/vDVM9RKw9RRqRe2RGiwlXuy9ZF7LbvO2ZBZF1FxRaa5ON9UkI8F3QREgKjkHC0
1c4oscEPFkTm1b2Lyt9fhXQg/YhRRhXKMCC3KElhpjdBjF+GcIisDfVGCQdpoGDZylGuukvLxAuO
CYgmX6DCyIsHkCOwH0KMrNjb1DG+IXAS3wQSghs+iQm0xm1IFaAUTnn0G1ON221GMclrthGzwEbs
FWZ93Y2RCHdK2GPAfcYK5jD/XURjK1mTxngylhBdp9CzNVBrgReAK8Fmk6R2dAuIQ5tC4b1Q7URe
3YPjW+54guzckz1CufeJQf6ZbxQU4eJNbo+83tCEhijirSqv3rR1jDgPfhBAcpuM3R2rIvw4T03r
YUy7JrnLkNRLd4VE2u9JEiiB3UBCBlzKhLVBfzuMvCu/uYUBgXYgA6GkSou+saAXX/Q/ROzkb6qI
5XMU8TC6UDkD1gbhAciy0gAc8H5nySgHlKxr2+3IoziGIHYAAcfMbUSwaTmP6C4zI8JRGZbbzQJK
4/MzlersHDSLkiIFK/9RMdRnN9NOxaaGzmkUuHunzqSx6vKneqY26JKiHTzUgKSpQXxuuONlwZJx
4XqbOzX0CygdE8iMMXYMzCi+C/ror6Dp04vSqa7PHxpzHWjuo5BpC0HYmh1jLNmmhivGtrx0Tk2f
qGh7vo+5o1W7dyBFpCpSKXaUsXfHZdcgk6vWntvavSOIO7i2yNpD6kAzVjFEjhRbReJMqQ6HCGyr
TZPeYce0TZ+Uy6C96zq5uYVAYbX0VJiZHR0MMTRG50nusiPE0p/jGMBkx1iUopxZXl0VL7VFhGLg
sD3EBstATmMb13RI3G+OJ80FS5vrYvquDx6YyETXc7BdH7nD2aauUsTDRRxM2gZ0d34DTXfwJ5eB
TiNjdranqhhd2Hb/hRtUAWM5NOZ3s8IlJ7Bbe8XZHnzVifnjfI9zi6KZBZdB5jL4X/+2arsZXu1I
fVnXtmYOiAN7ygLnYOwLE8LPIEsd/Ag4xQU3YG49dIOAhLdTByHkKJVKpW+zunoZApRVe46bretD
55SRtCQirCN8AmN56gsRXL+/b6XZLoCsZhZAp5aRUCZOZFeBLqhGTJUhq0NvjRCU1Qvn3lz7k5/z
YdeG5qRr1PTesa7ET3Mwoo2rvCUoxlzj06X0oXGIsjIHgut4+HsEuu5+LJ13heC+b+5X7SGdXKbN
Q8hLu64dv7vBKrIfDIb41LrGp8/6MHwzAHVqk4/8GBtmFm8kI5G7SdJ6Cdo6s0Nd7VKjTmVXgGVh
8CIwvtIpmC1G7ytZG9WmOrdG2NDas8GbfniPHLUhQqkAxzT+6qA/dTUrblvTy6JoUJfQH6x2gRtK
QADRxbol0IyYtwn8KELV5VDW162HqA68jCXmnZn51xk1AilFUBdEXeYZ+y56IHIHMJl9s6pJ5P78
+GfcL51Yg3NulshceKd4mh0zVffKE8HtEILoAppJu/O9zNiZTiEEDj0QRpmJd8rxXPCZdJuNUTVL
3zDXumbFCKAVtCWiPbQuyApYiNbdTNydH/rcGkw//2BjNZ78BiTE+QmxO8t/1yDLi0m5ba2qFtU1
r0SYyBSauCT2oUougSFnSLElh4S31E72lWF35jofWCcQMlshQxTTU/TUx0j59rW4KpBkWOcE68Jm
sZX1iDgO4oKZANfQOpf70IYXmbhluXInadasRlJKgJP5aeAV2+GVU+48yp7Or/XcRtKN2RMNNHyN
6DoYBuc6RVXYPTTDmlXwHKTrf99JFDAzO/IynKZtY5AtjQADc41o3dLqOD8KAWWBN6t9CkOrPQiL
hccuYguu48zE6Ai/gY554PWeFaMi2nmzU5LtsrLotqumXYf3xV3u8bqq7VMLF+K6FpxJH0wka+dd
s2DeU5OL+H3w1HoOzEpuilzVCwfozPmgA/xMrxxUEHkl4uIQ2BwyqD5DiYXuStkO+3Xzo13DdTK9
6620xOmJLmQZ5z7CdV/PNz43fvr7roT/DP1wwssTCGAv2i4hX1M+tIcO7EdLihdzXWg2G4qYgros
LE8hgsxbBB88n6mk2vQZXNLzXzFzjekAPxWajiMbuzzVJBs2rTlRr0kj+N44lbMBf8gqjitKdRhf
Tt2h9sy8PKWyvFOQ7vUTa9EbnZknHb+XCkNAHCQpTwIZNF9IvDlSAcnnyktXUVVj/Jo3rZpMpm6f
hBeohC/8dspuNcDFn1+EmVNCh+sJYg0uXNDwIgWD/4Y54ogA58pLXgd+M691K5dS2FnXmrc8bb0W
oJx4XQqT6jQzZkqGsElhYzYFFczA2sehKleVVmHWNQPOg8g1KtFgd3ome7ahRfKry1WTrDs/dZoZ
M07GKE6JibMBcRvUkRebhi5GJuZWVbNes7Yy6tYtWhcgs/GDzHAOZdcVu3WbRrtzmcgdgNKtIfZN
m/wKgQp56EjOFry3mXNBR+nZ4BPjsWFkpwmtkQpxCLB5wopfW4T/teoDdJhemIcIqxSyOuW9owDS
wAs1So2lKvKZiIqO0ZOZiAcBwaNrCCvEe9nVbBfDX/Rtj5UbYAWa7aQ7f93xRQDozHpb01R+dHhd
FPzGo52d0kz8pED87rxuUZ12bj2mo+9D44E1tgoag9hMuWzA59TifAiLeLgA4faj1eKFs25Rpo/7
0E8K5WBjHGFxrV2Ell/TwHH9thr7BW9rOi8/CXTpID7uJNzNqBlf113mnOzanY7ru8COHlsRGg9d
jITgui/R7mcwl4CFUEmcHcmYXIugF19GYtB1uBPk9X+fqMBgZRMHVnaS1OJAU5bxVaWch/Njn7nQ
dDYa6NGUqI2tspPoR+uk8ordxZ5TP0H+cUkKbGa36pA+syLKRt11duJGfCsFXhxlRuj+/PjnGp+M
8sMuEsbYWqwg2WkAw+hVqxDQ78J1qCWqA/qGjI0Ilar2qEwEDGTrPAE5v+RSzxwbOpIvd7wkNk0J
kufBeo6T+pR29mVK2ntQxp6m6rcs7RZMYWaRdURfkFhIOGZtexzGlj6DLwz5PzgW0bcmK5YEbef6
0Mw5kKBlRpCxBTZB7YMyap6agt+52f/cE//1s/8/4Zu4+7fp1v/6b/z+pyiHKg6jRvvtv55Ejv/9
9/Rv/t/f+f1f/OvwJm5e87da/0u//Ru0+59+t6/N62+/2RVN3Az37Vs1PLzVbda8t48RTn/zf/uH
/3h7b+VpKN/+/OOnaItmai2MRfHHf/7o9Neff5DJjfyvj+3/5w+nD/jzj6v4x/D6t7//9lo3f/5B
nX8Sizi2SUE8Dqz2hLxSb9OfeP+0uGtSkxBicgt/ij8pBCI2f/5hWf8kzDOJSRgKbSzAgf/4Ry2g
mI6heP90kOC0PNu1be5aoEj4n3H9tjL/f6X+AUL4OwH4VY2Gmfm7XboYGyGuBb0P9GYCDqfdJtxG
CXzAGlQxeuBmVLuQjENkPo4lbTIqAKNL31LRNBeGB7H12PKuael6tyo81dLpjjzok03oOfkjDqX8
seMdkmmx2pIe7BoQREmfkwwcITZxbvpePIIopr93YnmTW8rbmlVv7bMwcy446S2/cQDRGLJbErMO
CuCOulIO/2Faynr0RHoFDsZqjzqBN4q/9MTSvNlwM/3aO11xrKx8vHgJupRvOM1uIjMNNzy3t0Pf
mJuRS/LkdBW5rlj7TVSB+ZTQhKF6KQgPnRXsRJMSwJkjuSV5xO+MhFzZrCiuaNq+eswlF3UNWiSA
ecDpP47ZZW2TIwPzygUbvGFfWigmBdFWs4W6Cd+17djdj17QINjlSr+smLMBuSDdG17Q3ZuNVPem
Aw6eeOzNgzn2yKXaA9kaFXX9BvKvLyOxUEZjsfF7aGe3bkHzm6Qj2YF1pN0SlvZb8FjUJxAHNSDt
RQW7Feb7UBrh18LrzG0ESrSNdLvEBw653aYDyt67CkSnua3oxkGSIas658bgeb2xk8r80eTmjhDx
fUhyMJZ08cZ0g2w7lG52WdReeuqb4jVVwV8qNYu7lHYj4goURLsk+Cl6BteDkWxjDQa5sEQibzM7
3YSOLe/B5HrVMIPvCzc4FnbvbKEAU24AZzF2Km+dbWAlh0Hm5QNFHfZFw8fRz7NQbcc2U1tJ3P5I
Uuu1yFDTwm3jzQlE96TKSVfK8B4aW9yiMhwqxW2V+F4XyHuV82qfid7YJEn1huffcBFlYESwc8Am
DAPC6eABs3b2UNu7xDGYT1RxlSjWvYK+SIrwO1fOeGUOovDzhuZHxA6b0xCnzyZ4sHdI2g87IZj1
UJtmclMpflPcNg4dnvlwaIsxuu0d57ElsIK8zn3C3ebaa+0ORMc03jZ26G7LyrD8JLWcq9QN2ZUt
hviYdMEdV5V9kSgL6hrgOvdRTp/tRVCyHe35AXXwdGu33NuWgMse6yF86ptInaLSPCoLZWKEBeRI
wPextw1Kjm03FM8GZbuK5+738CENy2hrtKK4G/F/ATzIXgzQ+ouUkt9qmoe+22ftHVTJyV2Ql29G
IeR2LNzOBzTI3KvQexT9q2sMzYnZlriujZvO7O1DYIZ0W4nOtyh/aGK7PgpiBwevNbZlbj60CMc+
8Dr63vESQIlWdDcuG7ob5CkSbBRy04b2X8yq44extNQ24YF704NN+JSWnTyabi7v8AI+eJ167XAP
PFCbmHcifaOQirzshPdkW311iCFgepGG5n3nVslFUofdE+TM8r0xkH4X1/YlCXLkaq2mvnz/j+XS
+rJoSugT5GO3C+O+uW3518hJh7tgdPo7MF0Od1U6VL5ELHBvKsRHuyK5fP9P0OJXZi6MDUhWUEDe
BfFljsqrrWr/L1tf1iSpziT7izBDCBC8suW+1F7dL1hXdx8hxCJWSfz68cozY9+9Y/MiQ1RWZWUC
UoSHh3tAU7/yppvc+HQT1bgetx4fzE28SooC3bzxWTXaLwuvh6UgqUjyOAcO2b2HZcI5pEv10pVx
l7g2Do6P6RhAiK1vSZCMNSN74/jd3QlklfQCX4Vb+a/94LlpVcUijWnr7KNB+deJd3Fq3e4NZhsk
0aYnUAgOOnlCx8zr8piW/kovftxnSxC3hViiP3CU6odk1XFVsHgk234V+kSV11yieWoujyPyPX0c
wTIyraP53KO5AYsts6VI6qkU86nv1723Nt05dtdhSAwqUkVdtuIXdLT/9As6dOgS1jsnpOWpYhgm
u73UCqrjhEP4BShme6ZEhZmxEAI0dCTnYd6aw+ovKp3Llb7xoQd7qH7vAxO/SoFefGHc8Gvy12Kk
yxuD1MteDLE8KyLiA2XD1XfJnMltCZ65HPoUsTo9u2Bzp9ofvnWAgvU6Lut65Vy3h23j74+ZzyBz
EDHGk8fN4cyRhbrZMCcu1sSMidkU0dqPLzAyh276il8lmzu+gK21nUbKoBq2uMlG8Hcn21b35XuA
bNmHhsD7sTFddIEtaTrDEutpdaFwYUK6wu878p8eg17JmDSzsQcRd2UydW6JvnPm3Nuxw1Vd4mG/
oLnq6XEuEHTJUG61OaEcvUSrbY/aZfZlNHViYs2fHzM3ED2+CE/tfK/dMuUs2KQ2zzu20C8JE4Yn
FMyVJxaosDAt/qSnt6iA5atMo1KKCjwt+jlEEdRatXqOcaMi4tYWurBgylnl/wNq538/AbIzy0FX
8jVqWHX2oZWgiwg+Vile2+RRWHap9ZoSZph0/S4IWXZ1pqpEjtA/2xbawf++ob/1QTqtjkpA91ur
NGqIk/eA9EqfdMVaSXbnRm5QOxrlayxwdf2mRqzebV0ijW9/UZuQMdzFLIrvjwEEjvJe9Xd3dcrb
44ynLnbdujMFonEezLrsYBvwC7oaBkGILtfzEIbVdNdbHSNYoOwqyOztt8r/vbQzu8YeXWgSafJF
4QyWdbglMzsT552HEtfDF3r3mC4xZ4mYYnF+TBvPnmIb5JxG8Zm1WGRt3TRZ1K7b7jHtcScf2TLp
BLUmMqaLdxah7zyDYc/ToAnNEbK2r2KZza1ZHfkeg3nPtyZ8esxGC2LNEHavNWnXtzooHmebtnZO
jrDPrq6fZ86DL4FkL5lY7zxNTdsexSR4EVAmfzSryJfa+F9+MwypN1N+I57azljel+zxq8PZDbn9
Wlf4CNQg9ZydIKlHxc+8dpxink1z7yBOkwHHMa/uWsbo73H1j8YLPjfEWn/DyGTwo8eTInibCFGb
PVsnfdCNfvZ1PL3OUYlul3Fx82rY1l+kOXJ3W3+CuKoLPs7hfik3fRZYFGAlYTKfj/YTGPx8II0M
s1HF5nMiWIHBK/Yv1UDmNxXbTG0yh+/cdhSDac+9r9kExgIOH0Pby+48wuX0WHHIYXabJ/KwH/00
IMGW/ztHpwxiVWO6nSxdfeslBF0T3fC/nT+CjtX3Qx6WLf/cdPQ0B4uFS+1qnjdIFQRT4HyMqwGS
Fks/q4zLP6H8je+XGe+0RW7zzqp/ohb7tRs7IMAF5sWbepbFsbMW9TSbF2oQe2xW3iku9pBCBeEv
WxRWO7mpFPa1665XGvdoPCVDGS/3xzAKtd6HFbUIbmi9f5yjbeDvaqfaUnATflPebLegXJY3PNWJ
10r6EXqlOPOoFeljuqAmkHd0ineNZ+jHprbfbrj+n78EFSqB/eGT1ar8AQ/jV9a5zm949p6GJW7+
gUdlXgkflWvL6gTKrKROEABA3KcGZjwlVWybCqL2YwHOafmXGXp2eEUzp1nZZYyw+5dyfp+rONrN
zCE7CB4G7/1ijsRf2i8JBZVUTEF4ja3Ul3Bu4IP9/YN4lTlW/PFD8UswM3qs7ICPqvnwhj7V9Qwt
D/QHf0/7SY7XUvefjxnoS+Ndyfr8mAkt9TN8k7NWapmPmztnFWimM7zfv8ewrDCqpU1w58jT4pXT
mUny38O/r/l/5qQzxzDe8HDjdU4zv9UQWstd0r2hiKqaXLqKw6lAzBlvveDml2N4exyh6POnHQBJ
jKIKb+p7IDYgidxQSMH16rBGr/Zn7DX7UQ/83bULPwZ86HIC+96fUdXttYmdt1VQnJ/KNoeWp/0p
J7mnosZnglbdPmBUHLax6QrFhuGX2YOC0Pxy5m4s5oDG+4iw/l1Kc3j8GJlgk0kUOc9EEfLU1Y5I
IOc0/Bot9PjLravuzJ+3C4mDO6pK7/Ui7CdMW7x0VrE64bG3n/LNG8X6oig/R9T0e6MasZdKRC9G
BTyZm5n8Jty5+KTtPyanRKBX8nxDv2iB5xjZQUjsDp56czYtFR5DUne5r6Pq3ke+LipdjeljWoPD
e38cuWv/DCOg6PiYPYZxdJ1DIMXP/5yq3GoXjro6jmRQ2ChJ8B562PIhPdJng+qDd0FImPfQW9w9
fupig069oWJHJMt3r1z7S+wpdQga36BVc5QynejEwOsmJN/gM/UMevV0G9ouswBBExd6/fu5w7aV
LK6LyAPqM0nNoPWWo5MxDbEbQPF9hHalcOCrEjc0oZpU+3/nDnFUIcjipzDlkgmhHVYc+00eJ/Ji
RTvd8IG6+2MgknS5dCwUtLuxPDVdeXB0BGenRZn6sqI5+dI1JB0hPAdkE6f+c/5x5CDR1BC6u8YA
1D3XUVfq9wNLaqelBxv6P4VfsVv4feeujMNcdOinHxr/UuFiPznFK99Oj6M5ttupLgc/iY2gcJf/
/37weMljCMgA+52amdyaSNpEyHHaq2p7H7tIX/yuNZfHUfh99Jg2Sz3tvZH8+4rH68dB8KQR1Lzw
iX4zgQXZd99Trw/aE3KpLkGw3g6psfrYLkzepmgwL67o7xxeYXDv4mqvWN98uD0MX8k0hpdgrdsP
2FgnoUBo6pDKPgmfXx+votPUnAb7HdgEqd/B/hd9I6hxlMJ79bbv+3Vk8onZURai0+WFIDFKww3R
PWu6Krfw3f00qN4lozOVZ9Sa5w9d7fX36TnYwpOhwZA+piCxT5kRZXhgPus+ByEKLJAgqSNk3QEb
9V+n+edUr+27cDf5PG3R7jEjsvJuoeLozcTP1iicL6Pt0IXASQwnQ+EVSIOQYzUrSR30lBfhI0+Y
Vp2Da799zJapTIsyutYw+xzh9ZrCQQomH6wq69uINb4OOnsPkP/cw+4Z/HiaKc9vvsYy21QTfglL
+yxAPnrxsO9dbejolHcI7cHRTx1d02yDgVoGVzxGYWIX5bUH2bnqe/DLZrpROtm9LEEAekwrtU1J
t/Y0n3kZ+3sGy8qj2/B0C7b63rZOABJh7ScwZJ4OSo7hc8dRxN187/iYKTGSZAVTDFm1lBft+fKi
6PoLhhfbDk+ivPznfLU0Ww7aRQkuTRKsAnU4xWsEqnb9uzjVi44i9Yv6VCFQGbZXUJ/TEo5t+Vi5
bLdQyz/bzfsYbe/eO42bcCDuvt2o8yE7D72CKx8y1TT8E3QOLyV9XR6XpSdI/MRWQA6HXfpp1AXa
NIDW+T274FHCTvk9PI4e5+zIjlqp9khY+Bf2QOqIa0SeV1/WqO3PFm2bbn1uw+3p8bkenzBATrFn
/fTy+PT/Of84gmAVrnxbNWftErM3QoqUxBz6I9ivIJ1MqxevK5ejbA2aNYx9trMS1zY0J38NzPNj
UD1rckj8bjkfBm/nLxDYji1v4T6mWAj6B3OSZXKr62MAyaJNyko73xqkw+UxOLQKsrEyS9qQerw0
cbCkfPBNTuIQUrtrmVuCjHzw4+gGBZb4tvSLs5uaeYVtwPcrWDyhd8N2fu4jZ7mAsVRZdYFw/nyZ
+265RDAINcnj0OPBoaOGHx+vVMTDWj7MO1DlphOTKjoNocP+HR5Tt631iJCg+6W3ihb/6yWPF0+A
/bElYSfwia5uwjfi6CEHesxMC+nV5HG4GJWMm2+x8+FlgBD0rkYdPwWoFaYzq+YjdOu2jypUJ7Z4
+tnzNHkOewLgRWwfZYlVbNNtkD6mXu2zbCEomPgy/pzp0r4yY8pCrI6fPaZ95ayXSPBPIVn7Kr+H
WZfJtiz1szfRvd8y5+a4G0/bIXIPbkf4q+OYem94xFIQbb6R1zDOVsQYFiVDwA2r/cL6t51n/TuI
8Y6mmsKDGo2Lxpmyfl8bb9iPYwVt73KU73ZqncJdpJvryeGHToxO4XnoaZp7kqDZSxVje7RT6V67
SCJONPEnY5+RqVoo5C9NDnbhD3xfQwGqSYOoyBtOPAxMCmlhSN1HEq6pZYUEfjYZctawCASwXWew
UTaG9Tf4zPt7y7YhIab2DjUEHQ7S00itw8RuWBVn69BsdmsYosRqfIo6pDCy0fpY4p90bB9e6v0s
J/8yoHdv0264o7X33vrgkLdMMbS0wvtl6Cjqwk2VCuPE5806eOMtIOni20/XL/+BvG+ZBqr5iR4M
QNFTKnhE9sPaTScKFyhYZ9OdCoETeKuC4TWCuoSWy5jqykF40dD6ZGS/5rh8u7lEJi/h6Cdq1RwY
kg8y1uUZzfI/lBe0nySAJSWoettFx1/dRqu3QP0dYET3acQ0nJD925RNyK+H0p2Osx/pwp19smOk
ZamCptmpBe5Xy4+ZIv4dPTnuRi4z3UPjoYquslvYFYHoP5O/YRdahjXfKqSwk6b4peUjJP4bC6w4
NMBAg2War1X/R0Reea3ieU7XyV0LAKjNHRe4vfOZu8UGZVLk9mXGQp2paRxuQrgQ8o59LzWh9w4+
cZzP45gx5azXmEbNcQYUmTTecezWb/s5O+bTkuKJm69915gk5ohdWvzRYRjOqvdfAuVtu1YgvxQN
k7k3o9N86NSLM83v6K4S9zGgThEPDMuTH6e8bOs9kFy5m2V5QT8WUFgTnjc1AQVcSLRzB/OL8Dp4
Cvy6TplqngQeyaaNP4YG4JeW63mMBv9eO/GXFvrdlb0LcKy0RzlHSDZcUwIzkP+owTTnRniAorw+
XWo2pGVLo4T38dWN/TqPtDS46cO7jhVqNuVfqj1xcKWblTN1EoctFhwLZHbQjr5VzOVFO+FPx+4B
7XDzQbsNVlgIPPuQb+u31cDbvF9QnP/hs/BPS5U69k29L4U0OwgiRokGEtSWHqqK06YSO7yOGreT
CN32qhv61E6i3W0uq9NmnN+hU5eEHiRXPOgQZuHEmmRDtHHA9pBUc0xvTv93MFO0R6PTO1DERCuf
JRobFfLxcUrWmP1o59m9r1wEGVoPTRb2Q3NFrkJVSlVFdi2tUWNJl3gjt8lv5G11jyJs22Qmm85G
K0414o/E0VVToMjVATGjLSKYrtuHc5UjWwTxtgnLEwfPLolsMU1YClZZ3+aOrwBp+gni0aJ/077+
KnVlk7jeTigzcFSEyjEVtbuf4m0+b1XnQSki/MHR2JGC1TWmpNM7Aonw3FShTGjL+nTSTjZSDTeA
CHEPQN8L0Jf9d7MyeBcDOk9FdSc1KeYuOIl+gstQ3B5EV+JtyZJ0TTMcACqg5sM16Kr4xuJBPqHW
5xQdorAhDnihAEvA+Gs4knL10Ts6fE0rgsKxm7ZXtEm/AQ2XV+n726sjRjcZOz8DMUPuJdHm6tbe
3W/jBKtMf27ME8DTHZ2W3C8n8US2vkpphwKaL7sDosMjLefhEgWgcgToV7+Z+NxblMWCGXcWyprA
G2bnwOr+Upvph7MFAo9CGxcGILaI2B3yAllHlLNbYgBmYegcEWg+z+bgqnrfLnNfjOOGaMrfCmLC
fxrXXW+ui5CKwVnhEKEMt459nXghHjahoe4zkN3Ki8klCGY15wibiEw37kzHFkExHvcpQq8sLVAf
o3ntr6dqCdfnoJ6xGbZsOUTwn9j1UxPlxvNfzCTNbYt9C4JSHB36uEVLaySBYRIPwC9/8tlbU/Ew
B2j4OlbALVAkLJy+JEWjLP8xcycNYRNFEC/+qoyDIBVisi+tN6SxJrKYe8MgiZOsAV2fYNJEoIYz
nVTdwETc1Scn5DQbVn0IBVsvNYqgBRKa8rYMP1yhaQLLFfpi/NfB74MjNNvcbF45+ejhILXJ/UTB
hGTSk1nUaLKnA3/TvHJ23gYyvoYNdxp2yj3KKbb5EsF11/HKHwiLkrIc/th6xvNqxZM3js4Jjb8o
nNpxD2OFp35rR5Da2u3gWJ5tAw8QBrvtgUbkhG/15vqu2UVLFWeR0zUFtpTyUs5xUXfjT0gNYMdY
pvgIjQqyU9ArTHWxyC68aSjooH/GPqsGoakQZTq0xNst7rJlgwllRgL3KYQ54WGJQ3Qyv0Ls+4tg
303mFStzPSDenIMfGwAN0GZQt+Sq3H3vObxxcwhYt3vNWyeRHWEp25ST4M5wkxpLrA9DlqTU3l+t
V/x3MXr9+MghnFLyH3E5jZlZ1n03GnEQNfkqwQBKol6/rdbnqbD/rOGsCho3LOEN3aOjLzx7ZM1E
wNsT9IgOlTvH+VAqfz+hGH5B9VAXqzH2bn3qZqYj6HVGZQOubu8oqkTcDjcjpU37gJ+FQ+Q/tcHm
xvzlJIc4zKamMkXoYBlvHJ54XveJXnD+MS/0a2zK57j6O20BtDkVnEZVePxmKd07Jxhyr1TurpbM
e7dQLkg981dL1h+0U3uvdvUqCMX0sHYO9bjjNRfvkIyZM2fr9V58T8tFEiz3YT5gW8eN0N2aUrR3
y1yR20l6u16z9RV2JPhOhmM1kdMAlmLSbT3JqDNCHqOS76MiQyLse4zi+Wmq3Po9AHaG8lvtXsp2
DCDmwxF8yEVdQyf1msgUHDAZSrQLuSrJKVbYrVE5g3hd+jipwffDYx2Lff/9GlLW5BooenBXV5wW
rJaOHzx107gU1YwasezJGQBrdEVWNJzbvstLbVyagKN5EdxYbOeA6Xi0muPjqGQ4EijE58anbaIn
0+17Vh1b2nsHUNfTuBEvkW2X48DaKLUt6jzeUj9FM5TmITm5JWyLEldOAXaa4L3e2sRH2Q/L9KHx
p1TG9anpX1BI9PYaPH7wROk7Su/iNESqKTzetwkCbnbro/mfMZJbPvQBKnyeOoXDIDJUWhEUcMHP
Q786J5cvc2HI9tt6aHWOPv1luINJ3u0o+N0oNjpLCs5og+ABQoCPAWZ5y6mmdQ8nKDXt48pJy9oJ
b/bsUW/LNW9w0eOmPHY8jo/9hMtLJ9NmomT2Eo2+Skopb4gSgP1TR98eKPnjaAZwipts60A/Ajsk
nOjNV031oobtOizYvUe1LXByK+dbT78c2cY3acWWbSAW570XvQGRs2fe3NC+bVHKxt0XQSt7P5qD
1y3eE85MmSBBvduzyNpzFPYvQGQ/fH9dCyhSH8fFluAKuBaojPJ3XRv1KTy29DHmpZf0sJ7JIoMQ
BuHaUtig5oWk7C+fnFxyXV8HtjPe9rcH5ola68RSzyF+PjaeKEo77eaV/IQW6k4KiKXgqTL7ZjkH
La/3AdweXRqUqFCPWP09AMXtMLzASufEbP+Emnxz0J+KwSTADCsiHlonc4XCmHBaYLHY8416Qv9X
e6oJv9YBvUM3CPoGXnWIOCszB7K8qVt+1RLulejKh6NBDf+6jjluxqBcgd3wdy3a9jLAyj1dq9Gk
szP/ptqd0pIPF8nZS/+N25QKgSkxQB35FqUl9ovT3KyZLq13t4Ih8nfiA3Rn3qtS67Qde5V1dHML
Yxyc8j9bd+F7wZwncFRBZIC33UTmCxX03FcK8hmRVjmR/WVolxfauuy6Sef9W0or6aCJkAdhc6Aj
bU6Kyed1xMpSxsCse6tTYhgpDIrRWFJFe21XB038ps4Ud4KUV2q8SxMWq+p+9NZt8nqlr0Ewtlfa
hLt1YeaAqmhWObbDjsL2vFMovTHzZh0dnGvBZNqUfbzTSBzR9DCfYJSKfOa7dazV7K/xdHkjpgUf
YM3WoDepL4ftph2IYUDxZSmxCPloQcsmT7xZ6bZ3FDbv4PCEhwltz26iq6qCvxeQS9aizBDGkU2c
je6hZTEVk4cNqi+ZKVxY9rT6I3aWF7exdYYuD54a7rlZLxe2D4x91+26PmMR+YME7oz7l55CjfgY
Vmig+QT1V9x4p6D3yXO8POMf0AnA9TWZVh95FQRokfpS4NS0xTJuTxWiiQv4Z0XYVv1zw7YJOhdO
kM+2ObnRri8D+7Z5pckbGvxlXuQlk0TaEKDw3AM1T0Ubkjut/d/EdtDYwXKdkbqh1/J7awXyvedc
ArYfBYo3UcFAwc4coRkyIcZe0IjwblakWFvr/55K3znE8ySzEkQGqfoj2ljd5+8S2Q7KKGcC5Q/A
SNOHJA6BHTdW0MjO3W4O+dHr1xihsvPR48YTQeQWYNqfzEx4Jhqp9xBRBRJEF1a4jQPc69v1Q4aI
DeNyaVNUaOekp4hvzbxd0bPZXLE2OyifgWlRo9csqUFMz1bZ68MArSUENlERxZN5DZj9FS/j8nsZ
5oup/rqecW5hH0Fg8Or4qDMOPoQZB6/qc+qT+syiANT5dcwasATfYAj7YxJiRqRuIoAHEgUgD83r
DMUYwJjjmRB3vLAaDlI0qj/IHAyntqrOHnK4JBzntK3cOK/QQXZwXN1m8AQRVyCkMZgu4ZTPZd9/
IohC22tdvbbM+znMnQuAAUy2SLGrBzOnY2lHt3DCnr7aOvomkdvpPR68yyxgiNAsT25U2mcPgGYe
cPMWGMlSHZG/EJ3UT82EPmOEGe5vj265XQl9DQc0+K9z6nEPtLjOYimklrzgOgExqWTzZ93WnSsU
OU8M4UYlHFmsUo4Hyc2QVi2nB8L8mxcR9xyWIL8wd/5ravGyxXWU6a1UO7ECxhZYvA+2LQE9m3JJ
jKM+hd8JyMAlpB+iH8MyAVRB1j922N1odXaFOSrD4nwV/H1lNg9pQ0+TWNPBMQOgsVknszcuWcym
bNTIkLD0oI83APW37I+I/JD6N3AhPn5bER/n6nWAwUDQqevYuW0Wd+IFsCur9jRk8wHe3ySNnJan
U7iqI9hibYMI1/+fQ2CbAkGshDy6GZKBwBBRo9jjqpMCWjOGPsqQ7p96tfVlozqB3lBcDMEOzlum
oEzbV8euI+SzQDJzKpY1ith9BYMRmI6XN2yxGxw0F73r/TWb7OCAY/M/w8z4mPUec9PJr2P0yO6w
cPd54ECqmogBDpa6W5++AbwfYbeauyKQGoHIBaC/dkARb9AoYjTzCx+0k/Zjj7gMZqzpZpl5n3uW
G7UMP0kQxPkUdvG+F8O7Wur+rh3n2iOpCVCuO/hIjkaCoCjqBAqwi8yQ1jdnsrEVYE0IVBLI5hnp
BeBMbzvUDBJCZA29NwsVn9XJUaZSOSh93lMkA4RKiJkcnoc6nLHExf3B75FQsHA1T5FDbYpnw0ti
hpJsuWGBB6m7mDX9E1t3z8aAPcW19c8VLnkD0OtQjiS624i22GuUzGpYQ+2RauILGIx8jlBOe8ZK
E6YSFaDdUvpDisaVuKi6Or5VY1cBrvWjFIoFGuxCMKsfA/rPXkEGBdMhiO++Y58ndIWnqzDPISgN
h7gNz1OAMpyQl5aJ/eoOJ5CXENwg10ynCmxUVy+JC8gQJN82jTtQSYZ5LEpwHk4TYAIfiDmCDg2t
OZ56cngLFpi1dGsDmh4Sqp3w8cmlGW7RIF9AxMTHrcHb2APlB00BpQQBADQjneMe60j+LDt3vPoK
LLDv61lRqvPadXeAXZvdGrv+W0tQFZtU9cupVxR7uvlW2c47CeJ6oAIGP/v+m/Ll0waYhwKoNZ94
7GjQcL7q2oP+B4m3nVUjTDRQlOk44PqoZ/9Ayvy6lmMFrKbyM6WiMUNLK+rrasureTitFnp3HSfY
uqexSoGO16jK1l8dm9mOOKXz4m7kF+yeo3NPrPOyASSAhX1Hc0EjF8EYN7AGKZ0zZ+bnWnrRmK5/
q61OW2U+ZSjpqUHMmWoz/RSgJmRDiYVWIs31fXz9I+DMmLQZnl4Lmlj47kUD3XcGvaq9IhJm9rbe
8WmeEtXyn94mltTxyyBt2+GJTXP3MQ/097S2me8O+sJtd1aMqucRZkPfD6vXISNUYPLpBRa+zU/S
uHjPZi6B9bpNaihCkQqNPzsf1s2ZS0K6X33/rwjW6sRrclaeJ9+cxscGG2Vm6p3EeCvyEb7EufBA
q5htgKwDiTp4M9gfXDeQedgqmZhlYWnny+XiLlhN/WH4Ql0bFc/J+a220FyRpiXEPJUc+QsA/R+o
gS97r9Wn2JMVirdREW5qPm20H6+OwqLSTS5uVSAcePAHYDZYIsdp3Tld+Bp8F4LrUedA9N+aqPWK
kKrh2gl3uBKnGYr+tAK6goAFn0OgiyE0yRcUADZOrpKi/sOCVULWCpQbuAPYG9YCFKyD4BA7BHEJ
m68mbOcrik7z1WnHy4Rk8MiFNyKCh6dYR2ofWeUeiCWi/ArmVYhN/8RoM76w1mbxUrtpGI1r5jfY
T4hxfgjKWCoiRa8idGIPlEavSWjAw2JZ3g22z8lsMKpaSJx2OgX39ksoVM2M8pPRUu/cYA27hqQd
iwW8/uSbYv9f1J1Hj+NKlKV/ERv0ZktR3qSRKbMh8tWrIhl0QTJof/18UvWg0Q3MYoDZzEYoprJS
UibJuHHud85lpxHrX1ku+ROarQ5CtvwcuMP9PWpH3owur40u7VVdaNn62QUezfS45N46/zab2Xwx
3cW+LE1sX7wn8zn1bBH0PB2jggs/HH3I6tIRV7ZTKNxjyzXqjPJAuNaH0lzKuXIMQnRDNAFXdetB
eUCrc9Dvdcv+ZtRlfvG6SZ4qbjYmzqmtNQAd0gbdlDRp4f1SwVrQ/0jS7g8+3mGbWmYX5q3q9+B3
3Jdbo19D5Ixr29pXGo1zaeftmi1AwrIlj2LhZpJ39wKecgf9qR5+IkPqhea7E0O/tjPvrOlo+aKN
qUMvFW6Yrqk+NLOwDh1jzuwyy0FW7Jmu8gRnQ+Jd6LW0WylK7Q6bop/kyyrVsuI5Ee0ngySbq8Ud
0UvbbVk5w2HwvOlMbVWt2Zb7d0ngdbg4Qv4Z6aZokh9CKz4gVi5SmfvHa5v2QeCAH+lFEOYqKVfC
sNJ1YVf+ui7ND6VbakuZ1tMKmi6doX3NTl/+xEWFBgwuZiuQGG59X6lFCZlU+XxpmklGXiD6cy3E
xmp1e5uSwLhnltFyqaEHImVq9jctnnaKMlVnECZNq947uv5M8xITeK6t8rFmmhgK+UHz03+1GSXM
ats9g80Il28HeUxZJ54AyNitIruKxc3KzCoKbG7AkMRdyCVYHTXczLfJCaZN6mt8Kmki9gZIegsI
dsSEA3lYBv8zb4r3hZuTzU7pTWRtshexAi6erAgC1f6QXm/c7LEownqcqzUphT9jNhkZqQcXd5p3
ieztdTkLqoPeUte+Okq9ZoKTQ0fJsX4azYfey/nqKGF8pDrhDlkx3QBh5lXSoaHK3A8ZAvRuou5Y
rRIXZWfe1aCijizHE1t2gtkh43dB851MtL6kHJz4nF6pxe+yysaPJAFlMv0ZVNu71AjDUZOU20Yf
37nb2HQZmdXqVKEcq7WwsvKokdZ7pTjhrAV/WzkJTM7S+mwQi2Troeaup6Eim5OCfCZxJ2TQSiiY
z/iZ1LW6QTK4aT1coVTyHSMWfs4MkA4Ll46YneUnz+02xtBfcj+u32k5nKRe/Jgy72N8/vKszPZu
yrdyrAW+H2F98W6Bp40H7OhrXSu+z0Z3eJbgb46mw3XD5o2dc5sDzb4RuXmaCj0AuCk2XmvPGzK4
2hX+wWXFJLFmW+T1RoKWXi1/DrZcA2NsUr+N3Fg5566l3ZbHDqoqpO33oxGmFaUG+yME4PkOlqcT
RrpCANV3r29Htm3C6nmyMSKIxirLySFgEu1mYbZqZDvf6Q8Cb+huF1GkRm7rWpcy8+7eeJQjUogv
RbyjMqzPbjzDR7NnXeI+Oc5U5DfV0cbD+43Mosn25spSHu2WAq9e0Je597J1oiM/lrXat7YgEV/s
PfhrtUp0jT3WYCLVVTun9K19lnRnp3BOizmzR6m9W26yh6thRWd748GwbjR7HlYikMtt7kV1WaSA
DeQIFJLetoX+Ha+DONNvr4cFCYdtyniZAbm7wKBhiGO1GEC1Tc1hifUaMOS+SRH77Hyf190SkWhy
rYJ5PDPaxjzORb7lJnTOSS5fNz31vUchdFXav2Du3adRMxrI9Syxn4eGK/yxMFftEkyyuKE4FBEr
z5+i9i2aSl8dmv2NmNRkbTeTtyFMY7lljGbaTeymVl1ek0dfOzvz+Z7i4ZGwR9ssun1o6eFVHjOB
Koq7Uc+KKFCTui7ZL5Mw0mHlNWozOrL76HxTv2QaQxnSNxPCgi6SYm7CBGTdZOWNvZxD7cEvsWFa
181Pnvg7eZ4royEjLw0QW1k1ssRNzkYv6XrEqbMv9UWDAJ1cqh7H2qmgMs9zMfybuE324ejZ3sHX
9a5p5U4RwRYNxTQCHy8X4MbyNnjaziiW0+KO/YX17Qdrh3dOs+HAvJDgndDF+d6qN9nyIeFx30ZV
9be8oQqAd2a/4y/9rZoMwU0YwxaBAlH29I84BZtn/pqRYbPn0mwtcoWxfFZmF5U1c16cGfkHB9bw
HlfLrhzr7jJnxhVLw3QzIC1WaS3/pFWdrSxYl64p2ze03YPdp3TfGeGXa7hPCAMod7Lo+VJRvkMm
9G+uR3teZw0J69y3cYvwZNvZ5Nw46Df+HO8nZ3ZuhmUpuBvsDn5ZOjfX9ufdnEJduHqqR9zmWI2N
ZjoBPApWNP5HnCyfxVj9U2strdIFgJElRrs5U+e+day7AKEbYfraTWN09DXFQQJic3s9PCefa5U0
PhKn6yMBU7P1bGqirPaZXyaTe8HiSYOKP0tST1MIEb/cTfqCK/oxihJ/2b6+tFgdddVE28pQy3fb
HP1T52Yu96xibyua4BDh5Z0JckOkj9xNnQo74OtreeWgrdTZ79RNrypNEUcrk7UA5zg7/D5jNfcv
gP/6e5qhAneJfrX9HxhhkvvrDbrVEuWYdT5fn9B2i4+i6sO0yblbkwnLBx/6ddsb2bZVY7bKF6wT
lJLJfZKY8vxlmrZLQRCmniyEKxhJHPmZT/04UWs5PVuhthuTnd77FskO47FKff1mU5OhxbMFbOfJ
WC0MMt6xBWyOsy7PyRMLLLlylJxQP7I6+BBWQ0fcxMUmbfMEz+6+Nab5Zk6nuc/nW12hvdSWFTJy
e7g2VJpRxbm7xXG+9oY2+xTD0t27tD9Z2tRyVibqjh/uXuSGdfESpe6pBLZOiVw5v761L/0xHJgP
d4RbUXcXcGwlbE8dXs+S6G6Tc1yDiTz/b/L8pLHvaNvXD26CuCEyuA42r2cR1OuNNbPhf/3fYazl
tm/KdP36yaLyuh19fWLQnm+xmJtlXxaSpuzzdTND+YduKvzwdejjQTxpLsHFr29uWCbOnm/++vum
DE++uUbz97MyuDl+L2Jz//ctlew6pyCNXkc4L8cbDRqtEPq0agVIh+xur6cUl3CMrvr5OkoRdtK0
ct9fL1DG4mpPXvH2OrIa69+4T/W/vy+sEV2o9ao4vf6j3epPRF44h9evAPMugISsxv3rv8ZGiSaO
zrh7/QqGrBDr0nLL7etZ2KFkg6Gg3LyeHYWnbWLisdevn9zES7bTZdZHr5/MeCbUDLs2VzAkD/AS
9cYg0mTXNmUccWcccQtI44kr5Iz+7obHRLtsRRi0s4f/rFAONJLig7KgCd424FJLf/cH9kmF7+9R
v82NAv9+tBNlvpsty+F1OLHDDuFp/GMcw3um+kSPgD8frs+kPOlaN9wNVtGwJ/Xo+Dq0moD61BHV
gQHVa/Kb58961L6UNx3TTojD31uZEUAueHWym57XuqKswWByq0RHA0sOt1qWxZvU4BhjS/eQ/Cv7
Phai31QLZ1fLoN5PfKHRYqF7lLWdbGw7qT+mwt0FfpuuDdUex5qdcYp4EKVLDmyggAtThuNu9Raa
diRq4uAjba0rpYltTtDjHdC3o7GUbheUdpTa4Jv1XBXSlD8ayIcMKXVMVKu5eDguUluStNr2dcj3
2yuW3Kc+JT4qpLA3UXA9+yinwQIa/vdkGLl4DGCxbfq8AOo2Y23RixPRZXLdGJO9Nob5N2G1Tgis
y7amneio2ZZ3tL3htz6xYMI8r/QhLQ9mqpt3A/FgVVA2HJZiRKhW+Lb7fPxd6RXtuify6hglIoms
ymMyzhgCPJGuFmU3x6BCpEOS+dL8Bg9tkHdbxiiGDKrW92UlsMM1fP/Q/PTLForQW0SIfhIcZw31
Utn47BCkoRnteoP64twbZYbSt6d9Nmq0ejiBw2yY40t/NEwRcU5KKjv/VjmWvc4Hm1vt2AJ9e6ha
BUtwzqhTc/F2pd8DZTbIiSxqj6DUncu8OL98Ese2czI54VTMh8WOs3PW8fqlqc+hknZzmqtA7YPi
GU3VyPieMfN6Oxdsa1rnDOB0zmcr+ZGl1XryRBGi6+mUs+D6aT3LvVxMczXbQHs9xZJMmmTtPS8o
KsdpPdQx0HRBm7Ubd93kQX0a00h+ObRZ5cp8JWfxx696azUp9qP91AVhqXHPz4m8fxi2Swc0ZolL
B/EnGDjtF4LAVqNG2JIi6IFNtHmYXZx1tTN+99sELKONT+TJ3ySvNcNqfEhKWl7qzgUVXDpzfusm
dFFDhbYmqk8PRHYvoCiAx8D2slQdRe4vYdXb9opKd9hOJFNYNObuLtzKhxFkW1l5a21yh2uRtdm5
cJuR3um4M4I5e9fqaY4WRufgIEIcDJw/OE3yB9EE9R4TSEyjxM4fJMqJdZobx+dUpajRiuLhSr3d
zDkOEet5jbTzKNZ97S4kkVIhYBhNQmuCCPFRKPdpqsoHneg+NNtvC2e0wkC785SWfpSO2sm+gh3r
y/pcOvq4bZfMCid/+hfLrZcR+E4M/VfcTjQRn6/MLvfctLP7/nphggSiUmAlSeFRt12SlI+auW0M
C11hANajynNEmFavgPSYPwX9bv/StoZ81KUvMIdlJ8FpJoaheTSdPV/gdf9xbWOtB8G3FHvrWZXI
DAwbRbheQt1bxsc42asqH/UnPCMi8/klZZvLRvWs6x2g4mGxdLXqi3lZt2qiXqtgO4jQS3aAb+46
8ElxTmjsP7QsUCBP+bKrGNP2sIL2hz/iheiQb/2x/CyXcrxb0/Rr6Qz33GZLiiF41i45zUgGNxzc
2B/egkQbbzNnCB0DFxT34VoePXIVvw3PpaGEyTiLhkCCTGn9I8anyKrC9gKg00K6cYbbwkiBdxiq
7ex0/xns9/86EuSc/Wrrrv6j/mcmyH+LEfn/KDjENIka+j8Hh5B/lv234JDX9/8NDrFN8kEcyCjT
t0zdMp6ZMH+DQyznPzzDCwxCQ5wASP05LuJ/B4d4/8HoLsPyuCxN2zSe+er/GRxi8fMM3fXZQgS2
jk3U+78JDiFa5xma9F+xTZ7pBkxtcJ9vwiCMxPP/R+hY6YpO6GCfq256k2Bn+2Yh/Kioc4zYrX5U
2pyeq3Ek1UmyaUQyuVqV99Hmxpmus3sNXEs7iUWVABk0p1XrP4SBVlFmU7shSsB/zM5AYEVP/mms
/C1pEd7DrO1fcJj+JdVG7xHgXSAAYIRQN+JPdxLbqq/fMHQkH4xRt856FpTIxKnzsBfZ7928F9Hr
kHZKumm6MotIoH8rgs56SGJPVl0JIvkcYfyYS/23cOr58npSQ7fAajjCiWt404Xobh6vLUvbeNRU
5W/OVH/3EyxGpW7L4+xlYvV68Bu9xnFL48kUUwbMbuJT6r16XWujsWXsgP5AEAXNzDz/gCE6dHVE
jypv/3WWYL7Q3QSM0tyNsFPnUzOX5Z5guyfO5eJ7y1eWJcWHSSaDLdVIp83szjRy6vA/D+f84Gn9
gjidetvWxcpKz0fBgtdq3fN3eLPi9OE+39diY4p4fe6gRftTZgX4K5lIaSEuHUfTx5KS5+/Y0c2H
E3wZjlveW3Yrn8KRtGAK81EYDAoMluwUewhhWBD0h5yb+iDZn65en7PVlNiaHRJgl6vxTXbGt0mB
JBfpMu4S4c+PpqA6sFPTPr4+92xDcTPx+42VttslpmFGCZ3LYRjjU52PP30yr+99gFtQrx9OYiWf
5LzsXkdKBCLS3CBZ53UP2JtUj1p0/kk6iJr9oqqHO+AA1VOrXHXPQ8/xf+qJtkCsA+FMQ1dQTC9y
W7SoAfTwWE8MdEsny81NNjrFIy63gcB5XjkJCuPCH4bpJeU6cza5TLzNSypj9sm8tvCPRjq9jOIJ
U1g0MzazadR/v8OHBFhpZLMERG+upV5OdzugqxW0drUuXWe827OFLpwgoL0OybCGHQLMXzGUpGTy
iNPfRZP2e4IY2GHPmL2JN1CHorWYuPM8dIP6DsetbUgZ0EOll+reTbbH1lIDXFGLYr8+youZqx+v
I0JCtprdGScdSMDIFNs2azI/mtLfZE3Ssd910GAENXNLldZW1b2TD49QhGspReiOCLhVlZb3oJ0O
QZku73+PRPdllLE6O0ZEmyC/V1pn4FZAfH4dlnhdVjT5yREQXn6X6PTrUUP1m8clHAwvu6s451R7
aqFQR+Lu4kvbB3FAC+/5rFmaHS3j6eoNTuTqnBiJLKw3D5V40WpOk3yaroH179+nApLpn5pfXwSr
HIPDp9Wa2k20wd2itrm8juRI5F1f6NqhFEX2UafB1iBtJCoMLhXKifjmVtqMYM7FlPVjfAsY1rdn
5ATSourTDyTobZ278YnGHUxmEPg3BmnKD8nranLybw0U3s02fiC75u/mggbjx+6N6VtX6bvmJX0e
zYIrAlproi3LoUq4DynYobVypyjOHOcmC+INyoUGgeS5KfeLG5kb4pKYw5U0pOL2+hJmYrwQ45PW
bvIbqbTNyoq9fG9Cfd5m3A3rjM8noAFXFh7BW8GbzHI+u8e9019cizomP4i+1K9xkfa3UQVJGCMj
nJi3cEUOby6DVTmRx91127ZeuTEy6UQUeNmqgChoK3HLVPy9JWMc2QYerRb2fdZ/EvLUbINpmCLg
YPueD5+WHwOh56N9r5KjNyz+rafa/wCy33sYITWoe9s1nbuJntROu4FhvWt4dsZKSqGxoZ/KM5lp
dNd1/ZAuhnW3ZYkdjy3qn+xzqir1OWng2mPdbmO3EIcx0OXp9ZAWehaJcRQrgnxKwMasOrz+5T3R
GOnkB5oyiDi5R3v++S+D+/Tff/UEHex1Q9Lu5ut+447sbTIGjEL1FNUYmVqRHkCv8hNjls+9Ny57
anWitIYYP22mY9Maicmwf+hjG2m1V36YbIyPCBL3fjTG96Sg3J+rj7KIDTYSmR3BpBvH10PfOHoT
IuFIHcS5I5r/o+/IUWjtRNDb8PO7iOefmGeqfekU7dZR3ZtAC/4GwhCv4ayTY6Hm6TDg3UQYq3Ap
egS8HMFAweBqUx3t2eGLr+Pm+dE0Miocmk5EhfnZrhxq9U3W7FWnGrNAndA67k31e8SHIMb8Wyx0
2vo030NMLj0zX/SKm7kCcsri/lsvN1NeDitjJmcPsWQ7mkK8DWVxQtnSVyoh9YPWACmyNY6ddVmk
Dlz2nJ3pw2TnFip4V5X17fUlIWxIfrOYgekG+/BfD/7QsgeQBtaOJWt3ptkAh3sMYadXXIVAgcRP
FHRkXRkTtWBlR41Ox2dVp78FfNqXpbqJAdztvE2mwA0bQd6mBvcSsrqWZ8ttKN9Hiclfn96Qbstz
xkIQZ/ZJi587LywyyzpgSEZoVF5xbsaYxqLsjr0k0zk0rbzeu415txRTuI2sszamXtQRNpdkR8QH
juxn94Rw5u/NiLfOFvqXP8N1puMw4fv13FNAF95pZQHY2QT3vP/M+VsSQOX2d1JL8Bca08p3RXJL
q3gMZ9rEPztdPQSeNYbvaP8uG9/F/yAbZR9F2n0bW4I3StTYdTXr+AX4Zfyo65l50pWaT34dyFU2
9s1Kdl37Vo82nAj2gqw2hg3rkf7uMlgpUqh9BFWNZMegzYOvHfp0+dV0rf+FYsbnoD8SDOXXwo2C
KHFnflPm6O6z3Gq2Bhb+azXj0UQMs35xSfV58jUk1lNMBWSf6feFWfUPyWDRPOa7YCHsqbLVqhj7
s7v0a39JbgwDw+uxwLzFokBZSZlq6yA2abpXreQoszVWPxURBLclv47pw01sYk1biQGHoeaIE2nD
8jX8OHGzfwprrjbmiOrsDkSHI2Z1mAGcvUC+3pbdGFUDqpVWPJO/mkOhKcqhovjOuI/PwjaLjw7/
s2dhJO2Xeus25WaW2h+3gYJyhuLTNq2fRZf8IY/qPrvDUfXuN9x/FUbVckQaKt9mMkgqFLLObjda
BlbsflR5TmCFOV3n1PuVCr5RoyW5CgZCm5ZuOPgV7lGv4q+lLf63caBX6BaoPIa90Z3R2aDFUakt
wJmpv1RbkYIaz4Xc2Qoq2atJtcKfHOZO7r8T6bRunRmTF6XAkNmrFLPCxh9tSR+wkPh6stDszK9x
pA6gAGn3fYnTZGF84bpPbfolvimoMdIctpKH17+mgFkQ7pMHGgSlgwi0/GLRdr/4upFfAELHCPnN
Wi2i7Q5eyYKXdPBJdkslMsfvtPtHess9xol4o2lJt6WBEgFaalE10x1vBG1kexy/sRLQ6H1mL9uC
qyutOxI6lC1Ofx8q+U3m8F4iMWs0UvWfD69DGvWAvZOXRMLJ68NUlkkBGOlXhyTezcZir62GcbqT
Y4FHLItYizm92D5toQWq30t0stZGIxpmRO5J/7V4S7ySQ/V9MXvmCLV++9kCrEztgPbY9+sMnegg
56jvyxE7hXMac0s7O02aXJrSBc0xEhNegYBT7hUleINRnFr3AyOD1+MNntKlAHyrbTrtDSaumTSv
wdP5uQtLbje2pJfG2c0a+3jvlQo7AEmBJLdBuHb4jEwrg4OH3JgEc7PSjD4ht8h6oSWhpAKZsYqD
HR9s023OjKUg9qEeGO6nHH1tT+1uQmvYLJn9K8WjE2qTVoKXXkTqfEkEzUNAn7Tz4+bTy7uj4xxj
g3ikBBdPaGqu/ZaLnMVGVftE9DENSgYJTmn7QQPT3E+zgTmXEzV0UTSKBJbfkmSQDCa/484AjyNA
L7JtgGkzdgnKadnYwRrDISxaRYoWUfOjzaKlk+dnL7jtCn9FAdKSJAPei50neX/aKSFg7D33dTNE
uIkfjsqIAHfzd78jbMkdWH6X6jOr0vxsDAu5TG3asfyzIqT6vEn0eLyYTmWFMJneprNqSJJF+Ou5
YUSuZSZ9OCz1mXSQ6q3B0r5xDA39DjtqssDre4sZWd7Qn7LE+9Vbg3Fc8ALDq2IQS0uTjVbZ3hWR
oag9MBeIn4hA8IcH1iZxbOPp4XSDsbEWmZIOBUBQebJeG89i2qKqdoxbnhYMy1ySH66TXzOtdXZG
ZjaYk5VNp9ocjhg2YlzmoN8WsVDROGvPuInm6R2Oz9kwOceevuQcUxaYdMUjRf7KKu968yBruG/V
q3WMCw5RrIsvdUoYU5tku5le0SnNYoecSL1c4zpXOx82NycJAAJUBy0EBHTI00LpXSZQq2TYU3Dp
5VteLsHx9RDTOgy9GhewTNj7poglK0k+NfO3Y/Zg4zhwFqUHgxwJ6C6YD22W//hL/t3vh3yv1TVX
cU/LTFeJQzc2/UFqSrZXyHcXEyJnXRkGUyTzgdwkc9jlXZ2eXg8aUykZtBZvtdZGICUFFfdNt2oM
jNmBlhqHyq61jZ07F9WbVoGVL1YHfEceQj4B/h2Kgk8CZJD4m7nt031aqQvbgWrv8vs/M2gkJTKl
qHBmqToymjZURPd8wquAi9raOpiSaR9rhAPYSXNx5s5dVXQrdtzmm81oAsek+B6FlN47i+vFauzT
NPY9DJBdr7LW/2doygtoE1sXUKiQ0PCV/sRY0Qc3mZu3B6/yzpSIy7tsxLHJtPpkBNa6DwCcsZsd
/MDtzqyLpOvoXhHhJU8tiNdl6P1VkKvLQgGztRtrhpQhnKdJL5quX5hklu8YYLNxR6IOHTDEyCif
7SiuGdMIRliRtGPM0LD2SfrYNxRFq66y/4zPe6YvP3JDBicnqLFJZPWG8r2hqb9QDZvJlW2UuC4N
HneLZSntyH2wFjSbmh0lOgaZtfdynM3QY+e2VWlxwfEZIfE+34LYEz+ahBMWbKLjMCjrTAPdZtPc
rOpZgTWNjrvxPkTmGm+OtK/YHdxjrvs/J41BxUZWDRszTZvjotdnjEbue0FW1gmb276JDzAN8zVB
Fx9p6x5gW09yNuUuLdp601duEtJbKYYl39c1luJKslb413jO3ZWbUxliRa42zyGeRA+U+qn24+vC
OKM1qjq5Llin98Kooi6PSXWdZXo0iIsMhZDvHr+Vd0HBfy4bcK7OSrhTkkNH1NF4Ia6Hm7gUERm5
+il18JfoyzMWUw9xSUaj7+QnE0cehkz6G106JGe6CthqmROv4fmL/WUmxqCSjPEtDr0K2kuiWznd
IL/fBLzbY1e+BQ0uMK+PDYDz8qMtNPu96yc6DIW50o0ndp24O4WGcG4s98ecml84ikyqIzdjhRz/
+LUxrq1B/vYJcRtgdo+NIDHXmUtsPc7n0/zNBsAj0ABZnSTWwzAP3xi+aOw8w/lliJ75tyl3tir7
UU4EqJSdw2UkVJgkpIx6VXJ+xnCQmcbJbXoflPzso7V/hhSocHxGKBJL/okctmtglfFZlRq+Pu2r
xUiyarmiGkdknPqpf22VJXf5PJPgVGoYK9o8WDkLeGgpYi3SuuziNNq/Uzb7l5qAx78Pn65C2Hdb
N1/Nful/2gk4RWe/Tzq3HJQYuumeKC9KhwrpukTgmbXfK7LKUmUzGCVx0XG69A75uCfX62TgdXPl
d7/zv7jtGPgJu6gW3ntb2+prbqO4UcWjsUjby7Q3UQVb4iIJvevde1XHv7Eos40p8AMOfuR43R1e
Q5KHMdKMktRHZOGZeeweLGI8NhiAt+1aKFP7rqpn7yjDiSNuXTaRDpDpV6PP2qeXxFyZevdH1OZj
KHmX0tihiAZh0gYJYRXM/LL7mmAeb5slOj01z8DGa+XdxpHsMFp8MZxHo1ahawXAd9yS6u3cXeuA
aBC97zDqYggLR5eKyQ/6uwTeCocx+RnE1riDSSXZV9/RqSIq1TV/LjGdHsiHMpxNJgsrEWpmkFLU
V02YLOMxVZSbDQkhXTl066LpRQhqhaChDO6d1klajUu+kYPHNL0rsgqIJ2Fpwm3XQZHnZFGATvSS
nqwcihV5aL89t7qSfTrzGjNGL8o0E7fNZhxsB2Jj20HthXM5/igTDIMoi2fmxBEd8+EG41kT8xFJ
tN+TAedjHVumBgk4r2d83H0cjTYalFuQkCA9O4IsqA7NbLu41VGLNU+u8p5wV3JDgnDsCZglY/Ab
U3qaJX5Yy+Bt9UJ9T4LZWrU2LaqF6eGLaSR4GBFW55r85eGHlYpfC9uvVWfqb4tOfmHunJCARYxh
XSt1UrLp2ISW2f9O6FcxXOfoaM4zG06/Nn5TbRKoUd+SPzvpfAqtMg6aEVybyv5Nv3PEpDsw410E
kdkv2poYpIIALHOXGeZv4aKMW+MpTZnjHBd+tjHa+eC2vrOvof86Cx/LUmswaVW/IetswjBhfNdj
Va8zF2uyU+AusIj5tj1uEj4h4wkFWzmWKX3ewtzkyaLWEMc/x7n5F4gKmh5XdNgqzCGN+mH3bhkm
JsC8yrjo6iyJUgqCsMlbhk+1zRlYh9p0MmsW/n4lFyu+6m71kRrQsLmBhNQBt1XGroXcJkghZl6e
UX+r0mAAg1t+5THBCT3iN5gpTNjYbxTRrTtXOGKFaslG4RmXFLOPT4t3VRbeSbq0DD156ACc9tyM
dHbTBJYkrUlURssqE2gYZPu9AaOwd+1dQGYJs44oHecC2QMjsAcab5CmdOp0mFlo+W9bQd94dvNj
wNDrleZV1rkd0r2ePb0+FXfUFvYdvNb7NtlISNR1yRb58qqX5rB329q9oCIMoW8O7ZpALpDDIv7I
052fplhVsGkDePTbsqT5Pxh4Zm2uR6R4sSaT8XN4Utk5hsDQp9QkES7fpZbCkpuNmE3a8pllZZ1i
MiOiRRuSdWxCgCTt1ygCC9Neeumb6pgVUnz0mv9bNY53iAfvV5upYaUKXImJT2IBLaPJAVElOXHZ
FI5swxlanwSAdImwrLJD4Ds7yfmuqsrnlT6LCkSkzHMua1mDZC7FBh5JbkwkSnr+/Vb6OWsXOfcr
M+i+bK99TLA4Gxqn5qq2UtrMpIA4tSMifZ67NVdjug1Km5nA3lcVYzcaAukcyY38lsbuXdV0DjzE
c0yjgIbF6EdDV+8Hl7CrxtHQit66/8XeeSxJjmxJ9ldaej1WAsAAA7DoWTickwgPTjaQIJngnOPr
5yCq+pEW6SfTm1nNpqSySGZEOMg1vapHc7IozTyGN/mEM3nic5zwysPN/HYSOAlqyHddaMFB42BO
VJwwhQ1CME38BEoccPoEY8eq4kPbjFmrb/nJQ7GPCpQoI72G4j503V/FlPCMMOA8B2SjRdU0z9F3
3GBOGXJixkp1wuMkxU+UzhePrXa+Nyd88xEQycruvCSYirepwPaQ1611gVSDtx0BsEKuQj0gnoge
g8xM3DWqumynBa65G+YMeG+ReSJxXETM5V5rK4rrjeDk7HvhkKxPtZHTcRNuk+yRwzuo6P1YD9Ah
fFmSqMFxXxe8E9rJPblDjtekJpjDyREYieg2dFaqVToof9s9lEP9gN5MqkMk4RFqA4UvxB0yX7t0
CUJDPIxXx7jqkkN2FVTu1oFQ7rVdprb+LCKe5122V/ihOGBV5DFG/1cQ1iWmcS4ygN43ZNa3UzHA
2rEh8msuRjph5uM6sPaTZmzwYWqrCpfQbsY3te5bDlgtzaAnNSdfuNXB7iAMyUDlW6ymq3ROu3vm
xfoAPv2dKOHVzgWxGHznN4PhvlVtIrhtbGMTmNI6Vt2qJOr5kBeD2k3gHtqos1aNcORDClfyDj3b
m/PpZRpJR82CjG9Va78GYrBMNfTQc4lgqLOBRG+sCc04R0m4caNi0016hWzPorXAPR8DM+bCl9vG
9AOSC8a4amLu2tx5iT5i1pIrS7PVHgkX9dKsX4sunj2aAs6FbMkilUSkLB8XFHwLFmbAiaYgDLx2
7s8+xPYWbvneZ90DWXAtu/QtWPZlVeTf2UsKJ9dcjv+NSD0MLR+iD9cxWJONQBjiaNjv4UBAUhsw
EZvu1oxAWna9cY8msIDDHArvE4vdw3Rkzhw3ktbmrcym7z7FwxSHw7llqHPkcKmsyYapVccbHwJ9
YCbSm7rq3mpsrPcL4LGM25ewAFiRNTOzP2G8sGBVHeKg8BqbeKKcuK4VB6F4KrkR253VG+0lSbJm
m4Aj5DJmkYz/hc0SsPah9CbxnZcm9RPTmd09+oQi/8CzifwEWCBhgzXHzPSu2/Hv3O1abMTG/YRl
f2slLRQB3kFjPFf3lCk0+2GR9jrIXxxo35IYUA90X0R0DI4AateGBNltNwOCE2a9lJL1NCL7xalw
Gyc4XyGxkKPba5GF46cGT5W33FHDUG2W+2ifWxSa9ipnqaCOfRjt67ZfhtMiOGiQWKBVLOG4SUpP
uA3MxlJ/6mG4nSK8cqKYQVOF+ipyBU7OHKIBr7yN30Ur0U7zrsfovyJYjQ002jjMHSmgNomwHeCU
K5vAPccTXxDPNGbbUZGB9In4u+pkdjn9GH64dxmJVzK0S2akVhI0xWjWdtrvVDDK+gmxTBmA5NRI
apvRQThYXiw++ZmMKVscbLQ29yi7YxYQM98Vdok17Oya1W3dUSiSz5sswOcmyWmHfbWLzQYtnihb
wlNJWCwZiTo1gXlJCIkeIS0Rb4dYw8vJ3ldGdTO7SKh0cK2coPCPG82wW148WsyzRbtnWTfsqQt5
qxkoPSNn1OAUESJ/kGOQld9z2zbtLmfbDgXO5MACG8Xs7c9Rq/bmULAPnUOS0uOscaW7Bqt0XrjZ
6D8mgHbcSkH/jm6GqrgfKnPYKZMPy0mDtc4zllkM0+yQU4cICLoUxR0FDv1N1YC1KYl+OYnLQDzF
1toIbkIQRgSLA+W5s9GfU365wnb4WBMzfGz8ZGfqxdq1rPLdrVeDmydEihweMQIDkovw1EcG0bIx
IMuNOdDgSL2y7OAGh6a7TzqujISrYTdKceg73NF2JTQvUvNj1lTdBj37dtTUuiPeykk+A8qXBk8d
VBivsMkg1rbcoLYdijYGhwNiC06RFZKGKC9lK17DkjdsNjOc0ee36oiD4S2EhTsG8xNhzHgrHPGk
BxlWwMr66BgEPVhEj1ZicrvP7anXcrWdsM4Os3mbQ35joMfSq4f+WqH4BzV3vuyZYFqg564YbwP0
wSa05/t+AnU5BcktwsUKYAyJAaZAVKzH2WHC9of0ZZqY6/Qq0A5sjC54KMG8kpOfpmHinZJATRPW
uCllDVeufu91RA0nc/2NHJpLnIL/DYzsWYMnjI7tr6x6zo8afKNVpdnJuqnix0SrSAiLsL0dbW5S
ZndHlJdqzq7dS567l6iV1n7syvcwDcAHBOO96+bNkf7VTRATE62tcLwPSRTw5WTqaLK2VsZxTMmI
plPAmUC9yBbAqTCA6FmkJxlAcvJ4xjaYCURB71JrKwYSX9kRUlLoHEJj5l0cINWIispebdyOHQpp
5MSvsSkfB5woHH5ID9gYVjlXueYqt8KrIUr/2vG+RU2Sxex/6hYeATnnYkffIXHDkNNqONAdBHrT
S6kHwbNZnhyVHxytmN5jgWIVfGbJpC5Dpd3a8RBuc6jzQNfUcHYJqHhSiwng49VbuYbU9y3Lu43u
iDcFB2Dr8oDTZgUJTVHI0yG+pbVNdQtPSMMlxNkxya0g1lMB2ojDFFnTtq2mht4u7ct2MGxbHOlF
SFqEuXMX5RAPdHa9jETzGwuH4Djq6e8k7iSac/kw2mO08jV8H5Sgv3QVwVyEuUdTUC8R1c1r0CUP
pR0c7Wk4w4g7CHtyPV4P/spw2gVbCaDDIkPNQZI011EfgQgjbJ/buHuatbjYB2O7cSjUOdt1J891
HYijMrNdoGrPLfTiqdYXISl7IEL+OJt5t8FlyxKCwLjmDi+hqbH+MfMZ1Fys7yZwZRFbWki4SMV9
jPueRRpP8Ei4r4LTACMlOWNT+91Be5/nqiM5yd+EXbVGx3wumnrl1l1KNPE+g3FCoVCeaSQgZG6u
EkrmPWy8ax4Up8GftROXFktBukqqKjmWFkbQnM+FRPuMxJ+vfdf9sC2kFMT4O9cBkmp+C+m+U1lF
2QS/tbKZyaWEfO/8bvKW3VcyfTh2/pAl7QVZdUsNwqc5UjulUYW3G59cn1gD0d2NERIGLetqF4Jf
BIjC4bNxfgNNmLezE9y0PmjeuT74ilAqo7Hp1WjNTpy4pwhGFfmpsrwnD3PwC5W9Be6w5aXFkN8D
peFltEtz4620tWkj+iLwAmG8Z8bsEKFw4fpBlilc7a6mGYizZQSyBTc7vMeYfifqqQ7DgO+WNPCq
mmdiS8nJb7nJikDN20SEV2LbFOAuHrkqTB6ykURHW+XRY1y6r5GmbhGe+/sqsortbDpUCjf2RbGL
YTfMJWV3NzxWJq9vibDD/nKulkNhjsqTHdVW2rHL4eaE5oOZ1eHadtiBgdYjoV/5J7J4Bk+ggRE7
1L6GJCZC05nHyA62YYddW8yUn8I12SydUAcNxeb08xcoW+rPv2vHSB38gMiaivah2dU7gAJrvU/k
0RLGwQJP+MCotgX9eRAkXC8u8SuV3UJ+Mi8cKRDVh4fGDTLO0nP9ZzHv/7eyPv7rDjwLl+l/72QF
Fdp+/Nt99PVPdtbl//nTzSoc4w9LaUTcbcNh6CE68J92VkawPzTXUJYOHUV3bHyuf7lZdf0PQ1eO
7tqKKllpLUbXv9ys1h8Qm3Gy2obm6sqmn+9/0IL30+T4dyurZXH/QzmypOTkolHl8V8anQUGKnJB
brIVDdsqqDSqz/STBrZPoq8qQ06bMuWsFwHZPUcSiRHg+yMQj+DcT8PFHwPzQLKSd5aYKFDoXkg6
LSCB0lkn2d1oORM76WqXT4N2yjXnNpiVeLW//+EH/le33z92+en2Ugv4D5Zcvg/2H5bi2+CnzI9H
c/+5a5OHUEq+tzU25aBtyCgmntYg/6J3+vtxMK65EZnHINB3Yes7lxb/6pJCifGlpq+x1lsgzGgd
Kgs6ITL3iMsCiWYkb9YAW/QMg9eVITjm+woAUcLEFjZ4vsiIuG70it7Ay52UAWNAf8H5d44p0oCI
w+0dPPD4clYuuctVjOfmNloeBBUHdceuQWd0LGQ7JVBX8AbunB56hNt/Arb8XVntVyihmlhp8G02
1muHTLEJh4CY5JiU91M43dIKdGfLQNwS7CeJ7RSfJlCYV+H0T9arq4T64JGD5mjSUhWQ5QvYFXJy
HUjcOhVBSbhz6lMmCm9AlOrrS7XMElYwqRW82OA8qOQpquRzESb8yTFBlm6Ot4EyTxP+w00Gin1F
bp6NmLnybbEjDjJtEpwHqH72jtDersgtTmiQ30eVB8TwIaY6PXvGOduoxh29Dgl6BYc8WStb2xD0
mqFJTtGWQgEsuF340jq4ycospOxtVB81VgbJHnCNdPBFM4S9dw5dy/6UL+diA2jaVAOn1wbrDbjg
e3nmqA6rpswBxrHE5d3l2SK4la6/VMzgFMKpC9iD7QEP+hTOErU7ZcnRS0RUOtBkAaixvLXmDuV0
GlqUqHrNy/vMOeCpsbMzyqPPAvmsBmxJcnhhw44IbrLA0zLTXMGMANPWFTC4MpYMA44DsAOE+Esz
jDeuXpFPl5wYG51vwWwDT9BF4qE/Y2hq5R2uybeEHfSKdHV6UbGJ6E93hd65qDzYapwSQjRnHzZ8
COkRhvR1MFjkHXstO1pWgg0th9fjR8cmNmcWnEDYalqRAF7USOn0H+WcRa8QDLeNgFIRkZbcFb2s
3lSrbbHBx2ugMfZahj10KzgeYZLlWxO3B5dy8WswsqdEFNVz+9sKw0fTlVcJUGdCzFyBAYq3UVtw
tU1asbHzFNnYiXwg/IuWz1Gunzda0edHHB/aviDSPQ10FBXFyGzfAi/w6nRoNrK2fke6H54qTd9Z
tn52+JTXk36caBW9NKVsCLME9iFvOCxUt/4QJZwoYO7N0Rs6yaXS1TPpqSdftu9YS0VGQ2IPMSwH
2VWnl0l5tpwOQ3+q6UD3OosdRsibFPw18tUIs5wUEhaTmtiIiZtDw/Kbfy/M3VVX4mzq91GrvwJt
YvHXYFDnrFmmbQ5R75DmoLBirVGcevmDbX7adTg8DezVh44jmkO/H7QkXBLKPg8+CW8mCdO902BM
1pHiyWVR9sGQhl3gjoqByuN1sEN4PrTFdKZmCwadWZy0JeSoj8aLwZl0hVhErwWMaz3Pv0g3Q+/3
+ip/rjNxN4zvVQ3xubDklgjcsbD1dZb7XicziJ8S1MqoxbZHFvW+CFOc3XCNA+7CMff1QwE9hCYd
y9PC2Ya5/RpIbtzQcL6C7J1j5w4aDbsm4y0C1aRRs7vRDYZaq833s2tf1bIFN2ofNaTajyn+zSre
N4n53g/lLYDaddiUeChq+vES4s8+pJAmiWlgUM3jKChkRAICDlx0Gi12PH+wwwznvBu3JU+MbZGW
n7UKz6FR05w32Z/D6CcALQCLl3ntGY75qdXDu22rryIjU1XTDNMUhs45PQk2uUUWSNMMkBXWVfgd
OO283FLkUq4i2bxxvMxWiLocEkNqLmKeQgUI/FOQUNZYNxxAaPWbTepDjCa/FxTKbdjdEDxd3oyw
SSVo07FhW6iSbVyCcBtn05vNdjymi9ekF2DzgeaOLAhs2A4O/BfC6MG2KFM6BduZP3HoHzhrODyC
kBoTzqyUWcGyyIOQPN5MkBJJMSo6e1OWZXYIQpZx4F/Cd2MwX1v2Rw8gFOnHYO/Ptzp/JzF7RB3x
5SEafcX6eBD7GeT4nZEMYjEDyq0iSHYwO31xgCd3cH8OQVOOnC7TbGvz3aRZGd7mnKwLmmjWUxkF
xOnkEx/ZY+noV24meU78+UAKX14z4CFZxe63dDrAVzzZVyLv5TGoLbERvpQvtgLZSuwNfAHILruF
SobX5iP1HfqAmE4eQyKckFbgdve1G+EGKAf4qW23SpwieQ9qbI5izqZL15dyDRDP9UCkU3KZlxOG
Bim3XMP9JU37lNRdNJ/0DmwAR5UYr6if0I5Ie4mDS/aTuCggM+w292WqzcdMa9pNYKsMEGsh4Mkb
Nx0h0ftcr3PuVPE4u81h5qD2PPkzEnSqOTes0KGWBFWJhZHSyrq9IuOyfTMttddVXF1UFt22HHqu
ceR4MA/1exbD9noc2BP68ffsFNpdNFfGvYYc4CLUjgIBxkzL5hYUHYIbjpfNUIXhESPwvRFE4UZC
wF7btV7f2cvkVYKY2GClNtPZPOUzMmHhOMUtaTpaoKS262uzfqZgay0m+2CWlblmBwZFBOsEj28A
U7GNwp00dynYytCpT3X1lJdDdMgqbu8mh9GKW8LZQD/Ygmzwebv+gPJoCrD7RwFVElPuDReqgy80
O5MGgclTLPubHjYRVG/g8w6VvGV/bkMh+ScsYIgPbfIOA4ej+w/1lO/D2d3HGSZD2M68f29U1ZxV
oG2EYptG86DW4x6bTE6HDolLJ2o38czYwapGc9V2UM7GrUJ9Sw/dju+JDYJ0D0g8tJ806KmBdQWi
eqiQUmq36Lzc6MfVNKQ171/7szG6c1zOF7I3n07JNOmW33lehZ7d0xBMmSYyg0TltdotBFumK8i6
q9xI0WW679Zcohsh5bO+o1Jc1lG/ShLUS+Ir+Pa0jeawClUttEkzfaaAkyde/KAneevVBqNI1w5e
EsPTdv0ZsbuxaWsNNojeN3ppnusKdGLfa59lJX+bkIlYkdvszs0Uzop4rMKe0dEB9j/2jyx49wTA
VuQFMF0CM5NRuHNiMjS0qbI+R/5JCOCsNOHsSVjcwxVawixsLMco8EqBEWWQ5K8dwNF5hmikfft9
851II8ecignXzOPLpNsfpYIhLlgVeiB/EBOb95mdyxzfjvmvzO8wapYK9dJ+AhV9RiTYF3ROEiqf
YIMRKx5V/GWjxy6Bl8fZYNYtEMRGrElYxZ9T+qhWaCQvqNB3OslkKFkvU1OylPCtoz4FH/Z9pWOD
oG/A3bHK/IDg+DBq7QF2lVHGX1HKF5O4uMay+bYhsM5d20YB/G/zAt7jGg+8ApMgbqmmXnzOEQ+I
YO8moArdEcl+HNH3+/JFg1q6CQucRppPUhm3vlY9z7a7I+qK+69CAo4ig3RPPO91wbo9qrPYmyn/
XS3eJ3OxITo2o1fCsAzl+w7Zf/DIDD2XsWI+6PFvDfjvFZTueOKLXJgytbW1BBwzJvKjNJsjE160
Jv9octXwlehKyWPpktCyk9++35jYNmgMd1zDyw72UEu8mNlHISJ2HdjsIhzCBx6AukHT6XI5kVIr
yVCFeM1T+0CaA+Kd8yjZv1yjhLd+JjicoHzNGOiSC5Mjr7ZOF9sR079dpXdDTyWJXjuw2H1fnlrC
VswHtfPSShbbjY+FyCzkHjDABpJFAcIR7TjRtO5OL9JLCC5vggb/mgaFOuBun9dd08nXRNA/kuUv
UYq0DZmzvZaWfCloFCz8F0wuFBlqioXG8kt/8PUNhtOtneEz7MPca/O2pxNy7CD/mMjQbu7VVuXf
+Usrk0tTHE4T4d65M7gWYiDTDuAcAX2lVeuaM8Bd4OT8hXGYs39kEcyYfinl9ztrouPTNrqLGEzQ
R/bamYbqoe5/pZ3THFx9wJncXQc7aB40av8e3fuxTr413U5u2ECLJ9upHg0bPAxAr5egUvBVjZG/
ZPGvnPq5/TBE8T2MacVHi5fZyqC3/PwzyrvpLZjxicpuFZkAEWXUamvC6Xus5OUNO1IeKCygZEok
ga5dVVjtnnKy7OIU1D/NzV1vul9NVhvsyoe3kmWj18/4/2dKO2wxa28qcXQWk3F3YzDy4jAv1k6I
/G6RLaeHA2ajaoAXoNySdu2HtWy2mWAFOlSIzHUILm8QL1WClzvuaUvVWXd0eJeVdq5zGoP1npK0
UiDg/UxHumK3OmcJvmwj5u281J6ZqTeFcG1yv7kXXEYrEXOLJxRWPjDxKjVE7F5syTVKHsDsD+BB
aTPPQ2Q9SHR0TQOnu7FpDr5OPjaCtCt81gDxwH6f/zWHDLGOu98GnnLeY/cFGdidZgvg+EZ+KRdM
08+0Fpldf+BDt33ji/sOWA7W2i1B0p7Ien5xYo0cSZ5fJwOcuJ6Mdzw7c68C6redkOIxYM4Y9uOE
4iiQCOB9d7THZRc/1xkes9r3gHQ23xVQgpVo2JrUJl7qhORFztWDEnzHD8PBUoeUIUPy9Ima2KBh
+N71gJYOPdbFlQzg29Smdqvpxi1WWfPQonGup6m+hdkdgJlK6bDBambsGpOChjIqczRpzFWOkPZG
pVhD0bJfIcnyX+QGUcLYcXdOFbILnbLPvKy/i8o6hYJbcTmvZqj6XtO7882CtBnLyD/Tl3tLkF9/
1LOMPyXeIgHPx4lWL4jwVzYs197o+5Nv+uN2ZhMetlgDlsEYxlu26i18CE5Vf+ekYLbw6lzADSBG
ozZklPTraBfxBJjNCdhkixqclHzvf36OkmEgG+3kFFtDSNiGWJ3RMPMwCQfd0pzn9NE2qO3rzz92
1FIsMAtIEFALXMn1BQAEU2yfZFi9yhFQtjXsysnnGEWB1Yg3xwJsslUy/z1RWOvls2pomxUjsb/x
BsuMe87y6quJlpSGeKytR4sJnOo1tjcq1RS79yr885prMGcdWqZzS5q+V2jtvGY4TDdl54wbVdIc
MaSkxxgV0J5YxjwMdcSLdUKXysL+WciSEaFKX9kxMQ2m1jqKTUAcCc0Y8WRiANYr+9JXVPaKudpB
FmwP1twTEFmOBmOWfyFHEmdNSjoPGJ01v7l1FQMDYjENJ9I82D19MT++nMqVz2VBayeEiH3PkE6p
k3HMk8B5ndJ637T46Ce3gEZvY30cFihSBp1L7zR5gxjNrWkX7GNDzWevG5uHn0dCFhqLQ5+y3rZN
H1T2m/5d5/xzk+uWda4lts4YYczCaHetTPelxIwqAak+hPARl4Vc4tVjZm2nIewv4zzir5HAhF2T
xiSeJeogRP7r5+u3fL25E5G1ybLXYuTME9lRt6L+9sEOXXHulnsnm3mWhQTlEdBg2IzYGw+DhQOh
oGhekNs4lTCDEThZnkYuWcx+EMe6sODkSIBIUttGJLnPo4ICvSafIw81TlHSELNEBlpWr5r7mbIS
TcZll2zV7i2P8IxxoDNPhXhIAgvYikZAqfK7TW+b2BmclNN2eUcevTtp/vTdtqZ2pvqWg4fjlWni
3GgmZKlWn7BkNcF9W2nRzprVg9LMDLMQD15nXmci1Q+NX379/Oy5zl6ayZB36VwtpzNsJbOKrkY1
cPh015DNnXU6jtGuz6abwNV/h6ZTQIjnO4CoJPeayDW+vIYCRoBfjlsVl1Tg+WGIpt1g3uTsnR1e
tBtDJz1lpex1/DF5NAq8p0U00WNRlvEmqrKd3lH+JGgt2806a06rNmavJxkaxq175QDNSaTY2x3h
x5/nthkWJ8ehMBD0GdYdHxxX5Ha1p8WsYubA9u8NVjQpqYwT2NV2HWeU0znMou1QZV+Q0R15IyHk
nl2tpqmjjCESpzzhZUVHqBUjklXpp5ON5W0xpSBzgnFVjsN0qhZKWFpKKLmFhcK3PCUYsMo36D0n
QHL5gTege07n3zhytTOcsNcqbYc9Z6/4VPY4iu2JlimtwIYZpjhGyGVAFaIMjdOy/JBLSWeAtaat
jeAswW+36JV3WGScUozXn+d62tqbWgPiw0uGlTs5kV0kh8Wkws30c8cI5mpSpfcaGcXd1Mfpjh3u
k9TQJ4M6PwVLr63Oe2hdLjeZhSsWF1qycTMGUnRX8zBH462VNFwHfUcJDLxnAJd7C4T7TvOVtSYp
kSOB0Zk3+NhhZS9i8Eiw3EQk4VFnIQV1qaLWMYyaM9RCfNoae7ZGB3Y9w6nZVE5MBdJyGWVdzxtX
jdMaaM8ejbD3ZIwFkUf8pzONyQa6egX0eyhfDKyN2lSvzLaJH4ZPukLDDYaXEM7jB+R/0mOx3hwG
Zb7ZQwkulRfpagynPbRciwc7F3g0YmSpOrteFoufydzrF2cZj/sUKdZFf1l+hACXMMdz9v/zJyrI
re/JaFLltYwUIu6GXTDROTw67P/L0WoWzJTD0JWGO27OW131zVvYwmvEfFKDjYDtA2BZP8Z1hPDC
0uBUCYS3yNTCh4rrn8uvKI/sBnNSwyLG/V0XN+3CeY4pZUWpEwdcTc4ps1Pdxv+klBcPHA99y/ht
LQW+1VLqW7hDuiWX3nm9Mrs9JGesRwnb05piXsGz4h426IUaJ6/HS3Sug+WEz/Hei2vN2HMZ8flE
zYufNOOje/CXZ1Zg6teKlC0x+xsMyDsLQeY2Mmz7OIFLlKCOf4aX0VRvHNTpw+lmMA5l2FOeMdV3
PBJYUBrdNRwe2eNqz0hmihudO8hKacpMm3j6gss1sw5eR1VJLgELjICC/pyU8bzCE6cV2Cwk6rvV
+ftUK98DnFuRgLpPOR4nZ4XA3JAjPP688Ok12MV6FF6iT+l2oEkbh1HHFin+wyo75hrqjNvR3kKP
Rr5NkeKPrmQycAykdJ517yV2eh93LJBh9H+lkwLA1gZQrRrymww8tl7pZ8vKv1OXohXgAEhIIYnw
tuFrWd4b0i6jnU1jXgpgLK0byYdeE18h1bYmXftc1wZsy0sR6eVdK8rHzIZ7UANIOmhTaa/KROcP
GaxsIRVIGGK8rNHrwlNuEslum47tLTLhFLvNiQUKk8DMnKfEO+j0mwJNef1zmechFjF3GR6FGdcH
EaCvYnB5jomqgPj2WxLE8V4Q6vnCLhOvbMPAPFf5T/DlbnjAZfei4PAmCVVNMvFfEd9R9FPCd32t
bkQDIxpNKkPeP83z+BUOrjhEmstxeCmP5anKvBEYSLWVbp1479Ys37Nw31gmAiYxapycLRmiMkFM
xD3dy5ferds7v0i+g4H1TKPHSArLiKG7gXyyKv4wBIDrj4baivzgRi6k9CF3OR/rtANjPcIWhG6s
yX5j+6TD3OEM8DzbZt14i/d8ZflV8PLzaAaEhmYiwfQFCH+r0moCPslNZdjNRRglnVmwmet+jG5N
AK7XccyGXSVyYvWxTfwzNS/sE3p08Vhbx4QuvaqMjz9fWQkUkoau5iEYAhqw/fkUxRYnv2RjdkPg
/YxK1OHtUtMNLu3WXK4V853d23lsCPGlZcmWKZxOCZSMFSb38pr1yTFVMrsOVJ+s2zDiYG6mZIim
8dpGJYO2xeaFliRrB/Mt4kVa7pCVL9ncfidqxte9zFtDoTa2oOeNkPzg0TcBaD4/cdKT21RwXfaN
v8sk0ZHBJ0MOdpHqTduzBm1mCzgJErVug2AZQmscnhWO/3BlY6sruqbYDpQJ7xs6vslAb4Jpl1aU
svwM7zaL7i3ciRgjKiSECQ+5n51AK0tOhc1v3ErGvjPt+8isK/Jt0bQ24fTvxijycp+Sddug1zbq
nK2OKOi1snlqBHIGjw/WoMu9RskIhhoET+QGFex+ZniWeITxi7Kbz5Nqu0Mdh71niXSjeuroJefl
Nd5v6P7WO2qOBTGU3USdoKsZvV0dsMD6O7w96cFh2OsckoVulnQXgIImrQjcBE3SP3Dap4OlGu7M
YroTqVu+kZl/gD9IAqeyCW5gKt/wrg/3XVyXK05PPyNu2CLI9tONLHtsMIbF7bJ8OsUQ+6fc47KR
qmpX/3rdbSx8qX9c2hPvog0GU4ApDUPjEPHPy+4ZVyiGegc/84yjbdTHK9BKz1LRXYilbv0zi5IW
vU0028ZuazIALC/kfhlifr5GuqqI9GGw2o3sr1Aj5VHNp6lss/uBtdTPl/v/zDay/EFfRQkwLAjb
5n//ANKCX8X6o/34p19Ar4za6a77RS3ir6ZL2//0RSz/5f/tv/y3Xz+/y+O/doTg1/iHj2z5/f/6
/24+sl//8e+nbviIWgwgP7/X4fs//v3nf/iLbub8YUodrJLjaGp5sv/NDmKqPyzLtqgRcUwFy8zU
/+YHkRpGET5wV7fBl0mMDn/zgxjOH5ZhKs1RrNS4/cz/Ed3MUsvF8/eLi9+bwck1kaC5svB3LF9E
+fVBujto+D7+V1bm5ANao1xbVaftESpGJNZmOwdRupejPxyHogZH0SiaUMJGYz3cpgUnDAIXp8YJ
mCXjYI9W3kMKmPqjrdn98e+/rLqZDg9JNzTYBuJdIWPNMV3+6z9/7WfwosJK7YTFv8ipIOe5Db76
SH/qQXSvSa9sBJhNL3HAYQTU7/PRPogcyIqj4mjjGuYjsj8vg5ntUsF+z1SkFCIHn94UURYzEnDd
zImfe1OFNzCqy9FDL/llgSE8ZgG29v4Rtpu7oces2gXhyPrFeZykyNeEw78Vu8lthvFtbQUNEgaj
2p2VtRetb/Z14KZ3P19Y7jrPY2Brbx0xc6vWjn0Ot0OV1Gv4DVv4JKebDZRs4nEkgHWhxWswJ+11
LJMGJ7Z1ifOo43jR3IVZVRxIrSQeQhx+fKpw1ll5H4wJ1GqdlAmVcnrWBM8k9ImWs8pZ4hdk3fqz
1c5QEEj0rbLBsK9twHI07HgrFOOhyyEI4ApIT2FtkQZL6nSX4lo8U9WyzqygP6p8uDZNz+GrcXri
UROIHHdubovwEFN8cW+0+gl3ULwze1zpfjdMN0Ya27yy0xGIr0zuZrY1FMxmooi2XVw9oHu6nK3P
9nzBUC339GZT8dRM87EnkIVy3l8CshPuDGgcx6ablbtcdPdT9oVLhB+LTpuEqKx5ayDV47pzQmgf
CCd9+4azKNmn/VKURp4SWdj1Kl4A67bCxER+cxsTOaxbsR5b7RnRmPzI/yHvvHYrR7Io+0VsBD35
er038qkXQpmppHfBoP36WVQ10FnVNdWY50EBhJSmdJMmeOKcvddW/hKD17Zp7GxlIMdGfJI9R4lc
1h6zwTozmZzHpGEn0bSo606S20t2rONkp9E13iYiZTYB4+a2w63uZapZpRHbaixJ34hA2DY9/kvS
mCYatRaRt21O9UvHqbeZk/zxL3F6te5Cj4DFkURhERwYUBCok88Orpq/TQwOupEw21mJtjaAOOzA
/S85CbTbLaAVtq1ftTDaYq7DpWTbr+PEPWrh1oMMKCEZ2Ab+PZmve1p5m3jw6fiW4HyKIShXwygB
DeAG2/iVdyqkReutJBKxK9FgWzpa08y2zjoP9Zago1vh6dEmKIl0JtVs2HJ3aVvaYsWC5KWUjhts
v9CvTkxPnrrIcm620v19lJbe0qrra6H88h5IoKJJpjrITD6930RqB28kDkW64WfntABIcv1gpXjm
Hb2a8HWRWKCww8+HqvbXWHSni0dW1jau2h75Ci4lJBGPfVBhZrIS5CEEMWUuSLs6YySDKJbwsuo6
EMZZ7e3E+UEypGJaH9JJ7DTefykjfg0ZO4YTsAteaUy72dWHvlWk3JM06nrM9Gtbj2Kwrj9ifaQ4
dOD/Y7RXwDXkU+C2s+CerLXOQyrxdR8gzQ83oRILP1XjWnVmS3kT0+QyPrqO4ayu99l2wlXmEMO0
GHLMZB2ZqWyAaZS5AAqWtKh95t7iFpTCOwN8f8C7Vh6ZySbLKMCKDy4ZAdcy0IxwI2c7FXYBpPyW
V6wZyG1RmVKd9mvuSHoOqr5rISiGAgDvsh29ZBkKfKfNZLqEkZLb1bZzb9fyKCkJKjMzWifkJdDs
sv3Psazx6hOBFPrJmi6YeQnjWhGnY/wy46m/m3E94Hwv4j0vtY7xIr+GJ+Jnmff6gdvE34Y2HKss
8bp7n2TtvnKKb66om4PQImI8cIOs3MzBOkb5iLQ2JTXJaZ2DQfz31tXc5oDjTtGUTP90GDK1iwP5
4DotMZU4X5a+Pkl02zpKnM7a1Gzic5FVlyzoqsvERBEVXUwoD/OLNXh1cClsjzPdt08dYv19mkSM
hLFKrJNW5y60I7KwNG1TUXt9o4NNXxpQmxFGpJv3mXWwG6bXo/ejtlSGix6lI7BhsujFkG/tytWP
ep08NvNv1i76rMpPnyUEthVjZftdpvvO8IwPsxYS+qcOr0jrnkkWSs+BT/x4MkEFHWpDu1MHhw8p
yWWLkHbHtjK8Y5cV9mvSNudpapOfrWl82C5ZHUD+tE0c6vG8eyRWXDriPkUyX1Si9feFw8hJmdkl
1yikVTklxw6+6pqbnVtHgR70G/1Qltem7aML/wrALnoNDXpSbxU0hcjIr3keW49p2TnLzk6GK0a9
mRgj1FbTRwdzpXouJwYMoyXST1wu5KuYP4cO27FD++fBDJHvaKGBdNuVRE6reWBpkuFOJOm2HKTN
u8Y14O5bRLfbRnEVoXtUCsIMvJD0ib9YARyy75JHys9reUqcEVFeaE3yxOQqIBLNMZZf3+JenhYZ
gyyUVXmDxX7WI3x9+XXQfUHY0+BvcRwALBROtZriuDc21F/NKejZzRYWsiwkhwpIq6FOodl9wle3
GFPwSzm5Yqe0Mp1d6trI800LNDVpUyd0czYCHqqTIM7IrQtiXmk13BbPa09GV3sKxcJ8xDWZ7FJc
i37Gzl1XLpOFzoxPAgSQOwbvMgsuPg5boyjTb1rl4r4Y6PhHdYsiCUvt3uQOWybFlADpN2EQuDgK
E81Bo8YyFkGIWrl53m7TDs6Dh1vl3DXNreLKgzcP9zVMDwLvo0MlDSjL4iQ4gdgDG5x7cQaytGuD
o2jgCqmETGK6eGLtZv2wnqryJgJMYXjdUXANHSJ1Or99D1rCB0SAZofH+xbrnb6OMhsnUx/C3CgG
7Ua1oq3cQHcOv5XVfyP8tf68E5qLVYdq1fbhBRuuYxl/KVZFysM8ZXzMqgGqgUL2U2r5XU1mz3ur
PEkeoE2c2wdWwhooIWzwigEujgwAliAFP1gUfpRaO5yMUO1A7IVrT0H06tyBIB+/31ld9RZFzTvp
uWKZjswr+r5a+ICVDmD0eHocDefVFG5VU++CmBap32vdii5OFDJiFaW8UfPQKpxyJp/u25Qr8Kw+
faR/PhGMR/6rbJ8Bx9Tspu+6GHTYIPxetkt4jSGBXy2enVKdOiq9rVk6RKr7YHqqgLepTe6rnWre
QvOCYtdjJVpZBmO4oOZ5RmNzSanSVsNgIk8KGdlRZOzgIGjfIkeuDTrcS00mAIGyukcaMC5A57bb
JDbfe4hSu1DjQUj18uOrgrEhBxJhRpKYRkd16SZ4kyJ0WWvDS35RiLnEHXovqACyUzuJXyi7i23p
xcahxE2Vmua2Y2t/CM2MwJ20/Bb3zQ6+wBPaAJpeMV1AvY5e3S6r6S8U3QrmUncdRbulIxAfK08V
m9q02gX4f/St/ocKh3UQKee7FRZkY7rVjo4ot3qKAACU1zIvW8yzfekhH6clgAq50LtiWyiU27Zo
qC8SxO8psDIRtTsMsA72J7hh4+QvNcO+gC/ZuL5Qa8cHrjMKMlhpR5NFN9FSapkhRsHOSeida5r5
3bbMZoHMnrzVnNRffSTHtUZMVLqJTxcou7JzcZYMpJeGEskhbslkY0dySIznQjrV3oE4uQ6m+pHh
NhnxeRusnRLMWQ/3D4t21LOc1LekRE4rUyiU87n1bBqrTUs/RlVjs2TSEGI2MuQj0QivtVZ9r1KD
jwM1hW7ZG+GgA2srnjjHtp4yLXm2Aj5zn2nfNeuS+IPPGDB6iJy6XIYuY5MkBGgHj/SC3Bs8gkG5
E8TfXNQXT4jFkJiGxjHMvvUiu+easUJbKvckgK1FCkwjHT/hPjmLL/L+yKz8nx8N+8/WgHmN8DBX
WEgKdMsy/tjw/rahzcgtMLs+QgxClNJCBpwq4UZY4WmEWtETbBniVUMGeVh5G/iOhAJO29ib2C0A
qjva3fSiMQ+ZGtd6sFuQe2VuIw+0v9i2K9ve2w0bgRReVQupZqqQoXVoY80QmKxxRCqClXOCr5EZ
De7ssADlnX/zB/uDmU8LtNDDC0YkAVKQhWM4J8XkjmIwP4oMoVdfzRApGyNC7RN9WoufOkvAIjEY
KWQOaj60FblHE6vyEM22nrkB5GsBlDCuSSj/3Xn6/7mV48OJ/7+be7by8/PH5++dnPnP/9HIMfx/
OZbrwaHn1ePZc+Pl35h63f8XGTLCFIbt6S53338aOZb+L8yIlvB0yxAeTeX/GHtM618uvRdXmK6J
JweU+P+Ts2d+9f3Wx0EBxoei6jGZcSEx+urz/HbbW2an51boaFB+mClgMV5NtikfLKZaAYBQnO/M
4RiJlAt9BLztdRZNnbFA0IDA1w9oww+U2evQjK6o6IeVhGoP0ngA7VXxBq1eoa+4fzjMaODRsPub
97n+V7L+/KE5mY7lW449n4g/v8WKTDRSH1H45KYJuDnvryYy42U474/Cz0Zq5roKbXNlev0t9MDs
lMAwdhaL8m9X+e8+yN+dPTp0Pn0wzp9hzx/0t7Nnijr0gTkAoUgxoAAAIenIJvJjUoIUeMvCuO38
8hHrQQIIFSPxQaxsf/r1zx/jL0vX1zX0BQYxw7Ks2ar1508RREHfhAFSzAyjykLW1boPtLOEkI/v
mOn4P/80esh/uWfoJvsm/+ED484R9l9Of4egEI4AvBaGui1Do3XUBRYsCnmFYc/U1khhsU6h85QI
xJ9tOH5H5R+cpoblatQ574445D2eWReqdZkcg8g4035mAcyAJju67q2NjPk3g1+8m0nzs4QCUTW6
vtdntJJDRvua22ohh/gBbWW2l6lSx6HyX0Q7aIeirsMdvEwmBwnZ6GwjF6aRO8e40rGtN5cwC6BP
1e2mjZCD6Y3nUv6fZdnlx1IyfXvMkYBAvHIJ6TK9deNFAf0F/0W1vQXePL/ZoD/NHDY6mZnQc2No
mhHgkxUOYRstY/errcvhYDQPyKX6W40jqI+M8BxgTN0Sa7gdh6FYinjmm7mEtkGF4nNNNnDsID1o
dAiqqT8nvKTOJLbug8xQCFCGnaZRI/Qu6NMsM6HeyWZLIOR0yS0M92mNOCpj56165Na2Hp97kQIe
BTkwRMcGRdlABCXD1CLceAb92MEJn9KufCJDpfesaIs9+H2SCMjYsLwGxrDysyZ7r7pBLp3eCVd+
yM50DNHh4AzHMhzSG2GuXpMQVKeo42rrbLnjUZl+cXDDcFq5TVJc7aG6aR4aOoXj7EAuGXGLI1IK
DaO06arnwdGCoy+DS1Bq0Qb4pThImywls7PzizOzlwAMGofmFQ9W+4IiatFGsGbMyh8flUtbIioR
xUW+9CjJ5ROSI3EZuspASGNg4ZgTp02936aNH9BeI7bIFFoInMuOtnAmkSPGWr/pispj2xm+wQca
+fn2r8DP2W/7kMnIm+yw4kS89j1AtbMi40uWYfXam6W3L6Pu1QcqbtDmWk4/xiU/SxtL/39U7sbs
TPx9nZ6fOdS4OuklnmGjEPzzM14SQZnHFbNRKybRLEv2IMS7o4VgbOyAHdm47UwP6qV03+OKcGuR
lwFUceMO3mbZTnn/xECN0C0/vgVPVWzgKBLgBTmUUmBsImZxXT+JhhhDE/kfHa9J7EJktV4xxoBN
N/9jEZnXiD//e3QhHMouhwRGVrC/hKMIQVHVNymj0VrSj4wgL2gP7kjEbFujWVNNB38mtvda3y0K
rzv1LlxozQ+CdVml/2t/+N8fxiCbi3mZsD3+c+YF77dlPGvKLNaHmrMGGnbp4nJZDAoFAzrF6jrm
poBMpVsnYz6gghoXqSP0tdLsFrNkucHpWdEacPS8AiotozPaeMh9DAM2c8oVzaIfqIayZdjG/g3e
HPw8+I49QbVlV5YnUnEhTAIfxhY4ItRzqkfZ19oJSGOOySsxnxuM/CDexC/XbOAqmH3waoR4U7Ui
Yg5SBcFrUTXf8ol9JN29+H/ce4hu/+tiGcYcqONSGQM2+uvF4n4evCmKeM3pU7NJBMGCbtacNKWJ
RagDkFEBgXPotsUzeLofMYm+nz7ittIre94LIJ1yxU4/qGuS4b+MQcwZq7rIrpZDVJ+eeMYTifKv
NImKC/u+4aECzr0xg+kxxCdcQADdVQotrHCH4qEO+ImerZim6/r46EHBoIM6flam7Vy1udFAq7FH
4uVvvr5LA/Vh+/h+pEJjMjL8BOXKWXXiQF/ooXktooQ5SDv3mUyF7yIEXtJ7gQcfKnIeaWrkK+Qq
a6OHLgqIzPsw0eIVljl9hsAnsAUsJsON70OfXyUVy04M4Mgq9sKnmF7pPhHI92vpWbvaaSsetRFR
vgD0IACq4soDP5ILnYPXxGSZu2IjOutXmbQALjTXX3BNCtImGqABEA0WcQvFGmWKdw+YTy383q++
69ouGlp1q7IyuIWVi53AH/dYa+TZqWJ5xmVwhEZMIoi06rPB4rhqdGkuLYQCO9gyG1UjyqtcGloG
xPBqPj36EGFSQ+i8aRCWEkho3bXCch79if2/KdoFSibgfWyJe6/Wnx7ppEDsyjX7oaTf8uAqEvd8
T++w97XE2TbJg6Zi+Rj0E1wzrwjQhyIUIj+JDKEgw1bKVgmmnDwblufdDYs1HAXzcxQfoS83R5de
wdGYv2Kb7+7/eTny5uXzz8sROz+qcAaqNPN07PJ/XgGcvhlrDTl0YttPUY1gpS7yE4LjCg9Kna7C
CCJpCitfr2x48SLkSvmNf55847MXeJLKFvytSuxTIifCTSME0GMeUwE7NqOaDm3FQVrh40RSJBmK
7UPZjuJuU3jf8xixXTLkbyb4xJ0giNzBKnaIY0U4ddpDNe+gp0qbSLQxH0YmXRyg8208GgNXF/7t
0FRwhL3OO2UtLNou95gANUsWtOknFg17QW5E8dBFNs2WXIWbZvzWtBgKGbNEuLHdaNOHAGGaco4d
jKuXMUH+0QMSshLD29eD1h91afRH8mde3ISXi0Po055pT35OQaRsrD7nZpxhVQgm7VU29vbsR8QO
GAYY6Me2fe+gjAiRmy+BWSCgEJ7849ftttnhvHWew9ypDhFdxf9Vrf61ODa4Xcx5e+OblouZ9y8v
zrRr4TBy2RcGmpceA+QrkwOIBCn+RJRJNHx6NEOhi2PNDY2bHEl1KvsA1TNqQyntrVUUoKhGmhWV
bxiP/3zjsf+bb60/3XomEWY+Ggu8KH+zuJqD9KPAZXHtCaBSTFhOBTBbRNViIymTqNkmHY+qiTwl
QeMOnTh8VUx+WX4JVXJJfipKbJLzQUaDeSh4U65qMV5RIQVHhF7BMfGYOgUl+LayXuPUjZ6xoyOe
90tsd1mYn50s23hU0gvPoy72qzp9NsBTYa4hXqe8jqisjnjjtUUeGvXL6BbWcp5fJqMpgd/76bby
SXaCfpPg3y1Msp72SM3kMTCwBC9Uz8sNZ/iK8AxMCPN3XwdphwiOWgo4fNMmYBZP3yU4Kp+CiBLd
SlGxg2cBfjfF0HTqIT8ltpOf2gBkWGvkOaw3yILG0B50CxmhXbCqtU7xqqX1O4ktDra0qjq0utud
IlrVmwH8wd2geF5avvBfi8H7gf57+Eki6tJBAfwamfZwRIgHsI5h7ysomoKysqHGMpq7tAXE8R6i
Zk+H6rlwv2udvXPxlCu3mh4YG5Lj6fvB3mkD5wisgaZcXf609SrdamWATxrXM2leGbGgAX+hZZK5
1RE0bpy8As1Th9ZK1LTsR48oh0TZ17GytrFjimMXRfrx6ytRvtJblMeqcuINNmBraxmmxtlovV3Z
oncvTGiXSoYGAxiJDRo6wmPgtOeSzVNYoK+itbwHtdvtfa8hTRpLNwymOCZ2BZF46iqdN0n+qysL
YEyDpNpH4K8x9MRnh5tCjOaE8Av9FvluNdZ6+txQHNxzlutQtwt1tGpSXnh5ogobko+mhHzObd+9
ppX1AxHovUSMGPk5UMVcwgVSAdnmiacflcyM49dXFYZUXD9CvWoXH4P0lUvQr7WQXBNDNa9RMtin
kYIFtV5tPJC8txlQ6l/HEk7oqIpjkvmrsUyrY6NJEkVG0qzOZl7S6y/k5+S56tw3bQD6psrgRhLt
sejDHxFJ9GT0/YzD+j08muTqbMd2mNltg3Up68jAakKuBHYM+rQbdMzIA72U3d0SBvGagBT7kfq/
uFJFrMxivJvNWH53A2BHopnkrUoEznNm06uv3zCcG06IzRA55l2XAEQ0VabLKEZ0EubMGOTeK3ri
qspCXrUy9DcZCX/kAEICC/Q4RgoTD6tGEoqF8sXdhXLqljVpOo9AEOIFcBUTiGUXoLVmdA5vKN9o
Wk9T/guwMMpC32ahDeUdLO/KIuuE+JcxvBISslBjN31OYbasBZldQSfEcTKycAlVBMIt6joeAa+/
KiT0QtcvX9+AK7cWZhFXywhF2qWLU3vfR8lpmh1QPUXyJR3ofRrSh1IOqh/RLTQH0VXjUYDpApzu
LBpROru8CrHGEmZw6CRAvUmN+l5jUgHh3St3VYS1TBtCoPWGH66CgDsTtaJDzaLuRWji9/VR1Eq7
3YmqdiFNZQ779KLeECREGocDTmzcscPx1gPapn2Vj294p1zmY/ChBUrFOG8w3cn624Z/LllUhfHc
qdw8EiX370PW003CTdSshMiuMc2fByTr6mqZxQuWovzDYX1ZaIhkFm4DnFMmZn1sPB4539PO3CXl
o6Xjb6RIZ6GtK3tcE6vzb/1CWrrvMCcNCucRVlqqSiyX9nVKdaxjYVfAjM9hEJvpdHaMkJ/gUFhO
XmMfq4i3PONrsnvaw+DWjAHNeOel7q+va1DZdCd8rvGqknl4b4N8h7olHVzvTVQaKGRJvu/QG7Dm
0/GIqx9nGbRy+paHYT6oLPYXacZURfShv8Mdam8xIuG9613rkqX5zzFz3IvnpQmKY/gqFVcByzhy
eS7Q8OAxTCjMYngB3gEQR8/rfa+q5o1cSaJqvIdEUtEPSWW+ekX5mDUt64JlvprQlqk0lbYHARmG
4Lk7oxcvRY3LG3LLtbHdmIobPWyj2U+hGV5CHForZi71Myok+LYRQZKNMDbTLKvX54OdDsVCYtIN
OuM1mODB+Ppa0/TpmGdWtS3JCNuknfXDKlXxIcr26vJGvvbzvt9KzHJFaOJSV353IrccTG+LvlYV
SX8yyRsxvCq98y6oF6buLBsjGLaun2sr7tun0oE4lFa62rvYj1/Y3671UpePVqifAT8Hd8dEazPS
Ndu4elUdeW1UxyFr7M3kQ6eJ+mg/MuO8jU50hq4doUufplM+wYXs2MZvZZV9Fk10yqwSh1tE8zPI
aoUEMX0FSSRZhIcsOSERgwwyqDfizH+YcWe+xTmzJb8tN+jPcKTUdnQPwgoER0TWV8K5W45NEuxa
6QF1NMJwB8BQP6uxdTZmS5BzTP/Oy2uYMn6MJ3gO8IpT70DV1e9B1bNAAd9gHxB/EO+oDgb4wYci
UVchE/diiC5fd8MY4PTo1EbZNa+l6qWK4WbGWn0fUHXsCn8kZ09pSO5KkLWN1h79oUcbxNx/W+ox
BiZH25MlQtNXInrRAkXXuq4fx/k17djaMRleo9D1PlKTMEd00uwPoeU6PC/Mn5vj2MrmbOLJpFs5
bppYeRtfSnGiz0iITeOKixWAkaEYhBYyjLfJAvOBMJ0U+8Lb1HVWHFSuE7NNBuKijPD2qtL1D/jy
dK6EsW0lHAWz+oi9xHxskIJDiYfDJ2LAQY7brlvcAEvdSvtTLCeSW21ypgeey+8SezLiOJbKfurp
J5AIPxZg951AvykXsrmZ9ckmG7EX+UOF6cCZNJqLSIW8QD3FxPWcUvYgYAXsclzpDXGcQz7jMwQN
CWwQC9duFoPT9AcR9cnRafDZp019CuskvGEP0UjTunMPGm80a6pV5lJPBL52881RA6zx4Jok2he+
2DoGKsuuLbAs5uDCCaMusau/sznc6yruVsYYEOXcTtUBG+rPzJyiowlPaCcBpizENCZXEOBEvLMO
nCM9JKUSU0tNyuNaADjBhGInRyHtYCnjMgPeTY6f4ynvYo1cIcGweDcU0XDOi589qHc4xBpU2Bam
rNCnGVKlSPeUbnzAijFcFc6YZWKRSW432chOgH2qHeXZhTbD8Op8q5Hfv3q0XC5T6qw9vOC9Dmd5
rTXkhjcDLG7Tdz6dSi8vGdPT2yQfQr/Vj/85uE0c7BQLVOJFrO86nbRKtM9h5BSn0oIjg+7J3wV6
8TOdMZRZXmQn9DvveTcxWYy07mKq7ptj0w2uLbywqszybe+a5u3r4GnewYozj/1Yalzr4V2OGnmY
ReJfkzb6MeC3gwCdBtSOIDsj2zqY3FfLqmovmg4WJucxviP69vakg33XABzv7Eb7FVjpeAvy9Kdu
FRpewVii9ZHo5edMSp+oooU/VvmTkJIMBl90p7oCsZMN+HoIFc9PXhwCF9RBZ0SAmS7KJjawZF50
VlrOkDoZl0hnNkVZOmg7i+SeC2OVyE80g4AgaTvkvOzCEBaKUW4FxpYtr1/zCDID+UlXvCM1Slfk
IXz1NzBWSi/Y4cUKd66VVsRSpjeQtHweA82+Oyn10Onh4utk9n3kHGxXu+nKA7hre+CRCbFUvp3/
QC4DpGQqwcKPPLyelLcWkQR6V+c8IvEgXRbl+6CrNRL47oBYxtxArbaxu5ktlJuJ1kbM+OE2lIlB
A1wsddgsE2yywid+XrTW7E3PywNyo+hbe5RhMl0i+CjLaSAqoo45De4vY6z9q+VP5TItp+Fku95w
MiFV6M5Y7hxTOQ8lva2d0QENmeyL3sxpbDjzEsNXC3a/vEvcyPlIOordBoUfpqy41GGNVYSrNZke
AZZw5O3rMA9fAj1XJwuU39GxzRMhQc21sqzy2oGDLgOcDtYjgNXpxZ72Y2bUYGQoZWo7BJuqmfqh
mb9qsJ0uhHRR/IzQ05KsBqjpVH8cIuKSEgVjF0msxxQQmZXUHW0zdblaZ92tgpcXLRrCGkxISXHj
pm9+/zKFhRkhJiiBx9FCaLOwImrGDA4Ij+HD+fzA1qG1HjtB8dO0rsgKw2dZgzY3irq9xwnKU+LJ
OrIGJxIFdDoNiQI5UYMjYG9SZJumFjlMCv0xnXswk7C+ReXsriHbYeOqKDr7Rcu9ytsBtYt5quuE
JGhr6l4oxN81i83gCqKw85rDFdmoQaTbr28xOuOksgNirtBuAWQKn0IXgJ8K8Qi1RNfxkWV/KrPs
wyczsXFy+VylHRpLtnhYABWB3lrGY2CkoIbjPHxIjB4XNoF91/E6dKlHzIPrHsco/3ST1ts2Wv0j
z+JfTQRvYoQac+x8VAJz4b+qDQ8MVokrkM6Cs5CC+hDe34Gn2qCQEebVR267SFD7EPvALiONI/MB
6RE1RVXYT7qhfRCTji4OYgHYx2wbuHm4NohbWn2VUJ6KfhpkMe3cPGlW4QgUw55y/7GmddVPlXyp
g2S4cWGvrm7Il5y507ke2BB+/SbDHd9NzFU42OLVGuvHrHbi1xw3gEZu+SEJhHdoUh9BMg7QhePY
HcFegFXaJvrRNam49FnIJjnJ6Vj4xklOmn5lghYdkk7h9UW88mYixV1MMehjVbkFXWvouHmaHfiR
xE6hu3iShcPyL31za82uWyK2mx2+5Zyclbw7xiagZlwA6Ztq4PRb0YNKaHfT/Iau7g7uz9qOE5Kz
ARrHbfJk9WN17qYi3hBTATkut91bZ3YQYcsiOTgVf14bO22Bk66+YtPGB9e5ZJGGpAxyX521+leC
Dygi6hF5kLLvQYchsxTJHMOVmhDmOTQqAO7vRXvkR8F9IvijmP8OQ/0DV/gtYpq4mwYaAHYnknHR
DtOSpNhhkYwAyKIK409nZ+W1p134NcSizVItKpkQcEWQDvgW+hYZKRdTQt8urZp46btR9xhGbfco
8wGCf7svmDu9GBJzKTQ9c6nb+PyyFoRFTei7b8vmtUqC9kRgGgB5fd310v5M0rWXtvEn3WR0UWHm
PGpTNJInkrKjVx0vEnWsy1zfjTMItAo+3cDTrp1l5w8joJ84HzZ6WrH3bZEROJa6s+RXQHK4X++q
wMBZwNyAIywAWwb0KMV88ExSOpAVO3snhJxgGEHzVoQzKt57Z6gQXYckS7ZNjQqHEGP07NiCD702
kdRTG/EduN5D38bTa66gCkzg60+4USlqHJFtpQ2+yAmkc20iGBNsDaNdoo3PKIutbcdYkDw1VPXH
qLWto4+smYAKEHti8v0V0suYTCVq7KhTj5oRnElNrU72fADWWVAKZtazXrvjGxC1jAbHVNwG7C3w
1ozxPU6SnzMz2+R/sSCGtz3JSJPnDOyKDiGY7COPgyh/CV2WW9PnrUi6mtWq+qzsaU2DD9wyPBSo
JQRMOh10ySoef+a0o7aIyPt7oMXsSsgrNRIJ4a7T24vjau2FxsS0snsrO5NJyuY1VMOMeYC/Yj3B
gLFujq+3T03qrIxcm17rnv1hKavlhEryxFs9OSVKsAchqKiLhkvcdOKYR7yRqcfeUUK6Jxv04Tr2
sMKoTH/0YTa1eDGy2fZo6X10jSo3urZhvKwLkZ8Jq961TNJfrH6mjo3tr3RuyEdQAcBLPQ/DTzqd
310sHVtdm0JcEEZeXpiglhd69pwrn+0WjbG+oBhjnCXBdNc4mnXd2ApbU6uUFeAA52R8q4BxdsoP
nqLx0oVDeUlk1p1D86OZYQLBaE0LJab4JvR7qjKbAD5YXqFwgCLoWMI70hbmybVEFwMqlGlLnxfu
lRwHlzzfLjl4bI/nG1ry+L8pG05hEzRsk+zsQhYC88Q6/RB60tzr0Gk3BLWkPA/vqi3t5yFMN1E9
22xdekecWIz3NDFRiJB63ru3BL3PUnM4Jy5dYJR1QbegwabWKRA5FLeZs86SzN5Xo0GfNfToSGIP
nUokOvN3ZZ/9aAr0vrOmaT3aZORG/FGk1oOkvrRqEhZKBZ5G08++hkCQ/1UaE54hsNsEddBAi6X7
ZEnaBqnRwuObwbqcXftxKIziKAsMkm0LZ0NHDk5YqzaBCe8TsKkFt85MgoCUZY8y/4ERQwNWaREJ
mWdvkcFUBpPRLHSuLeBukoYKKYnt2ci77oxHsEQOOe7iDoDKIpoUfKZRrnsmuos8Lc11Ztrhfj57
FeRTWiWcQjV6H7A9UrB0hXoNXOuOhJou7teDMh/wFPIqCHvnQA2zJLKm/IQrHy5MWebPhjdkm8iK
fvhMJHeFMZXQhL0fOfLTBZJC782rSweRtZYe3AaJpOcQhZcV+qXQAdclVkFmd5qy+g8WqpgaeoXP
6+HcatnwasLW5427luH7l32qQY+zQBBjHQU/0Ev6/mIz4kDLt2KO0EbL0PHCQ+7H2dmz+k3mjtSL
JA1U3aurMwZkmKSOX18lQ5EcW4BbrObcQKaBzaRLbxMRO/e+CtJzTcQUJCAq3EFqVIiOvmKDX5+H
uJAn2hubvNDNF5xFT56Ixf8h6byWI0W2KPpFRODNK+WdquTNCyGpJUi8zQS+fhaaiHs1rZ6ellQF
yTF7r/3gQiXHfkzsAjcq5F5GrbvCpII1dd59w0jcJ4u1C6vV+abDy3jycuTnpaJjQ4KGxnR4MaSt
v8iI2lDgZggq51/ZQg0WbWLdgdQ5wseKEKH41YsFeg48Xz4sD9hupTVZdKrgJQ+R/4+STntyUCFt
Y78rjxUieML8CK1gT1RsTXpFrggPocc4XDPT156MlPQZ7kFdUewXhb9FL84lppzuVZ/f+oAGuZf5
xRr76L7RY1iNeCZKL9Pugzj+Mgsgi24yRVcy618KYkiOeso8LKwnpAJdGlz0kswAWyXaCll2tOun
JHkKUja7MT8OgWjqMM0Dv6Xkq2YOL1KkpFEynnkSWbaJR+x1sJnmt5aw6rsoEvpTnqO6DYZmPP19
CjyaiLW2yHbCK+8TU+gXhyyubQvlc8fxuRLLXPbvA5S8vSssd8MbQ7Qfdio77BY4ZM7VsPchVlCw
th85E7OdTZbwcxwx+Rmsisd40+ycyunoVJaZ88JHHHxJKx5X8qaKrjyzgKNA1n1/b6Sq2kZ+sO9S
Z3pQZLKimrE3PTCv91lKdnCTsY6knR0zIdUuSXOxyhvbvxEJ7RzkyEAqtbHK833sOprSsJsrXMde
QKafpgf7vGcIxWJnE8u6ASf32EZVvMZaWJ3BKREzmDF4YQE73TpmoqFpTE/QO81HqpuNQyk6K7s9
5ySVkBPGVn+ytfShyf3+3HHwW4r8OC/V7goxZOfRMd+KzuvPmZoYFqmPv0+CBo7zKPeztIgiXj6g
bEc81ujNkdXUBZl6/m4n9ksEjBm8+IlAmeHeGBmCjtOmTn3/OSqSDpYkIJvWXdLXMS7IfRrMQFVq
csoNTQuO+dQJ0qBwCZZu8QJm0VqZNS5WRY1wUUDSy0i/isoS/+DOXqex+3AsKHBV6vxWDCXOdErw
rOY4erH8X3/SuGy0cRAHQNtM63LR7hzDdh+QO+H+tszx6I5ImfqhmQ+NDS+ywXTzSC8Et09OahtU
z4Ff5Q/6rLePcwuCrBzmZpt1fvOoZ7aOFIYk0pjcBdg28vyHtBEmrUy8fBD8fkzk+S5apAid28Q7
NaYE4i0SBb9iqOp6D5mbdlcI6RX7a/58RSJOOKTQQ6e+jvc9cQtHbInzKbHgt1ZFoIc9LzyFDJIF
r+1ZSlbdMZkZRJseD57Ur17nOQsIp+RCGYQwzn/wpFb3nH1Zw1mt+7CnnqAMbkmxpuPqoECQFfwB
zbA4u4P30dhu8ugsBUPrYl8LBjM7OioLsNgyQ2z82D3+fXD6LMdMGrXrv/9CRlyMVY9HDPDHyKM/
K6r43MVFsObB89YYE9nRY06LB0jhOMRLtZ29MlPM4dMh+KFVdEIxJdUdbHDzonn/j7HzAMOFm1sX
aNWYv3Qd+XeTuoeCXVu6Khzy6WwXriEB1/cig5UQGfOXhsEJXqvtXkvLEecYs9u6YVEf0qSPjOZs
/QE5HTA/eiJI1j9M7adjqmpceVk97RzSNAawvKi20ouheSnQt+lmdca8GQbdxQDiD++Dfok6Jahw
rHgt2iDf6yXlUYqE58bWfz43hX6xEoiaRYRkmAQr8DCgo/420EA30qPhMTFvvEerkDg+i4ntNH3x
WYsNjjETgSjMdE7A3tDDbKIMaoW9DjLzqdCAiwaud4o6n+u6hi2lmuYd6/AZyOMSiNT2xx5ABN50
afSrufDAxuAL3+iqJK8MUTxz/pY6VxvPLgPIbUXncaxl3bFbaCCPGjVY93KeVx2z9Guf0edpGaON
bjBuqEDFFu1/tJeZ8+z9LZKDhnHy1PhHXqOfvorxxBv2NdaJvnKcNzsFT2pWSFi5Ezg2AcDAky0l
D/GquoMheSGQhuiryXv8e3T49N5kKgJfopc6WqXJuK+BUqZFJfBbCGXrghEsbETjyYhBX/x9FrXm
a8pRf46VzSSuibO3/381uU/G2Jq3wEerSNx4tvuDZvkK0FYC7Hiw6uTfkNl8NfjTbGVK0PFNeePM
xsEKOBt+OHGLy44qKc/KgHDfL+/VICJ58LCxDezNXwzDSs5BZkGZ9lg9NoXFNt9DXmj3bPqClHsi
y7pNZ2XGRjHBZxQFn3uY1NGJ7OrWGMe/8ablEbaW9DYb78p5ieDPZQYBTZ25cMd4Xefy7KnAvZNj
pV9L6uNrnXnuKXfE0Uu5EweyxU55LpwVgQz5S+40hKelIno3lUApKYDijHO3Qx2h70Z+zG3gzvO1
JE0tTCXYAGWbt7xpo+e0fqAmcjZ1nSDEsFJxR0nf7zo1kpy3fFrFCJt63bd3xjQbjxxPvyMESgD+
BG0O/mIAH1L5HvFugRGcv5rZBV8PyOvO6kCMEIJTLPGz2mHIQGGng1PeIp4O0JHM5K6L+2s7SHmn
0oYNmtvfPG8aiSIVNXllZrxpR5M83Diyzn8fMEfaZ6HHLZkazWc2glAaa4vGlY5pJ0cjfQVMgDhY
MAj8+5TY831ABnCqycdeZMW3rxuvKtBBJGA3xFZPOS5I//oAlk6htbhTU7+4edH4zvI9OgIgAHuJ
TAFv+3TfZ/Z0bzOIrV0K9yDo7kYQN8c894odcb3NmkMSWLM3Z+dg+SCKQgfsrvVoPebo0tfkGPxl
kw8HN/D47O9DDaa2alNu2N5rbgHjmVzPyDxLpLqLcm8DpEvtcJQOW3Nymk3fGObDlM/WKvLoFSsi
M8K51I0PPa6emzmAqGRG3+5C0UrRe6yNimCffKif7Mw7wzZrrn+fDXWJmEJL7ZWy/ek4m27oYQJm
Jb5kigp0boQdTCSBLR/yuH9rY5Uc5QJp1bB+7WIvQc+KcRINDsSz1dCPBCW5pniwF3Jr1M8nZdUn
TxXPfUnUK/1UcpWCzZsG7XVrscU8Kp0WodJ1BXkbolJHlnoZzP7jzHI0tOm5D8gY/Ec2e9Ze9IQc
tXG9TxPfOhvE0z1aM+oCu3R/5l4aeynwLPOo4uTCicdKuM9ftFwncEo1wxdbpkMFlHgqx5xtIjVY
NpXJ5e9Xfx+qaI4vdCrPEk8ENly51VVCiidm2jDTH3wtZuZRxtWuT5P4Z8iyR2ugxPCXeJEoWrZ3
aS1PJcIRkuRJCFw++/v9PPL0dQWxZiXQNz0k9Jh7rW3AGzgliO2UFT7IwQfQ/SwCBqd+yj28ilFq
D2BbiWTG8ageIl4VGCPGOU6UesAizf2cXcqmBFNlSp4wkj0WYeqeV6z1lER1ijr/zHwOkZ4e2/eg
k6L97DMImHuW3wO25rhXO2nB55nrIr5WUFLXXTdLNO/+WfEWXkzXJTwDfyf720k7l+gut7ULcjSO
6roJIS9FwAL8f1ED4lmL/ARPed6cGOmzU+k1EBJ4pbeD16sQfclw/jMKdzEQJGtEPhm1mIplJbD0
4QtWBEfBICXFNpytquVkADXAZM7Z+l3U3OVG9IQOob5aipPObpmiqGR8a3tfHv+uLPbzhyLhG54S
brPStUhJ/vsl7RpBh7oXlNu0Izca4eiby8W6x88aEWasmTvQXzDXluuTYfmwcx6bU2ULJiAGw6SV
VY3W/u/zOWAjrmw27UrXOPfsenrJevvJx1JyjOXESmvqs4uD1S3sJGLohuqgKN1dUvtOaHTEjGEA
IdMrJFQVlHVAfOe8yoYYoEtJ9qgjHwKeiIiBVxqw7NZjhJAdsjJ5yMbiGmO48GM2sz33LWmpBUq1
ZjJ2+pwRaendZbgZqsnbyPa1Gxkk4NM2bqOufWFeZ3pLBnspnbPRvWUsZKapZJ/VH5BwyAD+kSTF
Ea0Kpu0KTBlkME++oc05tmA68gTeGGKs6cNmwFvWDqEOGkk20Co3yn0THc0+Im7fMDYZMW1DcNfP
wx6UKu97/8OPSCiBfedH+MUPSf9WGR9Wb95YAXLgJBuD+eVUxqegerfLDIMTMxPCJaMEy7I6FkId
hzRjMvEVXeZ2n9Xz1jA4bXIIzCX6LIbCbfTioKZlEwkaJ0uIwYkfq51HjTbTfpCFGCKtovNWYAT9
jZy9x6756iw0xm3EWMAnZwAUivx2yCH3DsIoduRWU4PH23RGwwd3VYefo5nBzf+nCJLNZqZkz7N4
1o133Av7Lgfqdoh0qF0FIYUD2STqnp7dG+ajb3+XnwVZeFV9GQpCOOEcF9PR7z8yqz8Hbr/qePt5
TG/atPvW27OOFsB9mMyBgKV+LYZ+HdSPszmtE41eFZGqxbq6d+pLDJ++BBPcK42KFZwlVcMISYT0
KOAb6WpEIzaTB570bLZzRsADqjedjM6p8faz0Wx5cKwEx3+fZSdHkNsJ+aJut3kCURSuuGGyCUK9
2dHEn5KUc48f3SKtjqyYQx7MRD9jpS0KFnULij5LNylGzbR+EgYxK0syeJYCKDWvvgGvgTlzOLsF
0QlVukoTJp8uWrsxP6Bg0gL3g001mVtQhiRgUOZin7oEqUlYSEMQbKAxnkthDtKnwON0zqWwfohL
ikOMeca4LblLNWvvDhSEjvSfwYofpjq74bbd+GCRkog7jFymLPvJuFmQQt0xeduawqQt08LWMdXK
OgzT1ySQLgbxdS7BSDfdp9LTXSbi50ln0xJf4rnf5ThU4GJHJDsVOUDvhr4ylt0hG1CcC9gnvKLV
lL67PNPG+QeV2JPuJ6d8sB7aYVyj74HPz4OlGp/yIDbveDc2s/mFb5k1Cj/Qkliohju0OqA97Zvf
5wXa2GzjjFuXe3bItDueD3AUebCXWnWoW0BPEyJVZAEKtEdTZlukLApLVH7vy+iYeLizIsZxmLN7
HZPQBPygMsCni03q06D1HbEX1eOIuVqoCkwCo30SZDIGdFl8IWlj1aBtc6ERu3l67MZ0JSWOxKAK
jqgLi5ETC5H4EXfETmcBwcQTHg67dNYrp6IEIEQF/iuq2OFbsD7KmjCtaLwIEUM/nglQDfaezmja
me9t1OQeaZJi4IgsiaRnk7kn/upAMjqrkT1bvSM+ky35IwiwpheWxpgDe2fvQpZJtSP/I/Srzp9k
oHZlY94MQrfckOAlQmCj1ZJ4S2Dsb9VFyK6cG2HUSOhyXrKBk9q5oDFsQ4SOj8wrYgB7raC2J11o
2/bdNiaFPreKp3pG8pEgG+XWQi8c5hou0SZNwpi/lXrsVcRuOMyIyTuKDVML55mLK7dZwTDg7PBP
znr+GOXGm4wh/LHK0rWaNYo8WZP3L9e1tT++Y4+u2vJLzTmwPm5Lc+Zske4vTLGtLNR60LQTt+CV
FedK1D8Mi1ClGbugIQlZLCgkOwxAtg9t9Z1ZH5kUoSlt1kH1VQhfo9Aiug0yuW3GH0w3VrHlcjI5
vVxlCbmrKYDUfohYdjGvaziJuWxFuQWZuE1kAEii3ZAs9BUwpN1LECQKqYQ3kPtUmUx5Wb50aHAa
KIu+2W2SpLxYFeoczQdj2RIyXRI7B3fTLL6gXbLrz3YdwG5p4a+Ff5IwxeEsBkv6NkV0bnQKdp2e
Na/dB6yptXq+xVVzNtLyuS3lrUBqx+1/FoZzsxJ93ZoV0AVjPZcjMy3vrvD0n9z2yJt4jCW1MzBb
cCckDIAUiwLQ89MejMxLlrU710MQPV5RIRJD9Kv0YEfYzz7t/N3oOjtDApfF5xoOAKmjbKzRJRo3
m5uoMciUqMrflu8YuX9YOvFjXKjfeiS2ecFe2UP6hVu5WmPUYaxYmkcrDh5mA+FqIgr2tevIariJ
vXC2o0PLCBDi3bqyLER+pEAV2vvgQSxwWQ8MDoUwfFW/lcfpJy4I8xq/mvs0yl9cISinOL8MsTOs
/hgRH5CCqfeKLABNjkTa5ZzW0G551aGpxbedWOcZtFiS3BUEPvsJcTZ+/hRABnCG7FBmkGd1DWRi
xFq6ZagK0LlqOZ+szD1y+N574FFhrq1iM9sw2fqhFzxOROjVmv8i9fYTrSB8tqqOtnqk/WZGd65r
mD/kgTqTe9+rlPzrcZ9b41a3HdKf67vO15hi+Pox6JtVOf1zzH5tR7+ThTFK5jtRBBfw74ScOFvl
NVc3CR7rtNpW6CV7hzl/RFaq/2DU5j5C3QscrUC5QFo6eT5N4z3rpDCvqrsCIBAqbbgEUAS09Gxi
IFFE3uPofhgJn2rqcTME3DTBUEgWAtOjmo13Zds+3h772ogF0hwkVBJLqEF5yKuBHqg2x73Jjmdn
dKd4qF2ysCloCzZtxHDfJUwoQd/y7RYrFzZFRGpYlbHegMBqZwIZDtLb+qtHD8kkDTrQc4PFyoT3
Vju9GUZts3VA6jpOtDR1JAqzm49Bmpr5l0v3PmTEpdfBsTafhQUCA9NpG5ebpvBeE+rPkjuo5YlS
Dy9EQeJI0A+tRk5AAwEN1lXXtfgYctbS8kpS4cOIgmbwqn2mefcIhhFJC5zC3dZp1Ar64ckkAY4w
vo/eCZA/azBN7IgHbbBXNV6p7KI78DwyJlpJdezlQ05QU+cNhIah/Yl54OGtR2JFwCtBf+KiD/Gj
baNr4Xk+dP2SI+D/5ClliMGULCyCjCkmmg071X9Hr36OZ0dshraeDh1ylfXcqk8leZdn9l/s1zx0
ZQMuiwfhlyQymAyzylWcUCFFfZ3v+rgm+sdZ6ywXEBBaFKEJK2m8FyHLxeTiedWpmJu7Imr+EbTF
aGGsrpkm7uuxcnByWy8xaoShBEvVmMitJsa+pFuEWUeCIczLo634Bcqef5VdPRaotkPFRi8etYOf
jAvHibgDOPuMpPhGppxeQrD2hu+2OLp/3da/80i1R3sFxjYxgBeMOafXBF7LPBn9EnOkvw1B/By1
5Zs++o/gJ8G1INzieiGngbkxdnwQd8i0Kuea5h4gmCod8WSXZx/Z4qqqG1JpHOb0PWnlRLSgJY9X
Lx3jr0Xz9c9wM281imNAJbQWBk6dqWPzWJAT2bSWWOkOaX7NQOOZmMmKu9aZ8p7QU42FXod1J/d2
JUYjtvygHqdJ2yCRtkPDUHiVAE676E3NylJ4tir+npbfbdsvjzToUEuytQk2Zq0XNJR57G7gdB1i
t/+tUTcwI6EAsklpObKKG021rY2IOBCD6KpZtW9u/uxBtiNxFVV3wfNIJXW/8pQONFwObFz91yDO
NASD7RQa7XmqjXQtLKtb9VRfSDgyjp6IPZzOPiudyKgoWKFsGt3cBUSTrJirAqZh1bHOYKJZefay
rJKtWTfWbITfR6bgO8TxbzlfrF6+BzOeb46iU3ZU+iOSeLFiyGEnzizUNYLE0o+S8UvolYfRo9Kd
ZucTFvzB0tvr3yJOILKrZ4c4BrZGhvjoLLtcI2Wmg1DGy9ROF8IDEQO6YkF8pQkhautWEkFvlo61
mrX+q0KbH9n/3PHk9+I5i+Lr33/BxjgPCXwg4fBIPvXnEKuHZprOkIzoDBnVidjn7NIWqYOBZke0
/psWtduO7Rn5hhyBuvNbD9k7x9x+yMcDwg1KrMg54XjxmMnKXWupt9GMJ2a2xpOH2Yd/DUQTSM3z
MHpIyMzcArNmU7pp7p7gy1VEkbSyGdqt9Mz4Ls2Y/C4enq5h2FvBsnbo23+NcojzQgB+yFFMCcc6
+cZ0b5ZP+tiDHhLNpqv8bz2i182Dm6npr7k3YjbGdrHSGLBJyFXegHUHt3wBd8Z4c9EYKB0ojqi9
6ySxusvhoZE1RIIAnDEeP3asl3TACilabuyaeUnDnLdPi4NdRZQG06tWKm+VjxBsWj25OFG1VCL5
OjIiRiUo/wq9/JETdJ20GH8r96s2jTpUjjOsW6v/59lbwDeY8AwyIdPnXLDfZanzAdeNoMIeUa9u
aYjIEp4CnvU15R5z2f4urdAkBBpx8vnVc1lqDnnKnUYaUBYfRYUABIFIEOY2hOYYcRbhc3eVVd6z
fIK/btkfcco1ADhsJUcWi45mOys08xKW+iriACiY4680Ra1nqeEzrX4ACqqQJzAGV1zBYYP3jvUJ
7vrpCBKoOU0sLHyLCBrN6EZiL0jxNgyMyMOLx/5grbjF5BLyXlv5lqkLjbjDY720FpxP81oHFG9W
BDgSc9EuyqfPwnGe2ZvjHpLf1CHjav5q2QXT9TQtOSbBl67/6IlkW67P1jbSALnqjU+mTDLxjWG9
aWxa9ab69Ev3pce7DLtDQq+iskD2Cbxstq4gD7kQnry22+T3wsF+19gcMQbJcHH7VKXJuxTDS2Df
y44nplu8ZVmMPkRCOIJRRzlVFhA+OgRJpGqxnr55msNMhBjHYk5fm944aoI5O3NlPOOs51tPhzFr
eswRrWu9/F9aBCyPhQMFXTsPCRthvfx0XPr31Eq6TUCIh5gy5B4ugxmoIrchchb/1NVgoJsBOSJN
N7vHtZwk6k753rrp89M8InBFBKA548eIt1IFw6VPfKImmoNDlpHm2UBK4w1U8L3QytdABxnueupg
jDg+ABKk6tPs8cJIglFQOifDYi6BRQezvF/Phh8skwWytDDbwkn+EIW4lCbLkFZ+cEqqTTFkD2Xk
onOEvu0EtLAyek8I9WZAhom398iWDcyUfGF/7zb2LSsnbnDNfms5+/rpW/nauzMs0bT3daFdiFw6
9Kn7mBTaFwEhYPCfpckAwjK+I0wCypVbL2IdTyxdMY5MPJuWzWyLv4EawhqfhaE/ERRwNqP5AT/V
OcGYGJKQh3Yl5a1eooi6wFrXOopiLaVRLWt7r7yRz7jdOx7qI223gjNC2D1zsJpIBZ2puivsB1wt
X1nuAKpEYYsdX0Eiyw9lbpP/gGJx1YhvV7CZj+dBEdzcv7hVd9UDYqV8t3ozqvlVJpe+cB8KqkR8
FxppI5UHIm/5iZrSwqMvSMA2Suy7iYGNTJFbBrIo1A3t0chZIAOIYWTavdH2oCqzLIeCI17rUU5W
rhhQUEWsldo7vTCeRTe8Lf+kwn3RmoGZEtMzx310g2o7DMYLuNlN5CRfoyU/yjJFVmdlW09DQ6KU
tjbTMpSVOhO6+6vx3G+LiiMvGtZjSYvx9zPEBVbNqr+PEVMSB2na40VJnlHR8jrTJD3GrXawe3n1
lX7prfQwxSOdR/HVUjDoo3UD3XVu+37TJlQqmQHVq6iAk6GZX1sNz06GZJVQT1pRfVu8s3jrnSia
mWFhKOeh9WiL/mpZGSCb5Zr2HWJQXPjZvV6yH6gg3ps0OJa+95t70ZMibBX6DwuIY9CS1IL0xo/T
B1c039QbjJHm3+Um7yi8cv3NaimQJolruhR0V/mXkvFF+ca3TEW2rvoG/dRAn4hQoOl2Iy0XhZPa
QKFhYF3015rrTTTllzFQckX5PZyY7dAzzDLmcxUFTDKqU9W+idkYVhig0NmkyVNjcxF29vfyPeql
+S8Q5DtG6QGi0LcHKs0daUZGs9XCqTCwyszElVkwdxMSBYp4DGWdIH6lduUgzv4BzSeQ4OzwdsF1
fets98gbeofr9kBeYbkSQ0RppcattPQ1t/gORfdxngF6xMtYzu6MsC6t7cycC9Ipb3xC5vMQ2x8d
NFHyuqDImYPDECu4QCh+KLwgo1I3UYhnl9H3WTPLMC562IIaJgRLEcjcOw69m3MdCX03cJPhqjXf
zJHdGQyxXetZJIbUrE5sa1xBjHhDvcAgsBzeLC//HR1MD8QnIO0ALo7Je9oipxqhhcOKRTzLju5s
uvAtyTqDSefcWwmzY6krFz0D709uwimVbn/NmbFL3DX1gPZNKyGcNBGvfL0AQjMXbMq4wFKARUcS
XE6mM16rFTaHnlK2QuLj6QHwbt6FUoHKagd0iGZN7zJO2noimAdgd/TV2mOxYRYgDLfcVKU9rkan
cDZzwObDbmbyfPG5rGx67JURt8SuVV58yA40OMEmqAO1tapT6XQgOsxL3GU3J2k/zVhGqxwV3zr+
wEVOEr3thC34+HWg0D0oUiK7Qge3Qonie/lXXGj31cBRVDJlRtJW1L3N2PrqiRpgeGeTFUlGrcZr
jBf3rvDTmxogN6VOw6jLfspyX98NQvnbTp8XtAbt1TTK58GzCe+swOZ6rJhP1uKCcDT3UFWgG4dC
93dxIe+SuXZ2ScPDxCPkHbRStK2Z962C4oC1gQYpJ4PSYx2I/LAnmwchsa4P1alrPqZscSbIBSxd
85WIMj+MnTjF45BS2RHTNNsfc6V/ycAmL1vjzxjTHlyKuWl6ijo78e5J1tVX+kxgVpYap9oegTZM
uJ5GibqcYedoumJVuPFPyoI19Csc1zFzPXjdd07AMttiyxHwZzO3+4xGGrcGoS0lVhF5P4b/xoqf
b+4FPswSqC3FSitsMkhKiLHYW0PPLj7cLnpBh4uFN4axSINOCpdaRgk+Kre6Rb2XXK0A/cHQ01nV
PpoJtnfw7mVjboZu+ulLgGEJu2edaS8va76SkA/D3GjOTqONfGvpL1q3Y1OWe0LTSTbHsxGWwIH7
btxMo0JBDygkNGvxqxPOGjflszU5R6ptenG7qSBr3qWRqe16bTp2JEHv02x6iaGuhCNU8IHCB5on
eXFd/YCuFFkbLrOGCxHEkHpucULxhJCULQtggboab6O7y8zsEJs0XpoT8HLTipZ4chJoLgmrVMTh
lFQloWsD8Su4CaJ9YJuo8PNXhWAf74jx6rI/tuEbBLHQ1tYEaKaCHcB6EJWLPdKlkEYTmhFNUafW
Dl4Ab3QPZR2dmQpdDHTa9ezFq5srRcdzKvvso+lo6snJtZJtobPPt7p7KKqbyPLPzWL94YtD6GSK
wNzNGRa5q0vEk+8wVNLbfuvyRCRFKESpeMwZJ8hrIrsudDIywVGgsSYh+8pr0YJh60kyY50a7hu2
+i9f9L+Uh++BSL/wE6xAaUNEYW0hWI/Jidz2Uv/n8bOtojg/DgNiv3KuMdczatNNPEYFqkVvgGrj
YPpUyD8gA9waVKcrolgWwdn6798Kw/hmqEb+gn8X92zA2pgFe9HyQ3Sxu3Zha826OrqxwI2FIHNe
Hk6lF3MsGc9oR7/0ykzXMXBwt00//b+0Jfmek4VoNOU50uaNrrVPCMp2NnWiHLtLY1nEhM+vaTa8
2m1DohUyaPbyXLAt8NxmfGxz7L3QnwHCpceCISK3gfrwgPgDJX00bYZKAzDdE2ltoc+WfiUJXQML
hOSItiGIMeu6j0UpSD7y1nhC9RAqKFMBbhWjax/NWeGjmoETEUvB1ETdum4HaJLcdy8/VDJ7zMri
2TYRJ2rLC6gsFO08f2EUlBy94jOfDbbAaDpxWqb3c5nf9735Etnz3nea22yQXTCY5zrTuYBN2OEM
imgC0tBV/JWG3r9M7rcph4DEDu+pqxMEOTn7FjsgHMuwThH3XARcMGKmCsn3LEtxrauRx2o8Xfpx
rXf5I+S+hB8tf+jUcGz66MSwCOXCS5AllAd4bRzhvTjqo57F1XIrtJnNU12W8JuxcNfDVlMzL4aC
3uR58tO2hg/YPvR+KaOYVgs2k8+0SPPFzLaxv3X6yKKcohauB0nsPPga/0YVwT3eJ/h483Uim+ts
m/0qTvWXFh1t4BhrLG49pBGqYxFRxI6Xmdo31D7snEKvwlvCiDzMkxFpP3e2WzvUYWP0nvoAC417
SxEYjo9tSU8oiGR9L21m8amAghVL7jYxMQfn4l5WbI0IHfSx7PaYznXRQ1pxTJfjuYGVcYQIe49V
59do6kvvT9/gaPB5e09px3qOdQ7q2MHaewk6a3sihzkqvU8IW8+plByHy7vpGCRIt032ArCNnQoH
QOhzwjHkVrh4vPoJd/bHMMT9oRYocSIofYDl5k0abSCj+hsMnlEII2jf1enFoQTfGr6/q6aEaBAm
SnNPj1SgUm3OObd/CqIqBII3rsFRMAPZ+nF0N2raUXkZs2fPeGsrPNAmq8nkI+u6K2VwFiIo42IW
/tFUrPB4cvNodHemUzy7KbpAld6AyqwRRtxey1Iz6F2hM7c1GROlRx+2gOCDXr5lut1uzN7KwrRt
im08zR8onp+KsiBaRJrfhc8KESQq77rBC6Mqigrf3ckaWJOyk00VtS+AYNC14do7lVhCUO9qB+67
3Vw23APEh4eSRxcmMObDMzBfy/3GprqBOc1js9wHWI4qS0caMH02ZIz0bpmGcrHQ9lZ9Izph3WQu
moTEfE5tsYRbx28Mqz65YXfaSJwFXl/J0OpQWaRa2YYk+ixN92PS4gxwmzUqm1Os/JZ9ICL9XrJk
MdIKwTTjRCzrpOZY+LhL853ordfGPrvEXlA65kw9Gu3RH3KMdinlQ33spunm1zlBqwFoPpncY9hb
JsjR09xug9n4dWqF48LhXSvmetdq7ckb/Few/XHHJaQqpk+tzr2B0uUIX/uSe+QxyNICaYjOpGg4
IjTSYyHasfS18ouWC8jV5WaGlETv2t17E7ZrokhmGM0I3kPdIpXSf87jDIamj6yir/VPE0GTyGoq
i1j9NgOhbAtGKdbVs28OF6W6lSf5Kk4QQ1j29CyErsypytirtWTo+nhcWqMhXTen7jflvSxcSOAI
Eeoofh2H/CEwxQkx1mlOqboSstQMs8TvCpVr5XHNIBllyBhf/uPsTHbkRrIo+y+9J0AjzUjaojfh
8xTzqA0RUio5zzO/vg89e6gMFSSgF+UIVwkpDzpp9uy9e8+dSotDZEwLJbPSH31vY4PGA8Bo2wnQ
YgIDsNrpyZ0dd6Wr27oMHwYvwxXYvJK6G60wTXFfk547I4bA59t+g13zzZg2pEtkN3ipnKHmCtQs
jK1r4vtz0Xu/xiJda0efqcLPQUzoXhsWqzrFz5IClrIMOuX4i/wjyFx2bJ+64vqfEenblBDlO3fU
7E5xmQPr746ZxSqcsm/0NgAxDbdTTcy4KPHYREP16nv2CVWek+PStUbBVcjEoxsIRK80PIbkBB8O
ZhzNbCrO9hzSELyJZAA/MTq6ajrhI49WfYKpIBUG8rwYqk/wFhZkA/XZcUgH/E7VGwPBu6k2vqN5
41SCKkm/9TjTQ60fkVl9Do37o0RPNGv5V/ARWRymjYm+W2XiPrUtiHnjzumTd4H2FBwj94FrgREe
m+8RGzyC8ehE7LW3QSfur+A1WXtyiWIqKWQrwTqO35KKOzOy9HPglJRU7U417K/kWlBHy+6vPvde
K4fQyi6yTGpJZ5v26EET7Bld03zXjOmNTq4bWT10/fiTgcjFBBADyGdviJIRh10ynK72yhof46TO
2Wk4BMjJPZkVBWQHbhgv2/jIQM3gFIZLDM1OhcCFkCgy5YqPnOp/1BV764Qb3NjlIU4Vz2m4DnHF
JmOUu3TkxBzSR5Ktd2lSc4fZNr4BXJhuCtFFx5ph9sCJam8G5RM50DZ1eZohCYJPNUTs1t5E6kRv
NTdg7jlVoiTnsz/meYFSsC4f7bS49QOfMTKgnbh3Sf1KjTVt2GYtkrxe+d+1izIrLgEiAyYNKYKL
S5lo4BSBWoQtzm2RsKpwFxNLGuR4TIkh2s7FWeny21gOWApNqvVZFAf6o8xrPWi4mslw1tTWZkpY
VJM2+Mvp0GcT30EQQ3bfVQ7nzQBtId57xtLKwxTXUManyaNpeAA3Knuxyhs3IykkmsXC4gTDc0cE
Ttp+63u22CJhY7Ik5WxBQCfjIfd75cpL5KjbuuLXDAyn2lm9+QPj9LLKkC5fBxBIgO3mY7RuezqK
gM2Y0Ap5NKPoVYF9ZKps8Wum3G8Geuwb33ZWnGH3mTn8ZOWHqBE8CKFBDWXMLDguBnOaHAODmXZA
xwsXTTxz+BpmHn4ARGiAO3FhKrNnkSgwftzYAdNrdDYlpbBf3Y15Y2ydwM1uFubg1mychvBw+hwd
UqqtiLtdEXmkKrddss5GCGZBdTtk+r2NRLhGE95ESm+EKlqYgURKEyWLR6coDo29ROYiAxHhc7Qk
Cse5uc4VV903TFQ4SYXS2hMEIQyjj/pgbjYFTTSdw16g2DIgeLj0E+l6ofqpn1NO/Cc2l22o0icD
AvJOmIttZ+6Mh0b5sOtERLcJq5Ysn20aWqeoMjF951ZKJFuDCy52hn3nci9EblFz6pPfk37oN54t
Sw6DSbiRIaNpYujODP4Kb3iggNcbO1B/1fmcb/I+wB8SikcrlNO+bXgMMKZANe465PCyRGGXzpxv
vACiXH2Xi5Lp8EB3wae4YzR3LL3MuGVzL1eTnmCmLWc7f7qTOePlmKHOkXqg3KgWvDCBTaObRc+9
pIGBDF6tAdmINYHY7k0mekarAlSZZRworW5GKDw3LqGvb0gVO1qrUKJI00L414ZoX8i3H8KPEan5
MREAf6m3V7FLVLiviWxFf00XI0k5cWj7M7QLsVJy+ojSIiPTmLj50JywtkzFyTHWrajDXZ523MKB
8jcg+si778L0BYccEw47CXYo4rvz6IGoQJrox5u2hKEE0INzRIuxhwFtfe9kar4phWXvKizOB6OB
+FoxLHzxqnnbu9atMafZ36xMW7g68jMeiZ8N8mq4+HnyI6rJ77FC/rZlFTS0rZFZzxIMe32L3CfD
FwRhEDjVJRNG8giGgpir6T2ovHdtfzTj3xUQ0vM/RNOkesevTyS8eJbCRCvObnzuqzA7wH2lpUwU
2aZ02+hEbjNRIDG5ZolfVK+Wmz0EYS9WNf+tlSgr4+76go4+JcAM+hj22xvk4c4Lo6NyAx+rvjD+
pklHEh0qsvmYw+s997NU9xY+ZGBTybsZz9+MZnbObpwiJ0zFuMLxa5+vL3Psxkhli23uy6epSVcu
9BV0ZtX81sycE4fczZ8N2g1O5XWf+h6hdv2jWQpG5bfYfr15AgyVgOka/J+DK+58fBOEUOkDaN3p
lnRwscmbdwoyBPq9Y70Ytevvr28T26p2oHtZD7tZHkzBJmPZANqp1Ft3G6um2k9OShpyoi7mlFSH
winHS++n8Spvu/KcTwN4NqkPqIbQrWJv+WiTk4bp6C7HAmbV8Y2SpncuPPCfLtsBLUOq8EHY+X5J
JLlRld2f0B4rVrf8o6lA1wAk6W7FLB+0VMYlWKIci3FMLoKoLWCMgWDm4JkXXfjgEWz/PfShoCQJ
uchl3JfrjNSdmyb0gufSH5+IEcs/JxOhPIls5sWqi/nWhEZ9pGtKBtoceifcEgheY0mpiLHjk0Dk
exln1UNazs/CcaAWdOzWeBgEG1dN1oqCzLktLGQ3oxEitRthhxQWbYjOTqn3YneLqKq4i3Xc77QR
Qz7zaJHrKtN33cIvZGSCfbVA2aRbV+9AiD0Wsm3Qy3koMsuxWic1sfLIBvoNzoGCgfhIgqEM5I/O
KLJb2/LT2+H//hRkjT5QdPzz57adzgR8sUS6xZie0gxLt22mzdtATzMRbfyXZjrcE3Vlx96JHPBu
w7K+wGXqbj87yEvA4KaPBeKHzVC1sLmJ8gS+Ecqddrrd5NQ0C8HSTHE4Hjj68DTSGGDnR8S28EYH
YDovImRbGxmTZ6H15vkISiOm15w+o1XdZO09ppXywFNvIoZ5rvy2uJdNScNp4QQH8TNRmS7/UgTc
uOCXKYkLNGtgo1KRVMnqwN8hKMcCSbshO0ldspYurR7ptUrbZ549+AQqY5Mao9s4afj/ixBYfBel
K38cp63bcKYcQMgERnyM2WhOSn9W4Qigu1XRs0+XUCJBYVo15Gu/mxEYj29KFKzpDnEvGtoS/SKR
30EA34S12W1HM3UveICjlS1mfG5JBtsVBkRFA4gfE8f5GQbpCQfitHftbHj1RqhU5SQnkMfz8KoU
qUr+wrib+ugApaxee5wHXiYS1Lg92jc9CGNTIWreeYmfvSGgdBLyqTtzlCtb1eqmimGzJFLjMLH0
vtT2wzU03kqLfBf0nD4a3U+rmmEEloQJRsYQbGL+6NQ3IA7jCX5j3BvT2fWZ4gh/WjMTCo5WxXh9
SNtDa1fx9vr1JOOPzB7DeyvK7pvCb0j5NIg3CBzzyWbRWBPPVpAFfwlcJGkg0Cp8H/CcJorSPZP7
gMxmWea7wbCQio+vGuPTU94xRiGoO9yPkk6KayRLwt60ZMr7d82Y9Fs/NzT6Ow90w5A2my5Q6K46
or2sejiNKJ45juTMBH33ItmOxuglgB/3OKFVAqtsfVIXGS8i4vO5RA3FpmnsRpl6fD0cZ8iEr8o1
mEzBhPz/GEBNh9tMed6pCRdvZmk9mS5ylrlp9gCe8I52jrMbadIfbI3yEO2YmPwB3y96Iw1Eej8F
84vGc74zndE90Tfot3VC/V1iy0g9W68UuROzbKKLI/N3v0/sJzUlWMwMnK6+trJz5ZX5eRy3cxlu
VA+At72zXjgWNul5duxxFxi9Puae1LjQ8xYSwzDeK7/EU+E4sPo4IiOKXNd+w9qyHGNrBFkPA+YN
5B9TzoQqJ8KwQkCKFCgc2dcUgd/KpNXgM6VGUjMVJMhaT+jrk93V9FTmqHUIJX64+n371m3uQlBc
hWXRTMMsEtpTvesJxsBoKxZXKaPMdiY+tZDcAkVKqIMOyp3Cz8xU1blfyJ5bR/Rc3JYegNb0oAw7
jNl6yqPlzOoMV4V4QI8UWgRPwcXpkru8iN39ONERnzvKT5nWByh8BJInNQ0MlMjm3nWWblqGWqiv
esVMOyk2w8JYsDiMrRxX6OP1LSqmQw1v8kGpcjy7WdVfcrMIzzQgV4g8fTJ436ZeTZegrJar5ptn
7DnptrIK1A/eEK2tFgmMkTO8kVM44CjmG8bp2xNa3PUnXBIboD7ha1FAkMkCmDldZAev1mj8zY3I
B11kEkGQDmewXOZ2orf34CN5BG80idem6A7VZO78EQV3nbrJE4H1g1mA/E5d5Jl0Matz5pBMBgmU
U0MDBg7EPgRPsIiPwk+DC7PrpybgtrKScTrTUxkOKYUOYkWbPsbCm+LAs/WUzUo0gHmdpR1sdZeS
RIySF1xzl72anUIGPbRbu1a0lUQ9HrGGG1sm1nf+YuqiVUfOVB/8fWUsdVWzr2lEmSpM3jxSHYxx
ni5use6EEeALGcMti9s5KhfsdDXy+TglFZ3/AmbefYRXrMpAPw0mW1hmldZj70x3JTA6tii62V0B
lczTW5PUkXVvYrusGu6JuACcV7efVu0Wd4bd7ueQy9XP3wMTpKDj4cvvJ9s5RF2wq5eHnHTeiAZb
4+4lxOD7zDsAfD1NzKluK7i5HEUNeQQn9piW1EPGwNFS9bTD06QdnnNNRmgZfc6N2bwhqETn2QFg
y1ycPoWDUiwaTwW2YwQvabvrW1oKctzye9mXK5sGH7HPtosSP3clvjsRhZfrT5Hky6PN4cRl9EJY
XX4yaYaskZRk36j/32gonScmfe0k4fCpCsFbT6eWpTZIIBvceIQ5HkcoHk9d3rjc6SlN2SVLNofe
SuPmtkrrmu1h0rBuID8Ho2xvu9KzbkcJ0tvXi1GNnIKnkEV97momEAocVUuT9sYhUuTRaSYcK3kH
QqjJOpjiAiNE7GefZFicM/9zoNNd6Ha6hbGek+KzqGOiECXucIoNxT/AKddbXpD+plAiegcDCG/B
ihCnMs9yh/oFCmhafP6zni6LKlHV4yFnRb6pInhvCnfkpnM95wn3BpQIO3rNlKEYTth7yRBv7Uwy
OE46joEferednRTnomgRmyBEoUtbAdZZpCy6+OknWu3suffWXt8AURXEyERZ9ZzTrYf0b1P6QjVA
Hjwk5+uLkD7m7cljkOzk/bkk0nwFV158zCUzq7oT9q0okUfhqvmYOmV+TMjoVi4a3rQu4frG1w2R
nL4BYd99GrpkC3lD8w5e8DWa4vhTeuHOqZPdonh69OAZkJyDLBzq69P13by4I8eoeL6+g0ENNL55
Ket6uKnrpuIonWfMKUumjWFePXdxzmLs4hcL6ck8uK3DkHBBTBl6qZmCVFwyGUZbKqgENV3moc0q
T73srZea7rKkc3rWoTNfhjgxL1XqEI5oY8GirZQwzE+TZxWa913kyZ8E/Kw5yGL+fNCOMX3GHe1V
2jpbRDf4cSuy4rkINRdheSGmXZ9GhPtYqmrk4VZ9uv4E7pIiIRqB1/LnxIEU9ocD1e5vlHuGtP7G
vPODAah/z7blH/3Q8y+5aN8A6JkLKcq/jEPYMtgt1AYsWnwHzMA9zEPzPC3vPIQAN1o2/c5cUEtm
Mv9FG7B4VRZZzrUVOvvYjZK3tARlBOikupVt+ALkksOnAbF9NKT77k3JC2U1di5kKZE0jYdJEJVN
s9lBmi35GMwDfAhrmdH4Jy9Mu8dw6L+rRdQcyZrsbTsxT9eXZPnJkItECOn0xtYtzOWZUYVrNWqv
ctN+qVMjWk+zqfZX3r4Rl/E6Q+C+T2NimaaxOvgQN5kcah6gLFN7fCLifD1AiJb5UlJWBfz/uXbY
pt30pp3M+Gz3anycwIeYLY7GJgNLZUbtQ5K2yT724nhn+gLJ4Vh85gqR6ASx48GL1NvAMPBGjEp+
jFO6TtoI6olfiGNl2YScWkJ9jCJHkDZ0D2IS6rbnPmCk4fVLw63bYuYI7nQzBZfY6VckWgd315fM
4/zvxJqWZ2/8TFxNLFguugeoddW69cQdd+CZQnW6NauE7h4JMt9NBt1mSp8uSaA/XkvTvHWBPxC5
YsywrAzTOqIjyRb6P53+bPpwu/oPaSKKSL9/RTogHnMdU5DooBSv7pI39B95Qs6Q92mX1NSsvmj3
U5n193q5DbqxfezNtH00Or/bGZF3CFLrG3z2vduk/SHK8+TEOP0hXQ56URAKBmJ8bf/vbWEWPQf4
8q+8PLqVlp/lUOm1cibnJOtE32Ues0+4xeow5kz3W10mGEGC5HL9yew0xXekeETtqj8ac8zxIo/P
mrPfIwXmj5pNdRcVnV5DuABiKLpnH3098Kvcu/ddmGIhlMVVZrwk6CkzVm8jbwZ/5RHo0Eb2S48G
bWMxzROsEJc8Lu11Osbe+veZGV8TPaQtbeEKSbUpoX6YX9J8h3r2w1gBM4A26O2V7I5ai79pCBjY
PnA0/v5fs76GQ/HPubZJ1CD1seN55pdwqA7rMAcIYtBy/CQ/4NffKC9pfxQVFqYI8v3jNOhwF8r2
W9kiQFY2zMup39RVGbwxlQi8+5mx7rGshH2IZPqjTFI0CkGqD7EiYcfSBFaX85gslcYfgq2cr/mE
0nZdT7kOFBjLdk3nS8rWEGeDy2igX+lWnAcuzpGTc0gU2z1FMeCdVNuc7vm+bGPLtQMzWZZvU1F0
l4kZ3hyzyWWjrFcZ5AIcBTUhwY4SG07lPiKX+yk11YfvVGSXE2i0qdIQF5zsk4MEyReEY7Rzw+pv
s2EWohAJr4bWsFaZb9BBbdh7CkfONBJIJIur5mTMpSbertEosuyztFz/1bHrTVo42yij92vToNlQ
RW714A80XPFZdtVSJ5dQnEssr5wRTLXNGtNnbBJfpFBbKwzNS2RN5XaI4bzWBX5NU6eEJVQ9xnyB
df73dwvK7F+efVrITMQ9JW3TFF8DNRMB6kjYGD1sR9zavNB6CjStki7ajrj0cKZSonaw8O4sIHF7
s52oT7AmZbnXoATM13SeqkeXNK2dX1bMGlNGg33FmbSpWPjKcervW9DmqEEQXAbp/Fa7MVHExAis
u5wBC9hc50hp217otHnPgYjpMKMmdQAOY54u7rq2zQ+qrqMdykL90jTlE7iq7keKftKiOZbcNnMs
3lFBRxguq/S7hYjOAq3Sq6WL4DfGZZpoM3ihdWr6jFn1EpCncZptBNzheyyAd1Yb2De0XThWN775
GAsl7kY0F2W9Dr0G1mBhngAvQ3K1AuPozaVx7O0pgIpDO3EYPEZfhqePjtGZh2yIBtwE2TIgI69r
EzX2vIb4UD/ivavXMwYJ2zcFKPOsvU1bCxVMROwyqJk8Le4tszmHXlS+iM4Xj23trGj3eYfeRi+E
6eKOmV30YldGdbCsMKWDd6SfM+7IzKH+Ce1hDylEboaA8YQ2zJJ9HxNgwJrxFNkjUgozlGQP8BPy
pO6Ondi74RCxNzwvP4FTa0+/v8Pk16gq6di2FMJh4SNsXl6TAv9jcyltW3QIziFIZ+YzbGJxPfBt
GrheHDBw7HZDvbcB4WIMJPAwAWl703JE28Rd5S8hy+5tYahLBLMumrL3YEYI7s2foDRIP/dPkZvt
R+zr56k1SIbGtBMQDJO3pn83LunnpuzORvRmC1/f47C3u0pzwczFKg9JK5SR9a2JAVa4R6g474aC
5t17muYLpHjGx0G4+f31UF/C3S2uxxKSS8ShCXjdM7+kn5rk9UAfRq2oKyCggdTT0Rh6PErSNVZD
MLxrgUzFD7sByyp4Oxst4S1S2ZMDu/nscqn3legI9Pb7tzANyGTPTXmLhDdemwRYgSG0frb4ByBR
AsYY1yrka1bNVD73ztG0nVcMHQaWeXaeyBQv8ZpWptiCATNAvd77M1ilOC0fYpOH3RC41arQTT8x
KUKVSohXqBL3MYg+MMo5B1/rCEuuiG8TGR5HU+Z/x6Lz1gYjrz+E6F7X/iKdgiI//PU//4d7vW62
bbFWmdrlsn0pUjioxsL3E/LaA2byrE8NDuag+FY1SwLWcgRQQ+YfUmGeLNb5CwetY/E5AHhPUM/E
3sqBWkIf0stfeGB/FvFHTBFrheoVOYW1Gvpt3uVQFFrh3dAzxRPr+npVup619kgLOjoDTprGnGYu
mPIRj2Br1t2Hqht02AW5TVNPlpngA1JIf4ucJYoC41gacZSoW5Y5kEebSfTY+HvAVD6dA6ZzdrbT
kbZ2vvCWIZTzvYjt7iysdG1LJoKm6eSvHDnujUSU974tYKvlZ4xDzWPXR7clR/fV7+9P8TXfizqF
Zd4S2kRZBeBkKRb/43lNEDqacgiWePaoP4+9Gx3qBL90m+hTXkXY52SYMbsGLQqI91QE03DuWvcz
LWJY7iTEP4i0jlZ+kTBvxC4BuXtw9qiH/5jz+N8+KQFpS8EKJJbi6t+flBkB4w6sorgEwhH4TUhb
KlxlOhbPvlt+DsxGzl0Vuxt6G/YGN+6hJobmTs/mk5M73aYY+pR2TvwN4ynTnC5jUlz59h/Kv1+K
a66nZ1msf56tTOksYZX/cT39DKua3zbFKppBKpmKUKDEtVimGrI0Q5wQqzLDx/WHb3Gp8v79tNBp
U5ZHvcn/hPVllSnzVtYTvAz+rWrnz0XIuZTmBySUThKeA0NWbq0+LWGxAILL58k6yFF9QLMC99oY
Fr0LTJt/+FC/Ln0SppXWik8kTVd+Ke/6uKhrawKsETvtoXOr7pIAzT8ENIc2E7Ei+1B046FM4xb5
qzwMU/fyh0/wS3HssPxqRyhl2Z5HpOu/v4y2NWFk0p9cpTGWRw35GlubD9GDf0oiqdoVUtH6TPoD
DRS2zXB847y57x3iXkgXs//wsKnla/jyNWnuC9NzXFcLz/3ysHkdihgrjchTCbtL6PTVLk+6GJ9W
6n6kNWB8pDAHM4+yC23QZ9iF4g0MLPTyWKpLYszuEZDrm5P16YEzjKAVkYRbh1QZh2H5CTZDyDxP
QwBWjeg2rYj8+7F/FSocEs7atn2g4IN1xyBU+Y+tyo2/verSNjJ8Jb7tfbZG8BVLgg0HMAOmcpye
x6F7L5cW5/VFu2BfMkeRcg3P8LH2Gr2J5/A+pXNwaxOjdZObY/Q+20gejaYbTteW+/XFiNqf0sv8
/WA3wfkP3/OvD50jKGnYZzkOcQr6cvurxI5wNiFUCPIhX7ImN/ZoN68eoqADQPd5jQO7v7GqUp8L
0s79acyerGWs7IU5TZJ3zhCh9CtAbp64eF3y/fefz/718XSE41kezC3bc9nW/n0fGnkJyWrmSFDh
Lrh4bvEwm023CccKfuzYMZBo82BdR95fdK26rbcEew9NjURkCR4aS9VvnI7axMt6/64IFtM95fv1
BRo1it/JLPbXt23xGoFMtC3k+0R3B4+B91FnNvvRCH0O9po+RCWdukzO0a1ruieKE++W7uEfbnXx
yzHYcWxLeASkCo553tc60OG4ZNKHiBhmZUcWiPjO8St9GSA5x/cTvqy9HxQkmzf+LTSsAzFKzcle
/too5k8MvO9YWjjTjunDH76LXwtUKjLTdRzUkhIn/5csVRAMUAtwn686pgkXw2g00HR0yDbpNjyd
1sYI5XjmkZwPGqDVuqLl2eYfZgYriPCS8hzO03zuBtO+RU2TA8WM5Kp2PHkBZaQuy9ieTpjrb3Mq
/SzvgRrN47e46+eNgwWUNkqkHsfGxboKlHgNDgR2jEv2V8vE7fe/63/Z3B2lbCooW9lkxn1NF61q
KRumLNHKtZwVEXg0qlsLXZrlGnfIvLdjV+vHsIL2ic7xNIZGCFDmPcnsdReVzZmYNft2GFu8ERlC
FwQspLOKyLv7/ce0fv1KXALETYoxl09LtffvxyMLESxxVy7x8RhJqB2ox+upfZ195lQZeRrBVFgP
DFjEQxpnHPyLZO2yKN3Uif9EcUSPqCig+HuJoqcF40ZO86GDRAvamBfFgYwmrkS9oYlf+f2Hv0ab
/3tN54HmtGOzrlO1yi9rjxEZBIE3E+J3utagZpGEd9343GpXnjE4/YXhCLwLgsa0JjqPE7+45FFF
SHeMq/P3n8X+9aHjQMB8l91OmuzpXy9kIhMtZAu8qb5kSKVvilRPr0OA/kErNQD5xuJoFOmx8UR6
1weee4Lb+mr6mh5rHFnnpPLUg+4EEBE3+AtgjnFw8nrJmw7njSVSYHJVd77mzZkzz1BhOR8wbM9Z
z4EudPvoPe1MMu5sKCJJpcZzljkfQGTdS1fWMGfRCW5NchC3QdowIvr/+PXZWbnnvcXCYH6pvfCd
JWlVZ+mqtryf86zcC1HF/p4Ds4DuIg14iLrc1gAgHnRhSZJFx/5NOExV/E5Fu6IMmejX5ZIEjp6y
D70nQ00M5NUHcU7pJaE1smqMCKTU8naICvcYJXb36AjkjbOZuefMU/W+TlFDBo1VuhvY6xuO9qEU
ny6ZF8NkniVa8gKxrvxDJ9D9tT6mNF5Om9dynrLn30/RxMcJYcLnK78DHDmXd0nlBu/YqNKznYHQ
99jddr6ClMVXN66ssngHw9RezLlAY9KkJFyF5Cm0Yxy9675BD6TSS7i0y9JJ4yEA1a0MbIoJQZBY
QaI9v+x4kq0/w0SMupehQCzWlEScWSsW2Q0pJAD8fdtCHRsQrZUJ/ZDjRFgrt3RvGyMoj4RnBGCj
OvNJZrhygbeO22BQLLqtl98GsqXHASrAJH3DaAL7FX/TB1Hjz73tkxiDT+2mKpoGbaSoHyK3LPce
aruhaxb3W/Nsm4l7SCCbba0uUccJYoJbhPZHafvOzkk6slumLOMsFjKMZDK4icOkOahsweBuiKyf
N1zAEMyH7nGxDM6rjrwe+oOYn4RRyjVefmf3+1v4vy2FjsvmTefYpukul0riP44P3ZQQwGiZsHaJ
qFSl7zzkff2XmWPoyxHc7BJ1n81WuWviMcEWSoSBHK0HSGr2i8eArsvrI5ZV/3GEnQ+hWd+nBBWd
Cg+53oAD6/qOhuN88/vP/V8qHBdvqPZwyNqW+0tlC2YTM34HFdEGfFzjQ7DHatVNTbBJzBIsI1/F
PgdceRCFOoQhlIemYZrTAKNdmYajT8tbd/kek97/6XsDUo52ItGrtsg4x+y3iqcOQZNFHkNvtu7O
t/GJMcqg5uNubzGznkTgJffMgIclYnbEHmB9s6N0ZkrRqGMtca78/pdWvzRTlzLelCa7q8WR79rf
/o8vi9HRlMkIzKc2CcceYDecIhKBb/op6DYNUYEHxmfxxfNpnXhD+DD2Eotu7T4y2THX14iZckk8
hdQTwY6Hp05carzyBlKbI85sp1yjUShabM0rcM/RxjGL5DIrLJwtPkV3YyV1fBhG8V2GVkP/KGiI
UFpBASDvPdw3Y8YIBBzekXu5OlR9X6E0dZvdNPnkLdSmRUUCQUeHVJSOGRLV5fUPWq1KUhHf7X6P
TMZ8M+gl0W3Dv4Wos/vD/X7dHb/snp4Fy9KTyqI+tr+ciFTfQKzx8nzlxJHNDkKygikyuLlhE95H
OU3DgVYA0PYB/o6RdE+IfmJy4Pv8ce5m62YKymmvjT56GCxsSwJ1MGeTBOtcHbs0gchf2E7kLm9l
MRQny0qQCvR9/OLVdbw1PT2f+h4oia5EIeCXiXBbBAyfr8cYjJx6M/i5BStYe2vhY/C+tpfrShZ7
1JKf13dDbGkCTv1qlblL5kZtij0BD/i3lsZRAJXrTw/bf6mXtEt/VWrHBkprfVkkYo3OkZk4BAOC
d9DkvnRFizPDQpxwfZsX5V5FQXdf6YFV3fDUxgCfe3DKzNk4tOL3eQ+uLYWz/w2bsqxNvNkF8I/0
kLqDcxuoZLgL5hMdY8gETODp5Rb3QzQFeEnqTREDSkPgPx6CmdyW2HSR+Nh/+CXFr2d3inPLYzqk
XOnJr2e63necvExs9B2lnHdhkg4HJ3LeJ1V8cHP883y4cnqMin5cS2BBp8Dxx6PvQqDBzz3/oZb+
ddDmwIDWmBmoVLEFfm1IjkZRRaxPnAGMdEc1VTyJOIzu5Iw9vgkRWsV2vZfjZJ7CrPoolX3pWRXe
jW48+3P33nXTuXZGya6s5Vr1FZGtlkTwQOOQseVEfi6B583wE6KQ9+0PC9VyQ/z7KfOEQ2HAhVQO
x54vNapDkB2eyQmPfQezG2WWtwUM/zhVA2DcMA1vJ5KTb3MSm/95UUE9gD0tq9UIFgpnAtGmIUgF
986y7fqN37Q/VojCYBrxNrIVZsNZA4o8tYEEvk9M99aJc/d5Bg9bAsd7MlNSbkbfqG4dQ3zUfqse
WwJlbipdp3f6QSFFfqOSL7aOZQkcLHO7bloed0TNpLUGGV4W/UwGwXAbFfm0S423Ku2LQwDlfZXY
jUNtVXarMvdakKKG85CQqhtELeH0jNv/sGg5v5bZDNHc5WpyP7i4Qf+9SY/KqcsR2Ri6YJDDIDgW
tKlxpP9h3EswFhszdOUqziVQ9hqHFMtac7pmlTSQQnf+hCe3cyVOULMK91MM6n1pRhhzG93b831q
gJM2RB+xFjn/OxczSp3snKn+RCZW809UJrJhSi2DpMGCWvr0/14mOx+IAX3oGAXc2Fk2fLQxk7rK
xZPSDpH30sacRbHwfLgRlCYy5j4ZtdB/sPv0sRrATJO/gbEd0VAMku8EU7xa/S/CznO5bWzrtk+E
KuTwlwQIMJNKlv0H5dBGzhlP/w3Avue2pS6rzjooinZ3iwQJ7L3WnGOmyJBcQbEAYvWBRR/YPI/o
9uPEaB2x7hQnkU0s12WY79hGymdI31wVWL01EVPFqXqcwc8SeQvM4YMrhfIfVwoGybKOeEqh0/d2
xGIKuY+Wg8uhuZgqJyXGodbJ/UWJxt7pjUm+oz2CROB0Oq45UDBlN1RHoSTkQeB0gWqSZs+fcJvM
CXDkdiA6zZAcWR1BcZIvi+fYEk/8dzM7rMtmV0xyeDeghGj1HF8bmUshyubgkaAHKJKoopvCgBkx
Q0UFk/pRr+t9D3HpIWn8z9S4QL5dISYtYYgZvgYUx1Z6183mW5yZxudq0Y+EiWUcsjJa3J7Jno8Z
ZEuk3ofa7JqDoWzGpkNjrXQh6Tid4fz9KqO/vy1xF7f45bgrQU3V3mxA6NvDMSJ3alsNsRv2OL2a
VhgfNCKUj0IPYw/y38P6VGCUUEUjnXyjtGFlEQVnodQlsr1T5SoG8nUEh0DMSnSTTPVnibQK9nGq
7xIGeBuJ2fam5uZ1qEoDEm3sn6uklTbKLFjXXpSK84hRfxvO2fyVpuqBxLr0RR4E0WsJ9Nv4ZvaV
sN7xriwHI9G/QPsMidgYXhIx/I4mNb9qpAEQechoKPVtErxIRSobtJS5+VyT4nAg/6B2Ql0qvHzo
azSlZnAuotbfpI3opmWx7J+77guT0OgCZWxfxjoStuAqSMEHW37aDO+u7ZakG5rKO4GoR3/76edL
OHCPBtzTTHXv4YBiP1aHk3Cu4UkFkXw2Eys/ZRgBTEJIHHUWpr0xFmDV1WjQNiKbWVm9df0A0Lmq
FG+cbUxiUOnyXt9JRPn9UCrpKxfskVU85pC5DNBomrUMI6krH4fEtmYwQ6PYKc+5juMp7CzxhzKQ
3Q3kf2t1Ig0DHZGTxARgqy9Gggykmmu2auakMu6Asq8kt6kyrOfjWD40vH30A3E3BXBEyN/wpNln
XJzMRDTmKoSoFrr8ibH7khsz3BtkrvgfDJwbot/YSmd9ryxWc3FZq/fBZyZcKScxAOO36frlGxFB
FEpCoChzJE7sRpE9+X3hnwuyhhDOftOzRAd5rWkPFhZFJsczrO/JK7ROpPNKBDFjXHg1HfqSc7r4
OQAHGhuyvWntdrHlFsxpEX1qi2lG3kZmrGKjFeF5wZbCZVhHTgPn8cYYaNhlxEwdEhi6GWo5iKUc
9FAE/Ssyj5aalhkVFvcXs8tfp9aXzhh2I4aXTedmXMW3On3EK3mvaDQLmX9ZLR80WPpcvNoYWHmc
LjYl5C2AeuA4zokdpVJ+6OYEWmYjVru+nDR3xALhqpkUXeS88viwWSdlOURLRPuo8lFQ0nw6RLXW
P+WCp4v4CkYQmU9MSL4ZHT0vtfO6jhXP8L9DI0qvf7+8/McCzJL5n7bcdUVU/W9WvWJSy3HT62wr
M+VM+jiskDY1LuMwkpzaEIalxd34gtjuiSxZoMkTGh6hqn4WrLPuKkEz9txA2dK0/DkKlAOijPIb
ABeieLHQav5LK8NvX3Zdaql+sGJY529/LsCYhzAMpDmnsj823vzusT8uNoGy2WbMYHemwIemrBeR
DCsFu4u5dEssJZag4v4h7seJRXsTYmvLLfRQOk4SbkAd+Yd2TiALM38jxfCI7D5aHgnBIHDlkVJP
LuX0XOUjLPPeQOY0Toyws4e/nwjpP5bmlkFLmaU529/3YzVUt5pEN5YzEUbT2VQmae+HDIHxFoTb
0TLzfZ2r9Z1miwgNBA4h5th9j2Llkk3SobMS4670VXwZmRtuiQmZmTUloclaheDVhRVUW1+7pH0I
w36+oAmfn/SU7ZWpEwfNv/kqxqFyJHtFOSYwoDYtIj8sPPyo++U/YE3yo55VuhMKUefOYfHTwIJ9
q8VLLUJcrMocc9QYnPxJzm7xXHOFRxSFFBZTgCnJ39gw72ZB0D9r48vQ5aOnVY25UwQ9hgzRu7kY
N14kJyT5DY3TqoBwmGpmV+IgFUxvBjRR3HhwqAZarNCbKg/ITefIZoMSHOHivgllPIhoDwrkoCRE
Rf0tn00Ftn0gsHKUMlupLOnRsMWunx6l5XHV5y0KkOJUZnPKXRIZCAGdyYHok/xxrIADEHeFnkzI
lgAL1SGepP+UL4YmBhDHBB25Y9VQgApBZS9b/AgZRF8I2ZpOKZ79bRblC6Dcqp2ZWD6b1qJ8pPF3
m/Ggu8iIRowQEqlIyjx+hRa/6QcNccAUCmRgDEw0hLADE2jEz2oD1PPvn7b3alUDbQJ7QEOU2fKa
5tuvTlQVaSVDh1Llut8POXyKUflUwUS30yQPKhd74uBOVpV6kpFMjG/69FVaUFetjHmyGOkAJyAS
NoUGIHrIh+xrgvZRRL30Pai1Y4rw8KdgQu6JS9BXuKW4KB6bMpgIAR6RxXKdtQELdF5TRM8aBvbP
iLvGDaM57UKet3zXkvJmZBf4IvNBZHSMEmR5GFbtfFBTX4frItKi0mKSuxqa8hb9VxcUVOnmmU7w
tl6NXHlT8dpUzUxIj299UbTFmTlrIO7JApn50B/MwVcOBTaufCOS1vTB4s1618vibaapwNQOkcky
SP1zTxOCP4s7gxt20RXP9IuznWD0jaPR9aLJkg8nqSUBsSj6106seybV43xaD2ERYskK7718G+Vb
Uy/Hrr71wU2UrpRFUJV0HS6VemiCqyFdLOkSYLq8NTrMCC5iIUQCDY5ateADDparh1+FUIDfBATH
0dq6/onB8OhnFjaeMNFprwvqjb/9ta86pNN5OdhxxRRrKV16UMJHtV1KXsvQHpPsieqnpyh7CoTf
NdfPvv/UqM9j/Vypz3n6QhXqcza9UHH6Ugt4GyCRfcqFFwqixkaos34gIgmGoQXp4W6FhUuUlfUl
y1A3Ymx71dU03GHNaZ+6D9s+svhu32mwyUAwi1pWltFVvGmWSZpMEyJB2y7pCCQPpILjpYMoOWTH
0ToovEnqkWMLmjo6+ZjLyJlqTo1wIp1LOxI3WJfnZl5qtM56fqHHTqnmxc8vfY7U8GqaGImu1IxR
1LqW1rUqbjXL6vk2rjXPN9Nfqqzuvs9pgMd3b3ks3QPmEk7Ke/Kkw3GB6pY9NW2m7uUkOAl4qyAv
69U+KI3wGhQJGnhNcgt5L9CQO4gL7O4g9AeD1HkfViKf+aVCwkmsg58eKTM9Jii5CYlQj3pFuPgp
8E+luJRCOEV+lvIzKKwJkhWGyvRCAdOV00unXxp3UI5Wcq30y9RfjeRa6tehv+YETurXJL1RUXqL
h1thLBUOt8y4Jcatze6UPt7r7K6OS5Fv18qOPN5T6y6Od714iK17K/Xy0SKuI+kUeqyLBJWrDeF4
Jtj9RIh7YpE0LkiGGLgQXZK7LKDICLp6cHFYkFf6oOUPylpS/kD5BuSyB9O48ylD6YeZVDXuanJP
h6XE5Hfl2u1XpdrNikiZuRnrMWyvSnQTmquqkAh2xfGYRdekvSTRNWovVNCyO7506rntzhzL7twk
S2HIQUClDyd1rRQmmXWkPUgl9TGqj2F0ZEicD4chP6TDwSIaKP5AFv5eJYMeCtWARPOPraT11p+Q
BbDD6lBF1imHxWNYJKbTt+LgjJg4Hqepqy9+Y/FyUu2RCToxZIvmrx66juAJlWB4eioSiovj+tR6
IABIOavKMZo0ixR4A7k41AsS7Pr5HlpmcxG6bldJiLTDCTZiCjkGgEgxfQmbeqtLifkprhlg8M2M
dqsRaXneyEDRT62pe2x6o19/X2RhHerNIUB5uUsAF29Uo+yv6yHHpneNejVwW7nRN1PxOrPSvNRK
ld4wgOGBSb7rapV+6sam3jfZB8KH9+vnZciORkxXUDMrzGneXOEbMn8Rexdbbdae4iS2EAzNO3XB
oUUDW1dxAgsz1xX+p/wS5n3DHp6ck4kUrjEbH2VdezY1Lbljd4s0NrhK0jlq2WmwjuF6jQCKr+jy
SC0uPrg3Sct17Y/VM785YnAJFQkDj3dbXJNOcNFlI5SfLuzcdq65S9byc4p9xVFVbBxJVuo3MlqA
J1vBi4YaHQwHvU2jz1oaPT2Bv0ustiHj42qT+lAtSQJ/X6fI72+gjIBoywB4wGVgvh0GxcY8saMA
dtROIIQLHYOLFpiB14lwc+DSGJepowvHGtkZxDwGXVJM22RhS8MmEUgqfNWqrHYHqVOhzfTkLQzZ
KbZQp8uT/xlwzbUt5o/mL+9lOry1NM7QDTJJQAf9RjHAbCmYm1rJtrFY+3jRwAeaGrkIjZISvwdv
c8vgddhr7TFvoLnp1eRqlYoONDOmU24KXo2IH8tNR8zywH3x72/qewELvx4LExUJNQrqd0OAGTs0
AZNw28LOL5+BfxOtNdQxLQN/cNRGQY7M1u/s60QaYhK7yD2TxbiRGS+a0xcx6oA9+vT0ClVnvAsq
w7M0k27nKH+ww3vfhOQ3tRbVBbftVYT55tuVkXo11vA9w2m5xFYokK0GZZ6RaDXONLVON6YxZ7ta
amXkaARI4anCw9/DIp3l5fqNTGEZPkl2W/b43kIiWWtrMs6SKi9jGBOESNejUAgzSXQyZDmXICNw
OxG1CfqOsGGTZb7QwmFELfnSo67Git1PjLlkIbKIwtDynRGyRfngFP3H515B8o/ckIG1yq7wzxcu
ZiWdU3R0W/rY/bErYpOoy5bGq7jJIuV7jFh4hy0Zf0/vaD6v1kzBZ/39l9D/4wqhcFFjBYSK6L3Q
KUXGZaZStgA1wp0oE1oDod5rtXpJTSmDA2xPWtJsMekbku2HJXSHkiZ+Jgvie0jc8A9IE4eG+JFT
I8KdHNjh0hGGeiq36reCzJU7or7qujRONnyRxOMYIFea6mx4BKuNwru1uX6WTqnS9gqb6YSbubxY
QUeQYoa3fVraJW3ZkSkBJTlJcT6EFb4NeM1702zFm5Iq1pNQlfFGQfiOSzr2nwyDwUujWMV+/VNV
bGOn8zdxmyPaMnzSEzGGe1wbYy8gT8T2R8W4zqFwCsSyejGwy0hZKC4JM/ToIukBbcx5ECEtTmJW
eQhJrAe90ifkuSTW/f2EYPh4f83WmNXAhKDzYahv29TQaLuOhlMJ+gwxyhxYZ1NF/7c+KtXuriss
W5dKe+SBezIGqbFdqkv3c7vvLW+0PD477U4mUrxdalBcy3cnZSnWTjBTyWtg24KdpiRtT0LFAXdB
uk80nMl6+zyWx18lBkdFOWhrJYTc9QdUiVTk7xVpKU3aE8oztdjcvEVdK3mU33pB55k+zWFC4d1R
cWeFECZXb1y1cQltLAyXBMUZKQwb+cjD76qNXvQ97wE+kqK0p9pw72v7edzX0cHUQJAe9OqgVod+
PrA9zMylEqo7hukxIl2pOw7BKVWOFELZX1XNJ6VcqphP2XwyoLOQCwqVJDtT4EliaHgfnMJ1PfDm
rmui0OTOy4VtmR/++cXOm7gsJyi0KDab8WoBf7lU0iFEdYY1DEdVzCjlTqcc81ph/mx6ZZd04M5D
P0pO+E6LQ6yn5HQFbfQY+z/UsMrO9FOz8/pISNPpGMgGN3I/OehF9FnAu/OokwNmh0YrPsyTptgV
mSxexYriXp5wL+Yb5Iuf8MpVt6IwqtvUWJUXRnSEjXSobkGg3sUJlLdqLYmhZqcT3NZ8j+NyvraR
IN4QQIQbwyrVzxjZUrvMU9RCGfupOZpH06b3oW5aXiyoLQiFieoZefssg60948M2zrHRGiBiVH2X
1RYcBwSI8Pa0r7GOyVTGYmArpJFvVuWGhK13w5a9vRNJ/pNAbesWZzWKxaVZXWC5w3qaa4jMgUU3
vZx76j0VybvGepkLLlG5zVZvEwMmodWAaIC30ESyssMECbesx7ubKH1xkzLhpZ317Htklt9R+0IP
k33eko+WjuK7IQMeU8be3Go0E1vDKoL8l9IFgJagZplE9A4ZfKIbxMTXeRIXkcpDcNFE+5YEISBA
0d6clvKnfWnsMbGb8QGr9dgc5uaQ+4dGOgBkr/JjPxybnF0rXkg7jU/zcMTpS5UknMWnXj6ZzVJV
cJ7lE1VW5y5YqkawvlZfcTFbalpLWSDzZ8M/y+vR8olMOmflBeiWYG0k8CflJRbOVFNeIgk94mUo
L6Vwpuq1WuFM9WzddIKFnIa/s9YgnamJOL/wjHhTDc96eFbq5ZiqJ389MuOgLAmuTF3qd4Oc7s+T
EYvbymqKe0bwF+HTU/xIxKe8AcQn32at/FQqcLyOOb3M8tQFJ6s8GTyYTxoiY+vEl14wT9ZacnYW
1xqH5RvfD0u1A/u1pRr9PCYXvl9LOJB+zvRzm1ziAWwlacLnPLlE+jnQwaosdUe6aGpnfS0hvix5
l8NW6s+ydp7787jWpJ0Vg1v2uUt/12icqCo9k8PQGick0jIq6WKpsDhN/pEa/GMqLeXXR7M+GhGB
tNAQDgqbRvaKa2XFYQb6L+wT/MbKXuv2BB5Fn9CpUOsS1Ju55uLy67wSQih3a8VVFRfZ0ke3qGXD
8+cFThElbnMGrgfW7G8l6qM491osd+zkdEOwsW3vaWyKp5hYqrVCuAYEtWHUWjx4S5EwE2RLjb47
+8QCuIXihsNSmKwFfNaRm0BSE5fS212d76Zqp5B8a+vKTlV2kLh+VZOCHCLzGT6ZSwq7obtV5GnI
dkqPKOIcuKOGfsuLQkSZS4Xl70JCR6Ejb7W9Hh7w4eVqbO2GWQAiK1ewKXJpT5XSHuJ10u6jdh9Y
XkhELy8HVS7Yl9YrJW/ijpp6g+9Sk++m3NkUN+CFFEv5oQsSjmrEndbuyDiBghcRDL2jNF4IL0vZ
YZv7VV3jUjP3Ql7RLDGTMAfrCQZ1aH64Z2FB9x8njrWmprLbMlBJvtFfVJLeqwIBdMTA0IHeTrBK
yNIGCxrYEB4opbIDNJ2SHQ0MM21iBwIupQH8TKfLnAGwdONMmUN/k5JUZ2wcRV1KW8tgYaY6ieBk
axVE8wIyW4vUq45rg+AYELUF+EwOyXhUrTmtxjLc6bWlRn5syR+gceEMjDcQTwOGZreaOyEyPrBz
JN2SaKzYFOt0amx+Vx/ZFBQ3S93K1rYSmeEAgd5KsKPWCiC6B0sxDxJK20zsVlyqXqsUSAW0/cTJ
yaBNsLgtNVfOQAOFbToJFINDng1NLGoyHaC0JU9CFTadZi2J+UeEgMRZ9A+mQ9GBoaK1AtPBY08p
a5EWjnqwhTjlwC8lGZGSY6dHBBM7U+xYJM1adoHkabIz1YbCokxIe+y0sCNy+2I79lkykMO7zSDt
LKkuW0D16YQ9eIvN2vdMQiQIMuS8Bvac2mplgwlHsRvDepdsAEZAZmW4cIatBg7JLNS8FtOZqXHy
lwTdeUOfwCHGlrmbMjlsmFLO4MRb5AQaWTpL4XFfbO6cMk63tlS1Vj47jQa23Ok0p2mXamcyQx0o
rNJaE9M2nL2R05p2FDlgeQJlKYl0wdEeGkZWdpvbfY6pwkYUAmXWVFEmbmtxOS76r2k55gY6CBKN
bYvlekK0qB33SzWiXRGqpi1VCPwRH0vbSBxq4oQOy3GgZKcenG49jpxHmd8EwiO/1VL1WrSvIk46
TSzTAbJExfxNUFqErUc7XXJUybEMR+odA8xb74gSKyhcrM5QLtWtNceOadkgJZFA56qdqrY62SSb
t61dEwDN+o3zytn1cZltpT3dD8zEnbi1+g+6A6sE8M0FXLWQ/uga3mo6WvKfK9RyKtMMfC4qNV/G
xauK4SPe8PDRrxWnH4bMI+MgRHBmig7GE5YnjaS8CsY9QIbh+6y+UmW+MxwsXFNM9wPSOTfpA5ap
kMSQpofX/39I8UNsDePVMl6T7jXr+Ne8zsFr1b1KwauyFhlg4E9XAuonIf2kqy/d/EmpX0x1KV99
MXjsP1Ph9Gwd0vAeT89N+pxOz0BsDfWJahoGB09h8BQHT+b8iAlQyx+NtUzjIRyWiocHRb03yYOm
3guFdBxAx2WRkbkc6eZjMglEZRT+P7Ee5c/kHno1+r0bEhWkUV0bb1N8zA9/v5X+R8cW4RVjdAvz
q0rv600XSewbwJr+0vHKjataYuVaD1NK3kyRIvUpBgTO4yS/iKVOomarSceqij/XFhdoQl4Ue2CF
JEqgJRtSm0iWSeLXCfCLbZJQtk8jdCrQzGtZkXaaD+M8Lpb0wCIT7106sxSzkmOmjeJ9farhx40B
c5JU19BimGCSayKg6DLMyHycxlHbtOyCUz9+IWFdOxIa9u9DJNn5EuY+V9KmlwfWoSTcYpQIDnUr
mE9mR25q2tdcQ6Cm2WBlPa0ps+cadfcHH3DjfVuDmQluXkbwqAYYy/35AR912U/EeuYDXpnc5xaR
ZmE0057AT2q09pm0ny3WJ0uxbvlVAdRfC6/TUixdKNYtfrocWbdQqml3FxYvQv975YIKMDJ2rFwo
lVycdeXC4iVOlvUL65Zw/L1u6f0d65Z2rV/rFpYuBRvgyOtGTymXRQuVal5MlftgXbr4we9Fy+J/
g8Aa5dMO1iC0JiM8rYdCQADrO1WHvM6chGsHCOz890+p8b4lodBLXESCGKQsbDJ/vpsJ0dotaMiS
TCwQJCkt1VODdPc0mbceRSCou3J6jeoZ4a7RuwFhLJCbzfm4Hro6ZQwSJ8O2gs/m1WY04BNCZ9ak
svq1laVtCfTTVueicw1GPAw9MTPyffgRpgsW639Prc/Xde1vC8DJzvoHBBX+HOWJMJE42jVWDnO/
I9/DJLD6mHPa8CZPKPVfLYDM2yweX6wg/l40WuzM8eQ/doNMgkY0M23QBvMQQHlhBK3fehkJTBKL
+bOcC+qx65c83jrPn0WkoGfzu97QHysqK/lCZvFXv5uy72Prn3r68M81yoKVuFHmaLoEazY8K5KR
+bbys9TI1d1q8vqnJlbiJlFRCCQarHIEdo1Ttln59PdTBz3p/ZIPyQmaW5EzyBb0zbkTaTIKhNmX
20GSS9rRKo0yQy6umCK6wpkZAVh2pbP2c1jK1yTbr5WNZKk6mJSpmrH8OapwD+7mYTcivVKW6oed
Ze3MBEOQa1g7Er3UBIWuq9SuOS2V6m681hB63VqCxgrZoxg0Ea89DJ5WeMpazeAhCsRQORdeMXhj
4fXkbw/LMRq8tvCCwVMDr0Q4WGC69NKCr4oLWGZYK9RceXSlcoJhCc0JTjo69ya9avx6tasANK1d
a3Ll2s10V5vcRHejtfrQa9eqQ88slipDrx88XCDtQD8AT55ceBiKy8GbiqVorKT4i4ulYv4KLyLw
hN5TAs/qPSnwwH6NiN8Crw+WB4HmUr661IwUsHKh0GhA4+0CF3vsprEL7p5KTAKdl5oIMsp3Q7cb
wl0Xspf4YCz0HhFCW1Hn3i/qliHJ1lvSVpoaad5XMqDmFhm2mCWECMRZ+ygxv8qh0nqkA5iPuhEL
CG/m6JEZA0kSQ5R5GtLSQ1whv0lkomtq+rdfIAQeGx2QSdiSejYZs3QNg88WmUJgIadLOfXtifZO
cA5nbkdlYYWv4jBwgkJCKatWare+BOauFyE+QL3UrybS60PVtPTFrD55Dsz0+/L/nk7alimScUVs
TNxTzo65Ey1Qsb16kLWS6FwaS2UmNkdR/yotwOu0NYnJCLgQzOFEbMwUKJ8DTfiB2aD9xqT0NmTC
9zDW5oci4Z9VuzK5AV4VPvLpvm/1w1GwuB0xn0WSs85A/tUFMohHSc1O5O1M9N7rtCk8tOisQAFG
jxr0WTGcdlVtzZ+KICrp8gB2IEq5RxoeJeQXIS2qFF3xUAlNL0XYwODVIGT1ms9KPuzPWiKQLtcq
/gftq/cWXdC5iopTi/0+lPtVz/av3zvkZJY4RBCoqQZovSlQt2PGtFNQquoAJhC2yxjv40jvH5By
Wa5UPNMPVO+kQAofcG3eG/yQbVuIt2XMRNzW3wK4pGSc1WRIBBiH+DHSsCzOehl9Rw9g7rRUyQnJ
hlIbWW3lxSlJpgDAMzea8GOkAKiXmXSsLFneXULgijFvILbKMNEafR/rWsTWa7Y+t6l6N2ur/MAC
w3Lu3VUYwhxXYVEFjiu/awm3QZ42+agE22H2xWobwNdEOCpMtilWEj7NDvhmsUghBlWm5cOhU9h3
hjpxy+sfFBrKvSgDJ0G04E7qDf0w90oFTquw7DjPcsitAQ2Gxc6mLAcEZc21i+Yf5Jhou6ox2qMy
0CxfH3XS8FoMTevqLZlPhR5/QiI77buCwPGyRJgKu/FYFb1/bNUeAIgfDzud3Gla/akF2pV+3WZ9
mItZcxCNHZLpzHwsCmss3KAURIcZhkYGUqmdCCzOGY0m9EIaEM/rc9MUlzZ2odCeFwzxWOi4LJiF
OWZYS5fY9AGzTjppR6ES3iqQ29ug7kniQF19W5/r5MK6Ys8Vmv/3REzPAAmCQSCG2ZIjy17XN7nS
SrxOu6NdDxmWg14mG5a0pLrMoxPHRnkXMxKZRZEAxbhouLN1zaXG0X0MFam6wS0n+m4kyDy1hF3b
Sp2n+kX7JCmkAfaFibtG+yfK6aWkM8j3OkpGb7BEY4ODU7HzqaeFpUk9/E8Y+oqyIHhbN1DaguwH
+PFGSsIpF7HDiFhHC2b1MfMV9uMxY65UR8SfCET9LdRI0u5IyutkGbamxdpEb+JXfRgMe5RpIndM
9cGGcptMDPGpMevgliuC/KJaX1VNz54zeNRB5CteojbhYQB5dVgf0Yn//ajMKourb1/98sQYGVCH
qi3NfVnOg5M3WARbue2P8Be6Ywf45ZgBJScbZrZcokQ2cP/iLylekl1vtdN+TlhdQYD7hNvunIUx
nlq/V5gkNj6YIXVKDqSEiNCWoR8Txlx/Ey0Gn81kXqYoRqST5e3FZEGy/lRN2WybFVgpPRVahnSS
ivdEayUUjWq/CWuE3AJckjaYngwRJQX+sltr4WTV9ZlAIL0pmGqzfSrYfvZKMRzA9A0Hdry/H8nd
OBxyiw8xe1duuLzae9+W893spO+C2qgHpNXT/dfzaYM5vrBO60/r8xP9JjNqiTFRZ3RY7HdbK51u
EXaYgyRzH590jBDc2e6WYYA8lxi6B0rlH5KgJ6pxFmcSDFIIvZtoeTZanw0J6kklFFuro9sgFcGd
0L0yhYG08uvQ9PMuFwIQZoXWIMxiCIddDVWtIvigimgYi1zamIuOREGXvTG6UPKuVZ81Z0tkG1QM
ome1A69H/jT7Km+cLrcLJtw4VNV+/aETfwKv0Pbi1KmSF6jL8n+QiB5Pp8/VFGbPQh7suJGbrzW2
uKqMhn0mMLNmRxkHlXXEFBX3m/WpGXDAaT100ZdqMCE0V2of2itFfFjg8g0zwHxJ8hoIqrG68vfB
XH40LRJuqkQd3G6cq2NbFT+6hbjKJzN3GkIpHX1x5wy1SRxNVl1rFeo3cx3Z7aNKRVpC1nYgQK3W
kV9vWr2U0OIAVTdDJdi3CAw2zKHKm0hkdJTW/YWV9D8G8MCHSiFeHMhlc0rIBDtAOHhkSNEA9jIw
w+Ygu+JGAMirsDHOQj13Lf6D3iyTu6aS5na28jiiMSctn3NRmTZIswIGVxJdSiXA8lh18zEhaOww
k/4HjGRCfxgzyVgerQck1qxqJ2WmU2Z8MoUo9wgS1c6mUGtnNZeVQ170z6bUzkdBMzDasonb4jOa
j8YaQGnOBRniuvxSZtmnSkd8HrZyQvvUZwtWqshJx/CoFE19ENu+2KoAbmwYcoSQtj49r9YkOYV0
CNYuhQgKKhJzHChKhTSrqpyuTUlR77B0lVqAqQPYXAsQH703DCO6FYZdjNNByQhr84nhufRlX1wE
NQkuBgNnaUvIeTcLpRPSddr5VoPUdOjLfWwwD8U9Y3ghMMlNr0oWoav170NHztcGuQaAe23ejmZQ
L3eKsPWKLPuuLt+FmCD6TVuUuUcicHMNtIxcaVYWTFBC9B1B/M0Y1X/wcaife1XvSGmYwpcq2vsl
Z2MyjYmhWjr/OgiZXwtbLTO3Bt+BfRCUMbGy5ZL+nMDDm4v6CKnSn7X0gi6802xVyflQbLVNnIxf
rSgMiahswltAA92KBO1QaoP/gCDjJDVgdSWh13aQlsbLuIDop2kebbMjc9mcxb1vVHDWzXHYComa
78BMVfZkFBM9XF85J3G2l7JuornZ/2MJbMbUMgafuygsEI88SErA3DFW/UMRYEYCuuOMMf6epCMI
TVKD6BHmO8Okxe2Qh43/iOzmm5jExjctyIEGB0QX9xa5fkuqiWr25kmG/GlXI3FrYyh+KVur+NHU
KuntRvia+n3n+DpOyVRTtjIKD04wwRdZJmAK+t+hJIPuGJeaSKM+1h0tUL7Pulo+qqOq7CWFFK6C
UBEXR6t57CLB4EMtP4wSctgiMlDY4uzxWG8Gm6SJJ++D3fL7aS0BpKIBhkFmv/xOe0EKlW62HalM
IVKtS1jLHm+paIuwJ82oYDDSHRXIfVv+WZJTLewDQHly4lwBGUjTuYrjL4Sidtuqtx6LRv4i4gf/
YB28qgf+7N1aLITh5OmKQk/mrVxuBpziG8jPtqySafAL6UXXcj5sPsJs9m7PoxqHxwEWl6fzqe+P
skwMJCIa6/8YO7PeuJEsC/+VRr2zh/symOoHMpPMVZItWbb1Qsi2zH1nBJdfPx+zqnu67EbVABcJ
27LllEQGI+495zvWPNwDwdsvtAsCQ3KWXzHg7lN6ubuiJDkvIz0IkGNa7VrtfTJHRKaosOjZ9FdV
Q/xRNpvcKfk3GGiwFYzJByaZ7dXR/OZ6MZhWufXxu5wxhq4j9J7gfpT2JS00DDke3u3OSWnUt0uA
8ns9rDggaDJkTQTXJo9cG4/XMugRRoNlr7WRnjEAc9L6U+qVzI4trkCg23Cz9vbQfdDi+WvZLuoB
qYBxMmOY5tNSQ7GdgBxgVHv88ytD/3kDzzu0WXANG1Ede/g/tsAabR1dnhoV5zIocLFTvkC1zXAG
JruaEYFl9Kj4je6jkHXLwrAOd9xzXpQaNVOiskw+VbOn+eG+t3P00XBrj6mdOpEKDPKh8pYPmolJ
1ko0surxl6V3ouzSu7bsnL8Qp9g/zW5dGkGYr3Gz27RIzR9GgFpdwncvnDpoZ818In1zNb5nnlU9
5gaxVU6dFdc2Ux5E85VtZ3G5vegax2jixLWDPbnyoRu/F3ONC2mwrvOskZ+EJzSmVd8vVnn0Jn3n
bHlJYH6wvuFXcJpM3ZXGSFTSCrIZpOvNQZTo2mdi1NQn+swcJ7Aaf1nEQ+qyjGglmUgrdPnHvCLR
hc4fyohy/I4TZAoH2Wr7dkn1u2ogfsdQf2NLGJ3Lhnri6V45WfYE6TRqmuVxqIrLqMjmlOrZ/Ezw
9x7Xi/OhmorPiqU8ZEMin26ePBl/J+ty+Itei6ZZPx79XBXTgeOYQC3ROf80a3ETM1GIQgy0fg/3
2jG28m6VweJmLtxvVfXhYoZSCVUznJVwqaJVCQ2CSEcyEbdyODgUhwpSP4qG/epGRXGAmVQVB7y8
lI5Esz/QbSSwOx2w9BwM5+CuaK8Pdn50nEPCbs85xPlRcQ5U6h6y4pi7Bx7o86502VUcavfQEues
0qU9CPXA/pA7jHIGCKsHbzjgFVKGg+NFojx4XqTcStejNI6k3Arfk7iVTCPKW0PdDlFLU8MYArFa
knBkkAv4bS+7hbzQWfUgoY4f0qSoLuvQ7hoZdbeqm4iCl93xuexwuL3a0FLXsC3E7KeZRbSsaw7f
loNDZNxf3PLWT08DlJkQK2weCXS+NfMHKlZjJIuSLB7Qye5qqlcDzKG6ldNdEcd43TVWN1kMyLBE
u6KMKW7VSn8YwgpYWU/u+bXtrx0imPKEqC29jv1V9tcFPUx6nftNGKPARE+vqXkR4pIj9sTzKy4L
vy63KgFJshkhAmo5wxxb2t9LbYH2nJECUrncpIDUUp1+UwOyTbGZb9wEgRPzufKIEFAjJX0TBA7V
VqI6IAhU4k0NOE4QvKLWIfQ2qh0W3oOaHcru4M4Hez6s1lZTepxbRpJHfT6qt/K6k2MdHV67k9Wd
Whd3LErQU4Ea71a5OFMMLkr0BRdlPMvkMiYXu92qTy4QAdv1Ut/KdS/whuxtm7HVXF119yLR5VTX
sbr21bVDlFNdm+laV9di2mckwUzXbLqWFekS1xQtH8GS8urKq1JePXbHwIK5GTLzMrAduTTl9OQa
Fy3FsXHpxSUxt9eRFHp+XW6lObzti+Gcp+Vs8Z1ezrizEI3KfyohkUFS6CERQyKDJLwYPWQSH1FC
/iaGnDh+kZ32TzHk+k8l5L+LIf+lhBymyCh/F0OihKzgUd2UkAWd1e5fSsjfxJAoITWi8NrfxZD2
fxJD9usJzzJKSEohkcTY9JAoIVFH5Tc9JNKoLvmDGHJFNeVerFtlK4i3q+ZeKMG3fYnULwPfdb7l
EJaqm3lcT3Fz/vk9dqMU/WEzwy3m0Fn06DMieP0RPAfmvBphwrVBV6UFUUKO/lhXXuqnc+uciXDJ
71Bfd/uhSFvWnpmERR3TsthC3oFfmfdIwQ0CIluCjAx6eeSnzbCe5vK+9hASQDpJQjqkFldcU4aD
ZXv3S0oe1tgkPXYXVuTEI98a17N5dpQZQQUZl1ePjntbxAjh1kSGqgIUSJVNs7MrJX1eHQ8iIV7Q
v9jXMVH76UFBqsDGLyMUHAOPu33835qtCBT7Lh8Hgk7k7rdamMvYuzrZrxxRPiWcH/p9PO+Vfj9g
pV/QNG/lFKF3K5rIEyzzhXNAGJsho0JHCWlbUTFMAKIBa3o1UVZHtYhgi1GLFvVMALRIv1XuRbOI
SqyEWlR7kcvD5la9F1kiSjhMexEoq0KPKj3irLvp5/dujd8lAnBAJU2UphF7ujyNsF+XadTZ4cra
DxFhDbNxK7T82q26JOQEkKj7Essx8wB13+DtvVXMfNiFhrhVRTzhsBVnBorMbUuhC8bJaXsFtE0R
60o13h42NewpmYcjRdOS9Nk2bPPwCWQA6XMGhyQ91LxwKYB2RVMRiSKa+0jeauzpkER9H03LVmKJ
htsr3g3NivI+Wq2oWqLZiopl+0X2z0oWzB0Et0VGt5XWRUserV0EzoMCVCzdkBpdwtbCRQsnpvEi
bJrQEKGRbgU/q3P2VK7tU6rdx2KvNFvlH0mIHT2EcFv1ZBGPOwK1ITYM3U6TO8bu1GpvBXGcivt9
DviP2N9lT2QaJeP9fKuxhyAZgt6Y+9AzQ9JAFDNMra3w0iQJ09soraMsiXIullt1IqrrCHCCuFVf
R/gPJ/bmWrSIyNOiuY4ULVq5DPTIFBG5oe6tFp2hqe/UEeXdSiGjm/+CK+RWtY38LmxtkvBCZOd3
eRJO7BCqMB9D+kottEt7n9n7gqtEbJXdCiOQ4+54VRjHIwHjOLwQPbzVLHemulVJvLi96yFO3op8
r6zfZ8ZemfYkTZTeXuQhNeQMr7fqplDRybwMPT3UvdDRQ9ULZy4SL5RcJ1wSfSS4NrhayFhjeYiA
5JM+xErZ9JFpRf3ye7VLRIFamqyo5PLhwlm2Sm+lcKzqIm+OdDLFu0hlGphHSxdJrpEci3kkXAI4
QlZaF2OdG9oCo1lYN5AYST3ZSk1D+JiUIvbILZJ273Hu5jLJtyJmBfk3pQxb0Sr4ixX7JwkhgnaM
cKbDImVwhPhBWZEv1az0Cy4+kLAnB8jIpU0TctbVmbAEe2ePXXG5/XHGePy3XyElnQcfv8v7VW9E
4A7s6K0pee6GLr5KnfzIklTZT+ZmQh/tjFGCpZhBqjiIS9y6P878qBfDgTBaLu/z3jyvc5Le3VKt
rFQkdDd2NSym05CkNJeH0fUtW/nsFrp4EF5ePxrlRnNf/2q0/jNAxtWcDZ7NYI/JDrvEPy7YXh8n
Za445HjraQZAXuMRa8RTZFv2h2z73e2PdFiXUKaowjyl6VnKU2Oe3Gor4msz/Si3aOCjMx7tcivH
O9TikOgHBjEFjD5rK4fk4fToMMFvj619DA12Yhlp81u568leT6t7ov08lWdKlGcpzqqxlZdcuu7i
JJem20p4l6q7DN5WZX3N5mteXwdIym2YzNd4uir2VkV5l90qoa0l7+Lizi36lHBzR4E9NusgYWnu
7GDdKe05Ts5JulVpnoQ8TfLkVCev4sh1FHiS4ZNmO6M8uuOR86HtEZexVQP7pNuKPo5rbWXz5aVH
Zd6qsY9adqrsY8WE4lZzeSZ0W/IFuqdJnDU2N4LW21Yt3uGO1u7FXC9qd8qB9VyqGpDPhUrnK5XV
V2XLqf2LU8J/EFi4cMwgJ/HEZmL1ExZbW+opbkvS5+lxoUKUSsEmpTLv03hSdrJpjcd5UBrMrdAV
2AI92+imVzdbH2KQnO8bIkSMhGDzUm+HiM7hCIISLucEaX8/4yy9F4l+qi1neKJ/OT4NCkuXMYx3
9lqzYmUIirGSHhpnbT66XRnmwnwb++y5sb3kCTZjT/bI1iuKR9om2VtTSfmlRq+42JA7ZixSG5yB
3m7SaV+KcjhaJovaOOndQwuEL1hlr+Dj6So/U+Z6V1hm/8RtarPvnp4bZ/xAgATjNZ0eMa1PfI5p
ZwNnM8a71arbIKtX69WNm7vUeAad4W2JnuLUlck73Z2cyNE5E4rasB6WSpl2vZZ9LOreueKhRHrd
4/BtFfQWTnNeoDdgbpjU5z7VT6C/bfIBK6BMS4Oxr03tF13BLZQsxv2iSu0sUnV+uL3kHUGFLZ2u
vWvGBFoUoAdFX5/TZVEfh077yPdnOi2yYuCZWWjpB+2CeuJxthcVasQANtZ2TV9j6UJO129SWlGd
jAmQRSKy/rH/Lhfgvy4YoIfbi7Ik8ckI8qlbAxGb65kGmfmxtc/sgM1PzRi3p8WaXYSdSfbCSOej
2lbl3ZjO9yA5W5bUSd3rtERIgYciocr+nUvL8V0S00GLiw4gSRqLNOApqZP5pE9NfVfFdoODAytj
azb2J/pXb5pi1F/nZjkR2pOAabaunour4s8fBv/hhEzrZWO4quDjdOyDf1wBR0cqdmUNxCYki/4u
G9HJxCvGcheA56da1b6uK1yvVsktjEaK+pizeSzBIO8Jt1DwR3hR5qYJwLJ3lFahyiQEXdJIOf/f
y7j9FpM0U3uc75ERZ49lozkvWoEpuFFIsR4n4b1jHPI2te41sT545XO8PDvlc558TG/VjR8NG2D1
VsNEdHZUNZ+K5pOaf17yz4b2Sc6fx1v182eeZiWL5DQ0d45s+sfB8h7+/PsG5PynvT7bfCSfeJ4B
IkLd/uM3buqIy7UWbJdSVe57O5Xhoq52JC1t+uzCbiUTG75yITUYo3MJoMGhB6rJk8gf+taFx9MT
Ia6ZzR6SMlSyUYMXtABxT7P0i+EOyUObJ3qQIDK7H4RDimMN47lXYShalnOxdWP+bE2GDXVH99uO
70fqoBUnPHJ8nzjKiwc6hh0HJ9dcr0bCVa23GJdssNqwTRXCkwptuDPtkceU0bKvbHrjYMWV9r6v
4sd1zI2PQl8OlVKrXzX3i6s6YIrddSHjmpex6ZZLVdoO2ep6dcw18rqWIvuAnjj94CXvxqwqOWGR
460XeWDPfX3vCcTQNQGrgbQFmArLnq5qNlcXpuyBqVdvRHvOT0OVdZFV8GhkXtQcTFdJHjTuQx/K
IrowE4s2eNmzIdr1a2M2L3KEOElbf2SXl9JpE8MQ9Zu3eJfKNhAKetUgL2vi3eDBi3Z5sbOpwbxA
I21G1Y2Q9rYHub3Ymp77xYRG8q8ulR+vFDAOmMfw2jCXIH1yay/+26mQTy7ayetFYNpzd1hi5dmU
0/d0BYJJqL24oohoiNiLCs+eglYgzPjzN/Az/YCRCHs93gIXK8+6H46lCTmTgwbmITCyGG9CYp1G
p8M4OA4xIA4sB7VFMz9v2ZZ2rFyuM+0ywRkZIlK3m/RkJwnTRmPi7l3xuRrxOZaoTUy22VPyFS5m
BRdzad+LtTr8+Tv/qX3Hm2ZJctieobhyflS5pSgypYbzP2CTilTNBiKUVbEvXNXiiG18Q62wXBWB
sfr2//7X1/m/k7fm4bf2xfCP/+H3X5t26bMkHX/47T+eGsyI1f9s/+Zff+eP/+If1+xr3wzN9/FP
/1b01ty9Vm/Dj3/pD5+Z//33d7d7HV//8Jt9PWbj8k68QYh8G0Q53t4FX8f2N/+/H/zb2+2zPC3t
26+/fAWBPW6fLQEY+8vvH7pFj3Fp/te/f/rfP7a9/19/Cda3r2n2+uM/eHsdxl9/0dy/o31X4Sjh
TiKKcwt/mt5uH9H/rpJD5AFD8Ii5cLd5Rd30Y/rrL5b2d6A+rkv/SLPdbSX95W9DI7YPme7fUdV7
DDoIB98U9s4v/3xjf/j5/d/P829Emz804LqGX38BKfiDnlzdmjIb5snlkkJRbv0w/gF/yVvL3Tro
tgeRw95JG+v6PA1zH2wqmQnPbwgZFl+Rmr9rho8VLauAYLB13xpbwoPLLhh4DzF1rokKnZDxcYmf
da0qjiOswjatHkcFPd+aZt5uGd/nhLXFllp/wq3gTV8tgRlUmxUeksWZCRRLfuL4FsqYoAAenIwo
MjuzDJAkWb5NTCZjEf2pp1mgacj5M2I2RZ7uGld9FRxaAsPcEcfA4TolVVNowFeazpI+UR+uL4zs
Xvap9Z4HeIBcCwyv4nY7JS4xwM817RySYVvgLOw5J5/QA7an8B3nooAsnmwHoepcFlh2Ed6Qbo0S
IHTi0SOkYLhz2nH2y+xcmTpmCzEic4MoAEuDcEXPi3dqLHO/9VJabB5Sv3E2PiUFviDLOcG6+q53
qziJtvwYa80325sqfx3S78NQfRpbphDTspICmQMRrzma6CDjpTf5neVdPVjzuXQJ8x5RStXw/FWn
2ZeW1wed4ey9ZfKiTlu/5PCRjQqYGKGdoZbPp0Fd9oQQZqC8pk896nwaa0X9luaTGeWa3ZJdhxVt
8BSflWzaubjJZV5j44HsN+WnDPdNUNXiw1Akh66ZX0zrSIrGK5ea5csUl0Dfl2dmg4Fd5zS5kCvu
R/qfIqF7V8XuZxeJDPNE6F1jYryLp5EWX/VSGP3oN+/KQnvMsoKnZaHPGCrqL8J1iJOvNbwuSAr1
BqhCQ940ruvZr9eSkFUQJUQq6Xu7ID7H7HIZMPS6r3KlCkeZVTsn44ueAUuv4CtlueDvNPJD7N1l
mG76QT8oNdReTyvWoGjy06jN6/YdRg9m4EGr7GQ3gR6Jpo6ERatLg46JL4YPrkpTeUNpSDozdpDp
Y6LbAN1krvv6yoMVANywkIvnyWs7Jl/qOr2sCjxEMS3HNI6XQEkRzDtz8rktoRHnJi1RveW7Xcj5
zsy6o9XN10RvQEcwqnasKZjaVvNdQ17BCn1fjeQutsDhI7NWadobuMYSOtskh6PGydtPLSIEHvbk
bBKgEVSGiWlEyXyzR7IMVRMkx+qSt1DSbbCTPR2Nl4U4RxgpShcYionADBsq6ScHtUCoWCbi2MG+
J1bP9jsBVNNWlWhe8HWauf6cLHgFEutCtBGp6q4Tlvj9BDrcfbOwMhQrQBMiH1C1LB2Qk8L5qDhC
Q0Vk368t8elTe+3cNkg6gvKcopr9obaUQC8ZgFoZCwCYWG54a8r3ugbm0kqVnHRW5UD0HylNeIoT
9IXrt9JK+6MxEFuQcTn1RXFNknzcNxssBtBq2Gardo3N8d0Sj2SxnmTvaBha0jYgo+pCKEW9JzuE
NJgLUVXKXTJv/AztmufiNOhiOAwlgAIDW6GiVvFOa3BDDMZjPJnGgQHtyJq3h/bUHjut+Iwudm+S
Z+Ivs0WqnXAfpbdp0x2C1ycB4I7zTBtNOgHZeS9O2TTIg0UYPdoLiAI6Le0kzs9aLeBiOj1XvFWe
1GXKQWKW9JJRjlTVigYLf6SnVqE0Z8XXoAfoOkeWOfcd03itweAyvcQSOa/33MXrzondozE7JLSz
UfEHUMJ+maTZjsy7ifGjWfjxIJ5XrzGD0nqqHfACTuV+lWoL7c4bH2N1zfa4AgCY+Mn2Q3Fcul0u
adG5sXwgr/K95mSkticN0zklXvnCx/kE2go7fGxqD63lkTU8fwVtAtGX4y+94Vx5YhOGnu+pXxDN
aTKRD2U7hupoFWdL6ndz2jeRaYhvFQHxeymxeC1LmfliroEy2n3l90NtA3xhnZJy+mBbWGoTkIFO
0WPVNZj1swzmCKYqLKhPDRho7neV9p7R74hDEPd5Y9/FZNZIgR62T+U7Pe19YCkwRVADFTmGWMdK
71UC4sa1NH0D1cBe1vbqe3r5TUxyPa54s8hKlqGXE/blVPPZHnSeeqMIdLMdj12DRiktTSQuk7Ps
8BM6YVtiYBsnWzl4q/uWC3Jp81wSNV3BYlk/c13Ufm071b3U00OSGi6z6va+n+N+Vxnde1diIB0Y
vue2CeqnWPOdcz9bFfLmwSwwvsQfMtZEUbgxwYJ5dxxZ0WYBhEGxStzH8cGZppds0ENLIfxwGipu
CjWF0Z7BvU3h7TuzQCPUDMipspr7uAeIkGfzSrbWjEdmJTJ7elUwRAWwm/ZalbzvJ/NecSsztDz3
GI+pu28757XyYN658F/NpWTQS9Bp0cjiILyzl+GzUeQ5L627zsE6krkQ2Yz0WJnyJVe+z57xUJrM
kOYM4CdA6EebCMm69ARwJ+sksrHzE9N9bpSGcVuJTw/s9QFS8nunnepQVFzrtObqlMQtk8TF3WQC
DreKvLhkKwEhejI9Oq311PSpHcyyb3ZOHpuHfmYdH2BeFdVClsPCyWhk3rO6nJyILDABljSRVk8j
Mt6hOhfriAeMYF4f68VuSx97zfDN2gBpXhdbYe6ELWasxas+KqdyhYuuF+4TIuIZbhpZ2auttL4J
xAb9UMe4S1oNnUj6DtWQ7cCd6fBueA/zlJMyx+vO617m0ejh/pgKjz8IwZKcumOrZseGzJgLahtf
a3BdCLMAYLdyMq6b+C5WefpwQk+DYmGBJ5NnAE57pBf1Wllac1RKoBRmM1xlRiBd0oo6RGx7cNYJ
baIGxwTtJ6vrlHDoQQcg5jwO29gSviXd15aInYNWjD0LPASUqTQsbv+YxDO3O6/cAmrikTloLqfV
U5fjgAl7wUdmclrnwW6LQK1VxH7gg9nF0VbPeDzsrC1iShlGsIf5oG7qVsy6qfreQzxDdl9513rG
C2SBOZIzc8O5x5LJQ1U96OOFg60ZethYCGQrhvCGQm8TKyICJ//Yyzr3SZjv9spaDQFqe6ao7A9J
G1nu61olHwvJQ+J49+zw98UK/GHSipxI4Fn6sJoPWprPoMYcVjtP4EPl5Pbbf1EJc+c0euFns43H
a9TM9w2u+9XEJGYDK1t6B9FJ7eSjb+Lbr5YPebZTrE49lVXd+7qki2r2FYHxdSpO+SI9JKHmcPAI
ndHIt8Q+PU1+XE0ewpH10V5IbtW6sgCSwd2KuvPcNut0cNyNJ959s7H10ecAfWXVy6VBWo1Ja8Im
ugLbpLWCcL65M8V04ZBC47yxiwcl4davhXNZjTVUO57/eZyLYBSE8E1FNx+0Fp5ZuTGAdW+9ekBR
urQ+kVpdH0h6DUYHrzgWnCPAu/dqXLhnmlnor+0cby52/x1UG3G2MmaEPG9xYJdDd6+A/s+KinZx
mQ1n2y6TQ7+aA1cwkz3VpGOr4kQKsWXzPemxRrTeLu7LV96ochAAZiwQkKdV1d+Qy7t7r2bIePMe
52Zq+/hv6n1rZQoDYPF1mLJxFyME38lNJDSVyk4tOlIfJrO/jK160pup91Gn9/u+U+7zfszv1qXZ
GYm1E5NzouP3BrFjXquPk0eSgLsF3w0DSDoNH6Vqg3Be2Gc1ufLckrK9H8DvB8XsoiDq3N1c5pgt
jf5s0eqadaTt9jwG06S+kBxAbLK0ZGgsdLOr2WJGzwB53MSLxLaScMUyLG12S4RJJm120coG3ICM
fW+zCGHTXIgyO1im14exRkzLBsDrLbYPvR1mK/E/VYOHeVGa01jOa2gwIF4crCtDVvkCTGiO29lv
lJzcxUl7E5sfR3Zv7EfLkJw+P5UZukSzOHV2WZDi0h2kMrI1yDLmZ8xa+jHmjAA+t+0G4Ev1l0zz
0l3XI24qdVxrjSLiIB+MNihEh7W+V40dgPrltbzP1QVFOc13NYZ8J1idfJAWiaYDr2ihJi8JN15e
o9Ks6WT6Q+x+Kc2+CTB/vItb575NaDMKZXqOe63zl3H54KEG38ewOXfKXI073XXzfUN4ubkoD149
+4VCoDxNRazCxFrS1+lp5pAVgM3+YeFcZigehvVWwDeYVKx863q/WC4DTttjnZ4YBsrMRyksH9ey
Rt3tOaSC2Dkjw5nwiDo9jnrLeQhisxAHCVjrrC7xU5WTdMchkkA8LWi8BUNN+91UdFIF2CX3TDiI
t0LNWMFARla/0xY21Qw+Xlrd2XNob33L0sYQOcd5qYzHEe/KnVKODefE7+YHkz3ibmob058m3Kkp
s2jVSK4x3CGCGUCcRBXmKt+s8w9iy8/yUsf0O+IirKGvg+0dzCuUxK5usqBU1zQwSPybceywgUaQ
4HQosbuVQ/psvyqsYIl0Fag5cAmnyXyLP+fymTwhSFYTX4Mo4F9amOHrXMigiZfuaK4wozrnsyeV
wABaxQ8zfm7V4ktpsW9at6N/+paR7+0n2MUaQ77DBISHnzDGczrV94nZeIRWDHi0XhfDWn0lyRBn
29U7PCmDjx+uMZo47MfulZnrS19iIeviKJubvTF2DMM1EaTpZqGXy9dhMb4rojm3Kf9uIfHcV1Sg
sPYAMsyUeIAcbiEiILCAKbypL7RZymAYOxcIpf7suoW/btD0IVnfyZxmdZFM97LJjSMeCa4XFZFC
ObW71umUXeN4pyL2gPzNToT56aErlNg3pERtHRtfWxyjjMqLYLJhz+ZOMYX0Ik2/dBHQFmymgsLa
OaguI6NBP+TFxOOqZlRkZVAqXX2QKQ0JNQNrTdxji53ArLxXr1M+904xsxoV36SFq6PqsmvqbqcI
fbjERfsUK+4BzNfdAGryIJwYAcA0okTpIw1kvjUkr46JTc41i0/zitaDyffnLk44ybnyTJv2dWjr
JJA6kuhGV/Jzz3OvKpsPY6p9I5wA716ijX6WEnOaKC1fntU8pWiRfCemPdMpdEcygupINgO2u7T0
p1s57uae9DelsmxfwQhj6mgngCjz42UK6IOWW4O11j/OvXlv5SnTma59WBzJgaJ/rdMl9d2qEbwN
qI2Z3bODzX2pua+FXaJ/N5BcrFqkWsLGhSJKYD8WDJokDpzxYXY9wbaVgUDOAjuiP0g5VgfmQJJ2
NjksvdVzk1Uqg42ctACn+14AiBtoQBVVroZ9+1hjYOHGtNeAfHX4m06MB4toE4dGk7JZdQZLfpu1
djgN7FkD0g5eiiLJo06vj/Hgom0VsPIQScTY1ACML4ResQtYW8VnasnWPqs/E79671jDlupi7hX6
doEi+bC9+JVRm5gyAN6uOUrKRmXfB9/kPEp5rE3DPjJM1Ek5QL3r6Jkk67oCNBfX5b4RJ1d512at
3Nn68ojAfgfJNScSLFjL+XEu7C/kB4H7yZuVVVMhv2n4nKwJ7hBm83XyzcgYtNYZbY7VeSno0tCG
+86czQgTSyWicPLqPQi02W8Bgsmheba6rAhmB9BHkbyfXJo3NegPx+IHZg5kM1UeSoSq02QE6n7f
J5B5bn+DKWEe5Mnk6wlRBKrKKRy3pbDaLDDieJ9O/RiSOdX5+swNRHDmB1fQYZE889ltD+2JTf+1
W5vluJjD+3VYxYdSKHFYNGO3rwSDEubATzCNViy0gTF0pPw04px5Pc9fldOmUAfiBnX3HrNpH/Rm
8tKbFuzD/tkpiq/Fqt8NcIxa+VqWhOyKshj90kBF69V37ChYQWyJUYAe2lhbIPWtgrOK+ZIWVrHH
QnLnmmMF2wQDwNpYXzqFHIqV+588vt3AnwSl9nnoXoquOcokL3f9MO/Ic43BKiW0wkoL8WWVPMBw
cO4shm61lkaENiAKtLunpKRHBOTzYSQbjU0BqqpVl76BHVaW/cAzvp6BQI0RJ+uR9JvnZCIWa5HZ
+0ajGeOm6XxJzRXzvElcyZgle3uVWbS4DT/KbnuEmmiJBhBARRIfbA0ON88xBrWZTxipgTYL8Rea
piK34PlpygPeLswdAnkQpOOKyIP5+5wpZ3TKGO8KUngwwO11ydo2xIav0Lzxu5UYsbVEPsN18TDD
/Irp+PnrnDHGy9tHW3gxAUBKemTfQTtF/Vp0RMpiHUhDp2tpRBjouKSLU8+mP2Oy01pG1nJ9cM3d
2tlRV7bVaVCOjKkhaHleGmgp3euedT4suxHSljEGIxQrYyFhtF8zTLluDwx+6f0W3g8CzQNPsEOu
muys5o+G26Q7J4F9lAuDs5vZABIpD2nHrg6HhhaWlj36RcXBSuYPTT6zsPKJ+Z95QPRjieox35lE
6V2k5X40VweBQjatUZGwDxKwTPAj+nYKbKlXmymwzeFjXiAxrvWGlntOtFZfX7zZLs6cdt+1JimX
41q/1PgdL5qaPE9yfNsIJ1rDU6ZMr7Ez1ncK0MQp5wBWFhd68GChdMf2edq/NlOi7jTs3CAWwtaM
yW7qho+ikN8Hc6bBvhEH6fqEo9e/WA22/nVgi1sh8CrIzgrIyqXz11foGIkus8fJ261F3Pidw9cd
tzX5IfSVtqhQIqKMoB/5aeXL/H1ihPygFyoyIXniIUFQhokEMht2nafotPTLdjdptLeczSfatHmw
5nmYqlYPRG3m4by2D/S3HzUx8xhriVEpLEUPHG/OdrE60zkrm5OzVPIDpxHGwLCU/pe581hunFnT
9BXhBJDwW4BGNHKUoUobRJX0Cwmf8Obq+wGrY+acRS96MzEbRUlRThSR+X2vTQQ9daOb/nS89+Ns
vvTtyFirpz+8RVQo2mZBiILQzgGvoerpDgokCTw95UA29S6QmYMhcMzvvJkaaQlEtiaNIvGP6mrT
k9MSJpSSlxH1VbfPJml9os49S089E98wYcLttbDNtG+8lPQQcFnGBsgHDkYw02I3CYVAnE3FrciV
KcvXKRcN9HGaU6Nzquo2eshtmIcqzzfli1b2AOyEP62Xozkk7xgZfNQjG73otF2RzUWQuXFHxK3Y
xHJM8F1gq0QTYgV6JQO9mfP7ePjt1sTMlcm0kyI98fRVW901NUpWhyEsnrMq6+hamn4LvPeBX8d7
N8J4MaEI1ZNFC6YJ92bCc1nETn7MUiDzRCGUag3+dd4ebCyFeuzg64MOZbwuiuw+7WcjMHpkiTG4
eaSR0jKDD1YNIlcj7WZAOAj2uM/UnkZzQu0zY2ck3b0yzWHfTOIxMaJXmzMqxFyMmDL+MiWWRxDA
DB43Ens8Z69lzx5jCEYGfUovHVFEYTSuip+pxYDDP3qnOQ3OX88ju6JD+JZQmtu3MY8+gBJBzAzp
sooCTTrfIOUirG25aZ3lUA4YPtN2EQeTxd4x5k/VEjUjyMxFfTkCto9n5oEe+xsYbF8Rbkdq94VX
GA8NWVChRuAsN4CxrYzqMtbUHrOFfcaCdnsvHUMc+nRWawbmhXd2i3t6DR658JgRG+dEP5BHXgia
Vk5uO5i8/Fp68VaMJsmHIvnKrREpUEZqrb6Yj9HQyU3v4WEdBkB1A+w1D/wILKbNrWm/dMUJXGKG
RcmqsDOn5Vnk5gtGKCJiCIYkcWCoFaHW/vgpnPjqK7q/ZXM1/GwIoMQcjlj+tFDPc+xckx6ILVdG
hwHUe2gT5lBHZ81glg+H1iXEDfZQx0ZOEEj7krf+2jHPIFB35hIK2WPUG/0LOoM73GgqMDT+8FJm
RAjGnLYez0A2sa1IjzUr9civJHKl5B3QLBujoyLmj27FoDJLgr3FittA9X4T6DbZJdy4tXFKKTne
DhnvkbGudx4q/qBOUe3DXu6qpXyz5iEDPht2SuRXQq7r02HI7SbIMm4myiI3ztIQ43Q2lP7ddqBL
SwtJ6fS8ucgoZxiItg6l8gRGIIkd+piEiYrkszZBzw7lMQnzvegeTRvqM1JBnM7XocojsDU9DnPh
XsZucFiPyU6AB9hEReo/IRTN9eLV76Cw9DFHUhhbxS6qZzPEZf2piyGMFq87JgbUU0UuPt3wDSVT
evPmTWRAzILUiroCF1MtERIRcR6YVfccJOieR/NhGUAF2cQRH8+9HprAM4j5IZwKlg1wKtyjzVWR
GxyUBXm/8XhUTOhTReyiN6Dl5704OsXvNLG+aqcugd153KTrfHrKoNGP5HZitpjUat4qjYKf6pyS
QDjkRuxIxAkOGsrgFCKJwV29uHJNsYzHJ/B55KDiHlPdiSSsOKiiCBxU2nJPixP97cmn1NR9Vv3B
gJnVdECQv3yVRfeg4xfek9z8uUjzh+/cCFGCvlD7nDMkDJcZUpPQI/8nb6aTiICsSvfDhL+MouY5
n4j5NUH4sn68lHN61oyZm7YP7bxvThkFoEUk3UNpjyzCvkLP35pXPWIzsxuFzovrasVty0oXQenW
a4I0tmWn1kds9+JBGrMRJr0B1W45am+0ZHAYyxQmGqr4JEMCB2SN+pvaOsffpVUpTk5jhLMyNl7R
U07mGQXBCUO2cbTpnpyDJVA0TYWjHl1bq2eD0s1rEttcw3TMK+pLczNi35pl/MBfEKhJdaeCeaSb
l+9qpjPDFJBmEIXXWSclHglSHWY1cQ+eyr86Qp3HmYrMdup/8g6VfEsSEfH/2Zvu1uJQRi9lolFR
YP9T2H51tERyXfKgGOg6qVqivMbAnuG1Ri4+xrSGK0iro0ezy7JNnZIiWyTWx1ARSukYLdgth8bg
f3fDSA0Y79d8tr+ariHwQy4fSmYWCTITm4b0XBaD1AnopXxGPIbKx/XdgK40oKSm7ILFqX+nVQR4
kL+uFxyguOJ+cixrz6GwwZnjdr9Kq/a3bg/kmYomKOT4YjY4JTJ6ZpXrnoHkUDio5MgB89WWA9YH
7CVk1YL/F96+dehoE5QOhprFgG6M79RWUfpSOI9U5D5bfX+1HEZvJepxb1UpdZKtOOZxxCRkafco
mQ7NyNPYpVHQVJLqa5c5PAKgi0C/msV+wbJabGK89k2VMTQZZFaItngvse6CTYtrluc/GqYptfTv
CTrBsZdFaOZsUG09o001Q0qYto1EWiB0ZoypnPHDz996mekg+Id07r8oc0039bc9MvLYDZsmBZMP
Rl2QnUOEWbIUX8rtzh0hWQRmxfputl07HGa2qGTNAWFAr8hW0Hcce/1h0KLH0qOiYuV3e+2jifxl
m6NSCe22+yqL5MO0Y3+fUaIX0a+ulxag6sGprSnUi77YeKzVYTepjelSaURNZQCkemyQZlVelQcq
045GO+86VfTb1ZkUjCwQ/ohtbxjlJqpaCPFDr5OBx+UOULOppUZ0wzQ2WwN4iezyuFuMcLKE2Bal
++MW3OXmQug5HctPFD5vxkJ1oZ+TIkZv6RaWOQ46mjtTwRNIng5/b36YpPfl9s5xsmHnRp8woIxN
f2vqcPF93NcnYxzCjB2KGBcKk2dbP7nEI86xwUJi8n0Moxs2tG5yJ2anzmElcDRYc0NLv0dXszfG
QpVsnXcfE++dnbB4nS2/UGhhVL9x9YV2Ox01m8QGvazRZ45D+I6Tt9CJzTpxekTgNRSpelXA6bob
kDEHbcbirnwst8L+UmgrQ05WcmZBpLaOHVt7rc+uralHYZbIklxg9dSXA/cOhw+xugvARUl6TlKS
/JpH6sDcMwcqH/eehqLcVIZgpWGEzf80movYJqbdjkBWFvpIQDrY6l1M6HtoWwzp89H5/lczv5O9
lJNHOs+IoQWggWu9nMa98KJfYpe7ivIlYCByxRaeCvId5k6cp9i8LPQIgnaUflDqZCXH6/Ecc4Fv
K6fZqJSM1Jrc2gk9ASQhM5lXp6RE1zaw6GNHMFAYtbTitgQsE1JG/1Mm/U2JLmiTLohbDDdtoWZ4
U86GEVQGaQGL9PrQj0HKLTd6caAsVeWWG+DAK+JRoKAJhKG5jNbYbkikZdwpux9X1ZSPdWQsNQst
JfVylzZFy3OUxmfd3ZciJupxArMsjPJgwFMfHc14MCbxntDShSwoolZl+OInu7d8TYezXl+3eNMM
/e8oB5kYtj2540NmWTTPVKSkpJ81KVWkOYmQPEcs5+aUBzPXZTEeKxi0DqkPLhzrA2rngmag3NW9
8TJGryBtWTj734Y4uMTea+TomNoLP+i7TFPvFPB9L4O7FWR3EmjlhaKGdq87xETIv4qtm16lzVvP
8ngdeWcwHDUEME7mmTpWmC+Y16BaPIJmpLavzUbt9D6j18ykExql70LJhtY733oLsVn5JXq7YW18
3nbluk71NTuK9Vb7WAx7fP/rQ8ievh1HyhQSfe0mRDEVGKpc2RcLOZrxrXE2Iscor9Wy9qjCMCwT
qp3Cg4+1WYLl8j2s7rSC8A/D4L/eLMTC1x0UuvnWRXG9azVM0l77T80pvFk6l5UzqSuEpNpzlMif
FBF0nrkelQfdLh26VzYpu7UB/lAHOISbdNA1ZIM8kG5AHO7omq+jCfLoSGgxgbOlKMD92t/GgL/c
JtiLwPPipEh4nwon3eWDm25wusi1w4zvLERzEwc+uvKN5fpxaNlAqv7EZFuZeNKQBbKH+i2i/wnl
OnwcFZlq58JdhV7nfxIX+p2a7vuIqArF8dVGyhM735S3FBuqKQIptGOqcudgV+qN/JUvhCLTaVhS
nwAAC/Gr9YJc8BipGvaT2rp8sCmfTSyGH+JsQt50HCecMbZ4t60ko745lcDxog0XmDVSKoqXzJ++
wVO1vWaZ94R4AFU73vdc0YG0AEWj1KGwax6mY0rZ+l6L+z+TBioO1HzfrD8gDj8JHEqqvtdPInDM
PN+LClFYhrIxWQ+hxqu9re6RLaZVDKVquPQamg749pj/YbqpyqIJvcHxj1OfnnCCRNDwGeMTUkPo
rX27yjJ0sR73NuHrLc93lS92YMTtwUO/H6hxeTWXcR834yHh6eFJdrLNnA7rSQikSNrX9/jLblFv
zDIiId+IXDyVdRe4jBeqZs6gQnTRw9gD8y4FYZaGXXFEYa2hpRwCjusWiT4jYzrj0mvZG+2he/NH
OTHRZGPgZRigYrDCqCD7PSf8KMh5TpqGDDssIBeRWnogndhA1NOLAOnlASyNWOsheYys+JQruDRf
8E8VY2yyu/kkhDgQ+/d5PVAfDV1SogYLEHEYAWlpIzN7RqVSwamoMmjC0v+yLYSEWbk8FvlisbCP
Hd0bBUHn1S8dk3qmL9iDSNLAFdmFel+mYcfAAWjrb4raKs+Ozgsi+Hs3bNZObgceWFaY73Q6Whx5
pxz1RTU1m0kX+UHqoJzqXI5Xv7UogkbWVa39TxXKERLolgdZoGByp5qMoeXNbapDnTq8Ou3LMGDJ
ZhJwMOURUGBvCr93DknM+GLaLExWI78R5lwLVzyMSUONTeRkoU67Mi8+CVk6kknSYvZl53PL+MbB
5cAIWMLLTcvmxvN4nJKrIQsQgRI0wI17kuOGnVcNxaayx5YdCaf+QAnpuKDslyTeAcYVU3Unua92
00yBDWEkNT8qSqC0Idm6lU+3eu3/yfF2JxMoYS1wPSTqzR5kxRFPvqVYqg9JWXcIZX2oalb+EsDY
cpMqzMfpStBUdYDFcQz4KYKzrWc604LafFXzNRrlBwIItAPgrMaE0s3u6r1WtFs4TXkek1+Rh2+P
HN7LiKSM8MQLZTqxXPUMPe+7lGHvEJNPb5HVDrxKmHHSaSTl9yTJJFGyRT6Iq1e4xINhY4vlk9Kd
IZjRxKBnYXCYLIIWItiTWrFPu1O2RUUbnygvK4+eUb8OBvkZZt+irsIfSYUUWpPeC+Ku2KDSZcKi
+DjITDChBVY3i1EEQwKvN2VH31/vgZDFuzovXdbIseLNGv3jZM6FlYGZvm2x6WVBXtqXfEF8hwCJ
IS8qy6AoD91IhYv/BpAHnT/rEDBcH/i0xCNIIcPcVNUhir1/GiG/mhHlLLKIgPS3kTkPw8FE/All
St+xBuPs2tBD6B2CkS+Dd9Jd1NriczZGVgbraunZT55P7zT+FCFuBULOBRKGzDfiI3rYl8WkbQJa
PbUbpMwTsYFNPANEGSxka66ZLKziLjLAtadiY8mRLraqGPm+UvoOCMIPoar3TkKCopvjDR7xWcyO
Df89LkfVOW5oJMg+GnoWElTmG8RJ1Lf6w1knWHniktL1bmu6/XJh+F0ufgsqRbNrAGeSIn+be1qR
+ZlIcI84IjEQf+z91JtR6KQ5fwGBm+wEbLigtRO+XtbLvh8OlBf9KZqIpwQp3zj66MzoUAbPQM7d
rKXAuMcLjzyWSUvzMPnw+/aML9VjW5dXDCxO0Bb5L8NpTnCM73gYY879+Y87uKeuyvfx0t03XG8m
qljC3/dch4eIKMxm6j9JydW3UeT2gKB+DhbJbpI4/luXxs8DGcJB0YK+9Lnz3TPyh8KU8NgeuX8D
ysNCQekBYI4o1lWT1sem1De9pV2yhIzprjtba5w68EJEjBXoUIFfq1tbeeKJBeqAhBs9NhwNB2or
71Azbvw0oaZQYxtMUhuAYKn+aHYRzi2C5tryXl07vixWoqh6a3BIq/pj0khQLwlNq0XTHZrMXC+i
lfJokNza392ozdtIUS8is1HfU6t89Wu+LS1CA2tGLMtJ+yR64exxkYxk0rI15wLpVN9+iX68d9Ab
IcpDeJAJ9yiStt+1usNzxrjKXlBuTANIPM7vxzwHkuipTWkomwzrMb5q1UoxQd2M0vo1tTy0GrGW
Qew4m8xoJurPqp8oNSPqU0F+UqWZ1JRwCdPWk59SmxrRYe43quPIQie2BzbCFtw/ixrSuC44d2rY
Nak0UEbP1gOVupzS2JdmyySo+lKy3Vq5+w9+yRJk0FEgIXyopyZijZXXbrSOnBmPvW6aAeTXP1ae
fEbJRAosQcyRGPBuohORjoVkli0H+B7UymqP/mEskuUUI9vdmAPirunJl7wbsxLEbvbxAOjuyFnC
MxUMKChBWjOXkj0kumU0PMd1prAbFMVG9Im3n11YNfL/BuVxSxZoBloLUbRBKI8dIQzrgTOgWvIY
Er4hiSib5DXHZ4YCe/2ObmRqjhQvYaWdcivDkuy+EAuFnVRll9ll+CrnjpcmljsMCWBQ1N/ZPWIu
1Pqe5XqwoyuWup0nA5LDunSUz84mSl/PFFgXImpcIo1Ul1mTn6Anm6LRzmSCHUk1qUMjNZgtMATA
wcYHexhJXlz1QvdT2/2Ok+Si5a1+KFBFLyt3UslmCjmtCU2UTKzg1WAZc3ZgNnuhwoJ2peZl8pP9
ipVupbUKoGHo54xdNZ4IcBMOG8vkUlKuEno9IrlJffklPAPqiwYjp9gAN20x3f0jlijd1p4EZMx/
67oFSDSwSiVzaGuxszFK7AamaMWDmBwSNWL/iI7sXFsw0JVZ7IvFvbRrpobwhyCqlnd3bYH3hoyQ
MWb50uCU8leJjxCvNZ2GhzymCTzstPfIQPkQiUgEY5XrxyiBdcm5lOaaHwlsdbOvck2yLsCr6eKx
MBjCcwYLAPKeCUMHSSH3aCIykXcpkUsxPntjITvFLJKNUhgdcUncZz6AXLK8C7MI3GKtXUMuaDg9
ZS4WwrTZPbuJXTzklfXBdMYZxRB4ZFoan2WGSF5FExFzwxD03pDv2Zm3iKS/W5Ubew3CMF4YwmXy
hmKy5KG1WXxL6CAkpCxK5IFwMh6la+8HIeKAfks4UdX/6DEHg1eblxQ1Ctvxtxy5ekyqNEMd/xqE
lPpqNZ0rzYxy6rbI1FuMPtA8EOuZmyHqk36zaKt+zaA8FP1215nfWmkeGjppxgyriejKfdVNUHRO
vce1+6sj0RQ39sHXoOjaFSbBq3TXipLiYtLhSXwmGtCR9D9pSXvuJo1QPzRIeimnsNL3VDtbECzJ
xBGMVKWzP8acoI7F/5loV6ARDQSqQcuRSQLLlHPu5HtfyGPNvRtPXrHpteWPQz2LdOS3WuH1os9B
20NjiKLjUrfv+DtASaudb/ufyvOKv1XZ/888ev8f2u/E2v78P/vvXtTv5D/serff/9d+Z/2LTHKP
QmA83L6n/5v9TsOZZxBaxxdt0/IJJ8L++d/+O8v8F45URFwO2Qe6rbtY8/7bfyfcfzm6RRaCazsU
JNuUnP4v/HeW8P4ztZD+INMyCdsgPV0I19NvJtV/c8ES9MiBnQ8/Sb0CxoK4uWS0G9zTawSw/7sf
0aUn9m5G3PMm5hARYfPcJh29T8BfW6VNywPZBQuQQ1J8UVYwH+eeAbW3jYkSKUlAga4/phTCEdAz
0tpivZgkVx1r/R7DMdaJhCWlbyb33ibd980w0P7lmnntNQA616S+JKNneIO8TMe0zFjVjCX54Jq2
a+E44642t43uiTfLsBXhRPitB9bqe6N3sMai4+ehsLLXWQOwX6yvqannp6i1jce4eugLbXoauuI9
87yWq3/xH2tGdGZ4NYLQEAKS1+WlWbMaIRSyc6Ga7OzpR6/qkKuPbvZEloC5BWkp2BTc1QCLm+fY
9b+QlGXPQ2bSAj3ZRAah6foe1r/fAdV9lMn4pffueGhbog7KZIDeqGG5dQuUuPPdlKkTPf/Q6mqj
VcZAUi8BNpatm0Dq/HmvrL4jqfrD7b+s0uzUcofRReuROGgWijwzlA96JqotR8yjWrT5QWJav/Pn
CD3K3PuHGBlitkvZWILGdbUjOZna8fYreATtiFyJmniyMKKACM6UExBdQ81BuVVeOZP0Ps8PnenN
D3rn2PQOF+jSNEE4a/+Udch7+2T+GJck36cF7bT9WOoX2kKJqdRRrC+z+UTkgv0yJz3pNn3d3dlr
wDQ5FdM9nMxTnnYGoUiK95RlxM3fyPxbbn6XlvZmjiySsp/1EtORnWTWFe6522MN4SDFyqAVzll4
wtrD5n+wIlrUjFCK/IWdzgv+/jdNv8cvb6GN0J3qrBMmveMKSqiCRmFT+ghvZiNtn0XiRLi+hL+N
iwxbn5Z44e2naPqlByO0fjeEZ8tDTrvHU9e409apCXcnDUSH34miO79GEZ5FS3S6fVCpTerA7ZWy
FtTndapZx3SCZ5/roQeLPZQOasM4BolPNLUrLc34M4nsUNlxR5G9BWZgacfIcvS7zEboGIuxfUzW
Dy4ToWCdjdCL1hAGWAqPvJ3wb/l2FFTlaDzZ9X0+S+u7aREodtMpGuv0zWG13gO6QW5CNcoUPMcq
CYYsuFsbV56WrCyffJdM7W6wcO3hDZZUCbR8g8a3rdfJOTZ7oltbB5Xy7RVB3EEmlt88L1XN3OpI
pl8TF5pNE7g2oGdE8ASzQtTC38+s1CBpFuOrZqybeuTE92XVg/Ynxhs95YybsjbsUzvDzMQDJjpX
NChFSDd9GUnpx0v19xN//fKgGzgYit444/3yat94NSr7FRfujCiUpGiOavWLEl48K2VF+kf+403w
TMP6mZ1RTYjenE6c27fq5fE7JGL7ePvgK/fJbeYXAzv8sUxLh87S/tsnpCgsFG4Df00SwSwGu77R
0HPfmUVdPlVkhFBalxUbIrZTZPrgf7ffqbGrbxJEERuBfu4Br8fWyXFGum73j1f+yBjBKyVG8kHW
w/g5j0uKWA8xRlLy3Do5QPVoqCs/opz2aawtgD/VH44Wuxz+5LJCoVuXzQaRKunrTWm+aR2lT6mo
twloCbOAIyh4i76dAtWDsubpCUQTXMPCjIrC+zTnOgJ93x6viFEewGGenMSo7idjsl/QFv/MKe0C
oxiGU5WvoXDG4j7iF/dIEkvIrMGXOjHO3OtqxI19ezW7wU/OLfcDVq5GHsbGCWKQ8Cd3bB541ZYT
B+W7lsYp0fLOQasmg2hlvcJ6CyPOKeS8VFH+AeMBeChn7X4uPe3ewWKFwEAx9sQ2yeCgy9w0fTjk
4/zRLwhykoTCsVt1B7ni8wkn0wkTbHNECvmjrw95Y3ucd7fTeyzj9g7q+84ai+KpBzF5TVL8gE32
WMwCbWFPSyGmLXX1B+AVEk5buClrY9Rec759EE7k7X39etu5nYe5jUfYalqojtVg7jlADlausDb4
S4t5jjMVuVSz6x2CNzKFYKtGeRkM8VQ9wAT0wTRHIhzb2HkpGiC1okNuNuEsczs43Nv/Pu50iLdu
tkJLZgkIqDnWiNKX59LT9dCrTOJzykbedz5s12BVj7c3n0fvZ8WRDE78J4P1jWuhjhA29l/bSbk0
LY81ojCfxcmnGOJijvqJlCqTk5GjMciqqvgkv+PesSrrp++aje98FeRXhSCy3kZRTrRTjQF4YbmA
Mx6pu/WozDcEt3xDLJV9mjRPnWlwvnoUnFXW/BrhgkPPw4KP4muCjR9wufDwWgSKH2+VK7aZzQdm
cSrUnyvd6B9ubSzTkGs0tDjNvgRAYKKfpufUYv3UAVcf5vWDvWj5eTbnfbd05jtqt9+GWuoP3RpO
ysUSbmpTesyUaxCpajaBN8Ewx0s9v4xSf8j8eVlBg7n51sVRl5WO3oyMRrgD+6FY0mM7byFLJBRF
hasoYorXPKB2kP/h7OVqrTL2zTuEOuVdxDL9a+oHcY5H76tKVPH7P34RxzGG2I4uLR/nRYR3ZCOa
CCenrAoof855uX4YeIucDaDDbJ7RUMvI2aemJH11AlTpJjH+JrWpryqkeWQW+ZPGKCRaE7Cd35nk
Y3owwRNoFBzykMFVMsBNuAkJyfyFJAKQD/hONyPtUCep+Wbk7LxkNh1mrRF7oXvp5fZh/VKKo+6g
qeaZvsJlZ8XOB5jYkyIHVJrJ8NqTifXaeM6j6WNzj6JMhA0k6bHU05Pbad2LlS/d41QAbC5JkxzJ
uBppbFLL01wDVJC/cUFb+Ztny3eO8QKaW4nSuGM+JfVGWvodWlS1BcCfd2000rdbRBY9rK577yeD
dRpt9Yo9UhLlyHknm5ge0Cze305mYz2eOxLU+vtUFuVV00kyWWaxPPtiZtunNcjLsoP0hfuWdJRH
alFDHV0ZhQP5D+cFUfw5gnGf4qq9Y2hqNsR9L0+ofT+XQRYBygLnuwEAwdkGbD5OhOvapXNfYcVh
K1TqihWTigQeCHtEeTthSP9FYvMJ5NE+IXjGcVSof2p3QBzTF/beGCMQH6QHV8PE7F5GhNG1NqWw
DrpkPZbGRfNa46Jg/0fTy57MJB72ST/LzTSPTMv12m671pEuY2/cSy079Kl6QExhv3uVlQd1j4bA
xFJ6cUrM71Ymst8RxQFKklbduu3vae1Xji06NkbR7CyA8qnLje+BL1f9IJ/HKGW5XZrsyC4uwS2L
9jmJsLzgGaOItyLf39cx91YnPSEehmB5b8cn9u2rg3a8XSduL0Abp8WBnXat0MDmibq6sc+1641n
3viSE54QiakoV0CnqY5Z1Zr7qeIlrL3pV+5CS+N7y4jOiKvz7arQBsc5FwKUORIak1PfDY9cC/Vm
LbnfOCmqoNz3B5wcimQli8zg0venp8knM1RjwHyw5t56cB2JqnBEZpQVhn03+15/39lUNFbtkj4T
Z0Vp/NRXb1gTqdCIm/6EEkDAqlr2Ua5M+To03z7MHcI8d8YcMNkDyBA61H60kZhU/lpsXVoPvm2q
XWegrg2quCM+cGzP0MHR9/oLuMD2w7G1l8Yy3yOZYiPDtvhopmkVJo3ebgAZ6HnGB3TuWLQyo0u/
l5Zgeam6V4e7DVK7nZFMT869B6W3z//Pr9Yf7Lh48nT7+v/9HcZ0shoP+Y9p9BdpTUi+ykk9MPSh
dNaJleWwjAOd+moaCXAqmHp/d7ufQDbKwCdomKxSk5AUJRVb0qzAUXHXI0HCqt6CgtgSG+BtTqiH
uPpkzsATV+OLQmv5d6y0Fx/MJ23etHTg1l630HQqf4wFWT+NK0wKbgvinC7UMaBBeBU6QcvYbJ6s
lI4ah1TF24+y9HBkjiX2Js59fBgri8SHbhDy3Kwf/u1rnaPIcS8+pDLQMvNWPI6YR12nru6XdY9M
LHz6rZGdcxDW0J74gTqiqB5uH7w4lehCe5z2WM9u99ffS0zSIJYUMJJayiW24QBEqDNhJV17R1B5
mKsjxLq/fSp5wLY1lgKdpMy9ryzmE0n6YBL5XyVw3cHhX93BBX5WBltuA13CEJQl+xx3yJWUtOMt
fVD3ULGKMfqt1oi+wffabStzAj1Rn73MEMGPtmjIUHnou8R41fK5uBQxnSi3wXH9zEWU44GWE2be
IY3q++6pn+Lk3BTzmcRSpyaGhPYLanEJ+VKndNDcNByaO1SV1XMWDcld5NkQK8JsHzJ6yP9OXuvP
sMTpePvSDU0oClpfQfucU0cBxsbszRhWp/gcpu6TH9xI1Dm5gJHpd3dUzNH+PvXNywLL8kK3CAQB
YTyMQdVFJywj8Npa201+tkLK/Dc62tEtfHSvyu0NVgLijifY38HhD0G5tpgttOIiUyJY8Hw44eJP
6pebZ/Nj3S6k6camtu9d7ZQPZbTTp6T+VZjmIdKEQ55GwWWNQTx+Qvad0/sNFcWiOzQPuWkgmEPB
hIybJyEj17EsS8527Sf1/fljqJd9TzAS4KucDl5UvlcLQeikP/C2bjuSu/1B0SSSFKS4atijdTJ2
zLXIrMRucpugzTxBu65QDd1mbmIiYyToWNRB9muqDhz9OAvtnzmmtkG30ZzORsvS3DfIncf0ESmI
dyTJgRoKFFKb1lwm4krhubDisPC10oerHOt8j8yy33USTWLcPlOfNjxqINNZ4RAyh39ZzZfSGX47
In2mXqRHIsSg6rvouRXkr2e8eFr10sbGmy7wQ3eM0YH946JDTCVBglb6UqTpm7KjPzFFKqbTAscu
9bn2F+i1gnUfh1RsoViBmxXw1CnWBCr+0OTL5tLiaFjZzbXiPdWyhy5ZMNQOutxaPYHP9bHt9P3c
pMBLlNwnZuPcETrzScIFh5P3plf2xWuI4UgYyVHUvlYDLXWEhpxpI4EJH/s5RDuKYMFvAIBmnMF+
S68G+cIayVEBUQn9iT5N7M9V9CuHcHfKhVCA2dpUfifDxpj/RIUjNkWLDyxLfPd+GdlmO5J3+07S
KRUPCYKGLyMpcBo0HifC/Olqo4n2APXFmJ57ibtsUQ++kFh+vXaD0FTgIF+Qi2cmHttJPJuT+5A4
guiMPMLfQbZxARxVFgYekGl89NUagxRjC/ao4b7DY/bgpLCiDlbeO1HP+V3SK0ivyLgAq/DuiJwr
pjt2fqMlQ7cctZcWgXKySKTt8/Ie40pCTprtIleLjz2RgOgjw7qAv/JjZTwOmv67tYvxQKToDlNO
fIDk5pao0v7eizX0z/E+ayt5/i+WzmM5UmYNok9EBIUttu2dpJY3G0IzI+F9QQFPfw/9341iNEYj
dUNR9WXmyYAHyqVh3DY2gioHbsC6bLtNkeEMYTi2df7mRiV3aZfwzfK0U1N3b3svXSvLM2LHtvJp
Ex69DpZ78BgUHapB9ZAT8fD7yXsoF/y928r5YmDrdKx+kWydY14ySGkxfKQCHT61x8c8tQk8MMnn
0GrixAfIMltPUoAhKYdqWvf1eHRcTpdsArGqS8J4QQMFowrcFXxXfEaDfMyTHN9DmZWHqXB3brLU
nzKnLMIQ02p7dP243VhGjpFkRPYsCveFNmeszy2Ox4Y81rqNkQiAjwV3i3cjqU9R41Wnuca/GozQ
jtyWTBezK7YhdvloEEfijPGbpmOCRICd26qnlBkQKvvSSS4QvAOjIbEcReeGLHOdhFs7spuVLcAh
BU3NSWTC81W6p4HulzQPOdPW1FeYWUJG59SVQXk0zb5YgYEGtcsIBNKjLTl0gulqa3x7qjKru0lc
zIH3oynqGWsEr8jcI5/AOTkQFzxg9+G3+jFZw/PCVJpOZAbDdm9K/9eOmBwmKWASX5jO1hrjj1qq
X+s1nKtrm5jVk1xaSd0CdAwmLOpkQ8AmL6lvv/W6jbY1ZuM1Szn21nbrAe/ddj6jPsu0D51wzrlW
50DhPTIbEHEhu3zWBebJOBfI923CIOmeSyv5quKYhh08VEyeSvHetpQOd9nJiirrDkbmgxmZV9+3
/pm1uzOa4n6aFJGZzMjxrRZPQ5L0u57882mOEN0Ko4s3DN0YIfuMsuwCbrOv7yOVX+iYco9GIIle
W/oURPF+Tnu2QXL4yyMKqpi2SCp0z1InFG1T+US+UR1K/yvBlQQDFu3+KYE+a4rY+AKlyutLqAUy
ETHTzmRaQfz8NJj6g4l9TvlM+WlgfD/X2MKGIN/ZAjmvcRqHTWWV8cUpFrHuq3b+CGiKCbPkd3kN
Nvjl3ydr+m1M8lJN7INrz9UDrS2/diHTO6ADwOQYbN0NkfXocvRgDmLgz9iKvAzuMdO1lyzDrNEZ
NKRIEkcVTM8ucKz9bGse6kpGT8516lAWkqSO97Xy8YVM7oPMBpJulTT2Tt0S2BQVEPB5cteAo2Rn
YYWLu+eW6sxdHLzFwrpvMeOtC/qvRuG/ZH3xLx3AIlH+hF+Ny6DtRLvJa5RVqRHqxtFfyZxL0+8S
tosV+nZsvcfz9N4Srdv4ZXCObHgs5FF/596R67ZiKq3gEqzg6ultn/Wwq5oBJs8k6ZYE2HGqdH2Y
C0oFMj39Vl50Zh4IVh12Q24b9+lE0cM46vQsCQqxcYVLDipspm8Og229A1hLrjSsv+yWEIsYiqc8
JVCNWot8n3M61SjNVdVMHyQCV7Fj08cRzMlxDCKya3F7LXIQ+Iihl0F7OAeM/iTco0Xafm31xJJ9
cAorhWOd5Ez2j3k9iZ/UznakWtgyAQm7JuVwz173TzEPuEk6Z9UFD9myl0qMHNtEh+PJdPVIpxn8
FXvGuRDQ8jqbOfNuij3tuHIuU5ItYxF/0wpNvriHVTL4L3quSbXn1itf7r3MAc4LtjkcDUdqpkxi
UkntMfNn5wyBjTgZJVfBJvHLPywp3w3sfnZd1UZO9oLtBTeq5PADveZHo0RbdgU8SFEo4kCYRTav
vpqZGkMObZYfZA8POT4dTDfgQkjaQGdQj3OO1FCQcGDo8oXKhoKfOD/RCLIrTkgu1J57jWQ1rqEB
fUL5rpntELA2IorojEK+p1Vg75v6lWSG+2bWZFWZjRERoZnCafsHShGdHa/ZTzMzxanCD1OL4MhN
8uqJpjrVM+Zy22uw7LSlxPNrrTKvCE9NVezsHtibb6sIr6+bbZyhU/+lBwO1Cz1Szj6GjY1tuf8k
bgzHtn48V/ztrZEBBKOcbTYlryExe9XOEldriIOuGz7jioa9gvKntaWpRuL41zTjQ1DYateE+bSZ
+uyLpemf9CNBfDd7IhTfbucV9INkBW0ACMjU2xv4C/NrRx5zrL1HsmgceAqDiaunsOsPUbIr1nGK
7VyRWuhlLk+upEmGZwYTzL5OjkZUYRmshqck/qGcmJODPMSAZuiNKNYzJMYhZnJQjwz8WJZzNnFE
/+cm3ISlFx/n1jCPJY/+QeEL4Iz2QEowIBJt7WQb93umChGeFuWxB55gVXgqvDo+BnTD66gR6TdB
7LGzC83sVdtX6jf7U1m75SEWHQIa2KhuoY/4WOwnD/ag4wH9SyL7LzkDGFCZeZ8QXNNY0UEB4L9F
UySvSS4YhPEXsSnCvQIMlk8T7Kp2TfyvsjN29TgCsxTm3umrYxL7M4cTht4OXiNVlA80FBvrYlB4
WYKKTjbuhAEMHiyy6OpWeBhhyhjHuf/J/NbD8V+VeBbdSzzx4PVgLhG1XKqeGtqcoP4vUhKnadqa
wj92ygAzx4D4aCb5CY/74iOauI8IOHkdYxnUk/oOopTDvac/51kBXBA1+BR47ytqTb/91GcpmQls
iy6/DFjBTIgXLKFFvM1bnwlePatTnToNU/ngc6zC4YF38xK0+LtZD1HM3L2ci+bkjWTMuqo4BmYW
HAkRYHSvrmE00JJiVgQKx+be8c0N+FObWzug6RnYRlSm/2TaNddkpF4GZBejAkhOxeKzm9wJ2yuP
DmAhf63IzLZ9yYgNxiNyW4Ot0VCPRiyZZRZeBd2nzQAzQd2aXHdcWa7BH/hEPmrNEELp6WPZKxUd
1EVDK8yzTnMlk1qd/WAikGWJih+dGBPv5R66CrBShnI1zhL2qc7R50zdDpM8RNmfmITlDvWAiW0W
borEvjcdJCxjBAsDzNHk5oKFPvvZKlPcsRwRCzsKiMNijQuxn5BCC5j2F+mJCtsFBQTrwm0JfM6W
SdtNkaEQeu+taf/mKfVcrXMdctIxsLDuYyoGgOWvnRpzthoE8qPbPKchW0Uzn4+ird8NNkgYd1Nn
Q3eZ8RtPY8lWYWAthKKwsdzun5iabpsUYXIit7C1A3O6oCMztBlD6zzaw3jRloEtZnkwzq7NM5cP
dNbrcxREB8rjq2NlFO+33x7TzDlm8/CaDIF9tdtJgZCQnEFKdN/b71Vy79UeHsbYZcNgmMoFaeHd
wivrySJjjNbPfmWOObfyWW3GxFwyJ8OdmVd3tw9gpz/NypF7M7LqfSUxaEe9Yz4VIAdOXoO99/ap
b43z1UbiqhJ9nXNpvXuzX26ZXzDBMkPCERIqfibBcuX0pxxVmaA+k3ip2WWeQsk5uyDgT2sgK46T
Yj/IK12c51kjtMamjM7FovAM9Zhd5iVPVouc45czt5faTQWfUjmTYkkUbky2UOX1ap4rexvOlMC3
Swl8XWOjun25QOEqyEa6dEBPDO8+reBRiuAsYjqGUllcnQxcUmDAV5VaRnciGghlJZjPkvAHy1Z5
hZhYXh1n/rIKHHwBpMMt+h+UurCpPxl3Gxx6bH1nd8W2jJzos9TJU1bAl220h30xcNMnxpuPXtva
F3/Osyc5K9YrH8rWnTOk0zVv+08axd3nYI6bJyv8WewZniL6VuuJHgWDOkRP7HimhzsfE+xnO00E
NMh3RPFN+CHsqdGkDuNkRVc21dtY0Gu9mozg7JEuG2rOa7cPcS/PxHnX3TIjiohwn0zbJ2ozqY+I
fu0/2onBvljOa6j6bT3KcPFwgLkrneN/Y1NC9DyuwAqyefbv0uWDNIb83ES0nY1LA9oMCURmLjmR
xauhYVAO8CMvkwa8FuDry0VDFkwn1AIvV+HtS1g5gUICMPiyuCDvdRX1vHvkrjS2s60bQGZ2Q9c9
EzIGkAOiS69D9izhzgoacao6mmpuHzLcaDDhxj7fdA1u6j2+EUY6jKgvo40jYiMyUkMCKwNTFwT0
KkvLAyjP8L5UY3iPQd3jNFmz8i3eAlhr4dnwesA3ht5JxhOqtCg49EP7Xnizcw8WpCDUypzUHTlK
dFOySX2gdbevePtAehcdOGzZaDWC8KwsA/MSGCC0sWnDVtikhUUltqIqqfIKm2okmcO9Fe1zmigy
YbevrohdN4RJdlUWiucoDJkNmP7sEEnlOvLqIDzfvt/AxHr/33Qpd3Iy9svrbi6vO2Et2rjJGdfn
yuzYmy++kJm5o4dL91T6mEg46PDoykMy3GXzUHeEJxy/XEbTGT+3VSfb2D0k06Sfm1Kc6kA3D2Eg
CNlmIBjVVI548oYi2xRa/w1SVO7J9Lhboy44OyMz4V42w6lp879R3xKxX+a5Y7GMixuwvSVsssc+
jA4hwJw7bNg2hUrLC5snNQ13nPvPJAg+bndDplx4eKjp6yjoxdnOHMFqya/qeJx2fdBH0CT9+C5z
/t7+F4cTNZTHY7m4jJrFdMShBuLJ0D79t1oq07wUE52rdQTx7fYhssQqrUR6NibSYEWWsVWJwF6O
fVTddS2D6v9+lUb2qQdXfHsPbpfL7Y2o8EysKbKfxMbMOMc1DObKbLkcPSZTwSDntVcmVGYtd6Fy
3aUcVCjroY2LXw9+zT0hPOd+aNhEeXIJXUj70SDUeCi8rD+jjjHdtux3qTFcj3bv3BUdLljTHfco
BMmhTwsfQS8z7tivxyvHZrBEosbYM8idPkpQMdI28uehkx4RSTrvPGbWXW6in+Gc2d8uDqZ5qPun
lONLn3feQ04ynKIs68hrZG5iZXq4ihuYzzAuWKnK79KXRCUxbsGpYXw54VveYW2rTtIwDv8NbtmO
UnyCRnNbdjnQZaf//kC2409mxMXeLYji5SrHw+R0xNgq59rxoHHT7nEY5vqAKS7g3szydVQV/aWm
cHqF28Y8iILSYskFSSCdtj0xcPnW2N2Og5VACVKyvO8X+T8pe2hukKeV6mCJOIl8xXaBizUl3jyD
YbxpQ9i/P7Qg0+bZFId2N/3kv4dJ54DcFE0wrgfHcnjUkK3C7zkSlg/VvzR8ppNcHcCIgmI3wa2a
FSdsNcQRm61l8jwtw+/RrSfad7z4kZCSZ/Z3xjSxNjbJ9J+P7eaFqgdCyAPJD2htmNhjxJwbu7L2
SeZqwiZb1MifyB6hv98GynIst3FKcDiqpi/TK9HdQo4p/6k8gRUN65urCT8uQrdt0+hM1IM3NM0z
4926WYy8uPxn+PXO9c38yQoi7C18Fmm25ungYr1BeHsNo3YXe0vHuknve6fGO9cz6E0kZXzGnLgZ
nMF61Z7/cHtaYmOhK5B/VhfkO82RwSCkgfHu9sTUy6+agklsZligZ0dKt5zRtr4Cz6cu2N7/96Jr
m53ebYm43TBC4zqSBlH/3Iyh2S2r3O3DHE2EGHseGx7O4H7VmPV+FrF4Ha3iKcrq4W/kVk/RyCTO
mku0MVLaQmW7QgX858sSNAeFwZmTfibR6WxPNH2hP7EnAwNF0VvmTTRK6j8OrSuNibVK5Kl77Fun
fdM+9YAZYuEy27fa9EqUmuc4keIZWuUz48v/fuQ4gidh9dP3f2uZcKcjD8uSlPCyFOS9OvQOUqwT
2iRJ6vyzSuAjTr3+y7GZVEA/vt5cReNWyfqkUNH+AipYHrgMjXhHhunIUkZqAS4NinD4K6Jcvbm+
wUalQHQmm4v1cOAUIINhiQIN8RZ/Ch5ORU5wFXTFxJIzTCdhczgeGyN5SWzqdjk4bwURVwTrS69w
XNOs8GxYArvaZPJyJQNrr3LKeK/nu5SHUorv3Vd2ezLg96DhcWRj8WcBdjVGJ1K1Yrm8khErUeoH
R1HY1EvFdnBSjq6oEcIR00SzQfOhi4vSleVDpo15XRXhvJONae6JGjBpB/ix3FG9DgeqyI3tmFSc
rbrQ5QEi0/qAi99/bu30T2e0zXOW11TjtDZllvitXF1/Z4lnX2wxPFt5gkZsDu1jNkF9SB0DNo+h
PiCgE+Vgdo0y9VFoBe6GS+ZQLp/mcCImpi93t+8h87wPasYospXe503odoSs7+xhQl+vku/KcaYP
UpDjNkvD75tS57FH3xAG4RTBHOmqW+1j+GHIkDR+c19KKOBoFegNkXDvB6wGbYdJlTYPQeP9yq3c
/3voBEIkoyyKDorpDydxGw9ar462rVkn2xGCFCRgW1EPeashSsf+j2dE88GgMeHYgk/f1raT8yFi
iQoj0ji3LUECCRkos87Wqok7jCFLwDKg8nJZLGMsvjp/YSLBFG3ZpVbl3KHe825IXcRL6ra6D//w
XYvT1MXDw83xmKYOLieUHpookpjaWppS8cSOJA/i6MGrnL+Cycc7MxMHJgbg0VgGp97w7GNimW/a
kU9i7tN/RhG9gv3L34qy7HdAM/MVYVm6kK3gAJur/v8uyLFUezWXvGOafLjoRBRwVfcWwNmVnsi3
D84yANPO7iZ7s5oEG98vavLkwsBMkd/fhL/bh2R5HfnypzZMlmKA/EqVVHJyVMian0yv8VzM3ybe
Gxi7ZBMnTA47ho/lk9frl242609R5/ddysZeaqbxYtGAx37hAWYEX+MkeYYHiX4ZqwgSPpmjVHpE
tn2/vrb683bUwPzcX0vLMa8ymsmH4k25ZKIRl8Iw/+qb1S4oqr2aInmHHc6/s5Tl3zU+G0mvBzM1
EcA7kQrPt/34AKYQC12IwM5OGYR8sfgiiTiuOikeQh9SwxT+RhGZE8eQ1rUnxqFN6qjaSqGMYL0J
zQImmx+/dY6wSLIyQgH78GgvcpWPRt+1tH16+fCDzG6YTXk/QDOG8uOaW6M52pGfX0m4eSJgMIu2
E0p9JdQyP4/5zjUMXNKKLlDf8ClMZmnFRLPTDOwIatNBGzF+SZOqo+w2Q5VBytSOyyEbtRyrZ55Q
pNokGx0G33iJx9UYeOeigANN5v7dqO9gxQecv6g10dS/GtldmZgUcI4f7D/MXSaDO640ex/5SrEP
xUePv47V0KOgq2T+EsRXAtcmYAgMXJxRv1XkhZvYsX66vv1tqj7Ym2l4IcW0MXDawavCV4Ry8Meb
DQrn6bVPOyjzSSw/e7avxzGB22cPqxK/6AqzbH0o7WFLNpiJpCLgqOoe+KGHzwPhbEO+9rnJ4xO7
54fJt04DXkQ6G0YGet8dEJ0T1um9yGW3D80cQzKTZ1JpxSVna4b578cJG4lDntqZJqiHbbPlZ/uR
wqLuQYirCqZ7X3P2dx1j2OskAIuHV85p7rpnYCk0o+fVZ+OKcOUMbXqUtT72g2s81Qbggi55L9zU
uLi1OASlih6wPhskTNdoOkcocd+A7mG4eoK4QaPbY4vbnlG3XJZppiD1/BPlLXguq7BBo6cHtJd2
Q7gx2MDvpf/YFMecQFgKFHk6sKCT+c+78GjY3d92SCOgGnRGhCnzh0Fk95XWQHAWTb/GuqVtc4fb
k10BMYXd6BvOFh8RYXN4uTZULCJ+42rS1qYfTHfvYDAZmNech378nhtznUAGW+YD9L1wda9MOZ3b
VjjbVPIGpzVjP9ZRpo3YmlNe99Vo9lTc2vV1mNuct4YwhLlctDMvUUwSzkqbyxQHzx7oIQLFxpZT
EZ6leP5SXnE3aiDGAiuSZZDWZONLDu46mXvmWBNZ51ohNEY5XswAFeOeM0d8KIrGZdj4qgk/rIuO
/6uSLU5lAvgrqby7j3rgAkqz/gvTSrjuCCWsgtbdmIYngTfFJ/AXsgkPxNZQ0JzikWM6NFZY4UNW
Tts4YCSt812mM1wzHt73OXHfkokIT7i4FZBZVdf9AwF3QagIcZ5njKoVZNUkL65wW7ZjGn1kjN3W
2OR/cUQ/UgA1UajRI3YbrAU82NgFpX8at/k4z4P3SbXCCn5QtbJ96BNWmUznvnt03K3qvOlQt+Uu
Jfw5DR4uYiJ4ne5fQYHCi8WKQfelz9ESpkNLBIMaRvdHs2MiEJM/wS2K9tq3mrUu+nflOq992nCX
LY+NrMBqG3nNAZfpOm84u/UQORq7dxkw2dieXe9bUufAeAe1RcATtOEPxDqiCLH6Bp20z3Imu2Qc
6dLIYE6UctpyB2QEtUnOkXwdTPonfIYYMod2GBlrpxR71bbGicT+z0zxuFWhK7PozHGLRj9P0A9d
aqAr3AlI5PlLwGyQIGf2Bq+q2jZ4xX03tzdc0W9OzfIE3wcmVmlyPzj+HuPYfabIx1LVNe78GCN9
a7pQ3/gMO/ZDQyPP0rqETwoaU+NAvfDd/sBW41hO3bdpovWVMwAC0ybXsqom+2XuXgBLADug7JnJ
NFALBYeUIqvjSIB2B/82+6MjdRdiYjgLT1Ef0D5Vg1me2OHOyRUZ+7mOqTg1G/LM9FWunDn8Y/ZM
I0VAYZduCdoPqHBaMZxspXOxF9S/dIpxqz3rLZ5g9M/QgUhzoQ30A0/NB6PLvpCmudgL3WxaY9wF
Rf6F8ZWls4ubFYir52RuofdZwdVpxU/dRlTQB8mV6zvb+jU0hRi3H1atE0yxtC853X1qgrNNUoAH
rae1apkzpqRn3L4fN3OZn7hfr5Uo6ItvHqq8G7YJB7IVqigIrVmdwWFbnFSQoJCy+E3nMpOAXfE8
8I6yNy5OkmJY4HizlmM0A83k6VWFxhbB75Mfq9jkIUoOHJznKTQrTHDuutPkI6FQjYD4WuPslW9Y
NGlhL7gtLcrIvcaYgREpf1vS28zX6XoMnEa2hRP3NNYJTHaLQQ6pSWo9TObVDpFPH2bgSsF0ZXjm
YYwFExGC6rfdQ10QueakSH0V6yb8Syh3HjvJ5UZ6xYmQshWKnnKeSzwjzXlTsUR4Vrmumk6vaSeD
HM9Q3R8xSASM6zCB9ZDo8KF0BhgODHwImY9+lH+Pg/lt61ZsQufiNhFtDViOj35gnBQVU26gaE43
GaYKRAijw+4KgofsbQHJsq0SnHHTJ8og/JGm2HcDT2EJdmRshnMrNSrpr3LRQkeB9J8O8DJHGa/D
MTtxyOzgXM3/KKnIHrqq5VHa5isxJc1ZBQkJuvC+sqKXzG0yBHV5b1oHZbq/nY6p+XD0NqjmAi+Y
9dwN/mUxtB0KjpWpjY+kjCS04GGq8RnZG7tF6ZAV5x0bXLsv8Y3UM1sh5zpDiN+qFNU1rGKuF0Wk
YSnGZa9qc5mQFAb8xUJmi27n90xpxDXOSkXMx9yVBLiBGpXHTg9/nSgs9o6zdQprZ1vpTyapQx6Y
n69Z+ymGnT5LueCP6K+cDAy25NX1muKLI8cAg82TVW3U0xSLF0pk3hU8qo3JHbxx8CvQYcTfcIhF
O+lLaXegm31qUXrrGb1HbDp4+ihr1crTPXYgeH3GVHwQhvtXtFCBfMxhvYFhi3ESSQJOKesupKFt
fs9FxQl58XoVNpqO8OW+6MOTqqEpGAn8QBQ8CFLYUIqTwpeh+rjboGpyMwYMeyLQzBvLEt+VW7xB
+6upXsFakAZ76Y7+segxIy9d0tBtpxUm6s6mlQbE3m5q7rzRPfA+YyCpwwte4Zk9rLjOHe1EdTJs
dFfO/4CCcH87r5lns0h3lyp1h7VdQeNROItWXiPCnbH4u8u3LsRvlmbvEch6GRYA5y3n4NnuqzEx
biIV9zUE9aYz4k8h3Uc/Bqhbu5DI+3gz5FCsGtLMPIf5NqRP7FEayYEKpG08R1i22T7FqfnNwt4y
BXql8YZwwKifvIpzIFcNsL6MQKBGelyJorCfkFGyyXgUYDDYmz7SVBRnwLdFo4qtLXIUn/G18yjd
lZ79QO+ZGt34jVjNGkafXJuJxNeD6r+bItSwrvrXWxedipm5K3+cNLTQQNCc1s5s3BGGk6xI7o5F
KTmb0XzpLGtXmGa0bdLx27cqxEHp8a8MbGZV9hBMn3ngPOQWaB9tmcm6wBa495Pmi9UOVdTQ+anN
zC+Ui35TQbxMo4ZpCBH4XRXn265sXguCsNId1CXvWdGY7DrgNPg/+n4peiy8x3wILtSRbyzT+bTN
WgIGoXG+cTHdYblnUYrVtg06D2a5B8Ctuwsl/gzP0N9WEZ8ZSQsy+lIuRlBwfs5wJNBI0YExnbJp
eNQm6ir+araijDegd7EUFY7RbBtUeLO51jm0DzcD1KITKidc6G5ibCzKbzg7TsI3gYM693VZ6EuL
4stDaY5Tylb86p8heb9LmM67LGLonHXeqRjoJ8EhCLCr8ysIe9U34FwQZvgi8PDbT6MZ/w1D2nXN
TM0HCFgFo59j7WCpm92E95S47UobNtrcUH0FoumJqCxJ/cbds2SRuQWTTqqR2nQrasHy1qj8iy96
Nu5LjjSHqcH9SRtDPXJpa7jlHdyGpAd2nReJtU2SEN00OMThQOVW804VidhCZNn1kcOeepnxoNxd
7UmeHdEH2F/sBznW6c4bJkyo/u8YDA3uoaW8XXvgUEl2rdJY7AaghuvSbNhrBRUpVDfVh+Cxa2rM
jvxLeji4QaD15yOYcRtXk0UB7K4BOhPF3P4OBzag6PHZWD5o9kmKnaqbHZN/yayQK8XYbkCcgHKl
zmwKJtbsAps9thnsgKneezgX1nER4iqSG/aWbD2nBhYzK1/Tk3x0MHxQT8YTOmcj0m9yxnOYho6c
1xJwg9266yE2jvNJm7I9BlbPksjToWDBiUv9VwTpsuicUkXlTzGjlJMEvdDHiZ5A+ZyA/zCIMd/Y
vrENG2ClCaDacQy2euROlTCHvMB+NW2KNCeVvEBReaEWbs+I8ZB3ZCgX+mkZHZs+OI8aspalZ0jm
qP82TohEhw+RV6zGNvqaOTH3dUHFE38hqZagS4NzKfzgQZCtcwjCwNfrk6AzcPTC4TopME946TD2
8Ajket4zuso3lSW9Q/vWc8aRJZTClAabTU7n4hqcdrItQ8FqxJwT2bf3CInoP6Bn2P3Pk7daOrmt
xUAflrCSYuPZF+SIpzFOQQldDc6Yq1lE5slT7KxV10bYDrjYPcF+1v8WHM9WhNK9c0/JhQ1luUy9
jzYQjB5p9eR7XYqTVjTdUNdjE4Xn5EBnYslKGCX5kQpQIHRSfZVKvfqFv8z3dLsb7OEjrNWHnwDv
J5YyE/ULUZe+BwtGzVwimPnrZkIXTCeLFXwg9V0zm6QIs8cQQjX1LrTxUlswz0f5a7FxoMAOuN+y
Fp/HImaLWT/Hy+FcEURvoEBeBZzGizaNgwV/+dxjYv3vQz1aZwxH2CoKywJr9h12ZDs5PZ5LTy+0
5DzcDnEpDzRxXsl6/Ilsj0aJqH1odUy9pklzbswTIGvH/dAytxPyCQboHePW+OiqKNsISOEHJSH2
T0Mx3bGn2dL1DlP8MAwZ+NuUTUxVLr0ucbijIYVSjpgBI2VpbD9byRahw9PVdh3Tzu5vkOEVaBjv
rTprOODb/zsse+nWqD+oyDHOiV8RVIVyxipFu48LrJ+uRIq3mXmid65BpVDfHU4hEHODDWA33w0S
KdfmVOpW3VsSzlS62s/p5Dx2afnqT9JfFZAS/IwKsXkaX4eU4OegTJoYXerfao4lQgHittr4x6ZW
e8tITN/jVnhEqoKfVAXMSX37DuFlYhAw81+U/UsXRts8KruHMhj/ZEPu72VFHUfVDH/RRalYpoGw
T2iwES4zBFHh8EmKY0RiaYWU1Bzj5J8w4o0CJr8viorGwPKQ8WTYwq3jBzRoMKXVIZkYbUxB/pgM
GMBMp8Hp3r50qpEPgT3yFOJEE7TDlmTnk0BAx1SwKxB0s4k+K8l9xkgA07iyxrMbRlyb3BXE/hOc
BgmWR+FwXq5f4COit+Zez1vl/ARg12iUGaOHHBclW7iWEG6W//QW2D4gxfNxaSnzlHMJ6uS5rSlR
aGrxEqtdqfSjkd4jljdsVJunIMtf0+5aE6a81j3vKVcJyMMy+3ANRkuOz+66IIkRwFQr4wgoTJI3
2ypkbeHRLVDP6YyhpOPdmLp55xY57wGxJxSeGaN6aVMW6Ea7ePJ+3fhZJXemUfzQP7/BlErZTiwp
F4jb1znKzeUu5RGcevmazeCO3bZaKnc+iGTzRMEauvLCXS90e0rNvUqBtE+KPtAoK7/teWBnPQX9
XU3xY4fZZxVBg4nCuX/knJI03oyngC9TCrZ/oVv+zjkJ7jSRF2uoPkBfYECNDFyC/OWZYWjQO4dA
VaTmdCTeag6uu3AC/qSc6tgW4Zdhz9ygGbPLktl5+Dzo0jppG+nbXjfuNB3GOPbWXsN6GfRPYRjO
+5YGiK1IgdXzRCCd9LPwa1pBENvgewLqYW17B7vXQNYeUiQ85mN+mmrvmtT5m2+7zSELyq+8jynV
ssl7ZlHSg72OWLCGs9lzemA8/yeJ+wNueJiXM7JriBQ3FQ1JV9Y7ytViB8tI9m9uI0ygmuQuKNhx
gyLaPpEDhUeapIcZvvRrUY3k78zx10tuAFVn2BmhjJBpKof9Dke4MaUZxM1mQadk8D2izbE1YaJK
n+AqnxKivlZrPuSnsBr8x2EEcZDjAkp7JpD9+GPU4hRrTlem0fWAfz+Tkdo/+6tC+h0SvRkLxvw8
RPe6Dj5VANU2ftVCTqdRkTsvgoeRB+Mq6RyMC28pzQaeEocR8U3w/PLn6X4u7e8ciomaKRnoELmk
be+LkYxdNQZX8DR3SKErD8tvH2QclWemA1OBK5FClJaBEGbIP2P5LDorvOI9XAa+WD1qePdJYrrn
RZ1GxI4fakueQ9f55XpsXuJKqb1rc/ZK7fkOWbUK9Ab+0nfrZm9LF5Gex61d2vlB03+Q890QaujL
Q60VbbMe9PKuYXZotpwpeWnfOLwJotbtqllqJZzuf+SdyXLdSpZlfyUt5ggD4IA7UGYx4e079p00
galF3/f4+lwAsypFKkrKGleYxX0ipad3Lwi4Hz9n77URxsUWtQvT5VviIQrkvgLaINzKdnCvJKmk
yikANXT8RWpXtvrjNCT3rMElTh0ZELbp6yfGjD8HBKMmzOldxQhcM1lrg4leXV9rchOJkNNz5p9b
Cy1w6s0b+tTtOtT4JbUsQR8FffUG7ZwfHK1OO3P43ZnSJAKEnS8vpznf2e/Xrq2aXTDycShqD401
00FJnE7NYVN7pnrCC+AholwHHk7rlt/weGpnMei1iXtu698GJIkczEKK7Zjk0baspkM01A4+lita
TV/rmlMwKQao7zyxB5/J3pIqborO3JYWdr8K4BSxIitwvjH4nDrZ68Q07JUca2K6iCoZc36cWknm
BkB4ji/aVQjWb2u5NaW51ueMkoK17tIIdCFD6ho9Rm0s7sLMBbpFLdEmT/rI5+6mB3LNd9a01bDR
rUQ6PJnjDAj3B6z8AG76gI5CJ7kTEe9iyGlfUPHPyuXyMzEa4H5GZR1sWT6U2iNshlfN8p5BQ+AE
sVkH8/ghKUtYsGD9vdTFLIzLER7ABKU+K+8sT/uSCa2GKONcgxkzkHWAhcxKkl5wtmFmLx32/VLs
6iL8QpjdXlM1KujkFrLmBlbntdNkKHS96TOY2d65KRKw1UHCw+zkPk0tae16kdQrzXSiFf3ZXUkh
RRpb96X1m4m9t8dSI3KiHkXwRAzP5x6RMfco32k4itWa87P5UaWc7QfhvjIH/YRLOhXU/tkkP6MR
3jhEQYJWDb/vM8ISfa4K4rwrPSQdlQBi/gvFI2baZ6ZBtC5o2XJTEr7j9TuvHi3ObQ4/uQK5xGIP
hUl/zoh7PSyOUbYhjW4Y+T37OFLPJHRNtAG9KN4HvTwajapPfuWlxzckkcYenOYBQHXcwjgzRiZw
y0vFNMLF1rZnS+B03o/yVILGf6Z9fmGVj+6QxXEyQDGOlkTHLkyozEJZEIFrH0d8CBqnxgfbjtgu
SIQUtrDZNAjY7qQnuNHon+Y95YUfWPGh6cgwNGfhxfKlxUCIvkisPfiRfdUCWt3otZZejFwfTnVq
xVtlmz5rNrdShd77wESSRw9VeSpILssn0QJiM7oLM2B/FxGU4U5mfU9yI6fmrKCFNGcK2TjC6bwA
aI09K5qHTNusase7oQ6/IqsLb9uoqWDppeo8eDoTe2elNdV4dEA63LyNjq0iuvaooU6hYFuJpn78
3JrNdS2yLdRO4z6wcJvM61a5DKsbm/9iDBh3p5HtsF4G8X7YPYNlQuY9BTciwKbCelRsWMvgwfgl
5Hp7W6PjK5Nu/JxbhbWGTs8cfmYoE3zJlyL+SW8vfVxqU2jKJhCrwOEoYXd7fYRfK1OAx85I20im
30wCkFMiWwLPzS5l69iH+SJxd1eHBZAUHI0oBfU328szr1yz/+G2n3+l5dNZDTXN3jT8hGO1PzJy
QjAcTzee442fyZ1v1rL/acvUPtuoUA9BO6SHcvDVRSkLp2NNp8os0bROTsSalBt1e3iDrlDPAsYX
DIOMwA1vytmA1UWcbCfNy+/Je2OUixDtS6JTD1qRM95O/rGbJ+00y+0uai+GozHlm+WmrcGtrArE
r29/t8Zpkl7iOTTMz203yltX7+TRCxqDzi4f4Bfo222ejH6e/UfWprdQZpv6X/8w5T/+o3j79uH7
v/7xRlKzLdu2pQWvVUmgccUvJLUyt2BQCPeH4VqskKM85oHB2DazT31kyUM3JZ+Ifz4VZiAeIyQ7
Gxs5FXAR0j1YZmdp7vKS4oXHejicI4fxmapFdCAQJrjjSQfNaiHJ8uDANv3GkZlah62dHv7yQQDP
ffgg0nFNIW3XkLpyQMy9+yCO7Nic8wmtXCkBElT6zkzL+6DRNgXIug0trBK4IwPQ3IfD3/ozBuzn
YFM2jyHQFwpCDpkIHjKb8pgoJ7wTXsK2Jk2ylbXTEPja1Z/fsrI+vmWpQKjqju5aaA2UPlPufrn2
PXZmPygBm9rJLL21YA7v4jLNdnVCPz/GAvSpasyDM2oCR3nsH7LJiC95X9MnnQoTjy3tml0uiwHJ
ZOIdfUW/I7ONh1pFx3SWxCD5Qw1JLKw7q6+Xl6II1hL0/jp1YCuy9XXXuAboihoOrSBFTwC2RLUm
rleuHRU/BPpkblxLxjgQUKJYEbMX3QU11Fj6uZ5fll/JRnwWQC5g71g0nUCHXWhFE33V5MNu9IBb
ZRTOE/3pWyaquCIcZe18e0K/YCnnNWvhTmpacFMqrXqZ1yAQq/lDU2snLwnRa8oIU5GewIzGCH4d
B/2wHwZq2QJg8C0aW55E85mutnZCsBPdd9JsbnPKoFiI6i/PjPvbM+MoR3CzWYJ/WOAO3//cqBgD
ul4aTBG2+DAvD00x+Q9jI6tLWIw3GC2uzECT6c7U5lTNiiNOoTNkWwByYCLsB9+Z6dVWje9kKnb9
TG1qbNK3kMsOh+XLVgLiH4oZ5qA39yUxmAct0DDG0A+9L0MjXkXKdHaWU7E1WEa/6Vz6vmWNva4c
ggey9R7kqOJLFdooWyfOr7NEMx0wKwuXIV7oZvZZyozhHeKgZbkeFdGScgIaTLB6B2G7DU+2ZUG0
9Vw6vk6dnhBl7ONEV88O5Lx95STctmmHLyhINLq6CQwkGCdkvy5f26Ug7aFlIoDt7aGSYbmfOudl
SN27RYe6vCAvvgO/hmrH8hR505Sa3hi0T7mG1l1IfXhqKuPWKwXH9iFFtWGZ9GRGj+RYO2PYQaAX
ZKJostdBZhefmeasi8y1vzmzSq9rYZDJDhtaJzW2BJzpmCYS9zKF2VdKaii/b9/LfXn589Mtf1uQ
3JmEabuOQyltw614f5eQZMeByABSgzfV3dZorCEyynqr2XR5OyvQ982EaMdXOm2GvnYvrojbBzGy
GI3cYeIKiRuIxq7Afesg+FMhadbkZnRt2Ny1JE3dTParwhp5X0Y05XyP4KK04tgTGXd6Dc09tLTk
Z9EnP91iuqDM1E52y1F2qJiIFFOvHcBZ15siQGO9wFimGiVnb4hdFHbJpveT8cbBShRWTv6wvORt
CzIE9dOjWVCzjMPgoCLVQf2DLts081owiArd1BSlh942CH0O609aDoI/y5sXH8AfDIbUpoGoJ89g
IccVJE9r9+cLb5kfl1WX5d/VbeG6bGlc+/cXXoixtXFWJVfKcXGbSPjNYInydK/ERk/7z4SpTLD0
AgJFs1yevcIDoZHVXyorrq4rHUVXhMAOAVfO2AatBT1O5V9qW936cTTcR5ERs1ZzrrUqzJ4zNZDF
VR2VN3xaxNfLi9fSVA8N/6szmriGZOeaT5CAtgzg9ZVetwNJjBMnlzatUCMhNuutfiLtDjMWYXsL
g9QXerr+87Ux9I8XB0wp8fWmY6M6sgi2nfekX/acGjJd4ZVgr5HxBztt9PU9IBrKbbL5FuKUg19Q
cuSm1adWdqaLJ362dcye81afFOQ4efTeH1IR9kgU7Oo0tYN3Fqp/saXPcAUElHFaCIFtI39wgDKg
ltZHMzXqJy3TSX/BpATpzD9EtTdujJhMHeETyJkjZaR7HL7ifAogPZntmhZjejF7h/65laeXsPXo
c070w93RDQ418dI0wZ10o1GfPHPucNcQh4hqj/tLR7IiZ2JX3jF3RE0TgIoB+Xx2yv6qRf9PXdd5
09pGP7peCGWJDZ0SqwCy7QwsUVwYdD47Q1/NRYIA33UTThi746Tst8b85fI9h7nPXivJlZhtFz6k
5xXF1rRpG/cKKaxFUKIkaC4n528w7A2TJ6JpyoGwvVJqOO2coD+OEcdCu5HWYyWq67CooWi26jNa
lJ+ZFxV3usaphnSyq3CBlGoY4Jlm0waX0y1Oyvi+mH1QaB+/A2cMT8tXftGGf3myDDHvbL9Wi9w0
LGQ2ZZZp65ap6+/vHligU+IGxNPgYCTManaElbMjDM3mtOJ9O0yUVH/K7ZaxhpU32Ze4s775efC5
s+3qjnGPB4mhgXCWTu5aNGgl2TiGXVXp7WloOnWcgG/uiwbDgdFYd71sYpL6Sv8clCJlAjOrqVsn
Z6r2afmOYpU/2Sk0quXLMYyqGy339K9uTK4Fecbb2ir6czgYxtHhTtyJ0a7n2oU5jIGp2pHSBdHQ
HNogyL7Vvby3CnXNjj2dFpJQpyv2tciFwlj20971OtC9GiTGGHo5vbEjQ6jia2jR6Arooj3jhCYA
T59u8Fl4Z6tzH998MBqaxbebrjeQ0LlACYDwka6w7mlxH/WszB50aXwNWhV8JZwCE/CwY2A4vjKq
yTaiNuSeGd86qQmHWMMfNzcJv7EK2kZnBD8CWBzqCLxLiWE1gWrGWFBzrt926DBHzVkqo7whQ3tZ
nXoUYauxBLey3PnL8t/XbX3iwDRjW4Zb5hTECiWttV2+7GbsMEKNO+Gk50XpK2a5r77OYQReRFa4
XEEA+GXoNjegWcc1ltb82bUNJnmQOnESc66XtbZZjp11KVdjoo1gr5J1Fw1cUVNDd8A2/xLR1F6j
SyQUxtHm0IhIr3fM38hcrPvpE6keN1L01k+YWyuDPe4vVblhzTfx+5vcUuzNlu4qalVpfyjvJn8w
UlWCT6cNEcMaLJN1xCP1PADyvPLUSFj7oDA4t4QxKVCRzNJrvNpmeWdK42YwjeipHW8aIH43hR7t
sykAQsKQltazL8UuztFpNLAXgEEDIWGgizjShs7KxIKAVgXE/tSQXFFOOvZApTooMmFIpcmwIjJr
+7azVftU5PlVPRP5EsO1L03PbSdQB0XZY8Fo9l4NxtsT0QRDc/t2WqhcbeWHPY5pXVjHthTBA2mH
W5y11dHom665kqTqnrNPqgmCy/KycDjthiqJR0qna4aXgdyWIGuLl5Ge+jZV3EOW8ouXuJGP0sUO
Fljw+jqEGVcaSUMzfQ6B22wS4n0Va1to2E9s2V+Wl963yXtVMZEV8/d8g7iaQiC9s+HXHZnaJGu9
FO6lRrKKSseJj4jgyQCbzQRuUqOsqjo4PDYz1xkDrBp85mPWqWstHJkXgQ9jHnv31p4wxu6Sal8G
yx73th47KPpN76ZKSWtJnDKAgFEZq9wwyL4CUQnnIJqBp4hOAdOHba+DXxL5rqfappZloFHPI28W
5OpIsW7dAylZI0wzn0yh/OtKIoCLqzfnJ9K5V2cYkpPnwUbTR/1TCEruupv1nuFoQD3NerfdO2nM
2UyyY6GnZrZnl7vWMydjZ9K871C4o7G7RhCu7f9cFZiQ2X+545WpS6IdHGnNS7tuAax5v6wHvTGO
VuyhLMIBkpj2XsWoDvLpPmDPKUC17gt6w3Q3scgOzsEgZ3Pf+LdCMP30gucA5XQET200spPqW/Ho
Jdk1+R2bt63SQG9l1NAZBiymYArA4xXUnC093INssu2fP4z7ng3Ph+GplTb7k3ClzcWaP+wvFc7E
VJU2EulRLmGvuxjtyQtJNsShzDYQk+y3lT/DwEJRTlu3aXdWX2JomQ9NelEiaqz7o8HIF4cBJ2w/
ddEkLMY1fLrhYQJui8RwfOlIw7pKAkzXQn7HrcD0OSo/v/1J2TUaAz5tjqdrt4nhVRBIShOyYTdt
FrfBOPDktGwl4Sx3CkPjLEryW99sjQq146myjZ2tu9G5DiHwkjOhXZEaMwGPD8JHOipq0wyxdXaG
h4RcYC3KuHO0xn7AztJfjAWqXSY/cW3i5+qJLF8NJQ4MHnVKh5GMIgRp11q/6wISgvocdoXhryHV
xJexRhvAebPZZL1tEh5CW7zxvgexx2CYrIu95tqHqez4G6NCvLig6FaoubNjn2arpT6Jnnzb6/eD
w2R1gaSXif4N7Jp7wjwUQjmNbxejXGXSMY8q394vXxbw0/5yYzvvT+oKj5QQhuMYDIgFOigxV8O/
3At2IGHjy+Z7PrMxx2l2wJvLtSnETJpmebkqdF+7jWY6lOeYF4XN+t5CZryKCPG+WijaGrnI6Uxd
y9SADLzFqDEIzSPfCHeDCIBp922zK+kHbqOMUgKTgrdKoqpDE2+NVzA7utuxnUWqTKUMiqsD5R54
Ha8Vx5xUybdbAvHYf9vwqowcFPJfO5QTVvFpFurZrHFmr/cbHrDpaLopHW2+CckfoKuuJEIJkxxT
ltEzYuqMo75YZ8VQ75Ihre+iCZhyPJVwjhfDtCxuJKNl+KXk5RF5C2gn8mpSBO68cST+R+iEc9Gr
Qas/nkMzfexxvxw1MrRZlPmV38s5jbvN7yeHLSc7m7J2wDv5kF/86dR408oJYX0kxs+gtlvKuohm
PCov1/sSJtXjn5954X5YwPg5OzpFqQKsbNiO86EuBbWmEjtPvg/mcy9U93aS4fBNxi3DsX2YBNUN
Od+veRsHz8okJGruTxsdXIUmun27JfoQb0nUdNSOI20pS3IdOlF+Kj3aBGlS4ZEZVfEJaSRs+bsq
VckX9DffJunED1rSxcdisMUGRsbKZ5H66vs9ET1kZc0nu2LVZWttEv5leXHmDRbo+J+vAgew3y6D
AxrfEAiLDZh56kMPlJZfyNGY/mVfkYxG3mm2iTpz+mIn0Ng9/zO5dNM2jZKXseJngxnM2ioTByyc
6GKPWjKHXUDpogtUYSGz8C9ltgPFdxFOXX2yA3anhFDlsxYUr0XAhjySA3S7vDgoQY9WMAHm8l6N
NMcUyC/0mvq7kf7r/MX0v79LtVdjmX7psypGVwPmCvdkuVoKknCuT6SlPTKcy69BlaRM6CZEW/QL
t5NPOJDFyHCBIWfIKVH7ANMKohbFIlTh/MuYIjDBA1ldfEl63jzGabrwtR3sGONH8a0vs/ZGCaLF
3Cw+Z4P32k3EghAsVF2sUGt3ScPOjmm0vlq6U2Hq5qc6Ft+FOQE5kRi3UVPSi4/yPfZb66X0BKQ8
iWOpqioo915rP3WBBfgvgoqOw3RvyhcaDt+r2YRaiKZgD8lwVocVTCXUhcdOYA7hIXeLObeY0qkR
1m557C2CePfJ3LJj8P/2h2z84Ee/nU1hUXbbjP+FRyZeAuES3M69MSAeGXrvx9Ck+zrBkVpV4DZw
RdcnMb9wOq9POHDsXo9PtF7N/dsJxfRytUszOT6FxD95Ubd989v6VdzfL57OabBv3EFce2GcXbrK
9y6kiNCHTBhSv/0d8aBu9DSqYOK/FGjdX9DLXJALalsEpsUGikbwFeJF4dY0mccSRZSfUYC1jyb9
2qc0IPA9b519YeFVdkXW3Ra5HIG4JdaxkLI9mBZRmTNWJNenZJe1ZG5qlXokCi+/EyJptjnz+X2a
mw/pmGt3dqMQG5XNZZ5RQf+N3aMmdCY3g2iuc4UkcZraZgOK1FrbI3xWKD/JuqlahfY7zI8Ey1AQ
SuXD2MTAq9mafimyUn8GT9Hv7U4l32SGhHyZjHn6txa4JozEuNmnxLqZwh4v3jR6134P/9OyfUF8
oTUdrTn+ye/ybw3LFsaE8dmiPr6uYZvtkbvsMn/EfFS64iWBZb4p65K5poSYMXKqMEifHL0KwiL1
h+i0CCQhHahSVD9JOl5h7gMO4gsCpLJ8i770qz9F12Bwm3Nt680uxrO79Vq/39d21Oy7UUf3UxI4
KePh0hOjpjdGci8g/IHnUveVpfr1AmyN7HQ8vtGOLUdnYXD6S+bp934Uuv9FOzbtZIWdNH/MCQVs
4z7Z+L07PddzolRFmJRhcGDC0eIlA8wwAIQPemc1d8si+P9zkpNimf+/BzltoYt9yb7/4z9+ZKDl
x3mqN/8Lb0lOwvin7WDzZEeUSprSpRfaE+z8r38Y7j+ZPJlCN3WXGRR/6v8EOSn9n7oraUtZllJ0
UXV+67+CnGz3nxiIlHCkgpdH9/f/KcjJmDux/33SVrpuSiVcOPiGokpzPpbqUWuyXFlWsEkr6Kal
7dxa9jSs4PRyuLXHl8YonHVlWSs8rk+RJsh+HfNiW/odWTNtDccUHA2mYAarv1zC27e38G4s+mEn
5Z0p9L06c37DYiz6sdHVDkkcEHYRbIjtO9pNP9yJoL9JtVsLLd/acpUNYipCgto8t8QPfDYkeBoP
26vGh8DrrB2FloJJBMZQ+CFbhfdTob264CeKr9phaFZ9VWJlbWsHwC5R3aaoSCtHLZPTR7r9y6d5
P4rg3UuOeMrGVyuJveFs9L4M7oNkNESH/7KJAa0swTzRQMdOEpiwoqUKljyH6t5ZUfIMJO1MUim6
P3POo/CYW9XExR38Oh53TKBihJFZcJnJNWaImW5ZCVS7t0j73v75fRvvm9Xz+xaWZbhCufpyNv3w
vn1yAZBxlORcOlp0P5hq14F4xW+Qpis9taqj42AxGCeMIyPHwj0z0Vc5+biIRfq3AfO/fTO2JXTF
AZkCa5nm/nKWwJnaRlplADFKIdF3M8AV+JmxrSqb2HlBzyFEjrYSHXS6nnJl36RzykwSxIe8QNH7
l2vz4cw+Xxsi2iz+pxsWD+OH8ZLv1MVIIggG3Gx0mA26xSHzk0Nsh5g+5tmvcAgKAIVcHWU7fjJG
W6KUQ4ESF5hTMeCT1Reh26KPnm7Ttq1eB4KJYk/m+l/eqvjtrZpKGUzmOYYpqtKP1blEkt5VOtg0
p9COjG8BmHvYWmztCQHV9IKLlijlOsAfNGceVaUXwBlMtIc09BqIfjAu5x5zNb9krvg2pZqz04pG
3RiWn99Jt7on7rh6dq0G2YdX5LdWu0t10W27oObgWUhGGOfMcnBYaUO57zviBCK3MA/SQSzntCQ5
o84PNkgosp3BgPxqiMfkL1fh9/uHq4BAgdg8Zi8646n3D2FYEPPaSTfaVF6fYr8ewfZz4siMyj7l
bk1JqKfubhAl0gtFELQvtTvlhOH1mKfF356s31aE+c2Q+kSuvMIoZX7o+OD8Dds4j2i2zd3ZZT2z
fZvULMZRUR94J8z4w6WFYOsF1iEKcnfXaK25+vNN/GGeMG8ADvuMSZYgwyiLi/L+mnj4wsWQk61u
KazRjDpAetLAWdVhgHu868F56eNh1qXLoRBbAyCk1nPeVONt0lXx/WixLmgGQN5OfM/wv+5GC2KX
oZFyr5Be7xKSVnJUw5K9E2ExuwXNmc+B1L40apDrKiFtrHCxa48O5a8eVd+cMJtOTDDvCVFGppvq
05Plmbd2pD/8+cOb7/vMbx+ePZbP7dhsGPqHRpUomLBwP/LhaywNjev1R2UBru7S9KHi3V21YFWf
K6ff6vgF6TzTKYFE9zAMendsXSw5Y+Ahl+5b95rmnlyZJkxMldZn03ei66ZEofiXt8zO/37Dpobg
XVmKrUQ3hTXfVr+sgb6HrbwdLBPvF8CvJTMiCAcyDildG3fYpGXxEsynX21g/GU7kbYu6JVeJXbS
PKRKv/G1ekSp2PPEJwkJEJF/cRT9DGtuzn3y02Y8614C+9By40c39j6bRlnc6xxU//xJjPlp+7X0
oBWP6km4Jqdlan7nw53X0f4LWT4QG0gyeFofZPvkxsZ6REQZawAOZ15TX4DUn1T+hNzhdbn/SSy1
V6EDOPrP7+djC5ZKCNmSjZyCQsiVrv7hyuY6UtVCx48bEpCNsAQpbpiqK9Sp+K5ISeCiQg2jF+ck
mD+UgSxNzqA5AfSsS6GpEVvxNaSq2VcYZg60dfhUFnyu1DWOw4h8uix0jGvhcrL66jgtWrzOHu45
33g7qeN5Y48d/vKALx2HD5dZmuxRtJVtRmXLrOWXGyb1fK3UGxgH/Vgfh1ZCstN3Rl4mJFoVq9A3
icocizRfIU9YU750Bz9WTJpcc+uD4fJazf0yRi3ojtyzT2SZMY41TNw5iRS3GuMsmCGgztI8fjLy
DJI8a+9qsrKcHqTokX7pI6fzsUfoUdk24c2Zdo/XZaW7eYT7LJwOmt66N7nWYtmemPIrYtfHKfC3
C5pK57KTNYAF0Y5ciL0zDksrjZ9Lmygpa5/IcJTXaPWZDJGXQx7SRs1xlyXpqjcqsI+mF6dHE0AZ
gySqO91HYraMAmxV7P3C7k/1ZH0yspBW8gwXUjGENTl8N5Iw58Nln7BztBu4hMk2H1WAQgtAop4i
LtKagSWtqfKtaWT4fVK7eEvF/Tb8L/9H/m+q4A8xq/MKxTmA3hotNZu96+PynOaYTBl6BBuOD/rW
H11SjLsi2Eq9kIc8735wakSsosXPFkOV3RgRDpecpJpiuE8OA14FridxI/2mH5wXc5ycG4nXinSW
+Kw74HpjUzMeCZ1/Ncck3TLTJ6zMIHCLNzVdEc0W79+aECEiMHy+xHimUzKdMkvshMGqLfrcIiAJ
b9dwXBoDZCKQcu4key1x2bxUv4I64R24hsReiB9gBGywI619UohRVvHk1yC3LeuqMfVxm0LP4Gfp
NUD9MaVZXbGrjVyCEZb9JkIDQRe2vmvmBsRkCebCXIyTMUW7hOSB7TLn7HxNW7exoKPkWz+1rjoh
CM9Nab+KOS0BYucuYRE9g9LaxFynXQJc5yw9xP2BM5yU7MNdNkZwzpaWtZUjqbQ0HI9/Xm7E7/u/
y1Lu6AY6Npt/ftj/y1LHP+phI3Zhu1zh2kMC3Bh7D4s3xY9Tre1ey89Eh+Dta47L21IeCZYj0Wd5
1YS7KJ/y3URAreyq8L4x0/qpAqke1QOaYlYb1ywHxmqOeZcHkBBoF270jomIjmUOY+1U/sQUgk15
FZhGcapa+/NfPuG8gP+68sz3rq0bkhvYkDbb1futqtTzllCaBv7zUtIak2rWS36a2X0lZvYqYiW/
Ji2ruupn91cSFWRhAX/M82avDEjEmeY0h3RAQj+rcwnZoDM8V3dXPTGz6MrEg0qa4ZbARv8qqQKx
jvWk3i7FKZzvOzsFYx506aMLufMGPxN5wLE27e0xznYIN4FM+Jq+69Lm8c+f3Jp/dh8/OdUdR4L5
/1LMm/gva24eO2xbMqJmSlQASJeih+SwYMfRtcT/F94ykaBbyPxhQypo4eZ3Y1PdZGYL17irz4Jo
ufMEImJTT2Bheb/usbMsnHIVNJFUt5iWgZwRWDA3VU/iayRQMzIic4DO5oAASvw/tT8+Oqn50DjN
17FVuJ/B8gO7IAzKaaCoGBoTXj3dSta7lS5Bphe4rKnKI/qR80OQUMvs8tDaAIoTf7n7jQ/jAs5O
hiVRCkuUz9wbywjxlytkchTGrRPjcmOpvWXCykw8A7bUhNYh7LJnORe/07jOeQ4dzh/+1Op7t9Rf
A68QV3HnjsTwYMAqGjajdNjqJvMOo0mdv7Qhfj858UYRmvKTVBh0jY8nJyNLRp0YF3v9phAGkYeE
sgc6i0Jn33Pr6I62RwMSv2YaoQG5O7xMjVeALs6GfWPdZBz9dk6TBJ+Y/u0VtunHiqycCwk19pWc
v080LsDOLibbMEV2FMQlmsPaRjEjv2iRdAmXlTA+yvTcK4GhfGjsbTXqUPanuSYdGH74mnnMSoal
ox4SXQP27y/FmvmxWOOsO28VDHMtR84X4v0dnaURJ9eZrLNo6B3Vb3LwWge++QpmPqfPzpGxrmFm
AzpyIJsBqUDdcV3iak28UD9ozvBsMI9i+mcwurZ13Lslsn8GuBpGf+G0KDSz8S4onO4vJZD58WZj
mWUVMlyT8aOL9m7+cL/cbFVGBVonPQDRkakC/G2Ld8lkqkll/81mxLEvi+i4HIBAZpzrCMB8EDRP
acGRqK1wNOaZf4dQsr/BOYg7NihA6kIegJi1c8Ucoi3ulqkyyxGMVgvAC26b/JAk+tkg5IDEm1Id
/gfHN9P8faVRiNmQgumORdv3wy4SYKXKCUX1NzQR3SO5ODTJp3LEt88MWaWTfUL36WwUPycfRxWe
maGDuyCINXITcpSq4KbSjOCmj6LbaUOmiPlEVuYmnnOkdTpvp1gLo3n4uvnzEvlv37hiKOrQ5OOn
4s7tv19+JrpRe0NqkFHmF0qtEaaGq9h3bxvZRISsC42xYf/ddBEPwxdyg2ZdEnwhowxuUqpZu4l1
/ak2nfukSkGMTjdaGkC9ng/ILJIPyWUwM//mz+/5txMLi9ZchM3PAIdFFq/375lw40SFWgzFkuAy
kqW/pYS/bFTvkqwAJmTltx6nZ48qg3Uve4giJPsdAx9Hk9f/kxbpbyUED6VjOsI1OLWAp/twfI34
yVV4dez1VOhQKr12jwvnjP/AXVlO1IIkqDHyRegLwpAjS9ajh5+YgI96MeAZmJXYkY79z9SI8EiZ
jBLWEUZWgMvBPLsewHenmoJPf76K5r991xSfprJ5+e0qdoPZ6k3R8a5hqW8mmeC7dYFB+kOTrwnt
xMSIvNdg6HVd16DMZI3+OrHukaACVR8Z8LREKE0zYLWURwSrcmMaMgMzd1k6oWGNcuLP73lRin/Y
0BGiMdlmT3XNuen+7m7VBlVGYUlwhI2KNkpneP9rMzNVgmhMNoQ/9Ockk+HV1HbTQ2EQPs5AZ2yY
ttTAabwheZREJUVW6N03gfoxmKa+L+c86nKaKD7dH53T+zfN/GJ5e1KsaW67D5mTp49TkSIKEM1Z
z/AiVJbnXJfwpShkoxZRtxfsXHj1o2O3ZLbU1a7Px3OQUrabYOGVlIh9OTQ4VRmd/3xRlp71u4tC
d55dziDpTUhCtuZl95dHuESRh0vf8TCYZcOqSpGQ6SEUek4ze7t3vFPaPC+HxqBTzpbz7mtdsy0s
GogkuPRJf9PTZ1s71RwC3A/dii0sPWC7uMUsvFmemLIlKsw36htwEj84ENqnP3+If/dMI1Dih8pH
QbjwsZ/Sd0gGBt7x2oXezHk40MXaDDyy3TA9XKHsM/aW5WUzc5AVcaDHO3mCdKJINnsvJG7Yb4X+
lyaP/duqTtedPiWX1bLREXxsVMaE+Q5x4ljr0nOdM9Sk8l7qzsOyQ2F8nFtah2gE71IUsnxijkoU
2qJtYXzwJajdbrf8i05rOjTHyV0Nk1loMJ+iNUKxroq0JnLLUSYLb/cs/Mo5zz2yM6HHzhmRK9wB
s5+JYKiAR6+G3TnT5albXnsFm6E0evtEVuUt8XT3GJnqfRraztkHjz4Dqjk9F9pTM4FRhtuEsVJQ
vnnflCAP2UQrg5/I+OGIqN5PI9MPsyXRQYaoWlF4WH+p335r8YEvMpFMuxAqLIZtar7Uv9ykGW0b
C62Hu+aPYb6fU1XRy9qQVmdgFBiQa6BR94Xv5gfh9CeyxMR/UnZmu5EbWxb9IgIcg+RrZpLMOTVL
VS9EyariPE9Bfn0vZjXQ13bD7r64EGQZrkpxiIhzzt5rH3rSP4kXtE49Xh/yE5V2wBNZOkHnZkbA
NCk5cw7Y1xkyxkym/2Jb+ftiY/FBOXvjTSOxV78voP/xkd2uIugnnJadLg373BpoNjHO9mdwBk/E
ke+zGBmyW3MPSplK+u2xfnExJk1t9jjO/aV2C+2ADMLeruPtPdWnEsT09PaJbqUvi5Z9IcmKgkUq
UEL6rj9OrEkAT9df0BLJ86Da+MIgJOQRty5t7ekA0HIA9TfHl27QG2/SrW/ksnxB6yVC/m6ds9dj
XxnPZEJWzVtfil+NaVuv9vQvlYPxt9pKoCnD/kWrGmMJr+6fb+gM/xDFW8okLUUqIBwZb2vias/S
TThydjq4NlvFQteTKG4xZSBNqobVHGUVhmguXDVJcrtCJTtWsJvrEJ+lkqI/dBTjiHRrupCbRIJ5
toHLhXd7jvujXpuFd198yOKhAcNGAIazwx029VoQu/YDmhOkW31JcqhtP/3LEvW34Q1CIkY3Kgdw
RrUsUn/+jcUU6U4hYWCKyay9Uc37p1GJf/2WAtSiPKRZPX/HSr8zR+JWdI5Sd52U6FVfjTr1sNxl
d07Ehj/nDhahsZ82/6c5098a6ixctkGbShfMNNT7BOY/Ht2un5doGMEfmVrzq5ONcRwnBd44gXDx
oAkoay4nJ0UF9j5Z467Kk8brBvejaIpnqKvmlUPDK+pY8sxdJOipNDadiAuEjtmbsiBjLntbO1WV
TSusVQGDjGowsFYRXtZNu0RJzwlUe6JDeTmsVP+33YKZLdf6T3ue0Hkh1/fTpX/I8/fne6EUyNeK
TKgcRDa9kS5PVhqPNG5GlLuTAhpxdTalufFBlNHyFOXZ7t6iELw2W7TlyVWGrWev4jMFR/pWa5Zs
V2Kjv01mUPIW3ntOGmBj4ebV/m7+SbmguxGF+G+Fz4DUt5Nl/V7TGDzgWBlg4S35232UpYPhwPB7
CzPnsyzlfADHHG+Z7JicsxeixmrgKGY2NYdodXPINVY7hJwWkc561UZSR377FTqoPtt7VogAahKE
mIzwYEz0C3+HFudiBrC45tp2cfd9mcCRDezdPiBP2zPlkrzcO8wZLEUSJPr+UCP0Xl333dlJSRIU
nO17RX6ra5Cms04iU2y0FRtboQYlpIoAQtF7kzXYKVwA870jHpZqDTlZAQIiCfQmuyA3yq8KfUJf
Dk52aOCJZprNcjT1/lzbuJR6gpYWkARIt+uADPGJfnOsXlSrvPTAjlg3hnzfrMYdxQ7hufHze4+p
zIeCbMiROnxQz2Gm3BTHvDYjK5wTATDpmEmYev2utxpYRmQ4RiM2vy9c2/XoJe6uzMYZU8S7hDoR
04s5BZxbUABscZN6OMAhxVmsFFfSFV1o0iAny3b5/B3GwZCi2d4dISAN5GaqXZyW6IbOuulCw0mM
cJdkNkfDCLppTh9Lzb6X89IGLnEsnAnydq9L0POLGIrjQG5PYGCYKruwPEWzUQZ0dS3v3g8zNHdl
gCTJ59Aub6gwbvceqpjixk/cpbsNSr53Yrn4kK/SnUH88ruE8gc793PicXhn4Ox6XYL4Wrk7qqah
eBmsRb2t4X+4yaCgAFY4xT3sHEfq1tEeethRrXxzoAJf9GZsj8yIAD8PvPxLbh0ipU026VT8FFMl
n/q0z07JOgfMwydEaeGxzjqvJeTnronKXSE2FhHoZIaMzkkMZgaLkICOnh5nYgwTQ2f99zysC413
NUoII3fJe7x/14/9r8kkH+lf9qi/qkBXtYfO6Q0FqHDN9QDy51XCkrgHKiYlOwOrMe89Ji2jjobD
jCSdpxyMd8QLrGMnPt3/5Twq3MPJ+eZa4AhVI/+mWU+/G06d1bDOFZYL6ajd3Rf/SMx/qANhIIVF
jmtds46oWdO/3J/d6NU0e4waozBPMhOOl9vkSQMqSvZEf+OIwEJwoAmwpuTYEk7NmkO0ynD8VIWs
2UAuxe8jzc+lmN8wJ1ovCHVImgjlM7MjZ+v2eCdKN9yG1qy/YercCJtzU0QXBWWZprwZ+uzuejP0
8yLUIVi2s1fby78dA7T/pYo0HQaIzOwMy6L38ZdLjBSPDci0dncVjz4NCbMaWoOpotunMSHacJV5
5xqcQ5JBn3B1Y+AV6eM/783/WzFLQ2ydGwrmDZzX//wxKE/GyFmEtWu1iSOD+aZa0twKuAXPinyO
W7ClbtpoHD8ASqX0hT1ZcnCoq2HaqKjPNTdkqoiUfENLzD2nE63ssYhc1k9z+7s/FRb/5iL8e/Nl
3Zz5H0MjfVWG/KX5Ip1aS5MsJR+pRVzE+HrxMNDVpAUCY9eLxN7B2ILbk64JnpqiXuNF+dAAGl9k
Yv90XZCqS5rZ51gpYwZ+bXjusOMEvcBH6tpKcdDgPiZTtO96fX7/f19y3aT54mq0YqhK/joSM5PM
sIkSMXcZUAuLOcrWMKLPpRPlqc5phBhNWz4VJYzQ0CJAbDC13GsheN8tU7mYnlUI2ydVps5N7yIs
P3myX7JWwf7pMICS6oti9j/++UPfGwR/OTeY6NiM1b7pMLr/yxUHYhyTxZqbu9DOd3fNxKJUe4Oj
chL3bDYO2Jp6IfMG2gGgGfHLrOE8dSncgqL1w4KiNEvk+usm13/+aH8r49cKCXHivZFEkSf+UsZH
OnEjQ+VQupWh7rtJngdVIx+qdqDba7mvYKZdwpUcxTOMziH9sfcM8Db7+8FG4dexIo0LvpSpr8xr
gnxe8iZU+ntWSnHSSZeZs+UhrUEi58TtXnDQEYjYAu7/51/kb9f4/ougY2Tggu2Cfv2f38XeYEO6
xynch2XkXGh+nyag79S3vlGTQCVRcRqN9qbnpX6p7II6KG5e6c9iBYI6lTbKW2wDGEdK/2+v3N9G
Qnw4PhWX2oIzQtvlL7062Lu9Eo8WV3nVSkbhGPSg3E5wubM9ovPHriH9JiasBfJCEjia8uKu20Zh
9vXOhed2GGCeZmVMJA1QiHslo0nM03fPMyhwL3e7+FIupLDKmDVvMXE8kCnuc4CyL72zDl15mprV
AdNpQ3MEzu/Z7UxgKy+bn0fjziwa8dyxbIINJEdwYEjf6E2CBThUYPnH5qUzJ5clC9mdCQz5n2/f
umhyg/7zJVmvEeoWXBPsmmtL8883sMryLsOGTANhNoltWyMRh2lODr9hSN3ACVBpiurc2E75+wv0
gGe1rRwOK6VzzPr0yINlBfd/itYf3b+bovTTWML0uGTNNZXT+DziiziRSDOS1nlVtRQzmqiu+NBc
CA1D/zB09bvdJ/Px/qO7Qgv40/fRUIYdsjcVkYAciWe1tYdxVZHGZi4Dc24IdpEE/pSbTJnhPNzP
FgODkfXmtuQRQaeb2+D+j5oIQ2BhoQh6FUFCJNQnjrlE0+r9eOqzNT0Om3zSGUyIi87joQIJPMcq
ZhYJh9A10ivxJcQdLPQdsWSke6c25KmavnOYJFaQLIyrU0biZaGFoZHYEPzucBmtHTIIrueTgufw
5DBf/+8P6oSkZ5rFd8U1u2CSVNLuspRbJbH0QznYga7Bpf19Lya9AvMYz9OxNuUeB6hxCVPVOjaZ
FigJGZeKPqe7rlszdLKy3ViFYjyMsibxQbP7F6PC+Jfn2Qvz4Xkvpj555eAx7UkJ7Z9isPs82fXj
EinVxcrnj4hGKnQWl0iHPNbIn6vWPCg7gv5mfxFtPn8fNRD/vz9aZmqVRwAgeZDo3g+ZiaLQtJkq
qFETdJmmPhm2+amgtfMKfCyuWrz0bHZUpaC0NKs3iIzOknfL6p8bpbCe3cZ6QyjhmRzo3vShDnd6
DfQk7ONoFyGnfB0JuJq6+GmWpnbJOhT5BIuytY4d9MnpOVnNuMqyyCdizm2zP40uepR+TVls0ig5
M/AHBt+bxruNCLIQ3ZO99BzJssny4SmnhDhEKGjItc5NN4LkDdAmJQ7FR6oT74qJlUvVwhI6iSQT
mcbA41xBI73bDpWFxHAdxpHfirLzsU+7yCLEyNxc3bVCK27qiP8jGmtsRZObbG3cEac8Kd974JFj
QkykPnW3XuRTcF9y1k6wZ3KJT/cvzaQE95djmEc90FQt9lJ3ZQlExSW2X/seHok9Mo5qY50Q41W1
3JjTI8ZR9VBmY+hFDZWWNMQpmZvEt43pzSnrb5Obn1TClB9J3bvez3cZNHZBfvZRb7T2FDf5ajzP
4EGFwyvVMkmqYaqdu4HF24zRBoPjkWcVaTjrsZfiUn6rwz4iqcBU/HtL+v6nOveWb+RSs/bGmBwy
Xac4F6UC3ZhabxT1akeTma9pbMGK3FbANdGSwBZlzgoDzZ7qoyEX+yFuFaojzm1eZFcmR3ibExK5
XJsoLtIvqvy9kMvHuMpLXc1zrK56jEUl9rPSpGykAOqMRYfwqyXy1CaRjeu1i30zbo1NaSoeuaSL
H8FXuiqVsfjJ+t0kEAFOdpps81gHAWhW9sVUhjoghBug9QrbgJ8WHp1MOU+lpBmLhtRDqfHHPfGr
WC53cQGnO3G5G1jqkeDaHolFqdYK8EqSOJIo+VXgUN8N0knWjDJqmAia5pU8DpIjIuB2Bb1gz0U6
46lwA0vN2rkAdfemaEeg/kPC8sFyQNHxIVh4qfVJOVFEaR1dEr2RB3XjSz4BQ6kXRhxzciOfwrwZ
s/HdnroalxprdWkgWklK6NqFW3+bp8tcpfk1pti4NOP5jjlRAIUmuXPtezjdE5AsOUXg5FYd5L0i
L1Nn9KSxtJt7XwL3TXTsCit8lKqlcm/x7nbSkbjkJwtqbUCcB/EITqVvZCLNJyVOgzkhJLazCvxb
UQ2X2mR+D0alIUQkd3wRjy+I8emqkax7/wJOE0hNn7UQopJxO5JJ7hU9ztXcnUmwovsaRMx4GIPF
Qr5UelNuEUnS2M2+53Gp/kQ/8tO0Q/ynroudsnHotfQkPxhxuLmvHjIPq0s2Az3+XSmqLHfBMgST
sRgPzIDrzf39wwVmb5y1Ifa7Ybiw358ahwkmR+bnSaUlUxWkMayLS1cIY2PbSI1b0dBqlOXEwsC8
vgJqs1MUws9KHW00wqO1vPCnZIkPDMMiaSMTKfP8II2iex+yQzy7JCu0ySdhEcmuJWYaOXn4YBng
qtQImEenC7gNgKa9UlHsYzPNwYCP6Z4Eqrij4ldEQyBAW5ktVfhTqV/vrbEqUUdfNoCWfisRR7MM
2pgU+7ZvATTIQaPgTb1BFI1nRBW61zXi+t4rwE3r7JcEszUxDRu6RGit18sSjhrwRTR9YABbX1dI
AFovUW6Yv7KkBbZvpPllWWx/NgRss1U5mYCJR9EwtbdaEBDgvMiFwy8orycjmq3n3iT9QsPqTf6n
Ma3qLmJ7D+gH9pBgcaM20LDuf07nhH4Cs3ap9M926NAW6rm+Xbuz0BYoDm0N7jGYy73pxtlGaDVP
aELINJDvlQm2nPOVOop6/9hGyVHaI/JLwfMhUtCGc33Ue+JoSTxkRc79pMXTxtGkzwHr2cxClGMp
DhNuWeizaJf75lK3L6gvtzUVvCUZE4kbCC2vib+WMd4440ss/4g/OUlX/Im8DK2vNLsd2mdUumv/
CxXHT/FolGTW46ZRNw7skDpzUFFLlfMBnDS4LOT9yu+jA4jSbqIvNsf4ps4KuqMcegXmOzS2Se0T
vnkGf8VGBHAW9E/02TXpN3jxPzImL1MZ+XXjBFrI2hLpM1UGtGSoQ7gaQen5DWZyb6HX+TDL7tpK
PNtj2KcBh2KQ+WVYHyY3xGtZs4cLu0zhq6rKkTybabCvCyJA9vmD7Onslm76YXb5tUnCLGjnttyG
4xxYXYReHdLNRjrMRMyRY3Sb4ecAZ0R7ED1Dbi03ztQk6SG/tKP5vQxnI5BuMCtEDUaQ/WrQeUk3
v0ktJquVQ35NI5PPkwrEaUV5nhHLZrWKZCODEVaRGxJgblTfSHt9VTrtrc9H3zYFTtmG8ZzYoltQ
AgtoDYNltkHuOvgUNqirrEmNyBdxSjFlzEn8wILcbRjG+YDmPJl1W02b+61J9dta4iEuVK/uRm2d
WF8IU/tliRFkf33gZ7/UBnk7oU1a2h5qvX3EIvZadPqym5PkIbLko6vPUMgttD51P6KGmr8aPMMb
0p1H0PS0FOy4OSpucTXQqi/1fDaW0kvGRn3JeqPYYtsC0lf1xc2YjIkQONfZhXD5iLxFAuKy9SkU
lxQ5Pu3I57QKX6rUfr0/KChW6Jp3KTPcXg13rF/O0WUKtiWLaxs5TU4WBbrn9EFxqj3YMb+twtNi
/XKt6cWV2MmjT2sgalxrfPbSW5gAgG56ONuzt4yb2jF1GiXKpjF1DNHYslB706mhcbPonbxx281U
I4Mvg9k1IYeFQcxlMfQvuiV01eNR2xWt+0kY0yft8ks1D0/gxV9tHa+u29Jl0xpvCIcDbV4NG6iK
51nO+5ToyKgzPNPaUFd+WGuUr6zmyLMaRzwq/aAEJOukWHK1dqu1QIZGXYsSnNDJu5KpnrBqdzu4
hpeqBlrbmytuZvWrtBHVlZ8is47JgBU8jr/LJqfG0M2LS9yGPdQeJ0fmhePebH7OdbZR50d6bZZi
nlt3fiBYFwvBr34+TS7ijTwgEOq06OgLS1BYsIFGcp6mQHYm6ja2vGGoyZHpsZnrtX2wEnW7LM1l
CFNlP+vOO9pNy2vR2MVuPh9yq8fMt1ZSuTwhA122w1J9uSgnHTTcxvgWvXYhmolrhKqswAPHCCEk
dKYHkK8R+Ftg6w/JCqs5l/N6bkz3oyfQ7i3SZp9sevlaoC44gSXTcLAV0zcd3gIQ+5kuF1u60oz9
gxF3L2md9d+y0aY1pqBzFnlXHEvi4rfYVs60i7Ld0Fjk2xBf7FPMQgHGBFVgYdYL+80Ca1AMaxaK
GQy4WUIr3I4WLytI9RDHSPvRqOXOoiAnIwE8dw8NWniTywo57vLJh+CsPM8Dv64FOlrbTek7Ardu
BxvN9RDXp34aTbcBmWiHK3/W4/KFgydpADaQ55BYSVwt5PZxEdkhykAmyiFlRk5agAWqNyJttFth
EVU4QpIzkw0ZZRsgQ7JdHvu2Z4OZmRwoXLxSuCRFVFc3dgxvtPKvebJuTCCRl9B46yfpW/Y+hN8W
zVDaiZwr6QiTIs5VJzC14UBEbnil+xZY0mkod/YI+k1CLrEhfxkvGmSNqfgep6+aK/KnpMFWiMB/
VFcMk31zEvNrFFj9mmH/mZbKzkrKH2HY+0SBpUGxtOZjos3AWoX66qoTiRWa8DT3R1ZgBnXmbQnp
be2tU4huLA4CZBXBChpr9aQY0RI0avqzIaR2WPZ1Zb2UWRNehjjM+a3RCZLsAVEMOmf7zAMDipUH
2canMAufEG/3UPYVIeSLTI+RA+bBTMpzLtYIPR3MAPiNvUqK32sRUSzGQrX93nnV0CBqNcsNrvNY
oIzXGQVBR3DOVsXTYXGmZQK4jFt3MMjnadutnRMCscx6xgiqeMzT4pPwMB3keZRscgOHvVG1Z5TW
8WnwrPRsN+NaBKKQvk/qn9LR4VxQvqSDIIiayEJ/MeNtDlqXbC06pc42ziqfR2DX8wwqrHF1xGhl
iQDhLFvKgm0GtQ2HrO3IXenmfpr2oISqyd40hNGRv8yiPTtL61XGkDJ1Kkc/Iem+WNjWye31GcIi
TyatfeSp9XBlpJKAjKV7Aszw6to5edQ5AymmBFB6jG4P8hXDf6IDRsAGBI/d/K7RUvW4squ0ztE3
68/L9TcnUvmSMIjIqG26KJnfSjm2ByWMfnaCAEFVZuQN99Hg096+RBbLNRvQUxt7upK9q7/G6Zfm
PCas7ZH8zFNmKHO6HaClWRNn9JAhlcufe1kDIl/mjNUVRHZTvBXDH5VCeCa7Aa+nFedHKuiN0TWY
ejPOgIxeSjs99ZDG9QjiS9mNjZ8ZauXFvSg3dtimzGWGlfeZvdmVpTMKYk245Cqw1XxkTgvmdbvM
9g8g9hhn6AmkDVrflnziyxJeUlecjAFjR9XdJkJfKqPcj4JY8DI1Hi0ZIw2vI39kPq2R9c7HcqTx
Hs+0vd6NmhEF3HhJyK5lPXIUCEoaoCeVHKgNIX50v40OHR6lTGmoynaU8ku02SfMKAqLHtyvzhHS
6UCyrXGMNmwhKh6ju6aIn+npmnA1a+ZubmRtqGE5rzab2EXA/zjP47aPWfbG195+btK3tPxKiw8j
Nm1OBHriFXIaHlIlfmtggYAPi+DVQDp6H6f0UtZlMPShvDYi1Z+zGjMe77zac/piz88QveoXJ4VN
Ac+dg7Oj6u9N3D9ASQGDfioX4tqd6Hvb0dfs3fiVIJmI8h64GHHkBP2cRIZwMi5J7iYdG0vSAigB
Umu0yrxU0m7g4+kF8RPIiDYTmWDYFSPAiS57IuFNx4wTSgGffldzK+VKyOUUKIwTIKYdnwNFZQNe
H/NM9EgEEhp1ogM6GwEJCWC6DjzTRt1fMk539TWi1VHbV+QtBH3Wg/2liD9q3spfTmW8UBVSGevv
Y20CPz2ZJkXnlo0TclA2HwVi7BRPVkHvgk8w/rQTXxTkTeGJPkrjQRQHVznY2nNvuLhNntX8V0So
McxgjaML3YhVwHAqFZ/VdbIJ7q4DTV7T9mOCQ2bQVmHn0pd9pAdKeMQaOg+vRgVEcpc0b1Ph5QBG
pEcuiR3tgO5uInWfk1+gUIGV4FWi7g9jJLkFZF7Y/rQFQy52Hu02Ox8zTcXS+oGGAweYtAKHMM/+
MNmnIfqITlA3BwbMTHBEwDbYvYW4m5wdb6DdvtOYMMnrq051hUnrGTok0cSCy+1qym0R8c5We891
WfxVQ+HgZGIrGXzoUdlLVkULXMVJ8UB9MH4pnY/akiRl12CQ7UJ4VR51AB635gAR3O65XxUVV0kQ
b6SxOHaPaQtBaiailfgoc1elhf5m9stXqWZUzxbavCUq4Nh0fugq1c+8X68feXLUSMQXxLl74KyD
ARAS/01SqQRQoNxcgcGMX474+a103IeOVpQQZ8kLNQK/UrYF3clF/2Rqnvp93WMPbk0/nqzkXCCz
PkoYn4EhY/O2SACQFbRE4JbPbWhimURRc3Gx2gWjwkeIWXC2wwQsPzTBKMAtyoFdOydsks2WEI+L
MWgHVeeYnEcngQujB5JfDqFHcFdQVqO32Dq704cUALywJpj0fQxPGwef5ORdW2mbsJ6pFYAhGvBG
3rEgbvjEHn1hItd2blvsbONQjBd408RpkjNVDZ4+Ar1CS8C7vc9gWVZp6DdxfuKwQrpL26WPmHsk
WEW0Pz0mGdQED5Xc56m1cQHfo9t6UhGqLKwJXUDyDyEl8M1sIhLChtp7CXTelx7e4WK+sq47Kc5N
LBUMifFzNudWpccHAcKzjKTz1SGnYK8p32XuaEdGeOkmqweqgdIXjbUN08bj3m/UJbsQtngojQVP
G9aahtaDdDx42RVNAvavaD/owHyQXxtxtas7SG2jdUlsuZ/05yoMg3gwIbQru2wtY9N4N7Brr9eZ
eQSZRODFR54/2lNIVc7Dek/I2sTtQ2wTBOUiQgcYenaFSBX5drLVHWTH5WtBZAnYQp3IYRqCqpt7
o6F5Jct8HxYU/ARNtNMOzpgnJCr7gecz7fFcIRJL9a1ceImdc19RSk4kKhIE2aEfk+UjPVsPPPxZ
bmAlUQX2uxkKc1ObR3YqgDPpFisfDesL/0+K78n8XOnI0GMiv8sF2CoUw+i5wBJVdBwrUVwyahrw
lI7T9p6tYZtbZ6qJcEJgOwxMKTQ0zYWvxwnRaxikBHJICN3GPuy+CxKGO4oj3Iq8pV3glBAgpzfO
7uxEZlCn2bkYbqD5o2OWlO1jsX7pSvu9D0/o23U/QxMTtzRqh3IgO0Ppd7UT0SX9QavDLUdWnkRB
BjHtozCFp+8S/TgQjIPkMdtOU3hUrezU5cZWKWfSrxns20Dk+Hdo3AkbtRHYEzvU1vS4gRiXZFYz
w3K7aV+ORF9Yyk4nJLdwv7rSX5gEraEOZUwLd3KBt6Wckp3dwkEsDu2tYRv+wDMSR9+M5CXDkN8S
togBeVOU6BTLAjVdxykUzvyAyQXISTarnisMrwlNdJ63OP7WlU+Wm3hU7ltIertCvKzO/FSt6CEz
adbh2AqLiK9PFqVEPPAc2AcRmbE/ydmzEgU+omKdS4NIzzleMpKz2gtRlM5l3eoLjs+kj+l/KBM/
UXhxtgaARPBuLGuEChBDIYr+CpsPGXCds3byT/mwaEwZRqe7VtZEYCedtM1sNiZ/3URyAvE2TDY2
6vgtMxieplpd7qDZ6YeobQ+oedtLkSFXmJY8ogpj+5C2cRFzFP1kOvUw29DptXyG+jmsDFRZgNyo
mn4/l9zbYbSfAdBfeeuDugmMBPBCO2xDQKmjoZ5XUKND74y0y3NFi1Li62LiQ8d5zF7ClmKGoKxu
VzQ6lZRNZqSFUObWNd2rmJjC6F17ko05X4d5+MCRrL2AIsanAw5MfW7fraG8KVl/aiFZ2VF/CpWv
yY19wygCADIB09yTMoQbsk+Jb/FTzJtL5ZDgXnulCu4JYXc5aTi0xRXP0ZluP+vNc5uSrkpgeMu5
jB4VE5zb3HxFaYxJ7kmJEMlB61anRwzUHN1ZUiVhxKzlkicgHB/pxVAbHArFK2BO8TDTC8dj90PN
AmpWjqNjt3MHGQwLgdhDBHNbJrcuDN+aAV+iQTHjubJzNw0IIYAa+bEx6w/HTruDORaYOEk42umd
xVnamR+TofosBoV8nzyqbmLUyhvM3+qWmkXkOaaW7e4/qysTqEHrEDlODjS4BfPYhX1yrZmRRYxP
YVYPrcqRrnsAGlhzuDfbh65iOtsCn2Bry9/xa0Ub0bv1U9cMwx5LIkeBL0KfnENYd5rnxvx3SteJ
fZO232MGBreR4cKbXj3k0hav/KXFqavzh8rhbRNjl9xce1FX2jbs7dC88AzDn1mupbPUO4Qn5cNQ
QTPIZ9JwTD1/dQA2bpTsNaLVAKq97NbCOfJG4r39TrcHz1iAj6N4/pCVQ6LRPonFIYr1byMt+0to
dhVtHTyD4ZQ3QaWfHCtuyYXulKe8qEpfizDROS6uzthFGsgYV5xKJ/81OdlMbIwtT/fvEORrAQlk
D+IB3CSrEnu/2ej5Biq23OVCUCBhJh9sL7cyi86pZdK+vA1qWl9M2t81o71TadcLl0A3KY0sumVN
gBpTLX2quiarfsBQ5gieWBR66xcUr0GoDePGhP+2I36xPMfqUJ5pwVKQr7ll1dR6Wq+RPSVFto1Q
oz+qtvLQG7n2jgxnOAzKvmZu9jQorbILM5F45rJAP48LzKyDm+BrT3/EeAsYbJIsTloT3JYiUmkL
teT8inNcQ7BSenztzFmoe2VWbG1YclhwOXiVdKoW7kTtILjsSMqa+r0q64fUt+ipxjHeh0ZfPuzh
mis9v3H7MlGnXmRmHYxoWG51U1bnJXNhH2jyglJy2E7Je60Vj2IgL07EYDk6g3K0cUDlmZ0qtrzP
5EsM+A1qjdPjIAChNDRNkpUYnhrZka2mAgPDQMhMnOx9yZsHyNDz+G3q+59xvWRX8p/cXVNH84W0
QxXhv5KdnbW1I4X5JtiOd7RpQDnbJzHNPxLaQ5waq97Hb5odhd58YWsgrEbJy42TSBp+c8boK/Xb
QTfofhhhf0QPATMr9ruEaFWoZ7+mNBQeicanSiF6VToEX1eTRpcoIRzs/t3/fDESu2XpSAdfcJJJ
Qru50UocLfKIOQhZWlpeMX4kBt5n233kPUi31AThbrDlp65mqGIzk5i5keBgJLiUD4uZB4polfdI
p3JX+j3wf6LEWwZGdOhusUbd0xHWsYYyzhAIyIdUxFsOYBq56IsWAgxsTd1rR2lwn13tOg56kKvQ
xRaivB7sRe+vtc31Z0rwMIPsA53OqQSOaTSHT2Amy8C2HAYquVof798JLcXZurjh5i4YgT2b7khP
JHvcnMi8BGuRT4a772bNeZ1U2W0PkI58lBwBakYPs51ZI0nTBZme5nYgqSs/TCncsrdaIc+2cXdK
7qFm2nW0jASbfSr1XdVDl+XN8Ls8HR4rmRjs2XZ8YGuMPmpmAaYj2++sh7N/0ZpoOth5fFjcvn60
sw8GGCTOGi+2Vrq+0TbiQm9yATGHRlrvz2IcQ/w6ovJG082p34ae/COjOaMyijZ15y6I6Jw6EC6E
aTsfj/gSf9pTNG3ZXlp/aBRWE66nUykuA3oj3jlZ9qa1nXmaS/tq10nxWKAj53emuBYM4d/pIOM3
qt/IRc5Oqz4SOfbGmQQCi6cid4uXoh2qDb1VN8i1lj5oJz6J8mKelBdUG9VySCCSjlZC2LBj+Dgn
Ki9abtgl1hbf66Rp36O9pic2zVR1WzTcUtqPJGrN9fLWVJE/Fe42TLTHQo2HawSH+TIRbQdb3W3f
Eq1+Ak7zqJtEVMu+W/YkrCCIMpDhyJoiJO8m+t6JaGjM2POzO2n6dT13JlFx5B4+kM+bf2NpBSA+
0oV0cebGVUxVMe8dThL+mON3oxen5vW1auzqmtP18EZXbbfoulMagesP+dutgzsat74jg7PN/5jH
+Joz7NNbg37R+h/fv3QqCokO7PoOCVmU9Ofxj7It3sqel5bu0Lb5L7bObDlxJVrTT6QIzcMtiBkM
xrNvFHaVrXlMKVPS0/cH+5yojo6+2ITB2NsFKDPXP1JkmMTvdi0+G08TNNo/lyz9kUVJxIC0YGVz
0JIepq/ZJxjcqrxVM1CQRuYLYgfZvk2x/zIW5B85qiWZW1DslHhBHZrImpbE1BVmtLCSBOJuBUCp
L+iB6kLynx6SslUYQOIfOpxDQVe800RPJqfB2iw23dCSsuyeFawaP8pY35vJfsziH63tthQchCZx
EIuYMpC5uDvJm80A929OC8chIWTWAP9cqrdB7OYOzZNFRxtdV6zuOmYR21Kh3QRxqA3AR44HxRec
moEacBE0PpLrP6jCzmVn6C8WB45GEM0X1d1jynm8cxALdPqm0UgpcJuEOqaRFptx/EOKPvOUDgrd
OqvILxAZEcZiZ3SE1pW2Yu6nxbLGPpEtnb5D984YXufko1LNd6sIrRcaOG8RoEZovOw4VojtMrUm
9CxqtFe9FjBcpRQcFetymQcQ8XYDSJIRHBHe2oz43xuvVlY2y2xO9pPlrZWEMirKhxIrUlOl5jNb
DqQsIdgdFPbRdRC3yIxKaoo73+HJDLhx6D7UXetmTmhgQR7L6+xtc19G50YOHyNTuFVYv2VV2o+B
Tmi6pG+oG6OF763aqdTWnRbbr13bQUbDmmi8jTPcOyNObeorg7cgNt6jSWdL+mPDD7jW+xCILcrL
lbBo55qa0LUvXv5MbF6YFCfdetMBNwhlpbsuQTvggZpDiGvkZ5hOsncgL7oo/elr3he90F5T0y0P
vZ7FD/lj1AI/puqmROg/h/I7HWdsm1yfbpQcsrOb4l3wjci9sBCcabMvXuJK7jPlo16uUsZ6mJ+9
nXn1Jmg1uvUCd40eegZxnLF1CZMpAmv3riSpaYGVP34jgyNgqZqdXdsxPNcOeqyuaaqd0jLtGcLs
AmTtyR/q2D6AeMijtvlBarigN21Anchn7KJePNMvVORVxP2WzfeEZUOjSTrOeO9NvkElqnx1oz7U
0z8eL0aSO4tMv05OgMftPgnOlY3k4lPEgPgpMQwRqR4jXEWRDFgBB1Zwrjd2gYVpo/e7kvQMNqNx
MG6oyIRuZKUi7JMWk6zVdtSQr8z8QshZSHEn8AcCdIARLiS3eDMYKnt31XYPgWExRH0J39pK311W
MxFMKHQKe2cVVUG7rO5dumwMTuXGs9l0giTOvzo+U348XtMxoUhoKBGA1EEf5q6VfMWRv5NUC76Q
RjPs5tzgGNR7ITWj2qfhU+dto5dInBzDJSqGxKYjAQyVwJ5S6sscRCfOITovUf7mb5S8au3Gj/dR
4IQU8a0s9wxzIKfXrvCe7YzGeoK5LUYU/Tdnfc0symtbFXZO/IHAb9fS94P0rfOHZZsBGBvffGC1
6e8MU12nC1XC0IH1ypQwHTbNsqMsPqJj0wxGYwl11u+QBaBOjHtv05ejtpzdVly16LmoRPVoAvqe
tL6BVc2ydXrAtz5xQUVrOteeej19kVZVAJHhJpOzFN/2bIcarSUFB8i0ucSoEOjM9bPd4BpoxYlq
BTJKKb2a/J8E8fGl6dvobOZQWPfH0wTjjIK7XrfFk6bak7wRoUQdEg2hq48ezcyGejiEBLe7XPx7
VKPDMy1UFr7TiVLk2+OTi4pkECz4RhMcpzyeLmUkiZmh7ugUBQRNaLn1mCfj4y3ARqYBNlrimB4d
6m4Xg5bJTygOscyGCRy4e+iCHJKjgdJ/ZU5edOxvQPM2etEe5qXG8pd4CMTdYk2RfIjaxxULx8I9
QfaWTr4VcT9LP36eXE5o8XswvfrTi5dFy9lnAea/zmAK5OODHzLmMnPRUdg2NTkUMVb60fFOBkRx
I6uloeBosjfEB0udAqs2UJz1GQ4aKjZrToY1gkLkWcGxg5HToIsNRhDZA01gDasUYZnUOXTj2kqQ
77VhDQbn/L1FLtgDvFkP0thMBBoAwECSxYBCWkLVJbFg8a9l0WmRf94Q+MFXqxghqgEdrVDpASRR
lbD0FHVOPxMR+EapEYENLDNAThTFuk31cHbOFG9RUMPVoZEkjqHN+0aoFbZTvK8iGXo86dBxxOho
xunfWSUz4wFufyG0Vwfcy+e4JSoK4HlBO9iGoXvCTsdfHi1ET0+B+K25SrL2va+/hkCDpOqXhBwY
gjI/phbhnhEorSe7XM7sMtHAKwnt0FgIY03yxd3/tsBb27TB5SSiZjHOCFD7jcXcjtqVT1wWDizy
N76RbSJ0IOaYSENhkRGnnlGwVPD3uRhA4BGkG48awUZ9/wGyC2VNwXWz40JY5uSpWmN6A+EXdpuG
o3O1x2Yx2G+OS9LkTvP4nOblNojRlcRPnvsc53KhdBCR9olXctHyu4ymw8bf0G4EhePzqWfV1CPi
4OxP9Oa8hQN+Bnrh5lXthzfidMr3ks+2MewNHC8uAgTVEnepX21rfYv/kPwj8yyAGRXLmqOcm/9G
vUuYkSLqCiQFr6oX/E34p2sjkMvteoKoU1+u/WnFf4puNaZhOr4MPTSr9uAXOwuFp7gfE349Zmt+
j3DJTaWPqO4uKOZJfycQfO/4xZpCpgWH0YWmYyDnQN3535neLkfy8fLmbycKnPDlokZ+oBk/jZWh
maHkMHmRWoBTzaUx3cEmqfFqEsDW8j8hm03QjzTCdlfBd+S++z61Kvxf7M7CFriaad1wCz7xqUJJ
9tMZv/kIheGUoSxqTuLmSgf34ZCzySJ7WZPyxvQtM0hOS6N1nTfrtmmAOncQZg4fHnomySwIA/86
uXSzED3o1ih0W5UBwkOolKiv1nmVJVuq28q1UwUPdNqJF2qftO2AG23tpZH/ETWvsLQWYvirE5Uo
s1vJMGT+mHOwm6FdnnEZqOc5HcKxVTt08JSSzyb9EaAMG1q/g7doND4jPoaXdLC7Z99yVoOTfRP7
EV+0NpL7boRcHNzh1Nn2Vs6ZtmMxfuiTIL/qeW5D14qDThr9NWtL/TEIQkTNLS4poqpg+hFuJsxm
4AWet1HEeVwRE6ZXBIs7M47R9RVVu2rtObk2s6k/aHqyMdI6ud5vJCcwt4fDiHOhn1yRNgfT1Wqo
0TF4NrqZrYpN+YcDMGdMN/ouFH5Xrj1Oofo4bA2An60zmv4l8U0K9dJefYuYZ0gX46fadnVt7J3K
+p17cr+9oUshyxzcAspuTjqxCaEJd9Lh+3xp0/Gc5VP0t3ezsxr4oMLSF5tY6e7p301DCcxJJmvS
Dtv/Hr4/8u8J9s2/TpLUuPz3DfZ21C4A4yDCln1St5t5LLaxaub9/aFMDLce8ds3xioF1zXz9/vT
BuxIYPp/ItXVEJmxfrI8R02sRP77OLXVNlXmfLp/o51b/UR583ebRO0SH1+J9A2vJkre9zof9Q0d
o93acBLtnUK/Z9FYf9Ixzg+GA9YV+BGgk6GQNnVu9qG5yglrL6e3Ef6GSDPZfMyLrOQyM/WURbsX
7X5K5C9/wofTat5bdZbjD8XoPzE9HIRjpfa2OGvTPF+MSvzanug/ejlvEDuQh1eZ6YfJ7q+67moP
9nc9NdFqpGBhPfoaL+8Ezm62j6UVXZWNtBY8TewzDZACB3Jzzl1gT1czNpULfJlHhv0lXEG2oKEt
ZALiPGdBvdUJMtsgCVTvZqBCp6r3okZdkckG4qURZ1Tl3qbVZnicwbzqQd5+Zbq9SvSEE+IorFOu
4VAyc+NSxdEE1xw4QKn9NqnFzygGeVUawIUgi2sbi2w+ooiYj0kMor4Qo4y3mE1NddVKsld1Hx1A
ZVL507r1XuUmyJkVpM2eGiO1IcVqSx3rshuaHH643RRVx3zFM7PZW2HhSbajwmt7S04i2kGzHlxv
1ZWED9ph4Vgne5Da1mgie9M3wj/db7BMgWiYrVgqJLt3OOh+o0Up6Iw/H8FKsVJFDsVnaCOcbdQT
ZW3eYCM8Xb2/mPOqXFDQ66D/B1m6/7BTgIKQW3ecg4K1+v67ioL/kfSMBuKH59XJjOyzyrRNV2ku
IILtrZGG+awa6UhkDmxDfvJaUV5QFfNhqweTY692sOvOePQMGykb463Xy0uNTyIUZW+s4HbqUGvQ
LBj+37HjtTNlZCztJNtNvfytXIjxrvdIIkgfqTwt1qSo9at0JHTI126b/Vz9xrd794fi/hr0GzBD
62oSXf7sZs1PDZV8FKpE8kh91xZjTBriHau2RZpYz11RE07UZzhXbnfdHI1t50Hx3u+mfC7PU2Ac
msbBONQQPJ2AqD753TrpfPZ41REjgqnbdAD//XQuPyaDVhynDpK94fcHR4junJFCvtQb9aBVqBQn
5s3eK1EepiQOlZP3FpezhjFlUUjA62kQ6MxGb40+U2Ne1b2TJc0eatEuL26VpavJVPY1MaS/JMuD
DTioEUv4Sr6LzAYYGob5y60RGVeVYkOKfzLfDfE8AjjVhXXybJIcOErhhurcXu58aT6I2737d7Hk
IYyQA5+8QFXonIm7Cf+vn7t/ef9hPtgXu1XV7v7Qv5v779I8S9sjZF7/f39UGkG5ikXTLP/9j+9P
7Mzp3MRFsqn7eON79medo8wlcSHxVkoTIDOQUeQvUebAiwdxr9rzTeJ1nin77li79vd7tTfc9C0U
4MFBGIfMaR7jJHAvdnVMvdl5rCOj2DoNsACBDtbVHTC2Bu2UbYfeuVYEYX3KgLCllpWMMsGEk2w9
l4+SxjTdqX6oNg0ekjbokXFx+ZNW+pdJUuyNAkSJZj9BhHJurZvgU9jatB+Gk0trPFUulgulj0KD
hR4Nblv86WwO9Y5ubjxzfhhuCcAGHXr4noW2ppi0I6Ac1MI07dC4gRqAnIpMORvhU9yjIs3pw9Wj
P26W31QBfXsUbVougrmRqw6r3n7QQF+cqY1DB6hn7Q+ju3Bj6x0tpbamROeIRvcP+UARHWPQTNXQ
v5gRxlpLOvEy4GRoRUOICItqeaPvD2lC+5PZtVRRdh0dt7E463M3L+qO0M+pA+Ifaf4Z7bo51Wa3
jZCFbeIGVVgaC8TqJqqdpn7vWaLXXkA2oddsZpjTD99Cx2hRb7kjnS5qOnnEaWAfbWpPl8iqUJXY
I5tNKh7irgw4S2SXrOZqHiTy/KaOLQaNuOOw45SniLKPuo5SRIs3RYLqszARPSc4D20rG5iG9CcZ
WW/ypZf6zHWi5/Db+X+sEX2I4wJ+Q2vvEVIFBXSHITw08GlwKGZEoxXleklbf0+u1gJKamoVKVFv
q8LbScmQURUtotT4qUUZsWCX+jUr6xmhb7WuRs7zyMQWFf6PpCST0sNzn5FcsG2d1tiLjl9oRvKY
DHrx4OBKaHveLMInOB5b6SY1ZrETBFTKojfCwcpaXJaIEzAGTkdRsTNmWkTE2e2uO0bAALeveq/n
wP/vPlZdPVRPZpnNVMPOzkq35YsKkCNx0hJrMaPV0WT21fbmvGSV7hY2ydP0xVUBKQ70MhaNdmom
7JKdUvbZpIw98Oim73HnjZNbPY6M2A+GgDhqHmWQjGcLeIpgTe2g07ax4NBmUpYXg7qzzj9Xgsr3
RGG1ypJcnYx8/h57XW4oSoaqc7tpgXCalMIJPD4X47rQnPyia91XA5m/s41fJNHtMW+C/mTiIBz8
ZNq3UT4cS4CLHco0rLLVs2k7vDAjlBctV1AuQ85QWw/nObA2tih10gz09/a2X3pW8oDJfEGKzWfU
sH+NGroDJe36UDETE0oJQpGeCzt50mVQbFUaw81W2XZ024VBrtiZHGrN49/TQQzw5zJY2w6eFdz8
drwy3bi+NhEtfBwFaGnshm1BwzbVoVBwFovVOtejS2yT+pXQGLzofUwvrRAzEm5vOmYuO/4CSmSb
SqE9BHO6lYIESifq6VsE/poCVAcuW9wiZpqmt/G2E3QHf2SG6ApnWzoSREm15Qr5ssa4qvpOHD5a
8miWrcZ1nDVVvqLdk5Q8A3DWHTE9jdhROlB0r/d+3ajUT8jja9h3Ix9+4NBLmKI5TrVVFZvggLNG
Y3xi/y1VVuxhT9ZJTiwmEdeHekDI5RdGSraTSEMzrttlzzTkRwMuuIhcAaRWiEjAUtPhWE3uNWqp
Wsw5IN7m1BpNWbJ06GBD20NIC60BxnpGeTy0hrkZJdmsKK2CVWXk6I2YSmLAGd0gRTi4RaC2rcPc
PKdrPBuU8lTxDoHPqfCIpy3KIUOjTJZ4Kvolq/rwJpVaGS2reOLRD2buxohlHefjrv8aKcI6icm6
cuKt3go0NIu6FO3D/W5lvHu1L295CARJ9daqqMWpHIP+MUkn55S7iLRm61nWynlVnQvyktbaJqjM
PSwbaBzOzDClUMLEKbkUQfyBgAhvtT+9W1kA9kovVmhK3nE9UWvTe/Gb2VkkXXFq/YEL2hzPpNLY
GEvAMnpEco3iw6xnQc/ErB/LmHT9noTZG4cLRJ8Kd+knOftIWV5KpxbLYPRfK8WADdFqrxRQAU1r
VJPezBl80h1mwdDsR2BEMoIw9OC8TNznPPZKQAf1PcXVizM0dPBUXzLroNMBZxdoCJcFHXbItgkJ
1/OYz04S/bVKgqPsGxtd+E+ktovQm3eDM0xhgqwb/XsEolIzI1cPY+oPh1EGj3Eg1oP21bIEHqvG
MZczIXeLigTOqXINjLAUPgvLvVSWt/IzDFaZDQoiFcDL2BtmyMIwGoJwLv3BwIVUg5bSS9csiT7f
xSXpsimVvqpLngx3/k4TAzFs4HchuqUsM6ct1/O2T8W4Q8d2Nbq/5CMX9CQAUxDlgffZZkZXt96C
MTFJjsD/WLfGQkwD/bY11AWZfTMY32isBIjF2ej8N0zy/p4dZdwLbX7RghgZLqbjAUv97AQSL+v0
YLQlHky9QjvdESyt5nxnap92OVnhANah1x9uFXiHJJuezQ7QYLLBi9KWbM66GX5ts5ovFi0xBfmK
Rt6pfV72zdru4AiIDYy2csg5WHgz105gncwp9R61jAVViw417XREd0XeJc9a/9K046+fttEuvd27
Pz5jBi6RS3SyPXpBViDNZmEuesDIPvufm+b2lYu7TeIpASnOasWiqpPteg94zZIYTeTt5v7Y/SuX
coadaRQQ0WO5F5nuLSdlTMsyEM9aagyr0Sy+gqbwHy3GE8KVinOvoaiwxLQj7WgIfdnIQ26Qdcvg
B6yujC0xXYg9XQKGuLLpz33IE704mCXiUYgVviwjUlkcyE+k8jdXSEqwBOlBEt8qUESiYHRpwCtP
9WDjgTJ5kSuW370bx9dqJImjlEN96DyQMqHIO0yEJk51b4jT/Su/ve2tPR9F3+rfMR5kb6z7W1qk
8Fpn4DnIBupQtU72anDV2FxPtFvHPyV/P4eA6Fviu+nHw+x704FmzvkwEUdV2dF+LKRAbnt7HMPx
/N8z9EB1ez1jorjtMKjs87NrLGYDIRaIbHH+93AdtJfC8cX+/3mc+BMHWI+Ei/tPT6NXkLzrII8Z
zDf7JtrMujdcjzeaE3Ts/rCLYXkTEdS5LiLDXRoaqfpMfPr+fhNoCS6NSNdBYHlPAQrut/eHc0HV
ZdnmYIpzlDz8uynnPAO7Y08qg6DSF5IsEH2BcCnfdbN6uj8xckreOlHRi9YZx3noWHVvL7xfDESr
tVp4f+h+kzkt0Zg5CjHMLXQfuj7RVGy0Cch5Nt4aB0kua7RmU1ckpzpIQVCe2i9l1mjHwWU/rghC
fXdVHi0na44PEzjVe/+NSxcPbQBZGU/PUaSJV06fYm1o0beZS3VACFMvaVye3nzbG6GBApeATu7O
LnQBzljvISJw5FVhF5qqCRmysk6TjyD1v2dhlkNbBcfTDBffJCCbaogZMT3NJUaDEctSEy6glkxk
OhXQ19T9UmrEPVVTVGyyOTZecKByMOdQbTMhxJyrznnG+S5A0/0h0JEsR7fEbyQJNkzceH1/fAbn
2QQBFSI5/rEPo+5XOYTNs1e/6bitjn7a/d83fU9SQpo46DkySpTu3zUm/X+fQl9CEZaWCRnPsMSo
zA/ff01XV2e7x+LQo44cetsD8sh9qp8dLNlercKc8+WxrMYNjmSk4lGVbCavnB7V7SYC/0NJn6+l
68yo2HvnMVD4RjxXPLoOfL5uBDulV9fAv7mLZjks6n6sV0UbgJUDt4VOPgneTVv+icVb2g7RV1aO
Z6mK80CO0eNMcumjWYhoVb4Jt6sPEx33JNQZyEh9vXkECAEvdlBsZCNGA7pmvIf7DUNMt/E1HEv+
MPEG327+fbdG1azPmSLh/H9/4L+vhkSGScQi9u8btBLJh6AIPdpfriwDyXXui6ujeeo43O6BdnSX
vhDA9ty7PyvT2bV7ZFFALvLNzpEtFXJ4cqKxBrHBXOEaVNAEA0GXmmjyMMPBGKJMbHdJMKzvAqL7
DdCXwBc6jkut8fQdvPZSeWtyuPszgWcvfltnJyfl9ORlNH0XAxkJc+Ac+VeXq9Ew+41bcH71u5vM
HxRCk5J8e2kWW7p7ZzZOUrwztENUmrWh9GB+5sDn460yB1K9UmvVzeWiVyibijSDwg7k66ybNw0j
rT5emKi8P5oFly5iUu8ks8uo/TBY6htUGsUyyNV30VufHXjDWiNUnNZEk+ynoHIPAZITJ+Mz0E/M
o4TLU/Tr75XACtkiXvJv3aMO6QinmPitIi78vZ1zlTV69ZhxMEOFyYEdQpX2V4x0GpEStTtyhXTj
jQwbsGDbbHQ53eWH7tYjYvd8HEoFmuEzPy9IFkj3uHo/rITYFgb6jU/BDGY2cNWm/4Hlz7d2es5z
iW2DEX3V+l4dJry5S18XNFIAyh3j4C1Wrr5NOE+4t5EE/OSL7pWYBAsrDsmRNPnQOCvTioyrTKAr
hjb/m4pYPvtQRpmbdJj5MczpNAgfbbxhhwpLlJn407aevlsv20V60O0z+dRaVn1wTSxgveFxfC7y
5ZCJta+XiKWEv5GCDue68YHWgkzfG1n55DETr3jD1Zb5TRnO6y3PmMlYlmrp1/XvmAio/NmARGn7
N51RN/WDmxJbd5a9HEkKb2ibyqzK3hPztaQPwD/Q/wC4UREboUa7OBgxCoOByjQ2oBv7gIhl77Hv
q7Hde8LxN9PAqhmrpN9UHSiZLK8sDu0mrtndNWNwXmpb7Ia4/SaEpl4UTRGEEadf+CSNw5qZ/+kt
d2awxwbvKoRtefaUk1a3N1WKAowVEmEdJrRpwtEgZlrNMxYKsgCLhfSCNYkTPGtEjFqyoNdwExtl
UxFUF7CGfrqdCmRYvRUdJteVW3oBOo5R4zvajRwu3NLXjaHwH+bTFtyrWZBehjC6pcyZ4yCzdzii
g/KyDem6zqnWbYIrsIBkIBoTesc1qcCIdXThnWkKIh3FM7KVbvh4VjnALdEHOQ8iwR8zkJKzwjnX
XWyLLoAKO/vaIRgLlyx/Jk4X+2FSsFFo8xY9PVXrSFX7mZO5TpvEqrntaJkHGldV1DD2w7BCkdgu
+VvaraWKIyNesZRS19a0DKzHlFQvwdkElCi3yMRKBDuSY1YVutTokSY7h8iG9mUeJpxU5mzzsqKY
nXqgT+9UupV+EVP+3RWqXg4CfUiFXJVrbZOPBR0+BZ4zJqFtQlPKyXXdeAU4RvxiwKLh5cxmjge1
oeFG0xqHeok8UJtq4FxjoR/UMnJDALLQD/aFT2V0Pz0IGPHMmzUWBFJNGb+2s4oQyiYCtSMo+IUc
8mrZmX29GRKf+X0ynhoXZpnxIgJ+zG4FhIjwc0KqR9siFkjXTo6bj8dAMgqkCvcxysuLRjY+Cl+j
XAwGKw9SH7KDYJzRbjyOtfhjt8FH3c9Ulb2UBuJ4BwfIwiUjwg6ekwb3X54H/imr+re6Ih3GS9Ly
FHvxl0rNd1vk9cbEOHGaWVwNZqSrp25eJYFirepIR+yLIjiAlpS7TC+OrSOI+dLjDTvjQnAG/qCx
5RO30QsjbHqybzc1Z21y3P2l4YCl0Xo+bGZAi66ZHExRGJrIy1mbZdLvyNUvV06+JxsGYr+KsWco
fiORuFtScAkT1uPybJM8oPeUgwSxRwylskJ78v46rf6TZUEMt5cunSB/05y2vviKbI8kGUlifRt9
FEe9SQ4SCP41iLdYMJs9J0kme79pFx7i661ogcFErdWoW+cLbOwfg4wgQCH9mE7EPUw63pNmji/J
RDvN4Ar+8kGAR0RC2yXl9+gd+8RoH2JX4C8mUyhQH9JokZiSPxzTuBZ0VUYJEXLsrs6wP7x55tQj
q45vijLEVHUscDpGyGUDy1wnc2lsKeX4dObJ3TfTtjLqkWnxRucD6doOFbvZLUmobp9zP0cmjyJU
IAtT+mGWiGaGm76EnMZlS44L7ydeBV0DcxB8XnUyZbZ6XoetC+cXw3stOltQYKKaE82oI6NLby37
AFtwlXQKyzLQ8y3zIi04skcdRGVZVnsc/cG+sTgI69pmBEx9iCC/ba74hwYPlVEdxzYyd5ODIKSK
kyzUlG0eXPknKa3m1OrCWCI9zUObzSzEvmQu/MQ7JURN73uS4LdUoiXI49sVjUl26OvVW+R2SJ+n
6WNQAkQmwfcqCeLBIdWg2yfmzRtylAhF+hc9k1zbHL3ZIPIGJn4qVzrTKSBVNt7iCRIC0ftNQyY3
wsfktzfNHv1vV+M4wRWcaOTp5b5YpFP6W8aZv27i8ZPJQOxumLcybhnm7gA9VWiPNdaozdDjeJIy
kMuYUKdQGOkjOaifNgY/xGPNc4E9/KhUtUGn8ifVxy/yMjZajdCXmEQz7PCzo7DeFZOnNomUDUM3
aAWVG+Rr1DtRgIkaqM9XVWI4GzHXFph/RXlIha6vGfk3BWhWoR21L01LrK2Wus5bo3tPjZPhZak1
gjOk0e9s3Z038sZt9yib1mXsR2fD8rA3C3Km+8mYtqKfXylJuBhIg2Vs96tR5azzfX/LoKQHj1Dm
FQg0dD+gbtg3lbmWWZgmBMJiYHpse/HkKqV2WyZsAhsU3ZuFQVSYx/vNjrAhNCpfIW3QdfmnLZD/
x6DYDE/PSyli++AVgsw+Y0XunffgaP5fv5ztRdMTpti2Slvmuv8atWgA0kYjRxtNswJkucqK/pc6
+cgnJR9G3NDAc/MSV4lx4HTnr9GjhS6x5oA83bOOGYhslQnX4nQxyqxbe6rEu41N0h/fgiprwzI3
oJ+IDvGgfxadOX+pOJ4WkXibM2Rxbp6TclHzuknnc8KhtKYQpFvaysTrn5sE+ihrNSfDdYamg2Bz
h+UkboSssqyFE7S/GSajheE2P03NMqD3yIu7L8uCOUfuLtYm5VHAenwMM7s/anUmF5bbIJJLE29n
dWthWLRjuckD7OI3ksR51XMStPIhOUaZvzNH0q670sfKpXEQvN/YsVdcglj/aUzaJbsOwLZpXmtt
/CFrQ1vadTaufWFuTJpDWD9AxAdTQ1Vap9vIYVm2yhQyI5PYGZzXVAn+MRzAUBfX6zn+Sd1+OI2W
xiFU5y90ct5TJK2bAq2uWUrtUMCokHpESeDM4l38tVW0qRuDY1RSfdnS/OIUkq4yDOpQY5U6yBpu
Zkg/HDXLc8eEQZl2vLY1WxyCIT3SOWEgjuNEJWNFQ2P9oCaCkfPOkc9AnDDF8bT2nClaVSRivOqF
g+5YDL9mNuRhaZ+qrpUnTUNtz7xA/YyGp29OT5jW5xAVVYZFgSY6pCKhUZQ+ahTnT8b2AD5Gho/P
a2e1wD7G6G5nsyGNJqvIEOt3cUAUI1LQKdRjqm20FvmnVuM7rDpekZiRHJdtGAlMPEFrXLsgMVcQ
8lvVxhFx82QuWJl2ijy2d0LQ4LEgrtz0mx6MGUKeQ6LnAAATqolNSjAmsMQvPL99Yi8gR5HWWQjz
+smIbKoXM2r38hpen0u+ZpZCo8ooqsOo+oTMVcTaiNrA7CkiA+5QbhkYIQ9K8FiSlpEhcKgVaqJA
0w3eGlP261qbCxK+rF0yYKxA+EMgbvIdpRR8uH17K5NSmNX6qb8qM6Cqa5KboKRUHWXqcGqDEs04
oWEezQf7+w205qdrFs5GZXxSb+kTLN/6U14jDU9mFqucmLha81vMqYK1VnQ5rgPw/XwszWXnkL2H
2QPf7Ow4pGwEwabxGn/jWHj1Bu8ay1h/ugej/RdGnzswt3ZcrWkdcTauMtDfTaDedpL/dQmR33iB
2tUxjG9xUzXXyjb2tMRcp8Ka/iecm+70ULbKWtuoynPLXUpSyIkaddNTWWH9maRBcgRK7yFQWehm
o3b2CnbIvLGK17j9M5Ki/hRTt45bh2Q2whXJZbI4u2MbcBdVablhqgf+Y1wAhMhbHqvBnLvpPWR9
phJnkxLYQiYb+5Zy7FaQNKOTlOeuIMyV0JEzO1gJrFglF2roPknr+z/UncmS3Mh2bX/lWs1RcgCO
Tqa6g+j7iOyZnMAyyST6vsfXvwVk6alIM9WVBm/wJiyysosMAO5+ztl77SspB8ahozafRGcz4dKq
RbbSMa9ciQr9qEunZfOtHgovTnkWquph/izDH/sN+iJi0jH9lo5CORlFgI/7nHOXEl5n7NtgK5eZ
Umjq2kFlHoFsUynP85s+Y/kdrULAN4ETnSJTICw5/S31aVanTf5iNwQOOQEcFzd371hjO2Y93jqN
dRRMlnIsoyiAXMDAp8iZ6Zp5cakrzzzTfJ4yKnCSTSGBM+efVs1SKjAiCsPNloWWF0vQaqhPGgTh
0wnUxJ1q8NstWTkpj6fcipLk5a4q5FHJg6vXGeOhovJscsJYFD0Mz1SrkLexSoSyCVVyk6x4XfSK
2HW5Rd676uI1CSr4elMErS6NkywVxlFwpxdZ4D6rWT6eRtRKW9WxX8qwHg4BKTAbL5KkGuV1/8mo
7Ka0F+yFdOLYdU/z31wf90dp5sldX1trT7PaRz59volc8odxzXGKm/9oWCjSLFwUUIqAgNv3UUpG
s0P3YTG2FLMkW4XcwH7FVNLKV66CQLZWCJ/lzHKnYjZiUGOKB8wg2M1UP1nlCcVnQif+ONbqwRKo
Tkdcp/uxdIA+YZuyWU2x7NwXji6e5Tjse1yRtevgNVF4aR4TggErwmKOGYZUOGxEjQok0dA91wh3
EWD7A8TfKdxDCRuIjtEE2LIGddNLrPWF4yUYWdlVgp6wU08gpfbCb588T03/jKmYsyqCyFGRwg71
XqAhItULG4mU4crzbIXtnWO33QavOLKviq4gW+MZPE//6pvQQxDNbHcIBwCjyBmLvjQeqsF+dOBO
XyrOibg4jWOOeYghc75qGlolmGN7CsQB9ZOCuUMmUGIESdE3VPwr7gTkG4li00vlyw09DN7zgES1
3NioLkqZRAmtzyvuB75DIUTiqWCfcMIovXi5K957L2YJQai3HDsfnIR0fuQZvmCO5O5RIdc6GFQm
pHGFyLNQ4T0OvtduRqIF6MhkyQqQmr2zMYs8c+KhTdoDZV+kuZ6ibw2HrSLScRvk3WNTiQPBsbxu
HeVm35FhEzK7PVMMlLtAFPu6ashk6dwPUGpL11nMOWeu7xEA0UX2GRHVsNZEzzmYjOq7lhLvOW9r
eq82ocrzH0IfSGQgsWXRO7CNYhFcOLNyuB68e3YS6K3uqLNhOvH+8/UrXvws5H3BaISzJQItxwt2
BvzXlV9jkkUjwFWsas5lfhjvejJooOerN/TW8Qa2QrlOu4FlpFRQ1JX1zkxH964D1pTgQTZGR31j
3WAoMOrDdrSNj6bWlSea+kCApvcLKnNM05h7WNMenCCz7qLW2Pmxt9dIxllgJiuQd+Nnd3y51oMY
oREz+wtz/du0g+9rDzQWmfVXXdEwn7uKwfE1/ygcibuc2/g2v91W1la7+XHHK8zQcWrlGOzkOfOh
tasxdkYaYdHvT/DSoR7NbftpdB7cofFXamdXRBsCRfoMsabjRTZFpVjbz73NRcCSLXFl36iufTIN
kJ1XmrTWEclWm8jASZMz2KK2Noudwod3yI4Bl8CyWjY5quZoNLZOjC9yoSrhdyzPyQYQy6qnFB+R
05Z2TC+hqcZtgqr4MQFyvB+m8FgQueC6hFi1mJvQ5Cc3MXFFU7U0jvMOoGgdb/y8SGPD0g+dnW+I
ctcucwyVU+Jj6y3NWOqFQVp54e70slZWSlC1qxFb9NWp1A9+OrRV3gdBkwfggtt75mocMvURsAPd
5FJv76IsO3id+mLSML1TGkQhmdq99Z3vHxI6C7X18glJltPZagxS59zVpCdgyHXwACNP0OjsbIAb
W7eyRsQeKgmaSoXBpGMqTxDW81Vnyh2bzHuEuPplHOhjY90gBQkhFRjWafUuNQScxLA9ZUxK6omV
PuJmZaTO0Rn3M2mKupFxkiuC7BSF4/DNVpRFM2gh8uR3DwzaNW3Q+DW9Z53cqkdd3UycMLc6RZbJ
tFz3UGTCg4JzC+0KjWNh84PCJy2DF8KXDWIT4B7ZZT7DZo+yWm+q/m5eO/EFMWUIQ9CCuoKRZ2Qc
C3Dhlk5bshaE9SoNjPWcR9wHAKH81Nh83mtag+s6kfKrOZGZ80aHdpPU+FBqZqCjMWAQU5xu16fa
1ybowjXMC0IXkuaAp45DhoeTS4y6PPg6+o+csJOFrtBZCoPgO2+0/iKkSnlWGEcVok5Oz2evaEaz
EyLFTB9JsPakSPmYE1PN1e7S1MMzoJXZXbtLBQFBCmOJNdHPKA0audDHmh6DbqQYEYWyc1sq5axT
kLZMu3ROoA0MPZ6LXop21engQay2XCJi6C+mXRyrdhv3Wn0l4yBcFkFgg67mpJTgl5nfrXkppCEq
3mOphStnWhlcNcGCYBrNgQi9D2mFyTqfuBT0VVr0raP2zdOBtXarmV3MZeeu0xwfNW/vX2pbgzzW
4p+d37YIV9na0ndy6POrLai+G09fp2Gl7qx5pSpJiSqYWG8KDW+OPTFl29yCg2x45AfYzk6QQckB
/X2og2CVhOrr/FNVzXC2Uo1pwk/LNaLf5qwVGoHmPLW5qpZ78sDIRhrsb14tH/XGbu7NlscgcH1m
vIidOY331RVv6gTNKC9aO+y1PDW3sjei96FC5BikEf7ULlfXXhPntyFFcBSIxrg0rfuqwNR87+ES
o2UQ3VblZlh0ZZ9sAN4Dl5kenp6SCWMAXtKw8JZ+1sX3UZ4R0YBKKzWq8q5qmQCqiXlvqwNQzakz
TBLwKrdT79Sg771AI39XhNPscwBlNLlBgDc5ZJPB8sloHftTRE4hHTSO3nrLpt1xWFxp1mTN8e3+
Nr81jChRYI3euZwm8ZkQzS7CyHr0Io5CoSeVXaKFGXYGDlwOpcBRMbKzX0BP7avqmoK/BgLGiyVO
ZLI1nDEzrBq4jksj1It9ooI8LUM49vEEah5x9+K7gJYZk8u6iBIULpIw2b2nQcpo0xh3LCLzRaFa
b4AirYfaYFHQUn+aV4JgNyuVhQVazKHIfBODRCFR4eUO42zYvYOTSiArSMeIRjA565rjwraL4FQn
uPU0NXk2hqp/m1cAhlf5scfxu24KnoxB5u1KtAiga43lvwp7exVjxMHjZ8aXPPFbjtSsXXFXIh/X
9fEASIk1WUOxR+hT36KtMBEpYFCPcR+naXIK6mCEsTGgZPW6Wz6Z+FLcaSvVzvkWjgK1qSvId43w
I/lZ2Z/DHzWLqRm9WuXQXJwgtZZpZCQ7cPsYpNlWFw7W4XtpFGcHQYDeZ+pFov9apvh6NrxEdUff
ejEU3dq3KGvnd7z0ZYa1H+/7HAqHFsPcjKngVDp25pneJoY9gebQpj+zzssy32fl8J2ujbfM1LYk
a/I7dGC0jC1pAwaIn9JWnLVrobtiOl9glEqx8nsVu4VLFBbqzi912Ylt3wctnk5CiAWMLoQG3FDd
/Ui66b3AdLbJWq2/fb5baUsS5FwM6EWDVQZIAEKhVnIfRIBjjxaLLyzxHa3/njMBtJNcpjsYCt4x
siVHoWnvFSy0q4qj+3rej/FP8U1wVopdg5yVR4/a0kCWXb8RqKnt/ek4Lowak2ulIBzNTSyWPYmT
A7dmHRsPQWGguxoMXruKjnpa8wB+l+IS1G57Lgs05Q4sgDmSYJSU1iOJeDsXqMgCzA+TF4oFqWVX
OmTOqnQwlSp8xlpXOx+89ETpEu7Jyy3/mtXdTtbKHZjXkOlXC58kQPyCa4i2KoDbXEnkQ0hmO6aj
kmAcP2mWc8HZ+uHV9pvq5FUFMj0EWfu5SM0qHfGqFzx0w3W+11Mb127X5XB/wv5Kl9Q6ziUqUGqk
YCaJ0UXiXHnS1BVN4pIEi4L2kqWwIU5OsTnojGmoXCs15gQHL8016/xV3VuPOo/RvWwD44wZ4L4U
arNvdfVErzZfNgjuDiMEOPSLSnVsDO+58NJ1bgxYvNNGnmzNeM2snjtiOkLphBVhzFaP0BrKY0Us
dIXjzJN0I0GMUPkIH95p2x/Syr4ZwFQIDBzEEjsfV6tVTqAXgzNsPxoJiP/RyxmYXTQ8pEGpygti
+BaVaKTsCW+RQ2Oc/LgoVp8dAoZgFhi0S1irz8GQAEVs4+qSMt89l+6Uw/zKzZixpTnK1R8lZgp9
fNZatOsoOEDsmg1is8KrsZHevBLDvo0rwYu1VWvDWEDh5R47FKqoyePpyoYKxTK/MbkOtzrr7DW2
GYkQq1sPYDuMMlZusSa5LLbpLIPeqF7mpX2s6+c+SfYEeKnXHqHfMlFxleZjtq8NQ7/PGzhTJnmz
YGdj/SA85ZudiZcxEP67YTPyTRtAPahrHtEGFDXyGxMW9lUUxROFVX+SSVtsXcIdoPrRJhpCIC6q
aLu9VsnFUOHCHhKInZ8HXCULXhWe0Ze0sMdFEFXmmR4o6NAhfy1E3F3GkhjbqPKRz+tPFmFr53pI
/BtGRWutxfTGmtHybsUxOc3bR2dDyvlc/CNzdLf6NJqz6yo+z3+rGlymLY7Mneu38qaU2UsjtOBL
hYbU6rtrJJFvkmoNvxBgPi9a4efaqyHrDTp/8Os7qv0Nn7ExODBOWtvgiL9wR28o2zVwdo69r/hH
qh8CHlC5tOq+H8vgnlogfCYKmSg48Wwl5i4A+6bbZj0uNLqrHklQyyFS+1NnDMgbeq9Hv1Y/VrYK
qaUrHjCkMEfAawrNwuueacFgcS67fegCnJnvE83Dxl73K7OIUsIUYkDgrSsXUeR9m0spGZTvQfo6
/yS0S+pDKlkSu+bBD0fNYYnrwzM66y3NJXUVqAzeI4WBQ+pBBpNp0p9pm/XnuYHAZBcIBzfbIiFS
9ERq6I9CZRTnaXV4GYJ8LnsoPGwVAp/Vw3pk/XtokS6t40hpN2o/tvefC7NvLjUdZ/F8cynwSWMU
+12Bgx99r+7t1ZrTA6Km5BHrtOSAOxVFgzNqS44k3jltnpitLbzOpbaN1a9+Dfrc6PPv5vQYRoiY
tiQT6Oy0jf8AA4MkYKLqOGEB4WrZsv1i3xu48pLCeIk9V3kebA4WPlcT7UHkXC2OovDjNO/bGD5r
xPB8H2uWEFFH6b09RJSlxKbu5sVRkHf+Qrbms5n18V3um8odwLG7KuuqL2HBmB0LmLdRsVp8Cewe
IZkiAnBSHXUjIrJpD0eXfA4BYQ1zgTb9kQE4GdBs7OcyUGjkF8Wp3p0VfwDl5BTPNl6QeZsZQ3jX
UjalsogyYgg+4z5sKchQzWG9uPXaiQP0Y0OcbYyKoRAF5HoOvYjr0jhkffWgebP/Qah4vDDctXlx
/K8/8oTEAsGg64gS9IoqRaNP4UcnksvUbWSmLM4DwFkgoivbZXA5b4zlQLo2p/Fyl+iOtkyY5X0Q
3wWwbCjBjVeEQno+7ESbsfpJZDJgsOyX29DhkuGD6Q6amOqrClVt5gRM9OlxUT7JbGmNIaoIOtNE
PU4HOr2uD60fKJAoyXhLOUOsR5EytsoxJwQij7appAeRZRz+3amtGnZGRnuqucUkJG5bh+9moqJb
aGZe32hvZVdRNry83gu+piNkMqVFh0iTmfVGr+/DsjyX3ThegXUD5o3xjQeopA5MM+Uj+467cnQk
x41j0FeZ4sGm0scc6503xcGaYqh2JjQTGiJYRTLP7HdVh+Ujj9v62Iy2v5rsnJhqe8jTKXkJ6OLe
y0xplq1Jm5R7LXpq4oMzxxdh5QTaE1pQhHKJ2QbyrNcq4z7Puvxzh1dSpLC1WeEU1dSP+WaqTAhw
YcvzZ4i2vEvb8FtMibrSacKxIOgvkevDNeKtZWddhbrwvwzApnx9+MJ6tvONMlx6kTAedG98jMEQ
HGjflQ9oSN3DfPMlJlirIo+fI83QoKuj1VMVx9iWITIrlMKkBX83o3gHEwJDY3+eWoWfE4k5SDzM
PH9flVJduS0n4SAa6wuB8Xe2nkV71Wst9njbO0sb/A2gW2LUJ0e+jRcfkwXgDb1aJGGVnKWLpAfy
zTnoMm8/X4ZSQfBt9OqJCRpzaVvndECcJGiFahmo0t2KLnGXc0RbHnBAo4XwCB/K2uKA8JdmbeD2
onK0pCV2Al+IT37jfTUypwoyceeZqfldmOWl0UGl1DTgVpw7l1Rq2o1jqLXPMg65JIKSmRMpjzlD
+kXaI66AnXqOcvtW6C0txoAW2NxLhXHopzdZ9f56SNvvQKwmjGZNDJOPIwoZVYfcmmi2JG7vuoyq
HfhfhMxMaE9u7IYbfknSSKbvYYtlp7vrym31J2qQ71FCFxkJ/Ahug7tTBAqdXafxTnM999lZKL5m
JLrdl5KsoMnGriTacW666hyAp+an1RmT1yf9QWOzQYWuO+ehIz9gvsnmU9G8OirSA2+mod2a/19k
FXRcYvNuLKyXObddxl6xtyPskiCANxQDzwyjbd5E3brQhgOPUUIJn/+pBTbRM4kQExPxNYJH+NJQ
lOKmHA5I944YcNObSXTMTWWzn3/eaIPkDUJZrNxUdDdTGAHSJAINAJvTZGtI4THDIbgP0vxmaj6m
wsThalWTKldUK2EG9dob2myL+oLY1iT5glQeN9PAPj8/0UZhnAud7DBlvKhqY3533eQO83XDpl/Y
9BCPudXqL9mY3mMBhnXbWS0zEnBgYVSjYw/TYm8M4XtUZ2SnwpO51C4aJ3aPPb5T0LaC7gfxgivP
qH8IOnL3Nm5DQs91lYQaOlHzJZx/ltESWeBSXZx8S7Sn+W/SxFX32fE00XNjl6muJHijz9Jo/xap
+ghbxT1nHO1Ylxg5zJ9hIMGLYrgZtkflH5D/hugKp2hQjyRIo0cHWh5cPB7cLQkAKKamBc2Mo7cR
HdYcJzUSv1BUEdl9SIS/WOiWpkwPakgtrXbzS04YAO068yBkMG4+H09v4uCX8FfzpI2W8/KOoik/
6YNXHGN36kcjwZSnIPsoLd9+FXiINzlCeY1IGdBC0aYLtfDQJv0DYa7PkiPlXMak8TBeWgVlebnx
moIaVPT6yW+zkTKGvyca89LoJQbLfEYU9N7paE4/jym5Q/Sy5gTdLRU8L2adfok0pOxmQN2ohLAJ
5+Mrpl6HI4HVbur4QVcIpygmjNf8xKWUw/jiadMP5V3LQOA4yOFbgGn7ho3JuiXxGOwrqcI9jvq3
XMRnUCvMFVTiNLhVVTqc/GHgJL9kTU/d6yy01tSeRlvcPnd7aWsnHZZMS7F7qVJZ3pncKUvNJkpj
bprLGO14x0YZJPax4ZBD5wa2B+Gt5vXvozzVKcz0r0GewtSkrhLl6DiO0JmF/RzkWbeuyBqVKbw5
5d7r8Ze0kt3RpqsH/8bovtwPtm+TqWPqd0nkaitdOrS4Q7Yb2o1kzyUJJAs7Ui+BS0xJjuPuYofy
9PevUk7Btj+/SmGqOr+jJpklqvKXSNZAaDF9h4YshaLQYCxzeoo5LpnlEOFC6iAhKHBEKRx0cCX4
QeY/OiHf5iUrH7JhX07RYwBn0mUuI0mMLM3w2CLHLK3Ah7htdBwHVdsXcb/Ue1Veu2gk8Cwhp9rj
CLMCe4KLVKLvbe0St5NE55eaSrnzw+oYhejwlMrdTkL7VSQysjSHAwTxCkwhK/28TktHnFMrVc4B
MwSz46WO2UBeUNw+lp3v3GxCzdBlBcH679889desVi6xziUGS2QKtK+/vnmI18hS5AlaeSUHbC3J
LuQUN42DPBFA0AknCJpy9hSEGMqXrHK9rUPo9LbSVGhRinOwdUXZ6APQ8n/xwqYk5b9eVV6RwPKs
2Yw/CLc2fklahipo6sPglWut81a2B8cg9XGrTPF5k+DBoTVqIRH/LkvCcYjbpDpoM9IUYORk2LYO
lTRe2eHJLdBrZQ0g5/lfvMBfH47pBdqayqCXu9qQ2i95ywrWd7cufVaOwRmWoujIYwcqQgWuIO1r
6NP3uvGI87A4gK2PrgGjGg82p/JY1LCJ3CH/Cqns61A13G/SOyPPtv+3UcrTA+xoLKOWbjhSt35J
4pWZsPza1UCOJjp9gSk9OUO8yHIcjMeU5M3lHLANvtN6KFL3aATaeXSKFXwa+92rKZcdX0k2zSTZ
bzEp/Iu7b15A/nqRhambgEMk19iCZ6GLnxeYIcvShgM48uOgcbbzQRWZuUeAeayekD08pHa3RHjU
P1Y1ucBQLI8OE+sLYr7F3AVxzfjBTR1xKlvhQyLEEMmNrj22XbK2AS1+sYR3EL5JKrJiNKf5FG+H
dnjx1dK7SEnmW0VATuQ7mzk806/wZrmOxuwUiP0RXjVxJMgNVDV2/8Uvb6m/3OHzL4/Im4VVlRwz
f7mB0jil91sZ/PJTbUEvv12r2Ad9wid7sJpY6bhZPH+T+U5Gj4kJgqfjDC9VT2yFkT+x9Tf1Ancu
xI3p6Een1d6gXkfqpwrmfihB14bqvvoa4pdsCNuTXSjEUs17r4FwPRTR+HUTJVO23Vi/0/bTdona
P8zVqWRSjZ+vBYOWFiiAuuEVbOIxcydgejZk+zTPX8NJlkPsslhBKww3E0b1gij0Oo8QMhLkF2Xs
fiGLDQFbTlKvK0hmSTqSHOhOiRWeP3kRQ/+etPIqplG+W0OuJDu7YJuRkc2hmqlZ7xTB0rRNcdLS
2n72c9Tfqn4yQPwcRq9E5CbtkQUMMJzWtYf5Of+3b/2/ex9A2uLBy9Lqn//Bv79lOXAqALG//POf
5+AbmWvZj/o/pi/7v5/28xf9c/uRXd6Sj+pvP+kRzkqW/PopP31bfvqfr271Vr/99I91WsNovms+
yuH+o2rien4J/B7TZ/5PP/iPj/m7PA75xx+/fcsaOl58Ny/I0t/+/ND++x+/WWz2//bXb//nx6Zf
8Y/fNuVH+s3/x7YJ3tK3X7/s462q//hNMdTfTZX72nIkUl2LHfq3f3Qfnx+Sv/MUagb/n52N9YkP
pVlZ+3/8ZvxuWaZFK97mS2ymBjw2VdZMH9J+Z8ml4nYshw4me4P123++wJ+u439d13+kTXKD+VRX
f/zGMemnB9DWTWkIx1LZYlSd1+L8enAwfYsMh9ZYuL2mf0QZVSDALLBDli3O/dAWH/HgEjtmWgOp
QpVW+EczFnBtXJX01CmUN1Mx3vuon1eFTMWmd0hUhVHeAJ8MbNZbggz0siJmqOrzc6sr/rfapFtF
0747e3A0KOWRPHOaQ47eV63/1o5DcmMqz/zcpj3Zq65zk7YHOjatY47N1JP1WGRA62MqaEsSUORp
gj3RIDhbaeL4WAKw+lYgAdg4BioTX6/p7PQxyHiPfTv3u2yyCEWbBC8qfFFHuRWe0JES99EjDqaU
qHXFegf4qb86taKfKp2c4I4QhXMGC3HZsjGkzSjXVRWR22fkw5Lv5t+Nnap81RGwEdZG4GEyhnJX
BY5zDNqm3tcMYA5YzA1SZdi01wznOURbhhZfUvL0zgjkB1LOnWRbIXjc096UIG/J2sgdiejfsMZd
gWRxw8SALCEjlC9ZZrC5OthrNwFHfVxafqTctSCHGLApNc59talPlFgsboTkQkFzAvu7giEUa3c4
PDtKRaU6ZUP1TmfBlK8Iecny9lALRe7qGtKkD+MXM3zYGN8aC4PauiGWDv9bW/VIq6PiynwCPE1Q
K4KWhEEOR6X1hKeUxaaFJXBq2tE8tYmoU6TZHgtU4icPNdLIk+YTsYAc1n6oJTM2T8vVO7MgY8rF
Iv2oNYN3cQ1I3b6dsh2EWt/nO5AogQZM2vCObWgEwOWKcbiQK9dvNFpSX7SEmatAbERLMTa3LRPt
jZ3oiL4HNW83Hfq9DTJL119nbWe/R3rZ38K8dw4YuumhjRCdgzKBWFo1Un+OmtY8cZbSfshICUF1
Y/lY28S5b/Sqno48hm9vOpfJGxZmSzmEuKEJ42oTK2B8rqrjsm/qAgZ95hGHPkLofkb4qD7ZVmJg
DiH7FItfdOgyotAG8jgPWuXfE/Ysd2WjWtjWMY6EyyHRETXAWQMmaoeNQmul8hPsjmVEjzuIZXxF
Azzc1fglD1Kzi++JgGJEZyUd2x3SMjly/fy0B0NFN8Et0/Q5iPr+o9bD4QmHHVGCbmRk2Dvc7Gks
VZg5g8bUfdGNJdIGmjAAcfuiHJZDXUVPhhizDnU4OI4tYNroauoFigTQHgK+FOfraFWCDtrHugMs
QmrdiquP9yokOXbFtEdbaoAseoay7vNouNaZExYGtJCQoyTgM7q0+mphevqCIx4XCy5qXn6GXD0N
fli6dueYXvlNseFHl7wzh6gis7vtMnqjVW6SMASSdZHZBXwEt0fI7ST61TamjAem03u+8TpPunql
5hEWTklEr8ldajokZipNzbiNjLWrLjzGq2V6G/X0jG0WpLfcxlaKVL9p9ZVP+hJMcCJIUgfhJQwl
gzqIt9mHM4URACgLIlxSggqSThsL/Wmr5Tc1AmWqeJ3Gy3HuUTgDulMtg7i3sSkWWpkrGu01I0Vj
meQ4HnVnykTKnmRPqHCRfYwDgzvNiO6wpzwUgf3iOn5wqKakZQK5nIOVYOisWCrWClTepRY768Tp
uw8AdaQbGHjx7GhHf/5NF4ZxRmJcrgMyM8nEiml212NyQiVr0VuHS8EUFrB3imaUhF/sfA75PdpI
1kzkimudWx6as0A98hRg/+9Jhyg2qh8EZ+6+GsCmJW+1172oARmwUlXEoZRiwLA6RPE6cHtQN2F1
GpTwLeAepb9W1V/8lA5eaWfNpZhET4FfWmdhRnuhdxd6qv0+tuAzhUNN3OZkWeo8C/vJYDxbA1iY
vEQEg8cdXX+Mj4+qLQL2RxpmR28ANVKhbaVQYT/31UeW+dZXB+Q5PLs23/aSDA3ZGCPOxQy/bB5t
TIktOW4170drhlzWpM/MyxiM93GjPsZ59s3zxV1KjA5IqIgUHHO8hmWVgALloSmG7puIlKcWO+5D
PrYdi7YZ7FS0M3Lb9YPxmlQtOlxHb4djGdjizlLaAIhyese6NB68AGFAHnjO2m5o/3a2FV+4dbiJ
JKG1siq978hCiVeqGGoBXo88nrfQwWyIvTe/jzOoAIu0KDHlp7n0SWsaA/2WcM2jbQEOqNqaamsh
W2/1eFU1fXufjK23gAqqtxtWvK5mHoj1G9I7SpQkHdIffjVyQQsb9H+bDhDOKuay1FQjc7LS698z
SLtkzxVmyg2Inv0tyUr/PuInvJb0zu8yP8iUjUG2UAcEQw5fi6LrxkMnYpO6ZHSgWuJIDjyoxab+
2NoDsLxygD+o+orLiLpEcrRChlzS35M29IK4AB5usyq81HR5rXXREHq3pOuLoVREbslJnIMX0gWa
Qv46Cj0v3Po0QC65YRHiEjr6qVZaE2LcpAtjUCKMbOHUuEKXvVIkO0Eo/GtbFEzX1dZIVxycrBXi
KIdAwqwkKKCrYu9LqedIXIuGsNBtxf145qEU34XRJjciuNWvSuvIHyVjVWYnkfvEtM156HToTG5A
ctci72Vx9JM4JEYVxPlXW+uHZ1nYxmYg7ZfoThGTVsCiA1ICSGVIzNOB4mZynLoicDZUfOx/XRzf
F53Mv+sEn6JITEnJgQ4d4uaCcEGWsOWd4bvGB6BLqcXpCJyl6XT5dVDN8lR3SPeqVlHQpcfEvRYp
NGgOZuB9LTX6gke73rdF5iz5ls2HVpLrm6YxtnmPjLyiBTaHP93ecyaqJtN5tQbBp68iPR/B5aCT
6YbcPNlNGpykWgy3Efoy7Ec3AXtu4m5U+jbDu1gDKChwE4PcCQ44qrHPNwnQYWHnu7CyYc7YXrjn
yqjvrUR8tCCES7sTRJPuVRq4x8THQqYOPbJ/hXnVQkcCs0zZX8HF2/Adujq4hUlBdPfQRsHSVsZu
Sb2tkXyDqQgZYIgOvhjvPKUfDgNmmF3t9zrcSDX5iiKTldN1h2NRR83K6gcH8RWIUHOM6pVhSOuS
TPV5r6ouOg5dGeBqjN0xV5CuLzojtfHOJh18b5l24l7VCwdOo0NMI34fFPqREe90T5iPSe8H5xxv
3rsZttG570gAWbhJjk21LQlbDdJAufNUHdCFWXqnISC3uK6G/poZIf0hshTeWjWsX6dsdo5uPdH0
6kDGNCdluXE5oFzADXj3TiX7CwbhbPLej/thqFQNaHOqn6JsUqKBIBp/qHGm3Eq7ydhBULg7aLKv
sGiYbuKN2vplRgSr0pkP/6+KzGv+kT7U5cdHfX7L/z8oI02Kqv++jNyXH/Fb+v2vBeT0BX8WkObv
QgiT7ZghnGbocupP/1lAquJ3eloOtAPbNOlsTZ2l/ywgjd+5yyktWbssqak2X/VnAUlFyqeqjiW4
KWz6Ycb/poBUf248G1S1JtsNrT9+BscV+Uv3ykkgJDsVB47UVtIHb7BvvT/GiOSiZgcvHr6Ug/hq
DLC/qxqTDU6TwUU4zoeXxFRCKtYktnDm9EgFPbPFnaPTD8ZE122DcvuX9/XP6vev1a7zc7dperHU
07QDVYPf3NHsX1qBaMhFiku5WIZ9dE3I3F63hB6LygaDOw2I+yaiyxP2t86PsaW4g017BuiPE9+A
GORkmN25VkDAdA1zdPq9gDEANRHYqRRV43Rl3ry8gkvKfw2UCUYIJEJxVf0Y9j6pokliYhvUmq2L
+zqdYIJTpCGm7JXXZTiIzZ0dVik5lOrV0Zmt6X2Q8/AGPxglskdrRK38KcjuCCmEkrSzM0PHhJF8
mJoC7Mjsmp3u08UmEknrMxZIm8jTwHcRF6vli1dgiFAZl5wdR3PujVJxdozcaS/W2lcnGgZCPXVG
OqZOJuGEWiJVgrSdIvLgTxXgNKqhMxk4Czrj0zBwgL0Zu9awAV+GL8HIDTIAaUybRXLWShzWLu5p
MHt2su8IeMxyltJ+RyCW9VwN6VdirQ9t7RjrEOXTAa5TwZvlr/7+omv6Tx2O+aLbUiD6Vw1d1f8P
Z+e15DiyXdEfEiLgzStBzyqyTJfpfsmoNgXvEjbx9VpAXYU0cxWaCL1M3LnjSAKZefKcvdc2/t5E
B7/uaUHGQzcGnGj1ALS+pzm+bRbg6PoHs1btpav0s2jc+tIP/W0kNwy/HFJhnzThoxD6BEJOvutY
YC4dX6VAV4kAd74lCBHu5hxep+eJOwcd2f/98f82f/rXx3cNbFGGYXq6vQwvfn0wv43o5xj/QdZa
jNsAlGeCve9U5XQiPCdNri5NwS51YE0lNjYmEH1qeGzxIB9iP4NVo7nXahnOpBRCeUY4l9kTw9WA
ZdxWWD7+H5/SoyVkuZ5OF0k3//opB7OVysQ5GU4NzJ2mvI+yhgE+U5zQUmZymvQP6lDznHFPa6b+
tCpURY2SuGtws7WKzLuo+2Z743Wlc1jC7o7/8Bn/batiBsdOuSx8XTd152+f0dNTv8nxCYe+Iq/a
b/sPpy/EnvlsBgQV23Zm8HtNLEmtyjASaw1EGu8uTxEhrz+lynQyFWLS3tIcxWPzaFrwG4gQ/Yeu
uPNvr6zvOi539YAnTm98bdr9j2fu5UlkBQZOKEBgn81YWy8ivneYhYJ6JPyDCFs1vH9p1Q0SAVWb
fQJ69dlFCLxnur9PjNYMawzUbMvuH2OWn441zGy3MFbcjdX1N9tswvUhjOayDy0lSdwGKRMFgT8C
FTm2gyrBpFcSykxEiU60vS4sIt/cisyM2hTbOUe2bUFlvNHUecizXu1Le3yZJ99+hKnkPBTykjiV
dTR6AeX604m8/qmNydVx7NQBwIKphAAyDRfNPzzpZSb73yMV1szy+7HagwD9Imfm3+dmVZfNuLMJ
HVQlQjNY4Bc/sYFnLnu2PrK1zX0BEdsmiSZvjouNr85c/1zZEdW/AxlzNsZgZ+9bqanrP3y4/+U1
tI3lxGSmZ+u69/cTM8DAXuaIZ8ta745WCQ6656TesNne+UDCt/40/SJscdzG8jmui7NqG6J3BrmZ
RGyfMLujUiHwNNHICIksCE2Dm2m3IUUP939/VHP5KH/7HZfBt8GiYcbHR/7rqp5abQkgFBzdbfR7
bPnNSmhNyPS5BbA+gNq1GF+IBQ0O6ySqFXOLYBzPir0cQhVe2b2ErmkRLB+kcLSLkpxEqeOcnvO3
CA/5P5zwxvKJ/vaJHc9wdI56kzmnvVQA/2PloFTQhGMz3atKTNKcwfnJjtH/tsaNBMZuP3A/uzN1
QmOAw4Wz7fln0826exSQwz8dPMvO/NfPwizZ9i2mWky36Nr/9bO43mRHItKLMOg1wk8KmdxmM1Mn
ZqWv6591CHYvwHOPbq3UtTMNAIOO/upkXUMcEKuvcEg+VUDnU5FbR1p9CVpAuPEIL0BQC62/RP54
ihLce71rkJ3WaOjI6/gfflW2nH9fUYGtc4KaZsDORP76X7+LA1XVd9MF58X1cs/It7zzc4fgCv1k
0l4PE0cLMJ4RIZ925mG1tpsOgl4XxPq07DBWN7/nEYLwuOrJ1x2dLGz0HrGAgPIgp9Bt7OqcK3kp
+2VYTCZFqxv1w1gXpxqotF8HJkCIwT3VYFEBvFJ35R3nXFJnpO0twNh1JG4lyQtjvY4T0f4VFSnc
5tz7Puaka1lTiZfkoyV5jZ2Me1w8RT9NhRccPhiApOEpmPGY0goz9uR9ftA9+TXMQOhMTK2M4/o7
mjTwkCvcb0lGbO9qiWnFko49jqAggtTca40Kk0VNBj9gv1ZirqfV36ugxIZMEBNuvSUJKHluJpjY
iL6BITES9PQYyuKIoZe8iSvUMS6q6MoziGW5YEpiOXsa+jhKErjRgEUI+aqy57VAHVWUXFPR3jx2
xYNRJW+xau0jItM3Parpu5BASD1Nf379gcgeOEh/qO6xTsPXKYtQ1+07nVQcUhzRvq7yh7HMPhIF
gV2rNaBLtD3g7x0dDddyUHiPlq8cQn+AGRBvd8JVdfiSb4osfikQFBXGCCWNxhoiMx6x71Yala4f
ej7bHLmCP9dPMuK2sQL3UvCIaRSIXZ8Hat845U/b1rAP0uY4dCNtwQgByiFwvXaLce5bK8z+IiZ9
5zoj2n6qzSIREBzYbyZ4SrQXmm9WVwCSrYMO+VIF+hkIYL6t5kxuma8sOVHyiAOp3XhOlTIk4V8f
x7MBQXBo9+tBmjbqWe8MBsVd8ZqYybxrksbY4nTbrVN6JTzrucdOhhDs1IJSZ4J8wIRMmoUZ0EQd
Okjb3RDsJkzz2JXqfeSAmPGT5CoiUEVZW0QbUr21+wiKLblKYEyatq3DempOgRLavi5SbOPSPyIU
BEngTzyMtsdEBBJbq9voffxsPAwPNEn+JRoYdLo+Ngb+Xqt0cDbiYjd2t5HujC3adzAU+ao+FDK1
ge+OCfhIMt0hUniDbZH0q53RBnITcIxfaxUJ5mXH3mZta8K6tlE5Irjar5Jngv/4MLP/02ixN6wv
uRCyemb4uI8XpPBcU80vT15lkKuYE7T+eD9HNNk4FHEtkfm58blUXhyPBcXgBrMVXOvjeoXUYu1o
RgVIEF+9mc2gn7LZuEnSq09krv4ehkKhb6ZlLmMSwjNIHlu06sO+d987G9ttLdFQg0EwUuXdMszX
iXGXzpLQ2+XXr22AXXUB0sCR8tBaUjxDp/xAynStXHwHtcdcPmAOznKENOVLDwvL6Byj2bPOaY1Q
kX6fDg6N1KCy+GbVxquBjfXrvKvn8luAqGpHD2YZ+xSs8LJtD1Yk9imOkblNGtzPEBINo76Rml2k
Pap275O7w11qQN+IJrpdmr9rcb9BgMQP7RB0sZhG3PPXrzO5w75Gvh9Wio0vs81XPKQYqE5A5Ip9
FicQk1ime+CCUejIbNwK3E3ELQZEtEC4uAS/lqgwnI0p4GhmmJEYFVix7Vr8+hY39l5naNXHZJWi
C3u2fH/XwCV5Uq1/jbRheshboudF7wNUELzLMdavQ0DXWebFz/XnX3cyoo6I9YBw40E2YKWJh75w
+/0khhHe8CJ97FD10kBMx/shqcaUyDjWcJr3u/UlcgOBtRw52ddiNsjWuLY1OjN68icngkcVH8aq
cI7rmyaX+6zBFHnZnRvWfUALYJe26Y9V/YwZAc4pd6M2Kq7oFklNX6AbospsUi83tg61y2qhRC4n
LiNZbk2mQsZaZlvP5fDmEtmfKq/DJW+BizMILhWJPCV5jEOlUT0eDiQbDnrdkNvNjb4px5Nv5ftZ
KzVQK3yxJA3UUUJMxFRsHsFHIBBcFhJxgMfYgoHZ2/HBkxMxcswSIUoTRIBUdTSgwxky2clMqt36
j3H5IBZtqHD+G8O886N+X7V7FaXsKz3RlX6Sf6oUNEk2ZgdIh+v5u56Ybj2Z4QAHySfFfWvPE5Nu
n46HR1KZ1nXw1Ijda/l2YkrFfvQxFjR+8hzImZnnuqf20xNokeEyiVxhKLPykBvV7osV2skCEv6v
lD6wQGrzmjjzN1xQ/tnJ7H5XEltOZqJho7pmNOuCSsbOSg+44FZK5xzS0VBcxBi3O2QRRH3ZD3LO
iTnzK3Ia++CWJq/0nYPFlIgc3xHmo/dum10O7pWq3hhGfO1R4YZ1m1R7TQcFJzXOdoEOjusA40Vy
CjaBB0lx9XG3if2BZUOnaHJTfKQznoiJCFKjokmDAANEWz0yRx5DM5F7N57FzrIUmcRLoyiykyic
ifQBqQ0e3VHREZHPtO+UPoZOPlAjr49qIBuxiI1qn6EsO6R5s/UN9sRoKO0jcAVcPDCINiS1FztS
JupTviwhrzCPUzz5+8YLkk1i8E1dePpTraHln2fKmaymDOpRWUTpm+PxkEfEQagyovtUj5Ot5gtc
54c8MD+0FGODK/NPdKihivGPlvp/qTaXG/r6RjgsYMkc8I5fiGKGuULq6tnZj8hSrSwuKi4CyK7w
HPADvSKw0/RJBZe/kmoo9z2h5fD5kuGU1uo9Z/5PeuV8UwnJc+u/fW0CIJbaGBha8PSgXzPrqcKb
gCgDMzJ3sWja6ZoiKYB+186bdTyQ3nBEf3G05gl7Tj91TyJrdd5bPnPNdDvH/bOz2Z0Pjn8iby4N
jZj9ej0n69xKiLUSz/lEpm3ZwqwlDTb20/FUkx/zjL1jkwO7hLZkW6dMRj/0kWA+M8ve+pxTK2+p
rjECjeR704tk0PXoCLxymGCDcFjYQA1KlbSutsXsgDOzAWmbfkQSbi9PZMlYBPolyAXMMrs5RjhG
zx5U/xO/PnNe131dj2zN+CCSLGBCTnYx3QUO1IZ800YUxCiQQYG/3dustca6fDM/mmENqSMOMpxx
sfH0dcW3WmLNdKBctRPEV6cmr9izMP4B3zxY8M23WrlUzy6rfCgdfa8h699zW2lOBDjK2xK64QIb
tuhkVfg3uKH5FdI2h61oOS5jMeIRiSao/FaAEn7dt5s5/qwCC3m3ATYQltcQBkph1F6OfD3AdhKM
/VW27JZcKKzTsqeu10MnDj6teNDu4SXSyEyH3VeLFaj6TuQG+aZ4ejeOCzgRYQyE2cNajLmG/xag
BYjKoL8gG+fSYEGWrEpGVwnSEObqcy7Gh7UGtFqCr/PCykChcDiBJd2Zfm8wL4VJV1fBvjOZUkl5
qZIHkevF/foRhzy743q1CTgbbkvDFZbIxRR4xAFGzdu6QygzwZle1n6bimAfpEbF0Mc+USp330b1
yHjcv/pkPE4LbHLZSLqlNbO+7nCJiSGeox13VjpJY3w3evbGi9n9kYzLawl2TixHRtdHN4b/jL5f
1sLGqZLsLMzqtx7MyACz5MGj33hyehQxw7TkqcYKfnCxRl5DiehbeT8QCA9coznNBRmy1nDGDEiA
p53vS96HsLMddQ+AGVWFUVKbLz3uJlWbBv7q1tDRuRfGQKMXLOnOSGviaxZR6iLOxMx3aIXeb+Oy
oVFN87lbHemGC3aSPjSLwGE6OfBQTmPLKHsxC3u0f0SbV/eEUP6qZzyJzBKJOhpoGW28KS/fbfJf
6cJ+U4O82FEjXiaR3BNn+c2exA8SWtB+0poCvlURWx6RoPQEr2w44jWtKCJ1ycz+Dix+fe8V8tY5
YLq1iEc20qjf2GMAjMTvvN0Sx+u5P8yGirWvy+jm+N8a3CIbLh4H0wUm0TXNp5PF0bZkHhOCAjzq
1qL+rLiaxS1YKmF6oaHLX0TROZvZrU/cfrDRz4iASsYeqpiJuesHSZIVo7uWfDRCxp3R3KX6VIWW
8b3vXBr9FWPEKOiNi0bCH2hxa5c0wDjB+dTIN8nbW8hz6z+SE343Yf19zrsknA1MFboATo6e6w3s
eLvFJfFezYaNF8om/oAMJDOidAQbaunDH4ebkaK5wEJ7xrIwbIwE1Y3u/MTg424boVySeDBTm7DW
M7fRN3CQGZlbzVsMO/881H20KXDBoAWxDlR7eej48uwvbIAU9Vbyp7IuealUiCZQB/DmAnM+ejmg
VJ/6MyIChPsYc/qFoK8rBIZFOy4oguiHSV61PQ3tJenJG88qZ8+aCLYqMUl4NZbz2cJnx2twNJfM
qqKv0j1zX7jiTg5D09m4sqh3HcKH2I7uChOBnspdeqNc02uDlO7KweA3NhJe9UxGlZGGY5c90bj4
TCuCry3VDsztYSNqWE2JgSTGjNTi1HXxOhbGh++r/hAA1PTtgXi6OvhObAr1XJKoUEo8PpbkrSNG
lPw23J0jBas19heco1ZoQgDvuaiXfskENm2/Z/q4naZSCyFDk19GkJk76K/eMtrhaiUoWuj5n7qy
wPhGDrsO4OlYCxKAl98l6jxQCTP2QznHbw0e4MXncZybfB/l488kebDlYFFkklriLei0IeuxWxMg
v/zlskzFEZ3kBY2ngTAvbh4smUzhVH1y280uggodD+PNzZd8Zz35EzfaBuYKxtCsJkJJR/WDe4xE
LhJXIWvtctPhcRhqkTaAFZ5gpDnxGFrwnrc+XNjiwAfekhx5KY34HkphSd/mMEVpeaIdy2U+ehv5
LiplAFDZeKMIPds4HRcN+2l2Qsfu1b0kETMZCe1CqCKxF0FMLygcoDdXNvjt7BLfRyK9M5AV3dFb
fnaD8kkFJ/D4GJKK+dOblk0b7demcJ1nLxBEv2b5qUfqjZ+8P6UNTjgv/o0PwD0iovxlkjC7YbGQ
uVzRNJB68BO010vTYqLwBv+tNrSDHqU7J//uODXNvDL46HPxGlk9XStfnEQxg+vKvBO10ovbsQ13
8/QN28RDwKEEs+WRAvM+qaKfKrDHgz8GZ5xdYacT/AXErdm3ObpJz9PBtMdt2IvSXnx8fKjSeZ2M
NMPitR88rk1Tlt9EXH9ydN+yAh8F/SOXUxgFHxzUP3bPsyoy2tnw0rK4eoznWMCvCbR9PiFqDAax
dTG6vkmzfQV2ALh1MYrkttgWBQKqsYNpHMHgzBMs3IgZcrTkzYfpVAA8O0QhHBvPRUlIJQlB2g5h
GpHNEVVZbPuvA8Z1UXvbTEumk8ubkwr/4DfxnRTZpw3ijqg741mm8Z49GFWwO9xXyv/du0iNSBwN
Dv5AQicxA8RtZMO2cloZdibORN5msCXA0TA/a89M287k18BOwQ4bdjXxVKaU19EyT4AJ3GO+RCfA
AHV2TmmMByAb+Vx4284m0UrL3q3GlASiw/2QwcghTplQVOpNoUq62H2+rWfbPdYlpI3JqDeMPrTs
k8wIQaA1HJnYrcKg66srT5uWLJdXShQjRT/p5HsiSdW0XhUBgJHZjHBjPKd0InAwIvO3SM4QrXhh
Ir/QgBMaRjmxph2qmxglWClSi6K05gHO9bvb28S+BeanaT6bZpOyQbpET0MP9+SPaoQcmyDKnLPm
pLeCOQ535bDEw7Xv7OlA1NWwt/BybmQR3TLTOycm+2zv+e/JEOsMW5Ndje4OdMqptawH6g30K8gr
NxSS58CLiRBR1j195h24Lp2iRKHR7jMo0zkz7qp5wM7D7b3wJbhTBDXmxIEvOy9EyDeyeZef9tDd
Sn/f1fRqRJsCmDO2csdD3CZFrx1zoAHs0eMz2WrZJvDxNdd0DVtrOHEHr+6GChZlzy2KnwYz0dwB
S8pIWeH0cg6D07MNBjOgXaGH8zD8TPURe7s3nIeRyU3RPdHHvtZWd3TaLOON58pNGsPejgZizxL5
brJWM/BKRMwmJRIr96hBxbU0EnjL8tMbjC1ZxB8qrb/JLvkkVI1ww9jszibhsiF6DER+po7pWTc4
inKn3kn7D53N5LHCwYXYk0KDXhmavjo99xkKVVC1tYVtNUvdjwJgVzhW5hNytQIK6Sfqgh/dGADx
MjBvYGYKUey2KG9cdl+EO5exb9R5Kl+CRKQXgRg0EDXRDZxPE8R2RLI/5o5MOAfG5tYVUx8SMILB
u5+QQMIkmjKzDx1XsH2YJiexumQ4wRUqAAhCI5dtYHmclRGMU+e1dVzMeO5AIQU0FoP2jmKY3cVm
Xq6i7q72dRHilv7UHJ8u+sgFOZphDqk/4/yu6Q35b7r/jHGexE+W4OhorFFK9w5a3daM80tPc2BE
KLBfYoXD+uIpd7gralhotDHu8Va3QG1R66aazWTVeWXkQUhG1LCBdvMdHLxzo5XdVmWpCufIznbI
r3NKNvhvLkDySZgESkljM441u6jqyMUK5v1kuY+4a0jPkOXwM4u7P5FpP2JCN8Om8t/6mSvEaA8f
FRR9qAmY/XqCAcfCOppqVyWRuZ1kpO8XqxJ3FJfJoa5vCkARN8yL9RXqsRHqMFZ3bivKjUvNHJpP
FYRLlgSNCE2D0exzodqlhpNvic7m9Gd+HLNVCT24h7C/QUyOgzoJWniNQCmnxtXPdSx/98PiJlba
Q9HU0wVbyOMS2kBFnr9kowYeDQxx3difPRYXdNwAoMoc+qw3f1A23URqIu73mzd7xJ1YpB0Rv8Ni
NibrDRKOvhtHRBy2Cr1+pHjRIDGng2fQDiGpKMdRhS9L/0h7gU3aa+4JLwbMt5U5mx3RHCPXl+aj
Jt7S6AGDdx57Ny5TPcp2nfUR1cUST9lh+dOHhM4wAdpZR5QWw8sjQrZfc2M+23FHOSOohyKaAG3k
sFmxX3tR+wodyIni53RqzsQ8K5JQ6i33fwiKjSC1MgYcbtUYCh2gmltJIt6GSzqR0IG+zZgmqIyS
VRTZcO7d4jblsC5zFkKh0u9xnJxqAHNNHEePLsbSInsxYhIhKthfQw2pjaRdoC99RvXctPRGdQE5
onHlwfAJnWgG6X2bawfYCCiXTbv8KYNS7Rr7zeP6FxktB89deme1TTsgECqJu4rnh/XvlIixN4hN
27AwZ6jMFDYP7fIHmQ1qE1QwRlKChR+sANntCD1i3xjwLqZxOpk5yKFyjMdtW8FOTSgVU4RVlSo5
h5ar9qBDxU8INQk8a98ERMBjGTizOY9hNcz+Hmg9OhEh8OPTLwznSYDtyIvD4O+TNLJPpqrfEXIG
JNhwGWjdqNmluQfZS+hgwms3XG/1vfIPiNTHm+gdD6CotcDSal6JiWgQdKNw83YFVckD7h502bnC
b7LIBEoo/F+qAiBRB1O/eNgyOTVneSpSYLJpVjWHDJrMNmsbYCKCUTjHUjYjP1KNXaBOJPln9S8i
xu12Ov/Xl9qp+EisBBluzNY2WTOctQaTizFTERPzGGT8iLmL45QfMWbqS3Av8z4Q0m5mH+cCBHYn
XziYVu3Zcv0vJotSRuTNPqhRMPkkyhxGY/4+pHxrWnPc0j64Ri2BpPSDVsqpX02XbJgghKloOvgR
7nXD5aRuf0cyMamdvO46TxEVfKxOc2eTrLFwokoxJHdHQBDOyR2R3qeD+DObFicG+l1C7ynEIb2A
isxI04i1krxN8qTPrcvHt3F67BJdNQ+mJEsFi2dLbPiTzIk0igJUeHnXvVC8JUOj7azRNJHdpDfg
AckrIQdcCJiAAStgkJXel1X1W+Zc+oNcvmt+Pz5aHe/22laqudtnUfSaJa68tyEWbPXEPEez+VLD
Z7/WTdwc3CD90ylSc7Uc/1Pg9d55nt58QZt77Zpg8rTDKY50WuVMaGIRgPmOCQxY+vAKmhmNV4IN
1n7E2vUpE9Qo3oJAsRHwbxHJEUWl6VdYblwvHQCJMZzqtcNoFC2vsCmMW5uBguPuAErTKI61EU18
ihF6+dKMiiB+I1zOjsaopXusm0Sk9+9pH8hvXebhT7e8+5lDnGI0oZ7eB9mxwn2zzQOolFrDsG22
INqZ4jOgtX6B9u5H0CTglccyUvdDA5Hd14Z8P7hEZcSo+O5yk/t/NKo7SvL4TILINl9eZgZz00Nm
du8QjL8J4gVhD6r5mNj+J63v/Syn7LIO6moglXuCQ06NWaZ7KiTOyaUF6g8sT0tR3kTS+o2qyTpJ
KnOUOozE065icACJk0aVd8oTutR5D0G4aife4vgZZT/2ISvutwZYStqHtDHWb03dvGl8poKjUvkO
AmC66wI8dU7dsggX+Ifj9/x6OF2W/46TpoROBEvCTJIrug50M0LwH1XYJsPdl1CxovV68OJg09jC
P65vAoGzr8LwnbNkUtol/RNFZHDEC2eGAb/HWcNGUI8Gw6wJB5zltDB5y3ECZUgpoIhIAXUiyfUm
qguPtpuHaZFRz/d0LzX01pwRkojGnMqmTlLiW5jzWrpcTm/m64gLUE7gPItTme5F5v3pDB3kCHiR
3ClonrqgloJ2ecV7jqFFjmMDy9hGWbCXQkFrnqe9r3dvbVnVTBNi7ha4QWxmzae8N1Vo181Dhwrx
okv7agMa9ucxOBG1EgP2tpgXDIv4f8jcp6UtasYyPcUZzW4gQt4haa1P2fn+wZ16dUw6vkgM+KaW
dXyHXPW7N5MOaOC0j433ZDbNmzLFYlZzxi/9DX2ohuBCkqSKpYctogSkc1U7G8yb+EEq4+gOKjtX
mlPgw8+PEIXqfQNRgdN8zB+cxB2udbplkszuG2TpPrW/OJFMdOtNPXOgzzlKNGE/Qocgp2lZVt6P
mFHtBeV4fCYw7U42KM0yJFUdtGS28/KMQZJo99ZKqRy2CBCjsFNjeumSk+b7JDoSrrrCVEVSnZOU
NIN+rnepU/S7wSqcnWrdZ3OkWeo38nfrutGmcbWbb8nf60vTk/Ucyqh5oXf/Fg3FazAOZP6tK0EG
/kHUWrOTMlqYT/XZ7r1rnEgkdA3Gouc2D6xFY/FmS6c+98seAog82lgIbo8TTYCwsew3C/bCxtEU
NqcSgldn9VvlAwagrfqvnnjQUpAmNWijuOCwdUnQROW2hN35BalTzk+TuTZpgtFRF0V7yhlO5nDf
uLpx5+by7RycIQdVVnj3EFmTjazFzypjya1N7TJD/GD2bXTDWvEYu+aHQe179YykP5ci7r8eEk1T
42CNgxEajELKZVppz+k3oxtKkHfyt9Umx8TPv48Vo287MJ5dUtZOliIRk8hj4jTwf21b24wekq76
TUbcKlVQc46IAKEPkCnAk8M8Hr2pw5EYaX/ShdY9++YjOhPlW/QnkxHNSKHBsaM5EMmagK2OY1Il
vXe/fpXI9qt9RAUT4SbdE9nh78wGZEmmUvfY0Aw+OrJ7JxhZPRqOv1NNCc60R3oMEu3kWwzzB2Xj
3Gg1crX8DxJYiVVk60C/5VzSrHg3K+cbWRrbxs4QW2TFz2gYCSzvzpXTj/Q9m1+FJG19SMt52wYM
sSfUk7qlf+t4QvyaQ4mU10Zq08e7XiDAIEo0w5CmQ3jGdF0NmwyTh+X52QtsmLvSQnfZ+N3OMPXs
YgbndQ+CvIwPRcxq63gVmT3EpWzMZPozj9ln7cYWRqZFD9Mzdo6RZuwYUs2btYJbD7Sixl/KdOiU
F81tLUqqVpMnp05TUm39cWNGiKsLqDkbvyi7Y9AxFfPZN1awsUwE/j71CUsw+q6zlFad51oordv8
elzUffNp+P7wMCpGJQGZkpUvHgsby4g1sWq0dMAe1jsXLKr4OEt6swUQKVBofNBZJCTKp5T3OUAD
vyfdGl/c+9SqgqLaxndjB7hh4u89zpXl9027kf13mLbrsyp83zoCMjnZNdaZqC0e1+1qXqQsMSlN
ZacZBGhkPc0PpvqlU5wiRiebgVy3zWimb+s58iWgRxml/TCSRDtr2fx9RqBAQUcGw/o7eo5f02Mf
7VsZmN8DRU8NNvRxLDRi6GUCHFwGd/T2IUVrKsHxWOnYj+PfSa8TFdqbd2wyV4Ed69q7wR/f1QCZ
2t++0I22iS4yq3H2BE0P3zyCx4fjAJPAMizxOsEYSrLjjnbPjJnKDLuhwnnLjrsqd1fVnqNrT3EA
K3eiK3MYc/w8fboob2nX9y0v1kCoT8DdOaUdsRXiR66JP+t8sl+G9vUof08kco2jT99Dk+BzAQkn
nvswGPwGX6ohCorKkOXFbUta66Yxhd1AOpJVamTd6NE1iPB55po2hNzuEfQuYgXOmOjg1QFU2zdT
tRbaMRM/gCR+1WJWaQdM/zHjVxdk2owADXDDXd8x8Rh07jaZglm4PITeot80BvYL9rhNk45yN8LL
grjaHta/vhyB1a+2jmiA9bYZrs/VpTTZS08kO9QfI0EseXw1RxBCBCSbi22iOg4FsbDc2AipXAD2
eU+ZkxIEY09wCyNUz9YsSbCd09v6b4wQQ8EH48XqBd2ZhCFP1UT9bsZ5cnRbFe8LjZs4+ompygru
TbG2jY2aFHKqaosmGGNR3kj6TfkVj9hhnBvtjIoDIKT+YkV5cIwwTNl9YQI1yyjvUMWBao8P64N2
p7S784hR2K1spimujybpnKFhWh6NLHnKKpMov3HQKDLRQPIirOXqWnrzbDI20+rD8atxS7Y3lugY
OyvE74eswWJCJUwsUxu8V1Xx3OO5uJYeMrSmnfJL5nVV2E009XWWacp2sM0dMCRIAuW+xvLdCQsf
Hz/jat2YG0rPWKfFkTfeRWMvvuYpbyLXsnqPe/2cRMByJI2/7fr0KqvjLxaCNAOryberOtmenxXd
jQdS2RCtyeQkSN/ciqmhme5k6XYtIyHutHRMBqW0azbE5wS2rJ50jGmWpVMS34hQBtXiQjSuqvn3
Kr4fUXruAGvetWyZVJ8+hiEd5+l+/VXB/uJYnoabh7o0A7Kneyjs/IVNILMCiYVhqzOoWYxJwjgi
pXhsOT3PZl2/pYO9T7rmR5xM0NUG0giXFcDyjrc5EhjozrIINbtoNjbpBIxlfjTSJYBp+bsC7opa
g9luVc6kOU1ceNHoXJZwKHd8Dgi5/LriFIswItUsA2XveFtvwVFfHhon6+nfBHf0cYKbnz6SbAoT
tKtp2AZtsG3pja4rUpGrPQZYji1HwO3nxAR7rKXuYd3NSX3quZ8H7bmQfkI6RnGxCRRwp6B8Xm+n
EwcYHUaBTgi6Kxiz6mPU+AJfQlpSNa2su6w713qO4Nt0DvoSfk5Ny3949k6u3nC1imeyHsoP+sbW
qW9GxRlBj91KoqNpRgkioX7cr9vBKs5l+zroDQ5sw5l2zeD8WigeANxODczTcOpEd+xtxWCBpK0N
/XAblQZUwjIe3+clJ9SYS59L82FSU3WC2OHgyWEQHhdon1JSCtDY+WqXRD4jxiRC+xlFb05gGQfN
52YsXcS4vOvWYRzia2o1j+ubrNfV0az4VLSxnpIZNux61YoIRtI9CeZbXr4G2xo9+N7s71c/1PoQ
bIat9K1JU/TMCxoqsdGzhjs7SwwVIQEisghwsYOe0MjxUh7Bq8MQP3nNcC3AWO5EyyzST6YfBukH
+1UFixTbfIoEWWmdw0DBilHHkbKKDPZad5742ltzXdN2XW0+rttL6mUdlHmPQOGO0Q9xOKx5sGmR
rH7obQ+OotVJG8rTLVFO1snJq9/eAjWzk4HXszd9UMhxddYt5kILgzdQJ2ugVb0ozvOlYvaWW/u6
Ut1snMLeptPneeSpuJlH3LWNNrFZbpvVImaTTXJEH2FupmR6hWpbwv2i0Ey7CfbGcj9W5fg7rxoE
k9AeQvgSKB9ddciJcPukL0961vK/ShU8MIdkkwwof0FV/HEgD4wWsz2GYWqjmz+r5du0fv0SLzQq
DLjlpuLGQ+mIO7trP9YlthLolnNlRqyejNYH6dDavawYC68WPp+VetEfqIkRDjdVfSz/k7kz2Y2c
ybL0u/SeCRpnbn0eNbmm0IYISRGcjDON09PXR6qqMqvQjUahNw1k6g/JJUW4O2l27d5zvpPgtACr
qhEjP/kreLTjGaj02mUtONE4fq8zUjXJiEefy+x34LdaWXHJkC5vIHluooLDmSZMsLphfY3xMZeF
+Ao1HWW3Yrqz7PgT/YTV4GH0i0nlmKPLOKxq+XUIALubA35tXXRyY5b2I3LbZ5JtGeEOxbiGwoeD
QSLwaWv5MKXJF0MYeVdUdbArSDRguMKK6ZcvNXcsOeiFzyhe4BE2T1arlVs4rclB54i6Ck3xlTgJ
DSN00FR8brqRmQcPJcWZ6GiJfUf8EeIrCytn6vzNUSM1YS+3jSPZzYuAnvMs/54VmT+LBrTdA1TK
Gk6teLckIxvaeQRZu4y8GhWRyzyT/ZbVJxqYS2W68Nfh1DJj5PJH5hPMsrhh1dNsJekuZZkgkGtW
CS9QwaUx5A0EXXaMIaI07Q8dpvDKKTZy1jCHkHFJbJLeprO+siHw7zWjpRmD6KdVYtUphHDlkJHG
VXGZ5orz2c9xsaj/vdAo/fjbrjTroUg+kICQdRql5cHOvysQudRtEakXRUgrJVMbf2rax7Gdfmmm
xmbt05EyCMW2Zxp3a22soiAdYz5za0azMyVjzHhWEPhOzjRJZE8ygoGizNbaVZb88MnM2BB3cLOI
PWrrqoAZXGxVmvG0VBKRWj43xPVyT0wHUauiv5jDSHJANb438CuulCTpGqVeUUU364SfxiNWBGYA
5So6tj7ZNUjIz9nokC8N7MQ06Laa7E3VwPmqnsp9NaaPY4T9SbqPo7AD5Pldt5+M/slgQSbOmich
4uPy5mlJOHCiRDhD97HZF0nLqRlpqhFUnKSZq44QjQEglf6JfEHVkImDHZBFiIWV1fUCzEQ56kiQ
ZviA19Oxrzms9WOFEg2gjeavhImqwCb3QWi2f/rRmS6af+RUCA+7QfePdhXEp4KhhGYhX4zNbzqP
BAGzhXJiZcTCzAo54OjPiwyV2pAqNExui6TIGE86L+M+KYRHom/gnZzYWZPIiXLX9fKL4QM9mvsg
rTnc9KDV73k5CchsjWpnIONYMbTH19F5H7FvymM0sMVy+cGDiL2rKti0vSE8BVN0bRsAEUSUhVu4
JsegJCOGATyhP7OSbdl66rxuTjZncdjLGo6o+bQc2b8HmhrXimb0rhHOdvR7VNl5lmyWn/HpWhzr
EIHwctUMxCJNSCirzP34aZA1wbcXlPsYoRLRuZTD4ONOyDO1jVejq4A7BPgEshIgO4a1QRl++8ED
QsHsuEgIgSv0Z9lN8aUagscUEt2+1KF4SwG0jqy+MEEg5BvBp9BLXHQkVYyu/TfxYvO8nDaHybiv
ywLsq1btal3hsUgQUId+eN++WrlZPSxXkdn4KCt1yDmiRb/pkpx2ki5koblZmb9irv1Y4m06cgsA
d2RHWijNIW7oKgzlH604k+UWo4FPs2NBmxEemFy7loU8E13aro5b4CiTb2949+t8VIC2aJxrMD3n
tJef67XOmAibybVvAjqoofGtZqNz3RXvWWdWGwQfxkYB8wAEk5yJYn/E/MMpAsHTshYRcwKFJLR2
pl9W686wvL2k+qJsDdATrhYx91KpKpzAB5mEL41VYeEy0rvlhY6UCvCKdL/81E244OPq0qtwncym
0yqK/XNJiQLcI74VlXPv0CX1LMYptoZEaO5DEntR75kY3RZrb4xzyIeydkC3v19a17pwViQmkF5O
ukvhaMN6qefyGOUvilgag0s/yUeqwDBpHwMBpI8sp3NoM68V0GKXCqAFJ8x5gJiVIHLUyZQMCfSG
WYIsWVUhpWw0i9CJWIzHeVJilqgjbFzcx8BGebYsscvTTVv9NDAfJMGDwExft7fIvdINBoPhAPYt
u9L2e600f82b1F9Rf/YoEgqShDMzucub8mWSzOUDdbD4555QCr1Fw1zSU/pu2yCM7g3z28k64xQX
8quXU4ouizFFID5Rs1U/b3nmJsmu7k2GQomVXwBmrwgiSTca3bitUr9BjWOonK+CVIHr8kXU7tBQ
jpiXiGSww+I09j54KLy666mJLtgLyaWPicDsJv0+aJ7sgtcOICO10CQ+YoEZjl5UV7TmAQpuvl7O
JngV14Vna+doFlylNQOpuRUdoItcS4RtB9IcCvaVNSaIX8vi0s7rK61fxddDhNDzUaNI36MxKu74
LzaO56wHswdUkEC/DLPyYsc3Ytc+pmD0QpKlTmXy48Zo0AmuyATzNwwr8w05yOPWh0OydaCk631w
WV4ABAUxSOnlhgCFl6WcdzpU90D6vQd08jdAO+lJjdHFDXrr7ISjc17qAE4ExblEe7R2Xc5sfdFl
JxS7Z7JiEYYv1wOZEZulAkXyuBGg3TjoK1hwsVNcJgvyGF6vvYYnhrkz94jvTrdagR4Q+Um4Bq3j
pEp3y8xk2WIDcsPvBjz5DFMSe10P7Te3ZEc9lPXHNOouROH9DSNeVc5wqOhbShq/RPNTuvFmaQ/4
klWksWEh2NigDbTe2JrrlJWa+yyPYLsvZSDSh4sfQy0eCH8x25SJ4jxkbVD+2NNHMfgbFw/gr6In
JC3RxzXjM3Kc/QDQZ34kOQeKQhIzOqENsB6UkEfPHv54YYg6kusIYqtJPsrkPpaztF2wRyY9eEXI
28DD+mk8D5a5L2VMktI0DZvAt+oLkvfNUt7HQRkdTJdZXQwYcOkVdLUt7rG/PTD191fLK98FBtO1
Llop3Wcn1ZJ410UIaapuCVtVxRlVQnw3cWxDMoKibMhN6xj05p+lxtIqPd+rgbCtUq8bzPBtuovh
7y9txMjvSSiZyvGem5sUVtf4OdFUrXpliNgcGDV8ICgpmdzY9BHx029t5nMItgf0rgXLiaFafRdF
pOFBEiNZAUGRgTSz4/k4ar/4Opwi/Fro4Gkn6RQ3zAQn9DRmF3PS0qeR/nvPYX1qTlXgwBZg8hJr
ycPSoOiU1j4MYXdfDq2xmVot3ooBMLGnWersThTii/cPhlSO+xqsfOXbZxSN8WaK2l/LXprRFzv0
SdxtgpG5Q5z328KIYqRN9K0IYrzzqKLsqTVe4DaSF18plw1rZoWwhJnb5RE3++sTJ57ostnlBQa0
uEm0k6dwb0c1efDE1lfWo5m0ZOzOXbNiqPjCnObrh4cmSBkOiQEfCA2EPA7dcxzrCSnWgG6bef7S
ZDUkR9Zl1fSfodDw0bWs9iFCcgTVGUDCUJMbq3d0hl7M+OtG0JCk1Nppg3yOmvybkaS9avXx4Nr6
se15Y4qhzym1ULwD2cIgnq6nXPOhT3+WYb2vXe4a9l39VtSZfgNpNWQ0tPSy8VdQsym6Gn24Cxz/
2YbfdkpbirNCR6jAVAUoik+7uDexyVGi15chT34vzoGy4R2Y+SKVQRTy8qUQazay9Uo/10TG3EW0
0hmmsgTTmCGFO3xqsXsjZsNCDDTrLvJdDnZzSlqHWe6U2BVnsGb8aPrpOQ7ktXX8D4didYVYq1sX
gXwfvC5CS9XZFJDqow+L9hh2Ub+zo+aeButp4oVYOWBCt9rEyc8YSPYA9g0hQXfknkgWh4uGiMt+
KqO17jBANMLauxTzv9vOzHXheJsh9/ZMTRLOTqMEUGf357gVLqLh5DGaQ9eyTxiwxSoVTCuhMQ+m
1UAfd4Jz/JyRe3cstZgbI0UWYUmDcXCfvUcgFElHjv+SWDtsC6kjlOItsryzkXT6xvHD/C/OF/tA
v9gDFo4ePixvdd73+8q11g7x7jdTz6ojg/frsq9WTemepe49LGlEtBGgNLh1y93vMzRzjEMz6adG
xPbTctERtptveRfeMma2l9qNjJPti3LjlI0gwkTEHOLyDYu4iUEoILsJ0Xsk6S9IGYBSHO8Q9vKM
M/1kjk6yEVRyWysU0xZ0q/VoXy2CajbmkL4h3PxCANLcd2j0y9AbAR2WxXpSWsx5kNNnpG1RpmHK
EWWzKnVFE7dnD17WNUIXk41MgMgvp3BRofIF5fp7mr1yy/HUdhjxDQUTP7AaFRUIfgErKU8eql87
180XiywmOZa3BPfEHm9PvKVt5cOr7P+dR93bBkbSRr6KwbgImxiJoDK+9MhKDq3RDvyWctdojnpg
Lm081p3BjFLkW6t3P0LNOy38jKS0CFmnFTKxwqKwRs9oFQmpiZ1JCvfknIoG6VUIAo5FFau7NiOk
xai7awOFAncCKvz5zsFCxtQmYSIFtmKKzPA+mcSXaHuUjCniBsKXt1posx45tK0iptxLJZLXSI5d
dSh0DjiG7n+lJP2l3P43D7KthVp7KUDrqHnzKrc+wc1E+IfMg5+rH1MTLr3FDBeu9I6sOEn5ZBAp
xxDFBDbkNmcOSI/d2PR7h7x62m7VcMjMiAYgRomDOyEqF5i9QS4yQbP7tl2LgWDbJs/qSzIGT/HR
muuu2s2qE7sVrvIoLfAs9MiTDe/RVb9RIBV7fCvmNtHE2fGYVaYtJI+A9tMCYspl+VIG2E8TNtdN
GRkNh1SWJqikdHtSOHk8b4aMiMeyZ+l7wxEoJ4pwpASu18fbMUGi7XQN71sHUVJ6fX3QwhQFY2yF
W1S+GB1KOvWytLp7rSuDTW+7v5dRoGkmf1zEnqfU7l6WgYDWcxsq0ZQXVk1CoLjxdLzdGxPi5tp1
jKN0swCEeIyjo9HUVlS89wFOXjx6Bfdh+Gm5TXGYzLrDK0bTLo8FTUi7+9vPYbhME1YE6oU7qG5k
rtmgcQ3r5E+IdEp7goNgsvRXVXafW4ZLqlz+tLjoBTbx5cDpVMG9Q/fsKWGWP29ntVnu+3k6aMYM
TrNRmju8JBeas3iKZuoXKyV6B6asgo3kUKbkfBRpn59alNsMrFGvtsm7n0i5Twj0Qaj4tfxYZoxv
gej1U0F5m6VNcJebEJq60BA7p+q660J0BxoRrdqW+XOVc6Xgsx8ih+O8VavXHucDFOh8ScjGa5+z
cEgCe6VORM9sXFqe0GBQnzuBVa1bn4zOkiB3W2HLTsfmJk3bunMUYOO+nRwSsYJzgYb/GkS0n/tB
DJxeN/uAmf4VeytvSFXa56bxLinDkGtt9dY6An+6yYLGhjFJXuyyO2NyU48i2xPJcQI8657tgpxY
Et/OpIxFt0rTLoFJD6fOaMhZSrUPo81TJ3UGnIf9RFKIPNZGbW5agq0gjA4NjTRkmrU5cksiNvj8
2edQWGP6r/qO2QDyCohvP/tRPjXdnphEWiEiVczzFYwBxl490p8tBGP/niyPtTkrnizuWjMNa0aj
WXLQIL5sICJN2wUE4emPC3kDWIpzRLBK12ok9VL0SbJxBhSbuQzBiNL6qzCiSR2BPBMtsK0p9i6Q
/eRydkl1wHKROcVbiTQodwP9ibftR/HRDclJWHp5Elr7XHcedg42LTzJ5knC0d6M77XXjvdwB5+W
Sjmgb78mpAAzoBaW+zTo3Z2C7r6NiBDu0+gvALcOmbhZbAscEztrXFmD9mEZMRAsbE2MOJle/a9/
0voefoAu/0qV+98wZ1BzEkxBTozpGvrCTvkX5gxAi36o2eDXRoOlo4EEfCir2rz+xEpYVC++69Hd
NuhV9q2DuGMkg8Kdgz2LH8bV/wjUD1qf//13LOJ/Yfb/v7H8/z8E9QsbYM3/GbF4/S1/9/G/EhaX
H/hBLJr2P3zheIZuGw4zV92CFvVDWDSNfziu6ds0pm1TGPB9/h2vqPn/MB3XNn2YOJ5hzH/6T74i
ptd/zN/7P6Dyzz/9L+QgT5gmYT6OB/CNLB9Hn3GQ/0oxCkfkkyHKKZpbWYTloCieNU92wKIGc80A
L3+ulN0xnIerMz8YpyB1Bob6mRVr139+yOfZR0zDcZvaGhnn//koTTbtGjGoOmEFng5uo9+NSWge
WJ9xvIXFHaFSezpz/TsyNufQYEveLp/KSmsxoorqTlSN8+xECdOAbHiPYA0cXTUxRWnS/wsxy/Dm
d/O/viAeVDn4Q64OzQso039DKRWaUZkYNDCcVdpLNCTxOekY+NaNDGi7k0ebzB9kw1QtprVdWTVQ
rQ6FY09xcsKTfQ9pFYzSbE1NujdE+x2C/OQPZoJNGEh6q4hMV4QbrGpg18e0lx8w318Suh/YEPTb
2DaXwvVX9HT+Vk2YzNKOdqVG/xGjAOZhY2PglyKWYDqyzyHfD9HR0Fh/TEzzXQMCf+kJ7KhT00HN
Wcg1FJ+KUjOu4XgZOmGqmoChozDddcwSVYnvYrRCRsUdpmgHFqGU6jxotMRsmxxgv8yabQJGjAAz
dRyMaD8RnsUeiu1trNRzHfaIm+Krj9tpwl8DksBML6U6kKMEu91q5TbAEZ7EWLQiOmABT7y1gq0o
tE+31en4qXMtDHhkpEoxUOKig0e2zZSlcQ7Fl5MwgJVlnmxyVmCI92BjBgw+LfB3oYXfio1xmxWx
ux1LaFvWO7GrQLo5cNeJYknWCrabmDIj0MgNI+lwKn4n6b2eZKckkSC1kVmuB4m7givRHsEbjacc
RgKE/YexzYddnI46c5WNYoaJve/VdDCZZIGKDgVylJyMKSeBBKzH+YmYuRyPHDryUVHIZsGtlC6U
MlUfPFyBF71LVyV7A+o9H+VcOtkgABMmUt60cxP3S+CfJ6I32TodIgcmtRMzTPulL9NoVdX0szso
9tscH/ic933WDbYt5ge9nLnknIm2noFQB6nEPi5BOTVTTpFKsHNJ2jDSAbLgvYjETgF1sMc6JwL+
vtwCJBK0BtJY7d7WKYBEjHmBns94GC2CzjOm3qVFnrTzJCpGoHjrXl2YySqQEK9MrBxcCYMq3UNu
YpMt6yc/DMyj34I/QrJ1NWCWom7zEVcXZQzvH9FBZIBRzqxzqRh8uRLgqOpEt66r+leMMjtNm6NF
wGRrm/eM19NHt6+uTZGWm1Lzx20wb/Zln2xzx+p+Vaj5J87h1uih2k7VNQFjtsJPYW9CNO9CB2xD
tGqdT+0lnu6DCeOUR6W4EY15b01iINlYfkuzgVKSaCVzuOBhor3ah/6TZQIwiQnaHb36gC4thGlR
fQPNoK3VxxMiweq5GyMuM/+MWfPCuRBWKiKtjd5yGU3c6KZBlglKA5B6/hUXyGOfMkye7PgFzNDZ
m2EDXYofz/bTjV6UIKQ5w3n0T9t3F2+PiOSZIDNnPXQ2ab30EdM2fQmzKFoj48UUyy+27TDG3mf1
a1lR4ZY4Uiwb3DQk+nDQ8ZJpJEKmn5pbaKgqVLdO4JxYdTN32SbvoCn9VdBamvhHXT2sclil70OX
VHvbQXUz+GDEwcSE1vicakZNTz6dVn0ZyE3aYt/HHOXa9SUI1HZIdRBsHEkzVTKz0//22ey6VTpW
W3XrcX7wu8ITrAzroMfc7j1udaAj0Zm0w9+iMv1TbfRfXQn6IDbtx5wuyaruiT4tPEFMAA522l4Z
jD1ERMG5UWFwBgKRH0SXXxHE+Odi0M35BfmPRyFm0o3TtHlMzDf7ICZ5I2Id0v6EyMmSCCG4/MqN
KysG7SRTX+z5T46VMBjD1LfSzeYXBsL8WPcokkLQOju8p1gjrM+aGSeKOaKsSCQNW/apsKzvRwRh
98ufQpxEDevcyhKG4MDCg//84Fr0gFvN2RdQ1VYiDe84b7bXKUCl6BjGM20RZ6WyajgtnxogT7dT
EOm75VNMdC+FNNGOeTli46IynmEF1FcVl5/LZ3Xiak8W3FZkjeK57Zpp1Q60sQ1K810XE6uLR2fd
536+HYtubn4DH1/+9M9PhciA9jSGxQG9BRoHPczUHCIDKC/3hVbd6oZLUDcDm+YVUjva3H+8KPxI
s856dT0jwTWYtVfT9RyskTAUdOmTvDwwiE9iiw0zmu7GKFkVZG6sofeXb0HrvxPEWvzliGrLx1HF
2bcR5wQOFBTsAxOhnRFXDjoPJyf62Na2UY/11uRO2YAoQ/hI/vS3re7Ivsn+tr3+1URF/wrPgRiW
ICxPyRAcZSPVKeA22auAyMI88jdWaX5NTe1ePIcynhws/WBlWJxG1pXeDcsnEYd/wjTQLnY7rNCz
vmRjZzzjLGEiB53lptU2TaXWmq5hznE4dY07JyWL15NafOfnldr6o+HeWnRW7Gqx8RHxtw4GTrNy
eGE1rD6GTx+DkzAz9T26yVteTE9DWHK8kR5sjUT7Ahj3VQ++fMzj0d21vaudZTtaJ8MNod9IfA+F
0KG2ufiULUkSJLvDxPzaeUhbtaWbXfzuRmUCUQY6OJBwvh5CIzg5iIK22uDa71ql9m4cNl+8mfp8
zTaPZQyZwa0VA2TcdHQBSS1oQzrR1l0BcnFvMntw+5G3nxeKc1WIedHWTpbZ2Cc59Sgdi4K1fdDF
NSO7aId51HvoFSqYBLvcvtXA5DllCkZIGtNTJhJEhh8eSR001ZFK2kZk3E1zrYIi7y+BQ7RjGYhu
ImLHkWsaAwchiU0bh0GT4eYY5VpJVx7J9TZPWRBbJ1nU5ZoAmbes0X41ZoKMxeys8hTZ8YGpEQFN
BN81FIRPEf7MynRIXSpe+j4vn8NyOOI00XOtvivL9q4a+gD51V/bky8aXVS8UpqGco5Mj4ylDDx6
f46+wqbV7gsnjlDHly6ujcDCCFG+ln3cXhg6sIiEJ6226mlNu/0uyom4jDImN+CIpvPgF9OxoNPI
P93QjQQuAVxGUVTTtgewB5qhR2YqtT24Dhl003WKGankVnGLCd04KPntTV6DFrR5J/DCo6gA54Ev
aLoJr953Q4RS0pb6Dgm4uiMz9M3rKlywdnUPZ2XcoalJuN7vpn40weB5v9vSqQ9Fivqrx2gpfUfA
3KQLnIexgQRSYzV+HIA901Qt1TP9ckKo/PTJZwv1g6x8kLSgT8TZ3oTUw/tsALqIr2iOYoZg01/J
i8zO8HRuIXNedht7XhL7BzFQnBWe9Z46Q3cKvAhITx68GbaPOGYunkOz1u+XD520rn5dhrgcPksx
efDVRuO51b0IMQFjGx0n54k37q3MimwVB6a9EhWZlop5+1ERDZW2vF/oELsdGUAoYQA3kCrTqLM5
Gd2ts6XYNL33KxzpJ0yMiG/Lhxi1oufF555h9FUzM+tO9sbN7Jy3hPk4QHZO/sNEF9eakBanQ/tA
5GR1k5HtbvVB4hGxsv6JsZs9au1jNIpV1hXJJcxQhucs1ndOUn5akbb2JT/LENLG60HiapoQwZdo
kD8ys3Ifi/mDWeXTLsHusXFGdhKOYaiwbKe/BrM/DA0bEwSVVNtQdmfm8HeMgdsXz6TaSuLoPeQV
OsNZBuYMav09El29sWLdPi6P4vw+xIY/3rxBDg+iHt6X73IQ++3pikNs0Q19TeKfvetAQN8FWlrc
kdCThrnF388nFs1WN+dy7gAXXPW4l1cty+QVBl0RJVdj/sLyVRKhYOot31Wh4dwJpCwU1f/x/Yx5
eXj5/Od7ihFJbC9AFczf8/Pw8pv/+TMxAg0Rlfp5+RIJoAgpMS2FCYVX3RKuWM4flk8tUwI9TnNo
Kx6h5OvlkeV7IjKT6p+fsczE+/l21HYDFXXLpHR+kjrGtRFf3gWDWiRIkeRr8LpI3wWstTzQ3kiG
DB+WlHLZpQFE6vySGGn+sHyAtzqbSYsIxtOI3NRrX7LcTm4x6Oblsy41zGdv3FcO0qG1n13NKe6e
K7tQL4gH15EPfQ6y41McO94t1MP1aEPGXj4jCnlEMBj0h+VTfGLWEecZbNL5e7uuG2/YudOY4xPC
ceTFtmyv3CkxYJnA+zTCk1dN3ROoNJq2+TEUerUa0KMNXA1FiXc+9dEUEn71UTOYoxl1K5T1GEWs
PIwAMcQZMzJMgGMM9c/OSKCvNwzDdSxFzYduh1cO/Afa5O/D5FibjvQQxPv5inyfWeMBUnxE307j
EaCd2wC3UQGQPQPCf5HoK7uGIOcFSEUtPYjIBOYSomg4qQgrHqB1tNlpsEfLeASCyBxOSY3BH4ow
jYgmpY3OVrTZsSWPcNsKHzki+GSysix7FeV3AREre12P7vP4uSuArYC+RRZcQpNJJp0uc/NXQe9d
9TDHXVVd6Lq3LLnWsELAekbzzei592/SA0vNNIK9re0ZeFfegTW6rw1AAm3roCwT2OGgFoEVvLU5
ErLmiV3niNXuzc30bzoSn1aMO1oRkDwaYIraITwOhbctldqNph5coGhC6KsZcznTuI3w3UUmHta4
jS8jJ8BdGKhzZWcFgw1nHUx9tNESIzjXZovb0Bsw9ia/l9JHTMBbDb15SaX88Coc3F3Sr+JMI9Pc
QY0owxq4S+usRGm/TQVFhEZVqxSWnapM1TZIiQwYvuWgvdM6vVZQZxHtf8wMXR3vUY+DAenLLzPX
vycc6PHDKHAdJxBM/Kj+EC4oHqLWNkY6/TGS4o8Wd99OWb8ILAaruABxRzSQqwGFpm4HK/MCGfNX
WEbnqTCHHRZbkG4LpFw92WEnDz7l9wpFyx1YohyKAjesNabHzKtYKPM+JhmpmlfVbY8ia2Wq4SNI
4+8w7AnTNtxDomMqVOIkKu6QNhqTHTKnP1T8K7KUL/z/ienelq3XPypdzTry9xTJLwGPakXC4rlN
oaDN0X2khcf20V5ID6wCufWAmr/dEwv8BOgIFEeA8aNuib5Jio2f62QBFx+TEwsk7TQJBFzD7eSE
b4mPL952Ib7Gqttlz53FURPPoQcPdM+1252R6vRnRbdhlylirfCGSeoHoEvCjf5mmj/rmJEVK27D
UuHkGao/dLv0VcK0ipNuXm3LxP0FnvdK4B6CH8uF/DaiKjJTRerYE0rK/C2rNrkw8Y6I4DuU6Xs8
qoe6qeBPZhIfmRut7fA5omtVjr1CdFVLnmoFtLSeqNAQ8aej56yjFGGVmqG3Ol19z+NOyhr902gp
b8sBtuZ40lriTXTsypVl8D7pAkF+aly5Sv+Kqj5pJX5jwynARdkoD2PsVQROZOvWNP7oPYlsWk1r
StuXdfpV6gwCcFU6MCSBJm4mipEtcInNLK+S6QMxDhips1/UuX/RZlQbu/CfZHCI6MU/lkpu2wSn
ahBRGo91jicnkC9RNd0sYBvIzShzOQ6uLWAvDPnhlHqpqvdqrJ9RcMqzZrb3U14adABAG7YhSSWB
Ub25vN5Yh17MYgxwJiCitWTk3FkH0J0DfR3ne+T2c1gF1xWttI09RYDKqhDSULdGvXZQWX6PhxOP
qFuGe60gMQUAdlwR2qjXIBljqAZ02PQHlJDuPh/Kv7BPcLX41FuyMSjcKx4Pzdee5yWsAJiCNDTu
ZaY7mALvWaPBo9qo8K1snkAibi1d9zUlde3GPCourA/fNsSpz73oMY2te7dFkp3FZKT5Btokyyoe
a6hqq0lrntJ8Iit5HIhe2ViZxsM1ZMyyBRAk+1MZ0DYeDHnhoIZbM6/TXZ7UESP2X5mNqlnkxZvf
NRc1sG14vfOKuuzW+XQfVeZt/XZiyky7dj3kfb3Hr9VRz6fr0ALXVIQhAlv/waaR3c0+amFCcvEt
VP+yLv9WyUTrZDJ3WW14txTPsCHsZ7vE2oMm5WnsjRieB43MrM/fWmJXzArhG8aMYD1O6uQ6RvmK
Q489FGZMqTNDA1CTaOc8C2Cx2NWw9QfVr9s8vqP1gE6JA7CGX2XDiR9dkNZY+7ZWUBNyIC2NZPME
0dw33PJzRF7TdoAvevbICe+6X5i8tA3LaIYWb+1EMFe018TtwlMvUCBo8Lp0u3pmKIYaLEwdWm/T
a9/c0gGBrev6+U6UBnImeBAOUehjJY556DHMdDgzjClaxbDo1qOO971NKT8cKvwJ2b5WxsYRjO4G
4ZixER37lS5obVH506LWmlNQdnTXSv0JuN1Lo7AacynvBjLcVqNOj4RopxVxnKCEdOc6oMG+Q8Tz
PMXWGx1cd08OqU5DP5mrexgUdAnZ3RVm00m0HI2r+8lvXgrEXhvhFRYrJgiaaKYaqYPmM+WPZv20
5urHsUoI7UXji0nz05zQenqRfdSUme1HH0OwiEET9vTsQs9jQp1GGgQfeOxCPjTOeGuNJGTgbzwm
WPrxSgrQIT3ZAg2QkwTtgiC2+6A57nOW7UZQo49tYZwHpd/03guR4h7RgXZrLdJTrJDNLnJ4l5Rl
0T6po7us9+kG4acFIhltJ28oLu0UvvmZ9toiUikSyIatPrzhgAG1OFVvKKE+aLKh10zj50E2+S5W
jnXU6zdL66xNThQvkAvKgtT5pOMKCVirzpbDi28m4Dy7/skd+uoQIbo62Ap6mZx/Md3DFf0PeCiC
qkbD7ukKO8JRBQyJwMM1GOp1B7p7r6ukWAe59yKSHifdaP0iKhATpH0L0LdsUFACqfONnURHl5T6
owyUuc1Md1yNXvmpDJteImE3skMHlWJtIyn3HTnIdwdhdxXq7VHPIFE78ykff8EVDMkTFPYtPVBt
3Q/nLg/9S5Ql373OilrWpPaO+ouPI2GlFVJbd6zJaztQ7k6ARQI/z/TA8Y61PziPg6cQ68xdlRDu
nP+aYeduXNb4Qo0Psf+hSTa1AGZy31lqBRkFuMMsi8omWMiAVtjDH/Apb3SdnkkeJxm9fh/UMpfO
wTH9lzaCTZEz/2WsQgTeNyGnSCl9g/ZdNPxK80a/Tqn723GiL3NElcQA1pk+tFw8Nohz1mDr3lzy
DtflJPaFArU1Uf3HNhf82NT3eWsC6oicL04GZLGfi8iKt5qvgfHzULQPmBI0LcEQhK53CDw2dS9n
ESnJ8bP0X03v02oRH3WnDRuz0AeMie4xQTEPk8BxUHzCosm75ApkWgfdYD7T0qYPzVJPJOs285Dl
OOVvZMWPJgMoRsq4j4lJj7ODJbX04JWUBrJ6+Tf2zmO5duTssq/SoTkUSCTsQJPjLT15eTlB0MK7
BJAwT98LVd0Rpeq/f0XPeyBGlUIiD3lwMj+z99rlSFVlzEzv0orZYjsGP8yOix0aEYqfNVetARKx
yk52+aZgwK0JvTKw+tTp7RSF+1pzV5h0qMjpaTy8McZy3QFuBo986xub3nAUEg7zdioY+iBLlc0o
f7FiZJtElqYeSCeqXI9tzM5qO7YNrvFDLhoyRUaEUIXkZvY5o3HLI2vPpNxGraZPDR2utZ7SKMh2
sJDeWqXxJLcdH1NIEraRXgV5SGfynw82Ndm2tLx+10COTL5cV03XRsffkPW7ezM61wN0hbYVvOvJ
8g6Rj01feIFAEm8hjfObfYzBi0qW0RG5VRwcSEcURW4mxpWy+o+4MhEJSWhvNq1At/RT+I+WKs26
8QwmBX5ltWwLT7j/QOdlyVaGCDx7XeMUZnYI6vydcQXpvzkjfNt8aFOb5zUf5DFhEgnkU20z+gF2
Z/COGoRtqCrms8qza4qId0UYJQDHpI93hRFeKnRfa7eO0cNNnF1mzNaPqK3dkE0xgjXHxWEv+adF
H6opInEBjRNd4WUK03hPUdEwbEveYHQdi0riosnjU8lpboRdf1J1QjyPXxQbc+bw8EjuTAyktz0h
6Nw5pIGWKEYQj/OT8pvc19c/nl9kEGwMmfXiXJiYYnDB1OLHrH/7ifM8kb2zMia/3BrSJH7J6Z47
Rj6rwIyO+M4+rCF8qr3G30bp8FzNfFb9smgxCdsPSTSIqygKGLPWUVaR3gLOgW2QmxkrSIQj5B/n
9hwelI3dsyi9j2gKnvPUYDTtwI3J9nYiod9lxmWCis0RvEns7GnKPMFor/U24Zy+pgM7PP5GkEX9
iAFUnXQrUUA0jRPnvQjVd5E4N0bdfbQARu+sypX01Y25GauRRSxTVK2BYY4uiuzkKfEHf8tOGTSW
GxwG50UiorsBoLmJZfMTlNw7KdzDWANHBai6EhwVVhLNR8if9x6ipiZHLuIDhIS++NQ0RBfoLNr1
afRlOC4Oq6HZjoH8rFXXrunk6qP4QH3zXnfzx6xdYDUz7Hel0980lfba0s2qdhG66VzxB5IG5GFa
4NuSWcZsdL/osT/I696y2J42ruWM6wkZ+l5V+h2xAANNt1jZjZvcMLbG6YkTwBIkEHQ271/oTM0a
Bnm+VnQ061Hm1zKZ0cKbkmWjqYPTH180dxhMo4hYnelgz80JZGK3m9MXrnxjYwy0g2khHoeS8XTJ
xtPzexd9mUmIAvjrOjZfZxcxtqWyvWfPH30I7iW9TvBCToSevvkyOjeDb4LX3MOyNnbgA8jWyXbk
7ISbNuMXYO36WU7tNS0m46hmiy4SKLvRt/dROeW7GAsveIniEIwdGduenMnzeY7IwkiNMTxUYtz0
auJjEfKIpFHAZCGIXicyYfdmWxtExxxIwQFLH8fJ3kLEjL+4egykt/NDkUFdML8YExxsRj6r0uqe
I5ShaKNYC3ujsza75W3C/sWxe+vT3XGzMz5wxHw1hVNjCyUyt1Ug7u295wqaR98/BHOxpRKF92kM
v1A9gY3ndxgK+02KMF/7afmMy+AFQV+0jztshKFyf8uqVadB650L+WXr18vo245f1fhsMNa5bUmF
v4OFAMAizw8Ip3w6xMJFmj08aJvt7FgCMDSPhasXF9kP4rzfPT35doiGL+XpmyRJM/DQM9+A9gTb
gmB3CeEWUTj5A0R6bHvLvSvhWOYeJ8VQwGoy3XTa+HQYLf37jpARIm/IF04ET1YYVudIw/HzHK5x
o4AGZoXMdvFMB0IfILJ+uggYidMJgLiRgRTFBp2B9a2CJtqwKIDb6TqHQphiFTkq2Yxt89bLyF05
Y5dsfH5nAvBumwBD69ChloE/RbEGCqFzLTIhwyNGbl5nHzBYCThSMiTlqGk32FfLjQrEdU5Bf5O5
kYFUYYbqhh4Jvs2Ez2Qu3wcQ48ntAF3nlRTNXcJl6jJQoJD19dbETF5XcJLlXKIfbYZHwaw0z46N
2WVnZeSwxRtvRXvDX1MrsYGmiKgkgoE2lDl2M/820w0MpjWoaWvrIJpPMi6VRwEpMaEzPbInnTbY
PJjSsZG8lOJHc1cAu3UJZcCMHuvnWFPpZkC2lTs+NBG3M36xxT7PwAhnp3KWiC4wbV0sUjga2dZd
8Hu+Y51N0X+6g6M2kfUxYD04ELOOewzx677oZ27GoX1vWpzgeSvOHCZvTug8z7WJGbwuSWuidc8b
kGWcG9xsBa06V+KzD/zJ694QwjH4xEQTuQXO8snYpAgciPjwM4C24QUou4k4IoaN6zI9DGjU61gj
LRw9H3Yoa/gRUZIJ9BFbs4aRa+YbQGKU+ViqJ527u9qcevgr8iawAgKrHNwLefVglVF+aavudzDG
zVpCXD2ZEWWsGantaFnxNi+yjOuhgnrlH7Roq7ORkVDLjKsgOCOKXytAc8jfbR9nZADvg2BOUFa6
PvDeRCcCylOoUSNSF1adLfUGoQb9ic42XTOEAbVilvUy5L3L1ZBcUup1WgtMueZAiiuU1jXKdSTe
tn5qPXBuc26ofdYZjCh9eupmKK9WZAwsItNHcpy7bQCtwmWfdkCJ/ZK1aQEFJ/9ICiyKGk3IOE1s
1/vkSi98HyWzAWSWzCEhWReYfcOGbYcRq9xoRxjsVTIiwjyiM2g7nPYXYejA70hM9xjTWC5hIu18
cKvmWQZEGpB3UkvGmJJFHHKggqykanw2STLEG0jxN/nBRFFh7KT2ES0blKpTEO+Vkf7gAH4wjGx6
lHW2K+IOHLQnNepSqFR5kwCgBeDa1h0uzmyN1Ax7jbXUpEz81rogByoudHeN6vKN3HJ7ZQb0x7Pb
gFGwCawHlgtxujv7UTgdIm1e+0n/6svmPmwCPGdm1W7b7jsfsC5Mul25I8vPwHhwM5/nl8XkSBMH
TQ5rdWaVZ2cQwGGtzKaYcLeBgV8ThLi3RmrarnLh3wIQ/dB5zKAqLfxdz6aR2qa17sFS83inUUsa
gXG25GwclNec89rY5mZTrNHoPckxt3f+mLEYcDHKe3yXIcDF6zgp/CCawDk/u6k4OiMGbloBhq1L
qhEe0pM/UxwYLHwSI48/2qi/TLVCCZyWNyhrznFgGIco9WidkeJMGRVRBfF6PbOo31iDy9I9S892
6j1IVw5b00wfYX1aqzYC+RE7LbY3zyaYwn3zknogCsTi7cahvdYkKMPxZUxms3h+8UMXj9bQsaqh
W8UUyPYUXJRn9f4h8/y9VTPud7yCNy7w3X1Q2sSHVb/ryjm2ackWLrd+FjJCRRm6YXyCPrp3GloI
GyApZtgrIxZ5yAayHBO05xPOg1Xcg8cubcIlC1Z0ThF94ajTuzkD3GUoLFtjlSCViH7Bi33LaDS2
KeXqJjFYJFvWBpMUEU8JIwijs4FQlCBwJps0X564tSmmc2aRg6ZzUnpc6XwVeb4bE6ZILBRNa04O
RXav/FZeEEJubTfsCF0hx4RtlSB7I8D5OxtfvZxP6UzKqRiB0JW1QxmaAY9Xngj3mAVtdr2UYS5E
/ii7HVJmomPh7Ep0+iitDeZyhviWTESZIKYbDj2Fjc0OOTLvhNtwX3XVjkCPmkmOgzSo4Cz05bTo
J4I1T0Z97s0H5E/o/uClejjQa80tA5tNLZqru9Gt9E7EkeCjBhlgcFalG9GEJIqbALXXKsbriZqL
qxGMBov1xnVPjmHc4QOY+g7XYwYNfArdO22bsOHMbNM3zDVTE+RH4NWbcZjGtVTZr6rZNDYMktnk
RyO85zJSRXsYWnVPwECbAC/ISnoHZAwoCznHV3R6ecroWur0pRrMa+lvhTHrbZLP/p43Krl3jPog
DM0OO2zI05ji+jE0MHAR0DuHLKOmcBGEa+s1jKoHUGRUdXiSMbY/9XNWUMK/YahoOaIRaDv9fGKC
VNnNsQPlus/tks+269nryIne09HkbLaeM+wCWKLxNhhVezRGQKEstE6zBoWQ2SEtkUX1b/fGNXUD
vZlmkEIVuajVSLBW1WbzruvNDVr6iNYoeJ3HYz6mP00zv5BlMOw7lAQQ9GDIR3RGbglqmTiIbZyk
IHCq9DEOmwoi3mgcC+DgbYHQtdXiMJN3umKT8wC4rVwBumr3Eq35Jo7t3xH8wg06ZnDNHzIT84bC
8E5K6uLey6Eom4snZoBIhV3GUM3T0AMeLNt3Z7J+2/2rW6U83B2CQMnOmv5dFvRLxUMzmZCOLPYE
RkrdGOrmGsxvLeXVptAmRGJUc4LZ1yEcva/aGu8ncqME0MFdJfNHLev3EsWc0dRHjh9gvKYAIOCR
xKSEifNhyu56SHxcRznral0y/gjanaLuwwoKjplsjPWsq+FoyXIHfgJ1QS5epHHx6gR7u8uAxHe6
H0HpGTRWivXe2StEIVMHPtrBnBkp8RnOpiaQEHAqS2gfnjrPX3rwaOLWQpvvxZg/lgMgWGtkWG0y
iyuG3N9S2Yxg2oMjH+WhEcbWjXmAlbkHFt8+xo2BEmQEKVCUvOWQ5sNTYfYH6sCGS/DkM0fn+dAs
UdCQ9ImvWWjetTl0mDZkoOK74RqnLp9i/aVspCz8YVBw34ZVnuwrcEhgkglrYNQYZzcwpGugF+RW
VvPb6HE/Kfux4+bKkVNsSocyw0NETg4UtqCgAM9m2A4OwW3stb9QslBLOWWyhw1Hvkue7XqWwqSQ
IWaImpmU9/mtH5iGTPyGGwu9KqDyGfcddH9QP9MKqQqeNmc958iNcxxwfaa2SvY451O0An4JxzlP
BZQTINIeK8xBs5XM9INwymfLbaCX+gMg/ovUKFqSJstPvuxeVZvkN43nPhLVuYsFBR3Jb9XOjllY
fLbz0O48mvgVuTHDgbb0IvKU/d/VcMJuM7MZX6ctZ7vpET7kFg/mGPOBjfaTA8xAB+iGQ896a0Dr
xXU6LQmpHRVlfJ1mwtqsxWVMS871s2qhOUo+7ESLMaeujxCfsACNTnEOHO5HJriX1jCNU1ALLNIz
aISOHJtSfJc96GqKGN/r97VR3hOF1+6NenaOFnqpIkTgGuf1Q5w0dDMMuKRGvejGYMKzAYl6NwNN
D0CYlGI6EVmzCAwd7ITMzUTxmPrUfIgdTugofpA/yDW7Opd00W7YE0Ex0pMMmLpKEvag9YEsN341
PguemD0/PnR6kATEgZEN3ZY925otygwuASmZW1sUrFyXrUEgDBp5FjD8J0C8FCrI+x2Xp4qqIzBb
ID2qQuxsvU0ZMvDJNrJ1NiIuG4KB0Or2jjizR0tELLCk/dmya7CKNsFuOJ1FNcK+rVHLJOz2/Z6r
IOjf+okmM5TQ9gvEYZ3zqcL2yZP2yxRg/GYxt3UszcKLloseHilgvZlpvSkB8SILVg2kDxwrxS3o
A93Fw3U/x/MlEjjsrDHvtoWJb4E1yjGX/kfI2NNdusSphhgyMnogzvFqj9x48chHKPG9VRrhUJw4
bfQUPGVCiS0G9n0ns+MEJxXX14bKB6UhQxW7bLj3kE0ZtTAPA8SRlVCksY4B1JVZBtaSabCU5vXR
rVFBpUmlNwlYI8al+IsjCWe+CVLF9nd4SvtXWVnROhMOGfOy+h6l326hMxwjvznAbrJubLWeleqg
Mg3Fpo0BD0yMknirCh8FJ57VnjSefATCZTfFSqX0s310xzJDc5RQ4HtEKRScGecizb+MAE6+jJbe
UsQEQ7AeiyK1Q1X80WooSzggViYwm01GUvy+GJ0NDP6PyRp+IeDsz8u8N2GNHYZOf+p09zkhhcPI
1pMBnrocF10yrJrJepWu3ucWWPSsosdxO4YYphBqt5w14x9bQWMBjcYyO+WmddGhR8c+4GkrZE2m
QzlTL7IKsNS4h5nzpZzgnpnofZ6mbOIcsW8AZPtWzyoJ7wf6ZONPm9f/t1Y9TfX3v/7xiUuOmcfD
d5RU5V+dUpYg6/v/bq16TL6Vev8fl++q/P4//m9/GqwMYf4T8qklA0KeESQH0v7fDiu4aP/EcWX6
pokm3GX1jLPnf5msBGn0bdV38b/+4f4zsCxcWAECqcA1A+n/v9irxL+7iRb4LD9POoLXEwg7sP9m
r2pChwNd+EcLYNOjJpAN81T55CI8Rs3NWDfFL4pCRnIdG5BhisPYfaBFNze6Febe9h6U7xWnP617
+O6gAv9XNsIlQv1Pd+Hx61//+ONVsfQw+QdkqRjelzj5v9gI8UO0lMPD0UOgfZREwlkJi2Tf6G75
KPfEdEOvQTogNh1zyZUlMA5MEYVaFk6vXsjI/C9v43/xeizxt9fj8FIc6ZmWdBw8FX94sv7yerg2
dDjnFGeMGCYnUncRayEq4fIR5+fOhje7Rk0M8cbjkGtFCPrs0mGnw8efjtdK2w92PzC2d2BVYhZj
h2aXP1kw3+rIHJ8TS/ynF8zz8W9/QMd0bWmbFjYxB/F+gI/vr3/AUJixhPh5yEyjQ7ruXPHMNMSS
NNhKciRtHhvzNB/fOxcHFkBExGbduEOoYaJdmmkxbXkK0O8mRcAVsEBPQY5+JiVaIJZmd//9n/ff
LX78ZXmxcBB8x+HBx9dm/fuL7So8UPDyDn5msORcFHtZQHhitMKRZ+VsrqJwM46v//0P/btV9c+f
6lrClcyS8cH/7RkT88DH0xE4nzyc8Xm1bwBir/+gVsUmmZBR073XhJ1sAyctDyxKbqG6AC4J/pNn
Vv79aXfM5U3CNhs4ge954m9v1jxJy1BzeWhyz8P7MA/HEovSWuvs6CwB1lbr3JUlKcF/fNG2szFb
opXKlCCDNjI1WR/1Dd94m42j2ANPHbFfIzLwAv/ojwbbTxGtF5Gf5+IWN0nd3bQGCMs8Kljc25S8
fufe0JmiCkVOowJ4J5MYWFmBKu0RAu7peB8yx7q07eQDWJEvrRAvlfZYO8TJfKOI5Al6PBJV2e4C
1C6+KE5WHicXhM5f2hLqkiwy3xr8RaFJemX+nO0ZBr+FjkTA3Uc3Ax72EzGx3b71/TdfenovgtRY
G+xLzA7YPD/L0+anznS1V+BhcirZdTYbyJkwFVtQiaJkqrZmjydwsHAYViaFqpeWW0eCrDKx8axZ
ZvkXpPFy7bt6RJ7sxydIiV+Z90mrNjwALSFtlkE9P/onVc2tFPWDAfx6xeBTHxk0BgkqX4b+RPAC
dPRhyqyjjnWkIa3XLsimgxRDzCqDEWOBb35bcfpeCaGnhcjCW+QHfOmEogG2q4Nb0wonAmZR0vT2
3ZRFck9fiD4JO9cdjUKQhdUDpQbZaxB6NqyuSa1r4nano2y+X9qLWlIz1kK7J2JPCpof3ItFU4tL
Ldh+5sN4q5nEsLsNzFXDB/v0Hz5EvNy/nzTCNPkMoeIlR4fAp799jOzQtW1MlHtm+Mwkw2UwmPWY
q4oOgFHAKCrv7pqMGJhIlAgFQal31pehOEhDZ8mlIp+SzO/gnCr9AESNpIa4sVfKZ3bhzFdk/Xtn
VkCAyvQL6dG8913jHDE2Y0sXtrT3VtqE+6Zg95bKTZ8n4O5isoA8SQt85lgHR9gOO7PSzPGIRIw3
w8ByXY/Vxp2tl6xvygMzOfxXmQoxEg6vA9tBkE03mlBd+r2LZaDF0nX7ir6CQXs73pQ4PVcouG47
eMVezYjP7BiDgR+wywxwSuB/L/OOaOuzMhCD464ZE9C6OiQFBO0ndI1wFZSzYHBuMJpNUKQH89rq
8+ewMj4L13zs5RvcordEPY0LSFEbyW0/DhAJmGuI7mzWfIeBpRgoQ/q7fuz3+RMvBJclMhO/zJ6d
FrPRgAKLAZP7WBjWlY/vvGL8hLNsNL5lEMBTDb4qm4QsRgPZWtru2WK6sYrhWbAV7El6hI4zzO/M
CB99sznYVNTMY6/tUIbU+hU4yKbK1prwlxF4iZUNr7Gpn5vGBDTvZsleL5ssloKs9AmGQxGz9aqB
fic6Jp2bXnyPwPLED44eJrDS3E1dZS4ioJNQV6XIKw8n8TpnCCXd+eikxIH5C58VfPMhna09wTWM
gmi2oenbH85MrJ4VU8/Hv5OusJiehYjQJWMtb77pkMWsS+gRSnuXmDHvkZJ/a7QpW+b8jYbTXQfV
9JrREWylV/6EpETzaCKw4mDxVhlUhqavDo7np9sKPpSVPXppDuQjib5SGpWutNibog2TIyxZQhLz
TaMjuUncyd33+j0eOALYvHt0h8wTbZNHkNARpsr+C6S+MgtxtE4i2aWEasHARsUGTAS+P+9zRfpJ
A4IeQvg34KFHGbMQBM7vd2m1d6T54khIYB3tJNaJfo/OdYeNE4a72zxTwp2MWP3Gqwf4EpHvzvfd
eNtdkJbxw61i13cEjeT+hzOxXB48Ze0sQrPhRlpLXCYG7IhT94gcD2WZNE+jQ81FkDeDmlc5yHkN
zZZV1vLcQHkZMW7j8E1wKDJzYQh429pZdQoUw7hVMy+2odI7hn1ZsPENCVq3jZ2wxVerNbuiJr5z
DPaDRWFzUrfTnvBJ57WF/aMa233xlWouPrFBRZJl675XLUgAG1PQjAgly6Mzuyr/khMhJ6sfROfm
ZY4OcdjeLpybfZEXxt7KppeK+L9NjyFzVeCv4ToiBTv9FVcFRtAESnA8jO/CpOgZiKqHeGTue8Rz
wmt+h8k0MnIsWdPKS4KhZh8I/5A4eblVInmbp6+lwgaiTwUzghhMrJlUyTYz1YqrkfyvbTA/jq6L
sDGdbiVxfmfCZSBTZ8PvrBusYxr2eksCWAGzvxovLQutS+4Ru2izW2R5cSwYwJIiM9ySA5AAx+L1
Z374kjuaTx5k4M5DQpANnHIJvfxEso2nWaezetlHpcPUG7ksMjF5dRV69xiorhobcl4roTc2Mz48
Qe417Wf4qIPPgq+V617B4yY87JcZGfM+l7Ld5iK+sVN5L4YKpaKNRKZsBm899OU5ER0EHP4bo0BO
EJXELc525O0y9lgbHBC/MauA+yyTNxfPy9qKQKO4QP1cVMliypAIIjDwMr2W1bjsX03WUskV6RJv
uoPRDP/zbjZlfMoFvMhGObcJ9+/4i1Ttlh0CMNSiwE/ODpk63eP3G1rjPqysxz5Nw3WLBZojGhtj
J695yR+M7eUDru8RAzGnY8b6Pios72LQ+BuQYe5kV12CAt2i5oJmeWN9+X20o5NhB55VLUyi2N4z
ULqtmRlIEZAOE4GlSOaUS4HPgJpeDWJDrSQ9w478cbkGdm6C5kygp4p/yLlmNrGci5YkPbnBK++T
q+AtuYJNZG1BPJ4CN/+wzGo/hv2efffFFtNzS3otG/Bb5pLPfYM7I5otZpfvromCn2kr21ebeQMV
bofMWb+4ovuYlPNat8VBV+q5EPaAXxpzdD+/MXHLIWA1bv7gQR/a2QScQvJ3rLvIRXwdUs5NGmu7
0NNSSPhcnsT3hWm7sH3lEvjKr97GG4jDzzmIYaBFc7Avms+ReLf17BASGIyIZQ0UZbmniOStP2TY
fKeK5JmZM7nQF4gcB99kBZ2b5UCd6Ox81fwumXYsQPu1DWTnWBLZUXPLgrcjIdSeqMqi3iaCs/1l
ada2TOoJ8LK8q64BADp+w9u46B/1TU5o20Zg691608hQrLHGgy5ltIcRlq4ZWs7rDDm7zQcvS+eZ
mQ9CMLcvj9k0vypSqlZBghS7Hq3HMHI60Pb4SC35WmKa3GNqY1IUp6QMEVRTZkG9bfqxXDsKSgGL
goSpzfRU6YmFB8u8VdNVz0GSTHudVA/LUNCJCQQZG8A9Oi8kAx22HON0rgMUwL39yF76wejcHnnp
LYP9jynh6MrqcmIj6uztUp9cdxAPUA5TxMAM3v0NOxgoqykEX9DXiBJZGiuvvjfzgqhw5Z9di9ig
Ccz1yp1SbBos/hBK8MUVyOgGu3gldzM/k2q4PI7ElmYC9U4Ch0F4+ndpdu5eYSKsx+EmyjJ20ZzQ
mIrCbgyIWiKIHYH32kpdvE5D/juJsL50Xn/SJDeqUADDGO+boX+y6dZ3snS3rhn5h3Jc9IO43fHp
kZ4sOSUTu71w098nrf5JUs2w2J9Zi5BMDjpinw9EngYVaz4ko0z1VHhl2RWQybLWbuoz/kXoZhTW
q1YDqLfC0Bs9didHADLr4+gUmdPVW+b58OMZzRrFriSCkmf/mnbRTwmmDKmXWk85R2hfsh9jOoLX
0rtDl8/1c0veE/qSOPth6cFk1O/3U11Ah1Nfdk+NoGqfKi8a3t3BRl0cfQfaqQ6JSn9AdZ6Y7oRr
hygaLm5JezEXX92SfBBxqFjSfOTUHRgyf5VdfPA1j7oV+2zEeZGFhQ1s5OeVt25nv3Zc207cFGz9
zZ3tRM1NRLAinnprVcE5O0rRvJSYTizsn7G9EzQOGHn6+Vp5wQ7/yUuDdGs7XVPRiAtmI0w2oa8x
cnyWxXhVI2RbD+eCa6Ly7DTRFHKmOi9yf50rxveTmV3jDuKzTThKEPXNnhOACga+5yFrkZhPytuV
xvzEZD9EOSzrB145OGp2sNqov0ZP60d7wXW0QVIfg3nGchrBcZ+85OQaNQvpaohXSWTUT/PQ3TzN
fg4mz0MeORvNVZXZZ95mJ6MVTKe6hu0i9hLbykxi4So6kLQ/UPAkR49CbFNZCdpxx6i2aAGZhVPS
zMTz4Jqz9xaskW1cisdwNxlxe9KNo04V8AovMOvjosc/GU0SHHzmIWnM1GRl14qcT2XXzcl1hvro
tN9dLfUJfY0+8QR+5mKARRxFKJFKeJHLl9Awf/nVxILXVGCLwzviLI2d19VoNifYoQ0TSEKSXZKi
7DHYdK4YTmr50uQEoASZooMgablVfXMSiA3WI4LHIpC4v1r4LqbjFCcNJX1l9Wh2/vjXvCnSo530
56pMoKxODtFMGO8X1hlmJS2bveXBN8pDUhvGagtLlgArc34PedhWOfb/Q+OkgrsgtM9toG/b5d+K
wW8oc32b+QOGZEMAsk6Gko9b82Mj4Nx4ARYyDSUSAfMdh8i8s/LhCw3iFgMI3NgU5I6vixkEJe9E
GwhsImnLiID03LNTxmgeRPFktKSA8n25dQc2aWayznR0Q6ACfwun9W/++ILq9Sl2yk2N+MzooEyO
RlXc/PFltpJHJCh4Zrlc0Jw8uyhUrj3INCJJClnIM0zb6aDzul4Zkme7DQVDsAfP5sjKchKHxeKW
TcZTnR2gKxj3tO6QOsGE+r/1oI4d2oe6zh5kat9xpl99SLrIA6avcuY2tVFLJU1CfT+7G12wmJxx
lYToaDao/+sNuguizlmWRQS0pPENUYS3Lo0Om7ccdW4Gqog9uhTyAMhJsNEe4c06NZmEeDLLi2BA
gVd3I3lcOkxHYkDvXeOHQ9ezq7N82s3IcLmxUBGRYblENq190JorO8n3rqm3bdGwTPOONmWIGYhf
UULtEpIg7OHSZG3D/AOL7cqlrPZicUeZuDO0uM8a624ci0fEmLc2WdCoQZqPeorfYrNlV919mgYO
HeSRZK4s2VS5fxMFzGnQqB0AipgrnwB75auUeZHloTGhnHcsh1u0iK4A3a9dDQ5S9rvS9W/Hsnki
u7evMSkWavjIxxJ6et5vwr66NMJ89qDgUbHeuCM7JFmhNG972BJcz7KbeU44WonGtNvbbnKxZrz6
XnnskwEtIiowz70qnOlrMdPeRly8k0FFM9TNsQ/Jr0+a8VHawWsQA/8CK4Szh5ZboTHSu6HGlxoQ
CeOY49E3+F97IkCWx/DBnrgpmLg8MvdEe2WKHS15T4PI05M65rCJo/q3kvGT7abBui+qDma2+ArN
5iOWxrdhm6+ClLlV2cFpTAKGOchV87G9tzG1rHExcxHbJl31CA0bvRSK4LkgmrQxLwIjPGkpaUzB
7B/jmS2RX4mr1vWDn4G1EKF6q93XyiAeQHbewzgRYqQxf9WZt8cTAx4rYBHN1PjqY2PVmKz4Hviq
DJf2OnxoQ1z9/rgz7frg+2F4HibFxzCZyXahtBetMW6tRF8Q9Zwnr6ruE5LxpJ0Zh8BCJTnHVnEJ
VQXzs/DfLYwN9Yh43U6JYSEGy+bui/H7eMfBLfU58hgtFEQ5bqiqIsrOgaRu6BzXonOIz2ZQQ/YL
m7nSXzEUnQj4sN+0wcrLD9FADX2CggUhQAssKdaLyKEbKOvt+yiWahd0EdSyuAKAWSHNCw37bS5Z
mWIXsZ/R8okmN0/eADUsVHyC7EqubVstnKvoE2udjYUs2HkZTi83JiA9Nmzs095jNFg3XQvWXdIX
9+XvNI+rq7CM5y5bEjEgwq3T2c/WJOWizSABS7kIYObyIVeRg/N8Kf25tQdVQ8Z3tk2pnUMolTpk
MZ1+TtmH7DrYQgYmMSavCeLCLruc0CjFKHvngM+JqSbyod3mQXngv2udPs8lD480eCqYym5lZw2X
4lwETbJ3UqJjnSHCdyE9Zldl2R7a3vlWZlse28w5x16R7AFZJ9j+ixHHsr0QO1jrOlDADyBTT/iX
kx3jR4/XMutDVap7sPByRQDWbZMoNJFR9tW2N236XFkrrHJ6K9yKtO2qHzde49aQYJoHMDV7fn25
d/lL7eNUoxqrONKLeIFpAWjesqJSK6ym2ZF5EjDSim2BsDOPSK1o1dVstznUlsGc8+lF+Ma0YUWb
yEBbndM6SBun6ZjMn0E2b1PR5mBgdbXZwoWDHwfedJ+Z2YgoM/+f7J3HcuzIlmV/paznSAPgkIOe
hNYMkkHy3pjAeAWhpUM48PW9EPmsK/O1daXVvN4gX5JMBiMAh4tz9l57WQzdU9Kqlyyb8o1qqlOI
GXKfotY2oU6cY4lpsW3LozdcO3arF43jAv3++pSvkCC6wNoRl7UAUVYpRHYielvywDlcbuogUDtj
IupjcHBvtyXIpCqxdn2DAxXwaHL2MZWngNKEXbbIEZk6UAGh4q+BlrScFYah3xK5Vq7ckQe4FM/D
FI4zNfWjcJHjhoHPAuYEq1DB8bbbLF5OQX8LDQ+snzS/5Vlvn334CXktf1YtnzUMaPAVHMgpzVBP
L3AeR23nc9CziBSrlb3zhoDwCeNllHr22gb5D3S/6RoBbb2qdJw7k5m9jpqnDo1UHyQNgGoeRbZr
zHBrJOM+Jb95tOhGTLlRHjvHu5tZ824OnsZiZKl12rgA3Kygwu6pjxu3Vx/tUI5r3Uv6A8mzMbx+
7xrpZUKzL/se4vncuhpBGz2L80aTZOEWtQU/rvS2BnX3w2CWz6Fpg7biwV6PIMKXWpd+aoLEYUEQ
w05oZr8vXReSXJivCQ/rLrZV4JBNi+co0KgaNidvmNNXB1z/WX8JIQPp9gHvmziw3Iybjr2zKYgm
c+yQM7QX+YR2RBLsk39piN7sK3WyoG3Hlb4dHLt8EtDdOIpyYOgF8W2mSUNNsMqTNc3mGkdGtMSb
dPCcFv6UHgWLpjPfITeS4NzH42JwotWo+OuFbYZn/6uvMep6fOnWyCnTtd3No4UEvPnliw06M9DB
VkJWnLHLK6u+UnXWBE8K4vAnL6QqIB1gZ70OfIhyyLvGHnvrJwGbDTDSO8fiwazbpt+mjbPRQ+Uf
EEi2WB+pGjYZwXmRM0JwzOdmIsS0ggJ7EiGhK7zpdyg7AiarEfvrwBE04cCxVRUHNChmSBZMHSZW
ThtRuXrKuTqqN8qznOfI4KCpBdVzg+2LTEWAGoV6MtCvYLyBPhh5QDESgTHRjX6lBPPepyQrFmTI
bAo9AW+I62zjSk4iSWceqCl2fV0cfwc1rDq3C/Hb9RrFqE40qyY3rlYtSNUJ/I2OFGDl0akRzazi
F8m0UX1PpTIp022efh8jTezRwkI/6V0WY5BCHSvL1pLIexyNqzY4mygTTACQ1kv4C3TJwR2NhX60
GwiM9eRd+jFmAZ+bP3F7KRI0RukQTBvD45xCUtpIJAta7h3QGuWQm6UimrYypm+QqIyDHcDRJALm
XoXTkuLZoR8Iku5jcdF9le9mTDoPavtmadcxw3pM/Sx60Zsy3uQKK8VQamtXE2j1varZ+ZZ2rtuR
89ZnX5Ti1NX9UYzR8CTlC6r8F3TSAK5iscIyJUOAUDKPrkp0/cJCvhzLlD6p5+zDHJqC2RvOToXD
dzRu46qMME/pIzsrX1uTPZPuHPz89B6xJ+iFhdAsDNVrV5gTArMcaIvuvcgq+x0yO+x1Ng3rmhTN
jSNjhew8cnZdVBNjiBzQ7zttmVRfyTC1L2znQRlooOqdyqcNqBGp5anx4HnurpJqH3GKOVa6qy5t
5qdbJrtyNVjZp9Pn4ZXcLesWSrXSm95btjKb4ZTQW1Cchse80MlOnLgBmTr5djTtXTH+HBxaJhqo
tlPda6uRaX6vsBIwuaJ9Jv7Wn1co7RL1I2VF6X8i5dJf+zc+NEzZatHmgp2a7xp4odgC5/JqVbH8
3vKnvFl/FIwFSQFDBSe1Dt1dp/nta5qHR5sYGOW58smSisRUxL+9PefUxKB8WqpUPIxvHI7Kfvup
1xT8oB8O8Dvrs41NHboS/Mve+RWYnoEFrKtXZTIMeztVtFUBVOl0O6iitOIkgauVJoomfKpPLNQn
EhexXtQEOvU0JQrgWJe8/y2RrL2FmF5MdFInZIU2sQzxIi+1X6Qgx+dSTQeo5zwGjh1fnG3OIgSA
pIQYlzX1c+dbv1STI7I18PBpk0vlRg2zpo6FoUn05Ka5WxpJL+x7AOAIcGIw51gMxGsjg30rcXHi
4mNPoYftrs8/Ql8cGR8z2jTZDsWEwCwYMV5lODkKHdx651VwwG1SiqOJybPr3UOdOy0iZ4TEpUd7
X+Jh8QJOr10hzGOyKyaXT2p6W+DBJPrmKdUNXrUGaBWk7crVW2hSenlMyj7elHSn0hGuLcyWU4qY
8ii53de6cUPUnupItIO3tdiAbMfJ2MT5ROpcWHwIjneLqi1SWuZk/MUB61aQAi+pwS4EvXhrqB2y
jaq/4jSnae1BLDUpw00ELRDkQQyv6lEfRo38GUur33SBxY5q0rZgrPx95JEF2wF23mqqoNthDdrK
teY6qYknkypajKl4yq9tVJDhVHTmWQvptbLFrOEGDj+SwPgV266c3QTdQkIT7ZuWVWQ2hcajgFFQ
PaVmRcwcUU9EsdL0qVOd6C66lxyctH1MdnuF/vmlLvV3r0LBnwaHLt8HuB23oilfsslsT2bPBmwM
gFg2Q/00YupbSYPcwyALHYyxlrdNSX69gnUTF1MOy7yiHGDIpth4ZdC/qKQeYF6QdeIPzVOFCHpd
9HT+7UiDMQE8jFNBarwgozNetFQJ3HMxa8f8JU0y84khs7b9Sc/Zg4+oPSOm14jdzjmamkss8+FV
7qZOUoPzUuPVmHtBPkDOP7/XmTM7YISNSf+fd+sIdUvTuLjqw7i36kbdLDvR9oFhkrO0ykLRfwjb
6S+9qxhyU9V/GLbvEKLEu378FIxWu/Sakk1S7EAMCGKTSDAf4b6RfEnOcbLWP6wB4Kg5F0frkoBw
aDhj1b02hDSIERwH2glODlbCzFbuRKnFr4msmWn16fho9/+P7u8fdH8P/dT/X/f3/Nl+Nn8V/D3+
+z8Ff7bxh4Pgz3B9BM5oI4bfskXhpv+B5MeDps4E7Aqwx/9X6mc6fxiIkaAh255Av+XzS/+S/pnW
H+STofhDp2NRQfPN/5b07++yK1eg/eOv8D8g4p5u2f8muzJpMxPlHuA2R3eziIkEd3yg3/4nHUtq
I214wLHwzbqaLbVfeObkpsL4WQyjviajJFtWNO2CEuaWKt4xFEqEB90/KMP+TaTFe0R550D2cnSB
/s6a9Zd/1bGlk2Ukesr49kbtNo67VkRfVMrQnduEFnn7ZLIusRuyCLOXJx4zkYv8H/RZswLyP7WI
f74FNFmCm2h4Jr23v78FC4iwigu9WdUGRCDNudGjv8F+g1YeBbdmUJA2FXqx/1pZY6ID/bc/y6jw
Tdc3LVRZhCn8/c9yLEw8WI7lagQpk1vBxgdc0RWUYZAde4OGKhnTg7DWAfslz53FJGpfJe8UXDlL
0Hhj26die4mv4QNt5Lrw4p2ytLvnJ+fYzdtV4kT/dLfYev+/79o2xBwcgJCVRsV8Mf8ilJwKpVqr
ZV9D/625eRWL4+SH95YFbjnplnO1pizcIa8qlmNBLQQTjbpwRDVwVYysj6b9HQSf/bu3SXKCmYPU
oHEmktF99BLkG+bAU7N+TYzmUcj8TJTgieTQiza224SmbGdPL7itr4SYbmGAXByfDNjYvlfU8EvH
37CZ2hdZjrWw2ZjjUs9x5YD6B4uyd5y3FuvUpLylQA05lbhCkk2FLr2zNgqr+2z68WSHcoRTu6PW
kLCWVLhOxkD/OiooDCa7QJvOUomTZXX7iYU6SfVdxEl9/JLxRD0TT785Xgx1KBMXz5a+TQlyHwfs
ZkW0NTqUG7251F5DGb0QVw6z2jqKMCABhtIQzhw0as8PyoCHc7vfRR29Um8gGqF2kJWWt8mAuT8D
ntjyuHpxmwJtU4l2nTTsmRWkhYXB8rCQr3qjXlHJrOzK2bttcO8MuZdZAWEkhg3QrnXL2M7pIK6p
jlhH9t1gvM4J9K0ZHVD/XkbwqGFur9Br3SoP/Fk9/kAJtitNcmESSWVuzNDAyLk3AE62jLBVc5Kv
OFi1KBeCAXMBxJyEzmuLtXFKFObvDC4LJbWQJB37O/2OJVudi8TcSHzNWvrmloCKF8gQUHrY+LId
Q/xL14G8MoIhfOPJVCbqF1qAUIL7PX5h6gEjvW7ScLv4A0/8FujWW1RX5xZc7zpxryLg3GwNs4iP
oYD+I770StLFZmU13fZnCOEW2cmdElS6GXFOsf1yVyC9nodcyBV0LGfZlnFDpwq4Uxa0r+hcctvb
UqO7YNjfSEChSFMILc03DR/QQVi2iBzjTW992tJ08nmtqMl+drpcA2V8skbnJc0URkoKnvNVpkH5
4cJKTwuxEnEOBd2Oz67DtbIcPD53PeZJwRPkKutcjLxw+p3NwkqE0zULyKAMPYrg7QSiuG5+A+wg
ibrYSPnuJcBdbdph7bBz2i9NT7dR6G3tJj8OQAZyF95X7O1IcuDQYXHvOIN5i862MsrS5Slw3Fvv
u5+hzbFfm/BYCL1ak0BebkrawV6H36Silucj6pTBxjPUjIt81qRP7iGhj76OWQzysgHOPN6ZDmgh
VEeGll6lfbNFvfHSCQqlt+GMtmqBjNe6u6PVjnEHApigxWgj/MZPgmBX7Z2kW+MyXgloivPUOA1q
L0cevax7DpX90nE+DNrsqkfDsW6trZ5MbLJ04ufpcGPedE+yvXBgPpkDgBXN3Fk+Cdl2RinMYmIa
9r4keywiKsontY5mDsDs5y4b91qmjnaM05P7ixhjWWCqieMPI0qWjLODC52q4liRYPVpWjr1Fs6S
sfxAUUe8heM+BS2sIHf2CL+33i+rRJgLBUSCoPHsbt1E+Wa+RyOC8pRacQbTfDHRbRVVfsGI1GGf
JBrOS9RzoBQZhdmp1dC8uoRXIA0Y0Ay4E/5iweRxDUp8gqm1qXhs2/F9gJ5Awp/ZWXNK5wuT7ktd
ZF9ZzK3shPULgNCzAVJykaLYDF2NTj26LFgS3kdgNa+iFc96SySCQRzbCpXmbzDY3EefERfWAzGX
HNkLAxWSHwM+TCtqACV/qkCVRamQrL99ksc7t7K/RTR/UwS/y853JCoW7bMPg9egkFc4L/1K2APt
6BDi18hCYKviyzUQHdS5OGvVk9dYP5EzbBQRc0YcPY0TQpqG6gQZjsWr4WwQ2m7TMHs1KJobMLgT
sAqxIHzSCp+NItu6bnKgH0ZgiJZ+xLr5VrXmXnfluscJFSbFu9Tw8GhtdqnyGZqJ296QzyJVx3Ro
ugXBgqtCdMivUib+cOclw712V3HHfFCbuOpBBK48COL45eSBow7qkUmSUBa7gAbi2S8fCdhT+aIO
bwhYy4wWh/FNz/OD3o86hSE4sFQHlm0mwR/U7S51omodoo+XEbDXx6MHWuhDyxpuoicXUoOUlUbF
KbNOMLZuPQKyIM/upYlqBt+sahHTNuW7K6u7QOlPe/WVw+63GmS0A91gUev4B/su4Xzk8FJhinI7
jMzvYUg1q4Sw7Y+ZvxjhWIGRre52MuBN1so7Pag7Gcr3Jv0cQxRauc4OKeczJL0D6s+CAgZG6knz
5bNbMOVGmb0jvO+KN+AGW/MrqNFWjnRYxrg4NwEMV6cfrmNMKz76cuuajTXwTrzzc0f2qzNbRTjM
yNwGlbsEY7bIre/zOSo2Mnr7AxBUbgwAFWgIhQuVp+Ua5+VFlgTIlF/APoZSYq/jShUCKkQUIPxR
LdfWZVhjQEWJRmMp8Tnr5XaGudCxl4/L0jd8fiWCdY8JTKNU3ZUB82NszujJcO3A5wsnjJUGCJkl
4QBvbDGeMon8sYu1d/NhycyDD56eH2SDSHQzbNNsWhQxWzVj5kHQP3px+uSnC7AfN3yyJNAOFpiN
iDgtfha0tFEIxV9OhM+t1bjptsvkbHgxW2CbK9gwKoNyOnvAm1cDkRAoe4hjC/tZ3W/SjE+gNYw8
Anjh4IpjM2+H4uqiSqNKv3QM9vKhwUyvOeW9gKW0sGjBxqb3y4i1U5jO6DecdAuAv1/z9SsrDgiO
P70BeftOooLNMzIz6dxt4KqddFIgsu4vP7ZSRPH5vQjyc+P5dGrc/Bq56lsXRStbmTvhq29FCCFK
Ws4vq+qvlUT2NYPNreimW9xA9iUb10F1pfzwrAVf8NaAcNf5Pc/915hnJxSw1NI8v/u0JBaeIipR
ac+NY31VhA6jLcQYD95DmMGOBw896kSqSQPTM0nZBBHZOhYXSoPQK4vsZGH1XGVMdk7T7PvM3VrE
mJHEwZ68i4AQsa1eZb1DhjjlWA1dpyCwBwYHTd9pHJAkg+6qWsSsijat0NHAuYTr0Ta/ZGEfsjPD
DtHb8cFidbFF/DlURAIOQbOpLd5BZUKTtaoXdxg+DestLdOvx/OZ9MFtQmanD+UxtRgBmrJ6MjnE
Lu/5iuhitjPzZcDMw5FtHs39EBGmULxEU3GKIi6MGXDdakKZSQN+1a3yOhjpV9mUV6vvFyhujspG
r9b5NCIKCNmR6uHNJJC/Ofq0wy+8ZAWyqZpdXWO/9u6zSppoZbQGAeDuqdfJ9BySI5g+xrVr7Hgq
mVGM2FlVfrmv41Juna4+ijqEBdTDQSUDCHe/uhn2HfKGu3YyyqP02mD99BVY6jJdNxBdF2Gb5UvD
Ey90IZFqRjof3gy/2oAlCD+611s+Ytb8GqDmWYoqoYA+FoeJ3mgJKMjUG2/r9BQ+PRY5p8m+sJr8
KEmiIxwyg2vD4xNIrOFD9ekbclo6bNBrH7XO40ETQ5kvC+mtrTK8Gn32NkLqw3yKnMx3/Ws8KYCw
PIiLLjOOXCGoRn28DXrsNSX8tQXp3ld/nohzIpYhNCwRV9zcnp8g5M5XOJvXzvwYD7Y4jGPzA00t
H8JA3+ZhPCEcksV28G6BBVU0l+ldB1K20BNAUp5eXAMv/wo5oS5om9ENXRPQtDQdG5o1TvS1Nc6D
Pw7Y7OuXzEX46QNtLSMM6Eg3q7VZJVciqniWNN6se9U0hk7DwptE2s/SUggIvMNAcAbht0YQ/Nar
+Kv0oq8QzcnC4QCk5mwlTDUMcQMFwlg/l6QjL1pjvNGsRXdgmewr/KcOQDemZeeGPPCq2GXBKLvq
BF/CguWXY4S3XPG7psWnjKe4VS54lvxK4Kz+OD3opvrsK2vnz0tT07Bc4aN8Qw91AQY8zmiSESg8
61F21XLWFVFd9eSHKagU8NhkFd/2Yb6TDL4nOHmduc4NHTRirrG4Ww7JXNCjhsb3FmACv3Kfm+O4
kAcKcoAmppnE4LGYkz8UYMsFDXRglFn8JRv/1tPd0lvEN1F4Nkt7p7NccRZAhZrxLmFAMbaSOw++
vsgyrq6Z2bc8INq1jt8f4yOTvPbItE4daVeZ0V1p1DVg5n7NDyfbtzsGtaf5YQ0EC6rbvFWhvFSJ
dzPj7FTZ1CHm3xZ+/Eo3WTrJfb5LrZ+dXFZliwpw20juqnGO/R8F5Akj+vMChy3vS3q3eXZIR3FL
Q7b0zPxh0psYmLQdhg7yP37EJWrZrmT2Tyuufjkj3yMuV6Qli/niyFE++Xn0/LjCtsn+gHi0fYFz
JB8ly3P6aTLBrUydZnMQbuph2gVAqh/T7eN33Mp/Qv7051gP3OIEbfmacn0FNvfH82NxDz3mhqbT
bl3Agmz05TXTyysFEJTt8wQmGU9peW8U73O+L1riQTPWKAvUUNadH5HLYsVZ947i9q4RV0vz7F5Q
JxAJtWr0DIuWMjcfjEpXkb0HBYQbKg1xUZ3NoPvM81d2T2ioPATj9BxPXFSO1bVNP6f/9CGsrTII
jxC2VlHif1Tp9BGZOjJXPsHjo2T+dhrqHekJB9D/GULmAkUOb8OnR5Jc8pph0TOE6+kboqgf8cRC
MU8fj5lCC4t7R3BzLqzDlExcqV96Nt5r9peW0X4rJ3FtwnHvQ/vOBfuemO3X44EYbOaa+cksi/wH
aA8mmTn1O6Xuz3sQJjbIoqf3s5JFc0LAtmsm4gTYHOC0knO/2Cr5XNaBfGziU3tjaZc0JXWd/htU
T2hXg9seJ6foqLZjUpJTdR5i8QWM+BUZxtp3ut/FON1EBEO0c54nJA4GRYtWnqaYp60p2UhW9RW4
4BfrA/47iYqA1hTndJhrm3mJJvb3HtrZad4rmp5GhJgUC8fO15QIHjtcOuVfk9EfQFLMz/9jYxTP
q2Yc8f5q/IrhDfTBBtLMx9gaNOQr+YxjMsAJo9aVAxkD7jjb7WbaFcC5HrtohEPozph95qUPn8s9
h9NlO+B10vq5ZRiBWfqijIKiIzvpSfoVav1TvJ8n+4RgKqTw3LnsLjEsLBLCTrEl8AyM1IUX2aXr
ukNpmp8BW7tV2HM0obED2JIkCSPfR+g1U6m+5YRz1Ub9OdjMXIjKrYA1euP506c3yWcK/xscTYjH
J0Qma7OX93lOBcNNhzz9Eo1+xUgHSZg5A8b9Dbn774pLPD8b81ObAhUHPMtvK+o6jIBAySc3Uy9e
8xEw3Jo8PxHsQMom48nvjnkeP8+TSzGJnaPYojxeOU6K6zzrEct8B1V8L1NkSxdpad9Mt7in2hkk
3U5pBPF62vtjfPsB8p0QJnFeNnS8u10SV9Vap3dsh0zI8x0ErXJ6bEbLYvyZjc5i3qHM1z9imJQl
UqPcvqvK8FmWxycbLNQCUjE5i80PO2CsGxpz0CVJnN9E4NxzgsUez3s8agia3XLpIjnnKB/d57uV
4vIbazPaBDpqOyXlHm0DAqMIdAkQ1kXWOiejHI/zBDxfD/hJX3bjXliaVoMekFIWvQ1R9IX0+d7N
tZJpmF6Drnt+VKZJLGIpGZwjINm3+QI9Bsi8mqjwIyBybFWb47h0VP2rH1hKAWfyI/yF2mwviAvW
fDrSOBOngAWFZDikefjvfAmeS2dUETv1GhnGsxUyupSa0s38sxUk7U/O2ymxlt6SCKVplxVqrdlh
ts0m2Mh1iXYNjyqNzqyY+KC0lJWnjqWIMChEzr6gjLjQOue9ydHfd1Dbl5WGgkPyHu1htn0i1srT
U6+xzewks0WuCGTUWAuWnTG9p4JVkH5jCnjfg07tGxwaSRcZG20p5tU+K6yWOZR+9Txrt2k5bkdK
gQu/8uOd0NA2tFH2WaUaZ10b5TuOR2qIipXJxLQXB359SDr9ubbhM5NttLSaOsLnTnHue1I79aFt
k2KR1B2CkwE1t9ml8bG2gQYZrJeqdvu3sa7fbKS1P6PE/T4LxINCEfVKmkwrTeOG/1JDdnw1tT59
rkugZx77gzPMkLnXlkdHPZYaN7v43XU2QccuEQRRIX8JlVjnYf6Wck5mg+n+8Z36EQ+Oi653K6IV
MWPJzX/dOTDmhsTfGxbsEDwHaJVruq7uzI7dv9TgA81zYxn75WquzGZkLAGVWwFk2+iYlTyybpjp
WdsPjp5sGj/YuNZ3WulbbTDPtqfv/qdlWLRxO/5DyxBSxF9u24oO4X/8fvze5TMHMXLrmvT3+Nee
4eMX/uwZWtYfHrJi2nw0WDzds+nc/dk3NO05hdnVQQLSBmRdBefxL0SIZf6B4v/RJLMAKbgeDIt/
9Q1JdfYMmwSSRwvyvxHG/OBc/GVomZbA7gAkRJ/bhXM289+H1lyQ61zhdMi3/W7b1WLhjq17yAIC
uhZuTE0eTET1Ke0ebUDmVy7zlAXbuEdahkQhBH2s4/cQYfWEEmyfeW9lfIksBHdxlaiDZ1cx23oY
weDEAdYZevrDVJaFRYmV0m+p3mrRr8bLYGwa2JAp/vbwPFVQveo5PQJvjIzFhMLdzVp1RYsxnqMu
junzGNFG9DMXobWfHz8MJFN6DrOxKuuvwfdRKs+FvrrNd0aJXW8EdrgbsemwsLpr9K/62Y8LkxUk
EBt0ID+KIT3/ZQRc/7yM/1F0rL1x0cr//b9MYC9/f3S5vvQ6PV83gJ4Ad/n3sOu0k2YLJgx6UYEj
1lGkCOWpDC6NaQYX4VX12miaGALS8CNmEr9g/DdB2Q4/WkhNLRa+V7M1MEIPcXStPFlszTr3jlES
sMehusPGLM3y02SeHr9YdJN1qzmuNIV4UyaKjbw9xgoPNJOv+LAidS3w3j9XIwIQpeoRT2Nt7h+/
+/gy9wu5L+VGWp56nqYiXGdoqfk3ndsQQNDLUlw8yOJvafU+OERdoNynUEs/4dWq0nwf0uURpS2f
kBPBUZWqqD7odeIpCrHY60GO1gS6C76gXt/5rT1nKhbqHcFavBk9oIvYAJ03tqLkRUanyM42nRDu
xbExhwDr7AXxwQ5hRH2KjpHWmkc81Lc2IcGptOeXJeD6GzaWg9mRaGs78T5Ik0ixSR7SLdryMt8M
VkCmAVklUzX0H7YYwXoJMz48viwD9dR0g3rGWoX6Ge0loAAdgZ0N1taPEJ/3YPpohbLO5TLaRZaP
eFmUJXbc7ePDwl00LySN7wuvPYadG3Ffm2xhSxkdit5inIPC9QEBx6Cmu+h7wvq269iLzG2U6LtG
0b2IknhcQf9Os43Z6+I8WJvBHuURetgmJziDdBBV7CROzItFLtVVr3GHdwheSOz7XgnVn4SRC0y+
trk1KafKje7Cr47NuFkVLDCHx62cLNRTrj7nyoTa72FM3xK93ru1wvnjtu5ZaMI9K0O9mp5Lqy6w
7ePjH5Pe48p10JsZaPKsKEn3bVOXZz8K7dPQbey6si553g6nudUjKoWwsgVSVgbktQd6Q1m2RN+7
62T4qbTxVAC2YWvsu+cW9tU2bqG5jay1L5blkcXjoiiav9KyPtqjLPUI3ZESfVRbr3TY9IuajgqC
PFV9txFyLl38b+cmE5dQ879PXtlcRJDJJ9W5r/2oZZdep7WOVZMkT/VTRKZ8KjMcdJWozgRKEYPT
1Ge6pwDUc+rrUTM5sEhJkkF3ZZ1C4FyIbAXRGtnHNOT6WXR0SZC6k8DQv7Iz9F/TtKK22PwCCNtu
YwNTbNZMNvkT9YvnpZ81baIrK7pBv2js78Qev9pEbuIlrM9VXbYvwH+8/UT5uxh/0yj8hkowerWm
Vl8mLDCnvvffetdv3hPpwtUn9ODYDISk54n/OtQiejWb6s2oAJo0FNZRs5+9+R/hJMajBf/ABQ50
qdBjUhqFRyOp8O+FN8zM1NK9QiZ2r8p2IM93FCukpXZm5E40ukr3bKKOXA+Tg8aYaF8qFY1xicjc
mr+Ia32TmXp/bgCHXzvOeitDVQWUbV4wadIU4TBJd8RAxEBVo3GvU9e8VTYXurDpuk4w8k+EENwx
dvnXPuugjxfK22qN4ZFHyfeIvWk4Cqhp9Z/fI2LS30kzpuY+/yeiIAFPDY51JPUdeIooxNYfiuKm
9XW9DyYyz9CL5zff4KNaKXvq+YfZOEbbUmr4TeaEiXBI2c1H6l//9uf3FOTeaRL6xdYhu9ux/GoF
TEgAEN+1ksy1pqjF7s8Z2UeHSBnVVGs1mN33PCvXg+MNW7+hrVXHiXiz09zYJ/HkrrQs1bD5NtVL
mpJS3kxdvm1tZDhlaNAEYbqkDux9RIBl1pobQtPIeqYQmmNg9wJfuz7+0Q3Fdy9o7YPCv73uNHMr
pPbSht5ldDNEk9Yb6MZiZXr1Wy+PPoJrytDTN1l6z4kVk5fnLx0qHLXRHsYsOkphriNr3Eb1e20U
L2iG5qANQrf5lnS2E7iakWj4rNDxORBSgvnFNbVtraW4Gu9tP52Vnn2UhBAvCt/bREmxyp1m1xEU
4IcF6BRnPaYNnB4gOv6nmTSbFpfe/FKmARrXYmIZXNp14dru1TrBxudVzjrVjSX+cyr1Ncp4Y6+F
7tahkmBmghVrhnQyw5fjAcoD7s5838T5c+DQ9nNQtcbBqizgkbea/9zE6T4gDmSuqg72E9PpRjTu
ttN5NrpgD9TlzD7nJQutDWaPc4R7ubLoQIcrsus2VeyyXo44gGxINbSNQqJ2UOYg0OmltRKBS5c3
2rZluAs6uU49hOg9gNMQaUw0nHo8BvNFnC/EBHdLpCXW43zXBSG+XGcdw9mEOVu6a7P93hF0ZKpv
Ns0GJ37X0WMWcIrZOSzjOF+7dbmNQHsDMwQ9EAB2qM8ZYO4MOnxTb+BNLltjOFlatBUK21dibWNM
k8PUr7KMnwl1FABUK7teuyLcV6PYdKT35L51npT1FGjVXiq51uv0HdAIgPbyLCfsHbo6tdG0HAKi
OQMOHKBajXo4BZ3OuqGOZCK/NyUSeYr9GmWuDr4yStVNCOY1Id7YF+VG1thwrybhSaHCHgbYgCK9
I6Ij+VQY9X5lZbDvGS55EZ+I9oWzT+/Qb3aWyJ9j0axjZqvBXFmKRCx02ZLDORDybQkF2DDqdZtN
W7TXzzpI8hY7Y0X7Etuvdwfxs9YZW7pLh6y2MkCrtDQppNbYVSOwt7m3RwZ+wZe0ISRuJTRenD1A
6JKdrRMWh9xAhP2TSfxLVoEDErjxeu+lbvZUbDaE39afkUmTIvPOjocqiXq471c/UBJAms4JK+Vv
+u246IS7S/HbqEDiuLK2QbxigH3RE74T6banunqqSlRinb/G+uNEO93VftaAF7wCQYTZwA1uDnpV
bTUSyWM+VWR65Olo1zi03yGxn+dXiW/NlEA3RUpRASZgx8PIydx51gufO2nTDrIvQ6N2bYiCJLFW
JemjXUoGMNE4aWKS06S99tUvHBe7qKeJRXElyK0V/Fo68GQ6yvFctO271MUxiJGnmMmBd76iUcEe
F3Nefojpo9ILXwYD6oYSFTnf9xv3nHp4PUnBQcBNAVo/R37DqX8WR5ibDgq7hYtfOOOTldHawuM/
/7/UvVOsLG7e/yHsvJrjRsIs+4sQAZcwr+U9WfTUC4KkpASQMAlvfv0eaOdhZnZjJqKbIXV0q8mq
QuZn7j13aVSueREcHTe+RvV4gnm4JfVp3WOvrHkrl/e4ETeTRbf2km0WTCerwVyaoa3Ljn2uuQAb
TG/xxcmWBbyDrU38++YGRnxjjz14hgqm87flLMzD6VbSWDSEFduopBfmDgtTP7+rvDt0tvmJ4Gtl
79CK8D5Mt8GnLrW200TYnfWznGfZmdvt7g5Er87hsccyKQLgn3y6eF+B1YoXirZ16w48IerRUv3G
9LCtOHo32M6jEDlpbOGHI+YTI4czhHyGiDU4KqKUMK9NFE7ibkn+RE/s56rcRNZ0DUMyBOvioxeE
FvA3jvZ9g3fbiC2YpNr44aJFaD9+NjK6FYQ7NZn3uuC3iRg5BPawapPugUNineeosOKWh5kHRzan
MXB2IBfACvUPggNTFl8OW/Ki9J5GERDi60S3mD3r0EfXLjVesN3gBVM6YS1Pfgq3nmlExyx1Mb7K
kxa8Uh24gnF40j6rwdFh020Dx2DkPbrzmzD7o7Kss2MPB5sRJdybT9F7zGvatY1Jqhk2Qb4AJXN4
eE5hvqcA8dFVw+/p0PrMy+hxSTGaptfQeW2UukdRf2YSSKvLi8mYe++PWYqdMCBmzb4Fib8Wbcdr
5X2kNcLHUXWXRI6fLZ9fz9QfxXSYEhdmkDZOjL6emy65DMQuF/KX09wjGb63MYLOIH7wCoAGJINl
VnmKvQrBGXEhNi6LOJefuVG8mvDvk6YBaoI1C9g7/7X7VVryw+3dq+owTXnKdDduyN7YfTGYZdJG
HrJIHXCWTEKB1Jhs3CiB/6rBaRaTu48VVtFaAqayJfIu3773ZARUscmuXYZ/qPUvEcb90CPGpEu2
/cQ4XFDWNTZPoTH/StIdfPCDdAyit1x1/2NX4aUyvW+vkPjpI/1DZ3QxXGeHI2zf5POdUCrytor5
jGvvGBTQwbO7DSpipRzdskbwvocxem7G2+hqkjmMF7drHoEUP3UERDfeiwzi1zB2tygnd0WNl6U3
+w+vZkw5VvqpBgudY/RMfQRoU/FHF/avcv7AhPFmsorH0FD/ajt5qWPzC/Lw3nOHN8eHd55G5dVQ
/kvrBbs5TtFb6QNtNoLCeUsY9GEqna/Sl18Obx/bwD1mfAKqm/1Mfku6pJBg18gN59z71YfJhxDW
UsXjeIur+nlMwk/PA+te4dtKfjN0PdcgbgpNiCw3XE2bXTpvChJK7YZP9pDeDHQqdvCEuv/KAm/j
x+nvXs0nGCd/TcLXQoPLtUwf0c5Rv+pTwnlYUp41QLghHFOkWKfRfBFmc2dj+V2M+UMlwyfB+Tf4
89FeXM4+xYP5So0Ll8nahFb720lopXLrLdRqISkE3dq5Ndp+b8KVaCkeWMGNsAhkKT6BhmLOPtrp
+J6k+qMK+ic+M29tqT8RWj2iN2C0nP2eR31zDclkuG1wg305YBGwsdBNu2p8oI04JJAHjBRc4C9C
fH+hADvVc/kbapNmZoTu15oItA4wG5KnQyz0DdRBot2HgDwD3m/jd0v9sHJ/t05mrztFVstELl+d
mT9ljUAbzZ8GThaSGN/ArppxGXWrSceXNuIws+S1g7hI4ThaJzWNWFTr4gG1zNXtCpgjoQF3YV8a
g0kItfPNevyUzHrloqheqd7fyRZzStepc2YbuGDxyxIV90D0PCctDdhe4/N1Qkb1rWuutY8Apwvg
488tfH9KAnbtUNVdosXJYwrC9zkNDyZHDCaaAxahfkM0xHduersWKWhbzttWBZ+T42yETdRnVZ6U
5X+FRvNYAgQVLalPlFu1HxwbaxuaxH70MD849Xtr2hJivU9JbwLJ8Spd69KP1bsn+7tR7KfMebTy
lrv3Fzr6NetAamn8wX1x8HJoNF1pGxw412QMrpUMgApZgHYZ/y1eNfY5oyYGk6NzNqtm4b6MSPMQ
BfhJARuOf+RXEwdBymyCs3PnyQrKsFesqyZ3iND0fkC9xqsoZfWuKEwGG/OS4ZAEjMEq16zLRkBW
ElvxojirYNj1pKU7V1v797rYl1P6ONcjWzwUqrnqfo3Fs9uLPeTlh9IMDg6gdXyo5HrN3c+sZnIq
yyMjjnvrF4hWCOIt0mTt99ZrbzXfAakDYQTFJIVtiO/6rIKEW+bJnvRJSoP8GMYx116DuvF5swhR
3FpsoxoREmupCrK5uVLo9l1IRi5cQk5MBJkY/g3/bufVgU8ibBP51CX9g0UsQd3U55gsYdklu8pI
qAhIGLOTddm99Z3YzKxnQ5Jnde6/V7IgYyfexQ5xbfZrqcNTq6INPqmtlX0bXELmpIH82mrtiuga
0vFEA1UpZfHKNswdpKqji70Mw3MzEPukv7Oh3jjENYYwwwuswXnc7ycKeqvOcAePzxnCn9Hm+GF6
+tElJPG0tFVmc7aaqNj7ZFgcFLLodZIXx26Otm0YbzVn+7YY3IeeYcyqn61PmtjnoIPw1Ya8hVXB
QMCQu2nyn3riAyzR0I+kFw//Hhg/ardmP1zU2MXrKhavwWitmh7iSp/fQmzmK1NjjkL9E+dcs2jA
DflgRfkOQ+qzNMoHhru7lNhyltZXlq57Yie4gv663Pv59DtA+Gjgl+bRbcGJFjfTAnU2ohcvhoM2
E5LXvbvrg3fT9TalAEQ9/7fQ0Q7S25W606y/SiN4Y+W5a3ISAMrmD0rprdmTBMWiMMwl95h3Kmri
8JgS7xKsiSswiuvENC4p5BC3U8fRXTBE6YsfD7sug/BqX4kfXxOSBuQj+UF2cZQGiCyS+0D8rb0c
5VSSyIeQ2tR02pPu4n2UmXuk6jui09/0vUm+B+yo4x+/7k8xiu9WOAc2ZYfWR4zGQfPpyuYwmPa2
E0jlzfk6udFxCIhetDWS2E2Nl4d7MSSww3tKbPNUeEgbEsGob/DlNztBYAbE5pZN+7e2oqcpT7yV
E7wXveL3cI8iMj+F9YjXjkO71PuSzZrN3AHBrtirJtgHY3MYCUEJq+Cv0ldvuY2ideBrEn/MN5VC
ldDB2Yx4UgbC56L4wUWHqZwn3Xl7O5n+JJa4OXN/rmdCXO0l+8KEDyQeU1iwUWbv+rJ9FL56Lafy
wkTyMQiIvkBkMZjxZSZssLL1nlboo+1/EsID4jHawdxZm1ouik6GOcG6TtV3T1BG7RJxBA0GrPkW
dOEJydC1sWqkWbjv0DeuLJ1AMLPfDRsInaKADvUlJgwUrkP53S/tJIvS0a0J4cl2UTpsvpp2usSe
h4QAyvQmYx6SiRbFHjI5gOXzmiCHT8AQu7qBgpsES+qefnB6l1hiUmydX52d/YxgkD3Sd5h5vAm0
b4M094iRj5P43dRyTSzRA6F955kwBeRanP3eX95FXuSc6eWcHYu6+B7Elz9+grTe1L77G5j6uWnh
0YHMYCq8y93pox/S54ZAQb8i6sgmgmuaGdlLA5kFIzNQQFMlyLBu30toVLKjTUa/unVI7wu9EYfH
DILF2yknfzFc/LZtAz3DYojlRBs+ZFuCC1urew5jGBHaEVddwNOtFW5vsRuk8zjwp/oMl3lS0Ugx
9UbvWk5Ex5KzZD92Ie1A9hJ5X4V94q8KnfUo3YOcoVsPon/DAbAvATeVQ3hyhkNB2BH72eNkukRF
JHt0rBaBLyOky+aUivnumS2slfCQGPMpaaNzmw3XOYu2zAt/gTpw8SFDgjXDaUXZS3gXwXzG/DaP
KemojBq5ok/ZGGswlzB2wlPXL6U0Uj2R0dhW6VKKrKdKrhv7ojKCgahxIw99KMNTcsaOnA/PLVll
KO5PAc9QiWTYnWJAYfKQhGiKonpRb+79PjqZIru7JehpXahd76Qbh/FTMYmdVeCDTZ3yqJqNqIOC
wODwlsSYUerdVKfEzmc5d6j9qJgGoJG6WaBxSYTg7EUqZ3+zAd+qUNo31JeQuZe5x/SFB3mjOudp
DuIzY+yXYf5T0SrjKvscwOBMUbRl4EqT3xxhTRPmC32GRdzBdstkJfZD1ew7+zLV4970whdiM/bU
8l/FEF3w6N5Yjux77ELHhkZiTSbyqjPmp3pxuGl9M6d0m6o/3UBi8cLISenHERCNmkaXaY/bB6+i
cydUJ8hdlzCsYYe8M1WSBY35JyV+LEEGz/3sgSjmRw34tM8uOrFgCwv1y+3p/dy62Hhxfqn78FeS
I6/MjmhXD0Vm3IwhWTskpIPPYMpuhtWVsOtmDhAF8r8AjsDJ96wYB6Jd4NUl/QmzBqdevUaGsS9I
9U2xoXeCLFXovF5wds0jjCHsSTZC6w84ZeSMEfSBXS+x1+OYnGks1pIDyCEhygvFYdbl1u/wawXZ
uMva8NHg0bJSwgPbBH+Jt5o8ooqZF6J0W3eDgcyIIrVgeSZQqC2qFhxe3IZbw5xxHjxPcLg8twVY
2QHCeDKJW04uTdr8hBExgp2xiQGUqbi5kD6ZTad0yNctazfU47kltv6PKn97ZIF1EPWGOw38egak
G5oR1PFjEByJDT6YxadhvZgp5qOvnh/dhzsQPoIiAvxpUsebqyExtiHMU6Bu++Do1dOJo3g2iYgb
/VVQs5OC5WH6X8PsP6cOAuAKBCynHWYZ2JqgYWBPFHstn9PY2g5juqUJ9JJzE73l6YSIwr/21Fv2
ItzXMzvaQ37hXswbdLNDdwKlaMAKoEvCBIASu1B4+z5YV55tiwqhlWRWMShtIZ4Wv1rjncyzMDqn
rosUfIYo/WfICW4RRXuwJv+GHQ5XLfs3mJSIWd3mww+2gJJGiI6+cI6uCe1X/RIwWmdsYExzbR88
e9t+ZDlRR0Qy1ia04wQeL6vqE9gKK2mOHqdIRpJwbLzXrnOhF6MCyJP1YBrfSzJdMF8YvXX1ezEx
rIqMNYbZm5pTFu7mPmOjmBb4bJA6K8/bDUWzD0zc95lxj7P0GFgspHKmf/la6BIXX/uU5jR5ird/
sqb1wMhusqhdUJVnZOjYTU+bFSwjPxjjcrqAXZiYZzNcKtuTLXd9xKRu6EV4IPrS4low9U6SeITT
xUF6tlULTTKWsXVxGpiJTQE0sbOje7x8qZl726K7eyA91/msw02hw/pSUzNQmNZQYP128h/ybmxZ
49WnTieHLp+hOyjGmSULl8tYq/hsB+kaoAKllzV4V8ViBdgDhr5qrMWzSYDPtlR0tIjQboB/zYvP
poS1CMHNhlMcq3GI/jSDc2HU+R4acjoYiXJvphtbe8Nv/rK2nM6GNeHc0hLZ1/Lb2jERv+YNOrXl
t/++VKH4lXSC/DCrvqeDyB9940321TdbPHEuRntTIfV4+PclGWJYDyqIN4VVi3OHASPMpPWeWfB1
sXjMD5268HwjYE4S6xK6NoKdSLG3nwiyXadNZD5ZVcLcTxPcF2AQetK191TAYjokCbC0AhUZIX6I
KOaZz4bQBUj4aJbXbOLSECUMUVdjVMg1CeZhGwkoAeosh0h++v3rCAP8aPiaVGp63BpvIMeUxWJ9
jFp6+aZ5IN6GVOYxqb9D9dsVxsA8ccwYLAbeNvBzefr3K/KmAZLYOdWUzy5gNSw7bkNfsKPkL7oN
vbWa4Oe0A0hsKDB4rvS5szvxEkhYV15d1OcEZ1JhjsmHAfD7f5NZ/H9EFoAZFpe9E5rBf/e9V4Uf
+1nvw7KPSJ7snIQ7V4TZm5+2xs51Y06JZvwLdsf8ZihU6FpdHO3Jy7z363JfRoIFI8Jk3BYURQp6
RNo2FrPb2H6xaOT/FzmXvaR//FfNTegQq8DZb1vsq50lwec/ybmUMbeONAdzXTkSq9wwr+Wg55vR
whWXk9yaxlQ8iiGJbqpbVtteDaXDYTWeRXN09uaWbn0CpLpIJqCQ3VEiS3R0bvW7Lnv+hSCLzogT
gOT4ZFWzcwaDmoYP/77Mafsnt17/5zfgv2UO+ahcQte0Tc83fbIQ+P1//YnAggdJmcUmnpQkwHpZ
Vw91w7cJu/U2WmwTnBIQu/JLZq2eTk6G8GvMaMMrxh5mEb4nnnhj16U7jY9Oq8P9//L9/TcT+7/v
zxa+L2w015717/v/T694L0OBaJkoOsWbzex37LeFw6vtpANaJuS5wYaQbhhsrhFc4v5lJrxwn/Hq
Ya3gi+yj7f/8HXmW+V8TiKAOLNU9FACio3w/+H+M9SVGQ0polltDLPJ3hr1r4I7zxcBwHLpEJxoW
AmM+H2shRsQHB5v4n2OjoU4KubFJETuWo7NrY7T9SVOaOHIjVgsLX5xJUhx1PpOK/FFASdkUJti4
AIUzcHrwT3VxkOg00oqLopGs8pSYb3AZfsqYSM/AKt+bgoiRPre8DVMRKDNUvIy2Mh3pE5LwO6r0
6JlTDcmlDaOvW5x9aXOtxq5btTB7idsogOQmKVuxzN0MUwgoUfSfvQQdmQKFjDyg4+NU/U60xEEx
t1vlEVTQNYBuZ8pL9mTcVaHLpMaRay8jRMizobtFBCXXg/NR52A63aLriAEx9q1DmKPu5NmvAzII
qUXyiTF2mJI4UXfTpW+rs9eKP01OfFLSoY7vgAotWNZi8aoPPQIhXbh/IgvLmVFYJ2a5T76jf8HA
2+kA3KDrm8+uIeyDHwyIKIJd2o9/CMFp4Fa53tqwaFlBozPrvkwYgWvbfJiKnJ00jR5Bkp9Dr2kT
xdtkWxLB9MzP56UbI5gcAm/6D186DIVmuP/GUzkX3nvfhRe01SF4AgRjtYm4dVAhPQ1NPoCOAmid
2FQlbX7ZKzTzBS1gxQ++Mnro0fTdr6O7dpquO0o1nf1wuNq2e3chJBbdNRew/T1r+mxDlk8RtTys
zZWTE4Y0QnVTi0sVBOe0Lgz93NfZH0uDFaSFBa0FhJ9odVBDBhTNHCTkGBKaG6fxKxxihlOLJ6UQ
F1YC1qUcqpe8QlDREl4MDtfMthlJF/E8gG5DG0C/H4OLYCtJ/5QD4eUbX2BKnv3LFczrpLQOEko7
5MnhMAzyF1chKLKwe+XbJMKzxvFmdY2Jtm1EnNE8B4VPhZ4QEj8aC5FaYUgDQA/8fVvpGlGbQ/bo
lFLiqxKNM3MHOsXwKH0VHyZjCtE3HmodZUdV2m8UBn91oG1SXGhui4UB1ibjLkjzl3qM073GkVUq
+dkjQLD2acCHAh6Uf3K7Fh4As0uUgbvOZDLv+c3rRLuCbGViaGqfyzL6U3XeqwMhY1OM0T6pHisL
VzXo0OzNG3BI592XTLGg6XYjQb7gaY++fP1h1+PRQZwtnezoN/Grkl4Kwt1nfEmOZB14j3UjCYM1
WeeRiJ3faia228GEc1K7j4g0rfsIBeJJ1B6E3hZH/r0Yi4BekS9DMgU3lxF81CS3LAU0785g5+1M
h2s9lP45SOwRPaWjD8TxBs9apCyWKvdC5RsAmTewO+bGlqBFvWlrdQD6+NSTCn3vYiTjjTS+EQy+
xJa4GwEOBDerbz0d5DCG5i32jWYFPlNAxTUf5yL5tIu4xdbf7T1L/LiBZx2QK72DXKhPaIh2UVRC
xEejZ0jxlEsHXy6GrDmQ4gyEfuMXzZ9G+8OWJfLfToWQKjwSFSrT/dKO99k4DEJD6R1mi/pEdIS4
qWK+Gk0lHl23vGO8x/tbMhRkqxGkVFQIIjsym8hLbduwvvEvnBpV6EMYzNOBwezeHP3qlCRk+Ma9
vMYN0ZdWHDq7PhDqYrbc1o2LJy70Zsa+u7YT5iXPgQpbxJSUnTXcaiSQG5M1RWcqHJqN3VwdJ44f
nbh+1EvIqzVOaHMUngGAeJvBRnfnIyBdGwYpAAQcvERhb17alPPXN4piN0WhWEUVThb15kuBFxsp
JKpPXx0Z+iAXw9mf1eAdJlvz+W8u8GbVSdI8CdOanoEtmrNzRHgZXjDmeI9OgzBOVdV5tNselQnm
X7IEfgEI8c+YZp+NQNkPxvPA8nFX9uzLK5/00qY3031q1vMqpABhKk4jrE0UOEoTHEWVMvr5DZgh
qSy5bXPE968MZLZyfK3LmMtMWNiT5BA8FiksAaNUz66XPIckup6HYqiuU6F3bYpkxgQOfWmsu3Rs
TpLY/6sLP0OYNIojgyZmBZhUYeUSwMxqv6+CYu2ONiCCQbZnutJdUvXqEJnmrckqmN68BRWKuanE
BY637jYGA/knDlOTomef4mf4TPC8QYlqrqmi/Q1bLM2hw8jcKC9llZ61GcyPHp1s7KF2EgZDvGpU
T31LcFRM2VEGUYiQIb/FdfDdOhBPh4ET2+aJQl9zwzzjP0axyUTTHl9K5IM7ppQxLOrGI9uJXIDQ
IEV0lERsG67BUCV6aXJVPJmIa3AplxuLHpzgGTdeCVy9VyeVKHaK9jbWXXwURbjDMUTYFDZFikdU
FCND0rYgbssrsIqX0r9hvoI3IyrrlKBcXrtz1WA9tttTWotNyNhoH1XDgVc/vvz7EpNNckC+cMst
jhyL3QZeLjXcYiPCQRXGn3MrxQPXb7ePSjx3focC0Z/VRzTp76hXjMFbVvtRnyJRnelajNSEcO0U
W6vBO5tNcXQzMKXuOm4RUKFBeP6PLw8AAKdU98fMRrLAyoPNcN4gpfLorXIGLhBkblpb7cGdPdC5
fuwxhp/Ciw6K5ICH86NeFNkRe2XyR5C9WxmbjNyxTzoHbdThjdywGO3O3cwd73rirFVEHhV9+dCl
eIMU8J0+K84MjVl1BlIOZ8CYLjoGwZLLBz6bRPmzSlL89A0Y/eR11shqvCJ7Te2+hB3noo8C0EE4
h23tnNJ807iyzj0d38lTbMOqEF4cwWrWqSdS6LXV7pOPr4ExpBDb3HCtc2KHP2knugsD3A3NHDcz
iNlWLp2f48W7PpPlA/rvK7NxQPZlRCHp62Br/t+QwJgrbADJKGM9ggBHgBIQZALEqDlrlJ9MOGp1
tS39ZBcs25poOgk7yx5DhXCOWO83lJIEHkSZOMYOSyp4wY9pzK7BzSHpQgQYWDwC/u6OZezMezF2
+ji4SLmIMMa1rOsEdiZblMGls3UTRE5FYjB0mEXO7ILdlxRkOyXRo0+kx4qMUTyxaeocA6Op7zmd
zhAv4VqNBdnZzs62n4mHQTEo6ZxqIqf70rsMyK2qfuJZvFlElJxYmn914c1XJYBJQl4ZEno/bWZG
uzJsDgmiz63MZiRINV5g11T11S3OPTBkrAu6BTBpXxD9P1hxAmM+Na6BtLqt5SSnIkYwL9Tivw4r
a92rbjMbdnRUKntphOmeEwBXqDPMbltNYbwzygrqvrcAVQhAI6rGna5Vt6u8O8uj7NJohng+ddTG
sRh56Jw6za1ieaP6M66zJy5tlw8HJNlx780nbXcdQ7UajRt0WsD8TxM2KWrF4mPy2SEM5k83oaiS
vb0xHM+kKOHMpDo4GHV6m2vuirBDoOzPaE0rX7hcL0cnC4rTkOf0J4kgA4xBn9wYOVu7RNrlaWza
//jy77clO4NdONXvmR+DIF2+IPnHgUvNu5sa0EBp4jEeD6Z3z+ysu498cDO3vrHpSXibiWLaz2SJ
Temw60d/OCeTvCduHaAgbcyTl48bw52bE0wgZ92UBICp0FA3nyjMW59V2W1OiFCjdJhWrVmw+mhq
dTOXL/9+xQiEcPkpGNdcsem2M5mQABqtjyXskufOQIRTYneZWySQHnFFIbuUHeCQdT6E9t1x5k03
5IwsuZakocyVE/L0Ex15bvNWQ73INxhoin0+Dcih8iXtfnbETiqmNUm1JmDDepil8d6PcUVpR2ii
WS0216K4zhXp2BkG+9XkhD8EeTznSpVIFO5R0l0a0nLSKn1YYh0GQz2gfB5WHtqCfZy4717enY14
fFWN/CtLj+Fv8STINV+P2vgrqhxJ91zukwWdwiIThE1+t7CFhln2oQw0zGZ1QimPf5PrbZuhq0og
dOzrSBxNNM0r0TNaR5mbrZUzFTuwJt/hDD01VXptjwPPFxuxgq2Csaz8A4HbJ/X2FTKZTTmwY4tQ
XUIzQX7j1EyAQ7Yuci5IsQwbufZn+SLmbpuE6r2aCQWkuMa5GP1t+srcDh6eyV5mz+Q+/NixMexb
PdNcGkBNuwT/BF485nGbEItR2ODo8AfJ0n1iyEDzvYagbcQg50QFKKm6Jeq5mohEC4gk2DFvRLFj
oXhenpxGJIeaOQeShWgraAjB05Ob15H0sBuVG29Sk5VrFDESrUZgN0a0ltOwc/FprbyWjI3uK23B
SA0D8VoD3luR5d8VcqQt+XV7ygPjLGYqvoFBK8/Srw7q8pqyud2V8t72NVt/BylSz8pHp6zwbQal
FnmLRtA16wCg8MZ3tnbKGo04vF0zrUI7K7nj8da0LduRZFxzLdUbKWceziD7dKoKADPqKsdgBkDV
/NgHTrgxa3MRbU+/ckY6hzJqd7Jxn5NhOsO880qbdVGFlC8zked0TQ9doJmPVaP2yTD+BaT9OJA2
vzeHHzq9p0ExLPQXnHDjPfw7ltTox2D6Gq4xtkAuqRt3/DxguUL8zND9Qm5MgvwKWAlk8pl8DPbc
BPxh5qWMU2AFnTaOGbCS1Aou2Gd+z3VtnEtDLOVrdg2S5jx2skJSv9hsy+FCHXwaOzB/TkJmV6bj
eqvN+ia1jcoiaL5VyDqVemUXGjW3YuPdMKa2G4eIO4pQQulHziZSfciet/3moMO3YbnWci7GjWs3
8ybmQSGppT7nPWzkOvml3cHcZm6PUGyCmss/XJhqpqxeosBXB9NDyYW1e2r4UTO7INXDll82wupt
IbwW80vzUTCVhuYetXvPQNgwBaF1lmF7h9RUnssEIKaHLH9dRNjt2WTzoenGg2n5EsTA8GyAkkQR
p1hVFghgOShWMSCevcZ5bmdU+kEscRnY8lOEebktZoApHQBoukGSMBP+qNG2rtbUIXH2UxL9BuvY
Cv0xkX+4mopqXosVnQgrmSE+5PnvqPaKl8I11nbQPvg9wbUlBvt1Vo1/yG98xXVdbVky5zLCs1xK
tM/Rxett/1yEsbNCwy52nvoYNHGYhdqb4M9eo5ng4DJ4VbCPzrABYbc5+s8QILDjnuHzWV/ijjaj
s4xXzApns64I4PUzkFbljNOnY1xQWuWbWzymY/+qaiJ4ZqOVSOEZJOVVba2NCXWwS04OrP56l4Q9
RpnmbTLJtQmZV4L6I3IFOtOGCJP8kFnFS67mH+bo1UrkrnvHPMZGhICo8DcpmidmI8Z2iNPvrBjk
AYn9RjrABYK5vYMsbjZTWkHSEl6MLmlaV62vNxF+Mox/yLmKmkzmhMcKlQFtW4zhZCog68Red62h
+qzAlQd7yAqkPBZe+VghMPv3CxIv0OXH9j4nboVFgCSR1EteO693DqbtfQWcxZeozX9KzjGRjOZx
9AgMnTRtUdy0LNvcYZOm8sxlhQEgq559bNhK6vIyTOJWjmi10JDke9d01T5w3vK6BhIrgGml3V8D
9/YSBH3UsV1DoUDrmzktg5G4u5NlWBB42CrMxnxCWZA8VS+V61g7CYoRigYz7EqCNnUI55NcHSGU
61tlARlX6oh+5pTn3leZo5yu3eSLnzM81S4KB1qTrW2z6ALd+DFgqKkNdfFU1r7V7P98l/UTwpbQ
zm/ehH+pMvIrMpYdHvXQeE2tfzGM1ae11NMpyzKqhWXLxwxRSbu7TagfRZO1pyGbr1bp/g3RWJ0L
9nwG4I9HXTrpgnAGp9mwW6G9f6bNi9YVoYXzxIsajCz+8mhLCXTQBZL4hfHLPrRaqyb/pW2VEh41
/zjdSMuZ/s4gY5wSPYE47OaHvNfWilYGwGDfg/qEeFpG3UOk8vKqM9JrHH/ELQ+lyJH1yQ4RGtm5
/wRH6ar5mOyztD/4DkMGT7RPxJIibNSwEUBt+htGN2ygvK5e23md7Pqmudg5zwuP26qc5wUT+tnU
wR2ReHBwmfgF+fSNOosmDnDwfmZwy9gi3iUifpSB2mnmDZAoM2ZBIv3TakSaadK3Z6P1AZKZYuvZ
zFZIK7FXURy8YO7jf8+ZJRqfwR08GpKZoo32HdheuXgZ0n2VSn3Kl89+wv36ZoXRxtVgEQYb/s0g
5QvOpVoHNx+GFOfwjHG0g/OJMw8M59E0qxnJ3PzWpSrF24hJdhgRB1Q4IVxy0aMEO4ifzJ/Mq9V1
8tSZlPXhqP81JuMBb8BrpBfV+BJRpQMQyVltE7MK+NJ02KLPzk9hZOFF8bJYCMDQNNULwrCRR14O
m8s+X09zcw3Y22+xJKsF909pspxU0KEOZTmCA3Uo4avIRJ0tJCB9r965gHhqk9DaksA/uwAzRkhA
XSsUplV3nPzupXWMu6nPfoG1oB1CGvcsUEdCZBqCmrJ+OIax31/zaeG/CdbsTJC2ZRJSB6PxyCSh
TJVK/w9R57UjKbJF0S9CIoDAvKa3leXdC2qLd4EJ4OvvIvtK85KampluVVUmEcfsvfa73evsYLQd
qDzd/HSBSK4TI/uO3ZGQQxJ6CHZay4mHzGqAN0Skb6fAEUDn12oT1g5KGes9yYW/X5Ac2DFG6R1R
J51nrr2DSBW9u8D6E80vtrERJOMkxpgxc52JEEqwJBhP0Yz1QORP+SAIkjTRNhXMowYPYrBuNjED
nJVFshNDOqQZPk2PQvsxWiMKVvspHJg+wSek9R3R8SMm9FqkKGRHteBcBMXN2AuKHIFAIhymR46w
DeCtd4d4xBPX6s++tvVxSTUOmvbUGdGW6l89FvYL3nImaISP2DNI2qlyrV1OPtvMTl+lYbNLEvtK
fgs+6kg+qM79XbhNvmUh8RCmA108Yg7AsLnYmG0CVrGajo4DaV8U8S0pQLuwpIHSl6bWcxp7Eco+
9hM5/YVP9+53yHC9Rmzq3GsQ9qpH4ephS0+Nx5MBXOlUt9Hw/8wp2UvYsL9E/VQ4y17kMsrUg1qR
fec1okwGyYlI5M0P+GFK4u3JyC43c8wZ5WGjg0hHzg8Ii59NfCUj63NcpqIXAiyf8Tueddt5q5rR
4AOiZbrGeFU3SEbxIVTbZoA7YpBiuiHi4m2g5CC9OhV7bMev5pASrpPzcTXCW4rdbjP3mb231Pw7
TZR4JvcX/Adaiha3HYM3JLNdKagnooxxHm9x5tc56KUg2tsJKZGBdldo3ZkspJ25sRzholrxXuaY
a7I5avE+G9WxNdhbYadPN+4Y1BvHS0iQNbqKrU/4FShuRpybG/SzuiPmE/DuenKsD13Hv3qPPt7v
Ca9ybQbUvaPf69yJT6obvzs+/ixMfYSZYFt6MMvluHarF4jT0UoGS2IJ6fFVYP71bf8rGrqL3fOr
aAJObOqj9KjCoH+0UqvnkbOpriZS/NxoJDyI8Ig1dtARQz6BUvFo3qxuZ1t2cY5Glj7BsheIOKrK
rKoPFeEVfjg6lyKHkMr66i2JBGOY9ypEww6K/MNv6zcPd3oFDsZAUq6j4GT2t7hNYuju7DkU7GYZ
91+KYhHNY/6iSYHGYoucPcbl2wgRbrhs+qZMLwLlO3M7POkoEs51GCJUcRAgWdgOdo6s8e2xI9eM
tlAvMGgx05EGrM0Q7TU0FYHGLkjFx7zXCEBgB946KwA/k01BONSHTTgycGV8VmkpN33pTzvJ5c4g
hlnpODxajdiJUSFfK7dO8Qsl4iHpIx7KAZZunO0bm6maDeEs7ToToTcfjIm0XtIqdi1OaNy1gJ2g
AaxUYe4CSVM1I0Eew4REXUBBAQHjAEU35uR9uXyYzxU9EVtvt7zg2kAbON+lvHot3PgpaOvigqze
hMuarOMay7EE9EX21QQ/hwE8g73INeW+PTFyJxc1Uxo2OaQv3zoFTlc+Nl51jgbITIQxrIxGbUXX
AcE0yiXHqCYiFQgPUUH+VrgFZtaCELPcfDYhH62x2VWntImHLaFZR8vH9VRPsj613DRYfyEvzTlQ
q6Tp9j3RZauyj5lMIzyd7ORAF0Ls1UBacm3GHxZpaJ6jz30+HEdLvjZ1/T7L0ON9z0AOZ8x36pvJ
LnOdB2KR9LQbSruHigQCxnt2tY0EctkOAmYf+v3GRfcVEVZ+yYduRGG1oFxxaBJvtYkbJKV2yQ/F
PiraWq6gdTdNb+eM2XtuMkio3Ax3efRRqeDXBNKzq9N5g9fOXk3hQJ0L74gU5QV4rpjls+kMiuGq
TMK9xpp4nrDDzTH57278WtsGQwMtH+LCnXam5HPcLwm+Cb/AlCjGcEy6Lb/Jv25rFfu2t8ZdkzId
UWV7YUNRP3qLNlnxpNU18lrULwyPY28jSgW5239iRvQgIsYWijkTGFg2n+nVDd10ZxrAlFlYdVvd
eOg/yDjbLOR2VA/NjgLY2XqTPa9NZ4QF5PaEjtfTl8Q2kJEUex20eq0kSQXKIiUXwNunKI2vyoQI
p3F+bruLHnp4Wzn2jOirbvcMy67TVFGYZMwbJTDrqPBf+8aLUUUIwc3FZGOcPPs1om9jFuN+WFZA
wtigLDw6+C+cjLBDb5qdXcrSkIFr+cH+5OaOWJes+TYxxDjhc9SrwsueSkFcYVzgSyClZaVNp4UN
r/deN8iHANMJqd3gRzWNH0Ut277Kco/CSg+6M5r1HCsawaA51Ln7aqcsbEtw4h1P0oZI1mA/wBHF
B4OJ181DbxXXfroVkfuXQAyCuXWzDier3JeV1zzmS6BZ3bfvrPtCIqHz8KbL2ltjj22+YC33MPTt
PBSfiMmmfSOJNzKaQ9DqkIXe9GfsVHLqr0LOdEIDhvyicp5mlGiRVF9tpaw92AYIm0PyWXvtEcys
HuyvIGiwu6Oc5XNpoD3k+Qxp7+MW7odDckALUm9T+4xV/NBcyzC9kfWJ9MDfjkghoYrCDgyLo6Fp
5Ed8iCghL0HHf/EzTJBGGr9PubcKLYc29JWKauM7ecTBx+ixSrlk+yz6jNNqvKVGhhN1tBZKWbqH
efNEquUWpdy05kAzQLqRhnWbhCRYO6KdceWRccFXa6XvIwI1EQ/Z1qehAVfpfLroywgeF3h1ydLJ
zZzNN8ZEbwAggAoNZRlP5twy1HO74ZVKd+tZbEwTQz1FqflEhRhuOvbbWw1/2Ju8AZPGfYHKL59v
axPRkFcnx0/ZseuUHITa/BsC3D0TY0pC6sCuc7TVmiwoOAki85yzlZjH1rebLyORK87sHnnek40U
G0paiCWHTxCc/UPSUSXjBsrfOwJfaceSdNMo71ZC0VknnXbBigfPUqSSCSfVgvQ60rQtmWzgGBwB
8yoG4UtcE8wyFy+nI79ap3upcuXu+4630tN/lLQFmUuARyyrf5wwvefMoDbxZD5UKUvRoCtxGkqx
ojIrt8bSpYwsZ2t0zmu7CDFqEXaGiN1Y9rOoGUcn7jcNe5616OAidHn/mlWO3lMigsWhvRpt5N3u
DQ/MMJOU4WFFxOFN7ZGLtXUDLOediuazHWvQuM448Fe3Z866mOl70mO9+utnvK8xZLNTNYUv1hj/
oEd4s+BFUpaLE9mKrNUC3o94y6bF3E1D8Cc23D3JsROjt5pRnUOkYV7fSvZmu87JN/mMzzCPyx1s
nX2XDb/nBhhEHjP9sfzx90jOoU4zynYcR9bIgAoWqFCE5baBDsBxRLfZ4tmsEnYtaAb3LVIGf/Yx
MwPRLqE1IIYN/xYzEFDOEvAgBP+OIH3TJKLzsuYHs4Nh0uvpneHcVgSkfJsi2JDo3eUYRV0T8rpZ
5SnTYJdOmPM6GIyfCKkN5HoKKnmZxFth6qPL2oPlyVb0gmYki7+CcMKpeRYmYQKe2hvCAELBiAAv
f+h3XzW4qBEZzNybHzryGEk9lNyW0Xiyu8/aIu2NOChPX4lxI3wavrAc9KEVLvABsUZd9+1l9t9J
q6+gMj+aWn8GxbfXiR8ssWqHMCpXEHRchcEzgYwMddzr3GJRcnoY/8KgZgKjkXwECUJew9ppWyIq
l+6qKGlfyi8HtdG2YFWNzgn/qIvJOfetjj7AxAxjUyNqJreoWhgD9Lu692Epc9qGBkkG8mwNIR2j
poVEs7BKIDK4jBC2YUqpVe0nZ/72cnva2DzcpRviRDB+IWxsEF6S7G5GyU6J8hFH/MNUrZdzRsIM
akSPeUYsKX9dw21I1RM7mPMSE75jjYM3nijQI5Fgq3JY8xhPhur+lqSQb6sOHDvV5ktnh5CET3ZA
4BzTG5FYlzA2sp3ZUnxKIOT0wEsU44gaWdKDoUlEdUfohzb5PNSCpUjoTvvZo/cNInT74ozaaheo
cM+q4Rkd8aXJ6V5K7NAbt8aZK53fPeoZDGLUrA6RAEMW/yn89I+lje+OtKM29qpNOSGGMBcGvB7n
nyUBeMwZvs2qqDYkmJ+Q2f3OZ+R1TgipVRSH0BHfbWW/ejU6MtLkFvpAOv+ZjfYlnt9jLT9qe+q2
rihYmf/FlVbh6UZZObd/6B5ovYj0EJm19z3epyIR+XtlJ3/6tigesI2I2rHXynOJqSi6V5M1CQji
vt34seuhB07ZPgArCvgIWZPYDqkDS4OVw1Q7SPc64gUcRWx7NWBdg7LVZDQwri7IAfDQRFvop+hm
bsomxGCUwE2SXBs8CNkpr2hFRjuu99GgIOymzWNY4PKJOlqsKInO+Fel4htJ1fA7NhHBlthJVwC7
nqs4+mwk7p26lT/NcghYKngoW3oIBU6FoD0ffndEKe3CkciEkcPPz9tfMqwf9Yyp1ut6AgZBzXR9
d4p5lwjSFjBCqz+LIX1Dfc+SA8AKyShR9WRq96Ghz3YrPr8tCscVvoxP29Do/fn1IYbFyapSno4Y
0y+apfNU6KdC0Xko3V37uuFgKtOD77IGakPq/oIOE5fDhDspvc06vKkq6HcqZT6TTsFHVdS8wVZp
8HS6B7ipADwcn2cbSS74KvQI08qzuXFog04NylLOil7v4gitthVkYENg2t0ct8i3iUBDJN1Q7KVf
ftmKqL85O3Ivg/Y2v8OB7HbR9OD5JZ+M0aqLY5r22VaT4/NFTYDLZskPwTDHuIhIkSUAlQVm7GnS
/EyzOI4YEyJV+Be/f41cPjl9hxBoRlPY4MZia9T9DKP6T5kgVWrkZw8LGz8ptxYf6+Nc+tcSz+vK
M/2DxXNETB+LfPfaO/bBDvIfafNhTyHHprFcZlgz/IZdX4RIhfxEvUoJBMP4CJLJo8QUzje2YXen
wFM0ftGvUzbMMJ0UfZTSzG9cshSbxHxswvjMVHHYE+KYvwBl11Ic/FScEU2Fq4DVJau/ZpsZ5q2Y
8aF4cCC2oOkWrWi0TYcdhWO1Lj2+nyg3Ppl5NK1pgxUFae9QOmXh+FHE3jdK/y4w2TTzP7K3b7YV
UCrKSLbYXGxAf6ef2JF/hVX4nU5ue3ELZLBJPQM2205K04MkCU9QQC6gN483MSW/rQxhBcoH5mgR
NkeLWhIJGix2DDTL6Zjq7kuK4Gc4uo9pdcga4NLUEACzfJ6KWte/e7mm6Vk3kT0cXZ1/WBNvctNy
zcM6QhX7xFSa+JFeE+Xbs7GpvJSHgKNoBuLqE+xUdZ0kgrWDX+tFjx7ysz6bbjplVNgx6JV8y/WS
7dJ19OXRkGyUxBYFPODBbc3xVGSOvfI97Db4GZ9tjDwRA15urUpQFzkuax8JrVFYFRdvRFFAhbe2
wl9BFB9N2SVAdIzftJa/NWDSrRNhWY9y/rY+JLLGXvBhZf0rbIMl3JMw3cAIfoxB9zqgqwCAYBMP
QtkFj8vdBuCQUpIJ9NxC0lHsGurKP4U6/9WRZhtN3Sc+u0+rDT8iiui3pgj+5EwhMG54N9EGn4lX
4kOZHWbE2bBjrrGbav/qhQqwbFela1fXh7QKf7Od+C6b/Iqye8NmYV5ZqBZchkFmU5dMtBGxJuVn
gakqceyKLoZMH9cdT7RYTwnY5tHb6xrgMSMdk7aNqG9+3MINV7WTOOcuE/sGlBFEE9Kta+8FydQp
HNbcbOyHC3MExXaKHAUDUzCDVxHnSB6gpdxkqPRO8d+wtIiKcJqeZwP1aimfyTSgRk5vwksusHsi
5h7HEHTWKukqagWfzsaX1Q6DD+IPI9qEif+rD1iLL80Zu6ZiYQEF7V9jEfL45QJGg11E3VCTq9kw
JvYRsfcYHg4AhXHNm1G2n6FLOs2F7ekPkgCugxP9aLmNN8zTmda5zaetpFrONfI2yk1tD3+bxXEe
XcyS84Nw3348FgbFhxIYhiybiU9a5DtHeDyk7vw0RoASNdR8Zfc/RstSt6QuEbim3xkFBWWbrtah
OUlSxNGlkSayenSAYodgr7r+NxXyIcjUD625itP3BCHL0SnRcrlOy+AjYuEw+3oTm/RiGSmi257A
+zya3gQKU66ozyGIMAczqt8gWNskLOGYMvqgiOIXuOjdIZANRHS5raUJGiZEt1UKezvKMVq1HaHz
ZhtTXBunehJ/EwzCruhAiKYuWUGkHBtOdPESpsETM/e+qhQWMuer8nsIZYZYC/Req1j6O1XGH6aM
GY0MzBUNCWCsyGDct3ZO8kn+ybuzi6tw2iXY9BtTv6Xp/JU387Ov9V+BBbnQCGRjvEvLoNdBLbGJ
RP7FGhdCTJgTGUV7urHmmcgtzZk8vqWFAW+z4dhzmJejJ5dshzjCAx4gbriQBXEf7HrH+lVOFsyq
wh/x6jcUqxyVI13XxjTxmI5IWIIyyR8yc5Yvy1dOAHKTT+B4aktHPYHYePHRsg1wdZDv2bm61m35
oo3Q/R3HcGFQ76wxJOt9FPTLNpuX2CCMRdu3iMFH5fXiVWuV33qzexkSOYqDjuL2drc++QJQTx7g
TCTn8gC4bfySbfbeR371N5G/VYN3tuAjNSCdfCo5aZHRQeIwEGCDfw+uqVH4AzgQ5Nco1Izrfy8u
PJ064ygnM+kBJzbaQ0fmP4eghIhPyfmz9Q3KvxvmpYoZI6b4Ig4XE3KT/hha/9SM8fSBzuEqWnRp
btP2W88kr2NV1YJlSpK8Ed93I6WvOqND8W8MnMYtz3K1AerGR1OgpI06Uq6GvGq28WgzQM7ClVUn
BQIa/UCAMANx24qeItNlsbyY0drFpUYF+DgColycIOoUBSp/Al7Oym+GDCjL4acFMqGtg/Ctxja+
YZzoYgCnZbArvST/BMVVxMyPl29gNlzxOrlViGP0LQ2C6bNu1y1DMs62+TnJuIKlr8fHZBKmiY0K
tnmKgS7prPn4z2MkJT59wh3JoqosemXrjYxj7zlPvD+h8pJD5w5cewOAs7QbzJ+564bPRpz2AHjw
rjpUYNCIeO+MNH8ExGDTZnp/JryBq9Qh/otUZsmfJPVvLrjL0ZUTH5G8Vm2JDXnMzIJpz2i8CVwR
u8K14KcUTGvyMIRpyGzcgTpcj1O7L4OAcXYnjPeZA2o1p6q8eHZ1ta3EB5GH/NJsG4I9FCkBRj1o
FkyVRZR1UfFWGXAm/AVh2sCQ4roLX7Fos5eZi1caPip6lY2kADjBmuCdgk7qlSfKu6YLMhXwnF7l
ujgp6IWbu0/v/uKZyxAD8d9O4Dh7oI7r1yPH5t2SBrkRj4MbnYI6Ea+JSQQJ33a2c6d0RzpNe5q0
oy6m/Wzlfv+iwCGWo+kA9VmDGVEvxFZpWoTn+xedH85EDHi/M6tXuNyj9xzdMmzQd1LRp08X6Gnr
C3n244G32LVCXBFc8KfWs/7c3x72exbGMmwlhyn1l8FYVVwIpACSZ+HT7t7t1t4WZoxKKrD3Npjx
Z2yoTUO1GSP0AgIQgnJxA2BEkTjfMaGl5CMlVXlqDRNwXE+B5A/hGOAZpH2qUnmeWn7dJitPw01v
ltLpjRah2//7zNljW22FLs6FE1zsuYfy6fTPblD9zckV64DKINVr0MZ/FJlJ3oScngiqQrdoBP5b
WVWrYcT1OLrkNy7vakLQD0SO5HUwenXp+8FH1s+Qqm0yfVFTSM5ceaT0+FFP5fw2d+xbs7IFCTAG
n1Xwk/J1eOvL8awlKskYUjV7NfTkCvyWE5jF6zTKeXP/oMSCEnISrGeg5eMIx/ZUo7hRsbXFexLs
QzrPR/Qi3mbwUIfE9fCz003xy4vlRxRYW9WM6SHqHGtf1S3VjW5vE24vgrWA4Q8EAR4GswjQbKQk
fHA3qsvo5B/B2E6ASDHi08q4u4Ex83OqW1Qf3atvOfVLY80cfrEPo+qOIzYbxnB4RXyC3QNCsQdb
bGz2xUWXGAiw4u5qC8faeEafH6wcFIqtbe+sUvGjyh3roka8ucg0gQ+okQwYB3lqCOj3/sIeMD60
0vgQZLScfbtj7LX8U2hND22GHD2EeQx9ctTMnPMA7qTPMp/XTePT6WsVN5ec6snnyCFq0K8Pw1BQ
wk7eJg8ktcg0vkZI3GAKAnFJDVPQbHOERI75tGSq5RDnrveXTmJSHmxGbrhqg5vLkv/a6GA7R8hU
bB3XbyyyawRMag8VUWPjEkvsO8pmt5xfxiyZj4otCQMLD2tE3KKcscs/GnoXJ+EzY6z87GPpXWW2
h97OVj+mDBRGIeUSYGE/4BJpL2muXhu/xlngtsZXHkSMvbzxcZjUD7JN1SV1u2qXelGEyEIyAIvl
DJexStCmxnV1zUAeryUhDwfDGuisPGLmsShLSKdGs51DpBeNIvaJW9B84vt/t/pJMK3rk31NC/xE
d7G450HiQukDEWsZMP2kMx3yABtA3uXyxU/IWUVkQ8GVDehIUnSqIm3hHFK1M9ZqDr4KrLVNCNe2
L8IIGrc5XHGqhWfVaDo4wo12OugwLtQoeA3KeGAlTXHukbucJ3Muzhkzxl3Yki+4TiN8W8QrhA/3
l6zH62f3LMwKlcEsWJ6FvBZrsi82vcS/f/+/DKeNrwVjDMIYAVkL9ATCNtrn+0sy0xlDteaxR4Yb
E/6YNsuAlU3MgcSP0eird6ko3iIvro7kJRcbN8maU25SuVnOZO6cqCcoN4RdilExeJqQIJQ6TvaE
wdVwv/nmBphGJ0ZZL2ntTxdplSezbPRTpvAYLfjmsATeIeISylEXcJ334TtyRsTCSYtGK4mPkZ2L
n0iNQPsk77brHSIZyK0Os/5AROB4jNz+sen88qEP1A+xwBncHsN/HR7tcT5NUfLH8K3oWJu1PqF6
HR/jACRIMvNzFp7/OQ3oIwUm+1g6/178sXyy8666FeRT7mkJv7SHwMlFb/jVauAAwph+zpPLFAjN
ofIG+8MuZmrjqtaXQoGaHoxLazjkwIH0lIAWH7zlJdLFW5z48Z79V3DymiA43f/J7MzgVIs6P0xh
f+gikuFMplr/XspRAaDK8vgvWdnzg8/YU3sHEZjf9tjP21ZBEs8R/p8t+mVYze7l/qImTVpL2tz+
WXaLfJ4P/x0qlMDexs0xtTGjGpyVYegHD67T6d9lAmy0QOV8KMK5o2Ui5OnsRVlM3zsZ6Qldj7XF
g2EDrXPsMytM+3z/MsrTZM9Kj9lIWV/k8oKRNu9QtiK9jAv4hWw+ruDD2BsvDR+CKP9iZUxpJFTY
S4oTDN2lCWPXHf12F5fGuNdOszF7b5dX88gpU48X1/PHSzkFeb/yQDY3CAYxuVjTduC43hoTml9X
ts8UtB7Kyu39C+Y73XM8DO2hiQhMqJ3xWAdeB4Sc4rMxCbRNbbYXPM4tT3ZRbu+lcDXwy6275wTL
4EvA+MkjwewDUXgODK4YaGnc9KPyicFuqJP3gqDe2m4fGNV3D0STdQ/3L40whM7bFre645vMbNYi
93eNnrK6/vfy79+VqPCx37INI3mP1e65By9wmOfklju6Y42+lE0z/cGVw43qtSHaeXBYTTjSXhc2
knxzqTxQwqFWKFLW2QQUSK7lt2rUv+/QhcroHwH0NvuuIHXXK+Aa54vFP/JcVgo99tk84EdGlT0X
mdoxNk1Ofh9RBVeaOWualDu/DZPf/HEwpT7Lu0UUvcmXmAaS4VAwttSFRt6wEbQBHjWqvWX+xM3k
xA8puDcwHJF5qpAAsRh8bmY0YkZoqcfKX2SUTe7chLO7fxFyElAUGd9NWbGEMHs+g+ysviovu8xN
vUu7sHgQS3gDFgvOHMt/YptYnNIY3vYgBWyXzidKuPRGHLtzcKgNX+9aqyQKxs7HF9Nlb+y5aXyM
I7QPJLk6Nw3cyIu6G0gz7jA/x9JhpyxhMrd/TdyeQFvfQs7NUkcMqt7/O3nEwKdu3PhdHF+zyERQ
33TJAUe4s8GvUML4V7D8tTCuhqfhFefqV9fSpRBpzx57aoKtI/z8YklWIGUiOYdM6o0sjojm1b+q
kKS0KX26V5yVned7Jjsw1C3a55F37n5jezZBOvmAnq5kTwkemh9pAcI8Mwna+g3uY6YCel2Qaxlv
LOaA27kJg/xotlF0EFKeExTebDzy6rCkdaa5Jy5EXIUvae5Eu1Lj1KmXL7n3UKzN9luo1Fn3fXAI
cssHikq6xQqhWLCJwdWdcVbLCuWDtXB6i4JYrhEmexq6CEtmmG5sjDtWDQFy/Mgef7rtoiyfBjSx
S8Vvd7N5DJ38t1Xa0Q31Pbfr8sanZverNOXNclqD3KGYGtvdeKj5GZTHLFI68N4Z4lHHrfgVjJMP
z/P+A8sOEcD9aMVU//+jlQzQz8EMHVDblPhsHuR5jlpSG3wfHnSMP0xED0S8zJd7PeBhCUFfR8Nw
Z5P4uE62hNQQ3IllcyK7VumdkSSPZt0fhO2CzmwXsjq9CCKpvywAowOydcxtInP2UbSEScexqC5l
O5Kd1bt7okb+/lcLohkzrl3Xv6cEKxxKJoOXEFhPn1sNZrXO6ncVAjeC4ygmwtkJzxYQaHLmFOw5
jOUdygJys1RES02HtW/5OJ9Gx/c30ik3XgYvYwVc25cdi++UjULsDCwsdUsiKzarfQKLhR6zfxR5
DXOm4G2IZ5IdPcxzMoH3GU/xt1YkX1pFAvcFD1EwVv014QLe9KP/6RUevLB2fHAED99Y5t23bTQb
omUJ96yIZWai+ZTW/ZZRcBcG6onFGha2SM3HdJ62hKC4X8Ykoq3qJFCg1D2S5ho/oWUEGd5wKzUK
X04HVjXHr+9n7MlEENmgVBQqtyAJ9tXCTpWMY1dIEn+1zMZkgrRlVaFggdpo8UTcCRoGBXdaSB70
hIpkZQvMwIw83SO7wLN/H1uwSWVSLQi3YjMKg6M7Or7uUcLH1tnJsBL2HY6wom5wWjPqWW5/eoa4
e5th+Um8jv//U0wlPsesLB/bhv+G5xeRMXG8bnlo4spc379t4bNWjwiax2YOa4LQmqtmdLn+197B
bUgO9wd+tsdoEdgfk5YTVDqky/772OPW3tjTIE+ZE0Q0FtBvsryl+UyL4/1O6fjFbCvw/hF55iNO
uhqTyaNKkHhZyfCZFq3kwgqDE2lC89NgPbW5j96VySCt+IigYAkXwo9ELuzSIhL9TaI6myQarzTc
RgCajhAvgXA46GXiNn70bB/GWZg/oNGpHgQedOfgtEF9msp4vLo4MgEhLiWumskgj9Tbv8c50ok+
EtuBYI/E0zC0vLehhvCClevfHd8T874eU3PYG5YhtyX0ke0Qes5OMDMjY0K1J8YmF1f61aHtKXTv
bTnWhznXMAqHJ2409ZTQjWDsYCXbkoc4Fc6XkQbxpXQ0z4hq5TXHCAUwp2dk6/CMR4k6enpmLyPw
8EVEddzzg3xreAGgxJpg4KPkV9lJ87ytMy+0H2gJke7GrXWKktn5kCVD42A61mVekJWKa1P0sAHQ
HZ4l9yjhRAy3po4/zEyBoTNjlIFImPO9uTCK8PLvXnJDSnqCY7ZjM/TPU222y449f2+d8WMaUgYW
rvafdHBPbP3/5RwMLgaoiTSGIPfe/ys/rMlh/zODmGih9ZI1yekRohrc/jvdZyxpm6GMWSF7nESx
Kz7juB9e3Dx7/PfWWRq/FlXrf/Xr7GDXRBJdqYusGZs6vXnpl7/8/qII+ViyydOt62bjRfU9VR24
CJZ0NR6s5d+FTmsf4oQIVM7lG5MPsKSdqtf3UYTd+6SgMHTgBg/55gIT/6aDKAc3LxlNhUf9YdSe
uXeSRO8UYGJV4uCzqih7jhDGtvTKfj6U76ZLeRkXXYcraqCYdlvvyIDoDCH7owR4d/JARPkrw/a7
ozexsAEEC/apvBQTaAlnjKLzvyI7RboWTXxklTReDUCQJ7Nq8ncOfShfi+/caCx2JQouShixY21n
5ysczDKHWhWaaq2L7OhmPYvXprumDQuGfFL2pag9sQ1YHS1QsWfk/T/JhOlu2hIhnFpB7CzwMuBb
LUKnbH6tCCVKZWBcWyf4LhdWmN/TC90HjBSJJB+FjTgDb73cO/veABG4FDlsVfQ2cdxoL1AAHWZm
O2s+ppyXRWYwsImovF05PJDGVO5lZSj8t3xpLsD9IZ0eItmTBF6QVqGS1n4YXUm6VdkG+7Gq2KzZ
tjx3RnozEiYnTVQF19IX1rNrNi+1hcdJSYp3xj+IT6WpH9pB/IIOMV0iXT4niZk+x0ZwVTOY2Moc
gMKELR71ZVPQNhascowWMeQqb5WQF7TqbYp8NXdMgDZVoyGtgBihMkjbU1yTzrZ8CKlcYfVraXJs
QGeB/stOgwcnHv5EteHgF4s0+8vEB+UcjFjaWQESoMR1Prs9UDECcrdQiAluo6rGsx262/vn0pIB
9hg3O6GwCw8Krta6KkZKltA9u1BC9kagEOn40Lk9B1K1RQN8MabC3zhNwNbPIfysciiLSjlHx/vz
7EyqAk0XUlrleX6UqdrPwAlOqdbmBRO3grpDHVRJlR37HpuPU8c4gJeptPAQ3VWC9GGZj6zinfg7
re383YpAQuMUtFjMwwC7XxIh0YjWFA2ITnzzEsQporA0D04sK+Zdb7Nfp+RzibKw+jUz6PFTUj+u
S8vbajAFW3vqnQcjqn5ZzdRwFfCrESgW51I2e1Q3ai/ox88PmYNbk2EM51H0aJtyenZkzBZdVf1q
YEWNeySl7L0foqWes62hYeQzoh4fZfsrNuzy0E2ixxqBJVUNhjxVQBeMrpluRFzgb7jn7QmTMCwE
Rdk1HYpvmvni2TfMrywbjZ0sPHWaFe2DF4dXt5NHRKfFK7hnnNH9y/8YO6/lypE0Sb9KWd6jB1qM
TfUFj1YUhzJ5A2MqaARkBICn3w/Imu3K6rXqNSs7VkwymUdARPjv/jlT1WtpWfWKMzVYW8pvrzQB
QBGJNXmJG6lumQZfJUSgXbf8W0Wod2sm6v4OxoFFgHoY9ioHAFWokIXhlBag2mc30TQLOv2s7yz/
55spSxPTvY+GjMBdntQE6qHjYPgwoQ0PJGkmn0oEtuEMHdCnue9yifOsYg8DP1hTEyDX7by96tLh
Y5FJzBEbJwtCbV4QTh0vKTfPgzLJns66FFqFull+0Mm9/D6nxGMstXdPNpwzCmkoSjGg/ryBNRUn
hKpROWwRz9U+rtCR/ItqlfT1c2c5aJY2MX9RmVSq1PEdIiqNL0Uy3pMds4iyUjjmoTOvKxsYu+bb
63CGEKa0QW+kVTv4t9h1mIIKBPhJNuaJUkBUGDH1xHpgnpOReG9jPNlz55jjWOHOjHK5rrVLzFLm
R+6LL2HHwoIFp78b6AQqLSLNHeSLfUh85RDobnbj8PTI7QsmjoijG2UHzY7sIxdqPToaelyfKpgH
h8CCYaJszpqUSw/+Mi33QMnOjW4TuSIS5kEGZshyHkMT1i82rtH3vvmYAVlfEQ0uOYl3uhd3RyZi
mLajGlBd4DHAmxcYaTgWZ6v8443Vu1D/DuaOKFtpnCTXFXYyFmYtoAMHTbYvmiqmL1paNNdaWLgt
5g0RVi392AZbIZ15jOykD9ZsG9HsMliNlFrtWLJ81KMCRFEPB4l8sC0GzOU+8syalbigCq53XvKM
xXwTsA/07ApUCCr+xg0x/zFhkTu/QnDwGkpphUzr65iEj3Io2AtQE4ymjEkul7BSYtJWQV3sKeka
7vPArW77sJSPyrF2LhnZvTHf9fBf94fWc44phZpnBDTrvlI9gyCTVT+xq7WT0MtiJM+yqYNdqbwb
0dgz1TwfbwrwIQeLux3jWfNs+6ZYiTJJ7jwN/q+gps2ZBZ7GI9PBDTI8+NEHl14AU/OvarE7Hb2E
ZDem7nSuVQKrJ97NCXSZnvEPl9yxj4lp+fdtUklwRd4bSm/+3DBZ0ZwUv1Ss2C1QesPSdQJiTIx7
GYUMHk6WWMT9XiMbqukN6L55yEvqeKNFmnOqc1Pcjm7xzSjdcW/Jgsz8/JaS36+ZiLs/SNiSEeIi
xEcCqDxpen0bO2V7CToSB0yHJKGNtDoFov1saCjffq0PNIO6XE8t9sbVlBzKykUvc8yDVRYDp2B+
xBlqHYwSLy+xtum5HzH0w6A/hY7t3hluAB4TSLOWtkCO3Rrc7PycRNm5eCbYAbDzsC4eCej1NN/d
rIbpyyA8a41hGXxpUZ4IkUwnP4iqDaUF5xpfNqEuAr+sdl870X5VkXKOuUWVgwYmElBKM1xGwrAz
J5AG1L6AdQk7rSPWYsIPzopon9pYq2JFLmmZmUadle26iI2i2c7GdyrRZnVs0cS80FF7XT1mrryO
fQwaXyKdnuYvjfaaTsLC7zsMuLX6Hmt4UwHLkW1+cCtuK47qX2rk7NlAEmCNzbkvGwZY6sLBGM4x
faxbEUCh18NDraGzzFsbBe72IicKSLWa+gROaZO8dsfMXwI0deimijJTO9hmDIPPZIwHXIBv5BEX
E053y9JvKy1pVsuUomKxD1tBtEdw5Q+sx4oVLoTwQiOsTzrYsS9iAuFMvvDsCssmTcWdbhBoFEyW
TtKKzJMDEm0TVUW+zzp6AkU/QXqLRH/Xsrp4MT0ubJ2TtSu3jykIwepLkSCwU92PH+Fuc53ZQvJJ
v1U1MWrhDOmOtQ/xIb+lBNvgdXWtX95MFpdRo5kQCOJh7ljPClD+2lGmfnEvZ5tKqdlfQXqxpdSn
V9/UcoAuIbTEPIRYQcf2fvCzK5Z/7Ic+P2TMQcm0K+5pkt2rrMrf6t7Z4eeMKH/SnnF+rzTf904x
Nv4z1w2U9PhLy5YXQtZwZvmAnS/sj1MqsGyDVEojvTuNWqzWkd3YN2NnXT0R+ruymHaYMPMLfDHa
wLS7EIUMwSx9LA0//uLR+23rYAmySbuYDEmwlH+b7Sk7oO/ZmUDmI4R8/QjA8BoUpGN08QxGQNxT
YtnuPVNSJ17Oma8IGiPo1BtyjAMCqgkcFT8GMOWwRgdjTazBdspi7KRpJRgZz2dZLYZ4786jjK4Y
jmUR6Cwz9HET1w77FIeIXxALjaT73pCWPJU2e+4OBa4ZOH/CazvPdFphcA/VzTNQMH89zh9Tmuo/
/sUorc1ub0t8DFlTfyYxSCRaecZqMmy0LHOw+fRNa1eXPft1lmg+AdXD0DNgHgfjPfdxgyMXj2/O
GPebzvdgkM2HVVWV+i1uCdRQXupYe08LHhir1XFysAT5RR0yFyqqkzUPRx0vVUcWxYztvFsJU4Gi
ZIUOJ49S+vFZl9Vnd4qLI+4zD7gHwmjX1e4m7av2sizuZG529z0gPtuPwkeR0RM6sPLYJmNtkznn
lmJn8EciL8Q3UZkfvEWbGptAXw/Go0G0/6DYwxJj0IIVoIh6004QKWBxpefGHUBRh9mEUorr3Nex
i7MhyVdNLkcaarsU8yi7j1bz9r0AaNnp7n2GNnGxFPay5Q0gnuc9gsDpV340bEP0tze4EnNzr+cJ
Y7/s9GwsRucgbzomp6xvTPVih9D/3CKBGT34yL6sqzV99NcFtoFVp3XtMWzb19Sh8tIM2vfIYZbJ
RYZ6otzyL1Gh+p1DCNzR4Ks1y0pvjEnKIkMRiEb5RRd3f07P86TJj9wF50X3d8UTazijyd0tb4pS
iktrI0Z17M34QZ/indJN/XbyQnlJE3H6KVJM6ZrAjbarZq4sHOj2swqiF3382jTpZ2OAZ7HsHbiU
h8ci76c94hR2kWl0dpb2TYGjvB3StT75LH5KtH82x+QNrC5l4pJXDyqH++ZjOGC6Qn6ymx0E6TBF
p3gaUHBnY6CWtNmTXU6vsUbLM/6JhlIIxbZfmexvlotrT1PbhCXYobkzrK3XANjIfITqDbtGxr0n
cv063s+9lofFByY+TKESMd0VHyB8Niiz3k1Q13fNXLU8u0MMjwbH5fNrCPh7lkl/M8XTO3u6wvHh
6sgNmu0hl5CeHhkfINR9SwjsigLIryUEtxMOWRNcYdNJoZbuskllWHWrbEPWzLlp8wQ2+IR5FrIy
C/55+6UbrN+RnhE187BGCx0eow7GRDBfNDQ7C2jVwE1geYCbCMpZKAGTNSdOg3svKhgNCc26kZ15
ZBgmNqMXVocczA+ewIYR3LyuznxI+elIe4BmheXRnb5GmkWGf1ED63pN/Fd7imEDrkxJfr325LUA
cnAXJ+5RUGmT3aRfmtJXF+Jgyc3U4BlD8GGVhi96FVVjsYUTShym92GVVazJiDUO9zVWMqkb8ZNp
sqLDNHSJHSBdGLiAu+d6cFPXXF98uwCwiWsTuF8wnNtIfqlaHBg2E/xTKlPtZOmHngK7LcMsfbNc
SWcVUBu6/D6m+iNKgKnY/TqZbQCyZzsuYpXvktnzoegNmfp0+OK7xApH/2kE5oi93blLQmZPuq41
+0pJPld0hLUcynhL2I688ny+Y87YY27MKTzNZioQvgOn93fuBEOwV/q4Df3CwA36ZPY58nFmArMi
WpggAvgu/GY23TcLah35hyzWsomNfDrOXEMEd6VH/FxZ6FYRR3dUBIwsZud6TPLypBqkMFRbVFAj
8uTWiZoXKhSmvaYk0Hrm+QCAw1MS97vUFkeJdcjezxbG1uQYl9MU3OkDaJ8+o1gnAZ7uRKB9IgNH
fEDEZi+0bK7wBbcwny12Je+VoYYTjFi51ck43jR09LlxOmxbpOhi9RoVhEGcLh8eIjfvsMoBYc9r
/Qjb9IuhovwucfjINEZF8xHd1yKh24kZb1OVbwIXx94T87vWquBnGz0iCIgs2R0AsaknQh7Rumnl
u8cVYF1mw0uZTNpuNEns5h2sTq10QZfOh/JyI4vgqm4lO4jlZpGhAhK5RZzq6h4MsP95mhQfiIVL
7CVnFDwvWnSJ25Z5gvXTwyL8dDpb5ngyqil4qcJXD+vYthn1fj1PMheBDHXxdREbp4BOwoLGAypH
KchiGlRtEIS44koqZInv6tSOw0vNMhC+VcyFdhkKlRnmJn+gAXJIg5ReCPLlaYxkTWJfbN0lPge+
V78pyPJEYnwPZgZf0GyXrYs2zt0ENevORfZhx+Ld2Z537TxIG9CPV6ne3Hr4Xw7kJpszebH1MA86
agWUtdStZ/aLGPmWXVDHQRmofjgtH3drmfm65uh+1L6luYNlt0wRpV20BjuJt57ehnvT1UhGpr54
ZenL/ixo00Nn0iaXJ4Gz85yOhjoN4MGQu+vQ7IOTbr1b4K1R3AEWgf0rjwFIn9A2R9bdLaCyBdfu
jVGGZWzWI3SKP4IUZ/xIJSMCXL2rcy/c1kUCUosphRYEbK69JLhEFkUjI0IgIw1Znmg2aG56EJTl
WAY/t6mO75n3yBmEEiMW38MAOItbtIYhcc/gV7s0AZZl9ONBb3Y4yrP7Kmlgs8BUP3BejrSERY/c
/up5EZGcOmf6UJaIHydwlA/jACvQonnn8FP2KPvGBRataspERLml7ah6seaKbiJKN8x8k7NNMvrn
gCaz6bXQSsWH5Q+AxeEKVJOPauxYNcC9un5sG2MesVb4tdivGvAg7rAQwdKhT+8sw/GHUGW/ASdR
XyE1PzvFpL9ONIxnEjM6qGuuv3n44bCwk4MrLxXI3EuSWaBdDBwwmmPc5nTSKvnU4+58myQEwwGz
1s1ifuGTeAoGbDqqcdCRBouVh2E8+z2SAyM3Al8B7r40cYDzzVM5FIhbIsGYD3WUtvkOzIRvF+Sp
ulMtsa52HMInxAMc7IpgOruNYlH+HCM6qqQPfi4mmCsGF4iCGIoeFefDugyrt5+8/WWx4ZnzUthq
uivs6xvaMINVSt/5Td9qztkwg3SdTJazkqjt28wGrpePXncUVd7QnMUtE4chSHOAAodG1+GACeSK
o9sk1is7qZ6bRXbgRWNhSKJq2qtuqG4dP3hJNPWGkXmDKyB/gBLqn8Llp2pR29zkWOBMWf0Y++o5
ihqqmTiVYV/kq3ze2Q597gIxaIfDQHrdkpJ5OQsQzCWsngZccfuyNfA/9Q5JCPL5CSWRBzFRrI6W
ox98oucrCnF3uLizu6pN40tO+QvIoE0zDON1NOozJNLo5PS4t6pO0SI7r4JLQnEV1tAtv0odJ/FB
ywiNJNTN6UkBLq735ZE1TM4G9qDhmR7no7oDvSTtLaWJ3bVNzVt6ad1DbaN8uUSgGfRwV+tyF8RM
dJswor1DfsIwPd8pmihmzqKszTzRuCvJ5q2xIxNs037krqHBCJvaO8mZWndueJQ5fh1Lt7+I2qF0
q8MxbaV69FYVPRIF3QWaE7zUdjwdQ+AyVBeAdlqMkx5rzDWbym+5j+GzRQ1+Ki3th2LIC73A/RZ4
Z5E/tOYkXkVPc3rcts9NAF86m0zrta98fPtDR1KPWhjKc7kjLcuG5fqoBQyUJxEXGyf2tZestVDy
zZh+iFnTtES9WyDUZErgaYczd32e7NQWi78gIp7P/Tbb+zYWv2Wr0xoV4azCN7DT8/pyM2zAZJLS
Soib0cm0KXsvW4+hzhV/3voZZvHR8BoOJQ6hktPTyLJxTbdH/TnAL3tzQbARV0zlmJIcoTY/lw0i
1wIGBgpCjtEdmoYmykhJwMlhsJ18WCglK7PtcrA1jfcQRBKfGEDvJ2XUxQ2x5rsOgDWmGu5DJinZ
7TRPx0XiflveHbdBXs6xzFxtBR6xc1gELv5YpB2ocLMS5M5wNmyP3nq5XrdpbbKrm4VaESQMLpzO
esbFDoicsj8kF+O2jTTvgB1PIjCSmyKTN+9ZcNnRZyASNChfBVud6sEb18wpsRlKehrauLzDDjxu
dKyXp6y6b7TYuWYxU3Sv828Ns4NJ6H1t5iZBODHxqmiI7yqXVqckmKs9SMKaRfeQMHbYL5NYDGuH
pn4ItOG+nXd4TVK/GEN5ZsVVfTYrmgQJjWDbrgt2agB3GycLn8kcMt4fwiP6IUks5fXHdoSZk4wC
dj/JnT08E9p6nOItJDOm09LTBbhwaukRkyBLSfq4Gt89i1YtDNTUYQ43KfnAnZokmKcU+VLM5B4H
5LsV+kw9Zbydikhb9UZj36tGkterakZRrKKih+opMEPQKQ3UJOlC0ZH1nIipHi2YWl+tuXoOYwti
kCpYhXlFelwOhalPqpNrMZo3piG/G5ALbgaRnOu2tf843tUUa0cUSag/IYBgl83+H7dqnJ7FauJj
rcHuEOhblg7cvwvsMBYeoIqRMlRDzgrbY/IQjKjjKh2OetRjq04q4J4OCKnlEEF8FIcYHHUXywpO
uPvmTnl2rQInvfbB8DBr6NROiHPe1OGh82Peh9J4lLolX6mg78Yivg/TBy0qkrt+ItGXZ5N3Tuxu
P1WVBfgQOw1UavlIQqRlAEVCLQeicLMc5T8vbwyAcTBjmeEm8jTRwkuX93BQmZ3SGdlsLEPFd8tD
gqOy86CXQ9GzQUMP8bbDj7sdpo7uLK8SB0XR5zogfYRpcjwv+wxRh/tSaPWFaRl7Lh3+nFNE9sFu
mBvKVsbPBlAnA4OLtGj9WFZsjqkFEMw6lIuxFOvEDvMdeUfLbLq3tKYUKx5tDARSkzup4T2n7hkW
nQfRtVRz8KSIs+I1LsV90MfZq1+228TANV8lqfWcVRnYCZq5V62Bv4io6ispgmJd20xwisB/SAIG
PIuiZAcBM9sIxxHOLDYG0KetKNQPI3dmfiMF0KUk8skiEfwqMUsBLL+kItb2pnZfJlhiVphJi/G5
kZEJ9865JxOiL9Z9TEi3Wgi22mit64DlYs/oNd3PgfcoxiNeMfnasAno4Ptr/jXKu0sHbh6LF6FK
2H6gCkYbBae3YhrWCzd4ad1o04+uvm+96tkNfOPiCMua8Sued1TZ8GD0eXLb9M2XTqMH0fFjcR1M
ZL4gAETeME1GofkyJgMRGm+6Llc2klExxdX0cI92B2RfoRTFSQB6PrGqyx/bNs8zj2PrvwSBil7p
lhuIx/vcVlv4peNcLmV0LVtNElWHgos32wkMxE3A+A04bVrvW8xeJyMzLsKCll7TMx2FUu7hFfxA
gtNPCWkE+u2hITbzFCFlN5V5ZLkc00fwnCILYV8+ccXUZtSqI896UDUrbDQo7MGYAO8dDpx0rCyH
OO/XdmGO55/n3mIj2nc5E4Ggr2LYchgyS/aDK+T56ZxB0UCG0PXrkIbxsezLV9oc4kNYp194NfEj
VqLuRqaGeapdr3rx0Js3gzbga5esBfS+yze6mdLt7I/Oo9ve5/OKrxqC/qj58dZRTXL1iwnmiPvN
kTqFF6JtH7y4aDZakXzzSaxeufMzHbT0fAeZhPtqKaifTCAUlLpiTuOMIDBkQffc2HrrtK2nE/ZC
WBtTDBxmKr7agfgSJdSHAfbEyT3qcrgZ2qI59XVmn9NOPxmKllZCfc0Xn1FvEec/rKz2XkEPs1dK
3e/eSF03E4ft4AEOLJLqgXIhUHQXjEiSfRVvVInTfG003AlIWgPIAL+xMuaZINGa7AL/GNsEiCFE
2Q5nqp5bwVNYF+YeNruHNyxzTxi34Gc0uf8KTgzDsh3F73qvFcfAgA4ke6PYZLKf/Uo26BmRiAs6
eroudAb4nAfpdQiaJ38Gq8imMDb2YMpzQ0hk69rh1WvcAv0QqkVfaNFZ5d91mbAljhUyw8+D2Peg
3+IRIRsUyWeL6fnJqshBTHFJBrirL4kM5V3eJhDJSm36Y+nRaFhEl5EduSdU0j4ud+RZIZeiNB1y
nua+N/GD9rqZvJnKR4rKi+xCwfH0Cq8AmZOVM9vztZzTHyrqz25XOYzNiYZkGdMyTDuPukc8RGAk
ffIDvYRiit7VycjGwCK82zIikTJ/JYuiPJcZaQS2ps6LwEW6dm2mjOCgkr034QkCO/3F9j0qiha9
xY3t89KRZyaYOUGr6nnGhqVMHvWk9x/tiKBrzJ6obLI3zcmGSzzD/U0yHVbMpDmy0Pmtvhf7Ivan
TVOGGpAZTohl+5S2ZUQIRlAHU9BKPOjmcJFMvgAhFThDFhEizD+yxU7YOTA1VJCf7L6w9iJt+pPl
7/Sxp+ZhVh+5PlvMikE0zQt7qkBVUwFFaQeWt7LfJ1av3zl28DIxQoUBRZeSQfaADDPYCq3vnzLc
RrS719NrlAUgGPhZ8DfsHYdIw/HZYr4JohLLZmttmeYbn7MEObYv9PMYdZ+n2YeoLPhkkaNZx8Fr
5RMJlo8Oe+YGaDBhfKfXXgblHSMG7lfZVyts9sSrms584E4PQ1vkTNeLNgHUJY8hKSyO857mgUaY
m5BfKt1+wLVTHLJlqW0EibcWjciuphekd0HRkHlJ87f2G3rbcMkxZPzUYSCCEmsphHNBHIDK2Ant
YDCQW0NJpEISv/E2mNN/secIeCCSO1LWmJsojqIrN4YvLMcI8rc0IVMlsc+z/NKjZZ6cWYVLzewH
fFebK48y1kM+XpdB5dQlwW2ei8+MXtRZUx7D8mkD+2A6sIa0YYFL90An+HAghz7clNMekYChRMX0
vJGF3C0SMiT+jex1JoE5wNWuG+TOy71hJUQWr5KhFF9VUuGjiYuXsG/fKga2N440s/vU15IL4Td3
NbOw7C8RlSIltzfBrJHaktqqAXnl7UvatPex3uLLnb/KdQi+1pAf7dGsN1wUc27SlB9qQn8MB2E8
YweiPIN5Hly7Ystc3Ts0RhytEC7LZy8/Zjk18LQO44+zHuY2A7yVzCCj5gMq4N2okcjoJ523iThL
hS+F10DgMXAcgUEK/aBByEoNqFd9nUMNkc7VRrvZII7M4FsYDHNrbFf43Y4oHHhm/PFpjDsmfHA0
la8ZrzUkNHqqSxrh3k6FKWmi7R8N2naIfkDG1Rq63wMoAE1JjdHEJpq8LvcqD3yjD7EFoEB2SoZu
ffr7xjnzr31zNqEF3cKialiO7xjO3Er4pw48I9b8PrDg+TitoTa9wU2hL/EoOabkzlDtUQT7J4BQ
EZOUo3A188ACJ1vT94D4n6rqAP2Hyq3bCF384gTl/BbzMoMaxmtd5zdNqrzr8pz/6+vw39F3cf+z
E7H95//w9VdRjU0Sxd1fvvznkyj473/mv/N/f+bXv/HPS/KV3aL40f3tT+2+i9uP4nv71x/65Tfz
r//x7NYf3ccvX2xKylTGh/57M16/t33eLc+C1zH/5P/vN3/7vvyWp7H6/vunr6Ivu/m3RYkoP/3x
rcO33z8ZAQWG//Xn3//HN+cX8Puney5I8Bnyf/sr33H6/f5Jc/9h+CbpLdd1PdvXbTf49Jv6vnzL
Mv5heoYFS82xzPmI+PRbyW+Lf/9km/9gfurO34HZ7Pum/+m3VkCR+f2Tpf9Dt3Ao8R0Hki5xgU//
+9x++Qz/9Zn+VvbFvSB92/Jifq2/dFzL4OlhMaCLkRpMTHu/HogIjjlOWri2UZAmh776hi+Dq/5k
U2fRQVW2gyefxfTG69vbn8gD0dPhVGQ72VZP8FiCo+EKHIftsK1cb/wPbaK2w7//r3pOnh/RFJb8
getwyzZNYy6T/NOJoqooKWO0ZMYzbraN+pTmd529P1bgnoRKKXN/Gwf+nhXM7BkR6UMTGfbG0ZIH
cFnm0WPpyYhUPNeQ8hqDHKhb9+7sS3yCIlqudCbNd055mKIhPk3kqOiiGm9dpE7kbqToFAJL0djY
f2CjUHDIgpqEYX+M6uSDTckAzSyPXuo8perKZeYQZ2ItLOMjcsGqBdYUsXuxrNum9FCy1dVKVPGf
3qJf+zTnt8g3bMvgEDM8x/63Pk3UP7rCTIGAz4cNjC7zT8tD7nb+qWZzeXAUkAIXZXhFbDV/1V14
2Q5uhZ1LTHglINecsjQlNmKg6I8Em4wMu8kAVwoIsfZQDdpb6+TjKZv7hcke3029yp+Ea9DpoNm7
dqCZSFVVeInLEvyxn842sHgEdduhusU7r2j8V8WzwOdKXDnNlfc6SQirfZwcR0ZWgPvhxGgRLonR
gRz+pxPyj4P+zwe5Pzee/nIQuZYZcPLNF1xmln89iOSUZq7RpQogj/piBzGe9jkaENpjcoginrY+
3EiCJI+xCj/bY/mCi4dVhxt+JVFZHykWiR+WP5okM4DAhYG+/NnyULieWrtgs6CP0xXN9uclbBlQ
SXANa+qF0xetFe4WnvMms3t7ZUtnuC4PnsSkr0l5qwokWS7g7pE8ON1G80/EDWsHy4txw87UIyu6
cd2gvS+iSb9nmK3hCQUUsny5PHgNtRHC86OTrEftNlQtDSOu5X64gYPdwI+fCTBCf7LadZODayCQ
n3z2x+yzEar6QTd6cW9gJxjAb0e2q6UboqG4xkwiVwXerGIqxXM+EwLbyDIRG3WopPlMXJxtp5Pl
q1XDFWGre/3VLU37Dnk8eolc89g7kaBFo45eqlhsMO44V2VX3/7+I/bmmt5fPmKMegGUAyqBTAeL
4l9uqPU4MvKj4oyRARPPoSc4zZAoipW6prkV3spuJmU7VHiFkDrxugG4roEirrW+TFlCq/QUWMgF
0rmtBjvbEhdKN2E20O3cuHejaWd4ebEBAW59z1OgGMsfdQlzmkAO8Qbnk/7A3CqD/ahVlMsF+sMw
P5A6h6Gs9GY/BRXLMVtmDwGbfDON3B9j3t7DDakeGmI97N2rUzVY4ueDY1R/fOmGFWRSA88dnrhb
ppbWrZ6KhElDgyVoDqMzp4fpD14ti6xgS6ExPQsie3dyBzRwkbEis6B9DXPAdST0LH0q0eX81fJH
STxbomiIPdLcvLFURnNROXanrqJ2kNp1MKwQvbPIvq0APZ1D0f6ny7zJTfDXj8818T7M56bpBJ7n
/qWFWcuCNucKPaxqjNTwt8z8FoLNPW8LrTo9HIBIF/jAdD99VhZcktav86ei1beg69oNS+Zou7AP
ctUdy67zCX5icreT8ZY0U3qu2JfCOBi5Nt3mUtYv1ajDIhMuPCYz9hGoGDvVsyGhsnHE/P2x6fw/
Lj9cpF2T18a1x3Pn7//pHuYHyAh6SEcKszQCi+jpUWFntAiKgW3EG0WlzucIoFELpIjrtXf8+WBB
AtT96DYznZxwXVOdZJlOW22YYtBo8cMSa14elpSzldvsKhvStZ0PmALH07scg24XpB5oczk7srzu
lDRDuzESqz4ARiBmM91VPXbo3nXztcVy5KTbXbiPvP4lygf5Fo/+FzZK9rdMHAA54o0S5YX6Skkq
udrEKfVfsXbQUiLuWR7YjFX1KTzGVv2/D17trv/+7TSMf1sTuJ7pOp7jY+P0OWZYHP35/Rw0wySz
gG9XsVtz7f6YFopyN6VieSycEMSPNuIEiC08KqXjXPP5wTeeWtPSH1Lpkbv0qaniN5/+9VArgCl4
3rfzpAlVw2XJkKmdSF3j1YHbDqZJjQcaAm4SPXaOYy7kjjMLrnPMDX/cRI5I7/1ATNfCgHKNL0Zj
1DZ5F8OuzsI27Ycm62GwO/QQ5Jb9GhhcvrWAxD98A5150LfR9dw9S6gBIyCS3eL+ZT+gcDkA3a8d
n2EyIALDGKODPzUPSyCq78l+6QYUWt4pppQahFwxFC9mPJw0owWIp2LixqhMSU0OdXmYprl3W4vf
nSFghDoDQpY8KIUbGSOZvdbl4f042slDM0670ej0i0MNkd+Oxj4gZnTvzQ91C6EVn2R2O4gJpCV+
iLsipsw7Dar+ATcr+mAFk8duNHkIo5Qy4r7JPzojv3PAlN5UuD/OgmHOCYoGHLC8FO8qGd6YKzfX
IarKSxzoEK9Du3yv4KUUJv6TNh7R1+cHMY07nVDDsWgmhiGh55zUaDkXmv+++roov/79UWf920ns
kcOHdOXh3TYZTf7lJPYApJZjT2lO3KwhelbMkqcKO0qos0WNvYvTmyVl5umw6kxw8QAJJIvK7EAR
ESbGARR50ZU/GIsPUFpF0FF+7b2Gc2YBsMq3jFKAXazZD+X4QJFxMGNusm1bGdqVeim171pztzRk
Lg9FHattmAB9MmJXPlcWJFOFPPb3L5mj/6+7A4+FNysvrl54vgMWmr+eaXXQqd63qbXS5xsBdKXl
IUfaTmOGe8q0jQs9Cp/b3GGAiBjPBMcvDkbCetORWfLiKL08a2GgMP0PyQv1nu5RSQ/r5PxdaO90
hNqUibbKil+GMA53UOmdKYFFVFEP45Pov8GejBcvusoZs6Ch6vIv4RNdvmxRRFd4JAIWcLrzY7At
+0IkDPZW59/TXAMQsWztDWv6HS3qcPwQngw5qEM11S+pBAGTRkR7k/obvSNoVXH9LrLbQxujJGfA
KLWM2W4WvKMgQXQFTOR0n0creEMM9lf9907zf5RzrLzKxGrQmKfE2fgO3fXZtIRYgZXAGz6pCXDl
+FGrJF7pNMphUsYEb+UkcFx7F4gI4SPvqxtEDhYlyr/zD244vQPGJvNeJrdGrW3ARtxDhP2c4iHL
vOwDzWYX1H4IOA4RVYC8XAE45xpuFQZOJv+2AWu7c0LtYyrrh0TRJsGaN7loRUAiGyU6pmSQvEP2
aDjVtpckVyInfEmT9K3Rnly3fpSjB+LbJhHSlN171xTIxK56xTnF7ore9rTuqCcatDsqncJVrzc5
kyDgd7ZGrZm7TVq1Q8x4dBnCpwDvQVkSSQkulMs+ZB4Q4CFC1ZotLqxU1ywUxQbJDNzmIOhiamqS
g0YI8KN8ZVRurU09mWjhMZlYOTWUHHvK9xgoqSNj7bmyKNe0MCfWBj6GjDHYFPfpRqudfZBiesXW
Um+tKvqqN9BIPP9b7RJsHvt0ayakj4yuCA/RNQzsdmvn1JEyvmpucqfXN4a4Y8/D1Qljr5eCsDKp
mvo/zJ1Jc+NMdkV/ETqAxLwlAc4SKWosbRBSlQQkxsQ8/Hofqm3H1+1wO7xxeMMIVUkiRQKZL9+7
91xfD3uLEZbXl2h4GrCTmuy3xNyOYD+BgIpe13YgTFbDILfM205WhIqitGGV9BU0DYiJnKfBtbvD
tp/6lYhc7HJqik+ayo78ZW4IM7wCYw/Vse4BRAF42DJwOevK+E40pR8HcJqbJCFLVlvKa9PrT6m2
7QcMNB5cJkeoAAwF7yUyDaHsQ+LnSMXAo3pqnle8nyiZagjdKTp4exbGvciWl6WBXt0iMALuy7+z
IUJPYtXb2YKULUwsocVhdzdM9hQOw1qT5YvfeR9F5aO820X4PBwTWBS5Id12mprmqdDd77yByWVb
yXmibTAzMDuO+G6D2nHu4oRUCiUS7WIsj7VdfrYMDUFcIQhlCcE+s6Lna+3mJd30fb2iLX/HGOiC
J6Ji0i22HQJH/G45Hu3sRdP1D80a2Yvi17xi9JboMAuJhHiSCebVvENt0FfuuZvkeTI8lA6vaJ24
DZX/a8F36BezRm7wEKjbRmW+p1P/O3HxybQIQcebKhWTwDB9ZT1N3IIXPk4ApjSyYx4KOtgN1NxZ
3ohU+JtEzc0829VVZP6Hk+GnaMbaD+hjwF+JcYvFmhcjhraGjUuo7t2gT99lRTNWn8r5maCNXUtm
H9NFNkITRAtjeLqAOlqZtWFmf1SWWIexbKxwIbByNUYOHskZRQLKrsBph5200s92zEuU/NMR4PzG
i2jbL7iLd6hPlxXYlncT5fsuVfnLopwLg57DiBEqbMZpV9TcaaVnwninY0E4t+/DtdmAZvryiNvL
zXozYP4LoxKpsO1cZxA+m85GrjQjltgtQTVI9J71KA6qRGv/QIYf4aLW4jFyjd57JvfIkpd1NRL7
RPH3AopCu/Nv+JLJtXfO4CI2qtcS7eGqRcV8iLz6LXLxQ9GCuecD/05zXldLtPeqFqgKZ3wnndY/
jJO26hy7Xul0/gHGDXeuAyY1FooPwe93do/qYCBkpbabg5NvB3dmfJ/xawo3eovJZiBCiFxvFeWI
LnXFtBABDwEwcBVTiNTIMPhlwDmJRewluVpXOTvfqLZiAquA2scN7XajRlhmRMVdo5ZlY0XzKyol
ynzBNEBFTB9bZ6xDzGXENWhCrgfZmVD/oj+GWXx5nszfiixCIhQjaUYLdylNjKnls6bV10bg1Iqz
+6btH2THXNl8KitBTrOSj25nnUZ72CjgpftBLO3WzvKvriV2rpimMdCcKT4DeM3QK1hfUe70lHNY
sXzvsffGeUeuKn4hlctr6SqWPkLNejEd4cygZ08ReuVz165LUlca4pXw9eCCNq6aR7mHlTRAUrbW
awPakfVkWHUZpANKWzIPHlLYZ3tSJaxbBJxqabXnGSmLcNPKonJDGkD6VmiA4OQf4S31nmhP0MKL
LPZWXZ+qPnJwt1d66DdpteFWUPXwGwPbRAobeTlq0j8T5TXnLoJRzVX+xGb7Ug8Tp8bBNe+Asd3Z
YwJIUgd2KVzctdj0Q/i6XypJho3P+GfM0Sq5lj0HqeQAps/TMxAqmJZmdVPCeCuCIJ7NUTxE5mOK
kBT9X/uC3DINR88NFBG6dz0mVT7qKEy0sif0sFyPgKOCmvxA04aKaFu9uSbCjY2XCCmNsvjYakgU
R7iLmNg/9brfNWkx33Q97A+Y3gbyhQeOwaum8bAsToNL6jPdDRCl2C6TaAMGk5kxidvBOGS4dZPJ
3lVrMPbhMhTzXU9nZw3YetwhC4bYZo3J3p6MO4I3r8tUPgFT3xpcY5HTOGGNaJLsj+ZcTZq3nmX6
mS7OpUkxrPiIs8LCGe0bXPfo30blfvGRF5Dd4vTmz53Escu85e8P5JeyNbH5qcLNQWk1yyXBeuen
PcY+9UgXsjzGGfweKMLFkXOFvYLF9e3qbOu+yeQVXK/bkN3WJbgsHM/tV6XmICyguxOoYGbNW/UC
TFL0QfgCIWGQb2kB+0gYTMgi+fxG4kJDjCKZrzKanvtufAddfOuoFfuhuh1xW2LopGaj3UgzguYY
KzFnAOlHoeiTX9jAloHTwVtuHho3B7qajNQPfyRNspVpd2Ae0U/BF0pxU/dKPzTVAuyifnAqBPaD
7xEsddv4mOgKl3ykptPCgpe8GtTNspAuiNt1UCoWa2bDvDuos0iGRTmU64ys4KCFFkc9kL2ab9aS
uTurRdUn4EzU4JVC5kDo0jQynyI1XlRqEzjTHFTbF6DsMQrbVfIrntt76A50ojH+DapAQSSDuYmJ
HeT6g7p/G4O6BCmZI98wjzcpju0efR1MFdCkrO3/yNghttCiO1w94ZF/yrppClzffPbncR1NpDnn
vReOjvYtOuT1iRWRZ4MEfIQBB3RjCDNJ+qwmITx1GDXhTq5kfEBnCyVu6n5Hk3dKqLvW6LzfJt1r
9vNy6HqaBzEnmrwd8MHOy01HDcQmUD5OxrSrUb6a3Save4I7mXR5Ay+JEUmINSEwlBZqUUpvlbnX
1gDhmlr5sq4lhtB26axNpjjqu8CC624pQ+fbK7getGJlWUewkvKY3B6wJOzGnozFuRWwG6pqU8ME
gxNqYNEGt42xOKQDjpkeIBUmFPj6O0xjWrigx101JpzfsiQngxRNOIuk7OgVBhjISISDNOAgDX4U
Qm+6mT37zPGVKrWkOJq7yzJxDaJHmGCxuhstSwGhLfWrjAZ0F/4uldGlKCRcvJ48Ebv1JZgHc6RM
Ws6ZJl4XIPtt3+zsITlXJZ8bguitp6WEFOi0Cvp0ODjsUgRAOltuDWiNBYgDS6vfoc0mq4nIcq5t
8jVrywKFC4tRs24qRq52LbIaejrJ70SZ17xShGV3DsR6hd+JpJc1J/AJ3hcFrYgNkCRZuVlMrd0s
KccEACN/zIQAJ4NXt8qOnTOMpyg17xeD/IwUrkYgplrcLQ7VQNmQEcjWwCmIUe6g1xzfgpIXSRlf
oY/gPl5ZRoE2E65VkC0TmqZyOZjogycvHveVTqg57vF1M0Pr7G15JFb8o0D7sjIQQdS2G7Y+uYo4
9ckMaV3W/JqzTbIsB0dXmFN169d8U8EN/skvnAeAPBGtGew0lYJWWvQS2bs9dCdyhPbz0D4rILPa
LJdNFteIphtI35bsiXvT3w2mzweyrSGTyPoddIGkfznKdYENb1X41jmaf7lVdk5r8P3akrhrjXOB
Yywfua7DpBJis6AQkmKSxzxlKxKK+61L7psYUrKDECSYcASt48JdwiK+M2XzR87FakLSBnsuiUM1
4Uyt02TN0EW+FOjbLPuc2WZ8ibvp2WJRUeQMoz/hpzxSP5zoYZoQ1unJtSCUFG/xdZAElmnoXbaF
kyGcAwO6cjN/vNqlth98+rA3lpAhPkTMWN0uHHa/AdkamR/6DQLG+kLEKwhTJyKUDzZ8YEz1GoCS
xg1kP6DD/UUFDtPYeo8Y+uBgsJ8zYe2yobUDrbbOw/TqzRzvlzcyFlOO4qnGiBGyCbhn+gkzmppE
nLJMM8gfdZ77Ql1iWxAiE2PDd2DvkcF+STDOYaaJ75RqhsMcObtZv9MFiqpCaPMev7rNHzeRDCIW
2QRt6bj7oYu2ToHRE4hAyDb30irrgzuM/Er/JinXm3lt60UbwCz7yOOK0nxc46CLJFEmLQqoTd5H
BzuPKDVxE5YGspok7pDXJW84lTGI8QtAChi8QiKRKxLVhJnfktMI8YzVW2wCUXbH/tSnKYSGiIOQ
YxgBRJ/HogdLopHD5EX5U8bMLEkTGGH4RzzRZkGCvC+I4uV1rsyn6YmeVRUINuSDhkdBMgxZL/hM
MMyQtetC6yihlhi1fc90N1p7EcvV0hdfMSUp6St2TAh1Nw6/K2sq91WLMWjUoeSX3b24eD0BAnSQ
SZW3oIP7fc8iych0r2lMyLrB3GoV8dh9WtHzANBCf/RSL9jtPIhGVjat/Yo1r0nRa/XSCuqBI1YV
eywTt3hDUZhrOTTOrhvcE0XNY1TRoJ/FELajS2IjrR5DsC7Szbehoo1j9Bgt98ms0R6Y5Q27cUuJ
JI+eiWh6zprxz0DgBTPk7OBPXrLOBvYUvzGO1NYdu9l3iwujBnR1bDy56YYGA/SErg3V2BDpxNnJ
owaCmZ4HS1Hc6SnNCYRpsY+qVtk+Bgj4PGMCdbigI6CR0CzkXQqSEXuT+QGx9ANOI0OwAeGoy33m
m6T8MYtmEBdtkNuzKlkXZyLP3bL5kJyeMM4x33SVswSFByIasNRV740UpV7+7JqdviKHYAqzGutu
nuASyzIAiZKKYVZygT/L5ajpLbvWhTqYAYfl2gEcqHLViXIDW8C+fSNPN2RXwrzDrjc2oyh+NdbB
dQs3nMmwDyItCqUXU5vFE+Jk59mGUgM9mA61XplAxT2Ll9pXG+WXj0XUQLjvhyKQ/J6lov3tjMgO
cZatmtFEvyzT23WinWRkQL9r6CrWaA9OWr31NYUjps4EQa7kejGNQfi+IIOiGAhHpsyuZm8SiTG+
lAfyrSe0f2RyZbQIFGNS3J7F90QtPThvmpMfM3OdRpkkcgdCrZe/kaqXUY/EF5Lk043dGF+58C/p
0nC1zWgFgXVRU9ftKiry91abNn4x3nwmqL7jjrzm5NyNaiDqBs5cW49bf7YCboWXzEIutsSQDYfc
PE2dlQW6pBg1FjmA1vM54iHstpfok+kNDKwySU51EgW+YT/2+SIvVwWg66B6dVWyvdNEmR2nuLvL
P8tknQNl52aDlUfyyTpxWvLJmtTbOIW+LuOnCnaNRjhJLzYF+T0FPQ2+KD+kX+/LvtspS2BrQo6+
Mqr2oOqWXOyiOC+ZNW1K/PGmzWn25yuiBlXYugQ0QIkUZhvvkJe7N7uXOpBV+VI2sRncRkcCfkFY
xfJFNSbCrSR9il2TPG4EJhxOhnmlJ00XEmGB54WWdzdvnEGQEym1wxgtkEkiYoGjGkArEpPBgxBD
kWwifIYstauQJaOkg1pJoC+U2slcTQ0/VH2QBvzzuup1PhkA/QvwnmBXgHJ/mAnjQWXi0BU3UGwd
oxyEGYnMB69GVgzrtmRynVLZQCl6xgP+WmFzXRv+HG8LlV5j8mdoSupfbeGzCVgE/YhFuHSIy824
6HVA+/sZNBYN3sE5Z6a99QciYDiYQ8jYdO0DfrD52GQQVrukAOhBEoo+OL+2BOC9ZXr86Xgl8mMt
v/Tu5HK5J/O6iMQDCN/vXOhU3mn8RuRqmObFxehwXPljRuDYOES7InZOfdv+yYzvGlc2FTSLiCle
PNeIVlCB25U2sEQQVMHlPYeWzlFI1TJs+q54gGy9xZwU7axV2scHHVbp3m6RrgyggLIJr8uwNO/5
jZ900nWLHr5Vrbj/CaA2St55xJ3rxHouixq4Zu8mRFY43r0FgpMQE4eT0KzjTz7UTBe96mIxCCEt
YAtg9tGQyAEnmd+pkbNXk9If6LVw9hc6Op7zGHXQn21GsxEGOTZSVqkke3HHNN9rpqIRCNQvwyS1
cqf6rN1s6eVEN4nmAVGiOdnfejUdC4NaUMepx3pMiWMQEOao9iMddf0I75xNp7O3zmQEJDqQyMJ4
we1xXy9dvlkszwqbiMiKEpTLahpNRsh0J0wCInnFdAOM7F5LowrFZy45Z9XxzpX17ypvaRG39bCm
Jo6NR3Np1hIs3r7J001b41jr8px0NTglGLLMVSXwLMb18qV7JcFwlr+jEaDCbLSafWrcEgiJuuBv
mz5kMuwBXC+kb0AeAoSaC7Hr54510spec5Gs+yGPH3Wg0sTmpXtp2Xi69foXMS/Tvns0G6u+w6pL
v2ztWHg7vFEosPnzfWIYF98Q/Yor8asOHJ8PI9N7ZjQpRQ6KrS+GGNghSbfhtme7yAfuI6/d+uCm
u0Ja1DUgzyVPjGhkuRkWCo9IVHlII/mIN4QilAvIjlg5x44bkEhhLWiQbnulX+0Wcuug+w2QjOVR
NJ65ryf7F2Ajc7UwF93ZGLK9tvlkO9BWDjoiTF3aGtzgCXuev2VY+N1py5eiBwg/u/8wDGrkQuIS
0trLjJji0GbFLveplW7uA/xEzMthYqLNkQSLjPaygWj25sK1jqv0bvFHsU2W/ULWHJkEd+juXmhd
0+IAp0KCE43Uxv2YXE7L0gcBYOSVWE+MPw4+7ctuzmgD+HG7jQW7MTYQ4nsZMdSJkW6ySNtUke6e
BVkQwrBp3WHDYmDxeAsoV7cMsWgqrrnxkMZjfnHlvnEphVxZoFlt4hIVFcCZ9itrbd67nFYWb+R2
8NqHLoX8nvmd4OCsPReaFLAGAHKbff3NBCJeRUkexPYEM9pbCozd7ncBAqjxjLOdef2qb/BDtw7l
MqNNRCF1kqxHWlrxRD4cNd8rBX8URtQrfWTndy5R7ATpWiReR/RvbocVrQVL4FN1jg0avM40nkav
Np6MtNoKKmYiBybGSx5n9FizKnRV+nxx+/lQOmV8Zfvo9kzruQasxA+hKpIdBgzp3qZwgTa/LPBc
F8zMquIYM/tHxE3dPf41zmZxdZLkswBfH5NtNnLC0l7KUX3HN1A/ZNbuxMLdr8AgkjxG5bZxLf/L
TtKjuMGO0gJ8b4/oYzJUclF1XtKnJJfepqkexubwqY3VsXTmci8SSbuOIIT7sjDIY1Rd9zudgBYD
YtLNUt/GzEY3nc+ks7HpCci8bILG08e7se6Lq++WwY/xVVXboqvbK4PCcABoSg+sdBhLp1UaCP69
NM5O08l9FzsDcINsPHud0+w6j5q1Tz/6orMvadqkV2kuUAns5M1rNawut4cU0yx0RQ7tpu/voU3m
9xEF85XzAbIHKwKDU0VMpKXd0gMCMExa67SNDDU/jJ4yL33OUcL4BVXQORB1JR+yRd3cb5SRE8G/
RD0bv8a8sA6a1jKNGQZorHXK2FRZ2oVeF67RniTziXyqQBvbduP6WXv1bw8NXK4cRd09mN7m6hOY
e+SPfyu6wkBbrpsHWQjvMXJ/x4ozM0NyterYzggi1bAmmVZ9coxQc8ae2UNU3gl3utMXMTwW+fPs
qfrKmXp8THSzCWb4ZNufL4nDqlbCkgV5n+4fQNWcL/UA6G75lNtW82Rl1Xfml/oJ1jEGFxiS6BgL
f/Pzn3FXs2rHy9Nsple9TvxXLOodDWmYc/4ymE82jHZGGDo0DkpQPTWnbWs6E/QYq3wUMR8hZxFW
5ZioLVf0GrxbzbovCPjTMxgXb9VEQBbsPmyenlOAKIG4oJP2FDhEbEAslnF4oxaTONsyQHc/zMFy
3gHU4ohovF2TWd5DaTHkmAbnT8SJ+rbpWNw0H1OevMfgiJ8bUxpoA9wHZP1GYOC0QdsHe65v2nJ7
65+eEqKyDtZNyFXU4qTSgqyWRvTfTSOeXM3Rrx6RDpL+xRCPv264FZMp8cky6ZRbJHwuqfeUxFBV
8CyjHcLyQVDEPQwm775j6LrmFc/bsQvpADXPTRfXjxknJcO46+U8YNLBWjpE97pr52wHxUhMhk/g
ai0IN6Vucko9PklUjUFuP3mpCVCp4oAMAnTnaO7V17Lq/sYkYmA2JgRSZuJOy4c9bj65502JcC4U
3Uth447FocO1FctwcBhLWZUWGhHsDZty66DblbeW9rdKSeBWaaVds7R5mkdNHMzGy2i6lVPYmSo5
0V55GFMpgkgnENyTkyBlxzOCJkWuyZiccKo6r5BglVC9CE0Hf1Rvx1qzH2YnL880oDdT3fmPeN2u
Zabc4wBpyx5KAOg0kf6ObBF9fOrNog6Lubs2t/h6slsYe3hVTY5SYR8ga4VNYueoC4t1DGD0SKAt
1kwxDBtTagkSPqtEqby8s/5GO/JmtH0vU1D8nbONNb+4GgQw7mBcD0HlvJnt6OxthURaddi5iRC9
R0H4llIu3AM5JCMSj/l24cy/bdv6knUIVOIm+R5bw7v/eSgnZ+fWhbaDNO+EkfcFrI7NNGXiXruf
GW0EO4dsYpNYgAdEWCfJXuTDiLrPfKI8YS4cZkfaYeM7O58NL8xagFOew4WqNNcNjMjZm3GMtzNd
IX+BiaWV0569zkeoqZ1Uggpmxmq0izr6oMuUqkCzsHkvA3FsruZmawOLNr33m84zmtpNyX28l4W7
jVVt/i5KM1DzsCqMljRSY55PzAcRQaRT9mjDtTLM1Dv+PFQSnbQWvzZDUT64uGyvpYi1wIPBhZBl
A6fdguhIdpKo2nfsY2ItivQPIBIfOsjsPHioffGa3Ro70JuK1u1OpQA2ubTIcAG8ORkwLN+nFVMr
DVTYzRnl6Oi6XLtLiD5mwP/D1hB+98c/G8uo8KdHoTXmVFwEB9D2dHqGq26OhgU/YDIX7iYlaGDv
lM1jUXyVcbkDzjyfReao52jU/mg1WnUNbvLf4ZpZtldSJKfcxlEi7PROB7CsBtN+mbvSPtVe692n
sHaMelZ3SyKfzY4J35jFxkPWOYziFgNCrenFVKyxARNPAVge0oIVjzwjrTdpgKDrRBmhHpDCLA/A
m6zr4E3HpsK6Im4HlB/UfOlaQP5RJnp5HzpisEksiaOTKkVJD49wWyLtxiBjhYLXMc8Py2Ttk0W5
9/HUjpuqzbtTmtrUnfm4SW//DvqpQQexstrMuuQVg0S/NRd687BslXRZotIe4MNcJyuDQ+VzrG69
9dQiU6q03OPUCIPRzMCAorW0nTdHy0tu6VstEfIDy5sx3hkg9wMZEyhs6C7A3VzjpuznDNd2Xh5/
HnIgPoeuxPLejoiz/R7lv5d+etEzFky3JMGEcTnruRXmtRldSxn5VBw0mgw/2wxF7D/hxPafqvqX
YMp2thbvuhgs8RgZcygsykIQi5ZxJjnpkJrxPad5zoZEDT8QW8I8P85N44G+mHZn6OCZesM8kEJq
MtJvXham3NvE4zM3ASWEhSRqNq/L4uTpxS5B3rOeydIrYqM8wkMGsJP3iBAtqzpHWa/Odp+qc2wU
O9E+JdD5j20Woe3W49exs+d7btKHATPIt8dBtG5BLWFh42xpg+z/zzqnGu09U/SfPcH3lMCj2h9K
RuqBExV24FBgHRRAsQPjli2/DZacc3MlN556dkd9CBfN7+GFFta6FnnK1BO9n6Ur/cI+hD+9Kyeg
MxQpjZuqjaM5B7ej28h9RbBKXU8bSezTtsjdOSSRod3wAzGkq9Zdp13nPjlDtEXUUCC3sdOXeNno
Tkt6euV85f68LSYc30YCCpCTHFCdyS04o2hVkPf6HDSuUzBky4c7EiadwXv0GTZCzbMfTZ9+VBPL
jzzJ6QLGpMLVEaIXTJeWMuId+NjHwnAw1lIgrZs3UBf2Rrm98RSVBgsi/sZNs0iIjSRed7gmVnIA
Gmzp9LLXWeSHcUzr6Mf37+ZYmaMIDt6C+2RDL59Jg4EizscptifhsXZhyihx9idSRZcuMXdWEQ+7
SJErXg+Qu5C9MetvOvDrfCVAuK/QXnrbltgFeG3Rh2UPPfIz4OdihFA7Jku1RRyIv9Qw1BUanbpa
wx+0oeUZDkh5lyccb9rFPsVC8cCYCWCkilGUwEkQCI0uXuZ1ZNDZl5j8QN1tjHs/ysenMX0SiS6e
f74ozUfla+Kcx+LJpj6+g3aKlD1d/F+zq/YcYgZadjLftnYdPbT2XDz8awUkMx4Ejn+1Fbi26VrC
pEfg2QKr1k23/hfpdp0lwBYiBEQS4QvqmVZ/cFIH5pgpp9BKVUdCK0p5kj+Iq+3jAhf/xE2UzHvC
Pr3AjPR+w5ZSrbK6tOmqLiNtNDQriflSpHFOU8JwQQkLlIWVsum8VBHtxcY80pC+CTY2eEJcDyeI
m3V3nE+qi5rSM54lcsVuD9AkYKROyGl+vtTTTyUZ1BfCHY5R7AXt0La7avCcI6KchHC6RB591zL3
c5nWh6J9twe2q56MkJHXD63OSru3Ai9X9wNmvT0kLdf2YhoT7kyPOpiLLN+YJp1NsF/olZ3yOR+6
W4qljVqmGhC2Rg7ZD42xKghKon2d7RZKjtXizP6JQzPROSX1PL/H+mW6/k5z1W0Epx+R8BkrQGre
FqZA91pOQ7Gq8JDeKygnNOXIYYY5VF17OsRE20/u5ufKM+XFczvtro6nNxFN6QsjGcT9Ux4fOvN1
QlgDN5YHz6IYw3YhNtWxgnV/X0VdfcqSJOhcrXpUHfTif339/BfRsOugurZc1xGesB3h3Gygf718
yL4kUODWH5lcpomNrBhKm1X4OcCL/QXAAuoUMpyg1/meNO3GQ+GzuAlBl0rhweADSzduNik8O6l9
l3iqIcxaysvsNiR04uNeZVYTnTUTJlKfTxxNEE4kEQI4Zbz5WAqDsmP/agvCO8BzbyKjojVdMyE3
DPMC8MPb/+s/2fpHZ6vN5+15cDIMtBqGb1v//CfrtTd2qu4IwumrgS6qg63anwNzuJm2DdvalBMi
x1ZwvDYioZ9cMHoA4uS5Y28+Sx3hW6U33UGih1NAcl8nWeGRr3G//hB2yApj5DHcF32GIB5sACU0
PwdH6j5pPkhcel9K1d0bomEOWbfISKvpbFI4viYW6QUgFF69TD8YBaMM/FHR0ShQcDK1So/0BF45
ERWP//ot+Wdvi+vpQrge2BreFWx6N//eXy6CWAmRpAPXsmYO2YpG0pdTaN/SoM6Hdk2D3kAdMNgx
/XjTkP/DJfjjbfuHFYxnNz0+COTdpmHq/3QJgnBvRyIu2N5m6yPX5PvkWPuhSP2gXtJklRnaQTBS
zZuQISz8fmv6sHKvWw9d3+7+928EDQqhO4bvcVeIf3wjWAY1sqCYOEei/DO1DZW93EP9sBm09Ucn
IaPetZZ+V0EP+nnm/zPv8v9DW/LNQvXfu5JXX/lH07d/NSXffuDvnmRT/M3FbYzPClekLzDY/ocl
WZh/M1yknUSIuK5rWib/8++WZBsjMxYIk3GAYesm+Qb/aUm2jb+xuplYIyyXrCHLNv83lmQc0P+4
hrg6w0guWSzJPqsQN80/mZIZmpPyyfMEdE5EMYVV/pggKbuL+vnsuT7zh9GKd/QP0ZVqnNly8XuR
kEBHdyHI1EZpIpSxnX6EYUYjjkhw1pFM3iOT5nNBZO9GITHxpket8dyjPVL5e9ojkfSXfHbswPOv
3FLDOjLhshSEvkeLvMUio95tLRyPtvaJJa2jd/kpeoMw6oGMU41ZyBwRfNki/Ncn9xHhkQiZiBfB
qGTHRMCkFaDIfLbIG9dSHZORKBzOz3gxRy9buUb7ikYqIQyDcCTDfamAUK5odcBfr0vG/jOZOZlu
nc34vUTNDOJuCJGQ/6kfFti/VKXVvhZS7Co73eLHjLZdAN45NNx20xY9UF6n+1Pb6fMM5GEsP0en
J4LFhFSFMN1E4x0mI9nOKATpxRhhV/kHE8biuh1Iqu1Hc7f07YDmiEO+mA6mtWwYZ790jiM3Xktw
To1qXYcNhXKWeHD41/64HFoU/tRJ8yGuwKoNy+/MgQ3ve18yqjWajLBNEkT5Q2DA51nB0N2Pqnq9
fSJ5Hn1bpYsuiqnHqrPkoYmBYcTu+E5vxBTkfGjDS2ks32+6hsRLj0m0YtpGXFnYV+M3dt5iTRVy
Jq/50twKF0WXHDnIxqkLgqe0hqyf0O0YSNYJs1DCsgDKqen4UgxdG5YGYZ0cuZl8ak/L1PRrJK9K
dIELcXENqBMRHW6IyFFXajY4qGkUWDplCkb4J6DxiBM4m0x8IyIL82liu/bMlpxSSHS9/ZFwutpZ
TX2Qs41aqRkA/EHiVROaGzfVLoQwV8TtoWnCFrBigDn6kY3OnOIpL7y7KGov8ZLcm5okAgkxGcHq
MK0lY6BGUKvG1O4y/a0gwWH5z2/KlE8052jUObT0o+2eyKz5VDZWOTu5lGOVrql+SFKvyboqsT8E
U5OEEaXNaUp4djorADPiA5NIuSaZ3V9HPrbJ3ELRZmLagOvBAKB/QWiuh8ltBp4n9i8a+W8GV9tW
1rq7WhhXe4b6MPQSe3j6uzf285z+mZqYisSKn+nJAbcv5ROnLTor0tS4XryT9Mm+85yoCuORFkMC
pXPdpXD15p4DNKNELqelxxPWweTmcEbcE+KJ+cWwR+SccrJocmFTTsZtYnHXw1Mk17bSkW/Cgw5G
Xf6uacNsEIe3qyHTxUabnd8//nlI4OLovM+utMBAjxD2e1TvxiDu65aujOBYuqmgYOljbZ716lBB
vdqagnZhkZhQltz6wYL15kD7bxqoN9YwpgEA+LXZTcZpMcqHwQT+bStIYilsGEKWmQ+3nf1gjTWA
dZaBRKsAiM3mk+7MI+GgiR3GjvdIll/rmOceMLBk+Hx00CBWdhkW6jtr4+hczmCk09TB1sEIZ7Fe
sbURi9Pi6yXB9lh5GoyxeXxySu957giehOj+iWbEPqCGCk1Ls4NMjG/IOpwjfk77yJLfBq5npRjO
Ru3Ymb2344LdN0PanerRnw4AZQO7K+YgM60mUD2cEjrFIrBjedAyGAL+v3F0Hl2NK2sU/UVaSzlM
reQIGEycaAHdrVDKpfzr7/YdvMl9QBsjV33hnH3a5rhNWvXo9V2U6WkR69Uau0VKLKPgBaGLUf1h
+2d12nZoNUJM7BrQe1KMKN0vfUMWvNUgui4HcGpK9n9Gu44qdBTvYL9REYBhtFblO4WsCj+nPsn7
WtFFRYXksoXDTiBJT3GBVzRU7bKPOovcElEMca71N1xAqCNJ+msqROdXK1naiD+IoTZ+VSR/Z4/I
A0QeNmoftoyW19NwocLW+Aq6h/aB8aAD2MY9ydVqA5uIDBbli+tvrfHhelij+mJL4oggrfSUFtWN
Uq2LMM06Hic3cnuC5IXtu1v226c6hs5le5+LngOwgkCU83mb00OzAMmGWmOGGTGWhtk4O4vE8d00
j3BQy2aN9P4rL1gXNKmxxqY7vm/N8r52JgY6S215aEqfqUoAwI4ZJtwTX5UpKqO1f1fnlvcAlxR+
uBFJBBuwhhO21Yy3tLPzU4L6H3aqdeHye2gmHU4DKhWXhTmW8fnB1bXnGZ1HxZ+W0OfdBvJ1Z98B
Zj+tY6QxowA3nouO10AaNItxwogcIFiqaT52aPzZU9t/2EdMxuIgbet2QCYqoqm8b7lNOkkIpJPd
xUsiKzgaTL19rBC64M0Qb7Anmf96pCt1hrGXDcGZ3lqNgfUz6WjSEj4b9TatJ0TowoctjIz3ir7j
A24SU1RA09Lr3RBMJRcEB5BJNrw/IiUIE6Bjul47MTgi9BstkPPECGThrpGnaJyA6xou0lp+KvLS
yuFHeL0dAAI0Y1FXzHZkE+O8jjssA1y9KPR6LPn4veVG45ye26lvD82XwgMA2H/yCc4CPpJ09yx1
db80q46RYLpiHaueRk/GjgckPwXXHJhr9juDL8NA4v61XSvBSTYeDXI4YsTpez0pHHxz2WfSI1rS
2+XK/Yan2BjIvx6R+now4sjEEgMGBtVPZcbAwkbYxx6fCHduYTzsZ4lgSO1QRDoCxpw2/yV9Aw4T
OqDb1hnP8/0XslQEgrCLAas08lHNLe2Clb3bqXb2UYySaAQ7KrlSdiCW8p1GyviWILicy69J185T
zp3s1B5iVas5evd0xMpOmO0W7hHKibPTM20J2fEX7AlBxhEx/wtOeUVceR9u1DVRInMDODQjiC7V
/3DeffaJaoayaojnTCRCehvtPIyHJOn2XV2+AQczD12HOslJ16PWzuPDjOEsNhoTqz3L7UCahRmw
2vvQZs7oJkeoWE0VRu36uXVdyH3G3aOiEmOYl+YTtPJ+521VwruAE8ObsEV0y93XLdsyZKqNKqEh
JxuCAZrDkuev6dlF5Q/zBBVT2HCgLUV9THQNJmkjIBja22FUiJ8RjOZcwG6hWFlzjGRUihTiM1L3
icKuuv/fo6n/I9BqPHirygZXRsR1LQdgrezwdIsJTkYQQ2KAtNqUTB41xdOjYrWpGzZnt3S4ELqS
XCVsiom13rAOrsSfrIWPYHPNR/Z7/PxKg9aKdmdl8HitF28NdbdKuY7VLRCT+IYOphDjp5LXUIxw
7mzE/87CHN/FQOlIpLdTNYtwY+rDeWQclvaxHPPqkeIM3DqZ3ix/EIpo0HqNMmq3Xp69VA07HMB8
QNhTGDm4+jLPnmYbFU+3kKJOcsipIcvNrUR23FYgj0tv4iTq9Ia0KXyV6lhOkcu0F6MoF+Q0/Ep4
cgzuNT+HkH73BuS+1pE42Do6AiTMJnwpyH+SKcjxXvFtt7eVe96vnb0+1SIyaorBpV+iFbshFj5u
mHIx/3XK/IT46pxCCPEaKPkTkImk/ZmRiIeogezxexYsvviIo27K+h3+tkPiVeTAFB8ukpQ8Sfa5
CgJAYzA7NKQpezkHK/7IEoMEV0IWlBx6Q58cFMYtu3H53lCS7K1c2aNTM8La4xcwk5nFwvZVIrY+
LTeTIAdcjF0WuqN1tVstbBE3xu5mCmIEUATcg87sIpApwI8mtZ4BG62RzOCLtiNopCqff/qmzXzG
eyRgDoQTolIMC3vB+cAeOMzZrTROpQXJQHBvNw0fvcwAB9SDHs2QpBDUYOFMXLmjZdwvEprZ4h5Y
n0++vo5eNGc2uPa4ntIkKCUq1iLtnuq6yZ80KYGesyFF5sp0UgH6vzR4g4ZUg+qSUofmLoVX4+qX
PAWsLhFfDYsbGszF4kYMqLOQS5wrLz1AecZ6nQn6JqzVga3jTNnykvi1+nG0NiOCZgkHFZSmpidm
3KYC864uyf7kiestpCLo33FrrySp4Bxm65hDaqiyB+jYZ7ZqeI4tk00FY5ILIWOsU7doNe4sEjJc
dqXTffUJC7IE/ysTKu9BnxTG/DqM1YpHrXac7Ty5yBCFVv1aDuHZFa6FYs6bcIxxhhNUCz8ZOfoa
KEOrBdMqsMeYyktuNe9JKsZQ9RCMbaP4Qbp0j8+oOXYHxxeId42BNqyYungk7Liy1DpK3RkvwgLe
oaMvCLbG6QLaMXbVfjLtC11/rAkaISZ5pfpztZNTTWG3dfMz7hofFPdCEoau+WwAStyjw3vvAt2e
7ex77GEBmDyOoEiV/WDl2Emwp4aDO9yqRmWfy66zlw1EXzuQmcbnQleGoLpZNB2BCe86MG3vYVmy
a2ujlc8kg+JJmR5yJZpybw4he2y7be1uBZLHU10dQb286z3phILRa2gb9MBphtBMLSvsC+Wjipic
8gnu1DbGg0txa3hYmqVb7dk4x7ZA6jZW+avXkvXFK/PRYPxRIHxQXk7BpLHVNUrx6ZDhgpD+JZvW
jyEhwVxrL2vdRoR+ni1X5eDcbqaXvLnFetf1D8+u6tHdEXfVTwaLbwMHdush0KofPGHtUjsBVmZ1
79CTUJo5SmzDmZEjibQAMZOQOJiiFZE1UWaL8SV3Lcef1JmQiRFLi8GuIJpd+q+8Qt2csRCc6sRX
Si90uQuL0jiWLv56iKioblL2CyV6xsxdPxIX8L0uZ+rr0uIjz2Ke+G77TkhbzbfKG96goDCOmI3t
SMF4YGhbw+BRd8RGkwjYeHlQFc33UCjLrkQRgHL9YJLaCONLIfmy4krRltd2Ww1Uvzpv6FS92wS1
cex8zNM5mz11p83Tu0OHwW+Xe3t1co6NW/3yEaLhaiUNA1r9e0FPYh9f3eBRY7bBo8rabvRzXTBw
yJv24k5cf6WDtFqOmECImgCD79Q2RqI2PGDxr84KAGp/Ub1yr0wejSHyAO2+ILHyhbNjLigNN9fz
ZXMzVRryzHXmHVm/F0ZgQDym6iHJWTwmpfmhjsRwV438o7kg0quCIZCc2/1cE/8uWfXuTTG9cLBg
7zetOMdmLJLNusp2ELHsmUt5BD80Jv8Sd8H08FevpgeRzuvTwDi8LHClugLsNtwlbWTwXBDShIsg
b/A/FYa0AP/ya7KViIfCfFRt2sGsdK2gTaee7zdhv9Rx2RtTMIzVHwdlmK/l+bHpYegrSKozxDnE
59XBUHXXppM1BIDhivmsDtVKXI25evJc1Nz6wDswc7MUmZaH86ilYddyiCmwGOpyj9soqOdBkoGN
h8BVjc9WeNVeoXKLVAvi8Kh7f1ubPeCm9QAwliIN137Sjh6OSVQgD5ui7S0h8OaaF1Tl99SwHFXw
GvA96bkc64vAM73oec7jU9wqOjySa2ie1uyCc+MhsfRXpXaUIBPe6wYDZdw2NGvwCQKNOnpsI8HI
BkcUZwoQQ29X6wW+C9zBlZ76aqo1kTmvMZ+RoWDRJtYSa7dS39Ja+wcGiqQ1iiXRxBSSJ1RVnKfT
J5+OKtzMDvx3E4vKVNG1WiyiNrwu8ttZCYPGWBCl2oAkXMDqYls7aXYIf+3N1ft9D5Eg0yBSLOsj
rWFgqVqYrQiLPJnuSKLxaw+3Z6lP9BMm3LDpaiSJyeINO51wDwTSZn5vcB4xhr/r5B2/xX2jtn2A
n9Rq0IzeJbaNKwKcIlKXzwXqkMEYeDg3oMhZfV6Vw1atycFkXseOFK9CCSei0xCnus2+MWjEc/Mt
qdojWYoCKZF8l4OHfWy2u30KiN+v0tHxSZCiTmAEhjodmUAKIVBXy/reRqfM4e6XjYaxQjbulQY2
ezBNRijmTKqa3aRPbp435Hc7p3KsysdZ6a9lO4R48+zLlpTEsFBBn2z4t6rebietp+1heZ3OmNkq
rGtErNlWcYR1RBQ4xFg/30CYV7ym07h4PMrVhETYA0+eOBisSSbY4d/6GYXcosXlUoII++0k1fJi
LaTOFzhJ87kzA802YcEJI8TUt4TzfbeJv1thtmcAj1rXx+IeqKwjI/K3MmmQsaOylVqmcXTUJUnL
87fTJU+QuJRIMtxlJFxBFQD0UaHooOa1v7Ouns4l2+3FGwL9jUQI25f28jiPHT/FMioeB2wyhU2i
cb8SJVM6b4y3p4tuZR+VziNq6crVpLnyNRNfANcir9P1LWbTUaHz5o9mwUHMvESMtLfrBpxgQXxh
VjwRk0gvrnoZlw2B6+q9MVEmx2pi+Fa2aBUh8xwQM10aWwV2UvSBxT24M1D+7iutokmRSBkdvD1g
vHib7EcWaZjCWJqiVL6TH7A4cnd/cyJ7JDJt+3xChatDbwo3bgnod1xXunRpPyA7lR2Rl2xcvagv
DBJ+wVUYZSH3fYJNpEzJcyNax4lg0aJjs/iT2kJSN/M4kXFKdN/EjGPh0xEvrvbdTNU55eUEPGIv
fDNGGhwb+2leXb80LX23KosV5j1BwdWwfSmyeoAg/NLZQrkoackUtccPSTQE7lTUSdnEFBhKwK6r
4l5YGCe3jrStsUPuSD6R47TywTKrG/wHVXXYRDjKiTDwfI9sWwRYMSAYJCdCJupAwwoQJJ5HNEyD
4C6toHiL73UaZpRtrR4QHoIbnxt4l1lt5G745TctJW65khdVpcDWmfTGBWULaXvo44Cn+JPhtRAq
BxzOCBYVbX1KcDSsBnNIO1mQF0KBw6zCLUbX5tuzu8Pv4WIKyd5cbWA50aDbL0E5J41JR8emWd6j
HagkcNbdw9gGKyjB1esN7JpRXy1MJaByLINhmczZfmxWctWBGnbXHnEpiWnuK8IbrDZqvQXbrPN+
knLdKtofNow3l564nI1/CsUOkeLzBXjtl448hnyqgCQsD5sMTSuyYrnvGuviOCV2zH75UZbuuTDZ
urCQpSj1PDvuTeV5hZ6/G3oNUwMzn0jqH2hRQPEvFdM9G+BiVTAK6fM6h3ctZKjXN71WvYNqPKX6
QolhAKk0FY7ihQlbv3p+mQ/bpdTMPcJ8SMpT7YYLahP06Icna6UMps16zEgXKCsYmiT1+pUxPWg0
vX7bOh9VO/2TTG93Vll2AcN0LjGmAyBEJTJGLGe1UuocREQ8u9PA6AypxR7xeRpsJtbDZVOzY1/b
eTBbrku+aYqWAbEQxpLXxUFcMdPf9pVx6efxOYftFenCetD7JA9MZ8azYa7EjyazGrWi1CJdf+8X
ce0RABACah+J3P1yjZlyDEPcjntvi3rPPbYleaYGDoiuKZSznVpMkBBu2gDb/K3uY0q5iaNvMPeW
neDkp7pYXXhCLGmsmZh4zWMt1Mpuzyn3txx0lK3H3NYhOXkkSW2IKHBwmVMwC8JRXMv9YAhFA4ha
sOpcJ85ndWDdhck606BV8evKoBtWAFICNv1o/Aq3Ug78O4CFRGx7R1QOZNCrnAs0ioCHzLTfd3Px
lWrldJruOhEKGu5E77eQTrmn5rlM1dDiUG5g1dst1V/Jk17m8wNgIYLAcjeB5W5noV4w3FTg2vot
oh7wGVyELLUudTaciFhETTSTQ2YPamSSqgHY6M9IggYNLxwP2KtKPrm+i6U3LKb0O0c+udTMH9Eo
3CdqDjj1e9bSHTWhUsvQo+zy/N+CnVcjYffHcb/k+km9JCoSlN8BZ6E9c5nC1RLrXdPz2lE9x6J8
d0T+3d+FO4ZBXqqV08QuemFh0trekXlep5zIgd7q/5AUoO+sylOCxrrb1hz7tfH4fKulTc6jgqmV
XQu/Oh9pJKQikAZ6sko/e5NK4Dj9QzqcUmfZEyb+7cjpF2nV12INI1YpnTAdo4j+DrP+iNmzvxQe
khWzRnu1KJnNVIzMnb5vP7V8m6+e+CAPmvhMLWUm1JbLXs/rGOGuc3SaPCxaLWHerv9sBpARTj0j
rvp7mKb40ha1j3ICAEx3+eMOFM2VbcznssDw7GhouyayeCDacO1WZAddlrwNx1V/54njxuqBVQCF
+Sy+GfOQXWRdU137ZXTH+2B+wfZ6TwG/w+Nbdhl3nrbw8lByHe0tdQ4b70jaNOWZ48QnJgIKDnFX
tZO/oNwtoAx26XHss873UuWBATq7lzR9JVXqtKrmxgIl+9dlNqnMcvSbRXa8wEkLMmVTY6cb/ja9
fDZAtdZW81pMg70r5YoyEZtghbD8iNgQJiUonLZN/zEfv1EaG1FDisbJNTnZtsnby9HFI2y0F37H
K6AgvOe6EVUkRLcEM3AIK+ABc68HqsDii4lvKsz6N2Xd2IiW7Kukw4DO6M+FA6B1j1OLNaQUdgic
AVOuTiszYUzxzMQ3B4yqFaOFUZ1fB291LjpZGvcALko9tekvKMcYRyiJha+lo/+0fspym1jmoMMu
BWvcuuJY85Tl+R4F0AAF9JHF87mTFez6IsObnoZz5Za3mhnrbZH2MyLvfX0faegZWASFUcqJNyXo
l956UZhcnBzNi8t6Xf1GqoG5mB6EC66xJbesndl9w9l1rgnBYyzVaM16GzWXU6qX0rn9LzGWleiP
oD7AY7jqocmayzRSbBcWt2SojVNANOMuSZiJVAsH4RfDlrPWVLGJJ590j3A0BcLMN5t3cKS1IJUq
KrM2TrLqJ5uxnC7pgbCnrWVptFwciUO6hoFSfJTlW8WUuNOfs9E4szMADfpsMhSGDFgp9zjpijlD
C+DGmnce/vh1TsnRdVhUvon0Rxp8jih47zdhyyZWY0tfzbuqf0zqz9n+ImV1l9biAQ0H9B7xsvBH
nQx7T4CuwNze7bdMPyoaTjEDWT2wqU4pCJFX2dv1CeNRbU1YebEu3/FFEBqJ+wQWWHRPKoMuPmkb
15kVcEd/Ejj7z6txrggnvv83jd06mIJWNnBJMTER2Ypm7ZIt8sHxgLMwyYnvpobU+Duo3IAYeSEU
7GZEoWvNqrVj+8GYnhWOYQPMdNWrBPOjAFqhDrk1xpNdWzEZUzvVTH/X9V9n4DZL/8n6q2SgVXgo
NlKikIH8kFS0NoGaMdlN8digNjqUDGV15YuUnw8LDM09QollNaMyctkUMvdEiO8fdQSkJB90805p
jTBzUZHUpe8wvhG164s5AzWqcpAmOx4VH5NyLB12E26YiV99PLZVKDP3wPP6tKzp20osFwTtcG2K
B0nmG9KmaGAimRJexJ+UJqd/N1lXDvVHjf1uYPnSafVBlXBH2nUnajY23b8RegpmbV2f3lYMcnwi
VxxdEpsWK6UIMt8b6zhys2n6NPY8aUaW66gHqxCR7SxRk6p+0y23TBfvmpVKBmpApDTAfqvGZxdO
EIaEVb0aUKXIiMHSM8Rthx/1voiWnC/efB0Y9pjys2eTkeEObI3H1ehoAJOTYRJ91yecaCUzQC0y
0wec0NxbgaW9wpa/b3SOUNHi/rrWRASqT6R5CgXdAvvKtjt5080ARAjmiSJzXxuf1gzcqv5wu2vl
FOHo9EGJ+V/ttni0n+ceLgjViMPrU9Istto53PKLYbtPgpUGTcTOY+hIjGhAvjWuYga6ADmbujlo
4neg9uIzHZnWtzWT5godqHbUlzHlV2BKOBwnzQsV7UOtffRIDP7nQM76A7gtf9KwOoImML16lxev
rD7CfJ53GrIJvPbopf/dVwU2E+4UyKkqp1cKYDaR/DkMX4LjtD1xalZk4QUW9eQyN8/5lP2ONCR8
042U3F2uiBOujxOak0z/1DS+nU2GGzbaM03cTKQKITF+1qK8yYYr8ZLDqUrIgUrNF1LKwLwlyk3t
RP/Q1q4bbCBmsNDql5ZnZDQ07yAxHwfif7N75/WHcpzWKwMw7LzNYByEKM+FPecPpvDyQ1dM8Tb9
VDBHrK8k/d4q+f+QYCOAx/TQBdeMVRAktLGqAgjVSry7VBLdjCeaiTcvFxsgRloVWTedCx4JK5Sa
+ZWTAutXqvhoGDX5eUqNbaUqhztowJ2ZuVeF0JU23dAa2c0StknDgANSksIDY6vjP2crHmcG6FHa
0Y5vWRO0nVvgCSgCEIi3rElP8hUk9R9RboRefRs1TzoJjZXR/Y4YONyEZwU2SsrFpL/WvXbKK/gX
YwERpZyTyOa45ZLhgjA2MHLaGuEEAsvBStYA2TkT4okdgtls91EmU5zAWStEfahs5TDrI1yC3GKi
Wp0qMq/y4snIRuYwIkhQP7+7m/UMdgg4mTadPYgiGGYFHYpD7jzdm8KyAoyLy6UO+5GTxIml5/lp
vkFv44ukY1zZ5mGzNvyFuZBtqHE2KYd8cd4XB2sz+x52xtjgqhNQsv2sZnta2J+2z4hrWqHyaDxK
C547SK7ZeiQdNrDb+UcyKF4KeVpRcct++TsdWcRCbxBvdiVjJnl4/pEhLMgCqAyq7GfyKHXHHD1m
AzMMpPku7R0Y2+Pr4rqxRSgiOgymyFY4aAv0rEk7s3mvqTDv+yHvwqLgrn+iwltYfumk8rhRmukB
f1YoQ2hh2vdRksuzkkUKJmbRyyt1+YNG82C1P+aAaGN1vjviancLbg9vnKngMixnVf05VAWisSqw
3XsSKPxnp4iqbrX8ZhxpEr0a3vfwam7EXuIOxSfBXSYj7Jt/1OqbULFvfbN/1Hs/OjsMk4awhLvi
T40l0UurH4uJBMSxO8IOAK+6ytniDjbIRXfItICcMp7HfMLgeMfxWQMwuLY032vFfek67dJl43Aq
AVhZTfmUi9WLt54m2pGclGCdJ3L3ulx7r/pensoss/0OL4Bg/glbzpoIv1RlrXOsiQ8rXf3a1h8r
ohXe6pbpT3bTPSwtE+QzwLIskbKNJV3pEejp0ogphJHvyEKnGZjQXUyopkiKo/LvrTBruMvm+lmO
h0o/MIOEWhSn7nZnDwerd12YACpiuxWq5GfY8tlUjDcj0bMjqGJMbHV7KQ1QbgX29Z2S8DHpCwtY
ggcsIhM8HEYgck7V8oydZCdN8WjnKITApEOCY/Nv+nMvA7VCEsa/3c3vFuGvriniJC+uxvpjkFoo
TSVaSmdncFTMDpg1p5qjkuCvZbEPXf8hP/L8We0v5QyCVfFtA4PzRowIqzUPzwMUm6Npm5E+vDsb
4BI4DAvhfmoRu8iM0vGyTp/FSGYYBViJNF63WDMXWzxpn3d2ZQKs0/taKQ170553hb48G+rGbkEN
7rI2WTr+6C7xzOiXJjKh9AzyqsV8VRVsJdJ1v0KSYUGvQsNL2LEk1e/IRqLswZcgBymPXQsabiso
CaX8VnRivxLVTzax61fqVgXN+3FhDR6aa/pQl2R81MsxlZPvgXgpN3FRGqyxhlO6pMSJXw1BZmh0
Ks+KnT/Unfxsk9X259p6sPm8HXsHfqPeweetFmI7Rg18XPHgOsbT2lvPRCzcUkAs/apfHBRANWaB
0BqAMySdHY/FV+M2oPSLT51Km+xw25SxqbqYj++4PVisAyiB7dZuqp/JMs7KJ3109giw4Ky+NsmD
aH4aeV7w0DdDhGiAWRp3z0eZUetPyRE8bmS6QzQvw3PDnozLHPPLizm8EkHMXZoHCqWenL19kt/6
uzCu/odx61GkW6jZsMls3a8Ezau2gphNwolEwW1CuGjCqG+h+nUvqtJfPPZ7g2a+ttyqa15dBNMy
v50pvZrfJZchE87Ic5+a6aRM7mNOoqFXMJsff1oWCXdzyJY0gbax7IRdOM4feK/8Mn22lSd4FrFq
YaxcVlZfjDm2jHsV1M7EIu/VU5Uw73pwojVrapudYB8DxeHifNu2KoSJ3M90Ksg/mzHW2xdOql0v
SjbpS6CSGkgdOt+TbpU0hu/EoNxADZftV4qKHiwpJT4/gxBDtF4T9HzegV1bM0QB7jpsSmBDmXCI
AwEuO/OQsPz0e3QG9F5OtAgQi2vYjyFZrxMKKjxn4UaJ3juvaYf90wruxRe65ZpI+1oVh8IRO8pW
Pyv6p3YqH1P7wqSf/YPEN9jvUT+H2YbtmHVlWx4m03mZnM5HlRnarGsTRm9VVrEWUeKh+8xX9oLI
Qzv7b4Wrkdg3Im3YmG1qSeMsCOverLAED8umCD7fQnFaWchzSvMvMO6jXB6pj5lS1Wcz9XIqLw9S
K63bBvxHAsu4b4gxoJXeEo1z+9Dg8ORUDPOak3HTXsRYmGg2pi5wZxSV9WDt8qx/hCxPffmbc3e2
RhfAdYoM71JsTymay51pXQZ7De+IXM0uw0p4flffhxFG7DRzeB9Li+aUuV4kpomI1WEv5+HS9e+r
xdZnQlebdfdBZ3bUNhHOSQ+IHHvXbOVroKfjqRgRkt/pNJANtLPSoN/l4vxTCkqGtoBq5t4SQznT
aQDe9B4dL5QAVjY9PVKpLhPrHLRxZeK8YsKDg0pxnPUaL/O70hEdGUB5BPQO1UVJAta+lVrgobEs
+gRxUxq09ROT7z0fLow8Z9FTXdTzv7xHX93Q8gKtUM+NxLgqeuqAumBdt4KPlEXOj+z/gg/7xeX7
THpFHm6E2/mtw8ZjbxXuv6yV54JFbpQp2Vti3hkC/cfWKY9TIj42DbYkBtGlYGCgFNZxvrtATNld
CVnE8c2KnUc/nWx2PpN8lmhvIEu92hNNW+ooHMir2wWbdlTG1op0FaktkbIoIPWKuZ53d56y8rxn
YXjiJe3RRnrVuzd9eeWHk7ELvhPTPIZ/85nTOlqRKHYu9zrQjJQljug/ROGEHetJPXuToG0QAF/Q
oN2lZI7yNLJ32OuZ3oalis50HTV02LjymDQnsj9VqbyVLnMFtW96jKe/xjhWRzlTNq7kJUiZ0pJ5
BwDNP5NJ2HeaA9t0rQIYh/snG96sDRb+YivPGwQXxfluCQVpUE1qbK7WP4j6eeLNe+8GY8fpYs3Q
33SCeGy3/QJ5T7ZUtyd6+Q4JYxP3uzjGK7GpsbWVbBzmImq8v+QPKJz6AwWm9uCkMBVlNCSCVV3K
m45clkXfheF6imbG25MjH67aEmuz8yK09GedCAlL1D0asWOXddAR6CrLpYz1KSrX/JE9EAthtI44
F89bsjp7goSfFFWs4G/G9KRoPKmDOG6pRmuP6b9Z5r07mbEjk9feAwci+MlmTXumZsrFQFQzKnYV
NxwRrDX1G+ftR0pGBKU+Nql5Vp7aga4M19LTMJhkUGL27zMs2cOprjcdgH1/zVKLrMi2vdBiHPSq
ee7MDEUDtB8pq33lqp9Y52ibtd9y4MJPxgz5ev+h3ucn5RKRmoSvUT7mwtjC5SGvZ/LC9JdlXPeg
x2Kja6O8QRGw6Wic8hOyZ3j9RuCgsUEv9Vmv3fvclWE6jKSbEY5nLe1t3OoDEdOBbmi//TDEzmC8
8j8qn7GONJLZWDYG7PSOJMU7O01H3EJOEdpLp/vR56k8IYl9HsggcFvKmyQ7uGr+tXmutVsL60bN
fLa3P64NXNVV+kc8PY8anu0dlpsn/qyxTWp6vgFUQAAaCTYY6tqlfOvAdWywU5qhbT+yOT/BMQIE
6p0BDX5O2bYiX4HqVlNDZCXDUVD6lYYRxX5s2+lUozFuzPv4tWVLwWbO6wTF8mFWkHQsg3fdZqw3
s/mcix/0AEHhLIwtU/Fnt+kDSeFoP/EqMhOKqLIfkAWj1JLGKXU5XS0SLpCHKyd7Mq7Etp51y4uL
/I9o+xDC7q5X31Zk0tOg+47On5+GUc0C3bTD0WxfMBM+b+0MCKj3TRrnwUuebQzOyEJxEQVLOkYD
uFIzX/aFhyNP0/DHJ88GxRhpwFBcfxBJTdPNs0mvt+eo1126C8pGYX27ZP8MNIrGOvhAPHAGvcPP
CysGwgacaXqLXTtdjPEMaN+/xwN6GRY3Iz8BKjhKkw8k33JEQyEpLZPXKYUTkc6x5PoQ+tmF+Y0k
ALJKl1sHyVK3NZYD9cyTsRrnweR57dUBRiAjPSZKRR+CQI1d7JGtkz+mOiPBpo+HSYLWMW6tAfTD
NJ8zlOTZQvxF9lqgiPM5DQbnmFOJtCqKBAxPSf2vG6yHjWnQei8jbYAYzKtCbWsIzXgrc/OQDpoT
r7W1N7WfLcGZsgKLoEqUx6LmtMqiNDXtqDask6Jnt6mUd1kpK8p6ym6kyiIfAEKkpA3M9avqis+C
umDKmhd9Hj60MT9r9gZVctzK67Zig1iS55V1S6puezfxbqlQAvJ+qO+QzGamGqYvyYJAqWD1Yq79
28rKF95COCTKqR9/1UGJkukDwVHksTkgexXWBCDFhWQlWKOktgRVLuOxx9WE+nfbhm+nggeAsvHI
p5ohT97u6aVPdjFFSNGGoCNlr2ai56QQOuCxnZJlbXb/cXRey40bWxT9IlQhh1fmTFEUlV5Q0khC
IwPdyF/vBb/4ln3tmREJdJ+w99pu1bwHDcknyAxV7myZKZCOy7/SSeoOmKp90A7voLMPbRPODyOE
EjVQt+EZ3Vc6qVMyzA/a8Jjmkan6F2BwCeiEXD85gei6x/hm89x5rgNx6FT2LF4FZLUgfKsGgsQ0
HC4RZqvBKObWt6el7s1/DfknC6xZezm51aLog3Vr4A2GwlRQXeOumhxw+yGPVHC0AwSTpAmsqwGA
vFoSrbZEjMbez9sUraatIs9/8Iyk4ZNtUB1UaLaIXmvWrRZoIMUZTTVwnUvH3DcGlBC4WtgjYuZy
U7QOvPpOmCGzsBQ9ZPfTE3pMFuV0HJ3goJKOB7i1Du3kfY9+9A8448oizn3tceM1plutDeQn6Gep
HFH+TR2LlGEdZOIclCyUsL8yvOVw970Tnwn7jfA+lNC8rJlzjYInTcW7YaJQnNwMgjqLy0U2bQ2c
yHTLaUvqgHuhpkNTBkkVUG9hyB3E7XkYwmOoYbWOUCgBWVp7BsxPr6rnfBWSiC26PZa/q3ZqDk7j
Ds8wqx5ePDxSH3lEPK2pEAR9Kmp4stTp28gdWof29BIirPRc2NkDEkDXcr45Px5dgvmqwqHrr7uQ
5itXmzgRW8C9AIy8RYk9cDlq2TcyeB092sYikMNrPRrhBFBxo9hE++KHnBCOcvFRlOXVcVoyKCPk
2RAZopFiPLgWrJrNvmJQRp1S2ebJcoPnUAN0mG+H6C4OeQ4mNwvOysbgRDkZms1tdJieWQ5py8mj
cs3LmL4or4fnyLBfDkBGKfU7sJJ9tRkbnShxsAZ1/Kj6h4Ss6A77yHeeeqIygiJ59TVMwKbu72xN
nWRmXNvBuKbUGsoSHqvfeuNzHnnRt2OfRWnQpP4mpDVD698O5m+ak77GyMdnq26zOukfGjIBydqp
zzoYiHSsCAno7N1MX8ZazFCI8VQxxes4SO1loku0udYLKCR40/lHmAcnk92MXprn1EbG3dasKUSd
rv2kvdQjfIUwJA3v2e29vQdZnwtzDxThp0yQOnjGymrZj1npne4fQU7y0msKLl2cQSvocEmwc9nm
tUTrpJ8N5W5TjELdjQDoQ50Mvwv/imEUHdjovmmMh3pZBiwsZ3m9c9I82TMtK69Kt3YhfVjplC+6
XR1GFe+G2rm7xpyugFJTWBEOiXpC0A00ufGYW9SkYKGkyVcZBjrbsI6JT25uYXz7wC6xjCAmEk25
aYx45eSEdUD6MvwECr6BdSp/jXoGFLqZXtjvvzEzPbnK+cpVM2vg12T8PId6vu4FI1Q6bg6cndGA
3C9dhViF3IuciQ936hpp+IZW9xzNgQcmijLL+ycM2suhSO96CHrFHPa4i3YOtY7SvjwCCpHaoLlg
HOypQ+sy4u1ZVfBqGMXrzN5QffYS1xFlfyjWFu1ERGdGJNvGUB6j3g8oq9+p3JoQRxZFLf4xuNkr
KztT/v9JoCfrWMCYyeahbBO+KKO8dXWz1Cr11yXT2XKs5xHxIKKMbWVqLwOlRZtoW70iacUrj+Yw
QVf5sIhHXNR+DM0TDEsCkNSfkSqmT8xLVH+jCP5CqLFxCHlgbA5pLabZ1TrrmcmJKatDFIMazvqJ
AJr6PqRcZjmrwbQvfqM2fQ+r7NcGI+cP8sMm34VqlSBPqo5SRZekZw2ingUBD4uGBVeM7ZCI1vmp
D008SfPoPDd2bcxgVpRvuaMd4qxHP8v3xLg3LxyaANNZkJS30/ATrJLC2GpujMBB8db4gXFpov4P
Vvq3xSpJdbOQmsj3mdMhGwYvaXiyPfM9tFvyzuLxI07L08gCsI/lHL6JYxcITo2OPWlWk2UtYq4b
TN7LnhsG0iA2suUQvOVkuOHxw6NL85tNtLCpfoTBg9oN7iOnrbh5s4AX7aXkM7Ys1CfIWqIIWn7H
UJp1QomFcXzJqPhEuQ877p7oB6JeG5QHyenQx19wqBfQesQGTR6EljzTV6XfVAtTWj+ey1jd0XNC
k+6BAY64t+TSszhiKWIlNHV0/yfmAq+MBZeyo140I6xjJjGejAe1ctPr6qu20L0FuzzSFlo2R5L1
5AVoN6/3V4mfbOtsXLM+ek69/IF+456W+oYYQWSSBbr1YlOya5M2sXaB56+qsn6WaXoztPEt3fuS
ePhW1edkgPrq/cNdeajs8LmyCR4w55VSyW0daXcUMABWsJCRaCOgONTI5OXWC82PWvBMMWHYOaO1
RkKYLozcOdbezimrf7hWLvjWUKtk1Rd91b0M2nLdRHNR7SjwdOE/KaNdUoW3qf2Br1Ws+iIwKKyZ
XAU1bybOrqAIHiruzqMghqsrc6C4DfrYOPxBS7w02unDS8MvxVjNqVj9oBq/4U2WeL1DfD62hYTL
ss6Ymk7x6P96jC3waSKcdcPg6BWvBdVwHQzb2gEgmPv1q3ITJnjJ0vQflf7RCmvehPFy8ihHXrlT
gfluug5adVa3WlqsG2e4id65YpA/pAEyGIAhsmXRZjOxILBwTRTYI2zXeWeyRsb0MtnlY3CQ1SnA
oIsodpDg1th3ppDF1OC/mFQ++NS995rFRZbzKrrx/6fpTzP+K4IcmX79FNTVnsvqyySSWaQZRWh5
8eNijVBiX+eIIKtoR+kG5RWxWvvAYfZcecxrrGw8+Mp/RNYj1JJrMHn5Ikfn3LAldMpvv2IHhvwz
Nyd6C2PjMcuhku43Q30Ksv5uG2LV+SV8Nm5HwuhI0Vu26H8LM3yJ6TWwFt/9pDljaceiongNLLRY
UttEDVy6PkXua+inCcKYzNA6ajHFEWZr6xablGZ2xUQ4XCRYYiMbeT7+2l2upZBeEwtbSfqpa58x
o+vaybdA79ntHYe+X/nMPRAfHbIAF2pk84HLmyuRPVnedS7DbH1RoxQPvOmNwbKUDLihHLeCT3Ek
l4yat9J9hr+Ovs442WIPHJBgT+e36nvGIgpA9GOqXmK+WaULSNDu3fP5FeIRsONrPd3xQyx11oiw
G5dS017I8FpLIm3ZXy74zv0NVlqshzk46W5ku5EhyDY3Qtqkm0Df9V2McQ3S8kxn8x2z2uZUqlvi
/zzjrlnvlWW+lJxsiGJWNf6XLGN0a44J4Lp5PIpAL283Y+Z/NAGfdNE+4w7flCInW14DmBaBac+w
/DQkFQM3UwmLSfY+U0DwSkBWot5W6x4/t2DyHLZUohWhh46fwdN+yfpkb4B49MrxBWvnd1O4EHfC
Q0LI3WQ0tzI6cOcyqc+fYNctXLtDoQD/1vGR/5ATy3FhGvApArGvMSSGSA2cSfEseWjn24W+SfP8
1cE8wuqPUU941vAnKDKzclLGKlsd+jJ47oybmp5sxyQ8x4K+KzbEyQY/Wa4t5cxA6+XGmxEFxBbZ
iCssicCX6Etr9FmMyq1r1BiKvS9pWlwYt7iSD8fS39uJCbEbttu6+hBZuBhncapdtcw/+xMEgQP1
CVnbibdLhuzFYozdut0zsRtG+eTk5rPTWGtf91ZylogLLPUmGkqT79mfNm3eXgaJ6sG5aJa7B0Dy
jzXzJm8YsVOS2whH7DwjMLd7qivaoQnCRQXHQf42DVNjYicIiRtPiVVt7HmHmkUvhY2uvsfPTVNu
DTC3DcZry1H3tizpvkqd1C96NMvTT1QI9xhT5IIZ5hdkXHYVOAPi9yk3lm3FvLcdomAWEn8hgDTo
1JZ9012Q5RIJkBCeOuCzGLVVLYpNQm1l6Cwhxm5dZOVqdpYpJU6j7upb2wGLWNkxI7PoeWq9czbk
RE5rH4bNUl72xzA0XjRa0CC6xAQupgVuvPFfK+135TinAYVcEhF01KbOa21y7GcSjAY7Edx9W66d
XevPaOkQivIhqh4VV0UbQn3qilXpseQ2rWPXNctGwWTM7J0cEVCOffCwmpjTtj6OlBqitNbYPXau
BqMPOUg4JpsIoYqZn4Dq/9W29hZYbGFSCpWoP7j2tGtpvdKIeNmYcmeU8sxhvWxAQGHAaVZGMD6a
UHza+fhEwBsqngbWQH7NuBBLpe3ToGJ/1u1FSGgnT9KClA1WDqF7MxlmhhGz1aRkUFVPhKPEmtas
bXjcDDHQyAwA8YB/7wYcK/S6uNiNARKef8ti99Z3t8LA7JGqgAFpdiJT42ApLPIZDiPksHbPY1iM
T0LLYFQV7xP5lKt5wZQyKxqLiSfKtT/dNsfOvM3LOZGGjVuzSdjIjpXBPDwqzkrTTr4dLQzrQ0bv
QU0tk+RfAfC4GNKvHKtVrJvbmhE1Z9T0XbjGdVSwaXOg4lC1jFPYd5uccWcG8Sl2/R+p44nF0SYW
hW/cYkVEY6YYq8h2R4r2xvQyksYTA2dBHVx4RMjdKhU7euvT0nRrGVaoCBKxC3W4VkXqsCh24nXK
Wj260zWQIUOdW4ZPeqftBK0rPFEKRsO/ZyLfQiclXMXnWp9xIdrIlEoxS3rLh+TWhDjmURthbqhw
p5vqHzPPaTHOuBw2v/MBnNv52SfylAGwJuxzNTQH7CcH9KU7H/mAyFoe4foJbC26NQbg2QrTDkWl
vxgprvyGsAwMbPaK9WrDLm/U/4wRVX8Yn2Rj8zIE9P3RTjfefHvAaIN+KtkyykVZhDgqW4aCbXw6
CzKjp4Exe410YCED6zUh75wKzJGvgl96Kk9J9i8PH16yY73xG1MyFWl516l743jaRzkhnUN+1aen
ZFQHWFg/mmYtEZwu+7Z5j2x5wOFpjihiisIBS6JTk8wCw0J/BQnylJbBJU2T1WBXD78elzMPTdOQ
lkfmZzTKNe881OFq7cYfkToM+DzhhqOMQtntnkXiLPPxxaNUgpauMcXvtqxJKAG7xYiDoyu15XOM
3x2dG9DfZh106cEd3GWc24CcWSkodRhRTftdsY8NXibWXWH4m+XtNmhz5FI/Op6mPHr25N/A6JTg
jEWCmd4xDkQG3vyge9Ll2nTLXRT+kSDENesxm+buJVWo++qTLy9I15LXiplL5EZItbBKJAa/3t3u
PrRRW0ZS7WpOGFl+WpkO+OfZEPXDTed607lqKUa+dJcoCXIC+aOR8YbaTkBzF+wt1CQL0esXFetI
mfN1oXN22ZnXPyUDXmlL5IcOujvbrJOCx+cVRMAQ4zLFM3wdkAOao+CTBcYlH1719BxxJWuzJZg3
w03vGgKh3u7pTJhgEX+TOCSjJ+4uAXLJKUiu5lJo45LUuJuX/XDBY6IYpt3Y/+VlsdVY9Xb5X20O
6AOq1VCmL1b15CU4Wv9i9p2mNaBWOZbFc0PrnejfvrsDdbAU9r1xii3ZMwvuRgqYF5K9EgTm3E5L
oP0rVzx64K5sKam5TTaxkmxXyS2ELNaUjAfQMloyTzdZr1MdCXwvXaG+ERd+RK3Lvyn9rRm7d+6b
ZXNTDvvzOME3n1XjW1J0f6ZregtsKy1pX35GplSX7azsH50XmdcdngqmEeha2bM1zafZJc6jH/wL
1IJth6Xt5PWYB/tWv4iyvNUtaZlBVL/LTrjEHOT+a1ePPwagR2TGuMTCOFi5Bl420DZ7QvXS1gnv
ODLmCHE+W0LcP+Dj/iaAZoi75hckFCxUuJSYPIqtLExkHV5RrgteXpfkRUY7TraHI+3uBwZkDFS6
fzom84U76mrnlc/whKqnPHth2z6n2ygEs7XUd2alctgKD4fDdQy/ew5AqBWl94/ZdDl9ym6n1b9m
+lLme9DaGOseJiLFsaAdDnPSmIylwfgiDLxFof9l5ns7FhumZVKnYSqWbrCXLtiwdAN1xKm+Jg7+
jrXKiIKWOpIHUq09UDrTBgEVK+EGaWZpI2zkY4/cY+S84070k52ZQOKory58iZAhZHnreZo1S9uP
xG4a5rZiQcAhlFVkFg5L0aBxKjeYeSmUbrJnOnhVNPa184um2E5Y3WMLd7sHStEAnSuICUKklxMa
CYJjMPi54V4CFHUiSBD9Wrnoz+VvgjwknuQW8+jSCf6k1m5IeiDtvlnmFassxXP7O4CGnxlm7s4W
vOX6RnrUuOjgJMrsuaONOI6R+QzBb9KfTfFoAHBX8aESP4180mp/ZfvfQ79OunvKNBhPyYGRURIg
AgStmxOa7oYvoTzWBHuHbA7L6blqSfOqdQYwR7IEfc7fXB5wr6x6dU4w2bREBTeEDz+J7rc2jsFv
N9LwGgfelKWW7MvqPa8kEiwyL9nklSo5NvJCgvoybN8KZGgm6UhJxykK0qjeFB3vFqNIevVFDU0h
1N8A4i286kPi5dTGVZ6dAspuO643DXN7R3Qrhi3LWUtgsKl2aXVL97mqmW8gHZcLnZm/GV2y8NJW
AflSHyAPgMIsIt54NmV4DH3yBWyaFjNBE1Qtm6//nxyGGWGPs1Avt0ZO1eDPhvKdW3douwixIRYh
LlcYOntGnU2Jcd54dp3PSPmr3t4GsMemlPeACymYrjQSYPIqi0CHre3e0ruNG7GWCHQoQKbkAOAI
b8LEnb9M2mSvcUuzPAQlyoS0Y0cOLYcdI7ouB53fQSfWk/gW7nnqEdzbiqwRPchXZmKuPD6atHx3
ZwNvCPqZ4S+DtIh6NCnfSnNAfv6ZWbgbKBOluAnvVOjq5Cl6ODKvdW0puo+GT9nmkjI5pCr+t8er
13q3yMHpWkL68hatrvY+YqKiekPmx8zFby4dCvLc+UIpEOrcEDVVZw9JLMbli8EjhQHR11uTiX7c
b2J3G1JF1vZOVSyc0MDQJIJew2Ln8jDcmv4RAiaQcNTy6qco232GzaB3PmV8QPeyI5l1F01qMYGl
HRCOooeZY1EglMTke/yk8wNjr3wS4tJy17Jiwla7jJ0vb0afE/5VjV+65IeanufYXHAGUpH0YT86
7uQh4Znp/pBpojRBgsuSiT1QwXGVsCIltgvZZcSEXjDcTsGxgEAcQRQ1B68DucgefxoQVpGPhGrW
d2ivOUli3uEaO0PGgnmkSsNUZDKUFgJ3BOq2oHwpRfEijfm5xlbqkJhtGKm+JCeBH3B2vus6f4RU
eykESKE+Slmw+4Lhldl+N5oLEGScnnpCedpyNTG/rFjuVC2pW+bdgefFOmJDeRfLNem4+FDqsICQ
hNgyby0bpBNWnSKVqzKQ8ySSgWsokBjYYmg3STOzNsbc2tYJAU4FPyhbgpWW7fsi1rZ1FD3ZJCbK
Xg9WAyMfERXFGj12/wbLEsOnIh+qom7X6mpVpk58iVv9lUjCympZbST6a5QqVH9J9tLSZh0dr7tb
qJGJXFnMMJXEZXLpsuFFNYs4wJE9Betb6ggUwYRYOQmDI4bO6Lm7SQPsdyLTsOhsRPne1uKLbdnB
0fMxKqqWoz+soVbtJxZWHCZIIbujyG5V904kFIm7F6v8wRm3iM5t+IoS/aCLFA6K2pPLurDQhnHV
rX2bKayBbVB38jfLgAySeyI9/f8Xi0VvOnTG0aaBM9iSBxb+Y720/9KyJ7PDRSEc6VJANjS+oz7q
Nk7NCikKISA5ffCsuw7VPYGlAS3foi3UajDM7jaXZ6wHtknU6UurgZyh1dBKzADBa1rGG6sWT56V
UpUnH+kcAlrZGB0x3+Fgbq01j3F7zgMmSJ7U7M8EepWMqXi8VTpgB4nKqbrLImTJw81BHIxNCM0i
ehorFka65AVsmG56I24BHayUN1sTakLkEpWPy750ABuCoRdT8Sam8L1vxlOZmz9khemvGt5NKHLR
liwQUiKr6ilJlf3m1X2+JvT8BB2JamDb8zwlCHzw/M8p01MCgS9D6nxoW2xBOs4ttVJItXiHA2s8
prbB4I0TuRTnZqrvEH+faupyx+a7a0+GDqQNJaku/HfgNwY2HYNoz7xdho5z/2O1ddGnZ1mk5yKP
fNiO6ptgHrcePpux29RZeBNWey4cvss6Y9nosS30g1+UO8RbIrYrU+tUW8KdMSdXYnNeMYzeaho7
m6OhL2FUGueOiqHhh3KYnyuUAGSECrwkOuQ3ofcfQ6e+AeojlW2Wo6kvSfLdYoxGrsAmhoc1yvuj
2Tn3QlhQH78Uosq65h93XPxMCpX2K+321tFjD3jFGxzvBTcG9zRT4988+dLK51F/jpsLVO1Nprtc
ZNHeqF4K77tFYVj75T7Tu82c8OR8WtG9xtSA429FRBR4QXOp8rORsptAR11FCLFKlkTINgmktZJF
wA9UO+mNGIvZOQXx4pExWwxGBno6+ymBJLFBYLSlxis55GfRu1+894rpf9O+WtrvYL9NEX8oAEiu
/t4gx0wKm+bmh7f8UArirCB4vOb0NmNqbCVuEkfGj3yUmzEhtzv8KVKyYhpqFYDRm7nuF5swUptE
OPua267IxosFMmFR9tbGzpyvJH62DHpQ7scIBaRZoWAgIJb5zbQj6nfRj5hqR0BEEErqsTlkur4m
CpmT3Nu2Gdu0SXc+Ym94hs+9g2MdU+mF/8qmOKRt95J4zqKWZxaaqw7tUuUnr6V5NGqmoPQJdqyv
BnaONWK++mMMP2RZfHT6sPS0/C5DSDU+Sz7MPUyJVsUtxy2fWdEySMmbZRBa2e5zRzvOzhQG7W1S
0OLSpj6EGFCl8Ron8j124HO546Lh8PbAYtTfQR6tSrO41qULNL1ZlsQTRxSsGmMvK8ZF7LdMFDqK
Bg8Fc4RXGBFC7zF07zZRvCer+JqkcPDGlR7SXJj2RTLMslnL2zg8/ejiKo4uo18XKa7adiUj7TVk
82HW1a6kIRYAqALXW3noKVpinIH69jrTO5TSGYydthHn2L45hdpOBjunlsAI7E7i2gcxbN1NW2g8
KuBuFZ4+1VBQkc+FY65UPd6OrdMwbAKpqbjbTaf77OxxmWzhU3Btd6ss8CD40peYIU5h5LuFa7+m
fAEFbawjZ2ASK18tWGoTGRVat0118j9owmmTtMhd5blcd1K9UuIHmuAjITBA8Vg1h3n/nnQsIU3G
z11HpZCFuBMUWBl8MNPPOP6yzTykOqlxzlk3ul389ycSi/+Ym0A9YBCsRc6CvbROOVLSyj4KzYSm
y8OGjCTrqrWIfpy2X48kDhC/iPLswfm/UH5EakTw0ST3PqMEQceI9+MppGdxzeGpZTpgp+4N3uta
E9ju3BBzOvX6WLJ0RZEhuR3bUEMbwrbUTD9m2VOrG3vXC9eDVhE7XjzN9sk0vFUQHkvOsp74RiS0
K38C9aR/FenI74tIV9eml7jjOJj6A2i+d4NSKNHQTFisM3VCB0ySgQMNS7l6HiDMcafUQ7Bg3MSY
RLHgsgQzO/04q6R18T1AEXA7ehtR33wwGd0IrMe6kXFI6m+93wIgXAVD+08Q5jOXVgaCk6UI232N
/4Y8JdThhPihul+ZpnsYMP8XoADA1ZvIdZvI33O48NwATNRC/uuc9787wtA5K97hAhahJ46lgzgI
Mkrp2/u8drYOemZ6TEnGooZgMGnUMTWNu6IXGMNzVJAwMa4GPfsivHBj/wziaqtm7w/tpShgHWJP
wkja88bB1WBngy7MHPe6o5ECMhzZs50U5opM1RDFTKLbk4bKu9wX/Y5L6+oZ9rUh/NRuAZAOd2sC
j5B2/q+giY3bN9eRnJUE41TqgY9iFyOUaNRmYDDq0ES6wY9mV/Ce2FwS6QW4ObCIfqoeST/u+n/k
Em89DEDYcPeuGfBRp+NOuWAiPfnRBsxiJrY1r4NO2FtyyO36KIwSGoe1ieUtGfy3ZCzPtRUs7Pn7
gYts+wfHfw0pKwdjunqzU2be6fB6+My32JoUWnPV/H6V+e+i3NrTb0aeWse2whVAGJL8N2mLF4uH
X8PdwItHqb7XdSgpaKMFiJt0VNtRn9BQtweDLNi20f7BVH0CqNRo4q6lGMLs/mC0aGjAYJKmuets
RLVddmkyd2ewjI6QrWIAOZfMKV1SMjO23gmfT72xhPYiegBETrftbBM7GJYgO0OWT25q8ZS3zAwV
cR7Rhj0XfISDwSVg/Ub9jJdYWLTmLiHQafLAQ+hb3i6tIBThUfFC8RL0wVZ19aWr/vkEmltkVgna
gxreTpeSq0j7SUVrNc9NVV+BN9ONtmtXwUQxCFG3xmtuJO/ddJUM6kvzV7aPVLjwatJZh8CZujVF
dWjsBm5chUZhQCDLfY2el5y9XUFfklbRT1RQWVP8BPn0Fk0XL9d/HbkBfL0lpRd12KvT2QDLUSx/
I9AAIBQ+TVkL7jn8IXuc+MiPIv+O2b5hTxboEbu4uAr4pEcm9LsmypdJje5+QyNV4IGOq9feuAGX
ArDKugb1kRl9eOPccEVr91tLG5JXQVGhK4uyduuQbB4Yn5R8nzU1OsZHDD7Qw/E+Fow6c+ahzLHZ
+XEVXUqCMHttXKDcy+2G4fZnasPWyz/NEl9p4r3pHiTN8V2Gv6owVg2Nc9jsAvWdVsNWaymqdf2Z
KtVg0QSHe++5bwi1NrJkzU8YUEnZW6anUt4mL3vW3Hvva1+a+5QN7ZrF/SJqEcZ4fyl5YJBqFrgr
qzr6KpDJmuSc6pUGTBiwttYvRg6pcPozueaHbO8MaHeA9lBub2v7bxQarlNt72Kjy82HVb4ArITi
p6GEDcEzsqwF7QiTCHlhue/oQ+GuoT4nRZX1fIcTJKgvs83NNYy1xWEm0C5nebHxR3h0KvkiH3rZ
5v1zHiVLx0NYxAJCI9ikZ6UwYq9z76rgdvOfrMy5zb6lokaSys59AAmhl2rjxPUODMxh+A0rQJUt
4I14UKsIS0LryJWOjG7BMhLujL1ByrVPI51RX/8vBpRBr4cXWQYpykIQ5RAFd0l31u29fLBo0ShA
s113408aTvpxuAy4gr3kKc5uCMGRn2q1wzjmNRTXpAOE96MzcYs2zGz74EV014m865QYPfxuK+8z
KGcY10eJMK+V7D3Neq1JTroD9MK9xUnj/plEhNvs120I/sQU7f3x1Bnt0gWx3JHWl18FgTORHdzd
goHUkJ7YXo4yOdZ2sAW/d/QV8yTnBzkADw/6+4DyQLMWnWQoqdwb7xT1ccd7JbakCzCgUVe7+ys0
HdXG2eZOg4lF72E9hCG6RS+vRCo0kTp6XOg1Oc1evzS1ayOqzdBoF/+YNA8XiEdqPiLmmmPu7dHq
e/kB4OIqyQ1WR0fJypF856V/afjdBzn8061c2zrCVNdy+MwjOGfaEF2QSRQrDVSZ28pg0fTJsSNG
6RCLNuH7oUspkONB76Jq9xAkjJmz1lGwdOPYvEb8SfDWMp6HDDW2q47REJwgdBxpkps7oy9evADt
sF7HpPXJ4jrNuU+o6lbhJGFvYLlZO0lFBldqACwkUpqVLPMRZUC7SnGJr3wkBehXllpQrAOFgjvP
HPz+sLFGwFsPvdrieW0AgHMiKN8zD4MRXVoX/NgApY0jm6TDlYjqrwblHZv3/N00wmmjnD1snXgT
CuuPndBX2xbJuYBKzYEfHXTw6KcQkiLLu4CuEeA66oZDDODr2IBPQyJeVWehOTk5FCpjrUOba4Vd
9ObYHSxAuETb//9WeSDH4qBCGTr/v3gDdkYyWs9kN+Qv6NpdKnuFeOZfUqIFMLpkvIJ+co9pY6OJ
1greH4c5mDNHdnhNcUvpU/b4YnT/IIzKvfopNK6GKMlN4UyIld3SWE3N5G/LMWCCUfjOkRHwT2yP
0OMs/9MgpYHyqvfXuqVrR1UJIIjpFC1r0ijgixkJLJTa+e5lph8bVkvHoGz/CkCZG9Xq+ao1EsSj
U4/LE1oT7q9g2MmKLmI0J7XrR3Z5Q9A5u8DLnwIC4vlNHRilfhRuOgckf0tSzt5E3RjMUICuq2pU
tzI9uopMyiCoPCYvlnbI2lbjB+xu0hrKTa66VSwAPIp5Nqf7oFWzZjQPUVa4pHQytcs19+jhXRhb
yMml5xxzZLI8huqpLkSJ2Rf/JPUo6Jm4vwId9g+NZPod6kNM7WHa21xE8UnEF6efjGPZvhKwXp1A
MJptjGrGslr8rczJjAIotmfEzB3CCelbW9f7ggQ618ENhNloYxfqM4g78KpcuG4CNtKOYrn0XR5s
nV3k09Te+OCcoy6XQxzL/cQDDKETor7pM3hG9ZRlhXN29D/4JhxiZfWBzHxCAaM9KeCblIARm73W
9HcTyZ8l5qDzhGln0japEf4b9AoOZkMvKar+IOyUo7wqP2OkVmephTtjkvk+csvffmQij14bYlAY
H9WgHVwPk58b1uU6Me11AXt1TavKWE3L0m2TdwQj5/cGIo4WwswQOqsz0aXiyGIP5g0YnMAKX9ux
xM2ZtvS1hMMt2nYMUEVtp7ANd41GxV7ax3pyYNvjemMT76DCykMqAzKWI3B9w5TOskKoBkJme4FH
BttXf8YnjeGJnqEmJZ45mF3M4/YYs2HvYezIAh2LCJv4sRymBVgnXR8JzbWvEbvKnWeC38m9j2am
ePuzhdGe6hdHq2eUTmdth1o9fAszG9m+V+h+rA3KQYdzXNgnp3go6Nj7zkW4yYBxW2aM10rwi3UJ
Ri+yz3N44a5ymCBZHaRYOPDkJnCLknDBWZXb7F81AKnTRFXktkAiBgCn0Ew37N7AoY5iYGpnIAON
0ZLX/1F2XjuSI2mWfpXFXA8blEYjMN0XrmVofUOESgqjJo3q6edj9exiexZY7BbqorIyMsLTnTT+
4pzvoMoM3bB5FRQ0BzP2NsNihE00zZ4icJLxDqvbaCxv7GwRwXAkm7GOd/5g69s+bvtbZMXfbpOq
4wyaIyrsa97Accn7KcFKhcor4ZEls7uZi2GFTitY5zMy3jaBKxiU8tuzOdFVbC2dIyn0aU6YTu5D
qwY+xEpWLKdD9tTo/AVsG5tNbPMkWY87aQ/47/2Y8A5jeCWkS8BsV+Yu0E9VYtY3Tpz8uspN9ibe
UlSthr9ptQeQTTGoMEsgADrxDxPGlWeF+TDwh3ljGyVu00Q8BAZLNGcZWXTBS9I2Ymu7+qfOevbR
vUmYzgHxa752lEX+GdKxIse/D6os2Y2kflA7Bdy+uTa2Zmb8kNjAuMDGSwisIkFZjyClnUyAsCFE
tsmRb7busAsBGT+GAm8so75VejKAcl0YpG8azQInKIAcup397MYCV0YwjCvPHH+sxIEYlxQCNXfx
PNOEZQxqoRrxWRVRszfmq5XTrg0VUj0oTbiwyf1xdIANv4JO+hfTvtD1uYrHT9n6GaZx2pPGQb5K
YiEczXL4GXRUXtk1l9fU+jNGozyF1ij21ezfWaNSJ1+AsjV0ejGamjmQ5Wwn4OGrZIbl27OAozLG
xa2n4QgN8jwx9LrUiBFC1CFhaz7GjL6JDlbrpsLgXgHqWblfmJfkarnG63D4UYb1bZTWyYnAC8tW
VMeZHbVCKxQp7xHph6fgk8c+ZiBhTA+Iytz7oP6YIvvAHM/F/AnzLSJudqVjS6xSu9nixBqgPjbh
tl7M69HIo0nne8shkBlxzonPzNwGZpFtJHP2ri5vwqpGtc7DZeuzPrcdepc418RcwWNOBmTBUM+I
Z56b/hQL2Bc5ojU/nYNdlAWw4V0DRzngGEepkpyEsV0naljFojwtF/nN7IHtMhhsoUprcf891IYT
HQwUbX4F3L8khtHPDLKJw3fpV4yWs2A9R1V2ZRTZr53gNgm87Ey4NAvJqa4xLJDu0ZiwEoxXMbqn
vCgldiufZ0HU7cE00woYehtMQwhyLq/oahuJQURD2fRt2vASbVPgm90xC9AKdh9d5btXtySnpkWx
FvrVTS3tFLcyhRnPp3LDAipnHh9F28yojFMeJu+e1eP0zTg5E2Oxi5U2fDxWOc3YfcRd9yfzfCro
wgUIXLQHc6KyMHAgbUGuKxscWRu0pzxCpW1FbbIN6PfdIo53piN+q8h/TRt7y28T5z4Fch+aqN6y
3MLFyXoWF+l71sjhPHfyAQGeh30N3qiQAYh1j3tJ9wIfIgrAoOb/d6wviazn4YmT0Q09sarVCK4C
Ggc+FdzyUrb0f3H9w0DpXmULQGmMvIPOsa4poyLdNvArZoo4XGMIpN8T7K3FU9PkSCRjNdz1uur2
sbKf2kp514JIBRA3CGHhZZuMhNgx3qHLv4K2dp7DiM3r4AFA1q37BZPKOpYt7vJxjoLrvMiwB5oH
r7cPWRU6Zw+VTsrPuFQoT9YuX09cy9QdJp6byJLzF6CE+a6G+YsjLbo1a8iPs5r5aCp4unb7ZQbG
W5T2lDUQAEVZN+ghmEM2xO/WDv6NtEMUydwCyLSWQPITqML0zG3vdQ9sHY4WgVhYmIJTnALgdxJo
X7T7oGdpHTd1Lkj3TUdj10hvgbc5FxNNCJvWbgU1hk7at468hYjPOtbkfpIAicxFvBFjiONVcfUA
+8UA6N5azE9WSZaoBT+b76zstqkr97mRMNlKAKuJbaTbifLnTZkfsTeO74zuDVIFNmaJ/KzJ+pqo
Z9QSrm2/YAp4rKkrb2eVnDx6hxvA+DdsfvodpdozanmS3Gx0WGXLK6omfzcL1ACAuYHmCb/l1hLs
ANpr75SX2cNOMYFfXfsEKNKLZg6qaIN5bDg7HzBVP8fpte9Gce1Sv9tQu1e1/VOMuXmdEDFYHutL
z4yu0CPasweRyxI1cutSAP2gMUjG5OpLlo9eFpwt03gPR1R7NJnMEq3FkBA8TzpfRoQDdMVJPTDm
YbBp1hefQOHHAl4csPXgVEXmsTfoW9Ah662d8SQalHMex07dsmld10b4XkFWR4+znQUsvQE61aoP
DHTOCWo5OGxBHzCtIBXvzp+JxcRn9z4MYX4JpnuSCSN0JEswis+kKachT1Vgb9ymwzlrxP0xkdnG
BYmFzuuCWQCOj9W/Y4A/Tknm7Npw+ilMw9v7ybkn5apwWeR00llpT7BWL/Qf4lXwtCRMmXp0voVA
spNolL98fMAh7PqSw1zFOxkOa+U0H4N0aTDKENBZ9GHL6Zln576lGT+IibNr0CDRnI7wN7tIEJ93
8EvtHoPr0FbGtWFrWIxqhHEtjlkzcWIh6jXl/CisMrjNR3sDLtHnAT4B4u0Y5gMsIfKJqiUi9tmb
4Voh8M2OuZaLNiJ5j3Xk3PoInCojBtjWWNMB7xqEEmd4qTpMmYkLXKZYdI7SGo8yBbxbyHw4sJP4
6UwG+ghEwFSnltgozD1W3D6wAQSaBCjyMPBB48H/K8LeD/XOSXi5hA9cXW3r/ay9FLVvgIQmraaD
kYcWtk6HhYlHzcelTPia6ewLne4q+xG1OwoSNLArVasvhOJs6I2AiLk8uG089Rg3yFQdDplNLDKi
CxoTZOAIAdD2G72Xgfdjew1jzLiA314Hl6JLfPLr1KYe7XkzCuIemGaeI6er3hM0eSqoG5qArEQE
ENzZhoEX/jgamBy6DhzMTCbT2KAoZBK7SbifV3mxkKtU/IeUI9glKSKl2YfZO+LGHYZ276O7qx33
phrbFzMySPep4nvhok1UEUnuHprdzh+HVwlpv4MDO0TsU2iCyLWw2hG7VUxivYcJyyL7u9XoV2zR
Hq1Z/GkguG2iGVc7g51NFPQ9WZa0KuOoV2NQk5Nbw4Fkwj9MHeyduLwBChkCWdirycPkgmcTp/s3
2V0BLMPyzHXi7P7dJLOAjJ8+2sbWg2X4lwp7Ita5TYPBaOPPHbqY5OQ2etgNnJKHEnlZC6V9E00I
KeHNdBt0yCNR4cHh38sstYHquCRVm1ThbUBRUflArD0w5QL9LY7UzkctrZL3wnioQoQpZdISQGg/
BaEY/pkcu8SqRr/l3T/zatt//Ae//i6rCd533P23X/4DdRz//sfyZ/7X1/zrn/jHNfluyrb80/33
r/qXP8Q3/q8fvPnsPv/lF1uuom6617/N9PDb6qz76wfwEpev/H/9zf/x+9d3eZqq37//23epi275
bhEg8P89jtUy/68BrgddRJ/N9H/8iX8muNr232QgPN+0TU9I6fr+/0xwtcTfLItEV/7x3ECaLr/z
XwmurvwbKebCC0zbN+FoLy+gLVlE/v3fXO9vvuvg7nEktlvT9OX/T4KrY/qEwVIvTgRrH3/+/m+8
LjdwPBEEJv9le45Ljuy/ZB6nbZq6BUwg+p1xNVVOdTYz780V9HZsA4rBDY9ZzCRXTh0nHxmvY13u
skSfjVKNu6TCGpOG6uTmCtGGyKtNrz0EmVLemSVWUmVquTZvapyLKe3EtkDOMXlw1jD0oE4Sqb1y
I0T+rVlvZdljHZlYK5mCg77sIJ/XfAHioBeLYcMGvUexsfGtDX2VYjZmgBVkiN/SzE83dY/qu6Pl
Bb9i18doRoyG+YqENhbNzYTx0wH0jqZ5ZUkVHtl71Z42XqrWPRUDS58krvEqwkdsDfyhjmKtOiR4
Wi10amR6ogdUjA4To3/ENY6lknUf9W/vBM8kmq5Tu9iC76DvQxsyjgQjxwDpVn7AnYxfiHcWwJxS
MAlM8MFgF5OPZPAvqmDm50QmVsavQARQj0GurTpjOIwYUknTzuPDqId3VNish8PLIB3wHWzHHDRf
VOb4Y6HzvmczhJZYQQAYnpwBQ0456U+fAnkdC6CwS45tPv5KvywZYrDFUd1nHlYclUg7SRq/4TJE
T1JOR2KIEyIlTYx6cHj8KIJGzzx+U3nm+yy+EeuxT85jxo9ecSoD2FAGn/ZUnKEmUnQRFbGGaJau
AY5aFUTymoB3SMUYZgXrXrPV91WGRigQI3UQ9lLqT4JkOv84UohgfUMPUjagb1nDWxoxxJzHqHIc
PE5j7N87mrTKYepfHcH4Y+ZhE2E3W8+yjUnToVS1S5LjA4mvFqPuupuGr6Jx/iAkh63cID9FsmuF
7xrZgmVk36nTgYIzzQ54LHk7uOfX0J1MIz8F3d72qnEnNFDhPqDitxa0aWdSrg6svozhmSP8rqvU
U1rTIU4jIo5cUwqPzkdmaFS5Awk/xV+qeYp5ZZNZ0nT0MDpLL4Emyy2PY4o5ezqPTY/nYXxNCjah
RU/GUhP/Sgmycr7twaaAxMjZUzic+DYjAD5RZzO23nPlsupretCq6a5VIN6+0rH5iduaSVAyEdeE
UTf3SZUzyY9G9NRjmn+3zcbeEKR+qszSg0RsbJ2MzUDkDQMlOYBRJZod4J/XrIywQY4I8ifJStRq
/JxsgpoUCUqacfiSjHlsOYiNBUik7wIcCnaBUaiO9p7xE4T1fE5bAIBzw45ER/VL4Y35Lrd6ARyC
caKNRZCeg3Fcn5C7MGJ0tOypOPgxJs28d5FaVJg8c+bW1Sx/M5xFdYcMGBvDElemWJ57M7tcH+Tp
FAHpnAPx5UGTClOMggIb4T6rPVJ+QXQMrURkjXluLaa4P6ENtB3nBU66OnasiTmJbYrfpqBwY3sw
Fu9mjJJvxojJ5J2STU1cGGBd1oGMX4AYAiIrCiLas3fye1NmEWSaxKP/qSpG2Gn8Wk1I1UsGUHDb
3NvQY3gVYxgKFKTKmMkd5kQLc0zMu7xc3iO6E3uu6l1LYMHaGm/8FmeIMxnGAW3s7JFkZKUYPqin
+55I3mJQ6AXqghKxX04zPNu1ZTIhRqbeD0izeqYvbtJ8OCH7GaeagHJIlmE2Y7FJu/hqB5Byagnw
GAzxbDiA9TVqzd5I10mINEnKakNgI7VO8jYVCYqjpEQzndN328DZmRAtAkUfdbOs2Fb1FwQIgBR6
5aOZuOv8cLqo/lklAs04VNm1Jb9mBRYraQMPAWn9k2hr2xT+nWdm735sLLuS+kJ+05EQL2edtOQ2
xD35ErTkMCIkwxEXCo52kfHmQegDrlDZ9l7bcLC9cbHjKoupW09MVT8+RZozAGBnsaocWEmTfV9n
xs2YoqqsGERCnk2enRyNW0F8kYRiAFfceLWyYl9wk0bDZpb2W89KxdIAIpe+bvS/CYsDG90hM/UP
RocLofNQI4LAhJFdyt9gJp3J9n600V6Z49aQYtubWZ8MSmMiu70a8g+AGOLSqg6FcB6WgOHsjvxI
Zu7SkufAp1NtvBGqjUjulVMne2z+3C5vUuh5ayB5J9gnuyttzgUHCtoq8Ow3lfWEoPfztpBkzBmD
r/YWIT9jR8D41INVcgrMhma8z0bxOFVMuQHinCw2fjwn39wCX02rf8Ywx1Iv3zMDXIuE546XsYIo
qJs1Fr1T43DdqBDhjDXGOYl4CZiW7C1kjAt3I9r0g8FSsyCgTQs8wTzsNnVTPdgT+lvmOs5yC2em
WjN7x5PTwCq2xvxFknGOvbVlGIvcLPa/J4s5SLgQN4kOWEewila6jXYGw9tYMtIZNASFgGd6NiIP
aFsMPJVBz1gNB9NdwObjhJlat1cr4BtOXfJjmXLbVaLZdoMJcTUpgYoDGkHW+hbBGJnyiJWburf5
KFmh95eiLJ4hNuJU4eZaxVNzAqLgLGHVZHYv7YqFR7CWPZ4oZBxRCQdIcMay5SVghqesJzQydQtt
TxkMObALNOGku+9k3CHJSB6N2fkN2DIzxmEE1FyjpnlzZWWsTJsrUQUdc0DeNxONutfcDtQJ3AXZ
LoihJXUkAskA6evM1Cdzr8Jza6TEsJZUW1nrUX4AMUVaz9SDwU/8lTAl9CNKpnkcHfr5/tgrcNkE
NsRpHq4aFy78QPYkdI/mneNgPZCymAvz2Gqydcawa1Z20z20EZENLhMFO8JuFPbw8+iT0Je8+HXO
IMsU+zIma92ZZuh5KAtgK5Gy1z70i54YPQtLCrpblicTxJV6Maog7PGMO6MjX61prBOaGzZdgXsy
EzA9k+CiKZKHfGJonbbXuqDEYPODYC7eZuFYb3zcWUXJgewLVjxdFjLX0XxfwqyxRZNOMIAODI1j
IUs6Mt5Hb2hfA4Ns17nxaKOGe0DwiLRS8Ai2uUEYy8ZpfiAuF8gKjW6ive9ykbhKQkDC1AIVK6/g
Q5gdIvDI0lurhSfi1DBfonLhYwb41XsI717LgegZe+Lp43Un1IlhKWp84JOgIGhG6zUzlIrc6o4V
i92yBYJaZOTGFXbh0Q+5SpGMgIIn33ayMT4t78QAAdgdQwY7vLNgCzG+T+ACJMyeISWjuDmWZgAI
SRLSIhxQqC1GCtd6qkUiWTeXB2eKh9vZ+HA5qdYyil6kzo9VjRWhG3WOmk0CRy0vIwN1R6MH6acf
EbVcv+1DAJjeRvMJNeuXKEagYZwhQY0HBQ5wH75PJq95YvgLfgCkSS8IlBx9GxlN9RgOyaZKPxmQ
AP50ZsAGlDWpSG+KOCPCyUdgjXZ3oizG/M5Ow0O4Fw/dn4BhvYiAFxnYDYxqPHud+KIEo2rFtRQN
pN7ZpcW7iXZ+sIPLGD4JtkgIpdTnTBLKaNqH1p9eTdMrNzHsRA5JlEhN0zInZp+ZecUTdu3M+Z3i
aj4ECeM5eF/4JPM9tfsuDUESVFCqw84kBKuUh0TFBIjnEDGgKR5SYVw6NkSH2CzfHKwCrVMQurrY
UqIy/Q4gTk5Z/KEqkP0UUhTQpMI6IzKTUbdPTpm/Z1WCyDbIyKOo7Y0GiQBNUu1nB1V5Lt7MHpE5
AM6VWfUIWm3/G4Mrz0zcCkMET7a1Pl1F1iURtLCvSa15NwlaRBIR7k2fs7Gu0pL7KyHOeJnuY4a7
OmN4blumO26LTZL17pLfBjq0Y1iAg2fM8/HicAEd24HHIrxFQYBvmy1EvIyjwSi/ZWT+wMtesOvV
sMvDlicRXzZB47ASb960SXYjVZHsyqE4lGz+10OOC8cSXyAvTd7GEv+LoffK1d66yhlA1KUatiTk
QF+I6w2BMtmuZDGqTBuPUdRiCMqAcTmbyUosRDLgxSw/vpTs7Q56Hpfx06LFX7Ysus3P8YiZjk2r
3eIJ88iB1Y437t20Og32U1p62J0tArd025f7rPAVprP50wPW1Jc19WJVDKCmrE09yFeHytdLorvB
8LaQAxgRintr9P6gw300DMyTdkBkqL3QB7lHvZzJWZNmUJ9wxhC5h1IF0shK9cOuksNPiP5xKwgI
wIOUbtCc73IN4Q2cRLYp0ae49UzsOTHxeaHYzo4hV013IWgOIA5medKTJiQ4CdtJmssYFHdaZo99
xllABmO+IdjvUbrjXVznz2oIrJ01D0fJwJd3/TLCpViNEc6/XrWHLO8v6EQuNolZKcjctDKgghXA
HhK8nTJYhesq9OmK4tzY5VV4yNUSPKy5N7wkuXi9wND9w/xXgB/PfwjJQfjjz48QqrYpxCN8YptG
DN80vpzTqnyaJXtyocKvZvC/2IAJpL7+80KqUl3Z0bZlm0HQdY8B8wBNTu6BZa+x7tKzV7cX1iHx
IZDc94lbpLC8kJMaSMIWpDrRYlGH1zdg3+eByZqx3gX8/VaVJ/pdakdQiGyEkovCwJ5syVbG46nn
XKBwgmZqS3PbYkQbq/4OhM5N01TeOk2Etx1wIuBcD6CbU4gYUK8TD4A305t7SwU8CIgLXSFeK3oe
PEYMKHLBAWCMsW5dO0XXnkYf2mbtXwwAFCn6N3Gr4w2iw3e7CL6iV4f1CnV7nKCrqN9cTYXTiuHe
aljq+Q1uwHzqjyApKO4H/DGu6QCyHM1zxKIPYK5H8rTycDgWXBFF2t/bM7iqOX5AFAk7iNEEz+p5
oWekb1zwVzOJXlxnPMhE37LGOxDM5TgOa6ns2iBU7Lk94gc7RJdT0pIX+GDbjkA7d8/7vub8e0D4
yV62BkHv0mKAIzHxdAiAs83oHa5HV+HjK8ijn2Yk2BByagNRo+7vBwKnW/FojzO8fXmNPP0HfxPs
2odsCVILXBHBr0mO8xAjejxJk4EOYthjJVW/EaK9NlHwlGOuCMZ40zo8Vxm0v5lj+RUiKSxLjG+J
w5DAoBdSDJLX0gi+ai2dvRUeQUDdAhy5s+0Vd+XWtGsIKdm2nrtzMNofXc0ijlbgXjvjOYv8c5mK
PwG1LYEs23rU51Hm90hWT0aVnfqhR1RIe0FNOAfd3RJON8F18o23Wju3Omt/qQJvPL8goUveiZDZ
U6PyF5KrrskA4Lw/2oQpQm/ZG6ZxT5q9w3PQD/wLZxyyzQpvG6jMW88fSH6sw283wAICtW2qGhC+
0bHmwb/JRqI2UJWY+tzn+QOLnrMXYfykDv7MS//VcuP7crKekEyt53Q4VC4dplv2y5LTQChPj0zW
DAyyc1VE54wiQTVoqfe+jXgsBFycO7pBYkd5ZBtoVZfnX2OjTYgN3D95lBs45cNd6RbuLkxyMuEs
DvWWTCjNf1FSp2crHNJDOaqH/MqRTzSdP13c4cGZ8R77NOB+2Z2wYDynEczgsEPESpIAVvckCQGo
cBk1ufFlJsbPYPM8FRVzg44jbxY/unUuUTku+cQ7oydGF3HIZSCDoTYjZy0R9TJjP3mh/THy5pfE
tTmVrXkKT7s483c2GV9+L49zVpz7zt2l/NQ6DsnPyP/MJgMcBJBr0+Alk02GE8NZeQ+E3CNwAkxJ
qXauFo+2bVgvQp3NyYnRlsuraA3eKyqoTSjCfY6+kLTJ+0z539iCbqzCONK47ULstisUSe+k4Bw9
HRzRpQEveh6BU+aZ0mzJnK1TdPspnu8saR0GN0E5GzOrb18jDw8Z7qyDIdkODH16MFznqozfOXuT
8QN5n9ve9l/9QA7w0/uNMaMmZ3klWZbhnylM+WhXTCZ75z4OvPBaI0pNpX4ZRXSZxF3eV5cIAOc2
EZk6Zd5+nKEAdTJ/mUOjWjsltICGpjAt8k1Oomm8pAY7dFnmBLjWgfAaFPe2Ml4AJyFYr6fqTpJE
tCJo1T6wdeXcNgFFYC5tau8VmrG/zcErl8zg6VEYBDUhUxg5vunFLysx/DYZlnVssAXwyxY5Q0Ab
5RXVQUNI2EUz9Sd94k6l0EgVB1trEWnDKjgsSURoudYE5pq+1rgEy9k7zqN1tCkOyHbw15Kty9Z2
6hsDOxlNI9CkLHkVtXcYKQnIVxoeKshPpcW4qC2n/gMQWik6gqgD/751Esz9qEFIRkhhu1ONMdbJ
0MD5zCOXvD02q7An+k81gjMLA1VzgK6R6uhd4mIfTxsskhQ1KIhG+7nNg5tC03yG3h9GKGczJ8S2
Q1XVCG6zCGZYtJidqxJ7eTDmestzzN+wfRo3IYycTUkaxQ6ILT9JR18CtgXCBly2cOLoooCONCW5
4ASC/Fiq+UgZ3R4WqbZuJk4wjvi7jOSrTVKkn6RX3wlSVgLlPKF2oQs1mXHnwdSQPOS/RsU0XE2e
dIRUTCR4edAvm+JMr+dWNr28t1YIGgV4fx7oyRrFA0mispQbU/FSotzOD3GD4pmPA+yGuvEyMBBG
BgHRjEMChwBHDl0Px8LzUJNb1nRrwY47tOicEmZy0Vynu6blSdx4HXRDZqhsgRkltdU3WanOPkFM
m871qaXYvqt6bl6dmR92k3yV+YI3HRkCE1nzg4lmV1ubAQX3WjScGYagqZPMiYYsbG6Q7y7KngGd
EHVtm7Y/k2k9tS0nVyjEqSxIbzYFRMJMdUD5EnfdJdwgMwHYMK14hngtrM5M8KZ6zRL3knCAFWG0
7gAGQkvAn1LDb4Jqug1FeqVC+5PiXFhJNeNlKxjkhSFiNMAXZN1URMA7WYgzjLikBKXWEkqLCZDU
PsIEB0qgBC1BuQATFdP/0ZwYPtpOtg3GGQejpMh1+mc2pe69wQVezWhoMHQbPh4g/u74MhSeegar
JNcwGDKYyuwHh2dETTKG0ZHBSuCloN1hwd5ZYofw4jMCIoUKYNplVfVp+8wTTX7WPDk9wZnurxYV
Dt85It8riVl8lDahHlDvvCp5KslhPpS6QlnXs0K1bRgbE6OGFr2H03JF6kxvXRV91wvz1hFkkdQ0
sm3oA9LH5IwB80uQicXwAQFDoU1C5l1nDdwGuYNk9CFSjtLajTBBIf2roF1we3FxTszIvKYlK86Y
pjVts0czMv0Q1eJTvbHgt0M4miVdofLVkdHyTcwCgIEH+l9D4XgoUsjQ8N6KWP9YQlxVjR2wptAc
dHEUPH0vhHCd2moARJR1NR5JWhzUYDetS150wIhvCw51MeZeZGreqpDCr23UTe5hWl7CpqSFhaTl
pmb0s+cNsq3ZXdmHHGTzTtAQEjjDGzAaCJu7Ortz6uGmxAEdNYoFBSc8nSwgwD42L0xVSGOsXpNa
nxBGYg+IzKXWDg6VdR/eAsbTd2zNNLS7CnJ9UD2JfAmbqJBHUkBeSk99R1oiKQgAQWfTSgT3SY0d
EyD0u6GoXtCFAuBJQBoQfDL75clLSALparh2vdCbDlnHqRamOihUbLeszR/sFEObptSG0CusY+sn
910AqYMLZtVGBSPL+CMJixvEnPizrbOShbyJyNNrAm79bmKXwmChWVuT3Hhs88kOZLMu8E4EZQ9S
cylVpUSmEoKnZOzqrH1EJ43V1HuE9uCaE9rjJsL442k2R1hhiY9/tBLED840nQjcXlVMVUGiXq0u
r9eO622RMqqr5OmlTCXOkI0xDdNGJzVTb5/h/5o87VvPYBXP7OyuxWTfuhn5IhDnCA5GFLU3i2ZY
s7WL6fQQHKcGjP665z7VsXHvOdyrfWE7FLjGrg8a0IA9y9QYOL1maX8iS1TzF/qM4AyR2lOPh9xs
Dr1t9ms0Y2z5Rl6Sk78FGI8MZ3Jx4LyagYRyETX4u20fRDMyeouLeFWP2S1GebQHvl2z6P+c6eSW
1uBXdQJTtIGMA1vFpykaOp5A32WEc66yodTruWZCikz6R8YjyTzLSU4RqHzctinP37HB3jsGzQH3
Mq4eFB2cKAYjgyjYIjboVxaAF79F84srmmQeNew619fXXuf4V1iSZKgYxlNXjfUKwe6bQny6n2cr
WKF4XJU5xk6IF7dByfYhaWPYGVAdOjqwhlCxGpL3KWyOVq0MbnKfJs9l+QF/kGQn4l/TvCG5Y4qq
/SDj58ivGAD2jtzpytxOk/swiQXh0OQBbbiNNWNpzlJornYpP5TV0tyFXEolwDeCVbDgmKS0sZJk
5ttcMQ4TkLxABBM6diQp8Rng1rpilLD2io7UQyzBscX6O+pdBCSYe2ZsEBWzrqiv4PrwNIjbRWdD
E6k7E/5+030XQNJ3OUNOBjftc4KqcQPYt1zN7vhXNCJJtRRabIzZU/aCSNeIDUXeZnhyO/KtpfZW
TkwrwDVLSLXLtVDR3UQM5r3m3rFQY8n6PRiy7gV+z5Mk4rrVcIwSUlm5+N0lTWbZVnP3HpDQn7jq
ALzlheDpqtZFyGmgK1YSZoYATlB5BTnp9IEwrB07aXYHCFlWKgPRb/fxY2Og8i/BlZmV+0uodrGu
fcdfoUU4pUnxKKNWHGpbfvQZk1nUgQXRglhU6qZbq0kohkr+e0sBO8iSIILwFks3bYl8tlOWlO70
HLj6dirUA+Qzyrpdbg/9lrdga/YhMAyfg99YfMNZMN+E9QaB9kO0MOrxGDgeHbKRJA+KgjOvF9Uc
6lMAJ4TrbBMEawC+co9E93nn41QniUl/l61/NBL04lK+GAWDcjbAz1XXn/WszlbWPfT5EoWR7oIg
PtT4H2yb+JAk/65E/6dsG0Bh9Tvj6VUn5kebqf0qMphpuWIGec7ItScp+xo5jAYrz910VYlNAe31
FoIjjRtdBjUB4IKa09xihRZnBAAbTWICIE1fcH7cKzN6GefqEEt1HpqpYREwCFivD2ldKwbBI6zm
Kfj1+VztJYdrMbGi/d9MeY1SeLHudY/ankzU7dTg44j5u5ygxZY1CSpEIQ8sWhrW8XlF4yjUIfH1
xZC1PGLAIMrTVyQYW6nwsVEgKLAzx97GZk9cC3HqT21t73vWLicn74Ot47M8z5lM3VoFy97SqDBo
jlN3XuTfwoxBQ7SLX2NqAM1XsMcc0rW3KI/eUpWKi5+5TybUgANWYVpTtzJ23ZQENxEsCf7XxkAv
cyMGcH9dN0C5JXO309CmZ9e74YAAT5UWRw3Bb+UFYbhLgmUDJ3FR5jk4lVRVOwfjDYNaSnHfyeGF
Js2MkQ1fbjSY4uqbzz0haNa0F9P46k/USa0fuhvmuQ9sieadOXvI12f3INhlUJSSW5ZTXMwxFHzd
n7OkQirvmw8qpo8f/OEB3asmQADVHGBVkEtgZbo2Ezut9y1OoD3je/ZUA+OWKeihaTEr0PQOWPxX
iXZwaDbGZ+oLtrSkB9gUR74OyDF0uHs69oQkfm1kBY7KaFxng1oNmGuO15LVkrvJqH8BrQYuNof2
tQkN/IAu471ERQhKmkztIqnfAoCyzBENLr6kuJvKHROkguBpYklbxL6WGWb7kZTgcxDjicnHJAcx
wxsW8yRZ+9pDzAvlk91p32Q7kdjRUxR1r4GFXDnFzbcJZX9fJnPEsGh8YinDGIYFgsRNnscYA52s
9A5gWi4DiP+DLMR0toE6M9Wu9og285cy+kUvP5804XG4vkhZGgo63MFFRlANPS30zAg2iLc984F1
Pbg2/Ww2c9wQGWBKXR/klB3/k7wzWY4bybbtr1yr8UVduMPR+KAmjJ4RwU5sJE1gpCih73t8/V1g
lb2XpNJEe+NnZZZZmSkpgmjcj5+z99pjnW1qduyDB/caHaW7tg13FXqtva0NkuYJ5977mpK17qy7
knymtHHb06Dw+5cucZkRAi7a6aiKHBd8QZAw2avH6trHIwlpeZqvrA5zhq58eWxndtO4E4tBSgDQ
HekQjMHJC4bXeGCetkSSY0vvEukuEiEg68Kg61LTnC2yYTyORXlPIEtzYdN+u0z9eKWdAAXVlNI5
g+JmDBh6xzCMt8SuJha0uDJ/tP3xYfChGHaK4olFXQSWvgtKweYtfXs1ODBffMLkbUcBA6Z2SOOG
g4kbh5A2fLGHHXVFG7vfjSHkMjFzdo4BwqxINC239uyv0JeH2B+AHIgsOGemC2CGKesp7t35FEAk
pKmyBO75xMf1hJUSpjWeSowaG5jBtKUaJuZuboYXJpzATWoOX7OO/mMctzOStJtxKWdF09QkeEwP
Q80Awq/aL9L66dQJgVEd/jtNyui+8WEr5CQ3pcp4TAxyC7qavuLoT9+SLPWBqgvwUUg/nYAq2Zgj
85TC1nPwrg70a/eap20vngzXe2wCJ8auXRu8/nSoOxkd+iD1EEIJWhh0fUiSAevgYdnm9afwxx4T
4nZPK4hpYrBvbHjxka2NHShFRRNl7fs9WdCyw/GbXbNALNmbfHGS2iE/VrSnMZ0HzH0wkkUtJMpW
HN2KIB94EVemQ6xQj2doNp1DiwkajKOmsvAmGspYX1OzuHErE2Rs/owndQMp/DAyZZiUsZ88F/mo
d7KoCBFfNc8wN9AbhNZzAIWC72tsROWBG6XgXirD2IifXPvJ0S5dKtDCQULSDiykoK/AJgZUoHqR
nUibrHfsWC/wqXbgTYKdmXUPihNlSR/cKoIbzxjJgsTykonmFrMJaYNIHcoBGQ2xLjraQUDvoAzL
apvafUzIQnQX5qXFPLDOt1QIDzg2IUDI6MLpLJgunQdljim+WRh6x3Rq30NZSN2vMStDFQVsI1xC
npp1McNCCwk4PGhOUPMCmZER/pi4hwzgeBMT5PCrzti8pGIqQRAuzHL80mtGjbtwGnY+ErdVGIHz
cIppM9T0uRTe7CQivtEQ36j6AWr41i8zzSG/uMl1ONLgyac5OMRGNW1s+i604nIR47VzkrXTyh2K
nWnr5zyhZkRbb4YDhUMFuqkJ4lHYtPBIniQBeWJ8msTdZUCo/TTZX/xkuqoniI6o5Cw7vkZ4E0BQ
Na8tEwmOsOzLxIJ/3ZNhjNfmhjERxWJpgzaN250B9QMj2bSeRuMlZYCB9Icv0E2nSZGfnqRetVYi
/9Va9l0PyFHECiEcwgkAa8EpTIly70AQSbMiBm0JelUsD6HzJOy0eQzxmXlJwUthjopyQl46NVp+
hVrfyFOPAOarpk6jc8qkd92b83nsmfFiH/T3FUm02idbKDlYAI5XYafB7BWusauV+4SzhiasJc44
4cGZh6G9T9rwMokYGDu5hySlLLMdy8+NGRTERlL7zR4ClJRyInOkvNS1AGxNG5XytIE83UGdQm+N
DIbRCADcY4bdmt+VFJzOhQVZqpmM25CKYuX046WnNUYP6lacnJwkk/5Za6qmLmE2h4rvQmbhk9cy
yDdrbG9gB7D4WkRWRiOpJuLaCN3+MKActBYDdEW/hMKjvIItx6Fj5Y9JCiY2fvZSeAp+zEHXKiyI
UlH8mAFZ2rvtkhLKEmBmytyGnnPla7QOIqPdIlXNju4E99TF5SoDeIhYACFABf5NOeERnPSrSaAY
GsJiF8nH1PXPIiTKlMGWhfqhuoNKfJ2yom6ZTV9atKVWiTaajWte+p0j162p+9VselRVjN3WPFqv
bcIglxP+c0EoZB1Z9oZisWOwQKkUNUTqKItCDzH7Jp6RkGmmsBp4+2bWbOIa/fgu9TEtDpyr0Wtc
lXQKETTQyy0147WMDkFuBrcOKfO7vJbNOmqjB1H5wVPk5Xd4m+DK4fjqh3FrtpAUtAMu02R6PXMS
35DRxyg4hNM3O4s938LsmjrDt6SuMGalJoDIDvScFdrDeqIiJEOat6xI4EiEmmAqkiqSrJhPPhAE
00IFx5nySKnSXmS97NZ66FckbvTHxgd5iiStnKZzq5KeVFp60xN+RXj9HCMCZzeS14XNE7kNY4Kk
a9fS512DeyhR+oT2RhUOA5sE7Lo1s1MMpX2VuV26BhoQr0wrZZQxZthY4aekrUmLPP4qFqFxg2QK
4ON+7kH6B3GzWHCudUYA7uRQNJY+qroEVOtaqOI5N/yFPcV0QYhik9UeoyaWv4GkSkI0eqQz1hcS
uey1GpdosaR3sIYURxECq8hYaf3SOTpRCBYMOuLoD9/TOQKUlCAyhRRDbz7CNlLdquDKBG19kY/6
tncobdNBolYjJ1LVAEdgEsQANtpd6T/mYVad3IgOiUUmUtIVxDwJhmt0TAC23ZSt91Ik6sz0HWEA
WIO1U6PBnRLkUDEsCUbzyQ76HuqyStJ/sDajLO5reuyomHJapDxLFzikkTxMwX03+RyMRaCQwnRM
kQQkeS1uVDcycwim6KiyLr4LnPK2tFAPB1GySw2AR31rkEVrtpLpAm2JKMi/2y6FRKQ1oh+X3oGB
NSQ49218mMrpqy2654Zm/8XohZe00J6balKXRR3d8/dDVlTESYa/NGEy6zR1v1mFh2m8wZ3kaZA6
Xt7dz6geBZIHlchda46QFEK5m3MHfTIXHnXmhduWILMrWsGQ4dY0vHj6uEM9gjso9cS+O+HWI98o
DHMQBYugqTZ+SQvIUkbBI9OzrgA+2jO585y4J3sJdyuwbmItchqe1oGTqOX9onz95nspAjr63bbF
6S+cmYdBf2j0frKMuxTtCguBX6yqeEDFMzCLwoMT6pQxUuZ/yXPW79iA9Npbr0YPoYCocceMebOW
Y70o1aHOqo01atTDvQ9awkdH1td6X8iF8YhQulAQGaYo/xoq0CT4oDc2MfZGCrA0EjGJvrhAsXrW
DjQfonvwtzOWaa9nd+OGKr5nBg+JKQ04B4NM6NHTc+fx8mdTNLOyU2VkbccbFXJtGk/2u0GSMD7m
6dFPnBtIB6StBVlKYkd2VnmrkdoaD05abTvHYCGc+vU8oAOl+yGRtUAm1BjenZGVkEskamQyliwb
7BFIBr2KJTywqxO5Cr88syTZT5tfDcPceoqCeiyaVyMjy9MdJhAk7ve5eDZKqC5g9/kxmekM5CZa
Q0DnN6xvMqf/XtT2deuiQXb74q5Ry/3V3jZeFCITEoE6zeMN7c22ILihyx7a3mQbJ/SnDdArcGUv
7BhlbTN1P4LaBgeq+xn2z890TLjKaLf5FwTEs8OomeafrgYqTBiyWcYxKIGptSxPdlf+ihwfyH+J
h20eqQ+SDsxqYR28zkV6EJSPS8enAd2fhWRcVvN+CNG9+n3ypZmNktmb9d3nTxy09TB4MtmOuJFw
uTdY5QS7ZJIjM9Aq2igXpzt2mkPCOYIflSLHI8rHJzHTXKLJONUPBYp8UUbUk1CuUk5ApiKlNSmR
xs0Qgp36eSqY+cxje7AEen3Gjf0+E8F3Y8ANgQaAQZf14icj7CiJeLcksQdbZFzVrz6cfIJxxQXj
H3GMU/GA2IBgkDJ9CI2x2NiEXKMBiLaNxfTb8B1GlwQBwWB9amGvbnth7uvatK+8cTo4OLhR3EV3
nt09anRZ68TQ9Ar6qNwlTUfIOErFejISsl2ZoibGEkWuyaRmNmcZjoWKkRZ1MhroIHjbq9C5xTNn
4nbT1b6WFfD2UKKvVygXyzAb1wUvNPZV6H6kQu+DiZGeLpq12cTfXCmuSno1QKqcF9UKjh4lxASg
Rr0V2bsmo/jyhoozBEA94YVnNKL0Gkt17t39IIz7jPwPyzfvjKEONxa+QUIeawgQmGoajq2YoJcR
4bFuIK4UBT2h3iSCozy0qECnHsn5VCLdbqe9n12NRX4/tt6PUmJSdXhYCv49tmZ7z7hxOW6DhiFA
40Ja3wf8TOuu00+GCYMGPxCbGXMnOzKuuANI0q15R3UOe7uanl3V32TjCI6JWObBRQ9q2+O6sZ1T
YCCnDjP3WU79pTKg+JijB9Qal+M+GsyXUhVUkZPGnz7ZO3CM8an1v8vQBpeh56cIw+o5SCqCOYLp
gCNuPRvnmU7Y4PPiehYBL9EwX4ZlTGSYAc4CrCyH+7q6KWz37h//9T//x9n2/6e/Tsu3a/Bvi+Hi
3/uPL+/qOcOXd/OcP2fP7+x1y2/4+dy0//qH4br/FAhVMNFp4VAmOPyn4efbf/Ksf5o2dRsuOygG
0rGxvv3HYKf/6SjXVqappXI86Qi8d/8x2PHnaRJQtcZlp20Tcs7/i8HuzT73f+11Ns46wfK8/MXR
0sJI8t5el9ukhSk9qo2iv4AMAFUxcnMGBKq8hCIw7IfA+aUMXqJ5dgi3txkfVRF7v4WEFE3TtXa1
QSvQ+dl3Vnyse3ok8RLOqf1h01jq0rDLbw4xwxCUGY2RQcwQ1Am7XTyRnQavnUIoKJ6QP527sESF
B2QAi38Eosy6QMEiD+rFGyuIcgYNYozLMd7/wlg8EIc0VRoID7UC2p+B5SaUCK/c8EIoRczJ5Nwb
RT6s/3Jz//N8/1feZTdFlLfNv/4hTPXOkfh2yTxSR5WSrmUvF+39JROpYfPTaQtICkqCTJd3U4Rs
LG/tbx0yVq+2t9pqr2DNgL/OnC3Efj/EhxvMJLE2Bs1O3Q7oqCRD1zAdEMoGRBra+SFmaLIakW7D
9KIVUflgpsrLjJYcaQoMTkI8ixURhUUAVxEVQOFlI1WQeBRAD+EnrXmmdhQNhdEXxw7PROyVt4gi
qMoziyXVA+qYTNDu/DEmUNBpf1SO+0XEzDuZLEwUfPT8WcG678o24J4HZYsFOsIraXxl9HKF142Q
mVjvmbSpVdnDi0xr56cW80sTGTGGEL02vVOTVN9lSVIPraij5dGobyOKxCmWT+xqTEWpZ3BIxU8t
Db8NalSfOtZEPQMExLqMjBfM9KvOhH/htkt+olbnhBCZzjTuTcxDeWDQs+qrO7PH2ED8hr2pqnub
jsK2oeIFoNb+dMyb2AkJ4j0EDKPCzHZwm4XPiajJvRBf/vxESPu3B4KEdXTspnK1lt7HB8KuTSLH
04QHokD/wD7Zr4cgvGWcFazKHALBlCZPMDyX3Muj1rdjvtBRGXKuhYGUqxyYzr/lcrT4mghoIRnL
kxf+yPxvQM2BlIxselDymz6+UYnoTktkwCc/w/Kev18HHNYnR/J4O8yizA822zxd8N5dIzaeQX01
Ld2t3lH72queCUa+8z12IrZApumAgGlT3pbDtB3T6hdnnGA9Trd2Se5BMsUGdOVwPdH66cecKPf8
J1lRTwOwij9/Y/H7N2bh8lwHAh5XXVjW+9ewCMs2QUUDsH5K0LKZ3414/tW4xKvZNLIzM39xjJEo
AuIA6EYBrIKKo7GAfHLlfr/57uKPNol9sx3TXlbqv/qTsfL7XVu57QZ8tbOSjveViN47mIKffdDb
n/T+FvFJhN54jm0LjGWYrv/6SXnZI02Y4VRQE8KmyT2GyUgVYWWDF4nOQ4ofZ7bngqC46ioqCKCG
ahKtiJ88TOAREPX668Qj31nDSmBWh5Lmk1vy+8roglNgkmnZXA5rsYX/9Rv6PEBBWXYtol8eheYb
qWzk9JQV9K6ozsidMQGyBi5d9JoXdv4VtvldI+bH3Jp+GtHxk29j8mkfrxdhp3jwrMWs/vHO4FFE
393X7caZok1HkKbpF8/Mkr/ObcZW5/h7NqTWI4YxLtjfqYLeQQb+ukksb8uHj8axLj3G5sp17Y9v
U2QMuKO6qOV0PGuSGeCd8gjPhH9LYkt0W21m3z5kjnX+8+cK8dsH43+jMBDSs7VgP39/B7pRNU3u
6nrjSRrroBP7rnoM8gJUMmTTsLjGF+YMS+j7teU09598+nuv/rIz8umOom5xIAawJr7/dNcZhqRq
7HpDPtR1N3T35YDIqAEVqr0bT6nXMJrvfJ0/CkOeB3nKHP8mDsvHKhZnt8TXW1SffCW5PHLv74Qn
pdK2R0HlcVE+rGuNAkfC47owl807r8Xu03BSUPQmx/q7a7YA/bt92GYnbAwEGnVnY4rPnbzV87xf
nuLBJ/ADq0Nf3lvRuZjkAesHv6F7mZBl5iq9JmHlZS7qbcsVz2cbkWr1yVL3+xLz/mf48Fq1mKbw
xfAzuCTcI9W/IXTihTu9/+T2LUvVb9cK4oIpLdZTNoP3tw8fizfGcib2JKgfvWK689L5kkxEBSlV
MKur8JZY4hUJGUUYQ0BrukAlrIClkRn8Au3jEsLtZ0/0334p9iPBy0Sz1l2e+B/PdwB+luLsv6O4
bWPaMPVG6UFgU9rNhnWeCg4xvF6tHO/ipNunYf4VyNUNLq9VE3b3cBRwVta7qsf5nt8YKFz+fK3+
5kmXtHEcbQohTZ73998KHiA+GrNfZuPmXTsXXzsmAoh1r+ux2fz5o/7unabI1J7iBSOI5eNGFyv4
jpAg6k2U0MwUdXNf2jQkypRR2+wyKRlgBzIrQ3Jb0Zqh1R6uI4+q85Pv8ft66knLBfgjbMtRwvzw
eDC3EM5IAt7G0v6NIMo23AfjvXbOhjfdOWH90ir3sg+t1z9/rvz7z3Vc4SLXl8r9sKpUhjNLf6pr
hNf0osr8O+k4BEKE5hm30lejyK6nsbwe0NRgRqcvqlSMn9CFDC4xqjmVJ4jZCEEAj/GvJoJi2tSP
crT7z67P3y01lscZD0iJMkFmvn8musE3zKqFHeQH+kao/iUQ5deyOMCXxWXa1HR3TPnaCecmMAO6
T4P5UJvQSRxAuHPb/JiAOOVWsgNXeCOS7iXqmfD++Vr+TdHkSRqnbIcm26KpPxRNiQ4KJhZILSCH
P5B4wxTobhLyPIn2vhTlI55TNFVG8b0G2+9H5Ns44SfLjPV3y5lSHusuJTOUmA/3k9Uj64KGdHBl
Fj/qwS8ZN0zgzQBFOFVzO/QCTikG81WRN0cyCLf+nF0HMiD4GZWnmglIXVJGSrMHgRgL1NMO4c8N
9FRD/PJyhqF9fEsh5JCKZvI+lP41WloT5exuwc3KVefS7AEoAtAItyH+uBUgqGLT20i2/3y9f1+8
AOeYlk1tyM8prA+vDJpuN5xtEx7DoB4cYeM0DibsPUg2vWm4mHtj+KwGW+7g+0WcnRc1B0+J4p1R
H65uQ/u4a2kNEg3ipKuwlBsskM8IubZE9BJFyyTiQs7DbSZpPkkQqFtyhU/QHYwLF33qn39++/d7
zbrFFzId15a2kB/WyTj2RTImpIGlYX9y0ZD5CYCthgNf9IQS8mrKG05q2E+hlmBxWoY24xU6ZDrD
UuK6iBbCQ6Bvs9G7tvufYHMxdcdEI48pMoCAar5G9pWYFi3bYIf19QWoBjOAHJm2g1t6YCqahT+y
fj54Ufs17MabXnvHHCKXcJuNGvu7NmBtMGef8arWD2FwXTJeviCSKyFVxMOvUSWP4UA+TtlOayOp
z3OAdgNjbp/UhziLH9MquPnzZRMfb6IL7YimDI/N27ny46Y3x1JaRVjNG9JnMXXmJdQN8zHoUCHa
KthmBrgMiNwozJPgNVucImhmb8suga3BpO+Tb/OxqPz3t/EEodI0qry3hshftuAwa+HMlvW8CSoC
Nuh0PZclY4yoaFFeR/HlIJDyziX9eyb+eD2GDlOn1/7889dYKrW/PtjLt1ALkMrEFL0cg94vr6mC
SRKZ2byR/pyu5zJ8cVW2C8Zqh8nlsYDzV1fzJ++v+JsPtWj0OC7FrMXBeHnB//Kjj+UQejbBHxvw
Gw9ujbzPqVsc03Q5yBD124HU8QgAtvvDyKY77hkv0Q/RevdMlNKVSO1ppbGyuoF1mwiyfv58SeTf
PCfLUctazhlwsj7CsezYa+PWw2yeZRMwdH8TaUyM4xe39nclDtkVthLCww3IFXVhgeUH2TGR/m6o
HZa5ldkRXTS9KYOw6mTPhtk+tUXMKF9AJIxVc6pL6/Dn7/xxl+Q2coJl2XeVaaPb+1DPgWMHLhjU
06ZBjr9Cb7BGZaYOHnABob0nL7pOmnGdT6H+pIr+rY7gkz3bfDuoa6Es98NinICYbVMjGjetvWTN
zLCkB5l9LV9jK7udMtbj0UvqvTOL51ZjkgI4mrXRS5YPXxXad8NhHNHYfo40XXG+9q5CgVgwnj7Z
H3875799T+ku39GjDn97Jv/yzHWVQhBAp2yjLc4hQK3lbKIMi26DjgN0YR2NyLwkSGBtVU1JAUrH
dbTOTbmkQjkHzv3qgreDOBv22U/qB6l+ewnF0sTmf2xsy8n2/ftAR5pArjEeNlOT/BqxIpE10Hvr
VpmPI9aZy6FDiRz4ydYR/jP74cBAtY52RYMBhmWK7GqXRTnvimNtLUJJXqwMPIgRpuUtc58VBP7g
aDvltV/6T+S4pp9dXOv3N5oiUniKpQj7wW9PQZdWVh90OIFJdWp6sfUb5lC9zkkncstox4z6V4qy
foX5Kt5502QStVafsW6Ie58Eq15C9pnxKa8a7FB7yGoX1OHDsQhB9UoYlHnfD3tbh7cYrTZNXc6r
vs5gsYnrnF3t0FskdKLIOlRt+uQkk7ubGWYivTCI1oFxWg4Y1KNR7EaVjieVwuEhttlY1XV0MJfk
lQj3+4VZTRabHJcxThdLW2XeTCayc7guYJSjfF65gTZ3kcVMHh0gwTZMkHZd2CGNGaJTlZPqqZKw
BbkBynj09zRXL9OZUHVUUnemTaigi9DqAoTXN7MV59SUq8IIf9lG8Yh0Jryw0/zVtm8KEtRWQmZb
V8YvxKzE5phuSzXfh4QCu27/NcMUZMWWOLVCoPGJUez7iAw7yLCNxTPRRvqmHJkINzYZ4UxS1ukk
IBylg7ceQ4IPg1JfkaCRYsYDIYkof03XTxMzXgGcGdTKsEz/UlsjaBbffLHM8W5UGb83ZUuy1Xjs
tCRCxgovM+ldlT3PKpHeGJAAHF3bKFlKCgn8W3RZfVOMG1AyfL3E6YHYtdVWNuEhqMjusWOJbSWz
ERCY5gISKkA+yOm5m7n8/kRGx9vTg4inRxUawLmK0Al2YYPzEDkEKYDD1g3y7uufF9PfzoauyYPM
oYPOhoKQ+nEDMKZqiu1OD5sgt+7tQD2MtftSuOV3eOyr0VGvMAHuGLeS3XYRTMaPTz5+WTLf78nU
mEo7UMbYJGHvvV8OEIp6QN7qfkNsQARYDxVYPtnV3g0AKd9kMdacOrSLY9qDTZraUmxLoXBpAWD9
8zd56+P89k08cMZCmMsw7cPinkVz7oVOiuNCTxHxdhum/ge/h9f8Vmk3gYlVa0Yf2OfxrZMO381p
k1uedRATvx4OUQv41/br5K7nV6XL49UNNUkxbbTF+1JcRTXihkqjy6xGPAJeQWBLqQ0H1VKJfNjC
cOqbxs/GWUZBb3+wN7ZXsvsWqlEiQuVdHTKAWjMqsIX1h1hs3HRJ2p3QIqzyena21hDe5L3VXTkd
0WhRhTSv3zH/HXdRjd6+8FJnYzgd5mHTutUg2MTgHaui0ptSl/DCXN5f1XTRJ0X832xIioVdKgIO
6Wqi23p/lyliJo0aANA60rcNAOV17tpXhVPw+NsZqFzvlwb5vbdAB8WDRLVjuxu1GAwTptBrhJGp
p8aDMeDeyYdu+KTRa9Hw//05pMlLJca3BBf6cWsPhd8C5KIhVBmVRVTcgH3ST+VSheV72DWr2nAA
Ow7hlVXvIXrIy1Y7w44Mn+HBjpJthATnWvrWeO1STCnSqM7jjMYyFuhLu6pBCDtjbkKsxwGaEoEa
UIyVvh9aI1tpq25Im/Xqi5Ge076w262ju3JrUk2gblLWfsqSZxS0/Y7mY3Qxd5ANl7+LbDpI3AoX
TTKBZOrjTdkKvclDQhx9FBmEKwcv03zJKWfSYXcFCBppHlZBpviM0OK53mcdqve3LbjvYpBecac3
MUDEi2xm0eluwsTclUVRneVIWQf1ZtrSPPK3qN15aBJj7ZrlcOVgxQixydw4My5ICTGfMaZC6Rbl
A2p97qGALG/KApH3gt8OC+qjQac7e4j8qypR+8Al8djX3klawO1gQPHKx0j8yJgtEK2di4IwXnhJ
sjXLFbxIF3q09wgBGxjWhLLHb0iDKMu+PdqRfJ1RhTipOOWZ9zr5o7XtZ5SLVc7PK2OaJj+qWmf3
tkzzL7pn4peARJticQW+7zyWkbpGEoQ/JyseymXPRapKrCMcpw4uE/aw2j40dp2uUiJXNoFEEt7k
KXmrKsgOE1L4bUJiwtvHxTXnzVybr8iFjF3YmmIH0f3bHH6DdDLdQs/7kTcEf7rjVBDUOQkS4BGo
5VXkQX81mz3DMc7cQaM3ajkkkas0XyFKeRJR9UKjLn9Ie2eLfe0GOHILlym56fcjxcAhS1M8iiF8
JGRDEBEjxJjANHDfz9MpnF6BJjavw+KvEP7GC3ipgMr+cPtYbcMwOM4Ez99kkmAHZQzXEh8+A/58
cY5FRCyqIL9tOY1A6oY2Z6aP4mij00ZtTJ5qU+t5zXr6PC3lZjNY9nMqXUw4bkzwXFK6F/UcypOo
ZMCgfmE3BfrkAkKJnPhyhsIUMCMFN8u95NDEExiGx9nWjwND2dlWxiE0Uf2lRoWRJfIRM1800+Cc
nNS5iwsl4VwRwaPr/MAfaF1UjCs2+KbGXeauhYW21yYW+z4bvO5Y5yZmMve2sKf2W46ZXKT6ynMi
Pgf2/B3NbOoLdFedY90boLZvkyI9h+itUNNm/smQuXX0ZRms/Mof7+syXrcELRAS6Dpn5HZEiC1r
qxfYJY+PA0stg22GxJsEOGFmx6QyqJcgaSfGt9nzb/oo4UY5DZGCs3ApcqZvYra8i7oz5n2I2uPa
qYxL1c3OpQlzhLIoPFWFvBt0pL7xjssFkVT5SYZjDRsAx7fwkDv9t8xA12YjnT+ODRmwlCS+tXAR
qnmb5Yh9iR25rSbk3cvJjbsU3sLkgAkZGuQ5Mec3ki+RRA2AVQtDeTF/ZXAv77oB9INS99VYIAj3
s+t+JtbCGOQhBKSA8JbHLIXWEpoCVIpAR8WPsVgO9HJ+qg+2kf37n0STPTXxRCBKQ+cF6BvhoQMU
RtoremD+1/rsj7wgBKpO6c0gAHGyGt8hCTh40OBcQS5GzEniwmdMfzAlK1TWHcKQYBG3ZFGNlgq3
bDT0lHC8MQr3Js+qAqtbWu9bROao/qardHJgAxAYZ3nF/q0Umzj4DjGloKcqb4MxEc2B6sVe5juk
kpxGwrDeE3PzvTZCWiztpTv6BJY2MWHH/qLYncd6HVZhdY3l7gHlJRpnfhBzTot9Gw7VNjJ9Qnq7
Zz1N8tSaU8dWTMoQZ7KTvfxFRf6p12O+DythHy1Xb2fymQICBbMlGN45cwB1zjKW9vmVQsM25XwO
0NejY+QvASOBSz8xz02LGzXIhVhSXMMvTiIslK0zMRpZeKM0AoreTHFMgZMI0qHbvv1jZ2LXwaZO
XJ6b4+RLgpIk5XEVkUI4NLq7op4kH2VszK1if9sGgvidpj22w7kNKNBiysrdXFJitIMiiRsA0SZO
4F8RDYW5BLlQV4JJk51BDKFfaRiQWOJorib5eJPNwEaLvkGUqsvbyg0ePTuIdmkdK0IBiX0MZtQ6
VD4lqtTY3ZLtRQCJ2TbrXtbmlSyNZ/ax3cgJc3YKuFfgStBX+Gcg/a7DWciLdHVhDH2x5VyOPhiW
pYq7UyVpa5QjrpIqxpTl2TtT1v3WIPXimGPwxC7Ke1x9s0mPWasKPLQgJtutV4iWUuBUlPmTrb+w
QymgAvNdjAduQ+8erIaVj4cxaoE4d9WrBzLg7YAi+/42NZcjDTmB14S9PBT27u14ksbVQzeRrUk/
Rh3Klq5k1u9aZyGIRSH6TRO1cDVBqqFai2CFQtALOAYbSFsmLGcXcIh6CH1VvZ8LYiWgNJ6Sxj+O
gLdJhKEqaWYKmq450XBLTrqPiNqs7lq3EdvB9oGli9cKlBpmJVYC29hjLBJfIpuI0H7u2h2KeIsT
1cjIKPaIa7qIhta6A1xBBhWnK7KPiMo0qpXtu2Know5bup2E8BxIgvOS4WSGwy/ZNDCOM5LcK/tY
+g6wsNoNd4QMoThuDm0x78vIeYVxy8ZcZgmy6NrYDhXyRDPi5DY3s7+t3ClZodH1ZVqeyyx/bAOE
kimmt2ksiNt2MeckORDCvCQXWQl/F9saM2tOt4PEKmh8nvLxpBcta/J8SmukQUameU3NCGpktTZr
mA59T/hIreqn1A8gSyFDy5DnIKSGYUY/R4AMpAVACpXRnAyiCHd4j/JtWcitrksCcQuxS2pqohqA
cKyebC9rrt/Okh4h9IvzjZSxLaPmGR31a4e1kipaH3y3+ilnbB2NA5mA+oMBVvcc9kF4JJkCp9Mo
WDSJlWjsZjq6NpCysFXYiil2moz4oBy1E0IzwISRJCGMRJdDHM+nHo+jjYb2LvTkU40CFfsdIXRV
BQ4yMxISFczgK1ARcVPaCPiF76DjFeNxaBJnkyS1ezX43wqSUfaSU/musx6c3MqPX3L6y/dVMoEY
TShHyynjyZ3ra2UloN9aY6PkS6OWVSbYU36wfS/hFwZ0p1uY8O0WV+W5c43iy+QJcicd0qgSxc+T
ZNO+mNTPRkbZQSZ4tg1SblY29uEVPGUW3+W05WqUwYKgZRAVeuT/YUTzlmI7q5J5hYnrFMYAPVV+
m5LCqs3HwUa5DY+12JSUg4TS+cYOSblgIA3pI6pOb2+ihOV/gUIvaYrj1KOyHZZOsQV82RjimB9w
kYaEzZdCPcXYKGhwhJdvvQi35ddgbG3X9dDdjcH8pSBPcJuL9Lryo5yVX26lhEGqy/nkBtV40Xm1
cRjh2R+9GuYp4pNLHHUEL00lnVaGsgs/bmu1+qvj+8Bqu/8l7Dx6I0fCbPuLCNCbbSbTp7xUMhtC
KkkMejIiaH/9O6yZxZsZYGbRQHehukppGPGZe89V+bVHSE0gpBuClvLFlfUbG85+vMNMS79ETBAm
MP/enntu7loQ6Yvt7sDsL7oZwFlc4RjfeWHmXKzA+GmlXlXE6M1khk4AzBqmaGAuuIzV0WFjLDEJ
HjEP9klxl5qQg7l/wzjKZ3msvfc2IICwKMg8HgXhd9kYvRtjAbRAutV96H90bh8A1C2dwxKl577o
cTyT4OJPYubQawjCdtPrYszBxksXdIghroZgmM8zD+ROBISlURMyCiDWB3QiackZFiyeNrqOtt0p
23XvGqM8kvtIHlrhX9GHhjeRyt5BNq4YoYSIrMB7FGy4TsbApoNWkmvAYFAsGZKjiffn/bJkFiN4
n4ur6B//fQM6tz4ms/7jG/rLSocP0nXk3llnfaXrPznZYz9wRDS6wOpBRNoWZPpMpJNnXx3/nt4P
hq1bChzzX2D+/YfZJQPIoW+xCIhDoVr8cbK8wbR3FJEZPWH5wFI19nc+mo39ouyTNSUvXd402PEH
F0Ii52vUkgLDIva7WHgH68zqTnifjn/aTHk3woGgnBHPchk1D4eRtykyS+7OsC6tk7NUSdx3BxIM
09MMCBp/nUxhffTvRuMs+6FmnGHW1WtqsD7zYYKBpFrSPXk0UK4xmeLYDg7QLzaKcg7dhodEKH8i
uAmMdQqNsTHrM0jI8WLA2zymsRaOPLd91eOkZxxnohxn3cE5aQh7N2lzn8xj+1bCO0nkdWRDE3vT
2GyRsP0pq+Ai8jB6gLQNs0tYO0Js1sxBceDSDm7AHGYPtaxvFoO2Yew6TmqVUab7tvOgamQe5QxR
2oFcEjXiyFNlPqRm6p1DI3lDsF/EvXD+IGalilxysGANo+9hHwSudzba9G9i0B/Z0qmoe4AVNqR7
dEPUXdBsfSZVQaynN366JgkEk1TFPggDXr3HQBLv9IHJrwNb83bwdH5VhJgWvlU/G/ZyeQ7zkGDw
CIzyUg+gAdMbF62TJllvv9Ttx4DFgpBvUx3scC2Zo+yJwc9XPoDXWGHNlbI/fOfOdJvyZJHIRi5D
SX7JWPz1UQefp5avHgjNlxKK9IbcKxhvozjxHZwIpXIYgoIxfpxemKra5xpaNsRTi8Ap/5ddoj6z
qlT7QQP4L9Jpb3DQBra73BBlOsaGxjLrfKqcTyl35ntgvi45oiYmTv0oF0nFmYMbCtufjqXf1k3f
+sLKT1GmHkM8iwwa0mDflfp+8WHYtPlwtppl2mDJRGeh5VvaumqnlRPtCvWntltxSPHus9d94Gw4
czXg6k1tKANmI8hEGba5UHD9lyenjoCeBCg058Yc424ecChbABc0qqcQUMHBsXsyspEya5b/4CFA
UgNcjSG6f7eV/nTFTIgba5OtZeknOldsTxY4utJLuWzND8ANAYMX7zYKQd6VIkJVOwwfpUUV5fuE
1ZsFQmvCSlrZGMewdx+GyPPPWUQh1LfN7WROI7iFrypXT2oorH3+ns2Nt0GURM3vE0+TlPphyLhl
rFkTGdLBr8yNIx/SF/l8vCtVdSSew6Jwzt99gV96CipYYRYkKjTxm7bj1XCNhhiF75n6jnsikyQs
UrBwuL7+zJ05b+wyJK9w9eM7K45IrjGqABZxqxr9KRxIK7GBqHUBpA6i6d/qOSetnUS4ODfLFzuE
baiR0fT+u+6ntxDW4X2+d1pYVFEK2SPoJVZBC6QvDTW0NoiQxZC+VBOwYKMqMM9mC0hE67y0ZnYR
wA2rGrwgW3MVL2bwkTLw3DQ2ITe9J6041/I9SAxEj9qEwJQU5YUsg1ORq3fy8W7TVGVHZ+UsjdJE
FDmR12AztAMqBggEvs42k6TIyLDdGaDsILlcZUMOzeBSj0vH3zbjDgpauRvcI3duDanVb/Z+a8dc
iI/OYOmDA0QHMn9wTsRKW/lBKw7oyy7iCVE7zyfQkJSKNUm4qEOEQWhuwZFSpcdjqXzAdxhbkxK4
fAlftdb6BpN3e0hqjLtGMD8uvTxkwn2kHf6o/eXq0f5JLW67yTyaq1YAdkVjNofWKu48Gd7Q59+V
dngtneyFcC2Sr30GbNgNZwfycjOxm7CJKRm7YfxTuzhBbda2SGh5ikjlCcGx37M4fSewAphb1n74
IG2OpCFYDRj2oChJOvA4FRJ2bq7+Nlx9EQsnYUdNuKHP+SNxkfE2kq2GGIMB5Mj4lvlGMpNnLLPu
fhQ62oHIbrfKyCc2Vf5P4s7tRcIQbNVDU7lvkJMhlyTTGbZ3cJ9QmPtRgV4QjC7gCT8hnb3b1hlG
1JyN2Uan5DxzYIM7zOS1EZC3bTAO9wNJB7WqYgfVyaue/O7gj89zt1hH2VE1GF2idxlX/Kma0AI1
7jzdYzOFYS+Xq2ECTakYsx87y4aYWaS7FviXPRsU2n1bxIqAa/JVz4GVQK8M4IGwbLYOyu/EqbL7
ZNuU+ImNBSgrdt/ChU42kCk0BmaPtQqw/VCzLrGMb2KffuAPDHEPiXWry+C7rSdnkwfF0zzM8ZS+
mGH6VpZ0aqViKwiC9NcV1odK7qeFkLeO9B+AhphLNVz8xv9gNEMEe1+86MQ9upFmVoz3dFKdw7/M
hLs6zXyw5+LoSm4FoYfq2U6dv4EiZtFT9oP26UHwpF+gUZlfp3zi15v+ruiYyAqVH322yXgoxsMy
Ut0ERfundDhDeZ03fW/RzRVoFRorivZOQWJ6g1KtbEaIqoL8hqh7ZcYV3cGN/pl8OKWR5jIi8I4j
JAkJnjQ9cBJFH6AHxT6bmlVx5wJKpU1sQb5E4mUoZrI1u/HHo8a5BIEJ4tYlcmfxmR9nLEFY0bxC
MxogdPaM4Y3sF1TZoW9nACs4P4qg+cWiy4N1IOsr2Gl3pcaU2FmZfo4bnXgXhnXiNvcsjJhp+0qb
+lCGeCFqY2adQl44sNXh1sOPU2cHaza/egcfpxJUUMTkupdh/GYy31zIzLZdUCiKG3iwAcsOeuKb
3BtHyGOg+Nn+eW0BZB+vnJQBMJMpByLUYEJ0W30Gjvj+b6MNJ5/XIZYFK7QR/6vIW6buB+ZW2JGK
BLx/jYFnwHdn+uOH42L5jcRrsjLABQZg0ltUu015ADdCeg8ROaeqNkie4QOxxqaKp6o/eOXwNQH7
IWUQlH+naHwZRPiCHrlBrLtxQnYQ4jEK9j7LaAgGKw57rOIMWv2Go6pboU4LOmi2uR2/PELnZBK1
QwTHR/sRtqnE7W6fA8kmogU+gVYrfbFATdYuXWozc01JvjBMgchIKae97J9yqY0YST9pi5l1Lxr3
O2VmbSPndjwBoi6AVjUF28AhHnoAKL7BndgSdcR4JPE+8ShUNObjux0deQYlZKYZMUoNP6kZy0Ne
pHd4i+NSINM2THySMI5JKPLbF5ft5Nkx0W5WffHMbXEvc6zj/LAsHRxjx4k97VDi0UnqlHXe5B8G
aV5JQbho/OZhqn9r1fEOyopRetZcCm9APDOy6kGruO+JQ4bk71Qs2P0jJUfAbCAkZMlVXK0AztgJ
o8Aii3VOydmUPaPkMrPpqPSHIbUZCxNbsdP0BhdX8GU5iiTt9LlI6moPJxJzve9dXMKMgcpQ8ECn
4yaXQJvLlrlKpq++eeh2skJYTXqG2tfKw9FWlke14MsTvb1TJSyIikJ88NagzxQ6LBObwyCmNz+D
gJ5X5WMVQCpekpwMB44RCznbSQXixUc8dzBst7z0zbNaA7SRUQX6c/Zs49pkxcUdh+Fsu/eltx/y
Uyq1epGgCXSfiXNHcBycJvkwyBod5kCjUQJ+GlYXK/0tGdiO5BnTTP9qitWQc623jf26H44Hx7pM
pfFhZaZ3ROr5mS9pxaaA1bojnoIsN0+O12+1k84n2UtzNzb83+ApdOtcQ/K84nQMv6sxm+ksE3Eg
Jc77tD2nOI4LSLCgeeuKEWLazGDHyEqKpiax2Y1CuLLUgNAn/ZMQbV/Uib+fKHitlAhBA/hhBMqR
rXTknPzl3gjQtqVNWcbAPNOjJ5aXyWGzgbvAgvChCX/r7WPaEKcCesyJucG/y1FSmXLEjXSmzM7J
Iqv1rWiqZrcODWbLCa+L9dYzUN8Xpc8RYvXB1U6II4Jhfxl+zZFrAw3kU9XwLEUt0REwXOwbTyGj
6dz02+XnzmVz8U3jaHODHQpQNhudVQ7ya/4ct1lSknkhJEc9q5MRDbTDW9T1rtjLICn3mfooooLY
iRWaAg50wl7Zp8BGNTw6NU0WDM5+5dxcQjQZmMfLraGZZrV+/mL7iGIqvETUlxCFv/uMOJZao4u6
pmbUHgkrvS1Fd5yN4Bvy5O9kYgHTdLxVSwgXNIEtBDnak+YUcg7HczfWe0c0j0SC0qmn6/Q8+dKS
x2mAQBunamYmzQbpFD1U+bqlyZoBbGFmU0OYrKIstPWQx8gKLGvGwiohFGWi9GYCoaiBa8RI7PuY
HGaE0WR9fZp8+gA8Aly0Fh9sjbUOPDFZbC5m2G0bBOMpR8R4FO1Yg5r5dJcxeRD4//vWjE7aCChX
hbhrTAMaU6YdZsmMpojvg5BKJAaDO8s9A11qN3WTUT42t5ZBwgtfMHOVk/RbQdbvPb6sTaCc8OIb
ya4dMuOCVOXGA7o8GPNr2fEDSODwsZfj7aplQMpjiJq56w3IxpMGcd/Dumym+wmdYxsJ4zyhDiCS
inyTKi8QQRv+0Vxs89m2hz90+CrtvYeeb3tSWXwBG8bxSTcWu0jMCbaBRB+jlQBsVrkLMMUhYNuj
ROT8srb8UTBAXTsCkwgrTovapFhwIYSlGVdRRhZIDuKM4VhzaamWw3ESt+VA2e5a7r6x+uZlHhnG
SQKE8bxy1mTlE/v4/BrOGYBdViquKZ46L33/d1qURMDGQQIm1uizoxngd02rd6UC+ZRW3tWwoNLL
drrPBDo4kNnEnheCbIhZgmZzvP0I5Y7dZcpynFUQoyxColKkECpo9qZVfWZuruhe8Crykj+jNizP
meqPHiC+ux5UABENGGsj7JoHIqbT+J9OoyQgFIK4IguDcHLlADCAZP0wmJ+Du29nj4yKMWXhGkxH
26sjqHjiVefLHwEW9kTp9ulCT6Pkt04tyJctA2ceHzO7qYdanAKZEzBmSb3OHvellQX381y98In6
axIFHTfYvtEs3tuccOY66TDi2hZpUHiod/7S6FjNBmF6a6xB8h8jNJIh6kG4dwjSoF14mmCycipP
hv/RcgXeOWlKk+11HuG/Wb3qd2F+skIu5+q3AGgL+tW801Mbwke3eKxWoHVPrva/fkDADA4mLS5m
7X6Gbro18l5trZrCRyl0CsRoWYQtQKwnh4GFjzS2d4U9dkdAom9q4s4PiJWblHWLOyw71Dp40DNf
DkvURAWn8yGZeXFmJxrIt+61aAnyi/LwpWYqd5A9ZVeiGP85iUNmKPfdpvdhShl63OIjoAyd6hzK
59wT6pLuM6dHZTgD8em5ltKGFKmD6deadMjwwHaivgMAx7e3BniVDMAtEz92jOKn7tBphWP2mmTy
MRDD0wz1hlix8b1U2X1RD+tOEOJDKRkeJ33+2rXFq3a9y1yHdjzZ2T4bJizc/rz150LsRdpZ4IbZ
z44zuW7FM76kLsZ5+zu1YPSBdJ8dmb+kbvfReYqiKns1mQJygeJbr1IWrj4vV6XTk9W4VDbErsd5
6n4OrfvmdsHN1DlfuiwvS4s+Pe9HQVPGuiO36O1acTIn39tzkhPmUjpPbbB4e1Gpv9zTyEIKwbcD
wip0T3an5CzSul+SKHisKu9XwkLaCBIECk9cET/f9gOL2RKxiKYn2ZFDcdcEVIbMsi1whNy7USw8
dSrqHvA6E7ONYZ/Gynps0+KJkBhFVRd8a9be9YDM0g5IrwFUv3M0IoslIafMp3tqEZdvUodFpWvD
qpU9QNaO6JSkfk4td6en4Lfzxasp+b2DQ+aKa7f9uQwnnlC+3yaf1Qg1yEnSKV5UdScqf9y4XvkV
tuoa2ZgNhLqYtu7PauRSYgDF1qu8wRX2SNAjjzowgYMv30hv9W8IhzjSxVvxVCCM9iNiEsw2MmNk
UXCJxMlhFwcpBEABtniw/OVwZyDJWdN3ADtlwMLK+ZCW2dZp7YkmLr9TdvQossZHUmNtKofPsiJU
DlX2mi4ATycD0G65KFPaNr9z8T/F/9zzpgEvqO0I02bRwc6CdT+jr7vJexHagyLqokjwHPOSGeyL
1riOzuEh9ahvXHTgy5wdo3q+WlYcdvmpL2tUINbERVWtqRn+1pGoecjl2lhDd24HrP7EifAxMOK2
WOdvK4NiBOblBJWJ7ejNuFIIKpJCXckp7ij2Py0jKSJqmDi1BajKvnztJXXqGpK2/n00wHEEtnnX
9zypZoIaiuiMt5HKS/nBys7DYpEOwHmtOjHjNORVLiGQWZPFL5isDVWMFfcJPzWbBm+Tg3+awDA7
z8ySAkZZ7H9ydwTvMkbXjIadzCN6aGY77rT02yllDC0WqZmGlkyZBoOxzahPll0/SstF3FUTYQIF
x4yDDKY1hqPgdhj1vCNwFjnKH8+xOOkISyz830waBNtE/HBiZn7c6X0ty5/IcfyN8zhpQjejsHwz
MOVu6C+QGqT6NvWptVKdOnviRmm79oZs3muL6F3PeYLdBBvpUKT9TmWLvTcjTLntxWKr3pbmT2Zj
sECDDZSma/B5V8Njtvg/AXDPKa2PgxXAXQvVXx/83ChPLZ04UyqO1Mnj5FgQFbklFE/h59Ag/K0L
sIzWGrXL+IIx68kT3W2N+Yx0H2RmoAVvpO9Ths31eakbe2VEgp4CLwlKlSnxOqlZlvuAthyYYBxa
7sdMwAgSWniat7Jvb3MMWLFf0SIltGHWQiiFI46iakn5o2EZ+KjCuQnipRE3obf0p4lhZN5ZtNYe
q5wA3NUSvhFJe1IA/w8uYRwbm5EHOD0Ahj7Gylz4ikQ+MrDLYjznc3mTL86/QPDPQg3pqc9xPDgI
8lsM8j5LMHJ/TQ43u9i23swyUBGU6fLI1HzVy3r4Vu1LWLHfgmQC1zAz4Z95IMTBtdVbexHzSRS4
w5HIRcZoYJ1YblfgbZxR6c0DPTPXDzJ4MqThKtyijyyOBpAMHmKP1rjPnmyqvJ2CTk+SOE4sN6v3
hU2Rjn8wYMQ6k2VGrSp5DTLn9GSDCmhPfpSKKAoOHC7qUb5V3fD5r35oWdfCOLzroFEToInJB9AX
bE6WwQdH+/bRIw0PJG+wnGzNDi4L5vE75O6eh+IBPRqlhNP9QEZ33gIFJcPTYnjG3LeQvjQv9y2W
QEdRnsg1HFsFHaaqpnuvu4BMBoS7e1noW/Kw78lWuKkhae0SVFKEiLABJfZlRLxkIAJ2/4a+/kB9
/0VbL7egU7fuLGCKzHTDQc9DxpJTJ/kX6c3L3odTkBOrHkDbBSCNrpq98JGz5NEcp2Poq2dd5BSr
Fm8rELFw0btU8fEGbKHHsb3ThftRd/lRT8slgphsh9M5TQBzGZF3H7jNsUUXvnbw8K57k+qzZTSW
fWZ2+Fc4XDARUipTgf1XQettkfYektTUl1mOii8fokZAnrXbMVpJfLqFGcZDr19t6DctZMmkIPGR
JxcxDovi/GMoooexq/908PJ8801Z/rNct/+pqx6dCGkUOBlyE+2KWwG9OB7+ZE3zufqslnuynZnm
o9uo/IdRyRtJdBWVAKvkNvly02IXBFk8ACBWPQVZO3OKcK/F7ihfcpNecenMW8MufNK5SCSEQQvD
Iw/OhipR79j9S+XW950xv6mh3wPrynkfN6HRfjeuSZvnfxoMC8c52ntDCPiM3nBjtPZNUiXEuY0F
oQdcWKKdTizqhU4+p0ofM5JE5vbJIviXhOYPoayXLI3+tLNxQ+bd+zQ71yVXxTGM0mOlsAbQuNDR
q9tOu/2Vd2ubh8RHl7CYW9Mi21ihE5zs364cgQSPDsEFbkU+K+hKXBVMATVIm+OgbZZNAYEfZx+O
63/+K6V+/Z//zdivgcUB9NmeKxI3UZZsyOSEpmMhPqtIRyQdp7SqZzOFAlH4zY+zYHcAY01KbGS/
2mJwYpKHg1g4a2U6fiPJ7t4hTKKXyAyaM3GMkG480hmTtxPQp1vVcFczEGQ/ZoTExZVoitGueAjG
h1BWZ2MAqTJQ2G+l8KuLE8H4Jbdru6TkRadWH22l2Xw5sDoizbkWzT0hOIy7w255iBJuXyk76iYX
pSJkvn1oeSSvDmo4eKsLKBP5GshHHmMuyofKTVnAO+hgLIFoBOwm1cr6a/yPjmdzbJERcM1JZLYi
e4NzY2b6OfFx6VYfUPlC4S7qu6T0O+K/so7a0wB2Dc+vyQimtBzN3T9U/OeEFNPGCN400a02CEQT
tnchdAM5ja4OrIxBkt9P6e88qTWtx7Z2NdzMm/KwUv8WPSRrHtvfoEI56vEClnC4grdrtipcCH7p
xSt65mLbi2wi6IYGxgN0SVsMmd1fQy4QlG9zGh8TRBUh0tQQ6EdgDE3PnTXxpcuyA1CIA5mMa5AN
OZVOad077Y+NyhQTyRK1CrOSf8l6wG1lNO/Rf3Vnd49u5lmgbbvqqkdYAydubyOEXnTEpEQuSJHl
l5Akf8NXv9SK6AhXvRcp1UqLGA07JJG9BmaYGuMPZvmT07iUPB6uatuefhzPSu5kBIXUaXHoJkX3
zM76pQcauEOTAqJ7Sh4ZWNBm9c1fUcjffJq/AsJPat2T4MLTua0iucQqhCDaoqke1JpqpoV+wAjI
Is92f4bcZxTrXYqGp8/12j1RWeFtvbz5Kll2YZS9iQLfwASVtfDYz2WLtykWu8Mrk/3SixPXMatk
ZxWOzRMYnT13ZHmL2XRECotpq3zrspEvZdgOR4Mgt5um5VZDwHAeR/u+GyJSssQ4x9hGYMCzs4ll
0Yz7wbW++QaG8X+YKxidH1w2E0y2zvZCkA6TDYSOCaspgou5UAbgDQFEQwDkyothJm3YE2LXxm6E
ACI9z2x7CIvc0w+yrJpyknbWvKZlsLazXVpn0zp54TTsBHuJA6FQDG70VB1Q7jKfgATf+H5sSO82
8yz7KLLwZ7brFYQqMiiR6YvLD59b1l9KgZE3niCkwLvzopusUcnt0NrMqEkbKymnPdHwzaO0uiiH
jYUDDooqqHxgPkP+J1NJ+zTn7nPLgg7yf/2UY3gkAp3fNFKrUpX7+1zlv2RsF8TwEVTgimQ+d4L3
Vf9BETgTVYy2v/LK35LpqDebUBpBX5Gf0fDFdZt218r5bxK0X7YCjlwDzxW1RSge1QcpDqjGQ4Uq
sozgu4NS4xPAXNgO3qdCMJJl3hyjaQ7RdWLAW8z5xs96YO+odEmhyD4deLNlmzzaFq61yKgNGjOZ
P8mI03HS9qcVUNDPnYtYzp1L0qPED5pte1ct4sEygVz1lL29UuS8RZpto9Ys8llkZakUe9eQew9T
D/qU4Ur/EQeQlOopPbL8vum0A3De4vBeVtS17r5mj5dlFN7eQke2W6X2jv/YjvK7ScaScTLFLHzk
e8n6YxrIJV1IVCfzIG5YLo9e+KcYKr2T0iR01e+vvYPqes2UOgEVPWUTN2zedrFj6vpgTp+swplK
NxSW5HURW+P/HXmXLYcPe/SsAysQzQ4BG3rR96jcFrgyqVj1688oZ4tdExBbEBnTo/D2uCHpdJa4
BQkW5zO5G4HNJ+KVTc7oHdvMqHzuGRCume6XA0p6HEXoY1uX3zoLMZ7nhXgPMbD/ZxyC428snXgK
TIZSaGGXtR/KPHvZT90rSgjUe85eYaAwl/rWS9u/gdkhw3Av2h/zXW9BpLVKeVMsNQ8NBpJxCgyO
ufGmZLQNoZ5QaBXyCqL0hT3fJs9FviE97GZKu1NTrwOzKvgJFd+zVWupudCZqBYa1Wl3OzQ2CQAd
pPsilZ9JL86Y6MqdW/L3MPyl3gTRsDNVdJgomtp0J4knMbJdqY07Uq0IHG0ImalKRDueuud14lj0
LlVBDWhCp6McJ1IBKShTCBagu2JKv80oou0iaMU3s1/fak8eb2tA6YyxZgHJqUaWMm70qZmvMSPH
nMC8qoMUipyXTZzpFz99SFhJXUX1thwXJITd/Vx4bKsrolnhoN6pZP7bNp5x6qLG4i5HiJJ7pruX
+UDqtQg3AeKlgB3pNk1m4MBldwOvNNsz7i0vkpQGx0vH8+hN93mDwcRN5bVfvkXarIkBXsqdr6hv
PLD6xYyKoFroOBLLxFpPC2jVW3fdwJONDbagHvnmMy09RRXn3kxbzqiXOJiOP7cSmaL4kb/eEFz0
NFhnlMi7Wabmk0FKQTAV7KDMMGHGE02P0s+Kja7M6KFXOHXTxUnP9dyovQIJ+E+olhH+99Q19XBG
AFFxamREtN6MnKAEOpJ2JPGPJ4Dp3EwNJEq47zke/L2ToJuey28ihIi4Y0KLxEPgoez1g+2hI5Go
e7Rk4GGbSPutwb4d0vBhMYinnFwkwEn9nQ1PrGoAF4LW0Qzu4D6j8uqniGhEikk1l1+OImCBNYhB
0Nn0bgdP6NBemeoNMaEOrwYwbVIEFUowwjCC1bawaiT/6bbdeUBvOV2sEFgck0UyhxyWeIhdYDTi
XZhttzgZzeoe6tRGcuUqDFJ+7jyM9SoXLtV16Bm60L9sVUo8YaMgAg8893nxq4zu6EnWziJBSSGm
9C/c723QVe8wfs8LFWsyfkPtvhvPll/dQLrHTtoND1PUXAmK4AQwsq8snx6xfF1wS/7xQ+O1wI4D
WolAIVwAw6WoPAjm1rM05E/cdhiLxm75brgtt+oCYlHujapj+jepL9KxiLP5TcNFbdggpV+GxXAM
4PxYopRTxnMfvWei+wos/XdO5V9zMs+utdK3J74bgHgrspCqoeG8HuyDZ2PT+sfKqJDGLQuznyHj
g/Qb46WAH1qHpDjY5C3AyB3EnKOhKf66kLSTvv/xTfreHD8FQVRWWp5TYL62q9+AoLLSYX/UuO0+
tN1qa672X+oIWrpZzLHn3Yfed8YwKKjaF9Nu9QZbwoOVBrwx5hc4Ec6GVr5NmffoMnrQS7jEgrsw
FhYeIMU48DZiqE67k/nVQTj5uCFmKz8EfO2ZE8Ep96bhcSlh1K3vvjFwsaR80rhS8m3d5PDMIeN3
oH0gYcDOl4yLcbwRSk2gERmI4kgtkUrq8xRV4iGr5z8wI247cpqOjo+4z0f1T++Lsnws87vF7N2L
J8fHAmjs7aTq82Cjf8gC4zRI+7uSg9h7Y8suzWko1MfJ3hByKtlJHpIqXWJyWhPG+P4jFw/+pDp8
6uaaONOSYZXQ6s52erIPZYtaeVGHf+YNI1+hmY33pOrQP2HgYvYn64kk+CWIjQokn570k5s622Pu
hhkDJt0ywX60EoaY/wQ4kxH9WJ0xHFhME/iSIr3AK7ebxjrlvmLIsq46chJ0DiELyMZS1rEuIpzn
Nfb2zDTF4YWAw5DwXZT89ZTxm0nIi21kfmtegUvmRkZeyyIJOU1yDpOScJyFEYrboP+eEhYfoZ09
zq0YjnVDooQ0o50xkL0WMbuKW8SmcYdJ/t9RM7bhcvT5LDe9R6Of0TZdqBdtKrvM3p89m6VELsmF
D3oD54oxKr4L4b6DAZ4V9ENz97cYyn2YV5+JAXJEp1QS5rQYO8VYfRtaXNm9m40ni8xkZ5TT1pXR
zFNeMJdZE7kjEeW7rnbtnR6d55Kl3Sbss4Z2FORpa0zsrLC52QFBsYFR7yI8hpzO6iVxmOFlbEN3
1uRelhTpzP9ulHb/J8FhRYghb/ED31whUP/VzDsaDkYek7Tl0c9B6df22Rmbp5LreTMG6UcyAHbx
gmtihU8VaPuYbNefqXKxpUpcjEwIX/KyuGVssl//SQxOk3J5bQ3p30iyPABq07VlySMjp5MUzM0R
vO8GZa5zyuyrly02HyIucJ/Qxmk/9XfMP/x1N+S62cDzf4+GwiMCq36xxrw5KzbcxMzW4tBzePMn
eVsYDMX/AQf5B+f6r/5xL3DxvTGxdbBaWf/tbXFRaROCumrZhtA4lmu+dBi19D/NQSF7qFrzd/FG
QnRRA0QLkHDa/jyudLUfgvK19Ru+GQ2j/gZMrw98PZsEGSjjSZTZgwzsj9EA4S0Q3THDhPGF9AKg
H3gtdN1OHZBdLf3fonX/up6Joicv6c++w5V7UGOzNBpVX5IWQO4g/w9z9wqw+e+vG4IqSoTI5WVb
/83B75h1ly7YF3a9699aS8PON0w/+zLEXIWCadMpfob//SuII/9//qXQhEBYr359P/RXRsf/RzgJ
vMWww3WFkvaPlWx/BhPT5Ny9cKqPZETixUKJa6jhUSZ2zWDYvpQlRctUV/Z+qjAZMBQwgBBvXDvk
aKyy2PAyNp/VeTDJ1DLNuJH2j9H5Kg7q/AaCE84GlzQ7aQ5XqsWFGbtzl5XprkyCYa8DZ3psxHLQ
C0ew2aEhTIuvtGgPXsSOmOpY7YP5Dc/Uu12xTZyp7DZmYNd8E+ioTa2JwWhkB/oXr3siLQxEkzWR
2JT8Scr2OoVRdU27F6BmAcHAzhM8QcxU0R6a1UIEqCAC1mgf2TWR+lNcCWV+6MLg0sMp28pX9DFq
l0RomuaJoQcliOAL8Z2zw8WNgu0atxUVqU5jMRkfTANyu2VB2TAb8ZO7rvp/jJ3ZcuTImaVfZWzu
oQbgcCxmPX0RASD2CO7bDYxkJrHvO55+PpTUsq6SWXfLdKFUsZgMRsD9X875jjg5CcgQximDh/nr
Zo3KdZVagWpND6U+SeQkpnW+BovlvJjNhZUC+fRmG/ptmezzWKODKYt3ReLKJuPYPinG65S19NcM
Lx17MteUmeNgzDBd5u4TAWn73DTn//4z8y+MZUsCrWN64WisSXEn/uUj48xEs09jXXJNIKOfCuMS
lumrPbYlG76o25CcQai7Nbi6Md8zy0kPVMs6DJz6eU7cxBSIOoJpnzSodfIWf1HWdu9WKr6HOPeW
cTLIQ0jXnE0yGuZl8tQqKv8Hjta/kGeA5ui6owOS0tkv2X95CQP/pIqZcntybVNUlIy1UZ/GivII
g/ajVGroHVF5+OM3929/YtG2f7Bpv0sCi8D7d3/5439c4u+G2dlP9+/rv/bPL/vzv/Qfu9/lSrRv
/9sveipz/vvXL/nTt+Vv/8dPt7Ly//QHr+gAzN33v5v54XfbZ91/MnXXr/zf/sN/0Pef5gr6/jcq
9W79bqj1ij9B+A2O8H8ye/+F2v+YlSTex5//8q/8nduv639bKUeOjdXElJauc27+HduvmX+zDSwk
KjpAgSJ8vWCRynbR//u/Bth+VWiGg9ZFBdX5T2a/Yf3NApsJ8krqzJAl7LL/fOF3fz+M//6Ohb/L
f/z5//wXAj2n859PbQsQGnRlU3NAgtqw6PW/0E7IM7eWoYGto69RRE2AWx6NwA6su3mtNPUpKRNw
P+gwjnXVbK08068UwW44YNpLO+cqtFHxszWtdFlzS5EBPMVrkunYD2/NTABaaS64hafF3vcKU7E6
bDsUNmgD1lTUYs1HRbAArGfNTGWrn7FyhFxB6rx6tBex40iMn7SUmVtek72VYV6B/hDbB0G07Caq
hvLgW/ViH+ppPGcZPwEpciepDANSSoDxxZrxWqxpr+NE7mtm9jin/siCTcdHS4VEj4IhXtNiqzU3
VjDBIkY2n53f3Zorm64Js532kLVQBac1e5Ywt9NMGG1GKC26gnuDkFoMCHyTNbdWJ8C2qfEMp3m3
WSaybRudlFu6GMJ+UuxYaD3csiOOpbGD7BJX9TkMZY34BW5HPrNEBz35KC2mfWn3jnn5V6bOP8QD
fPci92rG3gEhvDQS/kgor551D32enzD0nBgnPFsDm4SMGN8woeVsrYNDvK8AfLmZI83Pso7k34aR
MPX8oM6YAbE1xEGD9mB6C+L4ocloiOrQyTdh/U1wyQNOn8rQrk1N9ihTLbFVu5g9f7ACXPTBm2ZW
QLhpiSq2iSzmwHzui9Afq5dOWYh1Jtp4IOK4obeZQus9QW2O+qDBzEAcsrXmIvdrQrJZKB9psJj7
Ia8eqzg+Er2AQXDNVV6I25Fr0nJN5LI2RI+ktDmYESd2SxMRZzZ7SN9es5r7NbWZPLJdLnXDzQPM
1BEpoMGa8dysac8O7+tYk/+sr0nQhHMqbrSmQzdrTrRFYHSt9E9ywd9nNN37gmfLIlo6DrXHLGRQ
tSgGwWDZ1hqI1s4wg2IYRhgKbgQnKSpZC6wLnnUW4SE51t0waYRnTs2mWVOuY4cM+qpqn7OaBOxE
otcawvE7iB02f/WAlp8NLgHYXPx99UYSD4NB26Oy2QJMQPOMDtIVMXQBJEgEU0Yk37IUDWR8mpnC
I6tn/JC3Q7ettUusZONGS9dcJyocg60YNt6AVgMVDYpi+wOnPFQYBZ1gD+2yWJOgTDwjm5iNBiUH
7gNirkMGsugVUnztYbWLc/LGJzu8sTzg5w9X3xAJ0L7M0XPmKqrXEedLkP1mlXufCJLMIyLNEdmF
+zFpbsWadk6PtmH26NAu4X1BCvjWrp4dhenFUMfu5GwaPhCRkQ0XQapgYvTaFgQGF+hKCVsT16VJ
9nqiIp8yiGOv11z2bK73WaxV8NDxqIaDs1UyUFElcmiLWPeRePfBWXOPENNvpQ0sg3ftji/kPUmD
TwTAkLkDuv6ZyHj6OmZ8+mcRkRfJo4Cwk3h5rP8M/RQS55n9EsOEy4OjnHFw/tqUneFKBIR6/jZN
+B77XieRcl1W60q7p3Of4NkQFGm2Xz2uEJfSaTw6uvWpjUisLWQr2zhGMMhC1+0gn0EIjx5mYg8I
KVkiVjL1tNMqEbmpGDjL9Czb2ZlbxT6OhtHrovRMEOadtuBEG5ThJhaG77Po7J2JJnKDPZXWozNP
LVwdg4iMC9kt3iTqmsnZpTYJXZo5RI15PupxJAkSY6UQep2VIAEK2cebMY6url9D2zHh7ExQEGhl
xTY28BOz+2eFFqf4iaDfN4WDZWCqr066io1mpiRaAu2IFd6mdlobd3cGQK5gfaRx7I8wQYLimkLP
GtnJ1IKtV+eMW9VK73Mt1g95wFsURATMV8J+YJQZ3WomyfvKdgbY4WSWButsolPVYwmD9Tjwl9VQ
XLcrFiTMAtdQ4/ekboeN5dwvCyKJMNujSHT2yES+xWKc84pnMtYjA6gFm7qWPbYoMYqpoFDugnvw
lzrQ2f2yxvIKgnRrazgqdvPaNo2bGNp56jLFbfuCoF9sbqCzR7bB81WWxR2D6cAPe1JZraXC/VCm
gS/2QluMzTp25H4Neatcgf1jy/mZSbVmM5teExrHTRrpN1IzzvoUnKdFJbnFYD9uMjW/VhWOR25V
18YJ5g5Kfaz5z5kY+UNpkQ2V5sktYo2GlumXwvIJVxviggiwHt99E1Y2124Y3ewyPywLRvAqzPWd
FVgHibhuJyftV0kWq6eOgsjVbJVoL8S6qlbEwR/VgAnYYNRqfIsTBMOVXdQbe0DDFhlim/dqj8SJ
gG6ZIvtkJvsV8fqbwFrQGQHPTcjHivMCTb6MvzvWa3rbzC5WdQidxE7DRscDTOhNgYsHMVuR7Y0q
fmr1xdMYabNciSpKbbLTO5PMiig2fhcRLKGkI52Cpw4hRfO5LNniKwZNU2h+hh3zIIts76pDpBZ0
dJ9goXaDYMwaZGq6y82ixGZXEZY5KAjMMTwGVsBRAk3YbO2aafurgXrjfrGfOWqdDcoZJDiDk1GG
8Kwapow8DW7jdjEBYGt8fM2U07iNR2I3C44DeMaunhFtGFUNaTVY57DtjgtjMqa6KaWZmw4x/pZu
+dFZ1yutx0Wrw8WwnI3sOIQS5qdTXKfMqHqIC7RSLip3pNcVgo6hJuiwjRWWOw6qvhQNnK0BHA7L
CMJTt+oH2NtPKtPdpP2FuQRXQo79KcDqgSuyuVrD9BSYiIh57VhtYCRsmX+BPSYZ0PnVI5JmVD9g
hGXc0mXqR7kiFpq0au/ipT5GbMPSlrETLfd3H0vJVpsFYdGNX8WoJFuIgokf8eQ36vQL7Lyz7zVt
vuVS8tHtUCyiJZi3SxS4dLbqH0KtLWl9PECArZqWWUWm5/slJRnJsJnu9301XpKOXFUZk2RbhFj2
kIpWGDQgKxBOdIpCeavkhFCWjwnYofFSJdYrK/nmsKiSaMXaURBwyqdZFC4+9buIALpU4Zf6Mjs5
zCY+kItuekOsgxfVug/iL34NAxrjgBEtMmCOiDguXfpXbUd+1BeGAgSjtJG+XpDVF2g81Iujkq0+
tj2RAgAqWZZwALIMYGj7h1DxW81ghnMHnKZA/ix9QqKJcl3Y3U8hwg8lDxmbtYvKkLhdsQtbx0nr
XRpzRwnnUy+twtXBFBMzfY9/GmEe980qaSxSIKEhlEQREyPuWPeGSaVnt18tj98HJxAjuuglcB5m
Zpma+Jjs14xdhGGjA8VGbWz06KPGe25cIhZU+UXKW5ndfSXYzbNPO3obm7slV7eCYyOGhgWughup
w9smE8zL9Sci6Q0bemYG31X4gqZhq4GDyX7VyHi1G8xEBLsiX9et2wEUWghZEy1LsZwniGMqW0cg
s3wDxiGhCbjDulsie6eImiipeitSBjjJplOXQ1mJS5Y119ae99Yo0dYRdOm8Kcy0Gu2amB6cFsI2
Sl5tx5Odb1umMBmj265nqH5qCx1xou4hgPAlmdwdHi4r+exmdp+a4w46+1ITpUAIEVv7EKTBBzsr
/Ep6Di7tQ7GoO9t7R2ZbPabuKr9s9VI7Aw7SW/0wiorafrrrmRwN9U3FlteYSKuC2e+YwVv5M1HY
DAKhQtKeOLm/qK8DVrwml1tTiR54p/yOeJ0iTC89Sv+URai/OEQgXkck1kl/IKFiU6/XQ7yZ8mer
x3mIrNm23gosN2ME7TiHMfmjLgvluv4QO6kvTCaRRbS3uOgpbzK00XyzU64M8AWTYwZXouiWQ7xQ
VFDkRSbObFyBBRaOJJg3pnIXJ9Q/82P9QAZjd2f8MDKvBzfo3eS7SsgoRdw47vAjhmix+m0W4QV1
l9AtCiTsrm75FQbMJNtIF7FmFaBfGjmZngPWaPVa9QmWy6bbOGxPXa6usxFtgw8kpPFDhsoPIVu/
a9NjbG4QSGLbKStURGf7vnjT4W6CKWNsH9xC7WKCHIop5Iodq44UfZfyqWESUa/s6G0ddc22bv3k
MJqrVQ+ZHRsSlxB5O7d9xToMCZbBFyb1LfG3VJ9UK50CuMpA4b0O7Jnq3cb5InDAxNZTmRzz8Vzz
ezJYudQuJvWw4Je/lUjWSA01wXmcYvM0TK/5Jx+WxreHZ1k9cbQ2mR+RwZrvajCXzb5ifMfN4Jr3
QXrMomAtFcOOTpZY7W2RnvuWTs8t4AEtNzUD1rxLWjfUdw3XdOvX9a8QsbHxG1WHYBGxqiI2GNcj
5YbsjOQ1pldY2CMXjUi+bNkyhguRSl5jPiyQAqQ3IexkV9yc60/9aDcb5TG7G25Zv2neOVhjBI1c
uB1eKqxRmMGRXWPnPwFFkRJ5PasrH+kC8q9VuofOHlQEvtTF57iOTA/EEqZDCFmIb9krdoCHtsbk
Tc7FqhH24BfbYb42i1O77NkPIMaYkwNS4TnFUX1MBod72h21XYAEB/WoQf9ChmZef48MLd+rWxnv
C7hMaOPuZmNjPCNcE8UTz4inNPuh9aThFcEFUKWmn63xlDuPauZs+ctAf7ipfuRjVbdfqbYbR3cu
f1Xc2Jwd9j1GI4EjLi1+Rt6vef2plvYtM8AU6Ec+dWl3NoDiBss+zR51bUdgPB/E7g7tKXqH/qMF
sVPTG2EWcXlEo+6Nz1mDeDk5TD5WBRm6BgrqAocjCmCDBaybFqdxOVj2DoV0jJCq3ibTY06w/IZ9
6Zw+Lv0GM3g7whE59ZKGEFigB5s2L3YsnZ2b/Ca/Gvmzjelpw+Cf/GGsGlQL0GHCDZJcZKYYYRvx
gLihERzw72HgqRKl8kbh7v8MwotE4J/jzj7Y3YPyDcjWyQkYZ9WAY52hhivuMmALL2G0bb4d51ij
fuADZrnEJAJzRTiH1CssPC7ozN5PJB3byIuBF37ynAsA0ZMXtUdR3Mg9hjdqQeiID0goYUqRsZAu
F1yZln0bYKg2G0vfFt9d/mDLY5N4enRrtDMBxXVx16B9cja039iAqzdGJ/EPZ0f5klPhIwChcNVo
ZLwwOdSjyw+I9ExpXUUA+HBJ6GpjgvzOZnHtsBF+zvoOUWfWuqs+XuNwn9p76exSkovxADmovnOf
IsORHlDi8spL47010d9LT9Pd2vTHibrkjAIIyW9ZncwpJql8lyjPwtkxVKNwHZojZCg2jLO8j0HU
pWBPdp0gv9UrYBsXRwdojOrnn7xxaXWq9I3ll5vRSx/woPAcKbNfDLAa94G9pbo1FTiju1B5rPiJ
5+A6d4jtlYsVeSrq1Ny12n3EYVHsTP2YiuPi7ObmxbEPPO5md9a1iz3sUzavHppfEtPt5DQqDxpn
dRQ/8PmpEb/1yh0GAEJuHh3xoutPtuVO8exFoX1oX2DrkYEt0rOh71Tug2jXFl4W42RlM3/mhuAh
ZQ6RktgMwtc5GqnbvKvmNf2ohZ/NL9ANSuq/dDvuBCcKIjfVVdTHvPaDctdzrcww0UP6BwTCHm+I
9Uri2SpTNDnLNiPNWuDKvWhP/Cl7tKLbwE688JmstdwxMYs0zc/L7aggjjimFFcGjFkXDTyDE5Kj
eTRm/VRLFyEkZwZx12ROca6NH/qPSfFUbPTOxSuad7fohlCzYahFybvVFNCeGyoJ/Jj0CVitJsvP
nV/AOTIUbKs60RuaLeOkVNlgXupeU3wV6FOBrihir+EfszfzZSA+PEVL5cWIhbCkK7cJC1OOvfrA
zT23vmYCQ/eSle+LmGmbT65mb3xu3eg+ie4a3P/lLhc74PgYdnccvHN26O5S/WBPW8RG5nWWLuZ6
UXvQlHnRzg72eqm8EgBCeI2u7q3ptChHuK6J8TO0h14c82w/kzOqwb67LyKv1O6p0Cl2XbhHsbHj
MVPwyijFjTc6gCcXPHL3tNzLxOGN6Ce3zG4i14lcqzuq8Eqwwqt79tKxdXKCyzh81i2/+gOp4Ar4
I7ANZ3h+yoT89eDYt/Q1UO8RLPEQev1yKA6koZbldW0rzeUizb0DY7AE6nLiZSvKBS2m0h+bmeNz
J5LnmcN7pmXeTt88itUALhJ9c+6byVWJINJ406tpn4x6qz3xu5iaQwvgJHkmcwpxko7NP3c1vADD
V4nThqcLiyy52Ome01o4m1A8lax/mG81gC13euBxY3N7j8OzpvgxtCZWY40/KD4vqW/8yd5R0KBg
thoXDxeBgVHiy4CD9ALtkgFK5evsBuVBVm5HBJl16dkQMsgxnjEIfTHyEwt9/zb75s5dSSGs4IAy
c6ByOjH/yrfTOXtiCsPpxHPDRcsTQoWAuFSYzrYYr+F8qfQHqthNbj4q4Vnyv5hFAI8r5F5DxN6T
dXP4giGjoDa7RQRz14z+VhhBlN6y8jDIm2mfK2Nff6jhI+utFjBbDS7B19rHiL88vS3iWZfXkHED
hxeTU28WR9s8MY6hXPvW6stk7U3nSnlFbZKBX6KUHvc8OPFwq7gHEHXiJPutc6Jqh/5S+cYH5YnC
Q4bHoz/z9gZHQGSNRFx+Et0+FJeC5pH8XuWa05Uz1KxOpXGMQALSVVaMtMJzZmPPuJSZl2iPSoVn
yGfDx2dEzq8DtVF3nAmeN1FNMJWmH6Nr2y7S4zdqOfuJNjLgqF9LKHzroI3RtpP96xpM4PaINqL8
I0JMypdxnyBqnlxuzvgTsTmgP2U14b6g5xU1gAIALt7gIxN0Oi7+Y1/scqTT8yZ+MXBqGzQXnNL4
Tt6obPkqfpj8gRsalKFGBi5RDFgiqw1ByPyM/HSVxkYP09pmvOoveGan8+CmI8LKffNN0Tlp8w/y
iIoK0vgqeGZGdHoZ8tkY6CarlFa94QTqXbbdmnFTDTdg4DT6MnsiUJXPuN0+xJ/zzO+H9+4hOPQP
BkhESGkv0RvfDDVT5/HxMD+RC1IJqqkLfXN+Vl8YPB9tuAP0fDF9wq2+Wt9LzGsJ4u3E9FO6MyEi
7oxdBM7WZr5SMtJkgDCCjcwFMlV7szwpDYsBa6ITfNA4QxbIMih9/HDIDtaAXa4f3RyCg20QfUal
EMSo4DcSXW/fAdrLGv0wKbbHbwzufds794J5V6HhPZzb7FJkFcf9nY50PswRXdEgIktnLtwuh0rC
v1eMZ+qvcNlqQLyJ0tqYFwfC45sYH4PlgFSIN88xvIcJIPKv7K1wNnnu6RfW5/ELkOIl9SmeCnun
U9Wi70jXEyOHuZL5tOGEPAxvSfyQQJV1aQTZIPPDjcX6yYSyQoXNbwTDgmn4MsoOgqCjnmcRi1up
H0Tr2ikeEs4azFYulI+pwQR5cR4Xe/2R7MDLdCwzd2NIxDVLew21QDI8WsNrybxRLvre0n/61Nnp
Rnya5OTW/bM2JP6LEN/O1PFZ49C7ku6xHxVtPzfmJtJOc+XhZSeBbwH+qAT3S/vesJ5QL/A/ON4n
ws8YpAwM/RD1FT92zhyK6VXdKccSW0dBzwbRCJ0Uu4wwyw+uOuH5aeA9K8O5tptrEPHMLuhyLUyc
5RaYcj+9kyhBMVdiL9O+euc6jtZTvQynkl41UCkjb012rik0TI9M520stHt1iO6FyeOjxu5jfA0q
tNV2euzr5WkKUPZBa5LYuGJAKACp+zlBMZHctMbeDLI/I397ECsTITlIDuspJ544yDeMNnJGlzT+
fglRbKPx/kwPapdahwnzKWLyQzcfxrYQrLsWFFlUlLJgrNOkaeWJadZWd9RPoLWNn00PnaPiDayD
hzjPX2adSZiUypsD7T0LCoocRznjGvLYg+GXZL/AtqPbJAEEmqQoCE7PBnkE2ID7gj1sqOSXahnT
c21Q0Yy6ij0eacZujFetv7B8B9Cx+cvhrK0SHSTIAIRKA7RtxdOvys5PQ9PflT22xSR67kA9bnHK
N9ti/sBRBiOzUE8JTsKFg6fsQ06c+gMRH83Q7FDF6tWhZn7JmH8tf3AdlWgeFPGcxJVOsOkCoWal
uLB2Qg+uydNiMqoUM3HU5Vyx44l/DzLl0JTJc2pmEndKxF2i463V80cTjX2o/DSIKyzyqyNxgsd7
6fo3KfK7vp+2c7mIrc5kUgVXsusd604rW+1q6MTIA9HchLj//T61wNMviaDlYdvaFc6xyrHQL2jP
tqqJB8EIaD9ji2O+Limi0oJs58HMvDq6CwZkZdaArzEJ2gRTDLWww21tA9zW02/QqSS98JtgSdb/
ROUvgp/lfRtpsSsKk4WuzXikTZ8z1PxwGMptB5xko8l0v9TW7zSqxHaegYj2aISmeUQVXsPZ0BRt
m3YoRMoMDfqS2c9JxQS1LnDeRJRIBtoapniNsVNlvAsNV22cB2t0DiwRZnrr/DAYlknVFb3CZM0p
Jbjo53Se6bSanGp8OPY64QAWFHUgDyjv82rER8PaQM8F3gZDfZItsmjRS4PtUnNdnPdKyO+8W3kF
GR2Z16TJ2RHMvRUWcyBlGIEWybg1AvGhpfI3Oj9GV4zdWdpUH0tscIU44cBul0jVWu/3dTXcCwML
QR+QrpOxdFWk8PDzbPADfcmw24MNSRgKUN+lmrkxkU9AYGCeDYtyYRGQBIiBwCm0sMGi9EUT5XNs
2t5oG/qKoZs29oTfLox6WrmAAWvpMO0r2xc7zZttWXJjMCytuhzokNlynyt8nEf7BQp4wAKMx6zu
5ftorxR89UsFSCJnhbayVA4pPlSI5As3aF9glge+GdmJuvIxn8M74GkawtOUWmONStWZ2EYJccxq
op5sqUDGjhcykrvpSaYBs+EcQkaDdld26TGxLd3HXDu7oZX/SjOt8K2pzjdYG/wBrgLwQUghOdwQ
8gHwmbO0fw7GhmAsLaCT0d6Iqca0wQLG1yxv7qZz3ne623ZZ4WMvOMv1tVskEkN3hVGOMBMhIc0H
1xyWlRerl4/TivxxuOxLc40KSGK3hxugR5Z+Dez5p6/p3h10btOagG6OhcHxN7FW4JcFcYALA3EC
B4oZIZ+SS/7RKs96me455H7MuDlooO6xItTEiTuc7NpABxZmgm0DAuo5fJpwCO0a+AS5PqyQgANO
Y3bobclnDA6DylTaz8bhzs7m2zQwZEotBr1c3HFm2Xtxr8XZi1KYtwwtLMwPRjSAPwL67MkTTnIw
wzI/ddr8NSfxbpR5xCtTrxKfNQCy9Gq10w9ghJigsRALbPtAQtWpsazWnUnSgOaXg79iUMBKP5jN
l07HkYBKIiULyqtSTpKIhf4mHRk18RTiJ89yBOJMiy3L9kV/F2TGauxc50BWfDLWLWY+z6+Bodwp
df4WJFPrIpqOuQCprJ1LGagB9VjbuHAriS1t9JipeXwucM3AocrB/MJtGbD0op+nsIiIe3Vr9Nhp
5cPspfaR0Zu01lNba+tVvP4Mkm3XqTa+hPRRETPogpjBrviDZCptTlWUxknNHaib420JCPG2x+Jl
6STEnLl4acuSsSBjmt4ofTK1PWGYoTfODI4sTSUVg4WG0GKsrSWTd5l4ao1tWUexh4FUf1Qc5aOj
eNXpugNKgj6Gx1fbLWkbxgvqp9sotPcIhI608iOCxL2cqIdywxsEWTa2keDhZVMrXhvJBLiJhKfU
EvrmZCe7vHgXQEPcaio++pShJJKN45i0d03BhCqFbZlU1XOUyl+ftlp8aM3Mlkp7B4IX0po7XLPQ
VqaUlr8A74hLCtgQhVoWMp5SU5pts6x36jzI/XQfzMJxNbjUFEtPsVpk5zHu3rhCFk8R5Vc+OM+h
Do6kby74mDPeTwAKBE/wyKhsmw0Z2isv+6AhWl1dTrzZQ3EuRWx5zvzR6xbqPcEQV8pm35Pn5Eo7
v/W4dUSppfCmnK+iy+Se5W0ZTyU0zeZ7DkaCdIyBHjp5ZA95P87ht5VCgGZ/ornE8XrNaIBJ7CyY
1mL5Ju3bXpfaiNWz/qAZ4QuILO2gDWBiTaNQ3CSdrhXpP/gybikXhptG3KThwh0w2/LsyOp7GoND
UyJ80mvmWHk4XK0cMGHB42PgKTughWZq2tR3WgHNV9dd0FE2vmFd2YWYJJBEBBaf303Yzt3WKrV9
TJ+UNzbNxyJRRIA+GoJIktmB92kMULvwfM3GXa0H6mpi/wgK5X4QYtc11WsYLr+RVOgsWFhYoKuy
sUnOdVpva4F0fmHNY2oof7KOrUedPaKeYUSSImgaHOsznwzDVcKRsd7sNxKGsN3RbrB0P2eq9WuU
IHorXglUKIt1oBrjADE1iXvCGitGXQIRqwx017QJqw5ZS3WV/jVGmNesvvisERd5bcmgmhQaD5cM
LRNAjm0LZlu1ON2mIDa9qpgH1ifFS2apAuhT82TUQ+hPSnldYphASv2tFungcc2PWzSDr0ZjgL4G
+jNpSYwUretPeQ6vnSttLwucleNYYExGMvhH71qoseMmizVug4grUQmee/tUhvZPEGYPSz2drQZE
VoyVaotR21Xg2Wgrei9d4JnCkiJkMLJ2BpPmjMULXrMP8vlykG/ZlB/C+plIl+ig1PXkkbOAMlB5
gQ4KHRLHK1ct13YjZYfvybSJQuP+Sgi06hn9hfDAnQyDYBTjABxHdCUAZCiNonCXfRm9CUwmLvZh
DBNB1VrcHOLTpu/VFS32poVnV+Aw4VG1R1Yoox+udFknegPpoGwIQyEdQuPNDwWUgtDovYJhn6LQ
1JxBUYXuklIt4R+4A0Z8Zzmhxi7kzZgJN2YxSmdpBK92ZQIUUJlXJIirnWcg6QtZC92XvMfuSicT
ty9LJIl4JCDVmpmR6qUHZoCduZr4CfgdKflETt17asALUQNrLxLWf4CQh70lMc8R+oJF7HmYWgDE
xXtKdt0IxQJp0q9a6Ty49mUGXrJgGlsbTEpCObx0fRn7qA82OCbfhE01uaQ6/kjzrZIDeh6WpjXj
W/RnFWO4gHyLgasbSLk/xzrdLXhTlFC1uUUB7rQ8egmWVlSI4lIWkBiEyqhADgnPO7ylKnoflzct
GaDoB4i9KvKKi1Op5/chVmH6Nsn+nzAqil5xqOV6xYPxBw2ebvM8ZR0cm/jIqVzTom2o2iGgKsvy
tDTTOZ2gImgVzXMSGx+TaUJw13uWtNUJcBrLdaHhfkvnndqLR7IPd/liWps2Z9bfx/Uj3n88dNYx
0mnZOoNlUQ6c3PAykQLjLErMPUr1ak9gq5BW8YGAaaqFM0ZHjG6V3btSZbnS1LjV6yxg0TLDgmYY
VE100CPkn8WJMbVNYie0AvNuklyH1uGuihovV1jDSDEfB6VvzgAhVtIh/JbFMPe5hkCm42Zw22b6
7mor2CEDLtg7OWxp8qo9yRCPItomy4ML+dvM8WgBFjloha7slSb7XIbKccVYe6kSHFRzkL6qFQzT
8wa2MGjpbd0QR2FEsjnNk9L6SxOc+4EwIdMEX96JPmIMEfWnTYDQkP6MaBt1qg+palmntCse4DqS
sES8qzHXW1UZi705Zmsffmm1hQlrCBYmxJ+ChnXaRz3OMzEq5JiZZeXT1vrFmFrnENOlgsLgzuiT
4jIypcOIcMUy1x6dIkaQZY7MVNbMGlS4CpzYY92zarPNb2TcxK2PzbhPZvukaXQhOEaTvZxJSpHL
8ujko+NPIQV3xJG+rcREOtaEx1tAqggnozvim6ZOJR3yASsUd3gUq0ckaX32HJLdEhpTQmsnl2xv
2vgSyiTah4wyyrEyHkxjHiELEBmZw+IogANfYIM6vu0wlshi+h/ZcqDYKrHXkMSYvSCbSjBBIyfW
cS1bt4DIzAuLcCDI43yr1s93zbHUlHG75byuvZYYSB72hGZLF7s//opicvCi46Le0jwKP0/PijAW
xq/gVZJUS/22LaZd1mofSPbTa9XWP10wPSDQlJxrXEuJJOZFqwDNE1lluvPCHkurs5inksNKN7We
iRPmaJMhsq02Hq6X+TDn0xEIn3MorAYP6VKfzN5xw36W28JGe1hZsNGyzEr35mB/gmHFKzIlgQ/r
71KPIVzaJJZb8sawQCwjGev6sA9JevMtJWciONYXlNk6Q5muPIgh/bRzxreploee2qMwVfCSqON8
KMvgGsqFVWTaJL5eAiMagGYZEaeelUeHMcFfX679GGEZijt3AiFr/aFMCB9meGLoE2fqET3Q9jk4
upIIES9tQdrHmDN9WRWFp8w2At4swGc9sUYzY8N6kowPcgvEhGV0n20f7+ox2Jm9Yn6agnFEoRuf
AjlC3qAZa814vNlVkp8gFnf8iordoKXGachaFGuiZ3/NeCnLSTOB3b8VFiPege+wz9q8dMfF5v+L
xdM8qcNjXEx7dPpUrRmSF57jnzV7AEPgj44ifW90exXUGcm13ZepOK9OzpwQdDskBkM8DbX4/8yd
x5LkuJam32X2vEYtFrPxCHd6aJE6N7SsqkxqBWo+/Xys6b43EhUkrX3Vu7LIMsAJ4BwAB7/4cwBG
mw6FX5mo51ljeEuONIFVx7cMIvgCvHgOtTt8FIXd+gCwnjpAAmoI8dRph68CvibkvxibRtNpURRk
2DmrgDUqD41I7/sgRR5q5DnPNOZftlt4xwinEeqNHJzKrvwVBVwRJ5IeeiU3Zqx8MRsTi2+QhMdw
dI9zy++tHZi02NuJq97rzq0Ywpu4guxn8V12eevZnIlFSkEsHqk0FOZtVfGYh7lPfYZ8CYvN6a9y
fnCAnddTYoJPchzxZxPxb71nUOdIRg74URFdpUm3XGTU4ropzJOD5USqUgIJG/3WU6g0h4Pi4cfp
3HFBFofZuHPMGEHOPB/PyKqABhw17kdaxNtOg3CXM/PKi9wqT+hAhdsU+Aav1rZX9k8ulhaGysOq
MFlaXkBtowhYjlb2pQmy86IppnZoCuUDlgEI2OFZkD1DFzMOsUCogVoFEBn77E5I2UTs3CiifAja
JjjH9g/o/AxaWeFPFwb3at79xEkwu2mOQ50jnBygbSGC5skbgukp8/O8OQVq7psOddMpi5WjTfEQ
4IruIH8d6RT7XcAvQdrdZ3V9qjvstTwQk8oQ1OcaOe/QbS3kLxxWH9AzOF+oPdvRTUtpz+F5EMFn
eOS1SqVWzeajnbs6ms4uFpJcT45AzU6Y8IFBGWCQqUNRo8Iw1zwbZgfsnubbIvzZNWH+mc3M15D8
QGENX6Ke9s4W91R0S6xzFvEe6RTcShObNesML702fiziOXzBJeOFpkEJa3rIA17zhX0//NhRJQ8c
LhlYynlh4MMXKK7UjMfKbORt1I3GmbcMtbhT1SDzq4Yk0arxjZhQPRkRZG3j4hktYVY7AE/F6b56
Ikt5XEfFuTd5xasDpUeyqPkyRNTLMUDUuMbhxjYnrTgmA/WCQJgg/KuFjj8BxAQmoPKYcKWYcG41
ICS9EX2LMYmDAKj8iDqWqdpDfssM8xPpYKpmHFU01ThiXqlduUio+SBBLPj9wEXYJdD/POaIFh/s
OO6ue2d4TaIQB1BHfa1qLuptPN4pVeMDGwfcmo3NKeanZNCFzk0Aka6cZpJn/or0skn5EfCqNY1f
nBztDp4O1E9Kr9oPZsSAxbGYfdvAZXHmFWCOc+geCmBgrM+aG2w+gF14kF7Afwf/n+r6X5Sr3/hE
/2Z6yYSw91lcv3HDVjlj/xu5Xgtdd53rdYNexO9Er+X///mjaf/v//Gcf0HlosINyQr+L8LP/030
st1/cV0B7OuaqmHwn9q/iV6G9S9L1VCEdyzTgIS1/FPD2wYcMPtf0Kr5IwVBx9TwPtH/J1Sv38na
ykITpCDs2svf3xBkPT3u7SYbgeDxzBQd5pliVMRB9/HNMLzDJPudRvaf5hmNt80njoJVw4h7BzLN
WXjbZImlHRxVNN97MfO8UmhDQOhqLZvjdo9w4Kr/0I3/06NEWPPQnUWxKrCxBO615EnP1Hq64mpO
v0ZmcfTZ7mZt3JiXtx/W2KqdDGFhH6OpwmyrikmjSIfo5fft9tcGTnLCdrwavUxvsnkzqcwH21Mc
97VVCm26x3OZ0yGXBVtQOqyr1+0OVz7IkujZSGxXvbN02GeUc2/LqAOdbDbIou2QU+33J0bm1brx
PKhtR0mLwm2ZfApi7MfQpPFSBP+FUbuTfTAbKxs/bH+PRAH/90KwlpF9s7IrylApdodAs8Kwx2pK
d30jHzmjoFesfOs6bkIwsBbJi25ylHs9VV1qnkro6vkOpXjti5e/v/kFWTjlfWYNFi8SEBCQwf0V
9dNNrfY89I7hw/Z3rs3bEgdvOikJ1sGdFube1DhfQyGo+htUSLdbX/sEKT1kbhLbbK7WMTXi+Cc1
6fK+aUznoBqWDWC4LabTdker0yVlilIZrKqOADctKicH/DQ+6xb626HNo83soaTcIaF0DT+zByAx
fErb/nq757UBlBIGxSKKwnptHduSYsRRaCLhpc5COu/CDqRUgcae5k4ZyHOY2HgNpGmK8MCIlkBw
YQdSrtCTCXF5LNv9opwc+7kt3Vn54Cgm3orbQ7SSjEwpNzRcD9FJReTQ4LTBs3LEiVnpI64OecID
jII0/5knOWOnu5UZMSX6uoeZZ9YhauuXigvAchBaBZc0znlP2P6elT3ClFKDYeIzNFSK47dtp7fn
wi7hHc0YbiJWF7fDuBM8a91I8V+XMHCMMXd5I0/nj6mY4KhVrXhusKJ8uuxLpOgf0hGOmAokVVfG
+GhqdZTeeYPLZpFaLj6T272sTcjy9zc5JnIRcHCdigJZZk43yNSoT5RIsey5rHk59IN4Uhkh2++c
GsKMmozmN/wHquN282vTIAV41zul46q2jVYU04AwGRKx3oTrS6yBO9/uY22EpBjnEQuW2oSZo4ln
HxJzkwvTt4HhMe+M0dpHSDGeeopVezgnUKMUhnequVGpx9ituvY2xaSkvmys/haveTPTjo5DnKZg
ZhQgNvyge3P92Eye8cCbV3bZkdCQojvHnchKupDgM7WcwmtoD9WLaISS3sHZ99TbFqNV52UKS8O+
7LBmSPHuoH3tqarlYNHENPmRNUEJK3AKMnYifWWbNKRIB/5c260uHHRtQxyeSr3DkxijnIAqC8/Y
LtwcxOx3OlvJxsayRN7M0YRI7VIzcrlN9pVzUrtOQdqAZ7UeLL8Ta4/wVxz13tVabfy2vbyXRP/O
odqQEkA2InaNuUvgcwuJtMcyNOfmT7iXvP5C5C/tlzTRs5A8l0XtvQr2SP86mZ5hvWx3vxJdhpQg
psDm+Ev9288diL1QwKmc2jxobLe+dvQwpARh9S0cSr32Fu1WwZsN+gUIcIdJhr1CM3UhmlPmkCMU
6hbW48gNrnjQHddNvrqpjtr29q9Y+0Ypg7hFYlXlAKC6coLGgFHj/azGcah3EtTaCpXyRyYMW5vG
hKc7lKH8kErqUbhZ8aq45eyPqG/v3FtWPkOXjgqdhphDkoSmH6pz8j1xawUAFdCmiwZJl3JHjUJs
oiiOh1XdoMKG11zecbpYTM1lsbWIsbyNrSauJ0sf8XBppyEAUey0uv65rgxzOhfgaMHhYEgbQo/B
b3lnZlYyuy7lDmNYxMV1hJ5tN8g7Huo8DV+FNKx/9jybVDvLa60XKWngygdOxOZyANYmPdqAnq6L
KoQJhnzAzoesTf3y9zd5yUY5ChGkcfabLmx9PYZPlFWWc7ps6qUcQC0tUpAmmOGMxbzitWiiBRMG
Epe1LqUAblGlq8WEAnXh4qBG2pciNMWFAyOFtmZXhTlmIWq7jjK/IMysG9d9SCXxwval2I6SDrV7
Mc2UjnPvRlEhxXIfMC8bmn/otlW9VbUprbeBjvpuzm42qei1bQ/8WvLVpJB2Cx1BdhR6fJSPeefs
zoYyPuR5+NX00g+jq/hKCk2/woUgd3aOAysb6N+aR28WKgohQh2ChsnGIVlVYjRZOljhyN7XvEGA
2/DabKerlbDTpOAuAtz9Zg2j1EGxsLoG6HoyW5SU/HYAg7M9hCtxp0mhbfSotqM9DWGKAH/12jI5
Isaf7twwlnl4Z+vXpKhGRNOAWGkPvmbW9ZEA/M5z/v1Qgcw0zOArxqb48ATJzmJbmxopylEDyTD8
TaD0goeG7m1Y1yFo9bSC9xggtceDfLbzYWvDJoU8O36QptgM+HWZBDC5LL25QhMmja63p2Vt6qWo
t4KwSZWZ+pNL9eK2tRfH+ByfOq9Ii53dau0TpMCncKv0Wpe0GKWGQ/OBF/40vK8wtPx50Seo0maO
iW9fh70OJTfsZrR05o+OA+ACKcPwsrWrStFvJUpqui56UXUWUaBtOqjCHiyL7d+/cuhRpd0ckXYU
gRNe/atC+RaOGB0toI2qSbAH4XFyu5OVSVClEE+rWfBsZf/XJ5h6rS/Q8b1PWGtdDm7LDTo30vqj
N0A31ZfWm8sHaOn1TSZMlycrcAb89rmBT1RNzyEop85NeUOyQYxfNkJSUEem5ZaqrlLDMfWfpVG4
R+Cu84XDL4VxOuaZG4c07jawk2czgtsLaup2+6ev5CNVCuKxpeKVTeDtRl0gkSQ+AC7KD42JK21l
fmkcLKEv60gK5Tyq9KI01A76g+UPjfqYpPWzNSZ/RIaBvnC+Uy1e2W4dTwrpZkbQpowGbARibZFP
v3eRPAJ8jzSNcg4xfYh68yWPkVwC7HjJpzmeFONqYAljigCwjQu/P098N8FqsBnjH2aqfXBAbWz3
836oOJ4U7TX4j4RDeocpF6ZE9iLR0AnsGLZbfz+dO54U5o6R4GmJJOixNBUbLXi7RZykAQDkIDC+
3cXaB0ixPnamXpiO1/kzBu8LNC4HqjePkeNcb3fw/mp2PCncQZx4OQiu3rfSqXr1hGWfqhy5W9az
doBBYj3kk5v7252tfY0U9Voc6AKcXeeHQZPdekkDgzhNpuN262vTIYV9J4IKpBYuC5gqwzAY78YG
kyUoETtDtda+HPjNlIDLV1o/jpRHsu43PB9f0ip/2f757+9MjieFuxfHuaMVTuvz9Ilp0YCGWF9G
r70b3nopuljbvax8hCsFO7plivDcrvOhJD3UQoVroPdPrT1+uax9KbJ5yR6qhjP6URfxsQDhEk/a
F93K77abX0tWrhTRbjyECkeECfueWfWNkafiNEgRztQg8obg0RAnEwaK6G35MIImuTY7ke+M3coM
uVK896HVRSg5L+zyBBmFKSuuQSLqZ8BlSNa44OW3P3Ktn2Xu3mzB+JDoahaUnW/GyVOaw4RbuGvI
VkF4qr1fl3UiBX7gxqjTxaLzhx6JOE3MT3kOqNbRq+cMrsl2JysB70oB7xW2GVdK3vqulvy0Oyu+
JeE4z9uNry1lKd71Vm9FK3CGDvvhUWtCtAz7u6obXy9rXgr32cRtPYjSzlcFpCYdikswlN+z2r3w
50vxbg7mOMQG7ePkis1vcFoE5zXd3Nk5VhaRIwV6OQR4o+AEytYHGUKtIQu7IzdNHCQbFdna7UFa
2T7QFv5tqQLOxeFXQRVhIeC2MLeRyfwUwCwJ6/qx0+udM8rKVDtS1CsRVw5RMlZpx4EO2XPdAAGX
R8ftr1hZpo4U2GY1TMbII8exnPuzGPQ709qZhbUfvvz9TSjj192Ciubyamh4bjflOee4MJvdTjpc
++FSEMdwbqOu44fr5QcVHPbo/bxsRKTAzUBNV7AGcFMt3R96UD+mnnO+rGkpbLGbSSG1gkxFsVL7
iHiuDt0D+vp262sLUopaF6BVgmQTdoLBUxqZftlmdy7EZ0dVX/B0vXDZS7ELmyhESVAFd1kjFaph
Q6raiJZAaguRrqjgNW9/zcr8Lviwt8uHVQ/3QOVMYM0LRNcb6ysTYOBOdpYUvf8bDwPW6/fm3aZ3
EJfuleN4QobkJvpqAjfEmOq7aA/TU39EmUm5zl7EJ1Qj9yptKxFhS6GMmGht1tHU+lEdPgDQ/G6F
SHiWSvDH9pCttS/F8sA74jQVAc64UXWOeeNAtzh5xfxl2pn7tQ6Wv78JadFhEa1kdOBmWANVxR/A
Nh5c27tsW/gH+s7EYq92PbQ2cuN51NM/Mj17aBxrp/m1FSUFtjZARzSQ2PW9wTAf7dJqzrU52jvR
t7Lp2FJsR43ZZ5zA8ZOcESfIu+4PZy6vvELBfsdoLpwAKcRHoKlD6pFAHF0dYMWmYJ2gQgpsTaoa
J9QLu5FivBowlOZ1rIVKX/1Qhv7LYJVfgRbvHPdXlpEMroOeqArbYKgKnGeus2VLRocaS7Bubndm
Y60LKbxF1DtU/0duFHp0L2bnexIPD0HhftqOtJWlJKPpktxRAaAbjT/VxoNIsNGLcW/ytxtf++1S
GHehAN/a9Vy2cIg0VXEDJ/aIPd4ODm/tty/dvg1iSymm0MgbX9fh3OjC+O6NWn3ZyrGWTt80jnB+
QuGpbXy83u6izLgth/Kp7vOdEF4JMksKYZ1nThDDisBNMHiNXBubPfVjyc/HZhjRru3xX+tEiuTS
GgqvxyDTrz00/AOvOrtu+M0u878gdZ22+1gA0O88JDiWFMldpTdppA3CtzU0yhrAv5amQ4TOrb+M
Qbuv+wDnvxDyqFBRf4siRIvU6oOptLWfL8In2z9jbalJgY4pFRnX7JguZLSb1npVIAc1CNld1LyM
lMOCq4mwaGr8QDH8ULcexqq6UfO98t3KgUdGxvWBC1UhM4U/wLV29NG46oPmJUTC6aC78UNjiZ1s
shIyMkIuns0AwmLa+B7mUqk5PeLCd9kp2VwW4ZuAGRShZ+BWhB/l6O0chGMnaM1XCCUnOgXCy+ZB
CnkLpwXkriwGamqfFZIsBgpflCr9uN382vAsf3/zDSNA2Mym9kBG6VEAm1QkUL3cuN5ufWWNmlLM
h3pkcZbRhZ+Z2pchSV5B7y/81Z01uvbjpWiPxrpKhRo1eCzG5nDU0xItspAn5HTn9y8z+c8nQ8gJ
v4+OifWs27m4Ls+j8hLn+ke0XZ7HovTHotvJWGtDJIVxFlt4UbZ0AePxoXbDBzybzpB+dq4tK83L
MLjMnYK87ifhC8P5Eylozvyu3r5o4RDv7ElrPUjbte70qtXHLNBuQAS0zrS7sEa3Hsz/hZ8gHb3z
MVDascHUV2ABe8Ao6imI1KdIeH9dtEhlyFsrzK4zF2ttEuoditl3aVRgyKhftoZkkJs3hFmXYNjg
F2n8GbT5ay2qD3YfPlX13rvEyjKVQW088qM8j7szEkpo76QZ1/YaB7X8Hjmdy5apDFyj7Nqin6LU
fmO7CCva9xNP/1laf71sDqRIDhCdSfEBZUtlrPB9CbHWtdwQw8jmsjy60I/eJrrWSGolKT0E5r3x
0zjOL0JPXzrF+7T9ASupyJDCWFW5HBa4W/iumyE2FCU1kTaW+Yft5rVlIN7JRDIaLUm8ZO6TiZ9f
V59mJ38Wbo0BTvOHUSvDUS3tT7GDygAmUAj8pUgOU7HRDlmdXPZ9Ml6tTyw7yDHjQz5A4EPQmI/9
EO5BglcGT8aqYZflltaIIg10arSWDo4Bp/Qn/ifpzk691oG0U+Ozp3q8mtf+VDUt7E4NywF8ds36
wkccGV8AfmQiGLLKz+zkez8WKOqGqB/El4WHDC7oKZiNmW6UvtUFeGtmt07p+bPr7aSoteFZUvub
Q8CEJ64r8gDvRitcBMPRw0IFxHMGcdhevisJSl86ftOBluuqOXhK5eP78hd11/vRbtF70JJHVajV
abuT5de+FyLSYcNxxtFVe7XCcUl8smIUuVQbcQ5cPC+8wutSlmozkKeNUVCWm+fiZz+P06026+kP
3I+wSLzsK6Q8NcaoJGLgVvlllCxmr9i1pfrrmGkXgYWoNfw+FZleDjk04soXhYuBaIO2/pCV0c5e
vbKSZIhdb/TGVGXDMtHW/EVF9fGMqyNKnduDs9a8+/uPRwKlsrC0q3yvCPA4wBYCOyUrQMRgp4OV
hSoD6njbTcui6ivfxQSVSGt9IdxPZVH8sEJY1NtfsbJQZSidg6ILIHvBMjLbD3HYvETt/MVzm50a
xNogSdEcohRnZFlY+07hfS/KQcO2CH3u7d++1vjy9zeRXKNG6CodDPmWW/Z3xdb0mw4NxguXjxTC
VdtGiWNYpR+o+BxRWLoWGQI6l/10/fefLiYFxEhG427ZtoewwH++2IXgLaXtd5KPJoVtHY+AS129
9JNkipVPeE1qaB0mpQiMVxulH3GnRAFseTTC3Om5wYoKsVFPR7lRMzvLvelqHb2UK7jrw+TDUjJw
mx+mRPwYXRuFroJqPds8MjfJTT4EobgNEYBIfGVOIuvZaFLejT1Dt/vvCLmm8QcvKK32bFsNBnhx
basT+v0e+lK2ZTTFt9ExzeAZPykl+QMTmhTvxcLBSqlK2zp/tClwaCidJc501xptMRyHSozoeAjN
s169MdcnAMtBLU5aYUzdmSLyjPud12PRkKMzoN7gt5t4GHUZXvDajSOKu2qN+h8lks5wiwunU0pk
SJx1/HL2RMQF8FtHcBjXu/Ky06KMt7N6gD5anlS+7mFHFCjI3Y9j8hcM9p00vJIDZKydUEPDTnmH
pLSSIBNGEkCM6LudiI/bi32t/eXvb+I0gQHdI8HAelRVhEQo/WO4M8bn0mjzy4JVlVJBhNRHV+h2
4zs889zMjqtx+xPm6/YHrBSIVCkVCPT3+h7TU98dMR0AuIt4pUudsB4Rw56MuL7vNPWyd1pVygx1
EbeQgjwGC9Y28o31Z1HUSF8E3c7HrM2GlB3UWCCm4FalL9oavVPUQssbHXDwN+ojyHptj9haJ1JA
aEWszYrBmrXD3EILQ4mrn1UXjX85Cp90vd3JMrn/zHNoNfy+rtq8HgIlapkWM/sFdvoWxa3LmD0Y
Cf/edtUNoq8np+SmXNofiyrvvqYztt052lbfptIof21/w/tLy5bhdb1Vz0bf8bqKTdqMbGSISOAB
HJx+X6ezgclOrKBvNxIvP7Y7XBu05bTxJhiHqsg0dcRd1HHL7x1i734cx5ftmbYnRXrlDEEyh2xr
xtTiy9FpNjsnOm+X/XQpyAcVMr4VU/EqUOu9jdwivWsRqfp8WetSkDcJBmBBWXKvKTok7wpD/c4l
d9oJ67Vhl8LaGfN6xiu28tMgy266Al1VR233IIjvHxVtT4pp3cgQ2V+ufPhq3ZpZ9cgx6LsRT5+7
FqWey8ZHDmmhjd3I5dhXpsL4GUEo+DnnXd7u7HIrAySj6izdKBI0uLn3IVyFFrRXaFdqMAzWDs5j
BfZmy/btkKGDwMYj1Aex1abPcTFhlRQ4hV5d40KvfAyb/FFxnV4/2S37CeYa06Jkq1hWubMG3k+K
townGhws0Itc8AvQV78PVQ3fwtZLPppupJ+2J2mtCyltNYlZlGah5T57FtrP811g6z5S3Tv11ZVJ
kkFE4cgrj42Kpu8link2gig+Z1V12V3EljFEQ2rHOJsaiHKVTexP5iywfDP7c4TQ62VCNrYjZSjT
GyFAFwh/OVaRAAdxz3hqf6in+dP2BKyN0PL3N+lVVEUYBl68eFhEw72LI8EiC68/X9S6DN0UjsH5
HQVUHmDqCNmsPKEKnUdFle2sn5WfL+MzbdWYuRCy7SGZmuToh+LIyoND3e49qK91II3/rHYCMr+O
jRBq1hxkESY0KRKa2M5tD9FKBLjSBNjNTITpdNCE8demTTHm6r5A6flzu/m13y/tElmbT63XzSgH
igI7qtD4hYT33m9fa1zaJMJ61pomdXK/V81Tpqe3ut7snPFXdghX2iFyRVFDJPgLfx6ARiPH4ReR
/mJH4YMS6petfVfaIdooE6EGEdP3LNdANgNfKEAIxc4GsTKxjjTy3pBO/aCx+ydGBInYs0xrvona
xJyuh0wpnV8XTbAjzQGCSYFrGyEhZitKhe2Ih1ljqqg4t213sPYd/5iJuKl7L87xwOsw29TwAVBf
Qy04bjf/9y3/nVOxI80C8igt6qR8APr2167inTWctevFMyvC/aUcT6VlPkxG8Au3gAN84p1+Vz5L
xtkViesqKVjKYzMb2tlI2/DUT0r1oYisYic5rXUhbW5ZXGidqjeZH3fB4owVo1GYG8jfxpgzbI/e
WhfLMf1N+q5mJVeDvMj8fs7+LOvsTkcAk8vXvFP8X2t/Cc837XcT2k7dxA/n0I+hD0z06nvsWOJp
ztDHvCwF2kvnbzpBGikIUMTJkNl0/rCy9KaMog9VMu2cpFaylAyvM3uVp3QopRCjS+yBRW1EH52u
3UMyrNyIbCnOY70pClzqmQIjwVC+q+rbCTPPZMB+OUsV+xAUubmzopZhfydWZLBdqSfdOAs+RRPa
QxKr+LrlAsqehjIWQj97l8m1EZNC3rNnZ0LyOPG1odWm67gD+3pwbb1ubi5btlLMu/0QVByf+Y4I
uV0tNcynptIFPt9addmsy2C7CfXeXBlq5TrUwrHEQwJXCl2vrD3Gxt+Pn+/MhaxkZ5uGjkA5nnkK
LIccPmmtWqiSoP0IUUWz+lM0Vpiq8P6Oi3wiAhdeVeJG5RfNgv1WZWGFFLGpvDoo6PJYNIEMbI9O
5CnZ16pEn/w0VENUX3VWMv5p5CbCw1WCQV0c9TD2MGj3Zi+K8VDJY3P+GGlQlV5EEM3TU6QCiH1M
qgg/GiNHu//BKA2Br7YelP2fF02gJU2gGnhOqFc1ZuKjkaI9nY2t+6sx0Ts9xwOcr51J/Jv//89B
tv5xy4LTEAkDc5micn/q2WD9hbJId9sFWJSXTY8LW/Ktq8SjLebJH6MeP6GiTV9ToOzHLo/UwziV
5UHLuv4KTdYXw7PxP/bSPXbbSnqU8ZBoL9f6wu4/hgHvcT3uIfeDneTnwVSTL5eNtJSBIyUx+rnv
U79NrM9NoF4Thi+pMl0WiZaUe7nTT7liD6lvYEWB5rR5U8/tV6/eu0OuZEcZGIkqUR7OzZhStSky
HRrVhN+lNwFJuZ7zWplvHajrWMZ6SnIZaISq/O/bCW4s+OXhJkZxW7GPZjpgtVdj9mmDLWhhiu1s
jSu52JIOXhEVTs0QRurXVRgjmaqQh/XpFunxkz00e6+/aytMSsWaGsZdKrrUt7Mu/gB0H++9KBx/
jImm7NSiVz5ERiuC5Qg7XM5CyMC8f5w6a9RA4UFoiPMZAWi3332iWqtpyMjFMKKuFKDB7Kv5r8D9
Coz72M7GryoxrkdRoROPt6mtP7Zir8D3/tOSLSMYlbHSKJkUqT8XyhkPFoxy8dRtVUxg2sOo4dSY
YZuIpflFwSqjGnGOS905c7xrhHuc9sbLGguXcw+ohI1dpbqz8lbWhCnFrEXb6EU7yvVYdtX9WMaY
1ndl8ZxxA9g5V66cAMzl72+OZKi91XE88UjmOFZ7smMtvIoVda+osda6FKF9TEHX6LTItyfDPYkY
58skC39tz8Fa41Jcqnal4V+QBddaH9+qgXEwS3tn4NealoJxUVRtYBdh6jGbULq4MWi1v/2r1+ZU
2lAnlA6xLkiD6zTW70TUnr36WSSX7dYykBGcJz4fNkqjVTLUt/AnsfiNldcwS04X/XpZzS+wHDRt
DcW7HjvEkN2iwjJQUa1jpkQ/t3tYSx2yeh8KwSKwkOnxi0LgClx/hT/5iOTDixiNU6DYuMBF/QGW
0U9cea+2O13JjDK6MbSdUOl1bCKySc9OfRmMt4jba4fGQM2dhyJ3JwOvZCkZ5qhMI09cuYhRIjXu
hGE+BH1wPxgD3l8GbPbqnnW3WB1epuRpy5jHMVHrrjFKfD9EoQynYmHWoIXpztfb47YSJzLgMQJK
XGdm4fHUbd+HmNVMVv3tsqal6J6icQzzkBNX1nYw/buCVJ5Zr9uNr82DFN89DI65DMsAY2fnczA4
V0r/1W2+59RS8AZ57afuKs734DJrgyRF/IyaVtO3FfaDU6het9GEL6wovD1c4EpCkUGPHnB000kt
7xpf5Fk/tBgunpRS+9X1AWas2+O18gkysLGzi6Bwahzw8mE+jOmLhkf1dssrmE1bhjWa9qwhJBdG
voahb3+Xp0lu/HDsERgICAlxG+HBIYBw6CVSxPOoYnPXClygHYjD7Y9oHjBFbTk5i523kLVPXVLE
mw1xVGoN9Zp2uU6KNsQ5p8jjU+JklbKTa9Y6kDb1Io5b29Ui57rzZsW6ddNiGk+ovMOi3x7SlZO4
jCMUbdrNPTbIx65EsBNDs+c4wJ0pED8tdTh19R7FdCVp6tLmzpHRMiojp58qiThjqQ9pEhaHplPO
uM/sPOysdSKlgcrpzSZo6aTvhvSg5NqjPsc306x98bRmZ9dc60PKBmbUoR7TQVbAtRWTrfm5Cfuv
jm39pNjzx/acrE26lAPK1HVV1QjaY69H+JkoCoo7o6meLmpdBhSG2M6opmIgVgOBGNs0ET5mjtF+
3m59JcHIkn0mpUBDs+v2iNVbcYjtANQZ9jpXkYsb73YXK8MjIwpjMWglb+ftMUCV4VMVCxTHbHV2
ds5cSx32n8UFW8YSzlY01G3XIwQtWKBdg3q+aj3osXsuKvNchO6XyNkjN659ihTe0NON2XCt5hh7
Wn6yVNz7qD/v6SeuxLYsz2cMujFnadsc6zI8Wpr1aBpAwT0swzoNPl0y/bU9IWv9SLHd4UodhM7U
HAMte43t8Dl3orusqp/MZvqwEJZ20v9aP1J4W2lnK0bNzGBQ/iR44uaJ+DUblBT/oOB6ivfAS2uz
IoW4Mld5HWQGOlhwra49+IZXJPk9Tbi1CJGie4YaE8SY8h4dHEDjzHxBiuNXWYU7p8aVHy/j5qM8
ysuywsXS8iLnoOgm3II5KI/bU72S/WTYfKaloCpLrmdl0HXRES/nCZ3YLseIbLL1TJxMUel7Uvwr
8y1DBoPeCEwNd/sjhhJ/4i7wQD3za69bIdUH96Ya95gYax+1/P3NLl5hfdm2Nv0oOdWu2hoex2rs
rtLIPbtA/S4bOSnU04TE4s66OLrVKA5t0rNBiRon21Z/xuZ154F0ZXHJCEIPLYo2xxb42Kddf8IW
Vz/EipPdh5M2XBaFMoxwyg3bnsUgjhq1gAMUhD9njJfzMMKQtP9Dq8s99b616ZfCfY5ycy4pJx+x
LKsPqVLd5qmKZ7sVPjlt9quo+50L/Nr8S/FeOJPTOm5QHeO0jw6VaWE0OlfFQdh4D4tR3YmdtciU
Aj8wzUxoiU03bR1dZWGq8U6DO+P2+vo7q/9z37JkHGGnTXPQiZDKCahhJ+U1djJOaVgOVwgY3w8D
rPZUGb9Y5ngD3frRi836hECrOGi1dWqtUb1ofVgy5jAw6KoDF36M6vaXbbgxcnvVh7DWHiokDO36
MtUBS8Yc8qTCw8XkedjXWfhjK39igPtxeyzfPwJYsp5fqulakBq1c6oxLL8y6wF7eRyez0GTd3f9
HHafwYTrmBQH0Wm7x/fXhiVDDrUMLOaMyt5pDsbMumo0rS3vsKMu3J3EsNbB8ve3Oa7ByU8rK+xL
I/dYNvUhUy87UGJ+83vTSO3V7aTTdK/r/oydrec015cNi5QCMK+Jg8ipGZZFkswNIR/ldefsrNT3
k6Ul4w2RB4ImMpXm9QgfwCrS+0JUz6rt7ETk2pBL8a5awJCMPDev0Q85jZb+ZBbxy/a4vJ+xLBkF
WFRanWRd6fCmUCRfsxpT62HWZhDKWn1rIijy4bJ+ltT8ZtXESlqZ7hDYp7xSmjO03qn4qXdwX85h
Pg/RQ8vJYvdyb//9CvtOCpNxW86kB0Wf1NkxasahGK+0LM507HgtqEnNQWSWxiqIashvV5HQPcfE
2HueOKVjzxjoIMnaGleNMqvsKD9VWpik6LHWQaOdmyy26++GMQDN5BKdtOlhEiHWwrAyYkO78yL8
qrBtDgbNvhnRfahBdVlDlX0yoeeUH0utEOOh13FPQq9IRZfUSHK1rq56ra3H6jTNleaE11PdD1jW
mV7JQT6IS+UwOm5ya6RGewUeoPqExayDke4svolyNv8fZ9+2XKmObfkrJ/Y7dQRCgE6cqgdgLa+L
79d0vhDptBMBQgIESOLre3hXdZ/a2bUrOzqiHiq37WUMQppzzHH5gbgCKLzTbQzSMxy6+ypv0Upu
OVcu1CfYkYnTYBNy5RWfIUX1jUNT1XOkSl8oJM43X20WDsFJqTaulzzVU3MC/TC5sCqWFwsR002E
dF8gyA2491smOoRW9BSOtTr1/R7o6VIXrbP1ngVbnDdxc5SCb18EhAAvKpyKzNV7maijzib2uYQ5
LWRjnSurivZF0pIszxaCRPF4RyPeHGF8tV5kykR70FLLbmDvw+QvBTQ2RZi6K0Tc7pmG5KBa7YVf
5cUY8bEk6xQWTZYWhiCsefbIak6iYhrfI3NutR2RyG2KGObJyIA7wxkWqQh7PooLM8qT8/dwtilU
2EJNcu41TjQ4UosubxYYWlqNk2GBdXf3Nd7kRRchEnsxS27MGzLg8x5BziAF3kzx9pYs7yZs3xHn
8EaDN8imrrYxunYICx46VXhL9jMis1sYhy3gJA1f1/UdHVvi7m30MPnpBD+lfJqaIwJK9xJhyYl/
MnwoxWYus/XZ1uIa9/wKopEjc/3b1BmW9wZH8+SRod5st1CvjPknbb6YQdhwUjf34PnC4atK9MFx
CJFdsJrrcJ7jIqOVvhYRok9BwKYyTzo5HeOBUV9ibULDXLeo+gDyTbPnuPFmQAz0yK9xa0lucarg
b8BcUuv4O/XREYHSD227JPlk2amf5GXlEX/b0utVyD3x2VVUra/TWj+1Yv2gCZOwzB5KaO46KFot
ZK2BeIk8cllnc8s2LLlxpHmGIdROSfGmN/YtVMgG5vGb2fiVTJtCe3teiCtFED1ZRCxDq+4LQpDW
nI7iSwbDHEiiyy6ar2XTYV306/fAtiZH8toubsayWh76rEZ9tq8H+D6tDNp2Tw+kMc8dDx8QsFzG
w4SIWD3c0w1GttxdseglTFLkomY717JLFaUY1MT8abXyihN5XyOSxLfuUqbZjg0rUjbGMug7APpH
mvB9EIbXUvQDHLbNtYH9kDBTWQty1KQ9wNBi1yzZwYbuAm4l51ogMLcNz2M930AoVJe60btF1EcE
KRZN17zidcs3Wd3UtX+piCmRo4f07Ffu+W23un2QpDn4dIXHeYptUIDypvD/W86vB3z0YG0eqptY
68O8ISaxG3bgMN8uJtgvyXBdY0k1A6Kd13VnEVQRGt6W0yJv6mY6LPIjTb5HtHuGTOpCNRnEOajK
OnaKKlMkU/wSNQIdo8hpfxx48xBl0ZEMSLup0bYgFOEiiqe2hNbvMqJk3yFPKB8bPNNssvLSWCby
JcrefNjus1Xf0gWavWGlb7DKBoiVvUXDcL19Zmm49VSH6tLzZj8hoCDvibKfO8Yjgrhuld0OdRU9
9A5kDeEh44O6E+VyxOsdsq5vcRrBE8YymmvKhn2ykOqQCiSJ8gRajcH0CCOQGxYF4nPRm5YuWZu8
nuEvtwRx/Lp1lXpAZBwfcjW7rdotS6QelxbznBxUmvR2jrL4oXWOI7LYquVBhY0vR6Hx+LtJFnMD
mbWv3pmfpkLBbiQp8L2Lflh7H9zG4QLf5GbU4E+3QYj3uicG6niRdelFE1PxEveIEykixjVCC4RM
xzxhuDnP3CLrNIcoAT7iTRunPRT1Q4VMdTovj/G6quee1/C4DRHeq8oNdmo6X8XQ7xJDGoloimmb
zxNA/tsK1rh05yvwiU5MJ/JbhqHzlywFiqWniV7H8RxcRU7HRWUlSpR1dLXaG7dMwa4PkdQ9si3s
LvqAzd9oAC5v6uPmFTa+UV2Abqu/aCWWT9V/XIh1U5eVbbLC9706igifWEZOEnWkclxY2VdwOD0m
rV/55dBXYfeRBMws92Hbxw+u5iBgRDKQNJ+HYPhmnHDfqipSz1k3E2wTQ3x0mEtewdDPu92AU//D
y2ENy9EM/Aqati9dz4PznCIEcDebkeEVWwO+lNJkUGCCi0VPcajZvpoXNe1bOXPs5Uv03ERZ+7pV
QuO1kTgwH2Zj9HFOw+Zh2hj5XtcwoEDik3D0cu35+KPuDSU7REItr1CCuY+mb6eysnVXblLR4xQk
8XXXuOidRms84DlSfahD4q8bPMWvHfg6sI2bp+sVOaLfK2Ln+HZTkl8YHEy3fZyM9/DsUA++H8dD
vPAJ72CM2PVi1gkwtMpN5FBplx03USNUPu6zlwYfhbc0nVA3xGZ7MuA1tKcsStLj2I5NiVycrxOi
rNWuc7RJ7jWfmtfPiLUoJ8Adv89BtOzNwk2EyG/kOdwscBp2pVxxEI8+1ni/Yq5wMPlY3iROm12A
FLM7YZn90mehe4oNSR/1HPYnIOxs3yhlL4ZZNHs4cEcHzlJ/jQ1z/ZaswWQQRWHbspvn7BDXuCbv
wV/7DEQuOM+CO+YhCfBJC0JviruI/SMIfIFjbn2aXKjaUreerRi1pJxebmLtGULa4+6HJWF/y1rj
4Y2+irOyNv2S0rovAiHCAjRLWlgWKvyWEScYOiyRIS20o3DL+mAb3JoFAuohShgv7DhO03WTxaEr
NjVh6/VO0uEeLiEuKKCeG98Wt2aE5qgdsy8T5/GLbCoirkaEFdcQ6CLb7U3Bl7opEYIYpkVG6nA9
dq6J2M4pFDhV7jYEixwctM1+t0GlFeTb6oZbBv4v0sNd6owvEgansD1s0jHNFB2p6zwdkBT/Q2Kh
WqSJy02ONXwn02Vddr4fAPkdZWznZdoNEdxYemnBPuICG8RtA8uxvuiSju8T+PAUOnG2nwoE3QVm
LcYhEEsexyyKUPAqet+0bfRV0vqBwSWomOsxqNDQjdUDcq3WNWe0SrD32bR/dC6qFQrArK7HY12B
obslgqGAqYIm3KXMz0FBUGLLM1V0GsoFu+C9muqqubRtxwruNjfte+8GXyBimATfUPAs/or0NY8u
eMbSqC2gEFHxZZZavnwsC1ITH2wXQHxkQzPzk4psOMWg7sBCeSvWqOfNuZFLl97pGKG9Oh/0vJhL
u0b+CntM5vdR04ZyZ5s+4KdxsSwokS5Jyb0dhYWTGW726wCoLkONGK0EUWszfUJwQLsWdUct0HPZ
t99q90kWtGmU8Yu4H5XOG3hmbTlRkXohHUqL0okK2dK9dBsrTYyCsSco5EHPVA2/5vCs86WqBrZd
tRPytm7XNnbLLvYIxd5lWIwO99zVbtf1mU9LYenUHVQFj9/Sa9V8QIK1tIehD9vxBc/GwzsGeZJL
QRtBlqLCC78WZLQwUquJQYEVghoIHi2CJzvMENek2kPum5oC0mVNz3E0Z/KgILpaSsSzbfE1sh3T
N2kUNp/Bt0Lv1JAEfb4OkKHvrV1XBr5I183fxsiQgeS1pSFHWA5L5PdmGuFshDSV3qsHKLK1v4Jm
zGTFGOkgRjKgCPmxgVJ7euw2hKIXn96j6m0J1Tgd6y7ariE3qoFcxVX3SLJmEPd8gOzjlli1Idit
Whyb49Jg9Yanepxa+t6B3CPObTJSfzEk/RocCHXWP7UxjaNXUJRj/h7arroO9RqcwDHavnMZwkzA
Qjpck7gCaQoh3faEGL91O8BTlH6RAMgwwkbUV3KnUie367oZxuXQVGAO3UaEbPy5rb0J2WdWaBoV
Og07l+Qt4abLeZ+Y9RQiclFjFx8SNJKYJsX8WukGu0kRDJ5kqNaxpFDeavB6txQuAZet9lv0IByZ
TAH9SbztFA7PDC8Sfut6bjrDqxJHZCUKKL9g6N0G/RCeyKdTzmFo28E/C8HboagVHAzavPPTkF7I
doiHo5G9mct1STIUiDKjqdgQGoOM2O8Mu9SXNHPYHdA8gKUY0TFxZ5BMU7gUznILdr7p48calvsU
wLgHM6TCDpSi1a2JK2rc4OUZ7p8M5xQgD9mA6dNtmL1a2K3YR4+s8KlC5z6nTuXhNljQb21SNVuX
t/ggvEB2WSl7RqrhhA4Xcc5dd9+SxYTI9h0+t7UlGGey7BmPqvkbCeaodfls47E7W2dqIXOHaGB+
gCUCcC0H66D6mmHPlPe8XmxyZWPqzJ2RWNfHdd4sv1h6WA2Xo40qf0kRLXoLl9HaPOphqAAyewwt
KTwzcAB/F03cJ+dt1Rm5BiQwVXsVB9F4GusllhnaKDnbNreOZljdTd3Im5BCw310IORNV9omcwMF
NDIvUclyn4924uExpNzMN8yMgfoWNS6Tl4mkBqiDEr0U74OdJn25YGIuwdz29fZcBWE738muZ+Ia
orCWHmGtksirZYqQgbzrFiIT6AwCWn1syHBx6DemdXlbEc7coDzIwrg9iXb2n8ukp1Gdg0y+kp0Z
YIORr7NX0YMKeHaiUU/HIwaEa3RFhgbRysUUBh1OX1DZbTn2KUyqkH5hP9Ay9tgRERI5D3kPDTPF
vtpE8nsX9drexUOGVM46a2T4wABNkx94ZUR0ZEGM/myesDO81Rko422edrpr3lZwZwMcbnTsnC3M
mMbTMQxWsr3Bl1jMx2oQc3SjNmvCC2TcuttUz+pogDCvlyjfEvGVrjqpXsjE6PxCnAd7FRnhwYKb
bmm9AesYtgFWorlIwm0i+ahU0N9k6by59wDphBR8hFBBzFpWXDVMFqmtl+TcVCryb92UDvVpphnE
AwDf4Iqa13hW3V7Jps4+2LxU4SO6m8rtV5RB6y0Jgyx4JCbKqtPYy3a64g3rtjJdBVF3Ejp51Peg
cyHXIzcJ5ADZVbstKbE5LDvlVmpLNseKzHDoBVxYBeQ4V4b0EoMpkiFhPcMJu6LTRcAb6kEKyCo+
1Mwm6uBALo3LRIigKxXJhupNJoNFD0od6Uf0kKOIeI6YBzeAKJfMSQcmUDuEZxY28XoTKgLf720Q
GX90QwQ7qSzsxPwYUJ1h2aUkABetSUQL41lGNwBaXWq28yC1DhxQFzZJjFHqrsU3sNhMV3Mz4Vo+
yX9dfTUibXd4RNEQ1UMet6nhJ/igtTOm0+pzJ6gn4FRJgSDEhO4mUkVDgSyKpXtpO8zG+0u1VJPn
Ocmw8J4HvGj0eWonTwG2EJwJtEgl1eQFHkle0rKeUwbkKE1WCXUEIQMAp2Cd+vWic3gbXhmZ7LqP
0k6GBU5Z406Brud2x4DyX3KUMnbOaaj69ZRJmzW66JMe8zQLFtJc0iwMl0Ng/MbOGL2l7IlQPiwk
X2QVrvewrW3nvrAGziGXcTB+5uJhwpj4l86iCrJFX8kWEzrqEWp+gZMbB46aMQC4GaOkoleC1tze
hshwb0HUYEZIEB0oNlSTr2ro6j1vBXZ36H/q+WvVSzO3e9arplV5BWsaNKGZ7hXTuRStV8hiN0mX
5ckc25EUsUkCE+b9BjgXPXu3hOlLtfU0O+F078k1cnPMvO81Wzo8kwgcq4eUkjR6W4IFBWQe+4mo
d76KrFVF26KXrXLWO9hjFApWt+zbBGJGbPOKBhQYFS4j7kQOQd0ij+lGRPOOLNVPRryYM8ZULg3q
AExfaau2vQg3Fu4RQtu0dzbIuESwXDJxUlCz+vkZ7e+2XENhQ8My5I7xYwgBrvvRQMrV30Qt1wmc
UzoTuy9qCKph2uPdlduZApidURNmbPqRVNBEwrJuxnt6ECq14ZVug4w8Ox3w9LljHT/GelEInutt
+irQia/fukk1adk6zSCucdPWoppOK0Cn1bJ2SF+bFgfAASv4JbFwJ37OLF7VL9kAyqgsAyDAM9I3
uFztHbicnX7eVljF5jP0B33BKyqjaw90l2hUebC73meta+r7ugegep5dmvRH1xMxAr9NenQycdTX
0VNiaz/EOe98FbPcGSktR0kydNXFFNEhg+anNUtYbOuAR1BC4eiC86BYOxZ+HT4Ph7CJBH1iSaZl
cwE9URXX+coaOZau7bvkyKZZ0N0oNm6ncgTg3dc5heAcLuhtVINjO2ht9p6kidor9LLfYT4ZnLAl
tNV31XdC7LbRVy7LVTop+cyTNOyPXo/Vpa4jdF340v0UeYwp0dkAXb7zUsp8Qn59DglxvQBNJP0U
7aYaPdJpHByCngFqRBjRzstszV1EgSSKsx84bRA9iQdYnUzGpzYtEEOUmj2yN5x4a/DrCVzoo2Wp
7q1AQCKGybYdTxAoDf4A90X6RBUEplcx07L+uoxk6J8nmrXb3nHSLWXN45QcSQRwFWG8ImyuGzON
MN0mrRZXUxpW0Q0kZSF0sURj00Ny09ZCP5F3i4hrusPyZdHRVRFJvjDSIji1TohfrkkXu+CLDud1
bAqXAtz8YcNBeuTxrDIWF6ldmfji7Dpul53Q3VyGbgATI++TZmlMUTedjU94LWyyGyFglcWqU4eD
VVdhU47IGYm/ukj3S2H1hLQKbMqQx+cCm7h4XLcxW54rONxkH3oWtsPHologbwEdlPYF1+i+PNBh
5GyDGfHJ4Oatm4IrqGYMQOBh0kP/Jds0FTcVJvT8KVXaVQ2yHBjGD6WzM/bPA+yMlv5CS4GYKT/U
m71rKYn4HXRhmz5gkJSmr5ngdd/sgmTsqrPdgkSLXedr26+7AH74yeVsoaXI9ths/DYVhMl+OrYt
NHW5pyx78BlDIEOubLKkT0G7GruvK+ji7my2qO41gsEVL6pGyO5mRGJt9gS8ssYyYnbLUItW6K3c
XdLOwfQwGErVD6YM8k5cWEtSgOLfmzZH2VSp9w0ktORSbWkb/ZjktkCkTBB98xx3btGXPrJ9+LSu
SUdO2zC7+TBocCmxvod4HM7oOOEwTiVZ6udoq5TZqYog+XMB5BHdxmgGdZoDX6HpGTJeP+wthXPk
XmjEWo15sGZKHTHdSVArsBUjqTSPZdU1x9bMif++rrxJTK5T48LHwNR6OYjYpqAboLdPsJSVqKuD
j1Xa4mwL4Kv2BFsXroBxs7g7aUHdCvwJb9YTz4jshyLgCanVEQOLvgJ+7fl8qhqa0pxuDPJEUQF2
vmNED6jux6yvKBAFFqUNsobjrlXRzoDnadi1XIjl9srzGgO+vRHwBoz3LG2kewl6D5FjLsKZ6mWP
6mrFgay3JOy+CmFki5n4WtPuqvVVXd/4PjTWA9SGkwRCsToUtCnGUZr7ZMenrZYYqqBkAJsHwK0e
ALCLoYUOHrXUkt1IzlubHjGyG3RSbLRNJ1PWK1+IzwHsZUu7s2m8ZI9QTvY9jtkpXrrnIcDU5BbF
wTTetVNbZR/hnPD1gXUNZU8iZIo8Dn7pwvuMzFHgYDcJ8483+ClWzkFx2OOAQ4Ap3jJaEpbM2dkO
q6vxPndZchnGWzPekWGBV4/EZmV3Uho5onkkpCJFp4bFnH2T+fYqjQB131VssO7FL4NogTWZGHDa
0mdAr8wMpVHPSLo+bhJEz+KTjMEuhYg38p6Fn9yzgwDvNwWYWPkJALIMMFPKomU4jLRh8T5CCJh9
48bG7X5WvIrPY9WtAJgHaphdj4DFa94cfEJYlc9wmQ/RCwAAm4ppMLUrJukhhcDiwOzqBJA3Xq48
DP5VfaNAG+suYUW/ZM/jFMIaLHa917txmWe7gx+SUjvVeXIJ7JXct9grZM4nDJnKJgzc1z6Y0bo6
i3YSfXESfVTBVj9QoHsII/A9cCne3Ad13K9oKaLIYo6mQppHmFOqc92wFVMyPnr4Uy1xd2GxzkfM
WUBGPqG0o/Lso6wzJ2zCFHtjUkVzmXiLQaaLhgAdnqwZK7vPau92irDnXHP0sfx26ElTrSioYO9a
32ysTqf+Eh4kiUdMwUD8RgqEGSTBU2Rr9zZIrLOkEDOOoeuAkUwWGcoAXWIWY6s8SJsBORSf6xSb
OCz9LzMtNvq5+WQosZeWAO5OYJRaEI6/EaEhKnlfJa/JHWr3WOwlhkcvXEJUd1MD6tJ7hjGHLYEU
K8wVJ6/iHL70UQS/xioC3JxrMP8HIAWsCVG1S2fTr5yJbnsCIIJmxngQOmPP7fpYh3T4TOnRt7zm
uKbYtKm9brdUZQcKTm5zjQl22hWrwuVcbNRU5qJr05Fddgn+npxaFHn3QoWBz6t+M+SAoe6AmKTG
qDSvpbVfhiCu5FU3VuHLJNME/VtrgjFvo2qJbkI9E3k5TiJWt5rQtL2AAm0C7NsDF72uuKBVMZlG
D+8d3I/RGTmYCBz02HRQUoxj4K+Aaw3yIp1rltwGDqVGwcbUYopC0YIOpWZwhS5AoOuh36xoiE24
Y8lDPKTkFXBi36LCG5IqlxblcrkEoPTla9cRHLHrxtsCEnn/EGd61MWW0q0rKoP6KPdYpeToecVe
ANPDXELEAWp4lN9hsGddguKMjOH6RaUG9aEYMNhI88R4gZPY9C2LLhbttH3o4AhT542UsKaMRzRb
ewHRS3rHVCaCC3hD4n1tXIvE5K2hzdu2OTfs0KZVJGcQSpGDkvOwfce21VZFEuMv3qGy4+sZBmFh
tKs7BABeVdrgvwd+7F8TP5tuVzG8N5L0gGFBcSAYu6ZBgLmoMMh9Jqgf+Q7HhktL2N8uKKvHOb7C
U+tE0eNkfo9lCMddzCmRnd4mrIsKeNJ5VWB7q0Cr6lHXF1GUTu3Jc7akP5wdo/OSiBTnimoAAYD2
4ZO7bMVuWI6xjUSZAV9Yz8wlri6NRuG7076JzzHc5oGadXpbruBGjaSQhZJEA4OPujErpNp6iwtG
S3pMQ5m4PEV5bh5x8ERtKaZExjfDhJlHITlYriTv8QME4Lyhj5uZ4rToo97WB6YD8pZJbV5xFtBw
H0vMhQsYEi7djs71cF4cOAalngMnC2AR/AbDuj7Ibbi1H8uQ6j7vxIBJ74ax6TuiRmxfpomBVVgx
o+wk0O6jlLgQPIU3qF4NwcguSEdyT3vIjcBbYSPm++FEEAQmLdwlLpco8QQsI2x/u3irVlnSeQ7j
chqn+essqq7dU4pd8SJNguhdOITDYPxsTdJeLDN6ywJmAlyeJ3gxQ1FsQVMq63oJol1v7YYGDa3e
GUrZVR/DOvBvk4pRBng/tphQY8wqbrDHy/qkQ4GjzYZRn5YBxZApTzInZ6yXVLmbwDZwKuuDDjM5
ZJmtV3yCQWBfTqKdtq8i7aDDhzvBR1I70AHyEaTcvghBxpy/LQD/sk8PG0SCOKQ7gOu9rJiOwW68
nh7XjpPkVHWbBv6z9UExtSZdgbpnNHkAjxuYmkbGsEJwzJhtg3sNHM6lPEANaXxeJ42pLt1gxuHZ
jeB6ZzmAfm53Yc/QWuZTlmxNgKYZ8EqbMxzG85YDMDa9ysFbWcCxtmTRI98pFyfi1bDFg1OpQx02
IywfsD1v5VRjuFYhViZdg7CcqOhW/wuG3O+qqn/FmfqJV5ygjuu1MnI37+sDCJ8Hvo+eyS5KingX
XaDmy+McXN2LrlyL6hydswMavl38fSiwwuEZ9wuy259w6X42rGKSrs4YXEZVfyEZboA4rxhB/Xsa
2p9xW7OfKIYaVu28atJ0H+I92yWYlSLdRjcYTyKXKxdBYl4wpg2PWTguO1QNaEoUaOgWbis6TzFJ
P8wdiLAwZvv1NX3S+P7Vjf+JmwiLU4T/eZBE0RVHZi/nLBa3GgcEOtoIJXxu+bixA1wNYQO3znW6
FIB8BS8AkulfRcD/GRHwJ+py7bYZs/Ep3WvsxrJsROKu0go8BZzH8QFD0SQ7/vtn8GcP+Cc24zQa
b2JKk/1WizF9gANM25dhDxj30DV6sr+QcP0JafJnd0GAkCPvbcT2SVZH5QyrrN3YDM3/3x/xc0rp
MLHVwEyF7de0B6IbPmdj3efp4H+hB/yTm/Szs+A8wlJiqCtIW5GNlIPcdax4ew2vpF9ZCfzZ7flc
B/9EyJzBC8aULmH7LB53oAeDFgDG/S9esz/78J+2ksqtDVzgGrCqAKTm2bRWObb09Rc7xJ99+ud/
/6dLj7qBYuSMexNtfZKnM0f+7KZ/QVT911oB9rOtWjKFvYUgBMtGpDx6N6r5POsTD/egEOUCWHwL
9AQHqAPZcP3vX4g/+3t+ev9FVtsU3lFsjxRt9hKPk7luw+RXebrh59b2L7aX9Kc3O209TVZfx/ul
rcZ0Z8jIdQETdNa9J73CQVuNWT3nHR9MdBOIZmtfQ7ORCk4wLa3PIm6H+jHGZTVlLLQN6r8/xv/8
7v6r/tC3f78E87f/xr+/68FPTS3mn/75t0fd43///fkz/+d7/vgTf7v40Nff+g/z8zf94Wfwuf/4
veW3+dsf/rFTczP7u+Vj8vcfZpHz75+PK/z8zv/XL/7Hx++f8uiHj7/+9h2g7fz5aTWm5L/940vH
97/+Fn5ahv/nP3/+P774+Qf89beDVu/L9M38Xz/y8c3Mf/0tyOhfQhqnlIUkjaMw+zTltB9//xL/
C0XDnYF5HaYMtt1YK0qjtsYvTf8Sh2kCTDDJYpaSTyMpo5ffvxT9hWeUE4ArCaeU8fi3/31xf3g8
//O4/kMt/S1oZbP562+/G7b8z0JijEUh7BwSHsG2ME5Qqfzx/YszukgMVpI9lwp1X7eLQRCKGALm
3QUS96Bs5AczNDvEOe7XVl9W1XReeXWI+/Oi+M1M2jtAKjdL2NxA+PMselN4vl6t6o6P2a5FjwFs
FZSq2x4Feb01L4tdX9kEBiZeikouOwBDX4dwe4V76a7vpjedLRfptO22BcyzCNwX9dwwJDsPYqdS
hkmGvONNs+tRY8/iY3K/2KN/d4n6ww2hDM8rxRQ9ThJ0Rz+T21NjozleaxjZIiheTBjrbIgcAEb3
6SARvYPSAnzNxvd+JvXV1il1S9jYFt1iroM2TMswrhvAP6AzuFXfCDU9u8gHry1hr3LTrMAnhoUP
ZnEHAkmGwh0JxwR0ubMn4U2KOc9hAliQd3hJ78Nujym2PVGhL2n4g/Z+RTUT3sp2sWdksRUeCUGg
O2Mil8TVaUJAyieXILqPT1DCIhExOFYgORaboe3FxHDlalVspztLS8V9cJLruBtaYJ0gZYnSozIt
IA1dinpV7ZlMIBrNSxLeA1AGdtYG/Ar5AvwKdsZA0hJxjWv5X4SdyXLcSLBlvwhmmIcthpyTZGZy
3sBIUcQ8BwLD1/dJdS9e1+ZtVKoyqSQygQj36+dePw1lAWKSwN10WBsObAHM6DHazbia/YMz23If
50nqL47sNjaKSTCWSfWIL+Erhf840aXQcHoZEHohtUcp1x9rVj4NO9a+mkW8J+9ebVlHpTvBaPb/
y43/b7Hcfz5t+w56ACirLE93/3O5ES1lVEQkxcTWDG0wF58NOWksjygcv1UrVFGtYurSzcGgNx+u
TvYa4QKf3jgDC07t1WtMdV83Q7CqU3KEvLxVpfMylOPwlA7M9YRAwuj69a+8/6TJXPFA0oyP7uXd
3Ek16Sc8xpAM0gp6jmsWJ8p2JE8nHHQRtSmkdbvaCuopqPyAm7KhstqaamPROmu1b9fV8r/c8v/p
GDgQDMuxNI3j598//ru/K3U7Xapelm6VPOHtnJIhrI0h2QJnbhTXXVginnlb6S3ilA2a7esevLjq
ZA+dP21yUg62zUjqiVIPcLuMKsRMAAfzjeGNQYR2Gk3tIa76l14hFTSuKm8/uX/cRY0PVs+TbEOE
/Y/j+P+deP/zhNOtfzse/r8PmQrU002mrB7ZNcZ/s1tr1ACSnRNjUwFlsrTwJoq0ImSseyQ5Yt2u
ji6P2tqgBP/7abVSKS/OjGUArOdIEB+B7K3lc3SLg0KmSAQrSR1XK7jBSxJAdW3Z273O5ygeVTEx
P1qYbbqqE2WNd4EKaXZlou7GdGkwFD06enKbbKZladkOW8OR1zz+TdRcAXgtn9VVbj22wed9lkct
uZnwgVcBz93oL7qxbOpuSA55+RLDwAWzltn+OquHts3GbTflbtAz0oQV6NBV8mHn5fp7srrf+Jdu
bYz60s6N7Zf5fEvz6aVnZQnadvws7Z+2shj3D+8xAXrpuJzcLOacKJ9zxzkDaGZRnM8vw9+V0XpA
kl2YORYtpDCCrlLXIK+mmjS/b8PsUKWTE9+93E9Xcw1amQJ0oH0NDsi7x4Myq/I7HZqNi9MiaGrr
MkxDcYoT8TSm8dnNTG3nigxWmiFkrJhfKlAjRegEHVN+rG5FtLUN4C/YD+nnVZs/wYrA6L932ah/
xywa9pXC+O67/Jdx15cde1GqxlnQrY+tqNZDPyrh4hjysRjwonfqFxtTwrohLqDS0ZHNKdF9V85Z
YBTuiR05xtn2oO5hx57BRJQoLYdPpqHE5zpYYRiCbJRWp5wS3xZuoX3lrogbEkh2QGJ2Ft/VxBqZ
fXYzqzaUvOKMsPouHPVGDdVWkDFowGDIPHFPnTrEWPGYUxhpEuirrPySQ/tY6P0Rnf5LDOmtjtf+
UCBgP61MPjdyVs/M8S+wWpa/2vohFlNIQsSli2EfZ115B4i7Sp0Jd2OYoRisrWkq1XWxUXdj9bFK
Lyot+sbD6OR28xOLJxLfFGrB19mV+2U0zm7BohkLxF4wWVqgrv3Kmiy/4Pm4M6idK35gmYot+hQm
CnUihjKGt7dxL1nsON2MsLF+vyr8ZiHyUNrZpXMcx7dYxb7Js/wlF+VPbdhDiAKr7WPR/cbMV1gh
ZwTtns0+DEUnso3m97ZtZVA72cHWpy0LwqpoiA01pK63fKv8lj1ZucuSJ4EKxOGvycLY1+2cgGmF
HabISh4Gm3nG41EtsF5e8b1IZdMb8XAPq/+ai+mie9YxFnW2qZwPrSjrUyuWyGxMmIC6QSt16gDi
nwuuqkkgVS9EcM2hVm8c0r58SRd5tu4HpVX+qbO6Rxkuc/4LtocBsxVgwxJlGualGV0aFmF0tq7X
wi80J6VcLwxkkWa94Yne5ElTSg/k17xJh+3Ay6yWe2Xko3eW8TC1d0NFk2wgaW8dVg6m3FokO9YV
FbtKExlDC9qpsWT1JdffTzar/HGj9i7rwo6UusJonL85df+kTbrrM1ABwmgK1Nq0f7KnF/gaNxDL
8tnHy6VonJe2SkGi5ANhOSJw+vbDisuvGSMaqz0IQ3BUZ8OYscK+EvSszo56CQKTebB0gH8Z0KJy
VmKTFVZs4wL3wRWVJGeHSmwTt9mm6ZgSjRA5G1x1PPxz8mHG+a0wss9EV3S/ksW+M0S7ww37AuSn
PBTCeEJEs1kir0Z3n5CJautreXJx4OUC26mac7aoHp9aMj6ZnqptSyNmpF8ZkRfHuNzaVmx0Ki2g
GbcMXYO5g4ey3rmxDZEAkGTHaViPrWDvuvm5lFvbFG/6yF+9y8ef1Fqvlk77NKnJpzbNt8pQpy1x
iLWfOiwCy/LKp/gXnA217VPdUcO1erjUcRrNqnPUTf2gL2sWNuBO7lwLH5a2xTdfJ+HksmOJGMDV
zC5K6vwIxHq/q4jCvI/0Cn+S+L8mZPJcrTyIZD5okOlDbORTFCvVSNWh3kmsvVHLPpTE9oejyH89
l5XgVvMHsHIOmONSYq7qrZjZdjy667aHhPNViTJmNioAZj5GUyy2pk5MS80sFDA5fVUn6z2FaPS1
pZu2vep8JbU46Y33vc5QPRhNpV+QLxBBs8gQjeu5nHkJPb6DkxYHRPz/kN17LNT4lHvymtS6FWgI
zD4nouP3cXaxTDJ6cF3toaA3cakZZ6VguRo7Ngvq12gOlSycZr6nOl6ZDiI/JuUdsH1vqRgnx/mA
ayuUGkAw5uBwVb0vd46ZK4lzqdrfBcw3EIu+lxm/QuegTazWDPqpwKUwuKE14mnLIgmGdgCCuCQN
y70cTIVWPUFrGC+zTdYaL19jdkyhZC83Am+gaZTP0mhCQoR/DWd4zu3mJC1l5F2YHktbciGYbLdy
arxxmDqk/kOckhIQKXCy9fGrT5ZoGpLfPjt2E1TiHA68lgHoDZlIBTv3MPrwQWdi1y3tnp5oXtSX
zsk8f5bKrRSSQ9GWP3nV5BcJ5mXifVwn5lJSU188UkuCddRTII9fFNPJdzOQg9weOXtxshlQVKaN
JVbDvxcwqDl0dvFj1SW7VavbsOxACL+dLn/WqgyyHpBrNFIzVIud4thv8a+3LiMHu1uFq0vGNEFc
vyyfB+RZmQLzSyP7Pr9s0tN8z78i8CmGP8kjqRXi0PM++QYwk2JUUygIQ3Vs6jIb+nkemihWtx2N
0kYOvRWybPLsJX8Mr/yYhV5FEFEwqKopDvXMCEjPp208tb92nX/RhgcpL3JgzdzBbYEvFFMwx4Hq
10l9Jaw6dB3+Cs7yp1k2reJFAjeLgt/Cr+zpA2blbSjkraiaAqAtPjtq+tb1NSXfm0f8T8BFCJrc
qk9Fs1BBiJ1hNFPEIJkbWOca0FkSZDlFGhoqHrvEHt8ybXl1Oi3By7kkOLIOGrYMX1SqfNLG7IBr
zAs1lavT9GzzDuF9Cpd/A/zoN2q2PqsMjZkZgsGuydusiNLHpHgU0FFR3x0U9UHte49Ksdk4Necl
u31xtygFPZsJL5FLxmX5lYCOv3mREUUGsD4pTuqb/XHWZRq4osyDnoFRRHP7pWQ5kKuuPXdFT4bZ
kOwHKw60sZqBetQXdVIWrtzxLTXAUfGzhK3CuralfBvHnr9lN7JgI7k6mAwhgmce9Qb2YaSRH882
G4LYe05xI7xm8Wmq4HdrpOLl23OsJ6TxZjuWzE/hRM76sN4Wz059vdZ4wrvE82ldQulwtPQut0qn
tLv7Bza79aPd6L8DK/E0l64KJ4sWxP0fw+3dXS4mnr953oBWXet4Os5jsfrZmq7BBG2pq2KbDvtV
653A1AjHcAsv8Yl+JRypTs7CzJ4ZH4X2ql+H3HpqxGBscRCEUzt2YQ+GuYPs8wtbP5OCWlLROa92
wvq0OChkHCn3GSOXxb0PqqNE0XC9pPQdTKvEID7JLtisbGcKJPQtb4LxXelgdn0Zi6Ap6s/WidbY
DfJslUzsW4wvqv1FIJQbuQ47asCxApu4x5AVP/GknCpFvqnMQnFot4yZnflWiPgYr2mYZn2QkQKQ
OeWL0gw/tEsvXWIzcRdZBPnjt9uur96g8qg/F843kiuFw2Wnd/oTWuJ5avCuTXLAOWwUdWhWwPXj
LNgqNH/rLV94NWMerrL+b9C70vQZY34CEB5KbeO23V85WDucCdyHU4UXCIu53w/9kzUovyx7/VzT
/KClfYD/+n1cF+nrdkf3v/iFRngnbi53ofXGH30S1E3M5mD84uxv7LWvJW0fb/tEOEv6UyUlXTGD
amPk/i1hp52dW6fvdT4czDzF1+hUG6xmfwpQZkepHhY75czqGU0l49gFlrnCJuyQhQnj8TL9DlJ9
Gc5yyuvssa7EBY3r1uSfSWnkQTUut3zRDqZ8qDDdO6PxuXrjFsfAj51qn4OI3zOXDqdUNpWr4O/H
Vz6YX6VT/535Equuf8TrFkeVStF2n1bWnTVjo8iCUSaWL5WBzagI+Wz7sy5uazJXddaHgjlWuOJ1
CQxPHBc3iTeiksmGdHwY8ArCMdG3sZOeVacvfaPrn6pq2GvUKn7rat8lgYjb0n2lWnOY1idsak5c
TLP8ZhGv33PRYAtatpiKeCi5lUlPAD/NuB+wlJb/zpOJFjhwqYHXpoclLni+NRFoaXXKAKN8kfLx
S6LwvJxcsRhhx8zpqLTVDhIDJHVuCQJRRPZL+/dViwowj/av0yZWkXjOg2PWG6RKOIGleCqUKcWx
mVNcAh05NFVT1b4wKtsbeMsjXV+eLSLJw66YfkEbX4lxf6PvPkmt42rXmI7jdhG23myKMnt2i+Y2
s1PDrTCkNMZ0AM90gxUzI3kFc2Rai0nB3qF+5UxGS2r+rpuXTQZqglNlYQFu4oaK/V1lOn4V2bx3
S3HxklpGoVzV1bdSPYR0DnN2n9Xq9PXvmy6d/pQrA0VJ8djqAkbVFXcYyv6TmfbruMjRXwe+MDqz
kMPimGN2g6zm8NTs8tDY7abRS/DjvvLx3T7otvDVDAdWl2aXKpfPuCyZ6Zf63hXmjWSnDDo+PTbA
H37V8hYQNfKSDdzzifFQjTPChn5YkOZo8nA2sHvzebXtJ08vHmNdeVEdXro6W2jH8028eE44yPqx
nRIwFu21adJrtXp/hsbUIhZX7IYu3/OaPiJifxeKdY+TuDru8AhWsHf5CFijfawqQWSkB7ab4HbW
u7PQbsXSxAGw8Dc7sHZrjtfBJlzerz1wMkupL+5KcWPBqSxFcalvTgeQp01In6bChHc+3P88yWOE
Zfs61cl3z7KuNsFMmShNgKfZV5LsV+p5HeIeQXsU49ui2+VualkX39U/Q29wxoCoBoWb7Tya6cot
6OV+kknhXo6rPaY2eeCkPVX5+g2IlQVcS7fGYutfbleXahWvY9dBXOhdSLThTXesbyy1Ybb+KdZk
4o7HJ+ks2a+yutG4jmQvzM2fvEg/9Gl9zqe52VUW10W+BmMFdBfHL0WuB3NdPVgaBOpiPJTVlzDm
IvDc9Lcj3dR13bBJi70jGt9KaDCyxXxL1/k9nl/sqpp8oZQXmFNqHqFusJGolbWZBnFite0BbwFX
MCBsoP4lPus3HR06mXE6oWB/cOHnfstAnPeWzNo6xqmniK29JLx9Df85l/Kkm1nUTDwzZBwU+E/j
v+Tmu76YupvIwXYr/WbM2RyOw6xHjGoH2/y2syYJ0kY/pRlXbecMl2VFWl1oWdykCLLa+GYN9GEa
1FNvyldNxwHtwlsWdXHI3v790Uo5H0CeXX80lgOE5kfRyzrATtDN3xIHvo/n3M8T+dRotkUGxPIq
XANVihp3LOW7EPNhWVLgJzHscAOfCHotAyDMHXawPjTI8krK6jT1UGXjZAZq4vxlu3kZVEZxwRI8
hOlSQAvp7zm4Vy/cb0O6W3PQODRxiCzTL3o5q1VQSxBIXL5fyRhOwgDZb7FylPXi62wS9DF7XLwP
AH6McnpHPkCP7F03NqqoYfmLtMOY/YNMAwa2BjcnUKnN2uJBKzidDSLKmbnGbagml6bXLmZUYjqJ
YiZbUszoKvlC6M+gbUg7BMnG3RlZSXrGaU6jZ6PUYHJxJpV552An/mrM5KjfzXiuuSHKeb+4BqEX
mRvq8VE2WkLNsTy4wvB2uUpoAAk3o8BCnGhvfdae7Hj+MlvsUKQhvJRGxTJPfTvckfCJdSY9uGzg
eI81hdEApL1Ppk9iS+2dqeqv9UzlpTkKpLai7jq7wq5YmjQaXhHqDhMnw8xeM4ARhMWkisay8Kis
CNIRK3bw2tSe6N+Mw9rX2slS0606u+ZldGyCi1fn6DkNkwdrVF6nUqPVWJ0bx6GxYV/U+LzG2lOh
LV+ucN1TloziCkmNFvQLeZneqmpdeCmfSvZLQl0X3ANDmu6kB/IpZy1/a0xzQfH1cn8ctfzULny5
cVGvIUrNuDNwb+xs17j3WBm9ZzkqP0R08Ko0KWqcim7up2paPyVski7oxyn4qUM6o3vu1K4LXZGq
pLZ03XPbsHsASiBy5qYKhNEpX9y7fpJW+U/C7aPhy9k7pZMcnYEqeW7POKfzU5l5y7Ui2fwk3fzm
hnHJtInEPy/CH6Ihm1jWKbcpOpy2ekjiefrLwrFtrGPU8IslD3JX3J0OGrhdP0aZ7bXfHk06CoNQ
rygM7mbmLDumWemd5LKgZ5ZT+uLqKLAzVOHJsMspSh+7nOnNpOE0cZppvXRSW3aVN3aszMqVS6ng
RHEG3f6JuW+U5f/+Sq23cDOt1ySdqz06lYIVXxlfM1d95Gip/qguvt25iw92vyDROFqyTbrmitut
PLJDk+O8s7XAWur2ZBJhfRjQypFayrN2/+Hfz9KuV3x6QJuWj9Fd0j5MdxjbH1iB80Auh70BG12B
Kq9Q5sQcV1P5+O8Hx5QVLfl49Pqh2kHhA69Vk3ZtxdofhyH/zZJGvxaG8jEmVn2Ss+RcW/Nh32O5
vlWcj2ct1W7//u3fD4uVPnoy+TVY7hutfCd5T8buiLLAsE1VsSexOdOH9LwR2Vfs1Mkdnuul+NIJ
0N1YmrLuc4FvhBFifCnHJd05xf3R5muBx2xuaJCMq9Q0j7xKz8/u0pQBIVFJpLj1CtM8cS6oLu6q
cuG3TPma2/SAvD15oT/2xThBeLptwJxKHorkaiu4yG59XUwPVTGpUVcYJAQkFGlUc33oTs4cYdvE
/6JXTwoxltdVVa7NioeornRvg/OvfHdy+wfPy7LB+eQEq8VjROyJEoHRZvE6XDulN45Or38yewmY
XWhn7kb10UXONtRhJW5oXn1Hn/OduyzyTtA2kU1axynO+vigIXI7Reseyef19oVnUV6l5RZF6u6G
69KHkTgIV3QnLNm07B46WxProQvhD2avXZVsFqTUsPgwKrOGOQJHplBEfBArnKEzDWyh4WxOO4To
2RqeeDbjsHScyNTS4uClo/tgrTuvUd9bN7EPdmJah9HxVB6m1AsNm/OSthq6rlv2HcLokZm+uyXm
4Vnra+OFqgMId5hJpMaugZE6DkpHVx6ktRByZdS7aYr1XU5MxCohPlfXWx9U0ySYPV3QSEjUcNh/
xkI3dLQxmZsHq+p+Uz4xP9MduUU8pcTLu2VreNlJbYvsOBfVfjIE0nwnHmJWjzyU2F1DnGhmVFEn
s6dJuybW079XrptnoNl+4TCFjgxtbsoDp9Reyas6yu4UKE7kK+U/YGo3rkcn7USYTXnPU5fO59Lr
tou7LrvGNb1DUs/oYJPSbhS9zs8Q/txbanVM+vFA3Gn8gZh1gDNa/FaZnGipWVoSD62g51XlAxa9
V7dPledh6v/yvW6O69S8Ctu29ua8Ok8GN8necLn12/mU4Nb+9srxY3X65mF2Ypi0tSZPYjCUw9AP
jOFcNHC3QYeM7z/oRbkcU9qZccH26CmVsluyvLj8+6Gwqj/EAmBPrA+pYeQXr+UVIMfDJzmxvy9x
ipLZVPG7EpbFuPMgu8DsZhkQw/JB2r3YIqDD0upM+JVHTCJgpJlzsuLJOA05GV6x66a7vGdKIg3C
gKah1Z5SNX+s5v6Bt4JDfWrI2/JUEbSVZ1KAcuTOaC4rviHfy4zxiacD82tF9Jxt2nT0+Vo8DsZE
xkU1gQJo5jFTsvLQstprWmW2sWZxuq8DPKiaEkndXC7Zgp5rPkx6lf3aj7Y51PuiUHDawyYHs5Uc
uriOD14vQ43+a2tr2jPekZ7bn0ozzmMsZhPEs6632pZ5Df1iDOeoCLYIaN2fFtFoY2JrDuik7UPe
mzcdP2Jf6Ve1k8qWPp8kAuXM4OGxaPo0VOI8SnM8OniM102zZ4Brb72GDAMxuLXPsh7ye/jzRiL8
EOnqdOPAfz+Ymb7pBvwe2M4CczF4BQ3tRKgN8kfTYmlnpkD3YPSbwmZfdasN/qR048FoeIm8ee8k
yDtOb3FSDdlGYO444jZ64r2DVk9GfTOnRnluh+wTrrnfpjLXt00+kKxU9b6qTGaYT+JKTugF8PJw
EDz+4ZRrr+UyVSz+4oBJnJttGI+96LjWc0EGAEV2nrLUiMiQEHiUzowBFH9+vu+6syTsZuLdnCqc
WmIk7VYZt3lZHAx7SiNDZYwss+Wy1lgtWy8Ccq4odR1/kOoRBBk3Moi8nzT0b3hoiTH+W+qI1aRO
HfSkPOnQGica5VdbUTFXNhLZTbeNU7GWjHjNqb3OVfVZznZY9Kn3d+jzZzNPvDevV5dwjGeG3nGx
bMpx7ncJaR7TJOR21e302t0TdLAgF6dK1hhEzXwnzak/DeS9bgYD56mp6b49znZkj6ifHV5YrWSn
rVAq3S8JMnqb0lHxB/ceS8pGvMc8UR+qtjD/zu1Ckl8XNk0RP9flbBzz1vOCvEE16ddhOJtmUjIR
2o6Uw0zzvOx9XXcycVxfMbXiSMLYbwuV52etrYZWNxF2JNu/fLlva6GZr5Mwry1Pik99sJ4tM0Y6
RTfSWgJoNF2NnxyDCCEibWek6PWMzNqR9MR5MhMtUMWDuSPvQe7vW119jtnpIphBC61jfDZ3xXlS
lFNcLevZdgp/dZeDSTYvda5t0ZJKn6lLHQ0eWfmrAzI/Kth0uuFqQDBib5cjjgpOOUw2SWgjOVLD
un8qr/hbwBpTSuMG53XeV3pibSdvltEyx8cl5V6TFY2KzKV5cGJvX9JmoLcpF5JRNi6+iraT04bD
Ow7HcSFNr8ULsRjeiztPj9IT2753xp03x3GY6pSk2L63iVi6xyaN80ChudD6WW6N3J0jVRIAWBUm
WxYWtGpt9L5IaYhU3aCcMlwRxCXz6LHUfGc2fjQGurhJ2l3RrlvPqf7Yar3py3mvAoK69vAVKXkT
0xKlhq8sHDbjOu8cnZZ6aLmCJqWaNimnMLpgUm2kklNZtGyN7pI5OcrFJYmE+oqXKCNBN3EDsx/y
i9O7HLySAsmc62u2cDL1qRQ7pFBeQTXUMf+Z3vSmiwaZ18y07Zoa5zhH3kH9/5jQpXe5RrmVtSSN
OsbFno3i1HqKG7gAxejLmbUxEAJwje47DdfCbHgcbZBTdrxd80k9jCY5cdOYnEcMaZvcjVp3Zo2m
9NId856oX1e2hVe4BK0ErTtpm32n9r+uZxHlMBafuqMPx1SFW4AfoLLvu5ttsnbaIR1iJrwOUg6/
+rC3qGf8NEHTn1oa4wQ5kgs78Wd1eoGsfKicmnFIRTBnpW04kdtrbYxEC44M7Nxu1K+Vumxkqafb
bFbcEOvruyKL5eak+d4kGYl4P0Xs73Xw9KN5zaErqnuVHSTtUm/47hyVhhz+vkJqwPNHcKgJQ5Tm
jwtyHM7HZngwVrf0i0msDzl7p5y0hgxya/tATM4uGdeO/9uu7eo/s4ngqqqPpBcmrmz55tg18yu3
PtiSDJvFdn9xSjMvyI1Dh20Uez+WvNFkyEf+sM453ugsd1Qbd/HlfaKrmskhrebXX1GaxICYukVC
JEBtk3oZ3y1+meYxQtYLjqF2CIoPoqW3zE3GRsRcM0yXVjJlCHBRmHUtBDZh1GkCx1zHnUWzGDRW
WoXEFVyGhhnn0I4lZjKCPHth1bzG1idpbB9WBn6AdBifDKd+VVScJMwt7uKN3wz0n4Wq7k1Gaxu1
UjbxsA7+ODm/vZ4xiFeth2mlUUYsiFG+RfKXc0juqUCd0HRiETrZk+oiW0vECCOuX7CcGNCEGcdq
iTaodc8o60jlevUzUNDkAoBxWoaLE6t3BRrtShi6HTq5t4sRKiJHMoRqYLUpQtprGstdQyoeQg4S
h+feNb6E6QFm+b3L8e/kCU4oJbcjwgFlWJiSOTHpq/PLkvLmut5GNAqmdcZWU/ycQITKGYJA8kaH
9/kvhisRdmVoyTIJsbZ9EH3wWRVnI+s/2rjT/dSQht8ZbRI0Y/5oG1tCIz/RMN8yVRBv6tw03Dqg
HNaxUlvsx1TFt67ssQ7awahRFGjzOBE0MhJbZoCHzN2HNeMTIX5oM41gkYQdDbs+k+t2JtU0uM+S
mLKmO8NDdU1on0qtTV9iVsijquDd1XW5Gav2x4WpRMwTZHEa+nvvCm60+bmryyLQqtjkHiYLDsv5
Oc0a87CCRiAgV8dMVvmhvxuMksSEC7CULUVdH9yb1lPf8pBa2rScbd1Nb2s9Xez4g01707kRbLbK
OSAkZBYu6Ai/HVne3Z4HjMlI7AWkMKBEKdxiTfIzu8lNyQT9thC+PsZ7DE4EMTnlBwuQ98CBNdPI
9Metd6LErC3mR2n+eGrF3iQmPUXhvnXxm17ipTNJVow0Jb4sxHgwKmTUlqcEQPXeyWGwH2BX7ANT
nZ+KVXtitplHNSZUX03afT0Yt0ZK8ym7fyBl3ZDtqmHsUFztY7RICDAd86Nokj5ac4YgFIO/qpVs
qD72RuJQPA05ONt4D+e0ROKXnhkzOJtD27LsI1RZMgK3cX66TFBZjZbafFsp5RlxzNLn2DlIawUG
QJNIleRqqDMICnvi/Lo7jonxlLWkHZLQgV5C7L9Pg0IAs4OcCYyyHnlA9rkxzvu0lXu1c8l/XnZr
NuyHkbmm1TvdQ5CQhRIstrx6yJko7XEo3ZT7aqQMNChhnHb8LokW4t6CyOjyD6YYbmDY4gXcFpW/
6ohEGd87IrYc1119xfijIgCSc1dEjNYIDkr/ZkZMzVPQj6L6McPSNmXnwAxa9YPhXUuMlJxE6ntj
QyDlBh7nXohoyDuY3N5E0lcNMhnPNkiO36k58S6kD8vK3Ns1FXG66oc6kVd7NVkwvLyziZV0NOd9
aZI/HQkWqDzaLxLS5zRiFHXI5zh6T+RXXO4xHO/kk+Xh5ODPJLhZ9TXFcM6ZOhy6gVUd/C+HDdkZ
zCzr9qHA2hsSQ7Mp0hxdxLB29/b57n5/GSa2upMQgNqNL7wthq/WztXHziFTqHdn1PNC0JIQ37gd
2urHbdnuNdzpPF5HeGbEIBDNeKsayp9RpTy3HU/Z6DrmXDRcYGdN+3Em/dqSuPLA9jOElKZZTjOF
Vqh3XBa5mhaByNfpnBbKo2Sv4J5IPapbWSFzgjprmG8iBfjGJy+kPycjklfqXTj+jV1mqunN8mTI
/jGUUOXuwDKh6TKVXMuGHIJczDn2UvG30bqPwtAeCh2eRZ3NSCWe5UkZzD/aghVWuD2N9Qdbmedn
Jugx/RWB2pkXrks3hK1q5b47aHPkMZg81JNqhFzxN1qc7Gms9ffBnqa9ITtoIJKTH1evuPYkbj+W
2WFkMBaold38H+rOazluZMuiX4QbMJkwr+W9ISnKvCBEtRree3z9LKB0b0vsmdbM40RHVFSxJYqs
AjJPnrP32vAaKnNRqxIRWF6/ZX45brPO+ThYqnbK9XzcdHrPaRMt0qjWxboRdrEiaucQ1sZb4DMj
8xSgixYT50PbZEdYw8rSGJxPEffPBgn2MxBsfTNa0bhhlNvZ9gG840LaLeAjZKRwXrb/rPydM6ve
6X41wcFXZR90dABSv3oboLuYMSUVdVhGpHMEuk7nY3A7e1yTIr5KnMHYjcZUGhAovGx6ddtF/a6H
i8cEMLLX0OQyPFvDJ7r92kljEOqoTUsyBoLv+Uf9YV/5oVJ+55N59/J/Y5s5B99KjNZ/1u99M79Y
bf4/mWsmL9z/bK654BD8OvxirZn+wsNaY2j/Uumpm7ZDq0UwY8OC9XDWiH9ZukTTpzqGbnAg+8lY
Y2n/0vgLKogSXReminvm38Yaaf0L87RtWcLSHN2wUcb/H4w1cnJi/XXxmQ7eHER8jsDBw89Hjt2v
F19UKBIWf6Uue0FYDXSV/lxL1sFK3XuWn1/t3Mbgkhr5tZP5sArD8kMXokTWkVL7S+68bznGCpYx
ePFgUKeNSZfqihObsgi89tC5TnnPZdnDrMXh77Q2QwN+tZ2qmN2nwFJ3MlVGfDtRua1iaWDTD8Rp
nB60XKkRrzWsm0ZeHJManm5r6h/GHsBSqonnEjT6p8w1DyQXOEtpKfnnuhUIq1HwG3sIenBPiaJb
KUJlP++e6dHwx9S2vFNu2L9xJGjvLAmmg6Kfj0yVrM18ppbzzt6IsMJIcK9S2TjtF3OMS2Olb9H7
s4tW7RXjeXnvyzK8jszKWH9o1bFto2MJqhMysHTfm+NVLWm3moMJNaoomqM2/b7zyzHuAe3kQ3LI
u6G8A1tkGwLwuxqFvBmF6Clb0ovQR49+gOlOZlp7M2bZJx2S2AE96bIJAu3ka6j8RFmPNxsO46JL
i2Y//20qd5IIIP29GqTGtALSRuRW/FkmcMeoVsM9RxmxDZLyxSRXavKGqLvHu50gslmrWljdbVc7
hAGVhRcwvJu3FbWxAIIg4m4Kw38OaGEvZUQmsCZcip1wTL6VdIrcNm8+xsZXDsrJ2S4ZXWUqQQ1m
+BYMfnZJQ61Z67aJ8mXqnhEn+dRjlEA6IE5dLlU068qJZv8md0fvPD8ojXdAacrFQEMvNZsPncMh
QYNWMtVw5D9DKTrXzmCdGTqJY58sBqfPPwu/Wha1nV5KRCdrz893fQo+d77uhNVbzPah09ZOfy2z
roSF6zRHNRv/TEeuVQ1i1aqYPmcY1UtmtvAn8tInPig9c7yy6OU36TnVIMjHzZPOTb4biS9el5Uy
rurQSVa6riu3IvPVDanG+qmhe7pvPNvfZ0r9wwPJGvvfe+q0d+7M6YK1uF5V09QEiCFYPL/e+yqy
074dfIkyLpXnBsH40q19civYZz/GtnPwhc4wXvzntjJjdQPwqj/LgF1VREI7zg9j5etHDWgNoo5h
2DlD+dqUFvO+JAhPwkzFh95A3fC9D1JggG2FjBEYSLUJNY4WLlLmZe3HooHx6zAfbRXQaT1lVJ1H
tnvU3NjeVkVZXVvWmko7tYpp7C2/vGtA3W6V3hVr3h0mCGVLd3Z6CdS038P4QKLLUHWFHcndj0hN
MWt4oXOYLxAXtg13SlJ8tpJROeVxke0axMe7HDJYg3yjXKGQqK5ZBq1dM8Zu5SDLXzVWZ6/noQiy
K9/Os7VNP6iluKV4nj97koL1nWzKEqMGOCqaZUaI7r7ubxSmSJwFrYjpQRkLb5W3sbrtNYPasvde
+1KxtlE0YRGZRb0CArx4LQOqmkM9F1e0yihH8GycGLHBKMqbFBXmUBF6PJhwrkJ58fmpPKMxGM56
0UuqO1cvqoJ1Lob+Vs1rY16n3lErB/fFlT6umPCJ+40UBMyTPiquS1Nmzs4IknU79HLvCvX5p63x
Rwnxs9GJo+vfthxTcyh3HMci5kaT79bJgt4FJTUUl6AnSmNEgHnSGKsfK8hvSZi/topr/lEL42Ax
wFlFzsDbSyPKYlDB6MicVgAzNzG+TM2TxOjupZnnsAGds9UKPjoZfDGGzNcm0ZcFlDinfevSKcWy
mCClrKHThFvgNmgEtAwJQCz6JbG80cZO22qH8cijSg2Qgg5E+CxG01V3KFgncLkctiHD9tv80LFY
AYxAAF2HFLfTqmyUioOYorBR8Y8vZm8lV8NXdU4H/UtA5giKMYJ4LLXrtoURcTKYrur5KlM9V1un
rH4bWCLh3jKbaFVR6p0iME1byIDuIRDuy+MiVqL2hWudGZKOJK+rreoq2jhdJnKIMQN06N6i6cfs
a4ybDSnm22B6KXpPnsjOYZRTmvUfVP4xgnbfO8+rWzy9jDTjaimpufdjs/pQ6qCHcJhRWHo1DboY
59W0gGacOsxURcGL7nA45FF8s73JYVhXCDhMWT2BQ85WoFryz5rVjHs/begCZVp+yyeok9/Ksz+m
r9n0njVuZoBRY+/uyYzAtG+2xr4V2QF0F3sVGkp1q7kT/xDl7jjUB29SKITGx3++LOdA8l8KISBh
5LBJQKemiq/wXSEUK8Wg+VkyrCZrPxCcK1dEyjYnhl2rxvUT2Po/9DYS+6SWB5m6YucEyrht2rFZ
47yksync9BLI8O3xJgVVhrkub9gR4BLCKnEl6jnHic6P+7BPEPaCKtzEFYVCXMfymeTRr1Frvzr0
JPe0ntifLcO4zQ/wZ8qbWy7N37FXjF8RIFSA/OJoT7BV60BhZnv3z2iDSKPtYLUE2oRm+X3+VWWo
EzBijyeGI3QB8YdsrRxFsixfhMUmGsUb0+ixeQJ/YlSljkdk8vGmzLl8QYvF98QrunVIMlNouN2p
Cfwd8NDmCtaVbmnXhNP41nptwRUKN2FO6W31Ls0Qorde+bvTlf4r4oBdTkNRhbWT3U5Q5ppTTt5P
6AbFzyxubPI+E2xNB7SF9VMMb3vPcf/WNPn3AgbNU+XmyS4xJF1SaFgUVQnKCU2N9riJyqNKttEW
EOo5oAOJjpTu5KJHfkAYDA9HkJnW46lIRvQHxDf4KxnKVybf7hYrQb+m22F89NN+p+fZZ6Zh3aXu
veLmukGxyAp9+JLo93EYh2VEt35XhGP7oneG2BpJTvZAqCtbQ+J3nn3cZkP3LBwHqKuNrizSsS94
Q7P6KSP3bz9aE4jWzL5lpSH2orS1ax+lW8fNGVcJxzu7Sh7vgj4Ve+yh8o5r/c/I9PNVj6yTUprY
0i15KIvSlPWNNIL+3nVHG2n9Ef/b0ziVeRWN1UuUZQfLRqfoETF4CTtKvLgMxZ5EeXfjjJVYOZkW
f5i/lg90EItcWQhhpOt5+w3UcUU+qnl8bGWV1w64zVgwDPvStRppVXD4N4Vw7Ov8YGs27UKk8Z4Z
6ZuOrIVDqJbxDg4yLcSwdBZkNg1fmoHfHrNSvFAbP3j2ql06vbt+a25lp2vIfExWuVCmBy92WInG
4jqfItoUF62Tf870gOZ2WntPbvShbNd0mo5uZQE17kv5XOXMAv553XlHNpgOYAKuAkWYtE1TNd7v
hnarga9KUY4yk/zG1ek+C1E5e1diPRyCQnmG01WzNEAiVWmxoCzrUb5OCH2+2wHfBzI/G6MHJ3L6
4aVW3smPK9e9bu3LLEmeSqReG5NW14qkLnvh2kW5g0ZU3kU+Ioua3vI4BufPyWORa7L6qFXmFn2J
/2wXQEeccgqT7cn0WiqpfZB5mu6yjKa5HYvxYIeeue8Gsc7bkCZrXjFfYl/CH0b9JUM8G1CpyDIL
3XFt1WQdlIFx++c3cKoWflm3ef+Q8Knc4qpu/o0MoReKryQYclDe0hofsZ0uBvqKONEGuUycb//8
r/3tkDd9XEgYMB5QPnNun4qbn1YTc+xQk+n0jt1eupD94+xbMBBhsowEIT2GGK8daqlBMV8sJ7iP
kemt6GHiNjfB5cFZLVz2uCrgbmrD/BRlyXcb8t2uTO3ubFX2C2Sz4fFK95o9KqFxwVS0v41JMDAl
8qo1ndPfxa4av2aFchEKe7oQYXjQjzANa1pDf/qtmkQwrG4Ex+3QECfaVLyJ/p9qwCAsz8kUC8i7
P2bUWssSLTMJf257NaCCLtwhUrYYzBiT2v3wCZtCsgZOZu/ml7qwoGFr1lqCvj0aln72RbAhhjlj
nKdwyIqZrniqPNp5J49e5mcvYxgj+zCgWUC4xolntUefyb1eFvXNR1Gyzs2KBdxTI3YLzCi/+Xj1
98UpABST/ZCbx+RjFgZ9nJ/fiTSzU8VC3bhqIvFtPrObNm5gc/RT8tpUSUyahKg2NOEt1KKrPp3X
B62EJjvZpBZZnaaPkzZ+NHvHv3Ii9E5lD+TwDWpKbJOpzgK3anwYqT1tTX2ZD/konmsGtM4mBTl5
b+HKPNV2G6DJmeo1A33I0pnuWiMO5Dp05EcYbf3ZQLW4LcLkmMZFQB8XOMS8E5DaQOOwt/1TxjWz
SIZwPFvAHOtE4RyQInIe7GLYND4jDwCPbH8IEyDw3dtKNz7AJSZDhpsu/2zlusmJpGA9dTzjA0SC
4JzGZ4pCbI2KqE8jheuTO5qXkPLG8+34m690z2PPIO/xo2ey7JbTEhHjWtFW8ym7B1i39Po/mZU7
r2Nv5fBxp76N4nWTXbEpDwNs44Oi+Bs0LMs2tJNbZSblyqI0WtM6ef1xtI8RMaAGcY8QCNyjhaNh
U8lc3wnA/2s821dNC1RGLClW5ciAyplfLE7xjLFk4O3nyptxQHs0wvGJtIj+ySgRK9a+f54fiqTb
PUru6XvN30IJlHSdmGWxA6d+oZv1h2mjX3VJErgoraGaW5LXtK0qxpz7wlLPaorxsDa1lyiy4rVt
l+PKxjvgLlQrJbRIRSuAoRm5Jr2iqdvTAISbG9Z1NNKRkXHPgNXxjoXe9ZuhhI8Ip9u/KkObHbXg
dd6XOEYQXzGXz/4wkhWVOipBiKN6im3sGvT9DvNRm+1cZ5CWyHVdFtnZBKLTMxtGb5n1HQLJMNki
mDf/0MbuDYMWnZC2+eTrWGOlOmCwCqEIROSBbR+Hskh6L48TFddQS2fAxhzm69XVCk6QrsdLGbAQ
Zx0l9Fy4CLN11qjtXmVuXedaJC3Dfh8o3f1xH8HGBfOM+sbrQn/t9jDzjLEE9xl01lbmYFseHaf5
IvL6MNg2iUvDSy26P5C22JtBkQmyU2otg9b4dgSuGdOvQWfRYKQyae4otB13QivKjU4Yxw6xUbr2
udvW/P3urKlyWHBqlEsDQkg9yNRfVUP5sc2tgiE7d4AxaK+NNdgXXdZg53kVaXnDzzrtBimAs6VF
mO1xflCFraEbHH43MRDTIvTznjdRmmyDnAzKH4SYjv7rIiV0NLVYdcFlYaJfNXACN9aghpt5JVHS
4MfL+U21dM70cbTLvCY4gY21NnFffHVtK4eyPX2NjBqe9rURnPwxCk5VkgyHplIXuZPnObovlL9k
87mLUYnzSV1WHNkFUY/XhIl45hvT4uCswRAGY7FG50ER1o9H+rnGFfbHIe/L+slu4w9tHtVoBwwG
N1XnLPWSkL3Ju8P02krIXGVSvggmVSyOsOzijo22/ufF/W+9bkmT3THo0UrNMgFZvTviCQWDAmO9
iJUhOPRKBL7JYi/Cbbiau1xV6aTHUI3eRtXujwMNxrOscOVFRB/prYW8oLj+1WHs2A1Fm9gnO3e8
rd1zFhJa51/nBz+3fH59Oj+0UkdA+gUgqsFPjvmYw++cn6LwjbbDqEDI9XpEGqahQ7nUa7RQ3LDz
O0lumrPyLbc5ONTE6zIjjFlpUvwS5ZFVnDy/qY1ZTW3MRk/aE76lhcrQ8sLIL1jr0YBAMLDL4z+/
keJ9ucAbqRkmy4bjSNsiGuHX64/cpEKqXhavh9p9Ulo2hII43rMzPQuq5nuseWxL05fm/0k5YdDQ
RLL6170xP6ucwtxHuHa9rqa7lbruvqxqewVg5aIZSvU0P0iYArSn42Wj2uIATEg5G9SR20oDvKHJ
7KyQolm5Lg5xJHyCzdUZMBIpEnEH4qCh1pTXxsV2VVRxteYcvMd1pt7jgdGrSdv1jtVBrLh1kycC
7RBCWnVLwoI5zWsV7TcVhv23gQu+KHZ10lVMjftYvCu1TKSxtc8dB9m3Dp6JlIQgXPnptRlDBVed
9qbEA6NfF6J/19gbhbzRowiGYNe31qfSqPOjNVjZUSfll/Ko13dFlToXK6Q5g7ry5rCN0pQZjnPF
IT0cMbV9NQHbX/PCKIkwUNxjRuLqoXcMZVf3SnKO9KhFmhaw7hbRzR9gZwQ9auJarxdd5ipfUKl+
Y3Lv7fhIi2M26bY0K/7TA9Z5QGXOdJIwCXKP9Bc9dvFiEshm1FmO7iN6jvuEbLi29tlzzY7YTgmJ
qhVfuy79knZDfbWAThItk3QmYwNTLtkvwyNxHybC57pgt0uNhWDAccxU521gikQ9EClruot4mwrX
u8AK8i/zM8A4JMdKUuSavM0ueuHeBtGWh7FluB22kN30rroaSfGbnqZ8f0PQZKBY5GTAsmzSUX/X
YzCgp1NiIW8JdBKFCkR79YLUyQCZLZpYK0eoZxbi4zDWknOKaNaFX7VHqdTyGXM+BZYW3DrDl89A
rglZgkqxVIHXL8O4JGF28gr5LaK42mD+I3yb69kGAGAPjCGm/wlqibIhfA3F6BEcObo7X4GQEfmG
xVksyi5Gv4zRV8TJ93m40dRZvQa6qq41YK8LxzFhjxOeuaJRR7Uh/GFrkzhw7DLCEEj1E2gMe+uT
TLTjZKQtKZuvAbqBdrQvmUGU5cB0/UvaFmjvwuZ7Zo0vOW7R37RyZgzvz9ve3MqxVKEz/9R10u9+
XXai1BS10JDaP2pt7BU0jEkMObl+iE9yKsULgQHWl+gpJKeDm6gGBpJeh0g1Tg9JL+6B6VX3aNxy
wHXIZp2Ov7QEO/RhGiWqHRMEi6d0GRR2cNVHozlLxWLrq5OVjzjidQz6hDBFQa9+eoaqBGwKxuBN
UvT+swBa16u49LvAvXW2hYwxV52tXsEMivNgKwEcLciGcHYDl/bGb9xgU4X52htSnLy1rl7xbLYM
RZ8qv9m5umZeukSuYkXn3nCfgsjIz+TCvlWeU2zrHveiH3rrunMS6JEptw6BTUSElXdwitgIzJa0
r6kw5rx5GkmAwlAySbWbEj6i8sa11u+jIvExtDr9Dct7c+y85N5z79IjSd3d3LwpGRIyBTKza6Ws
LM39EhSefcm7yF7987aiT/vvr5+vrukmMylOXjatundCCFX3jEFpkLtFBe12zpLVCfc9WJhoGDaZ
A7tD7zxrM2Dy2uMVbp8htHG3qQ1S/oHCITHHvaq1nNFIK10HtoGNZKBxPqgcM5MouTcwCMi1aulE
duChMkP/DU6V8f2734ElHQYhvwCnWYGJ4V1/wIZhnCKlIWcpqPo18VGoiQqFbPC+9pe+KYuzV264
e5mDmVL/bKaR3CVR5V7M0l5VAWlwua67HCwQYSadEa4ei4mb1eaiq/gIlb6W2H6n5PmJ3ARa+vtj
7BEqqfqsCaw6lim0Zy+jZ8mhHu2Iml1VrEak9CaEGaT6rfP7FZZ1miSl9aVnbd1nQZ1fB9/DVatx
tZLvhEN+6oKL2pIHz8jlo7jUPP+oKqN7m++26RXNKuemj/veb6ObVPLqyHDm6a8xiZZbf4Rpm21I
D+ggVgzq57l8N/zuxrzNPvc4l7bNNNPrOYat5l9/fkfmBxC+1yRgFms3pAtRnI1fGvNTig77qJkF
woPpHZ5FWwqDm0NXom40ik/EC9GLymM2vCSWO8er6ucx+hJl/o03W32aHxJJEoUbJnLbZgWnWI6a
alMGRKwMd/ol+rG3Gw77Q1VQWYS23BIS53J8Fm9NnlPZhbVKgKIBmAbtMbAzyUgNe5tjx/mzIdp0
URJlcZy/plWImDhXIs6b/m9Dh3gRpOBMlCx8TZsCB03K6eqAnkqhlRIz+QgKzVmSWPzZ82jNzbMS
FSbE6tFexrDXTBJOpqR2SaVXFtdHc3jEpxx2l3moj8y4uRqZc1EdGsrWxDp00mqPtI+VaSwIhJnm
go/VVA2RHxRWArfIkOixWmxdzphduxwMMVOOO43A6krAUnudl4sApMkagym1mUVSn+8b/g2p34+H
CCVAUYzBSQ44TmSIYCnqk+peZEzakaQ8Vmvo/oAGpJ3t5pPLaPtfS2UKy06cJwQFREDV2alUbSZo
YLc2ngO6Jm+M5qj0COQLcn02VUZvQNFeZ/1BTacfTQo9gjqjtWzy1uMU/vez+Ws1FPuNH2gfH/+z
Mg59iY5U1eFpzdUBW1mzV4aez4ed+imW30jXTV9UtwRz0IbfYh+sLHkZNBi5a3PzzXYVgjRAEF99
EyU0k54QS77HLGSsSIyWjpFsmNHWfJYNHKZEy1DHBBAeyVDblsL0nwfjIzZ+ipnXbGyt8/zRARt4
JoHCmhzs5h9w/WKhLTRX/mHltbXHqfzWTVodDkw2yJWkOSSSSfdjdu3E/tc89xBB6lGKsq701swc
vzejDuMWSUMTNOlLFatr28+NexBnt7AJhk+WW7QgQCyQ/03bXmZDpevhZidV4UD/mi9NXxcilhsG
euGxNju5o+qkq8PxpZOVfqt77LEWEjuE0fij6XkkL13BOEstJYwRpUv3j9ZNlWMNTGVV3kFLeJtW
S/o1RAT5kjvxKnZpUzWoc1cKiS13XycQ3bLa+7y30RLEJ+c6AILI6zpEmh0Su8lhYX5GaQ+yLOVW
rsiJNLe1WVNL2eGACH46apUlqgxEzP2aFdEalmUSex9sT7nn2TdjEjR4TvPjQc/18dBgfZqHHvPP
ipxBw0w/rQHl3fUL3IoEtBFPfe0Fss7pSYbkY+cnHc1A0pF99CBus+4zCoi+buqjKrM7YgL3noo+
2GppBwEps907R0/lXudthRRiVQaqjnG0G492XBQbj/SKFbdQTkg9XeDGKfVTpJh7wmsIG1JwWAdI
lnd2KJ+UqekzktK5iCZDkgAOeyC1ilMWPxopi/Spq9KHKfnvB1+iAjAVUgbnr7WRtvUTKL49gnIT
D/0aCcPwKfbMBH9HFV5LrYAiYfb7trByuDS9u2xwR53Tz50BYLONg+gweLLAgldoWz3S3Ju038Lg
M629YJkVY/P6eEbIYTBEyYsgXnVNHEdNUlVd7et0HJdzY25+aKxxm1M06eQ57+ezN640OLazmCOP
FYQgk7JCjrFBZ9Ywb1LyLk3TCwfpPjE+AwiGNs33NYmlSHz4VJDQRjciNckP9hNxEVl8IL7KQzca
Y+pjwUVNEqL9NvN72LXiSePyGjQ6/Dp1cFKSW+KOLpuc4x7nZ9lAxNWjudl1Hbv21NlOKI9BY3tH
XIDMky05XBiaUH30gkF4G0HnUawNuG1/hWmHfdwl74yVtMyILk2bhYRp8qEwGu/U0J3ifGwyi2py
Z5OVZc4hefBgJcluA1SMSmC6+mnOP9dWJ6KzqnjGoaaixP4tqOb4drZXBvsgLNuDyLqXeaCmp/Q9
H++jQyrmOvQHbZvmLf7axtYY1Gfx1ulwfA5qfidXuzzJQhLP4L2I6fKdHxKu2QGvxkmfvtS2KMd0
w2s3hF7hiuy6p8coXDY930YPrbM+7dZdgZaJQrpB7d9frUIwTXJqKoxE0y5pk70xUATcaao53MRZ
0hDFZkSAzaSmKcGEr1xa4+4mEapzqKfGOnapfAOltlvkj34pQgdF8baspFiux1r/AAXrT/8rfT9l
J2ZtSOPRGlAyUa+DXCOWHcGBSXrbQx5oeCCo7CBd0R3MztlQSjBXTrmzUr9dJZObtkrc8Kj1ZGV7
GITb7k0ZDQh/04OlGi+PqaePk/Fh98SHvkBKI08YogIn8D4HdYf7KEzoSjKQ2EGWSO/YRT4pWl0/
kY9pHpPRS9jLAvU3VfbfmjcoPlFHq5LalYGjNulRf55whOBTG9NGEPioOCrHW8692Ah36nl+9mjN
DvyRUIHyo9fdyctAmM/q0PkBFCkaarcq1wPZfXiLo2zF0O/KBQNsvOcqlorvbGtiXiEriUsuTfw8
sxzPGOuneesCfbJKKmGdkQVcSXYTx5rktQmuw/F1VLa2S3hZRArhKxlyP0ZEGvgbrQ+Kz7XP6V/G
QEm7kWFcJnQIG6ZeU0Zzj0yvBlNLrv98QLGmA8gvBxRB15VQcaaMFtPa931XLyOXkzPvBExhSk8T
Z9tWY/tBUzzlSXrqkoqcsZTOwj6XI2QDdfvWYuKs+ktY+cmLTyrZXSGEi9zCZUco9nWsNYcsSgEM
EtJggu/hMD+bH0Tpatu2CfFsppW294BFnueHHGDt41kANQrK4ai9AO0gc24fxlZ+knUm9kjHMEDi
171pSdPsAUSKHeNjyCpOYO+GwlaXxAw5D5lbrfpnpcamq+dltKl1wASe8F9nveV8DStAIdFdem2V
04y0URalvXcgVXE3WqO71Zzga5T39LrtsuRwOs9zQBfokDdGEom9oF8i8lI3qmyaJawsZz3ombJs
7MpFUDQo16wZ7kaC6jBwo/z/3HWjSQ6m1bDplpt/F4F4teMpHVjeVYXc86hHVrtzW03f1YH3rWqG
FxixznkuQpNXQb4ijqtW3nG175B9qDc/0sUyBmBtKIX/KsAb7oXCmtNi0NmqJZVwQ8NkWVuMJBzL
6sCEsPqxQwKPaO3b/CocbHhNKv04w38NOyKSwQiK8/xMeoQa91EzrLA4FaduPKt05qhYQn2D5666
VlqprSN/ivPrBI20RagxlSQ/yDq3mCGPxHjsyR7InlIyvIiy1G+ox75KGJrrjnL7bNhAOTxKz7Ys
nG0fE1xXZd1+mHIB+tpkUWs1YLws0cw2mKU79VcHSOSTVX9pocCs+rFSLl4mvqVoJ46O2ns5CLhk
3NtRcOCiIlohV1/nb8fwluZXEWw9B5XN0OrFTc2K+PWf70XjbzNriW5do1vAQN42CUJ4d9KuNKiN
dg3ElTCH7awKlCT6rAhyAGY5LVeKaOn2+ghOBxuBpmjvxTRlR+ADeTlNVIR7HhBVYlXuWURwa2R9
GhtJkdKIdNuLDCtJKwa665f5sEs/Cf1akMI2C01+OWhx8yQbxch3EFsRrZSGjRs06+PinzvZ6oBf
XBQEo6GypDLWhdjkQG2uZSmfAkEE9OMPG2H/45Om84s4SHO3APZBHYki2boo9A+ltWtLK98hQalX
bp9/qyFXHR5zUww0BGLU1LiGP7a7SI4nI052aKzLvQZ3tcZIyFyLg9E1rUVypw1m/ThHdkmXfcpz
QmaG6fAiKugxS81LzCXdGJr7nvlnNfNtKNcVUMMYkpdDkBkfcKbHG+44f5Vgh8dP19JXCxJ9l8LV
qhLPPJG0eYIB6Z6AC5/hSQTPFmSldUybcRJ1D9Q4a78L4bn/Z0KeYt6zimBcaQNq3Ew5AjvIP+cp
2b+JsDd/HYJbJ2GEqg3ynBCCsW7jbmBQqawbhaGDV6EO9ercP3ukbudtoqHQc9R1ZlJGkE2dbjSt
wiQK8e0c0ycfmMc40D/a9ACHiIMlqPqVmuj6bX4w8OsnUM0uf32J0D3kpWAwdjXp0o8/humTVOsp
Vy7ksAQOsP2OVqk/24XQNn6fYutTW0A+6pTdB8BS5HjVmjo9lpnhvkg5VjtFOg3fYlgp+LKfSX/V
l0ETN3tUd3PPxJcDYkoN3FSNSv+lrjP0W+e5Ap5P8jqekh/1DWfZaKWoHo1xU4CKoyloM19aleVg
rPsYnbPT66RpVqOYDtJiXZQRWfYT50PRuq2usHWbIbBg2+joSQ3YucAPM8UOrFuPDW1XqGm4A4hd
kMQafLcwgJ/VgQbPOA0H0to4uNMQOsDIvwH2QCHcW3+mnrTpRZPLOFfObmZW0BbCUxCbwXEUX2b4
lAsT/DbUMLCmAqDz/WY7j/jnB2Moox0q+Zsmu7vaMT1uapcfmcn/Ng1iGjIAPstFmNB9ZuH03hTi
ADgFBG+UJgtHVYfPttWdlVRBuEZCLwIW/rX5350fdJVfdsy87aNy7dpU2dNB2BuoYy55AJYKSY+4
uHFOCF/bFZ/N2K/gnRWkKbSKdyA0QVwzmMyL6ENRm9XZbHEaUgWO6dFAxTfLaS29+S7520tERsYe
ydchY+gDGz5FPhw16bAm0e/g6X1+qhzX2/sY7FYOmCMZ6DHJ0P2H1rXofjreV5icwVsZtmfFz7sD
7+wbG4i5yb0uOinOAIBXOs4Wqy3xL6PebIqYW0l2GjVSH56TxBhPKZFzK25a/zCYGUPs2ohhfFrC
O7MbY16Zq7ZU1uDip8OlhTz9UDcaH5zwP9JOnDIHE7FABEW6C8j9VS/9zSBjf62pCC6runR3WQAv
3S3bZp849AF3WocLKLWQNlQ1wxG/M0YyYlKMzkJ1l8Lw2J/UNh+OuXwLuGHQxOcb1dOLNV635KVM
7O5EQu8mzdPuFUQ3LIfxibBpUuH/c8x47Gatsw+FANuqqp80XDNrERr2KdRNiCHl8AwAlGiJpKx2
2FPS38xJjVm893PBKHX+M0y6wTS2dbrbv9baCH+zrKe3sX702Ehv+NLOigWm4wukOcUGVzggMNFN
rvbQUY8wKU6FJK+giUgBEZ3SHBoTqqtOeo2KApvj4BRTCCSSAJH8Y9/jI+rGvjmMSrP5q0Cf1UFE
YgNRrcGGBsS3GN7ASA86tpnb5sewI7cj6wA5+Nq4nmW/vLXG/bEdeYoSfJTjaGxMJwt26DwzGCIg
Flzvs4Evkx9zaj4zWeU6rX/oUtW23raF7ZyiIvoA79dFssEhuR8K98hWl60NkhoMSuHa9o5GF7Hd
mOGhaVN5nHv9SehnRxe+CzR5zn+GSkocDGQs8AiUL/MD7nVt3RFHvgR2YNIMH8P/Iuy8lqRGuq59
RYpQyuu0vG8LDZwosPJeKXf136Ms3n9m4A84qehuZqBLJWXm3nutZ5n7sfO2cyFROOmf1X3bRn14
BT73TpPBg5bl7bkcZPSaYlUlc/nT/bOY0aW9C8d8W7KpZp22jhhEf+cA+U5kiX7zKpfFQQfaqM1d
/84B+bd3UyzRxdANwC7BMm4D2X29b5jIPxpSTkb7ZUqqGcKaSeHv5Z9GBJLQKXx/JwJSZawJQrSV
C2gu3Lj07hGUjMnr1ATDzR6sbyYZc4e5qY2dryHnGCl8VnAqtS9YRDd5DAjYnmzQlY78bKLsfbLS
eX5wXKBwZgU/T6Kdj9ZkJ2LCBg631wNtN5buu2EwnZ+KKZEZ0wutQojDIVPXSIqjhix81RbSOHYD
3tzQlh5W6PFBqa7uJzrf39aEb696wygOqp7GGiAZRVRAKzKqN6srtxRdpBPnxmNMt4CZfBtsq2GY
TvfWSO23GPGaWcAH8L9hWc1fs7AstyE32KrMgWrwS37IapGdHXvIzuofIO67OMD8KFfOOKbnKsMc
VqN17ap2fIWFcemcCsl8iqU+9lrz7MXJ+zqHIJuZ/pu6uuo7PoQPFdq7M0daIG3anB4lK+ia1ll1
wmNCvzchxKWw/KVNFX9ySbg0lymrM2jBbjLGaFcvY1YGYURZhfX7FizOtnIzb1ojdD4XQch5UeoX
1YyIC36MQAx+WhkHwFBI++BcqX9k+fjQerH7BJBx1dpGdxFygAL0mDd0h4Efih0BFBxrGMh8u4vn
pJw/Fnnff3GHlSTc6ktLCOi2s2paN04ybu+NkKpx8IIvVoFSNJyBKrpD6luc4sm6Zyi+b+L8xKjC
+ZaO0Zsr6MKZbuVsJ8oMnJ+L78Ib3ctE/+mmpx4AmxZS0/2YljprdB3riJnTuWzD+qzJ/32lfuaS
1bcmRwPNO1AP+jYxGWiGE7S7mhnF8/1P7MLND+pEkM+RAVN2capYncB9lPbEJEBVEIDrY98FZPQ/
SUvbzfHPlTOJtXMKCkedRY0meOpA3eBy904a9HvoRZx9CyrXCx6K9KK+amoaX1qqe+tWh0xnyLnd
m25YvQVc31Vimkx2eF0Xau8l9OB6vxCdbT9Xo402iI1/JUwd+I1Df9v8RKZacJZRczLtyoVWJIea
SolnOI0hztDZ1ffGYvdBGOpTpwHL9AytezRkxvVFsYItXRjWIcjH+4kGx63DcMQrvnrcknbe51tV
aqsZPYfLYn/ffOcpYtEcCEYcZPGMGWC81rm8toFhnXzaFTcXgikr4sQ0PJ3XaAn1ozERjXA30NkT
N2QN62lFtYt/bHGzmEMHBZyztYPBdwMOMFypVns54KhdhkJ/rtasX00myzZoIY7gtAH8/jfVSzpO
soxJzubg55QA5Pz6yQ7NAdylb76lvjyOyQTEDVr0Ro1b4olPxxiSM56o9mJdhyp8G3qbB2AOPrh2
Uu84YHTH5TtPDIB2wx4lo55RndQdwXVhBqbKY10oG1niNpQUhZWsAs4PEgkFVJqVHpAuJd3oC3Cc
Z5OENahbEmaQ152GcrZwMzjQnPywweZQPv35evwuRTMQTlm04VyYgiZe7/8eDBAttgZRAf2Wox39
Zen49/05JB8H5HH9URMRiTG6rp0sdA47P0n7LVYHdpMxGnbCrbOHuAizB2TGUEBTi90oH4g/WL5V
PxMVuWiqQ15rs7VRG6NXUdjURXPOzR8pizE+tyi9RnaEsXuMxQa/Sr8NBVAWpUcnb5RSTnVyhriX
62424IP7frJryjHb3R/ivM1pwpm0pvOWMiLWwmJL+9be5lp4kI0o1xEgDoQxjKLqqszvlcyfL6cS
Tf33nOUIIo+AJ1gm56xfRVVZBuI5CbyBZ3ZxADZe1B87jHRgcH0fuZfzBZMnPUQ5iWMn0VI3qI0a
eJjrDCMN/jQ6ljqZLlhX45gB8vTdrrB5urGHz9e2147n9ls/TaJxxeRRAuh2XoaJs0jmJN2rM8CE
x67h864zd+jPbpxv1ERbZGSgOgnhPiQYBOjzXOqLmnBCJKixfQLgT28+GT0YT7OFPHusjId8yvcF
D/4lM2z3L30wYS/d3V+uFAcnnYaJsGxuvF+USo4tSgc/vJomIMdONP7ZXH4OITUDyHGsB/Wiu5n9
QFjdBzHQd4j1j1Ev8GeJ1HUOhJS9LAnyx7ldHlkv754SnwRGQx/XpEYUHxPPmnaIaqJj67jIjCr5
FInuBall/CUtYmslM0IhWIQfk8BydnFRIeEtuuK5sACS2/18UG7fBm3v2dHKJ1R7FRg7t30yMt9D
oezDNNJnca0TEd0MbX4anBYJNVEqG7HsYFZKcpAz6c9lHoGhKpqT1SfTo2VUxHLkDDPVSxvZ1kmL
jE+BDfU0b6txrdU65FWksHsTjaVSBPto2wiyIeoIb+fXQW+GmzE01WNTJaBEnG/3FRrZ05oQcfnc
UNyUOPd3ITX2qeQQViftkiV5HD1gQzBlxGautLm9YaFO18oNrI4OYaovAtGaOKuCWJou5iZYVDkD
UsgAkgl5Fv/TQ6Y5F1pVZSX9v8sow/J6vzfjdngDvFttMHmQm+O56TsPC7cXUCQEWuxfjcLIz3Dr
0rPnoxzCDgn4i93seC93myxN75cwRAIUd4CaRVyZB50IsdWoGWhCcrN+qXtidZzGqQ8VgMZDYRbG
hs428UiGZoNrDkKki+z3eRXgUvbZtze4IWMkJ/soRsL0zw5ftOSPVMK48V5teNTGvFMzXjg6GLeT
Z9YacI8IyHGDGt1eCzuxKwZkpew1HyIkAV6DAMvjL6RTxEasvq2t6tuf1xel2vn1qQFDvRjmfYtn
5xfB61TD9J16plquLrETuLK7OG6BY9XRd8oBjzas2PZR3q/UtxGSv/VoggMrK28p8CrHubTTQFNs
sZ3PLmdvEUrtVjQwn0LXTB68NJTrUhBlZVflI2spjFQft2E5FfphXCaaAzY9elCA4yTRTlUeH03S
3eyGs2jXB9l+jud3fto4VzV1bxsqfaQ4WYDLoF+pxoPZ1eNBC7aFzl+sbu9eK4eN5hlII10L9WgF
SHKZlw2uc67tSZ5732gY3ufv1Rxn8IF09nhXgAA4q0kT3iWFtvcmTnFPOWUwFeiCejqXBEesCXSu
PtZar0P8r6L11M+PnWEGf1nSlCrs35+NjwvLMflQfJfZr62OHv/yLrl+V9sprvz1MhFnnT754lvR
RJm2rvveXdd6G25pyLUgI9hDx9xarH7a4V7oWnazCfo4fDSd8btaJXrDrk6W1/pQSxMScAP5koui
wBRVlKC+p6OPtHjd65a9DyvNesnT7mGQWXCMlp6z0RMGodoog5zhvMkq/Gm5rib9bv5Xz7zRpSBu
JzLYUKV8pO6yF0pECUvKeutRJK1Njq+oSkYgFctL25TefirGb6Awmm1kdGch644OdNEl24CxL/kt
xXzL5nG+4efdq1nmHNfPMN28tZg9Tuc8XvKauoF5s0N05I4EUfDn5+Q39duyBdsOAxaKPQ43vw7I
tAnXohlVzc/ZImaX+upKBDMgtPFxfba7wrqplziRBqCJGl1f2PQw9tzTHDcxnEOkNVmmjaC10eh1
wja3pujJxJh9Ckg4sDvkUFxK2zIuWZdnRPu0M6smLNlgvKZO0j7QF82vkQloW0ODBxJaf+c3jPQT
gY2kRzGENlBD+QV+hDHr/N5F53kLyulWCcSVBcIRlJQTM8Z53pitDbEYSShswEhc7PCN3PfwkXFP
8pczIRrw3/ZmH9Wyay6WDt3/bW/uJsYknNAwrYCHQaQNy+SfyazexvMW7xkAZ9xn3co3g3rDEKJY
k4OC7F8J6sMcTVHMCkz8AUVp5LRFSogC0rU0ttyLIzE9RXO4B+qYcHgu1o4rKXxj6zXLc/2sIAaa
b897pALOiqUlBrcZOqDEuWvSOIIQtChmvXL2zoY+V0is2rfUw6yf2Bc1JQHZ/lKHwY1Oh7kz0RgQ
eiStR1WOysGXlzmwz64N5n1R/LWC9r+sEQBZy5TLhNlDvvLYQF5Z7GR0/dDcIfLAb9YjA0VUEUQZ
JnO3no8V75r8L2gQLXNJZeDQ3Qs/SB74HDMOBfWTghGol2bEqpwFb7Vjpnv1vDUky5+09uLlAGvk
HDnvOOJAoXANwDRhDvnBoN3t+kG/mvRRu8CF11j1dSDAjjAByQVGtZdO/QwDetzKLktfY7uD98EE
7bOTpcdc705j2h10d7Ze4xJ6oJYk4/NAR2ejvio8Y/fnB9D7dUKNC5YDsGPi4+dB5Dj837rCZQNs
co2Bx70v1cY16QgLziUQT9VkJe/RENtHlGDcz7HWPHUenKbJZ6JgedGwH81GXNQ4Zs71kt8SR7r6
mZPS4FLXnqDX9OoxRKNXWza0+ICaVE2dnsvE9L8YeuNhAhL9jtJW26B9k4dcg1QGvjO/aGmwuOfF
hkM6+1mXtw8OOLMCdcuFthVnIjmdBy/994sGQH0hSrtHjULmiExxEps++oDcjRvm3pyOra8ky3xX
OI0OM9yDhpiWJnz6AFpvqy+2uoQwmHsp4yHr3uekCLxA41mFTXfm7cdnwRRrPyXN1otjbQH4BE/u
hDIWez3wSbeVV8yHZ6WxxDVVccfk4tA03bHD7o+gymwe23naQWaON721hOuWkIuJS+2e9KLw9l1H
utGfP+3fzaooObjjgITZhKD4v0o5/NAJ5s5yEA5NyN6BlaRWZcutU1gvgGObM9tSer1b/YX0HzCy
/shhAF6Sxu5fC59xUFBFPWkO0LyRYN2KmQ6s3suYxRSDybXTiw23lLN1Y4BFZvU5F5H2IRLTVRjk
5CoL3GT71raUxqe/vLflSPXvbZ3ixIKbhs1oaYoYyoj9720dfVSU1q59Z9cM7myDYkLxOAEoggyF
WPH7HD87ZN7+sK38PaD1J9ibe7utEP4mMOVtD2mreRT0VJ8phWjNtubBAV75kDjueOqc+cuUeST6
ZCkIJtRqK+qQ4i87overVQ+ttc8zyXjQtzHreUtj5F9vwzKoLUVlRKAFZblvfZ1EKVYeQm/recJR
hiXc09NzPOUZY6Lc7q9c+7qP9n7lmDtfJNlJDZJpXzmIQE3/FdvOeqjT6lmMtf+aBO4Hp9KDq/qz
IppIS5j2mS6Ofjx3n1raKuupLvPz6Mp0VXVGulZiT+lqhxDX6racGyrAZUA0jHisgt4FmBVk7UOi
te06aD19eydDlLXlvEgjv3hTH51SK5XHe28vIoL2lk4VS18rNTJ20EZOOt4hkIpPXqHL8/3Bu7fX
rL7HjTozKreixLi68G6OvtDI2KmINBYAyYuEkMwh0JEGOqdhrr6JgRRJ0yNuaEG/2PHNDB67kCwt
o9TP6Af1nY3+8SMkLnuZKDG4fZe/KG0XDuL+Ee5qt0novimvrBBRsa+sEi20Hv74803r/mruYitx
dcyZ7mIhB0rwy/Kb2mPVlYOW7O4GWTdL9Qda3WTgjlQKbR+WTOz/90IeysYog8+VGIKL3Vvuq2Bm
0hBOmQDHBWBqoYqDSm4me5fzSLUq9Hdjb/YnXYNKMVgIz9XH0yf0/jXDLw6w+ibkCV5CADRRyU41
TbeBa0pcTkMtHflXhEIj+RzaTT0nar+vBTl3BTeMEVmkQFbG6G6IfR1wY6Xu0agIhtTSg4Xf76FP
Ya9PVTvvhyJDgWA0804bHSwBsTROTbbxl28S6RG/GFcWWQGQRklHuiiF4hBUELeCDE7zABysy93L
/RBeemBwdF00bOfGV2MaCwTTXrxujMDCWN/m6V9sGuL/81hy1GKPZPV0PY/m0X8fS8/sO8aFpNbd
b8oEV+su0r+alQ5tqcatLqTz5C/xiYoBEI7MZFw0QRuUhi07aeVZR7NxdbC0Ar1EA/pMrU5eDTMv
nWvawWjBdsqEV3uYP+//Tq0NYLZc6XHbNiQ6agHyQhyIjKrZzJaXCZlFqRfrrvSrm94a07XqNI7P
2JphV+sx91KNAG6nEGL/tA/UV1XQHlrX9XlBRJzN9AA4p49szx4HxirLBsJ0Iuf+eOte2dwK47O3
ZDyhjRpxnbb9aypnaPRMhyk+/HmH0M3Y3F0si9aonJHp5VVMPf98H6ORBZNeC8+Vj2gPlmAw+qh+
PmfLw9Y9jy6fpZ6B8pPjctC4V0axVx5U9UkoXc2Y84rycLzKuTmoU1yJauLxrmS3Z3oOSghMjicO
NaxBHOmZiuve3lW0SToanN4GIn0dIsHWagKjLkZs51eB7jhvpPsUaNzxCBHfapGTCZIGVxoJgZUs
gJJqa5WwcYKh1fZjMdHtGQaWkaoV3+/HC+cjFY1z9QaqlWiwjJ/zgCYBWXmfBHQNHPblPZApWpzA
rN/fHk3U8chM/kc2NTVYwh+0JfFST4Z+wFKMUtSLzLVCX0VT23LSncXBDpJpHRbm/RSmaZWxnYU9
ouAlcDPyubE26qZSL+qkps5neAz77b3Mc7GunCrUr7pHNIi0EQK0za3EdaKGebDv4dkPPkOYPNmM
YeLelLQdMhcprUXs7eJjfUDJzDWYbVT2iM8/49Lu1sPieCMWJj+Gi41yIvQrqsFA3ecI/TxuaHgs
n36pbUeEuOuQQcaWUM59CBTyQkOSXIq5lSvjbwwrddD592HBdQ2hLwAvy7SRsZi/9Ge8vAHCgF9m
21d0CA61BPS0GPJ6ixROYi61Gk4/vGUPwKGs3g1ZGa2RLLtvhY5odaLXR+Ii8Ry8yKQD442awECD
WseJ+Y4+AGmK+Z0QkKQToUStAHLkOpO/DgmMxjUAiBmfSx8xhUAZbO7lMmRRPLSwceOfG6UMjRbh
GP4CrXIp2bKQFuCoi4y2EtFyVTYZB3WmakfnwSwYIlUVOszWmxyyTWfsyklAwdzppFX6CQ+a+pOA
WNVt6HOusOL5fUdWxN4rEP8emtlE6aS13/NFzKEAEOors4Tdb2TkjNWe/PLnHVD8JnlYPgoTMSsB
xpZnCX3ZIv914DHjgbwig7xYKOEGAPM+ugW9Hd285cU1w4eicIyj+nlkJvEtS1sk8SHWGBTWKaKc
DNHgTPyJaQfpQeE/kaP9AM0WHcJwHDaRXtQbtdg2k8+W4aTs7hDrQ1a8UCeKUzwFY50TgTZ5n1T1
2Fqf7kM+XDZ4MXIBAwFw9Ikerk1cwfCj7wh48ljJb2bI4MdPSbxMoXRGfeO9J6e4HYvqTYop34Q2
qXFhqp1V/3rGfuXZk3tzInvbMoDZpJrpHTnZafs7PoVtGXXrh76RMPnEEkoSV+XJ4pgU0dPwO9mL
Q+E4YPm9td5/6+1huvjgR01CIW9qH7l3ZvPuYzFX/iZXtX9lO9/VH+LCHHZKS6VeEnI5755WSSwt
2e4kLPpOt3RxU9ACC4u0SHMAWNpIoJyByDxCpnNHnTi5s/MIwd5OAX4GQgydJcUBCiHlDeDZpZPr
DnQXKGP8reiC9hQCPl9HbV7jUjHYVUjPWwDaIMhyZopt5RAZm1J25JTGQO+mLfRP/yGaoODXSBkP
ZUIcuSiHXdvqw1q1HUUSNLv7qut7/cGvREJk1xS8FEtgPJLWfd8M0AYdrH5ML0FXsTpdlC9E88MU
ccaELGEZ5iPJFh/ux4t2NpjAj9O4zb2wfpjQ556SuiWmZoFVGCOqKEVsayf3Ge1bhrQXo7ATkWRk
xq32NSsJwm0IrKHIgjZfC5tWVjPsGGB+k8qqp+Ov+wuswlCkof+saZ7jkR1g0lLzXJavX9Y02WcB
zM9u2hFfsVHakty0inVQztGxiMwPeCmcY5CR97LKwJIRh74uKu2nMzOgFBU2gmN7IXMxRx+vvcmD
xmTM+Wz8CPJ0A+LK+jGX4troZfxp5hZdzX16tks/OcKmoSEpsIVEvWsxVM+DW5IvKR8oc/bqW60l
Gap0UHR7i9DP6sLhdL9XmVCOh0nNzKsSiH7a2D7zoDyBapplG+XOkXQkj3eXVBt5436G8rkrpTRW
eYtUNQhD8WxXnWTzK/SzgFh1NskL7OouOveKluGlDrZGcxNhu2C2eJRt3D4Ks+V21vu9Q3jArlqs
S9YwfBFZ2j3qfsOkecaIuowi9dFmhmHrr86c96/0d5K1YNbD1NCRr7VE1prohbxFZYxdLMWsi3mS
PobcK/ar1sOnSWuOraof1qc4RP85euiFffdfaqnDKrM0JBCzhaeFYvAIRr9Y5ZVVHPIRQ6QxT94j
HIVtlVslx3ZWajoI0VV9BWGFUNHIndiIkC/eH4wO/bwiBTVZ064AHSErHumtuCJ9wWMJYn+2fvhM
cSHe6UAzalmSlOq+cZLXUDI3xiP6lm1iwI6O/MK5BvHndo4qEqrks3SJaaUe/t5m/fQpqBJi7Qoj
JgQdKkcfUkfJpvR5fGeby8ghQFWKMYGF6/tn7/R0S+Ih83b96LtEhFFI6j44vvvvbjtAz2QgH4VG
aQKLDP9XUjziTL0kMeF1sqjKn2ePNjW9A2xGLl0bcezozAuIDOZDJk5vdXXEkFgbwNlI2XULIw05
vO/ushkL6Ot6Cag6DrMzIHztrBWal+RbwjmYqnKbyZ6cySZIt2wSyap3Q+sAH8I93Q+1MCu8C62J
5HtoVV+MioQV5xrmPkzZPKzoOy+gwxHtRuDl4qJoS4awiC2oiX5U3zLI6Y/ZEB+hB+zJcb2qJhRb
unaVDXPR1j4rTW5GOPIFeu016Xo0RIsQx46bo93pe2uKeGoTs39EtNUBniWtgKX05wvtNcwdM5HU
jLExQ3EXt2uZYIat28Siw9MeAiUmas3oSceUBTYkPubhmCwZlHABnPH5vuxZIwl9pZWd1Gggj0rr
8uczwW9TAVDoRDbjiKfYclzz1zYVXXeCsURCsWQP7lEZb+/6wXG2iAirsDbc3bjJZG8SKwBDrZa1
Sbv4YkJwNFvB2YDzd+aMpecYs9VP2nLWz2F61DkPvuhWFG6QSu2k5XNJAOIouHeqSf4bbCkJqwsu
66ibpiWejL/I00kFp8N3aEdvQOc6DOmtrPSClEAau7pM7K1vQZgb0By8DY3ZXCLHllfVtx4JSBG5
CPGhWvILMbbY5rF2jebMOaCoh7+QL6xf27oMA0x6fAu2iNYy45X/HqrAORQpSuJ5PTdS39ANcE/q
xf5/X6lvLcSJxCuVebALRusx6INh8cCNj2j551WMY2IH8hvys5693keDJXmMc+tAQ020jAsVV0fy
I7GbVMNZyZDUSzNf44GGzv0hjkDyPvd5tmTXAVW//7A0zOrQ19CqRzxdu4Z9mCUfjkyAUasV1rsC
s9CiylsEUlEG8Xqu3TczyPLNn++23/HSXCMI/OxeCI0Y2f6icPDzBAVXDDJb1SW2OwyUznp5g+EF
DD4rgvfdYGfY8aAzz/o4bGsdzmU4Errd5LrLiDtGrdV55hreS33wtJqGeVuLq/CLfuuZhz//vsZv
ny2/r+fCYMeuiI7k19+3SaDBziP1FREzxiXuOPtjCRtG8lXVN+OQOw/N1GH7LKBFdvW01VuPXlmc
IpX1S6Sxubkv/SA9znYUnNSLp5vZKUK9qnYKOybJPOgnZ6vFhbPLyAuFcxWIv/Wjf21/+bwVn+MK
0ln60tav4z8/MCsXx0hLion55II3WdXLFmz2xmc7DR+8uDoFwaJmrEi+SYU+vAsFy1YSJvlX6R2B
uuZfZrT0GympB5LUFwQJ+85N1TmaI0BpBH9rov/OPzZNIRYOvuFRO/q/zo/D3pyXKZi1xmxVbiJb
0mh2gOs6Yb7P6M899sTW9V1c7x2aD0QV/K9B6lvDjtTG7klpVVnA9S8pnKmTtuhrdbIWLyIo22uQ
G9YtbfMbUPVTnCXmhYRrBrw9b0wjem7ZRj2/u0AQo3QYg/kvn8rvhk+micBlQbTA+Kc9+UuvK56j
GUdtTsZmOmvXMMrGJzr+7+zFf+LZJknWYGQifNaVSN90CkdZmf2TU2TPjQKrG/nZIou16eT8UmlG
jHqszta10XxUSywteDycfeWdfbMhbBOnSRZbr1it5CFEw6h4M23SxScT+b2pY+C479ID2oOVAl8b
uAOvgHxelPQQQ3pfdslbJ0MOc9VMimdwrbPoRRUwIwfg1b3MHyqiADULncOfH0luV+NXwSJzWN2h
pWAbMOp/10kZ+eQMqUSSce/k9jTpoeeFcLWCYSVama0MY47fIic55KRrwJqK6D6FAOr7zH+XmGvP
Bu+VpzUVphej4qvRXxL/qB3USDfxs3F9l2c2ff1ReCHBn/zPeed/qewiebIsvJjt3Favo+RoEJRp
emzt5Ls+Bt0hRUy5G2T5tXAN+yEo0q8mOa83QhBYrqLkyW762xzr0Rc3twh7l4SopvLVRf+wEVYY
v3SbloHSDrB+9GSUUiPo0KiWUFHyyRxOTXazRDJg6YL/peXROm9D91za2bl1cv/Rqh1C1DxJU6n/
nLq6/Q4uyvDYu/qrdMMn0ZfVu8oi9i6Jiu6UBS69AJyQQ5zb9xQU22OLB1pUbHEkvVNjY6x86dpr
4KtirFGMbvgC1gN0SSClKBicMq0u0MK8ZysL33AeVi+Qvh/DWqJDjEtGwgv9qRxQsQE4XmcYZ7fA
0orXnDjyc11BUwvgkaxlGeQUEOX0SbOYbfou64wTNO1O1JF3KgxC9QpfeqtpAm+8kcQD6CNuAwvo
+yZdGO2jq0VMFMHjFIuvLOTCPTJ0FdtKi+q9l7Irmr1rbKQf2q+oXYjYjP3yU+B4L7PhtD/M8gGj
l5ga94vgna0z9HaLAqU+MA1uQSvjs/WVM2YyvEdOnLSOs+JR6WQLC4Eh9QOOD4PucVlFFZp8wDSH
OkWlR+NqW2u5SeyLqz+MNGhQL0er2gWHWcX5eLFnjqyjRSgaN/4qsjDEL85EnU/hUjJ6P8ydRA/f
oqkm28epSI9Gto2wjTg0sQxR1bdc5HOmZdgLlkuufjR05GF2Wnzy3bp+KeL2VYF6XPSkm6otILO2
br1OhDutrHESB2HA1FIN4ibxhlWUed/95YynjnXqBR/wZ8gd58EgkkHRctOMB6h0cToVIr26cce7
dpceOklUd5qMU1lkKFAuIVegXv3nJdWiV06A7SbwoM/cVWmAUb2Lr9OKUM3xoAlAGKnzd5F4gMGt
YdpaWetwBoTaUVDDbqtuSJ7dyT8n6VC9xZpjbMmX8R5YXh+0CNdBstBOPEHSX9APwS5sY3ujuG9a
ZZI96ZoPVoncyl9M8nbX9HvLqhI8irb2hWEFcm0ltU2M5v3MCOVJNcNJq8zWJZnWlzSb4zXPEJCl
0nlQoN4xNx/9Ljgz0KGuqf3oJdJQIpqyJMEsjV+CjqOrGAegB87P2AFHb8IHpa9k7gcDyy2ng6gT
DRlhVO9iYeePVtEmB84JSBkJGntqpzZ94GQIUWW2XjTsc++dWj6o7J46N+nPT7NJ9dWNjwiunZvt
QgDv5hqgQRL2xOBW5XtiLTdpltYfk5pk2rLWWtBDAGEi2mE/EcdZOhHdWkXJJRlnZLQITuCVf9PS
xHwJMPJSwkQovKfj7NnyK9vWN3T77gdwvESicuw4Y5fLSftItH02ooohgCl9Tqs6PE9+96owaP/U
ERk8c9BNEhB+L0EKfATySkp8tyCcI40wVcSea2dJB+lmMM3qq5TugO0CI8RwPe1cg9si75Mx2Nlp
jYYgHPqbQZLqioKUcMhg+tSYidgC3R5XMqxp9HeD9j7gD4fW9U/F7KPkEbWgmDT1Sx3UL3dLToIn
/4gO8zwtqP1pSXmLe6ejo6HF587LP5ZJKk+1TM3VYHbyHefyr2bjwwWPg/CnZQPMFuCYK9qY4TJ5
EsBfRL7tUs2HVbsrwmJ41SzuSXjL2sqEDbSxmjT8hsi8PnQ5uXOTn0GkWohxkmzUdWsRBKvPLenl
C2CeW0BuyXsdCYFmt095dKxBVFuzyT8NlhasdWrta+N08mHsAPBVbn5y59Z91av4xzh55AOMstoq
WkbhJMOuB8q3RjhovlGyFKuFm3sJOKOngCyoHpJdF2rvxN1GgQLqa492/pwWNYtrZZO3NRoeio7w
lrQiPGgDTFyEA802bsjUIU/yu5Wm+FIKFq6w1HEELwYHQPXhQanSiSkjrp1/wfGIF3UB4l0zM0tO
GlRrw7STp5xZZMV07Hz3WCMG/UojmrCA5e8Z+IjOuIkY0PldeNPDeYlM9Y5OazjfvLF/GwntU5qx
mSbmU8zsDxQkyBNJQXvSsiE8hUP+dtfHA3ehOqXBo/reGZ1igCKGRdhznOZfZzJp9MBHjkJM4Z1G
rJWXHJNb0c7DFTJFd2sM/7kHn67++Zj+ilYb9DHVnY3H/qYWn9ScQtwu1lotMUMkfhT0epnIU/US
c8PHzixCrDH1vg90ab0m/g9bI11U+ee1mIFFN7QTCdJTdOHoVoI/xDC0LK1FtEXU/TAMUIuATe9q
NGaRZ6brrHwtnM47ex7RpHN10Utj3KE4+EriD2B8Y74JnK+HAIOCiyblKIxoJZKGxFAmGpvKW2Ya
DQlAZPXQNcJj2v6QKQOsWWs+Dlm9Sv3Eoh2pMwz0OqJN0/k78tNVPVt4n2zyXjvdoIFLRHLR0tXU
4ZdnaUSI1Vhcah/sI7nCYjvlS2EyIDKcTGzEBuUpkzcBirUW0WbEmLgJ+5KIJQRTsX2Fw7Ov5JDA
RSUjPmoj7NJDGO5r4QyY6MtzwuStixla2JZ2DBx3bVrB+7mvhxUMIH+lfWtSumspoI7dGPcr3Bif
s7x8KIb8uyZx+DSfQyd8LGIGZ3I8+DDktMp6wOtaa/VnJ9euejV8r9yCEip9FG549t09ArCjJHXO
J7FFOtGr5U32dpi7L3NKpG0+c9Ayuuw1L+Z1UIgMZVZFEmsNL0Hkm5zI+xXr2ynz+ZP62cEf5jt7
IFkXLUQbGSBD0G1sEExMCwkYvBxdtoPhNgqA524DQLDJrNXofAtwGaw7P8ALtlCnvHlxQZcZ40Ro
DXo27SaXOrvADGS19gkMbrhxR2ItPMuEYGshOM8L/SXK17m0wq2BVWyPh/Tb2BpHzP+Ilma7f86y
+UmgMa2c6EKa1EetqCFI/R9b57XctrJt0S9CFXJ4Zc5BooL1gpJkG6kRGhn4+jsA73O969R5gQkQ
lCUSbHSvNeeYwTa2yfmtadeHXDRjUo+Mvs0tJGlO6dXXvs2vPZArwG97r/UI3ymoDOQSm3tzipLh
YdTJPlC1g504PwZDkl3I3+/71rIcpmoCEzcYtN4veOZLxiqYKQ33ptggg6zM+FG1+DBVsrjDRKHp
UiXgGnjH/FHHB7gsQ4pNUpq7tsveev7MQSGEWJU/R6B3Hlq5BU5QdV204avUcrkxzWQ34hNcGkMV
UI11+FgAzqmiIbTdKc5KPtxtV3+Ljfoi48B9EOb9WdIPWw01hkyP1uKCJg2t2nbKp1qTGAJWVt9V
db5X82zVTfJOG7VnaYwB6EjWEi6xDIWg+5iaZMXfDLN4dnwwVg23kzH0Hmbelot9b0E+cs1LjMz4
nNYUIwwhSuxb4NPAHWxr3QzJBimmvpz26RJ2VpsdKbu63ywQaAZTrC/Dbef9bhsbAFTD1ddp9zbT
f5Ko9yaag2c96Yjx0JkxjS4A3xFrRWOPvgegZ4WuIf6+aqJsFueuTQlJJl0L0zlUSF0tkrUWlcWu
CupTqCjDNlfUj3YWyXjAmLBuMppBHiguJHHxVSpeCWy8N1n8rWuWjp9xir0djokCAJJBgajLMO8X
kjlL37QvRRWIpaXbX3GsAt1Tj6y+p7Ru44ClqEsxrI/+xYgb3tC0SAEsFFfHbPj8B3TqiLBuQEee
Ak//QUpbshhj6+xrgc+lQEQikdIAvy+VAK2GFDLaqImzzGx6753fH31Hx87i9erGC6NhrXUjwWRt
9wKyX8VOEv2KQoUehb3QCn9Pv3RfE6mNHS4h9ow/0o4HcGQWbMogsdGEaGj78H0Vw6nr1XBRWlKn
uhSfQiye07VQgh5ywks6rDN0s0WJO1uXyZcj47e2IKUbAMtSw3ywFnl8S8QQ7hq7eBgJcd5F/6zx
566HZvJ3Rgp8N9IHFNXgDw6JmbSUXSnj31bovWPDppgICJu+2spD+7QSJmZGG4JGjiQPY+7vGinI
MsA/TBsVgo0XF8/8O26TMQ+njsVjBOUoLMhLVPyXYwi0AvfcKbWExAG7ka5wV4IZC7MI2sU+5JpR
r5c+1j9CBvODm2tYtAyfFpNLFHsgnlVy10K9DA8156qWGBjQHRcdwHBqgU+BPMaVZAzyYlnumoIJ
QDYDEpUMi5d8zNd5mnXoOLAxeta3bib62oqINERzoRy0b1kCOKgtJ977muUsG5bxC8PHpmlKKpBG
aT0U1WM6zgJql/tilSkH1SYpEC0BviC0t7nfpVzAkXEmGfjNHlDMMQPNdq0dNdtGav2KGm94KB+J
JR5EIGUvtjI84pCRhWyoCNYQ/2FttVtu/HtLS74rrxvOYuh+eTZf0hq84zLSOLGFP2yif+FSyex1
Z9mrga77ASQiHZe6HZcoVBvsSPh+WKos4xgxtRuyWHBIf1/xrucLV49QqmkRKrHM555jyKXuJYR8
1wUCFP6YFLb4CnU1XRYPwRWsljXx7FfTlL/hgqVQDwX1sgapJB/VxE13FrnfmgcgExTz43zXR4oD
hE1begisp1U7+bBqjXKiFSQhNQUUfPLa6FeDkcEITkikuqW/K46YYleellS71IaX42NIdaukONMB
gOWmfoVEm8FMzJeUin5bVvA9espyMJtHJ9WTpaQkjvSs5MKXQTgguvqntNIfYL8Z/Mxwixsd27Se
PiG7F7Q9EPx0prFndTYs407onzodDVePlZfOZhCGQXTQXT87VJTDlrYNkn3MrI9oqNN1CN17oyfB
verN4A1pLLUQEPKeTUPMzuVHyi+zIWDuCwrguuTXp99tFosUkrCtD1RYwxPex6+QVHWR9M+Nj/+j
LfpilQ0tX7j+nWVjfpJZyDuPwhStyIVZhbMaUriOhQb/xtSUJZ3AhiJiwUo4e+/GzH1q2zY+lJoZ
UxIJe/oBenzRp00CjmQ1qnwrGB29s1e44aGVIa169kYK0W0cdfsmjJ2dymUbsPwGcMBsxM6gcvld
C3aJ99RzGIBY76zpLmd7JYrEkQCLIQXV4TrVOfNtck8Y6qEoqys0bORYFNpXG7ly1Thiq3XEgdQN
xdwmtD9qS3zVXge9qkDMEzobCIS6zL/HmFh5iNDJwvQmxrAyWaPRbfSJuhuCbtelWbTCpLczvQwe
psVaSEutaIOzqDqXYfWYK6noraNtlin6xpgKq+NYrGHtLkO/sF5Y+mlnsw5Zlxmx/dLUg0QqRqt2
fra0KuoBAfI+m4i+l4TUV1Z7hnEIXLvHelpan7buHwK/la8K9p8d7UroWqSGvpcl0LHetj7pDzCs
QbE6eaMa3nvmPYtyeiKzgt+ZSIcnM8GQGJlZsp6Pj82NemCPQBg/he2AApJh/8sFP3jsfKWmRmab
S0uQaivA6h0Nwl25IfreFBOYu3CimORRHn6Bu1HdbFm9gl1o32ri1PeJhxAmHIv2zXRL0uu4u+zz
6dm0ks9lpzg32vjmo6rI55oOj8A4T7rDPWt+EejMBgAdc3si5UN4rF14b8e0vMSqskLWHt4x+ob3
+fgYfyr6SAn0/4/gsr+6dZOcPN1PqAy4GsNAkULfDTVtERrBeJ83di1+00ruyZOo/jmk6/LqUCw/
/TlhOh6RdO2Owrn8PaQQmhbV+VHBpMMsuPkB09RYEnSb7/RR1HtbdUp+/YGIJfI+WN1rSPzU7Eu3
sWBBRYnOretm1yGeSGMMXl+ZE5wERexXtQZiJNraxBDhj68aAP75BKVvkmWdFmvdSJRzKlUVNDxW
mLZVq1vYKuNS0QPnI/esLYk5zXbIU5VVAESEphut84gP7w0wPKCiFP1jha6oMul/eUJ9c6q+2VLk
8eBwqD1UEo2cCcuH6TzWxYZVTM36EXK+laUuBLOkfniVbdwCVWwbX+3OXOHEXRnDMfQ89YPR0KDe
V9oH7FzaQ/fI+5qO6zkVhjHuxTHrtPTh1cqVH12xSCd3IvWrdNkX0fhjjMtHlQcRRWhvE+PfCkAw
D3zJg+QzGFpzYRZu/VCjPFmjPAby4XYt7PQWKRCz/G5yDBkKdZuYMZIyRlqfccIoG+K8vItrCdIo
m7hD/ICiA05AuU8ouJ7MjIybOB3lzyq2sfwYym+9di5S1YdTrRIh53dUWmrhl9Ru8HkLrfaerdJu
VppEGVaYprZ1POKEolKhLKk2BT0ct9t3ueWcRNj3m1xzo7ul9PqisUv92odecwmMRi6wSGfvvSBe
LW8Ha5vXRf7eaPLZ0quPsml2hdNoj1HVlIWQQ3Iwq+k9rTNY8qWTbuZno9TdmDgBKU8gewu9tlm5
beg9c4vvlwH9tldLRfswwvfdVcPoLX2MClu7oWreyGIzkO7xxupOOvVXWUlnGkKNY8Rc8oaYCy3O
9ARcEUKQNeuF9Zq1yoLxpnskU7Za6760SXnjee0rUbp2ociovJcUqQ8UdPp1Vlr1R6aBO5vOoBjm
LBNLM84dNnPwsOO4SV79oE7vw2BX0E9RIJgUuqB2sfQjTjLRg+CeQ8+/KVYxnNMRX0OlKbcqqX3i
AfJXs7eNa70Z4rQMWVPGxW40y4fepd5waaxAbArASGgkXGWbWgxV+HZOIEoUpgquxl/Crq+GwJe7
KfxIoSu6zZLxfX4iwyY1DAboeJLCTsq0MWtLOc6bmosO3ojrTnPLtF0pQ03EKWN3NxnFMif7Z6NM
ljGEWR4NRC1JDgbazPmU2VD297z5WFOnR+Jy0tcS+TkM3pG4HP+zQrUds8xZe/pgUu2OgHZmOb0h
T5V7vMT6z9rIntpMlV/umP9UXKu8DAQVrRJ/WJVmoTCToMzBVdueui0LPqgz0+Mot1vuY9PDIhYB
MR/BQNhABu5kPmgYBnVlIpPb2CGgolNtOBEFyIj5YUm0yCk0PywJDCxsiM/IHXlzRCdvbj2ZpvTy
t5wOjZ6FNKpIjKfB1cPjfMZ8Lhy5ZItuPFzCJFGKdV6zLAX9cWnj2l1wIemrHJHQpkE1fCi4o176
vMpWhVaGHy2ftM5k5ZeRA7Jygu6Vsgq9D4JkTkKFaGG2OlEVIMLfFW+8zqcCErhkhajfx4br3I6s
8kzOl7MyDIzMrUW1MMUx8J7xoxNuSN89YVfoFjwPrDim6aQmmbvq4+BRBHTJ5lNg856EExlvxGy7
a/qCRE2krXodirJaTj8IMZf/Spv3qFaO+dISE7JPIBpt6tjJPosTvdf6U1hhtPHJLdpXHdXcNszO
9nS8zzJjaYwuWXsK1jKrojIdw/OjbcK7Am5+WDpm3a8TjI3rocp5g6dNQyE4Icr5ipPBeIqk0++C
T1+NWuLguGiySskf1KbzR23As/as53mnr7AVECn24Raa3A8CE8eYxBG+nRyx+Pxw3mCujY6IpBdW
b9ObCTRxnje16//zaN4lEmJrZl5yEIWtdwuSOLmvGfQxYrzAi87M2hcWEd4yDyQBR1mSLcliNZhj
KDCZmEL/4GuTL4LBNa7KtNYBUnGnq9AvKNsRTUbx5KBqOUvYrhY3R65ZqPIFqWmngvMT1T6oKu02
b7rYh/Oo9aBSvUQHGCmi8JRJ6mYt4EXT8j7H1FIP84bOKRWfaWNYPX6L+WDtuP3GqoPnv6fMj+bz
5lcgzv/PyfP+fz09786bhjriutCBWreAX28sn8kCqaNNXvn5ze/62GMdi+FEBhh0yRbIb/Mz0iPA
RbOa07w3H59fjxx5WNg62crzbkwkxc1uKFqJqHyZD/19gYhBocgaRul8TDH657QgEom7IG+4Wt7G
nMJzGhprFYDfHuMHOKCgfUkjiv9t3/5sEke+m42JYwXoreF5L0UN0rFg5oP4crgEUjVWcKcGAuGM
n2Vb4RZ2B3SFycQLs+QykuZXN5aCkd3XjyIR/nPfVQZEzyn8EATiszBbbukVdmCWMl4dlc9S6vKZ
1UdDuayn5THtRqP/5OEm2BTl5Pvws/bZrogI9WmCYl/TVomJ9LpslBN5cj+7QD/qfh5/ezRBF5mF
yJNQh3xXQWnBSRyVOxIz46diJM+5Y/38gm3qR1RQqexL/92E2ritfb/ZRvmY/uijDG9DIj5r1Hlr
qI4BUT4q67ZUD1/8vLuodKU/HR2VLSxBFnsgXm9KNkp+zfETJYj2nFT6U10OzFdr4hbr5EOLpf0R
+VpOhgAUrSIvavIglfZh9WG6UQ20PnMW9Cgt/1DiBpqsLuqqFNw828liMKWSIyYtjvNeopJeYlF2
tyfewXwIXvO4qXJ5lS0VA6pl+b0b7OxOVoW2cbvSWIaTgynz0r0aUYaODEAkdR5OzcDpIXU2uC+m
xLHkuT+bIQu+G6d4L+lxPwRrpt2gOc4Wo414wfbzMp/gTti8qMvz54HvyR4bVbAdCkI63NQ7970e
fMelXS0oG7n3QIea2ZYD6aqwEt8R3u7mn2Enksvb2oB1I4JcWPZtqHTs3wbyB6Xz8zvsMbGsRJy8
OBLsENLc47wJdQPpcy1+ZH1PFnQ/LWZKanxYIYQCYszCJeLIyU2nA/6rouGF+1ry7IkKCA48cS0b
gO7rD9Dn3fT9zPj6D83eCKdhP+G2VPVSeRnCjqshDqKfDTFdgz4SNOMiLQg1fQtLOX3pcsxXHiWy
hEBC6lGsGw3vm+BsblMVBvPKtI9YOnymDCnEp7H+EdpocIQRqpvIM6ofiaYcRrDGj9otxDm3R67d
6Tgr0mcPNQIeieKagnv+s+nJTltEYvA2qJQB+ddKA4mtHq7zhsQmhJZA1Ehll/sK3d5TjJPhSea3
inkANn7x0UrLu3eOQfRg6vxO9Nq7zxsa5N0GpU+8+nsMNv8BHMADfzEdoNymzW/3zd4n85MMDxZ4
OkoFJ8mcjUenX9F7GKu1xxVVKA8KE9tSNSENGqZcsioddlbZvJeVGl5CQSwJfCDmAUaanNuaVX8b
fnPLqCinDtVlfqRNj6IOHwEeX20V9MpT4NT9xavj/uLTsrjMu1HblJQr8jeB05S2btpdLXoC1yol
U8iGfbka2lbwebA7H+tL5bfm2ai0KGlZmWagWMML7vSVdSav61BZ0r+nRmnv6ayaSy5DkMSK25xz
YiawdJXeRA8o9sFIAsyAfwCPAvd8xenik9o09LBg/FGqDmFAF6xTFT02mOmN8b3IcmvVmfW3lwTp
pRz6XyKOoxeKY6yBshqZ6Si/NAC8S3yWRdlol8K3nplpu/z0fPSp9Vvm0pABUUAhsN4V4utsqfqm
uRJ9A5VEKDswANm5Kbp/b0o5frSAxqSmkVGtmNKBk4dtpxqCsl8Iw5LnPw+H0XdP5MgUjcoTgHCf
4exaR375Y5UqfFqt1T+pSUfKper+JrQwS0FioWVr2nLcZqGZU8YjAKamwFfLnKYQRSByN9gowHEO
4Ce7hUmzfTU/MR+rWYjyLk9PzyfWgYoQe973DQEehdLDHRFOvyuCTD/rhCzQhzR6rvteP8/HbDyg
/zyajnWi8vAHm8Yah47J+DId/HtOzlpOLTX18PcH/Pkp02kAEfuDltKM+fvS+dl5kwzElXotdJv/
eu3fH0Djtlv4fdTAVOW3+l/n6eSilj6K5T+vmk5TkRQPpLMSbZblw5+/BU1WB76dJZ4lK29jVtI8
19BKtsxurlagdIeUdsmYXpTOODo+YquApe9OM3x7nfVNB/rbrPelTjGfNhYa0dFODn1QkYlZ5fBD
QAaN44SayxlrfMUBfZCUryyqnDCnvjnxgQp5T4ljbDzlrTUjpAyxADLUF7G/KZu2vUBOw2HUR4fR
13wNDXUW08ZJoy1fhoFFtDWsU/9Xi038qoIVv88bE+NTLRt5sqVFcydcDXrQPtGAy05EAL2Wrto8
eU7dEXtd4+3svq0+/lBw8ewwRGm3pCSe1cR3qKWGfXQaE54FWEr8RCfGuui9aQr3oKdmvHKHRK5N
b4wgvzUr2N5IKXrrUFV5uWa0M5aaXonrhEYrC5xded06/H/tvSylXEIU1JmFN/YlzZqHT4RY02jm
qxhbPqey1t6c+CWGc42+FnESoQ4Fuss9C/utXg2ElWqUSE11WNVjkG9Qby2dHvkULMhq4RCooZtg
mlNSNFNjaJ+QivZrKaiTJLqrPByS/7aiMauVJ4sA9WxuHtDV2KyVebYocxgOMnuPpr0yAZMpvGA9
P9dELvI8TC/UEfpcLCpj/KUbBubXeVeftwkj72He/GsfozuD/fRMGzXy8HfXdmKHrJ7pGd/s05UB
bG/ZenX4BMs0fCoIc6bYUt0g74VPYhT9ieXtn+fms8JyNbqkSvno3f5sAl9vVn5DyMrfY/MjghC6
U1Z2/zruNfjunHmj+AQO5HpJC+I/Pynqg5SZmQUSSqdT6BeBvActypOoyzTYvGp+zN4MGMXr+cpr
pYzuhPdcYatd0Sj5n2H1Nhpm+20nlM9Hw7FWVk9zG4ZqvqYGQgsTWM0iMIqniKrofujjX4YD6I6o
mrsP/vAe9wGGB1tsfCZZi6AahjutvYG6ZRNuceImi7QbtpVbZGBR+E4Cmpmi11r3lg6Rey4KCPFN
mR5lnl1HfHknJyrhQ8U96moDobKT57VYzQfVQf3naVvEkC2VMLT2Ve2D7eAlfzfzj4EFE0Phe6gk
t8EqhofOHW9LyHy0dYtw/IHggPWoQy3DhghUBqGLzoPjcUzTV/FBthhmhAIR8MYpNtFoBdpLCh5+
izGCexgZqLUukkUg6f7q3dAu1ELglWtpTHiZHA8OTT4iFm6NnunrQaOSnQfa8NZTjFuMdWfQhMoG
GFjbKWLxVXfQtw9El5BVzVkw2uytYzpY+abdCNvrUgNKQCah/6UlerXxfKV6VXqKjzUepDrrz9VX
b6j9O96M4Gh1EGhSR7Pfa9sg9wbtyQl8h/mCHX+FMbXeUTEptohzvZ3vxf0ixwcQ0styq12XOyhM
knbygQ0GMyyNBsS0SWWwxq1E0l+p/HPI7TRAx9nJs9JCXXQjgAw5ds81qo99g4sQ6ZfnZfT+jZhk
VtbWCDQ45+9GyKRcJ5PHt7CkdnB8FSSeN29VDKyM79PhecE5byyNKSahezTSDQImLTK2tkbS6G+B
jk0viuBkmXpcvtHhmg8Th8ycAZ7yDBGNbMXegFtETzUxRZFoJteZJGrRLaUNUd3+63iWmliS/316
guKEcml5yGIxHtHljsf5kTeEJKg1Aq3TkB59iJd/jnex0R+hRxSR8kU5cjHyefwiKvsL9BJqmzR5
tVtAhmHhGus4jn1uHPFOd5v4rRLde1xh+HeLsT4zDtYEPvDGz49UO++pK/eUFGa/VF+TuhoENOYM
5VDrEUadBqw4vh7yczoGfpP5ETU+fFsycunEBh7HwjxEt8wnF4eqOGqpSgLZ/HCM7Qvsn5ThYjcw
9aC0mcPegIgOXIyRvC3ao2oziDHU7ytlsgfbtrjqZceXiNUOGWOffqQ1a+FVZM4Q0qriAV1OZfFD
aqcbJnTaPgqD/tSqRX+aH82bftr9cyzv0qXng3S1yp6iEEp578Ta/p8N4SveSWBCppUqNrKVJ5Hi
RJjwaLbv3MJYYjfERrHPZf87nvbm41kKUUsjGtqPubUOQKpTzzirzuitmyYBoytzf8fMF0p9SmdA
TcruAEoa4ku/MPRsvGVF83u2xvYmb7JRjh55Y8NDDql7jOPyB1NBE984a/1PWG3JPrb0d4AC4mRZ
NWZofeBy8tp9irpeqoq6L0W0TXIkx5TQD7lmu4fC9N+gfhbXzjW0dVS59J47Owf91tCA92rADaGy
0JCyL6Y09cykWVmWGTqPCIiEArx5HxJFqgXPYan2+1Sh0hfrw87RFzlhras41KKl1ehfXRs/d7EL
iSwin6lS9kaFndAs1BPXxa7M9Uvqcm9LLwAJJ0kPl2KrlkhyiJzfjDZ0OY2QjNEgTlNTJsRqf1HS
GBOl7+nLwdY1JHtfOfNAIn7udUYMG9SWPAat0tUgfLk/rPSECULmks9TVqs+f3QFzOfRrgidsoJf
SZnXe8Ihq4VVNdWiDrD+Y+dcNFDbFrGbfXqlXA2o8Ae+T3HgpIswtB9q0DvrJui2Dc7fldDJB0k7
bx923LUVQiCWARPiIaH23NFEcXv3VVh5tVTT9AaJCV5yVNlLI4qjVcXsCHgBORWQSU9jjPvTc2Nu
ib53BJVJiU8DSEiN4ipzdVx5UXauYsNa6PkruRndRgdYkGYUX+OUjDW7wKidFLTeSxg+kR0sgcA/
5eiUV2z4Gy0yOvtW2QZDYK8JlrVes+TFVacaOCruM47M5t4HDR4Uc50YYN5colwuufbuVnX2VtB1
ZKaWJrT22SVj7KlGG38Of5KCpe/RJpGpYO4xNjz3wBYAX6wj6TVvcYUji7bnMk0RRaaO2tMvVs+W
lwX7gjRHw4g39kjBoM90psplUO+C0CGYqWLqCjSniWmme2OFn5AAUxoLKFwFpZkhg4bsObjp0gbE
jYY4TnQmiOoMqStOsScRNSc1pvrflumqlizrXaW7N3X1YgS5XMqkB8qX0Aug44WWlVbEERficiAh
I40qcZCh+dMJiItgSg5CUkLjQKu8xUSrJ80vSuD7Hk5L0KvnLPd/qzRpFjntf5Iy+3WlUdUBZweU
lUZxBLITOV+iLRFL92qF8B14r8QZ0FGz6FB9FzkyfNUcHnVvlEfKVwsT95fNZJaQsYL8PMhUTIK7
1zL0lFXvx7shNJRLbFB5sxYTWV462O4qcpkblxtypIAHMVslRl4c3EvXUzYG8kEAvNyRGqPdGXVN
O8x1qzWyhvyJ3yPynvPBs5eFbIdVG7Eeclw0YXG104OxvA422D2SanraDHut9cQOS8wzZTJ6v+Ym
D5HCtNBjB4UuJJRSsYjN+qNhfmf08cUebeuoeIxUiPZOWTYlAHfoUgoUgb4FSIlIVxBZir9iIvhg
+XvxrQFTadc0p0aVw8GPvGWVZ6zAid07YV0BhRp7e6xen72SADLoJ1IyIsc4YqVPZBApTX6TbYTq
tFvL1L4ymitnr+MPGknO2CRmKx7MbCMVGZe3qWj0LEJZKUfy5C7kdfXXiDagLxZeQzW1VkR+F3GZ
XekCLvXeWmc0Iq4ix5ujlXjBMHhDza89SiiNtXJrZnhlrY/ETcaftAvrsyX7amMqBlLscHipbao6
RkpIc/9scFlMgs3hFKX5eOrjEH7A3/35UTsmyopYZOXPE52Cfrk2YgkOudZWhJySZTRWe82ItlVZ
jiu0HzCwK3JuEd5efIaKk0twiU2p66A0NhYpz9xqlHD2KWIBdLeLtE8wciu0Q/VAewzolIvGjRaM
8akgq6FpsaCmwtn7iUp7nnv9euBmtNA8iTWKxiqI3k0eeVODxkashHGhcjZu23kHEzbU7CjISvdb
VthJbbJ2F36RYAwkPlsUvsIY4PuQmgZEGN1UH0skXasSEINPHkaZxRlkpLK8ebowVr5PyJ8CDYYE
KnHLETkhp6iqy6iN1zIqrUXQgz/JFMU86S6UcCWgzFvC0I4YA1WbaAqG960x5XByE9zgwXtvVb4f
9KkQpjd0ytBxb82w3uGZLs6ida4R6QcYtZBlVSnfZDmBCHxHK69+XJ0Hztolk7YjFRHMDrddFYz7
I3VwpOkVOGG8WcRWewyRAYMvykhhEuilIde2G+u9QjuItqbJN16LzKehg/CnVtOPbbsuJWsEaNry
RPazPOmq/41pCp2EEbBWC81HSFDnllYSClDupvT1bAYTxpAE+bbCPGhEBFSnB6XXLknC+NmiR0+V
7FszAKnh2IRTEqADpU6O0BesbWAMh9z7KGg1bqhQ8JYJHZ0ty6VDoxQ/fT91WJN4Nd0tz7uMVvar
0brzQGH/TrUeEeeEOWhA9a9SvxcfdW09uXKId1bj8tEYpfHEoFYuM18TuxAY4d1g3RZ49i2yirsZ
loCDfF0B4ICMp9AE9XYVwPtQkRo17dllJ691D1gRYEOzKAMAr61SoQsPHdRLcgyWjgOmpg5YDolw
K/Xh2uTCOM+bsmyNs1IWxbLRvHSNdeifJ2xabfQEphMHs9j4DrPc+eS/r50fGZJCamwAYP5fLw3h
GSBcz3J8t5Zxxs+EOvbvf+y0+kXa8AzmF//rv+Tbr5OTaq8qGfyKsqxbM2FYB4SWfAJISBY6Ao33
2gMYUQHHmry+7rLXO/MJg2O01kIzvemtXm+aUaW+EsBbwp0+ybKqFyTx/VFVF/Az8fMMzlsXOS7j
XUpNZ1AXfkavD5/EBT0Qkw8tLK8hX4PaVMODNFOIvUKkP9IMQI2FBvGoy5gCFjToSoBFCcfnQRVU
Z+rOOshCPeKC865Fp+oPmrQqQtlSOcy7he15KxyQ4XbelbYC1bzE1YZ2oN+pk+AzwDx6ssv0F/35
7kEVXn+y0m0ePg2JKx7dtCns5LdbKe1pPlQZar3G/Cw2jhXcJVS11K5SSnztbxAn+wZy/1LIQCyK
+ieUS1pq5DquSKMl+aju1JXS1LdKds4BS/nSyEvtrsTKUYDgXMMgEwtbVuktPoNYzFauF/Vbstzc
exjgypeZMoW5YJEK4UOMIvsKOmwISVy027xlctaW2yk9PZD6R6eVOet0vjZdbV5EUW+EA/eRUF6S
QdNiC2qBWNG9W9mfLnbBhe0Er47PnJLoIOSMPu1ptJKyIL4wdawf+NOXYenuDD1sriKou5cpMLVx
aGKi7w+3whl3Y5MQupB3+koWmAfKjqm/z6T3jfC+m6lMQDcdGXp+zsz0iU7RNW3KbT9K1s3tLm7k
KsahlCfjodbCN7vyPzSNGZCWK/s8h7ZddZdEWQNWRMM8JNWixBsC02aDq/cWk49MJ/gO4/JFevmt
DJ5GiqcVlNnlKAD4OxGZtjlO7UDcdf3Q8HWGF/QbmM2ej++rYYKclka5yD3GkspmZVjtMipAojMw
N9yw7W7UQjmIkgC/8UnLxhXdqL3jr/AMw6DqcZ8NNMcTH6VU2N5RjjAfoFRf8yGO+kl5QvGKYg/v
SZISW1d14mQMLA3Uc5QCAsndYhfr9qeE/wCg/TnHG72grYQYt7XJIMg2hqtd+qq9SSqSnhg/gto/
jd9pV7BasH5YxpPdZzs70hG55zZfOY2FlbY0e3RETg0g0C4Xaet9q+MZufpeCv0FqfFbE8HVxtyy
yVPEc434EVjmTWv7A+3tV5MBc1qcIPI5RdHUt5Mbch7WEl+dq1Q3QjdsQuIL76mrF0GTnQrFuduO
d3N0ZU8tZQJQU5+0QMB4+7YYcurIPV04u77i83D74p6BWva6/jkyKVGoA948n6m8hHCg3DqGflPd
UpfGG+mMOBfEoYuKl445F3bP9TET5i/olQe+5IcWKj506qsa06UKCQPB+USjOkrfcybOiKueWyGZ
crWs9F2NW02n7ok+RSKi/B9T57XdthJs2y/CGEiN8EqCOShLtl8wLNkbOTfi15+J1jnX9wWbpLwV
SKBRXbXWXOJXYzNasGHsoxWD1NRwe2FcuUqfY9plbqO/uyUjY7k2A9f3iy5Qt8m5rDaVbv/B8Nzo
/e+yIEmvKRG9Oaw+DJZ3WskGYZIo8ilzR9mNEH6737Punwoj2QkqwDEJA2CChP9MDmotKpuUNTFz
unON1bZg3x7lBAj7lMO++ThC+RfufIIICiQkw30ShWfv1zg5J4YAmrM8L37x2dnT+xSJEyq4bQYa
cprtG4bFXc0IPOoZfREuyocZ+KI/IN/dJ7PDZMJm7tMG5HMeixkH86iDtZyedJfu+hjTMrGwcfev
3ERIXgpBKf5iQrtsO51da2LCjcyWozekn1gAd0Rx392Or7q1QLBC4xXLE8v5ElSxs2v7/IHL/Kvo
WbhyxmlJzKguveV68uRyurgO0Us9sS2R/2OYwDQnbF/L6vHY6xthtafJGq59Y58MQztWZnp1vRu7
p5MYZbV1szXUQP4uncK6GOafWvslUAoea4O1sR2MwDQ1fWd8SdP4bLyMvRPeyiXfoxB9FqKDwT5j
uhyGi+/kP5lWILK0IoT78W1y9Ffq7L1jwBTs0pQdMor/RJt+Lj3eLhOtEU3jHwiPIi7Y8hM5+ql2
uGibFu2ly2zcQhBNFtkqNMQEunHFu2ui1IjikrNgee296hNlmIFHBZQWH738OYv53GIJq/zqIr6w
Ee2jerwb3JhwfhV5jJOC63LSJMqja1VOjBQ0IrmgK5jZ+GNuFjSh1cEq/Ts+mkdRQ9Bhp4fkJD2Y
U3JBzrL3iuUcRftiXO5OaCdYyTI+iPhcSnHVG9wIbsRNAuxB0m8YZLwSb8rOk2nl6H3FS/xhRel9
8em8Tv+VVEpQqray/UBW0V/KKPprhuE+m1b4lhFBZZ3uArxPW/LPHbQRnG+S1sbQ9BgEmpvN9tXT
DIz8xW651wOqcAeVBPJgEi65VAQNCpFJLNSRdzGG8TdbFoQmhtzJJawCGaePdqWdR4ssKvik691G
z8IfhiYDr8Aa4+rvs43jyKVz5+Sg0Li3HGCE3CMzwwantT+GDriZ+4pc60mfDB+q3EM2iE+LUFIx
AEsg8mFTxxm+j/ZnlYdPqUMJgYhjZ3VQh3xE/4uJjskuul/kE9xrFHH4+vOdiUda425X+9OGxsGp
JM1psX7bofjjjC12ys59rmi4GBPKO10mP8x8mrctt3diDGhc2eJxssefiAHoFtI6i83uebaNH6K8
sgn2Nli6I9wnxdFaOJsGmiIJw263yu62Ix4RRuyqcrwgXMO+LqHq0Ok1KxqDXTZ8pgfYCoeWypa6
qv6ledmPJ0DlxJJoBtsu5IfuoNtBZ3Pj8rz8d4a/k17ZHXvqe1uW/y1h8uhBhduwyaASsJw3u8Xm
XPbGpunsduPCcyiTe6IzNRzYJ7aVv2unyTgSGxHMZIkeRO4d2KaEgS/Nu1nC5QpFRq8x+1vG3Zvu
QsayYjo1FFQ4ae56YiU4KZaD4+i/9Tralbm5Q224TbDLCIrxiGlFmG0czQwi6k/5UxBBI1AoWiON
lAxpNISFeWh2BvnHwzhsMSRYcCcJLScgVd91U3zokm7fpwxbMUZlbrRLk2yPdNjO9xnfNuUbLdqy
s9o4iLt815vZPmvTE/mTQWHTEp+3XYya32AYTuRMx9g9Ey4Tj/bQdQUqcImUpTzQrc6WMuhtbrBd
HaD+I03ZCLDwHiyb8L1cHnvX2nWkynUZxG3zgNZ1b1ThIXY/S/ZOCRpoB1n0RBC4WZJeaAGCSd74
2deMzBQGPntdm3fzFD2xMp7nir+7guo6OofQsA6AeVgxzX03zvvJQ2ybuPs6rfYRe9+aGBuT21nn
BVY177JqOgEcPeY4dwfaGEVqPPX8dMOy9zH6AJxsQb6611vt2AnkO91rSS935vYRok2nKXyKsoEx
P80dCfKbO3hlubsxY8M7JUdmCTu9shGMJruovg9MQcIxPUkdGNVinMK10YB3IMK9wTZvn4OnRm6A
3kJHA84HyLgx4juQkmEQqlM64z4xk1MNY2l0aiRiw8FwZWCn815LnG0JSyQuAbdygs80olq6Bm7z
QHTOYWogJrv6DnvTfkZ7IdgrE5ITdJ1LUxgqFpGLUzsdwWfsWxNBBaEuFYmAWujt0mJbi2VFoe9s
woJSWixuek+KbrcASqlMB5Wxe9R6cglTk/9iTAaUWCKRoj2NoXnZ2TobsBzabpRQq6/J5iN6D/3F
a4v9+vXK1YJnLakC8NJYc065huE5n4Nay29Z6J7YwB0qx8VbvbxGfbBauQ3rokvruJpwV9XUEKy/
jxunR4aKBE3PQdzbh6yuTjZQk0wizAfTH5HPxQb9PLg5HO+EsJVtaZlHCZGxGip2DN0lsotrNtiX
qk6OK1UQ4PFXxd7K4OSN9fnQC3Fw8imgZlzTjWZgu523yzQ9SKL43tGrhe5Aaqd+9EBANtqpGNxA
F19ZNgdZTTigJs4ZQPQp8U5cv8GoHzutPa9I7ox3x5so67xNZv2ZVk1L3u9Lqs5qdIIMo64pqo+u
6q64m6Pm1wTGtORzs3RjVyzaDgk6jikNcrvgM/Xbw2rYoEe+iI4PvcfnDU6T6f96wEV51KqcQdeA
bnYNMkllEZ9UOjOJPNGBGdevNUAB3kSt7yDFuDeFU5LMUG8SSZ6H1GlTVCFi4tS9tWJ+HrvhJ0Mj
HDZr3pDCaKtDa4i9gnBIbYmvOU4RuOn1j3E8tj1d/hy1v0JySiY1l0Wg8+jr3IVaC2o3xlGFP6Ck
tWo0GnvduX2ysahtkrA1zq1FstBUXsziN7o9TGUVyNFhDrOzyJdPzIXzL5r12oMX+1Vg6EAQyOnC
b0IP4FTEGhsdOX5WQDHSaNowsr3HK0o8XQ8qoxmvCdbXNYwSiHHDeu/rVx3AwNUeoo9mrK03QVsb
obIXGGZELK5N1KpifCvkpnpqI2VcC8Uv2WlkKpEX8yM35ldhLy1jq1wv9468MQqFm6/eBZUQSvd1
geLs/1GhodHkZJxDfoLuiWUNQ0NxtZNYP4O59bld9HRkivhAsTntNVapQGFpSOiIjyxQO8XZK0sw
dyAdKMCrpNyy+gBpNqAXKBCmC6eE1v4aYIJgiVsOiL71j9VWiiQN/m3n5sE31aeL9Qytapgd2II/
1Br7G9wI/QEzos1SwRA/pGX//b1yEw5m4TdbtvgYD+QUUjtwwHGMDntgGM9SnQOyseUWRLwGifz/
DuXYz1iK8yn7yEc28ZUslDk7e4kKGDJzf5RR31xsa8jXm13HsBr+W6CFvbfNtZhiZQV8jtLtHkqd
u/73LzQPlOKxPIfG/DcuanFPMV4OipRLzyY+SfLcFLNXUdDVI3WQjcSC43QTPAgYf5txIGGITM+T
6bf9w/cbM7XeX+G+eT2xEbOtpVQyHOwndvXDzcyjIzSS8KIOKni6dJPfUwKuVBor/ShZv2redZp5
d+EgPlEHabNMMHs5q2fNKmCqS+du4zk9Ku6kIsfU6DoPYRf9lrnZWMHTN/kino2fje9W3K/BthqL
rjEMy2z2TvykVv3Qf7/S93Ov1zOygKZor76ific4iU+Q/hL6GYx5HoeZqiOqOw80m5zvGGr/Dp7b
HufRWielOmp5kqlQSPq6tnPWECSFD2ua/Lmd4uGknjmR/RU3zYijT04YBq0maFcm1mDbb+3chMck
mf3r4DR/CuJiD+qZOgiDFJ1APcRS3gR61W57b8YakNbWx2wPpDhN5sET0fBkm09jO5l3XzBqBUY0
XFHps6Ew6wanZQTKlza+ep3f/aSHWAUn2tbGnM4P8dAiQUXfrt5f9U5zbrKLNREi4m7AxuuY7X4O
ib7B726jIFoPox0xo5CpQOmFDAbXcCiDuDEtYjZwLahDM2JVMFGXBkVK7oFhWKwBYUMvvFhkGjgA
XmBetYJypkueqyx6zcr4VZPxHhKneRzohR+Q3+K/rFemz7r4tBniK3egD0csKxcqlOjj+r1R6Ayn
0B8Y/PjTkRZD8taScszi0T1+UzYzsbRYd2gP9bw5j0xF070N+WvTrn98EqKl99LPZP2kFyMhwoU1
9o5h+1BXRvFcLogG6iHScDcQW2KFIMO9HrLv2ss1p9S+Mb2xbrY+/Vkd+PTNxtdYYkR1KNWP/QhH
oDVdGsu1OiuJZg8JGO8HWvjw7ObOGg81SenyZHGnWH1UBFfG72Fsewjf02fDHM69scznxCo47Zuy
QD+f+udwyB4SNuwnsRp+rfUwNhHb7LQhZVsAbA8Ij8ByulY2vl7CKqhwfU8LP8TKYmzqSWJ8xxyM
hc20HzERsNqLyu32yi2ynHg6GD7RoqQbbJHUuZdvQpZj5qRotD17jrakr6aP4WvXgzNg8jEhJk5g
v60E2H4enKNMig8fgbK+8vAskzHsYKf5uxV7dzpMrbMkN2zSza3kJL912K4umUSa0lV6daPnYgU2
DdVN4dfXJgaXB1NXP6w6umvd77NEmrRWkJy6MZeqbbWSHpE5xTv8Bj72irzgI0f+d3YazVv3+M1X
F/QW+gdXMYC8DMG/19r/NTP4FEIg0odURqCn2sV9yPuJP73gbTvopV1e6q7233qvvjoGMUAuW6TI
AnVtupZ+lAggg9EHFkX+cha0Q26hNXW8g24YcltOeFUVoBLvxiNvV0rvDWWwlj0mEA6XqHvw7e4p
0kV/RrI1ICWy0cutT0tu0TeTFplLBaTXj/M4uaf1N07rXTy3MWI0+AdmY9OXtNIXbjeo7TqpVcyc
OvfgBZVZuSei27xbst7xLc2i4U1thiLaw+uey+icQeUZ19QvAKeBxfZo7WxxluTeb8+t/s6d3x3U
59HneXUc4GXR2kzjE4jF/ph2fAQm8pYuRJmsPsXYaBnCrM2pOf00Rkkdv367KAWGaNXxcONsJJ/L
ruqzqeP2QPCQX78/LCJ/y3MTRmBww3E/jdk5yrzwJFTgAzlLw24GCkEc/Tq7Xhrkzph8L+pR50vG
ggwcTXMYN3qnEdXXZkVzrqR1VuWKOtTrmC4qkg+7X89sP/EP5iBfKiRmOPdLGqCN5zwlRWhtRNHL
Y4nwK2QuA+OvnE+uzhRRlSt27uPGZKSRUwxuFebVGAybkep8cHM3RVtGZqjROBmGSSCVtev8TXEp
YmkDpyWYIK41wuiE3tkeIzBh83NYGx/z1KYPek1YkTeDu44sclllNBMJFA1HBbzyKtf4pdMHvVuW
2ZCs4Mb7WtJJIgTu3Pcm6ioXsD+WXhSMngn7Jw6TZ2lTVzKjQL+Nu27JjrDTEb8Wj+qgkklWyYIE
ouqbyVduGGgJSNQ9YP2c700OLl4twt8Lqp75AJZy9CJqPZ2A9WnmiKxubOfv83kUfkEUlY/n2xz/
l1MOnPCvJnFMaZ1u3fz1gACxvLqDNjyOZA8c1NLwzWGrHYRlqE2sx7lI+HMquCGNWdmP6rWimM1T
FjG09JpHhT0gJ5KkU/VQq4nxMkhK7trsbrTC2i4JliWIyc6zb7tAChJRnlsyoZ7DEHEAa9xjzISN
KLAmPxp5Yd4jrFP4aX3rI5p7wsOiHw0Xx8sASKIg43Wf50j9BfOeXZ8C58josgYLMr6DMWfE0lb9
SeXRZMylj9O2nP1PNGHRi16OCeloFfJD0NCQxqJNX0hr3kQEId8ABTqXmVB7Aqp9YBW0KBEPJHuR
av5NveYDGbxNaW4dq1i8qvItbqFxWMDRRkAFx5RlBCT7fFcfW5vkaNEd2oJs66v2XGRdeHcsy71j
11txp7Fn/ig8nVy2tYSJQPToYUpoAS2qB52ycm+nLeJsexjjnVjKDgs4A4qBPL3/e7Glw2MekiED
AKJWLrG+0mokTAqMHU8qNlmmDClFjDSLkSDSlbyKgu/Ke0bANIWecXGdV7UEqUOfOP52ahiAJTPk
4C3EhJN0TPfcEstO1l9LM86lkeIWLdIRPJuvrfjC0SN3w7KqM9acC4h++m3Isq0KNYQYm22sZbR3
YjVGndSPUV8h67VAznjuTWxZmwY6HjfaJjwbCaO3qSZTw9f0F70eqouZpPajK42/ccII4TjaKy6e
LcYjGmIc+iB0ge7eKG3AMXphdxDSfB6NKTzYM4J6lRACp6k/sdVwvGAsUp35YWWf6As9qeIjEVip
BhK4d3EjzhG+uF9ZpfVMv8byqaDhsV9mKPT6muGJPJepxLp8yXFs9xHaIDx/TY9sCT7PMiPk8fxo
Dpwsb4KCAojWU5O/9xPOYXLg3UdToDUzJ59kba93gJ3AYyHBGyZtDLNFfCZzXN0lo4UTNtEHhMDJ
XS0Pdh1/qQ8vbmn9ytiO9hSi/qOW/WizisGnQzEsc3lhKv8OzIYdRNQ8ClOzH03zv2QBpLKyTGda
8iJfQfDqFy7N3Lg0AENABNKHc8aSLtfwrih7bmpcZnPM8XAl7aXUw1drfbeB+25rTlsniYxHZ6k/
I3abV0f3870Vo9zl5ICYs97X1KGSQONllybfGROEmT4Ru9Af7AZAO0yfvVkZj26Kk/b785laBNKF
A1+xhvYkjBjWq9ZDoU8A4pkS7WjpkhZBWuOGqjx/Jy87eRubZSHeZXhvnTB9hbDNPyeX3RyxEZRZ
FeAm0Z6i+Ctef1VCkYozoYkXHBD63V5yLTBigyjBhdLUImhawZknt8JZZUS3auhSxh3Ce4+y8QkF
y/IcpyIoIj/5zaLRV/qL2gQT6+PR5Sl0Iv3QKKI2mn85upHTmEvKS9evydh2Frj2mL9HNqE61TvV
rfHTwkCFSYVJmdYefScT9PK99jo57Ztu+RXA+Hk+4gj7sJriw0p8WNON9aEhwNyk6QIQPWKm3qEB
YC/NwWsM7p5W95Ssa5ta4HBjtDtJN2ELb9+4RURgHqdxoumtmXlQUAqD9Cz2wOuPncFVQAxvHKAh
P3PLEyNGkeHXgg7haBpG+gDeFaUfAW7qWdm38dnCepvDILh7qaRVJtzHyZcut7gQC38V6p9FbOP+
GItrJ6X9Il+HfCJDoGjKR7dOt5mEVGO+qED3jrbibSCM+vt/7AoXruu6LBZODNDB5KNo4kW/hw0p
o7k3oNGD/BBEpvZT0weoJdGPWDf4wA18OQU4nmOM/P/k1KFxij2n5K8lWV4djJKpXDnnUQ1awEW1
H2YvRSnEM+oZ57mriJtPJ7AR5Xr/QtF6Dj0SnGDsfFVNkrx5fuY91impW+uz1BjXqo4SjZsgs71Y
vIPnXIfl4qd6Vnq1BQ3U67bqqTCcZNvU9Np8u8T9gugoIiXv/1tpdYzwGJWnk0o88tvlswftlVt/
87h/rnpUR1P9Za/8a+oOGDoMU67DAr2GrSvWMMzcx3oGbEyfjj4+VXM8YyNTeRwL4yAyFk8N6QZI
C/s0EIPs95GItWefq1XVOzJqf/mzbz13gDF2PjO2nXqam2UH95QpH0An/5D4xUeue49N0cw3rgvx
Oi3+Zzpn7a3P6ng3Q54+OK3Hh4eT4jKjFj7aMiXQZ4issxjmVyQlBVNrdkZ4X1eMUMIAPMqvXTJ1
OycqscssQ3Voh7d2yusr+IILPJn2kK3toFl8sSRw78lxPBWRlt8T9BXDpA331vCPQhTGkbs3Qz9B
810k8WuYiuIpy60fYqxDlLxudNI1d/7wYuZOHlPn0JzbrbChu4e2NK+IgMGtasPRTi1zs4Qzajgx
8z+lx9aUO2Yy6PTjwzgOORE03V9+Ye8JA2VxaOKs2iUCyatawCPX1D+Z0LpwqR3o0HSFkQLroLtz
s2hOLM40Geciuy7YhA5WKlErdyTep4ZZ7U36b8fC1Cr6012HWgTVLEDg5Mxi2ACKKJIzpdBEy+Ah
FYS2pT621B7FjtMm1gd6Y9yoa6E4eAmpCh06YMYuf6t6OOadHB6XrABo3DNPYVvlblstb07mmDLZ
ya17H8cXa6HGVueF4YAlVgEwQG537SLExaCdjdA5fo7iv6mTmodKD8uDyZuHfw88DYTqZFuY4r+u
mqtLvZTtcQl1cTHL+d2WVv5UgonZG9B5wO/YlykaBmo3qp7I5PYQgpPswwJ1i2U/WbWboYeCbpdY
9m8Ki/ZaLm13VY80JyXpvtXNrUv8bJCSUHfwV1s5olv80PoD/+9isOsjWqrexvWy3G15tbUPKHs7
b6nNmyqEHXfAgkff2Vw3bda6HfWmLIUETD9Id8vlrTMpz76XDlvwpkbQ55idRB8eXYRNGZnM0gr9
r2pYOl1z7PH30k9umDdK6T2MVDhyROgSOnwkndAO4wQXoh2XNKgTQEBTqhG+kFudd8bC0+d+8wG0
1TrD53q0JHBzhX0fV0h4YZgtqvbJI3sel6eHhOg+AlLfDXoRbkvRgaapegLHZNxvR/Y13X401/Sq
tbVjkdW8X3qRoqQc04vWlynbbSaLdEa/czmnLBt2XCN/+9n/UiR4qwMyVugUkotLlFH4Xnk2XHzd
TYlXd+8JqO8dKe+E2cxTfEFo8r+HZO1R0SX/LMsMUiW0t8cSvwpehCGDHUl9kBT0sEsGRoFoUNmq
2phNDP2GGhQ+LPpjNuJi9AntZQYycIeT+XNCprDugdhX99upaP8g1R8erMlAI93Z4aGPILyLtkdb
3cIuSHsTGh45YX1AEEMc+AyjtmZptQ85aBAGGSTzef4VASr3ObNO027nVSgXEs/qqGBYsNuuGo5R
P12lJq6MECi7reE5atzXFtE4fDzvOuC/jAO2xwI5p3O0m6/MdoFk+hWeUFZNAzn8hHqlYC+rOwIO
wWBOID2e4nFiTtcOT9R+H6pn4OC7Pdrj8OIhBhr5dB+t2hufM1M7LMTBvFPEd4HMR/asPgmL6oBR
1oM8SA6q41kHO0+NV0F36myv5VtbVkfCm6tds2DeMMzkxaRmPzUSFyo2Jfl9DXD2sLbrlrNV39HK
CHv0ZvPvd7vAnKofeTJQR0/lBNh3KQEqIrMxpTO+l038WDPYPZtVBguSMm8XpjqTjDrBW7hUl9zN
fw/uCrhsinWS2YenRHRAs8z2OZUyeYxazE/rFrQmC+4o6TBstLGFTethB240jSmqw0Y81KLkTL/B
eDKkzmt1eyORST/DmtuqQm+oPHlyoPy3Uyte8Pai2EyszdSX895su0+/JD+gxX7RDSTxpYArGKDW
462zPNpDri2O0DoZNxTtjtlI+AuI5WdM5WMYjEj8qPpgs/k351a7mZfFOs/JZN2j1Hq0ZdKdMyP1
do3NzgDGG+Lctdxdmv5Kq9h6a0LNuaf5E4rjfkO6lfZIYLq4tBpCXKPGylPWM1hE0mPvDgmPniPe
pOEtA9aP8sUozCyI3SH5kblssgEGemdP4vSdQYDGbl1tv5tJcYEWXHg0q8yWbNaQhLujnqfRyfeZ
Z8dDv7o4cGUso/HFcLV4NTStuvWR8A5RU44nUpZ2MiPTNl7zp4HiIBVJcE1LA9e0zX01RLXnGdUv
syyS5++fiRBvp1c+HFT4vpcY1sQD9Xf2tqISzaq8qUrZyHJwkVOZBUMeJBPiBU3Hyql2N1XZyp1m
6R7TG3qZbqKhxmNbFqinXW8/ZH32xykAdXqu5tzk0sknpJT/+acm0AZZUWHn8t1U5G8IRdgb7A/A
0qAQ1gegoAmcWK4ys7SbUVn+gjyCsZCMHchz7BijT3fdk6vLISqaHP7C2pizqhKbRea7b2Wh/8IO
6/xB/wIlSniv7tyJPbLJ+f69m0zpZ7dgsGFKuuOmELD7kCv05sdS6uSvgqx4LvLp1EdUZyIcf6iz
04gzpkwk5x7Ump3JrqW0nevvp3BH6VPW4LEJZYRhj2GHd+fVSsOd3WNSz7zxg++ZEvDY0u9nvTzH
SfqbbAq5JezC2Mfr3lxfYykp/OVG+KI6wNtcurttJ+ypSUfwy/jWsid9aKyEDpoz/UlrU1yQhsYv
mV+PJCzBsNW056SP2y/YYc/aMLZfMw9Goie3XQLgpCRMfgPdl7GnI/e+Q2ZNOS0bS0jrjcEtejlH
5zVNToCbxsDo2ZchyVLtCiHZ+S347rfeuBgXw6Y/oR7xFpLakpSfDasAHRAUIf9mxmNW1liwIADp
jZiCWRRY/lsiOuJIof1igtC1ilELSPk2Q4lVZjhk1xac6r6lE6qcTWcvE7YXIhFr2BAwTTvnqIF5
vcxSL8HcC5rPM53zSrNfejC6uxY7KiJXraHhNT6rgPZaNJJBR94e07nGYmnoYBEy17rY4VQcZ+wC
kNSZzTps39WlWddtuWpVfHx0YrjCjIJHxi14vNaQwQ3HuXSWiXVNNy7/zi41KCG67KGtvQRUZBWy
ONk5pzms8S0+MEKq65q8vySd/o4OK4/aPVMrehv2Vs2hzwyyqbH4BLH/AlDL+kpeESyJPx5mqYQU
A2GmzsHLhP3iwPe4mLWEG71mwEAhrvaoyH08bpi5sWsgVVUzOHBMJyOt/2L9bF913dgyS/Ke1DNu
NwvQBuB46ik5yPEegJW+QwQ3AN+m+QOMqHvCOiKOwqEtHYmUfGrIqw5EmN4CSEUI4f+7t6lHzNix
A6gFcSLrVXWmVI+KilJe+7H+fkm9niGi2sp+II/B0dzLv4OT1Sjku+aDsjrmD+aZ+mKv/xbLT1W4
6GUEHt3XUpxCdnhWO1T80cmlRQmqtqog8fDIUqcHJhTmaxkSlp0NWflSVwPNeE4EAtONZNiqkde/
Q5J1QR4D/hc69RoU3k2vm8mPugF50OmY0jNp2g9TZwr8C8kXXj+DYGMBKsqyDqH0iD7UMBiyM1k/
a6DNMWyP2NzFjv6QgXP80EevOwFQDJBrz+imPWhXcmof03iSD0Py+O8V9fIyYpWqJm6MdPaHwEqY
o7UGWw4mIoiaLdKlnbHX93bt20cfbVaQCQkiwkUQYOHjCeD8QHmsUohy/WgUD8YTs9SO34Vyu10f
tW5TPDgvWWm7NwIhsfFVZlBiPEbxgvKYJpl9izXgNqnjLL8qh/o4El14tjQC29StQSkkyJvJuCXk
RUP/xpXN0WDnffQTt33CIV3upyJKA041RCxpJA9L7tEX6SPqhjgEq7Se1m0V24ETO9aeLqF46WzO
mcaOPv03danYRJEYexbxCJ06Mc5aWVRPnqi3lYCIru6Y0mPCW7ng5YgZwZc5pjdtJBHN0KrmndV+
htO5mTo6AbawxEst6OYB6QHy5eiCQXw11YwPB+9qZiRushXyrv+eJjX0WOICjC3sJUJ11CUuyao5
KdVBw199hiF1B2XWXrt0qq+I/JeRmNkUhGRFPAzNk5EPPY5zg35q3z2ojZvrT8Nvt9Ip5aV/n6we
Z/i62PTr4tM7qGGHrmZ8FjogVxsHr6qoXEaYIn3GwwVBVFZo1nnmNCE4z+iilqpOfYv1kNMCxMsG
Z1J9YWZygnlWj/9OFssTvQUZyKpM+bbrDbHEFMmqzZU+eCGGd1FiH/Pku2f2BbMTbFttZT3DBKYR
lC7owdfUUjIWD6Wz9NdM0PTJXaZzC10rSgsGlsbANr/r+vReMbvE3Yk3GDYQZRegifjBDAu2fHEH
BRvd5782eJ4sPyv5s7F5B0muH2/6XP9CpTRd8lTIW9iHtOEypGQ0B8jWanUKiVm+RzGtpGi4p1NV
vOqmjhAigVTObg/uvzAekkRPnxuUIn4xP/XpnB8Jf2L8nZio2th23Sq3S89G5DQ7P+rMB9scPuIx
xfFSDPWtL7IXx7UWNIDP6TrIoY/YPJQPiKN9/mR6ACi8L9+aqbVMquBeXxf3pzQRcwlJ5lOsVlFh
Nb9dHO9tTFI1fi/zbUqRx1tmh9O8rt7WdmLlRtMr48FhO3fGJwoR9CJqoZqQCE2I1olt4tqNb03/
Qn0Fq3GxT+kQ/s3mMPneYYaE6QCxQ5UfcXNRiq8oRX0MYce+LXIA/JYxTtBmDxMZ09DSQb7gyTQ5
2EsT8avYL/9bcDE3K7oV0bH+M263cl+2TM9BcE637wW/NNzsaUqX+mRWNGTCvCK5emUYqJ51jcma
RMksIRWe18z1T54Xxp6jIby96uBrBYayWJupoddMa58ltpWOfkjb/juMTm08qfULbFO1tvN1xHEj
ev9nI6IpAY4FYocL2r0xi8+80iDk9zS7QnSiw5oLtCwRNMMikTt73TUtXWxe1KM87xemVaUeNExX
rgNti8SSR2k4XAWGSIzjgDS6zOuHcJ3PqB4L/9JjCp8SSgUNNGRWbmb3oqpf1HlnAmbfRNHYb/I1
+ouN5ZErYWSHxbMw7on2qIGgKhFIFHrVIUuWd91tq7tudbh7qrpGTJ7l4MgyBhoGY4sUDOwmVHoW
FzumelRb+IVDyz+QHOLgLq3to1fqVI2DuFeNuzyjSdjV5nyDbJxs4aTUHy3+/n1oE1QIHg5wglvO
BPIh11CHxDEM6HaLFfx7LcaJ7NpzoKYUpNu6LLH6Ak/eCHXCe3MGTN2i0eEI25QgNqI81RfUUz+k
SUJNpBR8PuRi1gE8HIM44+iEPbQePEZJ34/UU8cqfoJQ8A//Xg9jJ9umi5YfZomJHcdyeKC6O1OL
h2cboNQF7jO7ANIJbsaQ19tZZL/IJJV3dWWtzwSBeRfX6r+nTjNio4tT+6z4GgBbbYozuPBLdMMO
FR2hQb7KWZRxEMYIlkn83iQDunyHQdmVMU1zUct2R8TM1gBFiBdmXQMHc3zjkqqPEUNUpJf8xMOI
zX6vhIddw5V+APXS7JrSbp8m49yFib1V3yrMmD5HXYYA0Y0e3ImIET7PZM77d0wB9cUrvaPafbje
i50ONfF74gXqsHURbh49Ov/D1Xksua1sS/SLEAFvpvS2vdStniBk4U3BA1//VhV0r17cCYOkdHS6
SaBq196ZK7s+viF5tjd1bQ/QhMIU/xqBZbWF8KBtehg1WfZrSEEoA7hxYMDCeJZjkCTCogK8Yzz3
tNWvtYH/NYZtvpkdMZ6gZZZ0IHkoq8C4DLTTC396UcsIIJqXFM1zAq/z7ouQyV9kZZAbkio6eLpe
klnrJ0QImahZa04vHV217i3JguSmitZoBqOQBsZWJZZrAT6YmutiRpF6r63hGMW1D8b5HplN8KZy
oexM/6PiPDuSUs5hMyDWtsvulLp2dnTMxH/pvNHO7otNKTtNdX03ba0Gc2F4n1MdvUN9flQXsdYF
j0iGss003sM4I3W0LM1zumACHSNP/8ZP9RX9zq8m8XG4BxECRa6Nfw956o74L2yi1WIayX0yf8xJ
/lt9la6o6KvmdnvSk9B91Bw9h/kn/Avob2dL42C+MoPBjbgDQVE9l1UjOUQGXsqxJwqNuobIDvHD
DJfy+zC+0R00fmCS5/CcuRk9onR5cIoYCC3HsQeyVcKTurd0C+uA35KEpV46snKHLPY8hyYQGRJR
NrYxxo9TQQLnZiBF5pqzZQut8Y4xLPENhCx2zLz+JZ+0ICaeWE2Sjddn4tRO5AaQLbTgwCN6r0qS
c6tH2m//p2+n6F1G7bd8z0F5s3FtJ3lFy3zK2COebUCaMkZYxhqQ0hA23IDqq+wtYhpS2/5DhVeC
a/kdgQnalE9hTG98mycTJQlog13lxj8nr3C+hWXJHgciAHLGcFzjw1qneBSugXu545P26575kZ8d
EpHBg7FwVBkxa/7IlQnOGEOUNt7NUEqQohGWIJOaCzq+BKjHRMOmiFHSa5VzSUevv9SBwL0EWCYw
+SGFk5JdLMTXkNxz3cdLyiwku7fcd49OHYaMxa3frAv9Kak8LF5yDJibhoclPOZ2stMzJyn/ATOd
vnO0rHwZcDH2Um+gNlfV16ghGO0N8EN8/VpzXuzxWSPzp19PMxCdRJ7qn6FpaY+tZj1qRhbsTb9h
JsfJLK/m4XtdzKVJP6Qrv4+FIzN/dKd6YX0w1yrcAxpxM1yHDLnwV1SnXyOcKZfYokdICdY9I0Ms
5c2/fCcjqdwUNqO3JAn/xJiYX8NJzihctmQl4+FcoQTSCz64u65NWPBass9m1H60vK13Yrzn/ejC
qlOh19TLeEDYfWyn2pIs4b6FdL2f1uOSPaTzk8+cmeh4e7Y38End4xIxmvVjy9qTCcYiVIUIjioY
i52BXTaqGSFphhk89ss2DThaCdawzegP8/vQRfUR0ire+G4yt2obIlE1ZZb/nwe1SXnIyPS4vWuC
Fq3Wx+PB0GCHbUw/Cq7rEg5jKFmFwfCE8c3NYPQzEd3nKSErLiJZRrUrAIh5d9/CSiKbF2pqhhj0
M8hq57iqjN2iOgcaEGAjBsvCBDA7ukkSo1mwfw1z310KEk43AWC8mnEMeSN24hzCiqKGpnX/BHcI
qymDsof1cgZhkByXDGVTmfrO12ZEa+fp8XxSh56CVX9T9di0S1I0KtJov+LAyLZxQgh2ppGTgwSX
hCBysQxZcYgOmJuL2ltm3nIiheK0K0VqbFO/7c8cG9xN4OsQs8sAS2f0vB4T+JHI16Pj/4S+JXqK
v6uVNW2y+kJDBQEiCpOncYnDXS7JZkOxeBfkayx8GkoBd8CP1ihFlyiAOy/kum70gJa95zrtCz5S
/zEkccNCMzXYtPkYgy6k29bMCHwAIzCUUusLKQhPMadd+BEeySbFKPFTHug4JF50nNTXgdHZPlaE
lKxScBLh95pedYdmafWXVP66zLWLBn0yc9DMu5liJ3ycp9gzrk4nshvp4meAreHJMayf3RILLHkT
3m46AMNNjzmjvfhx9lQnRkPYRIwplqQcq678Wzr3+T1MOp0zeFZ/JiRm5H5JFmk8fqpfUxr5H0nQ
OWSdmLfrd8s4xK4XZNbxQCtY9ne7mbO3X5NWESb+R9DZxUeqlyfPJi9KhL2+Wz+hVf1tBzn4MV/D
qGj3yPw0elGT0uWYZbNVwyRTTpTUs/95GXT85ASWfgKIBPXjOym2CtMq92qGl8fkJ3k23ap/CmlN
huSSNXmOhlHcJ46N5PmZAniHr3EZ8J1qSew8mi6xzrLgdzPiyIZgxupShvW+ALqxc2SqqScf6rR/
b4XAHm4Rbo1fobwwpNnSRsQngI9jLdH+Z0OeakAV+77Tm4Nn5P1xKBPnvH4i6y4xtdQS8nOkVnju
nSa/4kW/a9qUvUVz8gLsen4fx/pnwTQ4iIfXSo4kxBhKdy5hMzYWPCUPAqvuPYUL/mVINaQFS8lQ
ZIcRRtL8mxJ4/HN/MMXOjoI4tjLtm7VaXKRDa7RchEPWk5IU68hP4PdgwhmDvN/Wi2OjNX5RB+A0
ECfPgZ0Be+IxA3P/aHdOsC2JMGAMIZ7NME1v5O8Ri5zUFXE0ABtaG4uKKvsMi8RagPcAo5Q3RjMx
JNd+88PMRAUGtWcyZwftrlqyhWKs97i8NB9lRXMel7w4Dg4OLs8HQ5ybyIzlAMp0EZi6FtVrWpHQ
7nVAdEATEw5W2S9QkruHuac30FK7lUTEpVmBUVjPgOxKH83aqq8jf+/oQ/PMXRTcZqclM6L+rtVh
8RLaunMbJZt8ZJ77t3eWNAyB+noBgSISInBZu7ZKo20XoXdkXbLO08TXtnil84qtI9gVuTUetpo/
keE8OcXPlGzsBnRpV7X6g4WjHKRcRMdMa0S3U31J2AX7kF2JYTWi741qTA7L3UcdkN3pMqKaEgE6
/THn+C6VnwzitnTK9+XA/muI+qUSlnkXbv6NWJv6G3M0FD0u6r+2RT+a5RSvnt+9cPzVP4PljtZd
yrYA36p91E379oVFLsvHn1WIbzcq+/q9mFruaqMMTllphNd15UKw+JFky5OrUXrR7gArZWrXrocp
DfwAZdpUHCcKTfdijWSHcE5VNp5hwIwzzWaxHTJW8ENrMWG3K90kMhXPAIPbP57W3wOnm59JHCXU
b46/xONsXNC3Z/dSk74PowG1KVvsYnBtzhfTN7uc8J8HFW24At3yZoFojj7NAZntZu1+xBK1deVN
rbnTfFzormCa5mXWFjfAyLjQwdPcJgzzW5tZJYNlppEuqM0nPYQgQGQ3/6Y8efRyT/3wmoVYVM+H
cSMIyuyX5CczSgAi/30LVNN1hK+Jyq0pyAcJR/pXgshUcrfO6/kjhiSUDkyBcw/KspoppAsaBCZt
pU1rvR4CBHEMgFsIJCWYPYx/tdb4tzZO/gQs8G9LSKZaA464Qu3+VmX5hZIhuqi7Px0lNWQgUsBo
vLcWbfFlvUEQ9aC059gFBvCyVLn3phoiMCkIZktex5i10iDZhUi7lu65o8PAn5LxuHR28qR5evi4
Tq0nO3VOyiKxUPMBMbRtgnh05pKlHh1crUnX9oAvewT/0yjgGPK89itjy/PPyBAe7WUMn9UDf987
CkKgwAyP2NPUXG3gut8oSx/3TrIpAN9cguKPGiS3A9tzgz1cDFwvY9ldgMAzXZrGZi/k8pklxmus
V9nJT9MS7iixtGU3n1W5YeNJgLOLEjNMickpA9aBkmN2ThUFXm5s1i1ZtfTVA1eaID+aolCVGw4p
Z9yUTNrWzvakjU9DBLULS7IzSiOCjkodh/60V7a77cDRj/FL/4Nw6K86ic+LnQ23fCpa8kfHI2TF
zSr9cUt24gGP/lwTggnF4CtTOrxOcmyIV80CSFYx2ZHzxGjxuk2r4/nCBfZRxu5wHwWyW60iddhu
NUoQwNoAB6Z5QjaexHtdfmfqoc2oNemlQ8aR13uoWckTcNqYThhTKwBRjJ1CK93k8uRpDFp908Iz
S5R3wQjqXdQz9RAY09+XRqDBJJd/qt6rKwJ9vboNdmUT51jeYVhf1l6VN4D2tfWSlCx5YyEjw9xd
4mkmntO9pHV8XWobv8fIvDPtEOxYs2ccW8NPIWejsFpnQE6RI633DCg7qf4T7+F6SNDyXDyUeXdT
a1vu7RDDkZxikoxadpR/Qwh9MMnQLa9Pu5RDRQdrZjfE2snpAQn9e4BOwwFdx5piFYNge/HwJ3IS
mSz/Ex4/y0FkJJ8ITPpz2+VE+4aOsYOrM1XH0js75ltgDvMPVsc0StkJ6Mhx5DJIiQv07FB5XXr3
SCbZUbzOP6xx57bT94it9aQUFf/GWouHNCQJkPuHHeBmPeC+Rqs1vLdEaizo1l5ays7XJi4ImE2D
01p/uuQMYZoforvSxFpV+1pF7OmZ9OQVABjWAwZBR7gOpIg2iDxtL3q4G6PZPzfmiD9O50QTVChi
Q5qFm2Ww0mMNzF6NZAebb6TPSO1aqpTWLD3r/WKa0TWxMW+pZ5N8OdNOPcWBdVLv4/0Pietk8yej
3DKOKKVGmiDQX+rKbG+qhK8Kethu2e7W2jatFkGoDsZ4/gsPD17wH0uwbG8bxVkrhn3tFxlSTvpp
StRd2gwc0gV7H98OtTt0VjAkaJzTyv1c7448wE5KToK6udRtltoWGc55wqiEj/xEkU5zm07OtsxG
60aFfC8St2FKOtGJI8fPubvph4GEA/M22uEIHqwPIPrfGcwEBZmHznBO5uY35ob5oEy2WB0AO8ji
YbCqdKvm73XiBI8JeR4Ms81sq9fOK4T5BEctWlMVW9JB27mRM/9Aj6uPAN6A3Uacqp10js37bEAe
ZJIDjmmPMwjdInLkwDWpnp3r5z+wW9VnmznIkXgnZqhq0tJ6BBda4bSZ8nH+YE1+D3wmmrm2kAWX
k2KjD4W7W7yY39qQ6qh1H0A//apKTbXt4A2l6KYgcS2Sd9WEUc0bw9kZCNdoRsbqsNDdxmie68T8
ipE8O7eLMM/jhGEtitryUbVkEIoJqvf5boGT+7RsVFZa6cevA1PEQ9o4AwgEqe0oJoyuXju8FQFg
+MDmFDi04ilyiKrku2nvoR+TkJMJGEqZV+1RBLVbRxsqIswBcxIIi0APywlUvd6f5o+UfE75zWxY
nhkV9j7BmW1MuKcxnNt8mD8jM/4ZpEFxs8psbRv/6ww73UBTzQ0FUax4tjhwL7C/3xCGncQ0xHcY
Vsj+meBum6ms34F4Aq7E9XOcPEi9OKJQdek2PhD4TH67kKaepez3lX+ONFE/ZfYEH7vEkx803YLa
B7/V3+MvjYCDphvDcXHQwFF9MBn0m01ZpN1bWZg7IzXqCz6P4qnKOZ6vNdxcLHyJjDZLKxBHd7br
Xdhm3ysCb+EAasWT7Vp8a0lHoehr5Au3VOMeaIEXB54EBQmtCnUj2WkldpNVEpOGAeKtK1oC0hnM
gPGghRGJ8ZewwEGoXmCtux8i5RSEQmApD+gGtxr0gltrIOONzH44OC5KD/Wy6gwbMVS66RJKezWU
XfLKe5Z59Oocjs4Hs6RpPKh9fsngODM0RbfAyd0gKCKXOtkuLqYdqy7EMaQjhEcMh070kByEQyJ1
G6U3W+r5CrvtT8bCSG9nRDslqhuF0+MXqKxbO08IA+x5ekrMmiig8lMLtOok5KoDY9C7KyFwLJcj
rYeBiL/zu3o/uMEbamDcoht0sQxI1z9ngXxb+s7FKlAmqQ+UJLEWj3JzspHj/K2w5+jVjEBjxzl+
ThHP2n1OOoRIHWmhd8+bPLhMLScHePv7mmS1m5qfq3G6qOZu63HWALPJqLL1gU4jZRzOZm1jQHRy
B0yXAZJL/uhqPKhW0sxr3/XSe3PjpL3pRR8z3KgwmgdTd6hcd3qpZr0mVyyqv02O9ffZ+t5kx4fY
NB1Au8t8LSmqvDTAYYZghInSJzd9tAN66V3HCfFMpEcfa2E3VWUrs9+mXcxWcSMLYdgnMfOHVo4l
fDJajimL3XaC/Em3TWrbqqCwtqpj4Q/RQlETR6jwwndyovIvA5p8zy78D2w2AFgcMMhj01p3h9S/
jSGK6FXKoaHJ1d/h+cSPjEn0rxG+YbSQJhLHSbz5WYpHvQYKQ4Px2gWM6QBlb8KKcK9AAgmGuAkv
fH9HjSb9XaMJARijA9FSI1r870Od+H9fRuhzDkgezJ1OX5kQNSKRBg8GntpQjD6c9jQMy22A/Wwv
MkhZ+M0X7+RFaCWVYcYHxMki4IHbbdwX/LJNob+quUUaYbpHPbLrDciwMjPx3la9p+/occswchuj
l9XHr4sZBZvVFN+aaCinmeZaagGoLfxXhL8jXdeEgqoIsDWOjdffoZZPXmodtZzUtbwc5CgAht9R
4BHazlJoNoogWLkdVdO8YrgnbK0WHLIlc4CzR/ZSTIiNkDgEywiWk9aWemileXg2XewC0o1Lv1bg
xu2i/doaooa9gDWnEJ5SB8eKhcxWvfSddj59tRKUmkqujiRtI2xQHetZwovH5uhzbOVbGqur6MvP
QLh3tQUPQ/AD8bhz7jgWYe3MDnyu6AqneERtQMyRKoxUPaSeeQX7+jj5w8Zqu01nfvPp7H8GtLL2
s9Y7514vyHNJQAuSuNIcuGno9QRA2BZ8jgh2IZ7M47vacNWF7MVesSdDJtlkhEgy0zTt77XPoTRd
nkfLvHLaKN7qefFujlf8dJsuvjMTj/fCd2BGWt0AADrfMjqKCIkcWJQqibIJCaNtUEg5DJLlfV7W
7Q9N82lZyVeNL1DE52l/6EF5YucPObgEkfWFtWxf1c5ZKR+YlyRfLZpV20iD29366Co5QVwXEmLW
zlDOK+y2Jiy/0woLoQPokt1Bmo/fkMQi266Z6/sPXf9b9QjVQ+VE95TENTSFdXGu9KS+psPSgMgY
vquiMXCt9lqPzs+Qm3C7lqCsvwypcaZsCWR2H2j/70lGlD7SqAJbwQ2mnv17MLGLk4yEtUkrZ+up
gx62JRPQPyRSGNwaDOxx4E40u/5TVjpLZ36xFk7B058xLOdnDW7MKfF1Upfa8l0fBtihnI9vlgMA
ZimM6tol3pexGcxLXhDdHpqcbpD+fsN0xClTN37FMR3xpGVMYRFEdvaIjn+JiHbTXOic2LdJ4RAJ
LTggDJsoW/hC5LQl0mnBKteO64FYY1qgvwxzVT35gb1Vrwo6TbfQMOuTWnfckja4LQAq4Ut+4AM/
LqI2z6oJNVnNX1qAetlf1mvDQOOm7KKCgIVdN9OBmmZu5f0Q9Pku8h2Mo0ksyGDW6m+EO9i7gJ3x
PBREEkcB5p11n0EN//XfWZ+In0psElv8GpCaHRsLQ1phRr+FdLaqhzid9IsaQGK1R5oEQTNttC9T
PsSH3gQG2znTfjRa/1lHFExXpM7/CpcrXdtogRt8q+2EVk9Sh99GTz8bVQsOr01uDbT4L/30fZ3e
6YgQqsXt/rTAx/WAtrVW19qdSB7kysbsPrbJV1XIQRqPTx6ZTBsxugGO/ezU2AhWBa0rGBaw3Ipi
qzp3rJ40qGSoNmf0YGRt7nWSBMsiAqWQsosVfb7XRzSUkmDiyFOGIqksE9zAxQZ70GVoDSM7Q5Kg
7jbh720j+JZkYw2ndzT209RMxxHt2T0Ki+BO1DSTSnBPnjAFhpsmuuYIQTiUo0eJzGI8K7cGiyYZ
JxaNB4sSJBiLj2asrS+eqM9aZLrviefdotByfmFnvpVtTy6T6e2GKG12U/EOdXpn4yO76/Jnij0Q
K07mM3SSLzN9kJqnnRpKBl2HlA975c3Xlg7uRD6f6b87wq2+NBYTvnbsn0wSyfCNuf7alOkyVEeJ
QVcN2SoUnf/Mp1V3XA2p6Anv41g/E8tVgxI3wAhoQX1czxCuyZWWkK5+EqZpoX6TtmyOPBtlciXe
wiR5hU+2iBHG/x1M0LbAP5eVT4MdNPvYIWtzveSrajmiHIXjI0VoiWOVD27DXHoOiFmU7V/2YH7d
CtPS2DxCEASlQxzcQ67X3cmTiuLiGlkefGUpLHYzjR00wSgTSnWIQ7Y8qSUzHe189M09MFJKzsZE
fzsI5jeLBYE1DoDckbAkBo7D0A0mAMW22bg3o+kuBu2nk5Ir/1MvZ0KnL+PbCZuklUZ81qG/Wz8a
bRwRWXspmfLx2F+DujMOaxnkzmBSmErlp8qRAUnTXOKiCzrtlVKm3f6/WS7J2aTx0WRBVxxdzcmw
H9WDcGYU3wbMdvVywNtVuG59mxWJhCqPPI3Uew+XGrtzh3j0VNpPtW7ax38NCfWsxiK3MWY0ZarT
q2YGOicgMfH/U3LMibPNfq34NFdPt//+Xp7Bugi94qyulTjjR28NImAaMDptiOzbtrLsTWjurkuo
MVs2eWh3NMd1OnHv6lnWDQ2eQgKMRmkIn3UDpaNnWU/qwRpAteZlGDofiZFHOy13c6aH9Ts+dVA3
tpHGtyHp4tuY2X9ykFjGrs/15qrja9gG1FvPZFhab2rs4Qv0OSwlV+Hn1aFySvOadjKigX4crRLz
3Ynj7kuWJRxZpsR8y9rprZcaRNpQwz6LRo4xhNDHW18Dxle1kbj6Ig78bZH5EMh9hLdGHb1IP/gD
47/iLS1fyhb0emmGw8dooRSdIW+tz9R7dGqHzSjfW5/p2W40wBfDdk1Jj72tU1RErURt0iHjEJ2G
HEPMgeD7JLw3g2NvyC0jw1yL+ls7+W8tpJ9zZ8YGpPGoureybFPPHIJaKSsBypqkL0VxP7y2hKM+
OYlYX7lWKbaclOYZmQt7HeKPDDyp6hw2Lbbx2USCo45AouO+YYQS7tR1as8VZaf8O7fKmEotR6au
PQSpAIfZoRBCOP5b77zya4uqmjNSPzMNnX8bpYC7JS3kfQiTo1uo7MWA8RGeR0oraKl3dba8LwF6
dgRy9YseI4+IU2JKPbodTF1RSjMVjg7NhLrNsyLmZ3KJ8Frrs1OXB7s+uLgFUvEm6aIWJwJVW0MK
gdUyEFQSwDRCsKT28dayy0sJuh8y71IVJ4x3WGnZgm0AOWfLLlxvxaJg+YKNYpkf3ejUzM4lnRsS
JX9xppxhSTqZ/mRd1o8l6pkUUAHPh0LAJjQ6YR6WyBb+JnVs56Gpf+IHSpjEtMlTLZ+1AcESbrFx
IsM8qBHODCRmI3VwN8sIrV2XIrj4I5oB+aMjiE+VB1v0joTRKKmUscC6Tr3hmBfkx7YJSP5/VLlG
mzz8FjgNydtk6hGdB5kz3Mxpdi2RrdI47vmp2uUHc1c6Sk08fWREI8RTel5XgJXMYOIgp6gdOmKn
YX0lPQBMpnxf2MLmXVV32sMwGc4x8/w926TkbaGUVQ9Fil+kheN+tpuPtuLEZ8tmlx+55AerIyJ1
DieTuCaEu5o/JYevIZJwm89+sTP/O2mIs7jaLlnsHWthYowVjg25W0xMbvovsWV801JvenJH9xdr
2IY/nl45FjKciwmFaYluibRoetWjxb4QTvFS07e4Dt7wrIaxQuZJqWeZODIbwBmF3XzwdUR+sXZV
s+pkduJtSlrR2s0gh/VUpaMDDwUY01i2FBzjAk89E1DDmBlLdZZp9d1dvQrIFkQbLVVMmD6t7RiU
JWwwj/JVnvjKzie8IpoPzGWfxtmrvyV25JKdRHCSY7NOKs1zZAwwkYiZy4qM9BI1bPG9ILiZln8D
BlN9urpNNk8EelrYJrh1+pvnSMIxXb15N11s1CtlMdU+VeeupacP1krbqkLbnJ30qerpN4z9Q9nH
7a/abB90Bmwfho9A10+3alJZ61l9Ekz12GfpB0+pMe1CqdZPvcTeGKV1F1ZEa8a20xoQrdk+WoV/
mnyHI1+U/lqVJ2C4YA6k7WWV2wfiZ0/65sPUnBNNi2//WGtgccYbt1BwDJbplTq3JZqPUPXKqRgu
tQY+OzOKKE4h1cyGR944b/17PzNvcxKIA82iae+YRNxqtM13PhLKX3WnZ2cmvOPJSPP3Klrcl4Sk
ob3Z50i/qB9CbjdK29YM/W/0XOHuDon/DR8v8q+G8nROX9tsXI5GB1zXZLgNZMY/VwuKAyPVrwzz
Qc33U/eiOsEpHDDmT9uE+c598UEJJB7Fr+byJdQ5taFnSHi8N30tY8g3EonSG/XAPBcOKAaHCPdZ
t7wOfMlPseHuCW1YXuOQt2opAooWzOeAgRq22ya5Raznp/95Nk6kCIy1JI11sc64EU9Vjxn9msaE
FecujbZWH7ybLNFb4fZ/mPYeaSWSAofV8GBPHp5KUH7vuon0RuCB+DkG/sFKE+3TK9MZIg5XczDT
T+4rDlVzD5jFNVz7MmJl2qB0Eo+9oztbMVakr6ux8qLbGBGlUqcz6ADFYeacVMsgnry3GvXedjCb
/rw47nj3AMmNnf/DKunrcd/ZURDuMpjZ17iBQ1trOPBEiMJeL76StPDRjt6DP0w/1fmhr8i3LspZ
ygkpehFZSAZ3w3CV2+8hn+GR/3fZ6l0uLtIqxNY3SMbo0rB+bZuh3aYa+nUNuboa/OGPKM6j98PB
VktkiWlfIkEX2DNLB/ina4GbAUWhhpcFuzwDlysG8hefgmuVpEDJctBsd8NRi2FO1UGt76JxFN9s
ahaGEl90P2+uaslEo5QSq+YP+/h74KHjVk38DITKvo4Rw+IzYlZia3fC4MNsO9McOAxpJ3YWAv4X
w7Y6dOuV8aWce6TiSI/hx9WRSXp4OtmPdkPTuhycbJONOaYD+s8YNGhiNfkrl4RzxhvcPs07EmYC
4A3grHPc/sxLgyOw8JXbGEVwFbhTP5o5szBpJ1iT2FaR2Q1fR2uxnvzegqZRZdh3+G/WqpeUOVIK
+dXUy94XwwXJ2VWzkxAjvPtNLZ+qbWHJlCQhjguQbwx40DpDwTnBss360BE5uLFt95zNNUEURkAP
ULb/VEHreJwOe5pJal5WGMavKaicQx/6D0pBnFTzB0YP7zlO8OZKuMIwd5w/4nmdz7tTi8im6L70
WST724lEnIJlGRrjbxGaDPCNo2J6r27qugCk/lj7XrnzsGW/mVrzEkfD7yx1JESSWoxiqAPzUPyk
FdxPn0sxggT+U4zhoXN7j7W8emhiEoLo8GyCNgPH0BsCErxcVPvAfR3N6tlRdRiEBWKUYrnqw35J
yvCB6WyCp8DCKJN42TG3tZP/uniZBph9an9NYsTS0hnMbKvMykBGaV+coX9LcjM8+10PDMxJYWar
OsPOOFNz1givnMjw76XGXT0YfRvSBc4JD82i5VfNv3e3c288x330a+5nhwQ7jt9WNBc/QZ87TUHc
QcIExcCRAYw0QoDsF+WpsczfiJn6h3/vq5eYe7+UWgZMREqn1IOdLV/nytbWt0K3s7Z1Rz5VNJY5
idZlfrCjji75qDnJERgAqn86nrFXAXGn4FAjtvg7sfeXIvHpZanKj6reudmZQ6MUMmNUfVgkgB1l
v210nQ6UuS25cjwbwUGcKT4xW2M+IxADjUzTDbhaE8gUZf/DLDIum8qITuY8f6znXrVpV7ZV7aJo
fq9MT/wg41EVPUZtEx+xzDDQ5aG+jYFruC1AL7JDzAOXX7ea9P8d3tLUCw9tW97FMtVXt/SuGNTP
Qw8E0tBoEsELYIo2aEQvjizzWO7ocTQir3ZBHb+g7m/uumy822i2jIzGyeBHFsuMST5A6f7qsukb
ewd2mQC2rrrpdCdZ7ga5LlCY0cDJooao9muGJo+vXmrfA8BNWfCnZfwmpzrdSwD5BEV6fLL8VJMh
M+mbJpInPW4mbG0t0gFdm28DqZ0bVXEMA9pbUHF0qHqqXvxhxZlxW7Wl220cStPQd25A+2kR1B76
rDnH1CvmG1KsnQs34QEFyVdOmohlIxmUyeEX4RS2jhOkNrHVXcrivnW+2WIc5TJPpISn0z5XDkZ9
NLuHSsfE3hmkh7OwvSIQZyxWF3QpJVbBx/q84Xj/gVoUI/7wOJP9RBwZGFlweP6eAJ3ptRqCdbCG
UeGcEtB5xnue7KDauVLRUkEXQSm72BqG65mJiBNEDwOtw7MlGvbW0TNO+Mqj0yr3pWl16mdy9dQW
lSycAg2grKccli7M1Cx/6cvl2epNjH45pr60NB9NuuNXRsX4UhwSxTLD/dEmZoKDjp1LDeLGUDev
nZ1fx8ber4qmsaaDMyTO9FAajbsLXdSxNfEcqsBLGn8r3Kn7Gub5xYxr7xiM9bxTBTrnz+1oYUHn
+vrlG9O9LK3lF23f6kcbWX86Bm9XNcVA0mFd6smtNhrRYJs2GX8GvWTcmPWzoF1/V4LDEGwzcopu
ekoNktzVAGAqARMZCCZ3tgVbNe6qU8jFp8wvPsaPC2wC6B2WO4LnTq1DJJ+VOvewkoznaGy3feAF
p8nJk+fSpZMlD00ou98UK6lhfFE6ZX4FL+ds9CyxCXZy8nPS2PUprz1ifxqiVNcGDWXGtjJsAnAq
vTiodX9OUWzj4bEhBEQ6C1Lq7vQW76mfIByICmCZhFc/sffE+LP14aL8WKgc0ZklUORt3zvCMY5/
DKm+oHof2+McDiz+ntn/Zk149OoKsVhclvtCg8T5bxFAeorsZVnCXYWZZ++TjHFKLEjxWBLmz5ne
m+3gOUKbYe4zrtZ7GTT1xhloeXOdpmd9sLpNiLjtZGIvYqYkMbgj4nJB8UxtHnOqADCk5HOVG7XX
VQg7o5nvO8LHaB7ZLy1HEE6I3ecysyZs9RDpeQPh/8jVyplGi2l8oNy55TIAMCY37uaKnAnGRFaX
fGWFsKpcj3R7zERPldXGP+Zu8DdYybpLUC331ZkeFZ+ALvDTkmn0V5rdZOZj0ZBFOHnzxcwIgbOU
YEobJ/GqpZaJGq/pn1a0rupdGIjKG7zMR2soepr6Rv6Knfu5Kg2ylxrztbc7iiFpnRiBLKeSZ8N5
RefOrfhd1Ev5oJ71YKr2iYbGLi6N7FkrLX/Db5D+KrofZiviK5sHgoq6oZOTh9nNa/oG+4ZUdBGP
89VBL7xPLD1aP16rjLbrpyuCcHqIwgcxMJ5Iq3oEHI5QxRgm1IpV+qWMdXAZEG+MaEBTIscRijiJ
5pDiMyKLSBr2m5jxc1JP3qqFZBZcXYay+1DfpWEIGQaN8HHjcf+fInZnPA+Sbugv7rhLEXxzueGE
Zl/cru/Z6BEbpCiPLhANBYjPz7RZw8NQ1/HbmFvFZg7T32TkJW9Dr9N91hHu70UUf67HPyJ8wz3/
1smuMgP/ETPiIRpx9KjTlebesLaA2ByJ5fEG7vRtqotj3ZG21zpmeKUNU74BXSVaPcSCWCbpLe7J
MDOx7jJMEfOVGIZH9FQLUyhw2H9d1T0RrUsdWBfaFXiMbdr7fpf91RFnRnZUTbIIp9rOIf5rq9pl
a88MOhcAEMbIJh7CXouKTdekHUGDPGj/x9iZLceNZNn2V8ry+aIa89DWVQ8xzySDpCTqBUZRSszz
jK+/yx2qVmbetur7oLAAB5GMABzHz9l77TjzL4j4DrbQmskPzfH8HSiChjQreZC3M6at8aM8SiHJ
LmM3VD7DMtcsg4DBs4jAkEaPqmAamqdTwWWAddDq6KbGja/e5ThJtYMfRqhEh9ov7FuaBTqGL/7Q
zO6fPQexud5/chPDu0ltLEuC95D2w+eyxG2LyddbLXo2ukfWpVEuvl/Oi6D6Z0vem7tzgVqCHuWc
frSltmf0lV6V0e8ufW/dR9JVfphQcvy2f+EKRyZR9W+Qi/L9PEDoCpN8r9QjNwXe3ZU+6MnTVNoT
WVr2Qd5e5cMQxShqSlyfSfE+tVq9kmUEgiNUl1JPHXOWSVGqmmKHJ2/XHdZ1i/ZOyh14D5mfUvqt
wkiDIiaanPJBvomaRg+wVLWKvDj81H2kAZyRHIW0QxMngbryQR897Ohx8TaYCcxVIa1xEFEQajFR
EGC+UNQMq1Mcwf1Xomg35nSHpGEXSh05J3Ir7qhxtaFHFyXTaZm00SImLgaZdQERaBGChG2KdxjQ
PLsqgd4WWHL54BBvBcWcdmBftr8HgvQTh7FCQts07TxB+inm9iM0NlZhNTg7EO9bAI23DvdCkGtu
uHUrOkJZC84DZiK/aO05l8gie64tc7byQRJ9m5v5tdoHSZO+F13zwRCifJ/98tZ5P6S2ZGij9Gxm
kQANetoldgL2M4qHiXgR+JRTvjHwqJwDJbOuyquUKMgHKWkh8BRxq0P0XQFedxNPgftEsx6rMTnf
WMK4t6OKfiaqcuZOMXG5F965GNOIlGv1QraK+alKg4/BDh6MyG0vKm3sYzSP36XcXO7XQuLSVjpa
hqMUjTRGYWOq6fpNDate6pcQLPj7GKjSKnKC+FtA0CySXgGxgTNWpUgjrG6T2CRZGsp8GeLEeAx6
dcaIk32gVLTORZBdpatjzu6ygZww1lP9zyyu074R+zrN4a5YGlm+9DE1n6SaxKInLvsDHpoZ5APC
pTrmoKhYextIPxtZ7RtJqe6LPe386VnXHXBokXPvsv7QlV5w1yrNPw1dmEFDKqKt4U01JxcRINnA
Li6YhnfE/mBmlOp9TIJzPFSgFcTEvpgsjThIKnxZNOV0a1eo6FvEU8RFLboyvXTvci5jmhhvIAQx
nLXKlYba+xJ0c4oXXChyGpwVeWKal5JOyd6NK5wqcpASqO1Zb3t6vGAyyIhKo0M+VPaalpFGXNlo
ncaZPDLMDsAGMpatakJ4j4JOBAFN8dPMkA2nd+McGxG0UXmY21fyaSCCZrLepJOTEU+0UrP4GzcW
ej3EFtU+qUIsDcon0+zYug/0FuVh5PIKO0Qp2qIWp2JAO36RfyBCp++pP8XbHrXXYr0zBV1u6YiS
Xd1vBouYK0edHnzfFH9RGPuEIQMdk7VFqgGnniq0fVDIXBJLAqUBAamHxg4Nb7KV9WhLVKoPumjl
0V4/yNOxGGm2LD9ldmpt65KXKzrUsZL4T9qMBNq27Y+MDImnUJkbYd3wNiTtedu+SWZedwO9X1U+
TGmBVcacDxHir0PjqQVYPwKvAh3FmdfjIpQPLrrY5dmvjznis8mAKaOEJLX59QnwVQdyGs/tOBV4
Bez7ILUDUUodIA7legwU0yCI1mZxxDp/A9pXuPjJWepr13jvjVy5a3CjVrmmMmy0skfIUiBAM2oV
xbaoVUf8xwVJq5c8VhFiRNXrLPaviJVUgR9FqC8ONTYLtRvXdHOriY4yoTvQQ9dBR5qCPpcflOPD
Lsia5BNKuQQoYgJ0oNAVBlsgxafdcLCnuvqeCI2Lho5mhX5zBynO+pLr8BNlU8fpsno3p4hUyslE
UUtlcQjbdn5NcdN+9G1LK8X3sLZidIpDrbnPfcRQGTT6SUcZvw51xuoeGQgYsmwUkRRX12o8yU4h
cGr9UmT2J9nO9Jvme+E7jkijYnpW9v5j4XIr62t2FuZYO8dsyggxon8XugGQh9kaHyFDVqcmStKV
YkChpxXzlGS8vOBvjlqrrxiq9W+WCjLbn+oe5SyAO7mCUDAaFx+t0FMHT3FVd63LRpoxqFya2oJR
VZqE918znnLgljMoybgL7GS8WiGKn15PFkGTSFB5UKGQmu3YIVv2xv3cOa+Vq3T7xfaHx/3aI+B9
GMzynJa1/ywfwOvckR6HN3mkwBIANwkIqfVi5bkCt/JT1WnHcbfSWsd5KrG+K6lXvmV4bH5eiwXY
0Ia4rorbVDCgfeTUUchLEvedmgFk7ILi0gDmbVK8fV/HCmRjS6h11jk7qQf/hVuoW4SYi3gMrMLX
GLzXi04QcGOq089VKSPl9ZeeQT6jE1AV3sWyiFlRY8j1QRfVz40GY6+eEOXUlV49xx5W5NJTXlTX
dO8ZLEmhh6sqMhxNTDRLWxjBZ7PrqU43BJAJomyr7ecoPsyN7n0NFLCIbLfzVanXA8BP4eiso2je
1RWaBOIKsVerlYORW9UOWZ537Jj8nIF2Hu69zhtvLg1K1N8RdZbwis25iNoiBys1h3ZeRVyLK6Nu
0n0eIrjNqI0RCAm7Ea27Aa1FOK1AQ5cPSFmoKYEbS+Dx6DAF7hocXyhNi3w9fZhlPd1Tf7wTXPO8
CNk60oDLargDcCAibWBETSLz3abR9aS09K6W3nxitqRM+1Z7VoP8k664dFYsJ19nA3o3JwvMbch+
8Qk2cgCJTCGE1W0zMrT4eZfQqd+tqc738kj1VDo4WUoHVh73BCduOmiZa3p000V+2sRWbglZ/HRx
ZsfaR8w24yw7lJF56OcjEZHgpTVPd3ezXycbWTZ3jbIJc2sH2huulj4FmxC87DHxiHqajAenZ+zB
jjetzh2eN7k7ltPuXw/yYwN0BNDc9V1+vBCTgqaclZPesO9KO0Ysldsn28ZkErAKOxtbvwftdDnO
4uFjbJLf/Zy0tqUi4rd8sZ1OP4WFXZ/yqgovJHuwn+lKE4e4EW0ao/vEcqc/W3bytcZ/tsqwzV2k
IN8wUNbH/yIOWiFdLHsGYCsssbrlfi/0mYRuhhib0Dcg7FIkvizFaV9yls6+vVftDOA3ruyT4RvN
LcUcsgFKFBLPpHZkLAbWZkbWeo66lODdhCzUpfERKDUbdj2xV9zKPzqvf5uqNNlahu8BrG1vAVFe
z84cuftBJWOAEOBToGn2Z4I8jrGZGdcBHMsvI4uqwJUes/sgsjxmRnr8K2+MHPGhyJrCj7Gyuhim
LGH09BRQpLqGHEPqigLC6MbIWJtpSUiX63zmlqksTMFf+hzEx9wmujlDxiCuGqcjbcUM4LvaTvUd
Ghzlj6nM+loCi5avaUEaYiYrt0MFEpuBgvHZcEJ8FoGza13DeEirC9SHFQz3mOKYZLV21Rtld1me
qjApV9oxcNlxLQoA3c583lcx6VVxg8t5q98rzol2DIhYGoiOoXg7z6WTI0NSPGh6hyaJ7OXQFpkp
sGxxfGPV3TpZ/Ja2aCP3BiSeg4RGImilpy5zXKzKeHaVSbmM0Bru8B++1dL4IFLNsTMcnbFfLyJU
chJm4n0R4TFmQP1EoFu5i1X2Q4xWqVLaMVxLk5luBHiG5NO4VDYd4V63qQc9Dt4ciKkUF/tfl4ZV
XRMlAvPnwR97ADpmUNyRthU3eoZHeTSLD8UBZ1vgF+fC6n+E3INbk5af2NmVTpmuKm3U+XVsppUl
WShZH1pQtvBrEGoiH3wX6zgxVtb218foSSekU+AN6V2r2HQIxA4NPYLtsg+rAqaKg4VUs9JATxXJ
V+noG6rUXjcO+O4codA1z2YcDUiKX3PEH7EdPo7aw3IXRSeyT/RkvM1jx9S9ytJbEgOc52U6aVPr
7vJ5zk4War+jQeKz9NEiiyCfEcA8tBOxNk+xEu0JyGZSanrug2cgwAy9gBNT+FnzFP6IZ/nmyZwt
lmm1oQkg9K5hoMwbKyEAjjPju+mTRSLPIqQ/57Rr7G3hj+TQCs+wVogMbjvtcDsnyH5z3TvpGhs0
s/YaMlsTdSvwqLTGNHRJ4lkxm5c4K7VtWkLNoDetPyL+BUsIrHE1MZt9i/LsMXPGvbyuimjSUSIL
dZ3qs1NA5sHtEi5MrAwvhp2pT1FA74lTedaSrwRSOptwssHQG9+loBoR166rMOGVRmDARxOEhdEc
HmMHy4kEcnseRt1YuaQNzuflGuXN6Fay0veJoT7bE1nY1ZiRnE0vtrei6Fs8tqhAkx25FA8BEJD9
Is+vU0xl+XAb3dq7MsgvboBqb4A/i0eFhvf21zNlaBHQmxCsFlmLpzOn9bqKEPDSUPejTbaoFHVV
OjreZYFKU5FBb4fWxe0cOJeeYZ8mdk2PFro0JjLWPfaK9pGWcPvoAwo5pqx1K4diTyo6HOBdB/Q2
zjYv2nEp9mhoghGevYiYF5WIXsv6Dj6OO87Q+Y+dUbwocWWxoc+mQ6HOXwAbVLsKoRYJunmwdX2W
FEUDQiFNYX6TIYzzIKeUWb4LUhzxZPbdvDn+HAyR8oSxOduHpTrdDA3aMBaCbw621xUCZ05WnBr4
JVnOeizMU/ioVsl3blQIFazJegG5Pqxp/qYwtBXrZVgZ73aRv8qhvKW67Z610t+3VcNKCV/8kDFF
2i0dHmTozG5S7wBvc3zTIvO5scsyIVcVfUoV0RhE/57kM3lK2qhsoRyOZ6DVcH3m5iELvtKMqfdy
ouDpz/jFoKPp7Dtke9chMaY1e6ZqdW9ca+oVcly5PM86coDq59YmcILfczfLHgqMfvagEXCIwQvP
tDlEi0nE5RL16mCXdZ51bUEjPJUmtEkYwJ+W5SQKSDgRNgp5Ug8VogGGVtWhcgkoRLFq8O3hcCa2
JFsnIsNgYHtFlvJ0Lw2FWYmYQGpMxk8tryFhMuzGGUKke89uEvwwXnuOhgp5Q+/QSp9hNHECxPsB
2iM6UGKVQxFoz8YqVMiD7urHIFLeXKG4yRmM7Zw5KA9JnLGzHub+LLdg1bcSDNnaEysx6471rCTI
VrTa9Mg9qchynnXmlXZXr/UUw0xTzB1m3xTPsdsOzZVRcwOlKKd1YBzlgfwwu0FtV/VA/hzR95Aj
e01TkN9iE5YfiozqaZwxOI2kRxxbH0qEbZ3zHPakXaKcHYQC8NeDDqhsxegt25umkPNArTjKll0G
FmzXVIOxDgiVWCENI7/ML/0HyrLuErbZjrG4Rjapbm0sn8RQVTTAEpE/0YJTRbgKSqCfCTklEWu3
qI1NDRHU5H5V7Wg4LHdrcnsw5/oPVqhCOmSfvJE/nZgctAbyqpItIsVC9SYxBrlOsE/VThos0OKl
6Koh4PUlsVn6Qn8aI+o4WGv2bFLuB0BcPSJG2WPg0OoN1f4XlsYEA4EDRsfMbr3kBcusPLlobQmy
MMJGYpOmNat0+mSO7p1uhfIiaktK0lUpGDbEiZb0U/nblX4sH+SzakZ4ZA77NtHqxdsjDT4t5A7Y
2tWXBftKUR5T9JfTFz1BU0bLYwdiUHsMIFys+M7pI8SIufTpeVOqMXwu507ZkYS5who+KwbXLzOd
5yDoKafHC+aH8akNNB9r9cw5X4jQbOKQ5EvmuWTeSRgHM2kyHeGiwPnsg/0ovKAOnpYjqwLl0uRn
K8GbOKkU733aKLel2hhpL474LPqWoE8pxpMPGnz6HTws3DCNap86RQMFMNnhW1WXiAEq76fIPGvC
+iFL1WkDWs7Z0io+ohmG0dcBPwAOkLJ1UQg8ER9yvKhj3iCGccpo9I9FxsWBAjc6ghyCPkKbvQxJ
TqaPdZWd99ACfrCcXpFiTwJUnG/mUbVJYYViQKsKzIJHa/tKqrOhNHeK/Ppk2/3vSy9MU0xvl16g
1agrkKdwXv0u/mHltb5qW9e84YI0b4ZfEts2EosoTY6OmX5LtDZG9zn4bP2Hbxpk4HtOREqwwooz
IZGlf5xXZDFo0QzjpkBwr3X4kaSLzVD6n4ZgRmjwrwzvJ3/K77m9AIFay+4twahUY0hr95IJN9m2
R3suL+jFsmKDD44QmvX5Xs7KqbeAWsorRqFuWv6HRMQ99RVDGxePMnsX3X3UFPCLUr0j+bcwHl9D
0b1XyUFZ2ClZjTRwdAlZq/vppTIcQUhMXFLh5D5BaHSn2UAVJaf6E237WzxTvg0QgIvCfZDzE7tG
chrZMUIIMVOJnP6es/k6a62r7yvP1Fd8ONrElOvJLibjd5152otRWf61NbrshXBFwOPecO/hpeE2
YYYvZVwz2yxSg+bHJm4pLptsPPjqFN+CxLzL5VB3cVXQJQF3I2qcTlHJLCVvd+OzQb+SGthxzT1R
+zm7sLS1c4pD50yXALOKfPXwKB10EaPksWlggdCgoJb62VWqcoVksBbRdkz6i+F9bAiE53J5lC3i
BjAwrkwANJWyTUarwGpQV6dI66mriWcgIKkHFeg2xn0M0gHpV391Qpy+vqljqh4yDCyLytQrxgei
ApRAcx51H+FER6j7KYoLaOF9elMd+D21bszMoMdioyi/Kwi/iIGzvi0rRgslSbzrya7tyuDCfvMw
BWZwHCwGYTJFg0DxflFwJUKlwitsLvHLvvLRMdt/rWvniuy5ewrcWX2tvE8+faTj8v4T9e3vl7Zu
P6QHue5qgDrPRCOHm9px7I1ce2XAd18OZ9kIsvGtrvrhrdDTcOdFdnOa1QAOCbi+tULT/w75CBRK
ljsbeeiNpLMzMq94LWMA1uK9lNtGuCTTPqMouqbrEv/sG3rh6FiiwdlavpE9q/MMRsfTCfCw3I0c
NGAEPqKgxm5c5nCbIMOvbeHMrmdzPErGmTargHyS+qUbbagaI0O8yK0/z5VmXCeqIKSgNwsdyB6S
8riSh/JBMYHvxYgh9HSajg64q31YudMODC8IjWrKVkWpxd9ttoPB1A5vKulHTDEe8okY6VEUqr14
cOx4POll/zkSBeych/6lx79h/bdhSvqnTCdiVomoMSrz9Inhxbts92lzK8Dt3oUmoX3I1cE5RIwJ
d3lB7nc94SyJnPnuGCX3GbAk0mFkl85DpLHHnT22wbK3rpoj0Z3yvtcm9DjtCe5nW3GXgPKxCt7o
s3r2yg7VSOSvwPpDWfk5G8GVVZCzd3qEIJ9Q0MC0zVtBP2PX0LEWSuZyHdXKpaA//r3riucx9ICM
lRH0f5OIm0yHQxXhOYj8vLy1YUBLy3Dti6fr/h0C5p3kqOxDm4vP0WaZ5RMagyOzePOQzj+h3DNu
emRPq1Lkvs2q1a/B5HyNg6nayCm9q2Cfb43g3jaceKk2v2MqLDdj6BLUOqb6Zrkl61rkb+VkMulJ
qOgidF1iTulNxvgAPXZVk8SzroSjjnzw7NjKw2D8bIR0iSexPqUAkLHAdso+MGOY1159lNbfBJ/v
qsq8+abM5ZYM5LeswCVKWtDXGeVz1EZ3tesfANboyPwoPGzGtiKEKrhmDdNGErebnQxW6I2EVPIg
AzblEUzDrEQ7h11cHhyzOPd2oB/NCh+soH5VKZAnUln0kzXNK9s2jd+TuH6SGlk4IXAtc8c75o4N
yivV1QeM2eTMYSNNWGsPMuolrwGet2Gu7pAXayuDQNSVJrUDJLeX+8IJyEQsK27307ytm97eDZGx
kXVyZdKgBlluoV6iUwYO99WDtrGylaxiutNRmQRIsABWwRULrImsvITWv8XHLbqYdq3VT0MDSaex
Ygg64LM3ZF21R4NKPU4StCEZzeDCotXuKdmTZyikdhkuo181JKXRIetOF9rqse+JfReHk+8nBIBR
7NB6qOtjHRfFxopsBPLuSx2ldBE1NHkiuVXpXHQTpR8yMHHCbzaBHqUPDLhr6ZhLt7BFlNC6wPsv
nKCG6Rd3ckDRzgcALjVC2D6nFNMH1ad/hBAs+GyHVJKC0Rk0cEfzicys0QZTCjc2PiSmhZ8HYqSy
7otO4z7FnrmM2qM4+4s4YeozGdotVWrC6gKM8XEweDtIyu1uUsrvg2be/J7kI3gaWIF8yJcrzSEb
JncwJWT9SOnVQWmrn+umdTfLrHEBLuKwSpFzj/kJhM20M53yrgxmxG80x/Sew3adTOR92PzCGxNj
yLavxpmrENWIR6jsZrndOFpevrq1f8kt5kV2OkOlEMBWzObhypwT5S3Mil08m84LcKHx6I+I4DqT
c0BzdWJ2Y9GGjJ/rzjGO+Lf2jdD3uqYPyrIwwk2lsj+ggUM+FKKea4h39xQE2ReJGxpzvqJ2crJQ
hSykmiy6ASMLGcvQRa0hiPQUHQsNOXXaZJd7HgmZtop8b3j1LVPM2rrqActJ9jUBfyFHtKEZTztJ
MlQZiAEzQ5ZveyWteD3CXaKV3dqz+f8FFwer22omC8XLoZPJ+XRT1f0pS02xgRnrU9GX8S6vZnr7
RYaEF520jdzrkXZ2emGX9S6JS+hGzZUd1dSiuTEQJzl8C+NsP8+xe60BxZz7glNoUofublYwj6AB
+ocmIq+yTwN/Ja8yKwyMdWtF5Uot7M/4Au3vlHJHRZnfmdSjtiCg/FhXhrvNBUBaSZKNVc/X0lIJ
C3JH/RgiUl5XTvajN3v9FfEJdpWaiWgfECNn1ynFoxCoZzlLPIb8r4uSse/YSJEd8dC043UZeqIR
7bb+6G2azA9PeTR1a8QUO7l6Zqn+zZnDWzE01gtMtXzfAmzeyMO4G8Dagh9atS7zFy92eT0ElkSO
PPFvBsDNTTZzVhTv9ZEBYlEHJjCYsD3TUCQdiETXp8DIzvmgICURR1HZFvzBpFSCrjN0VcQLCoyL
6w83u3AQfnnW82QE6pO0pSUKu90onrMPBel3D9CD5PerjKQFtztfmZ1jK+fScNOueZXPmtGcH8OZ
tct0pm6l5K2yjuyP2JiDvW1PJSlZYmY/5SS8y0KWmbqMrmpB+ByAtxH+htp+qycNacqmTiOlcYZt
kLTOwdPi+RmB7N0Ih/E26Ckelcw8OQzHr6XqahRGYpY34rg/LDHNzDeiYsXZiuKN1LyNPkKU9zlV
9iF9nCEOCZMSJy7yyZIWGwGwioURQcxZ8oZguKDvkjNaApzeunVxVO8hwNjyGMRzxYTNgNltQReR
Z2lM1sWWvfxrRZ7AKU3RCJND3Fwd1XjhmmRs0g7fSPjT7mWI1h+5rE1cMhgA+I4R78FYq+oriINu
K7UL8EuCndHmwyYqSvfqUz9DQOrjs0O+VtwwCJf3hVLxT9YM9DUYMFE7BI6t89R4NOChf+mcsxoO
cCeAqZz8qPqWCUrigNrS6k/M5XoofDfXGdjnGrrO2T0rG4c27W6RLNZ1w42xj49JAxlbPAnUgrHJ
NDxSx5lU0CYJip1zS0Z4223l3QpchRslHCm2S0Z8Z5x2DBjYEKwaSS1S3IqW5TxuipTMHulCgj7W
Ar5xLwBJRewxXiWpEaxqZgyy/6doWXYybTVcOYo6v2pNSiikclW7B9fui1NFl+NWTEjvgWSsYz0f
XuUzFGdIZEaARImmRZehHp8WnYwSq9klz0IMNqobPyhKvg9ao2d9zZMHMedRZ0HymRy72qWYgNa9
kqGqLDe1lQ8fbhES/OELFnozcsG541M8Y17yjcBe06ZL9lE1+c/AAbbLqNJHcd7316TSujeWUmXP
GCeF/eveWGVRdQ95eYC8wdgyCI6yhG1UGkU+9/p9NHlnsL86E0PGVEZOY5DCUaGsrXEIDIS9Sx/q
CNyU+kVfmGFQsZ97vRX6Z+1RTyjgRR6cCjETnYrXt2zbAfyVHUmmnRM90zhMtmaBqapry2divI3f
FXpf/MuJUEsZMCuJ+aiQMr7SXbN8K0Mn3bqwi4+yyc/NB5KJBQHHaSlFTat6sokY3mRyMsMSMLLl
DR59O/g0CjoYlOR6XYOHHcDKHBubDCKl0rVViYRKIswmESFmmHaDdkDfNFPtb8o+R97eOfelYikA
yynkhCRIka+u+9bF/Jd9PUVwKulKzh1gBm6o0SrK2F05OAefJ+pISrr5nc6QhaeIRA/RdL34nhOt
GiWbTpWw/Iua4KQ207tV2rjnSLeQrYGhdZqHtGHD0zcm1HlRCbtxkd9gFG8ggtGLtiL9rDhziSAT
NXZMAiPX4vzc2mb9kDMS2xCEO2+rng5aUb5ZFtqlTNfMTdS26aPVvGDUBOtRNRNuMIYSnl6/Kozd
9jVJOInbIwHv84szqf4pJAVtpZtuzZkBZFwaNnI3bZbDeL7HZJo8LuiKPPC2nR8jLGq0bSfg92JZ
CPuCInZy36LJbRDVasNG6bMAvXd9pjOhXNO8a++Fg5LO7oML/hN138/Td1oqaoplQEyFFtOEKPiS
Ns9OY2L4D0Ndn1xjzawpS1YIPJuu1d+rqPrUCQJW1Q/nxtKc58ovUSvbh2EqGcaLMX2qpXsfR+G6
Mfrqkrh1eWZi6u6IN1C3LTQe5Aljc/G7oV33wo6qwYUG17XRpjz+rNnaJ4/x00c3ekg4wAfmqXWJ
RBcnEA/uRGKjkuubIkRDW7qN+VCH/NQ5Cb5CJbL3y2qH2b7dVwPkAtoQqaAwxncKgKxr1EOGPgFP
Oc1dJ4uMV9On+4Fi/NIL+p5T0miUZ55jfJ6d/Ml30wryuehjYLako56VEAyEQyyoVesUOcot0V5p
YziPEjQxqFhUmox6aFTqZk83ETmdHJOrGdTrPl+T0ZLsE6FJiX84OMV3Y48lePkRdkSk1jjntFBF
onCfm90h8esvEjDW0xCGxpqP23IwKkSaPVAyu0T6Jhh1VRSqcJWMA/rA+kmBTbtVymZCAwR0d+FV
FSky9So9Y63vDkENkMQz68/I0ZHUYbwHudnRaagGblqmmRway/sUdNkPaTvTdINkBrewaEB5tPgD
RKShfq98opUdBYU6k6oOqCg6ONciTcMvk/yaau5nXbG/SXVlnbm7CvVfhRjuWDEJodVseQ9ynUAt
225QqGVMVnLax2hGWEvzF8MkiTquGE6LzeOMOGPhKqZ2UNJvgxfVKrgv0I9IK+wwiMi5DEFR3bbv
sPpI/iPtfsEdoTph5ICFNTNGppBiCyoeNCVc21yLn3zTWaXXoNGcd0fhDtolNTJAPO0rHUeqsUoD
Fi5Vhwdbhcb0pW61zzO/Xa5gRNN2uGjm69KKdiw3uHOKZD8Z58zLXYHJMb+pyE3ZzAhDqt4464CI
w6teV0xyje6iRtq+wunTIk3UI8ZcjbcOqRbH6Ytmjcbqt7/9xz//62P8z+BHAb1vCor8b3kHyC/K
2+Yfv9nOb38rlw8fv3Poea4H6ddUNV03CC1yNT7/8X6P8oCv1v4P9yuLF2LusV0KQ3VYdiCNmPyu
ptrs7/JBGUm4r5HWHeQhjur5Mdc/DfNRMk+ZwkfPgu3A9dAS301CfN4QxNmo4U0+DF5t4rFRs41p
KNWlGJlDupnjkWdi2uA7xYPl9Svotjlwmtp/WvqUyODmxaXEdZmt66TqdlrTettGNwdQLGG6SiLc
JkUVRyua7/XXRK2uIGXOeWE2N7Sz5WetuDnqnH2y50cSKIbHLhd/n+DIzdXAbUrrinNeEok2ipNK
p2u0UWqykaV+vglCaKNzjRVdTNeRQu9CdguXKWkalPrJCBG2OWhtcfz3b4qj//VNMWxCclWTobeh
sXk3//ymzNBh5yYz/DWIIvMkhRIEE0xn+cxlwLqxLeB60vDgphudN/kx7VGOumNYb+DP+DcWV/CP
YdmiF+Ow0IjMyVKYg/8T+NojmXBVlZVSb6eRVecXoXs09d9RBTRnJc1rFNO5uYadiS9D0TxQtlw4
qC1JXzSU49J4NYq9Ju57g2KciSidgRHYrxZDerENxv+qeCkJ3YjJZEtOPiTBeyHH9p73GYpwugZX
GO+XmJ6hitjnjdUhsL/RwkzUfZWnERlfH2FCR7O2lGrHXECDNSFkBC6sy7WWkEooZcFdgKCBBmB1
lofy2dQ8/vt3y3T/+m5ZvEuwKHTV9GzL9cS7+YdLKGx9shRMMlPbgoT6SFzN+Qw+GTsgWhxPaay9
FQQfZKt162kWI1pXsY6uzsYwx1YZ10XJLMpFPcWQ8xSQowYGrzMc59WiJLvifURGSmro6wib8Zwk
LubptNwQ3BddI7cjfms2ZeLHV1wbbP4wj0EdRorRZmCAlVKzgTuB8UpKkxS5aeyW8Yqe44LUNdc6
5M6QPnZp/X00qIT0ATVH5b+oUdde9ElBXyoOozTW9/KV+48/rT6NXI0+inLCfhu2fzn85wtBd0X2
X+J7/vtr/vwd/7xGH3XRFL+3f/2qP30T//HPH7x5b9//dLAFMAkhvvuB8vBH06XtvxZI8ZX/v5/8
2w/5v7xM5Y9//PaBorgV/1sQFflvPz8lFlTT/sPJI/77n5+7vWd8GzEm6Y+/fvmP96b9x2+Kbf/d
1FzHtD3T1U1ed06z4Yf8lKZ6fzdZYUxTrAuWZvFDyF5qQ75Nc/7OZwzPo0YwMeWzvsMkk5+y7L/z
tR5p3fgALMNT7d/+9Yf/vDMsb8b/fKfw/nyWm5qju5ZrWTrRRJZnid/hj2c54Xt2EyF6OoYkEa2C
VBufSFNA9juZ3hN81GzLjtmCxGnUB4thxukPL9T/cKP6y0WGsZ4rjD9PE68MXDP1zz/enG0fTI1v
H70WsWlmKyzZJSEs9AoQyoi9fTQVkHv7qo3+l3vkX26R4kd7XNuqqtkWb8Vfr28uohqwvzEfRxvj
RzwO0ynAerrPLYceZNXQ4QvUaP3v/97/94e6GjNC09HBq6i695eXG2izUrVlZRzVUDijMD9ujRxq
cTNE7dfa0lBTIujd/fsfKl/FP1QD/KmuqZowSlzHdTTOpz+/yiMFWAYBpz+SBWcdrExA/QguSLeZ
Sl7TGmxx3m9prVkWqu1Ys1DIUlLQqzcN//C//C6cXH855cQLb2q87Cp9HkN1xCn5h4U1zpQZ6Kqu
H1XqrXmlDBXVYlenw7YpSrYrRbI3RTPF9zPjCZeevWZIBjVNJ99wQJwKoJGScMyDelf66P5UQoy3
U96Ne1MFZTzObFS5J6R7CPL3ya3gZMxRFeI1q9yda+BdDAPTwUXlhGij3cL5QkySfsDe0x7LZMjO
zNkAlWQEHtHVqHeW5yLzV+nXacqg03Gxv7UBZFCSr8HYGg3Kh9q1ovWQKdOxn4YZtiNQSbCY8+NY
Dt6xQKe4m7S+fwpMoHeGV7jnSR+604jw9Kk3jC9+MaRYfuPKRXau5w+uluYbL560ZIUyid0AjOAL
pXVVbhLNqnCFTMr/5ezMeqNmti78iyzZZVfZddvtHkMmSAhwY0EAz/PsX/895rshTZToPTo6g14d
qPZUw95rPWtb5iWqTTb4e+xAxN6ESq1VRvHYLVjUidXCnVCXkPVlT8dKNLP5VYRd+IyGK9i4qUkB
GEz5dEQfat+TyTWRm0aO82meXdpGhLcWh2l2gSw7Xr+1xTg+oIjXIQlMIaGk9mrXnQZgiz3ET5c+
hXC/FVXmPCwxB40AcOJeoflFcxL03i7yUIhQ3EPT73Dwiu3JOOMNw8rs1mRfIUbb9zqaPmIyy677
yCKhPrIOIjbXNgC9cp0n+qNtd9VG5KylOlApvMCgRMbZroQY4EhUSkFI7VuikfyqcPJPnWHPZ0Pr
L0U6D7/cSVi3hq3baNumVVfvXbloCraZ9ZNir/tjdLVxaif5qxmxnjuG87kowu73GNXyxrQs8zNq
9J4uWOHRYSZcaZMNYf/MK3EeLNP53dtW/bk1gUn6mBbiA4WD8TPBQBWsK2fcaLjdCGKcOyWDePDn
NsNDE2dxpDegcRXcde1Soc7Vbxo+Fs7FuXI3g4ckmYgahCqO9RMwrkuQcSJ3jTcMXxv8r7tGpzOx
sqbcZIsJxCdhm2dVmrZHZseflgysEnh5ElHq9Etez+O4LYLW/T5a3YMr7BmSGh11wqfd5xJFagRY
TXBogC1gAelvMekOgngw5VAwC9p+W4cZIqxwokk9U51BBVpwEp70V9WgySQVSTh+AbNp2szQvB8K
Sj/5JgVlOew6dPSDD+jL3S9pLbbOqLm2NICiVtOCroPmifc7Io4Q78IMnbkcGvPQZm1xxjRC8xJK
x5nvKgH6X3z1uil4FIX9QRqi3ZomVb5Quzdx0z9SLrkOm8w9W1RKPswVv3NsS5K9mQI3Vab2Yeqh
i+8xMqNk4rODlEM4EWCNrepLSpm0nR7HYmpCisKrMz2o2uUQW1bzOepi2HWA6Y1tFYla+rNsP8Ch
Np6smhsWCri0AwK5H61pYViqE1RHpu6349TBxBNZC5457/lgRWlVPsTr74Guki+eDAhLLAzVqA3e
xPmLxuy2YGtPanbNNijSBOfAteOYaju0yNpBlLi0ZAo53ilO4Hgr0yRD2R0MqLJV4mVX8dypO17D
0e9TFrEiG9utmO36q9e49qbqxODnLX29DPD1PaordURcK8HqD6bvyjK96jV6Q2YYffb0hLPSitF2
jZgUgghIR9WUG5x8DUuWmfgI94cN8+j4HSM6KFValKvxxN73UwM7tOEJ5MjMYWU0ed5ug1RrAEOA
W7MQ/6XXN8WKxeCeWgk29bhQ495aaHH7ku5kyDybhHvcwtYdgSGJWs2J9Y3tKuvG6B1JyiRY9eMw
A0kOPFoGlaw+j2bwjduFOWdS/Xdj7Jer2czSDXXCdqfDEmWTUVgnlUK3Y7M17Sluet9n5Elns2m+
ggMOn2ZN+NiQLVRTkzCoz+nsLT4TXLodLZvyVkHF+oAis9ykeKg+zHTX77pVjEtamtiqwppPjh6I
j8rJguftx1TOupVunKnnLTCKG1sU104RnsOIlk+YcfzyEoyhhOWO27kL1hQRbgqt1g8Tfm6KzisT
rECgm4wkU3EV25Zi2zZOrGCfMOfvTLqI/iTC9ChdQBugN9A/pLVzwL1c3bJDpWcezkXgh7IbyTMO
M9KKa4t46KI5NDqXO0wKfBXxMtKZDeqTTFcdMpWxHBt1C+E2sdzrHHrZJpUUvqnmFnSNItQaIkR1
nMORQal/EHiQ/Mot49+ZyF3M915N0JYkXyp07iwMbe7QDKxPDJ1Hbr9DP4B1BdDTNzNfYM+wLt+k
yPC+2RNwWzTZBvdLfO4QA2xyhQ+OngqNcQN1QbcWGuduDjhK9Qo9IyNl8vtSiW/m7P5WkYHv0m1+
qo4088ka3C1i5vNEdghaK6QQPxqXzkhPsbxWmHOkqZBVwvGdc6KjB0M/y0CSullJ+14JEnry0MQo
ZOd7EXrlsZ013gTX+A2gtb6Zxu635CO/sl32MkJH5aG2qCMbWfSNpTr4JnokIECqse1hLst+wP1r
CYjx5C4SUvnscjrsE1hvm85rd/igmNU1zSdsQvfCxHuQhVO+rW35pfO6OwESZFvH8gGld7CbM3Gm
z1iQLIZ2wHfNnM471Jc8YIoOchpUNcHRsFyAsFqxGV5N1fyAqlJv5hEXhQfwldJZQGxOpfMvERDL
Uz115r2YiIABZRZsg0HXINMIYVvmcfZdz/koBeK4qn7C7kHvFo4rK/LKwFk8fZJWcwVjdkm3KkaN
zHTg3hqJCA9NRPjkOA4IhvnKfdZFLlMaX4YYuX6hs3vMdESVxWaDIhuHopuVGGaxS/sTYXOTWWGz
NlC0YxKO83xdb4jZrpf2arYzveuk4qckk/3DSugqt5aBxSCR3+dGj5sSUsih6hEatDBkt4UJtyTK
dX9ikoV/U5nPIbP7JnQVLmQLz8zw245ZJBuWWfq08gtRTbxpVvLL6IpfWvXtxiIGdVtCq79vrPIk
xoISoIdyzy3tB6ufrWfk8LRMsEvvnAzLdK8d7mwG7JsdAWoCuQZHLIrg7sQ4ViQZ+3a5zgu9+7ka
codlcw1tUinFfDdHFpZkBTWW3j4lOn1qzQrJvwe+Mdf5QUT4NyIx/XBUxx6n1GSK5Wgt42Cxb/oh
5J8hUN33LCjrnYh8T8ivvVO02Ova8ojz5Fc1MrUwiUIjNkMEDU6/U4SO1IUIz81o0KwZl2vlUlNP
S9orNgRBiFn8kbE+CVJ5NzXJ29u5wZsbNzRdFuth1BaEltqwtplB/HEu2sMiQge5DcFWsZ4MGgEx
nB17fR9ge9dmuJZY+n02OjRuY4/sOuT1m2gM4ivDZGiLTtNVTAkdXoIuD2HTO9u4N35UNvQEmz7I
XZDmw0qEUIwpzI8pZxH+Xji02dKDPIS+KtJsYuPB37GU5C+mmtQp0z23UzqdmrSCV1mSpcMG39hF
I+sTsRBfgTrhebDY+S8T86ckcfl7KD3vnEDQ5MICvYmrmb8oLG3eBj4o1xTiG7xffeILCbboVh/z
oB5unD5Nn2todA9o9u9NjR6NxXnb9N5V1fX2VpZsTqxeNNhXiju3U1TvtcixeVbBNnY6JGGBt21G
PM+11SEArdbIjfKaeJ3KV6NLaxdjutotXS03naHZeauSGpCEDD+UVIqIOPA+OS45Xeyd3eNYjSiW
8hQx+jCz7uRxe1M0K9maDtapl/oXEq1fXcViq2aXYBtVhT6m++ZGEVL0zYbnZfrQDuynapoJkASY
CWHod14Bm3bzigpekNTNLqnJjWiNgiVGFwH1ZEgEnxqSIo/pRGE8ypEnbQvRTzhsUjIZ173dZjIS
5MuAvX2piEDomko7+2K0440021HwGFKovkvs/rbTDvdPyxhBCuY4zN0vU9VeN7Esr6GnYJ1G+L4d
Cv5mr196LriIVzWEcwP+vECThDI4hkwgOakdJQ4YmjDE1HIeS/ekiHhbjxSrUx1n+CYGSp4Dn1ba
C4igXbAvW/lc6ArzL+vJXMgnD/HcjesYP+n33CVz7LLzi43j3I7fchIYH+bAuW56JG6OI8NhY6hW
bsvUEHvKjvDJwEohYbMb36aRiOJx+dAkI0TzrLv3RI+VSyAP90ybVR8er1/nCbhI+Bln1+k+oZx5
TKPkxgSCh+gzTT61LWR3zjrmtFU6QKYUN7gDFm3w/ltPTdUc8FOM32t3lNeZGcIjgFS+m5IAXIfb
CqJ4JBp7S/PToJ2mAMDAbZAS6xLoCXi8xwl/UJnwdsrl6TkDEW+mveaWCmnc5pDYcLyy/+JhlwfP
656CgLCaQi8unUN2zktLCDwPxdsUWW58EOA/BJtD9k4hc07KfipcQNqUngknCAHIVe9W11R28lvB
IbvBbPpQGHZzOyDt3owkk2xtUr3Xsw6bIrZ8k1t+zh0LKLJnf9OVwUQF1PomLp2dXSn1mI3Q4lsV
jH6GFW2bEUvuSx0UJCxkcebHZuSx7XJbykS4A7wo729owWIiNoIHJ6jqHedi9ItN1e90CYSNUG+m
9IhKjmVziqm8KTioQH6rkghqOemjUM0mbzdUbU4GNk7cDgYOIjvsH11KalxEaVyMgB17Y1c2Cqo/
a5+fhcxXNkxTjiQ2bmt2fmzJXE4aFLD9QBAlOQDuRPA/Qr6L4Cd6c7/4pjE0JwFUaxeq5JvsayCu
WGEAQ5e+O7N1Spcp2iO9+pbU5LqFJssveg0mjVZlW+KDpU9hogTYU6M3QLmlaQFuS6+95xAVHVFM
Pki3uXXp9H4oFKWlEO5knca/0wXGt9J2fWMmTeXPhergWi5n1m9Qgsj5txMR2hiDge+F1H42Urno
MGfOKnOvP4owee4D5HaQAEg20sEPcv1Cfl9k+YItTzhWcs+oQLcczBZOV9c7q5A3ITWRDfFH8w7v
TOeXxLJshALZP3QJ36YSGfi16RxLznaeopBil6mEdiy9bdp2s0/sMx6K0Cpva7f4UNoST0pd3AA5
hBQrZtT0jXXVd0yGdts+IRSBFR2TiI1sEes/qS0zG3jZ9ffV0jxRxwXKTVw36xmXiaECGEFlskst
bhfU/ZsFhcVmCgjhTZWzncLpaz6R4krkI/sbI563wgjScxqahIPmAQfvojcAAVCTDSLCbUolYcyn
4RPS5pr3pvmBvML1RWn2G/bWes+PvW978skjx7ivw9WUobFOj4kNzzwug489qF3W/NE6saPmGFpI
59GYp4VgnuZ+Yjl+6qn7nGrcfPfdwGvYOzV0+SbH3DwPHtGsBruk/txqlwCkriI9mcrY1sBgDpYK
0BtLgNFe40BaT0qwXNrMXj64DqFWMQSEaA6nbbCUJeeErt3YPelqCLs4NMdyfe8VUo7R+Fjo8NM0
p5jamcQf2WbcoQZ6Jj/og2My4/OSPfQaeUxaez+8MODAjp+nMIsfHl1GFL1m7WdTOa9TbHm2JgUz
Ie+MDaWta3CVw0aVSX9uqoFvpu3zbViVj33PytSZJJYh2oqOY5mbn2wbAkiIKtYXFm21qo9I6vXY
pUKPBRo7sqpaXrjpmha7dFDhuQA0m4mZNJcQdR3FwSeQhca1M7jtUQlqQjJidptdW7Bu2hxm5UyA
ZbxASci0fZdF4pPjZDfz7CjfnqfvRVR81V6nIZeJbxZZBzD77B+5xJeScoTf4Fojm6lsqIilFdUD
idKizIf2VIOnu8b+xykhFbsw099NowXUP+fHgPqfnYcxhIQ53DVy+jmo8kvXpDHLWnc/VGsFcux6
/FuJ+mjlM/SpRuQH1eAGhXpY7uQgg63ZtHcF4vpD1pTTWTmD3AUzauAe+tDUJXcknBEzaktzB8rM
/qTm7EuqAXFNovopRtdEpJ+U93MNeKSPiy+Oq4hF9IZbQQ0TzVxPkTgbzl7KJrGI2tlvLZqVGO5I
pjbAzgp8GiYtyr6zntuV7IJIFrvSPONeFMlT0tb8tUjeYx7Oto3VZ22oq1AWjywhPylz3Rhg9Te1
qzQo0xrJs+WOV+FA1qc7ubD3Fss5E+eSUsWwnlLP+urVjbOp+pZZF5+Escmq3DtMRYOqzW3jW5aa
GpFrkWynFl2YJyuEC7lIdnU/6rumc5Kz4UU8w5WtZCbJvi9A6CqwW/gOlvgD6oib0SWDxOwKUkXm
jB220flGwQEbF5+fEhcIXDjZKwcQ0qSLH4k7R/6o2Mth/uFmDHPMbhCtVNSqTVq3jW8Rvo31w3nO
NEzyobOig0P4+H7IU7rSerQ4GDQ2qVZt4gNn/4TEczzPZNOBBPZ+EK1YQWg0Dlh+OV5Xt6hNPys6
HTjg6+qGU8oKuvulZ3wvkY3v1+pa3Exwvw8GeurD2Jczf9a87+L59xSxq3AdaLZRzsHaTvvpWHeq
QaDlzD4U584f8no4jNJ9wPG+bBa1fGzGhlc8MZajnmrX121Sc7Is2cZSv/anOQp3uOBua1l8I/90
9T5g151sdkEq4IiqJTnReoGgn+bLHQLa+1GRvN0b8cqbxHbKlXIL1lJ/A56N7yhA8ob/ux3tL3qK
Z1TZKIuK3v42ZYhS2fZ6gPUDxwdCJI42moQdYYylP3vRlwXhIpymZPo4uyHYWtfuyYNPqchJ6Z50
PcykBpbzjQitmYnUqbbSS5GSpC7mYiP4zPSD/DkV29aNH2UMnJgIzUeZteZp5M6gtShcejmauRhj
bflA/EOMygFAhqPGfOuOHZZ25F0BMkSqEcsXXNLLDR3scotKFZF3r76zL/lklXXALtvEZzuOGOa9
wUByrMtNYVIYyJOhvbW1W+6zdKmY00brHAsXXSiIXDuF32GOaeOr1vX8NpF3U+kRmluNH9waI0sz
VZRr7Rv4EhkB7cu0N0YyGjciyZYDKYjRU9oPVNSk13nXbjpN27FhFHNGC7Jt5nn61FJoveqMsDoW
RYMhLu2ihzKkcsUJNvuUxwGdmlihPfOIEyuxYh4X+mBbpVRxirCdbZMCNA7l++C2yQKWHO1EXEZd
1Vu7zQhWX0lOGOUUtu4O4BLrIE7KanAP02gi3Sf0he66J8WvJHWKa/LsnM8UuVCRViOqFD39tty4
uYlk+VTjS3oC2EPJG6KXW7EjYcGiJtW7JUdGEX/EbvzLsm0TjsiIUSv2DB/tjO0jRs2gg+gkRCtK
rMB0TlqRHKZoRm9FF+w5NCvny8hXBqopCL8sFGqgfkSDYyIPM9sfceNcO26L/MrqoitBnO5VVQjI
Wn058DKBbwaq37hbu5iWe1IcjatmXMRHHB/aAtJQ1Ojm4JYY/ZR963rZnFHvoMABP/QA8aVFgW96
u6xU6Pioax2DhugijvPwqce6vXXiavjKGYpsdwI4ziggApiIUUM2dtnv87RPz8wyMJxyCu9hbvy2
YuQiRhYYvknoyyFw7DWVSA7VPizZ04zEMO8w+hr7bkJAFEUEpKXS7B9GEhipX0ThVcTO+dSPdvYB
TvCXXBsCaRvaFLazLfo19h9BSLMlC4b4QBEKfVeGn5ktedB9tEr1SHXbOGk4aZtKkRmqvDLbj1pi
xhkkOIzASh9MGh5UoBxyXqmof3UnKsRB355ybc9HBJQZsgA6kplR/4pAJe08ZzC2mWlQdLALaxsH
6sFazYd2TomczelPpzKZQDKAyVXPRl41IfxIUZlHWHHikKrW2pZNhc3HjbOznqTcRB2EZQlkZuPE
4+rQIUKAioE4ZtxZf2mM7FQrYN4m1Xoy7Qtq4wuRGip0mbImBCKNxpM7w368sWoVbnXujNuut9Qp
ptXyOe9BR1H5oy5iVEG2ibwy3XX8wYM5WzVHOR0fFrNOjqE9mrzi/IRUZuJzKIzcx3EUcv7BGiBr
Xdw5rTDoj2YJvOCRSTlfko0evWd2Q3B6JM0ub60tRwSw3gkxmJBkHU4CqYlbYliSKwtt88MyEgxo
1LAqErHu7gK5PBZUeHdGGofHaWnUh07XINgMO3qnR/5KY9614Ho7luMyFeuLpnQzpm7XZKl1Sowm
xGMDtNlX7Ntx8OiE9GYvVoIaCflX8h0JxMXICgWHg8oI8QN1TXY/F6qwWSxulfeAJg2RGxt02wNk
Z/YEKTPVASBWT0HKDW/facOvwoq/JAHrqBK1h+0J1/JsJdYm/V9N+LLDPdIiaz7VTdLz0NCR5rvS
RrdMF8Kw91qy2FA0V59orBZETLJxA8VPwz3w3/4pFxIQRIpUKcAcrco47SrvQgKCR0KgSoWdRWNL
PUWEPFEFSM1iofg9l7kfR/JzGeUTpHpqUuk7KpCL0VdphIuOzvWUi6JZexcqLzuXlgdDczlJ2+vu
7bkC/g1/XG7IWrF/afRW2caeKmIW6lQEqIDekmmuj/avh7AOjh2UCd+yJVoU70KXsSxOn6hslBSE
nQFiB6rSZzE4+de3h/lHcOHZq7pHsHUV7EEuRTYVveUpSQYLhwiuGZ2P4UcjCfSZDk3w7e2h/pWa
IFqy2PIxOTAmRriX71Ure1tWS9ef8rGM8O9EQXTHzpnWQRsolcNqUMlD6ZiiPycYZeajyTzdA+PN
0+adT/ri7vJu805JV5nSFly9c6GBFWHdybBpILnxf5t9j/byfKwmDxf12xf9ykCa0oRDuY2HSOHt
5TV7YUwwJjF2J1rwWbCdasNINkOeL+nu7YEuxFp/pgrTRj6k+GKUuhworOCHmUVpQbtv7b2Isgj/
aRcf0O+0H0eNxsWtI5eUAl3sYPpE73yp1vrw/npf/4zvKmXxptooIvV6I/6aNGw0ilO99P1J92bs
XdkRnVyCvXmKHWTYbtfB2Dc3sCKJwJ2NFiBqSMYLhNR+moYHOq7LKTAH8ePtu7Jqpv76Va7jurbC
G21Lek5Q8S5uP3mX5QKKxjhxrBRwskb3YSSG54yKt9sNTRt9eXu8i8/p/8dzBRooSdb1P09BmjXY
EKJIyD5NELVMc7nQUlNBe3BLA3Th26NdTFB/RtPoLQRvsLLBD7+852YW9zkLv3EyqKvtcQlDgKzs
4q6hbbebXWvY9TqftmIEF/mfR0aqrIlnFvzb8tb7/tfTJvvMTIfMCM9ofTjnJ+pTQGPzuzJAmFoL
upAsto5sv1DqvT3wKw+U3ozj8DixFIhLuVperCAzvcRnDWIEFJBorguHlhKIbP2pkPbD28Otb+3F
+8MC7EnbFMpEf2K/vM4sA67diz48q7YC/qfJJjI2aNNi+c7n+8p1SVPyJy1znZD/6MP/uqGZN+RL
783hWYrod7mEbBK1U37Iahj06ULT4e3rupyL11dHMhvBtV/D3FjkX16Y1wmgsV4Znl0TQHLYZvl+
4qHeRShPDr3Rl2dDJ7DZ+jTZNcvIgms1zCFv/4rXLtoma0UpSXKGrS/ubmOb5ugNVgjitvhNcnO6
o5S05gwVkqpd8J6+8JXPhU4yVAD0ZJIN2uU+LnTaRCRRdDanIByhyhukzlbQrDgRoM64HYXSewge
4WMSLCTt/feLVby3nsl/uMK8GL11bGdxEs84zTTzfXMpeGkFUVEkMNrqlmya8p3No7VObhcvL9tV
FgUu2GQButhClBHi2i5xjZPATkmJsDHreYfs3PjWUJL4UNNByA8FEDtyVojcRM6x0oR3DmFAN0ia
VPzOHXjl/hOqznTFkdpW1OtfvnMxDB+JsTo+IwIJGuAhZtGRjBGV1wjviH6zZVF+RzcR/hTL7Abv
vGyvTM0eCz633mU5Vn/u1l9fWEfMopwJmT8L8hv2mhTUz24+4NZaiv+6g16/rnXrqNDWomBmo/Hy
SnOEGjX8pvA8ls3MJjFtKDjjDXuYHRSd9Aese5blCZY9o/sh/WAsoQAGknfu+GuvwLrHsQVicMuh
3vbyh1hkEAQkkYVnTe/0NuWhgGssbCpLbIw2FH/Ftl4o+RdTz/8Sk0llf0aMNLb5/zDjKLZaNDWU
LXgtL/byQdOUdkiG4JpKyMmVMy11T8KT7FjiV6bGtQOxRjTJGUcOspsUddfbH+AfvfrF94BsgV21
KdEzed7FZqDI3KqpZRUzQread+m0A3CNSeXpWcmZ1zsbl4rZDhoiWZ+FKLXyfKJQG8zyOUvUHG9D
TIDttgkpPKadFxD5M8f92nkOQZ61wzCubMYYSmIvW+OKPAzLIi3J7VEnk035Bb3bXB8SYuYVXSi5
tDRFHKa9KBzmfNu5GZ0ZK1ro71bs1ijZgD26nfIBICc7yfFxmVZZqlJL8c3JugJ/mx3K3F/spASk
DFur2DQmd/rK4SL4J07TBvs+ivLvYRBTRipxtZ1aXQxQhuO0dPe5hrmcKzun+jUWEIJ6CxTm1sMq
pbgqs7lz5zH/qIo1rnixwUC891D+naMwK3C69vARuiyBL1/QeZgMFl/T2Su7Knfc9Mm3Ir7PtHWy
d3ZLl6sNSn7PwTPBt89kyP7s5VDaMwQJfVZ6DlpqV80QYknWk9qnEx6/yQO2/c77dnFp63is6Ng0
2KPRGL349lhDLKKuhuwcmjDQKIpWtHCVLCi9FW364e3BrMvp7c9o1Ak0O16KxO46+f41vQ19leYj
sK8zcvPgaFY451CT5vuRQ1aGUoYuiW59gMPkjSwlwMbRSb43bg+pGL8SgmVQ2k7bLpu8bd57yJe7
qP//bUxDnDCR96+Omb9/Gydnb5kSkkM55yV7yAsD6lLTMH6+fQ8u1xeGwTFjUTNwWVzYnL4chnhq
IzNV050QvnKatFTiazUPJ+rizal0veiox2G8H5Ix/x9eLVQPrOrUaUwQ4i9HRu4SL3nriaM02mqj
8Lg9OUOt8IvE/X0PJebq7St97WHj98MWhGWEZebi1SodL1WjTszjYAM07KlkAvFBp/bdSDNz/z+M
RSeeFdujHHVZ/bID04oQnEdnGzDp8xR3QDArqh5godxJP7w92GtvCreH+8h5BpX5xZvSNECYhMyi
c9sZKVHN85zdI9ge7Xce2HqD/l4K1jcSYgcMA0dQ17v8WsbMcMAYjMaxn7vVHtqYRBbitPhgQAlA
3lF6n9YNzDu3cv31/4xqUdRir0d157KmQ38Az2wG7FmXc3wQHdA74pLQIphlB8SAEOa37+YrV6lx
cK1FPMoYlPNevpYDx37TTbvwJFLzZohGjuV54H5Io8nYp2lPsKmLZvHtMS/qEFTK+Ajxnq3lSgos
lweZMA7x2Iyee7QXERGfU9DMR8aYNg9Ix9fWvVnI31jdqJ0pSKX2Jo3C6b0L//dGWyaSL6oQHIy1
si92mi0yH6QKXnSywA4fy3RpritmfmhXI7hkzujvXPSrN3rd8qHQ1IrF5eWN9oJp7sVYWsesE5/y
JS4jnxToDvBM2YGYjWj9xcN75clXJgGt8aGyo6E66V6uZwE0tLQwErro3tp+7EpsFSeOWgBc7YRw
qneOE69dIzVC1jHLxrBoXZxfiqWWGvhUBFapkKwyAAonjqyfimD+ilABlobTyHdK0a/N6LjvqC+Q
58x/XSzZs8Z3ncZVe1JFMlDb8KY9WjFQlLIlMqww5/3gORlI32R+ZyJ6fWQK4d5aCOds+vKJmgQi
LKyOYGPNsFRHDUuDco5bFndsMUkDFEvwJYVCZKCBB2n59jf0z+lcckIyBYUAjuemi0fn5ejGjHTS
Sd31/UV0Cv3GQpRjEg7umoiaKzFtwPeMbNPy+pFsxdqXYKGf3/4Rr31DVD3k2nhwJJuml7+h8viH
aSR5fdNhtjZLrTrkOjrpn8ahHZ+dBQvQ/zCiY7sChx9L+GVtp3QCYxis0jg6Q2A8FUUBUkjG4SPm
w+GscwCz/3k8INVynf/d9TIvrrCpsIKYOcwxMP7xs2fU5nJuVQgZMoswd+wUctTinYXn37sqtckR
hIo7JhMqaC/vqmO2laF0n5wDG1ylrpbp0cDWiKmrevSQgu3evsR/5wipLXOtRPLhc4i5eJEKJ42t
qumDYyq8sUFUxdJ2KCcdPrtpGtTvXJz49+roFrGzpuDKPtRxnZdXl9DxXYq4M47IlXCeD0nVV/vW
6eQTZQqvwxNoDeGevnb4rLPY1ZAUAmt5dMw0HXaEd9V3bQOWjuxj79SS0zf4JYFCKbJuTiQ0a2nI
nCOKrwDhC5gg5Cyiut/hglQTViA5/s5GaySGwEmcH4WYlLefmgHDxds39d+ZcL2prC6Kqjfv63rT
/9pqx50bqKEJ43Oms+DEd4yINEZ7X8gluMVTMW1DMFrv3Fvr1VGZE9g8sjsSfwrwf48aUqjrjC45
0agJXCxaCgInhkaGs+NpIpBLulg2prJuDgBNjcnH/ViCxq7KOdqMTUtResmgB3Lgd4IzL5v6SaxE
26Kt76nVj9Eyyq9v3ylvXWhf7njonbHTWWuNLMP2xQQOndAzp7TyTkncN9fwZlLUmmnnlDexY+Wf
SFR2qk0HjD3cGQVZphuvcrInmen8ox2KqN6OQzmLDXub9pZQQ8zAUQqWipm3+R1n9tQdo56gZ6wM
9SasTOcxzfLUL/TVQOMQ3C0HIFrLN5DTypuox8b2lIZFhZyRPGnxAYF35f4aPdrmBBVzPNxU9pR+
n8vQm1a5O5mtetRZvc30GKanWTIJo0+ZxOceQfNDQ+uW/POiQ98yDn0db4UcnfF6ypLi15S5vdpk
GJa+EjO0AIHrQ7FPx4mv0JmWgzdVpdwQCVB8itb7Ie00Oy4RQilMJF2IWhH+x49EQNLclV2HxBzc
JW6nurIboMqOBUUsiJb0JgAtCGjGJnAGgyRxoLt4ZPL28SNPcB6r3CRy0Chr3DwiwhaqqrH5bBPn
Pft2IbLvUOK5t6UebkqooHeynnt3O80h9uvBzN3rxZ6s+p390r/zBF8QVXxM3lRi/i1LoWBnMxjP
J97E6OdsUzzJKiLmwi7xbkAm5O+M98rpeH0LGYrqn6fln4nrr48nKKvAgc4Wn/sh/Q66LdyOK7ud
BVhduzbKRiOd5y0bmMwv6rghEVFYfktSd2mZJb40guaw7ogNeXXu4e1v5LXvmnohtwLHu2dZF3Nm
Nxj0bFLqXnmLFcZvDd0TmzVW4bk2zf5rmqQWAcDYD7N3bsprD4E2P/t1JhP26usP++uejK0dDVDA
ofJOMb7awFO7JLaCXRsP4lj3qn/nQl9bi9hL0TKSnNKdywnMzmYDm7oXnmpiCeknQJxLvKK90eAH
3quG/DvvQMH4a6z12v+6tkA1hiaLGX99psaNlQWJH6W4gbO6ErcqiJl0PLxJCaJNvwnG4UiQirXX
Tr/sRZZbmAvaeP/2c/738rnVNo1ITggALS73z9puCK+gC3w0OPjdlEXgHZwMaaWVOcvPt4f6d/P6
/wwQWuV8Y6yHL6+exwmIqu2yc8DktzNi8hTKemmoQRL9rjNOnE1HWEO4SvrfHvnfi2Rk/sUDpp3z
z+mvStATdAZtpRwg14lz5nMsuvRxjfX6z7fz5UjrG/DXE27n1Cbnzk5PBnTeczdNGpKhyO5JNgqu
376o9Qt8uYjRnqKwJuX/cXYeu5EjWRT9IgI0Qbclk+kkpbxUpQ1RRsVg0Hvz9XPYqy51oQTMrgfo
nhTJYPDFe/eeKyz61x9VOHaq61UzjtqpT63+7GFPkSHuV/Ky/v47f3ohWRv8DA1/jy7B75cETBPi
sEHF7Wq+EyWrpR8XF/uY1gzDNSBVM/r772215u/XxUI0gbygx2D3+dgeMMzGqEvDKxj1Dd09kaxI
qcl3INnSf8C7JiJkjEm4lK77aGZUb3//9T8ccqjzt8YEB/VtIPfhCZZS6YPrGtrRFPqdrkZ4uaPp
PddpOt346rLYsHKJ7Y57ON7WJ+v0D5dOZ8CketN5Hznm/X6rx7osaX1z6TQ7vaCdZHu1Trl5QuaJ
1MnTvsVTS5rq4q5R2fr6J8faP166Td+bcS/3gMbB7z/vty4QYxH7R9MWer2bdEDvO8gg00veWqmD
bj/FyGuUy4PRSoEEuFIrwHPw/MYna+C/a86hD8af4IHv8OmK//6X1NUoMxsr43EV1XhfNDFmtMHJ
FEL3JZZfkyH2Pmso/uFjzMbAzac3xY+Ckfn9N/1NiGmrpDi3TWXfWAkRJ0GzkFce9eDvvxdOTy9e
1mVPANEaozpbUyN5xS9f3Eqm9TJQtZXv/VFaZSC1WMAmKhRm4r+vz3+0Ib+9Higq9O3hbFUARcqH
PxOdp4ZFqvdP+Ur5iNTaEdOzAUv1kfwK7w2/PjafRS2NHfU9DjbieNb2LLGiF8R0or0+jrgALvTf
iptU94B8IdztQ0Mh7458fS78oCe9CsoN/LAHIkrF2agq0lL+fh3/+RhwGVs7jqrHEhwdPpw4u3mc
rcQr5xMjHPdNkV2wRJBt/GekOEZ1mFZE/Q55chnS77yyPllf/3nR+HXToByl12p5/8ELCTnyaLyJ
YqaWSVgBBIlsIDAdbMeheq0gowCnWYp9LbtXTo/z7u8Xvz2jj8+QF8ywQS9u1MMPF19skHoGbNNJ
MWk/Kc90DrOqkcHCMv9/fgpRioWF1qNt8+GnWt0qGn0kuDeBbvTsOsbMYWxyFGAU4b7//bL+9Ex5
c7DuITXyxUf5GuwOqrfJmaBpwt5vxUZDGVrniXCOC7JkuD2mNR8Lt/5M9/OfYnVTGSEZYY7P1I6P
1O+vbqFlMissM4XEWhMKa9ZgqXWiG2YYMjNzxKDjc//JsOMPv7l1hNgpOXD7QPB+/02ToMeFd3+L
TIBFiDDS3AnIPTtwn0Ai1m58sAny+awF91E8sb0yG2YNaYy/iQS3R/Cv+gJpwjApv1tOivCiIMba
x2eEXkNvebzXBceGLnnwMaUEWxhSJQYYqd1nI8t/tt8P69fyOez7CDSpPcwP9zuDdiolM95T1fs1
rHS2vPuYbAqSeaeFAnahUljuWj2XxTUtGesl17pJXut2QV55NkwkVnC6wgRHl5Gp8pD0XnGYRWmY
BMF367W0HDLj/XrpbvrKAHDco+L1wqLWyfEaunq80rU6Z+LtlPV7Yrk4pW3kmFHqJMR8M/Z6K6sE
Lxk0NgtfSWYq4L0sPnldoW0B/wKpOAk0iKNYxcDJwSZ0a/NU1339y1WZ/QWkWLEZFeL1aew8ZUHs
KgBZEB9ROrvCb1rGzp1YQKa6ib48185ovGnwgsujIhnGA2hkZDnZyIM+frJvGlv98fHecz6ijcUY
12Zy/PsKAHSFjn0tiNUo2vx2HhuQowWOD4PAjwN3OD00ytFgTrnpyRV9dkB8tEawxn0w1ql8aOnC
X/7+3v9Hz7GtSpRS3jYS5+P5cfCXOG5loyRYT6gMXaIZBmsDbSXdz4ZmVyjHtrnOvbU/lJ75Xbhj
F04tGWB+jEH6k79kW3kf7w4t4G2Exh/CUev3u7NZKMaWkIKzi/D95JrAGtoZhkDjrRa5wYUeVYws
yNYlNGS2iuFL2s2fnSj/+Ii87Rmhy2em9rGb2idjH9MOWU/roi3WGXwOsR+rHL5O1JNf6bXED67b
uWfHz53b1ZyaB2Gtzuuor+ldbtHF9pQ/fv/7nfnDJ4cNkpYXDV5CED+qrhiO5KXkQ4dhbFKPK8Fc
oW/U2p2X55/N2v5UojCccLaOMlMn/59K61+blJ92cdentTjVPfCWUOekcK3HJNCS8xMXYwQ7LU0u
s9HX73bqdeWOQLqhAGAw9dc5mw6KENceqj2WDD8+DkPqVFe6SrQH15+Xd4NIMu160FwDUkAr7eUO
hJF2h+Vg+vL3e8ZR6g/LCZuDyYx5Gx9+lA9n4B0Qw9P2tWr9DOL9Z5VZL3LG01h0T+2grjJjfmbM
9pL45qnUOj/wZX4CMFMCA/O+NwnnJKxP896Qvh3WKZh3kBjGA3mV/kFQYPPuYiDpuiINnBGjwqCm
ywAKqi5xhGOvRBcjNTxXzOr8le8LplzsfIAG9BDCj44Pyw/TrqxuB4uUGN0qAboMV/lsPvhddbCK
7ryM9Fnzqfra68Qk0hGOaqN48Ac+j3XHpNkgVFwmqr1CZ4P9GbpmQPDOvRynEqd3zDTNue+c+Tgx
aolmWcg3EOLYqGbnPJkjQ4miz4OJLo221MlhwhLUTiLcwu6dChPn7C38K4RSOdrFGh773juYI04z
4FYilFVOE7QkuNffDfidRddzmk2iVMUKihzAmqZ+r7v+Nu6tK0fD4afbbVQ5ZNInyQEkyE/mPWuY
LNoORw/+nyqmBMiYymTyuahrbIB0FozheazKHuxbh2O0fvEhJgdO7p99XZ0M6d2vPlRgQEVloNfT
jsn1++g1pxqDKxG4p7UjHGPR9UfbWx601XvsnTlqdRH6M/1ZzUYO0NKey+86Yi89qZ0MeNzBLPLn
bkWAPC433LpLo5Oi1mWRKfJI92QE/OFRtoC3bdihlhI3VtkvAR8PQKbSfEKvfTVM5XnNiy+am0RT
Vr4XeXnFse+09jRZjRYelmudrTy/K8m23pH3cFCli7taz350fbvPB3VXSO2avNMby4q/EVT0muV1
aMFv1/p451ntjZjdx9opCaSU8nsqzb0xJUfdq0k16Z2fkz6Q8WF+axeQNmVBHlYFvdrKKTr6PtKZ
hsX55vRy2qgXycvkoDnzWjIanPiu1axv7ujBANNvoAuWwYgZKlSCI0ua4Y2FIRuRm3VSLohmB/6v
p4xgGOebPC7JCTHvqyZHDuaCwhPZYcy0F0lUObLFF7Mazs40Q7SMowIW6CDopE/2sfCInYzdMMvt
J2AxN62sQiGWh6qG8lOjd3QXnIXzQDvcOIyueaNpKUbofI7GdNpDn9s74DQLr+AdLr80Thkpwsu7
ptmRIh4txrpfV3nEC3pv5e6lHfwbVsmxRB7ROyYpRPlu9cob/j8eU0cQx+abECHHi1ZZP2ROtIg2
oHIlEcaPGQrNt43lhHraRINVhvo8fJmHJkpLeZJmSqFT7eRQXMWD9p0isATi1V2YWt0YLKPA7uxQ
9SmwmeE8OfPFLgiHHawIMSXrQhvfbF/uPZXvequ7WzYelT9F01QfJwLt1jH5QmX+tMCbMaQOxiWn
r23N6B4rnxfF1c7gpe47YFcat4UzzIHMhMhduue80i6uVr6MXv6AB/zUmf5+GC0nkLl9P2liR0I0
LCibEBk7YpW8w1snjc2cH7MaSuyaH0VqPzs1sbDN9jgcL9Li/jD35oVj2PMaq7u+ng5IYCN2lxAH
78OaEN5c1T+ENqehb8ZfDbJY9KY5VuX6qgkJdk418DoZ0hKqAAAkTWNOsewWiA8uid8SuV5RmLsO
eDMFNAE2xqPUiNo1XLnDOo3PmFS5ULXDLZEnXwun+D4Pzs1cD9/6ajyDyvDIRu4lW6vYF4119FI7
TMl1MmxCNkh/bj098rhEWLX73KofWmeY9lbltSEV72Ppqtu+NZ+NecTonOxtD21NnB9r3fsFPwvO
QXcA74MwUyUwp2o/gUlgX5sq+UEzCKXnOD6LFA0nCXa8HQ7hTyvZjh4Ofye5FNACnNJ/7u36kvrm
Pc/+uim7KXQ9nTFJPaoghw7nL+tbPYr7QuhyJwrrbsIOHcy59pauDUF0TRtaaxfZtXGuDMEGCO1/
STxowpIaOO0ibxv59+IGbz+q4Jy7NV3njGkNeznXibzRjQRrfp1focZ3Ap7byfJgEVUqhSKqwVsx
un3n0tqFxHgiOu3EU9xVvXlq1uXkcK82JsidXqA9N4g53/k5EY3KpGlR4djpnjLhffGS+mRvOWl2
4lyPk4iICdgTDXqwaY0N7sTkMSE0YDptsY9NXN1bRsttBgCqvLMzGBFm7BM9pTce72MmNcLIMg+I
F0tYxewx2lkOcHM4ZlyVq3ozC9MkPdr9HsttlJvrvzyNSA6jeLfJEiICe9wvDnsoCpfJHr/M00DU
S6uFuhp+ZLlVgOZnO1/gHOrreBpb8IS1fZs1C7RkvP1jMxGAMqw/DVhbZ+z1MnL0+kr5QOOBHBNW
AWGht8/lBibIk+pcoIjKY+e7MzfffN3a2WNyFBs+x1/kkTYRvDJmjWK1sMMP0Gi6cdX3nb48qQrC
w+JfD6p48T1kvyp/go5BEjt2YG1I5RUzfr7iY3uTi+kl9qygTcfh2LnlLz0f2G3IXWL2hxF9yt27
eBlvm7TcrqBmmXdEnv6y6vznVOrfrRrq4qjZYeN0V8VgBwDXjj25qYtrRwbkwF3cDJe+0Pyw7TI+
duv8NgwQRKZqubN1Usj9fNn5WRGlhs8hTWDTmRL5VVrWc7bIvUN8cVmTobTM2lGtBuxH7dhP7O4E
KzysWndvutAwTQyguZxAXHhHpt53tFvJdS0aEAfaxfRqvpLivfcavmjlHdSNHVcZ9Y3zax0h8uFI
sLvsbhqdExwm/MxllCXP3Wjfenl6ErkHzcHvIjiSA5FRXmgipzKxDbileIC8tydH4+JNkB14Z7Te
etI6YJOWkDdF0TOA724zI75ttOVVzWOoxySv5NkL+u97xrN3sfAI6F1YhcPtIkRkOu5XP+uPDPQP
nQs9dKM4Lc6N3Q6XrDX3w0pUE8npv0aY+dmEfLhYrsVS3hIqH2qFIULLSC4VDj+3q8hXS8V+NuMn
1ydItx8jlVVQfepdUcS3SDYhvuAC3EJdGSYHhZxPRrtcGl+nDOqPpeJ77n9Nzfotb4sbcFEPiZ/f
xk3xRU+hLxdLcu912THT5LM59wd9YDSYtglyi+mVXhGBkbb3PFQgNIhXYNJzhQ4Yi0sqIWO38RA4
Q/m4DtatNDiVNebej2EHAZjTmcFrhxUbYWD0S+j1Gfo9QV8wKSO/G8OmwJnOF7rIqBEV1002w2jq
TTDrhD0PEzVyRfgEA3iQdntMl2Hh6D9NtfzyzJVVIPMHH9ds0PRS8Dina9NA/y9T7x0+PoVDtc8S
AwDeevammOBZ/UraNZuw1v4gj9kMZxrxGrTBZIz3ySJfq56HQlcGs33za+yzJ1h1R5fpdVnN4ZLH
jE0FPI/SHB/FXF8gW5w4IL6UBkGJqjsUPN+tlk0MybJ116PKmujv55o/9Ok2rRxWOY7qDBs+9ATZ
2r22oFFDyrCVHg2frMoqEfKWTO1pV+nSvpYdqR4Cz/8n05U/NM3o+HKSAqLPayc+zJKsBrdtimrm
lI6I4S/dksLeKDqEkMDfxr0Df9h5cLFcfaIS/EO/998Nq49TTman+ggNA8+0NyBPZu59zjo9O0rl
v5iidY656tYIKbwW2ANMvr/f7w+nyM2ESiuA0RSyAv7hn37Bv8/DbtWRKwexS6Ak+5Y4OowsOyHe
LUyQWg2fdHy3e/ivFsj2a/yeh+IJHida/w+NyaQTdNIax6ALW6ac8inhgD3BvfrkdPyxzfHPD9Fl
0VHiofA3PxpXJhtb1qIJneWrZ4S2k290tJqFY3nFCI88sM1ZGGaADvsgdXzV7kvTZT+FrlrjzkwW
70EZHllT1urNnzRK/9HS/n4XDPovTA8t7HEMkLZ34F/3HA23lJMwjBOIZuvdHBP3ZZUdpuqBzrAM
5iHt3/3BgdwJ0Ml9QxePGzVGnTvsG0AeV1ntg2IZR2AA4eD03SXtLXbHdLT7N1k1unmRley6Y9qX
hAd6RgH0VCq7a0NpLd6PzBqBalVTxWcRi84tZIMeRXUyMmPwnZwY6waw9Gnw7eTa7wr/VRDNJkje
LeUnU70PS5+n9PuN+PCyOyNti34gWnR2rfGmbE3KoJEk42Bdez78BIsW30WcpCnjKsm+by1FnRz/
/gL8p0FIS96xkVAyWmO5MR74/WlkrPtu1db8rDyHtqThAOPEKhFsqaFek8ZP5Kbcm6IUh9mb0od0
jL3rchSfLIoP+x63YpPZoGnBDcHY6aNCLhZEXqtR2KdBKPM+pZkRA8nyAS45UHDV3p2r7hEI0qYG
g7idfDIx+DDU5OdhV+DVZ2S/ie0/vphtvqYd5m7r5LTufL85RcLSn+cgn1PtlCoyaP9+1z9uOxum
wmbLYY5Kc/Y/mApvzQrlgmjD5G+VNxrwqGex0C7we9P6ZC/4uMiQczgGilWEHXh39X9Ugv9625LW
Ilard/VTkeqZvZfKqFGZm1Vm7siEiR95GPFb6uKCCUvPVvKQC0P7bHr+0exPZA0rDDMV0mTefbRD
v68yUoUmRg6Nc3I8Amaj0hvig2krcIblTK16iz9uvF6wfV06ox2OdtN0T2Sa8gkg+uhm0pvY+GRa
++ERbH8Rn1mmGGi8EDMY25L4133BzaEVTgpes8FSCWGyEWm03cgTsLA1+WTj//BxZSeyNl/FNo/Z
+AIfx2+lolpgiYmTpXxz2icpGsujWdUu4ZyFTT62NtTOdt7r+08u8z+/DAyE3DY0WyxrcDQfPuv+
IGs86OV4ooTiixPrjJ8mX74bsrN2ae3qIbE83idqKqJ2Pr7QxBDBIbEFV8xXDy3x77dXtbHtzOCp
TmZrdXsGx8NxHEUapgz/fviDBTcDqmRmh3nfLE+akRT3KCwgzpa2Nwau16wp5FdBhjDZHwcm0utT
t1gu8/vSza6UA4I6IM/OCax+gA/tSv1qcf3my6CAphMcmL9ksHpv9I75kpvSNSucMQfwB0wC0+p8
nbeTy+mEafyLNi79HM5OLHzYzFNWA7eHh+XZz2bNISgQpccYUVkNX1L0tMNbVmPfA8/seftlEBpZ
5SMBv+1ylxQxEapN6UCUL53ShOnKwZ+Tl84KQLXq0a6pjSZFe6wgp+xhjYEzrhtMosdhQoXFV41P
TpAJkFkcWoFycvBaEZ81aTJfmZk9cSQrOVsB++VT2ZZZyvmT9klU50szBGWlOa8rfWiQqsZCsTgz
5Q6tPAbMOiUaHaqEM+jjWsww/1CyjASDmXK+8fuMbj6RDPm+UB6fRyWn5OKjqkeC3ctOHRrqxmWf
+Gq9GBZoIa2csuu1mWfngAVTJBzVYmfYi6FLv/W91TwST1mcFzj4JkN8OVpbw7B9Hsc4RT88+qC4
UtgmU1CtZvE0lgvNnNyjt0zHJg455/c/lAagmCNvX7zMWt5fVhsKFgbs/BYpOgfAxiv0n8acydts
tCuaqJ24T0paG9cIUs2TXVk0EYeRtIO2pCfsGKA2A9nC7VxzxDEZiyhA0q7tBbr+F8MksipFHwc/
ppzziHqI+2COtFPtyncjO/b9OBJeXT6gT4b15UuMSbt0MFZGelaKLFrWjUbmjpqLNxMdFhmJlYpq
ezXJ7BgAVzWWeO0Mxzs1mRPfVqLd8N4MfYI5dcsQ4TIgPrz05qEsHe8HUl1x5+Yu89ci7t3HDnIj
3NVB+2Lrq0bmb5NtrmMVM4PV/Upn1aRxuuNvNeGLEgWyHbPs9IfdjYV5IO9F+hfOOPkatFq7tvse
+htgSmGpU6r75TvryrofSRy9daeMEBwrV+6XqqqyNOjVLL4QA9kC2wMrDJUWTCFvDx3aE4FbvR7a
3bQxQyTdJetAN6J8cRJmjXTth3SPQdQDSzonDqd2q3W/VRo9+XSpx3uxxP4bFZn4UXrZAsi3cYef
mohBuEmzGPP9YOugxgR9VZ9XIximqQ9YZO27mYt+DfMMVVgwdaI4EzRqvhpmNx5REKUXjUi8e+WB
jgxm+uj7Wdeqr1kKXrHTHe0+VQ7pd91Sga/24d8gzmkRPg5yz+gt3qedX0OExDO2M3x9etDS1Qds
ZQCb6LxFVrc6mdT30zo47W7tlxRozVyvV0Q1N+mu6OPsvusM5N2W1u3g29hd1PGoXBbdpHfhaFJy
X89Gkr0qM6ZPr4bC7EiScLIvuVJaCbkLIQGyZjyTSO3PMXkuUKgh+pkNXZqwntkbz0laEhpC1NSZ
zHq664smD16atpElC+0IIjRlb7GnOoCVkxww7eTHzBBEkHY64MWY0ft7MusiaPQsH8AGk86spxYe
7xESJDm7dmYH3WiNrxVV0aloQFGgXX9nqmTujEFX3xVMQiJv0sw/LSbJpR4+hx2umGrPR+dtNj36
/HIutBcmqdaVhQIUMYDN5IIWDBjFtHphep3vrdhQ9940NEevzhrilhQS3MVxBDucT0t4X/Ni7TDk
CMlcqqQ/7alil8ukf7X9xD2MFlmppLxrx8aSDUFIAE9LFueuqmv7qMqhPSF1qAXSQEFqCU5U9Sg6
LTlRAHURhOXj2mbyWuYjPmhQZTF+6yG5ilGjsyWkgjQER430q4XVBQi30ksKT/PW15rmvpqJZk9d
AOaKIKioaEkymIaEE6tHC7zS2OHIczB3g8XBKkabFlo2AOBAI41WA8RqT/NuaY05SG2HYEgXbOGY
xdOj163+Y1yX1n0dx4oZfYxxpLPoaoPFu87LOf6hyXreM5nUDzbKnhu8CUUVNLNuhhlgpQP9Wvtb
trRbCpiqpxAfbo2kKxlvNEn2qm7WekQowxj6q56+GfngPkm2OIoRS4CWl555KRwyg4x84mqsgSgR
H38dcg3f0B4KQfuz8GcdSjdHsFxfeUzGSBczT6sj32QAkLo9PSWDbpxVpZy3ERO5eWtIcJhnVzbl
z2XudEKY62E7bOvJw2Z+ItCjmU9LKpyj3jZ01ZQMNaCCKCeo4INJN4vILHptR2aX97jMc0+rNCXU
qJ7dhY+lQiPKviv9d6Zj63nSofy7mPD2BPM2b2vuQ63oJ3Aq5A10u4bd89lNJ8LRMcc4pM22DS8a
/wFG1KmK/W9Z2kO9AE2GIMyszDAGE/JFJYIkHp6NCLNpU3W0pXFMMIVc1r6oFGghRmktVAKyPPQ2
A+qE9jjghCOjzHXSXdmuDt1Rv3ldmmzYuTKtmFwSZ72YfFk44MSI3IaWJlqfCsJ0Blwc7uJOP1aT
SY1MHfe9zl19hyYvfZRU9QQXyG7dk6l6o3UZdUVslx5u66kz92Bb/TvaHEQuL1ZfMjPt3UO94FGZ
lpij5aRnAzB+hxs1zat6gkPBdA8CiHOvc4rOdqs+riIoGQJeA4YGe4k8V+00r5h/pToTgwxdQ+BZ
6lfG2S1APsBArWz51E6mq4WIMcBCSnpsfC0T9kIjfhn1Bgr9uDblQUv5JozGrB3SiWJnamej4mtq
r9+Rd+pHc15FtM4t8SJ0y2VAmAZA/cob7xEeyGdjAKjRVLEgyUx7rl2m+6Hd0s2wtxn6PGXdNz8j
qtz1iQKZVivS3Dn7icGZ9PcmX9W5haF/Xp16CPSJGaa5elV/Wsl+2E8kJ/pXRrcuz2ZpU/+ZcRez
vTqmt1mw19AdTO2SLIxnQs9VHnkU2Gi7ZGqjDqNjYCSN+wivm+cw5kbzyhZlyJ2Twk7qmpU4AY4l
m+LA9wk9AzrWBppsCP9jwpsBy9XshzUrzeMCcpk/jqDRkAhiaw/euJM7gLZ2EQIbdbOoayAwnUTB
dHDrGuyYsYqfEyD749zFBI4wMqJxAISKURTE7IWWJZIW0mL0xWwDlzS705qaxS3w+uIsXFluQTke
nE/a8hSZ68mfHLKY1qotzvy1GsOuTGsiM3XAc65Vd4/1HS1q/z336vixJTq3GM30hTPtRED0KvIO
NW6pDgQVNXvYlGsdbejmvWG35Z3yZ0Ye7URS72yBgvVNwh3WXFDKTpK0AXeitF2nSVxqlIRRvyx1
vytVziAi95KR5Bg7hVKNJpaRVqaQ3dWtAxk9ma0bqnzF1zR97mZE/yR+Rfo43XRWBZFYlsVVkXP/
zd7Jbtnz+fxVmXuwwLHtak17Smq0em1y47fGoyViMzCXSYU+LFm+/+m3MbOZ8dCjabrlAZ8o3+WB
Jj3gnJ2K2+synovdUpNpiFS4vxBJxwKe9Z6ZhvU4m+aO+koQOpscvTJ9Jtb3jnWnDsmYQvv17HCq
XLqQcH9qW+x6t7jnvb+fMzGHfmq9Mwj86hraN48CKjTnubseRiTfVLqUOkq8wEH16WHl7QOVDSoX
4cQM8TuzuiVOvQhL20kR/jA/ypSnDgb2DjbC8lesEQmi+6uzA58AEKY1vlqEE/WxXh7qePyiWc4v
B7Ff0PtEmmrVKWezIsFkzSOrkjcTiSLkvtWIk/sXe7JGEn/mb3nmwcKdrDsx+hngbOKCUPcla3Mq
tKKJZqxiIfsLmwxh7u5gHXJ/JDyzV5GRbMmGxfxDqP6JwuiRUu6u6RPEIqRjrPTwjmOnrrBdf6Ug
u6JcqKkLkOvGKEJ38Ge0nVFb9s3MG7snTUzdLghjiYYgr7urrDrM6uXioJLggGMDK5YXr5kfSdGi
jDHzR6HnP+y1NHl3pnTnEW+8mwdTD3SUo3z8anOHWOyrnhLDTFaPxZ7gHJVjvNaDfbG6+jCljHhX
n0fWuFTo9jyvxy4d+IRlzhfOtN9Wqd5ie4J+lzeHlQbV3QSMBC2Gmo4kyQE4F8uNGkYmcnVJNENe
RTylLDBXSxDnQ92VNhhKyOJ50ePlUs4mVkebymIQ8tEzUi2Mya+gfWaU+MJ6Z6c3hr5fTYAtmlc5
ZCYwLB2EvicQyD97CJGvjNI0KNZ1i1qvukqU+AU35DxWpnOFZmyLKSThXusTcc4qv/qOWi9+tDtF
eKiTZ0cQlX40J8VbqSGIMdiAgfcmd6XnDgG+3sgtNlksyKKQSyzDVY/9u64rXwyP0IyERBCz/GX4
097WWYcEWp+GevqBh1wFkg/6eTC9275Zt/zD4lpWbGhTr0jBBJUVdegfyMMjR8k3tSdvHfm8lqa4
6pBfdN106UT5NWs4PogFFHGMYCCM3SV71aaYCZ/MMh6S90w+LYfKWD4lU/IjE8W3jl4O+VP8FEdT
AufXh8nsGs6EsGsLgyF02Vwng1tFfV0SfGDVSEsKZDx+ouM3VroWoHOvdmort+pG3EMlzo/V7D3E
DLSoebrXdNHiQ9+t9W2z9h7EHVRXfVLdrMb6VuSrHZja/J67U0seDkP6wfMI+ZPucdbqZw23OfYb
1R6ILBR7aRHNmDiZE/T6KsIFlnkDajlA9g0o2rC/TB6j+KmvUQILgewgYZ5sSGmEcc1BmH5OVKXr
7cTgUS3uFUXozur8+x4aJm2F7GfNeu3iSR3EOLTEQzQMy9pY35tG196mxlzdFgaf+iSv1Mmvawxy
HD32JK70t5ZTF89TrxtkkCS4+Rxj+Fm2VFOz38YJNH0/xzoPHaIjjzRYiuStLShYsYUR99Yf1qKv
UNCkd6qqCX9qFdKy1Xj9R8nR9C4Scq1ejpg4D1NmvFZF+p2jVn8yErRgmnnKTFR2Aq0NCTJD0PbG
/VxtDy+R93VBOSsViCFNdPnBmaxvim631rcWs4fsIdXL4qeWNT/riVvaygTRVL8ZAMkKANqjEC+V
9v0Sl5HU12etWcFwaepQ5yxMjYQGrRL8j+TrSJgNRvc+QIwLgrxe62NnIUJAizyie4MTuaacG5wc
aQ95OOi2qE0QF55r2RzIlX5xeufW1vo7chV3rkuFQL8GJsqsaJJNgDPTcXzxNPeKTB7OG7V53Trk
Bsn54noTP7jE32tlnd2C1atXrnoWnV9FWpI+LYy2R2gYkRyRXbv63AcoRw9TORC/UoyHKm9v4pmK
fjLky8B619l+wsQiHSDvtLNJIDIwT+0RB9RdWdnw8pHmzUkZjkP1lKmuCjXWSFluIcGrdUo954sv
RyKzYGmxIN+Qndz5nGL7uTm4zvyCXPSMJOmGvev7NBo7CvQzfdxzq5yrFmGRzfmFl3w5zhvu3lsf
RsAxKfYGkv1IK3W2hLrEtnmT3KvYGl/GeLgp68EP4yW5GoW4I0r0R2FrTI3n7lAafrpvG3XjDsnB
sOuzMKtftLTw7uTZdJFud23K9ZeeElSjWZTMS1xfTIsoJYbbXNyTkRe8o8KUBxOV3M5lfaNL2Kp/
f72qNdh5bc19FSK7qghmG0xiW3of1UqavqFtPWRIHNOqiOrETgOVcUSdhHjbOIzI2pMbyAg3TpPw
3SyQL7GaSNHO93FK7w6g/c4Ztas8pe0Cum3r5FR7302+E15ABWkv1s73BjI0aNFYyP8HElgCpfyd
CaJuJ/9H2XnsRo50afuKCNAFzTbJ9JnypqQNoZKq6E0EbfDq58n5N//XA0xjNg10o7okpciIc147
V08pJnFesOqSWcsMKhretb46EKVx8vP+aAus8nn9qx6Cx75KrlR4vq1OATuk2gcNeFkaybmU2YNM
vCtKmpM/B29dWb7IvrpbE/AdMb2OmmpaZRZ7bwTcob/ivfW602jp91Z2b6xRJuOC257DfP1ZtTgV
iz3zipVfBOs9lhQOrROVP12bbEUg36xbr2VTHOdbUFczur+tNN3pOVGnYagekQO/JcAH5K8UG+iu
fWV2T6imYIxsyhS1/6U6tv8sM/9wB794VnnNxg6o08mQS1EuxWD2NtZIk7Lidz/N1AdBU0TGYiMU
Au2ijunTnT2UqJlJhQmXfhQa4sdx05cGoVNuua9zHW6LOeg+vD4PaTnrZrAqt7r0ZnZISSJHUXOm
ocOI/Ga5pwjt85YmcuYSpoO4TC5J3VGqUh4Y7xleZk5qP0wQmPmvlL3drXkanCUxLm9Jy8SfkLWy
QWu0nfrJ5/JhTkgTTOciS84WqxUHfzqcO7t9zWvDP8CihdyM1SXsOGQgHOetr+Qp1cMveuKe04km
jHrNNo2R8fbQG7/zB9qjJjSU2i8vYqpfcj0f7W7tH9pCZ/slDXZG5t0PyE5ibwl34czDYZnDslMu
F15odLsgNd89RiCP72rvdehjveExkyE7UW7pXT06vwajGeObd2iTBDnjFXUF0WyTYTt2atjYFko8
A1HL00SPmAjrCsnIMu3gj99cijQoCuYRIn7xkvhoqOeROMTZnLLILwZCjcb0Yi54TViuqV+mI8rz
OwhnXAZ5I87KWc5qmm6i5WMvxBi347o8FE2rfylfGHugWRnRi4Aax0hp5TCTHcVC66awmVNFG9QP
02o8pkm7fmYq0DH4fXVIywzftO3MBrGL0k7v+9l1aLagGzhgYH5G4Jg/TOSpoCqvK1L1JpOiEvLS
kk1m1mLHo9ReEbB423kN9Uvm0oRdd7cUBu2isOlN+9W5dRxrj3YLIF+bR7FDwePr8XeXlZSKuBRf
DaFGkjOVT26fPKUcWuaS5USn83bJPgCSsD26N/t0TF8shy5IP9A7VrVHisSuXHAL3Zb5jv3iLqhm
b+u5bbM3eYhpDh+3a4AcHE0Ye2Phg7YBxsa50017lfi7wBI/uYUQ0rRJW2nL5EbdVmgb0dO83JC4
W+knwa022TJd3txVUMxcotLf3CJGKtWfF7NfomZE2Z77xRbBBDrG/JMn4hHupogosjtYVL3Qv97C
7RP5O9LDvNGdcZdQPxqvo/FZiO4RRPUeBEhg0Udl18J8TJ15BXSBVnDZSBRQvv6ymuLdcKgLrAr7
AVb2fgDciIW0TuSqXEzG6I0K5o+uAwGjKu3KZgSJlFC6UrnZr0JR4lyg6yOS7WKCX9JIoSeebftX
bXh3rTvsHJncKT88Da3zRFropVHqkPXhcgg80e8JsyzPss8Ic3VaGE5yWm7anmCNlpybDENBiuV/
0nTj4AYNMuu3X6lnRZ+pVSggbVU2MVR5HLLYsiC/MB7/1fbw2uDlsrRfMKw3Mqor516k607ochuU
495E8ujblaBGJrkEQK+Ooe/YTD8xV0KU2Yl8VA11WRb1inXnPNVA2fEq6/CaBuO+hl9xwVFi86av
leZic9Lww3ZBEtt5snVK+axac6sR0VLlNB0rwwOLaP27Kp//FIN/P7spjajNeVT2DGit5WkZaxi3
3DPO6dywkTHiOLFShL+Nbd3tBtdsL2tlFg8u5XqM/MbnONXmrxE3OhJMx3nKhwmGrss0uTrUjSoX
OqSzkuWdKWvd5ubI3yS64apVg+lsoOF+1Kj92940diZwK/JUfnFF6ThUR2fPfsEyWbdDGi1L+g2M
1OGZypa96c1PslRM0IVVgHGn7zOrYJy54V3ogx/NFfoyCG5BjRtadNAjVqO23KNmLuqNslyPisl5
BB9zp12iKOCagD/5PQNnwxr3UTEyILjYC0GCkTtSeODu7YWHa+yqmMaj6QFjh7HputbdIcTMPl2/
DCNNw/jedVW691ZPbCurMk9hl1s7Kk+KX4NY1mtlhNVpzHlE+dLQiT5OaF0uyGVHdPoOvMW1ZQd+
tqWkNbU3861lrDqegrwNt8SMiC83qIqtFvUag3m+Ncnwt+AGHvM53csRMLI0akpZGfKQL3NRGX6V
7oOpoEuN7j1WQS/fJWX5CQGxEr+DFWQTdr04mAElwWPgsERJDElCQ89R0s3hTc5NnpYobvvS51o0
3pDGqLu6zfKXEbfUszeq/MWlyz6yUTPtpDlDnBnkF1VpzzwzAjVCmYx6n1JBfghvcLdH0xpLeUkQ
TpoioG7RuBRUNf5Kp7I/TKkoKD4AUR7z1tnLRE1x2vgfQ9i7dM6ChwlJhQ5KUR9bkD/eicUXlKja
NBOEQEQypNFs8s3vZCpR+dPjcBo9c4jqZEk3qpRvtq3tmAWp3QnSM9lr8R/tIJvPPRB6uVkzp4on
KkPnTdMX09VNTH9LkB9Kx5qk4wU70CZN7BqXxlDvM238kQxPhJVO7HXkzOzpDSgeslSwN3gppiLX
v6/htsnXZ9dYhgYizXeuIOHj3jCTX55jrLuZpPgJkAZmzXhR6ANjWinDAem099bTI9vEGAHyS+EN
LbrKhjFmPrdWf8qqIoil6+0GQ1y8ta632u23gzty78wZxkc13Pu1t6/75s5q+Ks9uFyvKLb22Gwr
byFaEYk7LbgaDCMP1zgx25PuajTV5nReS7uJGr6uSTU3kEcbj4Mm3VOBJvpWSanxRP6BO8KvDn0T
HJIBBsXDqgFXMREJFf5e1ymWSnyvXvZW2u2y9b3panrFRSVIodt2vYTt/JP3DgLrYTlrqxwodEKF
Hzr5sOnr9MgtU0YudPImc4HDZHbDVyoqPJOrEO3RkC1OyoJvyFigQrQ34N9zz0mHSJwTg2QE56xE
wxMtgNeHacciwHOjbw9Px4TeW8WxJD+XSTJbmPbdmwbPzDnUl0eQTPltr9MD3epimw84DDAt/pEW
XDQfux2EP6bs9n3YH8ws32UDUz8etGs7d6yN9VNmglR1Eo+ARaUSdUef+VA9MV48C69EXkDaEwIH
4+ysfG9mVSGvrOdonNWFfc7/5c6Jz+Li+RwlINu5Xw2R8v2F2AuKrkqvOGEFxm/Qdo+WXz+QK42N
o3tpOqA+Iip6VdwE63Qwm/JuDDhu3K45FoNHUa/Yuua0N13MXy2bRbT6qo3Kpv6VW84PUkWyIlUk
ao5YpFcC4URwdXow6Z6W9sSSb3NjHUE1zViHJYZMICy7nD6tZbyrvHLrIzJfTfWbt8vdqdEnzcoe
KCN2uSb6Bvm80SI4yAio6FASbhLfIbncXrcFD/41ZbTYum6SE2dhdGQvqHMVtO9U305b32UNubES
Td091LOx13ybQ9NT4V31u2IYn6Qx4c6rAUxS6w2b57OoiqdicB9kUf81FoCYRFE62edg+uVwKQKm
tDBv+YX6mK1dsyujxuUuyJrma0rlsbF5rEXCqpj4Cr2UVW1rr/90lPNFnS3PZClpBp0ac9MWBJ+X
M5YNWV+mpoKKnQhOqCnDBHjCNpWYEfXCLRnt4RKp1XW4cMp+k6JUXzs39ilriDpnHg5I6ZlKxfI2
cOakM5YEiyUXo4q89Av9Wvg9kGy+WHYYgTMcU15BS4a7ri9d/hBcEn965yj3yiLbIqghz2+hO5TC
UooDzfoU1O2X8qxLSdOaVqtNehe17YkVHrspwHSaPeaUvTHt7qrJOeDiRRtjcZboW1Wx7XU0nlb3
fcG/pFX+Z7KRjIOfGNWCz4m8N2YodWrBkjLKTFZ9+3yEc5/n+X0N6s/p5e2SVBxII/3CEnZmFwC/
n+b9qLprCFFH/XnyCGr0JeV031C/KfV0Ho3lBWDrd79YX76u7wkgcaKyyA6ZRbs2XC58WPi6ztPR
buxT0PgnjtavTjsZM45Pf2hznzSedVMarfEYpO/paBw7Sct84TjngbilTRsgxUuM7yrp33G8MlhR
tpxy8W6oa7lm/NzzwulEty9c2LCYEcGtv6j8jNtg/FuiDqd0Q7V32tfJdhYWPLFP9eEt6yCs5WMm
0KdgZ9yuFo6GNCWwclYPNpqWi267e+T19b0/qXdZ+rx0HkKAcB6PGbRKaAQPzso+pj00GWlyNpEu
2On8x8wnvLMloTsIClW3HHyvPqi+xf6Re4+ZPRyFx0ibhdmbLRW9brSBdE0mtuzHJSd5sJ4aMX1B
aoEo0DiZTxaoUDuxWhB2LweIJbtP9AvviNiVgfGk0vGqS11veKng9Zzxu2vT3Xx7qDukR0I3r2Ef
ftJdLreqcJq46G3yrZPM22mfNdrru1fTG/+afffW5+UOEw/Gusa/LvX8lqX+u98W6DQ8wHxtGDdG
ImM75oPnw2M9ds5SciWiH7/XawqYL5sPNH649t3yCSXGg52YP6Gv7yzfuyq/SyMSAt4Ml5ROZ+Xs
bAzkLGKWCEqSV1MM/HaH4JlG1WlDsQVShzQMf4VgqHf+oBdWp5CZvXgRnXcJFmkDyyksdiUarhwK
bxj0H3yvF+Tpf6RnUw3c1295MO9D1I6kLQjafpmuYbL4XaLLsfblaH15ov30CuaiPkCmoHB2bbzb
YtrBFSV2MtLap+/cYT56ku/fWdpj6ej3UVpfLlu08Ck+8UuTVTi3PsvaijuPjlFQmg9n4oWgp5Mo
RAXCWxoYKQ2zyGLZ0sVOYBzfkleeA8c7WW5/tEi8GfqqO/at/HHS9MFvYBeVMR4WEPpoccN6Wy4U
ZLqA8dV0mwfWArMoV6DrmD7AnHsyZbYjM5TDjlxbyNznXAs8IvKDxApcVDBpWetaJ72A+CcYmzYE
zvQRnDe1mIufw34zVOh2/sK2fMfW92m147dtpL8QsNIoHQZ5ZFiq20kJ9+oVtxgMf9y7efNZZch9
csQx4Tizs7mo0Iqhxt+anT0xg12PttyLRJw8xYPaEhfEKLG851Umrm2/7rnwcXq3/CNQ4xVw5q0a
xV8vnE5eqaM6rf8OhGwxmRdWxOgYyyI4htlKAQArYzOID4xwW3AS60SU5ZeAn9gWmTogIbryEgGK
kSIxkKyzSZ3xOBNVmJLZGej8bQkx2iSzswlG42tY5yGuKEBFP4kRFvpD5SPd5ljJQzPbun1OT0RC
1QT30Bpkp8rXIsZENDJUc5sDwFw8vMDbKS0+2S7OCIeOht9cG5pAYkqeDQzz09Yc9cuC7oF6TkKR
6be+GQ0iP1uryKTXLW7QLYPxlUXcyflpJTaEDow23wOu79jrv7luDqGVNREpOSu3lf+eurDPjrdc
Vee+VBYGgUJ4GM+b+qnjBMZfhuJJQ2Fu2gF8oXZZiwx4YuAQ82pnfnPvFOaj7qf+wCh1cKviebbT
p6p39Mnk7DguUu+57/92KS+Nyp3tKju548a517ArDPgLAXn2O1LtD+5fqjMWamu187kk7d2UV0+N
qjDcD2m4q0KxCafgeXWq/NSWDW8TN6lpmvM2Z8qLLCa9oiyfqib/yx25DbrqzcxXa6MH/2suQf2b
Zo7w3oZxu8zngr9mM3DZzZbRxFzTv+3W7KJxQjykoVBc6Nxo7dZPSPj65uKAlV6geSkZuKuIho6Q
Tf5t0e7HFr9yxGYhpFqAdZb1nh39CQwFwG1E8mZhjhq4eoBVc/C05V2S5IImvLn1VfJNa/Z61Ku4
1eDL44JLtjaXh9nLH2kBRBflzRGJaPu0xnpRYhj1DPXedIpDM0kwGBJgbwLCbCYx/e0681gCSwWj
80D0+9UtRivOb7VrxgL+ZWl4RpF81IRoH8wGQYnvl3clCsUNVWlUXjlPazF5J1I+HFTAHtcdrvvI
RizG68nPREd9pKV9SYlesFR61mv2aQej4DyiFTmQDpXC1fyaJH4fpYY9XeSCfibhpMOaZyCsW5oY
lRAYbgKG5IYLCtQgaulej8qgOHR0gXCK4OI1pjBeXIzcq9D7DsnIyZJGEnmCQDppPuUaFrHkUG/G
/IC15p1X7iQW8n9pwXywu/7bcYw76VoHrq7w4C8iJuqV8MUFZ/mtrDpPOUzgbfa+DdEBvbfDgEkB
FNG8t0HJKHl+VHnToQDfjx6N5tUQK3+kq3wSH3aCi9a4ZXEHbU7MwpKC2Gh3z5mEx39pwAD61toF
Bs88XoE9LgwwQBJO7UWdrNXcWuP4Asm0Z2aNU13ybXfjfV76MrLbKrxmnbE+2nJ9lCLFZSuTvWfm
D3QW7wv3JhWtve8OAeuB+EVrk83Za7hmY1SRFJRLVLCZ99JMznYonezoYIeIeO+PQ0OgBDl232uS
sW35cVXUnz6Q56ZIx6fMhbiwUWbM/XhiisPMWOA69mGoQgtkzuJvdi+tHJ9HWZ50jhU1N+4by7pX
68xQNP3Ya+1tiZBmI3Q+JydlAE6W48BUyKXNnDPusAeg+alAhkYOpuFmVg3EYzWiHhj9ghICj98n
31jH9ItnVt3ZtYeZodOntrX+Ksu+U8J34mDO9pZdfobDfNdMPfT/KuSm5fHOwwx3ZRseshKwCiNC
7Cw+Myy5GOgToAk5OuQ1USUVxqobz6TVMkB4doXS2r7H3bVsJmfcpw50IQG4JCTYDnataj8F2Vdi
FleLBAObvQJNYvijAvDEdkZfAUm7z9BoRh1Q22vpTzoapL0nTO5MNyBs7Jr+Trr20rhyjrxwQKiW
+HvW6J1J4ftmQJmMGv+CwlpsUXnxX0iKc2x1waw1f6XTrA5Lgb6JmD1Sk4XvRW5PT8/s/21Ud1+a
EgtleRiFeaoHTgMaSj/suSl3y9yS/O1YRFiUDWhlL8kIoZUcuK/7lHBkSR080smQnrRynktuuisR
Qn+Ruz3bYf9olfllLghsaarOejIW2gXm4Q2pJ09gyJzoegvHnTa/Wkc9TE5TbMEAyGhI9rSrnZOS
T9HrdXHunOwV9d+0SdOp2k52PcdeacRGF+SXpeVlgYpt0ASnf2q3qjd2ZbrojYlWqQYFZDFTbS1X
Jpq0Un/8qVCbdVjZuhI3/z0kYgSSk+2hUvalBkBCFofApNZNxJAZIfp4ELRFwc6sW8Nw931ib0Mp
W8YK4XFucrE2DiNPl7Z7QGK1KWb5QeAUtMAAemmYaAc1Gm248nJvJag/0EhfBv8WKVf2NwAnnPMt
GdfROIQvaOLDDUUBfZyaVbmZvG6NyNayDmXB5h0mjPYoZjAeB1Ss5l/20O5kwf/SEnwgWrQOSU0E
CDNQjqojSGO7amFUA/d+dqw7E/MTOgMzvsF1PCq7RC8+HS2K6nXP2vIpzFiuPYECgVJk36zvG4N7
m06Mp6Wz8hixst6TjLX3MyZVYWPpRk3yijP0qenZKVdinCJ3gteERCJtJUNwYTgXGZRLlBuMg9ba
/Vny8mlqjD9UR7cIdPAgBHCeu5oRs3Osvx26lzKbiX4afs+qeqV3NdtolFtrSgW8tn6P5DxvUjv8
RpOXYldoDtk00IDOB2t1+pMCRgetaRPu6F7P+IPmvE/ywjgtOVhD6zFFJVb3sdKpFdl5+5OL4IUG
nF+wMDx8VPROI6OzOXr3cqr1p5NUx8nJOZyn+gvcMnU33Zj+rGgZNmJx/zqT0x2Ell9yKo4I+D+I
MP/JHXEaw/ba296B6P5zkNpPLBb2fgVCu92TB2wv7P+6e0WywdKTOKRWEFLT17N5SYZsn4bBaea0
ZUtrj7ljPBFIEw8D8SM6BJQMpvY70eVvh8+0brHre9O88wzzKRi9g1G7hEZIHOkC/EIqH8dygZaP
UOoRVgkh5U/Rh0NUNAVGJwZbYmi6OF+K33lZ21FfBPUFECfZ0O4KQ+rgVXcrQkOGgH03MeqJ+lcU
GoYi2UJZ+bIn2uAuT1gnPZ/w5WlhU8EgX1Fbu1lN9ksDXYJGShaRHXcOb+EHAG9r0j47A3+ZEfT3
xExTh55+5LI9DSFTDazvcUUgem+P5TvoT2R4zG/dUozRMiDKmMKgjhLyB8xx2lurBbSiaE3zF+/Y
DM5hXpY5SkIVF439NSTeSRnBfch2vvG0f9Ac4mh4UN8XZhiZVtJFvWsVG/xtZ9X1W89GAm2BzWOA
L079DXosFTIjYYurW0FaVT7yibXSXx0Eo5vVV0cYtxye5Vi4wMGAG/tGwwiQtMPlQXiH2gK0EtmP
f4GaevLL2QznbztfeDbtMn0ZQgQUSpQFynH7SfVEBOZUHkRzsoRksITcF0ZA3r2cwIzXQZXXxVDz
g1JWWGKb5+ciXVKfFpLTIlnV/q7zwj5CbZ9AuuKR4bkwu59Cuf4us2oZEZNtf6eSWPgKW+1TaRZo
k+r0uQKGOLDVEMYS2Grv+FYae5Bqx0SExV6pbHkKy7y8oEQbwnim1IWryS5gLayxUduldcxt6kqW
e9xtBRph80IpEp4oeDiiuxUoVwrVeRS+ml/BRbN4Sm3n3Z+S4lSJFimmQqCX2bb8yNasPs7jMB37
nFVC2v0QtWMjtkuViLM1zcXKF5laxJp1K1Fi9+WZlOJFREFTld/KTdm3qhSSsyvar7VU9U5PDh4v
NfT7TPTyu01QaW9Wa7RdEmoS+F4/eyCLJL3P7cGNMKQU50qi1mbBIl4RepThnpcXrWN2w84s1m+o
KH8rGV52Q7K4V6nF75AynyjIgFOqpkRmTkn1HYp9cLLe+wzcZtgR0ubUfGQ9MlKHxl/sr0Pk1img
azuJ5aAt57cIG/dkyLk+m7MceK56CgtpJajZFW/uhL4dmr2iAS/iVIBMJwDyAhTgbztg7iOgpGJU
zyboQsSMQIjLcwUhs3W5D2MHG9kB6Ai6os5LqhB6L3wudIibo5fDQ4BkgVk6lLuaTLqnEi8LNVMi
jVgNeyD16aZQHPMfb5WIHebJIOvCuyUjCUi2OCXy4xH4yX0iwKQ/y2VVj03uBJGDvZ2Hs03vjBUi
p0yyFOQouxlHiNTbClGh/m3b4U5TuXfnT8vPUpjVxXfa4KayYOYjFQrWUQBrEkHwMIt0vndLCjIK
mRBFBkZOyWORsmAZOdrp/yasTl3C2nhLlxiHrbFawckEE6XmoW05Daflt1FhvO9K0E03xH7WuKPe
OfO6+rfgi+BjomjPJVcOqbQRQAObVaH+GKWnXh1ISFqMymefaE9oUne9rJ1MnjU/Q9xVOW/v/+5O
/p/eTVqB6DkTAc5k1/5nGVaQklfpykIcBxsEm+bZmiukvoU6RoXw3afeXGrntI4p2bw9YOu/eMH/
acZ2KTXAquoIU5BIgW/4P62jczU2YR6Y5jE3lBOlJHBsOLBwJlLkFGuSsf4lrf0fTmBgLup9LdN3
b9WrAvHnf349JNw29nohULpn9BYtxnT77ZbCqONx8WX2L5/uP3483/VFgPn7lugfuCQg/NN4jJaa
Us01PRk0//Icpui3e2t97CpgXzT+yf/563nUqFD85ZK4AFv4T4M/lR1rjtD0SBmOfZip+zxAQrTr
WGFHWOt/+eVRa8PH9f/FO/DzeXiO+UImT475P1KwJ42rm56R5ChFlSc7gVDLPyOvEfmD5HF767hE
bzPWWI0RM6frsWYNY7PHAtygRxs1zGhF12Yf3WoRmrjUFTmI3WLNb5pCsZ/J5lzd5J69voyzlDCb
/RT+NZdOHB1P4hkLnTTk4iHI60RCev6ymC2QcEaUXBHPrYEtARkPFAmNfqTizZpRKF7dNQFCM6Ye
LUu9/pFtht3F7lrGmmlFOOuusK7AIwqzizdlZnG2COe+0g+9fNXDjbHXFrHZ27HtmAUtr2HfGosM
z0qAo92FBGm8h2H0rHtJJdamEh2Vlp1B2OSGxKoc9qfVKxwN2esfw7gOeOQts/EjSfgKzrPAWj5A
C2TCiGZ6oGULlOk6S+vZS00z2ZicFHSPtCspaSkZ7FVsu6H9IjwtSVEKfO++b+eVKZheTeugtTl+
5Gm38GUFBvs9Eli3OOIEx6iYFWPH9UCue7jpM42HJ60DgpHayf1VVgXys9wYgkvCLFDvkPSwvU5U
b73hqA7cY4FJEdjbTIIvohuNx4BiORjoXiz4niZLP1b80JQGtybJd7nVWwjHrZ5uP8vmUMMrA6b+
yovPfqFKjvmdOXThhwd++n864/77KaWY4fY+UJhG8cQ/XvoEVdzQYVzMGkjzftBeZIBpw42SFldW
3k5hkjzbud/9ywvyjwyY//eFiWamc5TXhESB//zC/EbwlcyKCvPKNezIAE4OIiO0Wef+95/Qhhv6
ZyY17yKgvxBcuKHn+P9Mwq7Y5zLLy8MjPpd5jKXlV/sld/DOh/QcwuiNKGNMBor9LVojHg1t/sKT
YWO3chmyE1ILDUxevAM479vZsg79iLbdDEpsHJWbv7YFYLlPzOHeAxi8S11hX6Y8UM8D0Okp5Dl+
7JsKxdcKFwUY37soMA1UtghsAfi7amx/mIpLXgUU1n1qwI1MhrOlqzCJWGG6nQBK/5ioxr5H/tFx
H+RtN8ZZ7dY36jx3915QTJ8ucLYRGTbOG4w3+fxMY0xy1zXGwJ6KWPprohriDq8UklyCXMmGmxJE
6niorFDvZNtnZ9252TWX6AbUlAzXIh+tw8g4cAqGwJVYu/r2sctv9j2tDECdnCW9H8M9Fvvqhcjp
P0WWlOecyNnIROebbwx70WeXduZnZJwzAsQ2ZWUAG6gM9gD+tdn5CK13uTSzXTjY5R2OdFIoHffZ
WOHRR4LjISJy/w9iEfOoynX4LsN1xh1fqhhrSUIdAEBRM0FcG3IJfhgZ3Tfd+OKRtnjnSxYknMJv
oKXzRbetDBbUIs+wdGZ9+2OHbkdYG6koh8o2pmfKcHGyeu3y3Zv+dHSmnAVDrqr968reuEfQZ70A
pWgk9ARG4HUfniFXYBqrgFWvGv5MLXjYSPQrSZbTxCnphfukRQLeSDQizWyLs6sd/zLZHdq9pVY1
W08XbrOBpR2zYrnjkBgPYc1cPM1tG83rLUIX6UI8NePynDRpd18ZtXOHZ914z9xkjfqGMIUqa62G
1ZscsL4e3ZfJtMZ3g8bZc4uf+GGtqmxH2AphvhO04AIbd2rC8QUuPj26/ozYAPmIJKZ1Jsa0nJOd
m9fFI0uLYAAopxjvThADnvPQ9EiQSDBbdk5DJmYohGUQoYlMP1KLJ++x21rbVqkKcHFOYj8pGGND
Cf6Vh95TxvWRYgCqNelrbnUkTR7JoEc6uvKz4tUCjX/QPWePD/uElnACbExpeHjQ1CWchZXnb1xW
zY+A2Yi8Bd1li3lhX1sUJRQ5iHGnxRKXg7pZLi2M0Rk4y2sDUv6a+kBRIsnKu5SP9wHlkvWBhAaV
m63oczKXqWb2aNZolgk+3wSDq2oIPQY8ZrWdEZk1RJh89TVSwNDn8rTm2jyujUVwbB0am9rviVXz
l3lurySpKJQx4p0EYHTscxB1vsGe19cPKOnQy6QGbU6GjWwnmG/KZAI8CM7vDktiMHjZMM5eRWRk
0YpnnD+fpcn638Kx7Yt6DXaia+H9/efOvo3iEs08AsVkO9VEbGKsTA/KFrhWtZ1GwdoEJ2YVPvXK
It6Kky/85LJ273KnGMy4nlBuhMHsfqBuz5yjW/TBk/Yb4zXPhUFSVLvk22ZsnBdTs96QGwG0VaNW
4vHVJnkqFhzPVoODHccldMmRywUbYp6kmdyARYxVlAYL4j6t1EChW5BgJJjI6K82ykQdjD88J5+x
66+Fq79qbYxHUwnWNkTkEWuT2tZj2F0zWincTct3Yz2YhZbPQbg087XF4pReFrTX5s+6kLJMUZSc
nWtB0Cv6n8nACl4cxzTUQ8M3Ap28JZkhvQ8xgt0Lk8h1MMVMf7mdj4aQFqaIc454+OFWN8l2hfi0
6KWHx9I1MCsypECzMH2nVSDCbTPPghs8RFBaLAoBsp3632HWjS+jTEiobcbqZXY78WdQU/+ISIXl
JpAt328FHhkQubRbWT83qtDOQ6Yq8dL6XrcD8Fiec9uSO/oLxm2VBe1pCm9MuenIL2XphgAbtzFi
GN7iu5qB0caBF1oPc3XsID3yTeNNqPE82/JQcxqG2PcNop5UV5i6Pa+ouAz1BJvnY+y7rTaXgGAQ
fACB5d97RsJuVqMs+yj+i6PzWpIUh4LoFxGB8LyWt+39CzHd04MTTiAEfP2e2ufdmJmuLoRu3syT
5RAcjVX3p1EF6uQv/GOtZiwPUdEBEeic4SVrvREwt8D45CFG/5C169g3pNVHUrR4o4m3IrXhhHbv
SSH1r0CD7yKUMWJI0EiQI0XB7cmmegxytIy/LWOxjEWgxf9piOEEdhTe+2UVf1Vp6564LPoYf3j6
ijJlO2x1FpEVk7I/t7vuSZaxvEZDXV597IiHFmPsewEp+E1MzCKcezpBWiOc2K5Se2nI13nLW1E4
y5FiQb0NeqTgJHXqh4X314uKeOcQMLLOqgnDUzZF0ysL2OQwzWTleu3fbNz4l4EgWlO0Y55gcPbR
ZnnWJiu6jHGWc/vT1t5Xcn4SlkAQ1ok+snGC1YwkyCshbV5aQDsU5zUE/3yVYI/Ekp3HvbX1Qbmc
HKrXThklcIfplvKCKu2RtTFJAU6lAmJCydVNf9Yip69eFxGm3DLeKBj3966YrcesJx+Fb2+Y/6Ak
klmT/C4xOTnE+LMQ9BpIHYiPok771zRBpwiZZ1fxAo0byVqpy8J0QEQMBn5kJcm2Hu0rIO70gs3B
uQfQE3DpbkfqPjqu3GmT8G0wwVFWqEN8GPmG7O2LyzLpvpBOQBRjdg+QW+z3DKmOoMTcX3Mpm6d+
cAz0i6Z5wpzsvLeeheOjrojdjDymrSZX69qZWotqwMKoLB/7b8jWPJ3Sp1TKn9SUy70bRuET1dL5
tp8NJndvLJ/9tlUf8yLm60TCeoMN1X+GZLDsPWgMvD5L+7sJ2Dfkbt4SrNHDwRaze6RQeAJ2Woa4
0NzOve19a7ifKdOA7kHhNux28e0V0dWn8GlludntWTLxWdO5uco6EuRV4edXCoLql1LLf3HN8t/O
DPbAitIHL8W6vsDAfLEnxI5ZhsPWKUt8hm1m40Bi/9qBP3mo7LldS0xCWyY9hVkkr9alTTanZOv/
G7Nz2E6Vbo+eH3i7wR38vYMB80/C1QZgMc5Gzb8bl02Kxrz4zfusg/LuBvvCk+mr6RT1+Jfd3OeC
Z8gr32fTNO87hxdOx91uOwJvO7uN81tSYXBgbLxhVXx/72HVPAe2El9NOLtc3m404zIPu2JTdpho
QoGmJaLFxY9m2wfPVdZ9C/OTVX1tSKMQ2SxDb8NlMfgKhxfL/Y1IGLWj9LZN13cbgrNkpvoFJ1RN
7UTEGUzxFjsmaXDBlvI2AHegIgxp9qcxEKiJaRXvfIZqFjbQR4a26reJ1/mXJBpDMgVh+DMWobza
CsRYpZz0AShqwnDtK1xCU20f7Up3m7JR5cVYQbheuODcNcOkdgDIyYMidrOI8kL1Cyqcazqmq/oB
/93ys7jB8sIXOHiNJtmcfQvLyFJiyYQqE7HOcLr8U5Dkv0h23X+0S89f7tfdN9wK7JipCWa9Ia4b
cSRTKuoD2Rf5G0AjnLez8kE5UzzszQeHd+SFaYAXrEfax15p3GRrmnWcgON0Sq89qwm5KkUEyK2E
+uq0fvlZRHL5cEg73CZdGyxBBXkCPybJYsq4mW5wioILQguGCuMf4gb5frbMwELMGaqrT2B5y3/h
DebV6VdaecExhjpxlEFdbgM0zosIC+c+nC2Xzu/YO8z0yH9a+cA/Ki2Dz1l1c78b8i5/ELz6noMk
0feRWuhotRz3oGylrh0mrVOnxXCOrInjTDsuvbSp1d4Vi1q+Xez35FD6rtkD3g/JJRlimp2eMA5k
4fhY6xYXZT7xM9hqgtxUA7vB9GJ69bC4WMEK6mquBK0ceJmzMF8zWI9s1Qb++BLVRbflUm+vc/Ix
DykSI5MJ2Xl0ynotrLZ+aIe+ecmVa+3ZAzmfMuGiN7JwBMRrILqX5EWvOgmdy1I0w5pbjfcnS1X/
E7jj8C7Z3OLj8ixz7EMWHnIq1Zcb51NERLF1MM1TCXSyrNZlPT3DSeG+qDR2yLYjSUdQZeJLjCW0
WzYwjOrLYujflbY0Tz42kqcgC81OhTJ/r8ZmRPMITIbO7owuUcdO79RY+VfRhOZRkLme1jiVOGOw
ZIs3mFYCeriMX4i9AD8kMatYZHFCB+vKU8MG0Ebzpy6zcaezMt9QQNfTm7EUj5ZO/UtKk++jjTh9
mCFofmc6RRF3QnIrwkt4zLH0WRw+NnwUbgr4vXixEADo4kOtQr4Q9C7s4Vglpy6vzH0WJfWRtwya
XJelt8ZfAiNfuXBYMafzCAY+ZSER4qjGDy7U2CwH4wXuvObCJ5GVhoI9iBFltc7ihbe8lE7xb4k8
mpCtal5+wmYojwi4jk9fBsHdHNM7X3zqMNDI/Ck9ZiG5p3Q2WKZhs+QE7EvcDGEy3jdu1h6HeJjf
UxtelRV0mLTtALaF47RszxecImnsuZeh6mfOj8qh0aeGvaSn4J4VebeG5OD8LTOHErXJUT+qbqrz
PIn4Jct7edRBNmxI2Q67oZW8PyjdwKQQeyTiQa9X7vwXOWryMQWgcwv40N/CmaeHtI/Frr3FGGMR
JocbpIgpdKAKihVuqtb8zuMfmiED76YlYB/2Iq5XC7sKOdc7JTFrUHNy1/ZYBlonJBEHakLbkMCT
rnY5cCHz/eamTs9+X7OM6C0CR2xP6z2HrHfmZ4DY4obUIC4sQJKsmb8XbAVXhfd87SWaosgo4zts
+d5WJVjSkwEL+JS5P6ghat/VKRFP7liAtOZgEzpNcWtT0BsIMrSHLNHjxGC+h0ZRn5uZ23AT1+6r
GK1vgXz06JQdfvvKLt8s5UQvdM+LnwWpdl3i/tin/LBr4WUabmyevRdpFv4yTbJpHOKejHjP99O3
CUaF/zvCsOTlmP+rnIf+FsQbkTgNbL0Povxgj4aQ4D87fWIiY/omaI74Ckm/PKVW0F47SXfhUGMz
BRIgh1eSYXW4mfAa/0auZV8soPOPuW0RatYIlG7cYRqbA4ehzfI0ERdsBWyPJ8EEibnbH4lrercU
nACvsZGm1DdNlOQRHMNw68ZLy0bNNT8cvzO++845L87ivQAdt3aWi2+Mwax3Hruk5n+k/YTaXA3F
mFFlwwZLb3Uwz5cGOz6IPN0pDm8n/7AznDoQj5JLlTD3J5V4YzNdrhoHE4ZLVnOlxvFDQu7bqgDR
gaXcJ8F/HLxwFp2+v0A3BVLum/cI6QlQnUc9hC7Fhh1CsJlKGRNGwBA9F8UD4x2vllJ8SUeD7Evx
EnjaPkVlc9cv9SN7xB/4/Mg07TGcVbKKlHhyInNvbLIKXG3a9dJN0GpSEvWepnAoi8g8hxggtrSc
7aqkjTDd9ntyz9SpGKxneBKv7hzXJHzGensLCjHsCc0SGEmgo9D9FqjDuqKX+/wGwomL6Cviundo
YxXvpkSpfbzInV0vz7KhEcch6cYgGHImLYpFaPTsiu41L9w3GMoCn1+erNmghBsOzENSRJ/sa/9l
7a3+pSpB9lORB3ulfoEl+Ujc79ezExeboD63Kj200/TVBtiHIIKXqzAtCHWk/uugPBAVUkOrtmsk
FHjRO7ZXP4jULlLC+NOq8o5SbLouBqzdiXTIKWIU5OHEcmXKjzhg7T21NayaglwiDmOeQZ3pzey2
n3MjX7nobmKKbWjwMBBDI8jvOB7SLLmwivoXpEApWWHezuHyDYRkteZOOe+1IDfeCWH2Jiv+ljkB
DmUWXv2FN6wGR94PbAIJxNnBptQ+nXQs4lclTIxV2M7RmuKvY1fZ3saaxu+xT68daOw1Sf0IpgFn
VTh2JTY4Fy5i3jeXeIo/wshivdjZwVE1BcdWqH31DYtzPuioER/9XLa/IJrr77hq9QHAKAaosB48
d+06wfjahF6DCGmVAN1Jxq4appJHsJHinuxws02MZBlALc85cszN1iVZXcQ6cM9Lvrj3qoC5supl
NOAyC4JTRAXABsZi8juJCiR3stgXPyuYb1vqjh4CtmAbei8F8bQCiAbG123Q+NN7PHeGLo94qeHX
5D2NN+FwaBnMLpmG9eGPUj/D7SzH9TLJAWcGHTKuMSpYofUOw8pi831aHO18BdIdzxOo8w+++KyV
rDDQayEKcTQY2cnVdNahxvi5N+2gsG3x67LjAYt51wUvo57mu7wCsdON0XynR158hZ2V2F+qfHtb
fj/qNM+4krvxExFpKC6GZDqQcq66urU//SHjBTuO4o0NCfAPEIre37TAA9ZbltpEs86OdMg7a7FE
p8kmZ0ru0eKCJR65CH3nQ3ll531okhBAlegZKxIQkqxmNK1MPXG7VV27n10GS8eqYsgukXjC6YrY
kvnFyjXeP3oufkevCC6ej+Tke45eD7P+ZJ9DphnYRk7sYEWknYQQ5+26opXFnfFhugrxrB28Vz7/
AG2lfJ8nCmmXIJJHNyk/p3Gedpg+xXWpxLyivQOlhhoahoEUvCr+uBrbgU0qbh9GIwCfKsAJXFf3
SSQZN4b2MxzCv3i3KGo13iuO/UdVcR2FUBlEeU8CKTmMtwaF3qc7pjtlGGqdEIpFXZonYtfcxEjF
WAJ6Z1PUz2O/gLwanofcvbcHqQgM5NfBi69mTB+nAKuK2wQPtGrYBF/qcRNjprA5kYmZdSk+SKwh
+BdH/beU3YfoW9RiqwvWU6NeKmf4HBhWoj7LdnN0y4HIRFH+rsIt0SKxjZpbHmAgyEKk1HlaHCm4
pHW/HRbpdef6N3nAflowDu49v3lzFLda4Lu7LJTOLuNZxkzfutxO7NJOrsyfIcVTlneJGC0+HVkn
D1p13mZRcbjyYg3DVlPnFoMvRbKJApypw4tXZcQD3a6C7wcYmT60p8TBYe03I+eMTVMOb5RhSN5p
r2dnSJxvNTbpPTfoB2cW1cpapj0YoX5TJkyDdLjhQ/IR+XqlIz6Knnliwcf5Nw9Jb2WxHb0yugGB
W3L7yO7Fp9xlmF6aYG7OQ6OhjsSD/4xsJa5yNvjws2FOfJTtsH3mHoVaiOd4h4KV7rA7VVscHlju
9YxEMuUsK/3+h6DgLwYKsYKTqdYhWMX94swnrNZAeV3C6c3tSgQJZX53ojo+VhPeKIdC0E0V1j1m
PwKiEOzo38qXdIcTkHmfgXAVjtWd8UcYeZ119vOKO/ONjOgGVxnwB1oNLC0fN8E+yar25HfOB3mF
9jDbrt41N0yxX3KfC3MU/4H+gJ0IDPshE10Xv+8ZUJt4PXhYg/uiqo6iap/7Zfmth+ZL+tN+sMLk
yek1tUe4Vs9ljamp/D8GhEFwB4vGRlSS9w7SGjs084RlcVi7dpyeuyA/jwJbc+EwV+KD+YOCmL7G
qq53ddT3ilUPW6IpQ9gtsmw5pFb9WRvlnkc5T6TM5S/bRiA2OOwPZk7FhmDRTcnA3ktthgR0QZAu
DZTelfx6175nnss0jDbUs5XQE2y9SYPQvHbsdV5hFw8736IzcBhGyCY3DH862/VaoohtSShAW02y
4hEZKoTN66DQNN1h7pMvskPpOTfByzyodLNk8Oxoa3NXCRe9J2yJmtRt737KkQ6TReJTdiAW9rMf
HMHxFBvATIahc8k3YqRmBcfGOopkdw7HBkR1GrP8My/CpyzQHev7TPIjBVlBQKoVvxFQlH3rzNE+
4qc+0qGUbhEHOQ+py8N5DfHM2GRfo56AO7a8l9gTREBpTSRrP8UvSxr+m/ru1+lRdwGXGDbSE37B
IP8q/craDY6YT6pBYaqS/ByYMSFiIabNFBDU5/7dH4Qq9K43U7dl/F/WMS6+Da+7aKsdEhh5AtR2
CJqAKCqrVggx1bHVtyMxp64IdySWVR+PJQf9A9tvfy8aSRItA3YnPW8flx1fRqCU2KLY/tR19FGn
8rMKZ5KWVceSXmcIdil/joShuuKVpbcMWPlmCFhcRarxt4PvxNuwXL7YlTK5aTXt+dFdPiYHwHcY
9vtyHhK6ozK9HQegb7VNNVBSi9elh+VF81q8YoSzz/gz4QqOfSO3GLJtPjuftdAk4ws7m/7QF03z
l45yxvO8Aj1wa122KORjQ6KOsi2D/Yzwta2ySh5GBQ0GKJ+1Dkx+Yd1aHfKo+Rvr0CB3wQMPgtuN
NlhQvtNi3PZh2bL7mnOUBhqrfZcbKQbbMxRM+2CFg742EWG6KbDXykAQTKOZyLiNNTm32ier4GQi
DtQqXAeFXNdhw76oqDMSAoM6BmzkSXn3AY1vJHPIiYsg27Kunx/CoCQ45joZfxOgXkqv2mMWm5eA
rz6GLflLSkWu/aUhrFal8iCA+dDiVBX/YspYTphKskMLWoVCT1xiAXmXTS+Y6wefF1UYiemUTv58
Z7DDa8eZdunt667NrQF0KYVkdLxBLMc5oOquGA4FtJyL6B3EOpuU01gyd+g4Kk85VOxHM0f6vPTS
udqVsF8rkORA4HGe5S76jlfecNgwFui2s7JiJ3Svjvlcz1uvcYeH2pXcwW3A1hjWwTl20By0aX5E
txD96Zume0VIbAkXYXgDt7rgT3FYXEOuBEy1sGDejK1PnshBWq0dokaIYcvWsywku45oSB1FFv4D
LmWtMP0OFpL+xxksP+eptNeLkOoeompzhAc8oc21w55gXH5ksq6PaVe4rzkFXJ9S4hxqYJjvW5tN
0YqkJDs3bPM8BFCRkAt4fYQO9JrOkhskAdyP0US4IEjKbVfRcggvxhxkmgT3cIX4PrVjchx56Ddw
QOgmDXgfN3SyrfHJT8cgctlS0iNNbheq5grQL29k8GToASb+M/sz6+usqY4J4JUViFIYOrbPY2+X
GHAMyljEiuoxY4zbkAwZCW7wRS5oCcC3nXqU940PCHt4+sep3+bE4GG/QiT1ZOIBo/GIsyl8poMt
OiDEY7cBYHE3KoXgO2tNhSIAEyQyQqkdl22A4G7zuNRjgpc0QHlQIo1XrmVuZzELgqNEkDwwD2Xg
c3hACIXApXVn4DQjV/NU5BnHa5BelZXNuI/A1GSg8TdGK3WXUpixVp2L5C0K+xt5JVsvePo4X7xq
k7kLSUZeuvt4nOl+Y7OLCXLOt+Hg6NNQztNJLz5le0XWHUxG/7Tj1MUZDrwnsNGG4Vq0vGV4007r
1GAzySqgHSNB0m2v9Xz0NLO7vaSSLU/pAeOaFQnWTDHgt8Rbp67oyNz3citz7M9rjev4wce28Uye
V+1ar4hJ02muiGawB1ZVmKcQ5HHEuL3OLiYD6Ob2psfsWxTFxl/UK6+N9g3yYX30O1+TAlmWh1n6
6l1lWUfDXC3uagrqgA533c9Uappymtr6KHpsEokr6nNbEfB0aId/AmBR/tgBhMGA8RzqfveQxjSl
Qhmt5i106u5M9Cp49/0kfUwmOKy8sBxcCdhNvsIm4k5Rzqwl9Hib5z0a1M1k1L2zBPZ7JOxqGzpA
jJwiCI9o+OKRKaVkUIi6/LuB7bRp8XMeigFAg4qgnpY+RJluLvUdU3V4ZoYgtzt5HTJKkFpY1RCN
voobmr6tPUY5PP+bNgvcLT0X8y146VXvpaUBdnu3hZWMSufiQ7lkl4rBSQI6vlee3/9zMzt4qiyi
qkzeeXQ3WE7y5iclSMtehz7W3thn9NZRAnwyqsY/dtLG1HI2ov0c8r47+c7kfskA60pOIdJxbOzl
obaEfAn0Ym+6Ps8OnUdcbxqI7tstGF4oMyx9wS2RG+RjrI4KPC72c+cW/h/5xGcfaOTQEkgxNpVR
koDAHcQsg3m/SMmE9MWbD1D9NOHNvIykxn/7wCpQM9n+0UPLpUysOsvCuwBqE+BiZw33GM3McUiE
dR8Rd1+NPN7fisfq3o3qOSCN5xZPSY2zvJkyaobqG827rjHf8+RsK1sE10ob50nXgf+MNwHMSd4P
7F/1ctfxTJ4sdvIbRPjhGCwcVqb1sOEm8gZiJpj7Wbd4uSkMYcAFQqVHWCdFfbK4gL3VS5Cc6Piy
n+3eGt8bzE7wK1wHWU4Ne7Rg8dyNgrXOlHeKKbUJPsHnQbExo3lS42JK+MJlsFvocDmUVDkhLcr8
T8zq4dK1/nAWzLHWZLjgWoOzZ6faQgGlvypmDfjkUGz8bjD4vRaxK3/5ZbaHamSpQnMJBkj2XEjv
A/b1S+g43sMch8OJY6x6xqySM2rqErJXNmTNjQ3II1cNHF7a4CVphpEqV3SpLW0yBOSHVpPh5Wuc
HDlQxgNiTvgouGT8WMlYU7hMdoLrosMhkCFuOzl5MiGl+uxn+4YhrPLXbg7z7dhM5VY2XvnIK4pL
c1gHzXNUtwxKfugPT80cLWctA+uPdJ35mzRJfmrDUhxrCkJOeelZkAe84jC2cXEeQUbuwmIpyN37
4a9dVuba5r69t8pePClevQRNdc7u0oG5R9t2RC42CC+eo7KHGoHnjMHCJXZLzJE7vIm+U9J+Jw7B
EqD8bZepbFc+TVGNqSlJXG5wefzVcoSeZwh6VyqExapVYvlTlp67TdOW37tIimdddOYNBn3/ZmRG
3M5JC6K5Q1TDoZjt71JDQl0NXdZsWxsASNr3w4eIunTfhNgP5ll/F21vPuZAJAfLFPCyxsJ1MCnR
x6k0bqIEXYVklOyTsxJ+j2pG59LeJs4GLMXrOS0UZRPAMXJv42cTFMAyEDasuTG9tqprfhYMQz4C
Wo6j10ndeV95BsQp/ji177WJT2KCcbXy+E1tYMsi2WEMng7A4sHkkNFYC1ozNhjm5B09LM27X+Mh
J2/vvA7QnrYZl7YPLSdm2ySf/9Q4Qz7nEZucmSQu22UCS2Vq52+zYH7E8S8kN1OnvsRuZT062FI+
Atnlp2nAtQLmgQ47L0ysh2R0bohq6JRGuDTvhS5ld4GyD/HY1Xcj25iD6IvuWsS0CifJEB8VG8Kv
io6hx7Yp9B+rw2uQDK59Wri7bWqH6bSaE5BGiztvbMbZA8yt/BKhxfHCZ2jX1aAowpvEcUm8mNNQ
6XPuZOmfCprJpjW94bbVVjsdttE55LK6a+oovUS8JjYqKsk4OcKlxFUa5uyg9ceTpAZy16u+vkZj
BHN67KP4UKS9vw3tMgDLbS0PpH66hynW6hp6iXyA/ZaeQ7Y3XAil5HPXbfKxNNLd2/wGd1U01xkT
RDp2a68T3b7nvn2MOprA7SX4H9RYs7oJUEceaHotT5Os2JJwMDwNWPfY2LiD2U9gVWFmQL3axrLO
kPnj6blvyUVlPYneQVTDBiaWgN4RAudpYqO+4swQFYx6xXoobEIsJbXNkeZEYr7IxQIAy/Jl2yJO
7BOTqgcwHBHsCAuFfPC6B7hCH5PIzYOoqagIaEPG4mhFb3blOe8Y44JLWgfV2Y0yAmV5Us/fSR50
Z35eoksIZRAoPHi1iOrRczPi4gqKgFjcyD1kn6nanBOhzZ+mm4Y7jVv9taUv4hk3w3LKx5I1f5xU
zsa2ZrXnmhDwuiCoUrY4PjBQpRcvRAHwjArpH6Agg7djwRLZt914W1FdeLR6C6ubjKat5RvMLxZ1
SEwHedOvE+n6315WQMaLo/aJGt76xMSKPTMba2+XEpLBa9TECWv1oQETkOJ8QqNBCRCs7ZjSpg0E
QJQQSg4ebw/r60RvwZWwiDlgKRumFX0g+s701nJOwGFeF3yZz8GiMJf7S5L+oOjY7C7d1vsnytZe
Rynxxq1puIhvp4JAuwX67dKQR0GaL+kbWKVl1f4pWFgih1bWZdL99BgUdfkbR1F/zi0bvB2pm33h
p2Sq87FjE4eMuvZyEYEinQvrQPvaeFBDFjz0jvE4dHg5gOB3KszJ6tZjU04t9SV99RNPQ/EHiz3K
v9M3/r/Ot/Utrpj2DI/U3OeQl8byX5RPNKKHtXvuvXm6wGIEsdYv+jEsfMD2GslkuKscE32CgQae
MvPSRkwmrVfSA3YcIFzvoDPP5cZ2tHz1iPeAI6voZsg7ZIcpVM6HQ16GYLclT1kX8+3uugU1AExE
9TfRWVcg3hr9XqpEImlRxYEQTEP2aQhConptKStIGuOUiWvv2rR/cQVN512pSAsc+77NYe4Q/D0n
7JWTi4Mj4W9o2pazwDj9QMcPat66rySkGE3AModjW8f9SeQ8KmfT0pDxnTjzjA3LK/lCbUr4luGu
Y+OTPSyzO93EkqzehjQVLU81mHaKO5wBWzQGY7Xs2qKfX0wwTt5G4tRDQW0HiOQRBH13680RkMJa
EdIlC7lEekNtzdTjwQ279JjaEdvvugiHgWUs1VrsE5mECdkj+PImSC331fMHqjT7krZicE2je53D
LoSimUrjAkTGLnXhWaW6CWNd8jLxMHiHwenBgNORSvuI1kUzsWAc5vTKph+TAcuBG3uUCR0OCr4j
9LMqSNS56MLly3Du9RfjoofebBh4djKKq8ylaVvSN+lstdOWXRmzVKhjh9/00lQPrSCijrrG6Lhn
uiTYMuRLAROyaXBlsWwd5IqrayZe29GG/1gRCZMHoLJ1e2bf7BNSJAZYnYNIsCoMEJYXHj6HRAc6
iu7XN0q2oVKcLs+1Um0RnU2M43TXt8XI5hMcsTwU8CgTkLVRhEpS2eDwWLt2gjIOWRYnjKOCixep
w2RLoNR2t1ZSJawzwe9BcXI19ptWY6cgqteX6bYuZd292sgLTwl2R+o1hFGsJLhC3EFpydU/e85C
scbM6OLSmzuckNvSCBWv27HhPUR3DCtLYZUEFJIiCGD1LQtLI/a5yj5ZjbNA/kgd+YvDk16zWeSz
wFSnKdrp6h5dZE763MUTERbzOsjc7KvKA7xkOZQP/8DNqYi3svOx/NsYbSRwFPbRWw2LKqZYw3dv
pfGS1xxBdeyryyyR8KQperGDDVh9qlRhGkiwcpZgg/KibV6jcQQOhs7hWObGWtIu/wqRJh1XW8lg
F3IXRAHkkAs/CEd2H700PXtxB3/47c3UCva7PepvQmnRpU6N86bbyou3S2E19DEXQ5Xtc6Sbnv1p
HdoHhUQ83t6hXI5z1CMO3Kaf/xnHUgXnuTQ2Bu3hq3Q4XAA9NZLyCBE03aOtMdtvm8grxJ3Djt+b
jtNtLWrWTkiVIImMAJ8MtpzOH+ByEPEtvBqMMj1aJMupIK+bNaMpDDgYrY2zDyfyNCvTBlFLAJOo
baIc2tRkG8dUfJMG5aODnSC2cdzi+vaTArE9hrO00BalynNMPjjb6WBy62ezQGo4UCpRRmx6Eh2c
M8ysekP9SIt0zsjsYSzjHlVSeeIZmoJwlfc9VJfASvW4NUVcJrt6bsAPZ72x5g9HLUlwjKY6wkbn
RPTX4dDPWTrZfHzhW7PUaMO0K1JwUeNmSSgQ6QGcLH4bJn+XTDLTkjTHE2H3WtrbmAufe8JGRxIc
vZ+pIMZQgcLakRU7Vwv8bLUmuK/ygAIJXsg5OZYkjXj2Rd1u2VcyuhNO8GIMa51gZWYJp/1rlwsK
BriClZc3S3w0Y9FYRx/v4fI6oaOWXFFa1WzJfcnsaViEgoZIntiscM3kwa5YEuuDzOv0j8/M6T7C
wrGx5rqQwKpbRt8P2FiPi/uI363N3snb9f11CYos2DoEugv+qoz8rLCsojrLfhlDpkm7Z5dNAlBl
v2UwD/N6DFUGbq5xx+Vz8Om6BgDc8xOWTdpQvQmHhHcRwhGL5wJX1D4LRmF+3MX0BN96Rloa+4aY
VMSpo9pnvFh2mY/4OBL2gHZSiI0DLao8ETflArAWNbrm98yv7yWeuP4cu8w08Q0necOIy8SN/sL3
5qjjsmd/xWMTvtoFVSA0epv8lhFP5no/9Lr+gy/dLwA4gW5ichcw60pWXd5JmNZiT1Myy247Pl7K
tqTng7ayBqvaFgO9ZQ9crthIlLfMzNqyIjHCZA0638IXBGbzd24ywCxmggG2znAodpcJLUWwzXQR
RkOFmIy5xq+cg+tUbng2+Y2Ra5s0NqcAvb3eG7iw93loZWovu2JZeCfjoyROVHPhbhrcMbvONVOA
IeOWZKE2agQNRtHX33YJRmxNJtfebilj8Q+KeT5cFitEPOZ2M3WfLf0qPlQ4hBHGLuN941Gjjg5f
UEENLcdJC2Wp9zuEGCiG9WslhUdJA1Af+84ijIdMKuM4u8RLAQvSLRMSC1KEpX6GLRNYzyipHLCK
cPN3rrh5s6hImuIRvQdD7BCx7gFI0AH/dgcqxriGziSF3L737joVTz8p/apg8GJTC9QqwDtgd1xb
iBuAp6UAJA7GXp6IPk1642tvpq0bkm+F/yRt8nWWWfV45+BSJUuOZFSCKbHAYriuY+QjJZZ9gD/e
bX6MHzv0HMDEtrcFXaIYbju2LeuRziGHb+kUhNe4GymdNO6S0PbUqTDCzloK8HUEx6JdEFqadUnJ
UvDWEOHkm7QvtT5ineQaw8KIpMXWCNksm0ojN8Ad4FWkZBXb2OMwLELIju2SvYAWxXbsvf84Oq/d
xrEtiH4RAebwKiZRWbJsy34hbLfNnDO/fpbm4QJzMT3tIIaza1etGoGfQSfGcILdltMR1QWoSizI
Exf6ep/sacPOcMeU1pJdYkkLl2tnyVya5QqLr6yT9rutSkO2MYIzKrUYQxV7LBJarKYexNKHklOF
7ijlWM703kh03uEkAbA+WqJUu5WWLvOn0OFLdsDHsXnsikxtPHFIag7+FVH/TV6NlFqwMq3/YlZP
bwPlW5NTdaZe7CBE6aaTGco8utAicXXRZkwWBOmUxymbajELZnzXI8TMBYOhJaxa9i9HwhR+9S5K
k282tW3KH0Wima5wEhnjF7TRNuYA2CXrcWwMvOpMR5lyrZe0pFwH1Fu7afHaZl7er/GvKcukAZKx
CzO/zBd0NhawKruYsZra776JWngBWRix3pifS5VnWKAO0gFu/84giX1XzEn66OjuNdgGKHXoif/b
YCdLsN71AYCtk3KEIZCFbfw7hQlDvneIxhlLbQS0nbZf7n295STkQyWPCj6AMiSaoJZr54Ax7IT9
3A3ATNdaFMJX5iejDpIsFB94zHv5c6FvnN4IBQLndpW6QtgJYckyAz+n+JLnJcuZSOjuYNTzwAiN
6aWjbvp7KjTjH6/k7sVUdfwddZEMkC7JEQQz2drD2naYUctkabn5WEhC1yt06SFkWv6WWilgB7hU
K5nhLsKaBtkl+gtX/Nwb3Wo4/ckl0OyWvBO0y2q8yHlavqVMZZ7CZF64zHd8XgvVOHwbyUs2kAPa
9B2cGl7BOcmIZeFFu0xtiG9bijSnyvqQ+PGkYGUu5xmgpcECEmsvvmW6ZGJpZVPPSx4UFi0ZOd0l
HGap7SSO6yogg8Ci86LzLGKjGFuemMPQ1I+Z0TPR0yyZsJnEFBQ6lrWsn1VhsYTRtSa6VGMKFMRU
JIAgUNsS+qOQJW1iFDJV35Ms8g2H00BhgaT2Ow0f9+rTIyD+AysXvfWmgSmCSYKDjyQpL/FYNwe8
9cpZgvUCeHnoQfYp2GM2KVVVsEsbcUdKm9g4KWmxc5h7hcjjy4ZtULSr5QuDiiFkzgfhsmp5fcPM
lzt06orsbVVJd8sKg8ZqCVjdRH5Ob1aH1sulSQpQ8bNdoeXtvyykvUdVJ8HrTLX+4p9sdq+sLbwU
eI5KuSEx2LPMsQBpa7/OR80YXALsEElmv12ufa7zTROUFb5wW2+WEuxO/MaTfBvphwInVkzZ0Mg/
5Zx25UM8zjtxOY5RdaJHettlrKWt9GWNEi/hbpPb7qHhntOsN32o/ZYqchCCT/bgvkvoIA7hppO3
hbatqVmAHvZEe3nJzGzNtqvtPV3PPrI+O9RgPev8PCfYMTpaS6XKtsB3sFB4pNpFpbwpSvBa6k3A
JgemSlnQsKH8QoDdZVH8YQ75S6Zbb2mYeb05B830aBUOe9niAr08sw19ScPRi9r1bc2zazLPbpLR
nQxomnBc7s6h8T4+bU41zuv10qo02GmKg3XBjZgW9Ll/GWKBrTWFHMKvadEpSoCCp5hNke5GWCx8
HTkdgB1phu6sM4NlNYnoONzJjXrrrfmN4PG3wuEZF/aMcU9yF/3zWX0xVvGln78yTjHgVTd9+w9K
kwUbeEPV9mGkd4SzEajszK5TylKEBhrIK1TKjSEcK0oME4k5HbJBZT+bJ6d1JOqrB4tV3EqsEJup
n2yR8imuU2zUVeG0uGIQDjcsYDZDZNi45A/M0CknarqEMAeX3Gi8wlR+CbRrpSdyHQ7GLDozE0YQ
Y2MoXxX8bCk27SkBubNelfEhgahWQD+JU04DGjqbhviWb3nm+zrgSSKkmLNd06i+LTXm/wIf02G1
A9epFE8N33BGWI2zMo/rB1QskaBGUwx2Er3oAJ2o/ljhLYo5PjLKEafJy5ctVDWnL4SLPNHY05lE
YxQlsJ6/h6dlcmQd3Q4EvstsxfJGAADr02S8iPFDG6LNjNUyqdTH3Gq7pDT2ZSxe0kx6BcRybaIV
B5gMlD4gIz02nAJ2STcSESbkQR6Lz3cZNgpMoqcdcc5OUp3CsVxRnowtM/IwHGDGkygNo8+Sv4fL
mxrRFdHWdCq6B5EgSBSQ4ln4WKJ93wfSd8xbrLOehbv1H53CK4qCQqS3ZAVfeo1FjcEhuy9AN3GH
KfJVx5YntBBivoTwQ9FpXznHcM359xqHVjwFy5kdfW695BHGW0zXNBQDkaOZFBlBdOvQoaWlmvd1
7rP2oZurKZ2i+F5lOxUOQnNRdZDOMJRdGRhUvpeo/UmgL/F2iW68JSTlXFlHXF56+LtiADMoTUCQ
/agkP6R/Jn2rljetvizz27raQ8aMf+Kit6QNbjyddkfNm7UteXzcMO95fa7yNxY1bXcoO5tYmJt8
EozvGmxHNp9Bou4bnvOa+mcalwSMfiVCCmXlm9Tk0o9aKTDmuWzgSCBn7kiaZehql+5MgJFxsYWq
iRHH41GnaFtAUijroPG65DTQd1iWCcaDHwIzYr1bz2rpL1cgbMDIKQMDoQZY0gL+Dq9usXiAjh6T
S7tR+9I2heRTO3ZF/49d6UaQ8DwkRo8d4WYY6naYpFcapHFAZ8e8jnd1ww9rWdql5DwaVdT68ueh
+zk0O9/i1ggoRHRnqT0X8VXChVKtxOJoCeIct62UH3RA9KCZgb1+JEjlvFIcNSGgujThZiK1y3Pn
u56l9zjlXJRHh1b4Vxu6uyanLtOIPwDoE3R/RHEzQnZDja1UuUdzgR2rsKkEwGdNBLQXtTnnJpZq
zW+a0pPE6F+djGRSRaCkLYt3MCEG+89YJwcfBvFMdV8v7Q3zh7gmhSUYTUPDZcfocby9TWN90KhK
6Sj7K0qaCgfp0sM/02M9gLj7hiPoeSC3kfycoWaz0YI4HPjt9yHhmc6el95JVlyBElaPyCeS4/Yi
UqC8BBK3oz4iZWFtjsdDT20MihhJzneahDezyLkUpqaKyYJ3qSf1g61ZlOuogwcni5qgH7LJgS7+
NtNv3F6SIrJrmifWrZjNIBbCReKNyqsg+5/hzXXbEspoeavzaPGgk8XZde5i6oezapRhtvczUX9N
pEzkoizrvNyZy4FsWgKdFgQGlkhw2RbQzcxDOGq3ERav5tNKhO5PVHr2IXUardqxDteyPZXGWs97
Ycxx7muNCk9jE6cqhaRkO+sqkKKqiV0yeJ3iAy+Pyj/dtFR4oLTsqU9E52RBCeDjLAS8qdFI/qym
OAoeMd5LoxFXHpMN7kyFZMoi/KgyBi5CVpM08j7XwPPlL4lqeulAbUzPBQ6BxjbYIuNaQqZpqi84
ZndC19tywh1jrcZraU3BM8FTNtTUgKwFmSCs7vMMxmG52DDswI9aGwmTGdaZqRh5dDUm1WYFY8LY
F7Y0EyIyCTtllrIFSnXII7H5ESxgln2o/mvFp/NoTg6VbN5YpO7TsjsnevQ2m9at5phs1zIRkphw
o2N2lEAPoKrGCYNTNIoEBejzFYZdO/dXAa+6JkgCM6W4nSjH6ET90Wd176yYuGxDedpxZrppgIza
1aoeZkViUFZwvolK90m13qeGIWsDKK7ZVLoUFPgOOSxLB83sv1tZp0kIlMKwAKYtnhSeUcdFFmEy
tGSlC0oLokVJ0I5sKKVu8St8sYfGyphAR2vHptkcCBdk1FE943VhtEP2+x1oVdAN84iXHTzgJMUw
2CC+GxRzqpImU03UBqxO+fzT5iayoEKfeKGc3MFHAEpipOtjAYKdoRPscD4wDdfxiYKqS6fS3Bkr
X7UG71IyTpzvt1Ujbwd2XZukbi+h1H+KKZXfpB8q6YDzg7V7/hlXg8dqFPfx8BOVgqsIhmsM5jt0
B2xYJVb9G+LAp0YxjjqTplapDzcmNxat81AlD+5ieyI+IqeQIazQi4zVUU3Y7Nh11nI+IxgCGV/6
IMotXoafVk5FzRKiu2g3jET2yov7uf3r4VEwc4lolAN0brmc97JOaoi6SnvhQ8B9y2yvO6ZO8et0
STXxrLY/iOAHbOv2BJkXRodrlMtJr8IvGdrb0saqw47LrmTtV+K6ZOtbb9IwYKuDhax2jDgQl0A3
HinAVbHEHK5AQJeRs2h30A0OHyRg2rBwETqdfvlj5WPXGOJwrtx4xj1367S5Na6paj6u5uMUPoiJ
eWZGg7s+e+l0H0noNca4y/hBVQ3l3XRKYasalyxrvVAc7YqSdRXXlw5mCqNAlO50GeRd6LHfd5ve
M6KaAicf8Q7Q/M0cvzvyr6Q2BNp2hPIRSZ4hZzY7CVAnXoQ9BC9HORwX/VFzcIOMA9V5H1kPama9
ONoWsOpnzo2jRIEd5U8ySMMSjoLyoYXb5pkCDC/IyvYzYaXoD9hmUMl3aiI6Qn6EE7qryDQIrXoB
mIJDKrCyxVen+bES7AqF9QwF3uG4qVkcs4r1pUJiTqd3zWhPA7oAzkWbGJmrE0aNqPhquRQaA7cY
acTnz9l/iBw+wjK+Lfpy77kSGLKI4POXFNq9m0GUMKBxV/uGUDltI+0qI8RJx4G4Bg6R3nP5X0E8
UmI9mDm4g8BafVftZ4LCsbwK5SnC2ws23oTqS3RiYgkpUIi1kLvSU/O5oHGmpuD5kLs1ua54uLf1
AULS0QJcNk9XGfzDoAIcozZUDuIKjG4ZvacylsBcuRpVtcvS+sSEP4JsWRpu1/iYtSydU6aK/CHX
F6N7o311MX+MYWt12Bwr6/dpAA7j8yyRh+kmrxRUOgDNjcHhrlvPNS1UdE5vNPLTRY3HENcEdefx
aO4G6V3h2IwFy4UG4WYia8DsFOOGYiVm6YPbUi6ybq36gDWfRSsc1TB2MCTrStBJl6T/iNZTRBV2
Qw8GxScw3lbj1tYAyrCHiVi8U2yVMfQPVkM609spUlzFFIjn9w5E0iAMv5vk1UCdpBOgn9ggqF90
MG86MNHajAcBMLoJeFJ3ASEN+VVf/03VR7tey5qBgpf9wDsD5+97mh1kzBbzi8YimX7BMfVYGoqN
H8svMT24yJo9R+K3EjUZED0o/eqGb2WWBoQup+3dZ6l35Ralm5J/pmc2OnTFXhvdKGPgQqc8AA9G
B4bV5NSPyTjyr0yFHmFexf157XZWFrBTi8V9io0uOhiEMagYL9ILHQCbJv6nzu998pe+dRNcZ6eX
6Ql0tfChdP/YyPfansndM3UFQyTlkJgRr112FVR3nN6KiLS8n60eBOKxJ8zpYpXaPEPkkV0k51qX
gyedXml3M0We6nvBZ7P8lMpRJwrXoDD6YbSlkHQ2P6Z1V0VkUIFFHbl/RcEXQJXC7RaxZrw28hul
OXHHTpDsoCunvLF9VbvImb+gH66Q1F2YsIn+Xsl7zJkmLx2Vp379kZvtAV3MrhkKwl2RfIHI24it
L4hbo/80s1NRvOHmoqXYzmFP0zuIOWRuCeOIi7vEr2H9mU6/aA5iReMRiFkeIJDfeN6SSRl1wa85
btb1RRxcSdrFpDw6ZfWQ0e04+wuxyiX+XP/Wiz+ngay+aRyBk1EC97Pw9f5KhGYtu9CE1Kg0FWVf
EV6Orpw4Upd7axY2s3SUQjdv94QEOEs+sQZIRC3Gz+lLoqKNiaW1DjOGSINjh3CmDVcpfGKguvUF
znhDZW45gGL+1JiwqvEoYDxb+nNSazYeOZdcelEBkSHfmYh7MbkRyc37GPfw2TBAyP/r6t4Tjcw3
OLMu8QnvFu5sD+XZwfuAOgAT+b2zDP6yS099c0akzUp5HSxIvtMxnndNcxTv6vT3tDOTTfqwmBxg
dVFQoLz2+Wr3RCxbVgtyK3o5GY256F9rOA9q+jAiL2+puIwjt8tVONtkKRiW+U3Qq5M6A5AbY1zd
ki72kd8w+MVs3OZKfVSKu24sPqQ6GFEqeatfXMG+vKSuiR/ELIgp5Jbz7FRCO2cyPaCvGUCIxRkV
CUqZhM0T5B6hkC/KstmSwB7syJ+k9EJWKMBxcq4k1oxa4ZsQYHmNoSxV7hKth6RsvWkJocuuwl/K
By3SvbGWH5EKUDv5JM+1wWy1t/rB62M27ssEmRf4MmbSkGM9lnd+046yqFtTKgPqScmrqE6WHyRU
MlLlffouWI+wEDbJrGy751kJq9XaTr/ZUNjD1HvxvLwsSk6eHZQUWPag1Tt7YRiloNGpmpvemDyR
mV0ieY8/jKcLDgjxBRcWPBBCpnFtJ4LlLOZXq94jBm/WgHxjWHPJwjEokVGHP8gbRJ/ogaVdjvTN
LiZlqhihR57Q18bCC6VbnlB8kPcsS3XnGT7Hm8MSlld6I+/UlrdcAQI+rLw8so6l4qvxyZKCHkAQ
Oyb+rjN0phlJzNIc1oCESPKNqXabVcg3YpEzne8MOdysqT9a28honCJar4J5lcT1S8Wb0K1HwzqH
8S1ih13N0KmbIOl2xNM5en9OyaMAtVx5cBNXDuKyfLKmX6WkETOaN9pgbhaB7Vh4l5aHhJSwDtlO
bKrXiij+OlsfeP4xyv+22l+kTRuSa7BB/UywPFWNt4rebrMsPZsRgwItBQtB6JmZruHhOTA3qIDP
ovRZwRFuEA4dpSdioL7L40SOEkmE6OiIk73Dhtzsp+orK96BJCOEnAV5G3EWyapzhJzzDHtDvti0
g4A5aglSM7zU3JzPLGZI0EGsOYhgou9pLTYLxikIoikmqHA2/VZ/60AnNxTC0tXgJqQZOw6L/Q8b
5kCZzXtk0D1inUeVhhG858+yKz2Er8PuS1xeQ9SvijPnwikGnLNfJKHTIA5DiqEeECT+QCsFHZtM
FHYtqjYYlZKrqLWWq4FkqmfNrSVnpPKkMMS7IXybRY/vhMOHSRSShoVcSL1VvLLzsYXiUi2082S2
HgqOMmb+rCxBhJDcIB8Ine4ny6UXUI0+UpUv92z7i9+l9kC7ib/Sj15lM3ECma8k7wsggGyyttL8
Zs03k6NL10NUzXaMVHQLROCopG3FLrYJGbqJL7QB7I9taYzHqn3vSAYmAS5kkh88oZgXxOdoiQY4
UKE2sxR75ila/oc7a0y2Wnmp6Tcj4I9u+F3LHzDoLfBdU/RpToc2CXhgsPIlgE9BRvIc/7GRshIj
Xp/rtHXOHPMNjuBVJ1xEgLgVXyarh12RZg+QYvqm7Lt9b3RHuTSuURudall/jRNNRozonggjkjZ4
dq5z2TuGkHhKjBRuEIiFBmFsuky5kLPED2hWSMtMIkO7qFCaGc8MRYb8LoyneWDWMtZfehu3yxC9
kNn7wBLbIIUYj+gZNMH6QHp/Df150SG5TaovaMVurlBBpUL1NRS0RG/deNVuUVl4OkF2qdV59pNb
Rpa4Wh2jvjio5DfU90QnFylVDZvOZtlJzzjY2pCRUnBWCWTgMjYGT4+aSDMJcWoy2iBZMjSWjZGA
2hdFlgqCrKdgscwzjUTdljgWlz+Wb9do20/qjVDiuxWBaPLo4/6TUNIGab5TLrN9ztnhIu7SObp0
dXoViVZVPVEgeFglGxn2QybDWyfj/bAwp4woPzhYVfb5+jVNk6uaQu8A1+hq1MzaLEL8sc0uLfQC
T0LlNg0GD1WxLkWOmiyb9ZWmVoyQhcJGiIZtNydGmcn5m1xhyCksBHJZscqgi8e3GN3MVcsZ2N2K
oYruWeSDiturzXl+D2tDT4TQbaNIvncdDpBGMV+p1nDi2bol0vQFrPsrb3DyRWF6rrL8LQk5HfRi
d9EanuOhUu0g8X7TIg/Dg2NvJZGj5A6WgZT2KrObVX+YqfKn9UDW0uEbDhAh+kT+a/L1rLW0MKVA
F6q8+ZEYWlsB1QIgF29x+VtDPaog268LK5ZClr8jVC97iadXrJb01ZvHSh7f67A44b/5TVVD3Y0z
DycdEFIYU8neyyyQE0OlJm9Kf2vIpSK5VyzWtzoR/4VVcqF5NqjpYAJic8L+50BV/Aet5xyOCcbd
/spBvUVfpjHamJD0sGDhXhNVjH6jSc1Jum/KUIOiw94J86Zu4wCC1AYV0xpEf5zX97qxvtXnbjhf
0ElQSIpmG7c0w0J6e5lpHuU9r6HRwrDohmFXo/ROK1p1ZmSxLcwhMzBBNHr8+pOgJZMfT+t+LeoT
9TwsO5/2gT7JArwA8DvM7tVYeTLFCp7zWdstYMJcWlwQxWfzPaWxOZ5Mt66NE0icQBasN/x9gS5w
oVhsJ1Iu0UiWSEVS3GgmNdXf6XtHEzCyb/eRxPO2zoXTOvHUqqXnnkR76CXs5yEjQ8EIrR+0RQaD
KdPNZf1J2A3HmYAsjgw3zzo6jyjlwSWebEaLs1CWln/wAwOjtnx84X9lql5qdbhj3WCGj+arVBEb
A4WEAqATQ+zItlrlccB0OqjyecFp5s68zLm575FsujBSx43K7AyuXn7Nekh8MDUjGzsWimg3fyWd
+hYt5V1Qw1dqKbodxXd7dV0/wr7djVHvm4XsQb2GpLc+Rf/QlxPzc1TNelMuJPxbMDFW/ZlhBvLG
sd2Tp3fbIv0Bj3iIJ8xN7M1SCHGWXH9V9cySSRX/GlQ1O42Q+OQc856mx3TLRAJzGVikDZyvd/ba
jLHddOD99sZu+jdNhS+jHG7dAmirb83mXaA5hIMrd4YSdd4aS4+ypRyvR0s1M5phNGwYdqdXr3yf
dikp6P4JusIQEklVyjtMsddFb/bxKrySVnplfX7BbF854bL684yDssRSuSHx9p6XHbfEypmG5zOp
4N+egYVOdtFTojmoJTBzJQBgZggUCMgDlAgnyTVJ6d3C5wp8PX1gMRJ5vcg31qOwVroLsfzDNMmv
i6x7eg6uFrBsbUR7PR2/s47TNfRVO1KH13bWnYHDCqhhHMezuJdUOdkYhRDEgGZB9rSOZvDtC4IN
NZy29R5+L4ctPOJuall7eRQCXRf+UU208Kf54fuR72JhniDIa1ravlAmfZOYKE7IzYarj+rNSkeK
d3OOmDSR3dUnVTYkl8Jbob5KxrxVeNFUSc28QwR7GeUVjPV4pAHiZZDxX7Qj+RzsLoldqsK+i/Di
FiqNLnq8J6pFCkX4XiMu+Ua2LpNlyt4SNrWTptGd0N0DNMejtxo63nmxTCw6BUp+/LiYdkOMLJNp
Wy3KHJwetOCRltzwjTgLmERbFfqLXNTvQ/58MvXqrq+WM/55ggCWr6rcyGHGT2Lg0MjD6B6ixrP9
sn7aEfuHnH2ZPSecuf4qouQumMau7M2jPoecFaXeRO3iIyxG5bdYxg/eU+jaKJUsanpPoT00igx3
rNtvCS2jj0rSFkWwsDStNDHATvqi9OmyKZNqbzb14q2ycpElli/IcAjBG4K3QVemYFyhqsxXmdG8
U43DQLA45YUraAIh/S5oBWCUOizIJkTDA+qRqDZxJYSq+SMkRqglys/cdKkXkgh/yoVgCzdRysQ6
oMAnoFOV4QcLtifUcQh2JYfvUVqnpCmvwMk5JBu/QvWqmSDaZlYShuGRJ7ATQE1z/hPi9F0ZJYVR
5vJqPDaoB9y/EIiaj7bkNolKkjYazXiRdiao8G6xNTEjOEqNeUw06nCAhzUsiNPXWlBQ9PA2+b0K
KksZopu+PtNCg8/bkPIxrLuGWND9DjgHHSViabLR58SXYi2Y23aPqMxxd/VAcTpABhFSZlccBFZ7
nQOrzOkt5ZKuyosioN7qshetum8MjQ2b7dswJcdo8l2tFqz7uks5SKS9S+D+PGPzCH6Qob0qxd8q
m4TX9StpGQRnEGM0amFWcZ/ejF7veGQ1DZM0C1cMPdic6sOCbUJSF9soOQFO2b4G6uO0skH7UcH2
t6KBXn8ldHuEwPG6tFBelcav2vg+W+wGYGMK1b0bpL3YMovKxg4y7IuVNJh0uyOEUtQI2rSMlhJM
/V1SExwMJSdHDTpcXoDiaBS+EgeIryVfcEYm51XFcxtZb1TJlQ6w2JecIqUk6q6jIu96GmlM1pxi
eerp8GqoNFlSFpWqbv0rgZWldeKTBgxkHro5ZahEKiqabgq1AO09f5qyhfg+8AiJM7/GTD5QGZUm
id3HuZOAkOkqc9uFaJSqBsIjChIzIt3VbDNB38uWSsli5+Pleqmmwssh70QhjK0StkuUXY0oPulF
cUrG8V8/ADdclQmhD06k2qk+bRY7spMwZa/wSfFWwXymQWzKmILXLjD0DjENcwIVzYk9lyoGP/PM
VU9A28ipsa320xTe8FsxfujvdJZjkxLxZwrLjrPeDewNOjvmfiPnzpKWYyZ+kXbVpm+RFRaPHbdR
yk8w9CiO8RZjrM/BHJJCfEupq8yUp9i1qltRxbTb4oa1IwM2FIN2q8WFmw8gzgyuWRcvJWvxkZVb
8Vuuw3acSuZzRCp9vq69TAz9J51YiMrpC4bW39HIrwtLY7VnDkYjjCNxo8zTto95KbGAH5HqJfHd
YJTF27gR6j9+X0GNhhNiewSm/n8jrm3olQP4FsOwfrAgHAJERjr5AowJwpoVBdpnPu2UITvKSfxm
qJZTNyyEqRGWWPnikZZOVMs5ULPRwCP+G47oaOTTAAOxmU7Lmp4MdkaN9MG6lnYJOMQyo4+xT6vX
FHB4Z9F1Ai38nUaWDW8qFnU6ox0uN1pvduZCT2UlWOdKnylMkttPICNbgaPrPKyB0r1I0GKF/BoP
P+Hc2Kl51bvaS8dfq9QOIh1Fpfqqtg9TCsae5QYnPThWSELkOEzgKotOoFr/5MJRkvBNDtGRx/BE
4KskSSxQn9dWuzrXRXaDBQyNuaSgkoh7VYnjbi6gh5XNcFopOdlofROE1fNaXJwkoyFTbv7JGpsn
42XK/9rp2MuErEgi24VRf4cUWMc9knS87xV34EejuuAHra+EdPfJ783OeMpZHd2D4FGIoNizMfPJ
YwsR9mCysLgHYu7wmpmiPYFHHN3QXrXJj0pf790sXlB0pF2bVNzvvGrO82PEi7Ru13k7Tb+gYTal
6ubRfq7vHIwRLTvje8wcCaWc/k/jxFbJREJLba079OrnWPoxHqXFa6+ccjeg8zaT+tU133QVAugZ
xyNGtw12/yLyyC/n0H4Fv8vu2nzCpMdeZ7hb3Hua+mIqAbbFhZ7axE7DXcrDS0HEvA6TN42Brn3L
Mx+6X45eLX31Jk5CfPMmIp/5okbSqUrPsLxG5Peo3CcmQb4IuMBHjbGGfQem9hbQiuURa+cO+9MX
xyo/eEqshQ+MclYvQnowBMhjTkjb+kxve8nBc9wtdQABn8efJyo+DOHJ9DhnSi3p+wsWEjgpOVon
m0/hMpBI+cXkUeGOswikrvknVWkHAiS+PH3VQOH1+DTXNMHaSvxlpe01LV65QRIDp8FOer4hgAXd
uU3Yy6EBtXYzvLLoaOs5iOQjyly4HlTu28Et0jO4Q9LvyXAWnwB4ya6XrxDzeX3mOrQFBgnhI5YP
+vxNyAjwB+L47OIwd2X9r29QWLn5UZpaza95uTD29yLNodYSlDWeI36w4T6iyqlys9d7IUjXzF3y
6Zxn0jUWXkTopIlOn/q7zNMKJjC1f7KLWEqiuxYqGqpEjzJhS/lsVU+e32vpEXHJmxY7XeLOYK/2
WnspKAADASn5FRvx9dYAzXt25XmSvGMCH/XM1xKRkCGCjHLjBXEjFmytH5ZwKPJPiWIDHmf9jbFe
nvdtZDMiddKpQdNFwCy24uDX+0In5xzoVJSYgztjI0RfBcRd4+ffVS03L8kVO60DjV92f9RZLPDh
GJjliOL6C3hucvcIxa0jMknm6dWcPQCEseW2M2u/XSKfjPgAoK+2sAV6EZyYjGI1Arlbozws7VF+
FsI986F0GQFke2MdpMHroA1xANIDRyH1luFYL5sM52l679WjlnxM8ovJ/V0FKpCPhdXQjw4tjyfY
Ahlx4nOw0/7OJlgq3Y72MfWoS29x/2d8KZiwCSWaOmzhf8RKY44S2b2ovFQ5ouNtGnYUiouQx/JH
jlzM7X23NXi03BT2l2QQNNYUHiXES3aylh8ekkTLJnp4WVIkv5J5j9lPtTfCxkl2lz8n0cmL706+
pZWvmYcnVoDH08hAy7y9NeX9mNpJtsPtisHZ+X/tRcKdzQBGaEebD0Z40YYDa0I7HxwA4YQ9xIhY
4b5R3PKPIxYhPqXb1wa8E+jNfg59i8Bu69dJwJFXavdRgTlwPkgMnXmIKLGDKMFeFxu3kP50NWh6
3zLdKPGL5mb0JxlSLdY5YKKRPTxRxfj3BwxXdMYW+Hzfl8mVxI9Cx4jm4n+Pn7AbhnKcJ7yZE2cg
uRfuFNr/1oNk2v3TtnTkyZ6tnDIflXmV5YMk7JrR5aWea3xFnIyHubtySxe4GaXzULIpcGvd05AJ
qOArj4AUBskblQOITS0JSgHYz2aVjnGy4/dZsQ6RMVefGCiU5aJQ7Jywm9i0INawRI5eRWUMInTP
IoW+u3ehCURwavM2HLa67IcK3SyUCWwI2GFhNm06lTFTsQ3lJdpiPxtgHwQhnT4AKuZd2ruaSYQJ
McuHNkC3AURBX+LAkG/p/XyWWDMDQgDFwGWUzMB/+I2eWQFAL3Txqm8r5iydzfkh1Dlk4+BYqkek
Hpeefow/EYgfB4+eMJiKpMJctYn6R6mcZOtmGrztgnA+isqPMg0eW1Qb+F/K7wJeKPZzyRfkjGxA
Vpx69bUH2LnCQRNj5QBpdNuv6x58k62lQd5vO6B4IVbpnoVSJmr/cXRmy6kjWRT9IkVoTKVeQSBm
sMHY+EXh6WqeZ319Leqhozuiuq6vQco8w95rU5gZp1jvvkTTEWQPVj5SXw11IrEkWzHqORYtySz4
VQ+Ivl+pbJ5HTvlrZlBRhVbu7FCrPcgG7G8lH48azG9NS2XoaMO/rlDWg6lifTCacklQMDSDOnxq
6QdEvliFZNh76eivQRQjNyy2EwoD57lrGgkVldavJMg5pujDtYC85dg7EWuatV6fm0qCTaaV6V9E
W1GKU6RCoYnH37C7VBk8/2wBCytU3p+N6ihd8+k5J2FhHae7Z7KycnUmZlVgTAnjlsqbY+y16MPk
m0WAigaS/Xe1RYGtGoSZlly6B1keVfPXCI92/Wsqb3lF45W7LZfM9C8Y/8b8m8U2TPBZWaDYY+9f
8PlSceuLeEe+ab2cV4y2Pp4MhMFFugNt18zX6PF95DvBJrrV7L1i6A979Zt2mMcJkrcVXVFj+vlL
iI/dOs/3qGXltyYvEYjmUKJFWlPf+DBd+MDyVYtK6AcXjUUs3BFJJBjJYlGuxCOflgxmBY6Of+o+
+raRsKL1epM0/NoSXVBt70kE7u/9C88dfxwimfrTt6mLXygsq5ZAkAWvVFodnuWADePALd+UtSi2
QbtHZ8V8OcIyvQ/gdJJWiZ5kPwYbiiGNIY1nGO4Ub0OUAQSxl+vuj0OBVTqJQp1LwWHBFKy2CoEJ
Ty0v7nr1GF+RT8HnoLCcXrN/KJJs5mQFzBiedkYSCwwpvK3xTfn1j2ruwvQadqXuFsqVQkZnc3+I
D3gyZi77BnHCApZQBM98EZzGTwj+HsgGya8EB3IbaPTKC8GSajx1Nbcw1uiN/B4f6R2JpFiipP1q
EA3li9gbdpDmQMPlnxlK2HCJOZ/OURynbfrW8TvbX0N4JK6JloI14jRv0ojjcJMjsGBCDun9hEEo
3KYXUD8Ag1sE0B/xn14f0K1H+dYo8Diy0FxP+Jcdt9LcVN9oOwK0rA0RR/E9Uhax6bGNYxlnFZfR
cy5AgckJzr9xAvT4d980uW7RQjINM+h83MB5Hbs1+01SpBeoLCvIH/DLttG41M/JTdBWu867s9H/
YQCt/iExn2eXH9iekbki+hiwJl4oEBBQatf806dMiVdUDtv8O7A3yW94ZV1NUJ91DH4ROISMA/iL
jK5EIMWa6MLyfVIvsLowZJYL/0ym9fAznmxO2xTGxIKLDSo1DaJhvNe7VixninF7zy5eR4IA1wRz
yK0Yf3vrEu+Rj2kop2hsw62ekGnNAm2JUGSAMYkD/MDD21igqm52uZLRvY6wN+3D9GXuTtmwmO/1
N/8VIFep79a4pKQu7/rgNRc8/9laR6IrvKHZ96xMl4l5LlgpLImLCRjoURYTRQ2f89VEwuSRgH1y
NiwgEXnygijKApIZOo+9WLVeCEAMRseqwX4+LOyP5tv+YzvEAvP6fxbimlMta5HacvAsqU3jaBNX
b/0LKDitWJvhGng4La/DefzKzjSazs5P6nwlr0l/fgYoEpn+m+BcAF65bL6jf9zwlFX5ig1ebu+o
HKpPBonON+zDjAFosMNzyLBpMX9gWFGCf1W0Lqedsq7uI/YQSiS0fftx9IL+0hFOHS7DTZauI6Yr
/GnBVpzYA01OxCp7X6AV3BLDrSAzWibMLW7c0PIW3fJ99qt/1N8kt6H01n8EqnQEx2+Dtg551bcM
AkGkpaDNGAWTbDaLXU9Ll+qurT1N6t4Q763so4Loy9zHLKw1cYzAZVuSqzk88SZF8p9KTAXrDGmw
9xBseXgpmmaFGlNOAa/iPQdrk8SnPFwbzzFH9+t0vyWX4YAsGhp+bX/2lsGc5hu3B7Wdh9kSbNa9
9NnnMJhjMrkQySFOiEeKGdS0WzvHpnyxoxuLnjI/5gRzjTzsP0ZzMkh5dozilMaJW2ee5R8UeeV/
2M2fWssFUMhFlH2Z+QHghyvooauGpo2XW6M9cS2Ed/pOq9f0X6DaHzWMPpzSxUqW1rsTWYD85bc5
/kvD3xxVgWJcLRPzd/ZlEfkTe6Z2UtrbbKwBYCqsnZ5w7nAjzR20wSPWbuqan26DtABdOicn4iha
hz5pVuiGqb6qu9nBjsj/UK/BJrrlCE5b+Q9sC8F+iZe0huv4OPbxMQw0kv0P+GQocb4X1jSz1N3x
XjK7m9GwTPROvXNPG4lrvr2Xwo3OKb8/bc6hym5SN9iKPktO2K3tW4jKZkCrnjLHhNjSGBt13Iw1
Th225YpGp+g96YMkQgQGZPOJKYhXc6fyj03UYenIKUY/Z1/6fGfOkDcBtXbqJqdNhfKFkDglgq++
xf18Gp/s4ab8CLX0QIxbTyOjW8W1VuJVVhCpZjLVgNSmseIzsCeVBNqn4jOF+hogW+6hec4Nf2oU
r6X2Yo6HVlXujU7VOkTHSNeXvrnHf7+I5mYDYIPmPdv7Og92P2tbDM3u2M8YIltsFpA8hhgAruS1
IrbJR6TEJdcd2kG+RV1KyZgeE2EypFReq6ZGMcVRgwPArfwYsbJadvy74mFihXOIiCdk/FWAmluE
BpsiShTEOR7uaBU6y/wJI+PJ+LW2fa+DKp6tE4nwqxD9jd1W15iOrlDU5YTP3uzlRrZA6QEcwiFi
+ISKBTyEio0jZPWCUrjmvNXFuZu+TW4SJUYVBT7MVtFZ4UNUsfTYRKV0DBmxiFDqMLI2Oupve8g+
rMBY52G+0bTfrubHKqZAwzr8ElVO3JdC2dQ670H8EAEFdBltykEcFYcdPA9UGc87ZzDTVegotyJq
buSl3IH3LgNcldgPeMlYeRUKF6mP+z9sMfm0Gq7tFOMoEuG8UjE/wlSRv4ijgbo8NWaRdqyLCGk+
L5rKxDSrd2Tc4sIEF5EY+xagtaogluK9rFsL8ca069r8l2gPnBtkikh/PXTRUsYsTmnbYW9e8NKT
SptUN4zz25r8A07SDCG6AwCjn3dSkTs5xzvVGN9MHaSabx5bv9nCb9sIu9w4ow4ZUDuNeUN4rrnM
VBuPECIH1OswQj8Qhrng+ygduOfL6j7703pMtLXKFtJAKshoXYOkQwL3zjaugiAleBeJbOnanEPT
Zj9Bf0yT99SpF0P3GmQIKcrkUBO2NIbK2of+zE5OH06FSTUVmWxB0IVFkalwUgajZxkaQmTDwKdu
0u+EYXy2ylDbJuDBF5Pe3zO/dVO/XDvq+NJ32MjqkQIMMPrIABAo3Nxh6udPdc7PtAwd8bSU90z/
4xRYN4HtJiG7sYyV3jumh6Vsc6al2YYF6qJXlPcIxYVBMkZS0L1Mp2B6qfSXOFCg3iH+mkXHu6yx
VsLlS5DaiW041R2pu0Z/cpgrxhWsZaTiXUfGPOIknbelBOc/NmQjSng3i6xCr4zZmeBBcoHI1w08
u6/f/THbqdq0L5+Kbytg+js4Os4aIXHE5G8Ea/8QcbGN0sRL00/B79tYmmfwqqY5UxaxVvCsDKkG
QppkjVZFoZGj0Oiec7NWO5QRIWDWKEjSbMqfSFOcFQnOnhFE1hIGw2fGNMbD9aiv62TY2pn5Ctuh
oVXYmeUeq7lFKyghAgwYrBTmWW3QY5NQ9k7W4fGaEf32v01MXKlBSmjbrRpKRgXsqF83bNHlKgQ2
vpA6J1M3EwPhd9XOp62SkX3UImWbNubRbKOjH2THgc/bvvtBe+yGjJk1Ahd+S/Kxzm1s3my9u0PK
exvjbE3dm0bMhcqUS4ydF2r7GWJ8zkfGNkpgiyNv5qets1dndt7NzP8rwmFdVuz5kS7v0CReYFSD
rylvGgi0GvCHDaxOQ1Na6aiE52apasaq6sRpYu6LUpgqAi0Tth96daRz2q/KFHz0UUBYP4A3aoDS
Gc4Ei/GjktnoI519ad1o+FZ+yRvaTiAjtR4TXm8pz80KYJWc4XztkvTNQCc9D1Pm6TZk7cHEjB4e
Ap1qjwQVtxGZ14vwOsD6YM19F1m8JZz1N6Fziycy9/jalJ6ZdcN0DS7vR+7ITS/n1xqlc2qj9cTE
SEzTWfeNVc10uSG4YQqLa67hz4Q1o0xkNoRXpRx/eEx2qUaflcPSal6UZmipk5OzogDFtJ48XARN
ODonMu2RjGsTCmMOjWm8kWy16hD3+YU36RGDan3dqSG1uEGp5XDWKKi6Mf04wwnmhFdJxUswboyt
v+gKSvqECAsThxK1XHiPsJRZxb6LHqLTvSp7ONjXRHnMxi9VnsbhW8kOxL3yRmmbFNMEsFcvp3NG
a7UpJUMNdiFI1ZZm6OxkX6zDXuxi8x2E0RQSh6QX+Ar4qNGr0AAGbH1gDeFkV2jOOSkIU0XWRJnE
jRhJzMcIy0kHXUjrXTBM4H7bpUW94fZzq/JiZaWLA8zNhwkRlI9vGd1tou4Fk50E732iJ99xh5S4
7MyXJ32bF2I1AMYTluNNoeEGVrswEgmEq4xeyemD2olPelFQY41QXMIZi/iIN6qk+tZIiKui+mDg
FAKHdLLsxg2r8qTymcQOamlORNYdC4dxItYxlvvJqyDQwwK9Ozr5S8HinNRpatsYoPq4jtRo/ywX
/d8E7ArbjKHLuwVJjcCykhnj9x+OzQ0A0B0l277SCYfR51UfPiftOjtZrt5EoPsdVmI6oildDXhk
k2kibYr9pm0sBMEyobpLO2aqiJN2DRMR0Qxb+ByAy9VdiJlsKPQ1RTlWjIlqr2/+nus71ilu5Rwj
mxMM9UwuWHQW6TWdlD1hdMe2ct6TKr7Pw7Qd+9attfhcMiDv4+EomPtZKuCSDp4kxttkTt9sTX73
EaW5bN8kLAGdNmJAb5ca4V7a5UtQZq9kGG1t5qUiHnapn2zzkUsrbJeJ3lpuxh660YUX+5yDsqL6
buQW+cCuaUs3YRHG3wKYtE2whEse6R3U6j6OUuS8/SYiLE/lfJnyjujyeocw/oArHCaSfRH68LCA
drBPHI6sKJ6yHz/xH0IpUYEm6V70OiueINsROUmllXT3LEZTi0+tAkVeoyAD2Ibw+RE8R+pl81dS
5TmM0/5feUzoyMNNH/rLoNW2Klm9kc8AL4GGyoJdxPpufqIH5uKa2j9Nw3ea4DendQraLxVddtL9
zgFv78wDMgPo5gtyHjX9IrAzzC/sewv0feB6w1vztGzNIEiApSDKWJP7i0PyGbjH7I9VsD4y7Gdy
TAoEfyxTIFF6IDmW/jB+NV25QOvlhS3RQ3yCZhtuFaKWl7JvyDPOaG3QvzgVBaR5ks+99wX11HKq
yofvM3aTwA5xikXGNmuEa5Z/ifadMdHRMAzgw+cgTQgTETp0TOTkDFz60NpJwd8w7KloGCdKV1i1
uagYi6cAz7+yWuXhHyPnUvbiZ9bC8i1Fc3Mnq0d7qVFjXFDAT0tj6sd1NU3NKSMKz6UKMVHeDAj+
qsE8NZY9vgCHCN6lb6NQtjvn0wD4xaQCoqDUUPkMQocgzxMGz4Nbj9U4bqpJDZFnJtpg7qy6tIlq
Rnn2mhV8EDXw9u1YRu+9pH2Hw0FDm0aBpzf62cLDusrELDYpkM5TrJj9J7Id9cVpaybo8awf9Za5
kOEX+a4PuRbsxgloYU3a9mDsmf42+7FAvGbNL3kY3ENBpBRyh3fgv9qKz4aLxSByANWlA/1c794G
mLRIfKEXreaCrC4r0cVKIxXmas+cDk7TpId0soz1IMpn2LUtocuEwPWQ7EzHylbvcxl/6oLzbGwb
69ZP4+ySIyV2xkgCVdaYGzMNqOloJNfMgn2WKDZx5mid6NKMiEmcURsBFhZfHELSkU4RrDsSO5C5
mQGhHvE4+QfVHn9iuzK0hfakYco4eO96wZJbmXM6NQZDyA7YPNRNa20c4uwWTdsJzB9VufK1bFgi
SOgxQQN3ysNReKRCZhyohiZuduLjF7NEx1QuV3GQlOM/S7AmVCwfeTmUojN+YgWHlWaD5SQbBmNx
dw2jEWFMptTMLRASOl4daP1OSQJOWMVMPIRf5RuM4fRSzwkuZSSzTCMJlfAvDkm7y3JufM+MnBG+
xOjjf0qbzE3tmm11wXKfMu8t8fFBV0kwrpIq4jOI+4qKZcQ+0xgS5r0F7CVt2hrn+jBXCI4wzRq+
LE7OGEX92my5ixFSIvqfKIcwhPacNL620uaRWRDf/o7fy1z7FH3cM8EXPwCHJhTapcXVtEqi6Lsh
Jd5FkIXEWDJM61j+R0g7H0nT8wNL/kW65vJR+UYCqLytiEJrDR64MN1kqgDH3Bk9USP4CeZyGq4c
AMxHgqw68ygPBO/0gE7AKC4atf3AClwtJPlJK1WW7WHCn8k6SzAVVHXK7rBEmFQb9bnl7lv5zVMZ
Vcc/Zhra33GswURQRXmdOOZRJNLel1NU7AyY3+AEdWWbD6CT0p5g0x4KJQxFkvlAcTOZhUc4PZw2
aW65Ell7wn1gNHFL8gtOBqffiP2RHAXDU0pr3HcJ0jxrTLMfmTXpOSCMYI/0Gqu02UzxujAFMmMi
VR5+YDF4rMBXfjgKD4k1yIYBYlSgjpI6Zo8Zq0KEYv09aytt3UXsp6eux2BaJFzRk0l3rQHPWan1
8Dn62P1m8KtvIiR3XhJPuydj2VMm64g/8tAZo+HJ2X62UkH2E+kKZt6o+RxieigR9dMiMhyoDgH/
3zScHJ4GVAO0Ygs/qJNFW/f5aYLftxji7jEa0UEA++RE6VC0kLd3gHWEgzligZUh7cbWCvWpGy5d
Y/PucCjitlHyf93EhgbgPM4p2VnHnijkLV/ADtDiPmEOpVdECgr7Cvsb0GvwJvBaDTFE4r6EIfDU
BZP/ePVl8xmk6s9YiqtR2vfBT4/13AFkVtPAMxkN/GZllL0UADMxSPPXn7JBR8bhO0uy08TScIxb
Qny1a8NmXUDVC5dlkQnXz/WHHzkDznk6gCzQ2mXZZQ8jsD988CSpXYTY6qwRvdQzAQFAwMKvcybU
BvT5RS8bhUiUznPCDllgFYuznoXymEucx3Y+vNrqpIAE6zlNNfzEsqN6GhIU/AkhO/ywcVFp7Fo7
I3qAov0HNx4iUlKzMQ+LmfbcDNaOBnDCtEB9UcPPS2jyTyMJG01h2CuyPOt1gzdhVU2xfawctlK8
KeqSKJ9wY7UtIB+7f2+1vvH6kNKin4hDqqLiCy5AQ/JbDoodji8m5vQr1u1iUbfNvIlynppG5atN
Vb5khxSeGg6YqA99Faj4jPIKRYV9Bmk170dT4c6C3+YZ/WSBS7Ewaw7F3zzM7YIj+4on2/LmoUsP
4/B0pcFj2DAvIlmYZk3ztcrVpln/6u3c4Q4doaSEhGBY6QyuxcfdHxFTsoQTpblzj9gwkVbOPCoU
DK/SSvkmtv7byOW07pPu6M/WNUvnVVmIW4Z0+1JhFtloao8V2nKG1Wy1iCtnuWGhKHdIy7iGg3BD
Rg4vK4RRJtyWA3zD0G9p7RdQ3WWBkFD70rVwZQ+stUXigDEM+q+OIOJFoYNjCNr8tWTmZtA9LCji
eionHe6N1cK+UpHaqEQrb9uc5bDxjG4JgoAHFN/4sldS+oR02DAB/fEdOhpjKA6KrvyqZn2bbWZA
lUHOAsOVfK1mwUtocRj4I7kfSiAffoPFbB7Djr0ioiNoyQEhVRJwFBF3qI2sC3p7OMHaE6TAmhXv
ybgQJlA3aJKf6kDoqwLFQFpMpdAF5gBD6ojOQUNfCe324pTUtWbWXchPkAuhEbjWyvarQXHttu34
ZjtqsAGrky1BZMW4XzXJlVMgSZow8RYx3mSCZn6QJDtgcnxCFspqdGGy73GBMviCLGCzkSnqU2o9
fVzhAOrM6qMFOt9zUsC00rT24li0/4imGCsN4l0VPTVROXL02P9KJPfLNMssj2uohjrc3hIDxlE2
2eoSnSF+6j7g9ZFotdAjo9SO4e2Uz7NhgmTHgWjGvx3pyogwSEZRqrnY4BR59qXJtzrr2Zc6N59R
y7lrFSi+YW1Hm1wOe+LTOOnKHKmr5Lvo+4zWrTQPMfvk/WCDREHB+Raxyw9AptGRVMpZAZDBM2Q/
ka5jHO+VWa5mVV7isf+ro/Fu1DYjjpzlYlScKKcMttnzqyWUz4GXcplo4z89tA5krR1y+MlRrv2R
OaHewkZBOFQiNjI7Vp2cCd9Fn2teCpsfMgGZfILhzHLiR/8rSx2AW4gqPFOsFyMOd0JlfO8rT9V3
+zL3Ba9fFhA5WBKYZMYx3OaWqItpPNs1oqeha9mei/lh1LTHqoKtWwrnpcMaC0bbqlk3jzT/04QS
TbcZUZvjpyVYJYXEuPaEFzGSpAIZ5GEGNY5SEpmDavTnPIb1n6A2ITPj3cY4uOl79Tetwg9+vooW
GNRiV4mtYul34TclixZHX5lCeUfjkB7NESW0MdlP7MxscIXin8+yLMLSkr0FQ0C/M76GmLYjP7g6
asevxkkfmaNDbp5F325VTnEnai/ZmGaSEKsyTzsJVeDFbCrr4sTddLYSGrpKHXfQwEFA2v80o5Wn
pIIr0thUBKQu1u2fEDmRGVpRu4acWKq0XXbN6qilsfX9oyJLuaPltdeNauWo+IZ2qT9dYRFbqY6B
zZCfhNJTGTzNVlZfYvPSdx05boYo3/PQQYNm5Y/QSIO1lrb1qkPcfARTk744Q1TuSXmaltRSS/K+
aDg4uy2bHT1PsrUWE99fl0dssBuKzzJMPlXhjG6Y6qWLehxIKqFuUm0g/qiqvRgrCSQqCZ/Fa/Bh
UcdXivo7NWxUYVCwTsrQloNIEM87Ore9NAzWWXHSbaigSMpaHj57fActdhA6Tx863NYpuM7kPpqq
LU6JadWG07lJip1GN2kaMZtrjqYoE4e2rW8CYXwj747RfU2zcg4Qj/SjgbhwvFjz5KUW0alTgUp+
jj/7aGZ1XXiNnZ+eiNfBIhmgTiixzKn0Gg3Ojx5Dfhj/56Kch2J+67n9+YtQ7GTLFCIOZX82Ves+
Dj+NMNmBi7sFzbnEWtqo6xiFUFA1OGK0ZdfuRuQEs0WiashGECN9o6+mkZm71v6Rt8O9/TKCVCj8
XxKpANO99hOyN2Z5sBlAMa+07DeGwObY4JrqR15ekzbf54TpmfYDOs/S18RF7Skyxj+2each/Dca
LLinEqdr43VZs1TsYo+8+ejox5bdcS7XCpMzLcg8KlxW8/ah6PA73CGtIDfEOeJa7XdmeGXpURWe
wuzO3j82g0/d+unMr5Z8ttT4hC+5BHrOWJ7MLCV5j8FbKR39OYxKUri+NWYoPsueKbcvNd2AkdK3
rJreWI6kDCfGpmzutUXAm6+uE1a0AvHPiHJb7S5Outdp7lLkkCS/0JunbyN4DLMyTzlcnCIzDtS+
ywyDSov1FhbYshIQC3gVOPu2mDMXIyrIcKA6hT+oVrSdKuQZrfMsbZPQhSp07z7itXEPsZ4/iPRZ
uQ31LRbYJxL8HFjXSbslvKdqWWMVVp6/GjqTcleCb5iTk1IhNQEyE92LDgk/do1K/246H8lod+A1
Z2YI89iYV74wPb/SlsZzUm+ZGO6euFLEfhR4lb3MO3gkM0lc3M0BpC9o58sKPSpxX+wRkEMpf/a8
qrV/2uzJ/po4u5mkcpn9Jg6zyjLkEQF7NV4JteJ3ptujGEqY8IIcxx7yeOLYcwxPeqMBIsBJmexM
lteZ/zXMd0wxe6g8DMsR+5nloyA0sWZ30afBFm01YYwoYHj2+HrORuqvlaFal04Daex7xMMREKMV
M9yzxa7Nz35ztgcGQom9kCwTYz5zPfUi9WL7+7QbWETchukIvxb5z9XnfNedgN982JYcQHb2OSf8
LpbciwJ2IRHNyjvsXjepT0oJFgd9i5r/kCm9JHh0EUOAMot2P6vcP9aXUlJNiXTtgPwfpXKczYuD
R34uHjAxOnltqU+TCVv29A0/e50WKOnMf6pPv87osgf+3D9leHBYKED3c8LCMmM4BfhOWFxU7Pt9
8SCEGD1M4hk8gHZ3cybyIOKQzi34f6oJqRVs4g9FxKlQ2VrpQNMyr0C609shkefxR1uXaBb7z8Ru
lqmtrUZ1TXKyhUoNHopmNJ6MeLSJFdCBE1gd6ima7CgadvP0O3Z3w96VBgPYQByH5wyESDtN4Dyp
2Udz/iZNsO7NbsMGgrMHKbn4gaB8aTNsQHxPivjNxhv8eZbIV1OnVp5fsh7NgPkAYLfAo+AOffdK
pJClguDjpSGl6EPnXKpifo0i8+Zq2w0niRVMs/9qw97UaoKWtEOQBWm3RnhRKCcmBq7KbHVGtIu6
ggxftlADWjtzV0mTlDUYrxrdkc+hWBw01VwFYbOItdEjcmAL6Rs+xOQSFbfoGRFGiCO0VNmb7XuY
P4dq/0bsHrIJ7/hU142hYOnl3DDfkmxrm9cBULsdEEpcN0xBLXZBgVv0YAPQT5BhgZqBkpCqbGBh
glCcGquoGYrG9kvfwmMojlFzJSR9WcpLWw5ejvohkAwuFSBiBVM15Lti+u0GPEIpciktelMjsofn
EMWUj5miXmT+A37gMhyZD9Ja6mq1TkwmF3awwyFKoBu4iVLZAsl9Te3O5YbeYsZkFEGYgiGWufUR
6dlRVZ68QCqdBtVT82Px81M2TYr64Tv1pq2gCXH4xcEfm/uNgbc80Ztta7/VYKSSOj3Mw41AKpKY
/xB2aBoXVL6pmGKYNdrwi+lsGvuq02RmOPoGBnTMPANrC1DAjw9Jv/cBHxp7okI6c0useIIgyDy3
2e8QP1T9EiAnciharWPVY2lhroYYN8NZBOQlehn9vzK6WsHv2JD7Vrs5zZb5iV/PCdDSMT5n1m9P
35OOOMj4SrE7VoQ9XOL4MelosN8M6xAyjDYmnsSdlDg/OOzs8Z9NqtzMsmHVFaeuOjjwjqBdmTf0
PkayK+VGYxspr/P4Pgy3yEfWw1dNvq0DNA2+zGsbfHTtB/bVRVBdu6G/GfJU+H8odgDeL6YJlgSN
Fu0IVigTHCubUueUk5I3ffeCP+qdjsDIFBgTHguAqbqV/u8TgFQieIuBaCfbanITFMVDT5VFQVwp
kj1jfuowaXWTV2oW5whFX4hSYPosh7uuEauZvUYN6bnWqoo3kGb5x4Q9iE2efzcT88hzA0yzp6Oh
gEVzgbNHEqXBN4dJQ+m1nQwU13LGzcTemQOse1aipEzyhNOEb4NsNWmoVpGc7p0Y9fNL6v9pQH6B
0g7q1mw3tXwb6m3MGuE5avmxo4tiX3S5RpE1lhueMbUFDIBXaNqphGc4JNwoP3b6pSKy8Vctzjxm
3nik2oSriF6xYkqUDCdVvaUIiBJ5Ix3U1fCD6AXKSuY8anV1tHtdJJsSgLCafZiAWZOzRgEybSgI
c26rKDhEI3rqdG+xnp5bL0p+dG3TjX+hDYAl408CjaqFxqNHsJbFhBhVHCNVGbmFQ0dtldV2qFB8
g4vYWzlb26QvNk6INrKI6sIthwRuMFLXJHC2FLkJ7hSIVXZ3HQOGPb4KPP1/dEJkkV1LMEmAYjVq
VdckPzZiQJnG0aVR0hWTNzgPlF6oE1AUav1Qs4U2sZaj3gDyRy/ojkyc+YLR9Zs7E7lS7H+GtuOV
NkLsmnrZgu8iY3K/YkQ2udi0iGZpVXZKiQuhseDDYYZR5Xmgz5bWlQ6emcBPIOaXWA7rPtVWga/u
FQuZSig2UZTuVHoZxzYv8xQe+7FHrozsgNbF1eWPNT+IRWCkEuyAf90yNFOaNnmiUT1C4TY9K8+l
hnq36PGG9dGaCFlGp9MKFiVhObTt/lZXs70K7UlGe13HIZ7PLsC3JYfScmYmnRUrVbUWchYEtITr
YS5enPALCD0/9K8a1JOsf22Uwj7zCqOJJdw3iS9z2sPK+gBOsiStlLFz/qpiSYi05gPEI1KKd2t2
kCHO59EQb2WsHXJYEXpXfKkqW1XLISsKEb8yKKTzJnxs5lB/hARfq3rn2iq7s+Ex8mrXerWmzbo5
UCuYMrnVaMNcJR98KHwvNXVS4OZlBngsMjwf7lGa3amdCMjoGaLXm2wkuRY/RVm9ZXq59jGKEmC6
0nFy40VgN0HJaTTnwa9OTSFOFqs0lctJoG1mBvbaRtdY4T8aLWb9xne4er4Wsv1HojZW++kVY/pO
L8vVzAXlF7Zn6dWmDIaRhY/xbsRiT4yPW6kfAZ/bJCtXxXNnTv9I5yKxYVlm7UvHWxJY+p+K2hPs
L0C3RHMhpbjgKhYqIjgkPatOg26jnTqsHEUBR8L0PWEJkCB4d9AuqxVXTcESqI0OJQrOzKHppidF
fIV0hkFVEnOWlcOViGsm39pSNw021CmpOe2KzBIShP2eTLfKrafAqzv9fUTcqDKZQ6CAjhkhrKSG
6JSHhuEU5eVOBDHVHDacIHhLn+MFR3GfrE/uqA0f4DLqxUkCKzJDPDo9MH2TvpboAiJtCCPbE4O0
qMmDELU41YALx5Nm8YJmQCtAvfv/rATDwPxmK/UaicY6ZOyQAQS0/fkaQVMo2m6jItaSxuvT9NlT
fNUwTjO/dkX0OvXdRm/IeG2zDyM6MyKmVgL/MjWsBzj1IG+ziCfi8Uc6X45fnxLE1GB8B9r6FgE3
xbmEfseZsXpW8/XQULHdSc3FVsc2hKOGSmlkwFfz7wU+KGIe6FyqKyOm9jE+yigC1INkN7IwgxDD
nbUeyLVlVKrvailXMd69CgQBETLLfAjWBgJ2skr0jVOkLc8/gggJIdFH4FvZJ6MC3DahvQhr/xgJ
8xC2KbUvKCGELYDzwdY/WgSjYBoMKNwqLAC3NIp98R9H57XbOLJF0S8iQLKK6VUSlWUFy1LbL4Qj
c878+lmchwtcDGa6ZZmsOmHvtZ3kRibRpRvtbR4DatA8BhbFlUh0tk3VmOIuJuFe1+HI2zDUJj1H
GPQXh/zWm0Fv2A/nP0lA3tu1zOGxcYg7RUI4EqVUXEMUtW4ehbmTS9ay2cbHkuvbpDDSyiFrNIdj
IP+G9tCjyh/YVSZnA+M2OiVmqbCyg60I3moFwnGPFwoTsrzHxaussZ3M66ttxTrVRrNXhf+cPrh0
6r8i+w3EvJBrT6mJfDqvT2lunkc7hE3uetywUeUfzRGLaA0pPznrfBo7UTeALV0mhljz4pfRl65t
78f2T7dwb4wfmUQWpolb1jF9N+1NTIwJjo14Zl35417I8ZSGCkSriB9zxs37P5VS3zTS6GC3yNra
dSzsFlaAxKFEW3KmPbPra+HZq8qRnFYUr7mtREx0EerGP0ys3vHTu8HsCmaUj5jhQ1fiR5/719gx
NkDBdkhfuJKtd72tljkTLjMR5EKipWtIovhH2guEIQ0r6XCI4sJtzWpvFsROxwez3nsqMSdTcytD
yIDMZtR255vcoirzTXNAmgxlM6/Kq9mP9C1AcRPDTQeFdxovdIP+Vbt6GOKyIjp6OTSG0Hv3hHfW
VOyZtrcaKrGz1WydNtMNuz/aymiNOHsz4AQ16Zuc2gMNsW/alloFbXiCDtR/tVUCq+t/rM9QE/Ar
5E0OEZxMwVvL0DmReOtIBSMIAYLQJ3QDMtCAVljnlrIy8RTQSee8fnae2wFTN549zFqPNcvArV8i
y/SS97w9m8mz5ouTFr25vbajj975l4Kl06DGKUsHEkpRv0jt3ME3LSykzsY91t9IJINO96+IFTaU
z5HCqG75poxw2SPWp/LKx2U0fjoh1vCvatwTSbpkm4b02h3zj6E+h0AlrJyg2Ytf+whPgSjt9OTk
e9dSuxDchU8Qsi5WHPQKIbLcSXlG9tmzbjXGhFpjXtfKVeEhzrLOGm9m1QUrzN+CfpfoEVKX6Cu7
eBmgjQPtDN7PAArCYplJd0vsk8cn7qcn3qPlgBER2WXRbAdkV47887s32ruO0TGACTBAqPfsP2C5
nc3Sg7pHvJup6Srqr494ifeOYv7aEATi71FVLxRabAEWjoqLoWFbnTIPKyRfjGnvvbAAs0hpF/ke
kFJoxHjXHu0Ma0ZRHR9q5dsjeslH5rAgHJNf93dWXA3lUscnNtCLathNao42FnQtNDlG+YvYgA1m
wHel42PYJqCbzTTRsl9psOBAawp7D0M1NG/GuAdEIWcLaLQch27dEhROovtok8rGwQSyDs3xsiGp
05/rNfCqmWWumhoZHct8x3pkgbma6UnmxF8NbLQL1jlFou98QX4V9goBaVqdZe8K0brtAAkJwIBS
Q6QIfYOc3yL6nPd8fxYAGFp/q5vxO3r2Ekw6Hs6GOKhH6bBbX0XTDPLRKdxODRm94FSrodkGTRbe
IFKocC6T4E/zLdvCNtSHP5kVjtDUUEcivgQYv2lDC2GD+DXwjqbD7KjtXlv/muD/KMwvGbGoBfVu
MiDLO3XnJ9+qDVNuqAibjVaB4hE2k+5qv94RvIVard1N3OuZHNGgk41BcYErFs0Jc52KdxcbFr+J
tGgPKsibTOzlPFbM5CUmhCk2MAZnb+FAHjX/OG6GdcrvjIX/vL6DpGEwa8qXVT6QkzaxkGBdip7b
A6VnYv6tUXGE1EUdj7zSfdT5OySPzy6uNrE8dcbTlmSzhLjcxMXQm5UybhO4d4Son5rsF8wvVsk/
gCNLhyAb0DoXSpwli8ibBTZVjJjc5Bz/poFzS1b+IFnwdbyXHJUOhRfuqGBO7mY+0Q8/OADGgL2J
Y52s7I3UbEDPOE2AtSo896PEAfFMyJPHzdR64qQizW2nH8lsvbTnQp0fPr8lonJzlmG5TyZChkIQ
ml2fuA1Lgwn7T/rk4svr+tDU5NUkwcGfQyPnWZv4aRlakQPF1csZTJWfFsaDfOvDCMhslEvAlgiv
ruBYFoZ81qlxrQqb3c5VyDshUCuPJUUf3xvzq0fQV+XBqaAmDTk7PImJEEDP2P+Y5q9WPKLml0ox
QZTUA6svVFLPnEsccLcVc5/03oq/3lKOgi3mkL+aoO5NrF+CjD0vpAqvPk2EYQWeAjYgRfraQafz
FGcFKNbLrPVoIvRHveEEJyP6jn1gBrNLbzxa1TVVvgu2B76xSanEG2qM3vVNcAKosywB+Dt21fza
cb7C5GgbqtH2vdSzPbKd+9SdC+VClMCTy36BwIMqFCNRUq8aPkPyCFIVTc2c1JHi9FP/RaPHjcOU
Vn2tww/0aotJWgsLkxH53BXDORv4UlC4Ts2+IiSnwWP2RWjECXxb4rA3eKrOi8TooWPuVqhjQdlm
0+SGEW2yXW0cIoANZjE6djdnLC9j1KM77tH79YzpxSKi7SgGRooUArPWsjMfGrNCbLk2k5AxPbcI
4Z3sktro+CR0ACxmZeXjTU8wzmLwZBzEgt1jc55oHxW+W3j718y7F0Tr2WwzNf4YFH3VkGxsQjLQ
sjHZ3rUGv9903TR4hgYGIgQVjf0fjCtmwZ+BaP/6plorpD4bPnuHkfEI0vIKqTvS66VW/PY+k3rn
wyoeCpcKt/l+kEeBjlTi+E3lrtffneQdUgw6cKte+m1zRPPOKuTYTP86/bey6ZXmrwISP9XgMh3x
9+e3iku7wgMUkciTyMKthce/ls+/fTex9HM+JUej8dZF37m1LxaFeBh69SRycVFM1oYMJ+rrmU5T
brQxerIZY8swuCjs10Y+nCeiRgwKIyt6aMN0tLr3QZ2+Ae4cMa2AB/iNrfeq/YAIR2zul+Lz0gYH
1oJKcbNBrujGG+GxwGMG2Dcc+4g084mo4tw8DeKRVCSH5TefSYTieLsoLV0JU6lmB6KGcl2DPowo
PYtuO4z9u8pbYag21O8f3xEueb1oDr5S5lhOUlNyBqvC3wvxNz/sWvPehs1Kjrk7GOOsD1jqSrsq
+zkI1uCXx/apk5uCGoJ1NGEIvCXgZU9tsS3xCiBjOCACQDeK8APyaDRhKwq/JhYRKa7OyPZfLOSS
ZQSHy7hLZkz+vHwl1xrRu4XTrqK3q+vsIywVEBisrMCzIkmk/KhNPABiU85zBDMHjxz0WAiwJ2TR
j1NDSxi0sx4p/4AvbZWQtZ/pBJdRRLMKjdCt7sdqI9A6G5CwtHTAEEGslJW2nYWeEAIdKo1oYirP
u9jJ4cV0QKzSVaVy3GAvgMJeL1Eesw7Nnpk+rW35kY6vKsZyAkg3mv3B+HjXsVzJmxcV9yYB517K
d4KAWmGprGxZge8EEEs98J9TFj8UIsD9VCPdi6JTydxxlgol98a5aSEiADbWQfNe5T85bomh6Hd9
fbByzP0JDR3W9UWRFNsKI3GQC+a25qGSGMc0HfavuZuAbqRps0uwV6SF/Z3XEf6T5i5KMazjnia7
DCYugty5anWyRXiI35mhgWjq/4sQ6vq4I2UreXEC7xiJdG0lQAdoDOGwsyPuESyyjWFvTDol3+Rw
Ei2HrFbqmEqn8lfN9YtTYkzp4IzR/ZZHc6adZSn3bQD/YLA2KalEaNswmJTPUeaHrpt0Du0m2rZk
2ZN6kuGetjDiVh38V5bzZ/SGbkhMHu6AF191GDaHP006nux83qSRH6ap+T3s031YwE1KUdHl6osg
1x4dsvoXT0WwLdkV6VV0CMhvWwrfW5DZeu/wgnJyWFiNgj/gTN3K6aq1L6c9sSUkEDgnslpRlSGD
qwefQ16Mh7BpgO5W3gF1xvdo4/bTnQihev0TKyjEcxCMpp5/odv8qE2uUXsEIJ6ULco++reO3XJA
bN0C+Ay6kKl9EH9wSSry3jJP0AAWqzTIDyaonNVA2CJeN26cjFidPLuwC5iT5RSEnwMmq54rmM5b
bhWFBYiXEpwTDRc/7RksZqhJ+pLG30iZUWNmiUBbBZVyjmoKTEEZuOYqVlaZFt4LjRVrrTfnZgCV
DLq7RlgkQf3HlokoKT1JKZ4jrECC3gail8Z101q7XrS7Xhn2o6r+qdXwPYX6mUzCc2raBwnkLmE+
oXlEiVbev6olKK61D0JwzUi1QeuvneNqeA8r8SrRrsHcxQZXqahgY2Q0KNi9MjxJtbhLgxRyyfvl
kOfF85/N1AOmJiNJaab5STz4yusM1+6LghMkpCrHOD1w0DDmR/IS0Pv0SfybCYr4MpzYYGe5QfnV
HPuRAWnhxFutI24kGo2Ho/glE2J9XeB3RtgH0UVZJUThLkqpH/D8/AujCN8r1E7eQ5LM8sEiR8A7
OpDtDNpjkY1I9TOr2KjgDByn3ra2/UnsETlxEi97uYec66BHJ620Sh8a485ECwWJKval1rg2JLsm
JXPY6Ccp2kbBeWWotBFAOTTbIqGnnmV5BbtMguefg5m4efha8lIjO63QcHX/UDO8acQla7FzNih4
C2GvSxW4Rzhj9oC/q+neUvt3kTHimnEJkPvs2t/rLPZpxRHuOW7mNxA54lXxfxsHeTUyQX+EEjZH
Eq5krv6bWJUia+GWNgZUGFVdyFVTOATSM0TKGU6DW6xdPc32qKUg5eGcGdHspaM8hAFCKlbCxDUU
LkxkgEpoN8La/8sExbdeMqSSzilQi598HHDsOJQ9WCuxknXZJezZIdpzo1Nmzq/Uk+8AvQLa/X8k
5u6IzoWjh+K3ZogIAOq7G9PBnaz2rAPfFO1L2TgbK7Jx4khokRntCAGrtQWDwuzYD0Mol7qdrrPc
JAnLowWDoi5LdMBp7OCTBvIwMNTReTYw/9oOMxBeMdTZupsKMicEFkdkyMC1vH/FZGc8f7FbBhoM
gHHtOZAQVPOttpxHqk4Hnd/nENDkWHVa7hxGH5S1ilj76cS1nnwYhCFrKDQd0zi2ikoCAQkHYZO6
Uia/llb+YcuBaDABLwpNejirqDZYkwKSZspr2VSfihNu9Cr9QS38HFQ6ce6Tz6hq14KI81wTH5Al
z0MwXyppOvda/YmJ3LmYuP3VTHnaLTFgra+89A4XVG5kf05VXJ0Rce7IiG6lFJkKkKx/ne8i/rdu
enXtm96jn5BFE5CCcu9Vl3CG/Xr8Bacyz2qhB7eVIF6Eb2ciDIX2jl1/xfWxDmXSrEbV0ZdNBBO5
67hLhbQhWHnWAykpUb62kb8bJbajWjP9tYz7byvD5T+MBtiCjG2zH9o7Q9J1RwPEkkwPVOyCBn90
+CDu8ytU+wfBSRIoUHyoGvh0TFS1XKBOcXL08zA6K+RKE+cQU2LDHq7FBILPRg4Ci1onfELhbfC8
lnAMfEj92BMEH+mgDzAe+REclbq9EzBTonnm0fJSygoxx9WMOgbtkBbZaGITjG8UbElmFIuxbRkG
5sem8wY3CFFHZKipACZbK8EgsFfyL6Uc3AhPzDSoC6lN7J2QcmAywda39E0O86lkrs1YIjbcTA1/
EGOhXWdGB2yL4cTCgjePqGyfMZIcFPyfMat8zzFQAnG7ptq+aEoAuZ2JzcI1hIdOKk1QUlLJUaLv
6ZahxateHdoo6eOpW2taxEhSa3Tnt54EDSvukuiSYw50NUuJxr3BzKxasqWLrfVgD/3DdFpOAD90
UuM7juMk22C4MBXWHoX0Dnzg8Tyrnl/SqPxSTZZ2doa2e7Bx56uWYq3VAePEmFe3VnaN5vaEw+yL
TrlrJqluUAwa8VFEmX4fcjLFi0yEv2li6J9UA+klGLpuo8oGaHqLAjUJQIvUNQ2mQPcSRHxJrWhp
yk2mFJnSyLUeEWzE6/gXTszZCn1+fXvD5qQV8Lg1XvEuivoj7rtDapfRec6GX0qNQyKsC4YQbIlw
dkNj9JyYKXPiO3wkFnhNR26o32qkq+OhfFGz8NvwwEAUsZhZqAQ2K5biweYjA9FJuL9jE3AZEqcc
Z3ebfmaxIpZZkmKudfpmM2S6PLTe0C5ti3oSMiPrtbrrsg85oczNhGKBB0KTNPYEA+YROn2h8Vuw
ibNeDoPZ3EBN5J+lFP7Rs8yZuahBkcXNtGulgaDbiAj1Cr0Szp/aPTQBR74Tt1ZvN2rLARH4+Ocx
zCiWx8jQkPdpyM6KETJID7UDftQ32FDLRjaYG2hWe0Aqel++TrZ2JLtUEnZIoEw4gDypaErz2OZL
b5N1kHbPJC5p5hUFyKl3KEifqCHR1YS/Ss7B1Vg5/+oI2ILCHne20HBLTbDYopdQ8zbNODMPCgaB
U+DArAHDlOrDLsND71fRezMzFoZ+1Wj2a4k3RKvH94yveNXPoCYU+XgFscmLgCOEq3IRFdpSSxiQ
mFNy1sLu6SkAn9so3Hc6QYk+UQLQHC36MSiRKdFbbYcDqhLsBUTBic7y7mrrw1rX8jNR7XCU0N+y
bjJ3da4+sadQugS0dKKZjp1Romg2mBxk6riP+SiDZRx1L9vXpv/FOnVkYZZe/EawfM/xUFbUPH2W
4r0p5XYi7SdJlVcDhXNmKuD9e7AjeQbzayrcoJB3R+l2YzS+MWnfeBb7P2mtiJUFo9Ex/LGML2Gl
W3wtl8pMvutYgMAnfzwOzSMpAagVKNWkuetqoquqgrCGZB+K+i6aaBcn5UHkeCAj9muKitg3iJtr
SlZoz2jFCBmq24DA0C5MnXVqIjTYTfJrNgSMttN2GJoNRzmy+PgqS8Vtyn7blslr1mO1Ap5QQANz
JpaeKCET5mUpU6yl41gkfMlm4WDcYGkTsLWJ2M3A/NQNEKmx0XXryWC/Z6gRvKPQqHb+EJ18+EwU
USCyQM0zFObnZoJirTIc9HE2HlEOYxiQEFqxZnZqfHZqVtcYIoHbqAgyQtLu17z/OHQBErSmuYv5
F0h8dNwCR6FE+UiAHwOCOPqI2vIrasbXrncmuNgZFW7IBHwAFOgK7MqxJ2Ycoyz3qakyI3Tokx0F
fC15JiTGMLORsZntOcA+rAFAaMkgZRnUVMKxTmk46d5Hk5rRviwUwNKFw47TZwIrLfnSNx7RJ+XE
+Kdrn1XDJ0JExY009smK4e5329okxJvS2sGuxuWB0YDGlUmlGgMB5qj6xJZPpAVICwORrO20cGls
TE+iUwdGnP59CPuTJaphaeQhwqoiMCBjFKw+5uk4QzmmPR8VgfC+YdLqcRsnRrNuBvM2amSvOKW3
trtKZ+pqEpllXSZiqOLSAMVM06Mn+Gh14hwQ04W+vgtH+2x0w5ZAnH07qfsqTfHkZXO88Xiww+R3
kO20tBpU4PxjwhbIeWIptmVndC3R07EJ6//h/tiKSj0ZguowL9pdZBSuRpYLRIUEtgS48IoUdVn5
RNyiGWut8Usxx2s9Dke0OwGyCYZ8NWMWFoSomrugf9f0GE129FLxU15K34heDNAuRUCgieh3GjGP
LLbFHIEGOVrrCmXZGfJNlHw/Vl0UKzXVgJvTANV9+F3GTF8hiLt+GtwYcRmMrakPpzC6xBX3bNOz
KOgTo3YnCnImsAzoogCtkGeg6YsqziIi1t2mN+7RmD5a0QDn4kCuNGcPVf837ggYrLF6ejV/YxT9
ZlryjhHipaq1w1RSboVlimZuxOzX6g1Wymh086olSyGZe/AdkQY3i7NlFrCAmQD5sgEEYc672h/+
tn9Gar+KhoEGRnBDdX4FmzHCk5ZtgMDScF70gSgWreEX1ODjXeSWthm7/BwO9S5WlQNsGXXvDOOv
FMa2ZVNMLB6I/Fp1+zraVBY2sFFJNvU8jFUS821iPoy3/9eewtcm1u8xmMPGCHaoR1e475GZRX8M
6hD7WvcgJkJJIc0D7cKp9ocPbWg9quDgqhto1kxwnm2Js1yD3UukD4v6ZtvpOV6e/OgAZKGR4Ovh
PfYbqFSmtdM7ZQMh5ZMcl/cYwS9+cUBlHsAHMXQYrwAYTqiWLN34UvX6mc/wwJL1HFl5797Qbaak
WA+Ww2q+gNcz+Z+VJJuB3UJoGR8NworJUndOC5xNNt0GN0TFxDfgowImbjIBrJk5FyVYy3i5ogza
MooF3+UgM8287iWiJvcadZ9VaCnKEm8cohbvkk5jyfguMrc4YZihY6qCk+IBLp5VVgidmBHzji7N
Un2zCJtI2UmYQBa6LN50qcL02JBn0zIM13f8X5UKktH9pmnmaJ/gmMpqO+DjUVGw+o75Oo88jEn9
HX0ND2P815S/ZhgcurC9FUNyUQfIRpqNtJdvaa0isVWn5N0InU2G7JVqEcUuyNwA0m4IkOo3IPux
Y3ikl0hk+nKXs5VwTDipE7VTYq8z5LwFBhk5cs6r2b1TkYxmclsQVTjV8cOMvPtkGh68BeeFVwj+
NDFxqF9loJ4TZtasNcW5TFW6Wtr0hBFdWNWfJI3OXAq3pxPok/Q9t1BoC9gIPG+XpDX25SDfh1HD
XK5TqoO18WO59GEAUrIvS+QUTgsJrBIqesyMld/I2kr3Dz2pwbMApYOB4CtfilXkFPzVMcjZgsh4
HUeUzyxXGZAjzVMWtfzNIGgayA6Lu9Ii8IUc0OHl1ORHl/SvZTC+ZspwowvmocmNu1Ha60rqDysi
Y0rBbtFzd1etuZoG4SpdCZjda9701rjXtth7cpztnKSCCJc5/LfN6ShU2OeS0FRca5aDIstXh52W
jBsVEr9NnhX6LeTV9S6xJemtYKRzrq8idk5KUu+L2ljhpNoHAF3KtN3DYjoO9HgD0sFmDhiPR/5U
h2xCwqqRtIwhUjb2BG0xx2iwu7c1Tl/f2U6kO9Dfmien5VAclHqVsKxRNeA4GSI+U4Evm2s732MT
Xtorw/ZuJqEe7hgiV0+MYmWit+g146hFVMojd1GYTlvJ+9KQEDYk1kMPYFxNCNCJtoHDtcJhtMKO
Qz9nLE2/fMdxuORS3nRGfZszPy3/N4qfuN0xI9XL1vjUmLTzpbgeInXN55jWmfuiPa+sYtUXKjQX
v3sadXPtWNCpeBkyQDR5PkBuostgTr1vGZrbkLT7sOcZTHD0qdg4cqPZ9REj9l79xv639kF6po7P
MZZtOx4YXWOuM1xCxFsec6AJbNAEI7xSZlK1uXEqVPqVD30doUMFE5959mCTup5Z6i+jJ9paLFl4
gEm018HXDXH4i9nvWZoZeen4k902Tt7rVPHdPA4fXoTndQgY6DJOZgbVs8S2hHNT8xoaMH7ToQSf
HBB442T9Z59lwSUlNlOJSu6PkWABrJHIT/GpDtV0GjLns7Sqba0ObjaN76nNJqzmj2BnxefsEx2f
sleegkjdKYl+6wpACP2YI5ulGhIW93quoNgISqW8YeEGCMFAnAxCPwg+xo6gcydl1AzCZiXmNOJC
QeKp5JiavIhhTJARk1FI5aoZ3iVPpg3+r7PEErSAbGHhCEOGGgOyVYZsOHYhRJocOV4SVtkWLtTO
cUB0EVAtajSqilo09ESwGjEEFHa+SVtzp+F+WFbgqYcM06LWxeeK526tKSyQOgzQKy1pwz29+l8a
IK/w2szf1H2sbJlDIuyzku+o666MAqkpYybVpVA7om1CEw1312z9BDLX5HVUlGlMllxn7AqEQKsc
H/rC5Nla6IL1Nq6YkrFyYVOOMOIvY0J+epwKlM41xfZccqCAC8h0iZstVbDA9COKXaqeFJrb9NGU
J19sJotg+YjtZPpGLPmipEvJaQD6liX8jMF9GRlwUnPOLKMWzfoY/ZVs6qHIeIAeveq7Cg6QvvDy
frckFdUl1C7udOMGKgzmwMWprwJdFXFkKxsXWKN9xbhh++Gm11eSICwGQoW5s+o9jJxufJI6VRRn
QproUUfMgMnH0K+hQU6SXdcpMLgjC+L0zoWKpvpfrLtJ8N0pJ8QTJWRfw1vaxYtfvSnJ/P+2Sv9G
WpShwU+veJrwljxhaSUFJbF1tLBEJH7AzxIUq0RFrAlurTznryy6EFCoCfrpldJukXAynsfjQleR
p64ILpFgQMK0Ac+70BDeLMbreMDAEnOevxH3J8ddCrEVcImx9VCpJJuSTWK17kyXb77dGTmKXbes
jn2wjX74DxvidsbNhK3RXBbFG7KAcfbOY6vdGgWZ0OvGOkTq3sewa237Y4j5w6FXWKZ/ED2hDho0
T8qqDlaggSmEO2IuodgY+dEydwnO1WiTCCiqiyB7n4MHFBwR0amvSLq+U35G5LE5P2Z0N1pUyi9m
A8w9fAHJJFnOs5YiFiZ5lWdRUkaTnbkiPZ5Kj103SA+dkO4L7DIo+G148RVm4F818XOsKvR1gsZG
X2XFHqMRP75VUe8dge9aoBT04WaSchYzQ6NFqp3zGH5pcsO0u80WonODdCAG1i3NU1R9NA/5qgXn
QL2StN1f2GgNb2ay5DXngqm2CpL6kGvrGCBEY6OUuhM+uAEExBpobWr8G4gJQNHDNKFKoa4+QW8l
8bGcTs1F4IcADVM+Y86M7jc2X7FSL5sCY7qokASx1eEvvbflR5rdNPOsWuy8w++hRVxXnLyIo3dl
hYhcKC/dbFhNCtXB0hhdInw0dovY6cIbBKunmZ/kdw9oEY01aenM+rBNQ4kbaRmfGYbuALL4Mn6y
jpr8VXrr1Y1afI8PDFdcCWmKKJCFFS51Rl2r5t48K4dwUJjSC/nTnkyusXyJmMrgud5l3ZZ1CzQV
tVvx2wOki/mcLYNAvrfmbVT/agimOK6GVW1hyCQKZA2KDAPoBMkRfSrpuRBw1GVXcfu49P11tlZQ
t66Gb+dfjmeC5lqe0A5BTGau6/xYZ96R7nd+Dx8C2AgytQ16W81ZtDcPwcsHK6gS8Cr+xWaFxB/3
v2NvxAUwM1wb1WNvza9zbUa7lIjRjYmsG8UAbLPX+KuMd+Zv9sQKZqfn6GW+2TkHEbDwR5I4Rqj3
X/0GmF0isHdW2V9AiC5XAVmad35ZqLTqZlU8UA239R4TGVu2V3K7mXX1Fhczj/O+RwT2UFCyTCtW
AVHgNgj1UKRYqDFh/64V8v6+HORAaF14Rc7YwBSw/gh6ezeC1Nzjn0Sudwg+SSExTehgK0IPqMPl
uE5eUU2PbxBpoC2Rv1srK6acZPOV/prpL7NZAHXIbph9LW2kAVDaroG3Co8Vnk71wAOv1J9hsKeN
rgI4/MvgyHIxd6k8KbnMfF96rik/ELt3WyMkN8Sdce5wUnrcYEseD0olVdkGRI1L1O207weEMxQu
HmKiORNqOyLBAMc1LZBLfjjvPv4znlGm4zGhtNB4VzUhYSyh+SnQliDfnknbqds5q9RllqHdgRhD
C6fIIzYVlyRHBFZ7U11zRCBTYiFgFE/mJ+KpvDU5P8IebJhhIZ4kCZYa4ggvHqLIS62vyQpS63Pd
H/X4aoyb4htUKK63HKwTouZ8r5NmYO6LfQIw6ljeqm6tF0diJwnpoEzDIgm8en46lP5OVgnLA955
/zB8SXLGvSWaaSPCQIRyaaEc0TOhs+yiVfad6Qf5AcEsjreJudZ4eIIl5nOEjuFXOa2mfwVqLq7j
2cDpNt+Mc8DxVW8o1epyL9v1hKz/i0y7ZFhOsEL2Rrl15AuKJIYL/I0xz8o4195U9MwYj2a9lUcA
zgWV+zP7h/kK4yRKX8mFxE1THqk1ZpNLvQu6s2x4OATpMHIzdAS/ll8hDE8TbR3YTdu1r9ad98QQ
L8BPyQ9HmN1/WMpPjmq24XTh4j6CykslNrMZnIwIgY1gZLhM3qxL+8f6CNQ6KhOZ/PX6TsNAX3l/
MFc2RntVkNnO1ddLQT9X4TTAc/ZMy631Tv6USwRdOkdzkrnr+upJlHeNN1ilNbuI4mI/BYJe1nWa
qwZceQi/rhn6a8JmeKrSGXfM1HLT9hvvTILZnGWTbxuANujBPSSTPPlX1dua8BBDeqD32n4fzWM6
7JV0XxpukRxHekkDdRKP9KeGd9Ta8/1EH2zR8D5hXgKWRuAvfVjJyP9HwzNDBxQSKZivFRLsC3nx
UasmnFbqzbBQnt8ysRs0N2gX6bhn0vMShtuQ0b+QnxqnpdFdzOgwhi8KF1czftWCwPH23tiCadMc
eeCSqGN5roi3NoESp34/p0u8CvFdQndRlgZrIXyi6UL7xywyfahvFBAmbyek5ZP/F2PUgp3e7HkY
ij+AMIV/kj9MzDLmhTj5Z97BQsVuQLHFEOtNIpf6IfGo7Ncy2DODJX0CN+68LaKdH1mfLAqm/+mq
uvVP50+Bql6ffWdtvXovNemnxTF85vUa9lXOnvbi2C++WMgWTeqChwCLRwO+pT4UzSYrr9MO5nos
d/p0jtOVSN7wJqrNrYMu84i9XW3zRG7gvYkCq+taOXSfDgFppF+Qrup/MfoadxgDM2rYt3Zcaw/N
PJgsGaLD3GXp2zB/tNCWgYj8hBOQjGWGpWJcEyIz8XiRSdWe4nbPQsI2Tpl2zKtD/Y5tTKIog2TA
GsIHxL4EHtDoj7z/UO1XLABBsx+peZsP/d/kcTvFr7qzLwwaokPU8oi+dtBmgkfVPep/fBaj+Lbg
iqh/6aWT88kNNo1FeDe45VbjM++KeIG/kwEtO7/pzTdOGEfZBzRsRvR7jvnwjF6Vw8/6xBMjPi3v
ZpGVczYIUlOeRbsH96dXO/04JauogYhxAhKr/CQJH/q3ttY8HjOaT8FERyHp63t1OsGqWAj9Rc55
sNNtAIBePGV4TdEM2fDi9118EpyvDT9C+pnb59B+q15GiDUcNYIii8/Gp26xsrCiHFH6Rej+v7zf
cjKXyAWlccySQ9nsCqVaaA97bioYPx8z65sNIRcLyYFDdLT1oyX3eBLDPEc4Dvl3X3UnjcOBPj8G
CVqdW3b52ZqBMiP60V4jXdfbNXjkkEfGfM/Lf4O5H4gUiVwyLhEzAooQ+h3HUsJl1CHz02AbbrLh
LQuWlE0QKIpuNcsV9Pt/HJ3HUuNYFIafSFXKYWsrOScMho0KQ6Ocs55+Ps9ypnqmwZbuPeePJkxu
/B4SMWDYFiouYghmNyK3Qf3F201tAFwolxMuiib1h+/BOjIwY6JC9T5ixV2QKZJIY6MwzdEBW5gG
TnqMDdmW1HOp7WTCL5GSA1WE7U/V5X4sb0uE8/MyPCLMf3KymcKdtWDQAprvHiXAyHxKkKz13xDS
wLMNbIuLB/mV3iZtE9lHCorbJVbks9R0q4pWqXccxYzLKENhSggW/zKMJ5HeA1tWt9WAVsSacyA9
aK8VhDKKW4HoTvk15GNVYQuwM/4lk4q8ZwJvYXvK7zY6q2T5U2ZhzNsM9Qo6A/Dud+vdMNYNotKS
O9qPbzxYA95cUnS4XWSqbBnd4+GrC5+wnsQh6UeLWXCxbob0NlVH/FLaPwOXIpapDafVsBAXJ+7V
P3jbkhWQTHFsRTDvvEo6q2OXe9m1TlwSkfElQANz0UixV/CGI6ydbnXhEaTFOCa9NNnuxFkmgEQL
5Nz8EeY6LvwNZ+pLDS65n9K44FiW8TJ0e4lKCvp15P1MJ8fL5+Mt1TuGa4o90GsxG2oHaWYsk78Z
bWXDY1ghpSl8FMLfIrqE9tPPShFL+RZgNEpOUnJUA34DSljAF6fTFP4QRUK5QCu999bVCvY6sz6i
dlZsI6He9E3GEBwQwxmUdzF6p9icU/Fu1KnTStK6pVuNwiVjV89H0rZTJM7S/HxhZElM4jcxW9QW
wxeHJeDlFepTaViidtQ6KGQjBI8S887sxKKtSG4e24yFwp2GrhWj60tMEI7MaHB53vw5JG8cUGpE
7OOMZo6npF+VwSEPvujWRItjGXbWHgeFsCPItcfIjcuzR/qTlnKPOn19ENTt/CM3JIjtUmE7MXNQ
uhnaRESYN3aIpTtO3JOoIrSbqqxjPmDxifGV2ti5uUypX2I4CiWyc+wqt0Xiyd9o+DKnDxHEWZT2
rWwzmYfxFcBlCB+idKTbY1BO1Cy0Eltu8QVMBbpNAA+SfTB/vcf6K2Y+MtFVD1TrtB8gSHJrYVsi
nraw0z4mBJU5vD+JtDoj6QcRbe2q+JiANsuGnjIlsoOMgvv5MMW+KlFpg+R06f5a2gPzgTZTghNv
sN83JB/HqjlPgm9Ub1LeU79EpdLojSNkU1+5afHZRH7D1EKNqCcN3Wok+PYlcx4pyhYWQi4qNB8c
+oVirGteldqo10Xd7bMuYOV804josppv2Vq4L8htz3ctehD01cVFDb6KID4pUuGHkmJXwJMm+e0r
3awvc0If83xL1W9DM+0XRy1WAqKU7KB3OM5fhmYUQ2aDdfBXC7Cnz69h8qp3u1Ei4FI6q1goY0yp
BJl2xPbhallAocMCz5r0bjT9X0i8WzafVOm7no7UxBoda8GyEYZ8kzH2WLC91rHs/dDAyEmHzijb
lYghOhb/hGjhLQt+srz3KN92LBro5Cq9VvOpUkjoDQyankp0jJINCrbSlQ+9Vk9qP77NBEqu2qR5
6lkPqzxfMMLyzLNpV32PHriBnxLr/HeIqk1aRBm7t/aRxCk1Z1FGwwP1rpKuf4mh9k7gE9to+j4h
t0eQo3ptJW8WkmcGE7V0FHCaE3TUNfvMfLnso3dITiqaRqy2s6x+KoJ4FsrA7acu3ak9gL3Sl4Ag
IG11Vf2I/XLq6X7H+U6B1Dgq7B6yIr/35DVmSYcLgKoiuIIiogt3YIS8zGbrW4yNAXMkjpd0laKM
yuRoR0zdWRgHV0DrrjU5iSOtNyK5CEHrxW7X8xRrTyQzVC6TQQCR9TNGh1yseO1SB9NTzS1JClWd
u3NDgvC2IGcWEwk24awpVhNYe5anfvzSne/1bsvdRdSIEyBqnsVLZNjBM5TEff/S8JKWALcLetpu
KpXyxBPFLJIEiklKxLIeaX+au+9k0pyFxAaZlCO7Kb57iBfchdq5EI/CeDOGuy58jsIpE7wipa/m
ArVf66fI3GWD0yOTeqXn+CwbVXlf5nM5X5fEjZPKXtq3NtikqNUngsrzbwqh0DRtZSxlzbYnfa68
pqyBpT5sSski4R72FY0DPUvwLEJ6jlnHUtElDwXN2qMF1Z6oWN3lsLDaSdF2hbrhPe6Zil+/mDdB
QikxYfy32bo1/TVLBr9Qbw0o2uQptavPu9b8bruPRXAIpYkFvtwdcd+x6CSmSHDDP+z2DAR+1IPf
/hv3GnJxlF7ij4UI2NyIpJVxbbYjcWXuMqwt/tlS9oHWb41ko9d2jhSU/Gi3/qbJ7wbDGa3Eo/5V
/xEOc60eLUWchM0d6soTRk+9oMMEf9mQFPSnH8TtdNK341UTV6ztX3TW07DtYr2etuU76YzZpnPj
j/mi3aqNtAdGPBO7ZfefzE28x/on/T2P4K3cYV0w1/UT4aA9E2BBu6Wd7giafaYH2J0baT4fFHt7
4o6Ycaf8Q3JkM7OgvDiN74aylhmA10iN2r+odSKGO9qYcnpU7fIP6ISFesHWuEZN8UUuKDWY1jU+
SOohJ8Qg2Q1PHdTPNX+Sb+WA9W892sU1t2lZcIzXtEjW4KVzlENvx+fqmn2NO/ZEF0eBk9yCt9RX
dmiptv073hjhZAJ4busDUPBd/a1tZcZKwqW4XNM9j4SNHtc2V6BC+/kg7QnTW9NmRFG9xw89eyrl
U9OueMZE9LwBL5tvEDiEz4NHhM/82djcsjfhbPw2D0pBu434jyRkjkdtjT1/gyfopvlASB/JBeMc
JutjZxM96FbVltkLM5/hUws2Bzd+TAal4Juxd5erXLSr+ayeCJpsXe3C+EfLSkEpAEl2P+Gb8QVJ
usa6f49upt0WJwqPtvmGuLi/8C2e3fkhu43HS+aWB3FTOeSI59Ub2CYIbXCqz+N+dEFPGCl019qO
v9MBiJtsU84FrzuUnzFyeUSI0I0OlGTBTbvS3XJLfbTNG9qvq2N9xodx1snWqNfoLjfGjsITzWn2
wo2ZjK+1XKdrOn45p374tLUX+hrczAfX/L47mD/VcSE6ip6SFT14tnVPjhIEJPjBKoCOcbQDVZMn
4QtUQaMyjp6WCxgluMvLlbxvSOF2wJyJ9kCasvBRefglnW6v2Ig3Ixtj49py+3vuL8Wq9oqP2gZt
xFdb7iky1dkSjvP7wlwNJsoIbrfH+EpLj8Nw+V7/6IAfLgDaBy2OP8uj9EVvdKJP/W/+btf1ASYC
0qvaCe/CIXT0r+kEBOPMX7ET+9EPqb/eYqNJcxnNpW290XfZodzVeIlWfCBb0ri2xrH08/dhk9lc
vh7DFL/pmj4fj3ULZC558o4eqcuxk8uS2Gi5ZT/kit6Hb5LTIP1cR6txg0YZ8h1y5d/EB+5kv/2V
hkxHBh+tv5fHtCdeC87yy7R/zJPiQTL7L5GaszjWRXmX3VdpDOKiG5J9QI5VzZq6xviobrRrtDEv
iACXB7w4iXAP5aHcwiOPaX3FMk/gruLH9GP65F0qrmJLO94NNK3b5JhuGmdaaTYaArRJbuFGNzLA
fEounciO/pi4oBYh8raCF77lb9k7f9FV3JocTJqbudp59lq/9nmbD9XD2Bcb4I5D92n9cpgDIs7G
mnJqt/oFf7eb27SpbvnafAsdIjcCwPHda2O7mxvDSf5enQbr2LEcGtfiFaObC1iEj8jjFSYT9tic
6mvsBDaTIlM2Skd0Er09/oxnyxl8wyG45rf08U89qjceLCDkfjWdJWC6fbZJj7iIXO1JmNIONNEP
NuioUG2vkt7Wnd4JX/Ss39br1B9fRurNgvuG51jC3X2YGDI9AlngQVEDPrKvZnUubhpNnXboMWtQ
IAdEWJ1xx4z7yNdZf37xrCS0m9o8z9z0TKpQRF8Gf5zAk8hRi121KWv3hVpth492OBjDO91jALxg
7cEbWEe8nXbxv9LDtf0VHvD3Ept8ZXg2bfEEKs+qxR/8zJ7dTt0YxqrZBT7fFqjuQbiADrM405CB
UB1qYT36mc+Prv2TR1eW4bWxJiMMu6BVaJ9YfI3Ymfg8jrAeR+I1+dBvixv7tSc4FTAkw/5O3wQb
ajFCj2YxrhUCXVqffKJli9e9fU9lj8vBeHCdsrFNBIUgB9NsqLv+3vOiCQ4aKVl11K24xXVPdwaq
Lo4heu6wHIdgsJthp1151opduJGQf7nIOkTilNjvAJL++DjJowgjZ/oztoUz/BMAiwd/tFx+h8wD
NH7JmezZzvmaAMtWkUPi1pOHfM3Fthqe1jpDnPhdvpnkQ2+n9/ZsbOlXjC2UMev0qrROtWlYgtEY
rXPSUvWDbjg0l5/wyqPo5ciT3xDU++RHE/1dH14QILcH7LC67lqbHJGIhxfw1pFvChUiK/g3d/GR
NKd3YGWAUWZlL/zmUATvfpTH6jzd2i+degy+JdOR+TPCSgXUOdBXvxdwG6FvfxYf0i65jcDG65H3
QebV3+C3+GTF7oc1tn7rr/9lacQPLwPbdj7iJdB3m4uhpe/DY/GNUdxg0t8gLfJqxTckd0qczNNe
dQpHDjkemW1zGY5cGeCHG9nuvliXeFOnW3W2oC2+NQkObCUzUfTfY7aaHUSq2Tl/V7dh6CJsgCFA
pCG/R6+/9ErpVK5uCSRlfQVbWxWnkmKEw3gv1wjr7oGy0o7FKTrp5/aeH6DcYBXzO3QX6pep9jhP
gfnEc7w3Mpu979pdJydcg1xFnuqB23yiXtnUe0TDGIU80UUepNmzn58LOOa1teERd8lLRm7qkmc9
TOvKm7xUtMWPfocNc34NTSs6T5gI7tm235Rvw4VV963nOqR8lIvvXXI+uGmui1vtlVMEbeRKHJuL
PzI7rlMeiwVuRaZmflX9Wh9EtgTRdka1dcmvBmFPdK+ndnvhkicH6AQMuOoYOmbqo9eE6+M6Ye/1
wEyXPacz2NAPw9pa8AlUDTyYZ+6V8kBh9evqhrIp78w3DqAOR57g8T5sNc/8Id1r/6p5wcr3Nh3N
X0gZZF0zeY574xo9ORw0R6V5aJXuCK62u13mEqiCjIYp94tkQ1fZsn7JJjMHGX5w7+fKy20VpbLP
g7DcgQbI7iF1EOKMGpK3eEOlks8uHdu4NjmPdxbTyrpUHBCBHAydeJGVRVfYqt6JHp4Dl5sw8oRz
d8cVj4wN/QS+B8IHJQj1FTH20kf4Gjk4yjZ4nH2JluNDgCx9lXLyUfqW38nlWY02///eI8nmQj3A
9/y6OpsTNs8dTBqSSWYMMs9WPIRkePEZuZPPAZLTJPPqwmVvgFwFjAp+6MFBWClJm/Y3fhSLpz6J
AhI4FJbsGQAZvoI7IUPRBecXceZ/C/ue7qB/DQpiDQcc02BiB6NvdlbvROhPRFgDe5i8ydgDXBPj
O3CrfmTRhtx+SEQIp7hHi2cnHEj3EerEb46gxV3hUSc8Pxbyc2Hhc3v4k/5K3uc3NIukq5BVgA+i
4uRlIVu/bAOUbFOzFJ0XUG1eDQn26NXc26dr+oquNPbqD8bOOtlTokwrR0+R6gV3ANfR8B0wf+N/
fxC7HFfbCR4eF76h3PDxq1SxkgxqmA+x3cTopyP2eSVjss63PNANwNoclNse25Eikc2Yc03KtHiZ
06ZpwKngr7TKWIGeF9fIOoCNlCNYNQ4PCBRiiLRJWtPWqoXHsbgGo8c/ZvFzKH6Q0c+UcBZ/UsQ0
Wdo4iSr5YKhY7Fb8pzO62Vp5J7ESB+s+yc5xe2ynYzxfyuUBtrPOCj8W/lINjZlDAKwwkJYseGbN
BQXPhmIcIqf+sFrM6HARGkXY1LBppqtBaEtz9bN0/X0gqyBvbwHAsBqiM8hIEpFyLyWHq6adsxf+
XgKX2ppv4aSTYiatclLMBihEZGrAqeojyjBJLGeZmaj1x4Z1CytPdxwgBKkP8kqx+RSp01tZ6RRh
ucl0wCv8I8qIDFKzkp9ZNLalWH1ZSv21LAB2jZUjV0KYmEu0auNN2kViu1XEzpNfsCkCmVCmTWA2
aWY1aSufwU9bC8NVOywaMgk0JpZQHZWWmMU5RcYp9sqvaJAMZkyK4BKQeiVUad1OskfSFC9p3AtH
KjWVv0zhT4dNcVQX2Lh6+hVEYhSFGLNBFDzMqv0oROqZhe4+BBS3thpe00guyUKRyKrIh31Cn2hF
n1KsIIDVtAa5Yqx/G7lOKqk5eiUCr9WkLsRCzR0XnYnIQRlzp1/It40i41tvYMXEOe1t2s4Kux70
W0DtBmEnA3cC5jKtYyTrMYnMODbVVnsKY/tCQCU0oZQPxeM547PH40/J6bgVReGS6NxSmOf8fsbX
1SwzgpOA69gMku2CDHYqTSoszUuqZs9cBg0JUuVroEFSSLqLVs27hTAjPQkB/7QAnag+TyglOQNK
LHHHLNKrnalHhOcNLeXYMbSVZW1TStaCxnwmWIElKlYmafinKuNHKg3kPYuAuYlwI7J/a7UgMzkR
Ma9AoAmF0ev9G1Bjh5BPIXKPbKlJdgTHjr5aDT/xQsxwJ0qbSfur+Jja+G8ISZrnQhf6VygFmL92
K7uMVt2QM6o7RSo3ZklMZ8aFy0OVwIylnQb2cp419nddWmWyshnjLyWkPamu/MEayOL87Gkki7Wn
SI1MN1n+OGmfIZJSjUyweGHJgOsMxbMifOUmV2EnbEUSfdLWQhUZ4ImvsRH8JiYwAY6JGaYjbWG2
6lfSLG4zja8So/wsm8RtmbyXpKNoBq9H6SHTXkVsKAJwUNWXDi5HcmB01kbcoF12naEn0UViBAAB
BsVBBWYRlK0isTSaxR4SSvmMcJ2lvh7+qzKO8ETgFK5v6Twx8hzz2vRn/LAm8auoE0SESGAG1SbB
siHCHYfBR8ORIsOiJLAnQg6GpX0TW3Svg1dEnUUEXlD/KWbCh7BgTZDL2qvq/mSk5MzUsVKuUTg/
6iyBFTFPnG2Hdpr9ZhYOI0X1OOOSfS7UJ0UX7E7udknbriUtuskTmlEuy5D+szyPHrMmvyOKdDt5
+qik/gt3MUc3s0VmfnQ1Bu/i/9op2AbuAODuS6bSbDyS0EBw7a7AQdUWIp3U2KunXTqTmWhuAmaS
gIDCoNcYinZFcyRvWC3eFjLFrSFzVfJBERPp4e/MTiS8Tgkkp1lkfRtm/W3wAvbGT4iLSCMcglq/
Y6ySxcVkg2qRQq6DFPD+DykVfgyQUX3M6nPND5Bpt4aqTAwBLMVE3KraGWNV3qFbgdJOhc8J2xGB
qbhrNnrKdwgvvajLeXgl7pKBuzAcU/UNBNuzZTK/VJGxNgT6oIeaEj1QsZINOZH82qDhtvZjHXcf
2YxacWiw67FzFP07gXJuWSnk+GwClptA+Q1ya6cjOhD1g8QikkG3LT0dxz9ZieWYU6B8f+UlNaxt
6TSsQ+SH6dRzAjOdN0cRjV5MwbYkfSZcrV3D3ZsDtVkv3Da8V8rrWrwSHCQkil3nXwrUAJNYfh9a
wixYcYEG9QHG9SQOaClqetaZn4dPLcIR3t1FWAODPute5ImNNvTfwCUS7nma2TKK/cjWpgBF8/rK
EZRorlA78ylxzwkIkiVlm0NdZfp7kiLR4GxJx3+yTsCydnoRsxVi01dHOW5idt2wBpnIAFe6txQH
icBwKxj9l0ywqDDma0VikMhIqYbvmG5FtM2m8k2ikDGwZD8ZERaUGFsV6BLiAbYlCVZt8i2BHgKF
ydGPSLSukVxGRoZJG5DjHwQwKIIZwMI3CludUTanlozGKSzwxxEUCdE4led5SLASPeXFk1DFCeFn
rBBr2B3NjliL/kCSqyPWpI+Zj2wKbXwLpGlovHczgFVaL7iiaTgTcc2ptUA6AaBq9eJMgsHpGvpG
h2VTG9w4kIn9LU+a8zgjQ8UvUoXRl6kyPgn6h6z2WNoqxBVafEiZH4dexiqHnepI+R2nkUCyoLEK
qhD7WWp3owTJX4zk9MjhvqxYeHAyI82Nk105mdsqHd8l2fokWcCLc3NZWTmu6jIHUolQjxXxe6oW
5KHh1iTYG1ISD4ifpAHpzI96pOBBM6hMjvysmvckdtzUYv7p4+qpaspGKjibSe9ekfq4M6pBtEer
e2sMjG043dSw/ojS5jkGrJOyFrsi82VJvknHtrCMXymqh1dqa0EHBU0KdDmIRetoNChWwEekeiDi
aM5kDtBg+2ahDMLTe+3IzqoiENekjVHi7qkRQwLzcgzpxB9KCumbP2xAjcJO18RE1pNnhKf2OCwF
b+9Ti/4aRT0k0LsVhnpr0jDFMoaRwt9Vn0TWokyrbXIN2IvtkUuEM6vgIQoSugd8g56jzPxZCK0S
lbcpQyvacVqxcdToPrBGdleVDzB05247vrKx1hQH04XR9W5lXpb+pivXOPgXUdTFhUa8JmSrhnd/
A15LIPAUkgOAMIvQQAlGB7pvq/Jevhq4iWDbppZHxXyA/IgDKTnVmIW1h2ihPfKI8Fu1THATIy1i
0eVERAefKUFbwVAwdUEaJG+LeUzUUwjizMQkTyRLn2Z4pMX6ILIoUEgtoj75VTw/Tm9lSG5BbjF/
rPuZcNAzPWxMKfZQoUretsG+sDy6GLBQlHCNSG2nt4JDt4COVLf5Q8+3BOGP1T61SKpdR1z/y7PR
f5dqWxDVylbv1sCHKCRkwONvtAVdtGVjMeT3iRRCbS3UrqqdUjgB+ATdU8maMQm84s3SdU/g9wxD
21R+Y/L3kZhKHqSh2tOMkDppvw+UPVXgjiHvtPJOWcGqK6kesHaq8NGo13QmA8CXOuqNdkTNju2f
DIhb5NQ+onyJdISvxCoVPD4QLqRVWdzG3UK6WvqKrLWYVpOA70ZbS9NuEL7wZL7SmWd35EPkwJyR
4mqjj/hoYa6sGXqg6CKoAw7x6qdGp8lGubAllD6LTEvqWhbkdlGeJKiDdB9HvszylNOASj0j1m98
Nd8t0YYNuKvV48dVbaqNbfxkq7E5tpm6ZmWCUxamf2PE6B8c4xDL8msiQXxD+a3Os0Bsx+SGi5PL
bzl5rbuWH4NBnd2OtJQV+jxlg9KQZ7qfefOA/FpHmI6jtjPGnai9AkwJTWaqyd+VjfiXfJF8ElwQ
AasRmhuSxDbqNjosjxh10BE3j5Virjpi6ZiPxPrIINSoKpBB1n66+OTx6D4mq5odGgg+J34J7JeP
hx9b9ZYzSuPUQ+TYb9FiM1oatvmXb4sPPB2Uj6LiIyAgcYbqOj41O9WRyDlG63fSOz8PGiDyZzkd
ZKaIrwrzVexRfoWDwQxxJqza3wLRi80mq3v8EYA0k48R5JWAzWXTkm+GrRqLEL1Qq8bygmqdCw5m
BkrtDhndAljI2/X8GZ77o/TTnMxfgtshku/xgW9HuJSIDYsT9W4X/a/qyaIG/43+IWCiimqPJhNx
xHIi9aPb5BeFa9bDdWQ5kjc9SMjVbOkskWoJRrFH8Q0kPC8o5r/gvJdmMzDtFNmXIJxy01Zzp6Kw
UvOoU13Q8NNa/zdSUyB+FulWlvdZyRi4MsTtK9SKcXk1HWRsbmsLvobi4Jw0Og/qPLQXJATgKYDG
X/RuV5+IBjvBoW8ZhZC1eskHJpvIdEn4zqkvJIC8XlEGFRIo6XLIhrlP0SCJ5FtO01dE6fZlfD82
JD+iLnXKRyQ4cbovwkOnuU26TQpPEM6NeKIAHTAi5WQKPKRahIJ1cL+Ea7xPn68JBcou2xDiJ7OT
iAyOVGEf8V6j7SzpQDA980vRrgqH4lGcUadQkUrooGP5dFIzUCbUTnj6XxR6vCcQKGTcQkZEZ+1G
iXK4phLCkx4v3fcP/I/5b3hKe2FT2WBIGUZsQHQApfCRnuK/4MLO1f4x7ZtI8VWaLdb0ZJYegDfB
HXzVY7Jq/yHcZFOjABAfob5Rtt1ToW6bnL/EDaR1riDQ5RhBXyKQ0PXTv3NiplsNiuFZM77Qwn5d
mKFTmxykTfNZ/+N21IDvn9E3ZZseoqpLdM/J8P+L/OhSu+1vL66Q9JK2fhavwYmoWjJzj6gnAOnq
z9lXNibyPYeCR/GS+AXVvGt+GsPJN6TTZrjFQofVSLuMm+I+fJs72shAxC2UHiuEgJwr1NLQbT09
9VO7CQ8YDBhdTfry+N8fJT63A0SddVXO5j165RrCB0iXFL/pOvQVn/8ABUz9Ak1paaRMlGGWRcyT
T8qDALh3kBX+9mUv+csVgZ35Ub41h/zfyNXlafggQO9JH/0huu9e7DqHFc/HgEzB8DOEcCvIah8h
CBHHfk330BMO0mF86padfPGNSjcLDTjc3YbYgD2vanBuXeaKeEeB34UpJPruruxTlr7uPybwV46E
5Z7Bes54exzVDxCSKrv0bnC3srjzAPAsqgd1O7Gq4aHA2OwwcmccoDbv6PCDEg2cgcYN4gkDyE1f
pfNga57HeK8ta4oS3WxrnAO/h76qt81bdcoP/O47GIOWgwOd64mnMyFYo1zhweEURY+KqvtEMfom
fkbveGRf0tPgEzJHRvm9nffxCQpBWEe7drHbH5LGyPY/dN/6U0AIynXxSefT4ldPIGVkXErjSl7x
PT4wH0dIjGunvDS/rxjnrYXZDNfJeXp5AlcIsONDRgsaOdrBIfqtXOPYncyzkJKHtYYNa2eXzlYe
eXBzcgMXwxbiN4UpDazqd3ymHFwcteDtlFvcoysKi572W0qzA5RsHm4aiWicVUx0rbkFOwVt1YEZ
K49BVZntsLyix6qKt/z14ABxrKr52qWsiT4BFjYduXQs1fOe0Jp4NFcKqD/pZTj0e+mSDesGa01E
WdagIKv2LMtH4JtaV33wquZnjF0YirB2RRQId4qxV5HKUbxNzXte/SPYLqgmbBNkbrkodhbTI0/G
HuIfuTiKQPoFX3dmU5D+Mq+BxEDkpraGOak/6tG/4aVWIdv0K1w2anR6ZQYPAmK6l27a09uDRgV4
gaKU0Qr43HoTh5si3cloV/NDkHl99pAKzggOw+jQksRNwNywyfVTjEug59acmmvdJ4wjtgRoDUK2
UnvNmXoRqAmzGlwQ/M2sIi3+I9/XM+raxqw9lbBQA6MjUG6VnjHLhhB7skSZUY+PDoUINGB2DYSK
aeigGh+EQyDhPAjWtemTY0/pn9TdJeWNRLoUbLQoqMdGrZ0Sg6mwlQlBhE7DGcIfcluKaWeIrZ0r
o13SZzE2qItntmylxo8gVev+H2uZkXkz21zjaTVO703ceRQUTR+UDnDnhkxrqLnx5Tig2vHTLBGD
PUzJF1pS0h15dhqAzFfTAe+A/i1qb0VECJHXM4m3ZzXxkUxlIjd6fusvwzPVfQbxSXRiKCxYt24i
pI/+I4iI8BDUO4vL2Gz2pXSRFqSmEH6vPLYI3ljh9CyJa0euHUN5EVpOk2s0c/QVwe9CN0Sk5vbI
L4qbnLMSYoqecIqgt3n7qZClrmV2FS8O4fFeZ7KHG4UvWjQ+0daZoV/oqmfYbCtw2/4oqGeFwAhk
vk1hBz8v38XPnLtgez/YUYk757bWNmyFgeS1X9MeOxCZ4PjkkGaUOZoSr7tYbwjsA7CzF2LiKa82
i/W8a1yRzpZ3qGteuPpPeFDAUFxwUCM7nc0bU2r2Zek2L/0MWcXCeEb0iK+WHzzZRLRHQ1IxLxG+
f41uk7CePiAMCFoBnMS2RHXMy6i1Mo7tvrz12+Qe4shjjtsxTKEDqzed1/tgjLFC5zZJ5Jt2xgVM
4gOSCuN9+sB/km+EqwIijtfnHsow6XCHyeVFmPuVxxg+HUVfs9UL3sNBWHGnEXOBr9LTt+VO3cK0
4Ftwes0T6b459m7wGDyEmtO4Ui/LHq4LlWLBCIm14SX0hThYmASKHRwUUZHb8L38QLCUPsOjgt52
Nf1DRkAQgGQnnzLzkL4CMUrjtXjJ96jM2h8o4PzTeqlsuvfByw6vajM0a2A0nEQbXObFBg0gGt0e
QmFnHrufgQTQo+moniz6CLtbfL+r5E5DBjcHnVAtN/83DvFzh0foBNwMY9rgR5/X1RkLp19xv7xz
zC087hdqNwl6SpCie7pDTqh046xKj61f7ElSaJ88Eoan3vSf/PCySJIV16PdkJ9sgInqWoeicMYH
aEC30i/4C9/nK4++y6EeD9iusD1AonEJXqKt9QYAKx8GL0Z1twrR3pKybo8P0vCRBXvBziztbC/s
kzdjB+7J01U63bQO7oz9l4p0i1N3DNzwTJwky+SmPZrEcqzrm3pImQGe1TFG97yOL6/j4KBtaZrD
Y4l18TSQ8/BJJwhBRS50leDXsPMr+Q9GnIbCTWAjwLkkZ6nbDTeRmvt1v8ePSFP44f9P4VNmu0ZP
Vd6nDfbMbg1+vI1+gKOg0NVL5s/A4Ot2u4xkoq5b7BvAJemZCbS7a5QQETrN2HNPlB2pHuRiKxVG
Ba83oZfd6I6VM/k3XLJj5qPRBSogfKzmVRzmi1Jq506lHhC4J2I81AgOLGvzaC6Ll+IPT/AzxOGn
TuTNWKt7EVVCYEqekk73Wj3EwaWtBDeqkSQh1tY1dsQ4cGX2DqNM9wKRVmaImFwh1RD1ntm/y2RG
zuVGxs09ENjRMT5OAyTqEDLsE5w7Ks3RlI13M8zcoEJOkbLSEqBWulnE5bpqzjVrFHlaLwJUN50K
+BEtR7QdsVQSyIut0JAyWIFPPaHug6cucRsRwe0+Hsmyc0bC69AV5Y+o9EPt2GcGvgQOSVarlmoS
u78apierlwSBVpS7A+vfghfAOrFIprkTsyFpXHH2XIRuWr2XDfBvtW3arSiwIO0IjFLaTdQ7YnvH
gV/Jaw2MjugUgcepss1awCJPRrOfxltsA6MGmn0VVRIbaK44DdnJrCg2GY5RvZ1EwIrtrOPTIyh7
Ld8RWTN5v+Sr0ppMj4ZYe/ZHdZdPm/KVr3aJ0XYhZCTyPJhYmYyNYHgkNjpVsH3Vw7QhqmIPeTWZ
AxS/ztAA7LvgtG0BX8BpiZF6TWpFFnjF4uKpd6khJdjzEcxAmS6DJMsUZj7AB5khyaJic4/MWU1f
zpbl1ZYNI29ax3YheHmlhd+hdMHYU0O45jnVGjuVId7yJlAHxDYgJWPzzJK9oOALxGKl1Bd8+xWJ
DuN4T1HRUVmR6m4s+hYlsGZCI4JvkJLr9haQ0H8Uncl23DYURL+I53AEga16HjRLluwNjyQ7BGdw
JvH1ub3JJokTqdngQ72qW16AwzQo/L+jWumTGLaZhAVc6/BQ3JoQ2CjAS3cwyFTM7017T8vGZsRm
nShWO0sVsGPJqHnNrzn17d/wlrD/ej4rGhC4GUQDrxX8oGH7lZWDT/tpP/yMszXfnQNwP3VS9bek
nOBbJU13mme+FfmsiqfG76nUKML3tFuz0zRSXh3HKQQD0Sc4Zln4rrn5l69rSK59ijaDDFOo1CvT
eRyldIW1YUTYy1TNJ0U6ycFd6AnrmrUl2gRG9FYkrvaawobXfmEJmZnO+7tUY0fr70i9nceQOLoh
Wc60xQaTEeMqC5ciuniUb8OwkrlvoIl4bTY8LVXDeVc5Y4qmOVAc4fl+eI2rOSXuGuOwjmOriEaW
nJi20XDoFWabIOYKliw8C9EQ0GabuatlI8/5P/rW+VVV3k3haoC9IQTGpK/LUX8W+VTRwjj3v4a8
c7k3rjHBJgiAaBYipp48qy+gpGKS4yEg+T6Wf7K+5DUTh8Y9ZRV9h/1c0ymX2tt6NnVkUR+icKjk
ZRgbdLKo8R87MWDKQa1m0kSx4lUqEZr8JXvOE1U+lQFVIsILHIoVMzltgc6ExyxoKW6sQTCYhb6f
OYNav+Re/epWE3JIyYu9GNrpMZGEIvxiWE9GaUBP0fpuYbBl21xwwnhV1byNSxZzKfO4T60F8gal
CO1FD4GLk2qsm0+/LCDkRkVPVD4Ip3NiY8gN1sXT2IUVF2q/rn8cfjReLMGi+QPcG5ipNPMEKlMi
g2XLWj6l83AbgQywaD8vGEuMq5iw1zh/HUTJVcsElIDA8XDbP13k3IKRYXzsAc+rxmVQ8IxibigD
7ij8hfaHNqnOHk8mg0eWjCdoKJKwOquoX33aOoiPJTw9X44Efi3Tc1UKcb/WffY+5Gz/68T8Tdz5
xxaOeIWJ771qQ+qm7VhUB834EujJv9hEjg6ZStNWW7p0ZvzlOadFXYgb6I/u1N91yIrNenT6dvkA
m2Fx+FkZEfPGPa6+1/ZnYKb2GqiAmabOIauCXctWRAS/KXdSSl6lYYAAqHt2VaAP/ScnMslz3Rg0
v9a264ue6Obs3YEu0YE0cmJhJ7GzhUk4s16EVv3BZ8dWxoV6fSodOCcoyAFKP2U4haJGXBuV0Bta
Qoiq15QSvuk7o9GcRi4ssrpRw94UFucXNJuFYrQ3NwMwWyRA5Hn8edFVE9urwY2o6uzRvr0RQSth
ray16x9DX5R0SK8oD2kfWOR9WT6mY615o3eUQwpf7ZrKR+ifZie/ZNVM3nwy4ffa1P6XdQyt8p5A
eSOUQn9va26ealWWRyqJeD2KCevy6FAf53JQPFHbnj7Ebjnfz3nsnSsw+RBOCOIVnpoOTtLiDqAi
c1Mt5XI2gva4XsjpEnTO+EAR3/BWZ06OJ28I1EWpecR7v5IrBJWF+4VxNfGpYkO9i2DVQJnaZQnQ
Zwhs/rFtNN/CEo8jFoTy0sUZSmlcSHrJBOy7tZ8cFuQZ+M00b54jmgBpxBHzVo6SG1/Xg5uIlibH
jVmzB+tZzcPYzcsXV6npFf7arJAkGh6gDhOJaRoGhjG/xXWMBpBNuzjOPRquY79vXgbTpA+uxT+T
sB3eLmzRXngDeIdphAxvDOncpBjdU0Jr6ikMvCY8syeeQVdN4X1tlvBrCX0snComWz3bdFdX6/yd
dytPdaOTGO26m7DiBZK5s4ntyxTY7l6MK9DZtcYnVUQFV6vRO8qhlxKrBl6QqO2rh7Zssi0An+wU
eRD7LyyakXPTIivvq3lBZSJRCVEGrmR+rFrsenYGAZmFIa0Kxu2O+AjS3ws5o7O/+J96KZNdQd3X
bnVXnCzJlGB811lLUBjz/BSEwDImkBFD1xePfHQpBqMQMXHGo8B8PKTFpgX+yHC8QENIXIrX04DC
QTnL4Bpnbvw0+Gs7Y6cT00sbpbjXZjr9+E6YU1yNlJ3xkmAQ7JBtpzWR2Ox0k4EDp9QBGqNBsmtL
5zEwk2BvT1t6UAxYEXCRrEta/uuGrCn2cLbmoxYV2I+GtrfINPrZcQW+XkG/XBwmC7edAfwLr5AU
+tXShB9gjW5kGiFRhIbcLDt/0sX9IrTCWVOy7l2UERemXFRyD65zDFX0aKceXHYkIaiJAlxaOkUs
I4vZZ6mTBCXAwMQDMpLTXnBQuh/2femSHKygA1QTZZAb8O9QB+KVfeUdDCcuek4B+WbSOddlwMA4
pAsHe03WCfZ9Nx/EGhC/1S18Y1dVGC4nFJkcr9U16VLKhkE37yeVdoe2A95Lz4DDKbVi+fMX1qiq
4FuZlsSMZmPJn2NjyZDbKqnvJf/mrpoD4gFT2l/raSQ23vTmCiSbr6als5f289n9KpvkpaN34T2Z
jPjhp+4/a+3pE+VCw05HzN8pI8Eh8TjWW3fk3w0ki0MVac4ib13yjZp9XLpLunI1L+i04sva+C1Q
11G/d3kdEX7Rc3vxOqV/+Un634gXarMKpIiiLPmn3U5jTVvW30IXrgPCacaPFcmZGLWIS1L7AviI
zb57J+aqRxnBYRbjtM9jiUqcd8C5fHdS7xQ4qXMXdH+0Gf1rKJv+GE56uoYiI4s1KhYmqCIiTd67
wrnplt2UQRGYBUD2pcJfMM2ev/WW7uZ2VIrfdDOs0zUw+fTX7/mublqvpOxmwRPyD6NVvlMm/pPr
qN2O8ww9zZ0ieddyvDwEmVXNMQGHRBqwoLVymNj8uBCTck2qa+CCEW5xfPGiY/ZgSeiTUxxHU10T
G/T70DTuU9OAn2PBl5UHX1FWueKjggEZsPSsFsopNknn+Ydcs/j0ey1PyGwg0/lbGDjTqJxO/RIR
pDHYypu8Gh8XfEh3wtAnGXXN/AyP2H9u/WE8xGmdn+NpRs3IZ64inbbvvNiYS/wqnwlwzSvWcMyd
I8fBvlZFRoVGnuzcMFI7AZAcLqDvXBMFj6TOE33so1g+5TVLMQBYzX6BO73ns79tEYrhjyeWEUBG
Gh1thlbiy2hmk1M7nHRwK8Ta8ItfBU+imJtfYdmAyKqX8L8wb4MHiryqA86d8k+/oAqVYTrd95IM
ntfDtJJlMW3N3FVnxQvmYPt5eBPliuynl2ETQUrF67Soezf2inMV9sXFMyxW43FGuaG7vGf4Xuxe
pz4gYyKaH2Imq5dQYrfh8ZherTd/tdFM0MkdvW+wrvlZBJF3jrrbNSfk54IUF387EZpg60vsolb4
KcXbqt+lHb1MrQ9rpnNAZARF2G7nyBfU07S3q4BPSTXexk3eOB4ksTl55PjAiJLjUybyiiMip6tx
yQvn3V0ChX+tLz+mgjLCwpPOZfGL+tkCBdxQdPGaYoy5DK4mKFbfTLjl6lxcil73/epzpW5LEX6M
SutPCmCXtxKj2sGRMv7W2UqbeKqSYwucno2f4aOaFpy4w1KtR2XW5N/suy4QqyKlwKEeYQm1xVli
jd2v8RSjshtu+8gCb3UX0TDoBzNrB38M0WBjl8W39qfNWufsybSZwm+V5uKxthH8Y81+nNZPbr7E
Gp1H1XQ95U4VGEBbSWyrOMJcx3J5FABhQaL07HrcVJcsG7vOeakj2P3YMYp416sbZU+a+bKM/god
N7rRKYMFPwWZZRW1w0W3eFPzKEvOwul/rXo193OaLVz7YxuD49bTqS6hqGkN4dL1wnkP7t2n67Jk
jFrn+qfxITGgZndLfezS8YmesfkwdRk09bFd5DO9ZyssivrvVHfObo6t/FvUZXpwoY9eOj1756JV
ryJxyhdnjJbjVDZcgz3e6M/ZoKrvOS8G1FKFr8pwYW1Rcod/nR40pt1Yosb3TfbZxTn8BS7CX5wt
AEjcpH5IuIV98OjYbcxHStAhnHGXhbfoTFhNZ6oqzTWnVGA7cEn5DMomvixNxjqfwR6Cdm8gGamV
rKqZbqsR6d20vZHpid2HEE9t1OZvmivXyLO4j4ZMk372krckJxvhhElIQ69vHq3n+KdlrNKH0ChW
Vrnb7VftQvVYUntJrIeeRbUnqI68+pChayN2oO7yoodm+RSSa4oIbHOYW9JvY3iDqqyBh84Wph9W
CEpyJgrZoWWzjjMOK7LMwwqZ+ChtbR/uYa8RTpLCO3ZhQ7WY5+p/aZLRJ5b1oICCbviPjz3gsgW4
qu0CVoDxWKK9tAWpd4UQ3UVweTHx0LEqwhQzWt1+hr1THHPXhlR1p8V7YCL743j1+ta3rEnrwMA5
jxr7nEQhth1u9HOESdUFJrPYiZWoaOB2eUm/vpZM82czKv+J7oYH30TLf7KoknsJVhd9fHXx8TK2
BOvI+n9hsvX3AjDjHnGr27VQG9mmUaL9wjPWY5K3/5YSwxesX8KqlroQ32qCElhor02m1hchK9aQ
bq0pxgHYMY1JfJ9MWfhZLXN9yWdP38fu5B3zxmDVzKtbfwGTQbSVK/2uM032u3iMu4sbjBwCA87P
oKGjp4vW7rdc2hyK/81GHCUJKeUA1i8nMrLBCgcE1d+Rsf8zzWP6xokpPtQQqcdxSAH53GzbdT+1
vxiyokPfTqT4VBwpeorC5j2QYfbgBhi1ygQ3lQrrbj93o963hWuPKogI1IDvNc3WmQwYJpmXzaec
e4MFqQ6+OM8RXFrS7m1BPqQtCVgAmEBXHjxeuHiACYCH5Ha1Df/WXAQ3a0mfYL7M4tStCUm9uqMS
r5HbcWkhEqbD/O2EVJgWOTM+xy/AtB6IUGIkT7WybD8FBqV+YPnsm5X5Oi4vEK3VP+Hq6N1R/nhJ
ZNcRcoGMQSUYXZh8yvBwBMqa6znBtVRpRei1XKB03EChcL8HFl8BLW1mUD95EQUXJIj4RPUD4Vap
KNfoHyelX6to+hdk3V/Xeix6qXIzXTED1MM7YxucoYrFqSjSQzW4myYe90vH+zEuKZyEhH3nTim5
sQCHG14XuFdLUHxUNmZp71IoB4iSylVsHpxNe+naNwohGCS65Sq6FUyOGZ9rZ/xqFG6XRuzjlHSh
1cFzU46A52ZmC8aodjfNOR1Zc1/sBIsaD10t7JMHQfF8XxRvEb0Bm2DAO7TWyeOQ1T+Jj7GVB3GM
7KtPH47wOMwcCZXGPZfgjPkIl6uj1yt4BUB14ZH+sV1CiCPqMH1GDpOgPElBJ3tOHtP3917cnsgu
vCVpdhoU4pjxPkZB9hSly3lYsCumDhSMoMdK6dEIgWHCl4fM8e4LCzjbTNfU696Knp3DWlLiXmCZ
WqOBsBVrLg0UMZmeElO9tBWxxZX1G2u2kIWy4TsajMHzMITH2m0vTkliMO6Q1hVwT6wT8UFnHrEh
sCdUET2IheM90P7FNfa9CCN8hfkmEdE3DsUDl5qNssNrwxWtliyuYiIlet2PGH9DQmwoNnt0hPEr
1nIDDviE9MUEe/OGJPMjXSW7OZseKz2eezd6LZrmr4zSpwJzQSUAYPkGWSpNSZgmRERD4rjqz6x7
EgY5OaMBLqrnYuG5dSL9F+hxk7ntKYjnq58+tVhzZA/XniWjZrlAqQPoqlSPBwc3kwFjjL3XR//W
DngzDNxdcB44bUSIi5Cq4ieAkj3pDUcM9y7mPCXsKQ5Yb9LqMb2hWoDXCPkiqO2Ck8R+etFH736L
mtIi3IpngDVOdR3kDugF9MzjSFX7ZI+C68UU78iRsO6iKJPkiIfgUC3/lu5vB14tfi7rd9CRjrpI
Kh5oQdYp3NFQ/ukwFoVYmoY2+K2BAbo1ogjtKOUAPpL2TbewB0XpbOX+ySTNmr/9HCFaPFugYOTf
QdESfquSO1F+MUdjGHs03pvPliBHiC53pKt896Wh8oMRlp4889MAOM1+WvMlLO+J5TE3ZC1uvm7j
4d+AFPxd+CywJvPFZHIce/Hpwxhllt+NXbKdnPCQ48BLifmifjOaUN9GNRYCgWJvtVT/OdnAp8/M
BNkSIzlqzVlF49VLcAuyQW5+ayrWM/BlLFjnlwZGCkOQ98F5f5fR5GsWwwzNNgBm3RLRQtR++958
3xGfX1IEA1QpY+ODwOCN7pX7uM6Qq5DfxyNaGUE2Fh3YXcP0QS8Q4L7BhB9I5Gw9YIxTciNiwYAp
b3zqL4mFI3HYTofhY65/4pmYESYI+XijXNxKA4b5RpiHms/QldZfgfXPNUSQlD2ubJKDXxXBwR1b
luFqz2TCNzo9cjhVnEfomH1X/7Nt+LBmkH+IFt2nfJyRGE8ZDGIh568M7EKS+9vEaQ8Rjrt4zB5E
mtFBylc5Tnh4af3SaBkFbyNUa27RI2+7BFpcSA+ESlAP8MqQj11WAj1+dK4UO1Z/flBM8rMNtpUb
HSJey6jt7x1lgwHhLEB72wp5qfEr8k/uvcrkRbnkYyH/5tiEvc3sp38q5fHfL6Lfq6ee7I30x8sU
nxKC94hvf8OMHuykEeElNbDLxCx/UQaPfS0aIO8wQZMJD3/rHkJRUYbcSSxnpdc6pEJZagCLtYbM
ZZnYCwXHzGGjiAiNO6yJlKyBW2fi3o8lb0vhv4XezSQqJnxVvCKnKIjvnDXp8JtFFzH0rLCj7mEu
KRtMJ3k3TYxdVVgdBxmzaW47PJVUHtwKijj5FlhqWQkJRLYWhq/4Wt38KLmz1AE5aB09O0t6MCsz
VYp0lC3BLTL03pIolDMnrI4jtFmtIHdygUomqU9p3cJJH56TBvRbN3xOM0BcqsZ+1XFwH5jhnNA9
yP0TSn+QDJCbwDkGk/hpvPxRpfJpWPXLqPrLxC/gGOTDsQcXnA2s4dwgePJz55SrYqe5rzM0HCOn
fUBuuAYxzqqMSmc6OuOmxeFpyGGaJP1OIKvOAH/cIP9dhtVbOgW/cuo37pZ6OAjXHIOB1FKyHEWY
Xel228YgagX9JG5Y/56ZMHhGm6cQVuFK7sAUxIpEXR6pPz7FE7hbRqnNjHGzjadtEaz304TJnJzQ
ABWZV4rCd1pIyIC8l9SU7ANevSVLz/xmavFjrEm0VkYDIJeyfFtS9imNedU0KDIGiFPqy6Pksbpz
JvstbcNvK3hr/PxJo4txpgQ1YmyEjJhs/YUmFW6+fJuDyvzFsoPPOkj3rF/29G2+2dGcuZs/WyMB
8eFNDheAw4QzcxRe4UeviyuuRURAxKNY0qgHqooPwZSfphwYVtdc+wgzgdGHqoIrx5DBFeskqvrU
FxTx1GBnenurAr6BA/qEXVf3rhWK7IqpprVE8Y3/Z8rie4a/PdrZl+UAKgP/hyHqKPr1PSnTo1Js
ORGBdn1ZfgccXVHQblXinTuNNyFhF9MDcWe0b8DsBt0NuzsO/6QqXiNofEvi4v62z8bnH5S86Snc
pJKd/gLKn85FCIFTeZhcvMU8UuCFVXQpnmXd/GQrDYLO1L16WNm4C+nttAY3OGdzHEv96UQEXloL
SniJv/wIvx9N3wtlWne9ZOIu3R2D4Y6R5eI486lM6RaueVoKGuG4+H/5DlVLNOKdKBxk9PGodi/a
Z2p2mItcbAPQtKO+Pnlx+l3OZKxWi3biVg3qcvy3jNMHLqrvRR28RJOPkrVO3nYkI7cGwybU6BSz
lyBMUMisC+/O9E9qHSjazrttXcr7mO7yvJXRscXQf+eK9Sxy9z6lWG47DARN5e0DJOdw1/MbfCLO
9e1mibvRESoIa6vjQFXatkNpgKXSvQZhPD654nYyUbC1b7L1QUAC7ilGuqvTEeTdgPNz9ePyaiyF
mibEtZKhMqS2fnH67qJZgHgpGwWX1H28sp1YM/6ulP9oACs3jM5s+hO4u31GC2DnPUaDO+1mGz0U
OufKy2J9ud2JI/e3UkCkVAqfOYt44cX+zeAfxIAfm4sXlywGzfy8VCjpbuacx7bBCOJBPEpxnUqI
232Oc7YFUT82hBFdT+MacS3ofUEFxHSOnRVrzVIMh5WdwnOjA+97tiNv0Z7oaV2wYo2hqkA7KtJs
QhMzj+Uk3vLYPRBYZR0xzV9of4+LR0FMlTqa9eftdZ6ZYVO7+Qeh343H1oU26d2aql0Um2/Bt1Kk
/p4C10/WUdjs5xdJMmijg6XcG8QhoKjzcC8U6fycOHU08KflMZIMEQ6295JvsF0u0sVcGrbYuac1
up+dW/B5JtilAT0sk/1wx9HZViJ7WkowVoW+52LyE1bZpxeuxWZqcAu33AGKkDYb/s4U5D+VX/+3
9J0CAjv9DLJ/CiJSCuyT79omlBRAGEbdG7nbnx+nhPbXlYw4ZZZAmfDYMnZDRLDdK5rC/drPzl0V
Iw7dAKH1OpOdsfY5ClxiAMPXaMRwrDykCsNquCxxgxRrwN59PSYzGLaQsEeS4l4048Oy8GIPvex3
DYvRcXBzhO19uQaPaeH9aooWrLbvPHip9bgD2XtKGutvZ0Avp87hxCZpC9xt32Da7DqJFUXYy+QT
2ewjZcHjTYdicc+D7108AosuGGGu42+BA9Iq4WT3O9ziWcNiW8rqu3LSb35heFXxeXbKXh2nPCak
THtBnpLpZo2Kg+ukOJ+79R9a1S6I7D7MpMfL+ybSLjk6kBMSIgqLZ6bhc0sgprTiLxWnj30TniYN
HEpohqMyvkW9V/IEjQSpwK0a6AhfwUKz4XQWFo+dl38Zj8uy47nyUVlECzalZBGKL/YNYN768JX6
9QvLQLnpmHiKZT7EdCKgLkNeXW9Mc7//FcWsAG04vdf003T9Df7fRiQ1AmIOCK2bWJCGn2S8t5k7
3bsuVpwUx2Cf93qXd+Q3WKRKgIulN2e7SNyOGcsp0NT9KWSP2I4JeJzCuVQ+UM1IVf/KRDw56LqH
IUx+59h+qIV+Suzw7tzOvmYdPihQPknsHTxxj6weOAtU9os4JygPV2XP9E38EHvbTh2h937COl8N
FJUWEEcoW2wsfTyVel60Oifd/BkO9Xd3S7oP3Gpr018oG36y8FabNFmuXJ3OGdNrZOwVdY1gkPuQ
FOU3/b2XfkD56VA0oBLqDPBfn3TbDHtz0ZDu7NZHTrJbSt+DcxyWz2kF4lsQR/PS9OqqW9Cwxf5j
/PdOyVe1UH9Gi4CPac8OtbsxjiH4MGA5bY6qHy5d636ga/2UfXZyEoiSa/5RVvCApEMbROX/uISq
DCHMJIgfHJrBur4+DvN8zhJ7nHrvD7nyXdc4f4zom0cxxAXenSH97D0gzh6s17s8vi2bIVEtdGAU
464aPGiL9HLmPl5r2B9KILazk9yjS2F+HEYyjgTd9KS+xdT9dVS40p/H/7toobVbH8s+72Cw0YSN
nCgABYkwP0ocxtKGu17O57hs34yK3pmIYMwMMwpAt0ALKnHbUWNwF1BuGKr6Iqvxwh7Ju9N0ncIP
eGk68SCFfSw7fI3FXP4U+A27xYUfB6STTJZhWsgmwU2IvNAYpkSPay6F6XuEb9CV5BFz/1OGK9bx
KoU15qFpKdzbM8pYHjnbNqeziLKBTATsmLqXfAR+vwzoOJzgFBUSwInXr5TsZpmnOGLlxhvBwWbp
YxNVX+Wa/Wm8mIuo+xPOMUBH+afOvQe1DLsM+1xhFCuf9KELmJ9789zNfL/cX4X0QZwSapLedzbC
fV+RhtrqdaBMbozGGIfHcnR75mcMjXl/C4exvKD32gmDU1O1z2HZY/kk54FD5sO1ySMx6BdHzc9h
Dsi/BnA8EWDH9p4DnllxLE2q3/pc76jk3TMT7VPoxL6Nd8FYPsT0Wba8TugtPdiZeKAJaaZzkFiq
D2cZPuOFHFnBNVfAhnMdZJtq1vdBExJnKTNY6uODWcdjQm9NnvOogG5G8eVigCWyW2Cd+PJUdMXX
miU/fcByOMsAUgh1l4/DLwtUu6qb4zQxG3sTt+TaEBtq54sTePdcBdN7J2PxgotrMxPZrcCBV1MU
0jTovha3cowmvY6Lf59ALuChvI4u1DKdnmaGdxYeb8lE+rzGMrLJiDdMff/kcWZUvn5fyUUtLjOJ
uu3ghct5KQimuF5MVwif2J0HJqgXROwMe64TC6Qd3iGczzzdi7e2e1qfs4OCtF+XBQRsi2POFL9y
1B03Ykhcbg+KGElBzqXd9L3V/Bpy/cLCJj+VQ9AfgkHez0suKbBtzWeegfQhJDVTcwYJNH9OFjfl
3WfTk83539QtXvyIyMziArbyDCG7JiYXpLzoH2+I7FyGQP3rjIr4YDiNBr8wzZ4luoVz+507r1wD
qZ1I3ek8xOFd55urDVoCm3iSIPtGKcUUqtl1octVRyMF8b1CjFHmFZXU3kVjddFcoNj1F18O3Tnh
MpERY33sxAGw3J7rRETNdsF7qhvr16nnGhe+4Nkj7nw7fKzHHI5ueAqz/Df33926VAfTM0XmVXUg
Jksa3zBO2X69ZxA70PaDO51XiuK9tszDn3Gc39euOmquecU0nwQaxbwGyWsWl8fSrv+WdiabKJFe
8kGhBDWYQ4cBkvjNde+u74v0O8Rm8eFJzdwp8iuT8ENUL8FDG7PHz9u5w9HoAVhawaHY1MEinL/n
HUbNqvXPZUu8SXqkPNf4z9hED0E8HbO1uZZEVqQsrrx0od/ngFoyCC+ptn91rqoN7V/Rw7xgRuM7
cKaYPtuVNdm+WjnHdIFJOETl1XdB7vh1+WAxWQF9OKQuG2DkxrsmRAdDC+xF+SccqG/upXdeyuiF
9/yjyJA3a/wDe6dTzjmXJf3ECgLj4FW/WAOakw7FE5VJPtt58vChGe5z+nxosjyMhf2tcQZxEBN9
8Du/36qAKFm5oKxFjrNRrgDqNHTg8MVLMSw0+hG2DRS0m94Dl0v6PWmD90F4D8K11MnO74pIb8pS
YZ9huOzxPFLIfTEspaAYhYD2uvCoYwzVuY7zvdWI1HBY+6MduT7PG6Ih1OOOFdfFBtFKUX3sR3Bo
CM16EXksiqE3/mDKJxYp4oCD5pQQLY7JB62qfZ765Y8cC2jGkK2b+JVf1maRtsJXiD25m/hzU741
PKbk5AecWwErcP67cXYYg+xZKxDoIofCkUZxc10tDBQ0duBoi9ts2CQwp60v/L/MFyrXsSa35qMI
SH0VjiangxneBPq/sQV6UqLnbZqipI+3pvxp5j6dtIbO1oxWLPac7OydGDUPwzDeXxy3OJrxCYwg
nuP4tW2ZOYupiY66V786QX5NK9wkEBVOweru2in/V/RsX/p0Bitc8T5gv8DoQ4aCtKvxX3OMY9wR
2q1pIcyEwcRhaMgTi1VzRelzdAwMpc/pzH0SB8rJxt2zLOjIyYuTDaZ36RIVa0v/qxtwWRT1vlwg
u6Sh8x4X8UcD9G2saNOQzfDO53OCQrJuw24++6a/VbJXJWiUod6KwNzHanxqRvY4iyC/XhSM4l0X
vS3F/IYyTqVTKTTUUe8qBRJX7LtQI2NhtpWVfyrLubc2HN5TL18zV7zWTn5w2ENkKRKIYQfLJ7ge
61ji3p7x8VKq+cmBttMo8CSnKTTu+EkPXjU8l673qOfpQSCJ0TMVXMfRHWhgqpYLQR2mxUHQEzS0
X/zRp85H0A95KfDTBA8yU7yAXf9UGB89Ku9P+Vz59+EY/wnU8pn6PlzsxB4aVK1dKhk9PM2kbKer
QKynVNtFWzIzDlGOoZN1JgeAi4E7z3ffs53aW2H/s9lns6qnEohMJtgjJBZdX9IriwsGrSSK3OOc
c3zoZTxHKAldO0Xkrnqsi/LTWCLTecrBygjq6kzunWx645Z4jEqA2xzRAHUjS3qKT0LrOX2sor44
xI4L3s3Ceqy0DIBlhBea9x5sF+BvHtxHxq6D5bgFZk6RIeIMuze81wwk+QGWBGcdvSBNIXaqFmAm
mqraNGEMn7gi1IJ4yaieYqbV3kfphG/wVN67m/aeOdkv4aQXmYTvvZerA9v1U1789ePqvrF6X2iA
4bhLqTtL+/8kMHYvi55DjP7MDwHiWv+wrhXaHQcMbygOVhU7/5bGXos6kVuddCjcbPv7HMtaOivv
frr9ChcFt3upvQRgdziwSPMFRmb6gdTIYjQI/X8DH8SdnyR/TAPkj0SPycTDOBbAvIkkdlH+4TTe
gIkCSFt1YyvS+ncohP2iD/ctX+Kd6XhhacWnvjS/45qYS6RJLne39+kcxhypFA9ojdQVsjOIbHrW
twrypMKCR8hunV6jNj3qrj72Sv8xA3saFsBPs14w73szq0QnhKftX41MPyq2dIfKwffeFg1KZNy+
T7KWtDNkHmVY87HF8Ac/iTKFGd7h5EcbEyk8v/7ejZ0tFiR6V8L+4Ov4FqkYeb57tJFYCHsEQH7X
as208T9H57UcKbJF0S8iIoHEvap8lcrImxdCakl4SBLP189i3m7E7ZG6qyDzmL3XTtJlHfjUt8M5
wbLiVMWTXRp8z8VL20zX0vOYqZTYGpOU7T2E87ucQG9IhuaxlRM58xCjQugso/Oe5s61XNhAPgYN
DRGwqvsbZ/pJSdggdvcqI0RpWuHU8yZ7n1V+9DCZEmSwfM4IXuS7hp3ozEeflJ+M3iryMUKacXni
bPe2tc63s8lPEreJmEij+DaMCTg422kL9fa6yuHQSCvAA+ePjxnyxm6qNpPdkCcWglDNeoSDuguT
VRh0/3K/fkVg9s2n/pKQA9AifEwBYNtZyoyua9nPILlTrARN/VaRsNUOJP8p72Vii7TqMvRXcGHW
TTbuUp0ejLHJOYzsS5eJB6vin1h2FkUGxx9zWcTDjBv57C0ADO6ksrUFMOaxtKdk3bfuo9n8j/gm
1HCC3FApGKgUD5QHe4cQ4zKieGKMdPPNCa8SNs8+z44xSHDXQS4RWbsQWU0cOW8MPd7nmHnSICDd
2i2pN4FdrowWukI5YKCfEGABGEKitXUlXZkv0zWF6HJgxd9zocGIsriKAGA0w7BpbLHyAhY0GpqD
6eltoIbfMv9pwDJIy9uqXh9qA9BpG91aZvbS16iNeYNn+BUyuFFdY1AVzA5HHtcWHRFZFuLUsVFK
pvYQ2lj22Ke+e1l+6abhoy2pO5hvRLs6mv/qqN/KDPOgFZH/SMZoWkdfvRnjB6/LfJMaJDzUPSMT
1WF8q3PFecbu0kOOzDULYfGn1LyzdYmfWzYwnLQJX7/H+Vt1zab08bL6OEQ7mBphH5yrWn8a5jKG
is2j5VFhZvosLQZwtoBu7EtmXGZtwqpxmuOYhJfZMl6k4nWe/HU5kj5RACrwRiKfR9bu3mfdn5KI
mNguLxQmSAna42jDIxjKhzaZ1uik9IB/ujvTg2MOo7oF2tr3X2hC1Y+KK/8fOh5JbOhgbAdUf0xZ
dPebI5t7RAhLYxuFqMiYglUQaXGegG/L/f4pR4CzyYbQeG3KavrO/RTrryiM5r4IDfGZoiY4OeM8
HkZOtYvVJ+3LaI2gj+emXhmqgDbS2xbWUFPgxpJVT+xza/IiVWQ6hQVLukCE4QGGEndGjGW3clgb
+TlYjT7pu9uMOWeTatTnXVD+CcQ8G/abE8bfNv5XVg7OswrtYdMVsJtbk/CWuHtrCtC4xgjkB49J
GpNuWRKpvZJGADCu11irpqq69Q21QtRpFFWw4CwD+snAnJmdQDQGb8mYYpQZ8Sf6Gqs2Y19MSx1C
3B66RhtnyZ4PxGUXzafdoB/nHouBt3RNRF8+zwIyRkrUbYWDKV9yoBHqc6gwQt5YDpy8iPRszhgF
8TBVLcqQmpGaz394VwSkBLrasXkIh5rURcJ6us5hksm6nwFXaQD5liAG+Hx+Hcefb2Iw7fjetZef
3RnBal6YgF4WQN6vjAh9gDCSbFq1wzxdIjklJ2TWEH8ohHyoexMAk3ThYAqDfhFpHOG4bScQM4gP
g1O6CKkTJ4Nxbb1sVlqPykQzBUHWiyHb3zaEZu+yksWATGfxoUbqiEj71WUqzMeksdtN1nrXZFCf
FoL5vLcPQetdekCefcdsPqu8f2lVk2YomXopGl+klc88GYcswjox2sOtKvpqS3cCCUSTc5dg1O78
Av+7/HBQEUxCmWykixtdxL/JZ73iaAj6tiIS28miS+KMOAegcnbWUz6HT7NMP4O0owhu93GUPyU+
sj7S0bOt2fZ73cdc0OWGWybZCbSnmEK29Ef3Cuec9tVr6UMZ8fyzlRHK0rOEnIbqOiP9RHH7XtjW
TZjlr4s0CgsS05e2ps+qOe/9p3pm9J6a1muYSURX1kWXgIgyiyJhSNgPNN0DK7r5rQqag534qHes
8KVBBUd8FZRq2vckaMDITzYm4cCZ16EMHgzDCHee8p4Gk1Urfd1rFo2bvrHehp6YmKR5Kimj7job
Q7TIOfHTiHS5BDHtvcMMiYuJ1f6c4NhJlG8hVejVXRaiLxnKR+6Ru9ABtE70s3aqlPEMG19recOq
MGUIi4Wn7ClBB2fjkQSmVcEXLe+NrAuocTF728FP5ItvjhJ/WfJaqFFY0nZwba3+wbA1viWRsCwz
RfeUOR28qDh9MRhWjSJ7EawF6VNT7KkeSjzsBet85sk0ExNlLolMRdeNr1nmMXlvJOB50zp6UeXt
+Ez2WdD/EWlc39de+zgkuAd8orhRf8FZ0FuInXslCS/AlrZOacJkaTAbSgGEGTxSQdKeELUfEstf
50p+iCG+oFSl3CjdQ5vl/QVN6qqLEH2pkFzNpYMrBSq8KOAX5r1cN0tcWZR6F1x4yM6NMt6JKiVc
npMgbgdgXh1u2NaOVv4MVSPHm+BNlETUBgyCxKfs9B9B7GrLiadPvRn+TY68+RFoCm0iibfnxZZv
FzY7MwW1F/DF3Mv3xOWn2uXZ8XvM81F1l9CIG4EJFMQy3wMTcYlroXImuaXw+HVkurYmh38evXRO
e5bjcIhzrFNBfA4XrSlY1k2YA/uuM/ehTZOtPVYbpvEfgxrhC9U4pVHs01Y0ajhS/G96JOZzjvlB
SPx3FTMyQxjuvo5KwSymFU9maKBvqsruajW89blYjBJmc0k5uGp2A0Mxr2IeUxwsd1mqN0JbK4vk
GadqnxwHLIaPLEzyFHTMUVjCrEyR3WvEV8qMvp10uscIx+bM3KaJDSH0w8ff3tr7Oux+K7+mImNz
UDG05ea+5RhSeb/Y8gXfGVqXVtysGYI6SVtzmZ4lelRfflaUVGkEjirwwbA4S/QlYBZg4ewnD+bw
PmERRB5+KCUGevh/k19fUYttKIs2bWscdAgFwTW3rffXGoQhWv+0ks+S1iZ1v9jBLIdutGAC5LFU
7hZS4qUasCVDIDE8VMjWCOUUnQxbwC4k3YPQtKRebgNI3SOkedBUUwkI2xnvWzQslgT2wFOkKo6D
jogqu72PdMyiv14n8VtT+8zqAQ8wFAsI+7QD875G1xQOXx4JflQcdxaFcOyCoOWPVX345U0ltyge
dgcTdIvWL0A6a9V6rWW/mZRJ6oD8HgzK/YA7VNibvtK3BmoBT+u2wOWR1e1dnxYrx9LggR/5N28A
mVdY0NGBNd2PBXoLO+QiMN/WsLRcgng8X2zjco3+nbCJbtUjfkEPjyRJHN2M0KTePTTuLvGf2YWx
D5u2XulgxR83OVTw9sVz2GCol9rBBWChMQEwAIfDnc6iVC/xtEo0j6lFkBGAGbbtASMB61jEGBOi
KzLfxf3KZQDxBJIz5VoJVASNs5qf6+FTEe0lcZtOM/p1fh263a2dG6SfGm+hU71FMI2ihUrDqRU1
7goo4jakDmDduSOXGwU+xk2YFm1ubv3gAwPdfonrdivjy1UQJzYGl0cfkqkLZk8iEstgh8z4PnNp
wfyFccjioUIqSjoUHDdnZRctygXyleoXiXOJnVJF0Gw084nO2aVsBWxO94vbeVd4F2c6TP7JhDln
o3l1O1hcEORYPWF3DggUTodLXWSHVM936cwQJj609qc5g1RhOJbO3amZBKMTpFbvIYsXwnIr72h0
565fB8g5suk55+2EIOJibrDUsYUR6j/r+eLTGnlkeedQXVGpuPWl1mJVswuVw0eQvqqy4/pZperF
HLDeslMm09LbzfA3MvE9QZDi8VvQReAHIjKDghpvwyOnjOiXzSUhZb3eNYvJldQv89WUJXzoUwQ0
U1YPFcwmBBBt+ZOT58cXli/PcAjQDBr1X28+xlScWOmo4kjebA66ew5j2hywWdpYZL+g0Dn9uhof
6i/6LpJVSY0oBpbYUbcW5c6Hea4Bc1nQjTDy4emPVuVoUuN1V9cTD4FyzmPfnfqxO8XJ70zz0KTz
mo6ZWlnu8cCRkxvdErR8Bs6HSjLoyB9HlxzDlGW+c4kiniIaO0QMPOOo7gg0zfyOkSs+Z/BwjnhI
oA3zKufyNwW8MMl7Ca9ZWHqjEFEEtH3W5O3UEMFDYzbZ4Sk3uNybx0glZG1BYE1YeQIbLsiGNnLj
sxyDvWLVZFZn3YLZYVbdQq6Ie/aor3n6oyITjb8jCRVOKc7s4HXyGdGjFNq1LjcVQGhEqe2BFdVx
job3QRW/RSM3eKRBzEZnLwSVOT5PCUFm2KEMBCROSoTo8D87MQkVk3gwMYwiowlsmPtLMXI3qt8q
Me/shjkUU+Apjr91Y2+NOPuNhupe2uCk+Uhog+BuyrNwAbmjgJnH4TZilcUygZt2YADy26PGrZM3
3fwaszxlKCVGFL13kUPoqdiPnDhFHJ2wBG5czd4x+akN1mwDc2y7uEQ+MTEEKI5B8+238WkAqdsz
irG79GdmsyaJTvaLT7Nt4ZFla7c9BHm/N2BKOGKROcONsszXABJg239SwpzmONjblBhxCjalCzdW
cmUzZvC3EIuI06XojW0Msg/KSInZeJwAjnlMqfWAUaf7VSy2rdLdKudndL5zrn/JCeHMN0adjzCR
VfSYx2I3VmcqEi4O9tT+S4eUO+/fy+KCjWwkSS5bl+22Zu7Mw3+x7LObo7eAZ9sbDwYB95Ldzpwt
iFfMbzypki529v9m/SKqa5Z/6RgXJFl1drKOR+C4DwX7BiKENGUrw3FYGRxNDNeC+N6HaZ3AIITM
oZ5niE9+wBYXcbLtbjCdrbL6bML3LhKSzBWq45A8XXPXCdZPfvAq4GNEEQpk4BFQedH2+diTgdZJ
zYAv7FJo3tAnaaxQxe9rP2d9X7OrsA+spjYz1fUKlwI0ekAYMZV2MMAQZPtD5e1HPz747q59EDT/
NAp36Fc8SnTnK42+iuSrzPVBJOrOYTpapmBbGOXeh5CLG2fJfYX3MfXUWCNyq8a51kZPfg/0aLcJ
+KozDGnA9CLwLiTGtvqzDcGgiGwns+DB1KwL41T/i8k9mdzsakbPXhGtamdaYwvDL4c7nDK8giRx
p9pkn/qIy9ik64auD2ZAxRIjnuHp2Vsv/WZPB9uzuCkltgmYep85hgz6Yxd0lDwf5vgXExVj48xG
reuPhwjIS20fsceuZ+SeuEo4injle/jO5KQxQ9s2Barl3mS+3W0HNBASqIKBT0Ax5DPDtyiCfi0D
whzxWdG7YVgx2YpSraZI3Nh+FBpMWq/3ZFoyXbNDYsjchL2S4k8r5C6ta7HQL+YnL5hoINMP2bOg
RjtijTSYll+sYrJH+bY28fgrRfij0R7VfAKO+EdCItSp58J+yTsE4SAVjPiSufZdEfaHsbgq7NvJ
a8BBFgOsKX14cxkEVSovjPFNP94xJywnupLn3oJkbYFx41umK1mNDJK8VO5tiKaBds9AeooWBJ65
r3yqS8oTvRgezfaz1/AIApvgFDwygb/TWXge2ubaFB8a8cysmnsTN/sYPakqfSmMYTsL5nrezuem
w8i7TesMBxMhDtJAQ8psLdljJGKfa28zJ/7pqYQNFt+wJnaGw5bRLzacJSlYRetLWUkF8KqPnxqI
C3ZUPJVucW4h9noMv1yRPvndrbFIRS6BVeJMylV2DtH/YCi7V+K98+EqR9aD6vQ5Fc+j/WNThDf1
m8YrOPq3Jn3H4sZ4dJOrk2yTW0f0sZMaO1Oin26xS9JCJMQVZkvWkWPc95F3V/JdTGQJowV4Nyve
mrT5FzbJlskeSQF58DIgGqbB3w2tBr9PHRkxKyHuwsa/XV7U/DQjMurH6moQz9bU5qbw+/IuZEzW
9/HaTG5R91aGf0302FqnUpC7lhKyifms95otZf+6Bwgx45KUTxBieO2HQwKXQCCc711jD7p+Kwtz
J71p3bPkaDkiySy5bxGtaz98m1JjK2ZxcJhiVvXvVH+hwNlk2NAaazrqTLC1eG+jJ6+4X8rdCFHd
PBDQS8Qhkk6DFxyappRI6NvkVES0ZxqPu+alm2lUZEDdh+QPZsmdhNegon9o4tcRnrKYKWxAEaiG
x7FHKsYYrrDvW9b50vmZ5n+IMg+yJ/cJDncbvzZkluQoJz1WGS7egmRmL9g03PFgFRqh6R94bDzN
X5nEoO7swSYql3gdP9llXndNXSiyY14d7OhpBpWm+e6mmgpOvCjgVYX4aon8wwPjPczMAW2GllvT
Z/n9W2TASdtX4YF0mj4tce3Hs99FB4aO/AmwvOU1Kbzz0DwAtKdAu9PQtbv8ca55N23YmDC+PTgO
LE+TkYnigCfpYLIq4SjwsIR5X+RszlZ2iA2sOhkeEG/ETizvSrN+NqsE91m7xe610sgvXHEhQRnP
i/ZvMF4zDKDY+Jt3XvXQ4ZvZGN6ry/smRih1hIoZ9376WemPhg7LUsBBuPrqbts136LZsp8sBkbh
MXcUxVZ4oRRQ/RudTcsoAiUktIEJhfAJzZtgzYl6Hn42/5uRTcDmAo9XDZDeR1MRhLjW8BPWngK+
3W4NNKcMAo+tS3AR1ks0OYzxVjFITI8pcG+QdVS4+xLvQ45Q1lE0N2F2YxBfmuLWRIuIO0aJxP7L
pdsAJO803/SsOr7V6oa7clOT9y3gXKEI4nVS/GC3fI6cK4I0KL4NvCku82hYnoKT46NVgLjEn5fG
fe3vHeskFfTiSW57nl8ktSnvW3qxR2gxVrYtjc3M2B3G2FCiDD2FzVObHftqgx3DKe9dhM5Bh9/B
e6QbWbfTbhTFzm4e2BTI4svks4kRuw/8WonAS5okdKNinVi+EFW8aihxjeE1ry6Zpj5q+zVq+kNa
LCGw7BCsr3CmBZGktYq3sS23QX2cYQ/PDFfi0t6WHpabgRzfgH8gH15eIi/nkndy5P6KrLATkTCs
8PYBjwQwI85DdjCIYGOUjOQNmF7/m8cnIaptz3J5QnSfZ/AGMCUAczN9IkKyETFeapM1EN3XzqOq
Di0MHp1A9y3lQ1sUmMzIcqLEzkHch/IgULiMDpoCc7qZRofzFh10M56jCbwIfy2BLeerHYMD5uSt
xYVNpmViBGsn5AsNI3DEM+Cs7hnc0MZIEDxLn4vdGy7U03e2wwVPqpXYN5HDuvp5qt8T78Je8q42
kmfhjOvYxqsNFiEHVi5svD4YlARhP/gWuKf1ahjnT5JKjlNBlhNbkDANrolzzsKX/9FASDmMuSbe
WG4s9WbP6BGofUPvVDCZtyI+27G7pGzySvnSRddSXUG4WMTgkHmJmvDoElIQ4FxNMfqwQN0hHVwz
dOQRvHcA8gMdcHr3TFEAVzc/M+AnfwkCivMoI7BlMxi9UYZgU4NtWXaEY1gIvMatjurvaDb4gI7o
HwS4HT0WxFpxQeJMgNGeDrxkztl1nXiN04L4mz66d4OcoXteN5exTJbMlEFfdG6QkJXlv7CBPpIw
7TfFEiodFyjvDARJ5IZA2YgHxmuB2eG2tTlmY7lA6cVzWzu3cQCQpELyUgJIgg2LHa+Jk62BZr/F
9Wq2YodQdtn1+ycxhh/4u0mUZKPS5vYiKDk6MjqkqBuCjqRRaDVPwgkIwxNxcZ1HQA9Gcuy8bieD
gXJSDrAi5/Y6zhNvksaTGuiJDAAX+WWfEA7j5Dg8iprMQEuVm64wPhns7CuHCe+0SAEml3SxyKPQ
JIhcuGz9WwHYuVIFPi8gL0zTrPBQLD2lYZ0s0znG1vRlTEy+PCK2O1t+ebhekcdRcjFEK7iw8YmM
uFByBYLVOloVJ1aRrWP51cNvNvtwbSNlruhtsQsRParsG4vKq1UF7+MYsbPx+01uixjeQgx710D+
Oy+L7GH65zOnXGMlnLZDMPxjoPoa+P53GE8k8eI5WvuL7WtGR5ch7cS5xUQZscElDeWVVs/85mEg
Cz0nSyzSzWfduXAzcJ4FNUmbA0ITdEAkoLXBUhWBkdIoMdgh5zN88kw2iJ+N1xpSPMuZpPbOVSz+
sR7dNXSxHgqoUlr/JAfDkCTPtWtwSeDrIARFmkxpMMWMoXOIUY3bHtwI1LKpjzIS1mHpv4xEgKFJ
XzsS3SFYoFgQRW1QbM3RxSnkqetvCZYFqXhhF9eQ2QsOO+Tz7Vg/jSGqfBxUHjsU4ycmZdtw8z1D
9q9WC1DTAMy2Qec/AtCzGO+1O9+3oRmma8/lyfQHMuO89j0MvW0PSQ5RtMXyEWku8iePrAg7TRFE
T7fe8R4tKPxx4ZyNnL6YeXecv+C1OAzZeFcaPZXiiLtovNBSrRPdnCznWUDdQOVJvgIBDCheEhp4
THtUIjaLKBqu4DOrq0Mu4101qVeHRWDOlTguS/VGHkD24GBjqA4eM6X9axpvMygMSHlIoliMGtZa
F8yRRTAy3XkiZ4lKsFtbUbLPiHyhNaRiGe47XlqwTdvW3Rh8G77lbabmtW8f2+gFzkCAX5m2MCyv
zniakpvVnDWo6RzwVMWkkiCjCW/sxNKWFesWasOuRmaeoc8xGTSO0MOjAEo9euYU8q0LZ9phuNXL
LwUno341UcWFbrPpTXdTD/l5pljMje+FCOm7iCqHU8oEvIeRaBVA8lEwNuWwmwiCof8/Kf01GO3G
Db/chmMB++6Y/cwJxWEaruj9TMYw5ErQDKGi6GD0xagZCmf6BPm0lyRsdovRA0NWWfGu6m2iM8Jv
wI+2y9xokfRj8cEiHBYx3Q+D3NLYYhl6BMTEszvHb7lorwVGouWNLmdsjLh3a7888CQetOieS+zU
Dtvgwhv2yNVP/vSjIIT39R9y+TsXnO2sIMDUhJmyC27wSmcd/CMkr6biGBLjhjyZVVLy0lh7E7V9
bXkPKlgMK7O6SWBM7feUvNUD3u/WvxgJfserz6OWNC6ybXk/dp9Zco2hYyPIvEudZhNELb8Mp6/b
74tUgEpu1w6uP5sFCIgZDAfdqnOC16jhtpaytPmUKShdf/jRNqnQY9VABI6ik5RqF7X275DmKCTF
feolr40ibzTHtZiFnG211c3rDlXqaElmzFDk7mYKx2qiXOIsZY42HIFyPLXKPSvUDTFDrRQ4e9Dl
ezmmfx7UTA5y7zEPx5vfJNcobK1VjFXCQGaExlmc49rEtGkbnAFiI/Cbx8xlRV6xN+o3swN1LZ6O
NnV/iwTLdhTOaeMrgM3CTIjSJ0lqAQgjPwGSpHJKkh0bJqrtrDxmBgtfCyksih385FbenXHtOis3
Q8kT2TCypFBghcmyCEZ57Jer1bfQ42fK+InMYS/b9pgRlAUayUe5yxomqeM3PI7fKpQLKOTTtRiP
jLP3lsPqXPWmHxKRBT/EYUtZ2mXI+Wfh2CU3TCMqbX2G1hMuir1T6s/agaVpT/yZPMJsjpCoCP9U
NBx156C+5swdyPxJomnfAITvSvvVKaJrHWPtDN3v1m6PflO9ZFX/BVBvPHRtSAauqK+V+jIY6lbO
wFeOuBErqcvbz+CsgiQ/WNcyI9PMxOAVTRfsdk8VQh8nJ91dWVtPxatmHB8jvny8jeswpYgUPuhe
tdDxTTRtpp3u2ARt41ZtleTOzM0Hy286rDxM8PMY5UFel59WDpegkSc9EjCQxsOjYiAF8je6Oq79
jN7tZEIhsqPy3NdqGfuxZINSIRirVyFundS6tZ2L88PYsLQ7GlH115K2EPjRTvCip6goGdszzotD
NuM8ygZuh2THig7UpFcQ6l3jr3RrnOR+8Tu73ZcCCJpkAwFt4axAvkNrrlkpdW3yIWwg1JoTOkhv
dRew1MznceOY+ZMJ9OOh7hH7i5Z4oyK164Nhddsim1hNdtVbbHO7pXpbYXRdVWIxTzlwctVS0Odt
94E0DeEfAtYdNLP7egiw0WbfoQEQP0bjNWfEtNp69s55QvslVbOLDAINjFDephCkLizD40Cy4XbG
k4eNmBDFqr42vTnStlkTPxXNZxNTiNeuucZ/iz0dJtNkGHSBkikxz13a3pe6+JxkfMBOzx5meA9Y
JoZR85ZnZKwbiALxNR2dIu3ZDwScTcZOe+SBhhHm+c63/1zHvia2vqFJkG/8gEcv5wwYCvVojuC+
YlyczFsXPWJh5qQk4H/u62xTWn25Z57zTULkOVfFjxWrkxVZZ9uc5DoPzGzno9xM2+INf8yx9bxl
ardc+/0f8jdsGdaHOxpID9z7qmVTM6pwi41/i3VuPbNzdX3nNCpU0RqCsVFditn5E7330PThsbHq
D9+i+jXixgIPT5s1DMYbZ8fO1wPoqfgYAviUonjVfsMDkC7REclFJMmXXUwMSd21SSiGkbqHPm92
uWDS54VYLZz0fer5BPNSomz3be+ui+ofdtSYiZeti3nTZqcvXp2cg87decL6BDlSYENKP9EgHcdI
rQ1pLjjouz7EYBO9+D2BmwEi0bpKd+h+1k2f7ROQz0GF6J/w1KqePlBVrYswfLXsJUzBPxLCicFa
Mi1IQ9YJBXOZUBvrOLbuied7AixprVwdrAtFfk3HSQj694Zu8EwOJfsW6rxewV5Iq3mfB/RvlQmS
nmLBTrNTE+QDLPnicWzaywQk3XAXI1sJrzdomm01upxSDWLqJBF/XouvQrEq7CYDo5shCDwwoXKD
W0Rd63IiK7d9YPN2P+fT4wQreuwSoJfpU1Kl5ylujl6P1hiEHVU72x1vCi5xLF+gKpCO3plPRdxf
OgFnXcpNJeN957lUH2plBslZC2KMhkiwC4GWRUmafDqeRlrE1ZekjB5thV6wnky0ChlWl9m8tIM6
52GSr7ETAmEKbEp+y0/WSEOJB7HldJw948fofA2tob0Ngcdfw4LMhnkq7RM+h6q+lwm9rjWTE9Lj
3Ud9/KSd4dUeSKeo4B6vkAF+4Zs7A1c9u2m7ZIh23xJxPbSK+TVz6/eS9XUVk5IBc+QhkQkSGXPd
Kjb2ueWeuqAyNyanKiw4hPGjnyKRTLN/wiE5xLGHTaTwaWWiOBtthz6SrRaqAswSsnSsDdg42oH6
fUBDxkSbRZ0x/YuUd0xIZyB9cdLsd+1sO+RLairdRFq6L6hW641mHoCCJ2PYLb7A0JI04ETti7YY
pKMZ59+hAdyYFXuqqSMnq9K4ygzjPS40J9A036sGsSmv2F1ZU3vhv+NUsWO94114SRR1k8nIgbVG
dh3leKtHaq/KabyVa/cHyIy4xow9B9/B9/XDHEK28lnrgnxaYnX4uA5u5tEPIHLcOHlJIYAJcdsB
CeEGaE96IjfcHtcmOvKVOzlHbWTRpplTscb0tMTRRI9j6CUEN3XMQFk92cgyNigtYfvwrjmuRs4b
EOrSts9x4lGTe+AKaM5SaMhoI5xHiwRlx6Ada1g/37VFtGsH1uG4WigkXcqviN8RR8xCzZBpMFm6
9p0YWI4n1fDiDGig+Y3vjmZTh1hiFwryruJuQt3dNeKcRgV5V6mQT7MNpTJb5lYMjMIbmmwqmORX
0yNmvg0sWZ25B8g2T4AV2nMDqgCMYMlvs9Iy31aBUS7Awvd0blr+geWbH7MSSySx0YE1Fzs3HLHQ
RgHErMGFpiH6V1nN3Pw9WQ1Rz36W2n7IAdaJ+7Ar9r7ZeezVaWFDB5oji7sU+3HlX5OxnP7mclCP
UW/sZDKAg5qHHzMBFhxDMSnmlPOED8YcxqeRg6up8fbbEdeqpdKzQhLyCn2H43zweBDlzP9HTEIU
JxLZd/riCPtlBJjBig7doGMWf2MKv8WEFcdLxa4uMlgPBENNnkfBEpFEgWine3KqK1YfguvozukL
6NPmhw6Iu/EKSJGj9t8Cv30pK4w3eFHu26qAyojJDxfCaZbDznTKZ8/UuzwPnzN3epblfIn66rHH
ryQh0hbV9AGA7lo7ztbAInNnDizYPcPf1C4Q07DGq+n5D1ET7tuy2pYifprkgk/J0Eam/kXjci4C
airI49th1BxH3Hk1fR5Wgz+4qsbK9qOrIvs77LmahznbA1FAaTMw18/8Q9Tmp9KEfsDymcslT4lG
WPYki3V5jAwPo3/AqI/I24kPP8jILesXh0lnX5CQ3gJj+KfjomTi4FxF5SEopXsEDpL9I3KUZpWx
Q92ZJw8UmI8zA7TxzNAs3I4dZGNJc2Jz7uBk/0u4afCUFN8uuuY0DD/sgVhDv0k5hL3fxtdXwKMv
gNEpy+S9G+KJTUpGm5G6ZhkIkt6/jRM5XsDsySm00Nzz7OGUQX5ggqgcE80g3pKcf4WNDEEN5DRF
bC1Dgf7UN3jlm0Yxocx2OhXUL2mPPqqI2XbkdID2FOzZ7B6cKT7rvH80fQeHF5U5awgiXkj7QZH3
UEtchlVe7GVOMKjbT2e0uiVoaPGUgFF0rf4A5v9WztO/upzeKZn5ZJAQsYUfQvItCjCe5UQSa2yc
FMcN9aljDDeBZ/id5IPoqQMbvNdLbkBQszpJkrminCZ6eTua0LDhORf3tpk9TYWdXsok06uqY1HU
+jnVNrBmAJLXqevkxmWMwrFDz4chklox4MaZDY2jpk53YSNQ5xdfDk4svMQN7b4Sv8jc2RA4JH40
A2O7Ue8dx6meetNz7yGD4etIfeTHfd4y+xNkgTZKHwLlvw+xAF6Wo72F0rp3a1ohJpmrpma32ZnB
U9rgSEoQmtxl+Xhfz8Pi9M/RnAYfQexxz7jbUaKfyRuYQfNyNpNKzlrIf7Ns7zYvh5Zh/jCHuimf
TBEVB4B59cBvSPpHXPOn1Bgew1KcQulcGNN/RqN4oajjZMP41Vls9GbIciE+8juFBwaEiPM9t0Rz
wGc9gwX5wan7qktKkIKYqUGbbzBN/uPoPLojRdYg+os4B5JMSLblrVzJbziSWsJ7z6+fyyzeYqbn
daurIM0XETfQUQLqQLTf/EEKYdYJKDIE5JTI09T336Gr1ZZNqjtgct4MVFbyloIXw5W7NYB09UHn
stgii7EvNKvAIizQiJYZ+mDjFKEMIt4YbQnVTFaXvMrPkQcEQjEt5XQLDymf5GfG7WzbAK9hxh9z
geFaVVVLG5GDk7bX06efUQrKr1eeptRGq33t4W6DzfjBbvMe8zeHDPMCIeFOwtczhBgOY85WCzJ/
N8SMI0NeoW5idx812IH8xZoTCtwg7mWle+coLse4v7hAPvt+xxJLR0tUP4PBIJgmmPoExkPHPS8W
3dVM9acFIwBJKDvZQJc20ree7Nx8LG1Jb8VUYnPH5e1P9YOTJBc1mL/zFDBlMHHoAsOxkP3mgHK+
xDm6jUQlmV5Sxu+cfBm+xPN077ryNnRLnYHh/zIZY/ZPvtFpnU/dDls+g32iYe9I/cASAC9eEBus
rGAXm1N7wUn9OFaIeSNeiS0zaSqx6sg4dy2jDU8TXa0YIO1agTULmbDcZ/P8nPD2pR6+hy4mKBg4
0z3zKwX3DFhWUmNCsjNsTo5ttisT4v1e1NSe1J7/FhsGgpKHj6PlefAdh9SHSPcODbbBMO7Zwo51
Uu97w+KOYs1fenDPUj+pkKNzHjmfPeUlG83rcpBwEDlILQtfCbDQROdLnYgOL+AKQXzyCSZyxGLk
1rekOqTJzhKms3ECAgg0BapzShhudOGPhSEp4wnj8LmVlfvchvWI84vltsdHwxm0NJlkZpjzhe2t
RxOLijEstWI1wgrxb56sRQn1fnJl+2sD76EoJT0Aw3ttmRlG7PoXfZtAG5n+IsHMFgXnjIdhHdpM
dJuO6L4AZWLzftcszGsj4ELqp85HQln1GqDpMYQkSgEaH5rCEMVrToVHFKidwM7Ex1iuOcRgMcAd
ssESDJu1TuxTi8s3NZt/UHf+mTJdyPW3OqANnP92J+tuFzNfqSPq1pqlzKEftpPF4pvYN2vGRDCU
/j+RcpA10gWcpv29HnEEAKTNCSHiONDRIhBL0iLhsDQNNRI/MY4yyX7cOjMmNwMW00iDIfr1wlha
+DXljrZnPIP5Aq8S49PsUZY0qud4AmoifN7CGLAd2DJoqvkhkvZDWEfbchBPeVf+4FU+wY7FK1bm
n00DAZ7H7y+uUUzI+PkU9s2Jd8h72IahtvJD2SSv5PhOXtW+Bfb423W82YnybiD+77OhoQApCrGy
1PNa9f9jEzniNVXxXMFmjJJ2p1BYxwi1lYQCJBhd7FAr/xoam/kZuSdTWRRxlDXp5INnfyhKEzWa
fXjrD+VPzm6/jlDyn7JsvESpm4P3AlELTuEHSPcz+cY/8Dff3UBvhdXax8p0oExDWJrj8uoNxSGM
8x2Xca6hrbrLTRfKhNeW10r59WMYmlfoWPdZWMP5DOoju9QGqCjDM35v4kO3tsW9O0XRgs7/iYTh
bwttH13sz+gZJk+8bv55XDunEcOi06Hy5yMXdgrD6jbsMd8kSy7pzQ2u3SDOjHE4oJv8HXzaxaH9
l4d0cBbciHdm1CmOmvKFzdTV1DcmmbpgkGX1d72nGATCqtesQSPppAay0p3h5NXeVtg5bct61W71
OCUTY3BqxNd+y6Mxo8cRM5U/hvSeAuSStpcn0B3MxXGVHZbs0sxoe5f5yIMeVkZZAB2MEiYiAmwa
zCyRtbtott6m2v7UPZaotFL32jA+SqOyGGqW7S5BxFhFcfE1a3JxXNsxcxJGDYYnY0xe3XBaVaU+
2hyqZx0y5Yf/EQfVc6TmvTK7r0iKr4maCNRjxTxf/sRj+IT554kmi7cy789gLuiJDs21TuBJxjTx
TvO2JVyW8NuGdD3Os9p7WbSpSo75aU8kqO6jp04JYoo58BBFCUpFbfS0d31UB9FPTMmJJ3quuq+H
4qvtQwhsAXejeUDDg03VxfOrHgWoD5gh5CbeF2hbZvvbMPP2STS/xn7y5Ia0XuXf2sBwrNzznMT3
E2PMwaWdp4PkOjq3AAIkKKxV17tsjrQzpjP2X2/f8Ib6Zftp0hAeCbkshNEacRCjDC1TJVskQnM8
uUiLWJKCFsH+xxy+iGdx5GyPRkNmFJAuAZQTmwcNmQW99921yKb7eBJMUcu3OWIsnrH9ILBXRXYo
7Ybq8u5T6/jizclTSYGV76qTisxtS6t6muTnjoICDhrHlPqOuhJvCSps4ydbk2kwRbXNbzT/JtC1
UdIePca6ZUyrGUXA0yJIJynNaWhn+1JbuyLn2ia089RZeARE3h8nI7z35+AtLKgfYomuMtqDmyW8
bZ/inkO+aS3t4OauKv6s4quAYloEyXVI8H81VcwbyJO6LQr36rliF3fWzwRs1eXspl3ut5VV0wzq
04bDDbZJ/zotD0WYMM5aRvyv3DRWbSmfUkxZBfpEND96DE78ipZfHlBiDQ9V0+0c3R+Kdtw2hUNe
d8JMKtfVIF6mYtyUWZ9ujI7cxlJGbrcv1LS9RdF0b0XeSxFEVx+LN8vvnUdRN5JvyAW7eo/jk47K
bVVMNz/0siM9Cci2E4PsLqXdoGypJFWddd/V03iIM+5j9siWmECwFWpn9chfVjPfGQK1xqR0ewzn
74yKOYERBQwT5sw6rNd+VH2zxt7NHuOJZuRzcN3pL07HXxW6KXgvAwxSTKFKFWG0z+AgBZCwry0a
wtEmiEhWIqURwAMRUI3FI2Nkb5f0/dVQ+nMus3pN9udJZ8TKBb5DPy0epwK/fUDBKIdJyb6JpGLY
UDVqlW3cAKLm3MzvPA5fHbQBehx23Kzwh0+EHuFJ0swTS/PQmvEO0WE3ZvHWifGMwT2/Us4FDLAG
r1AySEPL5WrbrjqzPHmY+hTiUedk5zj1L9rPjpCVz3ZBGxyoKdGBvrAB23YRa2yU070Sq3IDox5b
MOGOCGo58engHewy26rpCIblBv+lRJGn7KVafNlMqc1LKhk2+DRSTPDcvSgnl1aRasmtdUIg+3lZ
hWemlyvhgKWUE4eXydY4qsYXwVmntrBSztmJC8D9Mi+LXWJmo+eSEWp2nClOjQGRCPGrtfF/xRVg
bTU35iYeGeMlDf8PDmItSMEywv2xaBfCN6kktmpxTUauTzXzlsqmVCrFlGmwkxPiUGfg7Sy9pk+Q
iLsnXsA+upTA04J54BOmzHnMjw63jtGgbbNe+tPlizU5L74jzmmDXWD20FHnot5gG0DHsvt9n1A1
i6MAIVNV9MQ5RX+w2/qPWO5uKnM8CZXJbih28NwufdXfZQoCREdhxFwvcQr0rcgR93Xr3sIZMciv
5iNCxgHeAXcTRuvorn5nn/t4zrfa8dCYRPYL72LdOYiL8fRq4udojTDYSBwyUQ0WH78Ryura9QH6
R/MOvN919psHlx5gV85fiFIHSxevEMA7UsX1UQzxc6vbX3BWeL5Nqq1ynKw8Tuzg2Badcx6zAprd
dzpyBC87+5bMMIdH+28Iww8Pp7mTqT3nO4rpkzrbmJPHzkFTut+fGhveZOE81yaKUNe/Ww60C9mI
l2AeL7YdQUZyj0vHWOt29aqhmwKnoHVt8lrzYyx+MpuOwKgy7k3dYbUPig8/sX+CJlw026XhsHSf
mPj468Zq9oTwuHAk4F3t+cE28yfQbd9FwV+rYqSydXrsM1whbp5bPLZNku2G3HnqgSGgEeTBPd1e
J9tmOXYjCGwkKKSMyNZRCYVemn9PdfprePz8sUcMHnIvkcFFRiziZpM74T5ppi0KDCit5KYYnhgp
1tcR9+GQEUL4a5bbkPTqd4Xc6oTT2cyqW9twGuQO/CghkLXQpIUw4IgnZLiS6VDF/Y48w6lxqjt8
zjcKl3Z9yNUUHwtSwbylUou5Sbkv3f7C2RibZZblCD7pJgEEOHIKX3c1qNzQXrvIUHFfnZqQVY50
2mEMi5NbzE+ltN5jq79K/qPRQ8at5EfFd1k4HsKq/xgn2X1IpGYehs95pJipU5TQkt6VmAS8R+6q
H0Mqd2aLv3CqMR10qPOxkDdziQSq5q2rnW3akBunRBHnBYEvO+HgK86RsLE1Mg0OA3mHsPsqguLB
1uo94N95gub1kSkglunEH/eAo3/SwTuBBniwgpDAXXUxRPoyAyozfOOpwDXrTggLY3Zi6Hxw1PDQ
5/2Tr+oDwNGTTR9NGbBy4LkZW0o0jCA7TsNwjBlYeZ1gn6CZcBA3JXPMHh3DhPbUlZLSlPBkhPgm
zPqp0ViCM+OLzqiPkqGDScuAAywS2dpf9n/URpV8cGi5lX36YA3BLRngjXQye2jzfBMmFA3iOqTC
7rf1gNKqxoa8tVhOLRNeI1uDxdQMp7JDN95EjzAzLTwkLYBcN/kg2ENAs295mzASwEgr4mFf8+Bk
swOE3r2G/vRgO2SrlPsXpN5Ph9SB3K4enR69iNIGifEkkZy2yAR65rUqADAWHvVlpk0neHBBBFx6
sf8Z5fhoYXqlhuQ8d/wE8xBsCpxyVTAupY7bMCGY4EQwU+AWHPvSv6T8mTLw0fbGRyjX+4pofK4Z
jPT+fk7Gm/QREPqmPA6te+1yeQXd+BWjv3ncsws7Oht2c4E8Zyz1N1hKBiqMw4PbU4qpy72fGM+2
ySMT0Iwbkf4CWLIamDWuEjapgGsMpn2PPTKmUL3YqtYAhDZPPdh4/xnfs9pbASSkpCWLYVWzs4qG
8DhiG/CJr9ckoInGNfpEDDFiYpG9zi6KuufRroKVn54c5FByd37C8AYaVSU7C0GD8oPemN+QT89T
wSgqHlDBxks52Lspnd5GU77pMX5gqrMJo+Ey1cPWzMF02dm4GWm/4yh2daeImzsXPoy1cFs1fX2g
nZIFV1fH8lW1y1whwl/kAfLcFqkCsdkzCtoUmYzuIYKVC7ZR9JtYRR+gC4rNpKf6Ho9FQAcUxgVb
4Id08L6fXbgFaxPb9sMM6+PCiGIJe43xB95a/SMKjOQz6/av10YCKVmQc0mdXm+CIZ4+tEP+S3Sa
xaN0lyhuZjfQNebW3s6SBV6VRPjdmLFSnmh1Aj7m3A+ma74FMvSpma+FJgA3gRcIMFCVAEdwU/EW
BMoimtBPNydHvafA3FGMtYnSYO+d4AVysp+5PXlk2LifNzajn9pYQ9tbV8n4Su5iV+EbDQnXm217
r6NHizLvzjHvTeyjs10eTY/Y4/CeFkgPHXOUCMOPXLqTAIbz70Yfzs9QrbwIPQbfNxgKdiB/NQCx
XJzYXN2wjHnNBxcaLNnyQKwYvV/s5ooXtmUCgQEjy5x1zozX681VlzHm8+wNHYf3OWXjjumt3TJ7
NQJq0chJyDQ79jCBbd7hzhg4d6lz7Iyf2QA8qpEPPW9Y4L6UOjhFFbLdwHoJYZYCwd3U/jXJvM1B
Q6CfoUXEe4upVOtTat1/s4YfFMfYhn0ybT4VvoXUe4VfuTML8FrKfsGStWm89ne2pksps8egJI83
R1uatm70022WYRmJ/4PqOib/wbUa/kozOjRWC0hkXFv1FfvKWs1UTRT0phcep0mE8hXmsPNE1TIm
zZX2B5p+gEuXzlrHN+glTProHi2LrR0RrFPeBS/mGsEJq9mYXIWRvaiqUSe/Z0MxTDc+E+PexfH0
ngC0felTalvL0lwMLkQHiS0wQSYw3E7TVRTzVdrVOY7ACgyYWnke7fhWOtiD7fRNYgeAQ5nEdIuG
2RVfVLf3Q9Pk6Qm46iFXYCYbm0eN045Be/o9ROmvB4gIBM+IAC048BPAXg0j/WswLIxbXHX999xn
IfJ8fx7y6Dg7clo4XN0Wz+Y913je1uUjccBtAdatn+uwGr6onPsSTf8jRvdW16Bnww6tYwqIsGGR
dQb5y5iTQFcPMsEy6ZpzuOVaBWFn123T5ypIq73ooVGFdFIsmTjt9zcklKOrqF+rdYvzUmunv/MM
L3zGDWJ86mFwTmaXvVa2St61gaOErbeAb03Z0pwLQKrCsbcOi75txtUmC0vn1LbFD0VXT8Io8Zpo
lR7jaHRe0LR/Z0W5sZl69EoAkqMc9NKG9J81BeF/klL5iUnwcK45hh/LLM8Bqhcc3sg0fRpDnzBS
DfxgPS90YbbJGDM8ef9yGkFPl2pkrOnDtsfH8F1ElMLDFTizb5ZrqHV/RZA5b9wj+N3TQl86Pf+k
0fgXFeSVdfmS21RWsTxgTxs5z/Iq7g2se4ds7IyPuQrVwYmqhpKtpL3qqhke69CjLrkT0bqomdnH
gq2xKCa8ZYH3k8Jgzylf4C7CoWJinE3zQOqAISwkySDHVPVDTp3JvQ2UGVof17uwAPtT9mN0pfEl
2gcO7CCZnKpiZuZQLYAxJ7emr0znv2Zpqfukq+tLDPV0sKWN/SDJ/rQ9sFqNVo1gaOPcr3o0OTsg
LOFY2DnnmCdfKSwocxUsMQt8OEVl4c4YaJqEcMx4qijODl8b2yFqWTGzYrhFiGliipodzWAdUpmH
VmrF1Q47tyAVbjUv6CzOlmJG+gCqmmGx52Uhsc1A3s+VhBlre0fLt8pt7lrhU9yK7uh61Lox5L2B
RTziwQKlwK/xRlbhSzMPHx2tuLvWF9aDMokISlAgHEf7bht7TUf+THbnOs4Ae1hNNl0DoMS7cArP
hKlxpMCWGBmNzVddynaDTfbLNVR6N7kmUNzQjF+0pyIerzamoE68VQs/vJvr6b2e0xq+HsslmAK8
Sf7cA/IaOBiwvF+tBhdZanJ1n2wMqqPHA1SGQLuVf7abjFLSNiXP29nPMHyROStZk/Cgfpt64ear
pVr4kE9MFibXt5/1TBoM4ubMgNF7CttF7PHgc5q0Rx2tGWVHjlzqLGNy1/iOliWTuETF+KcWWFOo
uAdAAF51HxLY2tS5xWBtaCwCG/D0a2u4mfhJpnWmu/af7+KGgRyULxHomlC/qJ4DjoaH3AjLbRqn
324Nt1Joakm7hPNv51buNhRZtCLrPDGs49KoAs3FKArtfVva2bWcdLjTVqPwwxWfAdxZ4PWa8qW5
Z0kOM47oXt3fOxVDwlk10dZM0uDmQVrcWiNdmZGBW1ZTYgDV39gkjvJWtdl+OG1+7+UM8HJBLh5I
SXdwxWBDxZTO2UqtbJ9YuOJ8l5o/UWmsOVEMz7xChYhG+n77RH22MrAPcTNX79mcd3iV6w/XgbJZ
tec+S9G/Et5My7v0Q/Vh2Iz70wBNsDBIHyewoI7aoiGyoYmWMB84H4Zr90YO2he/0p87Qw0fgJat
kJ/Bfpbdc4u96JCW8RH/FtcjwuhAxeCL6KB7GmYcxQyifvEcvpdV/W4b+pmr6g3BQKwKZjuY48FB
9VOJ8ztxUsI28XWwFxBwF9Q/EDeBxOoIAl+3MA3qad6kgjNpk4/0ifagB30/rXYSkAmjCcPeSX4/
sEXceDsaG01NZrcOCZ/0qT71MqVKcTk+4yhfFVkdXSRO7BVXQfUtfBuSztTADJip/YGSJbbYqBBS
rRb5YXzjU7qWNlbSXuCz9zJJaKjIcILKxvvnGJTy+tayKWpm8vOkqpPXzrhVkjg6Odb0ybLhr8yK
nw5qnfHesCcTaM/X9hgS7iqLNX1IN5SQ1woEyFrzbAMfmD64ACL+5tNHaxTONpgYq0SMoU5ByP1D
2Nx6s6XDMGVK7TFvWcsR2sYU0WVrQrHdzrl+ZKZp7gLaN3giJdplbR8L1862xsjGw5TKwQ1mccou
qDYKsRLQaUQWRevXPhrmgy3lkTMYT0k73WG1KMkqQ6ssmxkFrwBj3nQPuJ8uEcfzPY53qrxi/J/a
CWqeCmns/IzTHGUYnEXjIQOezUnJMyNrx5qhLsoAU9c2ngYyMAfymBd+cUmCXuyLsXPBs6dYC8py
Ss8eppxjGhHejU2B08/gF9zRRWIbQue1I9hPRlR5ByZtI21mDvIYhb8LVtotdq4ihFYXGaESnBW7
3lP+yZ2LeRuYMRKxZZ5d7VHu6Y0BWZ0Q6wBudmuZG3+rYfGTB8mPlaKYsUb1W6vO7J3SzbSH48xX
Ln0GjYmNzZV0Bs9G1MHjVgQPBYOd1B0fHPIqEHxyBLguAxOWmFLepdpWv6XKqiPe1xZkoCSolczZ
hmsreYhxkHiWvPQ4l1P0ZPnzv7KLiRXiFn0e+jl8dMyKjalerlph55usFriEIUBG+4qbFqd+UhWV
YXJO96jdciP4pr479O9ypO+3qPLx2gad+rNl+2OJONzHjQ+vho6XFR3LcD1hr3G5sTTia5yeIZ1y
Hs75xzjCyUQBVr2ddMLETiRDeEoaeludKpO7EtrXKqb8ZUukInpxygY0IxVkWMC91zC06bMC+iC4
xi3GoCn190YCIr9uJmoxWEnoPNuZGSzciN2Cy2P81nQFLPOiJ9KX4+0kNPrRVybt4IarXnqhUaE9
k4kwl76VdsuIExqYqw5o4OxXXxTAcTOsWiIPToDvvwzqrVPZxQYgJ8VrfdGdrMH7cEq//7JLKmm0
cP4ppGTKP9TNDPT7BL5pxQnuBXuyAmIGcdMeE7YUDORX6mEZoVExtBo7stWo2vaBdJtx3wbVr7VQ
nzOl4yN/1mMXRI/0RaLcSFQ/QYz+xjW02TlpeKCr7ltrxml9Dxwjti1AhGnIi0JuOOit9C/KgvEo
c/+mGNkCK0I0kIDnqcmahhv9n8BvgTcdM38kz60BKZSTiQfFFXd9077npgVFrAfok4Ou4CH5dqIB
lYkLLE4+OaFzV/kGG/ernscF0l4NeCtszKkjSj7tbzXUCLGsZ3HwMnn6xEhtwBIWl4c6o4St8FgY
3MK5G9ngs5yMyjQSYyjqKmQ1xkKBzQapO+12UxI8Jp7741NZig9hhl6c+KyklUU+y9G7QubVgUl6
seWiDrpU0rTW9v6T0pbPIISOxLF2c3a0gfYdMQ3vrdU8ULiqmOhJfRxnio2SjERWRSpwU7sE8VK7
xG48chYstG9sczUCe7Sb2v3Q0cyoNkuCC4hg3lnAc6+FqlsqkfTLPFRyNY11f8nznFczyOt3Sgjg
ePjDeCr55j4EDqUZkZWNzw9Q6NuCE6bZFcWtULBOqKjE0TQGZ8B8kjUpR5ivfWyVtn/O6/mkUN3f
ZqzZQBwarj/qH3E3ystb844Fg3IPSVYtxRLZsK9ymmLSSbvw5D2bPlfGVEblEb4sZINw6e4Jx/wU
yujbnNLkcZzJHIu6u2HYhnbUmUzD7Ow56YFcR2KA5TP4JiJHGH3a9uDvGEggOC0x3aRMPfKYAFUS
J0xfXQZxtHYNm8karlwAvy0fAT1i1wOqs8wI+pEUTjn6pyxPC9JRzn2cJj/S5mjjjhVDvZiS33UT
1AJXd8hUoChLbtcmW5cBpWwtYuX+wAj5rLWFo3J6YuxXH6Sdjps0JCTNejDfVUPzXaXhR9ZNwWOY
t7TeWN01i9ufWInnPAr/zDqn9wfam098Z+21HUmf6J/VOrc2NR9pWapBgGd3HLwXxzlfGMLUfYa5
5cisl0fMdHYI5QhCWeVRiVyqkxM4P2w8wZ64OBY5DmMb34Mb0aTja8ckvcnLh9bxr4D3CU4P8DAK
9Vr27nvugr2Z0vIOL8zVcQfc1NieaZjDnV27Lo0Chg/LzU/zL1DHF+g7wyGqK+dX9HI48j+5CqeR
umw2ElAGti0fVSwejSDt9/mU1zDITIL2KqNIiGYEbreoLkxc6vLgWy3o73Qs8hMkBudoTIY+THNJ
Da8xJyRXfezcRCWT/YTPPGZMtW6NHFSHEIScrZHZjEW4QZbeeLKK8aMonE9mFn+RoNFxwbMIERr3
PSdb1S4w1xizA9ua2P5vlaandG8onB0qRWEJYicnmUz+yOy79yQjuknEa5i8Rz3pOz4sf4O0vxgH
vX9e0Zz+B+JGVvHk0N6GNAlEoI+aL4wo4Xqs2/gw19QzJe4/N6f+Q9gBCbGpqh4Ms0YPFUxW0lLd
jKX0M6oVFnH66o44tK0nvmUuMkKFB1qLDiGs/nVP6wbG+xhfuDC79VSIeZeP43gLcOUgs8tojdmc
yYY2HilGMHfd2BRPMaG8qUirL2xIxUs053i58bswsaFDVAQ9HFLtVccIG2+1gmwcvZpJp+EbG/JE
UNn68hK4OUoXbO3anV76AVPTyqI6cRM4zfjkkwtZGRnKBHdV9E0TnJaUDsvTuHB0hQMY1XGM7jCm
NJMxrrVvGDjEVpHB2iwMwI0BkJlMBtYSGG+ogT6LS2RkWAzDqVIPTLcfSW+NOM7Jbnsh7uwcfWxV
F6b4nfF73cVDQ/IHTi6qXGVDA5S9TPgcSt8AKk73kGcbBvwRBns/U9DsVafUl2GVI29z81C35GCY
ZjZoPs5SscYq12i8IV5cRKwqXT6zT6mGwTEPGr8OXih3p1vCZZRIJg7ZEAs/zXZ5f6tqYGnc/DFo
1gHfh0xE/xjQMITimF7DmiY/cwrMG95QijICA3bNVBAmHWPjyekoeY6trKS8CcUynUMK0gnp7NCP
0TM6lwAbdQJrpP7nhv6FrS0cCEU29x3Z0h9rRKD+YArXe2YYxrboexaWCjuLhx7RYD3DPujdT15y
yO3mLE33tc1bYIENflwhZ72PTQgEMBv55CKwCY2Ch8P9m9tyXSSboWCqky337szBHlGrEdqPqo5N
6914TWlZjeWlszt/z6Td2mN3u+OKnz1F3N43QwaEEs7uy+jqChNg9u7y9m5sP3EOgyOyk9DLckME
m6hSwShXgYBdac/55zqUvPTFMiS3MPtUHhb7RA9nlzQE9QKYyCo3DpCvwXYqIX/pCXUusLFpRKGQ
CDazdVWN6e/LSspn5qO8n1LuZhvnYEFG9UQ2aX6Mou7DENEbVNtyrUmXMKdnUWD6YzxQtTvuMslY
IWX0tcryRCK6CljOoqM8NiAcIhS73VCF8yZoKkFbEqkhwjHxyveDP8Oh0cJ2DffC609fQQjX0Y29
d82IGZGF/hXGI/raQAkmlsifUNjzW+yjH/Et4mKbgu6SooEwFMn/jaV+8qV968rYZMyUpSTXY+Os
goAxh2gNnNv05cyzW54n0X4NlnLwEdXzgQ+2gygcfqcVwfs6aH/CKik3jT9SjYqm9tA5VXGxtbcQ
JmR+Dm2nOZiJCcZUYUhJDKtFELGBZxnI3/2cdPuuqqRi2qnM89Ca2U6LLAO4k0+70piq54Y85rZh
SrHOc66RZQd+N8bSF9kTQCSvJUtfYtEwuoxapnHIzjJtjxSQ1DH+o8i+COGCbgilFI9l31mgZApG
hU7CAZiEZvfhW3X7qHKnWCo4vG1lQ8PIg6JHNw/Sg1k47rs0FGkaUZv3RWo0J3y3+WFMmvaYgyYi
3jfodcaRFjcDvrUuUt59HWZ6zazUvcWx0T27psyOPgWpe9SRYGtXjqZaNA1fOEB2e3Zjjiq45k2c
Cm3Xvk82bLoE1yQsEb9fjm94FGRT7P3CQtUlsnPoqmjZeCqMEIyyty31Zb6TNmtzrn/zJjR2tQO8
ZAoYURqCj3tcTqrkuvVDXI/LKIsnjUtwdplKOWK/IZkpKEHe5HXw3lYgiRJF4osfQR6ZjoCNyAlG
pdlMPDEqnvOl7SGa5tfeKR7i1Cgh7ygfEEETJHv0MZIeglFAn09bdES1yQcqrsqWUWBGgHVy8ZRO
abXRRuvj7vSCF8CYT5NWX/2AmYuyPDIMhAwhBvWP/aiPE1B6M9LNurX1fV1yERl0uYEanLzWreE9
+i4RoKAdMIDqpmFBA7/aMrTeG6a1cEYxkPDko5WaTfWd9th6wLgzSrLiZBewd0BhIohH0KnbpUNk
bFvdhLuMe/PCG4pAsPjVpZlFcXN6Nd21tA8ofDVc+ImpGrBaRlvaNFiK8i7RgXdLFXdpkoLa/qxi
yZnCofeFEARe7T+StfUPeyRwQo3HZxf0dNeQwbbUsx4i/F4+uTFj2wO9aYHrTjPDHcNLn7GDhiil
DXmhfTkR4oRDWnYvM71ie5so0sH3x2cZzDbg6Dm/CdEksGIoCdoXtfF/osQ+sJMMW6csgzPXNQWy
xPCvpsBSFnmJ2iRdf1+R+FuXSAMnvCjJwadIkQ2kpwAxIifrM25eWa1ZvDayJjVnuB3fPm4Bx+Ab
K9NlroOh8z51fH+bmWCE3Rz8vBEzhlUtJ4SgMMjAKN5eTzjodAbyfiSAsFp+bW1LS5qPxoCKTZdE
dNDxAECO3cL+pWKme21b+y/Xmqe1i7rzaMTLvIMhtfaaftMkrlhXfKI72/BpDs4yauogQzAQClsa
vwK3vCeKRCa4xQjL4TomMFWFRF3t8FjSZ7AxczZAfte3KAxTtAynO0vwrQS0yiv2DX9l6NA8CSeB
2aUsd+db7LqN2VKbGzOP8jz3eZT9RWq7+80MN7zPJke/NE0GLdNoLLgqKbW1OANDbFswc8hY000c
jUG4DRjhaT5Y4g1lz1pIyMrZM6oNYUs6d1TfObu0pkvD4IZ7DcvGguLS2mdZEwCLEg9oh58+9tIm
nU5dDw64YN2X0TMW3RspOlRP0ARUbqQRX5Vh0mRY6/kSlKJZSVX/RmP5H0fntRwpEgXRLyICCluv
at8yLe9eCEkjUXgoTAFfv4d93djY2eluirp5M0/+CdkkN7TV387UBzzhmpw3XHSLXQhSHCDHcEzy
7i5OCB577GZ3dudhdZrzlAXWEu2EJ+eruLQJ+joYqQr0uS3r//ZYTDDwHfaA2wUQ8wNNf9YqWjsl
jCe7Pys/YzQYxHnq4xfWEhBG8izE7EPjIZ/LA372b+GhNmS9nZ/SJH9schG8MUzg7l/pNdpLmlNf
js5VxwKW66Lc0yYd0J5Ar0HSh/Fu0dE3TH6aul1vN7FKeUMRUgcv7LoDkStSdCFSe0Sotw7XRJuu
ug/puRZ955Z7navwDy5XtudkvqG7+CcvQ+colwHQJPiev8aPf/mZMpN6tzQcqINjqIwPdPHVxojn
DDc28a1lOBQqM0c+l+bgIj9SNOdXR36sBv2HHS44q2gTSsmOtOMoxRU0b12KGLZlAGOim4Fve1C6
fbfdwy9qDpaJ++3UzPGrmw5UZ404wY0dWeS6O/sx0x4ZBt5jGJC7srpv5XhfVDEPAcczAYvq2Pog
WCyn+Or77BMCZkEKj8OF5Uy3rSufWic6el7GxsctMLb1OZ21d90m2qc1Dh5WEYDPB//xGyrfPzQp
Kiq9Pvo8ze2wLRHI19mo37Yd7piRVuIbn3zgoU54LLMVVDtMKnrK3KXmdu5+NTgCTiInDqALCLjG
LrkP2t7BCcri2opSG8AWiPhkJg5WRW/0vJK2mQoSO3PlUFeZBts5jsLr2ii2eElLfbjEPps1ZoTs
Uu6CnofNDlCruZZC526CmwA5ntB3eKyS/tEN4hGnZvERzCQczNg0WwJbj4mMvW1UMbbORfFaRB0A
6LD5nrz6S4NoY/xK731fA1ooUFj9lWaT/UCcGDaRAnE7TvRr+bn3a2T6JyzogGz2Lmkbw+cC5P5o
teihiyYaB7IrOeRApcHBQ+cbF00zDu0nFCZM79wDnwFcfXhmiA4pfleWfVBJMhQXNgKsKVKEOrQG
j04uyIonF1/zFRW96PwSsX8I5XUerD54ttfHOsbWZy8NBsCij+9qnZHJUjBf7HbtN+5ScNJQGqyK
MaZ0H4QSSK4ixTLbuW85nn/h4ewFOIStoiQdP9EDR7b3C9UfNyR6iCkjoN86BMXY6QMoirtmMt/k
qACMgJimwJEtVVX3P+3g85Gyx8H8PJ7KvNj5Qr6EVeudY9/jzxqRLXsPp31ApaAXr4awW2R176i9
1YjfyXAbL3yb1VS8KnTHj2hOGnazGPpD4nWbZZD3SS8kw1QhfvLFfZRUQz1zu4jeKAMK996IKD/T
TbTDudJxZtLobcL4NovKbguOhdqIxHtlL0T+UDRyy1iAL6Mr5PMSuG8JIY8rL6HQ3DGYafI2L6/T
nim1lS2/OHYwN7aL/TKzOTGFO1Q3Xm4uFFVwYUBXCjih8VdGuBVhnSxN/1vJvj1FLEz2MtdA8gKb
6bqzPrFTrJhgWBBokThtcjhrMb9nwpHElKly3lMX7e5Hf7lJowTbTwa3K/BfBgq/LdGZO9dGqojt
lMpeMbxAW3qLMhf0h+S/yYS97BdJCWzQrxRdiAf7vJr7K3o9vkdR3Ss/B0xUcyVovcAcSysiTtfi
8hYLaF7KJto0PIc+cimWfTrt6vi7SFo2lFwMmDUwwNUTK26Lq/KmbbnvM/jyMdSmfObWioSRkrXL
J32m1SU904f4BhH3X23ByHFs75FaIPuRewdBfSoV6A6AWuNgTXb7bn6UXvCv5EZFjwnvtjmmxixp
2/GjmZB1kyFFhc1onqLGS/BzDwhQ6wA2Yk5+hPAHZpjMQt3KS2vHicz23u/tpygg8TJZVtPyntZm
W0XcIvCLFPetB28yWUYXRKQGUmTf5xodG3TGzpjxTdfq6Cb+I4MMRd9z4V5POUG4sa/ybUgE5RIU
7a8/Y3gJRR1sLEuy6Hd/uporvWdT1dGxyPDz6MXuEwEf3CeeUzDPFzIMiQ02ySavgNEs1U1M/gJH
X3k/r71DldUYXFvNyGIOhasNo+ui1icdFOkeOWJfjZ21YzVY7qEuT1eqBxonWAJsokKdRVqBP0xb
iFw5ogLmi7d5qL4BrOzKMIzv/bD51NOCwSlBmzlHYUZFZIoIPUvMFu2UVSevAQSwtMNybGQCQExO
lb5nyGeX2WclVRS2+TZSdbcOheKYkT39pT2UdE706nPRaL1FAtWYSQhrj8z+RixFsG1AShVF3W8j
6np4zKrumJGv2dMFyr2grOU1A/p49LTWJwdSF211WIarynm3ueFQoFj9DWmt4NTgcyxt5bxO3hy/
p6ylNnNJEKR3dXE0onPvGNGTLaZ+5iuFm69MUgsuX2ixM+3shywTGEftIflwWes5SfvshiubXNMi
qDTY2MmaNWA3hqwJKfcIfoQKbd1lO6R7f9sqcafc4d3NqqcCnWsjsHRfmzYhA5dN0XEiDbTLUzh4
qZeF1z3/b9tJSIeeYB/SMKcOYItfC21iy8qxOkpR1tdNxBa6Urzr8iH+GAYaadzUxvmdU55eFlTR
8D04kab70Gb5WJJHv6Lpx7uMlJxAtNHOUWT9V73k/jnFCUbQw7/zuq5CnrHrF/Zo1w77TK5zffbk
ptF0lztcoFUv1bFUXo3dh/yxI9hF9p509+nUEfTK3ItbpYbm3C46THBO6X8Jv3iAYT3GqJc9uaAx
di8iVEcU+C93ih4xaT+GIvmnLYJ77SIq5FjAP/ZC89s6+Bc9MQhRxt/TQO2MylvnYqClnexwemSA
/mFenbbunOHZ990dBS3WycE8tVNLf7SluksVxw7adHZjBfnvwk9mb4sa6HhVDmeMOXjy8o4cO5IT
Xmi8qQZmuYJX+jYEwr0oK6U/jDmuT7J+m3iFvGSsvzkfnPyxW11yyI1YZBxy6QmX9laMPf1MCein
EYrHLc2IvFQV2NxWs40n00FlQvbi+PaDl3j3ORb/HewR/6o28WkSIHMjKFtAVtiHJoFrHdkI0vQc
dTei9Z6XzLzFEQdVZ5b0hMMO2yHkbt6406GRHr+Z2OUG1XLrKPtmN8nqiRJ7+kQwEK97V5QtwfvJ
rNfkpgi/ozoOWZOrM9V9a9EYUdshwbNvs75t2p5SXywjMnaevT6+DvLpXDes//uCLgOEseKqizFy
mIT8v0OXlAwj2gbTKDxbUdRvhGkvmLEctIn5wDrzxiBgUcdI7Js+4SdX5t7OAEvYVH76Ptr6Kcjr
+SZsJfSYsPsnaoucxGpYRefMDtWCJNc3/V89smGabQGagNUx4iwo6hr/9qafJUU+sZouJjCHbkrn
mzqZH7LZ/cAgiPoZ4zEIA2CBtNfx6GYAxxOI48i2PSt7/9EP6pcstB9VjaGaww4G5BA+8YvBXhE2
zYVZmBGDixr6Lm4QMLE2oU3DPwNssHW6iGucDj+hpt5YiOubvJl309gyoDaN2cRW7R4Hdz7Z5Gav
Ur9HU8QqfJ03hIKnCSsmDqR1YchCP7EZHLX73rLk5K9ZvzlQTVb8SLqZWys85prjuYIycMUcT4MP
KvUVO7dVAfROU+695L2GWldy5dICXlAKTGkrC9TWYDUzFM1HDckAsVYwN6TdA3hvZALCZJIfJGuL
hYA0OfkDFYA18qL74/kOlplRA5Ow/fdBVz8Oee1N4XHMRG5yaIb2kZ3Ge+AueKeXwt5kfnUN6J5c
kJm3fYHVcKlCAeEdY1FMHNwNppx2HbShQFq3k9d914W8YzeCo9bRN3oxuAvz6VJHfXkX1LSJ0gbC
Jo21Nc2RnyYuP+rYuTQOaBl3iTiE8/JsxUBESXyIHSt+hKuefCcBGKjny8DvKIp+J6HvkjzlnyTg
nkYFvnR0p0OZeBUpkvboczWhnYN6Dl//uGH+nLHuoQze+R17F23T+WazSupx8XkNDuDGYs2s4drJ
a2N7uPEsCplKoVk5LOYVTNkt3dgfXUQ+qp3YHq7WqHFOgqMOmpcFOhEiIDeBUlGw7NE0EsTlW6D6
djfM0ZGKDXi7giOxS+WOxOW9VpjXocWfG+U8L63V3iJNQxGk/szhF8mDeR2F9mc1kHEsE3NJiTP4
wQxKGHMbUUk4q9BzsAGFbDjwWUx6KBgPU7ihcVAflEOtD4YHh94D7mmNbS6NpT5So191kECETPEE
ZNPw1xTDWxA6T1GyrFPvazM0N+QNyi1QuSdrwRQ7RmiJSz37x9KJ2FzEqXuy/OFOp8FBC/Ulh4rn
MGz7k6t6Oqsc8Zys/iuMnWhDOv1DpKS8w4KuHXIr/7U5H3nYSvYKQZRw0fASghj2cKu67qfR6Rvn
7JcRXNSXukSahr2e0yLjofoeUwV0naOe8AkP0JDxJzu4Acl3UaY82m9MS/E2a4uBDpKR/vEirO+y
NLHwvFCjqdgjnxLk53NLvmlL/Ivi6pyNRqj7GRO2c4dcdqu94cue0yccsLRQDOEup0R0Nw30tXnC
dzcYcXdRFJ6izEvva88Ozi7cpwN5HHj9kq1jhRuYnsxcHtgVdBjOB4YYMb8BMP5zBhhFTn2au8Q6
LLDfj8SNgo2zKFQkpEhvXM942KHnOAuJCtfBwBLV/2ePHVKIH7xoDPOM0322DSL52aBcXcbKeqnw
32xz4/wbSI9j9SmeBlzDF+nif/BKgI/L7L33CqEGf+z81qvsFUwYCmBeBkD24f+5pBGaOLuOcT5u
S+gO20ERO2EfzLmVR6jrapLdVVH79W+Cx4haGxZ9i7rNnNm7dqLqtkW/5zfbn5vAuKeIVTLTGm1u
pserEQ7T8Oql5XEuYTGlsXs2oUtn11pXuH6FYnLCzdjbEEBUt2OXSc0iWNxgDp+8vv2mW5D+MqWb
+6Vp0VZ6GjUxvrBqtt0bW0z7dKQOavLpTjNEoa+sTsHmMH5w00RD98FF6ij7rPnpikFvql5ND6MT
4vDzavdNLAPNWW64nFOc7wdsxfKDMxNfYKdN9bQ4VnGARcB+S7d4gFLqCaqeYF+QeQVAIoiZCX6W
PVQUyP6Nbp/R0ai0w5KIOld6+OsDvrNGu/O+cCN65J0+essBIdx2kIKoAMaMYAn7gZG5+5maARkv
z0T9GUyO2OWT82NKW2/bXJD5bahTLabAewlUnJ+k8ZpfnWNvpUTimVpK+6yRSK4Ynpdf9AMMFxOL
m4ZFAKQIHxu/LlTw4ZcivOG6D/iWz4kq9Bkop982PxQer7ZLSJUMiFA8a9oGjUfcV83zc1LU+XXI
FuHG8t3oAX830FerJgRX206K8SfJv5yJrYSqXVj7LciLUgzy4il+7FfCnxDGWKWjEIbKxpU3dMNv
UAjyF/Goa3NmEuS26o7/ssENn6qMcWw0U4Dth4riekgXHF9kpjK4cOhM7IQGIluozZTO8sN0QKFh
FAsybsETxDa9CrmJmwuMuZhDnLShiqLRPOvhagn3SkFLczE/UHaYfPICCXHbsgCrqJXMXTpuQva7
e5u6P1WzDvPsRAOhqog+etaWVSqk71Qjt1kPLqv+e9ERpxjDmU7OpjlGZbjm5iwFsaIc/Fs92/gb
k4iqctv5czvMF5XnR1iB5n3k6wuWFHElF4u53ZANuCobpgFGxYVE5+AMe00145ZxJlrrKEvgqgQk
9rUCWyW7lMFd4qbh7j1nCh+HxXCq0mXnJcV0xfu75uNF7JNQyAgukVQnU8Nb/dmCFJm4JQlp1Kbr
PGGnwPligRCr8qvZnVm/l/IlCeXwNc8Vt5WU296i1p1wm57nZnntifUTOz5VkUSvTyS64KI/Kvpa
cVu3t3VUvukkiE6xVPJjSBzmHI+gwD21tnjs0Hw5gh2V/nM7Yo1u3sfsvHV+giLI1ADlh4JGv7ZI
jLj/wFVi6PQFplVTXJmOdr9OxT+dP/SPE15hSo/o+t043VQebbhiw1cBEhMq7FzDjA7b0tSHSroA
BQf8Yk+9nhWXk/Y+XB4GItc5Ix5C+vDju3QMlZOHYklwuSULQj+AKadsN/ZUSlZdLvESFreyD8QW
jMlBqwQeqyIjzNaf4pxE3NVRAMZXw473eniibu3f2qkHW7G0kP7TS+Exi5gG6qMW7otQNtZslSuL
VzDlKBjxQLMJVnlcgztW01qQDMS6NQ28WIrurUx7Jt4OmRIUQaOZNwZF8hPQXsc3Bv3f71ia9AGU
Xi9oNRHQLv+GyHEDmBRJOLCdR7Y78/Ok4wFrY/A92vKNsA2GSMkIxTJyWCkQhjAl23GPzQrwXjug
cl1qpGfv3WvMqapwsrVR+9QKNMuBb4WHs+yOzgiPkU/OkJkmttu6+E8WD+ubZ1gkJnzuQG8kyb2C
QRq+gQzXYBJkc7+nTJ7NSkdkDa1AHRN+M5atyIHKudsmCBGIRoAFIjyHu6FpgQcSY4JNHzf7YSie
ddpfgNHMFPESeY2ZoymW4IVKOOphjLlxRKuAMzcFjlJjuE54eIk6i80Cp1gDB4z0anZKFudSWCMx
BzxgXUEsLu/q79rRdAOF4WPFmQsq+LoqAoqfM8Mvzqu7tRNpXVBl3wOT8iZqml82fM5WCV6wmiYF
JebxYkzxlRfFH6am3eAE3KSwgWMsTYdF9BuIxxV+LdstAM4sLYEzdM7lS6Q6k0BixQJFofGZDaac
2BTzQxs95YzJ3k5mJQ5F2WHj3eF+m5+gsCDotm7p3aKe0JbEadu8BdlAq1Tk9RKXFJ7x7n6xSw1S
prDNOxa8juAv4MkM51JmMA5W/MAz6VI+UNLyBnPBK2b2bHjQNmPLIdY66slWQ3jv+Om/yXVfmqm/
Z6DxeQl7PtYdXteiwcneyAJ+bPSvT1l9jKFXfBE+wOXTF69uFZlNYznltT17620NQ2yyDo1ex+Ki
QILZLLCy7/zWn14ll6ITcABcXT2TNkomolIVW9+VPZIYcMnVHSZBTowgcw2ojbXmicBGQgMSfdGo
UZNFRbyhtoTtUMgOl04sfQk0+0cyttl2gHB4RVyAusYUFyo+y/Qd6HDx5Qo6vfFZ2sR1cXxEOBGu
ygyzXypxcvghWefMbYpHUVRQFurW+2Q3llMVN/AXj2nwc2MPuJlf8xJAvWEgs5oCFmoi4iufFf+e
u1sGyLqsb10+gX/cDJ3fUHfhgerpZU/VUvKbu8H8Y2KZ3DsTzo3Cp6eYHbl/iNqILA8yCfXgLK94
2kwgd26eFLcpzsCPnkDLAwJP++Qbp994qmTjG9ZhRa0J1jmzd5i1XyKxUICIAKn3Ec3yQIhVoB+q
sumeZyWrS8RSEG+EIRrl93X+GHPEvPEN6ovtpuv7qENcaHPL3zdK4G6q7ZLmhzjk5dNk3DLafgEb
PxSOuCxBj0+toTtYXJUCyMLSL+24dVbKZymkOIO+oLR4WoDxl77FDklD7FZ5d14IHFwNg8VRVEQK
6xocR3/E/NQMxmOs18l1xIcIg45JNjYy2fuwZK/6Kv2oxwZOywpmT8qVtb4OVcEwFRuVwy+qBju8
Dls4b6lBXM7Seji4TnTrEMRBWkTaX5yMaaNyX0xDi2rGYs4txgH/MWLQoEfyUi7e8RSttAkU/QQK
UTEbGfiLbJJX0cQhF1pcCYAOrphznBdGNac2AIbhrvS+0vEMRTJYvvX/Y2VQRH82fv+tXycPQPVp
5UvyN0gV1MhlVEelac2F2VpJjixOUxImCw8Ba29VbqC4Q4yd646ug7RBJ+4fhmqmpjQy7OdCtpuU
vuMijxua2sOF2m+ZevKZYrjqs1qXWNVa0xFO+fdczc9Rxy5xqF6z0hQkW3o+Ht9aI5f6p7KRBNBn
EjKx3LVLZYEVtng4wrC45xh/10F3zhYiv9GskI67EUO7KJ+CqHpdyobEeZr0O3yV5kYWwILDgYfS
8fuD0ytrI3NsoIxi6kWI4dUkdJeiPGwmx3nj5j7wcnTy5FzUBB9YVublybFitucDQ/aBYb24k9FK
5erQLrK+jvZDLoAEF6O+AdcwbQaLc5sHs/kssd/TRMvhYET5z6sT2LKzeYiJ1eFtHb7iGJmpXDx5
D6gyfaCkuN2OU/acVTDFWDVBMFxju4Z556g8Ex/slr96lK4e/XpCGg/C8ZDAf9goxf+rY7ETYiRh
T147LFZncY9p5mmRPYU1etEHypjl1ej2v3Vl/at8eDZBCKszSfmtcR/iylXE13E0U6k1nMuQO31Y
QoTJjPjCQYHoW5SfbUp0UNuz2DTx8mYmH9tc+8ySBxqJl/yNyOAA0UsK2M0o7vysRz4D8buLWutU
D4G1F5b1HMV4aU3EHnNyV9SyEOlukc1dEvor8Dmnz0LQyTByCPZ4VX0BqXhS47+AXkuAi+Q7A0lu
M+2YIm0jXmL2WGz6zGs8lc9URPl8byyJ/bz5K5futo3RwKKoeMAWohlAKfSkkPcwdjOFbhMzl4e1
jhIyQ5cQLtUhdL4cT7bHGQ85KW71Uzk1MHfHCUC5Va/RUOqDE3WGyBV+cSOpA2wTQv5NjIDF24IJ
O6R2PkSiwt9M8rTWzmcfpkxQE8Vc+V8euzj4cb6dsUTCL45BdTi+ded79aXPSPxXUQAqz0VQX2HN
Hon+PKIG0Jpj2KMs3DH3CAlvcz4FdZ6cdJj8FcMIWK0eYIiCAn2orRHEd+xlCADGHPsWwlW5IGmp
tMiux2LOjumARgyUFLBG3AyQP2BObno75CtwKnkkxH+WSTxdAScWHMQ6wgVWvvttT11C24oDqz8H
7Z7Ya6nvl8Sv7sI+/Fk0z0A5uiu7QCIJt39RzmyFb/c9jdt71Qn7ZlZlwB2q5e7jNXimr6xgxHeo
B/3J7YggeSD8fyQXws8EwCRhdBbttWnNDs/IfKZ2HmsoszJdtbm8Z+JEaWdyJafouCy0nPCco8Tu
q7a2t3O1Fqhk5B7S1U6rOvnWzMlqs0TdJcid3AUpw5Am3EDcKHjD+5ff9Wkz3mdmKG6Mlz5FIV9G
gcXmFNntx2iqgfVriIIXq2JjUllcqsBtsXDTU0/02v5qFW01IhDBQxpOH1Y14gVp2Uu1/XHglGFT
y/8xPDgaPHiUEzdU2762Edl8aZjXR2RbbsTLIU94yRS9aRnOVXAvjSJfRPXs0bYs8RrQIH4M8Axc
lWnzz5iVN1v54WmU5U9NLcQGMvBDQ9w/1/LbZ1O147rFOV26KMn5jHWmiDaBp3+xXOIA9TQM77Fo
b8ocy7ScAJUhsul6LVZaZ5xpHsUGz4lCdV3wz7Tg7AA5WWtwedn6DQerM5evwjVH1P0ECMpYPihL
BB/M1/V2bPV8FORUH7yp++sb7LqybduDdhOWiqqJwAfSSDBwYbVzYlVW7qkNN9RvxpPuyp+Cf3NL
C3nKL2+Xuta7DtP0FLjBl8dOE0BAtJxCfru7CSPFdgrkF71VP32S0r0SolyGOKNQ3JrXQGfuTelH
ZucP6/26IxeqE9ec3T5KP0ni7UTSY8WXi94a3ZiDCuzvsgCQAaC5PcmuCi9sH64hmdL8FFrxYYiR
sbpAOfjO5/C6yC3rynMZ+F2TfEeDj7HXN+/YxR/8NgqPLQ/XgW8sBP5VOec4UdiCMJLjKP0ex+gb
NZq9yUyXj+z6+i50fPZFVvQuEb0urOH7U2q10MAGFf8qT5m7IOzwsRjTb7ldBxuau0euP6OCMWDo
wSnZZ6QEHfYBMRXsKhPgCNeqAuJ5lIyMWy6Zvy4drmTwr2sW+lLWQX6yZOCspdnGJbYIcK/cCqn1
04LhXG0J24Oeafs0JttmHMe9tsOiEOQRa2poCj8j3EfHeG62joz0m+1n/oucFiz8goEci5YfdBSr
2y2it8016xatG10lKhVovkJZEyFnjWfpq1sm4KyjajW28lk3w6YWbHGvYU/o7DiqyAeeFPkpWP1G
xI+dHuwjdynu7FbsF6+Jn3fXLJfZwAh0LrDmpP5WaT21XwbfwlaZDpETHaqwLcye3wPgqZRcxDPZ
foHByx2L93jS4h5n0mTI4sgsOjW1kunNskheRaWjgGFAITGAOZfAoomFyIcrnRiQppzGR25f/NpS
5d1NfU9k3RonchUYnbdlNUoOpoUsGPsq52YeV9xM5SJN8Ye14SE1lKXYTeB8luSv6TZaRduwXVy1
bcgJjldL55csqGpERSLCi/tAj0+d76YiXUoAvakrtimfAncR7FhQ0cKYW2231CbYxE1Wvme0sXO7
y9bM0+xDhKAGrvZ+u5xl6Wpkh07EdgBT5TTTV5bgL3cDF2hRXXj1uFNO67yH8UBHwIIlgCJ53vIf
/DA2IiThGMG6oT7qNgC2QckXGQaCbkem3XljW/LJjuJpT+0V66/Uu4uZW51C/zk2W0xJV9uVadqL
tGe+Nzj0qUTOqbLidshWPB3QwTI9m676Hv0o2gi7kSesOJQf09huINWbLH+t5bxv5fzrD0mxH2oR
7+HdPBRlQA9qge8wwaBJaIX7QwrjDjQtG5m8VtAOWnXCvPU4Kv3CxoUEjElquK61z1KP9yN3MRKR
Pg4PNeP3EsuBl2LFvgHek4tXgCZR5xCXcqcH6szcsjrzuT9Kx8KFgbJkT9+ARbekN9G0o1t2+Zi7
w3nXc9/eM2cTTyUKf2jtGMEzhFYIBI/bDbnK5v8zBJF99i5Do57quLrraLPqXffgLnRdlrPe5nIi
mWL/iLW/Vhn7X+5w6QxHCQdj0AdbdZduZbVZ4YnakIXbJtZrkyWHkB/3lXLS3SR6Yh2YVnc2q6YN
lBSzGVPMSAgUah+TcOa0pj1pxZsPPIRcjV7Sjgruecr2/Ib3UVG/19K/tpNiO8zm1ckpYqmdB5GU
L1LMv4lcXuQ8f+e5YKvGAuKwuJwmDjgV6iJvRlUAiIlm3BdVtcPgRGNkhnoZU7FZZM1z7hBg8vse
u1iEt2q4DpMGCFWLcSknIiTER8y/yi5TpwedTueijL9iF4K5yqub3A8/Kjt/imgXPOOVgPNXqXs6
5S/c4R56D7IGAuyut2kmWyJrX0zeIe7rzyzw0dL7xxpbi2PSLeHMrQooiVTeNk/Hw1KVN1NuE/XD
AESYIvwaC3oN8EQ6dXJiFf3AGngLSfsE9PTRHiVqtPjteDDZzCP5rbqLExRn4YTv8WyOxqkvfgG2
Ih+ZPG06kcqy7I+k27Z1y0Lax2uc6/5ZxvoCP/hAvttlBsiZsHLChYrEyyZin3jvtMMhRyXkZLvH
xv9oif56UPWX1bX3/uSzE8ODSMUJXQssY015wwv7D/b4doyzG9OTwQuD5El3DlUoi/0RtzSqrcUq
vJneC5aP9BS+j5nTXMYu+kWLzzaJP8CAx+dDbdYImbJweLMI7lyIkqH/KVj68jfYUatwGoX611GG
sZELoobyWOOihV+NPEvwAIvrsHQPSzx/E9jOn4nvlpvAIbVbNv6hTYD9uk6THSe84aMQz4qmD9Go
HQeLAn8HRwx0pM+Qw+UvvGdpTukqvaYbTCDg+drC3RQDUM0hizv0x5nXWYXlKpLLubADf1/Heu8n
aYfbv/0ilPTl0zCteZTXyrX+jnW/RQ8N2xHBe2B1cL4SRaKicIRPw5rlwWacOvlxBCeEFNRzG6TX
dud+W5N7bZW0F7oVUZ9q5u2mGqLdYam577KPm/VNUbeHoFLbAKtkMC9732If4YoDw9H3rNUvaNoM
tZzTJCM6FhE9gEjtv4F4ec3qZjpJHV3IjtE1x5+Ti/mo2rm+ikzyOOQ2CRGsxFR/0XEUdGtJFgw7
3gTDNq6t68qKTykvaq4z8KGh+8CSUfe2nh4jT55kBNK9r4vrGEb3Ri/Y/BC239RsD1zexGMOya+o
588oXi54jT/ZGx9L/GBXdD9km9npnkxuvVkeBTbewFqQOiRiggHu0DiJ+ZZLSq/QYa8oQKXdhiA0
e43hqMF57DA8Yy0jYMDFjfVcW1NMUjgQV038HWYioNtkNb4FWOool64w24kP9r0wZhNxiwNiTzqr
3tQriQ1P20SkoONSqftuO9be00z6aKstSM4spyMWZ7gVmidwKASC+Oi6KVjRdEFymJrgBezPJ4rS
PcD2dxzo355T/UZLws2Kf70FsuvqD4ba8AjjFSVEPo5F8rmUCH0DlQFBwF+8jvtnQJ4vErYGTGo4
3F0IJRArzDZfCNly94Fq6cX70er3xpF/bcRwMyt0KkBBYdTFO7YKfFBRfgPqosdlzhXU5SsSNjSF
Ku7P8USfXkcebqwiBunGnMOOOct1iz8cCL9IluiaI++zZQiptA0nrOhtb0D0wbgzMKsjq32oJt5/
k3KyLWDPbWu3dOfEGQ4zv0FoZke241K1K3T9GrgDTtSw3Zlg/md349tUcmGq4JXwuKwCjIZvxjON
9wgrzAaJy0Zk5+JIgP1AiurPcV2CRmBjU7BvYg6+E85/XAQCy8oYo7mieuyIXzH+Nmhwi118Wso+
dTHQLHKIc9W/mkGBuxirQ90Wl9q37zyPwkdg6hffC9Fna+KiAYDNscEQYcSeqxlLPTbkozfce60b
Qd2kYBS+CBkC8zanLrmAkfHH7a3PQDOEQbbY2hanD9fhTpbnChQO/mVJr0PlndvRPlPDtivb5dZ1
IS5UCl2E1ycL7+UgMFOwC3yoWh96XwdyJME5txTeXzPRZp+rmWKP5ZaJh/BlSE1vFb6xuEZpVPI9
oRFv+Y+zM9mRW8my7a8kcpxE0Wg0Gll4VQPv3aPvFCFNCEkhse97fv1bVA1K4RIikDW4CSjvhejs
jMfO2XttwG8gPmmgmpqg6jrYQx38Igt/N4ksXjut+SQKJlgCuabLCApmcHDC43YYZ/85KZojWI/d
oAV2FffUQTdZdYMfbKTXbLD4o3ejXIcDAb+13VGYvSKkm1hNy51rZMF2KDTLH+pdtyUoqE6dh5Ax
Hhs1fo89RasZXyOukUkjTW1qbiF7+rqiZu7NT55dfVfx1N/7EQlKZeddMawBqgE/zDE/YwzYTd14
cJ2W/rvhn7xKwoNiagInhlDkeboI6vmigE1KGxgYupqBJkVdufGZdazcNPmR41A00h7gfzdcBY0k
eczbwQ8/wLq8tulNthmibpzJq6EvCFDrYJ7mYv5EWhHRlLl4FUnzYHf9eGlb7IBaE7BV7UzysYmK
T23NFVK9eyliTCtUUtW6y8Y7p9YwyyAQKd29Emv2ecaviCPCYu9IS9zkubZaVqJwIOozbNQtNLGj
BzHb0/gEROf+CDK6Iv5M3ArAQUP5z6PR30YAnh288CtnrI4EfxFcSoezSgU+yeSZwSbj7qn44lbi
gb9MwopovsbgRgMLeidozYuBL0bkTLe2Yltc6TmC9pc9W17/Q4IyQXE6AnyRi6EuV99BTKEQyy7a
iqTqVtEyY9xQbUeRfDPDEWSxhZclZufPqCU5BhNIMKIUgSrmCbiqvHius/hFW9Fwb6NP3TVe5B+a
iiaxznn1rHzEnTpBvLAGMnCW1vplNnV8kAa+twY0eUiDt9jsboYogT0cVdOeYETvkgGLe6hnu/1i
dIxjGrBLQjfVqnOpCoKGC4K2G6+Rnr5TveNuiDCqRJ4MQFl2zRYyl4EfqxT7usEcOcXi2A24pApE
wNdhq4pdwxaNnKoO5T5r4BFrf3EZgEzY0RsE7Tbl1dfQ9kM6o+aTHw3yCptOtbdJhRkxss+PbSkM
NE4SAX+R4bBMJyVpI5A4coQjm30ScYssbtbfGhR+WOHUCS+4j2h2GLYhI+0XqF7WBQiC6aC9tn4p
1dDc1dz7ewJgOnJJRPVg93O+7xWBP1jN0eV58XWMsALPOeRGOkMPNvv3m6zPS2DRrn0YUalHmwjY
EM+nMNBD5rTJs/6mK6go0wmKvkf286GHVLdiPvicCqe5d7vuJ3yj72w2OZrthEc/ZiTXo0U4WbNR
XAFo97e5bPe+mn4QUUevJe6eZSWJp/FRJ04yfEYhgiq3RFo+Q3cjZQUZYqXSJzbUdKqbHEVq/Vj6
vkCHBBSjBzOwrTXyngIHnYhYt6J2k6TyJW2mYs9kO1gDHmUHjJqGpFixzHcqvWmdRuZrJwpeSe1o
TjSr0o22zRgtiOfTJezs+r5nJ8/QHEljmOby0kYev/UtXOJC+e0xUbl5TyhcuXF1A0UrLKtPbOdJ
x27IWhqg6l7by0iuLuP53ogTTNhp8cnEILlyMsdDO+ewqYN8XW/A3X3y5/Gmj+WjD0udtIAUP6rf
D9aFrBHetwYjUCkUPtuYGshzGB4ohvB2XXyHRkbMTNOPfLxcvguj/8B3HK9SS0uqjSwUbsmQX3al
Ez8pBN802noqHmncYJ2FvZ60AhtQ9gILgc+9WV0Qs2rT3ifhizWj3TCg4FHIFkZTL77bk0kzCsgI
SN7OvxpzPsNJTiz2NFHCpQm4Cnbw8I48cbSmGINJ05160VGFD4mPaK3fiz5vr+faoKPnzF/QJmIm
7KNr3BfwmYX65kssV6Mn55McM5oNbLKifYlT5cpJO1Tb7lNiRmqjmfruBx9zrm+MsB3zYdhlc0+0
YxCyQ51ti+regf4NaNEpaCthCtiWefOQNtkXBMDzFTiBTyVKsI01a2CANp7wVJjJk6RnshvdNroF
bmBuhxqPUIky75BqLHU68sA7+ahHbGV/U2C9tqjJgaL2tv8Kt8HbGwEcQ1ofPyvsMNfaxmnZLJsR
bB3XwQhZgy86l7pLiWEL+aMh8cLX+YuZNY80Xx61JHa3Uv3eqLMKsFDckZdCJ8DOHdBGPmjTIBlp
UJkVG0d5beleXIvOhCcdCbwEBjj5pkiPRq2Tg9lQA3oQK1HSUyB2euLLlQ3QJBg0x4yOarqSQHnX
Vg4IlHWvhMRBWZH4OGbDcAJb1t1neXzpwoXMAubdThwZCBT47NFDJp7Sd/DRhOVjECioZoJaGKNB
d9dIdc9HO9lCWyZpHWU2v3cRuVJRzMN9WaaHFAzGWsbx0fTziUJIIp0CiXbhYkNftwor39KJWzuO
STtZMAs4SLuXW2W2Pn/s7zIMx9tMLsiyLgUP7HTPJB1NV8MSNxoVab8uI/9xbFyCd0xIqtMiQ5jj
dllsLGYrFa6JOiYeii+nu+Ej16KCbHk/O+J8tjRGFyNjbDyPfNGo4kVxOcla7RexA4UTOPK5vIc7
U6MxRMODPP+BgCP2xLWwV/RBiD3ISCT2NVJsCi7g0x1LEHBi6jxnJBmC6VwN2+zUY9Zee2H7A9pR
cSiqIF9XfvxdNH11MDyDaEFwRNeWtM11a+WEqKnoQQaY3QOfHBrHLfovqTY+Iw5VF/hlk4OBZgLS
u0Uj1o0yADIDAQQMmvhzZ8SMsshaH1oWl7oI9JOYqGMyuGhj4szruKadGlB7Xs5hT7pHjAtFVZo7
MsmOzKqxHJuHiCnqi3ZqsQvx026IipgusaLjYbHIwyo8CFRDPFtPCHvsb21u6BcATT9L9iMHqrLo
iPbDPIoebxNT2uqmjQBfQ4nDHZpZDNNQyyOvYWzWf44H9kN7DEb6sqcK/Y7Zsq+Y2FkIKPKqBq3o
JpINp8PD5wTK/xKarnh0fDSKVK867FFgsKkGHyGeZQ74i/k7MRRer0/MGySz9MABwN5rg0T6qLly
887zNzg58UZ2nkO0lk1rLnaEfGBbQuIk8I47N0i56RamFja3S1Jp1zgvbt0ad+Mg26+lG087zin5
NPZE5IVm294ZReKcqrkmztfXKKjjEWrnyjINpmS5ZBMeW2l90sb0ahG4dgTX3WIhn0gxaLD2orcv
hu9Fjfu0VCEfhKwFp0/Snr71mhEIn/Tqlz5z+dulwElDLBliYqOk9pNNRkwrVseVbS8dtZD0AVrH
kI/nnLIHVNXaAiJxmVVspRVWr2s3cn6iQ3R3ISjTh8J02De4oMSDOrSuMr+DfE41EcRYnR1qz80w
G2pbhdGPbix/KGTMx1C6iFLbvr8TjXFFC627i0y6Q06usLPrLtvJhHIWqR6wJ5wxYe5VtPcbBdIc
gIlX9SPd30A+88BBIlHBvDdRwh3oIQUHXqI+2LWMateUwdTwsLx21TQA+RxSRfKh9g9lFjg7KGa8
lr2kL5v4TQvOQr1MTOc/o7bJrpAzses1vAI3GbqPYzq40bGtYaA4dRQdamg/2E39YAGtgWd6cZPa
uOjJsLkb2hLjP55/XGEsKZikORoo9XAsb20rdODnWNN+KHrzThkkdPo8QdeKVuW6w67IjR4u+rLr
L0qlw2+t4oUMKgYuRLNON3PHgWk3peap1T0k/dmUGIgDhoAEVNCQLQqIt6uiY/tMamN+S5gNm++J
Fn7potFpHaLdxwImNaAJ5ziGDXyEKQi+I12NjoMMnkaCsY4OWUj3DZnau3Zm28SYk0toToxHLD1e
GkNApdeP9DbSIgv3PAL0ulQgKHUaWqdWPIlF1zBcZHZV3yyyaKzxCB812wTN/PkmaHNA2Zauw21C
io+PQjlxb1MPFYtvB+qi5ClkrTXUeOpwLW596FOn2I36q6617hw0set5sEq2v8hIBBAnqhDk4KNp
2Vtl2WoXMutm3iAbZOMtYphKamh8HXlGkH+z/gKPbLTyqf830aCQLCgfaBb0VHTXNtd9FRquc+GY
vXUBHIXPSWBS62dZijsFM8FM/0Sg3yuLTprXEPlgJRrIDC4E+YHrTkKhM+lYbofcks8aReit1Ypo
r8Rsb3HMAYBwKQTWDZXUsZ2YLq+g7puHGhF4v+lT9MArmK6Ou2dXaoMbT3XAK9qQUWQItI1lw9sW
xxBUAyG9S80HndAKDEcNQ7WUyf6IgLdCJaog8uA0zZODU6G54KNYGO2eMmLc/SsOZKVJJgxObIBA
FEZbKxFX/yL+Y0r8BK/3rMzLLFZQ4HG3YSSsbXZrEOHRwmH8dBThz/H8BcmyTnYNBFe5C8dl3Kul
mqjgC6EfWLAdnJwCcEyWruLGKr5psHsH4aAj7Wbj62CYxgXck2pj9Q6hIkv/FU6y8BHBBwHe00oX
CEeIaaL3CV4NEAA9BuEQw6rB8pg2CsG2DA9hM/evZUezxpMsWDlS4Euqm6cRCt+DltanfCpfS5K2
dx0f4JjXFJkOLReG49GeWBwWqbpMtyLrLlEfs54vpUhOthzK5DxYGzYTJvAui1gSi2UVqfgwDOG3
cWCNm4sWgY7Pl5xphl6jMT5Oi1zZkCl58rYXrXVkJ9uULeOh8HCBFD2ogbS7MOQ4wMBXRMcy8YO7
xSiBGuX77I3HqiuxRzNZuRbEbrldT9MlwRkXyTY/NqL+nM2GuIDegBOnMDm0hOIGvPJeDA3VrVFi
OCLHp6MPbqPFCEVD1OCnxLeZ7rTUlKs87x4ZGN4A1KOgiwyENJgjLrhrrPdEKtHQyVZhlX1NCuzb
qrTMfcjMYZLGFXK3fpVTNtr2eE2TkNpLWi9uaO8k2iFXg+KOm4usgzdcBObNv0gtaYsBviQj9Axb
8Fw8VUg+RigTBViyTR83P2ojf27UcBWVfI3mBPJwTpYbQTSJOBEMyNcp1H3F1GiGN/bPf/zHf/+/
7+N/Bj+K2yKd6G39I++y2yLK2+a//inMf/6j/J//+/j6X/90tK2xLbkw5D1H4Q8Vkn///et9xNee
//pfBBsreNqBc7TdtiW4IHaAP5gGNTrolYTgbCTo0WpMXQ/wc4o5bh+zEjgrQEBh9fj+j7Hdv/wY
YZu26VkMFE15/mOmZfA7QgmcJbvhEyvG8iS5R3ZgASRukRXXUaONfN8NmWRgipqVdaiUtdy5rCrj
Ni8DMkz7qrP0Ny8bevHJaHvji6qHctz5fcRiKGncmt9EpGnjeCWI9wO7TLonGdlzs65CQP2EN9Gu
nFN5bYwuRbrKUlfjV58xtrdWJx7YS/oR3nKowXewAXH91/XCd9OKfMBNILLQx2KFtPcLb32X7Eg2
D7/XHcZ6vI607Y5UEE3FQz1Bn7BtGe1sIyKvCyfs1O1RkQbkY7OhLX7GJAuKafX+dRb6z+vMtB1T
qyfhQyt7eSh+u+n50DlAYqVx9IK6P1UhW/KyBTuc5/Qu/CCdDmAk5T4EfbCJiw72AK8NA2GaAuAb
s2sSuZONSA1Gh0tICeE4URR/9GSKv/xIfNW8lDZWWSmctz+yRLHoUGkbR5pE1SWfadRKkFVw4BKZ
m/niMNuxtcMISWN8LLqrOkmpCLChfHC1vD9+hxYuVlmhBekAylwe2t8ulgd2jJafH5xk4cpNa5by
Us+CJJZB0vYp8KGokeciKGFVKGIg379Xf94qLU1h2a6L4tr1bPX26MvcP6xG1zj2M999v5uMVds4
zZbBKZTTSFXbRtk//w/HRDUl6cBwaOvs8UgNjpATlXm0eA+XAaFGGM8+Hd8Hg1ca0Bsnqp3j+wf9
tdK8XYm0FMIzTaklZkJ1fr+bRKo8YlwMsTL+PAeO86jCPmJDKnz9I2wCtY/1AmPzU4PoFvCP9jPo
luACkYB1YsfWk31Qx9cf/Kw/H0MNTlN4DtfDdiz7bE2q874Nk9SGzDAZzrUcEUMNQ/1oEj11gc7j
Z9cmNHO8rN8BLz35JdOTJnLbDx7C5TafXRx8+2xPCF03GZWc3RLF9DYYzDE6VYQWbgZst4ch0vCU
Fxj/B8cS9p8HkzxrlAYsETZ++bfPXJvmFUMGHZ78Ymif+B/5IPTQCZi5qfMaRkZrIM0fe+gFYf01
g+ZEbqaxCF378JVoIvHTwUr9WfoeSKj3b8dfroNU3IvlG7EsYMvr8tvLiHncLRjWeMc+XLCqMLGU
fYK+A3GMtSFLPnj7lmfu98uuhOL76Dh0Dy0pLffs5mMXmiytg+CEt83H+mKzpZDpLl/wpbGA2/H+
2Z2/7MvheNpYbLj4nimWZ/G3s7PmJpRe2bkHyhjzoHzPeSDRBlqJijWWJeRH6EPKq/cPen5Jl4PC
2lRSuqwy7vkDbhemmSNv8I5lozvGEnV1XdUeGkNlBR984P9yKNdkGXVcJWzlmMtS+9v59ci/irym
vHYmhliuiD9VWdg9M/YaPzjSeSXBSbmChdM1Ta6l61hvjwT8t89aVdKVSy1X7XPHd26Y+sU/WiaJ
mCcwYd2BtYS3I9KRRMh/+5K6lrAcW7KA0iM9+2TMMpImNnfjQBpvvYXNBBzlVwwIu6nT/+FQvKXM
UfiO8/C8PdGy6uRgdUR6OaPZPBecbfgMCsx9qAtNSPz7B/vL6+DyvNM/8mwKR3e5v7/dP4kIeGwY
Vx75CDKuHUcprkAzMhFPa+ChDoaUf/+AnJeFU4McMiqhtwfUg5ULogzbY5bp+iXHdGuuvMqekBWg
aANu0n1QdfztCbX+93Kqs6XP98pGjW2cHGGEp+ku8ZIxQ/Ck4VNXdhN8ff/0/qi+l8fU0hDw2ClQ
jP1aiX+7oAKmWciG0ziOUybWTOJhu1UD7XKKR5ozwYjyXmfrjFTJ7dSG1TqsAvfigx9x/oX79SNw
+2o2ANoTv6rF334ERHHJls9HPzeW+UmlgyGZZnTmPm1849WNopyWQDQTnzQhc/xCfxjYQpF2yFJX
UGCc7vD+D7LOvz//84OWakCYQtve2curs7kAZ8FNKKzKwSrNNIqG58DPWcnaskt0oE5EKLATsAnQ
4cwM3nUQa+CJUdY+D9snk7y8dstgzqMTFM2LMbSCdUwHjQ8bUKU0uU1KaxL7OC/JWm9FT5SdmBvn
psOzMq7osBIE7TgIsLfvn9xfXyFPYUFjffKUdfa+Ihk0Z4bywPVyohLj0UkPRNF763woSZIpnWb/
/vH+ei3/93jy7JPSGCVoDLcwDpiBDbWGd00Ocdh1ufnBY3ReJi83TWpsIyy6jimds7VBQGTQAFPI
SipowYqwSJEGhxPlelcdMlImGETS5XMLsIiIQM0PVoq/vbi/H/6semy7eoj7PoSUzwG3gw48eiPj
AMaX0u39Syr+eizKD87T8phrLtf8txembvNQ0GOMTqNL9pRdhnrXNPJ17ojYzUM/w9JLykUUQarP
vE+TgbMImEuD15BkoWCi15uiTV8PRlJv3v9pf3u6+BTYQqNWJ8byrDzCMYvhKJDxyWJXfApB7pJ8
MrnWpiJT8CEBR//R7uivR7T5hkrHdT15vj8ZaChiQQ0SwgkG88qemmY/p7N7qAKJgxyg7Qf3+a9L
pu3aJkdkaSAn6u3Fj0RtjzNeNdBngzg2/DIWK54uQQAkQNMkvmIT1W3gWIlVmC8euYKsoPcv8/KS
/lYW8l0nkMxhk6ItvrueOvssDXMo7CTBmwrRABc/Klp3ka9GtFFT6dMcNCtJFKKYYZMYvWV/f//w
YlkA3x7fk8tSDcJVObxzZ8c3HDshzs6ej1bpAtazMEZd29Awn6bUnJyjJePiVOGrh4+MX+tgwaMk
H54hgSQli6HuCrFVXn6wsv25gWONVSjMJftkF4rK2cNn2nZKhWB6xxxnz2Vau+Kpd3K5cgAIHKRF
SelMsJXR2wy389BYK9dEH24IVHkDk4YL/uk+eB/OC2qbn7RcJ5Zavq6OfVZwViEfzrKLvKNLEfai
tHRvMhSZ29IOmkOahfR0RzrpH9yesw8qdQrvgkRnQIkrXEzobx9RRvwkE2ZEPQ8ccd5EOh9/BiAL
5EoQFIABzS2jIySR+LaziBfbmWIovnSqLtBOT/FcffC0/vmKMluw2Vks+3mWhrOaZmqY23R16B5w
iKudxsN9SGO3XCexSjfsKtwPzv/soi+nTwoQbUUqRUfxqr49feLOo9bViXNs3UmeHNtEKOSmDMMJ
QDrBQyGVIK4/OObZ18excclL2BFSCdSEf7RJhi6uZzcwzSMKHqQftApZk/sDg7ov0hzvjdY7RpX4
Spe1+Pb+3f614Lx5GRE1Iq00LZMeo0Nz4u3pNk7bzr3ZjUct+ESuexJ6r5l25rAO/dpI9UbWbhmT
St1nBF12nXvdaoHMPxnsBI9WhMLeHUNZP0xIIABVZYP9wohhyD8rB3yGuWRDwCZ2e/9bZVd+chtZ
00zKn1VGt6nhinxbOQEO5VZPfbqBvRAAzU8Qh29UFTPixcCvbqEEVO0aBkmEJWJQi1WETDZ0OWHS
s41WNhFl+O0yUihol0cIiRPvNeyIFtnTyQ9fMHbYPhYnL/upSgmqKHFyJDvzAb3Qja2n+6Iw8BbU
omXAni4Cnr7tA+smDlNrAO610DUiPF9f/DyOHpBRxvOK/K24wEYbmSDOA1FgjGSBsY4dZJNkK73K
f3RYfOk7WzXB515O3f7w/s3741F1rOVBpQ6jHar/2JC2FQR1/H/jUYlafmoDx11XDdnWcRTLVYPe
9TRDKvrgfbT/WL4daS47Q+mR3MXydLZ8M3ld3ho1Y6ZhNr1pWnLfAGjoqF81Alf1yjaGHCFMOfg/
2cUSIGC7hp9tiimKnyrhe8zGw46U5lZ1cNRsYA2wMeFyoS+ufPezHJX7o4JGW23iRlT00CnJlj1T
r4GHGPTvkT4ZY7pt8fcxYrcTQQUdBWhKgsJHlz+b6Fs65CIovApy7RAFVh2SK+QJRCnUVofYzDEk
WB/Yi4jCsPesmGYBoCb12rmmF8d8vuhAz/SRU+H969zio17J2arm2Mtt44WiOadtKfVZYcusuXU0
lqyjXYMzQJTRMCbKqUs9sKwC/sTkjiL94Hty9uHXLOwmIzzawKzraKjOVnaUFklrF557nGPC2Yy+
cL4bIDE+zXGCoUiLPiSMIxm8L5ad4Vp8/2G11NvPPgo7W9sMPSk5pUsD5ey5YViWLs+Kd2QxT7eG
p6/LmFmbVy8BP7cd1n2COgmqSl7IJ8MoYO4MPC9dpo+JA/yaNxsTm/ieGeiOYOyUIak7BaG0Y/pk
2DXjOnMJ/blzRkx27//0P6+bNtnOWSzRDqvzrzP7rWI2gqrHXzbqY5nN3X3JUBaZikXwJ7PlGcNB
xmherLMwx6LWh9Gwfv/wZ685t03j0IfIzB6Ewtg6e1bQzQe+U/rqqJqeEihXfGOtUAY3Q5bk2wIJ
0+MkquTl/aOefZN+HVULinCPQtGU573Keuq8jKhJdfT6CB52bK77LINsQsbYRgxV+YiYKFqSd7p1
VOX6g0f1/GGhIJcLJpYGGO+I+auO/v2S65mlqyoncMBlT7ZCnK1TTCuH3oo+OtTZq8iFXQ7lUQ07
lBhaLpf/t0Np4MT1aKX+0bTS/ic1c/u5x5n54KZdcKWnNPzoa/+Xc7PpDADYYRllBT17EdqK16QU
dkffHSh/0yn7KkjT4dAnif/Bo/Or5/rb5305OfB/yuJOaoq68xISnEPmRbPojlEcljexWY772Q5R
liVkkDCcJNyvgdpjD5BTJ8wL63mkMR3bKvqgxFk2Nuc/hHqKPQ/vkcPU7u1VZqRsByUOoOPsWTke
2hrff4pj9P2H9i+XlhqenpSpLXqY7vLt+u1eDv1g95YTUbzZMREM/Vxe8JkPt32TVPv3D3W+KHBl
lfJMCmTJd5wK6u2hOnqXnUSvdWoyARaf7J+8B4ZhFF8lHEwfBibToI03Je6jE+dG8cGa9Jfr6VCo
Sn4DnxDTO7uenUeFlowkW1RZFaKVbjr389THZDT926dJF9riGB47Ree8MeLmTaP8KnKPk90582bq
A/+HNxFwgW9v7r9odOT4skh9gUqgjSq7ef/wf0xzlstM95T2Pv00l5SFt5e5ISIVgGev4X2V0D3c
NphIWXHS7Vzj0SUGsUMl47p7AlPaS824a+0BQdq6UDjWpCh+g6JY79m2uHfv/zD7L8uGa/IdRzvK
xoQL9PaHtflYBQA37aPCnEu40Qj1HhYHFOFbYseQ/k4GGMuVVA1uzBTZXLUpvQjlEdlHzmsZoDTa
FF4SvgizZyIqaTKRTGxFyGI6cm3QpViAzdbMt9gRZNMQTBhwNVTgOhSQMO25GwxgIFU3PtoYRC9p
patgB14fammRuwoqjy/ofY5D6YM9TVC9Y8VnidiSYYc/ZvT5BMOxS3uXoSQmWvUKJkVC6QodwMGE
EMpVBh2kOs6MMcWuLgFLIvgwvRcDUMOj8N24PfHpAKliJn0qL9+/wOdtgmXpYkZGq2R5x+iYnt35
eEK+Jg0mtd3odQY4pVFuUyYuJNzVlZueWiAC2QGMpxi2kH6jk3A6cDPmkOAnCsuWqOxxgK34wQvx
ZwuH30WtrhRruFJszd/eeLNM+DLZPd2bKupPXhya36Dokn0HpgcchVC3fZbobURmyWA6GK9r/MMf
XJuzPfqva8NIn4/WUhWo8z16PjBP7mEKsJrWDvthfVO2bnOtJzkCqYlQdKQonloRPgpzIT+1EnqO
DRjl/d+x3IKzRZ1Xk00rGgOcd97ZGqjJ3VgSe9yjl5O1S3oRSTPSIi51pv61Vo0997cwOskEf/+4
fy7zrmUxzOb8TVaH856/qyqQ3Syy4Ov7mpglIqVQJbs9x/QYB+YfHO5vrzp7dAo/wUrIrOHtHS9S
aTdtNHZH4tbd7Si78iv2LvC1OoYuERf1w/un99fjKborbMtt6vWztR2slh3NvTGD1By7E8wy4nUt
g8CmhoTx0SJi4f3j/XEbbcFIepFpWHQ+HH1WkJjG5C3bEWyAUEgCyH6YNKhFCVUd8XK89l2jbQre
fN69f9w/zpPj0moylyeZeZxc/v1vX+vZTKCzAkI7iQEM29Y14/xJdX772mEqu5zHaHA+ONOzI7r0
dpBnMNT0XHMpFJYH67cjJoXVZ0xc7MMMthzUOU2LJyWDJXQ4EBVW8brPPr9/kn88q5wkOweLvTIN
lj+3y7mduV1JUk2bBPF+rkg9NkvDOJXSLz64nn+UJMv1ZINFM8lDNeCcrUwWe6hZVVqjBMuuJD6u
6BqTerxvpQXf2dHGNUHk9oeCi+Utf7MK0JVjeEHTlG2CoKh9e1FtgkxIY6qxLcrwU6bM/t4m9BlZ
t2lfgxMd8Qm3Lv5eJa/UTCgMX7Tp8f2LfHZfaRDyE1gIbIoUgUPg7Mx9rB3mSKDkkSiD4kCwb3RJ
/BiYOcStK2yazQdf/78djwqTTSHFHx8q6+0pW3xkK7BPoDjRl67rgjygoTVeMGc0m1zgyH7/9M5u
7K/Hlj4BohGPQbmwz3aAWeMlfdsSvU2C4nCDPxL9RhcSWcy0dUfyQ4S+GWUqOX4ffe2We/fbvV2O
zHvp0Zmk20Otc/YRTkkRa6NUZKfakFO/npqpXpolZffBDfzLGdI0WrbZDOe9P5QxtaUiAb/G2duI
84+ZOcu1wvm8gdgc3lJYjd+VW7gUfVlweP/aLo/G+Rli1rNobzo0tX7Veb8tCcSmBWiwa2AaIKgf
iZqAwDxqBTWhTs1tHGTVTeCypy9JucNxQWTH+8c/ryd+XWJbChPRGBUuFpa3z9IIx7SrlZecMHAB
UlHJAPtuYCOKcrrH1XcRd120HZo2vABeY/fRBwqa5TU9vwaMPX8p5hQ1/iKqfPsTes9J67Ae0lMJ
0iOc8rtOTp+HRmAtIGnB0CmzANKO2h5DUb4V2v1k4BwdreJE4uqd4SXrwRqvcPOshVVc5b35YxZ4
6/PkqQuy0wCk2cf9jNJtYW9g+c5974eXt18m7VwSvnU0g+o5m8qbCasqAzim4+ATD3HjfR6JJ0u7
6Qv5i+SxhOg0fM+GQ1T3uOPnbT7gGErz5mbZvzPqvwEi/dhIH7Q49056IEnMC7yKFprkbiMdQtCb
pn8mH+2OCmqbAWwuhc5wALSbLi6u2Lxe+4Xc4c7F7U6cpWVtGDQgm4derskBYPR7mRX6MS77V6m7
E9FVKzJDL0k/Ozh4Zeq5/EltcJIdmQlFdJt5smAPEH72CzChhUrulIPFubGOE65kBPsPSIZPSaNf
Km/+0ZD0XhHftxqS+qZEoryGKHOEGdiuQKXdhJxH05X3YtFTxOJiwleOfR73w4zF29PTaR6HC9GY
T7Nh7zqj2WIMtNbJhMsQ2duFNMQha8JLp5+28VBgp7evsqo7+qMeNsSgXg6VuzFk2a9jQkhA4Gb3
lLKECMFXNQHUmwntggJMQ+zM8M4CEr6rIztRsZp0f9/Qr2Ql3JpDjZPeNj6LlJyn1Oy5zrI6dap6
6aEvlFTxnv8AEtFc+7E5be0ExCkUnszAnGwmX+bWJW7P3hSZeYvk3yKFJSUBC7ahQqGDi/U7LLEt
3jVj3yb5c4tXl2Q0C54KlgqMtfgorT791Ayw0nDZCH6rn2nSo5V5VUZxgWFR3hj+tC8DzH6kGl0n
bfRVMx/eunUKGGuSh0nFC05pM7ZI7F2zWYii9p2eIMvFgzi1VXxsFmPTlGQ4VvmrkuTUj8T0gAsE
ZmMdmzrFcRM0T6AD1xKoBYv6N0v/4g93d6FIL8PB+BLZ/c9eO69BaOwbs3idcmNN/NxVNZLARzvx
U1f4WydTX8x8OnbudKrG6FJy4qOGBBTb1jVFOYm+RXSFjATLDrKmYphOBQbzcBh3CzkXAHtyVVU+
FsXgYIvx2PT2Y1qRfzwOp4TgLJs8R3KKXiGLf6KRdGp7+ZlJ+S3T2O3Q1d89I96Jut9JszxUKqDd
OZsbI8YsFVpHh6gcWxm7wFNH3cft1iOsBrIRQVvQwdxY77UguLMDi+mC6XYiwY8qNp6RXNagRaCi
PyCz2LtucBzdZm8Rt63acu0rc9NME04Z87Eax0W3fSJd79o15sepG+C5y21bMwpO9HBwEnjKnYD2
wV2ecvu74cQ3oFFfPBfgQWU9VQYvp8KToMogwML6C+nJ41Lg+wbtkbefUfwRyDH+GJTcLSwlgIU7
K5s/+128r5PpFTDKNvSSjSeyH2mY3xq2930i1qCu9Vdm2cRCmBhuYyV/TG71gpll77X6aCT9bRUB
eIhLEkPwbZrz9NjgDcDYZi25VbuJFw11cnU/JcZ16AEayZKp4pnNiRErNirEXYZJPh2rK90DHqni
+7KpT1beQ8/x1iiJLireL8MFPy8gH+i8fvQLWBxjfa2K7hpl+2PkixNN6WdVWDupjPtWQ+4Pot1I
BBXaqVVFJit2V26jtxkBD/jtsLXM4qduxgPs6APmFrLr0uyZPcjeCfzrwSe2a/r/HJ1Xb+NKEkZ/
EQGGZnqVqJxtOb4QtsdmZjdz+PX36D4ssFhgdjyW2Kyu+uocERiTcc38PIjS5pY9kMrAtwDEsvQ3
x/ZmwIK+raZyC43golS9QjS7snQ2WiK0cr3RHrjBIZjmt+IpnMhk40oPI2rDr14kNtdrB+8kZ+kp
n+QlyUWDDapz6HRNDDAg9+OVemBj0OGZpn8wWvmUFAAJ2aJbQKlmmjciFh7lk1PpQR/pO5XEW5nk
73rMrvqkffvw8R/c3nsMsJKJ1Ma0sH48NOIMQ/iQN1oBJA3/hTHWG7uymFSZQC54MrENL3Ecrdm0
u4wTuHW2Ksh5P+Dubb/z3erGTAlJK/rCRA/iMQJN36qfxB6uFYBqLy72Dg6LuYsuUQ1fyRZsMMw6
TJmmeFYZeSrpi637mEJFzS5mlX4ZDeUtLodvg+3/2GHghZeiRMcGNcXQANfxldWrdSPGQDeaY5RA
+TPAQ7n+MxpK2iGaAOA/DBKQ5WM3tbb4DlZgapMW6fD4NKKMMMfoqifxhpfiOgMKSNj1MoXJc9+4
69Zvb2GvXn2d2L4svyZNQYOat4VXHBs/fMk0QL2qletyLj/tzh9WladtMHvswqjdGvFjE3Xq9qPu
/fgOOXAqqqVtpR8YalAGjZIaerb5Mcv8FmXWr63IInWmDo1wdkAkjOrFx7SzUE78nhYQaaUONb48
P460Gt2l65Wbif11pYN8R83NypHmLnUVPqUGsBiB3six9tnAh1tpNMlC3orxOK9kaO0emNYGnlqq
x8/IQpegG+xFq4/LgXTUhLh+bZnVZWyJbbqZNi2qSuGLwtaCvDp361tvR4cW6JqhjwerARnO6n9m
9ic1xVvbynY8B4HJmDl0mDArVleCoXV2kgN49rt9Euq/bdmdLbIwi170L/ixNjTtk+UwtD+TCneq
x1itZe0JzcNHmGVXqLHvyNzYfC36NxDRGV7jcA1KkgXSB9dT77Zxmu5jB2WiYfQbvbW3peNCWxtT
KygnyvhIVt4qhb2y4Y10Qq6ITUKs5gEceWow7C+SjWE9RFTWwZmbV3CRYKz1P9ODm9r6h7pyMWDU
nAQW+vre+/CM6dIU4pU9J1B5pni1B+/CHWnb4C6ScJRRMWzpIgINgdBZ2dp16ECacyIT6jp2ifWM
NOQAJp3XNUjjAN3ewZWKZXdz7Wb6xhzqN35//OXhamRnQuYqcIz+xsLpb117q1Y0+wYmE6mjdaT3
zxb0fTSDr2YXu2iYmpPBiSybccUm5ZnO6ZYf/Kqq7DB682es+DZ0s/fbh1i0nPazCsODZk9/nAGB
3tDSKrpyZ4x6v2CtPABNe82wvlSyojTwta2QTKSTtNvlLXaVLLuj3DJZMi5YB81+NJf0RGgMgNiz
dOX5+XM+9u+w9J8yrnELlY+ftUcUS/NYASIHhvA5GyBt2hb8JNbySQQ+/HiUYdgysGjxhYHr3l/D
llPUk/ahHbzVVFurySaVYZhsEEqbETvALFyT/ngsKwvaB1q1td9On0ObnRvX/cgyMDyGdtbqiLhG
xea63rsBvUwgI3JVF/FrU4MIy7RxR2r2VVjxD8vZHC4s7Ft8l8BfAPgESEb92+r8fXkv6M52G100
11jv1mX9YINYp4gdvwsNWzh1GlCasovXPCn9EhXkF9SzTRP1Jy2iwO+SXz/zPyYwopQsBCAdpd9K
9MxBzqcZtk5gVLyIWLCHfs9i9sxWOERN0Ifjj0QnZnb+m/s4g9vQpdcC7MvyC2NhaPGr8sEnO675
xxhoO4X2VucqgjOZYbtM4fjUMYuQdeHdZo3hppfKK6Tfm2OnN9eoITSg7ClMCeb7sUic9HwAbXZn
k/wkc5C6+OO3uYfbh+LlM2mqN1XKDY3jKwl9ci3msLUs3ECyHm49V4hAzvaqG2AVcSVguXr4USMr
tVOrczjrNuiI+jLCxSxHeyeL6uQPw+sIksvR88ApvU1fZ0dNSbxgygp44Gco3DZ4OvmsZ+ql0blj
JQ6o8oqYg+l4d88sdnhyl6bRbsWYXZsUOb2YD10xV/uxtd5MqkWk8Ea2yHyJFAdFZQ0BNtase1kW
p3SI9mnBDr8nQVNqYE29jI2ZhmBGpRvnBkDMAg/Z3k0F1AJxKXx1L+f0FusR5RnG+1kXX8Jy7zQY
7xYdPZNNo0CiGWHrvTMvDADuraJ7wSgjX/SzeXYLSDZ+/fifXPSfAzKVwoFp6MNlKSpETqWsQPrx
1TSUfmpY3l82UABF635ORsYWeIzJ2U12dtIfw0YE8yC/cpMXumc1n8xK7rwC2ZvkmWmm6Cmv3T3R
FN4ySj1VU3jpzRnrKQzwYjJ8CAj21TFVQKD7MJaJtUawop1ZXvbXXlG+u9BB907M64rX54p79ElK
ynSZnnADigU27j+Nny8TqQc6H6KXAC2HzFNbaY3cdsS00/KeJeo10bM3UYFknkDDCceOA2IjE5Wg
dTLTul2JKcZglrrZF8vcoJ29hRwHOBGe/GO78UJstl477dywZ+0e7b4KnAE6ohepa9YjEHogcSuN
sBSzyov+ALPWNmxSjgVeBgbvoUQsReFcFOQoXQu5oXbvwMEBE0lg1w53WDPZTBGcQXaZSTOZw5Nm
w98fZfXTe8OmYx1T09o9TRJ3GbUt6+FOt3JSDS/MxEJ2YSY4cqMHOZvcQjReaTr/pkkWxCLfCnS1
DE3Xbe/d3TnccXGXhLEgXFRa+FzNEQQo/ehY1IrEoY69Ad6UjZSgywAIGqrik6gees0KA1/BpHWm
3b10KnOlCjdc4GIia5S2p3SaLlZsbjRYtOvYKg4pX44p5bKayA9JvHzQjUvBIt/SxKyRt/obl6tL
FyXOT+WIKxFHxN1YoChxSesbtsayOSYrcuObKpzPD/irJdL4SPpqxWLovoNJjEaHCy1kn7T8TOFc
ZrXXQ1wCgp5wkBkOJq8hhRVQ6IE/swzuafq2rNuzHL1D7AgqHVj0yOsCzsZgIjPrN/FbacH4Gb30
p3N5t5YzFxGtiQC182f7ilts+y41eE59Wyz0Eeh9PN+6KD5FY3Whu3iOG29JvIKkVMS64nROppg9
8Wp6Dw11NMt6I1qL2sVeawDFrLmOt4Tz+EZNXnf05+wj9+x/iF76JQP8ECaTXwRt4gSmp38UQ0kB
3C87OFw5D3vul2rJVfnoJ/k3szqyBVGy4cgMHDCIc2be0mTq11Ptgw+KjmAjMsCu7p3OAKWPMd0N
vu3Ek2qY3F4WoGtFig5RXlbp1ngYItwScodPyR+Lz7ozDixUvRY9sjtQ+/OytpyDqSWA67DVtna2
d71uk47RsTDDq5VmR+Rof00LTD51xUuCmgB17x7cDzWn+CcBly/HijZTyfcIPfrZqMFq1Pg3Szff
Og0laQm1+yRbeK9ge3gBT+Np0OJ3U7N/bdF/2w03M0vqJ8Prt13tZ2tr4BvRwCRqYS/E2q3yyltq
qn4x4npIWKMOa7MOZm0CVdjR1MHYLCSjp1becUc/8zYqAqeLg7yBU1mIkX0QcRTduJaP9Mak79ho
zpZpLH/YPTKXkXBfu9TYYyJgRKw4ntuKdGPYBUJ6yD2NQYfPbMTUz5QXyWBuPDefgsrm1hDllFz1
uLbBBtVpuWEUt+aZOceh9YOeh8MsTSGGxL+ssPJniwLFXGx/aCy0O2787LQGGfpxggJM/I6QwZ+D
JryGw5EqLVrKcLwkkVeCg6Qj2I9vjQ48YwzZme7luzVI9j0878QiAwTHBv+wUd7cfNa24KwQsWbh
Pz1x36KKB77T4Vuk8FSoAJVDmN/67SlCwCWY+ybq2J/x4k8tI4oY1QwgfOxIC6/jUqL0eIWdHtxI
l6H7biANGQ9ivDmcRo4e31TTaaxpCYvB4fFr7KXtDOkyn6kTSo1KCWzXXZvyDvYJjU/fSBZODpkm
qZRctXl0mJJhbSmI04lqf7j4nWbPeE6T8DGa8M6iRUvOHfXexdO4MuzyxqkjIEXILyhHW6vrWQZJ
gUolkOYWttFBYuqx09FntO2goeoG57IzeTtzrLJj+XhO0rnnXK9e6qnlCl2ij5bU3ASQmcpIwBWo
VaLOeXKLxz4SXYfGsW58Of6ZU3JQjKtFx9UCbNCqYxVEiP6Yh3Ln6FkApRUwuEv43bjoY/06WPGD
mH4zwFp4MnkZi/zNLSLYL9hndMM+sxBaUYxq28YQq9Idzqwl3KeIw6lquPDznaMEZurH0n447csW
douazU3itncEBUEp61cg0kEdY/Xwa/ekp90T+6T/EtYkOFDnX2K+YPzTVZITyiZx4WjaUhXeOUVE
mrgPiga0DLsMbxnoO6Kk7BuDjvLxlhnVR+rm4zIL3wuY3w6dC/4e8ObdVLOHza14wFu6rCrzmanE
ZVQNTNyYI6eqfwrYVgFKOC1wgYOu0ok0oPtYNc/nxsDvo3k7Yvtr/ky0cLpZrv3U/Q1naD1QUsEy
ifkpFrRqLf29waE69gP9bHe4x6F51xQwrsrMj17fPMFpPE00zHJoPHZIiSoN1OFxr+0UhtNMeRfP
qz4Y3CxHMT3FGOhi+DRl5z75vB8M6e/9zD6WpgHKu185JtMqZslrx+Aa4Mf7vtBfCPXQY1YFzXxD
fKELwI+YDjuVo6VIe7D/hZRf9PLXIe3bRSmSd/brtqqueBMnQF340P4vBiDdWNMqEtMbyd6N6iEq
x4VYuwMKYDN3NuaI8MLnf80s92q1TbsYPVcthqF4hV24M2lMO5q7dZPhBvzsqQXVb/nZwaz9/VhH
19KGNKHL51DUf6YZvhauOpA7OqtiuhTdSGceZiCPKshABJAzVJZoCDqVbZ1ErgmZvmFFDJTVH9tQ
LAGSbUez+8Nrzv1rHt9SnVXoyrXvUQiVeyDPFFU21K6pAyw4bpqueYl43WhiigJsWHi508jc5KXL
hZNKedHhj1o4MnkL9XoP2HKmL1NsYVNMC1Sqm1iNzDN6/zbAeJSmBVwVw9MypyBfUM+RgC71YWnq
oCK4TWq4tijg422p1YdaCOh/TBCg0BzMsfnUo4bypf0oaGqDBvGXxWSdST3vXNLwTd0HMg1X+WNH
C6rXP+hoio3IUqxz0DkGppjIo7gMcUD7YclR56I38a10mcX9LY7bE9DVhZDVJbboH/dIxFWm/eh+
+WhYRnut0V6Upv7RBzuLEB9Aj2Na0ePpa5O3tmleMh7bVM072cz0QoZDPBnGwosqhGYRBSnum6l9
cVvmRKh1UNEpugOFvEwTZXNt/Wt1mohlo3ZofrcUy5u0fxj2DO+OWWuL9vvN1cVLOBo2HCz7qUid
DSrRjZfYKzclrS39v85Kv3PmU1VYbI2ZYDd2CEFpkeyMNvwRZnmGwaAvRZ7d89EAt5n03xkqLxgZ
nz2odZ0O2ijFOo71k8QrV7AKp1XJm0zi2+zH675XrBcINGF6mX+CEPxjyRKsNW/LnJ41EvHlCN7a
K4tt1YCl16Lt48kAGPdV679TPGzCodIXyTRlq7I3A7IDL0WC6KVDukpv7tG5yr9s8gG8yRSgP0Bk
ekQIV3r+gvrvKvEeLU3HWeitDiAqfkhfG7UvY3JjeaNeDHM6eE50mLng94DQuDolWkD/79NqYP4h
Ntkzern0rVqHcUgfsW12GrbRhZ73/9rROY7S1Jc+vLBkFjvDTC7sQkKHUEzMbIMekh/QIL9kkCyi
En8sG+L9aK3n0djXcNiXoUA6qrxVV8j1UFqrmTak3Sc+36DpYCjY5ClmNZRlg3htHeNW6dx/phqL
FDn93t1OUfFda/0WWOAqFfiYbf+nTkH2grxaxY1Ll8z3L56TnBPR/YhEfx00qHwGbSUOVX5phyTF
TMGzgeR3SuBM43UqG+vhdOCNWQEDkd5GIr1ifUAuzFH8Eaa4IQDaKlBY/MEQXld+r0N51gdtnfr+
yCi4DMB6nDA+nkxR8hLTGEa5xyKO8cI1676dAkwyb3oNGZ0qSFLkN9nwj4vChzd4Zx8Iv+s9xmPt
pvZdVFlKA1AHUFVq8bpMh0Na1l88+T9G3383YFhGiXg3ijaNgn7JLxfDiZd+ODwCmeHsCku789KD
w1VsjDpflf58BUO/5hW11p0Gobdx7RmzVHZzRNy5ZMFolXjAaLU8wHrDElu8thp3qaG3bPFkNE36
Y8uaxZFh61XJd5x7+24ev9rinyLYuvA1gbegXAraR1xHktcePhavqbNPiRPSfGENOehVdrDpekHc
BKYZnqwBMj+MVx2IuWTA21vlOk7MdZMMJ5aslkrI1xlDTKINgS/6lZ9IRZQCbm08W09ws7foahfg
nSZeM3gqJUUTOgT8WAxxXHc4hr4P2tSzABQywnW79OAM9rqQ/Lwt5e1M32BOjVPNS1r3UTtF3Zut
qV07lTuTQIqT6M9hNP6xUsJxCNItxaQ4vQNhOrFtjhMWx9MwGedhNp8kSFnsD/jUdHMDe3qDughI
enwYdPdsMZdeMbVEx65t8tbHdIBxvOROIZob5lvocmf6AGEzrNpSPGeucQzj3xJGp5mCIDS5nprw
JTttOk9cDJmJfdr6C+2I8TpYnDR1Yx8seK/stlh1USxnX+7GVgHzoEhDUeblwzuFJG5BxeWUxfYP
DR8M6e6ugULtns2U+zmDCTQAf2PnfeZJGe5Lma7ZK3u0/PaTQdpiEie/cK6ZaJ4qSGHYgjhe2vKa
h+05SuVvldEImfpN/ohGuOxY+Kr/iWdIsn6H6cpb2669B8F49N0PObHAUfUrq7ffNRuDFRpx+gBj
smAh6u424odGPa20EZGFt0+m5ClyKG80jQtWx9nENnv7KjWL96VHX0NXLlIAyuBaa59NT74Mevie
ONFpLop1LNR19PznedCeoBtue2QHjWGtm4EhOZvjE2TLJo5eiA5dLVripqWOtjncOwrxClOUobBf
43tIYw8MMuVW50yX3Bj3Mzm7yKbjTb9Hr+rnUJcrWihJYNof8Aauwq53kwnXvvVQAjUv2czmvpk9
zcpbWjBIafwyClHPUxrRCIlemJuwxSS7j9ZRq1I060mZaJfZba2ieNtE6pkpGcebnt04BFfawOh5
tEyefM0AC4dbOVLJsg39N6PM5UbEnGEApc1jW9aBCJN9XFcLUfv2d1tPsOJ62uloSRq6cDEKIUle
l2YDlUeY2sPBtSpFDcPdKIsLPliayMz4aK1Nh4l+4pRTaNDc9Jrmu/Hcf5PmHyhUV7FR2HgpdPzc
Ij66ygzCXvsidrYbJPIJKvKvrrPPyFW2wJ+WddMVAYt406YoHL4SdItNZZ/YrcOv6JdPs+VviyF7
agnMK1eAw2yyfVoV2xqFK+3TjRu2DQEGBXMUhn7c1k9A4K56aWwmTR7B+iyqib6Y47CKq5XPeQKZ
V9lP/kibKOzOtLg3tVdZt9D1oqCwJXMDn/NAlSkZDR8tQ4s8imn3oanNdZmVDAK0ReVYlM8CVlwf
DH355E4RhYa1qlW7RXr2HOIoN6sxYFP0SuofPCLzt7IA2q8/tPMFp72sBAuLskg30MJhs6sk8Q+F
baub6c3i3me5v8v70N/oyHxbfqOoq2avxnuugYDfMqrhZ7P8nCs0URQiAFxYEWEvxOSbYNf7JP4S
M5E6iLMuj1w1td++Uf/i69nAgls7YDzRcPJmeNhBsn5Pj+bkxeOuNZlTDAKDpzwWP5oAjWuk67om
ZWGZb7WopkAX1bvBgrGQlEINwwMWsC/k8I8aqGatEcu8eW1puoHdeZtYuuMUWbE7hjwWrrtSV41N
ttg3ryiN2bmrGDvQrnFY/NDVYm6cjZUYu/whj6RQbqBJd+2DuNDFVKrW1SGjbESf8I0B09P2R18x
OXJFlOjsa+hYO1INoA3h3uAF6uJ7am+4+DDbKvhGaVm0QiEA3VIGegEpm9ljJ76TStBeTI9stV+4
2Ky6tDsmhb0zm3Feuto1q3i9VES7ghxxwmLssyd2g6GI2HI/9twY8e+dM9UUuDK4hblMoJeCNBxa
B/vajvOlsf2d3msLfZjX/AO6hfTLtXIdrJnmezF4ByJZ/7g0XCfiBgCo10rrzyTsY05dGs8whXdh
TS1aELEpshMj8DkwrJIbMLdRFmDfkky7a6axgvi8zNPkkPOcLWKpf2oewjuXwh23GgZS572wmCNG
Rnwx0Rv2A6pUBGeAo68zgEQEuSzXuj4eGISjkmmtOXJX5f5qcfcdicb0yOUTVATK0/zVxGSUtsj4
y7HPxRXuq/iro94FBdH4lMEe+tt/BSCzP3qZxW/ltdkXsOLxZLtNTUdumLL3IS5xEGOEcH8b3/a2
wgkjAXpWqvqz7zz+uzZMFSLT0lDngkLx5KbS7YO5dHEz1fgPcrzF2rw3emXugfZRL/UE6STUfw8s
vhQ0ybANlq99xPriwv/1/C9ruoaFs0kScyvC8Ff5r6jcsNHEwVx4O3dgjGZHLbfmoV+2U3sGFjcE
dSfwkcb8Esb+jy79P0d292R8DDTr9kCVdALb/Kp3A1QCg/ZNzLppPF3Ym1jqLK7z6uibpWPQCISv
t67UuEp9HuxCBGAZzwS5N5WDRdFPVq4FenD2nwzauobAI9Ja+ponvFtMEZ2iaWYMKGtQyfq3S+MH
qrC7ASH5ItL2YsQ12FT8HZ3oXjnbaepU21Zyo8s7Uy7roT5FuvbNyAN2PoK90SHQ4WfIJztCNEyg
da7TNfkrMKMXQPorhr8+7fziy5j0j8qv17EkY0cYc5kyvazH/prq+U8cGcUq7uwDfVmaSdGfz3C3
hR44gFidY5dmnrfC7cinCQa4QAKkNLCv4dmNOci9mRZ3MxzrvrmAsNmEIfdFr4W03ldrV2lBxWBa
lR2Tdovr07TRSJVwmYY7P59rw3pjHXwrC/+g6dHKKNUXaePPqaxRCuVnnqB/tZfRkC8tb6XZyK7d
bBNO4S0ftZeofRDsOXmSCWP7MKfnIVGLjhFPVXtfo2aunYcfNOO65hr32NNeLYGJjbkQ/6ot27H4
IcwF2/PLRpRrTKlI1dufvJxx7DrHgeY2r2lebPmVRCSSmD7aJ6paNr0BiT/eeGW46Py0WrH8GlR+
efZthUYS81iqPY+K90uTggCUlNYFfh26Bf1EDEHvoCnxVxQ08LvqYlZOwBsuPUcDD3DOnTqWfWBm
7dYc8Jb3tNls6gnHdk5Tqf9akUexzaC7rL/ZXDsXGocwDwBLoqCtHXoEWjB4xcvEpTXrm53TKJhi
Lb+KSO1yiyigYKlVMEC2pPECJwmDspdwVxL1IZ3BzbN1z8U/FGdiouu84/iBtr7II3+fkvNpZpjI
aO0cnexPEX7yr3otx4K8B1PJ2T3S+bnnbb2ji3ydmmSZudNlrAgB5rSpqzBO6N4QwaiK9tgRU/Bn
/+ZZ4Qdg0yCJ6lXoJMveCX/RzkqaNdMyreqdnuUnMAboPck0TbdJeKQGgcC5+i4a/INXdCukKgxO
6Dp4HM7FZB6y2QoKHoklaRDvOEsa+tK9Dao+OHVxTKyK9SFSiXn9LdL8BQjCxFSjKVdNhOhHPUZX
+MLEXASsnu0SpkQLxHYb9IZbmiW3ZvS+dFwphJiWhjXceH+shwZvN9EOMOmUzyzTeniXFlN/wTu9
6b0TCvtr33tAdlweXm/LTs/KRL9CC8V483JO9jDVVhNUJ7TWi9bGQqKc1WAVJ7e+hn1xBwgb8b0o
36jiH3Epgk9YqqqWShbv8rBWyibh1PWYCvg4oUowSrv4PYIHvWSlOW6WxsiIMPRv1cB7rxvtZRvz
Duq9Yq1Eyv3Vv4Tau3TcjQQhW6Nt4JqZBI4w1/U03QcyMXPLYAu27IDnoUgZmflO1GJE5vKJXqSe
8g0bWtirjX0S6dsCHnTY0BDSFK9ehxc4jSD+03tLIzb29uh9wh26WZ0WEGbcsy3yHGIXSllbW85m
8pYRZENkuyVzFIxddBXSWg2m/V1VzgXIJZN6BDwc3FvFOAEFBts7H57J2jkCRmZoqCUZIpz7kdlH
OjRBzf4UyxoXXiibClkpGSQ4cclO2dO6HrxNRWOGF3EwljO73+OLawyMo1WD2MTdiL7heK3ewJsn
y4hRl03J0PfT0sd3SPMPqWO4n+o0qHrtXaTimS7Uxo2HIPTzjU8Zyb4KikD+XBh/xBSNoZuSDuvQ
dT/SdgWVsN/Dku1CsrLdT1GTtuvS6Tp5CX5C/OxC3h9cs0VfExpnMyDSh5NfyaVe15e8LZ7mkVUx
YOb96Bmct0owY9ZpNt7rzvq0jfHbixiF9DRaUIuQFk7uhg1OccQHjBDmQbB2QeiL6Owr7ZpO9t9I
boxgfDmShprO1cRVvW54cAan3OkdnmAlNn3iHsrG+AfmsF1mj4zsI0wa9tEmh9RHb4OSiChXzhiH
sauJxzpd6bq6qVR7K812lVXlvk6bHabABUPbU67X5w6eb4vWjxbDvzSx0M7wRR25MWArHxKCdK6v
atZOGNOWXn7wO+9qho/8LeVP3+4H0WK7tfpntlk/3LRnFungrcj2BvWI8rrPUsNLabPttepM/62y
xbWM5TlrQjrS3SFJ0Hyr7ssUSFF8I0J0wfMctYQABx7qsRNBIfle0BX9zoj+LIcoZxSQZsD9JTWB
h0OAdoYKusG7J0a5ix4ARDq6/NR3hjzfPUjPhdv0vKgM6mgy+RAtyYBZ94IO6dLW6vfEiw+lNV7T
jm5TDsK+MdEA9cdUS7l82BBmmdqfRuVhf4EvvCgN7V632Udn+4xhokMDjn1BR/spcVMSgPXNa6Kl
bnc3IFzcKhsekJCQRRyFjLD7pVciFBtHWkGCdOTafQiU40eqr41RaDVkI2fSTU1DyrBib2GNuOLZ
GpBz5PhxA/VgWPWWmDahsjc1eVTCMyTyq7+c+fUUg8Bvpq5YGpU4xILEdzViXcSFuaRM3Pu13y+h
SXObJOVh9/IfWsU/d3hyfIIaxPf4d7h3OzefKYGOkcj+ZDmc2bhYTFOx8pueC7f4SyWPOKfEJSQ0
kMiUWCCxt9pAVVmRmhN9eTDNul33SbRq/Po3Lg1uwzmaSS/CnOkBjyZPiM5hpN2XTC/O1CI/bMtj
P5YvU+b49PTcVUt/lddX46y0sX0U9rfSHC420SIlnYgx2rAXkZNvlOke/HiiB+mdGBMvtUKjCuWz
LRStCGHhybLabD/g+ljMbbvGlXCoec0wFjqbnGQo7UIuU+ORzdO1mYVnI9Q/ETSVAXmqDZRL9CQe
7U7/E8wTuyPWvs8TqsqHmLiSToCQ4h+NEKaFebTvS+csjXlc1gmieGUQsk/CR1yMqGtd+odIcxFt
P6ZfyTwsmCttYlc9vACvbs38MpfmU0qZm6vsRQy4elkL4Te5KwtrMXvzM8IXESin0NcZ2JzSl4Fr
Mt6RUF+YvC61Nt8UvltvEPM8PnWLYDIIoZ6B9uA/p2YH4iOm0xgX3xavcZJWq4SLUublS1gDP3Ex
nDpjWKdO+tTz/6LPFLtzu0bgch8MiKlxvbMjTI7ZdHHD5uLEMEYc+0Y9yCvU5GUL0WnSolWXdf9U
P/2VbbJphuxcTunTUBGoF656c5mXsYa51tgPDUx+1xxdJ7aoDx0h6XaY7uyrrMtmwLEY6SgkeVzj
VP8GsH3Sk+LGsDJop+xmIZk2M7lPWrVhGEoTTj/MqfuWechTdHhEhYgOj0tQOFmXmhB/Vesfpp/w
TRo+3F68OLwdvHk4SWV/GbWGUUyc9Nb7w8Mir7NgzJpHP6PRswFoHPO+Po8x/zIdYIgOqWgxOikB
v8kWtDwUL7Py2e/rI1SogZUrviDktkyUyN3LMFS4QAR9/YyjADrSORZk+priN+LHWbVDu5dlvNFC
dXAa54x06KiRzEkrjQiEXe3MSH5Uk8/ges62tjBvfeQiB8DOQovAZ4ip918tP6aOTm7hFPJgVHFE
9eb9FXm/ZTjy1ejjNfaKL20eZq6aGVSKbJQ72HCIP2vO/hkRUTFnhKla8R7xNVi0musEHbfXOI/X
Qo/+9ExHt5z/yrQLkaFbL6XBmozGkCvVjSsb9Vxfalb0qxBcUk9oQxGOtOdv7qwvpZDPsS7NQGuG
a2hp/6ZJvObdSDGU2ZuW4eQ0NX+NpDPf6eJNWckqpx3kYHnSrNpGnFbdw5Io/NQ+Fw23fJZ4noh0
tysofzhCNDGu2Px14Ro5Pz36vdK33v/j7Lx2I0e2LPpFBBh0Qb4qfSrlbemFKMug90Hz9bNY8zBV
WYKEHuA2bjfaMEkGw5yz99qRLMy9mdJAUs386uT9dR0ShJaUL2VuwIlPv2FD4eUZXbItzfynXwSP
aW9y1gjjtW7nq9BudrOZH0O3IX9MPPU6+963EslAeMh1r7dz4m40ip0HUbEm4WYraOfU24awwUM+
jv6mGvV+pGThQvjcxCN77LApJzab4jj4vrFGB0IFRRI3Psc+BojSOVpOdx8rey2GUWIUEpBLM6av
5tc8DLtaSwsp90T/AvugNijCzceK8AuU+z19PMdhaQwVv4CICK9x9w68drO21+7UPMwyemn9pF1V
gIsuml7vrFJvDVJlCUhG7ErM66SHfcw6T/nxuXSKelc0nPYQ1u35d8Y9SQfTzsOvxPEj/VWPYGAR
aaA7Qa9ZjR24gKp7bdvo0gQRS++7OSZ9uhkid6/0fNWhMw8tWnqlor41IfPN6AY5wvyRoMuazPI6
p+ExNPrFqdhnkvo2XYRjcQQ7cAVhfMfqn65zVDe+A1axqH8mi/BHDlvZYNms7IpTDss105okM5nn
UM2oYdr0EgXnq1v616lKfpjuRJLqJI95FY5kHQf1JbrXTWxyalP4BOJSLgU3YkIMz7oU+fAy5R2p
NfYusfv7NNVrwr6vvXzimxgp/mUPMh9XWUR5PIay5iF+8kN2rwk9Dz9q6cgJdqiVjTzTNi5iE4XO
nAwvjhVuoXKd7JwWMj0oqnBbCwEmDV8iLpS6lzDdtok5tw/ILaxT0GRMX8w8oNs2fO/Etjv2ySSP
jJNyuy28kp2gR2iHQq+2nuruKk2o+nWkuK+XPyksznxduC85p9E+Ty4zpDcXsax/4LWGyyc32lD7
2kpcNsH2vhGICmKljwjegm08Eq+qhyfTq+8ko/jCiWl+mnH0PbH99WQqYjOY2Kh7vAUU/6zOelxy
mNZKFsUev+Fw4ZLxi2Y3/epP6tYHnkc9C6Vr78w3YTDcl5Vx40xUfIzZY9oLLqVZlegGhw2cN9jS
8XydSeeKohW5og6h5eYNMWVktFO0CCD+xtVcryJrrFcV2fBW2rLFIU8qGIeLkYPWmKobvOpIwmkT
o4p3+mJfouUkovqpICgCR/Ke2K2dyMZLvBwvbUdPDKLApbTGpa69rw0ML25z3fbh1nQaXoneaZXe
Fp6PXwW10EpFLa6jGYuNbd3EaAcY3OmzN9MLmgf3xWmQF2MfuC0n9oAWVD2+3PQbgBkyqbzeW9mK
HWzTEi4lxrXdcUDU8VMrym4VeuaD9qrlzSGsmkiX080uqSlW67qjT+6QCy+jr9IrD2LK9uSXmjQh
enZHmLw6IhfpYmokovbU35O3Eq2JnnzmwHhTyOoUz7TyhDJO2s1+0XfIVuOMqbPCsaBZZGGiyMFX
6wWTjkm02BMbucp9fQ/9FVpJSsuQmWnL+rmrRPxQdS0iU8cxDwg0+HbNUm3xBRhUc2izh8rak65C
/dJjixorr1pizk48y4PbiJ2bdo9+R7p1jgjEb4tjZU0ci6wTMpYfcCNfye4iZa/CqJO25qudhfxO
JlubbWmYx48TcovVhAAndcROkiK/DYTc5rRIZ80R3XbePBSdsdneeXoJMs+BnNH40dAVyYrthlXQ
Nd/LCtV0GBJrJRDNRmYE3M6IQNnl3JlB/aTR/VVRE0eaVRalHeylzLwjAio472uR2MUtafA/nYo1
K6YBuCpU5K2idCLmrGOn6Tn6i8vye9HRjekhz3C2N5gamhuYNFATWMwper5qRz4UBKxxLnqdO3YE
g0+mfH8bLebZJuquMZL2a3PINyJNd2jtryoObrhJafcl7XNR+LiE9DEMx2e7l5DLOQDpDjWSlZH8
bNwYCQg4JHGeNZ7cMf7eF/Gpm6Z9iLUV3f3VpHKU/z7ZaObyPGS+wzo1b60of8uSltws41TS1Ngp
tgJI9PSTie57VTdQTV2dfHMTsa8LXLJqek1GvSZEUG9auOIXxMs8T914VZgIGZ10JGcxXwR58isp
QD/CqERQ1k8/3dF+Yev3FlkEwXtDfKUb+J2JeNAzFeSxHH7Q7uqx+o2/zNHGRuY8EbqMlR7LEpXC
6qrGW4OJ7nLSCoODgdtWNti+zIaDSr4M2HC4bi29CbV46XR61ZnVLmr1TZWW4yqZzARdqhEiIeHY
ElYEpJJNg1qn3tbuhCZKfzUR/uW0h1wW701dhLeJxQiJRYN/VAJatghX5lNQT8SBPYrAf03IjaKM
vAMgdCWyRUmnqnDF3gP3xyyelZ2MF1bL1sDqd86QnWgg0b0kfW3dLvKpuKhvEJZQxFiQY+JGu8mp
zc1mTWbnFaX/SxFa92bASbVvBbuQ0jsGRfo4OD1brKm6J01iF4fyes5JMc1RoTUVgWQtPSN3mlcd
UY24jY5Kj9SqZHSp6mTnCfsNPIrcQMy8SVFKIz+lQBEM2Z1f/VQlTTQdFl9shcG5QRTMkddNglXj
zhQ60p+BU+RrszTvQ3zVq7R3WKBKNCItPd9gUa5oVnPCmxF7tRTPnZ5KbnJrc+6hfYWcihC/PaWf
4zQEj1NRvFgeHUqihqSDrGUJNk0q8sQLk55OU7027I6VsI5ua1yMpnPrEbwIju/SyPjytPg2Ofnl
HGSbzLHf7Nbbl474Mcn8eYzNX3VokQKmr9skORn5/Fr4/S3j68Fg6QCbejKDgYqQsZmxM6RBf9u2
LLazoa7HXnyvB5d32u6FRT+7CL8ol967MOfbBr3NBRiKX1HMXMBpnRPGJSo3tNEmPep+TxPgGLfM
h0EQUFFGSjdXNGbSTVvWK43v+6LNg7XRiO+2jq5CmrTj8K1nurfK7Iqt5JP081sjtvnm2pKOWfDQ
d8ZNhyPBc2yAvjNFKQqT7ty/hhmR6H6+p1e3HgN5G3k/gzK/IVZ9L3qqUDNP32b7p2oMyf6gX0pL
3DacU/IQH/RYvMVRd2Xhwsas2aK3pH/VUo7xpeOuohxXbdO9JbLYqMJ7DGO9o/V+Rc0mWubAqyqc
HuzafqyDsr6IkvrWmKYH9ugjpMOalx1L6h7YTB2vugUreFtkwzdY6kfTSW5Ir976XU5PWuJWyuaO
vGgk1GlPq7hpT3Ynbxgrp4jU8cjy4ks/1OAG4qHf1mP+lLMayLTa2Va7QT+wmiV4f1X/COeGNx4O
D57TsXeJmh85yljb11fa0lj9aEb6ojqOA1r0Sl97yMY2A/MSG2EKB2i9RDWeMkXCb8hIyWHERspD
hhS8GVRojca6hw5FztyI/d6hW6w8ZD3esxAgrsssuNJmZF1Ecj6qDt8ODIevXZ/uM7ei7Atzac7o
dFnpjd+zAkTTsIpCxJ15fMJysSrAm9cG7pEYRUY5+1+1UR5LXdcXLTv7mtyzQHTf+ooaEZ5KKA1R
tyOv6Ub6LaEnuIqn8leEp4oR1uE6FcPJ6/Wjzc8Hg00ZECtoZ1/6vbVpEqpUkZfiB6332NpxNEKW
VfVDwyGA/8JJpMwLtfXmdsRM2tEV1uiNzY74YsDC4CcLmSLDhtU1bGST4lu7lDdYltBPKcCokC+i
4DUY4pcxN26ycN5g/TtMdkwPnbZPOF2jp3ql9XlpyuHY+RQiFmFQxHxe95uIrh+UxzvKxvSQE/uQ
Ked7LYqt2RPJzQfs0vczGxGsXCK3MUmna5iwx1QQu6fVPk2IixXuTSNY3OHUQxiWBDaODvFs7n2a
9S+Y9l4wih+UQ5gn5v5rHEh7SNLr2hv3nPt2qYVR3Xf0M0S/la4Zv3lGXTS4YAy/mrXxsweHoVq1
YVzOS2gfbivJyWqqD3WIuTg3760Kq0dFKq0xMWym/DhRg2YDt5YdVVezFLsgrw5c+EswZtgvauTz
Ft3BvN4nwY9ETr+kGdNai65aR6wyAxutnC9Hy3wdc+cY5z6aJHsfwgeC7rYG8XqZEA2PkjdHCOZ+
9QTvbeaXy4Kkx8z0kV4M7LGq3joGeMWsHNVVimwCeTGC7NZHfuYP/HyjO2nbf+jZxs0kwJn86ohW
MDCVm9L1mKMM5vFgNQ1681sF2JrTqqJlKq3ybipIoy05sDZEw4Z0iu1Gga7tXwh1ZGfm3+vU3hn0
gwj4g5XXISIvmXHyHxP9x7JMd9kob2HYEy05cD428h9QBtwXvuglGR7ruTU++WxaL6I2I3vVG2/r
mqEqadP4QbUh2HITJbRY44pPjy01I7fQiBPMVw6FABBMcv7KDaSSQ9SYyBSttRtgA/cURnVzYAZN
114dfOmz7DGZIjpVrGtmnfLk4RWyO7wu41dnrPaJEGvoW9h35tvCmHdjNX2d9HQIFq8xNnsUDR2u
7aJ/iQVZkSipm8J5/RiGc8ZVgkps4s0CRCZtzxbynBGcdxDsMqee99waoKrRs9sXv3RYzdxy/jI2
WTh9glY6w3P97xVt24EuaUlocmfkKFsWeeaWxrxvSdD6OXF4fImNJnvJp7j7JHnjDLP2v5fyF36T
9AgUOc+PgpZdpLOIoOwYXXc58FcvWZV3bKBH88kcS/SYnTHsPn6i4j22Dxd1YQdTmHDPAZ51nEty
s+LsCKbB25Rel+2tccy3PMq3enLg+/g4HXJjGFfhDGgoSwjPQw1kGLfaMtOtsOrsk2f+3oPwAWfZ
NgBsOPtnxKNJjSNowsbez4GXb8eANdUSpDoXQXSvajVs22QcP3kO/14TThfycLRcFgxf64zY5fhB
7GW2mx1Tr8nWaWdQsF4U2vBZsWa3LRNFx8P4+OH/O7igNRO9J4GiLZjQsxtF9gwxJhPp0fdH84ER
b23xSHNMjpCxfHypf74c0Kh8NMQXEDAHK/oMwhbQhwWaksXHwJ1Q9tNoeQjyhBxh4Jm7yUGO8v+4
HsVGaHNYOvla/0ZGTdALvahNYqoNLV0FV2VmsdWOp3/myYzCWYbMYquPr/kPJCwA2yeZwRg2rgXi
7u9rzqoGxcDEfqR0SLdUqvhEFd2/1SEG9rkHfEBiGSVHZXz/+ML/PlwoaK5Npqt0F+7k2YUDHHVg
moz4iBJV3kW1Lq/KFPNZg3NuFSiUIf/9eq5vutI3LfIZrLNx08yRUUur9/aEOLvXM2mHiPAafUNb
BtSWixft4+uJZfT/AUFbYN8MvgWyKrwlZuNsFqw8xccANfaAZon+beJE6rWNajqWmdSl+zbHqr7r
pTH8MCkST7Qbq/p7oRP/AaphtXTagtT75G2fPfTfv8nig7VMzGkuOOe/33aBmLdzwRofpGX2V4oz
zV3ViaWTmLSujVnXLf8rV5THgLCPOdKDQAd1fJlEvv9fnLDZ2KQ85MQw2U3s/kyK3t5lSH1PhFp8
+fiJ/04hPXviktEMcRzwItTGs7vrOAaZVR2AsiljFNWma4boBvuG4wziuOE+9fKEykA3Kf+CSPXo
e2HNxS+n6BCTUUtDSBvXurUv4r7pnoKcTiVC8ghmL6joOt+krEIPpar8y9If4RNkbfL28R2883qW
sieLAw/Ms35j7f54Vr07ONQiWp6VxhDoIdZdNT12qb6mQrhsxP7bXLoMBwiELrBXqmBMc2dDdO5J
ySSPGHOdMVHN0hwVdqpGTLvqQ/eT7/2cybdcjLdjS8+Ey+XCJPx7ILAw4JsNRsLVLZBLLNohIhJO
K4Gh0g1HPyo3cTkm6CcqdSlir1zT0f0sLfQ3RfJsjAQMD9cDmS5Ib11ewR+P2Mdi21F+9Q8dmh5o
xqL3tx4ukRc7mee7Ns77nzGoLWPvZnV8ac70IDbEH1NechaIxDTZzX5YkGFRHZh3MZ8o0JjS9u4D
qqlvroqiryrlWVx1gzAfVTEhp29Axagdwe+mezcSJ28fmspN8ZAPUKNfgoxC2zqP4qxZRbwRzhBN
tYjBo0m9ma3WV74TVPikzRq4hlDWcFCm3bxVHHY0YTB8X2xKrcmj/NdA8ieeT4Zbh6r+FQfL5Gay
PPsmocnCoA8nNS1qDKzRvQoS89hWBWXyCsLobZ9G3f3USMq/ntQjnfp5Tp07+Ef8c4NOHIflvOXs
ncwOylo11jEErrD50dtzgZiuayz9yfh8b8xAsQWU6eCDxpdt//22ok70TqCMAJdlDZl4RDtoCPRD
kZo5EBOBi+5SZKCn8Big/DY24SziT1iO700rAfuAgHVDmGxqliX0jyFjC1Uj96RzPCjQGxZb7Z8U
m9S9QT2nprmCTLM3XKqePdg9flttgyWzZ9rYK3ox821l1yWNKIXjad+5uQUraJDZq2tMCyliQnh3
YRp0SnCIyW438FzFJ8/xn3lFutCAUXoK07MssJx/30ExuxE00DQ6Fn3r7tq0BNJXD6OiizqbyWHB
hOpPVpqzbdrytfPSiG03gwV3ai5//4+HZhQ5I31oMfCwqE+r2oU4vwqSeByPEfx745M7PNvG/L4c
F+J0Y4pA+PLsckTI5na+qO8aGkDTKjZl9JoGPkTxpC6GelXQ1TdRkpXeG3Eu9Ko+nrjfvTzZGgtZ
PYCZezZE/G6q2iJFgmE1SGGFYN0BSBGtPG8wNxkh5bdWgXMg6h3nkyuf7cG5caCONgc8E2I56W/n
y+uoVBjVfnDoRDYfJjdS1ap3/LI9Da3ysOwY5UiFNLLpZX58z/+8YRZYGiamAKBr0VU/28CFqGDc
OKiyIxCb8IRrsD10Snj71jI+Y/W+dykZAJNcJgOOlGeXqoJBVW1XkBUWi6rYVJ2K39hccoAfkrn8
+vF9nb9LV5DNx9cC9xlyPzvTv0duDYBMVTZDqa+qsD1N6OXFOgfMn21wJlfzKi788K6usrgB1qGd
+48v/9698mTJZpBiyTM647/3Lf3JMh+9w6gw3ijZhjd0R3ygT4H1+PGlxD/zApslFzGE63oBx/Xz
qMaK3jgaFjXsJfWx5wjJu35l05HRtdO6P2HNCF6C0NVPbO4sVsgip2jd18FrF0tnYRYnREpWEG26
ln1jkYQSo08f1/7tJz/0HIdNXA07aFLV2Jc6rN9nAyCJ/B6Fq0tFIfPE5dB6uGJj1jxrTZCuAZik
zAf8dg6I/i0YLn07uUUZ3xqh0W8+/in/fG/8Enb1jEbOhWygz0ZHpCwpMmXpfUqj+blt+2SNfCrZ
TQRmv0knLr9GlTE8fXzRZWv016ZluSgJkxLEFTTl83oDuDvpN7HhHYIEzYbT+WzY8WSSG9hDlJla
bLBCo8MBISGugxCt8cfXP/8klsdveQGiIrIZCLG2/v4kpD1kqq7mDKXtWN4xaMKV7yXgYU0S9EZy
rdb55BW73qWg+vGV3/kaiAVfpjcC17n22eP2ClRICmnqfsj8eYt7KLgmtMrbV2RHRZ9MaMsgOnvK
0KLZg7LxtsU/G1QLS/TkemQEhnXQfnMDVVwDoa8+uaN3niUzjGlKoiDZCnvna7HVwrmwqFiNQdTD
56NQFEdhuTMiib2gj7HBaDNGr44L/ONn+e+JlOOvu+Sq+D6z6D83GAe1nonfSY4On+jGzLufSrnl
M6YnGkZIhXIhLZyRjgd7CaNYYlkvQ4uyUcflZzu7954C9TNeLGdCtlbLe/9jezBWZVd1ZhMc5slb
wAyEj7w1qvd/2V7rhdsYJv1XMaTWVzcZcAN9/CDeedHMV+wWMPOZjOyz4ZwMfZkX6KYOfREYJxex
xy1BSvqTwxx1jHcGlG+RqMKRTvLhnq3NhY5ttx5ydTQz3+yALozjOsqYkoasQCuVuxUqYm9u4KRh
E/HWuaMRkWRuklFJHIy13/pluIVO4PyCxhWMKwsVGbCn0PmSmW546VYNZm5TkPKn7Um8RZ7b3/aF
S1+IvvGw0U1U7R2/6i9D10P7Ho+d8yvQ+FpRzpFRhWilnBCO4CR8tsmpuR2QwO59jPRHlYQGW//A
ufdJIkB6V0oJDUMChXTDttn2rUKxDcXEvW2burjMEbOtxlGDOZptGXyjGNk/+Y1CzQNwEwSQQzUL
KmcsscC58rGuaZtPyrbDTdeF7rYz3djclaLBOK9r+xvgJvAwhu+Q/4IzbzrSHEngBbfYj5GUzUGw
hNdU0EBw/qR0PXLc5z2RNdVFkyDs9PMwQR83Nv4PTzukfffOROOydVM8Oz5Ep7nIXKRJnnqae9iU
mq3L2oMlQX5Q3WyByiMoCsMuuRNBQ5MDIsGPuE1Sd4vavnss23C6wxLsIuJ1jcDjqDogWk9z0R4s
y/8NeSGadB14XvJz6pvmBL6G7A9Vd5BX0ib/4vd2sLWsHkoM2itzo9LOBv/qDI+DxkLMAizxCNE3
iD3oUYafULjXc7kiHjx/DrNeH6aJr+vZr6zwoYT4cei9qn7sEkcdZFP3t3ZQAeIZsDdzu84hcTJ9
F2tAOhPFh9XQQaV2dejflog4d17sjEcjJtMsivO82Brahw2sA1F9tYpuzDnolhpiUF+kYHxU3Dz2
Y1eiYg3DgVBnq8S70cdN264VRM2UqveIzUeW4cnvS7i2qMbHTc0kc4feVdwpnPzlpi/07K8CdynK
yMzPX1qs+dWmxM9Hi9702lOBoCbZjXbDbgwxj2GvdYIND1m40yGhdoMbZahq7435fJRglAkTUIM+
1K457uo4zd5qwNT3BrFOJ2IusmMhosWgXbU/XHsEGTTlGrW3QJCZZTlehygbkVoajtslOzce1F0w
FBNAidqUWAz8Bt2NNeNriHoxYi0zyJJG7ycuKR25ElVXX7WbyjWtzYQmIqGQKrorYra99mjbtE37
0qnelDMr/PxS7zUj/6V0NbU/rwupSfmV6nCYSXEX5LagL9RE5pXbNOUbu3oruxe+VxUXGZoCjhez
lz8NLTOocjnJ066r9XUzVthxHKSFYgXONoFyHdnhXqXWkK9rZhP3sbL8fqBeoEF3uOMMUizEnHOI
89pc2uRq+NXgVVoD0BqQ2BFkTnFhMOeHOad5PwVkRKWdDlYRKqelhwhvnMCZ5FJWbm9f1OXQbpu2
AiYTZ9Ld0HoSBfqQoIKaOAZHkHwI1mJ/2ihHgdDouo4Chp89xRUEmwsL5Bn+oXB4NHoR3Qszrmfg
T5lA/ttDT0KiGVB3qLBA2Hn+RRWlBW3a9/Jji8jwjjBhlM+1oNOZqQHOgQz01yL04xsuBMl2wnTD
0KyT8hSGqnmLwqmMVkx881OOMeJQSkh7qxHfY7Of8ii6bKSYYHeY+LX7qJ/yu35yEa06ECeIRRvF
ITBRDVmE7R59YZSXgdNXT1Gq7QObx+7ggjY5tHROX0M8PZtYOemDTFz/xsOIdsU67aH+gEu7M/pi
3iucSSChDLEt7BIzVVV41tc+jxFUG2j3e1lsCVCf0ZwMiUaoW9oSPWgX70kp9K50UZMAONTTxiNe
cV11I/ykOLadR1KpweWpxEowuUYZ0TH4WcpLL0VUOIRrG2qIrDBVmaVkQ+lQrFc7txLZUcgcbCMW
Ur0vAnTK65LShcAmkXfHwNaiWsXsRuXeSOoRIcUMEIjK6exVa6fpPJCCcbuVCBXgPANgJA4kvs4L
KY8deIZXRSEC1gqqCz4Lzo7kIJgDEhCqbpLMldhfkw8yAmTN0nrlGTM22CYwzcd6lM7lnBm4fIk/
vupNgcLHptWotKCy0fv1XYNU5Ckqh+4kwdb+smXmPXWZ793U3eje1XVDdhxyE+tbZtPdMPHKrkpt
ZM+GpxOPA2XYQjWoDYDlUZ/4j3PdjIuZwt2Pwo/uYx1EBR1bG0c+uT3qkz3au1sG6vO0DThTieDs
9OfMFRQUbQcHDHfCvyhsa/rWJ23wMORs1z7eBr2zB2Mrv2xMBO0mVDp/78FQZmnLWNC9vQlFBPV1
dYi8vFi1E7SvXOMZm/qOCoI7kwPw8aXfOUV5NGHcwMYsS01qOZj+sf3z1OAqVKicsQdMsHKBJvkT
SJU6nbINU+y4hnnkfLLte+cUtRSlqEbZJhc+P0skIcp9fFto8W0Q0Rd5H+flusAUfJqgRKiLjKyp
8SKyp7E/1GWunTUYBaa5/37r1BC5aZqXVKLPjrJ+0w/CHzpUXxapXC1cpwvDNNkTihhJiZpD7Dyo
Q/77RdlrUO03TUHc7dkxqg2NOMToXR6roE3R73RgUydZY7RIZ4zW6wF/SwaX3KteP77weatccnT0
6Couu23qclQF/37TRdFEczQm+bGLVHHq5wnraIwl3omoME8mnIS00eaVWSHLHcx82hUzqklEbyP8
wT6izesEnyW4ng+EpfmAAlu61AoDBuDyYfwx+oLRtvMAO+whwUe+rofQ3Zh6dG9laKI2FH25qm2w
E3JsiwNcknL98TM5/8Z/X56DvOctZw8OnH9fXoq5N4yySw/BZEISGUg93rDfximc9p4qPylf/y7u
/nmsRaWwvHRqJ6RUL73ls8v1bJnpfsXH2szkSQeoBkGdNkWcrc1uzjYwrRsT8GJQvzbkf+vPopb/
vV2uzxaWGY1SIX/8fX1glSjvgtgg9Jh0ITy5SIAAHj1hsUs+OVu/fykuQlmU/tl5ncLpolY1Bhwt
au8waHzfbJ8EoQQSKKXZ/OcIQx4shCOSK32fKLrzqow9E41KlwVSJ3tehcGvi9JtZk7GvLHjIf8V
pVlRbz4eO+dz9u+XyYeMGgGJiRUsT+CPoZuHGE1RjaeHSpshDEJky/0pE24XrEC1mvPNQNUyu8C+
UtdPVhxwyPn4Bywz8/losm2x9BJYPP6ZuY2GdTbotDxESeZtiXDsHiWi/ZWIXLVBl1J/IvD5p2ix
3PFydnaJ+aO4fl7gLipzwFJeclhno/oI4w0aY2W3/YsyfWdDFlT0UGiiNfywzG4yUxg39PJLCBv1
8GOqUx7Sxw/gvHjw+w0gxGD9pXBKs/nvN4Ckk7gH102Obj9UUKgo+DsslEp/lhL8uzN+9qitJZqO
JD6GNDf/95VE19U91KkYalaTsDtFakTcCOJwR5abSaGhFLSRQR7WL/3gkqYmbEDMyrPW0psInsR6
ytYJTD6LLeeBUGFKyiEPfPw8zpfy389j6Vjb9MZMca7jQPwURnk4Gfslari6ijMSetbdPEfd2nMK
4BJu2dm/2gn078cX9t/52m3kZfS1mNdoQpx9C2Vs+8pEO34w6G0Blg6cGbh569+XNWo3acvoLsoz
8UDBD2R/uLCzvKKtf4X0f7d97CEhLhzR1Bd5XCngQEmkofYBYrgYsyK6i8tJHE3W0hMy4Oq+bHsb
Fl/dPE9FWzz7uRfe1+bY3YshrJ9gX88vFqdvbFveeIjK1CAFii0/xUSehACIt2EijJMLSaNm63Sz
i48U5rPVtnIfYQ3tcITlCfE6pTuvirzGmkOj+qty28VSbBBPgJu16n8RBQsRuZs1fA2R5zcTjWY8
8+xLWUmbgHWdk4F3UckcZHiI94qwh7wk71iJZkJ6lsUkYSgqck9xnrT3/LKRdI4hA5NQNRCJWUjM
fW130WmMCmdfDWF5spzeux4xWjymMPM3aVbGu6HqsZgK1V83Q5LvCpRix4LNMS5SlPv3lW93l95Y
0ViM3Nbee05gv5hW6wOFgEB/ytumueUAMdSffJ/vjAoTPQatOPqBvJ2z5W4MG9JOQdkfcbw6uHcc
WKmrCUHyi8wqEXwy+oPlc//7I6XNiVyLEh8rAR3Pvz9SAsvGog+UODTjbBFaMnPKhnPbFpDSS4rA
88qaquFFGBQ7VgUAhi/GkElYqKoHzokHeWVxSL6K8GBNjANQh7C4Z1g+YipzWjImauGZw28DqCHr
b6t21q9tyX2vMhOmG32q+XLwzfqFBBAnvOJTHNpjLFp3g9m+v/X7CU21byUTZ3agxP0KRLdK1i1K
HwxFor/3DSrSF0M45BWciAx6gpRzATcgdVPA4oN1jN2yfZ2r0nrMgrncjYQ9jUciSBKIYFMYZpcc
But+R/QO5DLFCkWLQltAeDs2WkQYtaYBXQe8YbatCy96zeJhJqELf3oN86uIg1UaOM2zLxOjRZ1F
i/jQ6LRcT72ni5W0IwOWVVNE9627pOlYbY5Dxnac4mcLWNxZmZk1/WgaGLybuNISC6KjGe+T0/LI
ZRHXG9mk3bNpu/D+xESwyyoG53sNkCT+QWXEI2Bo7PUPmgsVDfp0ujLI+vaXyqrf7G169Q+dNPCS
0l1Bye7rHqN30svg5M1quEH5yUzy8dz27yBmVDkL92HpRvC/v0dVM4Fj8EPfPSgPgOcQt5JYcWqS
F4j0ks8WmvdmcMFyhr+Tdi7Hsr8vJugXzAmBO5TQOGDHDslao7Ug0FUAeqeA26ep/f7XG5QAnqRn
+UgSWNjPvlI2b4mVVigSpk6mtzO8oateghMog/GzI/X57f3ukCMxJNYjQI9snt1eMHKCLz0dHpq4
8C5RXZS7eq7iE8o00jRC7dx19qf9jfNt0nJR+sK8RP7P9a2ztUnUo98X4OAPaFgR2istScLJkAEW
OHDWg1P8x8RTifaMI5aNRNTkToPzc1as2jJrUMYfKUTFh57HS0kFH3gLc+SQdHwPswP7s1LVsI4t
7P/RYPffP36p51uj5aZpdNCe5Y2yOTrb6VO4VxA2pTxQafHfktkH2Q21wv2vXwfXEYwdwZMN+EbO
tc6BBViwt1LEHkU9vgEsp70AzI1sAscsnz6+p/MXyQu0Ah8lO5oxoMXn7Xg4jYbhFHF6YPKf4T8S
zX452N5wXVS9sa9BsX3y6f/+tv9cUZa74/ZoDtKbR4RwtsGcZjryhiqDQ6tDkCr9OGXXtDqOjSHW
hmr773EvWpKOGO4kuHnykniV7lutKaqvw2So0nWmp/K7HpSb7ATNxp8WAJpjHpndEjATBfeAHmt9
oTyPbtOM1Pj+40d2PnktN0CH/HehQTCPnX1whBa11EnN4BCbtv6WmEooSD3z8BrmCv7qxxc7PxD9
vhg9Wxs1KxPY+VjIRDwMaBv8w5hFGg9U3qJTCz2I+jnqzv/h7DyW40a2LfpFiIBJuGkBZemdSGmC
UKsleJcwCeDr34JGzSKDFffNpO4IZcGlOWfvtX8ZpCUlBNRlwDSrpRkuHK4/u1SxHoXYfZoG/fH3
Uyf41xSNE+LWxInzm8zG31MhYuw2kW3Nt19f6cevy6ddTPcWKRo7Xutsp8EmSzOZUAGIk6PyfVlm
GmS4gElM+3qcj6oQcK102m2MG2ysP6hCyJ6tK3+qnKMLHw4mPromvItUCslz4NA3sTeIxbc+BiSE
Mag14eJ3BVhl5WrPU5Y6pDLhR0RMG0li9krMSvuSrg8GUz1fugtzzsfnz491PYEdgwMxJ8X3T6Dl
/Y3o8NlH8ia6fecPRlBh9QU9BWh8FMCI2douezOH/3nhPv2dxN99qegxXFTeWC6Qi6MIeT+2npq5
ggdBSlOuR7dJD3e5E/jBcIKqanU9ziNePJn/K4vWpr1h0MXZoM+jHan3zhrHQZ/2NsuN6t8syRx2
hsbihIKys4GjngjyQNMj3Q44/LQ/HTV6d5lngzOmXN2BiYzcmPRUV2Cy98pE4fPShzK70jhh3Jay
NP1NpyU4S0l1iMAnFxpgQNzWM/iwPn/OEMNbB/xeZKNy0IjaICEiQgW6Ozn9ym8BiG0mo3lCOE8b
VK/BIgWZJemEUVcb7zkZSWxb/mJtObYDmHLJ/Pvd1w1qawFQ47tpDGtSqetHSWB1LT0rE33I9SxN
Nshxli87fUArtgVNZM173KvNjJc/gSCVL6iD79rCml+RJwJfbErjBs+p6wed3bq/akmsK4nifXcz
dCQIhBqTQBoYeTTIA0R+2qRsT4dn4lqQ54jZw4bZWq61Z/+7XOVlgoFvsce5O4oBt8UIRaveWpQZ
7vRMwfGIsgxKn0IX0AdMHzxRaonzH82KAC2Jpl+ZypFl/stvKa/ySSDZHbDhUt0c8z/9DFwMYgUW
19kyot9kCzQtsC+BZ3dxwB9vFdtz4mHbPAcHWJjlKyQUeVNpAnqnU8Jk3jT1pJdbkWnJTV7lE5Fk
llcXuzjT4FQYQ+7R8SYr4UmDTEITFjjFsKFhTk6hLapmCfMuIxxQWgp6nkaWDKT9cfRP9DoSYn2p
kv1yLJxvHCst9fb1V3G+XlKoYeFBq2ej2KLkfLbxoS9SlrbA8hZ5Ru+GZeFhUe8VHK9WNsVL33fV
/dcjfqiTrENissBMQlmGcvPZZyjyORHTLKOjlpSQNMesIfbWBvO2iaootQH82fMV6Eo4w+mUlr9d
WlMvXho7r6pR1Ns9MWHoBYAVEXsuUZ8oK4qc0Mqa9m3yzOj66997vmZQMGG58pDcIfLjD2e7JA6C
DtoGstUhtra3hq3k44jFke/AuyTCPV8y/g7FHCXYt7Amnx8jBsERR7Pr6ZirJIFEkBl9HGRkXLcX
1ozzgdZH4OG7WNtI2M+ss6fOBc2lx7x7ZOF1xBGRApGwU9rPlzRaxvndYySqrmspmfKbSfH//Zxb
0GBsEaRHR5AtiGHskbgErDOqGr4T9jP5yHuLognY4RI4pjxuwE643kg0AaGWarsaBr/bhUcLu8Q4
SRzoOMRI3RHrXioPn587uPncCMTAqDgFi8PZL237YfR6Y9KO3qLByNRA3oNLbo5LMw67uphwPJfO
ha/v/O78HdNFeCs8SpOovd7fHbaHnl0ILz0yB5nH3suae9TzUOb8Inv9+jX+7PIEgjBzVcXT2Tlb
eJEtWGmdzy7qcUOQWc4ZP/Iz54gXcHrVB+U+dImhXehjnb9nf68PaSxtBIPGzfluL0nnjimnT051
vCbE5sSkjzvJmmNd+EjPtxUMtH6dgiR1rHG4xt7fSD8CCVGZY3lqJauhqtxuj+1wCisJ8KIdAY3p
SzGFahyb7df39bORUTmjqXbwcfKavx95XkFsqAeKk09F88Fo/BRGo+GG5Nj3Lwjnly1Z38ByJ01d
+Ig/eXnYQLrsMNeDKwXn9yNHhkbSpE8YnOZL42TZtraf7IHwPKKiLgz1yctj0oHj3+ALQdN7dpFK
uQ1jEJVYN27ibpZyyb4Z4zTWRPmszNjMHgnpMGu9utBO+Nj6Y7tGbZBFigMkFt7314jpx6CzjqWz
sPPrrIau06TCgW1lmdeU1car0pzc5yayuOsumbxfP9tP7jBlFs7oiNPXx2u+H72diM1kUiyOnih9
mN4+HGzMccuDZZbuz/99LAtN4mrQFWtl/v1YaO7s0Sna5OTFpfq+eAS9ujWtVGEu5sPXQ33yNG3s
o/6qKaUc/7cD+Z+m1Ej8UiNy8rHpmVvNHjRm9bDAJsHQWWbAFe16JMbBGJ3pwhb8s/sJxsSyyI6x
2XOcrfxophw7F1SRxiIqtkY0p89QErNg0gZn9/U1nu9rmBBcpKqUWRDmUJk7+zi8mO0AtI3iZDLp
3+I/qq8nqoIT+8HB/u6kMRGG/58RLZ+NFAZS73zx9rNGVF1tZSe6bcD6m5JJETejI4hciZyaeCP4
oRde0A+TD5h/W0cnQKmPU8X5C0oas/BGKBjH2XCbABKGETRNBdTDdihdjSjttcJqTrnezYevr/bD
O8T2bTWwsHg5Bm3Vs/srB93LCgzPx8LM82pjUfsI89njCqu2flBZ1+9rPG6PX4/64akyKt8jRUEa
uC6e8vcfCWnp6Dwmw10zc3DBZmizp6D3JQcGAHjlUyxr8mS+HvPDGrZuVOndMtFaqwbkbF+gJWYT
4xWyjm2Wg6ZjOz8925CH9l8P88E7x9SKq5qyoEOldS3vvr+2KhsFKl8LqqDUrINRQHsBh3LrTGsS
UatBUMnh7UDsNDaWkjQI59m98H1+cqkMz8WuDxeB0dntrYd4ItuP5sjg9+hz9V5qN/Sr5KUS74dZ
nUtlFAAQDpIp67wMo5X4IfVqdo41peqnSZE/PuoErTpZ7zygiFVXk+Wke1Elq5qU1Jqvb/WHaYjh
KZXQUcS3Q8X+bKq1HXTOImb4eEE6WevIaIGgQvPkzLz9eqi/Tpf/1hx4qjSeBe0mdnfoR9bf8p+5
FgCs36mB9DoybbruqrLXgkwCcH0OQHlIYnhggOm/S1j5Byqo2S9SCSdoPKTgzg+aZ03GN1tlTnwo
RIcICtsGkYlf/8ZPPiqmScSt4BPo+Z5/VF5betDdUtwqHYiExdMgOtZN99ATbvKiZ4W6+nq8z950
bgqiBHRdHkWrs/tPJ7YfJnwz+L6t9FCAB994CY1fSoZyD4IiuR+8XAP4nBtBi2sW+R9Vi69/xPoq
nz0XR7ArpUiMsYM/vX8uxtxFrtPo1L5dg3jk2Nj5DsHG+Qz7OxvmATE/Au+o7C6sEp+Mu0ojuM1I
rDywGO/HLSLZ8Qzz9IQuMwO55VvHLMmTnTnGcpPnvRkWMDoQQGra4esr/uTj5hCLyILB2f+frxVj
ZyrANRWR0mW9vGVUogUO8pZcra/H+fhxrw0iirvMIlRZz4/3NkUMFQG3PAF53dpddHJT3b/S0Ste
LXLXzOQgSOIIjeaSUu+D8ZdvzUenh8uB9QFpw9kztWIlEqPzpqPZEtMDvQXIOijrR0onKg4q3Ut/
iKZMb4s8UiejyY3nTsLvCAvwhy5Jz3P8RMKq7ILMmeJjRuBPuiWLWVxh6lPJdslb94Wqw2gFskiH
8UK9+KNy5uznn70azTxT4XWq+Ui4twj1xmx3DSruXV7n7m4hg8OAl/fDm2sOF3Da9n6HVgBIkA0W
1lIXDlSfrO8cpBC74Rm1dOv8NKxniG8LjJMko5jTzmijJyuX+bdJrkHnUPTJ8J4vTURsrT9+lWup
ZS1PUC5gkX//dZAEO2r2mn7dWH5lHXoCWK6XgpxkQrVjwybUUIMzKkhwfnJJ54g3fEVtEmjTosmg
zvXsllJOciUh0hIonGTgOaWfRBXgO4VtMvL78jaVKaDGEof8RpY9/GH6VvGKP8s7Z6Oseq12gk9d
c02AOOOvogJWaFUF87VIvSo0K4wdm7Kamj9jpfyfWryQ5FUv+vhsFLMtSKRsyye9ZuLfYjEgfWCi
mOeQab70f+gRS7kvSFf24edhagkiIglXZfVsw1hrrXbeDRb1ryoTbUME1MLWxpwSbQoECrKflXIH
Qq4ddgb02BPnDvm7TqGyiEkDFmP5u6h61Lh55Qh4oLKuYJy683xEBwLJfiF0nlQurzSwIqYDaRKD
ZVBrmaMiBqU6YDrZKLvTCWLPBxd/gM1ksiVRpX7SY924izkRcYpfRHNNSSZGsi/i1Dtoea51+7RZ
IyCQSKT3Uo3ld9ed1B/MqjoSADP1nhzUML9RB8QE+CXKfUwSNyY6zp1/SwF0jBRGTZcBNdzqZkwG
whFw7+YEhywugF4J8vZHbhkeCpGmUyqoFj0BYNYZK+tzaNo45D+4PyYy058yau9vlhjVjymljoNb
3wDYafkgXVjja8MNJoNo6TF7rlyyXYLeLa3Xoci7LRs8kMg0YlW/kUjFiMgQrWFtYp8LGpeZXIDM
tyHBahUknJIgFz8rZdBnpOZFLq8K9Ggi6TlJn3qNYu6oCxwg+OSc6pa5GdnSGBctIWqj4ZIaN0oA
CU4q/Z4UHur1VLcEUG166q2+zf1kINpvGOQ10UMey1KHB2aRVvV7mbUCO0DrZS92lxU/VFnlb6vZ
/JTooLY3zJCNe+yUST697wDTxKLbRMTtDECls5giGO3IUXspeYakhvSK1oWluaRDyIyWDdnuaULG
bTRKyI1jJrd1Q7I5/gS+qwvrIcKFT755urZogATbTvNcWmAmrduIIrWO/uKNgDcZm/eyzSpCYFhl
fmc9vDCe+kTAqQUvuA8Sq5/9HcTgcQhQ000t4TDK/mOhTYlxIGRms12IuFiCyLJIc4JadCw0Pb1J
3dJcicH4KgH7z+5dT34QD2mZ8Elrjtt7JFKTKIrRIvZ+t5mKfuuyHX+lyhDIW6Jce9XIneQl7TX7
Bjug+0tqA+lJrhan1LXSsjqVcPQoEhilnNjacfjcEDDt3HWC4GgAqvp9oeuNvdPzXqW7JIckTjyO
wNsXRfryNgIkNgIHV3ThzqeyJZ29r++MUda7GI8Y5dF5W8K4qt6mooR/DU2jLwM1dNG/Ve+Lmwoj
ycPSOfNvHlj3E97wIIMEWem/JkEYxSHR6OvsIt0tXxx/WOwQ2K3418cIvkJqY/S+qofcu1WVpn+D
UCwhrjh9/OqyaRGBMaHe3FuuaDnwcaQckCdEyRB0Wq6RWOuT8bKpl9EdniqXLKNb21PkzHqO3tsH
rWnd79U0TUQnWUMpAYfWmGOa1pH7piCSe9W5yzWAhh6HC9lqFYuF9CL7Z6sx2JJ2dopjumxlCcpS
T4kc8GUeX7fFTEBYBdEl25RFzhZZSOJRYbeaFuEWJZ2bxquJbDW6ObnSnHgNThynGN+mwx4whC6E
9CLBxFFsQSbHwy4lYV7ybxFxsaMs2l8jR2yXqw7T2E9HDMbDMKTWq7KW+JLJ9uNG3EEEx/EPWQgH
+nPlt+9qQ4sFiy/X8MDNoCWaCMmZUYhyIbCpgtzgDbjwAX78/DyTs8kqy6QoTMf6/ZK7DNW8OMzK
x2hi2iBvrckBzyxD5+1IGYb5/r/uDhkOmezfKrTBB/x+uDlea+GWDqNtRhizjWyCfZfexPcEMDah
D9At1kOhLF6xvDei711mV+aF3/DJJVvsbnlRKT7raB/e/wZ23/UiHKqZMDHGuxFn/M+1ybgjemJ5
+vpyPxsKZQUbfSq07ge0oqNU5rkt8Xo12rfn2kunoFFzejtq7aWKzMd9N7CmVV/DdSE4OGfvyMhM
KLwZ2gF1u/s0Ni1A6dK/Vg4IGZv4oY3hNXKlFEUk4lbdhf3iJ7tXzhQC6g94KtCC5lntwKqYi1xa
wEdYJkX2DQT1Gj/eLXzS26Rc6O75gL12FD8HMg1a/NS4+xxcPKSZ3Ha53wvCEhV9vK8fwCeHTV5r
HjNCOc4GtNXeP+w0n0snw/1FQa50HtyxJMJBc5ctTcYiaFh8t4TuwK3qV9an404N0dvkh339Kz55
NnzSVHdXzI75Qe3VGqk+l7mpHZqibabNoNsTDQL2m9Uytc/6kBHZbvgkt3qkMYxKIPn9+gd89ngc
Qe2VzfWK5DDXX/ifOoSVzIVVkZN+qo0q2zZqNLYOGamH3CceeErrcu8uNQa+Bk8luYFeGmpmrU4V
i8cOk0Z54bv4eBil1Ms3yG+iQILj8f3PqYGYu0af56cB0fyvaFBzKCnPXngpPxmFL89fS6O0D4CR
vB8lEUXrdWPuHchZcO3AA//V7MzBrsoLxbtPPnNvxV7xfnmcQs/xCICJdbsVaQ6+nTBU3NGJ/WJW
WuGtEWaoX79+mJ+M5rNQUCxcP3i6a+8vS6Kd9WLDxSGETHiHkTdLcNf7gNFQtF/q4MKy4Z97XypZ
pdLr+gA/Bkjs2Zc90Zv1DFD3J9Ua9dZOY/aTJlmeCFq6ozvrU6i52bKvLWv8rXkSN4Exfs/myX4m
/Hk5coySVCxRn9BdINslN/xHEycXS7pT4SK2HGy39eJ7t5Kz9x0VUE5TulPcwENNn4DuF09lkosD
wiGAAna+nKo11TMrPGOrunm+wl7jh+nEN9yV848sL7LAHaNbGq5GmIrhJMDBh4OEw78gYA9LUNmB
nFdPbtkizKoNLTSkNEPZERhiAJcOp35GflqCFskdXwutpW1Z9ae0QT/FqWrjeEpux5JtisIQ225c
t2xeag8lW+yO4NLNBGqkGZvab5AKC2F3DTmLEdHV5kAX0MB7vanmxqUGBG09rhH+6wr/PghV9WJO
WvUSeTJfiSbg9pQ7zieUsLh1m0RWO47luQr1rNJDUrLSIFW29+SCQeQmd8q4TbS8eVFR45PYQ55Z
32PWnRY1H+Ooal+0OjNuhrllRD+uj2kjycCLiCg76HVBZrYe/YnBsROmrBmHcnajR6v12h31FgUK
m+7noztayx+FCilU0jRvEHKSzJPZkK41KsfkbaCBDzOnfEJn3T4NupmgvzSmn7MiBn22y+GbwkXw
T8JOl96MaNDKdMXJank1otXkXDPZbJw0745FnqlQVRO+N9gn17qq66e+4+DrqjSaMFxH416UYCiW
vLIQrsV2eu825rSVFoQCH/Uhx1u2iK6GotUYK29vU1s85Wk3PNYe8XLwPscwtTlz+IZx9KbExj5Y
lqdkcqM9WSTXSP9JQ7ABlYsIlt9Y6oQpGnP1TyM7+UbxQGKhx3zripynXEJgTey+CazGczcNYAbA
6qTb8E3mj37UkZHQoOc9OH31e7BMAgfYygcoNFySeaN061equY/7sT2OcB9+WRq6HFqtPSYAuwGJ
EHOkfdFUNod+qfkPheuXq/3EdchvYwOdJxF00Fq0J4c6Li50AAPenEZbo5c/Z9gth1piXtVllh0H
wIMbdiMV4WZLfBRwFEIaG2ozumV1x2c47r3ur9FQJxCIqMDD2HrVHTb+6Y7thcMlLzDH+SLqO5yY
Fqamud91jiD/p4iQLafRuNX9zu4JCC9tMlJAuaea3v8exxYEQayWbxrZFQH5Nmj8C3s61ERMsDgl
Pzuv+8VpadgDZI1P9tRM97gatJ1rRMs9TEr91piGX0nmfUvyutrPcZIei6YbdgPZDLueiQD5Vg4l
kS1WegKugF+8omqUV3r8i6xfMgNWtMcQVf3W0dWPxq66xxjdk4k+QWpBbrcEDvV9ciUIlt9o9mJu
65YWRa7gl5BGTznAYKZLBpLNlviFfie+tgmnQxQ3P8GqjRAmPbL7OqoIBA0nw3UW+QYzUFUc6p4p
msNT+pJ1SIaXoVVBr1mkHWVzdOtnmfrHga4/EfboaVtt7LtwNGa1SzPSWHHQaygaEqjwOdZ3D0Tf
PbICu4LW4jnBFHcgpaBLYVfqfmM6y+5FmRFG55tDWDXWq/QIAF2qPLpLyjTaWJpuXDnemrhI/fPN
VQAQ/bh4U8JDOThYUZjYs7VhmzbsYs2wb5yGACkztvpgSJdyr/y0PUbWKDYVoWEB271mC9Bueozq
JrsD7Jjv45bdH34VKnBVTqovi3F3Gt3JeByMkd2FigjbtoDZ+3Vt7aoIuVOeEtEDqW7hryYzBqDX
kLx05IJd++CWc7SRQ2yitEweYbybckNjpX+smtjednh5/vWgLTwOLm8nvuTm6LmgWFs04dvW06xT
AbEEr07kuT9ipYiYTgb/Ou6XPhxyQZClB6uqMlSzqeeKAMV2MLZ2pV7Yr0TGptbTZOci9AycZDEP
epUh004T6DqTn+1KhTHFAtZzGLuhD7slElfTwEsCQKQ7YWVqKEFFYus407LTVKc2ugUOgoOmdUCb
7oVaPusnMmrrmxmixDWlLfLsSZA/yn6MwoVsu4NVGoq/Tv/wOa/PiNdqmWS3b2zcstnke68c8bDw
FTM01jVA3SsK/UkoDQgPKLyQtlP3WA3wyCQc6V3kldnBobICI9SWT5ZXNqE5I2JP03jF8WSqDj2t
mcFKMFVjXvJ6BOjWyA4aH5iqU5ewkNoiEiqttRAPjLr1KBFuJhA7W6+ZSXWh+7Ol5ynCckwqIs7g
i2jkikEAycyDbyB3tV3zj700JG4mRLdYpBfXSEOTfufOvXwZswyUd0wek29rFUk+uJXkLH1SnYX+
fTZm402OfklCmHoy+rG6JsXmG694er/Eef/sWV161But2Dk41O+lUdVbUAUFyZ5zHkA1Wssjk/eA
Jkq/TgmbeBQwgd76ymg3c5XOJwOTSrQh7d4/jHYMFoQAiSwEsZKi1a/gQ2lRztLKTDXUnXuqHat6
K6bMfAPMAccDaSKB81RCk/vUVcmrk4o4tLGJhkqxoudNGYeSRiAi01zuS4qLHaCDKSK+BImu4DwV
4veZjp4xPsNgaW9wOYptTwl047HIXk1LNYaNQzre6NDBzGMubaom66CAeB0wl408oRj0Wmva4srr
F/NfMRnVadDHahfN7bSP60q8Jr0UO2ikyY6+ULIX5Csf4zGh/OljYM2aXE0bfeokXKY2Y8fQJr4X
0hnI2VNDxrG5oge/0/MXNofGvZbJ+GqJI3vjDHG1K/zYB/syVwGr/LD1C83YFs7SkM8M3gg/UX9M
Ol3d+4nDLkVRCp6oBDK3ttQ93M4M6N5RLtYsb0eor3bo8gjMi9mVB8p55IUoxw4dTTabuV4r/U5p
3Sm8kDeUMjRk7gUB1N1YbxaMf6Fjgb3RSSw/lqlDY4dGFnGCNqFaA2DVTKe3g4IUTboRy12uFeY1
LbnptVljZeVQlsfcTUy4PWx/mtGheUxV88mZbX6aH9X3Lb6HrecN7R521xLaPVs7y1xee1NBvgH2
QFdiqp1tNlNxjLOyvxNKxFu6Wdo272zAQovhh86UIuMmkjf08EFu5ZIXe+aA/k02gjystrE3xNX0
O18vxEPUliQytXXzNJLpty3aSd+1FqawvkMU1ZKjHJiVPsPlkTGJf/X4YniacUXbJIUCE+Oh7eNG
ARyuCGeflmbrepWHMLkx5k25xpwgiLfexpEoqiwr6hXx4qirUkXjTlVLQh8NltQyEF2cIyANiyjW
NmgaOWDXNnQuw+oeTbYbN3lhevcIeJMrJoI6sPgGtuCHok3XUlUv/DH+6aSsnhuzwBcpWmCh0Mte
amFn+nb2y2gvYU7vEkWVGsu8fSilkZ4SBIVHt0lHWuOQkgjjbAlqSq2FCWcZzOfRc+M73ulxTxJ2
cz2JkZfDRfg/4NjfVnhdkBs3xDrRu8i2Xp3Er2R5g2t0dHuf9AIOPMi/a4MSJiSjCjismdS7wbGb
jb54KVuggdK/yrh8H7X8ntsy36TSFHf2QJq3G7ss8kunb3298r8zoUZL6E86mT8kYx1VbcqtbKLi
MHsx8CdW1a1hFoo4XTYdCTypvVZmzsHQFu9RKwuxYQe2bEts9y+5uZ4d4oJ3kIid6xaZ4BV+S+Yt
gSXpmMwjuYq2A+4rShZmOW7jXWpCGSKsYHg2YA0kgfCJB21d2Z3oPC/BOGI2cGSuHTxLFj9rTSly
B3t7z0m9uFm0xQrruajDnjblxrHrORyM0nma7DE5YaqWO5fwhV3eNNOhj6pvQ6eLdUvlXXlFmbH3
n0EexXq0z5csY0+GBIKOVUcAdj+coFFkW2dMdAK8rOuWJepOaxLvEJXu8NOx6gjt5ix2URIR6LRE
FdMaUVfBIvvuMLeS5Ma8+12XPvS1oY9IvkvsbVk7yVYxZYSuxleGvL7/qaaaxs06k/l9vTyzQJvP
iGvGV1WywhfjoO6FjLW7xBUyoafEaXDUq/t+SYkjdAqxx+Dp3mj9DLNopAI/0yViHiojjnURahXl
NA9EmDisjsQ4zjl2EMep79qq7uuw7rLkCKXJuq/zzNimpANuUmcg8bMoODZG8XjVZE0T4jdIsAlU
1S+OT5Ai5qR+wsvKyWRUPqVtkpKJyyLYO9PFXmnSkJuFFHLy0PS3PG8FbvrKL/dJQoYifosksGnn
bf/XIgQ1iLXOuNZWEFGcFSGKVGONHpfooAaq75vIE6bGEu7393VKjPTXg30s5CAToq6IZpAJlSSE
9xWPZdRlwZybn+ZmNB4cW3k39CnkhSqOs1qy3lc60A/8DQ+xQd+7fwkG/ymSpZZR2Z7mgEhmsUmD
gYQ9yqa1CUrYierc2phEEQDUA47QhpmETBV49jzfiLJZM+VpP/07YSp5sCJiuILGsqdvGT6oaFd2
CqhJJD37Kqs9dlHkdvzoJC9ZmNQmPWh/cgtvl+IvJ1dx6JPjNNf2I6IY4CDIijoS4OhoVeDrrBqk
JAZYgUnHj/9B+4vdWqAIuxm1pY+u6X+nR3zhacxHTYXgR1UV1aFVdZkcTJRXt46QtPiMGArmjnOJ
hu1FaOUOuJTTbKgOQxK1zck4jbEiwHrI9IkGKxgY5mjPuutzzBZBlMfJPoptg+mafDZso3NpvAJI
Tx4gfLCbJpoNwjC9w2X39ZuwFgb/+4iwDKItYV12KYChkj0rRg1mPeBp8pITooXs22IlyVux1CwW
LeFpNKGmLr3ABT2v3WJWFJSNMasZSEoQAL5/91D+GdDIkCAPnjTCJiujQFqJvmn0Pt0SA9eRLE27
MIrsAhmmnV9QS50X+9bh6YtSUteJP7DPhZZtOSBMaNLsNI2WZpL57tOwj/LC/wc5Cnvtr2/vp6M5
0FLg5NCDOqe3iCmDZjpJdYx8qzvmpL9uWxWLJyPp3Atf26Whzp5k3Fe28tsWvaxr5jckjC3VFXtY
uwrkksXphenqwwyC6klg+UReovMQz7En1hR5bcQG4yQdocgDz9BsDPA3LkF7z3Uz6+Na+yAwkFHk
88a8f1v8JC+rskffZUY5qWP9bDh7TMOvqT9YOzFK4zUjwvTCU/v4UdD38dawsDUmBt3O+0Fjms4Q
hDoC+NSkn3oPvGbJSXtbs8ju0K64F3qGn13kf8YTZ9bWyWiIBWy4mU5CrQRZxovZ5/31bA/VPofU
cuf04yUI8CdOIi5ytQZziUiOzz1LIxqRSM+97FRVFvG5bjNsI51EdnuYOMiVhGibaXWFEiU+4LAT
QaMRxzeK8hvgeUqUMYpoR/Q5iuh6uHD/P7sfq0AYOcLq6HfX//+fdcNc4s5dqWmntK/zV1Ij02vp
T+wR+65ZKMkmTkXauEjT/sJb/UFeur5u3BBcGXgUqM2fjUxGmKaEUeQn+gU9+2mYHQNp2gGyKLnh
MOJuwYqOh9bgBD5rKP6WNSnE8zV9I1pJ922qbDjGRBt+PY98NmmiNDSZhTk2ojt8f0emOldW4kQI
L6aCnOXaTvY+4JstR1v/UPTUZObcHa8sm+jLvPGSb18Pj+WHAd6vE5ADabcZ9JiYx867oW029hMh
tziPMjUSwMibGtIn0KioIGogEmU8pbiBv5WNU5KJ6TZ9aGkZjlvTnoqfU9yL/Wio8QG9FvR0U+S6
B2p0bHaT6WMRyzrt0Sw1qE1eXr82NvXVTYu9kwRBK/5jub3+jMZXAYombDX1szWptxe/IREY+6qH
MuNYU/ezK8lBaaXb/rMafWKehus+pYKYkdyYSbZ3rOLeho60z5D2nxpMsqHl5g4Q6b5Lyf/xK/2q
7/B8o4772SzSuBJaHZNEZavdItv2zlOAd0enr2+t2ekOtkdaUNC0UJU3kF7jp7JunbuiI68yN9v6
OPZu/Q3CoKQmMXVvaBGzH9L1m1+0L9m+KE+7yUQWH/RxdYqLpCElekGcaJdVdhBL5F6ryTc3pbJF
2FWRG/jRok56axohzBJ7r0TpHPKxaa5hJ9lZADU32aYmheANp7D8EDd58TvSevmkF3SMw8w1kviI
UpDdzsxpotxmtPPbrSOz+kWj5nTgozSuNekQW6jQ2IS6VVEPh0mbEY2rZszUrYBJOJT2j0ZQzduI
ZV72CzHvgZ6QOtsO5N9psaM9CM4ED5wRsRPDEISKrQF3qsky3psE1WONaaNnDtxDqBpbvykkChk8
vDH9YtBt8ptfuxYhO6L3fyqtHt8c+juhXQqHYL1m+pd+lhdvjEFqx6gwzTD3iuHKWEYCm5PaCrGQ
m9uYJtyf3C3qgywoxKmkzJ7s2oxIfV10IJBApZKgIYGWpss0P9WTrW6VkPatpaXF9wqh2hV+pZY0
ldVdrQEmfdSnMb6nTONcVw1ApECrBtAwbVx5FtTWFZdYSUXrJ6LibQAjwW/VaXtlm6UVON5ErURU
S39FZ5132YUWvslkKcTG40hLxTcd9X+IuiXQqE8r6hZjiwwuRl1FObo4GFEFC0fT0F2S/7CERr+o
N5psw3XqkyyfCwK7DYcdRq+64Viyky7ZxTmzE+AO6rvtAACJ7uZcUvovnGckkkRrEC17zGnrHgfS
W3/JygR3r01DvDF7tDuRs+h3oLhrCvL+Yga158wwM8k0qzegvLV5sziTIcnjFTmEJjXQ92cCDWlM
2lc12Nybspmjf+q5gwOVJxVlRX8md62O9rNrwQjIMfntlsXUaAXGsckptDE5i7oYJv6Ps/PabVxJ
2/UVEWAOp8qSs9sdT4iOzLGYr34/5dn4x6IFEZ6ThQYWukus+IU37KKmT24FHSmaBmE2fhUCqn5S
gnRdUVRz1oGbO/dmhqXcCuaTZe4GJW37LUVm73cmcrjjVUOGzGXBdmmTI0mFeTCLoL+PEmtAP48P
MltL/T71jtcSiXbuvRc2ze8gjwWVuJaymGOUw26cBqdcOYChNr0uhaQANCAq7Qd3SujWW7bM8E/X
YEoert+6F55BchE4VwiKcJHNBd4GeDI27rgx7t/knLpR2Ee7Eu06G73qNkaV+s9IyvTyvwxKZqjD
gpKRwflLkyGlHnAVYMKI58tRU3j5g26wV9YQvTiBUW+4MNv/5UMBUsCeg2GJdOX5mHFaTQWdDvdY
oY21s30TVX3MA3Z56dc/EWhvdmAZxoW3XgZxb180phWC8is+DMYnb+r5oDwTKFj6cXDUR6rhEyII
T67S5bQhIuODOcfrUDDEJSrTAbAyS3katPPssS1SvAN896nw7XyrQwXbjsOIav719XunODsbzJgF
k4bbpl0y6MlRqVtcdkclRvFp0Gwag2pNzIQ2gOY9mFE56Btft5QXp60ot/noNjz0ITLUqympY0p2
pt4s4EcwdLsw6fDWqXJYoORUdbbSQZeHUFmkemTZiV80dt37zu6z36jCa5A0u+BFm0r9ZMS0V/VC
d7f8CICfHu7ZZTlWqAlqZbSyDCqJW1d40NjVXjU2BrakCOtiA/endwtnh5OYQaE/mjbgE3OU5IsS
1XTUaElp7d7P7mpzCnDZoHu5qoc2/ANgRvndod1YIH9Pc+Y0ABLvV/APu5NTGDC4wrTDbtynwBok
rkl04ibG/RDhat7pYryPR6zpNdCuElQbNEevqPtTP4AkXoNCCL7ZGY0TNwy8u0DPh++NGlpPQS+S
L+UUpvRq+sxAq6IQAl/FrrLISK3hs1NV7a8xsik9TVPpbtMmTL7VOvLrJl3zbm1SNEo3kyjFl171
EL3PDEJXMNjqcJo8K32wBBSLKDeNRzD1yY+6RygmVLUopCCbIkreIZqw5o3TPw0R7Reqk1bFTeer
eHYA/joYXuius2jwfxDwZbdx7AYPeRD5m9zWxEMk8FLpqrHa2W7bfR4gmrWUyQt3Qo4/9Tddacc/
AUlBx0kNEMR/jLEOtqbdCLhIMuDKvBBnc7gDxQhBi0jvHlZLvx4Eq6fz+D1Pus7WvH5A5qG0PB9g
IiVl3yJanMt+h7y1Jk3L5ChEk6yMIQ33uNhTu8mz6VHjItqqhhKsRa19d7zAeL4++qUDIMVBIGBL
I6U5fI5SQETTqA9PtLoTQkVe88l0h0OG3dUCAUYm/PMLDhE90iipRsb3nl9wRuY7Q9aL9Dj5PNFI
6Sd7x1ES0Nb2D1w0/K0VGNXOKMbs+PFvhF/ONUKqoL/L2bsmxMS+tjAsjER18AIecnQI8Vn3nChw
Fu6718tz/pkUsUhBpWIYVM/zz8z6DPKGb2JPWPQVEvwYuRA1KRrEGoIjUOJ+XZlrJ/YoC9puUaBp
ErtfU7uK3G2hErQRnCdGvdebCuh5yfECsN4M4Cc1N6KTONgYkR1LdK4e7bDkvh7QlHtq9Nx9MIFU
nBzXpwmBP5ppbq7P46UFpGgK5Ys7Uco9nH+ZR3yllMoYH6tAgX8TCSQfkVfVV3ZWhM+pZoPLz8BI
aLZRLdzUl4ZGc5ebWpdqWHOkX+SYHSbvE7JvrbYvcsPYlk5u4mrh+TTCu2prwF35BXd/e/2TLx0P
D2CvTV1Q5rqzT26noO1EFvoHGmDKD2Uyw7/1VE7xHs+DbikCkI/N+c5hz6CICAgPXTEuhfP5tbU8
q6EpuEe6yOI2RCfoQJvxyYtBbMMyjReOxTyckxcPzz/BnEq88e7iSby+o9yaKYfCQW+8dWXvtinR
gw2qB6M30YQq84UhL9x1WJehtMB9ozvvbKbCHMv5HBu/o1UaOjahefO3nxJtS8ffevDNTPkmLDs7
Ys+uRCu/dPwFuYkL2wgsKihZLiF28NyeHh7PQEsuCo9WBZz7L84/Wv8Muq0b1pEfTxVYjjQN9g6a
PP+iHvLCwnZ6xb2eLTFCItx/YFZBW3Ldyv32ppJEo68LrbZQcf1xy+RoKdqkbBRscSCz1In+WXPG
6HdTc/evdJQvaIW0DgF2PGBzHrWm+Jfraink4+TYu9pzinozwCaCWh24GfGBHzrhxlPsPyjzmd8H
EChMbmuMaI+J0v+TprVibQd/cDUoTtMUr1xwTtXWz1uV7HFKx2cdqfZ7pR7LX3VYB7/1cvD/VtYQ
gDNTc6BXULcG7G3iEsKQjuTOjwF44W/Hz6avflJDrvPClCQbmkECvBJy3TYhp3jGLHAEiESV9GtS
69k/p+5KdQcqChmuGI2ucCPGBjhZkCLbtiEXS+89EjCyTEdtfpSkbjWU3RRUlJo+xlX7FZKKu+s8
d7qPdJO3EaCT/ck3YBiC6MGvBgSbVz8BNASWOEG8ZnLKsnyovQA5Mr1RzOgGPJtVMO+FdayyyAg2
hVONJaJqDT266/fIu6NN2uSQMUkuBnis+aNQIQYfKtBwjug1O/WKRfRGAAK49eKY4tIajkW7iAmX
98V8s1lcl6QwCMkCkj7fbGDRciRH0/hU1AlmNmbmuJvIVpUvBdLIRw3YyFbkmQIwfzCmPWwQKfQA
NRxyo+bdxwJrjK2OsdQj8tT2UgXxAnAfjj5ldCmngbTF/Nclpl7IIDQ7UdZV92lvaacBe5n1QJMG
ZJqX7mLARd8MX+nWIcIPa9Otgt0Hl4XjyAVo8juo57vz3MSqo16tBjywDfBKK69E7GZdd31wABtj
fEtQdz5cH1CT6ep8TaQ6CpV8g++eA+Nbx/FBjYTAb3y9QdOGUpSt4QU3JepIQbcrjugplLvG99z9
hDT0OvShEdQZRcnrv+TdVWyqGoaxUrKA9hdxyvnmUGJdTBYu1MdGmQD/wCyM070Yu2JdJ5Gy7jGt
2lQRhRe1qaqFSPDdxpRj8+yAJ9ZJLOenwW7UEWwbmvgp2JOXsmzxH24ikqiFU/eeFfE6EA1lqT6O
28HsBPRNFQgKcMj+Kk24q3iYihU5tb2HgqbimYlRF0ZIj65V2adW87jdBhE+aYFodjEeWE/Xp/xd
MMGvwWrSlkq5kAjceTCRIkWBOKl5zB23dDeYoQx/CqGjCjy6AjXZj48mN7aM1VD7mLOgapjCAEDH
6Qi+uXiAa6Zuem0I74KgEv/Dh/GqqcQuHKR3CrO40zlxqCUuChNesOZmpt5sRP6L7SbxQuni/UWK
GK/0YkJjS0URbjaHgjXkpnfQ+FQVxVuZ7VD5Um1/+qcXhd5uc90MF4Z8FyeZryoSPNZUog20+85P
Spvh9+CKGt4+OMCtWnafWpB0GxV0FvRg0zlRqVgIdy98pcwIuRqRsXWQbDkf0uw0uvxaNRzRv+xu
9BqHNtRWlDuzd3xsEVtzQTf30idCl5D6ZjSG6XOdjxdlDXr3bRWdsEgBUViojYpUtciadoU/pv6r
9ybI5CO2btNCuvT+GeAbuXw9BxUV1nWegCpDNim5b2F5N3TeFk5yucndQL+HBResLK/56wLfOdZO
Pm6GMfYeiiZYUkt8fy7lApOQ4u4Bb3F+UsI+gBZWVNjpKtRQgjp14M3a7SNKxspSsj+baReiGicE
VSXeY41q5uxG8hObYnjneQfFxALnAEh+LI5BI+KIbM4tyh+BMyrKtgoB/fxJDV08Kq7l3PRWQHEg
LBwHh7xBpIdWt3oAtpTLKaaFEA1u7AYfuU9qnOkUsNs6OwXCaEPgJnpsNb8sN2nCbRFWn5IRPQSE
ThWf9AIz7WabRqz6Wu/i8avS4iAYjiO4cwvlahNHQSwzwgpwMy7vab4Xtlp+z2Nb/0Mbd8jWOihE
LLgblVTQUoJyq7kQzFw1d7ttBQlMAZOMhxFFIbxCqaeCGNathzo07VOBG72SRYggeO0q9u9okZUr
fvgONbYXuCbbspxOVvwjtVY9nJ+hRWkXNYIOiZxxqwFodvdF1bXltneqADwpVgXlTWfaNTKnqNz9
op/sPTl5Ff8UsIW/5cZkvwTdFP5pcri99I9pq2+EjT5ma5nhV9B5IgSU3pnpOnG0SsF6jCyGTL0y
nTVlsfZOzacouBU1arIIAThVcVAEbzcusNWDk+hxdoT9WH2axJCNIGIN0KYqrcUHVw/E+BkPVm5f
eqlk9fCMlIWTNLszXneWjhA14iwkyu8Ub+oI5+3KyamiJeO4TRIeNlQ1PCxtkX8OUJ8Pg3FhN8/S
qdchEVlCTwApNmmJc35tBIUiQnBh/SHHMzDYg5/xEOrStOkHfOY42rVeZJDeTEbQrDjU5cLwl86S
rpLFEVNLXRgZZrxJpuxa19M8tNG5cxv3OdKCuD0Cc1WqdZw38SPUgPTQadqiE9ClmUbDF8l7Ynpu
y3mFp6VsaGlErqketMRr9rSuvAp3wALCHOgAbeE7Z6Ha6zRLXp5ECEll89l3YjxRD52upCdS1Aiv
0jo+xY7lYUyncD8n+rgJcfe8QcnGeGpR5/v4xiJWBXlCrKwTJBvn09yURWaAE7cOmh74SId0vOrr
qMuS7MU1YVztIfsiqnM9epkHyvKjKfbAEZdy/0RLsyfJwwGwDrm2D10DKWSdCCf9jooXMM1idKPP
LTrf9F57evhrZLKp/ehZzWUHihTRBj3+oJ+D/DlUf6RIpWxEqe9ULIqBJipmX+CLMueX5Wfb1OFX
QeLybxy7bf5VWah86oQexjvXyptbKvp0uK9Pyusob7KH/z8pNKUkw5erY7YTWjp/YTVCRsjTYPrm
kbFBu4ahR1vFMiPgwyGFbiQdIKxsBLhn8VQE7MrHEPoleAMXxyFuWkMFKO+CkF5HFhTFU2fm6m9F
r8WTX0ABRe4asRT6LZLRCEcVDTVPy+EOK6aJOB3FCvhywOlfaFYNTyHvQL6yha+SphEh/dLyEe1e
DdOab36vTyEpZTPEG1XU5sZoOt4elGmacJUZubmPjch+AZGQoAih4wi5znAjHddZn3jqPpjGvgSV
QWUErUysEsnpuzLCvtvsgt2oUZxHK0RkDuhnyxiOYmhy2hPpS+ZHzi9fGYJsQ18hHbZi6INbRFzz
T/RVdPgsCGDYIIUUQ36PFxabwcIOBL3pSm3WIgrgtgonlDL1LYUX2G+3vosG7So2XRLWxnZ+peju
TDhwd0r2CXO7of7i0BW/K0xElXhnIwqkHJHuVi5msccxzauho+eWvXMiqxkfYqd/9ihomg340931
fTILaF43K/U8FGd0at7vLqiiswe/6DsYgebk0LwGuYgmG6llWFnb60PNEUqvY8mcBvQdHp7voLsY
8EK855E9RrHStxt/xMlwLbx+Up77iqr+fUOnCBLM6Iz5szP4pfsoLC3tn8csb1T6/2ryiUAiVtep
cFAPtl0wwAv5iTwWs2NDCkg+RfyuG4iynN9g5UAbEUEh7yDCttZXBpjXAUSKT+Hl+mxcmngY4iRb
VKplOHk+EH1djKsRLjmiMzfCV+7MsN5gBDJMa0/o9VLr6OJwJLYYPiD6zGKfD6eKCAxSWruHmIzh
IWVDgGzOR4Ie1flY5VQus0ntnwK1JKxSwDwfihpf5EeiaY5jZXufOhWWdGWHEgIH7OMZYQwVhLyi
5LT8iqWq8VxRXg5Oh4zIGXQg9Zq5iH3odDUbvfUOA9I4u0JNcdL2w1HgRlUmHuAiayJZGCLX+CIG
pXoUQw6UhspD4e5hvJpYBYjksbSnyoQxrgX5gf6mOq71uEm0Q2D2S+W+Cwtj0TEgm0Gv2kZ4/3y2
CMrbBkpheMrgqK5N367XsWIrW+HR2PnQlmMx6E/IkjL6pdTV59IEZjcMDW8l+hdQ/I+WXemHtFCi
g9AheH54KBsBGSIIwIjk+rPdDViiw3Mlj09mWQd4O1K/3xhhUg94obXVkpLM7NDKD+NWkbhoolqU
lGajUQssR7dBZ7BSEJlYDWpp6mtMRRbRnbPFcizEMcFWEkiCunBoDpwv1hQpoozryj/gxY5IfZhO
pkBgqjP+Otj0LvUHZ8Hj62fB9+LapxBM0i6D2jdBa4WVi9b4YEnLcZjuVH2ECha3/t42RLyNweD9
vr5osxj9P+ORa0rdFmSA5mVWG3U1i9gFprRpjfvA0Lw9NAUEtxyI2nk5uM9IgChbRKnrf9dHfof8
kCtIjEznlUYT9gqzU1AA8mg8u41PABDLn0OL7MgKHxPeWeyHjB9RHRSoIMEZblfFMHT/EmCIvyIz
jj/pk5rSj6iC4qGt02Ipb5mv+OsPI5pFJ1bW4+aaSJ0YhPAhMMC3Ed3JH1pgF/ZkdfsyHtoP1jrl
WKwzaRAFFqL42dsT1UYSRj0hmw+0774o81ysmnCwl77pwnHhRMp6tlxsStrn+6pGBo2GGd8EyCV5
tBut+FkGfbBQKJo/93I7vR1mnosoBkJ9wwjrzUOYDrF2FcxaPCBdxW0IbLURv+tSVJ+DodJPcGPS
dVfCfAvMtL3n9gXG0HUoZIAuX3ifLiyptOiiZGuivwO95/zzkThvKyNlmzcTTQSQJKP+uRaIXG4Y
22wWspNZ5vk6C1Sw2UEq1yH/PR9NcRNf1JUXnfq+VJBAUMWmVfLhaFtmdpqyZNxWzvT9+nG6OCa4
CUvnUuQpn33hOMDugfcdc13UEVRGBOSmKa1gyssQtS0cBDEDdX990EtnmL6VhsQS8BTgd3Lbvbmu
SizkPDNDS6uMBUztDljOrc4lRjfO0mhZ5Qi03SFf2Ev5gmL6goQJdErad1/VGlWolad3fb/L9aZe
0uSZb3ja18QClB1QSJcneXZtY7HkIrzCaxQFXWUgJGyhgYXlnVg6wBduUKmCzjRALgFSP4uysrbt
1CzzuMYonTsrP3YN4CtFDYvWKLvxBYSA8zVK8gpJ9hbKJ+jQ1u6BDWOqtDbM4K+bT+69VVUo4AlT
BS8m9KH/M0gNVHTwSBJWhaJksDtHcR9YKkCRAC7xixtVKKCaTTuhsoGk9b0TxihOJLnSlXdmHFkD
HEkjJytKYKWtmjbCale40R2JfJFsOzSE9uB2hcTAVsoX2rYUWEM1I3jqIFh2q8TPEQKxcnry6JDQ
J9nidJejIRbbDBwPSVHt/NatjBVwR+/nCATjEandeiE6v3R0qaTRE9G4K98pi9kkXlYJuPPkZbrz
1DbesEu8BNck6Xx7fTtfeHzhMlIbocSNa8fcJIWGqFPk7Sg5SRExRdRLj+FkKFkuPly/A9iuDNvr
Y17aPm/GtGbbpw3sHCniPDrFhokdVulnDy02eGu7ssS6g6K8FWERfqutaIkTNR9ZBjbSaB46lAoX
RJX//83ZpXDZRgWYIPA6U3FycsQxKdeOey3X2k3iFWKTwq/bx337UQLR68g0VCWdkytybtcyIMJa
2FAQj4MRqLs+1pzDEDvTvTl46ro1QSpUY9Ntrk/0fHFfB6VAA2+Q8id/OP9cs9F02L5+dspBUvwl
nJq+gMVPUWMZ+9/CKRZfgUsDAgoi06PDTpgze3L9aYpMFtE6epFafzYHtf8szLqaNmMjehXNk65S
FxLMd+/va7AKHN8gVFXpgcjf9GZNOy2ykxwZ0GNRN6jFWLpvQ3qo+vKH2vZes2pFLR4nZAlhI7hJ
4GzTyQKpaZVQWreKY7Vf1D5PqNt7ZdMfYwp7Lx9fBaTfSUpfG1jzfk7vTnURxZhop3GV7N3BSPeZ
132t4gBmCqyPhRMtX703qf1r8E5zl9iWJjbByWzR06qpjLExFKiZhHTrysFce2Uk0O8fFeHp9wHg
ynAtzBHaAfdkmN7mVoCM0cc/+r+/gsj+fFWQTUqA5qK0BCmpffZVOBCqkjl/U0cPXtAEw6z4+oCX
jjalN4IqUmtZnD0fsNNavO6CMjrik5V9SaPaXGcASdblCME4Yfx1ju7Ytqx743h95PltLTcgiA18
UCmIEozMNiAWEh6cRzT3EDV0jr7Jowt8RKEhUywd6Fey77vFpYcNdkbCNOakTtXwMbKumdYY7LiO
dEKJE/aowlwBnDYaNyl1HTLrZmzyg4KmQg/1RQ+SXd+O/Y/QR84b5HXmRasJjAm6Bp1kdEiRDRhi
QcZfxZXQjVFl7tJwgVV8aYEsx9UcAD9ULebT5E9ZXfumEZ6qxhxuwoCwAF5/BJ88gcvShQ9jMsGR
ybGzv74+lwamrQjeh1uJm3+2M1I4xr1pIhNaOul0hFGZvUR56u7dHIIkpM5pN3bWsEZA3E4XNuW8
Zv96GG3g9BJiR7g0R2l2QsGQTqcxMmWonecFZrzWoIP4NqpoA8ccCTGzxDy8jMR6EnHzo88y8wGW
lbvQsr+0SWH4q/wi6uS0qM6PB0UCJKqmNDvRTp5u+RMtSbsf8QeG+PTx+Sa5o/oCcd0DznQ+VKeF
gxl5PO94mGMT3yOyIdVqsofJMIJv8VArD0Ph0O8tiyUu8qWvfDvds/cn6ExokHpE39qbgj0guOgJ
24SvaV/pH2x//GdlqWtSZAR48Q4m3kr4aDm26Ukt0vsgCBu6DDi+f4MDZP9AbxA+lcir7qkCUWof
DL/cqtkSofzSc0sqbaICzzZ6x10HzmaGSqHUR/D4yY5GvrEN4HWih2ugzqISxF5f2ffoIa46h2yL
ZEuGUPPUHd033Q0LZDlKVh8WAs7F9N7UVR8FX/CVRSdSoTNhtGALczceVpXqdXedkyTfXI+9v/Rz
3ic8nGjQA9JGCB+hVyTFm6c/A8sjsi4Lj6yRdYiz8FeKCBwq816/QqxgWg/kSZsBqYq1aSrpT1M0
X+u+5ei3kjlKJrApA/HRVFi+Bx6Fbcj33HPkYef7P7YLZMTlBqdrghamTlXdvBtyczC2fSGVqTzU
q75i4qXoC7npfD5kKYI43mNlpOrt6230Zj5UIxs5e2pySv2q+IxJFM86XZzOXzjh82Mmx3GwGEOc
lxYHje7zL9RGaJB1GbtHFVWGg+jS+hQqAZ6z9CS/XN9yFz4JrW6CO1kvIrCcDYWhRRZZGTgc9FiR
ljejQku32TQMi3HkhY/iUQJ4Sd8cbsScdUItBpAiiJFTh9JitRe6hVzkKov7IEE1MbG+0toNfnIZ
RNaqTuLUoneHCXDQj+lN1Uf673jQhbMCCgEdUqCuFlAKiN2f1+fjXbjL3HPimRL8wCT6f/aaKfhp
pATXyUk0lvephZHaoj7XusjDh2lxW3EmEdUyHRw7eMThRmdI9ZLZRppbk6mb0alTVadAyH5yv4bG
pKkL4dD7S4l7hnDIhKEoy3vzFUu9FjrA4B3cMIqkAOgwHNsi8fa92yar1k6chQrc+/edcWyHxaMh
wq0kF/bNrh9Vv/D00XAOkzUmfy2Mdp+mpKSfqmcVGZ2j6OJb3xYBEofoiiy9dvPPZT0Iw6SxLGRF
bL5n66GXSo/JAkqe+pS5wbrPbBPHA7SD8YfTXkrNSzYLO0C+n29jQLkDeFwYjIlmnmf3CwVVJONK
Gu9qOVTlOkLmD1UuAGsFxSh1elb6ECMBH85mC+SmGMNNWRVJfQwnQFELpaD53L/+Fqp+UnaAm26u
wyG62qDhO0ancYz/aJXTrcemDEJ8VMLptqD4umr0KNhmfbmkQHHhuHpMBDBudMYBL83mvcVvuoiR
EzjBzjWOuXDNdVV01p7661LUfWmot0duFtAoODuMmFI6xzZPcCLqQ/u5q4TYtU2W764v7rvdJLcw
0wgMGEc8gALnexlZoiC1dD0+gb0Ey9kNzrqL0n6LSK63bkc0Mz88HkU8l0oTKBbUpmZ7idzYbcxG
bw/ccF6+68oerBwErc8hwoDmNlKdMFt4teX5P9u+Lq+x7MOzeWllzQU8XNGFyMq2yckYs0AgrpcW
DXDfOErWmQ+6YGWPQY3C9lCLLx6KBb+nNCmfr3/2u23LbwA7xExyiQIFlsvw5spAwWLyOjNpDg4u
U4hIuqI46nRDdzbNNJilU7ZBN9Q8CSRmPvp2yqF5o0G1cWAoWpwPXWSjQI/Fj09hbhM5FZPlPoGv
DKG9qkP55fp3Xppriaq3eDktSl6z7eQVVY2FU5mcdPQucXjzHWzlbDMHVpK4AMKCym0/uaNffzV8
s38agqFfuCAuhowSCQGhSj7ixuw5YAQP3HWtHLS+7dGi0Yzik6+FGmyKtPqRqEP8xygS2De2aOCe
JmPkjusO7S57pWqTG+5EU6LFeX1e3mNsZYyGWRsVOe4Qew7vtQZya2+qgmPmTQ3tJ9zN1m2vJSg6
uwhcDDC0f2TN3YS0bNt8RqOycz940nmzyMM4xSwNlbl5jxVLGMdNENg88TAj9VpZCJLhSX6ImbAb
y+CjF755frXIAcEzA0khdpOwgfONN0pjjhgb42OpGE6/alG+uPcqTdkpHcJ6ZIz6BxtQckDCQ6IJ
euOQXGc3dBX4E6KBnX9wymC6BRA/PXWwwneTPS1Nprym3t4p/xkKnTy0riiazzHw9VSHVSMUCp1h
aVabpnXtZKXDd1qKEhcGmhcxnDjKtJAc6BSkAM4k+EmMyFIr7ZL/9KUdyuz93yfN3UVQrg6zEj+6
Q9Ab2m0YGmBwuwT1lEnDG0/4Bai/tFght4u5Fo0VTMrK+s/1YzK/Jl+nFX4y3DlyeYCl51sm98FO
D6kqsIyspmarl7Hys6n07KeNEi6EYbM8ehqGSLvA6rRq4aJ8b5Ml948kYoMX8eQtdj56F6G5VZRG
dkIR1RxWBWytCTNqxL5WhuU3020wVmO8KfSq+5FnbRjBGdP8O+hbIls54EysNaD1/B9A9vyOVo1d
b5TILKpNEUqJApHS0kGGBhlgYqxik8S6fU86aP5MESSw2D6Z94/akfusO7G7UD6YhxSvM8u1DNFd
wt3mcRMa4lNsISR7gsCs45FKiSSG679z3W6pHrw01OzBqcPGGVxqTrx1SnZQ00K/k4HjLosQDrm+
X2R55d0x/O9XzZvAbV52fUMb8GC6yt9SZDb43JR2uJS2RbXe2GpO4Xy6PubC582V2dywIzHwCvcw
1am20UOn3o1phGaCXy4ZFl88DjayiDzcMuGYvaZohCggbgTgssadIAzYvnGDaCDxw9ROUuTKu2np
wW6KAnTn9a+8PLP/HXq2iKmB5gR+YcohDzJjE3dRsu0xt/veNpQVhV3W+yQpg8/XB730YujkmTKR
I9eYmyNHutq5BhKCdNWN2FpbJrQ4r7INHOVMyIFagpvC9REvLqYEx1jy6aCvPzvyQrZw6kw56noV
qOvaalP7GLGyCN7VZdV9uT7c5Q/8v+EM+f/fhIF0xvOmNRBVpqyPppnd/bWwJwLG51tHyxvHha97
RZzMzwfRJrwwickgvj8fL0MkycCiEK1TZdAesII2vHWNswc6dqBT/I3jwstdDRQLsXNzU/UnamXj
S6ZlyN36E9KURyUKiqcqit3fRaIh12WPOWZCNMGfRRjmuEuYQ/ukqPB5fUU8Ujib9jZSqqM99ojg
Oa1+21TeVxdY6T9gfwMUYMcns+jjrEBpLY6cm7xz8+weukepHvzUzvtj0QyS7pFPfgq030zLG7/F
1g44tAXsYhz7EYNUv3KSbS0EyH8ibj+/QQh6MG/LQZhiZcaJP2xK4UT6Z9yN7eF4fR0vnQ42iweu
SrLo5/PqIYZdTjZKa5lhBZ8HENz1qsPCDnfAzLuT/qs7PUJOfSGiuvBGU3J4Q96f7Z/ObyLFUCrv
YCVu+1iYMepP6DEPiCivqnT4mUoWTqiNf0D8PMawqhd+wPvjwvhsX14QCg9IF53vJ0eNpzrOiWJ9
TQX+Tb/7Jm7r4mEMBnehiXJxKNoHr1H8exe7Pig0TQE6fgRgET9kZoVeqerVmFM0Lbq919fz0mAk
oxrkO7KkdzUVK8SMgTamd+wgXe26RlPjVeHX4h4GQbRQPXpXUAM1Q2jj0KkAxSnT7vNJtHofSKNt
ecci/Teqkdh7aP8DKdLwmy2tL0GKnKPttBCAzUj9Qj1nXLcKWvl5Z7urtneDOy37aI78+psI12WN
nQ7KvIbWARO09AiWbp2Tn69QHkmxaJ7ULQzP6NFohmobAv46hqRd62nwluRV3x8o5gSoAohtKqJA
Uc7nRK3xdzIKLz3Fbl9uA78vH4wyRUcPybo1OFjqid3QLKSKlwZF7Uvmxuh9UP8+H7T3DDTQnTg9
wtMQp1Cv9E1HWekAyQ5vtrZxN8Jri8frW01+yfmVDNkdyUwg6jTo8Gc7H7QQBRmy0yg4RwzFDd3U
rnxQKiutDgOafRnCink7LTzm8t98NyayOxDegQ6Si83GxDQwJGRJUPVI/VNvK9a+QqwiXLgd5Om/
NszsdgiiKkfYkU3Uh3l554I+OCU4VtyZNdqs3pRRMU7a8qs+4buBpIS2cClfOsTE7XDM2cCW86pX
+uZx1fxe7euotI/wlNwTJmUAq+JXHn0VL1xOF88wPDBCBpzmZSX4fEZRYBwjREUR5bd1Sb3BxnjQ
SvPGczNrreW6tTbi/EXUWXuIkiQBY2ZpK3fEvTjFkm9lGr7UhbSWkM2XdrTkw/HOSp/TOUWqw0Oo
jOM6PfqK0+7QWgrA/FLSUErhbUAf493RjkvH6NKyk2xTXKDhB7N+hryYsArzJ6/0DxRi7Z+olFFS
s3ASWOlN6BzdbqyPQSrtACq98m9qES4K3F1aeUoaUMK4Tl1YN+er0YciKOHOhcdAN5Jnc3CdjQLK
6puNUdrCHn8fkhOPM8E2bX2QVfNuiF0EKAT2NG3wwwam54/2qmqiP3qKVJrSBR2nmFua/Kf+fv3e
uHSGuZ91HgabO9KczTJdUqI0T6OMV/vYt+WG3j+ZavM/NNNtaG3UqahqENrMcw5kOivePJuCgzS4
K8vKOHgYyUzj85RFK2eE1xclVbyQVL2TnpZQUmpFMhQHQA3H5XwJWbdaJNFQHXt41wc7VNJNkBs/
uwgWSWYo/xoRfEXPokaFGdEnZcixmBq6dguRGrIzDnHFOk/b4Jhmri4+vuYwXMFTkHvzPtqzd0Ky
iPV0sJTDGDfWnyaMy5ehE5h6Bplj+Zt2tAaxxrIY+8PMrs1w6bKZ91/k3LxyHoEbuTBMZlF8m+Am
QEtZgWMkxL2Gh+7e80J1M7ZD9tj7WnuMaHqs68DEnMZzUPOJJ3d7fftdOGKIfkkUEFQgikSzu32i
sdyx29Vjp/gd0udt+An3rAjeXbPU7L2w0+nvAG16hYdSrTzfCliZjaqXx8MRVApiISgstSPGi+qk
7a5/E+Ud/qmzF4vkCPIWDqYAnLg8ZitrWiPwOxNMhWn3xm2nJfhhN5G5NTK7RGbJqT9VeIdshNbo
O+jG0WfTnxyLUL8M91jlNPdDigMPaogRdkYx7XbIMqhSdMnDUHvWXdNW6Y3rGhNHaMp/cB/HJyN1
k02eFOnBjdLgRuUwrd3S+EvnxdtVeGzf4LmN9qEwnduwyCckf1Xcez0VN7DGCtZ2NtE6ULArT8zG
2ekt4tEbQAji5Ok+JiHUCkFFZCSz2dQZIf41ybC1Ks8jyunLVV911mkiwfoVl7W2SlBWpfMcwqWF
TYWqZo6O8TTgWFRjV4UQN2l3n8Xjp1CP4/sQSsg+nrSSlg1kaKx1M/GodnZ3TDQH/a5xDI8IWDnl
ntRDQ1QL1bSwKqPNiKDqbYF7xG0oomlV1bq/63Cb3GVhmdx2UAPXVT9q/GWtO3GV/iuU4C97TFDK
7f/S1i1uBiiop6jO1Nv/x9l59MaNdGv4FxFgDluGjkqWLFv2hnBkTkWyGH79fejVqCWo8V3MajAD
sUkWq845bxI6WnZXHfW9ogoknm1q+AgZU3/snT5UUBmxNZRpsHQmLg6zB1MtpgJQZrzU0qFad5VV
TIFlSNAYcybwQ6GrzJOR3J6y6B/yxZ7u1IYkoAmcIrBUTFFLx+kIRsG7ZT9AxPmUz2t2B3OqD12x
mlFZYKUUmiCid5ZIALBUOavksC6jytN0HYG3EiFRszOarV+WWXdbmMuEBMfRcIaesxzgzTYiatHh
jijNHjvhSq3QaCzTXm7OQWFHqPeJ5Btzz5AwDYW+Sl9RZ5WHLj06sVV1X5yEmcnaDmNgVFUS0aKd
tc4mOWruEVwuGp4HyybvnZxr0/C3fenGr9v4QGgA3a0vfv3JOottlqmXgCLy337ZSK6+6n1s/MVM
bzhBGSjjQE2cuD1UsLs7Uk4tTJJ7x85/ffxFv6l/+B1QKUjnxnyBKvBiakVGFM4QGsousufqm2Ww
N5YiCqfF6JebbnCq/Syna/Eh710UCBWTaZMGBg/P1zfvqeuqqCjljrj9LD/JDa6jRO0I3yTdaKFc
JU5s8f5XqIMbRQLjoCSib30Do+ZYculUA8uxaJv5TmtlH83GoO972L7hx8/0ba27XYtSlw6NUBiq
3df3Z+g5m0TRWccMx6onQ/EI56uKb2Q2Od+tSofUyR6GDQebU+5S4WZi/ENvxYdlDsaXVLPEHhqw
vNK8vemjKOh43BCCCLqnfN7eyn+qfdURdZfFYjzWpl7dcwpJMpiAYabNY2q8rxm891c69zcHEwR+
ph8gPv/I7W9edJYSnpo51pH0v87lAxvNn9rI3OpKvfH2VMJaSd94QVsE9ZsDsNIZtGarMx4nSjQc
/Q37DhX5i+piBuwDXmedP7oF+oGGtNTGsZZrWepvVzQ/gIkhlfTW41yKmq3ZsSWWYSNG+u58W6+5
GQ49phZ4naZES8gsamqrb/8/t72RjGneUCxc4oUMNfrVmE0D8Edd2n3Vq1aoLol8lDSQyR5ev268
QFgw8khNk2oON+bgn48Xu/2mvucdwxdmGrBtIRBMXi+rvHPsBX9KzHjnVnwdMKpdDgn/26OQnfVz
UDnofC3TpIgGe8gGtrVW5DvByGfZxU0t7zRyVuvQm6r1RSqfYhyj6UMTnTyF0J4rytoJqyCCyQhc
xWpR7dxNA+N0ll/P8XB2ZUqASJw4NwQiGQRVDgPZfIrwMFl1R5sMPv7SxFyksTMVwhPewbda0SBu
buPBtqKp6Du2u81LmcdDWJRPELDWQoqyN6Gn1fZ/TfQBaG1olUc/IRARn++cYQf4VKNXZWD1OjKB
uZEkQ2reqhHCpXhPmRY3R8b+9new/+rOJR2ZJCug2C6oLBXrEYyhKgGYHTttWPSV94x9lZH4LPEu
OxBqii4C21rY1/WEl36Qul2mh60Qm9G1m6ulv3g4I/iTXK/Beu99TRt5DWs0tgomiq/faG+k7arm
i3tcqsH2XWvQAxCcaZeQlH0H0v/g9jVEptKZ9+WcJoePF9Q/1ePrEhPi1OaMDe6mUsZf9KZmopCM
13o2p0ONd2biTfYTgpV8CdbJbmTgUoz1AbRa0qpjwvUOuiowFFc6tfCziqjXSNF6PGbadHhilq/t
0nrtoZiq6zenVFoIDrPQ9ygh9adqzbpHAk5gefS4ovyEM6juxrnFSaR32w7DXK0KZJknNqZtaqL5
hjMLQn0UPXlU7EL+7vG5tfEdhMjvr61WHpVVmY7U44gLEsdsyBmV1hDOTkLQbQHW7t1rSUq+JG7F
S0hvnBc7t5yrz6zxEWOOtjyxwY0k2kujvFcH7HRDKBbktBmAvAQ/toVaBAVsGOvGWWfj9wSIgBCO
1NvU5wsx5iDByvNUbaaUo2eJQ46Rkq9N0iY/t5gelkFTIjxIut2St/ZDkYxYigzqsu9qvTotXV1/
LcdW35NjYr5U7mztSDAqA1UOWN/2DZVazZY2BPXgdTsSqK+x1d50TcyHsHdECcDhiUnARdOOhZzj
5cLWj7gjsfZBK/Nln5e5MZ+wQFSvmVG8PRPxoADoMTaqk8eSf73U1SYZ+MZyjyY6J1B4Fe2fRpts
z29Ka8Drlz3q49X9zm6JVxsEfxCNDTu/KH30nJ+R4Ol+JE7ld5+rDp1T+nMympwR9joSk8oWFcZx
bl+Bs9+7081oCzILqqM37Wg3NEbKPNw8slTFGEmSi8szBjKCpNDR7pf7jj3t+PHNXr5M7C+YqEFm
YT6CYd6l+ne2ynKpxGocCAFUf1hJoWCyMrL0yA+90vK/fykmtuhELcDfi3UDe3EuWjCAQ2ukHptW
6jj4+Sj6wC4aS4K4/h93hqMSc0y6PMZ4r9eNWYrWznIHGveiuTc1mZO7nA1tr4u4vLJi3lST21Mk
+JFBNK9t43C+vpY9AsVOXlycSELFtlxJsp2W2DKSA2gDV118chlz5LYkQe8Uy86PYCTytz4YyAit
2r5TQaDQVzl68PFDuFxS/34YRQ9dzGZE+K8y+E9BWY+tUJO+qE6mt6QHtSunk+vUfVSaZXccR2W+
cjJcnktcD/kgzMRti4AzenEutXbhzRkskYM7q90jKKd3L+MCU8vW0e/Q8rvhVNu237prfxZ4L0f/
8+3+9/KXU5Y4aXlNeVWeEqfMwlit9dMih7H1OW4cP1sMEiE+vuJlVfnvhlGr4SW2uYZerrLExrJN
1Gp5QgpN5FNjLtGEYvvJyt3quLjSvsU15Vop+85b5VoMFaHzGPhfXDxlQ1qrymVxjJrgUoVdqarP
GBvan1IaOsxraLmvobSXbcJ2n/SCcFw3yRwk/tcrfFJMbRCtRcRpRs6Z0Fbtk0UE+JX3997yYQ/a
hnFgHQARr69C1plH5ClCr8KNtX0cp2Y4s6xvIRZEhuI+LAadENwjt//78Wvc/vB/C5p/t+eC0pmG
vjHQLy4MXVHVqSGqk+oKA9MJRwuUvnE+9cKJ9x9f6r0nacFZZRRI8fZml4+ztGjXdY4PJLpWhV+Q
+hisMQngV1bme9cB84RSvlFG3wCB4Ko8ucSIyZIhMpP6FYphaIguufLO9Pc+gU1HsUk+MCe6VOYK
GVt0DRNxaV3sbLHFs3LWsoW492Q0nZ1ZWuuusCDNVxNxVj5Dv0p/tgh9GgIdJ4Jjv6xZlNQebmZK
1QWcHLMIhqWf8T1oDeMgazEUoV7lzQ4C/UBZ6bY/NYK6BH71eHIMZefsmrXvn7V5tG+qqgVX/vid
vbfBb/xLFj6m1thbX6yP0hK5l6gUIVmxNOnt6jQ2WWECV65wyadNlYwXwpMylb2Blgv31CCZzc48
Vo2QuNFlSf2UuHMfOUKpz2rcJ+aVt/12AeNfDL+QtWswtLl8CeVkKGltlPoRxzxD+T7Ebtv/goob
H1c1XZ4+fhzvvXEOE7gFqIVAELbP+D+nCgr/pceysTp5OWZ/q7ZFC1slQ7G0b0kJ0K2ja/fKlaPl
vU3vPxc19NcXXS2i5UW2ZVTTjYZwrJt9DKHgEyx5eRg1EoevPNI38M22KXCoMycCKEEbf7HNMqjI
SLjcam6IkXtzxbRVMXXit6eiDcxVjrNPGuzcYzmHOFpZo3K+meKyYfZdOQvuG6lbBJ431FcO9Tds
8IsfdmkUWjd1wUQ8dw6ZdE38ZGezKQJLyKRAiScwVx69vpOh7TRADXOSS+mjMNJ2OCHvcQ0Sd6yg
4oow+e2a2GJrcXDj+7CsN2q2ykknMoUSsl0n16ass+bQNDISpO3OZr7bdBCn2mvn/dvzAsUFgjLi
D/6dGsbrNZF6st5a9/wU05d9EUn5C9bQELraTIJ8U1ZfuhSHXxV76ygXa3dlRWpvlySLg6qZHQGg
hdLv9eW10Sq8XEejWyiVdpDgDnezujShGOSIKtwARkXFcDOmSR6Nnk5mpeiafdFni8/pXqErqv8O
c9kTlC2kz1TkykJ59/dR/G38Kn7pJexpojDE44yMu2Y0yyiXnhG6pZGdSQ0SQe86zx9vC++9jc3K
z/unJeXQef04sjrHPwD75KNn9WYwxDqufZVr7taNdFTHvCbBifeQCLcLV7029h9f/p0VCMGZmBve
CCXKJVUiK9a5tEfVYcfT1h+Gx6PmvZFyUOiFfKIAjR8K3a6vsXze7ryU/dDlkcE46Kgud15VIbKM
mrc42cwPEccJ825N42a/cJr8z/JzBrWQx+AT0SRiS/H6AReVAMxsaqzrasfZ9bJCmzwtdguPvrrG
lb0sH5gT8klttAvWDo/zou12q4ZCfUM/2tgc3N2oLnFykwhTLf/HRfrvQngwUqMgZcIK//VNbWzz
NUXhc1iQRd8681SGCoc983+KgWRY0yvL5C2us92ZDp2EnhCk4lLpKMu4WNS+Ko+Jq3/rCGyLKEbB
72BpAaARP2MMK1wLLyVXfBT6Yazq8uXjpfqPnPTfevPfTRvQ5YjL2WwvLjauTolXSWYdTGRy5dCb
qu36DBrW3Sy1gQkXavDaHzGUMHxPePmNQzL4L6tskSrIdjM9sFs4pHujUbS7ecaAFvfkZOgOGBKM
deRNWvPseEvmBUPa1o8NRp/eTltIemLyS93CKP6mw+DylqreQuTdWeMaVZkgpGkiBaGA5O7Kcz/Z
MZZbqRweYmqAszrkeeMXCw81+vhxXH5C/54GdLWNyA8T5O15FiMFT8CRq84xcXUgZ5BNwmKsZ197
+/Y/s4iLR8/QchNcQ0+igbrYpRxTon7w2Izk2NihMS8PiSb/8i/kx5l7Mc3jkfAHGTaZ+hQnTK+H
QfPXfh0ZHWs/YezcMBvZY3MULdqA55Gy16v1m61heyi8uMNAdLjpm+U8biNJt3NxKXSOjeb6snFJ
wFXjKNfEoVXsPKwEAGrWi710pigW6pNbIi9GqVIxLl+eqnY6cGDUPgXyWR/lsVq0z/2sHW1ymL1y
jIjQfUiL2fUZEe1E7z33cXueOgtTpHwvkoWpvpj3E0iWbyTzefLaI7bNv5Lc9Px1SQ6EDt6sTfV3
Ba5P5/Sxmpvnrh2XO/7GJ5hCZBRXLT9h/bKu9ifXraOyM8Ii0bTUF9I4jbX3wHSphUNC4kkttVAr
F9UHximCwSxuKqf7o2fuMw5Rse+xwHzc5PGu0Nso7SZE1aM2oS/WIkcbT+6kVEE5x18YnJ4hrh5X
zXzsrO7QKzbibCfx9uZsHxRPKQOnnZ9osLzD5MwL8nKlrAOyj5dj2RO3LJTqTuD94RWxSbuRP+dF
CuUCUmoXxzt1tiIlq0/gAMfC6s5epR5Tc6zDPO10Xy37x65WdpO7nNtBuyeu0PUHW/08a+peQ5vu
D2J5UdR1l6QA5bLa40J8NzrqTozLg9e0RwvIB+V6sRtq++At4351sjJEp3I0bfKy5MqM2J67r8Lu
dxkFJmb6TiSqlsjfhJ1ccVGoEqClJMZZFvoc2KWi3iD7+KlCg1aH1r6DZ76zWm4p5RtRFpkeC7xo
ukUGap8+Dw2J2J7RHIs5udG9/MDU+Fyay+3cGLrvTvmPOGfJGJr8RURa3PtLUR2zdGTD0Zu7pLO+
N55dw7mQkYNFtyXtcFLqO0Y7oRD2j24obxFL3+tynsJJAPBLGy/oNR32wkoO2LgJnld9Gitxlg2s
hUX/IslJD6VgCi/jU48rmF0XhH8XP9yqFV/0mRjQdkhuptYNKPV2ZjrXR/qtr+jNz3FmPuZxTqYh
H2ZWmS/SUn6ncbLXki9dvD7WtXIY0viT2RGbUpVavvhL2R/H0vyhW+kunsxN9ku2YOvdKSbbqqM3
WVg7833GXH30qt/qavNS3TUYDSckR+swJ+MQjCnBPspYBmWi34hylKG7eOFY9DsmIBQ3xCnaooGU
oql+ui6hMQxJWC9wN9KlK3drm924knBuzYlWUtiELI/m/GNNm0+9jdJ6EaHhyYckW/fA7H+LFXAA
TsqhmLo/kAsPqhw/r8K8tfDWs9f2B2TlJzdbv+a68dwk6XcTlz6+8sditZ+gOf/UKTttQlqhFL2A
d4BlpkjqBmXnDMPegV1BiMMnO8lnf5gNUAEZEU0fWUN2HKROOrhOG1f+rEQ7hTRhf9S125W4/0Vq
XOEFZZ3rpnlwbQeCUPej6Y0b8JnT2IyOT5TrThWe5lcyf5H4/O6VBluQeF7vO0/93uHmEMIKfVgK
5V5m5kPVJyA9aieJfSm+a8b4XGfpyySLbx3p8CH1VTDhHtgXzqepHiIkYKEkytwyls/E+qUQUsQ9
aN+zN+m3dm5UIbG2D6awz4g4Er9z8892tip+3KiB5q68oHpi58ZfxR9wTzBx0/FVezqX2GiFRI+E
UvWOMSHXgZWPX1dkOiLttajTzAelRK+h1/tcYZDLBjOV5i+tb26sZGr8qq3+1MNw0ltxAm/jHXSB
qWb3+Jb/WGXypGrdudJGqEpmd8698SFT3FPqdXtXx7+BU/8wOPovdfCeMMf0ke/5ejsI3yydZcOx
zoXWMIGqHwmnfDDibL9Myl66ctcXfMRrPZ8MIjHKuH6W03qw3VaE0mG4OdjTPRXpHizhq7qAQCpm
muzwmD8nWraz0+lH0lT3gKu3sd0/cOZ+Imc9KJuR4BftplCN2yU3fw2es/fGHuUKFYRwosaan8bM
C6GBBola35fMHQPN6L6LubrBjncMTF7VOLqBM1kgZ4WK2m89Nov6BdmNfT9nVjjnQLtz/JQqPI9S
fp4X71fd91Ghd9+mKv7mlct9Yy2fVKe7q7zkh2jW27LSnjHo2pspHZPbj00wgxZGxAHu4Eds3FQo
OGX9tbabCbpkijVenvpKabH85322rAejVP40yUi4jZ58arp1hwAkwHtk9IWqU/mMWCtZLnBgLsK2
1iJjEFCu8vz3kECOS9TQcs3ab+Ug4Sjkd3VdHlLbPmuxdRjFeBKTPFpTEzRZcnTjemdbdWTI7Dzi
WKPo7K2JkYYolL5kCsvOUiZOZdXXizELthkrThN6FQ3SfiJj6ol9e48J7gGF9ymGjnu0CI5Mcu88
qzY9raX4VjGechn3+6Iaz4YSRxyBv6CufYnV8ps7GC2FgDR8pVV+pF31pWnVMF2Gx95rnsvW/lKl
xu1gTSj72Mop4851sVr+su3FfUGW8QTyP3XKbhTKCdP9R5Qwd5TKL2Zj3y8mWiWzNr5NvYFelsNH
GSrdLxxZRnHfhR72+rthzPexO/mi4xBI4hd3dM7V6Nx3UxoliRm1yXhv1XM0o0z3YyaeTFytfWk5
X3SmJ3oZt2HcjYHojL3GmanY0vE3rxIfGZvkS7ZubIZOQox+LKd551TrXlP5//vhNDRrVLj6Ucvb
B6F1fsMSzs3qF0Smmz71XD82JhBjdb5fLXbkXA+ahnCdRHz3CP0apjhcDQWiWfpJrXQs5/spzAjh
wvgv/WF67blTY8vPVuCxsjFDx1SOiaLceMp8btq0QKe0hrVGqjpKVROLLusWHWV91GfC93T3ScXd
xmEuk5qs2oxvBavulyXXfELa/mAYNwWLI4JsVu/I8AxMJb6rS+y+EuKhaVYo0JXdOmlmIDv989g3
v/VCDRSjfCra+RAvTZCa+u3YD+dOcz9rQtx0ybIfky7QwR4CuzWE78YJTt3ZbyhWx7GSQbllfceD
EYzuuhuq9iZzs6eR4i13si8a9YFoZOurE6ldat4tjLGqk2bKK5CgS2/3phaHUEE8FnIVTARe937Z
Es8WWakFqxqf5aAkmuzGXpUmg3zSd39RRecPZqFPUzDUzvj1467jzfiGtmObjW9Tf1y0iax/fXUT
O0neQ1ocK23InsgmXQKx5GvYLXALcbqh1LXmErMFaJjkO6lhZZZPs6Zp4VjpSwCYZwUZKtXdgMtG
oOTWtfi0y/nN6x+I5//rHzipRTJowlKOrQ15ZxGd+qXDkzPCnqiIVl76ldfxTh8GgoUnFfgG6Iu7
va7/zHWdtEYDuJXV/bwut0Vim/hruA5MzPLHx8/+nekCHgpAV/i0sOVeyiuQ3oqBE9yluDeyn/lc
mn+bWfnfjWohXQF5MVbYwp0v+d2dvhq1XaXjsVeW+GFCpfFtnpc6kKmmnRZttr5N7jTDMprH8OP7
25bO5cLmMcIrNzYnmku8IO4SbW4GJTkRI4VLqog5ZPMe6TbxYsHgNHkwZpV9ZZJyOX/blgv0UG6W
HlpjZb9+fYWq16bnIlWqsrbarV1RRvq8TqEGsSzoVS0JnXFYjorsGuwq1u7aYGUbWlzeNCYDzHG2
p84o7vX1R4BXHoUbH3TSdLJQFor+p5qVnkBfj+EYTLtmluTGmeNdKtM0x6XYMO5Vo/fWmxHxoA0T
xnZT3CRrd7rCrfg3Rnrz44DBsStBj/HG1rseM+xq4OkdiGE1ofuMenVri0Jb/Xieq/pAGVM8qoLU
k3PWTK3wix4pAg4IauFEsQnFKZjlsuvjUZ38DLDguzHWzRSkFUpfBN2SwVhX008EXlOp9pnYu0Tx
G8uAyVH0IxEqzToQYcPwYPzc4JLz2U1hkO4+Xndvl4BDRjyYBeAMX5V3sQQwG0/tpVzKY8Ng42Xo
GgYEdUaPWcd50HWruLUUr/OxXCdFCQvCnx9f/u2GxVXBULGU2hxZLvFbq+PoragijzIe0TfgmgUJ
fh1l0UXGsppKMAzdXF8Zw7/dtbhlNkdkJLAweIWvlx3R15VQx7w8Ybzjnl3mlZzzarnDCUh5+Pj+
3r8Uiix1E6PBS7q4VKWsbqViyL9i/ubcIHCkbZNSkUbkFnQTVz7ot4+TOzOYfcFYBRC4FLCuA86P
6GjT06CjpIVZFjuUqwwFi7hLD9CDleLKN/zuFTfXALA9CCOXM3TPnczWllp/TGYypGBtWJ/xRENI
v0B9iWY1Vq8cOdrbTYN7hJvK1rVBOZebVplYXmqMa320x7o0olQxcz0Sg9vdEGwxHuIkzcr9rFpQ
6LADzZMotTOtOWDDZk67Ilnx29INpRRh48aIfD9+3+99Tnhj8qqR0mw2V6/fd0d5Qh4Fg8miWBXr
lNnaGlpGBh29UFNL28VqN2AX0K/zsl+ncaE/E6Pz9+Mf8U6dsokxXROAYfvnkuxJASA3b+3yJNBA
vYxT6h4ox1LNn7JhaH1LIX4+qEgBrohqyPPMF2WR3WF7Ux1M1DL3+ZJVdaQTle78sC0lgx3ZCuNk
zC3d0se/9Z+hzuttlt+67UCqDcEe1vPrJ9bittj0w7p9jLJqwm7lC0Gi4cDkyPJCoBRBYXIu+gEr
PZQM2vfe0UcNJrZczsZEpe0zrWnv06xCayLzdhgjx0M8FPTppOJ4q4x/xiTuKyKuPRMmJcDLT/o1
yEVaibolzkfnaIz6RBuocpEQZLe5SbETvF2y2L6WXPS2fnWJzKNQQm0F6HmJEOewl+1mnbMTxnfx
bT+58ph1ndiJdRlPuKiOOEQvX2LLvMb/fWcjQmsNPM2q2Ayptq/qP5UaCHycJkPiHkfTGPBfnqrC
jBRzQr+Uq+t4LRHzndfKXTrgu1DnMZu7LNTbObEVGtsVG5GhmW9hgnPQjRqDb0uxmDtIry06tBRL
kZ7aAgq+LxmXDTQQhfELayQGlZicug1JFiAvJ8hqmhX0k64wYMTTn+mH5K0dFKfTYIdpiYISUitG
L1Jsr4KVkyzyKZGW9kzDZKs+B/zwKV/6leg/xXLbAN1Bd20tW+98/a8e8kU9o0GGLDvbi4+5PSbj
bW9qKU57lTXm53Yqyp9lsfn0MmTj1yJNRiemQEOw9wtrgICNhgwIjEFqEDR3vbWZBP6s04kWy9Ka
sfOpQ9Y1jFc4Y+FkD1MWKSUsT3pr6SQoqu1FCRNr4y8qRjUFpsy906iOToaJA8cqnfJSgVpVxoIy
uWvNifGsM0p/VFbzJplaJt2OzKwHZkz/+Ifq+jRMNokmBLIL0rQLbxWRDQEUc2l37G6SSkn+ljz0
F2jZ9T2S6swJLUoUtGW5Pn2O1cUjKKtYGGsoniabnW3HubObi7x9jPNa3CeEM9QM1KBs+V09tUXU
YeP71VXn4W86eunw/PFm8/brY6PB2mI7jjdVif76I+icyuVdzN6xUzssWslLVfdbSR42ZG7sW8Z8
kdCs5TzJ+RqvckMm+euXOx24LxR8JDsOhcfrq4vBhCGWOvZx8JgDy2WS0RCPWNGswtvRvpfn1cOZ
kVF/GWpCMc+GkwCsNbhV2SPwSKwd3CoxvmD35DxTTRUBLk9zEJt18kuybYQiaQ/94u6QsoxRM+sm
o2tyMl0QAguFQySBstsUejdOyXMkWv3BaiyiCgbF8eVgHt2WsW/d6YtfrdV+zWK0gBBSVhnfIXhG
513Ln8VUn/EZT/02R9bIwCdnszbjYDHXz+g/GDJlgaJP94vNCZtWw32jogVVmuVL7y4HxZgPetuS
w6T01aHqN211XD9USnuM3Zm0mf6P52T3hNKnZKnrYaUP+2YoOaaShKsxudhR+Pwq2qqwwGfc1vJx
YdUizH/zg5k05oEfY/+tyl4njbWw+9bvu0YjFk4xcdCwE0wH102ukTY8bs8pX/CsgxE0oiWf9SL5
vUxWkUdNUYhIE6OdhJ5UlWNaMP4erNrZOWJqDlrqVNylkZbIRdole+T7FX1EBrFNtIWRtfy0uTx1
Y1ycASIgz+rxGmK8GO/RfQ6B4RVyj7uqEa6cZUSP1qRTKWr9wqapf8GYyAhipSFmu2yL52mIvxtK
mwUlxtABfIVHcxq+wlb1An3K/kyr8bVrU9A0pXWeOnQeX7DZnISf1vifi81ysEkA06ZyaHfaOk8R
ooOT4pr7lFIl6ogjOHXJmIICpmlYKiaYBGGuv9UR8EgwiDlmzDCPFUDx3tOU+j6vW+Ju27HRgxj0
1RdQHPathtBwwBQLeWv3rerG+jNQU3NyVWox9hBayjXOzvYqtFM6TWfse/8si5ui61y6UAD37PIC
U0yfvETQo3Ztd0Zi1lGb6470a5sBOQuac2RqNoDQwIsrLYvcb0ulOClwufepWf9NcWWIZkW6fjuQ
jLTEqpoGde+49y3WZJ+V2ez35SLnXa8U2TeEt1xvMn9NFAkhCWVjEMOdfZGbAsfTnZR81DzZYdWM
l/qSug9t4gK/s9v6hqiQSLeLFzDl0QJpOdxgPzS30ki+62q17FxjLGoWrNDuM62WEY7xy2cbrfKX
3s5iQoOdr4kAXV1oY32E8/1jPHndDTwC9WiUmru3W6t45ARloEvEZeg06PvNmnF6qfPziDuzvuZm
kf+YLKe/xw1A+KD9xi5tPedbYtpyvyY6g3wsBBa8mON6csOUKqc+sOgL9tzVXXJfbQAOFqbW59KW
yG84QaagRvp7NpqKeAgIu8azteZeZDg1M/uZvSifKqDTXm8fMlXqL/ASyHns0vZPq+FaGCyjUANb
T7uI5EvYZW1VOlHFJ5ehiMzgLOgqcuKaBfjYGtnkO6Wz3mrCXu8dZXT2C1FxT/Ga1AGzxvTT4CXZ
Pu1VAoLloBzjdcijlnLyUNWt8pM0QfOHmsbUMFNqTp8YRc07SXP00yUc7ln26Rqhlst3jTIlD0lh
JI+JrgAgx3INqibpf8WYwJwtObo3/ajNN3rCcMdClfSiaJUSWFtQ0YiXiG/2TIczcyrv83Yyw7bI
bPZP48c6jvnBShLl2cvT7K6YEv3OMFjgkGztcAA+O7lMrn7nHEsDDg4EE0gjFjt7HdJbL+/60Itt
55ua5/MJ0r0eCgDunZG3aMPGsnqk9sl8psROGwgNLxE5FCtgkF7zCUoxkFjf1iG2U/g+zNZShiX+
jH8EbpkMjpnK6XOTHNoBtql03fSv3eh3qpqg9zGs2XxJXFneGbIRkBQFbPehKNO/jrH+Tcu5uNdY
M1E21xUVlZVFKxYAiNXd5HFezeowJZ7SgoqPUCmh6mpRC9vy0batUCr29AdDenx1TG0Zgolh/75O
0PIJ15tVfAFcosscMR/BxSVHWPtpEZb1echaL7Lyuoj9Wu1Hn65Z3aHJcvg8qAMDxtpEq04Je6zf
OnFaRotuLL9ib044Qq2pps+TzbkwMIdms+9YQfPQIqNXHLIiiin38941gnmwvU8Qd4eNTS383qy1
zVde3/IT0q7EL1eq9gErwmXneE32XEksesIyw8soHIZq2MXLMIRjBsbQwq64zQwnvU16aVT8YvTf
ftXkDqg5ZIqj5dRJCBabBIqYcXubrOGUmJ4SOoJt2UosDra6q5zfcP/7Q7Jq5IYPUv4fR+ex3Day
heEnQhVy2CIQzJSorA1Ksj1o5NwIT38/3qWrxh6JBLrP+SOXmlikft6sZPvyVql/z5U7X5xksKi5
o+NDYCg0ySU1WXcHk4WHuts8Qs5b+lnhiEgfteRsURl9HRxqiMK+TauRA8Huo4IIHBl4RocbElKp
iKzOnu/9CoyeDcwiiJga8M2S+c1PCI4/KsWqf9qTkinQZHBeRrsNbjB3rXPUG6fe23lThAVRXg8S
B5kyL41M/4hUFK9dUmiBuaIA99WUicecMo1sCBOtCm9iZ7aS0SJPfKa9eFkKHt7kX7qZ3RkDewxm
UtwRIDBEpDNJp2n/BaZWxVPhrX8Gb/jWpuKVAIUzGPSeYQvx7CYvdZ6fzEG+lq11EJMcTopG6Xhi
Q5d0I+9VuZ9W4qf1NH+2pcSGSRi0L/v+05i4btdhsHy6DfF8dh2nN499yrDti1nEpP69bUZ3SEee
GgYAPo5sePhQH7dQa4V6AcRAYB83R6sT88TRNqnmthNF8WLI9dpNyhqo7Nb1mH6kyuND1taThorT
ntaIYrCffklJeOyQsqRaKLP5XUi+0Nxt32k2eJt75T2v5zEmiOFqWdg1ysXNgq5Sqp1tzjgaEdsw
b22BoySpD7Jxs1ItWEX/g4LzxTFSI5oG7dAaNeyuESpCnElDladRIE5IjTbQVQGb5iL97RoVmk8K
J/mjrHUbVnB215KcJshZO7nZtAYxVgms0Hhx28ARXSyJDnfzWmGYT3aKtxRnIGQ8tQspC5leOHEv
ra9clXEBNV1BQgEPBXLJn+ey3gnHOk/4N0gpyPfuOPxUm/mNrfM0IyZ/0pOy3emNdS5g4YXjrnGr
p8dGeGOAIOO9F8ouN9KfsserW6KquiaGgU0sR6lj9xITr9W9LOMD4yubdr9VOrE1dmxU8qJNii+o
JbFld3C0iu+YoAniajNzLX3ShVeO3rLHH7ruKTS1ScygwL5nk0pxyRo94bgVBe18G9VBR/FnuvM9
kxxYufDgRrE828utz+xYdaof4jVj7IjPsqteTL3YGUX1win2t6zNYOWkY+jX/W6r/jlQzWwx/4wF
0Flrs6e2WPxWxz84bWRXZAkX6xIYRRpZOucHUFiQceyojQZnlydxOUHX59YNm8hFcbO/9WxfV1L6
caTuqqT9a5TTC0jUtVCYAtokdkX3VOOz9w2ToKFSHto5u8lKQX/cfnbt/7VHboDLUjxz+/6oy3x3
F1JCRvKzd5pB2GMpWhiK6WROJvBQWYB5M/0Cmjs7ZoVyr5f1L2RvaGz6jevu0yr561uV9tdqWax4
VqwuqqTLbywOzWwfJY8ld4d56wQtqnUZGs2yWzxjN9pamCzeWThZROBYmDUdm01ewPlu5EHTqbYv
N2zDibDfvJGhwbOnF80aSoQu1RZ6Fg+BtSL/ysmT2Cl16/lrZjqogYhy9Ox/zmO/ddKgqXLWkfnC
/B/1lJIEaOC+Gn2NCkuQQcA/PLva8+zMsZc4v6bDgW06iRt2cv4dxjEQ+KqFKwPZu1e7zL83fdoh
zTlw9T+PuhWBa52nuRboCkonzPAd+uaWX5QVsX2xhMnYxesg/rAn/4oxubkjG9JSXaGPyETB4xW0
oyqjjbD0HWpy7OWTwufjsS+41bCf6/aLEvTxv2JAXjxieQ5HmjWDvPXuYs1CpyWXDanBA0Lh0fJ6
5+oylqda/m3mw1vd5L+5dL5zjxWo0bfQFBZTindpFSfUJ4WYXfEwurIFPcCI1o1Hx/quWgXYDROU
3i3/aLgnztEhIZsmXEjwldRjYUZ1o0VDab8aTcYEaDLdVZ6DBZ+3uUV6SwHzGMhpKn3soC3CvxQH
QF8jskRDh+bPC7pBd9AKju91t7ZM3dVH3q5o5HPmPKUDzml7+WtUngrcbet+XzlK4PGruON0yB8v
S+vJKFdTsr0bAjQJKY3mskNht6YksuoKB3i3UYG6Xqk2sQhb6kLMzHmAcO8Jz1DYi+q6mMXOK9hM
tvavRor/TDEK+t8+oGMoj4x+va1yyHaF0V6ssfwaDA5j5uJ/EO0JN017bwxzpvY0p1SnYpKe1eqt
NNqTqXW8xJ4blyVuS2EIfbeK7jVbrHtrEz80cV2FTdJsmMblL2oj1e835WQaiz8M6xgOyizDzupf
HzWrXLrFuc6MMRg0vhgvH0lvUPal2VzMrA9HI0/CtjQvGPTuqIC9KKMKM1zr7rDm3ZNuJTkiPXg/
hcepzNe917UHfquLhs5UHcBG8oxrYulEHcut/ssYHphp/deptQNrhXJpUbz5Rs0i3DnpJd+a3xX3
c6C6fLk2tRoEBakxXR58PW4TrlvrcTcv54QUMwBA6l+paHAiKraQGHYGzghbob9J79Gb0O+enFnH
1Kscvc0fRmEd9KK+QOjUD/AwQNn1lGvZYUXdXGwb2rD6g1PaXxptV+bJECZy+SQSwAhT152PUp/+
czS6vKpVQbWrE0qsrq/9YpFXY3/kfTpe5mHUAsthjyL4CX1T3R71x2Rbevb6klQGQNgKztV0e2nm
pV/2joxVo+6CQQEnQZbAxsGpHmpyeu8GbyedDqzPujSZPHdT8zqoOUN026m+YuTMis4AGtYi8iIz
q2YYbpBqFqhLNuUyG/qRgfNgmNmpSZWLyiCLtEVGWLisgFgnidybo7DqzL1w5ODz7+83MKc9SSfE
XqnQlL05v03ewPrXm04ZTgm3h6lkXwwoH+XAiVA45tPidXmYtasdK/bjeJLjuaK2zjHIl0GgGW16
d836RfFLD6BWJSUKsUw7lNN+K9K4r4w9+ZTvbuNi6FAvBWVJqLF8Heg3QOg2RZnJH0mo3JUO3cM0
K+7L1jnomhGWYnp1m/xN19ddwY5hMVxiT2ooiudd9jXSG3YtXr9AczDpUFSj7zPm6qIyT0Qx79yC
z5HZcfX1wf7KlOm5H7R/eZK+y+YxFmhJ1LbZJ/N9mLTWXehTxL3xsS4sTw1tTrO5kZzuKVY4L8tF
KuubZGCsB+UOL4AuQE9UlNDyINWUC2+4LpgxFeicUEfpulk7JrPYy5dnUuLepdGwlhdJPK0LL+WE
Bk+dI7fK7mMxZ2dnETn6XDYVNYNvrxwu3syrWtDIcYiICbsqW9pGpDsQZfYQX+pNZ4UlXyZar//c
Wj3oY/5hdKbG2pgbodjaQzcbfzW7mh950qrvjCvlI9kTYplTmmo3UXeXdWj/y/MZoE69ruCevq2J
H4PKoFBX038wxKeBpJCowjzrrCg5sIsZa/sFdxh3xXhvqhEFmOr+oh5E5Gj/qR6Cxy37dsjI3a3M
DBbGgkDbxu+0onqutLmQGXLGkKDol1bC6G79PWVUcs3VJAmr+JYDIQWEDwNruAPFseS4MMn0JVhL
enGsAaVVKQ54FTM/laO1x6Fzy7XxaNjTtbDdF4JipkOBbNx3Or5O4tLZP7aPzlr+MvbZYeVRSd6Z
C4/WdjdX/W2biljO3QXTVx4RksayOThvdU5swtLKV0mx7VXq8kU1M+tdM6sXUHoE2TR3PeSdhzU1
zjKxQwykw7HSqWRo5iXWBuOj8ESCuMwq/N4Z4//LFMxFfDfofFxGdLHp4WT0GUF11qFS0UrrfWpH
dW2Ek+1EiORjc852VSWjJfmcKue1czfGyzrqu/YmrfmjcKy/uVH+TezxplZme2oNKMypRpHVip1E
EZWpDDHusIAxVBKTYeKEHlk2gaUuV7b3mzTtb6Mwg0Ur9w25mWFpqmjVTPJ2yEOfk/mpM6yKU2SK
m64KVHsIbbKIK7WJFio7t9H+mHrjxxXrwZm909bMcadO4TAgHZ3X/MrJngTlSghXkdbgVrXBhpP2
T31p+w1Ncmsm9ltSKfFc11e3bHBmI5Qo0gSeuitwojgHRS2I8bJGClJX9iorTgtxsFPCvYfJJhaF
xwMC73UxsjjvSQXInTHwnPQqUR4R5TdeGpMoGJ0VpJx0P1eSuHHTFwoUgVudV7ucYifdjluZg7dP
FcOgd1DcIZaWFXijwzih7zlAzi5BK31LBTgOSb9TF6L0Fu8r79x42zgDNDo9mzQqCeOXphUnSkpU
nWIeSvsBzxFXQYDCkWuckKLilJkT47oSGQihda0Pl2beZU0VemgeBmLTAFTzk8OIMVblUzKtALfJ
vcEHObcuEPMWm6bNWDpdm3U85qVz0ez2LOuER3qNS3YCMZjgH0tAlt4108odGPK5nNyd7LswyXJO
jbHZV6uT79y0jQ0PbeI6VBcKa+OmUn7p4bYf+1uArypc++nM+xsL8E0vQfnTpjBNa1iTNuokKuRO
EmNapXtQ/zW3JN7s+qLW0zck1WFtxs/G5lJv+EM+OK89yFuNEbtOBg5e61L1y9FethM+qQh933XU
i0hnVZmbOiYZaC9HNZxLpKyjvOrjeJg09aKr+T59BOWbym4s6O1YSe1BZxtWS32WODrDoW73zers
ux5tXjqFj5tZnac9T1+wpSVq2TVqh2pXMn3nSp3t10Tvb0VdIOBb+rtjVtwk5VE4TbQ55E4q04KA
skvMw5TykBf6c9ENlypdn0c1eXpUBMyKMu6qKYVc66Y/0kJWSYKOcESoqGTg1cNZFc19ya2Y6J8r
o8IclWoZN7npRKKlWgbpy0mZIcgUYwhoCE6ucjMpYtLtp6RkIe3U7dbn8/TSIKScHaS+mQ2y5ZZR
5hZxO8o46Uji5Hmgsuap1ebzYGYQJlsol/5klfNOUZxIl/BcWal+yC7xAbRCdbX8ymS4bJtdV2xJ
0A7WHrA3opn92owCfsXjX7BIZGQ5lt2XSp8QBKv6SqhVWC/gTEsVuPpSQtAAFQLQJDpNBMOgvC75
GjGLongVthrZCduT1RsXrZyTo6p4q58Kc6O2x5xYaBG105AJN5SSpAem9GJORRu6rsY4IChnd5Tq
o0Y+wjwlzm0h94PKeQZXcqmm4qcflj+9slFZnzyidVo1Zy2enqzJu9vSfeB1FLjZK++Vdm8sb2dN
vG11sRzNer22bvsKoqsdO5m9A1c2Z446oDdtrAhWMIOZ+cWfNoetU1GeJY0CVlqeVp11quvc6yLE
d+q5wA9pfSqoq2gGcUNXEk+GvvfGPBYAY/BacwjeGS81v9G8JNHaKUetUD5LHgwwr+0gVHrvKwbK
LH0yUgY11x51f9maY036mp/Y1sWdsh0+doZu7Ts3HkAAtAdmLeTdJDsD5Ba68t1pUxXQ+735ND3T
/aItB8UDhXHUW7fqC6NZvTOtaccNdXZxtz7cAgnau7Bg4LflCtBYGtccqzyQZh9UjyAGiOpbZsov
aeh/ellZb2bdIcXw3Drox6Xmo6wYnGysgi3OH3VdfGiDg2tVzBfubu3naK6aHZ5764Tn+lOoOfUt
NMOFrdEC1SHZvZggo8/SW0+peAyEUxPC9jC2AdGHPGtRmeavqmy/hm1sgW3VIqxU4yNpSfe1tDTY
thTFioLloAR+WBU8WlvmMhVS06S1ezRlz+6Qb0zpyvtqtjg9RiuSC1mqCq4Rq6ujBf1j0M+qHXYM
xkAqVpBwDwzVXJMpwdSbDfCu2Thth5nPOXTxL6GIo+GqWD6WKYFmmiqeM8JmfWvQBnpYHYzrpHuB
jtJu1LOMOMsFgPaNC38Mu6El/a6r/5Um9h+8x74NIYYCx9jrmfdmt7CVXZt8pUbXhCYgV0AE4l16
A2ibpUSV6OPaEnGdrZ8t5iAjS8/u4pxNJhh/bn6zdYk8RfmdN/WmkpJB/N2H17Jx5boHMkgqroXo
/DTo8y/hWN5hEsVu1T0oKPMRhlGDPuk/HSL7S1JP2s/azn+QyATYBUMk10Q7683NWfL3oizPU7ae
M8RX+gbJkOoVW93W+Q5S8KBblQDNwU5k4kiC0X8Ev18sKKajcHlb1fyf1xuxVWIUMrsPTV8qHAsl
2VyrfhqTEgH1fGnmZNdbZWRsJX699BubG8NNgYcxw1tRPHBuzGj/tUX5nVndt50rsaLN96rvXjR9
PhXgcYNevo1zGaGvjDwaXIA58JHX6UuRkptEtGFs48IX7boCg+NT0NJXhNy3SVZvTcf/CCg+JZSu
Pa1k2sESlEGj5keCOt7zkSvbs05mDjVTDfKl1mYXb5SyhojDf4eGgcDNCQB1SYIIrbH+EZP6BdzX
n/qZQ2ImObnExx84tvIgiv+ZbnPwaBYK00eDZymNDm5YTNc6qx/hg+XJ3LouQqukBoJYeyT67t0V
ZVxA+5daGs2TulAul73Irou54gND6Z+U1r0IPeE3bG7NuIXaut2WvA9waAFo1oZP00/n665+lF79
NG3j35ady1oITJ7U4tfa5JdJ8rnfNlxaFVmJHKfJDv1QVKUyD2jx2zXTVvEvNKGcQZeqjGJ5S99+
nBEIwv4U9mCFdVLEi7u9Ks76641wZsuYHlRMFjaeWr9dtiFwTaBwoaffXickvi9sJYvoc2TyKTyr
0nixp06fijWRnlruMR5fUX6l37LtwcmTg6eYr56STCHqYNJX1+GcjGrmj3qCGWUOS9s9pKlXHgd7
SEMy8T5bfBpLxQlnVcgAUPkjWAd1UFJBSG7W/c4QFOQPKJfCmd/7rWJfBvyo1+kFt+fNIK1JVuZy
XmodMt7RZDR79qkrRSh1629FFXdWqCeuK9wh03kRHw0VTv5obg34m3ImmPZLzQjmq/SXDUFHnKza
u7V6T5TzXYe1PoJicU2qNfWqZeil6W6x8YOSdGMPShdY6bojgNOGE2nvVjLfdEWsIXn54YDpG+/Q
+ISx1gs0S8FZWMYgUGeMbMwSnhZRz4MmjnzFOelsBDlmsW9d85OUT4OMjy0CEHrmxccrIC5CFtd5
FVOQmq3zyX/KlOPdCrPfFbq6RMR2CIyvduYnmv1StiwA1UbVegN8MlFY4wtPpL7T4AS0mp1YlGsj
TdzDSvXO7UdKT1bs7HG7yXH4YzbJ06QqnybKEdLyiq9NtNc0n56mIrmtZKQF1szFxyn/r6urr7ay
dv2iPm3IVPZEdfkFTP/MXizrhhDNRdtvqbWbbPzGDzOQRopj4Gw/fabdKQi9pE0bVMSJW9WiM3mv
d4IwQnMBH29mj9cZWkzjh+eoFJ+jKX6dBVZShaR+3wDFuomWwy59+Nr0g26O31aXHnvO2qWe/hab
ONad+m9JHm/qat0dlY3b9G5p30edwR6UYQnh7Gn5q30ScPXtwZsM9D9uPHn1f6wsTxRxnfMuDVdP
/bF1BnKQSH9K24PI2lNWZk+rix/NMeYPMEsJSeweCjIU+aHrv7aismPBGIxDZgYJpiQ1M740k4hc
ol72RVL8zN58r92WlRObSueQXV7MOLaMgFqFXznOH/Y4vLNTUo1XhEM2Aa1ZhzS3D3Y1veq1TRPN
evSQ4fj5UsT92qIHsl+GhkeNwkA1Sa9zzdLhlkf0saWfJOsb8QChUcjH8Ge8LxlMizNBUJhhWc4x
z1gRCFFeJst75YiMYGcPQyEuuJp+hgcVORaOy5EvD0IbXoatvRvueEhFvk+MR9amPKdbEWpT850a
1tFIWPoce5e35rnAB+qN06mTWjxLljJFWgcnZ9pNBhM8MouEOUBjNGsXkHv5SUzGfyr55VLpf4Tu
nAkpCnVleTbGDBsidMFQncdW23W2trdM3nMMNnqTnAlreMtd64RYHZk8PgpfFbRxLdV666d6V2Xq
2asB4Xh263K8yFlju3COy2TcHW8Jnc56SccMCnmp/FJ14gGxYC+bKMmKWAh5Zj8JSFigTWbkqYAp
gb9dhLr4G0zVMlXsNQXGtZbcR+xoIrm2Kt65antJEz1UUVzCSCte4GTKCeo17BZcvrgkjTSh1K49
EvmyU7v+Nk4mEyqnQ09HimJymOdrHVZlElYKkESH1EVRzJ0jhrfJWSFAeNkewUH1Wp+qNX1SNqYX
cjSqkGsYSKCgHaGOdVGc2XMjmdv7hVB/upADQr9AsiRPc/23Skbm1OVUbe5ziuOhGDsAr3UKtAKA
+QEHjiy4wOvH2prf0GOc2egOMqOX3maUEXIM6A66GVK5JE5+ruftYHrF6A+p/Feb4LxNfeZLPHiV
crYmnIMSXNkZOB1oCT8rAH9dju3U3Z6WGnUB3h+8bi0GQTN5qQpUGFK10CuWDNFu8kqwq/TTwnzW
VDL0lZEBcGuvyrLEeqH817biGxSXVbtEX1YgjCvJ+z0TtbqbNw06WoWoBUHksthpyqDsAHdgSNZt
OXamc9+s1l8NvSYDoQ7sZQ5gMfdDbvCUKRY9XCZvqSL6w+KK8yrEvazWq5we6jsHMkK7KjJ7doql
8TVA+9Yku0kR76owDjk/J6WmrPeW65s49seGahFz4rsr5J9Ga8NtLL6WbdqXanaFmSBFI3nZ9Cpg
qCaURoKiitsilVDNyNx3lXOp47AdzGtV6QE18J866oNS0YJys967bj0PerXrZ2OX9kzbQpkCbqg0
WHTnBV0oacvps1Q0fgQ8hIT+VnL7M0xtONGBYGuzcy2W+WS1GO8Rpdyqsg+mfMa+i1ZGy/ckqEWG
y75hDcrFquGpedZejby4phb6QozHRANgNi4ZSNmunCPEx4koumkPy6PByUvwwmx9q2w2IYy/hyKH
DZaO8acxsKJL/h8nEAP8OdO7IbI4Gb0In+wWtMgZQiVr3zbTvhrzcHE3llxa5sJJbbEIe3ZcezqB
1ZlH749hXBaVW3tLXgcDgsVV+rM3sNXouPH6orxZk9L4I88FTkI1aO3kic10j+v3SAZWPJnen0HP
Iq9Xbja5H6YC4yQSdmrP19f2XItKwH4b70m/vhOSgp9UylPVp6+pI65JNpyWqvicwD0dAE3Yu2eC
eamQ6fH4a+Xwgvr8gMArKqsehhXJUZ6a/xbHPqr68FymZL8ofHVckSCgtj8lLbvKbGBate9dzyrF
KISwwncn5Q0742HI5ie+oBSJsv7HHETs4D4JvFVhDXpsU41Z7fC9M0aVUZqhVVO6vAtUdsE4VRI1
yDbzX+I5RjDQDyVsCgMWQQ3HBu2SjxHXWTzQZ4rAmBoHtT6tw9y9ZCLb6TmL+kLxRrotvybKFDzt
5X88NoQTTNNTu1qh5igpJvONlM2SWcQi5TVACKbvwMTnd3LYaITaiP2e+yJys0HxEcW0vuhnNMto
O6It2W743566GoDOM47zaPzayPuj2mYYsykBaWa0bSb5ljeCbI+iQPlhKcQC5MKKN5WODQJrifSm
aT3IKzRaPTQmr30d6qu4q0336RbGudgACxf4oWL6gNP6nkzjF79KeWXaCCazqHYZFOsZqoeY30H9
07VVlLvjEzlM79uI6KGxNU439OPuEiw54WnZpuGbrpurBLpr22GLsMFcYfuxy2X1vdrY1dRe29Pn
gpRpNdVQqcXOmMsj2eojPEv+ZJRQRtOQ7fVZElPeEH/S9DtkVe8Ygswot8t9T9pQMFnWzbPTS6q0
Z2cmOwYUEbomdUkte8gSMC6C9674vPNhKXYJtHMk1pwmo+V9Uer/9F7/UYuMk7N97k3OQd1MdulU
3Td7ei7Hhfxf66MHEUaGkEbLhpSqptMEG7rZl8+kDx/ybfJImyceYrZwcwxvDaUlPLwTITrrfO2k
GaBx3SUeGTne/5e5ESeIIOmrWD7dmmVkgSPWukzE6v9V+Rit0+m+LkqwLMap1Xnv2sTebYT11nX2
ttL7ONpf7UOkm6/pW4mJZ2cMVhvmis5aWLvprkN/HMjU4CqX3RsnQuFXLnkrPr4GLzDbR7uep7Y/
fZHp51ndZKDYysRTN8qwNcdPu2jec7dIQvQQGgUHD4+zbEnZT8SHkRbxmLZlRFyMG24NiN8mrd3Q
JmE/oOugcWxCqsMSkEz7ykme2Vk6FKLqD1LIoz5xTkuJ4o05/jtZk2jW633ei702lH8NGCJ/cwvn
spUIoLuErmfG51hoorqV8uEWQqQxGNYv9sbxjsxjb5BLBExsvPS80e6s+klt0T6iDMVJ2RgMexuz
XSrFK4+5enWHbj2oY/OGrolyINTgsP+3aZnfNpdQDINGQBYcGDXDeVmGJsoqb4IyofNSNtUT1TXk
L4lLs9ZNMBndqRHbtUK+E6Q0jwWpbQDvj6/k1/Cfuq/bpFlhJgZsDjkMk42/PcIMCwZVVx9JQW1d
pw3fhpVH2JBOLnAmmh7fmmksEDI7tsBcA0IPsGCClzx4Xqq14KH4/NPSSk+lVxytEbFgm5uPwJAZ
reDqva6juc9tFyTEzkhuUinxJhUqaE39RxHti633L9o0LBFmAaqQoE71cShCa87cc9Oj9Z4y8UxV
YEwOwifGsSmwmXDyssY8Y99lvVoXVICBN+ciYh18kXUGhmyqc+C6sMUsE0GzZc1uhUjFEkJLeYbY
b0cbycqQVmx/YG0NX0WTdc2m7W4gPJ0Y6JIBjkid4S8Ke32jKufDsagBR1ov2uWIXjlQ1z5OtUkl
40a7VZMVlbkdFksldw4y94oQu6yaw0l4b8tcD0dHm99rUX6X1fxf7iGpM2bviO2Ng4ABQF+9d1av
k0LwsTeAI6Lw9MXoHbxaR/k7POetjBox7UVuHek36RFSyNs66Ggk7MhoSX9qV8Ibq8YpQqdqKewU
+U2s9a7V3JOlVjEW3d+y07C8gUwNQdlSTwRqHuZuhghBqG2s60oebPg3fdPQ3kWiHbV0PuVaEULa
IcJVUshBUWx3LGrPy5IYpJi4p3Sl5y5Xq+Rc1TOE8mp2u3G1ryYjprWRezGMKYn+KreTFMyMma2e
O3NCzUHiUI4qOjdJB6ryl7zXPvS2jurZOdaufXEmzAtEhiJN216UUUloR0KBhuahOIKy2AGDLEg9
wzJR2D4P5kXt+H36wZwCJAMlXh717PaQAnaOFsvrvAFHd7LidYRWH10cgEbBSrOBsqi4rezcBsup
kIWON4d0/KBwumpfFA0X3zyC929zHRru9NMbxq4uzLDrG9yLa0gR3H95UZ0Sh7jMFS8e+gr66nER
BU1BvqlB8NxoaPuuMP7ZTpIdFVVdw2z2mmAmncanmddCW5UoIZcD3TmTJq+ZY8B9Ew3rZoiv5xzE
wAEC05k0i2H+El37B2yforGGeK+81l5sym9wdsEsjrb1Tz7ifGyNN7mia8rvR2JHWlf9FOP6St80
jztqO8uLcU4ikhNnbI1/l7z4k4xN6ORTbBj9rsTJgpJkIMWokT8yH0+Dl4LWp3n1mmjbcwFprira
zp6sc1/b+ivNDWe9VG9uDaKXA9Kd+Hb0kE9/v2WI6ZcSS0Jq8JOtdnpeLeV9rNNnMZcXh6sZkPfM
05WFhtqMu7pdrsuc/C7m/EJdximXvDF655U+anaWnuaLzyvqXbcKtcLtj8g5w9V9FIdZGQSy8c5Y
9KYNLuk5yoHdXOBzpQW6qLwD0IIIHfRWIGKJ+qpZEKkG+xvIZjLwc/M9sNcecqdDrD8OL4ZJ+2pi
Zvt6U47KsBxyrJ8Aycvd1ceferUvExQ24qR9a41PdF/mgZmxdwmnKIPRbp5YhFiCqEENSU3DivM/
zs5sOW5d2bZfxAiSIEjwtRpVo86SbcnyC8PyWmbf9/z6O6gV9xyJpagKn/2wX7y3UARBIJE5c0wO
U+wmCF1qwlbzR+rT7+Z00KyN3IgpKRBu0aK8N8b43qM0dZg949htQnIIQXij13CuOM6A3/grLU93
mSh+2kbyby8z4xiPkVq75gCACpE7ia1+F7fZnnLJzxZUW+wmjxBUouc8LEf0fSGpOf+l6Zgj7Osp
KuEh5mvbwXHXoSAlHmQ/TM16aQPEkYET+avJN14AVvNTkvIGLRlBkeFdZW266coIph+N1bUFDmn8
1smyXY0aCUgYLjtVpd8bq/mXK/JzYwzXSSO/9Um3zcq+gQOsXyNAPNg2chaqLlFdiY3wy2+SljLk
gKyYQiMADkSub7Hj+eJYvQW7LXhUjV1RSp9N2azkRoQoNJvWvStCKvN+91t1Jf8valcJMcsQYeMH
RJu6OxeCTdtUT3ZiUKvMsTUwW4pSeCyt3cR/8kX6JzLyx4yAbNXFxSN52R1emwe3DO+GsNlrsKGv
ugYxjj1lz3VCE6FVCC6LY/+T/hJ8TVldlNx8NH7cHzLaueIRcx2rgquDMCfzx+vAQ+E30IRjNXTX
tjcp7K56iChXlOu2COlz8h46WrEU+MJSBaQXw+LgFPk1LQDeVyv1unVpmC+hrdlXCG3NDWfRWia0
naiAi34dFWucaF9Ct3k1Inoic+Humil/AbJ2p4XsTa1t/bZpjEEwWvxyHLnRItEchxoRhaV11/Ru
9WvdlT9qY8BjEMpOkFKzCbiljq7/4hakdXPDXmU5cn+n5fRNSJwj18ac4ZlDie7H7Cp01Doy7UdZ
Okibc4QUkSteLD94tesW7WkGh9N0auPGSGL8XXKuZGSN7G0vqofS6+PNQNh7VaEIoARoHDrX+4a9
4o1yGqaYfhIZpVA6o2uv9nh1RbMfqmITVOWXPAl+lkCn4MlxZezTEnYTc6gXNGjWk7uNKBKZ/N1V
nebPZaqoEtrWhkLeravIjmPnCqw8+9UI4EzUWXJv/CO99hsMxa8lhCwPBAWhRfKg+cYXu21vEg/+
BpBDTyoaivE6kRlNdliyky3WSmsFBVcgMe52mFZscktMqAm8JzqDjxgg1/QmYows4pu4EfsB/0ir
QmsK+60jUKpDH5Vx9kez2Aagkexry/4SdLJj1kfOYrGpnOJIAeEHwgXIUUbL+0VCohkBCpT+aGe9
vg9F8dLU1g6QD/OcxIemEfemY+yMssNhmh00l+VRIOg0bBKXYvrC7WRTCHE3pHTBiemOa89Vock/
QQWemZj7ivzKfRXo/CWHuv34ECHws7zqVymsrd6b94U/bdrJdjasjXsZoicaktvJ5vqcFIjEU/8+
8uybGdNwwwVV7AKlA3IqUJENP91UXlex/tAafAGx7Vx7XLqgZD/zK56UNG4Gxf1XGxQxjBi5UyOe
yfPhYGTevaRhk1aqRruOTaPDMdMDJ4LcwcNEvUoEiSrOsS3Yg/AacUVJcR390jiIp0oLWvTpNA1R
crqHWhisnTx/9FSZbsJatIgBFfEOV++7vieESk1MPuvQ/DN57XHirWycToIrSWfhgE8sDpLaLwm0
/d4hbvMPQHqqFQrWK1r3//Rdh2GSceMP0e0wqieBscm6a2h7GcI4umJnT1FOBdUaAcAvVdoHkyJS
6COntMY7MdkkfLUNEJXvTTE9CN9AS5McRwrMK76B7ZiY447vbCRTwGVrpAvhKMrxBdn+ZoCsIz3z
UQthoGsNVBO6Ax9NQiakQ5m+Ryybr5x6umX1h3SjBNFV0QUtaZUwX4UhnFtcCdbSHY6uKu4bxLFN
rN/gPvZHc/J/naL41xbNHzZlf2e6IN7ShrIft+hKPrJ1rSuTUnfxijzsQZJNp8J4kwwDvK5XzfE2
da6BsdCoQ/BppMHepzupL4drS0uJ3ALtoCZrPYXNppDpTSyLOzug4hy5v9pY7YceLyi/JcZDLPGN
i9g9pbhVT/ltFZXhDaHDlykUry4lnhXd5KjFtIxLj04pomkomRSdTnUQ9XWr76aK0o3tf9NE/Ktx
NbWdqvw5icljifQFedDdlFc3Zqlvc41tpmRRtK37WhUxCzb06UnLMoSDUIVJKxVafSB6IA2W7sm1
3XYepckcsvl2UupOmNDpkHJDZNTXWRe+eh3ix6JGMxsfERdspZq+Yvm4jVzytEUwA8u+e0V2g/Ik
ICJHK+uytouB1GhpUT0EZUHt+oGmkwEt8oxwy2+iIvBJYBbQQKxj1uePOd89ANH7tuzpOY4f7Kzc
ds5Aaayay6ghzUvTVTZY38l4QQXNg0eZsDhbz73roEIIft9A1t1LzF+xGkiQxS9a5N+anaa4a9Q/
LcpCYxpT40WBBfhTZs1XNWg/QvqwsPKhDJ04lKz8pv/ZJs3vPh8frVC7DdSwgxKzDWJ/k8cC9Tht
rau40f7V4QJvWfBPMZfy9YS2vgyZHxS+FiojwS+mPdhdNeNI3XWkqDn4PyBz3xQ5ucnQ1O98I7x2
W2/atQ57c1uhXHP6Ak2kji2dWYuXLGJ3SFPwu5nMyS3iStfgW3GAnNI/TG2EEe0AQk9F5g83M76X
DS0NrTg0OnwMgaw6Tjkph9D66We0ig8lglJvrLfKmbYUER8rrsV33OXsrertXwGtIhcI5+YnOBil
YMgblO8cU9eXPf0+vb6IO+MjhJthlgKJ7KkydS4a+pAJD+l0ndKS06O3fG0M/cvYA0ntAr39ag1a
Gq3rAuNBaiQ+KcVovj13oi8PSKRSbvaVjJ+axNW/qRYhGIXZmsQUf+V3oVWe2LXG4PXb84yCT4A6
SrkA1GFySejtCziRp1sZqKaa7WomEfoi1K5cpzUR0DliZcuOPM7fDwixRp+pOgBC3AWAxe25GA0I
Ow6Q8sd4y1aeensnl5HaNENhpDR52OTvzg96inObUeY4uM8ubfBIFkztXPVZiBuKOJC0QOxnJ8lD
qLv93/rDGoxCNocBlG7TGfORuNBEyLRMmeQHHATtfZiVzdH1TUl+VmsvoCVmeMMS7vB+qCXcgUbg
QYvL6TC41CQyQbqbNELO146srB+2qREYT403Woe/m0hLYQyEhQE2OrqpW0t+F+hDM6m0QjtopGIP
vRkaX6hI0iN7fpgTBv48zuxlw0IxZtbf4jMjk4CoqTDcw5Rye9FjVay8nqgRlEVwtLrY2KSx+0sM
IqUzbkifTZf2n/O/4c0l5v0cz79BmrMVEv2tjm4tFg2XmsHiVoNxQibR9AvpHY0oarCQrHIJJy2s
OIJaFyCrnWoRBwLplGsP8NGrqerxNYUadbS7Ng7WsnGSL4XQfH/thg2dcGFhgj+wnW74J6H97GuP
eDZfo99r/1Vod7wrwx2d5zRzLZJgdY8W2RH0hhBwtvbRqAtu6p6UNMKdf+QlUIYnltKEo2PPpiXw
ghYLWHq4BNUZICeSEg8Bt8gvLmnO716UvgRN8ZMEMleiHJF2FIzGhcE/AZZIiIuGcKSwYF6qxXyH
cdLVRWwm1C6JUUMPBQwlSg/10JAgPKYMlE/W3huCVtyQ1aF9VcMwnFplYct4Z1q1eh2MMiByHlG9
gPUtaxAAO5AV2OFwqLewuYrKQdE65bEH0z1Wxr6odfMvt4G3dWMLQbyAEyNal+Us0viuSt8/qgZW
cFAV9CXUfZHdsZ1G9YVVumTMMJgFyMqGIem6NLMvtlNTCTDYMun2PvLQcgfCF9Utt1GAxEE26n+8
psraq1rTakLfCpf1vzw/5vEBPbGRw3/jWRfnx1hHeW/Our4p7FwandSjPRrdj9IhYQAu4NLjLve9
eYXykAgYHdYIe/nHuZXlIOyhtsd9ZJYF2RFRfQPhYX6LMvTDTt9WX6m2gtc+/10sD0lGxRnZnqlz
Us32Jh9HNSjx9cLu3YNTl7dO3oWkfONwz1pFOUgu9fxonzyjI0zXsPkPe+zbd/KOnZU2usq1mhRs
pQfuBv1MuPEDV6N8S0wVDdW/mVH1F55weUDyhEzpHAFwLjP2Yl7NojVwOKu53mRG+NM3JI1XA5Zn
2YVx5uW42FM/jLMA1uWVGC2avuIj8APrvkl69SMZTQfkhZ2STz4/kW/H+rnRFovT0wOnhqrqHvju
mqvWlL9LxE1PAGjcG3wqvjjmkB/Nrp3u/TB6NUzuLEOi/M35n/HJ++TYF3BkOUfolFysnlRQnusn
Vo9M3OaxqEjvYCL+aqi+h7cadkct1eSFR/9knpUjDRtssdAtoruPKzYMdJqldCs+joMCeiQM8FOi
M75mlaovkEtPDw1JJdqUis0b01178UrtrqLo1ZvxkX4bWgHpvPxq+Tr9twN3maCtFCorChyCcPkI
j8678LWcrlzOKSwmTeyjTGktT+m569YfEyBbdjEKhMyNSSJ18AL3z/m3uNwDpIF9HRxYAIEw/cEH
fpzRKbfYaGY2XFqTkN400iAZUyd6+6tBJvuq/FG3dueHXM7s25BSNyEFuuyyy4+ySPza6bTA2Re9
DL91bR7eBYEMvlQ01lPwHiv/zrJD5JTY/T1JWmMvraLPnlnqlrTmYEA4y32viSy3LWyfimtLxOPh
zkqDc9QeHfrv0Trql+iwn45nGliGQ3hGsrc4OZ3Uim3yF/beTwt1dCfwWTWFmWe90cZ9V0D5OT/B
y6/kbYIVbLZ5+RKbL94pmmoSTy3jtZH1arpJT2+COVx5HHQP50cyPns0YlmLQ8QSZP0WZNYaJG3t
V8O4j4OioPzfmQP5j8K615oCJQqOJTEavJJG6Uy3EOfzbuNy2LkNqmhTp7NcpHH44KMbuUWRAw/E
b1JL7s//yuXtFp6qMd/KdF3gF+c4J98yRSqVDjKkNBObBQX7odsXGQcPmViiqVUbdMMXgyaYaZdk
kV3eRVnmyyc37gaPppeeNmO3sqwvKZ7pHrrgLPN2BvnDAER80dzSswSjhU7+GS0WWWSsMphe5Dc9
oyXzLjT2wYby6oUdyli8Zx5LEsazhnnF0jm5c2ZWVeKx5sSHIaE9r0h9875p0A1YMgo2/kTXVmr2
aGyMKb0JBigBcVpbq5BjEF+U9p+U+tp3u3ORUWUo4M/P+WL/4rc5BhGvDl5WCu7gy0tjWjc1Ec20
bysrQUcjwZytaWan2e/8QI758exlJFO3TVO8vWR2yvnf38UVcZLSJ2VbwSGlRZ58a6A0cePklfN7
VJW6wmqH+uagO2BPIJE90lw2HmrfGB9y/DY2tWlN9wWrl4QSWd+fqhgisZ9A5qx7y4HE4qf2dw71
oVz3XIoewJqb92iVot9+Z01yX3calVO/brTkEGtiap+Kvik3tQjlLcnvfqMrs7ib/LrLKbI2wU2Z
TiRlTR8dS1Rqa20GOzVIGQ6aX3lbuLsTrfx1se/xhpjWOlv21kIZcnDDzqQnNEJHAM+E/J9sU7VC
VxNcT9g1/Uno+aBLUTNI2g4kPXB5GCwYhMA0bwRsyBuOzvIgC2TubogvGdj9tEXETwl4ZXal8xIB
dL4j+61e6NHSdlA/aK1ThfYsnJYupKjGxqJH2/riO/A56SpQ1ZwMbyP9wiF/8rlizws1XrFhSm6o
uO59fKNFkua4TTnpHn3bjQFVu63sR8uDhpDoOFwIlI3+4NYbnGWCdSOLb3Xk3ekxLGKdNDyKAwSK
WBGJEbOXckOPAf3/EVkgv9zVhXscfT2nIam4sBAXV5a3dejwNi1UHzSSWosVHwQeQiayawfX+AMm
w7nTEzqVqf8MK3rBqqspHfEviy6ho08/NDDVJrPEVmtK+83y7t3yr/TE8LSCsFqr0sI+aKmizUTR
v3zJ2H0ZdvKAxFzcimCM480ql9xPuqdiL/FgDEduXj72wg/vEjNqf8dk9XapHYYsPEfQp0f3Ds1M
IiNmpKViDO7SIIfUcf67/2T34+fYNoc4ViSQQBfffYXTXm93iX+sGymecGhUZPYgJXpXUwP15xZg
EnXrBkLPkaIi4sQCa7k912PY85Ri6Dm1Ej36RwRS+x5lchacdYbrX/iZiwPybR9UDI5Zqu4QKi8i
Vjv0i7DyzWlfUSqBAtpP3a2oVfFAk/SsYrMsTV0Y8vRY+DAxzuJMdiqvoySZegen0XCVScJ87zTI
BjLXv5Q3O306yo82ESTrwpXmMm0ck0jWizGKqVMYXbmOO6PaTkNJpbAwEmTVIKAQyJ1/8Yt7BzPK
oWeZUmdWSUcuT5YgMkZfqkEeKnCa+17awU0ahSXqCKLzPBie4QpeWmyfjcleRDhu8QVz4H7ckXqT
FuLQSvV9ZYTeWiMhyvLSiu91UIEfKOhtzBN16cL8Fgi/u+fNT2rP84qbhk58vswcOYaJQaOiDQT+
uHOoW2XeyhwZSalneChFkVqFek+5vHHwtUgJO6AkolaoMcZJJOI8K5NfUyyKz8//6T7Hr7JdyNtM
hTpxt6Xi5sTwJYmAQN7CqyPggo46GlOwV8p2H+nB4FuaYjRSoCSG+lJ0+8m7wF3SMqhTzAnpZWpG
pENFfyIenmkPblHpKvkXx674mo4p/7FL8LtK+e8LD20vtlkunfPnyw6r5uXnyPmje7fNtog3uS5O
iMvdUvwjMXiI8jbeRCDzV2WIcQ+Wx/l9WqtHmLhfO3CCY+EdRpoKs6m7aSmsoUFaBdK7CtIEhRVI
ks7Sbqd2hr5M6zoXN3Qd7j23QNGQfqUb/B5h0Fe3qeDlpLdu6qyH6YXa1aGakht9ird0nCLl0+6z
yjla2GRaybcSQS36Z7zY3/CPr5ZP/y1AZoxYBCql3LuDM30FXAr45S/0VAcr0GjiTXCsK+6nEZ0U
7GzYQ0Ck2t3QFbfV2G7NjHaIrOrTvWc5L/T0x1fnF5Qxn4zv1vnb3L6/jy2+roroNSOJbO9J8mOB
aOJYmq7IzkUR+hQDManMkJb7uvMF2ZfZXRsj5IWNmhzPWZkDGFnSyK5GN5KMni78tPkQWf60d6/d
XlzdepaY9EsbEJvnPcKdSK7KCsRcivbsdfQ1DZZ0Ej4aaffHo3vlR2lBE1R5Yt/mVID/buP7bwkq
B595snazTcTHJYgQxtVsizNsBHP9UhQTXV9YtNFLPJg0EXZo4aKVo5vVy/lJWHxw/70ekxOMwoVB
qnA+BN4tfQtbTB9scnQc69BY6Xggb6vhtUkHlCw1sjZUkpV1qVTyWZIAwTKUb0E5hjLFx0Eb0cnY
DnKY9UAb1D73LWT5ETfRFrrZQKm8BhbYwZTTCDj6UiEtCVJQjBfmfHGW/vfsWIFAOicTTOHk48/Q
DOoeBWXQfQXGhvWJoaafDuMWC0/twmcwT+Nyqcn/HWrpal4KtxqzuktmtcUs/i5FcKW6qkX436W/
+5Qq+/n3utjIT55tsbZni7NpyKIA1ztBs6+D53IXWfWVn9hcFWMgXACjk0PhpPmFkT99VCJJ8sGk
+bknfpxV/MXwd+0ttU8SU7s3LG3gJFPd0QVJuqaRw7zwFj9dwf873slBCv7dD4zKO+ST4e/t2E/h
GPN8Ku5oeKimbC+N1rtwPZ8f4uR90sJBVdEgUWrNP+rdZ9M6sKXsBsl+m6b5ndH2ZQMBLMdoMiZG
fz3/Lt/ygSejkVvCkYfsKE1WH0eLMOtVVLAgS7ulwlpAFAWOB15o0tHo9wrlnZL3gko7Ku4sbV7g
VbfPnldH3xtHcjeN/CF89mPafldBqA1IrvPQEiCm0fqshraboKH2jXocvXh4pNhlfomQVyT0yRGK
rUNCPsp4UuKjYDbrKgh/IvWuHwxIO9gIln3yQlGJQ6vsKvfOMjL7SFEcrq/Pu7iOBlh5G8rJqHf8
3LGvuZzVyEgGW0ARs4vmptN8tT8/Y5++HsIYAkmbWEIuomQxDYXmJ+hArFbDGQW6Tsr9cez2fW4h
OTs/2GcL0KaaZJGqmSOI5W4WqpF+pDwFBBwkX3UHgSOK3XjbTjh0cLH9aY5ReWE/WYaPb983tSSC
SMfi3rUc1JnCyrFrFmBma/ONGeTDpqML6uD1LdRgzL4U6N0pEj9x+YMTloggh6dAVOJqJQ0g9pgG
2ioeZsjlGHR2cCHF/dkbQHHHseJyO0LL+3HJBpmRVqCdsmMwtjpoq5okA6jq61ir5de/n38Fy4h6
l40czl68bF5Mi50QL7vsh+jadXPo9r3dj+jWsNvO2OhMxHspuYbN+YE/2+neDawWA7uDZoWpkw97
3+qnb63TBj8qM8OsTJflr8EI27vz4312bCqbbCcVUo7rt9TKu03Hg4bNpSw19xEpzBVtPDnWw5o/
2bSxkF6f1mZo+t5qHPOQvgXTnGNJYyyn7fmfcXq0kNtXuGS53BTmS/rHV5ubJjob28LCRcYj/o2u
AujWAlNKunYtmHmM1pMKOy9tvBQlna6qj0PP//5uBoY4d1WgVzQdSZL7UOl9aDJ6/nWsZ6Pe84/5
yVjIbyyHS5hhKdNcjOU4sA/aznIOZISSZpsUlYY5eQbhe1W1s13x3w/H/o7lF2IcdhPz46MVAbZS
DVqGQ6P078GIeSudyFqAcexQ/zk/1PyCPh4nLjc825UWqWVivkXaYuTyUrZSOBBfU/UloZXnq0bb
3oU9+EQPQ8pAn4uHDrUYQR5h/nzevSwyIlYTaa3BSvDxSYmysjokem5d0eIOpgqV6GosWm8donY4
gvqwroYmCC58MydvUfCx8COQacDWxdnp44/IG7tOHGH5xyHSImp70aT9jly8k/2k/Pf8tJ4MNT8v
yReSF6xSd7kPhYWny7w0rENVtHQ04WpIH/Nk2889ivvH82OdbD1irltaOjsruXjSgx8fK6i1LmkS
tnuA2R2ts47qH+o4liNm73qCXJHG9Uvbz8nzUXHCFYgJZe0Qiyy2dKRDmhUnYjr4YUMgSTp0HUb0
ahsVeLnzj3eyQudBlGEbAtEdxcT5Uvlu6WhTbIcNep+DHAvTXYWBO6TbHKTj36okJMowAg2ejGfj
4jU/87uBVI07uwU4a+Yc+RCV6b4L6a3ok38hKLSPKurqC+Z8p7Mo6JWb82k6xeeTAqkT9zUSSW08
DKNZOd8aI5yG21b40W/oe92F291ng7EabYNqOunJZYKSMj5eAF1qHhwoJhuN6shOyHYkKsnNw/lX
dhIFCTGfCf9/qGViElvaMtPimmxhO/ygm5z+s2oEPwn2e1dSQ7uu68ze/f2Y7C/UXilPWsZb7uHd
23OTqvdgZjgHMCIP2TDSXh9XiHUz0/fvKE9G0G0grlydH/XkGOZJWZeGQFdDlmx5DIvBgcWApvdA
rTDGxwDa+Ghk1TY0iuwW63dycyFX5sEpgXKHjX17fvjTT597JJJQlD0MzyL6uGQBD/p9ktOxlvUZ
JHbKJyOwHTVtKjhKkEz1+kId+PRjJDXG6iGYZkigxB8HtA3PADsdo7PxrfxnZ1BPXflStsP2/IMt
FisSVE4lHRUqsgzSIEt/38Qv8sIJMGLMzCqEv1MZ94MXi4Nf0n9yfqjFI/03lE0mnZQH6b5lwk8z
4kLJyej3/VhYtEbYenvsC3q1Luxji1Dpv3Ece5Z58AHoy2I9pMahAIgEHtwJ9KusGepjJGirpkOv
mL6ZQWEcXdwyNr0FmP/8I342m8hYySPriF95ex/fWk52wbPGFq6X7uEWLEM3+530YMM6TKIu3ICW
R/3bc7pzkITcBAmEvoiExxgQalgn2JkHGQYy9VAQxtCF4LcaVPIYwAVeHKaEBqrgR8d9Q9u97l3Y
WZd3ov9+BQIim/3VRRy2+BW138IML00S+S6Q1RXZ9DF+SXMQa+uOFIt2FQPCbTehATNk63dkYkg6
DWG0I9vU6HQnNX118Pyk+Na30v1lmMVFj7tP3gohs6PPVT0pTtY4xXtpNJ1CA605xooEaAeKd6w2
GWH9hTX+2VC2mtXANv6m1Bs+LoC6G3HLMakUDXrZeTP1F3JXVCAkwwVPa1bnl9ti+5/nfi6EUcsg
58NOvAgOpB5nU4PmZZ96aVPsOtrqCxBFVmCtY7vMX7XOhFw5mRZJ8r8fmYoRllbcMznIF89JGznK
da3T9kjHzK0Pe++a3sPyUUzwW+kAjJ+sxL6U5Prkw6aKTYzM1dvmCJo36XcnD3SXyRhh8h1dE+Mk
SAkaTmVAWYFcyRrZKoUU3LoJ6P0bx6HV+8LBN//5dxH822zP+QbEq0ho+cw/Dm/jnlpgcukcBmmW
1wlGV9+SQFm8ZYeOEq1vTP3CTnZSIJ5fsCNpQ2Dx0o6wnGZwhhRJqpY29c63HsYIxzY/B/mZaU6K
25cGjCJvX5KANENSTGoWBmHckYo/59/2clVLhD4sZu5c+JGy5BbrzPWsymjMwd23UBMgCzY03I96
8TB1o3NhSS/f8TyUNPH7JpEpTNb1x0luAquurHgMjnUW9jsE3qB7qzT/WpeC0kCXJ2uvD16LztMv
vN3l6fQ2MNoauk1MbJLFYutOIicaWyQYe7CM1XczA2dVc1xdaAv6bCaRz/7PKPO/v1vCA709eas1
pK2yTsIloDHDMHybj1aOF5JBy81hfiC+FEqsNskqLi0fh2pN7B9yodJjZEoYuaAHK4QtrqxmS3UY
C3HgdU9lagC2Pr9aPhuY5hZkDdz8dEst7hEe7jFTqfXefhrIxTWWxH8wgKEO5KOmN5zrBC2IyYVz
6M1e+/3XyeMa5B2FZB+knGrOv+rdzEq62Iuq8EgOl1WQbPBUJQVvWBixrPQ+El+tOjdK7EBn9F8J
ymvV1DZMIst3Xe8xaev+mzZOzg0t5V14yGK7UrRDYiQb+ppNJz4OFP8oQ4bqqsJoEgYvbk7DGsRn
ClKEy/TKif3kn6CxkieKLPDm66T6jTs9zH1UQzPqLJzGnvg08F//arrfkpLvE1SLXTFImrJxRqWw
myhqdkUnSL+F1jA24D0a+R1zEitfk6Jyou35gRdfDANTRBKzrzsiQAKexaeqNLc29BSorbIGOv9A
lkh9RglBpDk/0DLS+e8R0Xma9Eq9CXM+vtt21Ipep0fzSB2zyTHskSNOhkn/J64a7DEnkRWHMMVj
dI1HQglU18f1BEOH0f59/pcsjoD/fgh5VcTL3AHE8pFF4DtycqMU4m4/binwJHfmJPXbzoDySr3p
Un5q8Sm9jUe5ThdkH7Epshbbhd3G5BMpdR+FmQdb0JH6Q9/59T0tRj+SFDvFtvLS3fln/EyBygNS
9eDCgzLJXny/Y57ixTVaydHLLOfOdQoknGvPq1CLwQTud2FUd9gnSty+kkTsaTrGk12P5BqUAcXu
OIR0UjfOXSb0dG1UkNIu/MDFGTHPCtKftzsoSSaSoR+XQ0LLPnmQrt9j1b3rxw5OS4g9YzjkX/oU
ux1NM7fpJFH92feWE92W3I5Xqi/3iTKOZq1rV1Vg/Biz9FeeJO5N28YXPsn5tbzbi/77gahMuH2g
kaIz4+MPjE0FlyaOEB8YHlCwIht3tQlu0ivwuT0/GZ8Nhcp4lm4Q2hKHfxwKfxVfYO0w7m2BjqUP
pilcxfAl1mMn5IVL8FJG+PZcrAvmnPItB/TiSOEvdm1mmMkRDSUJm++lAslaDW2wRZaUIxTNfrem
09yMuYk7rsBhOUzDYd0TqD639IId1N72d5jPOOHec+KdhiuAG1PWt7K3zumoW52fndMtipSZa5AZ
J0Yl47gIXOYgvQbQqu8n3aO0Jsax6QB+R0l9YWo+ew0mhZc5bY16UCxiw8hIU+ogEeJcij5qbTUo
kZAtBPkP0WfjheX12fp/P9jiAy1to43AeRf7cbSNelOULcyXlGT8eEXrde6hoenKW7hpIHoCgS3A
/2E/5trJgpuvua5wF9Pa5mpIWNTh0XVlMMHjBM4JDM26DcpIx16jCu+BN9Jv2o5JQ49zFWxaosZf
51/uJ5sxAQYFfkrBXD+XKZI6lcVg2JQA8dsef6E4lsFW77gxryJ7SB+boRIXQqrPDiJKXvPlDpGk
Mt/+/V2Q4XduAx+NISdVwSTISUpdm6Aio6sUfhqcD3uMcSKoE5XgmEqCcEUHVUOVuimMC8XwT46G
uaOOiwiZqTl78/HDdycNQ4KxTI55irVA5teYTnm+/ww1GV20JwlwzM6/cDZ8OuXzd0RBDOn/suOM
vA5Yxs519u68/WqlG+4yuzHB6pjmVa9UdGGlv9V7Pu6kkku0ovw9y3OoKXx8Sipc7URsEx4w/Jyw
YQQpk5U1Ew0eAgXJ02hOzXMatzRRwldvDwV65vLKjwvIik1tpA8GBnn4eBQVnocWJHsX/mU2orwy
G8ojUBKMXdzYMLRj2dBD60YwbXYl/3vnh1C4G7dJkqyqPAya/fnV+5YyPPNocnFIgFmLOy4A6cFW
IaRtEDfdwSDH+Jx3BX6cfQXmt3AqvwMIXbYmdNC4vVdWaj2P+UyltCsHm3r8hwKY0xMsPWXMCNO6
tXVwLEXHpNmIjAosVbPyUsPP6RbEe5n7f1mBXA2XH0KHVtg2pyw+DrgB/QztyvzXyRPw/WBY1wl2
cYeyGeydLyHWXJi3eV5O5s1grxXoMuaszsclUbn1kAFs8Q6N7HlvDXL5fObkN/Q6TrL0int4eOZT
3Db+U1jTcXql2pRomH5p+36KvI7EHP2t7aVw+PQIYEpoiubGQ2RsLDvRQ7vAI7KKtQONUFwKFLzL
pi8xB4Nd0a7OT8Jn0z8XF4gJHTKcy1N/KFATpJlsD6UGZv0YYFLm7tMpwh6zC6gCUM4cHqLcFL8C
vqu/3gRmbQGROJuPS4P/IvfTl0ZXZ5qOTDwrrNskTfKt7xYYDllp+0uZzcP5Zz3d6FhiRBtzZySC
g2WSK4LUk5LS7Q8Z7Z/YoQQVsNPU6L4Mlqzs7dg1U7d1hjz3Lhxzp5sdK5wLNKVUMj4kuz4uNDvx
7TAohI8LhtR3rZiQRTYFdKKN6oFo4VcwaBdusadryKY6ZaDCd95yPoshE6trAnAH+GzFeb1Kkcfe
el2kyKhV0YWz7LOno5RCcEqGgJLx4jNSEPMrNOaAuzQIcaKkeJLQ2Qa6LLPvRcqd8fxr/HQ8Rcyg
c5VhN1+Mp/dmV0m20UMyBi+h2XBm5b3cxEZh4UjgTBce76ReZLBq4GeTgyc16i67MEe49q5ZgTvm
tjDeN/7QrDEUHSFEoPEUTSHxx/HStQV3ecUfGL6cf9rTwJPhKaMalNVJJi1VKkODJ2szhFh35V4/
bCy4maDcLAy0LiSUPtkJGIhrEElCgrFlhjDNKjJV8ymCyXW4s4u8x+9FH6IS8DxsJYyLa9r6y8qo
wxt4Rpdk/J8OT/MA2mGBRmY5PLcay48wQj8qzJBXQewNR1WIvucDRdjZweZPZ9vj1ST4Xeen+PRb
YYqJ7qEazB/n8g3jc10WYVIMBz8LbYhjXXkVhep5Srzqwlf56cuk6Y5LJ0oDAAofN4J0foVxMnp7
IhQ893TcFKbvoWcP6sKqOVm0sy6EugFnGwcbYqOPA0Fkt+M4KdMjRtX+V12F3hdcIIv7USctugoC
pz3My/rg0YsEPbzsiuzC3n4yqXQWGrSAUJ8ji3byqHLMDadPazK9gHI3eE/YcJZEeeX0l+tX8zXl
w0HOWHxa3JKp1SHiWOwIY1n6sWvGaEhjOK+7qCEFC8sTFvkKUQm6EbT07v/j7Dx23Ebatn1EBJjD
llTubLvbYUM4MudUxaP/L/pffBbVkDDvzGIGmFBixSfcYbgHQlyOe0srFwh+busItDcu0uZ4KRif
PR3spT/mCe5e17fXX7Dc+udRdKc5unR+KcKcL4aGoWOvzXN2xOwHofQsNdBDVtEsG3fSGOU3I1RE
eJzzrBtQAWujeJdoXYwxVcHWDJK46VxsnjSpfKhMNQZqPTuTh5Y2Ekq5C1Zxz05AUrPI4dI+OVnv
HvvImqeDg/u4s+/B8OobPBrrn31cFM+JPii/HEehv9eg+YgBsVXgpnL9my82OgG8TvmdhYF8fEFd
71wIMQiceegtkv0TuLjKx5y09haxb800owu38ONhxwPIoKO/Duul6yQafUHvgFZ48SFLTCp3jY68
dhiWn4ZBPtICQP8VG5lHdrmxwQHE2fFmiH09RZ8kNrtHGsfaIRrt5nh9Dt45AdzaJK7UkvmB68i2
GzyKa+iTQ70xU+e+nc3M25HBIlmQqKic3Yjk3h0Ot26wWipFN3N5Nv/JKMWIfp5bOe2x1quca9NO
kbjsZhfeNHJFt0g374327wIvG+Cf0bxqwltk6uOTg64qymSe/Zh6UYbCH+KY1+dRWy6r1fnhVBuU
5XkHaZutjredTkoR2qFynBJE113XzTZZpz42WeWi8WA3H+zIy76X+SR25MvZo4Iq6KexRbhTcdpb
N+tl5k6VAiQFvEZQTiTNq8hKMZUBoSB3SVgy8zSDUDnWsZfcT3UzBvqoEc9V80S+Hk/Gkzd1mPQ4
0y3g0zvTT6oEBYMm4lKOWi12WcwqSSb08irNPKS9J1HCV/amHFHQUEXw8H9YAvYVwR1sCzBdq48u
0gFpYHeMTqnloLrZ2l+hOcmtzMIOdQpNoIouwo0gT2bLVf02yZCniyGcoq0ddTcul4s4nhVAPI6F
JpIHAbYqHrZj0sVOXSjHVG3rgychSuUNzOJZScQeZAsQN27YG0jESyYUR/kvp3FpHKN0sjxC/+x4
YcZCl0JNjgOG3tVeNmNabXKo35QrlcotD7HXj1/YHu0+ESpcqYGidx/Iso/0g+4KF+nvsE5+woKz
jRszssZOLNcgtwna3wvPmGd39eM8jMvyVvcIYZzEPCoDWqMm9gobadTFs9nWVYDow4jRSaLU2GIC
d3/rq3R4nvva/mNR4Op2HtJqHfrL03QjsLyI102VEGDZqKQ/C+L9fOKwESlqR22HIwQPY0dpU//Q
1rJ8Cg3rA5G3dyPwuAwkAbAQBiCZaC/SXqvdkYSW0WpVGB31NB8e9Cwt8e7zRvdDR1W5xsewt+2t
I4vxXs1DFKevn5SLg8kSkOjpwFYpJl4wMEWBTq3M0/CQFUmDvauZu/hLCe8DNtkoP1wf7OIgaPDK
lyjPo0vp0D07n1kLwEyaDeB2bGysMOWERKwGeu2IP6pV4wyaTCEC5Lgq35RUXOMJKOCDJdWgCC1K
XJSgVxdChCdmmidOerIpqcIswf/ItxqvP0h1xKfPxOFbs+Nir6mcyQGIh98RGO1GLexv5GeXF/Ly
U5YYAxoFlcQ18KyYcLEZzBIl3mgcDgMXtz+lSrYvS0vdtY4yH5scqzQOhomEnaYHoipv6n1cvFHL
j4DCAH8E9AacxvOlQJ9Hc8bF80FgHtFjtaGNTjBFsnY3SDUjyOfoGCsfxrkHep4puoUiS9p0uLea
sikDJQ95PLU4i6cbe+RyQ/LD0OEgsYNKQy3g/If1uW7nNVqUJ6GEyOFLGAjYWBnpo5nk7vb6frw4
6csk2EzB0tAE3LiaBLzRjDwt4aURWKYHhG6Qz0gMYnG+Xd9aeTrurg/4/tr/5VVBZYYAvnoHldx0
8eLT3IOF0ukPqU9gLVqxhLt2FjijR2exRQS9QamP+9mBB9CQtV//Ee/OMHJtnIeFibwOCLy5bTAU
Es6hxV7z2ZtLJIvxxzyZIGpv7PX3JhjGGuB0Ugn6lctP+ecNMkonjJqpNQ9ChQOw18LBBZoHzwBZ
myqOawo99ezd2EHvtHG50Az6UYRglCPXTRoQn4WDVwpdUqd0n4Y6TbaWmMNDntT1/dQ47q4SJqbS
nvVouNC740IovoajhI/0KraIlmI/uLUuMe+NkwDgyq/rC/DejY8cFwEBBSGKmav8yjHTHptJU6GL
lRUfezGZm7ECyBawAt3r7CCAT9gSI+DCTXV96GVHn4Wm7HhwKdSi3L+ArtWCeKacPFoW2TGtxwmf
kNixEVvGalXzCzgu/a7hTKfYAaTODxcfsv6TiJXWutHBefcY0EohFXJRZqTffr4vbJmacaZA2sQ6
1/vQ6m2tYX5pK9x1rtN+CynAvqjo4P/GayV9EYb+XHbJLW2LyyBkmYylWIWrLiKma1YDBoZ5Z9am
d4C4Nji+dGVuB9PYeW9qNxrqDj1T+0sfihbjuxTVH18oXfHkxaLmSqoAd+6GdNCx7LQoXwS6o5j1
jfPz3lG1eKB1eo6AL7zVZVilcjZUZYiOyO5j8SPd+h7Lv/4+pYx6Iwx5dzb+HWv1Qk5DXFiIKtNW
C53PajhVB9xTkFovvSbQoWXjYqxqx7w0vyE59BGls+GuM0UN/McYqVjQmbkDx+He+FmXN4i5yFWQ
KIOBMal5ne+UZlYmCgChPJAsIv+ByHPTo5whXWXf2sD+gzacB+3GKbmcdq4qdPqAnyx027VoUJpH
RTPSfUSRSVfvAPA2OLJM8Z7+lH24fiDfG2rhjHoLNm6Jwc6/TxvNcTDcMT7mllC/j1Ef/YlMgQVZ
aNy6Fpdr5ezso825MFRh/C/g8DU2w9AAeEXSNNByQRR0M81290PCmmhPTQ2O8gViihiOTpJ15b2d
FjiXVWVnddvJLZJbSPXLG2DRfgXhr6FlR8z8dzf+8zI04KvqRrTJ0TI7bwbBIi1i/hjDWwtuqX5H
RhBpQZ9mXItWkmEQonEcX8ckj5Sf15dgOUTrefn3p6ze5Ci00yq3LAWxpUn3tc7+GumlF8xqHKKn
QculLrtbp+1iW/P5i07r0kRi8dclXLRmCwCutG2tTFfvEy/qP9KxaMYDTDwFwxEEM7wbz/7F1U+8
iiQ1/F2a+Ihernda2Q6Z6UYpFh8lfHXqfiVuk8afaKydn8poLzVGzBdCNuqhXCzVrs/yOytOXqVC
cFzUpYDTroJ/bbJton+qD5U3ywegEuDUorhBDrqj36u5SvOQAb/axBgQbGPCsJOpp9GNSbgE8jAL
izY9JQhuVIKD8/Omtx7B99znx8IaQO/0ClarQdkaQxl06HClvmbVo7Lr4WL+dLPKAe0To+K4d/TB
wRsprr3nzExIGcxZ75SgaVNkUZxcFSeHYMe8H1NrOhlqKH/qUNHfrMrAqcKZ8rrZlbHN1d0nGNxu
r8/txSUCPIDiFhkVTS3tQrerbK05ckWIv0ehQSsz8dMeg6puLWTMRgV/yevDXQZYy3gUFbiUQcFf
JI11WZNvjbY4qpSCi1Ne9Ya7VdVucokp3Rq9Lm+opm0XeZq8E4ZXF7HfNzn5PDAkw35rHPBBW32Q
SfniTmYEsBE3cayyYexHGyN0NPlfnxF+8SLBShvO5kZfNzL0CRUzLN6TUyHmYRtag77tcEL3Qb4m
Oyczv1yfocsrhdAevTl4d/QzSKXOd9ngzU7nxYZyTCpP3yMxNG5GF6yMnovwi5iF92nGLfHD9UGX
p/D8HjO5SBeNRGpexNurB9yyUJDqzBIlnryS1abwCtq2NIfkrX7/ZTJNtgRHiwSGyJ6TvDpElcVX
Ud90j8kiU9kkURxM2GFwVNStIWPc26y62PejBdlfKzEvmmd3J6Oq/HT9i5cvuvji//sdF7IYvRwV
a7CQgRZaKLCUAezmu7VlafvOTN0nQ0dfxRdTlH2ddLL7W+dAf298hxSe64ykbl1iM5vOnCWVrCPC
BtQtcpxdeMZrKAKhhhyCFMqTh/LiU1/kTu/nk9JusnZIXzEFKZ8jV0/SG7/o3S3wzw9a/vk/r6pl
e10DAN05uri1fexEgwGvodWzceM4vTMOLzccBWiQJDDrFnpuOPMABEoeAXw3r06JCQAaEFV6C+N5
+UwujRLqUig4Qpj9+6b88z246yGRHDnucR5sxB0qx1M+ClUbRTBMdt0ERNzfrm+pd74MGRmCo6VR
wy5fzWClFxiN6Wl4xO9PvsTwzAHVeYNyy0fgnSubAAgDjKUKAFlglQPSGkzDvh7Q3UbA5dAMMz3c
uY02+PvI//46mFCOgePy4nFpLz/ln0kkoasc9gMMTtyJtknVGLhItuUPLudbMnPvPa/L1C3iGAYR
9Boni4uHXmcOJJbGyuPHIbEpJeu8fV6Fc1Al9PxuCBvzc9x44Ta3muSUWG6+m1jNry29KQCVVfZa
IGuBiVZlHyYsjn2q5MMuNROqVC01X59Grfw5F566tfE/aHaDm0c3kDerfUc3n7IvJagFXLzowq0u
OJe6t4UgXXHqC3oWcmhROsMq7uiWMn6wKy/7dH3XrS4yxluKgbTCdBtI84VEAqI5FEu9KgI0AXrC
jxrDkbuisdroUIkSr4Yoml4Ts128vA1getdHv/haUE0oLy4W0TSI6FCcb5ABS2RMoq3kFJkQKje5
lrrlPoHUhnW9xHW9VUX88fqQlx+MpO+ShZACoPS8DkZHsuxKpujJpP0gvjoq5uk6pIXFYV46X0Wq
NU9z7jibrMHg6/rQq5PHXNPpRbplacMujP/VcYinLMpEm6vHvDHI+rMmtWO/lDh6bQxDMW/spFUk
sIx29qGrSACnnrrKSss52E2ntegK40izw80s/92IMvkzWHqU73G5nm9pGV98Js3lBaVIjQkiHco9
54uaD0zCEgnvTBflHafq49fUHrM/fKN6I6heh/Yucpa8BoRYlBTRclwr2yVYH1ddCOFqcrTxZehp
KYWcnEDv2nw5ONPGKqzET3qt8wUgwpd+DG8Gpav09u+PMOjXLMAKjpO7urktReAMacEHSA20wKdh
Rw5b/SpGnNdxojDvoIrhHF0tErqLUljJZ9w4R+vm/vITqCJT2EKohoO0rhvEszNHhZaYh6Ybmjoo
U7MQy9Rn0kfzP36BIjTeG0WiEZnQiPMrz+5+qVicvSU9xS4vzjKcaDPnudBbbafDI9hc3/uXKwUr
Y1H8g08Egh2HqfNd4RgRTgO8okeJ0E68bXM3/NqomCjCnV5sZfrem3coT6d/xrCTWQDFgiptLdT0
lozVO5cO/kUaoBs0m6hurZargBOvam0dnezWC3cKZeJDKI2vWprkG00AUr0RGl2MR/WIjgeVBpps
l42uDiCKmBCE30Xold+PdO13hTmYQSWb7s70WucGdOri4C9MPJaRI0ER6SJHClMFwpRwo1Pk9gpb
ASYA2nTKfs54Dkd9iA+li23b9fW9OPRwDxeyrIoWGT09a7W8IuyHORq8aBcPQtnlgJ02hqRXOtCP
2v2nobhS/i2yG+rq0SjnMJtsB8TWEOHPsajbf1L7Ee9vYaKL8T+MBRuYNvZf7tmytv9EMG01FV5U
9OEB/foo4Gylh9TtMgw/Te9G83d52c9SCj5ryW7//x+0586HMucU3jpeEqfO69ODWdn7sBSbuTG3
oq2qPdBR6wGHZvPYWLjS//fPhMW55G+wC6EanY/dae4A98JMTmXSq89TYw4HiQTrgytD98ZFsDoN
f1dvgR8ByeBE0KE5H8oc49LLASkeeqlVw6bsJ32nD53905r7PRCZXtz4tktQzDKx/zfiBeZNlbIx
ijA+2b36MdbxuSzypeOiyfRooymLz2RhfkztIfwdp319tEjbDomj4W7sjPiTX5/q974fytiSt0Ev
pA9w/v0zqrZDVaDvmxJwFKCszPh7apqt5/O32s8R+abn6yMu99l6YwGTh/mCWBl/rmY80mJ1ikGk
HB0l1THYg97o7Hq3jG7xyFd3wLK01JEptCETYNEHW+3g0rRGzLU1HiGBzmhg1Vka4hwegVK1aTpV
x+vfZbw3lTaFTB2JJl7eNW8dbJ8UcSOSk00KgvNk7eifGkfiv9GWHhZXdQZeL8gL3X7lV2c2kPnO
+6jLKCrwuLbQjssxMI18IXMZ7ammTN1hcCbqWEMt0P220ZfD7zSa9TfsmbW7Ek7s9zalNuF7HVEb
ojeWm2yHphlePDF1bhBnOqaXVYbpei6ttt3XsZo86aXjvYU9YmCbGWu2N6fG/3SrR84UBtCiI2wI
BrzPD9en53I17CW29jjWcNKR3z7faMlMbRGZm/g0lnoatFNZlkGhdSmd7SZNb1xeq6j676lmzQ0e
HMClvK3ng5WenTh9WmuHoYOqtElykU27LkYzD8mggipNE3ai8BE2rD7NWHvf6qgte3i1x9GIWCB9
Cy2N7uv5+Jo6C2dKEigw1Lg2WGMJumJte99WGDD3bWLuSl0ttoratZso7G/t/HdaWKgzgfiirUDD
+aK4m9shYgISFVq4MM29RTv9YBJ8QVw30m9CIPEt69wFd4ZKDI4nJt31rA0QCWj8aKYXEY+RvSs9
DAeub4L3zj5Vd+Jw8kpyrNW82M0sxnZhcXNC+o9DpCmjb40oi/8v45DIcZ/xIMMBOJ9/R0GEhU4l
ohmYnI/+lChTvnNlJdv99Q9ax5F/dxqR5F+EHff6unVqd3VRaTHuyE5lC19Y2fTLoJqBX2Mdv4RK
N2xhKk+EsKPzomcVBrzZ6N5IO96b1X9+wzqRs4ykIq1Q81ODyfVbmbCsfpUI45b4yrvjmLTqTZ5L
NPBWp6rIJN1XXcuOVhTpv0uRxLt+Nm6JGVxeFDRn6EYvhRqqAOtaZq+JurZwszsgouR9iBDT+Z10
83w/p5O8UeO6HIqRwLeRJAFqNtf5vkG/nTyA6rTopviR+Cb9biMysHO9RN9c3yjvDAV3kTT7LxgR
KZfzHSnMpjdSM0Pwzpwx7cm69g8qRfKzYpTTl+tDXS4T/VMbfVp4oRRS1oqWqieTSGqyPHbuaP8S
gCdif4rbm8Xv5f08v+TIDf42E+gkLHiy80+iuUppZEQ5syvU+FMZKbVP3bl5yxspfs6aiyNnCITf
DrUhmFBl5elLxM6agBVx5OXr9a++vHL5NeAX6FarcCjWvyaUMNFaBCmOc6s7f5rItnPUGMMBrUTt
K15Oxk525g96XoafeE53Y3mXb13PBVaTCwmXhBs9pvO5qC3q6yjQUa1TI28Pn73xvdR4RV7Q3uqJ
810RVfjp+ge/t6OozC4RBzc8+dX5kGkN87lJXPvo2shqAqmu3vQuKo8WJLlbXM93xuJAGhxJeCFQ
jVdjZVZem2atTEfLSuZP5VzXO2E57bPSD/oNGj1tocu5pNbIJIJIgxayvs50fdLbAo/3o9l7I9JZ
WTK8erXeYlLaTL5KKxKZq6EFbVK4sz+qZX+CY+T8rOuhmf0sjLFwKmSifwZButiljHoduJ3n7rO2
+Jkr0281SafU73Sl8xMj+2GEWv09qjTUPGSv7dMSZRwvQVTJCBEy9PJSvmpDUz4UhWLiyzhKX9Oa
LPWNrOr3dHqnOwHw66ghExNghf2zaMt565S2vROa0+zaAksL0U7dMXe8YVd2CGtGPBrox8g/QySt
k6EpmYMHAPx536Qx+FKV5i/0E7CudcS4myscZ+wQ/2/NCBvfNbMEUcd6iPxGc8ut64T6LjcM9HGN
MBZBVqpu4LhZt9UNlLiaEBv7uXAdPxxrOrxE30ciIXvTpfOwSbNOhzuT9o+NlnZvzHIZGGr2E6Nv
6XtDjprLELd3RmG4m0ZV/jhKpoBCNuYn2wmVF3vUtXujtzGib2FH+vE4v3ipIikj9iUqDzpQkdlO
trpWZfD/syIoMOi6y+sI5zwcKjaJayp+3ejdphH6n6gMxc6dua/kQMEoKm33g2bU+d1EiXxbVwgN
VEXsBiHmSLs0Q9tjsL0+28xVg8yI8JKXsMLRQFObzINGlMUbD6+8e5RvGpbLCuugA1hyL2KrxNF+
dDbcV9Z9iaXPph1GbZe2qCgM/Od+WMRc1Z4qt2Y1gBHIQ3M7N3O6Qdc+hd6rKb7eqsU+t6dpr8pa
vE6iTz7YVS9PTH32QcJMe6Sm3u9HGdp+mOfmvlGK7C208iHw3AJ1VUvx/KysCYGSRm7HLFJ9dPEi
+ojok3R2pWxpIFR+jO8VXfbI3bSxnDYhxnr7Cm7QPY7FKkcwsXbjlGiBA3jsWc0ib1PFjrlPQbcE
CTjiD3mu2dsZOPKjl+t97CuOm28KVcuaIBSda/vgrVlCgObcnqouNkVLK88YR3EPTPPr7Bq1n3uh
8QxzwGFZJjfd4CVefCkau96Vc+XAi6mjks+a4iMpF42/lpYZ8b1tHbJRb54TqAn3UGiU70rbsBgF
xmsJB5rW86YJQWjCWFTlKW36/rVwCi/QZszcEgW4i1G24sOoaNo+NiP72MzSeyyM3thaVq5s5942
g9iJkqNe2uOG+Au3Ong0gWMIeadks+qD70BvijMVSFWJDijVaQcFtzcf3dfhSxR5BWdIb5EgafJv
xMH9IpJcf5YRHQ+07InVFRhnaGNWFTXMdnwigOdfhny9QWgu31mZmiBxKB0nQD3cCjybxpLDgKAk
8gYmdlTq+V5t5zQhhTfBe4t6suOgLcox8pE3sI8VcJVAcRCMpxI4426jDpveTQwWOwpfoYSJjSPN
KfeFO6mfw6itH6QcHESqVPNTW4voYGTSePVS8TVRE9QmZhQnvzjNMBZ+rQ75lxh50g+QyIq7rq/r
DQVAx/MXVJ3vlOwfrsxp40XehNUteUmrCZ7sueMQWfn83Roy53s3e+JPqnZ1gJXxtJ/DHjUiGCQY
fKnzttTr6X4RA3sjuex2lk4DvONUboShO5tJGT81pqUEM17IEbh2XQtsDR4bYsvTTmZNdSoK/cuk
9e5mLj0tSButPaGyxeob07gP0yEOoqzgf6B0+D46aaX+cuxC2eLm5BwLRTU+j634hUlXupWAPjDf
85RvExCcvV4Yzd6b4uwtqkCU23pmPVtu6j53CmJ9IkUXe8xbK4iwR8WEKnS3uM9ym3ii3k6Krv9O
m9EyELP36p3bqsPBqKV67NK2ujdnQSlBodantX0uNlUP1mMWPYMmVrbRBQbjOGp/i8x2fo1zLN6N
LvwmoZftJs0sT+z7at/kTbgz5xz7UguLr8rFYkLibrnVCE1RurOVvdqo7nNp1uMjVs/Olt5ieGjz
fn5Sqil/Vmol3CaDoyi+DYgbl7A5/wLF+VYfZV3UJ9UhpPsL1adTRctoiTv/KT66E5pCSqxiy+XA
wQ/n6BU/9HHXJqEfKv48129RDe0X06Fso1rTS2W/tpgs7ksD7TlOcYqVsWG9XY+C3gsWKGQvJVHQ
8vo6hJ8S1ymGFht66BRKFGTeGFHWyFqv8WtFcXofX5voaUYtqr8R8i2fuwr5wCoSgcFXYew1jMtK
KkFPNPKOuee02lYtQyxPdFbgVjflMvgCzIKcBF1/MiJICqt514qm04fZQjbeAfs6W1YweL1+EBkA
3euzeVk3QSkJ82lNp3dEL36VpbRznZjJYlysakPyULu9/lJVc/qm6rn1Mfcm+aefahRGgEmLGyWb
d+qiREm0ZOjvQgkglT7/zBkp3lCLC+WAexHqiFqtuNN9kqUeWlF9/ZBE1r062Bb9kDSpKBtROZ51
UgyvL4NGIPGybMF+utG9eGdGABHRyUcREvDAunvodHntDAhUHaO4Sx4KM1LujMQGjkenNnxqEaHg
NyCYAMBo0NtbKPV3ygv0TWiasMHRg6A7dD4pcV7XQO16eeSfDyd3lAYIMS3bSWX2ds0cOg/KlCGv
j6/TDutc8Yr0uHkjs1rS+vONTuxPPxHExGIIuyaHhGpt21oVq0cPqHy1azP6/s+UPDzraLV92fLs
V8mNHPbywxcPdL6c8g0d/4tiahUBO+AmKU5FrTe7omimDXUV+w9ttG5RPF3KpDV9id4rg9qMq11i
Dsnu+mm4uFuW3wBGTqWkay0yK+eT37e8uUaHvIDXeI9c5P0mK8xmK6ucSg/igwc0JeR/rVwtY9KP
dvCjQAJgXbmqZnV2k3yi7SJl2G3b1O7H3UCd9pZ+zMWtwkB/O8TcXFzs64/D0JRTlhQVeviWtrFC
OtKFoUSPMQ3d/2Ee2TcUJaj+LrSy83nsvBB7bq9FEtuWCWGqWZ2SJmmxFxA/uqHsAoyM8xvXyVoM
FGLlUpLgzOLZslgVr64TyBtz3IpKHicwxG+5XThkG0pXR5vOMuZi11eZhiZ10mXDRstz4uweSeOO
Yq1jlP44F8qdmZfDo9Xl1tfcqvW3uEiUu7hzvcJXUWaCDC7DCAHQKAs138YyudiiROD+GrKMCGwp
/+qB21Cf9xNpyh+Ep0VKoESitCWGCEky81kmvpIBGHu+vnPfPT6gqoCM0WygQLD6+nZxkFJ6B0ms
vBqGV+pEzYMCULcLqslNqg2isDhnVQ0aqQGYUO97XWpMgaLlQCWv/5aL64OFYDNziOB2AupZrX7N
PY5WA42spJmSbcdlsumpTt7rLYa3ehjdQrjyfesL6++IQKsXsu/yl/P9NoaaPkyqkpzAaGibSe+j
TVkKkuTCqIKl37VprabaaOgBblExQp6JneIbRaxyqw8GmH/xLYQ8ta+HaoT80sbbfE51v48X3nhT
VIHKf+933TihuzTld7bV4sguKgVditF+pOIU7vXWdf0hxNaiRytv6yVl9rvG2WabzGN4cpsoPAxN
OG30RnE3VDbCh3zwxm2aROUmbrRuN6LwtZemMj2XNVaYltT7U5MDF0GhI/5UYXp8l4eLBBoe7JQN
Sve3AV0UDlcSblXVlLvGMLOtQCDlkHL8D7MTfWH2McEz1HoLYBdT+dAjDa1j9wWX7sbPXEM84nju
+H3idXea2YhTrVvpXQxftdzOTlvszF6LA4gJxlZ43nc1r7tnqs/GJgnd/K5TIHOTErt+pJJFNUoq
gjofUBANKf8pYNQ2Vqebv/UYgmdiUtypscUO2jzrd2ku1R1XUflBeHqDxTY5lrRMag/eMAQlzb5j
17fik5ZASBKanA563IW+qC0DkPr0Q42ndmu5lUT7c2SFnLx4HrySUDXubeDstj006JJ5zahi/jdz
D6Fb77dzkvtjmTQPQlOruypm8to4847OIIxHbHKsB1XFtA1LzHj4Kae8eWwns92MkPV9mi9RgDvR
SDgcmRIxwEFzPjb9pPltpKpH4Y1viuADrUTUTxXSIH4ke7m17LA5DLUrD8TLs4/zbHdfdUni8whF
uzDLnKeM7vtRHa2QIspkbecJpboyQ0ywyqL2wUzx8qxQZ9vo0hufPMqPWNfan1qEWzZVoWSHTqn7
g2J1w0dbGjFRW2t/A28IcSitDONzNmj6x1Emz1OXIH2s6OmdmmfJLqmBqVsSS7mk/0HNLDwNGfI9
9BGt7ZgiI1ZbLjsfDB8ySrErAfiSRJWxrvhd0qlHGU3lsS/VevGQbHzVzmx8D4bKVye7O9h949xZ
wkhr4HQVfj0xT3s0GMk26qSxR0K4QLAYdQLHtsVDNk31Vs9U8YU6IS+UdLUtRJLmq2xb7x7WWZj6
SCh814raize0sLmhS1seU3pvm0wW/SlM++g+w3MFLTxkkJ3GCWFaqGiyiNj47sEC8Z22lofZ8pT7
ZDbsQGh19+i1Qj1O1uDs6bc6Dyqb+jnu3flpwD79nj2uYusq7JcwF82jFmFMHyaa+Sk2+mRTx3OF
LglsjqHWpgCgotxCFkYsukLuauzSr1llEj2AldnOxE2/EbB/IvvXH0sks+6AWv4cMns6zQZgHLQR
EK01mha2F4U+aZp9YAOol9AKpLJBRybfptrkPJRCST5XrQNb0xvqnTMa2i5COeklSsfmMVO62Z8L
bkEh58+JOynfeeLIH9Br2noUBT7GSeKwr6lJzJZR31VTaB7ozVNidWP3AYyOfEpRff1iS73+Am20
vkulp/tN20FeiJWvlN5/0cn92rSV+wi1twt6ZpI5LLSdApsQNGunbezIhORbmt7Wxe/0FuztnWcG
tBs9HBthZkD/q2At1/QYQVTVxeFhEIFSDMXBKgH8IUi8GLTVt8Ti3wkOSYgRFCEzI0ZfPzKDGMcu
glB5nOvOu8eM/YPoKJ1Vs/hTocC1tcWk32hXvfeJtDhA/iy0BstZvWvdmFmZpVjzsfeE3BeJU/tW
bOinPPS+KK7eBtcf7nciRCgNC/QXJSAP1tX5MxrN2HVNmZbjtRAqO3Kc+FFR6xggQ14oH66PdZFM
Az910PUmn2brg789H8vCJykaQQjA/kvaU16UoB4UYNK31G/+/uizZIaBoHyRYdpA4JjN84HAE6my
z3C3ySddhN8LL00os9I9ah/HgXPgo4vk/e70foo2lhfSqitSu90aqUgP6B6buzotJl6mGm237SSo
MvrTYISDrxdFvo37CE/PukuLO1yBwHIUNsXHGx2Sv4Zfq29wELZDOQIHJlTXVsGdInIXL6QiPlXG
5OIE0Qzpb1ge5mOkG/ldqLndHeYz1SO1ZTV+HJ0h/wgFEe3pwR5eyghNCQqkVe5Dgh4+tao2Jc9Z
hMYCRBnri9aT2N0IAZdJ/ecHg/2F2oetuaOiw0wLVD+fdEl2iS9lqhzhtgI8HLkdnsZCyifpZtFH
N2uVLGiqCZnxRhiUuK/vrXdOKr1Q1C7ovgJpW2cCkqL1TOs+Oyka8l1jDAq3JY7aipJuCc0f82Am
WNJcH/S9CJxeGb1IOOYWMnXL6fqnWja2RZ5bepqdMjWNaTBbsQ+ISz/01lzvrdEB541JXaCyyV88
FF1OzRDax+s/4i/T6d+JX4hJsK6oHy3MCpQQz38ERoa41YV6cdAy/YjiyD2syI+5qmLA4zjU33uF
Om+Sf1PaOt46cRok6K0EjdlBZYMaaTRN5oe2deqcbGNn/WGeoPNMjTpjyJi5RFrVffz/OHuPJTmV
Nlz3iojAmymU75a65VotTQiZJWziIYGr3w86cfZeRVU0sf6JJoroLJIkP/cabT5pVnRiTvbOTm26
I87PyTO+RKGBE4FlnjxLPPaVgh9L8iAJbUCT1Yts6ycbZyBJzQn5Piz93GUEMerE0JrOtt9Y9sGx
88eiEqdI6M8WWVmQ13kZVLbJGKhRHrJcE8GoG39i3uH7ygrFDtixSQw2XhiM8h1O7ifdTD+Y0v2g
Vqr0vTHzHvVkfKoM9asWt/XRlK121FN73s3C+SO87LnqGSoip8jAaNIfo6o4F2H3sRLTKdYlbtUQ
i3h4WvFZyiQwc93y0I7yJ9jdR2RJv9W6S4uu/EbfYOeUFqDv8WEwineRWR+g8L4rjfhJoR72oa/v
Re09NbX1IVG1V0dPj/A3Tm+fgNUdTnzis0PehIuc+w5I+PUBKAeaOk48zg+VFmkmuTGyVtn3XEUP
5QusFSRb315vzYgEG0IDj29M48xjxrEWurAd7FsKqOlHMgyPOkL7aBrVD1n0X0zIBoGCpfLRnO2H
0Sz3uemcrKQ/aDMYb0v7BfQo8zv6zLu8Y/y38cuWS+bqW+CXUYACxlp8ksgRrrfCaYa0EYnbHZnv
UoEb82XMGLPoqOj6VTl9xpzqvbCV93EkH3uN2bDbV5ehxP1544cse/6vH7JAhuDd2hzzBfVNvLv+
IZkM3TILTXmyB1vsB7dD53UGrXayYkW8hlK1IdqM3ru2Vuygsvqc6W7Tfhd6XGy0CW5uRn4Jl4Kz
gPXhzK4NSSEbaaVZD2Dyet0Y+DpHbWZ0LIyXDiZbHgDOjl6Q7xhf396C1alkB5bhvg7phUQGnclV
tE+9KTSG3ETNwSqSUzkp6UNVOMo+7uf5+PZStxTNhQSxmKMZOrprfArXu42Cliv63ptOhsQIq+sN
71RPjLwyc3ZOZWanvkPL65Oe1HQJPFc7tJOSH8pyZLT19k+589T8EtRfFnTDYuZ0/UuURphp2WjJ
BUuY6KhWRfnqdlJ5n/Tbp/32zbLHcC9IEnluxjbXayEpAwvFLjHs9ZLwC/kUM07NSD7JFrEOVUeS
W5TltBXzVp/Y3/eKNyKNN/51IcBcr9oYzPR7rWGH0xpZqTlSv02p1+5VDTE9fMFL9C1FssslCIWk
gScLvyF+aguhnbth6Pdv7/cq6/j/fs2SuCJr9Net9frXSDlGvTo1xQVGrnJQatxuK8FI0puMdu91
zXByyybcFYmzEXbvvGjIoIuuEF8V6eYqP4O9xSyob9E5bpRu32vSPOUQ4/dGZLsb44l7S5FVkb5w
tjniqwAfYTJBO8nEVsMNHTsoATXUH4em7ZGQ73V74+q6d6rg9ABhA1HNMGL9YBrKdBB70I5UlPCo
OdWvEXlBgAO4/tXkc8ciV7aUou6t6eEjTCKFjB+Q7uu32LtZWOW0CS9GHs0UIMTQAlWBnYDuTDeq
mXaJxYz07aPzF691fUdTIiwoRApJuN1rvRlHtk7KZ0U1CZLM26HRoIGyLlH7IosGZn1JbH1MApAA
lnVAjl50R2/AmrSQXUa7YU6QdyLvrB4bJcy3dLvvjMrYiQXaZxsWn/i6EEwXYEqtNvTuFaN8Ge0e
Aa1J9a2xrn0rN2g4aWAVPE1YvlY55scunbWgSLCI9Kjyt4ZU986gyyemeQzwmBuublgM7vuGdp93
oi4ZqockzCYTVSu1dvZDO4fy8Pa7ubMc8zhw1cBE71TBKlGy0xFHPk/opQQOM96nobecHQrNxf+w
FCeOKEkOza29Ou9EqKFObNTf0JfOv9r2ACe0HKwXxLv+B8g2QHVgqKiTYivCfl6f8zwF2gFG3z2h
0N0WZ7uzs3+aMM0Z7hFGo2OqTkO8RxdQJM+t2brm0Z4k/WFXKQ49ghpfRinFHwBi5mvTIYm8UUQt
L3H1QcAEAk0Neh/M7FpTAXOd0Q3jKj0XZlkFuM58USvT2wHfm4JhoEP+9ku+E7Ztj74KA3aqRwLK
qvkAWXbUEtTiz16emkHVtsYPPETpM0t6W6YIy50VY6hcj94/UyXrXVJRygzFsDW7uq3juMr//UNW
9w8uoYPwPO68ZrCp52dP0Nyys2M9SPs0JY0MgI8AM4C/A7pMiff66Kkf3t6N20iGhj0DNCpomk03
trmJ12QzUkXi3EShdbCgKeNwlZr9BbycFZ6Rm54fQQTCM9cmsfEmbj+3ZW3moBCxeBvrCGMnSzcw
x+gnLCfwdKWlfrO0vAu0Ku03HvPuUgihElgQPIRAcf0JVLqMokb1SFqisnZ3jGv0/DA0s+z9yVbG
5j/nY9zr5KDEFT49dDyulzOcqDHVyurOZeGNn1MlL7/IDvUjM7W2lAf+5lvXnw/qEDSdFjrGAlFe
PVoyZ91U1fV0LhJdj3f0rY3pua5NzHhti+vsK0o5sxXMY2LAH9Ly2tuXwiy+lPEEA812JuPjFPaG
7kcpcxdfncRUMFxs6/ZgOMmUPqqV3h9L22NOvLDnvnUibaYnt2uiLcPx25uAR0FPmEuKWurmLfUF
nUAgbvJsqplpvUZjZTMabbVsV7hYORx7IxNbZey9NQFVw0QGHEJZuboNOhHqqV6E7dk262hYJjYg
XZlAoKhzVAarGy+51TrV+b9/dixJEQvdgbbr8qv+1cJJXK8wh1LJLqnbt8HEHNmv3LI7hF2iB96I
xW7odkiTEqy38o97XzwdSnieLEz/ZpW/Z6NRobVRchhVZb7YXDN7D2inr4xmsVNLqwk66oddVGuv
rTRIqSO4pvSkP6MqhK2GMuWBBJJ+tMMkfEDJWAnCtm2CuCm2nBnvfbRkIADCmLMjHbi6H+lykQNH
UG2GuUZBPO7a6Aczw/poGHH26+0Xcu8YLFgYkBGLXMK6vkhAY1DYS+XcY271e5aVne0rtLPOlSeU
lyrU7S1c/1/P0PWHu0glwQ9lzGStBTDQvtViqDTDuTfsdHiS3PCazwyR+hwFNrN7jzpK1OzSNEGp
NWxwFTyE/VjO0I17xdmh+19ET0VTIyJdgXqGmAP4OPkwdI6t7+tc9b7KuG46ABgpqq4wbFCS9UUc
VRre4ZOVGg9qixgmfRJXbU9eRsM3KHtqmy+o2+Sx3/dmqG8UFXfoY3RLifaYGQENoUi/PviGMRIS
LaBtSW+nh0xv671rpXzgplkHZtG5ARLBA9rdCCO3mtbuZwbqu5TW/ZHszPmABGJ40Ht3Kyu4d9bc
xSsCWrep4jp1/buqzK5H2DzFha8DCHODxNCxUkq0FXo7cv67NB9xH/0mGjXIPCEottoG1sjUyRHJ
xSXBjyjWlVo9WOVc9oEZx6m2Q/qsogs69vpH/Ah6QCWJPpcMB4p+q49xe/T5LXDa0RkCeUC5d/3o
DIaTsK0QAMIugC62FSUcEFMviI1uqsyvsdABfr/9uf2dulwf/uW2tTgJND5IO1b5r+2kg1WOdXg2
GlF/V0SZKb5SNO7nLEGyHIU4KO++zMPQ3pktCCC/C51iCIp2zBK/mfrin7wV5XccTbSnKuuSr4ms
za+uVpWP0laFDGSsIMwUwn1NDyqKB2Xo03mzfiroHsc7FEPifZT3WwOU22N0jXJcvdcGe9IiLdHc
YVQZvq86JI5TKOB7sLfO/u0tvFeqURdBRGYUaDB0Wsrbf8WQyIp64XUVY8LRyIqD02XGs4zxrvZ1
F/yVX2UZ6tq1UObfpjorkJOQxfmZNwPYlL5leBqE+ij+O2OQcg32AQCwv5Xb6leNyQg+QbTTOafN
Bwug61pxsPVo/O+a7igtMXkwPAR+udJWW93aszaawi1AuIs5OshaZtVp8bhKd0QUl8ze7Z3XMop1
xC5Emugvb+//nVfN9BIIH0ggKsY1oNXNpYDLKHnQGI7QAR64Nu74VpnIx+BLtxSl6SbzPlefDLkR
m8vYFBGGmxx2iirUwTOkyzMDYROse91dj9zjUaaV/NWZc/vNrOaYsYpn1b+q1qkbUulyvHAevR/2
oIAoi9F4SuG3GMO41+bQdQ+GDDtmRYqXvRO6HMUhRCV08mvA8K9KW7S/9RwYXdubNJTdsjViv3Ft
AWtqst/PlacfXLUHk1ZMbfSptHVcLSSy9pfayaYMPocSZXtbzbyK3+saP5GwUQOjUOs/uasqO4RB
zAPKSQreJEOrIlfg1Zc8ivoWVXajOoi5+J0g4fZct+34CykX4ezm0O6DLJrVfad109dxKvqLqdbt
y8QvecgtrcrhKLjlrqxGKOtGMfhJ2tjfEoheL3YlmweVflJgtCrkJWyBBLCiGppBoyaPOmS03VjG
9peojJIAydbktetIk2ejzz83WEM/QpEKn7W2LTAMsMAUU7B68YOmhQqKW0MDMgAq8MnRJLCmRuAu
4zpp92jGlfMCdU8+GiWYDwUzAstn+1smUfZw7IzZfQiztD1wQbuPfWlm/5Rh96cbe+fJHWP1wRb1
/JA1ZRZMbj35pimmY1824/fEIQ3LuQZKv+C/985fAEQX8WesrG/zXaXMeVC2Yr4MVtN96NswPQ5p
CJA+z+bvbYoSLTmE/lh0M+amhSvn94niau+dCqOg5TwFupG4Z7UCrn3sncoQO1t2/bsoiiOEOyrj
V2/F0wTCKFb2eupln0pLRlv6R/e+NliQCzkASTwGT9eXnZm3Qy1lzDwhG8Q73c7D4ziotAv1eqtf
stxQq+8Ma2oyFEoq+nTrsjTtbbVBTTG6VI6BRp06oTYINsn5PLa1/r7vjP6jPqMV6r99nyw9+qtl
GVXjeOg6S+uJKdmqjptBQOu56FWcCdRwcdrEUmSXgo/YcuG67UBer7Smdxq9m6rZDNMjQewaEVOD
SyWQTh8+RQ5aGZwwqkaIY0a9j+Ih+czH5UUgK01jgOmnRepeqwqkpxKrjqzD27tw856pwv6S6xHW
YZi2Fu2VFhO+GqW2k1Yb7bFv1f5YC1ASLUqJGznIvX3A+4ADRfZjLznQ9ZnSR5vxcDR5JymLdN84
XXhEA1HjkkyIoYMens2sGQMVMd/Ay9E4GJRSC+Dh/WlRdNmF5dxsGcosx3h1CJgjqcRPBHzpy6zS
IqcbJ8PN+vQivfKDVsGT2/V6FAEIllI3DvTGC0nYzpTDrCrZJyWViPeNjtJ8UEvx/ParuO1PLXQJ
+hiaTYqmcySv9yemASQ05PkvYaTjPGa74jTlpvStfuh9xYWChI9Lc5jiAXIRFdpOm5It7NW982AR
7ihWXXLFtYSVQyuwKwSkDdgrKJRHKEdiS2tPQGuVumKU+vYz3+TCPPJi/IeEF9kLlkLXj0yxHiuJ
p+DKiShXuStC6hW/j3I+wlpTR3jftkynjYN4Z1EmLMu3D5yDIcgqAcdEKItHV3gnNRF6sNw9j8Mg
yncjX//HshNbLYDlJlkdMiZX9B6XKgzcymo9tLtKyZAtPQ92ae+irsXtFohmYKp97MNyzJCnh1Sb
Szw0JIq+5cYm82y3v4B5KagZxtRYNq17VszOigl0Ctd3nTcPI2DzY660JsR2aNjh7PZ5kNMExeU9
jwPIkd1utNViVyqp4auemHZNZZd7/MCdX7FT6wiNJKBW56blR5fqg2UsHGgnGy9M3JGvbxeveKWB
L5mBk5+7qjp7UFIvagr9DnOM+hhH+e/cdkYKhs72HQMXsZZ55h7/6fQoZ8Q2bb2aL4UxlYYf9/RD
a2kwsMnK+EOHudZBwwzjIGLBL4d7WVh+rpg97FcrBPwU5tEO4p25CzPl2xQhSavENLezsIw+CXWw
IfUBqh6SVIFllgkQC7EIUtlKfmZpv5gR2sZZASob5yb9OU1Q4pikpCp2QX/Gef4Brkq6Uzu9ep/q
rXFKo9i5oP6tHuswAt3btPMuRw96V2tSPMwyMl/0qvhaIhxz8OLJBWY7QvJVrRmtJiLCZFaolOd2
lHxLlNl41AYUWnkr9QnAZvFRTzTIkINQQ7ywuzhQBiV/rlNS3hF6L1lfPrSI0ijkb4qsHi2JcnUL
ly4w8tH9oQ6zBXnaVh7aTAAAVpzed0Ss7xeqNV0wE/7V0IULQmA6DRhWPDdTmb4akeIM8LNgjXJQ
E2NvehV64lVcXowsCgNn9qxLmE//vH0h3Ll/ljYudCHILPTHVxdyPA4GGG87vTTCNh7cmDUV1+5+
NmLTwuymMYdYLTBTlANpBzGbWF23sIgnWeuCMY1aFNNpLCCBnjx7huWhRXZ2bnIE4PwMaIUMyrjI
6/3bj3qT9wCOXK56pFjpzNB2u777auSyM7Pr3NMEBa/xMdCzXxI9tiEYZ4USY8+AKXww4A+ZHd9e
+V6kQZAF+fClMUmoWWV3fZfYcFBDzjtKz8NBrUWzh2heLdSJsojPilI1zQHqNNGOwzGru46r+aPl
Na6zgYS9eeGEOuA86LYs3SnYqNe7EMddqWAY7J7scbbeFR7K3qrburtQa7amBDcZH0thP08fCBI4
DJZVxhfCXJBUA+JSVLn1o1O9EQRBm8Fb39jeuwt5yJRifkZ++Xf7/9UpmCsVkVDQPhhzxe5rQUPn
SzOpjeNHY948t50C7DyiwvvkVdRnx9CLK+XE6DlCA6yuuyD1BgctV3qNImBoYM8bAeHeni8dUDqe
lMzs+vWezy4MXqND61yX0M/rYc6Er3f98OiNFH4bi91EW3adGAtdCIirjVHZ9WIhvWQcti3lFIuo
gQsnrIOtpBHCH2nyXMyi3zjcdx6OefoygF38d2l5Xa+nCOSqUsfKz1HXNyDbW9V579ptNx0dmAVb
46Cbj5hmGh0JzNNRVOFdr7ayo//QmiCPL1letueh0gH3j4P9TUEC1CeFy45jvum0ced80TdEU9Fm
iEs3ZPWImA4IBstzcZkrM0/2KsqfKBR0GeaXb5/kO3uJbiSszYV/h7LqKnPBLkTIxkvFORdTszBx
bEJmoouEipiM4s/bq91eS6vNXGWD5Jr1rNM3v5hhmu7idliGsTHY69ko8MTGAjsYUYp4mmWdP80U
60Gfa1vW5nc2F5IhCDoemSdeb+7QeBWN+K45Dwj29YGlJzZDAatoq40P487mcvtiqQAmgUniWm9M
Hy0G8ALnVqMWiLam6ENQ44GIwFii4A3vN3Z3uUmv0lCmLcAVAZBCrkescfUy+7ys7aJEp1GBYOEe
YsaP2pfY/DxHVvPdk8YYB1pfGKQDc69Z+B1EJkoSeYwCvgZfHNROH31lwGnJ/2EjOMYLUhV2ISCd
6y/WHGSNHmKPTgmtgCcrRfQnl3lxdCtvy6v43ssFZUOGTLixCAfXSzkTnyTaTvElq/Jc7sC3Gsq7
JkELegNftUbPLpA1ekf/d6X123VaJ9JKVQvPWY9qhZidCoW1yfF1k6SfU918scfWPlCowHjqUwu9
GAGZMxxolqvebzJlxReuYgZe5pKjo1ly2DgP984fbU22gU0nF1mdh0q0uisKNccTVGcoCgUVnqWl
9vapjNr+h9E5egOwNtf7j7WY3S9ePc9IHo6D9A6irczPVlXPYKPSRrrBZNOhA1ORVs7G7zRuavRl
J5ESWLCWxq061lIxmzBw8HDWU9y5IW1k2tEb3STa17jPNMccGhOzWyVUSRuEjr24bMQxyevufTnI
Fr8vjK4W+bnxIKIcjn0IMlkeXSQKpl3Htn92akP72qa0WFNsL9qdpWgo0lfQSn+Qg6Efj4t68zPs
Ed0OgBqXD6ONPJSv0tZNgyhFa8SPPW/WfKOO5i0FxDshhoRl0bIHusStv/o8hAytrLbi+JxZRm+c
yjZq/1HdKo2PiZr1BYQ8ZXBe57os9Z9vH5F7XwvACibBi7Mfxs/XX4s6SQ1ZEolG8Wy21b6ZEgDW
oYG8+0acuXfz28uLBJjEiSegXq+kQ8XzgEtnZxlXyXhybbcoLzpyN70/FiG6n6PI3dcOxfXU75dG
1ke7cmKHM+l6W+ooS5RZ35Nk5TSCKQzMmxLEU5JSnxoFq2tFLQ+WVgsUVRXxW/bJ8M4e463+p3G7
zRgU4BxgL2IsLlz+64fX3CSLrRH95WnQlBA4s9PNx8p0JQzjsjHMvTrPc+23lTu0L4nbANWcMg9z
QSXPkQMEiuwLwXW9751ZbfEXLqAywZjMP0wCkB+qLU0Wny1DTJ9yWWQfhRoJ8RMUuTI9aSYDKj/V
BsBQNjIMCvdNJvVA2CgzXLw6d741FAuPWuvl0VGU6I4NZi1yBshj1fo1d8Yrtu+QVf/r0UMGhvgL
XQ2zvBs9x6xDNaqesv48ZTYzkGz2jOyQl+PsbKgL3Dl6XH4LAJRmkEFUWCUdTVJM0C3JcZSYvt6J
SbGSAsmYEm8fcxsqB9WgwN67o1E/geQQziOWlio2EvCat4ZOf2GI12cPUDlxCX4HhB/gg9dHocvA
MZdJJi5OaADDqZFTaE7U/PZnN5sQH5VmzUCqrWtYKzDr9O8QJQEwTpS53XGyk6k4ZnHbf+xCd0qD
Uq/Qwx3z3uScDBR8fhuH9BukK5tfdmoNnxW3ddCn6tVO7mwvsv44o93tGgWFBbvJFStAxB8DSWB5
CGHhMtFchFn1X7NCNI+xa+aPCS2tP2jUZj+7ZlGLixgOqhfs4bXfYGudY1YQRfxp7r1PCzUr8vUq
NemiSLOCGV7bqfZcTo6b7itwoKnf5QKi5yy9+ofKGUdjOQm1xKdTWXyca4a90K5V2EiIyDGuV1NH
hHt9qiUEHIvUcAcKfPoWJzRv9h16vePJzpAbw+yX3iXTsUn0PhaBY4ZScYHgUaQY+SXUtBTdrCgn
5SvhAgZjl6vuu1oN7d8pbWA1sGpbvlhzrf6piMbVKVJL2zozCrG+1yktyx2XcZEFVVHYv416BE2M
vFsY+fZgQL0Czx1/fPvruA3dS8CGm03xQXS8QbN2SLTFcQ9eUB3qi9SQacLB03vK08j6Hz5EUmGV
9jhV3E1D2DYVhOx6z0Pdu1OP+mSnv0UR59/efqDbO9fDmJJTj+UGmttrD+EsR/VHKWP3nClZ9yxD
cFR+7FrVD7rGoQ8Le8ur6N6ChAkbvSfKtptLniDfC6WZm3Od9uJLXI5yXxlu7w9IbfiinKqNbbxp
NmHzuSDeaDPhFAiV7/rDrsAnWl1XWecw7Fp1LyurkfgBJePXpBizaRdC5sQaXrRoTULvsbY0Yu49
L5GFcRdHxoOee73+gBukN7vmdO663v2QD5FzQLGb3qrnlX7d2d0Ws3X5g+ubDEPgBSGJywGuU9cL
ShWZWhqh+nkc0YV/ymPXmx6HscR70qjs6duAX5NyolOaHVJkJpqdUgDC8ucq1Zr3Dc2T1rfnYZiP
ii68/KAqUvv09pm7d/NDbwOUB6gAcaA1ooGuX6t2vZjODHOVDyYJbyAq+bHWJ/0UZdI4RmVanJTC
SYI20oDAkwlulD635lKcC7Jb2LREIABPq3PRdUplJ4ixnXs7JFNVXTGRiELh3XWzlBPXpS7nnWxn
IXYiykYnAChpfccTUftUhQVUVL2aGrQ9ERd6FqXZflFKNSErR5pR+g4WtiRM3tQ5KPyN3WurZqh5
tLkbix13hxH0pUcD/u2NvXM7mRTQCIMvEGcgI9evvmeeZ+OKPZ2TnN7/TvU6VPEntsB3VDowW6vp
tycNt1nEzujpLUrTS937r24byi6SqJbnF7lYxe0NCVInUCZiNzJICQTXRYG2PETtYL12tPse566x
jSCbB11cXDXNzUscOhZKA8jN/BxBwYK4bBID2URBi6Ueou8VfcMSF08nRkDUjacUuEQ8P9QguH7m
eTobVG+REQedFakoZka6N/lNE2kHgdYf/qtm7P2ixjTkU4b+kHzQMQuzA3wVRn0PalUClkhdFwlD
RGYeDHTFEfLUpvzZBXjoh4VdBaPM5q9RDMmVoU1cKztw+3Z2QsWq+TnIofw4oS/6re6b+iVUo/Gf
YZ7aztdlFX2NJTOLrYT9/jvGAJ0rFDVhd1U89hREVlIxUVIsa2YwE0vvMUevfD5lSRwXweCWGFxk
xObEF10NRb1I6+lTUUBWC2ZSd6APxaCc3dTSe2S/PEPupkGX2ca9eweu7Zl0cTggMNn4xlcXnzKF
wjFamaPWnfSCbnYTfrFDZ6h3onaV9J0xtt1jkc/OYc6V/IeTTvSbXOk1/4wj7hZBguEgAh19Ov+Z
hRF+BmVlZWjaTO0nCE3TZ8KH4QZ2FCvtQXJ7kR+3GOBuHPJ74QPZMri/EAGXrt/1GW/ztBRwawn4
i40lKqmu/DNqLdWQFyf10zCH1tcoLRzQeyIvt4DBN8EDfyVgpCa8+0U4bu1sNqVhYokmNs8lHkZI
BrqovaDyim0x8qojwqQlSs3x4e1b5P6iNOpJCQj36+JTx0G3GgvVOyNPO8hg7HPruabOl1Ntf1dG
/FY39viWqLI8Jj5KlNo6NNN1Hyou+mp2hwRh2qnw2+YRhSPUP7KqVnetq9kPnlrPQZOh4CS3qHHL
lXgVLRcHqwVjxmSCyfR6QKvPaCUksYkMbO+2z52aik8J/VyB2rA1u7AGIvcsRtpzfjPGCTLtbfb1
7e2+8wugNVj4AcCqhkqxOmFjg6iH5qFbAMy5/B0mhr1vwqXa1h1oQdUcnU0Bg35gXkkgarYAqjf3
CQUweCO+czr2hMLVREqvR41rO3WZyUcEtdqJlD9IRjEzMYdh07j59mERr6CbROhdXN7+Zgb/Chnw
ITzp6GN6VsqFF4iOFKk7+mIQ3k+wssQ7MWkREsBK9D0vt2g4S0i/ftc0U0BREq442fDrr7/lKB9T
zWzC8Ex7XzlUU6wco5QEJLbtl841Cx9f327jvr5dE9j7AmUEdYNDobOOkWjgTrrRRWdalpUI+lmY
FpaMqv3UMh6OqWWwWd5lVWJsJb63L5aVubWoQC163GvS52jXxBA8A86TIapvKcXoP06Zt9EuNRLz
+b+eYdqZUGcRSlg8p9bVc7+Qw73Wyy4uOs/AmTU8C6RJup1NEbIkDp7cI/nKIU25sofaDDd2+eaW
Jg4SaRjrwqrlDllV7zJB+82oDfUcDzlUab13AgbqepBbyGhpZc5ok/njnj+gnN5+8ptsm5WRHFla
+2QNN5y+0hi0sMuZOJoGVAqaQon+u7PH7NPby/ztj1+f3et1VqldnqXWnBl6dgHLLYJSM9MdkPWP
6pT8jNTuAbNziX78+K5K2sdJZMO+WwgPyvSQqNqfPKR14TgwJEwAEnXZnmYNGbNOCZ9ligJHQutp
31SuQOQLQmJShTJAJ2kL4nSb9//dLI/TiHSDQUi9/gBtUWSL209xGZy52wNbTVF79EwE3DvjmeHd
96SfX722jIMYjSRIE0Bh3t7He58jufH//wvWSgbCM2NclEJxtiqPdrs62AcvHGp/TsZdPAPqCqtS
37+95h34HeYSNuZZOOlofOfLj/rXpdfAMmlwZMkuU6k6p9m0q0daFWagRcV3YwDsISfDgZxqvWjd
MMJ5nhG7LzO5G02wF6kr3Ze3f9GdXVhG0IZJUsF1uFbzqbgBBncOJ1h76uKLm04HU1bJQ9mr3lNX
ZRWq87rx9T8vCuCKtgHdNQLtX0Wmf+3CREcnzbCHueijvgCioyjwlNp4H0IIP6T4MPvFaJgbqcVt
vOG2t8ll0BHiCl5fv1xadje2WXqOdem0F80e6YGVRR7+tvWiQqAGAFK5N4uR5HhoIKpdMJPRtwYJ
d64nxJuA9WmLtBrWIdcHIM7asUC/ENOfqhvNYLb45mRaTDs3merjnADVRjZ6PLSdW2/cT7fJHBvw
/5Zeh/dUqhNhPe7PhY4I7khrYKdnbvIqw7DyW6cdNg77xnrrdotsFK+gnRlf5BAjAYJmkunXMbJH
wAmjfewhMPn2sVr27vpiZDRD9sJtwocNv3a9t4VZINeZXLQoUr93seX9GEF4tL6VhvNGb+X2u2Et
qIx0xRfZ3/XDpRH4fs0ke0GtMXtawGLNzp37uT/gAZEVPgUp0q/JiBTuRoC7kyIvSyMaQa4IXnMt
9xIqNW3REIiqGXl5t0tiGbYfUC0Y68cOTx+5Z3w2vwCiw4KDsZVafTcLM9MPo96myEFp6ZBt9O/v
bTzzKazR4ITQc1hOwr++Z3WYJD9YATssyC18dVDTz168WNLpipL99zydsYTK0J6O4eIwvbpDTVlM
ZjzR/AW9Ne8iL3ydwRL9tCblCU51eQLhR3qBdgKQTsTZ3j5jt4eaxWki8trB52JyuXrUCMCoh7/M
SYDMP7nd/MkUagP9JEn3Y20YGyPsreX06+V6BUFLF0X8s2J3U38Y3V7/WcpoftdxN6l+owEi2jhf
t/ckT8gduRRCNh/SqqvghBZedgA2L4ZDW+dUYk3wbLo1Vj4YvdjVg9I0NsY9MvV6+gmWjdfmPGXj
RnS+d8qBPy8IkEXj5yab8upFQgKP6UuPYsC+RS84GayWDDZtgrZpac6IHhyMicDaMraExVlG5FzD
l7ff952jDbZo+c6W0w2W4PoFIHqD8GDcpWetKzwftdX8XOVzFjCFTvZvL3WbP9Koo30GVx9NfhCB
10sNiq01sWEDTJ4awGAAsNtHSxf2Rhi4jUDw8xeNKtwdFr+2VeYl7AFw8UgcbFRrQt0UI0/vaOcu
XiPpULUnw5SqfJ8nzfwFfTgwum8/5b0NRcOHSOyxOF2h66dkTsI4xwYBk8u0/9WMdQcIuzSVL0pV
1lsx/95ivDwVy0IgptikXi/W5naj9Qaam8j5XAQJybPRV+FOlWG8kdJoSE/xx1bhZ4HsLyNT4jrm
EdeLeUWvSs/K7ZM2WzWc+pHeH2rRpdHverd80K32fUUL3S9CNfPt0XqI5vKzYPRHH28P5uLcthM9
dkaG3rc8tb+pJZBqZeBDDOXwfqy6XWTgZN+q1pcoejG17LX0MPWx4pOpzPsBVQN0ostXBw+Ycu4R
y+4ZlZU1ksqlek6F+jHLrPdJST3Q/nbH9my02ofWKM5VJR6BmMCJAYAq3V9Wo363zAJXz0KdDmjN
SX9uuOdUUe0A/Fl7kWcP1TLGG2T6s0fPeT+qzWczyhEetj6gi3VEvPOPEs/Ch6imwzmdcp9p3GOc
eZd8Kj7QhgX1rHXvph7qmY10nBCPVlJgxmBfwkr9P5Sd15LbSLqtX2XH3GMOvNmxZy4AgrZoqlRO
ukGUpBK8Tdh8+vORPWfUXdPROvtCFSJBCwKJzP9f61t3Xi1eZe/cF3htTL1bF61bBkhUoXXn+exX
emsGcVQBG5NNdYitazOxyB8UCsAkM2kQiR2fKucnKev7xci/CJLS+7rejZYMQXfuevwMlfWauMU2
STuymrwmkJH5gqP8aMfqfRoNl8qqg7yFEeOqs+/12rMjiJ9Mo+lku4IZYvYUs5g2ZBfm+rjqvXIL
wDj1OeR7zHdmSJEQI1W6ypbEgEVnvgBwywOrRlNk6jJMi6aG2pXsPQG30VBPcO7bsJjHZiuS8QEP
dRsshfMwgicIOk7NdQVP7ZSozqow0ntNVZaNWxHhVbBMuy6n9i2aAJ+kzjXh6/2mdhDEuM70LObk
dVCsg0pL1h+0pdnpeCCQt7WWL2tzuhDR9AX9w6tZzxeyrT4t3XSqahntlmszeazIvDUG72Boxqo2
8L7ACItBrMOLVpjc6VUCv1VU/bqyMxnAGMFkCQst1akYaU35QyYjViaGFyfXX1XFvkuLelu6HclH
lvpDEhu26NNnIH5PPUN77an3so8JDIpXuAT3budxdMCprJe69fFOBWOCIq2Yo7DKFxtxhlzbS/dU
GPEDgLIUcrogUytFZa+UnGdRJWH7isXyEfGeDECBftVzZmpzoaH2716siZrxTBAwl5IHWvvxusYF
vvaW8tvkTTrvYqbrK5OCg6qnhe9mm65V9cAwllMn8os2RXvZ2cUj6XlvsVMWfp8hGbbyUa7UWA89
Y56DYYkLFE/4EoqoL31ZKYGIAOV2xMLNfQbn4WpF9xJkAU13n8jEC0sHhDxOYoUIpybmQ/MrkqIW
qMPQ3hkWEdvkldBA8nr1ECmdfdKkjhoql/rKHdRVvOCpWFRVblloZKvaNCMffydxRsCjV65lFOtU
V5qtpyLxBgHeB52zfFXrMQuGgQOe4vZFK9PX2tTOidvvLa3EEKihAtG5Aw9SVsjn1MAi12exH6nO
s5XJdk3WsvCbdpyDCnCBZi7wTUnkDefZzRFMxU+W1aar2V2aq9bykwnTwZ3sXcYnNtv5R5Em967d
rPSItZFZGd8aXd+ZLWrHiSZI6GK8jLOi3yVVo4dI2pNVYhQukOGUnoBmrohESDZ5o16GLGq2zqSS
XtcIeRIeyYVQXtZDrd2XdbZj/P7R6vXJ9rLM17Tyeyc5usvkHhrBXZxrB2I+bViulolNWMGTKMfD
MhaB0qZhbRRVQCiF4i9I0aIyu+PYPMoyzoKmtQcfSugptcn6K1rH9Mfe9fxJZc+hXt0y7n6rGsKk
oiF7ERZe7UbcR8J49OZM3ZHaHYw2jU+33uPhpj3Cm9NAGk8JCqhVw7QHNL6LcRHzr28QbuBXXC/M
whlCi8jKo2012zHyAritYSYQREfleBWOrvvEOSDr+Fb0ywru9c5oRxIEO/N774wbrvebaSFSwMkj
feW5Q7JryzYFM15/xTnLhSIima8gADVjodjl2AHj7L5NwN560bFa0F5Ec9h07cWt2q+Z7m6FHC8G
8YnopYY308bn49DAqaPxK5Fij142furQpO+FC7eXRlu1MhTxOLtdvGFBSrqVyeBjOhW7Ojk0uXJf
ROnOsuUXDdQholgGsl5GB4lY32mbfZXFYl855ks1RtjR04rulhdV6yJClaVVgFoqNdG3ZmNdSGhZ
ZW1+l8beCyGOQcLgyeJuN3NwkJ+Xvhk0mEG9tZckXUKjqz+5xrLlErDtbP1idOaLpSgXs19OnJTU
p/TPo6M91kOZASBwiBDsjrGsHvpaa3z072v424ep0S+qGF+GQYS9Iki/aPqawS2585rZQJeDy7Me
9bWuTxvmha7fo+dBUUMM3uxUD2kp1l3hfE/MyFhZoIF1Mxc+TPSHWXjzehhRUebtwXb7Q5F0bjBM
JkCRTvsqF/V5MPUTxZDWx302rzLXfoUy9KjUMFZGvH2+HJwJR0QvfJPYH7+Z1WjldRoNHzpCQU2g
SlD0afJqVZNBtEoB4XlccD7mdH7qMs8CbBMOIQjeEEjbiE+0i0odVRS0Gp9uwxhA1rCgvJHAbuZR
vM5p19KQLZPPOo1yFuZutE/m6m6gJ7SeiV30MWThuLW1R81Jmo07zpPfTV3mu5Xhrs2MQRGrGTVk
3f2OOYN8NIVkWmNM1qrViJW0022GWNO3RDND/Kf/6kQNrSSVLIDA0+cl8GAkBGbvXjTIK2u7bJ7J
NYlDxTAf9Vo8k1xo+MOVQdZ6VzFwV76kznzWRXNfsJZdcTieM1Ju/M4gjSEyBK3lFNYUDDtkXi2g
9Uap+iBxM3NlE+9x7AputnFy6FXlzmjUlzFKFih02l09DWQeFtCSq4nHYXfKHfPUttZF07PX1pVH
WyoHEDlnEfcnutonJVbOdtNcuI4NvuibxwylE3nsRDn01ls8xhupphsyCcghQcjoF6M5HMgEOptV
vNYTYlpHq0g2xVKvsaptIlrVwLvFs11G35nRaGGsWm+tUT9YWXeHIuxlUIrTODVnwr4/25G+Szvt
vWuifZ4W753H1EcRwi9ie2uX5aaJ4zULiWNeWYIwdBpledd9Zjx6N2CqX1MWnguTI8rVhjHoyZnN
W3RtUtOeJR8KP17hO33JbDPiQYZ11cI3E3F/7dclSflJpbvOk2yDAuN9IEUi0LVsXhuwEejil4HL
gAI/+gFgHND28b3yKkohU6KedHsqg8gcPifuwEGAoSIckvkYDy1NriV51bD8+l5nrtuksRh87HxN
1DMXI08PGnvYQqe/GyeuZMUMKK6qHV9qRhkuuPV8I5X9Tq2st8VLvyMJfOirAQdXF9uQULWncfCs
1fWA9V3y5XyxxGYwzhwHGjBioxLjSoy29dLWMl8xjfwcDVCpNKO5mxJxT7HroVvcU6tcI3Ma54t6
NRSyhlS3cTHtGtki2SszeoGGsi2NZZ/UesQP7+wAgO6Qkj04ODYRESKDm5Jsq8p5l3kgbrp26YNe
8dq1s0RTyFBUbeJry9pSom9w+dhJEaiUpcqf1cK82GWyYyBft5o4iVn7kS6SIN+JXF+bIeCYONp3
GMDetkkH9IT6YtBQI+DWkoI6mKPtZF6rTAMm9i2aIl8X5PRMIl7zS4y+3RbP5BWMvrGMEM5Jf/D7
HnXhaFZoFwzl1NneZ69QXprO+xQPs0T2MWz0xlgZhmquNOlqu66bXqJ57E4xDqAV8eZXjlJ7bBN9
hfGftUEuH6l0G75nJAajkbu3gXfrGiubvqtfas1Kgmi0B8AUrDO4mI1nWxsVPNeFBqdCfyfbCzKc
WdsbJTXP0q6ylT3a2lF36G71RvdiOHXpW5W3YQ8KHwwxmaw1PM0iGV7HZlhCGk/XNJbpqSpcpImQ
1YOFCZDI1R+A2++7xfOCeKyTDbkn23y2O79Gq+nXcb+d5uLJLsb3llpmOAtXXZcR1CyztI9tmYGz
q6sdgZk18M4efNJAXTfiqDbM9D4eFGVVWAp8dLtXw5rcgJ1QbIefnCVAnU7Ja0r+KIkopnBPhg3u
UCxYgGdmqXfWPLlIRjw3eilaW7uAUzSDVCTxfpndeEuTKt9Hvdl+MZpJ1e8UrkBeUNdo4pHR6auB
UoefkWwvc+d7aoKXTcuo2vRRbpywPCovJJzrKzkN6r2G0/+1MrtpU2S5vimSXIaZez2We93ZGIhF
wyFbxkPkIb8iGkLTjvM0pyykNHes0Agl47nzrCHMHTqpkMZnMqD6Yfqc9HrbEn9KpUgCd8XgkRb9
sYHmvFUBDdyPtjDq82zPTMoLXR8v2qiLs2rV8WbQ4neL1whyokGfSgRoZ7JJk08WCWakm2r5FyNT
WANGEderggV3UERtHphNngFrt8lTcvt+XStRekmHBKxsalUbsjKWTd1InR0e2w8E3zpro8KMjO62
3JvuFRRDyi9ZrYTImV3srSmTixCL6qNF+5S5fNQggaM4R0k6+WHofXGyy2F81Kq4z1Hkzvm2wT94
XrxlCruq8w5qOpOkaxjKfCR/BTEx3M9w7L1XS0WgKxoM441Ko4u4mvKef8UKFVz1aImoWRuJ3aX+
IJWKXJq+2+oUnkNdjRE7gynaLqWiBQL3FCHFbsz1PrZCzD1W2PWDhgaadK5BMG4qjoZBbvHeTFau
O2fxBpD/Xcw6NAfpoyNCxktWb1kA20HljtleIDtlrSeNBylawpIF0qWl7tu1lZbjBqMIcdsmwbVE
fLkbaAnphmHceF48+I0Ds+kL4BTYkDEe7HSuxl2BSHJlMuDttVZvVl1dgNTp7PolwWjMfMde7ulW
1/dJnvJhpE3lQReOsSOvVrs4TiICux37w5C6hGMh7bsb5tjceVNDomA/2BepdW4b9Gojg7mitCD7
wexA7BSsebKh/Uw30VzTMc+OqTsWG6CyE5nCGoM5A0UEKGsm/NcY80AYjbtqKkHsLLLHYT9XTGDo
aiSfvSijZ+SU5g4egLJ2hCKeJ8x6X9K+lakvbGsOywRmWj5py2FoSQtIomyPtXhlzYpGdIBk0tRG
9wxnONHNlVTknVSWT1lf7ibPZSzPpzNThK+u3j4Bcn+Br8mcviBsLHuxJ/mjtYZ7GCAyVCP3WZHQ
jBT3UDaZu84UViOkP78omf5Ee8vACjE9IBZ8rlyvDwwRP5mTva4n5Z7FBdUETvQUh7PeKToxvZZY
qW71wx4Zf1NjDbrv3XKVRyzJzzLL9lrXXGI7PRqCcuFSh4SGXWAVrxyVSR8GCzBpoq5WzdwY4Qh0
VJcKfk9UhYp+ya8cLpvpX1x6YZQ19gquydphOhqMDsEN5bUWOJLe3Wh3rGfOY1x9LrTk1Obtzp6U
c8qppfZ44QZe3o/HhCGIoxXlk49a5jBLc4tYbaP3OCBb6eir1HafCAZs/a7WkBnb+8UuH+2+DgEg
EJYyz7uhjg5mp/dMZ9JtarTvjspyxLY0f+KD472cg15abyRUnRbprSRcIj+2qjZQJ659nSE85pqJ
t0B4Iq35C9VUct8kVCS86gMr58F79nL1GHdUAiMT3fw0v5B4TrCiNz2YM84FKfRANcptm4r3Oh4g
S+p33WRpYapDGNGmaa8tzuNYJs+OMTPDRbEHRiuMLMK79OnOieswFeJNG8kLGVKm/9XC8Ro79rsr
pwOcjVWqsaCwOsoTFHYbP8q1h7qp12jBnzq3/+6Vxm4Y5mNH7HwuzUvCgtB3xsQKTI3vWLmFy55x
rquY9BsZ8PVBrdtm3ZrVI4bCBVvN0O0as0GIxTIyqEwn39ad+yWNWZrgBlvnSBvmoWWBq6xpGqyb
pr7UM9mBztLrwVQrRzR2kCoyF56Gs8feswd7uuUa/IJ1LQswNwFAiVd5pwf2wPrCjCMqXVGRci2h
CAk1Oog9ZwzhMm1L4jYS+h+YNI5G3+71uIHspaj+HGmHhjODCfvkzzMrg1l6hLzPYaVOa9dIX7pJ
fYy75LOzCOYLstxMlggT8ht8xcg3VZ5TNgVBFQzJNXLdE/d9qa8co2dZx6K2T6s7ZbZx3RU1K888
9AbrXjIrGOo2HLiAiLINexOmYJmkmNhJKGW0HV+pf527XAvLXq4QLqZBbTvfXCv/FHni0VHQQgg3
tCftRXeG7+qs7gelDdypOkmNnIc2fnBnOMK0zP0ErSKfd/pkZdM7iYOxnyXKwRndapWPWrUWtklF
WZUUaIwvEH0uSiwPambe1akejkNxAdN7FI36pDCUZIV2P0dzsEzu0Urqt1YlwaVsl7C3Fo0hazJ9
2ywNctq4JmFxeblWTBav2yLrNkkoU4LBa751OXi3VD8vkfNVi7qwSwv0mZo8uszyNwj5vFVTkBcj
R+/clIguXAhx0VzKwM26ywKHBrQQKpB6zO/6a+x12XX3iipfqbsde6jYDO7teKLzet94UxWiFEh8
IKrfTcUlvRA5lZ7mtIKhe2zFJKC2VNk+c5io18vXIjFfCZAcVuYwlX6Z5YJgPwfSFiPFqa3iYotI
6lxP3gt4uLelt8K5VF46V3kpIqCcXjyv7JRJe09JsWrdo67j92w16x2nClAXQtBXdtF9QTCzmwxC
lWVXeQd4bYwCRmFSDV68IFcchkNjsJmSahVHsFBXjdux93JjXcckdI12+6CafNGCwZb8uiixfVdR
f+QUin2rd4gabX5URBfHo3hCybhuPOye3nRI1IS1ff+m9IyTSX0pUtH5IH2veDwtpN5/TpVkCRuZ
3qUOwWcR2ixyvoHAxPvC1H7oJcGS7iL3TZGe4RNv7Sj6FjWkyNaLvKRuesSbt7cIeHe7pCSSzyKn
kMDw1n7zYrnyKmbeuUdcQBPYIxXuRbIWn1/yvjx4VzF4Tbxe7R6qVul9DFBnpJZMt9pgKrI15k/O
MHOF1n+rXgPhsZ4h4ODBxkGPWIpMdR9aUntIrtesmNqNqYAasHalTPajjkfR6EPaqt+tBAtBWy0U
7svN0FermUr30J36eLhkpXanx+N7Ui3viVqvSs0tV3TE1o06bCsjJh7KwhTDUP1FsdLQrYpviYVL
VurWftCTbBVL60GlXyGKmnj6WN32k32GlgRXr7cfCQ5leRjJO23JjsusbBw+c+cIBnUrfV3wHfq5
SicEwNkP4TYbYeSHkvVfxmKE/N5Diq3Mt4dJX5WyoCgutMAzy6NSewnlofqOTF5fu7relmYQBGtS
iyoSQHtNNIBdmN07u6Afr7lNmMv8DFRkKyNGiczUXyKDU05ldtI4RJoO7afJyY7aEj1Tdl+zYv0a
Z90e3O8NPPVuipS0NW/DdXpFJSb0FO0uHXBRKJKKTBav8BFShI6eIw0IDhlVCJvwAs5fR526k0I8
Sc0ESxTGJjONs5lGZ9Xp7jyLSK3Z1h4GDssq76EdvUyyvTOxGWgkvzrWJ7VTntTcJmpl2S96jhqI
1WtNsypp8nCsnZeqba9mvuwsioRjhn6AZ6y8fNxmzP28dghlk/hznO37aXgdbGqT6vTQRGZYeo4/
j+1Oc5zZH1Xz1Wx5dkVyTBc/RQxaqt0+ikV9SB2kSC2YQfW6BhyBnunLlrTnXZXND1xtH6Ji+UyU
3o5K4nqcWfSn2VNvNnTn7W1Z0R90tI0GdGPOWRGOxfmv27d/IkgAW49AGNMO+gfrQz+8pCWVw34q
tiW+kso37dp6iTjMWQu7qTNthd0rvxILftDauMhBr/540gVtVKWEwPyxsaoQRrkgP492rRj0ja6Z
+MSyFGCuzdjF2r1YR3HX/+80Lbc3xQpsU/2lq/QfpAaJQLiodU+hnKhipWgrZQtz1z6prq58/et9
+pFq+9t7Ya9HEwxwyvz4BYchjWt3IXqAkZ3FsQhhP0E+TQNsJiOFrTHbWsjV1j0j1ae5njtySst+
PY6e9gvZxS3B7HdN7OtHwWGIbUhHRovA5oO4JhKuqGnzxPu5NekbjBhhArCv8SedNbIXtk0hzHWF
vnezlJHxfeFckD6UgoLI2rqIfwiQzZ8HNZqLfdq745dmbNppC+uuzraLsOR9Ocu48rnIR2PYlkyI
3aJJnxeRMEE0Gp1g3tmLoIrQ8o2iVYMb8mtPoN250UecqzWr6HGVQQWBcNw4yw9q22ToRbSsSmo5
mpxWPQ1dK2i73LtPCkdxPzmsyd5qzCOPo2I0TmDXTvsrUdYHocFtt4F2NgC0XHfcx2A4RZmyAu+i
t4UATmRvRHNUatJ+ArJo/AIn/idnAwR9FfsiIjcM6x/0G2NfZ2Mpr/0/z2lDipw2JWc3Z/K89CI0
tL7YVEPyK3j/B3HD7Qv+/l0/yDZESylbSUS2XyYHocGo2VIeWfOZ8bak03ywhj5LwhRE3WMuZbp2
tWX+hRbqg3DlXx/hKr3C7oR88oO+AnRvSbORy66pwrbzksHZkb1e7Jh86kBD0wmncFuHpbqIX4j9
Pgx6H9/5468by7FU+taCjmp3wPoqiwAAKncqEUa65c91ob799Yhw89p+PA3R7GNOuJm7PjpBlIgZ
WVEncGJcYppICASCWw7RogWNrNSTarXUd1I5u896mnhfIqjWbuBJsPZ+P3t15+dphf5wVKZuX+eF
B8rOBu0f2ImK2VOyA9NnLU+MJzVVlq9tVaL7TcdU3/HrVrpPzgEnNFam4WtkV7kWwNCyf4Xo+rPf
E70IIbU6KuD/cAos09i1ssiKfS+pcUWzI+8pK8mDXRXi4BpmsulzriXKrBS/OIU+KK2uv6djEqjI
fru6BD6KzxUxKC728nIP/W36LClLqqsF8uevIuq0PzlXHReZN9esK7T85jz9nTAyx4IyNqg0rsV4
ZQxkyyUrNDUgb3eiGwY7cBYLvlyRK17sO05OUpHLDu8DWertM6e/lV2WVuaqX8/RNGz6xqwjWs52
hl4lhQ0dqF6mdK9/ffT92e6B0IYRFmm3jlL5j9dbgqyNDpM59a9osAamSXjiQD4rbr356zf6s90D
g1YHhATX3P14XqVmV49JWilI0UDTZ6oT+aSvaFhFnG6bNFMZZplp/kLf+Ccns6tev5itcxQQbf3H
b8cQIcQYd/POWywn7D16J92kl2uZMLHMlGT8xd78ky/pYgrhsoADh5CFD+9nssw2DXEFvWUjPWlC
mNaRQYOjd0QWtFFHyvn/OubteoS77FmUydRJXO/jET46aYsAP6UtVN2Wf7pkdZqnxOgGHIq6C/L0
Gnc+xwoh6H/9o/7JpRC1pob+DRkj5q7r/vjdMU/eQGTZXaxstX6i5RPpkfU5rXQaX9B/ml8p/P5k
EEEBzdUAKr2JXvWjQJbYAxRhS7QtKkAp9PPNbIMOqz2Y0mD+VGXRijwf633Ga/iLudJ/flFMHABz
sLWCqsG098cvyvJoFrNqlzsWl3G56pHEPrASch0fGYL7K+Hxbaz44yXhSo4lOAXHjM0s8cMVeOAC
O7parOzUclaftXahfW4qw7ZP5vkzK0qbBB8UahTnUOl+nXW13gs5J3dpVoth1XlFdMkzF0lhUtjJ
98VWqfle2cq678xDzw81l1mzMhplVIO8kf1DEtFIpgxfpJQVpSzzX0ip/2T/8ZMBfIZHjdpV/bCU
oGiMEzweIe+qrv0tt+hV8Y0smqpmKrR/ocb/z7f5v+N3yndUl+pK/PN/uP2txm6fxkn/4eY/z817
9anv3t/741vzP9en/vuhf3ziP4/pt64W9Y/+46P+8CRe/1/vv3rr3/5wI6z6tF/uh/dueXgXQ9Hf
3oBPen3k/+/G/3q/vcrj0rz/42/f6qHqr68Wp3X1t39t2n3/x98wFP3uDL2+/r82nt5Knrevu+9v
//mE9zfR/+Nvhvd3colZ0aFnZaVjX8k70/tti/l3nDmcxNTwCDW+banqrk94kvF3E4gnFGV4VFSH
r8RuUQ/XTbr39xteg0rH1d4CcPJv/++L/+En+vmT/Vc1lBcIOb24fhPnj6O1wyhiqqRqIN7Vr5bU
j6bc3O0TxCQD8rSc6n3dlfOhb3oiJL28/SoKP1nU6A1hUUnA15AShWBN5OVgkL49wEy6135Zsse6
LqqdVkTzukg8+7WbrVWf681X0+iZOLtILTzFW04gZVCXX1/aEuVW1YblBSZzuTEXMW49hHh0RhDN
Xh9gWpNGuoozXEyIAQcxqfCYMH5YMylGUk/pwSWtCUQvLd8EWB8/dRvnvjO06m4xsOwJZSrfFnU8
dHqtPcVzRyaSFznh7Qmz/eBCu/hs4fXeuBkBYLlZ5a/tmP72PEi6WWhazbwnZit9rL3oYbi+nj1Y
iLImORzVYqTkC7Lu2q2wF+odun6sxszbmFr6LSpj47jcNvz230Tox57GRbAIhWJrXjLH/+0pt+dd
/3B1PrVWPeyW64N/bry9gEDbSAVXsAt46G/P//m4yWa5Nowu0Op/v9ztf7fn3v6Hc0X6lppQSINv
tTHQ7lGDEw8AmJ2nmaPgXBXTcyMMbpV5f3Kd/O22Dem+dZRZ/eO2LcYBdHQjJacJzBMJTpJ35E5S
hrzeFNaY3E0pLcnbTQv31aHWZ34lY5RBxowR1ITmbpCmRytXq+pnSl/VGgY66lZDrZ9HVuGrBn7d
9rY1mZIlqDIvIWOOBycDkcjVrFZ3t61RGb1F5qyebk9lQXSIzbq5v22DhQ3VGO1hOc12MHvFdJpr
V6ezb82n2aSloHipeqLpqq4TLdFPSZlJyhy6cZoz58rQ06zTXMiJrZGDcQ5Z1WzX3qlsWyxI5qKc
iLkRa+rnybkWMK95SHaOMrVdz0VVnMu4b9ZzVlXnGTrfWimq5lyXZLpE2dKdo9Es1mSj9ee5M/N1
OXnDeUaiyNZoOicCSWwJmv6Mxzbh3WDpzozeYWnHxrl2FVgUSmLxbrYXzr1pn0t0e2Fk5t6Z2qMT
wveJzoCxbHpydXKJUCRepyLpZZYFpbJYzy9Y0Q22muUlAVMdRoiQLowEKq/itpdZXyRx74q4zC3i
Ct5tvCSFPoezZk0XMNUTj6vkBZ/+GJZuq10Qqw283mDwbjF61Lq0LiWrrBAXoHOZyaIKFdF7FwB+
De/mKpcok3VIFSihK0GhHLhLdj+nsuTd5uI+6aaC1+tpGpMEgoTZMk4stvqzoyUjSsniy+2WXuv9
+fa/kaLDbkrl9w/3S067bU6ny/+wYVLKamuMaGh+vsjtIb3R2hv7qjP5sIFMgmETGXTIbhvMf783
F9hkM0LY+vgMK5v1dcPK3ueLabgNrt9gIdkdAJ6O4v568+cfYjnitTkq/ccNRhxpoUNW9e823D5C
XSKPN5rB+7jBK9QkrLKsXP18+dszVIVyrpQsOz5s0HLEdyh6aABdP9XPrw6PHmmyxQLiw4YWjzaF
3aT7uKHE6hMkC6q5D8+oTIrvpj6Q6XLddz93oBHZOK0Rk6x/vu/tuY7wFPoq5Jx/2DBWHeZ+Y0g2
HzbkCTxvURH+2Q10CtBY7w1Nc54YVEBeOssLjJFoOyhJgvVCaF/stsb5gCZR0Ao+NSVXwRRb1HGi
eXjnWLJZEZuAAFsXnztPWQM5tb/ZbSd88ETAbCpz1aU1jRI7t7dqT5xN7IjpsTS9bzb94W9qOZyB
A3g7zRAmxiqnuMrbx+0I4ObJicd7YzHrr50763zNpMMkTh0gSoyXMq70u9ry7kolru5vfzp3qE9D
jUHkepdtpJxTlpKvdBIPznkm+83Y4k3PaHSd5zTXqNlLtFiDUx5v993+3B7cozIKEBzYd3kq23tR
XMxW7S4dutUkiJE957HrnW/bbn8cvAFq2aXnHA3Ob39o5eFi6rb0ctsQMGd87GWz3GlKelTaOb+H
HJDfq1BVzq3kSP/3XSge83syEMkAGS63u5OOh7dasemZXfz25NuDgPU+dY3oD7dH3e4qB4diXEGU
9O3lb/dhq68CozG7zc/7Wto8K21IjPDnO/T6ZIftmLSrn6+ny3jaxFp2FZ7zIX57vbbswQdHjAvX
r3C7z07q5cAl9FM+pmgbNNIJjrY3rrsqenGGDq2cqy9U5+LlSQyWvW6p9rRRESpmKZ+cyVo2jUkI
eKSsl1EUz17rkQosPJq7k4U8r1e6sM9EsylGJX+eCr2CPGPJ1VjbX5A0Vs+5s5RBqy0Gbj1ucv2k
d9GlLuZ2WT4Lt3vpuAozmjLx8a6XSuJZtz10pofbrXL+pGZN8jTJ/ovUy+guTlTk/9eynjmK7VQP
EimG+szCZXk2TWEe7GZy/Ckaluek6SbaUAppD7F8Ubt0OpdVjf1GKbPNLHT5rJXkTng0JPcDLeNn
wo6BGU5tepc4atCWpvasTPVGUTzg+uCJnorxzeoK/ZnGanZByvZJRl15MHMq4eD+9ANyPs/PPWE8
j02lbFJSy8NOU56iyVLPTZz1xN8JjvWMKC4VoMgGVYAMaItBbCjj6RlRL6TwUYjj7aaulMdWV/N7
FMtvE3Pb05TdZS4/DApD86EhEf32vYtSLifZ19+Xsu0eh5HPUC7u/2XuPJbstrZs+ysV1ccteNOF
PT59kswOghbee3x9DYCqJzGvnvheryIUGRRF8eDAbKy91pxjnihOKmf/npNUS0G5SpuJvV5fw47j
MsTWCjae5XlRQxT92w8Zj9EZ1iCbyKz4GDUKK0DUSq8KTjxGLe1zP2uoV9tx8lvi1mpFkF+VNpxv
yTB/37+3ySTrhGhjcfb/SKDmnd7H1Ka0LH1Gaeprk9epq3aYzfd/NUOtwJuiyFejjqMHYy7umiYJ
xKwOHyc6Y88an20pqfHarirlzCJ9DXEJvk5TYQZWXfv6JsVQ+5Z+59S0JLLOi0+MrfEa9zxDI8an
OR6ES6I2+hMRx9e00B7wjQiP0dxcDbEzeCrr+FpOiXge1DjzlxCWUJko7KbvejB4t96KoICL01NE
FCN9N/WKoqW40x7SNOqvpj4d9c7w9bZUn3RB3rRryqnmzZOoQxtssnMhqtxhhlzE+q2d83LWz/uv
9h+VOmtwtjoE1oIWJEOrOakR+eKgQndO56CNxa+hMC0wdisUKktDzCzxzWfTbO0N+8THPI3lpF1A
F4ono8wCnbGQR8vKvJ/6UHPEtCffzTSGWy/aUKT1N6tDr0PoO+u/hvYmL8fHFNZMVlsfh6ZMngEd
5Mc2zp7gadKIimOEdkJ8T5zeSnnZM4VeElgE67MqI0Sdp9Jv9RL4UJpKTiujiYMLlbtK3ypOZC4P
ZGojcGoszHmrGTAlR5pUsYgb4P6LUv40RbXCQJfgF4AfN2SNPg714hML4bGpHxMRtTEyg6G3zqVF
LnNuounQcS828CGHsEEiFt0wpKx+2pk/6rBiQernoGlJxo2FGg8MAbBhWPnLS0YTKNBmnXjhovmy
Avhm2Hu1jPIJVthndOea34bmj0mB46wbsm3hUAwlzIuq9Qb18pu2XHtDfQCl03hhY3ymOejOGcIk
ocSp0Wjm57bJTvJiIUFo5qBSGhxYbXOWOtXNyZhBMlWquCOYV/eyNxSRo7WPcdPmds3gWV+6V6VY
G1ei1JUQEpSkxtoqDAhn0tEOzs2GEO0QQLeo1SITeX1bD465nPUmGf2GYSEDaCSPshg36K8W3rHc
hmTEbqYNBVHdIjgasSHOpV46D9NkcwaWNhbzFNAw7tzUktNrPq7fUjzUTflUI6f0KtxmXlz1djbK
97Vc3CWMkW0ZiXecz8q5bhFlZNgHQjbPBcJ/V2skv0+Tb1oqYIaampdmxYiAvtpmQsYJSkOOu8nc
qVwNR23qQBE0X34mZMi0YdB2pG23t7VqUId6jaAj2UqJJCMHvsqOW4iTYw3yIyvtIV9Q40QD3S0Q
+Z5kkLUzDetna2yP1kCFQTcX0YCa3G5hw+1EFiJ1JTZB3K1Bngys4uIHk+GfI6vGI5r1Jw3HVKE2
96OVfZjjFIeeWt3UATtXiGQGNKCM3Kyy114jTyIUbcQdHhlxFc9iNHIQs48IsvNTvp4rc4PqQM5t
RGJJUN8qBDd2JfLnVpZa7uISY24UI9vOD7WoRraKNu/4FJnRcF0gnjO2FwoZ7bHBELNo4U5FZYkV
pf8gR+mbZJU4NpP8Th2H2NE4Rqeccz2I6khwJuh3EEsVXISWaGAgbP2iEB2JcLfHlRS9BdJloNM1
tbX6ezyKnTN0YsFTo+Znwh4ju5sJ/o3lJBAW9UEO2yCDwXJcx1VBKrZKr800u0QQRxedAPUgkSgX
5kZ6a2QVhaKhT6Ro1kjrRB5yVSvpxFSSctMEltp0lRK/yzUKTnG+RFCbb8C0+2iZbuuyVmR5ji9R
KQw+Gw2LxSoN9CzM3jRJSL2I76DU1JAGdODckUs2Z0tFRaBbL+xsuBVZWR9Ky5mhRj5g5yUqXTll
Ypmci+6TAHCYNk/dHLu2srWqa0+TudAm0kaWI0U+V8YjYXv1dbH0JwIYlAtsLGTUcn5TGcHbvVg2
x2HRUFvTFQj7DIusYH3NQ0sOjFjKXZSF+UExyoOpNWfcNd3FalCLmrJjCsroAFGR7EOvlfGPND6Q
UB1xnk3lhf5gh30kL0+iemBRVq5xe5kkQfUgTXPlzXI8r6VyHdRlQWWtPDSG9mmFlyjeieokfS4m
OXZWIaQmFtUrf5cI0eMS4/6Vmp4GhcypEkauiRpyAyK8znmbdvNViZa7JfeJGhZeiRjTDp0hXCVc
e74wKq2brGv/Ssp25c5Ji7ZMtW5WKetHa3zs87W6VMq32UR3x4NsuKjdtqDkxjyNU3/px7G8CgX5
nLlZYgdC4UbE/cuYW/ewb6PnjYGiSbgOx1RQnFos9auGUNue+lk80E856BNZ76jlF1RQYXIBe51k
4vRxyAgTULCgOSN2mbr4SpaMeEi6oaWx0I6arZdiMEQYvnnmm2Asxs/rNK2PqRzclrrX0WFNlQNM
1id2dfI0ZVEOSKfTwxwmhmdl0VsjkGxfzhQ3UCSZiZgxV7y6a+a8DmAhZMFYNs9lCYk67CS3XRfp
WGFQ4Bmth2sYKW+x0op3ZrNaWLfnO92MxDuD9hegpln4koZp/GiYmN5iXHVXq9XM8ywgf4usVX6V
VPllMjJ0SMSZ27MsawHPK84OHuU1ae4bmmRXPEAOwkhkejnM+1PEyw4IlloEErlhTMn0BR9BXd6v
anxvjHMXEGDUYeKLRJ5pOfYHzloqDo5eR3g7W1W4M4eEH6LlIsxYD1xZ8tSHlqGimUc4iJBDJmZI
DZDPs5+k02NULujV+vjeKr/XWWt6c1YkOJDG3O9FSn5p/hwqtY7vFQ0TQS2ETljSx7BLz2TEGm7T
zjoyTZblRAxhrgmTq0n5vWiuWPczovUIgeVWasTPk3WUa4thupHY4damo/fzmcZDFdYCoegbqiEZ
Doxf+Hrxi9WKmRtV2os5Ss/DfV5iQpzDEH8P5l+71XSsgjbR3my86e3Tx+XvUoxvKUa0mpOCr2z9
rBaWP3b6CzqJ13EBtqGR8lWuynJe4r6+CqHM4rD9igrmj1+FClYgsSRW9ud/oDEz2/sv9x+Zlldn
qw2d+M//8JdfygtWgLaRB//n/2JGzc8P2P91/7xZRqunjvrHPz/z744Dl+UFVnNHA/aX4/vzz2pl
1nrk9+At2j6m1gmf++NI/8/HglJPtSi8vDsadmu6t48Z/r8mLs9VwT/vhyi/DF7+r6OWX/5U8L3a
xhnd+7/qf+E8RmeQ9V//M/X4t3GM+70sPrfZXwc42//wcxwjyf9iNo2myTAMvCVb+ujPaYz5L8om
EcoAJBxSYhmv/ud//DGN0Yx/4VaHBoWBhBmousX1/TGN0dR/IauQIeWIlg5whenJ/xzX/8s0ZhvI
/TmBNDgw/jINZBsxmsZGaP114NmDsO7CVsUnrvN4xp01OSQoXCfLag5Dk2sw4iFh1CFYAcUafiA6
7q2f9xSX+u8nQnss2vtjgBsnSYTI6SiBtqHiX6bLDYtXPQ7t6FjV86xZRWAM5erXg/TMFjNBvSqf
+uEmjFJ7IVI3qE3NnzhuJ52VlobJPDqtWedumscfjbyfcffAb+haixlKIZHg3Z0ldWhO6XTGl9t7
vdIVDJUVJ85+8012UtSv30SnjuVdj6ebydZ7pd0qGVNfEoCE8FwCaADKJUJXF6iDcZuG6mvWFkdw
5FbQ9CxztOIDYIAcvSb33v77YxaGGBO0+2mIP/aRVjslfJWgGrRvwhbI3uZ6eJJrinYpnNEmU4K4
2LPtXEUY1BJxSm+Ura6gBsJcf+25sWwxLnUHMDOz0WT1u6qlljLViyjE7Fv6u0KaJ5TtlRXkUfNV
HSJqkir1jTm1HNTOVoBU5TkkFP0hDqXMg7ZH87Gqv+NbtEssI24CNcGVS/HZDAsFkZGAtWvKjoYJ
011cGo5vqRWSghT8cXM2OTX5o34x0cuwTJ/FH+qGGq3+YmRATurIpzGDFA3jViXkKySj3hdiMpoF
QcbvF2pv5ahIjwkb8E9dFAaV2qTXCLkUNgCuahqOgj0MWhMI/XW/2GB9scCvfFlLaR/qBaeNglXn
N2PvdxLL7THaBqMaaiCNHFikC7/ewpz6NJVbHSt9po2OWAjVRWqss6Dp0qX4jon7sWFncCtK84s2
qfhOZkAKW7mgKCNVTYcOvULyOOrrsRTXZyWzVp8GnDNi7bITOXzQJOtjut0shchlpHNiA9Gd3GYR
v8H6TKB2WVfeShQ42rbzH9aOTQ7EIOaETG6mkM0L++yxNhqbNpRfWfj4x9CU3HohCfkvi98fi8wv
I95fhYX72QADJcmsLFCpmCn/ejasvo8qi7RbBrzLfBs6o6Boa27hlmq1fYd5ile/naLPsglaLldQ
R+szaQB0HL+YBWPQetY+akSlOwQ9WkFSGIGgQvSpEuN3eo9duvLukSWQjuAyi2gxVud3i0/OF1DD
OYN10A/s1LulASHDKmGZU+fCCvwcq9EdZToVS5ud06n2JoukV7pxPBvpcJdH5WfwRqOTonCg21J8
6/KDnMvtkRE3ng0M/2PWYvwpcS8IxBGrxvKV6pEyZ1VnbxUxTHUqIQi0JVwpe6m0nssjiLpdz9HT
/giuRR0D9Fi/RZCbjxVdSvAEOO5K9U5I+vqQgQhx9dXTu/7AF+hcwZo/49ytA2D2bN2Il1dpatK7
sQI6Xxg0isUPcwFdZWbTKBeNcjOZgLbqSN7RqJ7gck8PorK4k9byYWVJpsYQN95+B4pRTWWGpeka
ZeoXY6gJ0Zblu2mapQsQAvYnzmzktGL1ug2EyfRENT/2FHwXnWzodimmGzYvooO2qrKELZIPpyTT
3dEMO3xL88gWWKxtldXbqcZQO+EVfcqERoMEkU9Bh7guaczFzzjplURHRZKzL3EKT0Iqtns8VzNn
KIS3okzVM0E0W7BvrnhdpgEdZ0iFP+eH1GkzWOaZKZ/SPaKBXf0pTT8zJ/gqSzzALT2tJk8W4PVW
CqVu6kHx9x8If3iZsq4BVSGFJ3bSrUeW18soL72nwB21VbMcXMXoDxFm21MsTH6TwLAR+jY6Q/tL
7SgUn0U1q+xIxawQ8pju62YpC2NQLkEbjSFgs4lnZI073wgdS4ObIIzza0Iu2yinToaq+lrjgMLm
wqUehRT3u/oR4aUV0NzhptU5FVVmil7PrnKYjY2CAupnIbrZJqLBb2ce/gzJhRdB9rGG1qAbzS2/
Ly3QCQW7ttiKbIs346SHpmelXruksodYrpwiSRsfFs9ZosOOyVd2O6Hs3FEYeGi2F9KC4sTLNdnp
pVYN9icYbyRXx+QBzwpvZtlwTP1LFXMEynbEMJe8Xk++RStfXMpm0THF+tBsh9mp+iO6Bzcp5sYr
C14lWVt9GXK1s1toYORpsZZZ873VDQoi3pGvLwKpopDhA1uYFJEodpj+ep++2MUa8ZeByeEc4L9z
90fJXJUX+Mrsz/SpvquB+Qy68UbfHW+/kArHpR09NCcARFitXGJFzgDQIPVovfIiz/IlrRLBRcMi
OgmX87FcJzaehRI0k3mX6VHxqAlTc5/OX1E7XdYpCe9VSD9uBkrBS61qchY0C74+PkS4+Vy+eO6p
SvaxUDHLwL+4ZeMgHWYVPlmrTS2NmDQY4HP5caIT37atpAQWrL4iaU4v9+NZiJu7spsXW0D6tSg6
7b8l8pTlTsQqfDJQCgQWAHqHRG3pErah7pqd9GVJCAQX2MAzWgdNhRWjsPfrKox9fBFSErr329II
m8hVCSKx5YxRJyRL3WkqQbn2UfxsgJ8KUlr70qyqQLAi3WFR5POWeqsmooVmulYwuForIDP0+Pb7
pYi3R6VOjloYz14eaoIb1VxsUftKZx2Y3PYdhxqZyxp+SLYJFt6KK1ij+1LWpIs1wIiBegLslzh4
h9LxwVjXb8Miq87+B0KThpoyP9ZNZAVhSCNP7rBwKjEPejoAMWmVdQgstSc+yx1qlBjd9hROEjv4
EUu8hrROXfIK9w4UHmPsvlAEcmdW/EkVa2QW+rXUhifBbE/DWhsni/arPZF94dOhLe1Unrq7whAY
fBXMSWq6/wId5TQzBPxusa/13XpA4I4VamSFVkZPBGjoNJ1ZHIaByzICs2Au112WwVI9PK9WgACa
9T4X24s0K0/KIJ34gzSO2ieyytoj9peRkokXcLH0bj1a7U0xLxIdBKasrHUFqyAcO8muyS11I3l5
WwvBDPrS5EcSPlpzdY610ThE9fpJpCd16luS1XUSUFyriXtfErrv0HEek4nDkCbe0SasqVTvwdMO
xYdET946euH7clZ15lXFTEIlyLs/WaVjJEv+QtSNV20P9L4ELLBtHF29K9fYPPdGVMOEw9e7P9Ek
iqE16CYfiB5qJAm7eSwWX9etZCyR/LmzwUpmguULCIpafEHOpS9dm/bBvJ7amdflvtjti2M96s9Z
DSWKMBgcs5QnMuGHQZ4rH/O4vFaN9FgNJu+GjEshMeGq8vA2ayqZcSFTi33FUFlGWH2m9ogpmiE+
Ow1an7hbxM7vJBrOWmV+TbcSVczi54IYaJZd61nsueH2laQBMOMZIRikqsBHRu6dYjdF5kxNvQla
jIDHfXALDJzIPjvYgHzHwRhfmX9UP1fbnxd4e1z3NXOEpyjWkuHsJ7QnP9MW8RbFwO32t8G+OMcI
z+xIegxb8t90o++9hg3UMUMGga0xrtrxhOwppeG00moWuvNs5rFbitnbfpL3Yh4TEEKbFLh3Jc1v
/eDuL459RzIvyl0n0u4vprzgozHXE5twMOHYESiHG1yOGyTn2AzZsvAKFSDUMD1hlWPEBVbPTrq0
xLONVQ8+K9yAHPsmCGRM0cwoGENec+A2S24Wl9ysLqzNxj0m/U1O48B0O+QT52w/lQtSIhY1wCf6
ZBwY9QD3EBLfaKnHTAouCEFdcq8zRaK+blTfHMrf+SCkX/X2ewm8belN0hLY2bLB/7UEZsrQQ1ce
kdWEufxc69JHMr2cTOV+H/RYcKIG9vsUWSLd8b718jT9JKRx6iQmXP4J561HUsfrb+ryTb38vtY1
FZoGiE+wZ5nv1Llxp4SDNUq9Mw5p4SDPVI4KmyU/SoBLdT2aJ4shwWRmLU3lxEt56fr/fAjy9r3f
HYIuovrcMqxE/IbvlPNKHWkEESNQR/0VntI8PM84vtRcfZiWxUP81jjrSiWxrwesE/NhHV/7mvt0
HcMtTV34MZjGcQ2FY6QOr73F9q7EM3NqluLUMm17NNbhN2r/d16+/WLSGUH5biHSJl3k3Xkbsqpf
mojlNKpWOAD65MnmggiKUiwQpClAHG9eyK78xq4uovRhHzhg080iDOz/fP728/Pn+cNTYRLAYTHi
kegbAcB9t7VSIK4RR0exIazrcmqq/hWXmsLl0igVy1E6NML6edzePWEo0fLII5Baz2XUGYcW7mS/
NRB6sbrr+h4Y1GQ45VQMFzMPRx/kwnkogXvkLTvEeWiuWlLHnt6kG/5tm4wq1UJTCAG53ATl+CWm
C+IwKDmNG5YLiAo6uugDPFv6DAMQpWVNvBFZdzAuyVelfJVLB25H58uQpwnraLFgWtU5w85gdx10
IVWJEpcpJiiytuChbs0F5ZaBC9zSg7160aSyPcozY8xS6Vjaw8VvjGH8PoS4zOs6s9W0/5iZg3lW
l5uVKBLvPOFmSTLzmJxO9X5rjan6dRlKIKnrfWm9ylnynCuhGCB/FmB/1X2wQLeifAq/y5NyTOAY
uvuGjixZKGOhoxl9eC+ChDVJweS5ke//+SLvBoc/L7KBERDjqKorm9/DAPD/b3aLdmmXla7uUJvn
qE2YZhT44FUDopcew1pL0xvm7sob9HMRsydk1mYvDEIOmlj3zlwZEFpmptcLNLFpI8NGFEGHZFHe
0jL82ChF5OH01ewxR0JUdiiNa+7X1OwfJGRVtkWknddn6UUXyx/m2KtQDQXg+wNNq1D7uXIueqdf
CVdzoHv5YQdxojJuiZF/sMAV/Oau3zHLfz0hLBWcCUwh0LoVxmHvu5TVIgm5mDeOUUapHYNvQle3
gOOZhC8IvblYyvh9r0+tuNDwNYkIpbeKYg1NtzH7hGG/1iNsqGXuSoEY3i0/dOt6TVpl6yNxcaS8
gIGA4meV0WIXiBUHU4ZCKA0i/C0NsqaVXzQV/Ib5PFVUZfsPtaBsmyDxk1w2qszJP1D+W542DfTr
IzlyZXWBulXPDM15JvfibNIblFCr0fA6gCW8hbluu69hXDt0D1zUtLhfSXLzkq1UU5lEy2vOGLCB
sWGJWdDNSsgmq/kG3aF9itk82VOybGrM+QIGgTJCbIMpnB+6yGiP0ZyHn/QRjR0Kwib45zv1nYFl
WxlVNuo67k2Tpqf2PuSXHhTHx0af6DmKsclIBK9vnuNuWg91ISQujDXppM45yE+lO2qDikSm6xxj
a+sgCPOM0rLA/WODw2h8nUTl1BDVfA+2GImhqUGNXLm1lUhtuavZVv7z4Uv/3qhSLZjp2Pl0A1uT
+M7uIzONktiSwcfYro4cMceaOvRsM/4EXDK4tveq72dxKqzzbZL8tFIsDDpAEIjAu6cjsPH+suOS
ZgGDePSWUd8fdXE8/vOx/k2janNwY+Tm3U3WqfGuokg7BQTaMNZOiLCcxVZCWSPljlIB4hNz4xXa
D7vdDgeYrLsrFrKDITefQvYz91JaPYdxc1pHcfWtpC4IaRQQ3Sas1EKUg1pY2JVBuQByYaZ0gLqG
5JQsdlcJNS+U2irzqqVBLLDWn3KSjoNEJ6sP4M5xLzgFoRoDUwjErcc4YXZi97N1GGhdj+OXfine
oob8VSDPj9LWGZOU8mlEd80eaGBrmk9XUYv7i2Aar3u5yry6PwhV+U2I4ivepSGQzKx0m7orfteq
/NVrtt3AuOlwwsA2o3Evvb8DzFVbhyhMeoeikebp3shbZW+BSQ79dGjhlp3C2LRzOy+akVf+YjiZ
shJftqEE2XSaCg+paazn1UJiXP4uJvid3fTnAYLdU7eljwrkvXEzUXW4ZIvROfuxNUgeWbPYXaMs
8wTJoNcvD+5Yq6Mf6otDFIxigwCQT5ZlscRtPfltf2KY5fe8SD7VOUiTf74xpXd2nu0UGsS8bgvA
FjH8PqJlnLoBuAtDj16PWXa77MdEViVT+M3D/0BrRfF02k7blJ8MtnXKwIGRQVTnYYSC6Hsowo8x
Zi125el3GaZ/U27yaOPxADVL4jlZyL+W4boJOrxAU8rEmtlpnvQs7yYRYiNYdp4zqqXJY9vGRkwR
PyYqXR4Ui0CCw15xckFqDvUUDdAJ05soc4NDylDcLtYtXwcTGA/nUWFzJ2vr7yr1f78tdXMLUQao
RkKjvs3//joS6xZzWtRlGhwRMYBNL0MEpTdaXmmWIoRO2JYgltApmeV9KITFgQ1ee2nF+oJh6poY
Q3Y1QTUgpFmcKDcKH6KoaSvi/PjP135fdH59MfOQqxI+M4Vi3thzzf4yuquSnvTPJOb8GnMSrC2d
prYCld7l3c/5ixx2Z/YDTwIaWvoDAHKmEY4PJsXOFxHBBZNRA93mOeDlxk59jpmFGcgs3KFRHJn4
nU111Pv6qv/c3HZNgahZmx77hn2hWqtfGx0tG63VJDJ7b99kN6bW2xM4rH1ARhCwB8I+hoDJyxqO
gqMOi+hbFbvNrCI2uTSf60LO3BXIFZVoCD4t0U5G7m4SdHONPq5CjxIEHOFpWpWzSifcQTPEUrqn
mAgeStbXvYGT1NngxjGjHNOsXKGN6CKV8WHUNHt/x9fS4Eo16gZQ9QH4Wemy/zbSQqb88m9ezn+3
B0XQyISZh1OTQPj/ehOFA8F5MUwFZ68R8W2Mzr5TV6aUNiktyDXq7iZA2cWXXhvO0sBudAIj62VZ
9yanyW/KWmkbpby7Wdh5YghUZVVGEfVu1ELtVmQ8pFRl86q5VjXDMVWz40o/2k/HsLdbuWTvMvQH
qIw2tr3v3dLSWQRuCQX3OqnSBEXH/F2S4t8UMQy/FRZFdndU3O+3d42hN/M6FBPldqd6wgKKLAJk
XQEg8Rlolk5bKe4+chDVugkiC5tapaW8bPMCrY86AnBXXqDV9dvfMPrmB3YINMNbRqvJIuSbb9E4
R+MKWpF+0T8/ghhrt+3Ar+fV2B2bKqoAmanbu+pYr1PaT6bcOGWF/ptZjUVXxo2mXIcCZg4X2tKz
M4IfC4iM/pKIHa6UJe1vr+IoDTcjeRPDLIEapuEzhk0rS1J613cGaRq02wDyzijqXUunPzmLvbdX
DamYvokraXbkjx2HSWd+2fTHJOMVue8ewbpofV17+4PdtlcJKxKQlvM+nqolmIor1ko5pOGaHuqt
s/azmyeAlLdAcP6cHA/Ml9lDHzsVyfjUZyesLwMqUJEJYlQep1b6UYXAm8CO847Rxu9751VBQOZG
A0w/YYzuy4j5y96lqqeBTPRoehyt9W5fGUpVPmOiRxA7zBdKWdqMWx8ZJGjiyl302Msve0nTGuIt
SUi5LLaJ935aVLNWGWI06WWWsyOxN5M3RH3uTYtgt7V8k5Pq0NNbtxK1gGgpfQIr8qkwygJIZdT8
sRqkdI87VMrDQPbCyMDGNMoFWRKhLPsJ2HskIFLuZxpm9joxWm4FaXBKq/3QtdJhSvqrnvaCHxvR
1aBFesFBYc2C9ZDGmjeqIEJrGtPiunoEwoTuPtLJdbYIkFJtUYnvaLJJF6K67aIGwcaIv3MgIuUY
PWg5TlZySlb5QsO1YDYvMHLDY4J00wZMPaF51LoP+3HiWj3PCl2PKl5rX9geF4vYbs9K8B9FIOC9
ff8sA732hglewGpBfyWlCExe3b9pYFhcSQNEL6lz4+pzu/pRu25E2Zw5p2S8jSozlqrTY7eKMGBo
1pY+QPIG1g1/qpEkJ1NYnrMkYhFnA1p3NzjJ8M6PcxW/iEYbnnP2t1UxnqKM9leLefJYZmiQlTl6
kOkPO1FBB0BeafgCq41+7oBNATH6tCgeOCIRldxIWZ/Bbo2lW4zU5wj4tXxa49qrlYM8qeKjrETd
E+wCv+kZ6awS49htdoF7sLbtwQLA1iqMWUklKYJEGBbk1OZZUxfrgpLwsMppjUouu7DRIbUHtb5s
FJ2roSt0aZMSVsyiQkgIW/2SJPBaJLUho9pGik3/WBiK2R1GwJAjK85sddJRb+mmJSuyC7udiQc0
qxzO2/aqHfqZfomMaCZrGjYLvJFMQXtaRJtVqnVgEbVHxgfsHuv4WNRa74gIuQ/7PbB3cLeasrTq
zKE1Zzh9gxnG6jBE77McgVSzfslqLymgJ0Me2xJwCWndT0Y0UwhEWbb8sUE3p8Thfs/b5NN+e4KN
/ZgZKS6EbeZmdJo/rivoXGPGL51SqG1VglySHzSK4Pzk+ylHBNkTxOMlrRJkCtrlvlZ9Eao0iJ/V
RhCDYXqTsvRbv4gp/kFqrSVQe458Aj1UycN0M8iM6OruYaxOnDaEvZFhObDPV39NQxC3ukR7RAro
kyTOIMUHbU05qFrKfw7NZGj7pwZTWNwk1C/4aLkWlAmpoFkM4C0mFmnP224Vjgy3/X1DCbuhhVws
bF38qipZsTUYs2Ls8iovHdNIzvuop6rxCSTtl24x+otWEo22VUdaybJstaig6OyogcXOWbHQAZXl
/T4F3ydraYGWHc1qcVgRCckpuQIjaMtd3MWGF/mJnuY+NZRli1uQUPFjgD3qDIbIULcEwJGiScia
iexOZoROl0DZ38//kGGEmAoZdiuBZkJSr1vWQs7g3vyg1xl3YwcqFOtqaPPSZTi1Ru7+8tgX4mZT
Ik0rQ+Oy7F7I2CVuoa2MQExQI3dbrzdebtqilqdoNohDiL5qq47gst+muzI5G1lmp/gtfDAGBg0S
hLIF+qd6nqmDzedMNGgv6syrrKa1ZxvdqIXTQfySFwIQpS42TutAMz6MCkiN29gc2OEjQCUdd6Yg
uHHaMcKBvygqwFrR5LgLJaQb1/pJl+FmSJm5dYkgKOEnlQoJ8GQVrl4ZtwcKy/aoTn3+VNGw+1l9
gnpwSiW8UxaaaipiP09P4lsIxjrjeUZm/qljRv7zjRfPTYLjg+Iee9ucCRVv8YS3Nb48fQ2r+xqd
rXG/ZN8AosV2AR/kfjC6xyicXjIw+k5BALibznqJZ4BPIzTyNBZSfWvqTxEticN+340he+5q/Fbm
c3yI5VE56xYmlr03WrOSy9NQuv02akuTpkKjYYuikye3Qe4TJlNGwUXdJGjWvrmUpldE+NXPWfq+
dPeIUhxrVJnx0qTfpBW1voL3E7PjCHTBrbVO4jLj52/klg+Jk89huV2pJHT2y0H8h9MBqTgaSXbf
Lh/TPLK4oFHlRPp6UVLlZGCpw3VTftulc5OwPEdN/UIeWu/tb2ctTien0/Hil03VuJrVRQfdyF50
gd+qhpDxGJLB6+65LavSKUfxpE5FA3s2r4/MSQ0cznLOFoaXprJ0aIH/eND1sfyx6MB29oGpNFAz
FTE7bTlUFnazbj0pTJvysH0YrB9jKXJPIK+3l9n62ITyrVtYWVOL3ABFnklwCGmYtGZetLa6qYVQ
4jyoufUxi5bkJFcvuwRif4fvX6ueDfZEmjgBmlawrwMpcwrgPCCO8sjdKyhw1Cjhe3YUjU4ImdTR
dBf66D5EMQmBgVQPUiAIB4CqzZqkigLr8+Lo6Od5tPI3rjGuBSOQlGrysAROPp5eb03pqOPkdXQS
Xm5jLn3AWBmecipFPDNbu2d7iuJkKg59xOav4R23DRtDTfEqszf+m7Dz6q0bSbfoLyLAHF5P4onK
siy/ELbkZs5kMfz6u6o0uOjpHsAPbsxMT7etc8iqL+y99sbrANoZFb1zPoSd3H5O9bLD+xQd1XmC
3YW1olxsTxa2hJStDtxdPh4kKKp0aJkAX9WZNhG/s4+suNlkruGG3VG9ZcF9x7gwrDNCFoE8vnve
qzb37sc8QQeBkLvGCUUgW3fVNapWSOkfmmog1m/i0OxcC0So/tsxXWigjAIZqhIv8yWaWH4tHgDC
oWY/S4iRtZ07S4Q6f9gNsJNh6xh2t7PK6JRV3ENYdTaQ6C3SplnD64RV4WBgRjrWoPsdo18o9qIX
kolkxY5DxRfiuxhFvvc81nJ2iYBE/dBEUmz8rHJPsJDe0cgme1ueIUqdUDtc8paJQrDTviXqwa+b
o4NPK+HFkutmCDD4M5f6WPgI6dR7yED6JwC6j7Rqm1NfsqlupBxiLFNjL4g+zS3ovdEyHMz5vnXZ
KKn3XOt4hVkp48fMu6dWH6cvhRygNVzY38GF/qrLNsDcy3GjDvjE7u/b1HN3sTB0Mj0AfH6LGfle
pWA3S/ExJLtITt990rmQaeFSrLHU1aJ4oD2ct2WNClb+25QIBibaA3aeaKPehrKHgYsGFFaabewI
DPw9IDQYAFweK8QOe31yX6bFOJtF7oQw9l5crT6nbJx3q8lnlsj9qp57J5ejJElroN1lehQtcMeR
4d5BPRpBV396qUjC/3yLyDn06TVby3SbS8EIqw6+Bq15yeu/eoxyIImZBszG8teYLOZpdrjIPfjR
lQN8PeBmCRsUVdtqaJ6NObvLSV86JprPH2Tlh4QKc4rdWj/0+bFqB54rqbzKC/Ac5HAdZ6lDUWON
ry7G00glmdq7jBzDXlY0k+H8gmOw8QxmgPKJU5VTLlWV8iRt4O0c1D8frCOG8jZmgMRjFHviV+sa
P5XKx+vR4HoOzrgMVBTCxJQDLu/YriXlUZ09WR58OtixMlNn3+Tl2GjM8bd6JS2t+YV5jJSVaY03
3UjKVCP6sGdGTGsX36JyPtNiIzjl1AgHf9oLAwDJ0PRvVkCF74zm60LlT7/mfyhFAGNn4jTN6mAz
89ccqrA2Qp+iTghr9K8tE5kzZ7LYLStxzbJPBXxYU8SKbFfVOEnbSGK0ZaFBPgcrLkAFiRe9qBIz
lbWDKkYbRFgXhMbMsn9kI/46Deq8LDP6lLVEQwTZguMJF27rEerlLm866PaDnebfppF0P9FNn6ol
dL3mPkqp8pzej85BIhBJ41G14rjaEc60i5gN7OuU8BhdWCgReWR8KVLvwIsVJS1N5vYHlGPKFvs9
06tma8ILRv5RQCJHg6eWH2k5YM4291C3/Z3SyKQyNZGJbj/11B3Ag9N15BllFfQ1mO/kp1asHXCF
YbjEk48gFVT8FsbJqfPMw+j7aehH1rBLeoEE1uwadPfjLhNEppDp+AFSmmnYpGEmS/vTOIz7WHPz
rdsZ1iFqp2cvinvafqSws3tbQBXv+k7wlenRs2k04jR3wWs6MlZzsEXyyk2XuvpLAxqDMHTGIugM
l9QMM5NdZsNks+W6OkJdD8cEFaxjpGRaeRNi/cpnjM2/2CjpiOKULBiDgeyOfA3uT4eR4ZhOy9aU
4PZ+jF/xByL18kf0QRk2pNSaGO4InYBCK/uu3pE1T01m6MarKpRgwH+kmSVOvjiaC0NTbZA9CTCT
Y5uXz6psWp1+pf0eHgP4CaSZUbU7S3lXTeJ+GukPzSTlHvCNJ3vItu7q/yxgfoWaDx88DoOaMf1G
p9jaEJq+1VsoDdgd3IJ1ktYdebqvdcwWzHI0e5N5AzbvhldscWt49yuP0B5LsoO6f/V3AIu0/boW
aIZGyodFa2gk/eaxF46PrLBrdnNhZhdn4Ivu8pc0IvWQyBVWPdIMHM1IAwdmXKY/cPaMBJa0ZB5u
sm7lNZCiw4ydOd49ccxHiIo5h1/NiP5BfczCHKhmO/djqV35jCHR6jtyrhx+vP1qiRdVN9ZN+YzS
Elj9CocI0MoM1zg/F5P9Yttp81YTIbIri3LfrosATzGLs6Y58aZta+eg2pfGXPg6ObZ3wP8r1r5F
JHtyg98I0Serc1YxzM1DEfvazq3Lkz8SeuDVM5I9P09Dp0PqQMhpK9Vfk5SmrhGsdaPEER/5lXHp
gszajzaRlMwsgo3PzOeb06VnNq3JU+Z016LRRyx9NqYYTqZCYEzM6ta/B3j80xEZM8JSs2+Ox98v
M0x7q9FvvJTbNJ/M/lpQPsS+f6rr9bMfsrDyI3vr8EQc9Lw1djy75l7zMveSwPvqsDZEohDntQS/
wkTtCObeoOVNf7utl28zHY4MwehLmKzVNdPpy4fTsth4ld0Kr2+OydCq+V884zBFJrFbfoT4SpuD
fSyWe/iAxKES61kX+a9JrqmMbCDqBvnVsiwvudGyTWf/cS5nXEDTzTK6/DD5k3OsIkzHQ8nzbPcg
muOqnu61HsYzB+iGaKf6whdMTi6aDuxMzt5ateJSMkWYLTD8jqsn5J7Uz3T8004Y3FdGwkOs+XAk
+mp4nOyOaR9BX3wbsPyNvBoPZepy5fWTjBTqvjVdivnFTfYmTtejQ9+FO9F5Y4FQ5m9FkA/f1xaQ
vboYzUiHgeJVh4C0R3vQSB/NxjkcLFT2hsZcnpHnUdPa/OA11Q+lQUFUuh+XpGT0rfmUeoyhbPaS
oZ7V16FOvkeI+B4Bs254i7tXz3h0JPHEXCeEm9GwPuvmumNTeM0p629JNJSvQ4s23nO0S5HrUJTH
1X5ZCTNeIQH4XZeeCngzz9y+wB+Kudi6wvs5E63wKHyOAsSY/haZefowkRTVs6wq9DU+2gmHcZ5z
sGcMediviAiegvUBlCEnr6HKLkJnJZKIuttOMzEWo3HJPbmIli9zxnTQnZOQeAXtpTBA4/kWv/06
FA9LXUUns6qvsei7sKiiYrNahDE1TG4B3ju8d+bSHjN0dxuxZv7Wz8nUsJMBJX/yBE0JYX0+3bJR
x8uiF8MTiLWLR7YoscTX0giyne6igeTUv9JIVful1o4mobf3RbTCWWYPvTOETVJyjxXXBplx1GuS
izCmhrY39ayJJ53lhL0NfGS46Vy718ZqIlCy5vK8QINgJzt6iPaHI9OK/jAYjX926uHd6wv/pew9
PWxaZzn6JU7r2FuXi3Dda6G5FgZqPbhfmwjPM+Vy6Y7GjbZEfJuAycVp4T8QlU1aaHBdGhyaZGJr
2zICaOEyCArrnDpODslZDOakU5HXixsj987qLwAuDmaXiWORmx4Bzmayc3J2XOmcpRdSR/KtyPCd
8hmQdkoCGlX1VIRmnXOY9PGVJ8g6qi9rtYiyLhQZqe3Lk6V507Vqkqd+Zcs88Twcqroon/MCJYk2
e+JYrpSb8WKuJ1dD4AhjUF4A0JloWB+j1Y4u6tkRxLt1JmbpNnaMQzfonwCvsGjpSCHZL7oHYooN
4oGc6c4fsvmuGBNBRgmTDTceQdLxDIy2qT34vUYoqx6sd1mWsCSNoucy8/XvDfuaIEdcnJHBeLd2
ycPUujHBGv6F3Z2UyPJHT+xxlGgQ5+inqysfjVOfZv0Dw6OXYeE7iePMfLImXAvmzxVB6L1yLYxd
kx7bjvAd0t+jbznexW1WPmesZJ97W6czmYwMdMvA2bhSKlUFKeS4fhJyQ4MtUzpj2+p42ucMHAGk
j2MsggW7Ubeb8SeTlQJvNsfqcs/UWeZW52fm4vsppSgfTTJK0pLIqEGLbrOnn4YgKnad02kPglzX
sek+mBFbmBYNcom99ObW2jMJjL+TLKtvi6hcwpMHRojjzRPReisrkTLpaXG0jwhFV5/3obX1CyQY
88w4wDnU9HsP0CMQpUTFtWJ7cFX/qa5oPDsi9cLKlcJWpWmdyHCDwNEbN6dOiW4oX0YECpfMcUm6
7CysIiSo8/K3q71JErJVhsXg7KYfuNJSH9jusjR1Gz0MGGFctLajGUDEe4QvzLgtJQ2qmOYHEq96
8odO+PKjvbt+OGzOiDnXBqLZzNea+OGrgfTzkKASDOLxZ6Ov2X0hPEAuUym2iWN4dwapHSThtd7W
G8kDkMEUvILefIUsNPn9E2XA8LQ2+c7T9vpajM/zjGxZi5cT+llQaS2ep74uvRuShGSDBi0/2uQx
7e2UAJtJI0IFBSb8JicSYAeK/J6nGlerJBVETnUsmQPfsRSP7iywAKjJ6vnUrsNuILbywZiHFWmX
m19sjc2pqB2gGF6Cu2mt35o8/VU6PqNPjIRsK8G2BBGiO6l4nGbUYunEw6kbt3ZGMkL4aX43QOsU
xDhvOlGXW/wvdIZx151UNTXFjdgM4wXtQ0BLkDXlsIO40Z1Kg0loSoZyMQNJGcF0h2g+EM+7Dp1F
xvT3WknToCsoh1V1akhxOYvAl3bKnBuxAXdrwNQMjbmGG1D/NWeN9TahAdTyfdrq5lPiesW2Sv1x
TxAYKsGxutbOON8Fbf7g0cn0o5F9cjMzk9jrHXpkgh1Aa8mJXdMsP21f+NeiXf2v1c7IAb/tgns7
0lFvVkwepHDqkJPPt4265t22K/uSlSkbOhrUeolOg1lWP1lTJhAqNl1f+mckqdtyCGSG7sz9hBh6
hJR4DDT9xHXQ0r8xPVC97aJLdyqzEzSf7XfWVOiMsvIkUsQY2orfxygdgBHJEXYT2zIwCidGvzu1
a18196WfUcmYgd4f82YhRayNyCh8sB4jqIn3o/nb8Z+t+jWr/fE+G2aKKj2ARxBFL8L39qaYTqNj
leekYJtHU8duuGG0NSy2jw3BxRkitDdcM+CAophBhpM+sVBJ7mOf5ZJUCzUaP1vh1AHHBI8t6kCD
1mAwEBqRyza4ElPCEXwq8xekBKGPuMuazerm+SS2ufRNpj7dZr8KDWqtx1bXyUEqCjIHhU5ueh3H
V83u9lgz762gb05Wn9+33dKHui5+50RYUGPYGA/Zw7D1I+JSNy4z4vtNtyQQDxrC0hgRfi/9fDik
Y85gJEnn0NCqSxWP6VX9xdG4B42ZvkHkrNkwdRxGDctQZ9jlXR4ho+sK/RIjcb2gzKEObZzfrLWG
88j4hejb9jxj8t57A2azqHeaM+mS33yjiB/MqsEENGM2HOcxDcsKKih5BvYm1ibtQaN0Ll7zocz3
ZtBWxz/s0vV/SxR8lKaIGY3AtniZpC7nb3qWtq8bIDQ9nwywo0lvqBqlA5LNj98yotZq67tydGMT
zbaTZf+kKsHGXGRPagRKOBpnWDX8YDI4bFNC5pumWG4R3C/2cmkcFhabPwfjxyzPk5wIzw2/wXsR
W/oOQa1LvewTHU1yw5TX7huYx+wOc/dOvd5c6EyxnO6vEXn49svOGXdPZQHRGArq11RepCVH5MIh
EVTrEe3yU6mZ56Zi4eb2OCPL9oZYAJsPPMldTSxkScozaBw50GIjY2p0FLb9ZjjWqxq6VlQmG1uv
X5LO+71KguuQTeMmavEkOdqApESaLu20FdulXK++VdQHNFToz/P+ahsz0Baf4URptFSn1fpa/FY2
wznKtNAyYi6k9KGtTY/VyORfSVI6klRAYcl0EAW2dYiN5j0FSqQ8KNyfIIAGLI858XLnzG++d0v+
5PfA53wsZLvEsX62gAo4efJPNTNqEw+tOjHTQz6/W1VZ/UGbbLj/ll9wNYK0lvKL/2FpyAggj3Ss
T1s1BTRACoKOH/eVwPK0ODqRkfVdx//roc+tm1fXgM2i6InQ4ZRlxeqd4ijzN3ZBMkIvEr4TAeUZ
lQfye696MTpM07DHuicrSfE9FDksMjl7iDphH9a5eVa3j5vpPwtfvFczFU5q6/7RMHose0mrkTds
C0BUrb7z8+KvLjLYycOdOldGT7RiHDFDzmsBJhCJGHkhx6gY+3tt/E6Ji0VopStwffimvrC0MK8r
JPqJ8U4YgDgzaLoW7Oc2ccOQv+nYhpLjW5zUoFY5YGn8TOGar9gPBeBTw04I+pKPMYpGeozKeah7
54SbFrmo11iP70Vyw80cnRvLv1iNU3BZ2X1YaMhtGdR+S3yY3xNW6qXr5KA94addaTSQa42o/fOJ
giDxkGUJk8GzYY1haor3Dv/vhnaAWGywBahbV3ylMQUj5GfbLex7ryJQreyKM1Y4+M3S/xDRORyA
0A3L3p6T4KLEnr1v/k6L5bv6L0G3frdq+7d68wkleAEVzSAKdwpWFs4KbY52qmiN5A+M9Q59Vfe1
mItzxnXuCKQ6k2Mkt3532uAhX7rkODWkLMzeKzWcgUW8yQjMXlhKgrwVNr0kuYSYz0dr21OKldIZ
lubVu2Ms7Hnkc+HzXZ7z2tj5ljHvGR4/J3L43UZEfE5l8iYy42lazBlrr/kRZ9jqlfxGeM13FnAH
RnNndU9q0GqhV/Dq01PmTvUyWcOX0sCsbO3o2f2no832H05gSwoy/0vL5LqWbwIBQfuoe1YgX7a/
HcBuAnQysYFgWYTHGVYKFjuHRWRUHsF/8MMga6xvliSlznn8bHrO1xqS9QRxERnC99qyD+rr4Vvb
l6L7TAQuHIeOausH2Dz1+DRpZwOVGbIbdjTKPkrtytyYIE7h2Mz67fVFSSD+cLv8yxPmsgzy8LXj
QoR3orj4f/vZ+rIksIFwi22iOUco5qdxrV/wgkJFDKDaNmuEH5Td6GIx39XSMdhP9lJfCm3keiRJ
Fa/3n1ANllSN//fnzTLf8i1Lpk6h2PmH0LRNWCSmVjxtU0/cmiaBChnP6WOaZ5+RSRKFbv1Quyi1
plPjTVVupow9t9jUrykBcaG/ujiXjQ8LH2HmdX8BcPpFQrUfNjWbi9i5N4263IxykdE0P6FWnuvV
6NjXoEgsOurmLhDRpjHM5g8SSPNfeBs+csvjecIzZbm+uu//9pGDeoe03g8sg5vlW97COTa7Kd1B
foxDuxGCwyAHfeeEakCqbkB1F3plx2EYE2idyyFwHufPkP4muC+hst0PHm5hROXbYk0+/vCYyI/8
H1+JBc7DlSJ/BNX/tA62ZjFnHXfvVtdLF3zdnd+wk/aN+SGN+2BfYCE9dhFELfy0DQhCOaqwohcN
njQvR/eHzDzeuv/xIVquaeKRMAKeE/UM/e1DNLyh7zNWVVLdaGKjJsO04DQ4a6Z75vWJ2fMO6QWt
UrVtHcPcIY7SfylHhZL7ETPVAmoRwQHQIkaYBANmV4lv6iNnNnMrDNQRvfe9NiosWjAJdoRboJxD
QZZBjN0ZrU3yI5OBUzdrj7lUBVrRr1inZRrT5pJ3M1PKakUN5K/6vd7WJ9OofmddzGxUHon8is5q
rOyV7I2lz0YVcVld5Tsp/F6G9r6x2ugeUuumt9hlQzKEXkYLtDGS0t4sYvLJJYWU3kJ16ev8Z+4k
+mXCarbJzUp7WQLvlRUfbIA1Esc2m/q3Kpne63IazmrfMJqlvjeYleM/4ujJnCbMnCfsauPr3Maf
TjdU7IWy+uJyaTEi8c7qs7M9s9qMwmiQPjT2uf8dxIVF8vskvptj/41ZOHdV8dyClGVh5N5o0f+a
KcY72xsudUAw9qgxstCDvL10bOPLwlqvcymqaxusJ8gDxI4vWbIVqxc/2HTZdYsIuB7ZRMpODHPI
xqlma191HWVCHTvhUiOIodL5sPuPzg+KWxdL+aAeZxcfEAPmgwEqGwDkI74xVj06c63JDB3SivPV
Dehjie7uKT7vyw4dCiz3u85dHhIU7ACUE6RcceyTYWwHu7Y107Nahq5Vp+0dO0FYR4sK98Yc/OVr
16wTv3G0/BNl+jbpxnA2/WBjx7RUZpZNeyk1Z14u9Wq1yTxsYrd8drG7lnJpyO/MTGI1WYk66S1H
7rVRAuhZ0hDGTIgvAzrG3BPSQO6aUnsRVvme9JTwSm+hpNVTj+E6XurbNNi/jDplfsmmbaafYuKo
XW2TjI98YJ8cmFer3wsRb9Ad2FR5LEXBffJM2l9SFikBU1qwkST0bc6lDYTC2onJ7d9aDucRJejW
0YLhYn7Ly9b4ksOlEbZi9air9ljV9wwPg7CrtFveVR8dfMjQ5VcXICXqh5r0t9R8FGsi9o0G4NfD
WrRZYrQ86I22XtHeqQNfW4nPrdPpzHl0yKbEvPqmACrqRAclpIBqw09jjYR2r+tDrJ/h0A4hu9F3
p3ZdCB5ju2l9qFFC/2gnGByF+YClPbtzmvYhHkf9bBCDTaPkkJVK3GGrGQzxSSFcc6o+cMvOfums
l9asw5zR+4PVkYrdo+hpSHo5QNewD2PXHiennbcurJoT/fJRjHij4tiqjiICLILyRIl4U9NOt22M
JLcw3UMx2u+ZHWB2QgkTtlqNfmYcIY8z67Hs6KO07sZ2WcNO9O3ByRnTNkFBoHLHxMjrllMvh4sm
+AlWqBrThfngAIm0PDCMSzSH7NzSS6bFr9Lz2tnTya4RMXbT+BGlZXkZ1+pmj+mpnrT0lBU3SvvQ
bu35ocztcV+u8TNL7+kkv/2lt6+u1VonAxeEQ9y13CDAoXqz1oQYEPZTMVljgD48iwVcsj63BnWw
hZ/e7yv7YIJn3zgeKm3fjt461I+MNK5uh3clrSOW2sRanT00NBthaGGBmfAat9UFSmX8KCyrPZdQ
KmxoWmViwL4xlulaG8k3fYXQYUR7xueYMhuEIHZpMF8ff6l6SqEGhBQ3WeB6nijD5FoRIII6vIdm
+iVGi1EKi3S1u2mb9ve6Nj+ssiKlvariU9akQGoRY7eR86FrvYsI3/HDY7UiKWUP8VMVqS2TRqaR
zm7J7fo84XhJy2Bj1Ot5MfTmC5UQpVKlU+btTvkpZ593JTX8F2zWTJoa1kpJutHLUQOCo0MjZscM
AVpvUdOOYjzZ8XBKpFKv9AEvuq24Rr6AGjGj8xDx6zjI5TPR25j5G7LKsnVP0BaHu7yl/l9apa4A
f/Ies4nNJQGbO6KXDlmAmUx1CP8RpBjHTkOi2MtTCeGANeFWdZm7q7pENVXjwDZLj1AF+AGTgQwp
t5qoqaKMWXO4IqfZJ1XP99n+BmrZH4WEepSyz8hMF1crJ+CpsuofUavPO8Nt78YgIyOHnZzj82Zl
rskQTW7ox2a+SlF9m+XDsck+x7bbRdGcbI04voGp788D8LVhqMQxQb0yUbCGmukTttQWl0iS++IA
qTde3M0AXTobEPWqsaeyF6cJC/s8jth9Y8/NxPiuxEZtsNzAoMc7xVSK5/E5Nym1kphWrJcUIUXE
ysykvBcBNahu4cgvVnBpWarxPcqPS+0qNETkaItZ4PjrSZ2NJp6+s2vXHhnrGMiLMb03EMVVcgAi
uYzcs7KGwEL7hVYyB6oRGmtqxOq9tJGMFxpTFMzTbJulczKr7W1as4tY/fRzHW13P6yNi1HPt49E
xP9a4HdvEVhe1nRen3I/O4IElToYvHRs+wJ2dNPQlzuzJI9cHtd6JR50zSLySkKUUws9oi5wnUWF
ASwciWY2R7C1vCJU6hWb7Ktta2enYSLtpRlY6422aI89IjsLmwwrlr+k0ozJBwCd3tk2dhztpjFg
uY2YXz0zztIgrFrj3wOhd8J7yaOqCZkHfJZ5PPJhsLhqmU4hZ0p6JpXjK0Q0fSbvZ1wTZPcohGSt
U5YYpIJ5aS+V9dG1c/lgPwbPq07GdysJH6wqXwwitUL1HauLs2hzY2NlmnFZ0gzcrd4hyVkvjRww
1+jbd6VfvlmtWeKTas6lf08O6nhz/PmeomQ6G4ZtAqN0IeguXXyozIw124DYD53jxmhIIG1M465i
NrZrkv4oC46dEs5FfvHWN4T/gPVHkbEOR8D546ZhflXrVvuoT/WHllUn+UuOVmmaLf9cWv2vnF+t
ns8PelTdEWW879bYRB/J2QBt6l2LmuqglFUZ4wtoc8dygqQ2TydU2UE4LwhOMhammy6qorMSpziZ
fj9V/sqHuU89zkgkG7+rZrmqEdlQM0tOBotW3a6zE/HIL9McjycEoC+ip5SaGqiYi/05loYZMrmQ
cR2+HDbvEbzOoJMRPWGAvLimzgxHLfB8sP8NBg0FHlJjOgQyLtN/76CkXP1EjkXpU5TFTnoWy/qi
/rmRJ++MOso6YRy+pZFvHpMqOqqyMonbZANcv9wS9AT2PAE5xTgagIBOPCrlabBHXJEcugZCD3mo
3bG2s8fIz6gc2m5vQxw4EBSS3gIauDAKtJ/xUkiE4QAH0in8Q06iEbwaFJlK6OXicWAAjnwm0tyj
vzfSzH4oy/X45XRQalnVstqli1ARMY+TYl3WNecxWZL6zorbfTkv2aHxPe7yOqMsG5JQyb5m6aEe
eWYtf8chxOpGSkfiGUk2eKpa+w9VIBfNXsyG9qXdDxqgFGvUhmm0sMvhOjdgu38RTEzsoz/moT6q
uwxTS1gaPQowBD1YosUms9niKHTb4rOXI1N04+fYNMtT3VKoDm1s7RyBXll9OxWSzDSZ+69Xdxg5
RbIsvam3mSONbS05IenKNcSqV0q/6i7HcES5OYGR24sCMYzXu6fVz0jIc7SDcm93SUXWxGiU29n9
gSUw3vLwDiGmq5v6+/1A17I2aI1XG9cWSzY5qo5D9P/VTiy8O3iNzyOn2dA4VqgUs6ldPSagRx9Q
gg5OMICWqtJN7tg/+sTsztBbqAToA4vM3nrA9u9ULYU8qZ1w/OQieWY8thn4o99il5CZkRWZvVgO
MH1vJkwD6MpY+xDfei+/YvOKNq5dlFBRy5o+oT6gfE++ZQHLEzFQbCdFFEZ2dFPvlZo/Cr1b0bfy
z1SeHcNPr+OjKYtsWZap60K5akhlWGnb+iMOckmk69CTaKdiHoOjHplfVrB5wWAjymC+ep2+ddrG
vnMnwkOnlq1Zabc/QaOlZy1hi8oO+TEH7zCPMedqanzaK5llpoPEqvb6N9KbUWEGMr4wKD6HHJFD
ZF/U7R/bBIlUY/uUCne8dqvG6lZqydUr0XJdhAb5BiAtaNWYCRKT9dDa3lUhQY2ykCkF0U208ZOS
ChJM/9YVhIolUs2JohKuBxZpyzorDuvM6PIMte55wlNxSpv5TkMEgpoj+ZmlwzHTl7AjJvUuJ9xX
cS3Wyh02SIyLYxawspfkDTX/sZlh9X1ONIie811nz9B6i0tuzAfsmOXWHa1Hlr9vfWQm1KfoReNg
IaCDYJNNn1ZPymrkSttT6izQInWHFiHiO7NWkeysHF6eDoFr2zSV9Ab47ZmJRAWio+JWPAiscYeO
AdpgtgTdrOJldtP4Mjo09HMtTobWjActd+aTgnLldgRqNU9elYlhto0mjAaPaHm7C1jLTMEWtUWz
i6baOjB4njZJ5zAIkegOJhr1cQ2sRzSCNc1AMvEncMD3NwyY+2jZD9aChCarPSCIcl84puum5Ooh
mKVCAYVzS92JiRkjGp0YqFcaIhicTb8EbIVjJ/SQaIv22tLC5KyDQI3BwbHg6xhexcBllIiXRHyK
GAibJJepc0WP7Vul25c4LzS6UV7w3h6tHbOByxLBdIPT9abVib+tluWmEHaqxqx8uu7USaWbiMWq
t0Jl1xtGLayY4Mi8LLYoqP2ji+K55R3WnLkmkwOn4biMz+ko5r0v0npXag2js9T6pOV7JfAGR6TB
Ue4AndlNpp3f6O8MuF3tUxP1NKqT+XUMuKSdbxxKz7sywreUZ1yzuV+6odHwoj/Kui9MYnNiWwym
ncAQQDy83KgKOAZAHoWzN90XyE+3vW64MGBi++hGcoosnS0GCqvDmj7kgvsozWnUTfYWaYMjCJwP
O5V+fgky0wor+qBxdLovFfwwWsUhkW95NdKCT2f16qjZepW1KKfSjzqieVzq7ILjsL6jvfoDAuR/
DWstyH4umyaSvHXzHzSDoujGYB50bsOq32PypyxJPgy5psmheJ/JjJL0QnX5K3oy61958eP5kBQQ
Kw3eSwkLLQHUVNk3zdPiI9b1I/o8fRMBzcQlZb6nJXcjcSfuPoG3wci/oMdac3PTmxHrEKd7KJYy
v9r6H53MipL8z8knzCj4l75h2njE/3v4b0OnMibHnMGret9xImJQKdaTPvkvmUHXBhzDPBg6E3J/
hQVk6fmKQs6+KclEFrBkgTZwJtGnY/mW22fNp+7xOg2Pe5afZrs/zIgZH3uU1fiDQZp0CTkayDcG
7+wK1JXL4EgQ/85s0/ikagjfnR9LLij5ewBLLP2r3l1Sx0S1woxoJ5udmMbAbMsnZo/GaSirC5dm
vU98OSWl49FRUOzG3NWANbl3qz0iksFX7khlgi5KyrmHwouYNiwZKTGanm0ReG6Ksh/DVthUVvHY
XvIKxNdMa0OKDeUx1FXg5aK8gMW7VjNyCwZ43EHumD/Ovbatc2+jjK4CdPS57d0XbQmOJhaMYxCT
PQhKhkQR6dDxEcA6EVrlYPxhSXR1nvDx291ibHTRR9cZ5nt6j6+4DKanCTMtQtZu1wTYDuK8vprJ
lO8tWe1YlD2NaZabBQAiOUcI/NjSCCy8qdj0/nJLptRFElo7dzhG0VahuzqOvvMLnzYOAFmvFlmD
cx2CqIFcaVt5Q7ZbjBHCSTZz69mhSYYMYsgqOgiwHWHGWek1pbfXBQV3bEdM6It+X0/W12AwlVTw
YYHAkJPwVM/fkfHkf1j+mv9jfeJhCGK/YFs8fv4/n1iyLaaUuekX15HRc8mIbU32szZS6NsR0Wnd
jCCUP0ouwWaJlOCrn9ZARNXL0WmNnnejez0c29G4ZrMIC33BId/p0WbIgs+CVmEHk7H9A7fF+je4
hSrABbYrMWOobNx/cAO4/yu6fRi5iqCbeCPZrYR5HX1Sk3sMZUXvt8+lTXUzavSBXCDzlm76sNYo
QMHw8uzDSeVB0y5dN5CzNMef2loAfXUwGvts2rAx4lAs4HeCI/MOsdk+RVnmHRPv/9g7k+W4gSzL
/kutG2mOGVjUBkDMwZkUSW1gJEVhnmd8fR2EsrLIkFrs7F2bdVquUil5IAJwPH/v3nN3p/mA1YB4
6ixiKhoEVitVI0xEbniU5n1UogOpIrC3osR898u7YBDBOnO65fSAtNgQV21JUxPh31J24etO45F3
rbSdqqg4atp3RSqvrSB7UoaEANUqeIgV67vVID08cci7lp0gpRjyuNc3pKjJbtlASm6Bz/00KFRx
Dsp3GGgvFoRvZWOmzfmh5uxXOV4u2WFWExAoiCk1GCBXapOR0iL/VhgMb6dmwPlhvDNgpYM7vWC4
zemXATtKHuNq4NizOxnfTk2RAAR5kaAbX7rQ67a0yT41bwx73J6GvPHCAlPLx5QneaXXJLIUwV6x
qYIWgDLdUrylC5aUPOutjsz11xFhJNSMLh9+q2XMFbeoxwccEovQI4hkBPxxnTlDq1KNLJT+Uwuy
XFRgC8S7sdl+cpKnkTbmJeFZ0g91UM1DoYamF4TvRWA+x4G/61M0QhSI4+XMsUHGOP2ruZ4o5AhM
6G81vX4MEyDwp7paXyRiZkWrKknooS5EhQG9rqOV0e1pgh4rC+ajIPdqME0HUgXCCGLnqLx6jiYn
wnT+QHMq2qeWhbwgilZML0KUQep0aGcG2jSn1mpo3HTg1LanA2yjrhWlwJG6/PW89PM1avE67Mfr
kBeggMzvC2YXiwwmycgPm9NlTqR8t+Kh3qDt4HVbhPvT367Mio5T3d+H5T5v+ReIUnCmVhg7m/Q8
B6fJjMtgwwiKxkrok75M1eW0USRzPoAgp/dHiC3Aw81hhzqYN+9C1SiJV2Ov129UhiqgQ9LbYKa9
daIhAqVQXUPNQBqUeGuao2wmJN7kzF4W/1dMr4fyY4baXveLAtT4BZSLF3GAKePf+PUYIkwIWtSK
c2lRXaEJSGJ8BaIbvcoGS3JyCNatGsIU95+DGXJUUjWo+oSJ482vcQbWcnhZzR0AQfseWki9O1X6
/sLcHVtdcrUAU+npfzO0kPCdpF9LeY8Sm2YAMotfB9XTTXBqcQrwu16ZdoFzmnUJGtyFFi0Cz+Uf
9Ona6AGkvKVjpgmyjAa/vfRbtlLfyEm1k+zrMYigNphDv23U7LaaUUfPuf8gAo6GTYrtpDH8i6BF
X8YsBx9+XxzyonklaRLhpWViPIwnGvoW9nOyqUr5eg7p96mVkO7NvvkRkhJ7aPCSnGoBm4Aup4NG
cxkGzXNElOKvqr0kH1KMsnKb6/kDSPcQUFFle8ai9axVHLd6y90bpjVSv55eZyAwFjZoC+fMKDZh
XLSeWRFzkfXtRZCHu2Ks9Tv8rusyXpqPpLiuLaaHX3FjTliYz9WWrQrV1nRd1UDLiTOq6VwqA9EL
3K8tMBXcrrRvk0mTL2WRVV4PIoJzhd2ss2XKUcbz9xDbx71Bow2c77AfKg5VQUTjSuetH2BHu5eB
sksNDO85y2TON7E4JKr2ZkrjivN7sW9QVvOUIhPOtS3kKBgTCYcHW4t8T8dc41kDTgIyXtOtZHQo
GHP9QZK+B1FE8pYITQRmYbzOabNsSjNAC59d9jD9rlqFciWZzX1bcGoxJ0veRglAmKXjtQRHQiQx
a7cMOm0VZ0xhls7I6Q+1Rf8b9Em9L7vsdhgQ7YbLfa+qD+Ugpb8cZLhG94RoNqsmJGUQbHm6GeLi
UZs5pp16BGaGl0lK+bgqAVeR8f0ET0HpkXu+Bk9Kv2XaPK9Odvky1f1VjZLQLIJpc9pPhgW2cWri
d0ri5op91XAUduNowaOOTAka0z1pqSrNcjHDNK46JbV3arMMk+lz8Ey9DAEXaWOXCmm3v/Z3NW+y
g+6TA6YU3YMdl/3B9N86+aFKeHlEeq+ir3N6iBBomAhUuMqXok5bVMYnXQbh6m6p0HZp6dQRUfU4
Bn3lynWJWUoK1vAxTwXkCaFNmE5HGG14cxo/niaoUtkPK0Ui+FGzX0u8qm5eBci8U8Gky08v9Imu
fse0/JcAZ+qSxlWak6m5RTfMfDLQMfMjycmTrNsAgOTZW/Q6pxZdMODXtbphp7DVX/pGOTtF6BNz
LYr1HOrXzH9pPUY0fmnsI+SIBgiVi6sWBRytWFU9VkIdHHPxIDdj/2MkT9WVAvmXBXVWRrIm53rR
R4d8mIh2hJ9UP6h2mET4iFYGtSuAIq3nYSSKTjEDZJU52RalkRxPapD/H7h1P5Xv//kfb0WXt/V0
+x5ghvyYnyVbKL/+94lb1+9199v//VfelmRY/6BvsICSDUvT0f+wsf1K3JIs+R8q1joho2Jh41Nl
6vlltBP+539I4h9shopJrxJYoEXuFuXwPzO3JNn6B9hZWSaeygQTaYMI+zdCt9QTaPt/tl5O8JwY
lvAvim9V5qh7RsFuO15smEf7VQIIz6Q5zf3EEUmDpHGngIuBpKNIUswBb8yrAX9OJidv8F1D1CAN
uPFsD0gjTWqUNzl9uE5LCAbEtMr1gNqZkZi4cihLwa6KDDJDKGygia+sWh+MH+EsaaAZe1WjXGAA
Eowoh8Opf5T8AoMyb6Ch9kKGB9OlnMxFAqMqwmLF2C9qADQ7PkkAvhNnMWFNnVJPg3BRJ6Tmj6ER
kfUN7zyoxUyO0oSTqkx0FdLoIra/DVqWAMOxg7xKXjKMTNNPVPqZ9WRNmqEici3LjO1fCwyteW2s
vKYEK+OyqPChDIgdyceQ+i671hNhZ+o3CxSLGFe2TFLwUxHnUvjGFD2jdrSlEMC0Y6YUXw/yIJL4
NgiDWEYyj3ub00kQ1bp5MQOC6S61OBn8OxICk5548761kl1SSBa4pQbZZDp6Ypja4EmXhDY9MHhS
DYQ9GmKii4lTePmzaPo2vxZcTXfXYh4BtBZWmv3gx8XQBKQDKTPUKpFGBnJNJvYK4maFqp44DlHn
deOUhmwPR0tL5vq7QSIrJaSe2GOMKCmBgm+XUS4e8IGr+nM0huzKXugXtXlgS43syzkpEUrgFgU+
HFamlu8gRzbdTypEtbjVhqjQDwYWKvOqq60wnR1J6EHVrNOMPQ58c+z7KIeSGbmG0+Zg+W6TKFKj
dZIzHeboLanvuWGVJBaHxE0Rv8HgxGbjbuseq5rdIEtl2kY3B4EPZzGkEl0RJTDyfPbpQ163vvRM
WAmw9Fkr9fAYJ2OkeLNN+XPRA5Vki81gJnJazFNFWRzXyg2ClJFjUJKji7FahnOrCMAMcvp8DFAe
hD49rgRpFsOmzK8BA85aluIgqBlu7YxWwkRjW6YGX8S2h4KRcB9M+2DROXKkCdX4GBEXrd9LAJrk
ra5Vnf3SZH0TPVpKOYJ5CAZMRkaChed6SOrGTzyYUjMCZzTabcNMmHDG/ojwMBgu5CAdRS07YSSn
8wHomTRv0JC0AeiYcJ5QbrRFvuXmo/VSKWVtXdpSjGXTKcUQLhkc1CdrzBS68PKxJYRmFDnUTwU7
R/gz6Gk9E9RUD+nVCPEFN1OUYCEeEcRZm5hYF/k4q/SEN1knYsqfrqngK6imNnzLfcM0tjwWaX2Q
Ui0d35CcIXzLfdF2R2z/CEQkfeqiyEGFOhPKGfqxegPIVwWz3+M5YMrSI7AB+Z3UQ3a02Bh7ZoN1
MeYXqeQDjPc5fypebRWm7E61NNbv2jKwvZhyM8s3mRXaTIiZqbMUkcIGyCCr7rHDj0OJd9cJLH1U
18hNfUKnaI691TlDYUz8rX5jBNPEwWVKOjxnZdFNi5ebbWt4KdVi1hT0Wm0Bj5sHvd2GhEQB0RYV
Up15IIDvexhxgHzDthfpx5qJfkPeAsd+JreK3O2MQcNq69LTJDUe36Jijt9GRkov5hA1yr7AqJZY
q9wS5cy307Yxk1VTMyZ2G8tAozor5FAtSBD11HnGcItGW8ltbzAA0DxbRS37PwyIdPr7hEckDi9a
BaWffzSCMc05poUjaqdryL41PAEnmilPO0/qiiYtXUkuybINRUXyb5XYVI8MhJCsNlkL1ciZQmGH
P5U64f3gqMbcq2jXwHvzYlDM0EcmY1CUo8CjISjWUdVGxUXZmKW4lYH4iGNdZgaaqGhgQwUfPLcy
wp+uqAhFDjuZhFUTcEaCeAj+2Bg6iWlLBWkesiTlM00Ww8yOkE8bdVlIMq3LsoQC9aBnY21d+aOc
WZc1jCs0VwanDsJP2skA+MnN2Fd7P+CtbF1YGhk4d0Nc9U1zkfe8R8i/qGzQ1ds64sVwYUZ5V1xn
czYN6HEw5DDdUNopz777VhZKW1/qzRDNo4mp2LEmq9AOPlKYFm5hTPAAA3P85Fkqb4JSQeKIEUZF
4enWQ7+Us1qamOImYVJeKQ5daIi+A9KQFDEGquDwiv2cy3MiFG3SMxtkaEEmKit7GUIyMmSkkxfb
qa+z7D0dcffQvaykTgA1TzU1JBs6i3Ia03lllHy5qhVLBDcaORI+nVgyNkMVHVg8EhY2NmXcbCIt
3oZD0JCnmKojOSnVnBULraFIQfhLoYQK3kHdFdGhMlMRPIhOFLR/KuQsltc0SqUf+NoC8xHtAyZv
nLtliZoPxk+QWjvimJvu+1wYwK7ISQFFyDulGSBWhW1p3CahNSlbydTiaedPuaW+IPxPZsbvFepu
lUnncF9nYG0440waBQlFUhW42Hf68luk58MUcE9Ksux7USgS7Z0XctTfpwkNEa/g7/DgKqIIl6R6
KUtbWOJGmOBFm0ymlRtd6aZGXiGlwbTB9XUGBzUxdhfYaPwp3U2YjaBqhUGQhm/LTQKnKqDCqBEG
sgVoBtQeXBfCSclWjn8oS3VH8mJJL54ehxEHAIFsvOvFis9dy8oX/d8zgLxhIWnVhUIL2DRgyBKi
+nli0YYDJRU+4RX9rWu56G9RB3GzKiE2WggBrgx+ZB/L9nqMu52Fhqn0Ib3ISYNoOjZ7T0P+vi0L
zfQGOegPRGdvo7S8Hmuz++K8/5nSffqkBixsC++BYfNmPfukttHWmiZVAsSrIBDVygN6Q376jJqG
Q/OgE031oSC//lXNfkyB/GyLYiEhW5ZhML+VCbiVKZk/OTlCUC7UhTRkUUrYO7kewhIZggRFTOuA
MWaoUy4X4arxxYV+tvAZuPd08mUogk0U6xTry5+/vdxGZJz853/I/6uUoU/ladCs8oJswz4c49up
k6tjaVfWF/aCs0v8tRQuQYa2xH8qxhlgOUubMOeUQS4iB9+bLIpyfBu+rV0VVShdV3FwmjTTOfzq
tvtsEfjnNXJ4WFIXZFWcWwSUSW26PAENQ3JZAqYSVoIQnjk17yAB79W6c/V5gpqSedKQkKsV9q+F
BTVxBp/xxWc5u69sji+qQX6moSpCoO4/u6+UTu/LLmgkT29SedXlU31dWfJ8LUZlXElzn/57t9X5
eudmBBxvtmRhAfTAZii3xjTT2DcbKio7nNJj2ZBAVnaT+MKX9MVVnhJbPtxUJNzVFd6ketVaTbSm
1mMmOupQRkdE2XKADPrfP/b/n4VoX5Xv+V1bv7+3Fy/l/wNJ2oQ8f9hHfovSvnip2wjyXff+6Xi/
/KX/Pt4L8rRtE7qPJsMO1Q3O8P883hvyPxRs2+zGNrj/xfPzr+O9rP2DMz0JCpz+aVgS9vGv0z1/
pLJTES+De/PUFfh3DvdLC+GDfceCk4BzRydVBDWKqVjnadaohKMolQB/DXttH23nLSkHm34VuLha
Pf+Lp++M8f77amdbkD5VuMVC5JIws3+itlzIeutoA0rZxVv7CBzC+/Bz/GFbX7bP/2ldnBa0VdVQ
NYP8E7BOy59/eBKGpeKWeylDLYy2IHjMCmVV4Kr5+ypnTPPflzm7rqrNQAipLFM+TXvzbXiZ7xGm
VRvf87cJo7EbIK4rvI3fs/arpT9vrr8vvez6H64w0QIoxgu5jUnOevimrYK92M2u5Qy7fBWtrS9+
wjNVx+/rnXnOTURu/ABcqrax9vI9GbibcYfonilj7MSbeDd9C93Uozp4xSgcepVnbvwnRmHuuMf/
qKyLdbqJ7ghu+fLu+rzt/fOjaaoi45wzya4/e4eDopxt2KnYqzxSeZs1yZ7bYIXlYMd5i6jWFTrD
Tbct/q3d9p/LGrTjTFvBlXg+mbABZcqkpeZenmo0fyAmTG9NlK0NzfxipT89P7aNAdJGV6Pz37Pb
WZ7ZRvxlqXhn7Tvb7b4v1zesmXQwW13VrtgiMP/7zf2nR+jjmuf39kgdSWhG7iXNGyPdbjok9v3/
xRJ0QRe3Ho7186S/3MbrH5VFjsPpTUkOgfVQxM9/X+IszuHXr2R/WGPZCD88J42UwVQTrKFeNd+K
y9SbHSaXF/0+P8h7dSW28rO0/vua7N+/bT6YIi3yZmR8q9rZo1k1ZKbGFUv2kbRFouCqDFn/vsQp
UOd8g/u4xtnjWBVzU7Ymawzu6Ck8eByKJXd0wWY42mEi9W31xYrLU/S3Fc9KKFWyjazvWLFZyQAL
ne4CoJVH/wqI20Hf/X215R/7y2LLi/Xjr2aB7wdLxmKTUV2ZU+jY06uKgKWsCYvvQUjDTZ/B3P59
1eVL+21VHmbSK6gX2Uo+r6rOloYCos09ZVQvaUZz6+OqRJzXZsrebNeqevn3Bf94mR8WPLs567KH
3zfUy3MNmmjdb9VNs1O28RcngN+XMQWebp2VbKR5p/Phh2egnBUfpD/LaJt212ySDTlt62VL/PvV
/L5jsAyQCYvUFE3Tz+/7RBrTSK2H3JuHyyL4IQfrtv96IPzbb2RSTonF5Suoh7Sz30iKhES8CYJU
ZTB2+mSvc+ycbcIIWpBpHuprehn0phdIZeogsPbkVqHxGd7rEYoPqKBW2lzZzZuSfXHLngmVlp3m
8yc7+zHtWcGABwjD068IKjM2S2afG1PmTE/ht6Xrczt+W16C4/Xfv/bfX3+f110qhQ+/ro6gOSiL
5RuBeX6SOMNMHAwDcbL+1bbz+Sz539e4pD1ZJD4KsdxpH9bKCoCmPt5YT3f0N+0meQm2+Xp8RFTh
hJe66UGbd8JV6n5VfsjLA//50Vwu8l8Ln/78w8KWL+ep1DCsntRuV6AJTPJgLTHyDLJnWBKONohn
1IOd/v3vX+4XFyyf3W5AM4ETEQnmDcP3UUecS4tOk34MZK6NHFX/vtgfqvLPV3l2C5l2QSLTEmwc
2UScTE+i/96hBeAwCWupIsnhZwMAGA+Xa2JJKPuvWgV/eFvyAUzNXHa/pZY6e3WRxWQYRqsur5Vh
Ff/QeLFUF/0rwSk3/hUBZVhy1pr5xfvyzz8uIcS2bpARxGTz810l0Ft2TBUXM2Fy1YZ45X3XkBTk
Ou/6SFRtgFeo8vFjy19UtX8orLjeDysvr/IPt9U4cMyrVFZuVv6G7K6NRB7IxbyhJ8ZJCFmfdD98
leZ3Onz8di8DNqcdp8iCHtTnRYnKGQMfKCqLYqRgiNQ4yqq+i6/IbeVHfpcPmfu2nI0SWrJblJmA
J41tuhdb8zr+4hv4vVZZvoB/fRb77EUbdGYgQBuCgOLGInsI0m/p/f2u/v2tyhK0HcVy1LUp0T9f
rgEIj2OSlnsSI1cNpAWIe9yXVzn997C/hcT09/X+dEkkN1Nms5pCm+3zek1UzGiuWU8A56HFHATq
F1/an3ZcRTEUQ+U/iqmeXVGAILTNA4vSOLgBV+YwRLiktbsv5PaL7+6P1/JhpbMyrxmjuETaRqpk
dW0DLEvir7b0M5bNry0d9Iis6godCwYJn7+uWiDiDG0uRi6uUqNyF7pEm5QEGaX3KPguYsDCVvHq
g2UnYpphV3tlwUkJwK/oyS4g7SwCiiyhOQ+yfTFeyvV7YL72ekMn+WahBqDqvC91azekyiZSC7dT
v9ij5T/dYR8vYfkWPzzFspbyG2dQgMe1vJ5+Tqtu418DU4rXlqc50J2WNkN3PcCdg3Dwxab9x5vh
w/e3VEUfFm/HKRtisqW9qg3WID4dP5Vwh9+PWfNFefqn+kpBwc1Rl1OF/lvgcoehZ7LCAmnoPWMP
yMlkFcZf3HHK8nuf704fVzm75QSgjY5YLBg0G/I5HRgbXnoFFsDQHHsdr+tXqguy79ZwpzZQWNdh
DRvECbyvdqY/vos+fpCz57hUVU0i7p0sRo44wSG/BxbsFm7+WqaO7BIssgb32Wz/vnn86ddUBS04
JuO6CsHl86/ZBEWsDnhfvbx/bNA5d0W2Mq1yrxavf19Itk8p6J+/acpxY8Ea2QLZ7/lYBmxk3CoZ
J+xGbknaCtxGCrw6JRhjzN1inoHdgkuUeiY1vCm6bN0h0ZWjBxvLN0o/KO0qRu6JnaG5UuYr2Txp
YZ2hMaEqQAqzSlcl6rhjaIaYYKtXESx7jlJ+eCch5yF+ok66Q15G13pqkxX5VIHCjqcGfHXyAkrH
TZCj2PKrmFnWbGFZWWAvbvCoIvpU+Fp6L+mHi560oSrCHD7eqRihVJ+WBClPitLeKry9+4AEb+Ut
La8aFq/Doy8H3qA/+7G+As4Lk9neGphzuZWdWf+ZSMd6ZJsxUm9AO4BhjIgim9S3CDtyMh1mLD9q
8rAoDP3IWhVJvo51+bJrBzLcXvIMjnDxHkjibpZuFPVZN7qrPkO8izVwX5Xm1lcVp+wViA2FOwHE
QGJ3WUx4pUrgmAS+ZtMPoCROD6vGaJ/0Nt3F4c5MNDebx/UEP5SQx3UJDFjUKVgjw0XGc2hIdUG0
972G9jyZ01pQrGn5tIlw8TKbdSsWHYd7rbmXYIKmk7/qEPkSWUJAnEYcBi420XqLckHVkRnYCUyq
yhtt83tsBZtSSCsU/SgnwK0C304IUeSY6mYMFiVAw2WynpnEZS2EEwOZsolWuuaOgQ8e5SZUgnKF
Lv9QiPJW0aRNFI34vQu8QakXA6mr0VbDI9u3+X5sf+A03Fr5vAtN2fMzyQGE5Bk5+332zZRml7hG
Gn6Wm2o/jZq8JxyZnDzBcRX7ebqrISh07VvDsZkWOHi7GpducDQirDSovhGSoxZQdx3wx8QCQt//
UEHhKSamCxgL+Tw6ks8FyBC94FmGBDalgAHa6W4iur0xhJcBHqlU66VGLBGhlCW2NEHcYzcPYV6+
j3N2TKEkY1z2ivnV6nk3ZW9Sma5FTrGulblT4LQMsGXYSk+YurKWBhhO6G5znCEtgs54bi6DTAHp
BDQUbiO6/7CriBIhfZ5I10K5lsW0ncduPVTWRRucggC9Qfiu1m+DLlzjgUqT8NCVCnnUBo6Q2RkV
FcEanslcIVqvckRgb1TzCkObNynhnVr1HogsMY5odxq37659UoUkC38VATJ9dzeDig/1/lpMXFp8
Hco0s1p/N+AzZnhHvsIM2Sbkxa05a9nEofQkZb6L7AK5dAQ4D4k0iSfjRMIkvGgV+GcOQ36J/Iyl
amWHyTHSX8cEw/SI7EN969t+FcU87/A5yoyy+zrUkBclwu2iZN3Aps/4gQEufzcs/GlU5RlXaiqt
R2MAqwficWbdS3hAgq68MwkzqG6tvHGKyFx4EV4W/PSRlKSp7kjjI+F2FQgVBCQXI8Eoiqg9I1b2
cdSsSu1YmcW60WFOFw3f75WmPytSvKos49rsboWZOVJy15p3LQbRJohcC51Cm2QeABqnTO4tGYzM
ZG3q4ViyHUo1GR8kG7V+e1yyDuRxXGX2z3DQPFlCz63U6Cdu0jm7VGXK//oVfCcK8mOATKDkND2b
Pwz2Y0PYLgAM2gqkGACDwoi8kcZX3e+AMahuIYH8YvvOu8BF07eaGCTP5AzZRF3l1Ss4EWIXspU8
4lutkecrwyaqte2QQwknMzmMvo/DUxWAKKoutfYh0J9h/bnaoskjRAOG8DqXdHCidykQXBhEDlqI
LZvAGGJXET9jv18BIcEYpaznSXf8oIabJ7wBadAkHis0Lsi2Pb9sie/x12Ww+KVAcRCQRbW8yNwE
sg8JW402lq4VlhfgObYGjArsPUdfJK4soq2oTNgrBHgl5IZF5NDjHa6CO7ZoL+0UF7dVUddPJPAQ
96SD1b4DP30s2/u4IO39OOAVJqncFQqxpnVBFMtMZMB1ICMWTRRPHmdILNQc5fjCANODsYrwD2CV
LLtpq+4s/YiYjt1n9Fq4KJ0fOkzZXV/TMfW86d07ldLGgqeuTQSVBMpG7VrMfGRyZHgt/WprcuZK
iDJtTBz7kMNVgP5muMe8uComywNEhPXJKc1qp6nZ2myeNGV2VInUQSOjqyQ5BtEmTj7Jl1ImvBjl
oR3jjauDpxyVRGllDz5kGd0GHxE1btunmAQvRuzllhZeEumNugo/8mhgQf7md+VWCt4iO9tPXIQM
2Sbh7ulJXiKvbYMFc1fRfLTiyfGzW84Ymx5MAogkM1YhnYv3jE1cbd6R7Ih4o2hshwtwx37MbHGV
IPkPZrFW7S0NFPhj1qVUK+vMIqOSGNZOiVaVTLgtG1q0cI/THS03tlaM4NXPzi+8vsJWGpRbU5ZA
/BFNqiYrn5yTyF5ZARghS90gjQQ6yIwHECBhQhsbCxp+Prptzz4owBZTjCSCdQVfvNNuK8JTU1vx
RNy4Y0xWSvFjUNatfRXpk2tH81XQvaJicWqirSXc1O2IT9EkjyPdKn5M5QAXk+DlCLlbmlmcQ+pt
IGXc/OmBaCp9glNJAKEl3UaERaqN4gZ2vvEJkIFW7obinXS554iQjFDzsuEVZP0hauoNAKnDbN8i
I3WJwfC6MNuIGmMofs3mp1yw7fnR1gBTHWkeaeqbNPrWG49C1QhPXURXMVxj2ZMz7VIbf/hwRWxZ
W1tzdAXrCw2+jjrzYUDrqEJVL0i2C+FJNvwIORARbUnEUcytoezTnOqmg+DUvZZT5VapgtROOTSR
xv4YbbMy8Cr9mcHJ3lC0LUh0N7N5BqMlQwZ0qzxcZABhTSOFc2MBf6CYEMaajKqLobePGfi7ofK3
VoM7dSJegzO/UuFmNN5NPyLdIXRVEuJmsV8ie/z5rpNtL7LqTTjwMOYzXL+XQitvDJmETUEwC9Su
1DJhJtxUU7OdxocZ9FDU/KhC9kqCX9s623b88tKS43vIMV9FJGmlxQtm8Dg4IojEkNhjB6wcHS9E
Cw8PmJLXTOqi8Fv4ArzduIF7dVsFr6SrI9N5s3vuE+lZ559GmUzYtBcO6bXeR6vG/54N7wO5VAjF
K5Ka0tK8nKw3ciYOiq5vx0Z/6tTrOn+q6n6P4thVoJ0H5uCqjbOYtWOowDkltR05Nfhd4D4vbafd
8V3xBqmvphYQtoxfsJbJv3zu0Ue16Q1VJPFZE6UGiNDqOk3fprBzZrV9Hal0i4bEDVjpKQDVeKrX
vgrlf1Q9KxpuzanlLegb4LvEZiKfI8jIM5rhdfJSETFBfThfRuNbNz1Y1kBlFTP8WBdcWMQLVtSE
GVnmtk4rxwagr2KqCSMmQeH80meA0ov+NYliDE0Gz3oHqbzk7fveSiMxI7jrIm2EOp+sbf85r9DY
i5/qPBBnVLpG+tL5m671XavXPcMs7mk3kn5RAs1oMddj9xHZIWu5KmU86qWyAej8govtoVME//hT
gjbTZlfSgrcUtyzPlqLq7KydU6Q/jByL4UUFKcqWDhUtXCWm48CNZ/uKm6dLCEa5FtOwg7q5E3p+
2UKmQTv4ZkTpbSwu9VnbNG2zikPak+RmzeoVwY+jOl7hJoBlHDkyanwx9IfApsypfmjJJd22TRTH
98JQ8PtE+0aA0OwPRUjShaUTJD3ui0KsMrNjwyk2UahuOsxd7jQF15JChsOQPGl0QDJg1Np452s5
l6zcRLxxublu69B4Cat5awrm4UptbMn1W6lq+W1hNc4yaR28rXKZGD8bA6elkLaMAdd6AaG8jbUl
ZQrTrVY95nW1R0V44PzNuw8eikVqCjQHWuuWV3bGOkzNn3DmjzkgbjZTVL5USwWHPLNK78vBfgyI
oMASlHT6Ds3+AZL/WknGl5LXlq8VXpdJq9q4mQaZxwhtHYfOOIZUEMj3Q/6Sh495p64UhYTwuuQX
3KtRQMLDWwB3wfCv9PEoFbe2HKziqdgADcIycAW5Esxi4CnW24z+09HwK5h+eS/8YavZfEK1xP7a
bOYg5te8tbsgcERbbupgOthi+mZp1dG0m1shLN9RhTS5PvaHKKVkLZv6wDd4a4WUKMl4Ww7tY9Hk
1PhinS0oHEnbComTKS5BipT8FToj03gwlnSnFAOkaJuoRApzsb5a8wiy5XTYC2yrPyj4EKBRJqSJ
gPlvb+n04Uq1Jg48syNnzx0fQqKIT/uEm6/eppm6gwnyHNr5Rci+gw/tBbf4ioBAABDsb8qDRSKE
bGIV70l4kZPrzlBXYyJt6hLdfz64Pvd3AuaoV39mkbYyB8rDJIE12nidkVNqv4qMfj+lMPmvU0dk
JC+t6KmCGg9Pr2p/sse9Cl1x4cK4qL+9Tp1XvQWbaDbvdBwuZd7tM99aq4a0I7SVdxBwJnoGaHFf
k0K5GTjomLC6y3TTpE9a/yIR96aGwkEA6ubEcwNEcZrAcukHXoUmKZiaRMNB7BTR39vUBH72NHSH
RACHMcsjUXSriXNHbq785HEc7waTjuGigiZxhOcabKsmHgvE+TFWoVw16ORvBe9QcdCHQzG9ZLFr
Sfdxd6Fqsyfha08A1pXcH309bebidq52lp+s9aIgiApsfkAzt6lXE7D5Ur+U9HTdo0j3kTv73+Rc
P5K/7EYkfEnVDzM/CoplU73h/Fr4xPvdGGmLM0BLXR8uudniTcCFrTXxpmpeYL3E/pFgU17Kuqu0
D2X6oInNjEzQB81Gp4UGVHefFuDp04GbQkOObV2OQrqYZnr0qnGweWkEdbXCjozQHsREXQRUgNCG
/WspDgjrVodVQmO1IsQi1N7NDh5AcU+p99iax9aEk84rD3AkWeqPBpzIgiwQwm6yDqkgWa4xt2ua
b5ru2MXXkBYchX8zYI10EXDPPrFrtDnZn8x6AtGRuD5vz8K+10KCeLvcVdCAZzgcZdo2Va0fyPOM
9V1jrRsrvOjs+4lfy9rj76kZXDb+EotHQCy3M4plql4vVJ+CSF+RAKYDjFBwcgX9nS5t8ad7hjgq
8kqpVO7v0ZNUTofhk2JdNYFwhomfWWMfMwDfSRy+ZMZnTQqTEP3KDBYHG4LyX9yd13bcWJZtf6hR
A968BoCwDIah5wsGZQjvPb6+J1QmyRBb0Xnfbr9kqiolgQAOjtl7rbnUwpba+2DE+Pxg5oglg0NW
nmvSGLy6WfkJTKxHyGmL2vI4IOSLXOXegiPkVY6zrqG+THK5MqlPyP7ELvgo908cNBdAAHiqQJ2K
eGHJD82EfKnfZqZKz2U9lZzrHnzvZWwTSjTRvtXKhdxuJuXkiz9E/UxDdy1IKll92qqZGrs27xNN
5Ysn3kzJnWHqIIGpzaYZ4FlF+k1UsrjU8wkmeKgMabZMbAkjx+uiYbE2dwBMCZgjvT6nk0ONq6ak
VWqvEj5OtRduoHsuG7FdYz7QZIR45sMI3wEc6vBD4yRJjo9rSoXTdt4NkEJ7DAJKPOCyqiOlrjos
YEKDfmWojCx72OSWaJvvTeFZRNIvCzurZwzEGM80aZ9GWPXzYefhhW4ojsXAJRoFxmOs71Raj74K
uZ79CH76vUxKVaoczVKnfOBDg0nskdWz7TDZEw9YCFt5VAH6C+zr+MqTo+/7h4HCF4mLy5kf39Du
icB/z9w9UuzxBDy3mu7iAbYx5awyrYZhTRy1DCZaVg5DT/NPxvxfmsvU4rON3sCzbJW6P5GecDaE
fEPlxQv0XWeahGNigjDqBXl7hsT3wGOYT0CN9FLMamqOenmtr6cxcjU6t330XffPnbqtGqqsFiLv
CVcxeQi1P6xroUb9/yZSJWp0YUffZVENd+VEwk/ab8KEMNCMStM99S4ykOtlSRElj72FHFKhDHMX
YxDjvFrLId95MNO7NJeQrEWp47nJqHYJ6J8LR1MfROlRq821lz6JtE90XqpvwgyKYRprpSskGv+b
vWSoU/bJXbNvoJvlLkThfaa+VSa9hYbaReWvOxO++vSWej9VIGcDewv825y70ttAeDGEtxln13AU
1ghmC8/++EJ0zGLqSw5Ww9IL/Ac/xkBVFrdVKDiST9G281ZJd6gkyrOWQ6s9GENIETtyuNdBsmkF
UOQDVfisuJuikiMB/BIGcnLse9+VElIBep3Sebgt226RAIuoo3MTzrLnipN5yaT4Hebs0uLArEX3
cngeh584CUo/38TmQZyewD9tKk2mHSneCMA+GvBXggLRiVHZ59iATIRuOOwpRxW73DBdVQzWQ1dv
KDxQI2alylwND5dOq9HwF0YfHJVIt8scIx9fXnnfGq+FlW9y8adg3eL+x4zznnozF5RsSnaTZfcU
ViMUXvKuQrdlJ18k+RoRPYWHYtdFW6uM+P7Ku2oEOA6SPecY0SWh3SjtvmgU6FTCPCnt5XHadd10
Y5kuSkHYsecY/blMXBdvzrUskZKL4WKaM1P1RUg6WwiZ/ll0w6kn1BRUbDkBhJBf6gEZObOczERm
maS+YkH0lGgXVsGmFifyTeT7Tq9XWFooNiOGSf2tx+bLwhqI1/apScnTjRPKj8lWr62DBzXXjDtH
ws5FFpULP3MFgcyprZEa0abqhFMXxpMTi1LtJEm79Wt5kQseyZr+gazXeJFVAj7OeJ/ENxV1d4H1
GXL6MtRR4WCWFBphrdDcFSizF/VLpf6UrcccZ1YKhTbiTArwGmGmNye32U2Z3qEDBP5Fek72MPnv
83oWSFBqeI3F0C3y7NRQbwwa5i5Akea8P2DP12krQOwLY5zmmhWwOahLbJ10aR8r3lKgBCLD9I3I
pyXQq1dIOanuNeWHxCbMapgR4ENtOjjBkXqHbcftKeUWVMZLU9lnfOiZwM43OTRCZvsNSO7qPYyZ
+chr5nAfcncp3Tfxe1HcWdlPNNt2zDkC0rM7DbPXIVh1bNeblPBtD5Tyz044y80NZ1I7FeFPtPmm
KB689g1jKEmIKbs8DNABJ7KJs2LEV6lbFKVZJExwOR6xYDCQ3WoW+PDm5qykHGoYDhPyzLeY/6gU
9ScWEg51Do5UwF1M9k1up8GrIrx78Q3fsIxQN6CENYi7RuttqSHF5Ua2tE2lvvXg9KXcnSlXEbUG
BfvraN16Odu9o05HKLPocpuKnULbrF7KYC9093OMdmiR95lxjhwkSEfWIhtIVewKZDJwnwXm/F5x
xgaa4XMMKbM2KYaPKCsAw6kE+pGbSW2DROxI69yejNawW2pkyhGRRwf1WBZH8mU4LnFAxuiJwxFj
Q+xM5gPpTyLOuTw7CrAESyKPQdMnJDH4nHOsfM4JJL4eLhzGW5jfzwZRLQZzTpC8BIQ1s8cSjBWm
H109B7RxrLG1Y9Gpytm1teAsRIqRbfjbotzpSG+sIb5PpvHNM3y4h+bSCgAsxsna7NlhySqABeK2
8ck7FqzKirppQKVLieUffVoTBiHiCca3PCRuogVuRca2ZSZ2xaLlJ+9DMDxgm1+KvMOa+ouJI7gn
p6322HlPx3yumdVPUxIdVfZvpvdNoKEg8B1RyznlNb+xSJcEB93LiCQb6qCyzDihJIW/bi1l51J4
EQxx0SYnQXnRUUPX9NQySr/Ezro1pQZJGBdaXy+Bt1OMhK9JKWDCK1pH2aoc+6XeGyz/ZHcCXy/9
3h0gq8BYWZSUdwrCdnQ6T7MHGtO6G1awcXLEZ8FZo9hqCdqiMV5h1S2KwHtq8oEIPRDQmcGjoxJf
t+MpK3gzrXTqhVeiqCDfv6ki+0+C6Y5+R85shi+Ic1zfa4si9F3di+6Gpn4sxIQiMekHwh5hGMf0
d4XaT4qBm8zjERRQkD1qTf2ti8TTFOPxYzHHYucYyS2c4ZuKjkrpdW9/bun+3p/XP6m0L5QU+K/6
JDeRyFe6sqUFupEhPdWHP1/kl+Lssmv8UZd9IXaIhaiJAfZmjt6Sst0pMEjOs8cXFQaFRpO+y7CU
KZElnOeyWLoWtDJL0D5ffmZVaJi68MbyqwvtCyjb3sPFNnfle7c5lnNHfjfLpbzduL6mpJa/bMfL
GuQ3zUBR+ksj8EFcIXRRL5G2Sxl6qT1LS5Uj+mJYN7vECRx5421Kh5YkrR0bUsGSQuApsfN1z3hz
2PlQef/zs//9BXPviNXxk6imYpgXL1hvDaDhJY2yrn3O40f8bUzN1+RSX0i7uYrG+FAVeL2KfiE5
FCwEP11DKNHs7FBB7KfBmjdt9w77WuhUy2vy4PmV/fZKDVVEuzmzPi4vOMLIqgcSehytZQ1U597W
s0AyWS1/G6FT//kZfqVoAp2o4szB5GQpF3cHAjuPVfgBOHMKSE7VouA09udLfKnEVcHjS4qpEmT1
6wl/GDW5KkFjp6SCuclcTU55Sl+HXfnTQwyEyO1WoGhw9FztinLmf7isCdPFwGrJDX7WjkjRqMoD
ue2O/qqf+nfhwMqmLeGxOrHdPmf88na8ua7u/lLEqMp/XXf+ZD/cLoEoPqndKJB6InIcAr238UoR
8d3Iz4pLAe5obYLVlUf81Wv8eM2LT4GhWwMz5JoTuag38VrZ5bbp0OrgvLOZXWShc00D/NXXh/QJ
rCwuGNW8nHnAMIwwFea3Su1zLM4WgYEkd1+5sa/mt49XuZA/taoaeUXJSww2AA7s2E1XhYuVaaGu
M/uqxumrT09VNEYMKkJFMud7/vDqNG1GNqtcLQH2RB/SJEbZMPZo8JbdTIdrtG2ty4QV3A5l7fq+
vk2KZD9E77hmQVLSMGaPfuUJfCW1xmLIPIcNgpn+4tWmotbGqYXmsJF+GnR3lQLQGkuqjlEZX4ZN
ZuM27GU3Ca8Z1b+a7dVZuMkToXV26ahK+86bOaWUVnraN08SKXdyFtmSes3b9MUiSile45Blaawq
TEefnzs5AILpaSSf6vtqQxzTLra/T/Z4A1D+iqDsSxnbx0tdvOLSSvI+NLlUtOk29c9uE7u+G2LV
oTod2sRd2L5DY+fPL3GWqV1O6ezHdZFZCI/npZOlpu+vcwybL+pts2W8GrZsRVf1ld3A/DH8dhmL
gofOhoAkkIt7ayABlY3MCxslNuQNlHoZCUPhCvG7RjJ2Ecj7P9/XV3MAu4H/XHAeQR++l1EwCmXm
mNPIeFejn1X30CfXZoB5fF/eFFZx/OrQobH1XexwNCspSsjTcJP3846DLvWa+XtJXtsicgXnGvLg
K8HlvMORpVlMzAbyYtlIhEJqGwtOc7dEufpKu8EF2vE0HswNh65XcUmPxh13dCpRCTqGY6170oCu
DJgvPr1PP8TFGpK24TgoBTfdjDuP8p5XHWXqyUp//vML/Er8zoUUSL6KCNb3UvxOQ0lv1JodXemS
rHNGbeJhKK3fGKqO6fibMV/A0V0Fy9DuXEjQJ33Z7WP2PMO1b+SLuXe2sEi6qlowJ6yL95whXc5y
YMgIQAKQ+j8nKhCRts3CCfFEeW1W/WJUcTV2dlwOCa928ZZVtU86+Cvzro4W6S65Q+OvrSaXGseq
X19bWL6+t7+udvE6FUT9Ig46xhQiIF+ghZDTTiJsIeWV5lfGzgVf+peE/NO9XawYLYX3nkQcJMMn
cnqJeJh9I5qxoHlx498QrrASXJhsswe4/sbuPHDRLlz9kH59mBcfLt+rZgF60A1Z1S9+jKmvm6Ls
B8YwyPNFs1HWdLmJ6qLaxnTLL8+a3T1wPu9IVNn8eVx/taIwzyp49udXrFyuXX0vqkXhi4ymVXJE
f75pl+0NxeFF6JRXZt2vlpRP17p4uxgBwjTXphzh2bKS2WOSJLzOv09baRveUyaQF5Q6rz/f+a/9
7fl+uMWL58u86ENG4rI1ZUssK+HWspVVdCthQA7caxb+r8xQeAh5llgT5jn/4osp/EBJ2PCR0PCu
nvRtu+rW5o2/qR5Hp1ldfX9frCx42ijUQYTRtN+cbUqWm/ACkDgQ6e6mt9pSp1pdonSvHepY/U1z
ZhJ+onhyZdx8MfFyWkBqPlszgTfOK/mHFU2RKyPiQF04KGfdFNKe9QCuVlvWq9RmQX2s6CCofDjj
vz22fwva+f8bl4Ov+sPz/Y3L8VC1fvs2foRy/PoT/4JyaMo/8Kcy1xumjH/nI5RDM//BikSWLR8W
fwQjzH+gHIIi/kM0GYr8R/gxYAIZO/9mbirqP/i/8UIq1I1mjJDxd7Acn/dTbHzxAYAh0qitaNhx
rIvBMIoiWEMU0q6B3tshUjo8gvhtyBExyHkRk+qubOXG5ueZrozDecP717f9rytzaOUoIhKy/Cv0
4sMwzPWmY4kSaOipIzReSZVKEF5w++wP7+P4z7/xD7ylX3eoiex02H6LIEYv7lDq8nosCM11xy6K
qNOoQsx8pSYtMogyvbfSXDiSRhTc//mylIs+3+D8xtkPUxPgcIER+vLRekoTFUFE8KFQBRq8CuyP
CvywsMMlnMDtfugzQ6SDX4LC8oe8+AasvvbJU0SXc5aK2quRSbBTQxTR14j3DBXisTmUo2vFWBJ6
Ew6YGpeInjSf5NOlIaVis61qFKikN6mRJiOv7YZ9AY1s0cWDeITKVdwrXYVvrElVZ6paEx3F2D6H
0QTvEk+z7u8in0C5txrYQIyyQOW4ILTBuQ3i/LaUR+FbBBh5IdWl8FwTmEpjvAr8t9pqpLuk4R5v
QS6n3lrFOkllp9Fv48r8IfSGhnAv7qeHsm/Prd9BkmeZNMKlZ4xMdyNQRRACkuwFypLNTLMN9T58
LZqKyckjfwkqPF5FiYg/oycAzq46WI/OQAJnsg7nf6IJDWtrXZckhDxkVV+iFTPLkj6YUGTWo1e2
nneQy5YWFLZQtgt9l9DoRj+x6FpJExZxUA7RGzxCUFB5Fw0o7dCjbVq9EU8hfEPkM5rBM0jI44zF
rCT/W9Xu5C7Xj7DYzKXAZ7TL9I73NVTYSox0gEFIkFeziweo8pI6YBAkefuojMjS+iCH76b02g2q
af0G5py2rtQGn1vhEzVYtGZdLyh90xQqxYnRmzbiTTQWOYlFBAG3ai6toxhaNUFL5EHj1PrhE3ly
6yPZeAcZS+CTNaTrTEalk2PpsRWq09TbxuA2NzLKJ8RLbLo2BuWo4kddA4NsISt0wXIck4wuDfKK
OoLTaKujSAdibMddCS/EqZvShBU7Io2oIZoSzVLe49/l2NeTlTlZfnVjTHI9LYKo14WFmAvjIUrj
EcGrAlxS9mnWNH2e/4TRKDuaJNIVARMaUdTvuhG9odH6KAqFSnzqyrSBUC2QI7kXzFKiN1YpxOx1
/W5UMCMBJJ1uAeuNJzLDiJRsSddEojsagxtDDX1TIkVrXV/ya0hRSuWGccV+hYjyh0jx6zOFCPEk
9bK8gY5F+1sBaoqnThWeEt+gbDfrycikgX5dNHW97TCs/qiiSjiJpVUfW6Ui7hSc7/tYgg5NrNJ4
VHqKqHrZp2cBiGq3kLrE3M2cY6pjubbs9Ukin6M0h5UJqxTYQ9m8pJ6vv3tjjuxDUPV8owCbf9B9
IdsRqdXQM5XDDbmsnd3pZr3rp0h4EOU6diSSQtclAcOu0reRE+SFvh4KObmROzXap4lqbKaS6EVD
oNeYpKl3YJr3bYnf8r025P6mYwe9TmMv+OGXZbhTKDXbitdYR2sics/0FeKuSNWG5q4HvR2XHaES
DVIQeZSV28ygFlNNwUR+kByc8EgFu4K5/jACmHj128J06VUNt3WJ4IudDkai2IcYj8ZB2opDqN7F
oxLYmFXkVyMW69uwLDEjyeqgLUYxKA9mPbWrQA47QKqqcWuWWrkjpxXhpjQSp2FMHo1uQgd2o1xk
K10e2k2i1MIjr2buOoYjWiA91QheTIiErNGYrQmtyp8KIZOQ8fZIJJNgIpyHpt069uKhXlQYADG8
Wm32xo/dfNPBeqI1G+jNMt0BWk90IXiqOWrtSO7VkYHWIxpzxIk6z8SdejNApNwaNvmW074HJHJP
vSK4a4oQ8cdQms0NiE78H14dIueOq3ujaVu7iyZl62mF8oPIEnkbgFFeRkWV7oeqaW+zsoyPVtxo
jxEz/pGxJu+Sgs9tJOXeGUf8MLHOlBW3vrdVjDjbWnWfbY3RR9QNudq6gRHcLXs0CZs2YAogl9l7
Fxso0qHS0Bkto4KWruTfq7V5V0tDvvaxojgZ2U2O5fvqMZLpP09RR9qnWFhuVWnJmwUafGUwb2/G
ciLsuSk4BAhZq943ZRkhVBK8G8nzh0OShsEN+efGBuBre4OSmLMaO2+0sWRqEVGauKTNjGSsBAUZ
GZon7xRpGggZQ2vbigRcq0pbrpFJ6geSaYmAmgQd5VkttU8dyBbgnH24LHVU0KKC2NdKxX2fjt/i
liQ4jtqZK3XFsGxzSSYirimFtQ9OfB36uXKo2H8fsEohcm2UyDHAZh40sIJ3pEOpqzieEIEMIsLH
YBAYdp74vTeR/jUQu6Hvy7pd57LwQ6ecclvHeX+wsiZ8UKW+2hAmla8o9/CBaninMgJQVmPSYR0i
lPOFI119Mwse7CLN802Dr8/VxoDesdahrlG1ZkOXplvWCir4ZaFN2kqYmuakWG0cOMGQzots1Q3Q
GVT/oQyitscbFVI86Qsr3mCjpqesglJlbcCBXLFCmLOdsj0L6A0PsdfoL6UhCGtTrlCkNIn4mGYD
sXCF1s5DYFIovcpS/lArCQd6I2ys1wQJyUJQFAF9XKcm94LPhmCJIc9A7zbmuriO/LFEaWLl6jux
NSgPB7jqkWuVg07zGxlb6pYQtxuCDcS5jMwmgGK3lKYoHwyAvQtJxFLSh5PSIvoWzCdR6+G197pf
HkU/z7cAiORjmpOuZ2sewGcEqWL5JjSeb5LMq+nUjHOpk5aWRLSzi2sIoWEwVT+apNZ+iil9/EpK
LHVLKI52X8dVS959qB7iquyouSGARqsZwh5NabQYi1H2y63PLNhs0j4gERzFJX7RQtOy0UZYSNkc
nmTA9F4JxqPhl+JIKG1WnRrL07aVoMuolOTSvx8xXlDfyVphIgaJ6dxhXy8tjaw3Q9tLlLxY94ri
I6SSDQRqXdlh0OjVejzLemfdJuzkFCep0Oe4Jc2tyiZ8xL/XIkIk3K5QYxNxA3BsN5GD8ORHXrJR
6HhpbqtaGC6QoNfoPAeUBHxd5GYsxrpUJYc/IuqrPKiB1k45rTiWF9ZZZPZmukcxgPy6a2SLnDt2
orzibsgAgOWm+lKwhaEsj2LFQ1ylYw1o2iItlhMV55WAD3WyW7aM5D0b+ZAuhjTJ7uvIQ5+Km8AH
u14VoYij1KgwSFVWshzVstixvyyE72pb5yMmTkNeA35DKk76W39kd4eYTwo5ShP1HNH+F5rJcPVA
Jf2XiR6rUU7Ex+zTsRIxfsDDoj93U8CAyJp6uhmEUUP6zzDdQZY2DkDQa8TAUUf0TSXVbkku1Eos
QpIsi67o7UKu2y15OBocjIJw5pDQH80lsEwkVI3IPybHKs+GZZ2Z1q1Cqc8dBUls7Mgkpph1fbrx
lIJYUqWGKrWfzJpxo2k9mY7Ux/PSJUsno+NZwvrAhNDjRDWxG2Fp4x01UjUJdtMI3UvCecE6M9tF
uAL4dIDI6zmDX9VNj4yOPESPhFOg24qNIO70IMtupXCQfayaWr/oYxx5+GxYMjE6m/VjxG5IIPQk
8e8SQ8GDIwoZuduWdcqMkoxrVW5e48YqdnXQ46WcxgR9YKLdWXz/mFAiuXmKrSb7NsW4t2rJRCw/
4hCXcyN5UqVQJWEomZqOODShbDfCOGC/FK3c6tyy9cO9UVntAVUsgpwAXnzD2NPlegvMWXpUAwVO
NxJUtJQMqeZFsZCL+obXo0PRogOOt/JW6CtEUVrU7ElvnPCm8MlJa30w0FjzjXRnVhV9USqw9xnp
lfTdq0EU2S0MkHPQ4t/6L4RbHDCyFjHlnOVYNJO5KXoNOU9WXqslfS7uzKBNBZbwjPUC1kdT66KU
lCuCR2J5xrnaHwf2ZZq355AID75Wu+Wvk+bfqqr832SizvXU/znrBEw2RNTvbx9rL/Of+DcPFeip
ir6A2gtncMxvvIK/eKjUViihmCZlFoowvL1/xZ1I2j8gKxoiSQjUxhgx/ym88F/mv4yDj0jVBojC
36q7fFVrBGjF38YogRJ8SSLUx458D7IynPDRP2vwI2eBGTA9ycUfRcflw5P5ogjyVaUaliM0Kx0o
Gzd3UUlt+zQthGgsnf7UbwWC5lo7XLOArHEASCci2NEqo/Wb++j/C7DGPNr/qvX8Ktd/uvpcC/pQ
6wml1pPSbuLqyAVkGlzoindYRF3/cO3D++rBAv6BZQsCWpOlSxgPxV1vSjmN0U4f7ckJ7GmtH5k5
bmZlgn7+83P9/Jn/ujHqxBjLdbaJMKwuHqupVxY7Fo+36LN7RTNq9A+5efrzRT5Xyn6/yMXTEysi
6LKRi+Tl9xA5LvPIlVrcP/umF2+IE71KGcOSTYCfF62pSBUFmah1lkw/2aKi2ZQo7roiXrdIbCtc
KkpQ2N4YL4uYSDzs5k35IE1PJVb7xN/E/RlcmlOwfRWMH3GACTmPXDX4KYvHrMIHpSNYH3DNCPiU
unYLfuS7ovovrVo+g+hyRSSl0k6GSlFi/08k730gX76sm2Mtp3j3rAe9YGAO4R3+Lifk1wkSb6yA
ThTk+2KAEPMWKT+apt02xnjEZL/oVenohf0yTFJY/wMw6l2kTQdir5aEE68nLaZ88IZ2VytOMX7G
SLjXMP0n9au2Cac3rNCS/G3Sc4fjmKNVB+b5RWY+CkTBS9kthfVtK1cczJVlY+bPSmusLKA0EZTI
0HjWOnVDJqCG5wYPZ3sT52cfA0riU+Ia0Np3ItuRaD/5idMmq5hoPFQgixzbS0lWCPJirPFFbNle
Snc7fdXmMmF1ZzTbGJ9Wokm2IXAmyr4NEcgL8oRMjd/P1rDSH0Xcr2ZF9FqG74VCWTk8F/IxCMgL
9Qyac/cBCvRURO+uxE6ZxRwhDTcypackkB5bUf0u0hmQYFMYvvdkscdsdVKcqSft6rJ0Rc88SJFo
swFaqEpn+wWC6wLHMjQXf4/dMSl0007rdDVqwdkP45VhDc5IJ5VMP8ym7Ap76pfASUYJ36iPKLLZ
zpmqAuo5QZBOhpAtOku6jXCtJf5jEQP6ITg3ruStGXJqFFRngDrjETbua5WtRk8jImm1H1cEJtgT
NuQ03LG1b8djFuJA7LBOka9Sv0c1BmHBdMqYuIeQnTeVwZydDDvwVWh9i/v7EIo5ys4QkfDIJQ2w
A40M07eDCjHpdjw1zkRy5ARvuRlJFR6OWXaow3VfEWxNERZbj0wRQaMQZUJq6AOnw+iYRw9C+BJO
R0+5G6NiH0SaU6GmjdGe4ox2ipS809hatJG6EsyXWPthBjgzwOPksraXfWWpEmfejMJBiGnLm9+q
OQE0IfxJ/CGlBkcc+Tz6sl203dLoYCDrwCaoQTblqVM2cniXj9jX+9nw4OqjtjXim9TUH4yRF6en
m3gU2STy1MCbaNlzluP2LVNiTu6MaIIrssl4EZmacY7bNYqB/fJbU9T3CSl4Jg9WlgAiVd8T+Zwo
oR1q97n1HhMqGnIWT/TXJDnXBARp09livicYsKScVMd425P8VCnHRpcXXv+K8XwhSNZaKzAFG5lN
QsViarKlyma5FaEi+MivpN6JosiW8zvFWKXp9xqci6XiYOaQwTvPp5Oc32r1U5KuZOV+oPrhC0+V
zr/60B77YI3li5TFd1JUlm3Kj9dMq7Rq14rgn0pkzMT3xBJC/6i6l6V4DUMJ5X8wLEbhx6gVjoA9
FRblQk1/1vWh4YtURMwNr3O2AJbOJq6wO0fLkaO2ykdacDoycQolCrYxmXAksgfGUbQnkUxHeTMl
B04iC0kjMb4pt5x+3KiQbkTPW1WJDFhB2paqfw6pcSva/GD5iFpSG/G81CFwgw6GH57HQHgux31F
YcEaHoVhWPnKrVg/dt2jaVC8wMOlA9QgDIAnNTht7y/17E3q3vzmYcqOHuQbITyTwQOx490Eou1r
sxPzSRcL16JpQE0vHM6Bguu7eRrH0c2kbKFOMs5KzNCSt8ea5SjlY2th5YfgkYtHsDJ+cT/ysCp+
RquXFpm2aVrPrTsMd4bnsnXf6IO8qjz8uXtP6RkABjrvd525bMAtyEK7lXmKHa7YXthEDM5MeJqm
02TAteDrrfvCFScJZG6zy+UJR1S37rvKlqDupRxdvOmpBlNCUZRV41xjNYlfc+rRITygruSgMcGH
itQKTwf42xJTjI/hBJ+Itg8tJinv0ezwg1CoAoaBDtyjNjmCnWAqoM0QFDJEJzzZBSQEYXIlHnSV
bWrGgADfJqkqqAoB4bXGVu5NJ5Xu5kq1T/CzP+xbi7xF817gJ4mpyw9AjfXspzqsg/g0jE+t9Rhy
6aH/LmNV9vLZ84vzOWNiw+RSgZkd4Y1k453I6qeXmz49Bjgfs0JYdkTfmNVBK63tkOGiz621UKQE
IIskBSERYID1+JAZfouYb7ZjUQuYJbLqrHjfLE5WhUmcqywxjX+PSevxyskVh6eYNnQP4kOsTlbz
ZJU/unHm2UCOKCXebrOqxORJ50p2Ruke8Y3LCpMiWsISjsjfwwhGwUOqYRbg9O8MBBmpwBtTMWmC
PrIeE+82gKuh+ByAczyTxMbZVVBuxYA2WcaOtNGltZy221gOt7KfLkfFouYaONX8/MjNY/5e8kLR
8GDLiiyIJaa00vv0neQ5N+iae61I3ahMV0kkzq6E+9h3YyV70ivjezlKT3LHOiBkWy0KVqKxz+L2
0MtIHeveWDGiiIQiBqjwbotwZB7M3S7iQ8aQMtzoWXwTteOWmZu78Ta+wLIGj2rXqXeRwcekfhOt
dkWG3AqjeGURa6Y/jNrgSnHphpK0EUO2wdajYAYUpC109D2UNUN6iKCMgUtZEWX6gEprH5r+exjN
PpHMcv2sP9CVW4uN5Ig0llBsjvy0MSyd9IcfJGSuJJuu8plTFIpsrN1eJuwHP6KMX7wM1BtYekhe
Uga2buB0bojPWotULhm+1Unt1PtOYHci3yN+5fAcnGJFfWk7Uvqislur2bQWxeKFLcu2kg1iX2dX
o4WDxd/JjFMqC3ZDaRBslpCTCYWxkky+Ho77pIDvaER1q6b+7TQ9qy0vWAfY6E0q47KoHzC6HFRp
3MRNiqEqu+momcxgOJx3NHDCyfjZSc3BK8eT0Oe3aU/Rk27AJKk/zdY4c5hfmNpO7put3+BK9UJb
763XRqvusqQ5aRNCNh94T6yuGzE6yAONze671xARjbk4jJRzI0dPVjsrQKdi83d38ABPaUGrdO0h
Yl9yFMektkJLiQBO4Ewmc2uRZldkivLvGtrPl5gb/R+OWB0DqyxKalOzGkg7zAef4Ki6yZ3n4Nx9
hpvz3djPjgVx7dnj6s/398XxEiULzi1kLOjbOEF8vnrGKTsKjKpC/ZnY5NPBTyQqdhduAyfZTdvB
Tdax4x+uCbS/cC58vu6sdflw14LaTVKscV3OFRuqW660Htbd4hdt/BT+vxAiP1/v4phEl5/igMn1
uuXgdJtyle7lY7cFWLeMl/qtTg7GNWGd8vvxj2vqBmHUBspaBJuf7zEOGvKQzW6+R2y+u2CVPeTf
uucCFbG5SQ5MvTtFXOS39LSX7CddOHL1cvbHNLem0y/ZthwbIlbUM5/TtUSKL0Ron3445YLmW8VF
rHXk7AHBsIuN6g674Fv7LC4b9FnXXCNfPghDJLVBNxHcXcony8ozdPrZZDx7LEwvdfVyZRTLPMnP
h2BuxpLgQTOWwQdfPGmqtdSwVS4grHsX2vVdsOwW4YaIysP/Qtz2WXozH+s/XU26eHQqzQmhUyDs
zfrMEKrBonwFBLOHUZYvOE85w6OPVrv/RotluKpH/6xO+f3qc8nmw5fTRhlggPlh+pwXHBA2+H7A
Xy8Ee1ppK+OVzuAi2XarcHlVn/71Y6ZmAvuXN3kps/PzkjjQCIxMtwT/sIlms8oyPnIgYZhe+3y+
kIrOj/mvq80/zYcbnQZE/lXJ1XoABnb+Lvkrwt5cVqen4F07sU7bwTa4FU4UHO7/qWO89jN8OXA/
/AgXVSJ/GtVETPgR4JeRZ/lgDqlzZej+XmEzCd0jakFBZmbipPh8l5bYYJyjoe+IWxpW22ER2/Tw
ieapVtc+wy/gx1xKREulSRSSxF+C6w9P1ATGIHuiNl/LWui2eVKW2o32hOjVBXPx3+ydSXLdTJud
t+LwHBXom+ntW7ZipwmCoigACWSiTwA5qm14H96Bd+KV+LnyH/FXlQcO19gTxid9QYq8vMjmvOc8
5xhjJ8IQ2uyjh/9bqdrfL/0fn1AENxtdnTwcEvu//zELwmSTr/wOz2T/J96PYBg284E7+CfSw0Ow
G/f1Pt0NW/ngX7rX/Aw7hNvKo/j5nygnub3eGDf5yKL/HwUzWdRWIvvbofnnsBmO07V7E6/YbyjG
+U9ImrfWQF5rDtCMk/7jv9UyQ4XgmmPfWUE+qVbgFDe3AoRof7txnP7xC/7/A4X/yhzg3zxX/4eZ
c/0//vvw/V9+/89//W9HXRfd97+dLPz91H+MFlycm5gm0dHJhGGuvx13/jFaiP8FeR2vH35sbCls
VP+cLNj/gmUz9EitUFuM1Mon/cPTSdFawL7G13PxkAVh7P+/WDr94K+1/5+PCXZTvhgnBmYcEcEH
6mX+/WMSVVMwOHJZi44C5Sqchwst18tpAiLU54t4bJX1E2cTlieBqEcGP3lkOLieM6DNJkJinp1h
XaV1+xp69jGIrAiuEUAz3bO4jLCr4mXZ4UciOB/OxTaJKBJNXTU/ZXCj03FY7pvcB09XFJdE6gcV
ps6W8Bz0riwSzJint9BvqaPubfDKIrs6fTEdF6aaDFr11ZdaXzMvpbPdyeq1mEVxLpgG8ok1mEHR
56fMwu3QgyukgPojBQALRicQn2H55rYErous/6Va6CytE9xrGrhPcyW619a+jvaym+YJkE0WMYnM
HqbKD48D2lCymkQ4onEHBSJ4vCqbrrxUEazavx/qwReXv3/Xc7Ul7VDuU0tG67Gln6LUVB7q25C4
dubrrPL5Gkl5sMJmn6hFPtum55WP9bXw/PZURRJ60eAcUuM0NxJOeEV+h9s25dI5Dyg1Xc5klWQa
Sk9qu/usuLkWLQYafhtvQyseD5y4u4uaZIebxlTHOStecnhZd8OUx5cKrDFo2uIhb7V3B6v+f//J
Axz3QFE2PoQUiJAIhvMgkuLCRH2/FKX9FofevuZtelZx++XAp3jpUDqGAFZPVeU2COnMfnRbbxd7
N2ZC17kXuBP0LZdaQiZ+srzlQcyhdch9bO0RzB9MUXwVowmkanlx4zK6jCTsn5WY4D0U8t3VYJ3g
naQPfz/kQRVu36es8KA1tfquvH1IOuw4XROiVnUSwvLNB1hYl9YJL+CDOIUHiZzQsqPxasfVezy5
r9GoYdw5ort2GIHmlZYxDeVZHv2pvNFZW2P31MUx9dFtrdMzlX1kyRcPl0DM9B73FnMxSxAlyUp5
Saucb7GrPLR6AE0b11tONFmney389CTz3DoVDA7Rrf/5Z2X03pLizgUvB4mQD4FIAdRK7wYj7w5/
/2qs4KTYOTYVywFD3MdWfhm0m1+8uE12chDfo4EBumT+V4RdwNlkRZXfRbXO77JX8L56j0PmZzUs
7gnwk96A1cHG2vcJ1+ak0dAPB3cVh01yhrz3bz/g17D241zc//PvMfrF506Jn53X2SgPXnf9+wEf
Y391y8jCKGzwI8cLgcVEfZW+p+A1dxZAj6rz1n1DnTVIdPuklkhjZ8oQrZuPxGHKMfrO8VYduM3b
xsOHOr0Mk+dvvRvQU1uRNOAau+BaiR7cVImIh0d4t1TAu7oWUGmvp+SaSjb0Unp4UOqMCZCHH51/
KLnaVZZuKkMKSPvTk/bKdO8PgXW2giK7/P0v/BcgJWsIMuli7EuiEvuC/ble28xkNlUM/3xs+WFC
FTzjwCzv/n6o86oC4pj1u6yxl5WLbfJKN3cO4asR+8htbvhSkSACZj3u3DFlwELP81ap1uUC7AYP
Abbvo1dH7tWjt4BM6x0ZV6SStDgvQbwv8xsRxqnFWhve2gcsTMk9qUYVj3t4v3dNXDAtEj4ISFyM
TVCB+Wv1uFPj8h5n4pBYDXTZBak8nfAm8q0xfspD6Led5W2LIah3QBP6TV2/eYEt10wpXzCNWbsY
Q1DYpu1WLvosBeGpNGmfx9FclO9Y29YOtp3fZXu3ql6DALaMnTjQOZL0Kwlo2siuxq5GYPMAzVIG
Z1KgSuGftFY+QC8gF+laTWIbD/Uvq4Xw3ixph1Pu1Ynvp0y8y/FVhDnWZrec1sqNP5c8vVaMsBQD
oaa2CRdBcLLrmpGGBDvUoXNFElEt1sl6YuFseh61aFFXLIyHuh5OUxA8+pXB6zR518gVT0Oijk2V
Pnd5n29a373U3nAuxu5c5gBTRZDdQLjJUw+DCJxJ2pRvQT4+RtU1z/p91SFVD3QYjNXRLYPXlPlV
BWebDdCDu5hB1ork/bj4D5moZ9R562qKfh8FPkbZcZPn46FDoQ17BGYLdDFTS/8hSpN6HZQe59Fg
oqE3pFSqvABB2DaBX+66EfRzjibkzEqfLKfchH1NKHLicQ7Ll2SknagIxC8KRqK0Nkc3hzMYyVWR
AlOq8xsPN2pQdcRE2TrIWpX+dCYHvt2k9okur1YAqrdjhhB0wZ2JRbiaWYRX7EVMzNI/cF6SLW7c
cp8r992/TTF93gNRxBObz9zksXxz1IagI7EoZEvc7fJIj9cxDMZrJqdL4CTTyUlaZHA3e9d5frHi
uNmIcv5VTPanboP+EFUw69IZok9VH/PK+lwSsDEd0K5oak9BHUVgr5x4U+toU0lU+tKtuBG3fo6o
T0lCMX/AtWk1iFhrbG5bkM9YpyznE64sax0wwQbyDGQ7buBZqlxv5yV742r41gG6U9IwP4wHIL8I
fk12hI94aB37A67duOWosM1G5a07WT35/CIw+I3FZixZEcvnOJrIyVqYp4bWbOKF8WNpiBrGKStC
5lRX+uUzbNsD0NsAWGQfZ9DYg2JfjACV3aThHAbvOvZeu8Ww1sTuk1/33cmGrQd/Tt5+wOEQxfN8
ruKi2MwY7NZJf5Wj1Z6T6E8JffIEuzDa+Z39k2kHCMd4gLQGQND4c7VniYfa597ZOqr3AxZ/fvRw
5/oDirNd6G05RfVD1Pe7biBNkKflcAjBHOGj4u25TC7+5Uiv03mkeGQwzB9wZV/rnFFdsIzjXjYF
56c6u0+dMny12IMYihTJrhw8HuPFGV+qwX30lcvoyKWYwQuXrXMjcsbTJIDCtKeavAQj65B7t23l
K7tdwlNgjz32PsWUdEFcNrr8PWjYc7WHw7bxTlnoM/GfcGLWM2WnQ8hNy6gUSLuR98zu5L3NwYoC
Y3rkb38q/Fret0Uq75NuZL02st1XaHVbFTPqTAOSLcYXOQDe9D4nzbRJw7TcEiV5nG3JabN+WDxB
59BwqYlvrLPO5eLYsVw6lLWvdMyCm0HvLF/lpOJzWbh6l8NU3Zcy38MiDRvv4ulSAWVLXjsfEzWW
vRWHrdfC1uM6e5z9BJzhZDZqDOznYKmfuzY8W0t96OapOYp+LI8ACnkfpl/YyoJLT4DgR1Xae78p
POTycTw03sxLyzL3XqQcedkPmXuK4EED2TunLZ/o/7kZHHqXGafld/kh8uPskPQUdJvOG99ajjbr
KXIQPJj2GeXMe/pSYn0jGTddQjcFz05id2QdJv8yAV7XYUAWx/KLU9SqhzaSwbOD5Id5cOowNQr3
qSMZPgxV9Ukg9Xuam3qleqGPWJEikMhEBebc2gBpbbcBmYyNg1OCHNBdXMFPsyrRXia3by/aMsUe
F3m+KqfufSyG+BgPldwmgQbvbxwOZFFDmYtthbjc/5RySPZp+jxkKWMZDaQnt45l3/xypoIkU1dr
69zbvnX++19eR3+HC+cyqvQh0THjYWzKu3Fm/Cq7zjvFLR0L48TAbKnyYSM6Omds1CIgZHJHMuYU
WDp47PAjCpu11+oFY8M6BeHl5fehdfPrciBO82uvMM76AQBibdunJnTKq0nsDCeG+KFE/00gZQZu
VVqHprDYrkcH2JwHadGRzaWdUpwdCgPBkFGegK13L8O+3WmIG2GO35wMlFo7LAIzDldslVgrmRMd
hKewILg6WIUSel2yuOPTMjSGOWXc0AmByaMWzXma3emOCwEFAYCWYxB/Ymp3Vp3vnNQXDyLJ/7gz
BM20a1LImvZLvfzUqa53OWeMMZHFtnTubQH2MZg7UI0ywKnj7/FM1w81JswpBF0Nmo2mRPHbG5dw
E5b49YvO+rYDpKh0+Roytzqx7SxAPce1TYYiWPTa7Z2j1wz0+7j6nktMcesCYaO5i5d7gBP1a2wy
DzetgfTuN09GSNCkrnWj856ptcPFa8YHOWT12RPxE74N/NJmfAytjDLomMmiEHZyylO8HW1qTszB
/uhMbIaKlLpdZ/pCCGw7RnhdoirirmAV6/FGflxmk+3sSQfXfpyPrqWWjbFj1hYmXtee7DMlCdeo
xQ3rkY0pC4XrprPOcZZPdJQ84Zt+rZs+ugZl8Y8PcPhx+gBj9DWeYBNC2zO4mThiym3TB/kRw+Ke
nm0Y+JmwQJefuUtCcnNUs8tMBGoRTAQO9bamxWgG0GTn97pPfhVx0u7DpfqK8nFiBSZEI3z3GZ91
37T2psjJn5iS8bnVfY+JJ/dTcxdOnNYULnTwKjHCaDW/JFOcrHSmn4SM7HVoygd6XA/hAPQQzN5+
KKwUA7byT1VdHaU33qIcgoE7vzKgzeyssR7EGaPcz9lqzqWAjOs4PRhz1qTCT6edJ2jS6vroKx3j
D2cuTmFr/yTuUlj6sWv51rMO7P8QDXjNYro9Q9B1FkYXfrx1b+kHSZaDc6nOTz2tRPOA/MUw2mUD
DZ7sVKF45rzrlECQjG64Nzfez0H+jZFMH4SLRc8pJ6xpxt15vJlkCmPQXbqYO0m6jVr3QRHm5OTn
wuBR5xKPse2K6+IsB6d06k0zxd7WtyzSP2o6gaq74xfIg+BPbFIA3decBuyNYcRXLkS8ImzYm1Zj
IZnfHbqcVnEZ+KvGppDOzWFqOe1rTyyCHbLo1l7U88tf1o2x3mMMMrr343U7mXKTENLblCKxN25C
JoT5cFe0lDRwP1wBcSXGYzfNyq5tfXKtdO3+cYeMF0mVBNeBobtz5K8TiTHPqG5VtgOrL5NhFZqz
o21CfDJIeVReM/J1WyPV9zAn2UljMqpTwHzxiDE0EtQKiAqoMOsb8+MW5qFNYu2lU9tpXi7VQqGQ
6B1sL46jd6EEJWjrhY4NG0VlFNFXMrRvjkS7WPKvIFILu2r7tlhabStn9DZCerh7yvVs/PoxGYXD
3ZEMGg6vamcxm0hkFNAaQHNGn2ew06dm75BWPfapbB9UgLMuxSg2jard0egAiwp/3JbEHdahEoca
aOT2xaV+Z9V0lHQALbVNvpccmYDXcmBV7+myL5Z+ehpuCVXZuGc9Bm+TKQKyk73FWHtsmMpM05k5
/Y926L8WE98PHre0fFyOfqhfnDKh0saKaaOV5Yc3Oe9+s0QrWUPhChselfnmlevHjKYtKShPL39H
MPu5n3hfCjlkoxOLRM+QXGeHUQzvvG1uBUxiFCXCiDqHwYG3W/OQZbONWYnGpDg0T/RlnOoiSHZu
aii2xGfnUe6iCdT29acyy6oPE2fjV8OT0uQZ6ggdKsjnfRMla/zR6ESlbLfu0rx0XcnLrutXk4vn
OiRiSTRWdjw0YTyyMXYfc2rrfWvsH7Wdf+bK+UmFyZpoW7ceguCdgwt81Yys+Ay5lbPlAOu4vvcH
2cKZrLkIaRqnKyffOM6crdPnkITydvK+8U1QKhO8WfoPhXH4EPqDXwUPzP+I+RUEYq3sTLsE5rEW
l4/nTbu+lbsh9MWJrY1wS5g+IMR/ZXMP7NJmTZjDW2+ZGvNDUes7yYKz5wtXNEnWq5xN/1BCF16Z
OPxW7RAdA6fDlEXedq1JWCuPIFrhQMVU3HY0iNl1mQd0LDm40EJPoqu0we3UiqFTTCgs2BTijUV6
hLIP7KKx94XKyVro0FEUlP6r7pd5j1WPFg4Jjzvup+0k0C7TSn4vmYIomd37S3TvjywtJOJ+GwkQ
egk9f72a9BTsSyd8bnybN2BYkKJksa0oCFwrtOQjOGzw+ja73DFtDPMBYtKz7XOuscqLR8vdObc0
r5gzPgYOy2o5dzltOq7CnDFDYjYwVHzL/El7MoRNQ1+eHQpu8OTg1mVCZq6z0Eh8bqoEb+hmQz5e
ZS5uEo3mhv0v49rmZ9tsiHYzb+kU268b9LAhNQHkaLqY8WdvzKHPAl7dgJKjOr/a7cmapp5Y+5YE
87GmN8ZijV0c9GTlU5odTfXrYkiME4NcibqfNrbPG2vJnJP28RMSmOlXmpARt1ZORXVzZJtLdkl7
aTe+4LJMbvqhsoYfxNDIbX3ywm4CHWDiAoe78Ulmw8tvzdkWSJqsjH5WnC1TfjvizbL8T1g24dqG
zBzlzrLJmplFWI7RLmjqDy2p8W6cYe8N9QdL8EPB3nFGjq64eZkEC0q3gsmJF64f/rjB8BxPFofK
4o0ZPvtr82uqmO7eGk2dV5K/Zwy3QebvgsD86MRwcDSaTzcsp8bV+06Co7YIArYZJTzcW0fIqI4v
PlOTf8PUPuQ5rV2t6VYu+LLiFg4kRUtXg0dBz5RgFGd9zyKfSh78xJ3Sf2oGWSuz9HRKhFfLGhl3
Nqk+xZSak0uxNwkq76kj4wuOHHg0FlYSuOGHnX0resssyvEaSZuBCF4n5R79tvjT+t0vA8TY9cvT
aLhelvInHV8gf8OfINgxWdvIDV5JYSvLliqAttfZQnypT8xhDLIHpAP3kpTQXCzCgyyBsdLdavTc
N37JIxe/9iKTz8QhxFnZfUwdIKbhvPWBJLfOLwxew7q5vWcaf3oweX+OdcMhlSe3VnifYMbaqxy7
LUUtv0fJJF24WKU0N2xRTuVu9I1AJ8UMLvP0K2wcm6TrTvneHzMXT4UFYneR6o/VldNpyu1zxy65
1nVzToPgFhNVG30zCjaeQwmLvg9pPlxpEnCxR2GKzA5LUbT7ibeTUw0fc/OajT6BzKx87q3vYgSE
GyWYREu8k1HKrVxw3VVZe04tCnBk++1VzrPTy6tFuraLioNW6XUaWSPFXOyUIXxosPtaXn7nY3DV
8zxDu147ukDiz/UfjBlHJIWLbQ/P0gmxHvZbWWZ3pBcNWw3eaMeFCjcuh8jLXkt6kJb0ReTcfPmy
Z3KyF8d17uuJC0wYK6zcfK+djv+QZIw7hXFt2ieQM7CDdpJy2ILG+577B3Kp5xJiTBXwbDvBF17m
n2FOOZab65/SeJ+Zoy9LwEaVSg/SufOR6GTaQBj6sLT1GSw0nZUKdS3gTO7N0yHdOIKrzFSNpwlL
J6OSce69FYOtt6YuT1NHv4dwsFDc9iWMcnHrWwTR2iPqw7Ooy0PYd+YA94Zi62JLdnlrqW4rxfzh
BnW6GsM3JaDPi4JdZnCSu5YyUxLUuDxbSh1F9ogXm5IH/t/E/bhJwfdTq5Em/tHXwSFkdCYLfDgZ
pSMRDapVSfeQXQMEV+10dpTZt3V5F1E6tXbT7HsJidMP/lW6Bf90vI5GcOa42ilInbttxv58U6rf
B855UNHo7vOrns20+tXOHrWWQJ9WtqxOUTB+zn5zElXzYnpMnWYZXpZ6Qs3J7nDZPSpLHAmiVtvc
XVjvk+Z3lKkjWrt7qJ1yS6ZunPC9Fl256gZCBaPH7bGI9U51VULLIS5BZVGXPXPygCDRrNg617lv
EI5d6jRdxWYBPYamkvk5nOQ6kObVt4S9I/RM39jGZA1aXtnQSbkEjzVqRzhvuD9P9xzX1qpx7/oK
sKOYX0AePFe5xTWy2ZU3r2YCmxwF6svL2o8wGj74Pa6qGd8q/TGEYZ14ZTX2dWnpnShGTOB5uuFV
ZUGuvugNyGCAR9fuDEb7F5cbbkSpPBdl+ovhBgWQQXtMUgqxJBb82ivFpisLRmT0t1D1s/ba8TNK
2vfActnvuRzYQXY/ujmHLmOuQ2N/CiZrOkkeOouzMNeGtZVYn/28SSufrsOh2suq9tepw1VjCO+5
vW/9pfqNmXSk4DWGMF9fg6h6d7Ecck6zluVI/yuiRTv1+LWLO4d6m4x/FbSpe/I63BRgOM91Zl+C
/MxI+XXhJLSSEuu+MLfjS/NYyJCir0khkZfqdw60aNUjZfWhu5HRcq2IGa9hNCDtjvXO9USy6lu1
idt3clnpyZh057bsE1onb547voRKHZbO/EIfJxwSOJvY0rQRBrZeWT51NbIa0WY9eiq4CW1kUL/X
FbdmCPZEfOLlFALu35Z9cjWlKrjtpLc0cJQeek0fQenS3UH9FAmQS+5y4rBsl0YVwqo5k5PONk/e
7apS5O+dVP0mdesvh865e5j762xEfU1SbvgZAJeVKMhx9pX4LHr3ziAwU8CKhSi0vSPT+b3yk0O+
gExHi/rZFsT3J14g6pVm55dHTRN45ZdK1jSWilNLtVBS+OJa+4SUnE4xqBTl4dbjImRFoY2fYz2P
YcpzvDo0uf7RVM2xG9ofiTs/Mnmju2eVJcUrEPz3LE1eozpzVtxkL3XWP3nViYH9miAsQ3bnMgv7
LmnjD3uCwJH4+yirll0cSgYFJatMVNFYYM/c2QOz5ba7m+yRn7q6ZlVwIRW7jW/7TKedFDKteKoH
79MuTL0bMGenNYc2mQ6AeVguVy2n2hQ4zx5gB71efFptZRSn0BizctjLorB+0AwiVkFFmZgz8Rm8
oc2YPouMZV9OyUWZ4ZT37PsyysQ66Zxn5pCkkPNDLYeNcqPP21s990G/9wt2/In7QF/v0sLcQULZ
TTL4SIT4jUkcyoPPVMU2vxFVFH7c7JlwRrdHaz0l7sC7v0x32ULio22y34r2+SbItkEa/fYZcHAy
bV9n3IYraoCXKEXtCd6aqaN5l5DXbnHqYu3Jd4MRdkVjGFtID2pRUC9WMlKz8VGum+ivJKE/HdLi
nC5tZxOy93vUexzmViJ4lyzhA4gmzMEyWnWxdYeKdPZi+6GZk3vq9IiLOyrd+bqq10WnntLe8Dth
+Br9quyQGH7PVGXOf9hQIrY1kieTM/GwZPa6KkO69zDprobJostceD/inpN07pMwEH7EXCL/MZKn
t0LJI+m6NxvC2+DHJT0kIthlYUttHkoYQP7Pib4EkznPperG1eAGt7rj+pTE1gvmKFI5R8/pP6R5
LpqE66trUTZIF0gXMVKa4wes6+6OK4WzdqvlO3Qf7HA4jkWGQ924B4cnPLWSH4B4tkur9ko4gHpy
en7oTu44WGHz4FWSipNpbA5TSxjGXxhh9WH4VWNO5+dWW1tTYqXdfVwP0YFkdpHA4llsj3wMC8bK
7hYWDeGeZwv2RuDPx871Sc01zIo9GskrK6BdtA3u3LIaD26sPjOfB3xWzDpzu6t3yUCLWc+xpDGy
3BvcU2hezTG1HJ7npSZbSq1rOzNAZjarTrFzrNAUNq0pjsw7UYzn12LU+9Gpxh2IEwqtsk+zxNsy
jdfNFCkmOsFmJIDFkjYDnh/DcSPLQ2ssfr/AFtZ6ejZZ91oWIUqFDUjPU/o6IZgFAURsQdkCF9ii
IihRxjUXaEegQfBcJi3dB1P80pn0sMQLufDsd7b0V5WyweUVL0bfHovG7s/opFTGsvxz30hd5pfw
OFZ0K5m0YT/3pv2oTcbIMX9tdPHg3naFjiNuucz9gYZaqj368HWpzNPgDGy+6g/t4KfEs+7HiF/g
LHivQblAQM/ksHVvEhknKxFEFz2YfKsMA62QI3zUUuLcVg5VhwPFq/3wlN/SGUBx69Vk1C/PtE/p
MP8oVVLs8KFvcEftMb9+zI6gitHtVh4M6ZXJwy/iImvfd2BBlOGhiaz3vBrO8G9/2qXlbINYffjY
jFo6XJMCs47TuyuqMI+MZVhPHMZ203gXFymNgt59wbvI2JHYewn9kFnNGFQLhmQh4M9sUhlXsOhz
JKRaNdO9vun2ououVUjHToBvZkbqMvoIEy4lPxlelYOIwsFjNXW7aOwurkmJg471z9HPTgFzCPTG
4FW5C8KBPCe5c8mX4h5r052XcloBUWLWdlmwL47VuQmmvRHNNk6sY47QANI6S9cwoV6n0J42kOGi
FT6S8hzD0VqcBG+KRGDHNnP2GvZqb34d6uCt0MfCVQsRUlbxqf4x1GRJc/agqiwlUzjl79RioTkO
nyaIPtoSw9CAQuaI4SMAdMUBJPnKm/yhF1YB0CqO95bP2kV80U79bwft+JZBC9Ztru98n8qkiKTH
uuuHU1Vauy5148cSWPW6v42cW+GjmjF4GurBHLHAmFM4+kQ5k+oOrjjDMS8Um9EwBBzja9/IF2fw
WxBfhm04SVHR4hVC3vQjRitauV8WCL0VQ4Nih19rPVuUtc5NNe0Y+hErKxoKrTx7Q8sltp69l9WS
/vmYa35QiENx2+ECWkMYh4Ba4uXRdrnh4DOsgnAYNrfLhgZa7pkfHNnUCXLGFcpwedFpzLu+aPuN
Jt68slVyNDexzRp1s60nIDDkaYDUGPw2C0YCgzSDpCF2eYbJnWKPEMVyNVO+DUPqZ4I6H1rdD+U2
F5tj502JJlAfio8J5gR1OXynOicGFk5HmTbHKOm+Srf/WbQ0qhbFfJK1d1pqoXHN9W/CwXXTVNVW
FRNIwIYolNMyuYoITWMvwBb3GCpuf6UMOI2J5lcdPRV1IvZSuA8p9bxd1R1N26F+wxnvI0rgDAM6
VZ0lsdrF0J7H7s+UL95DOOPp5s1XV87Pka+jOvuPUfIkQqtf9Q6ZxIIRbpTkx/pWKiD9U1JMl54R
emdHdL0r5r3zkl6S7L00akYXXFBo0uAjbMpjGT61UfTJSIW2d2wJ2yzAjFcoVk0gYbfhT7pJuX+y
98W7MuROvMStPHFZ/hkxnXKM3T2PfhJdc4t9U3k7Kmv/JFEzI5BgNJlqRbnUzSXoZtRYW7O74izh
7tPwVauIjZT6620Rz+LOa3cVOgFGk0Fs4PUMJAdVxizBp2jLecLvAMbH8dpHJpjrGqtFq83RG8CT
mD7+4E5ZHpOs/OUSgAW35u5GgQ0ndUHxNDeU+vID51a415DTYqeMdpQ10Womk2Mdh+lWRQaRJf30
PAeanI9t0HGtE404+OwiaA9h8sHfdZJQ4MKtE8/KLXeXEaDBLLDqUmmtIcrw3BVZuamsRe3wHvzO
c486XUPpjZ/SShbZT1nWBRsI15TdmLi7cukP6z49pZF6oZ3orknTYTPNjBqjpURAo+ytd2pvM7QO
PU0IV0TzPrjH3YJ3PSKBpMAh+RAJtVvORG4QA8+vyCOblua4Ei2HGh7Psd4T5XlnW9WPjARhU9Lz
iU+OmJ7/wj7NNtuPd9iRPlVr/15aae1a2zoCM3vTMZLNGJljpp2AYWUJZe5RznRdx3X/bGcWvwfT
Xhkk4qvGEQ1/cIzIbdnF1m2JnjOlgQEQ4bbkmNmBkDPoR6ZIz5hTyNp60a6sFKleBDNwWtPOzYJv
8jPT3d8P0ThyoL2Flus35xbWVdJGtSvKH6E/cPkbAgjobvC7F4B55qUfaBINzC7UjFZ6k/2OK+st
NGK4MyiF5GymyPrVpp65eKZ6odnog0uvt3Wj7scc16zTE5Lzkg1fMhF0ljbD27S0z0TF1rrL33Im
ahtZLO/LZhwYqk8Jlig9mW3W0sAWlqh2lk9hYi6tmbJ6HuoWKWkBYYQxw7/LJ0YjdKzVGzy7Z7/O
rnlk7iRHzcazTr2Z+2MXpRfgOhfbM982TcnS/0xU+m2F2Tuukjff55zvm0+TEDWvyr127W2JAyro
SkKvbIxzlTwr9FWGh0eTD4cgqc+Jm6abUFB71Dl7zSIY1G674eqBI+Y9Ec0xXHgl58l/Zn71Rw7z
e1+m+AdnHDfptK/w2a3sHOMPHhxu43mgbuYmLJrtPdzjfqGNnuL4b8fjwGHq/pqJl6GlrCrKnOQS
ozlSVPY017HCDhr9aBRTUiT2lEvesWZc1yPFHOwudzFc6Q4B+jOgOHmlA2ufI/DcKwhJcvYnsAv1
+/+i7MyW29bSs30rqRwHKQALY1WSA86TSEoUZZknKFmSMc8zrv5/ALkt273/3UlVNzcxkJRJYK1v
fe/kDSxkyXR5kT0MnIoGihfaf2dW9B6pTmXFNJVi6tfjZepkDHqEnRUpall+g1cBFrRVrUCbA7iD
6dlaSZ26cdquWapC+y5HiI6jHjF4mkb+XhHOA/Rm/djDRBa9gjXQOJO0sShA+JnEgQpXFHYvpSfC
V4aqr2kmbYYG+mBdPcVxi/NTET5jDxusqhC8pq1PuZJeXOdeWEY3jxv3JSpb+jrI00xPnjO4fbG4
rsc7IWpQnhi5eJa7hJKios0qILP5eBr6Jtmqdb03kZCAidffYoegMc/u10qIPb7JLO5QwNTZo9YV
b/AHPFa/0lOC0lrUyTbN3oxh40tY+LY+DA0XrjegknZnd/J7vzAMmQzBKl4lxO3hQ9btM6PFAWaI
v0kFeXOUHFZhw7kBR879bJO1XU76untq41qmjg+fc0xEIZUMMCdbQ8z8WsUvarjKjbGCa3xEeQu2
ln4jostpSzqm7aEfulVlcX20SbX3Ckpg8Ei0qI+e67Fq8je4sDL1KO33DE+HpB9Q9ALW4zwabVs1
shCGyyekeMsaSGnZQkKdtwx6iV1wA8RktJi5WOihfq5E+oDZJrEh0WMfdQI4Ra/mukfma6jdtMLK
sCA0cDupd+og71u1PncWciMIaCvfeTSy9iWU7VsW4DSo4LpQZd9reuepqM++fAQbGYMoyUgu56WZ
fU3M6IgF6YMvaEw6wHE930ljZTLh06k1g/fLzbBQcFmwvWdJO6YVIGhI9qVBp5/izaYZD9l2Htbt
KSUwWoHIPi8KGy751Cm3nhl7DnWuH0JbfvUh6sPyn9u47aGVagN3jdEha1cfB0Wi9hq6hkEDITdu
i2+uEhOp131tTZLte6/cMIDF89xuMWosX4XNj2woL/DTWFC29KYy2EBObbwVeXjUmHMqV7oaGlW0
Zfj6TND3VyEEnfy4Ppt4ijbQjxOp1jDWcPRd2Nkg8Bq2bnWy7NSemOXG2TUd8KYR5/KyY2qEwNDM
lbZ8M8aE5bSiV1RKcrqJosaaBUrwHEiRspQ1nwCWLrxhbNavVbOCiQliJDGTNwrAfqR/zwzjUoz+
pxG9baTC7yaQwizvLG8R4ynI19Fv6/yr61bEyL6ymk8S+9Iqxr3I6m9QVg7kzl0FqUWeF2FHkim0
JerEhc+TvLd2iR0M/UJUcjXps3xbLtY2YWsMY3b1uuCn7KKnVnIPItEWdUf4eJ+YO7dQ7JntO908
yMVdpsZLIoyItq3cNydKWeSRTpYmBpcjcAPrxWBldnKxTvoyw9UlNlY0aY91yIgNe/F9iNt+Jfxg
N2AwUWnhg1mlNPEJWq0qzTwVXr92NAxKPC6eeTV0YKJqf8Mtot0mJUY2oER3YMARmEf7Tv3ezwzb
GKGkbAcgps8jY7xSeo8S+81phvtW4YbF+RoSL18/N725ELZ7BBm3d3WBgFlp7h21N+emhbXGyP9W
3Xae4ilkkEW6bnryMWkNb1hOwjfpyb3rZV5D2YdyqllF1dnpY0ZTw37XteI78jXCJaU7L5WUuax6
dD2lNsRKRKkWhh19hQGDPt8fcEAYWSI1060Bteuhd+gqJxJsSBnDWFmtwMF7cqKTnt/KMGCr4So4
h36UkCeprnUffqeG3KAvbjbfAk7QmncKhL/qvC44K0N8yyAZhB42ftAkq7ueu2kBKK3MDWtXdNxW
cT3gVDBou6DkX2SaA5ynDATF0exzECPBcZtgDeAMz5xrxnCRIvgmppoSYU62nkC5MJJnQa663blr
BYPcNf6Th4x2RfnNLbSD0dbSwspUCGUda5MM9sfSKF/83sZLhaTEiJojM5IjzgoYLLoPBjzomRd2
X4fQnGMS+r0M8OfT1TctaZ5S71B0hbUm8ROTATCoKly1dgXGroSIIjoftmlIs00o/Z1Zn2LXlGBH
dAF4ULHu9Ta7r23MRlirr4vBfsGn7arnkbwpjejq412TdCaAcYY+IqxZiCm1vqJpTPSn1sClt55s
qRebvkwvXgek25vqKZMBT/KOqFT6V3Cs8aVgxATJLw7Y9TxRlrE0ZBxfCoB0DLhjwVFcKHrMMKwT
HR30i1qqrop1bZORLNdNu4npaIO4x5vCKl/DynzHLJ34Q197tZPgmxJBUk+r4Dk3YZy2Mb0R2vbf
m/rFaqyDJdlgHNo2V0J3VTvyQy4nJW62RjXHVsiYo2VJVsJqtl2q1odMJDc5z9RrCP6ihvlz5vXl
zvObp8x3+OklmJF6aixFWAIw23B/1KEebd77k8tEWQNAOriuax00BIj7M4ED+iyXTk4rxqFWSecV
XAeMF6xZHomz5ng95tHyVbK1lwET8GWIT+fYvwggD6v3SUy0b8Lcobn6QWn6x1TSgk1Kz5M7iFSy
5pz39IKFhZZGGZ4yDBjnQRQdFJGtEyV9wbFxq4cyugga12F1Se2MTAEZkg7QGAwCHGvisFhjowNp
xRXrxrG/NGorzVU9P6c96EFXZXcY424TaXjXq9LBGSTY5DiEzyq539g9jRr8Vd5z0b3x/25OA1TG
ZKkN6cJXBSWNG+0NDSsLJSe/uVSDe0nNtm6H+6NVl1eviheVm18rxlp6SC4NGsymsPxJbPMrgWy3
WgHDGp/kaniSpVMk+xHEWpQaLWgS9sVM2c49y6ZiJsvSGSDi5uJN1aqnuAati1T73HT01ekenVR8
mkIqvyTIr8mQn/VaP7hxtpPk/lREOgtpBeuQFCp3aRAbmDlfm9Y/FnUAA7ViOoddiIQ4pDEs2VjL
LgPJ4tdpcMpv3K0mdUe4m3dyrDXUHvOytle6P0CQUIhTp/IqDA33Dah4mOKRaVzMDcOba4Bg7TgV
C8M+eQ7Km8E7YB0CVTXJxfwaRqh4OosXyPWbMyB7SGv8Wm3MkipQ6IVSpU+ZyN4VnwYLHtjHYhfF
CAq7uss2HlQDqHoWQpDuK46wO9Ol3V4FLIN1H95rTnx7KGDEBbXvsVgKdzjEtPNc684ysQcsBwpm
SFV7wWYeiZ8kLaPICtdqab5XpgV1OwZfkFz+WFZ4vIsbwxvXMmSxSreR8ltE03uru+05NLO32oUg
YZl8l2ECrUNXwVYMqog8cndlRrasZLwKERvLNKUwRUrWbxUWahDYMLzVqGPl9lrapDkb1AaLJLPR
y9lw0ZkG6irCWaHCCS56SDNxNepjkyl7xTDxasPT2hjDdNWIn1QcwrD0t0nbEPzkyl91D/dXT+R8
F5b+tTeqBlAgejZZdWLOxgDc+h7IACvkecqvjt4iflU6fIAiXQaLz/HLErAzKjmOQVTVtYxx+7ay
AnWecAqLwkVT0CWN6NTg+D+ufpILnrR32MvuVQVGltrIjx2qtBJiW+hmA8H38iPGuQQomw4h3fwd
htw8GfSuoJNgNh8UKDzzC3AuHMMQNEINt1mOP56hYTFlNczgIxShV81CDlJlHkUOucgDHTa91WlI
+fuIUZzOwzBsPXQebpO358CSi6WCOh6IO+ZK8fAYb3UWRW6pbr2S6zVhSUGNFG7S2oPQrJhvToiL
lgWFvYi0tR/nzFFtHK+64DUrWyKAFdILqVkivz0nYWbvrBrenR2d1ZTVJXISAAvbd1fJkVWqsSyq
+i2toXOXfUucssufyKA2RiJC78poLMPo0aMFeslkK8cuHfciOuSmituSBwG3kMWROX1JtsoTXEzv
0YImNotsXVq5mA5sLSge2N0iO5HltVLiIxaha9wZurFrEmimAvco4ePyZ4Xuo9/NCWHw7jQ7YB7V
6u9Kn9FC8Axtm9XRFQypIn26hSCLBo6A47EV5fsIaBTxrHYUbUoZrC076tZDMXD1Ka16IW5sW2CV
3xidM0M0yxQvm5tUrqkZeujXaJXXbavf+ih9kiSPFQdJGq2EV3bruItRg2ubwzAXYUu/oTZu9Etl
fm1TvnMiCS0Z9D6YjVVzZxGtUuV8I2b9DOQeILvFd4TCrnYsXMpag8HzVdJs/M6au7qMQQzz5kUQ
2txTRiImQUomQmNtKnw/oQVHj2TKU5J3V0ihHjxBAiI6DMxsrSZTi/sH/y/tSWZCW5M10s5tgyg5
Lx6ORhY7d73BEJ1RaDaicLbA3xAznNFwiAIR7aMoKU1wlboROMO6tXpsNWcdsGCGYOBQ1dngKzB8
zr7yrdH8dJPqNY7gNcqX0iOsWq8vlqueLViSNMWUS6UO5QJvbf4IjTh16E0BmZIkvGnEu3WP48hU
2sjhXuGhiap8UPeObd5onUQLCIB4BhpeNqPz/iaRFwMfh9EPoA5v5ORqVHmxTjMF3pLq3NGPDEF/
WjwoSV7tW/lOZYyeaz5fgBvwVUhVmtFSgZRRBt3FdAXTrP0V97BTJ3sPtlo/tx1932gcMVhFlm1B
5C/OI1YOS8vVvtOoW/IrkjWvuvJmwAIwceU70I93iik8Ji37FQvo3qjh1Q3yxYh8OGdw/sbMZCBy
4Gq/+85P2ON7XFxKnw6kb75K8VnRaAsgR9jlDte0YfGZUuduGfS+A0ssoLqurZCfOCCk4S6gHZuv
afnNbZX5WbWHg5swRxMoAbGutwSB5X6ywJR1o+KoNCuzzNtZGK4lMuEK4hntQbuwVOTagm4uzZ88
Cp/1KH6I04Es9NzBmVrtn+PYvmMxfJb7ZuUqzPJfzd5E/dudAV6f7IxrpAJ4l/TCmpmiI51Cph2M
rwtDdECrRr4Went2RzZk6YTfXD27asWj3UHJ4le9llr9nBjhxnGTazhARxcWoTKBkONV2elPsMNn
QypYh5vBt2RwsaVMizPG7YToPWesLRdmv4HNu1ZaPnpQ4pNZkLzuh/rc1LNd1RVr7FvuouHVNsrt
+EGSLeAMDl+UVHk2TbqyRq8/KTgyxe4XWFc4dQU5MQYVSxIbmlqi0gtQypVvjawX3bjm3tUbvIeS
pW9TU9d4I7kc9tRcrjB+rNNtW3v3fs83W+89Z3gvhnRplsqmJ3WoC96oXfCFz8qxpU3lisRd8k76
MOzTETQrwgtJrrIw4RK4Y2kKo6dr7K8qESozIfKNkVR4XmLtGTX6Ei3F2HBhblJTfYdYcouqFjC/
OntmQJADc7ZpwDCmgbNydI82Im22MqCY0B19lRZGsPQGSkSLm39kejRKz6uZjVxEcRjHYwU6HCIZ
YUdg32mSstZyF6975CpDZDK5OtYdtaa5iNV07hXmFxMeNO3DvVsB9raNX2/yvrzVWf5NbXQoXkyB
+K2LQwkiZZklXP067GDQ85dVkbdvxIEKuBvlEszqkbkTLX1uKfQuYrBJoYzpITLpdHXbzf0gGqUJ
qOlDmmWyv4uLItmUWLqWfci0HujrxI+qbQNsbqULobrFVd8OqnBmePASM+F91SWxdsPyhC2Du8od
+ashe1dzvIHNHtVOrZGtgUaiSIg2VtR9MBjxXnDdoyRW31sH0JRw5Z4VnsaPHPhM5IqsH83GAudn
ZAxte60E5VsbRV+QlpgzyWRoBcMrZxX+Y1K/a6zkijYV2piVbxTBPVxlpKy05saHEeVoIp/XRXKh
dztrMVwLKq2fZS24Jn3tZ2pF1qlF/FDzg1IfgSEj5KdhDhLuZfZdoCbbpBfPjtaZuOnIm4xJfNYY
0any5aceMlpNm1HJy31QW19SSOEouMh2iKXXTubA4DCDoalwjJbroKERkUXykwPSIHmt9pDb/cnA
Hp88kbOeJ1/8RDxS7O1d5lMQ5Hij0EYdNdSdChphG2AwDXwK+uZEmaffMqU04CyHD5VRo7WLEeew
eEW342PzFNl7wXjB5J4/Gx53o9nQVOHroarljkRuHFd+sLKN7i0F/6NfmgdIaKCxNCp86RSCQFkx
l1kJ4jpC6uFnGstGFuW8cCWUJGUWrgmryKD/Fqekse6ZohRUeCUKSn4SGbh8FmnJdaihHsYS1aIJ
VVmnJ8wilZV8amyB/5BHa+pTbZZLIzTgFufOzDPcb5TucJMogMgToCPAH+XU8ltlZtJc7vontL1P
RRCg95ZZqQIRiDbDWHCXlIU8N/PqMv5CPRTDjdo/mV2PEXiCGxI4CjguXyLkuSqV+Ux/eGB0kOeh
r0mbwv2ewWeA8o5PlWVVGyvtz53mn3LMmpsslmlkF7tpDM6TvmXxCskohSbRQ4ce2S2XxCDcyx+F
jQOOIVyo3jC8l2n/7g9qvs/DpFzCfzg1EgtdSV+Q4DVPcIrUUpa07rxZF2n22EHEWiiY37Gid4+d
011U3BMU5IxtoV9sqt95bxQNTq9EZZftU9Nod1YxrIXav/gNKnGN+CGGmKOXR8CTrn2RWhajJtTE
HM8PqAKLfhwoG/8mGlKy/G5I4FZioZj7yTGMV0ItwQZlGjjCycMlVfFNSpWzMQZeJWJAjt9aj+hq
FSR5ybsjJzdD1dUFGTBvAcYHelJvLWF6F9lsXgrdxbjZBbLJuENbr0EDjx18K1x7naC7X5SlufWk
DKJDqQFgcj/pjGxpeg+3jGxXtb0VFaV+5IkztXKwGn0vA0mH1MGc5EojKRpRi4h3eWx0KKm0u0ER
Z1mjDUw218bzWKsnGJGiizgQvn1rsYGZkWQHcz3SqPZTehhMyeM1R/vVZJGH62O7z6N7TX1Ucjj3
mktoA/0DUGgG66Q5uilgddWl5aouBfbDDv3D2k4xCpFf5Kzg65W40A1k0Z1urtIaEWNOK1l3vkcO
bSPYSx2UlGAzfaERJUSRijPF+A276pMLD7fUh9cyUvRN1vUvjsPgqTAahrJ6qZBTCxQOOmPMCDi4
LXFTPTNJ4fQXHAC6HYDwJm20R8pq1O8x/rm5ZBiL+lgOGuSgOLoXuv3ViioG9pZ+enUgWW4TVOq7
4qA9Vu32nBp4hMdMo12hHuISUC+MLrlEi0mweJurTXnJVfMQ1v2qEIgSU+O5BmWYVXb1kNYdzBgv
/FqocXwA0ZacZs8AMQ6JurzqG+BNDGv6nGk5yzRsqAeDFp15cnuuN8MhrAcF/A1/lGLZBdYXaKry
Uo+kfRU+YYqAXFuD8YNUUqW3D9dpWLJIJ0yItcGypG1qU2haGiv23sm+tnIH+cAr6NPma1TV6SIZ
cMTOoclzkbzWSZyuGT2hf5gHlEvULIqgy0WKsGaEp4ToNq1srKUeNxe1pMoz/LSaY2S8TAKYqK7v
nlwUh33kPKGR34NjIlmJWUzk/lUZ3IfGsJmQIRWYivWKqO/cGPFlPKgTTz/D7vw6zhv1Si0tbUGH
1KTtBArrDnt6RDVUaRXIIWoumh9wBWZOsEiTbGOV6c6SiqsSe9usb2ng6oQhCnmZmeoTtDfoCSQh
K6MROaq5XSzVT4Wb411Wdv6YiIezAH16Wh+LnGg+iHA4fWEDPYMHs+EyB/+o9uRDLSzwYozCyw4l
UfAmu8hXW2w86GkSP5ZpxqNXNBCghHeFeLgcoA/TVQDE8yEeNhJsZRrt/Mb475DP1rDkr5ZFDr1l
rK8gzLQ5oS4IIm60buy5j3aBlQm0e1+r7blWS1+QmV7bMj1kvvo9gkcOSSt8s5Nka8MeYQGS1Cxe
onel0J9IoD85sfNC714GPVP2kKMXpDrd1Sa0DwDm+jFrgJiE3dkzXF5uXXMd/CZbYE+1TbL4iM44
WulDABE9tc9MDKfxZrFabuxIZdUchRWM5vA9wWNjKYkQsqa5z3nvOgd2TQfWEvQrxtLBvW8GsVE8
gAB7NIkYkUHVLjaaom2rcKEn6Xvk+vUKqEHx3X7hdO2M2DJETWLRATds+yjOYILf22ZXrNLQvsnQ
mxdjJahpPQZOIATUyVhvhkMzSv7niiEf2ooJnzzhxyJu17Gw23kG0VhycKtPmhQZN2X/XDf3Vunv
kkR5hqn1EoelNx/nG4RvhQLjtJNZjYliIUJ1n9lUTVA/4RlB3Sb4DzJ3V2dMxgjVTam5lGm3N13Z
2YxvJbVdRPWarJSiVpcpQxs8vH2m8B2OJG7ZmnU3CUZjHjvIVW0Ix1U6XETln7gpkj6nnV73FMS4
+FXAL66FdUN9k+J4iyZjQ2NlL3egrALBKxp1JCBp3847K1oHRrpv84iETj8C3qqDt6ofDrQh9CXM
cHwV2qc0lfn3IUGpvGjTRaiVSi4uDwMRBGXUK1KZMrGqzlIdmsXYhxG+/FJJY4vbSm+hRD8rQTTd
tPJFGzId2rJOIyQt1kqiXFsRXVsHADYfAb1tEPcgSMqrnWbtVjU8VEVBtDDVHGiaPyWJexpJkr/V
PdODim8cEqc5NiqFZzVAE/GMI4o1oGdyVyHspadEd+Y2ZV6qWO9MZvfUnhu18ugjewgwFO3Wu2AH
jYkpTI/vrrNSmgzaUKYlMyZNKr+wy3fQiedFkO0hUiwxjfjSFz0LXOcJWhr0SpJsSYI8wkK+WQNy
MhnN7dyS/XPh0uxhfiWnvjqgwb/1KjXiwjxLQb5MA3PtZLm8TouW9mITrW1nAFPvu11gahdkMgjt
beUF9fl7lGYHKYCXqQZFs6pAB1nTFLjAG8GDTxNtmRRGv04EF1blw4xsbjVY9RxODw1UVamXGMsg
ytUNe97I1mtQ4Dg++e79nywIH9OY//3X+JrXNOsL3/Wq//mv37b+v7FHv72o/J/pTdz3dHT8+21j
ibF11d/X70X/8F7W0ccH/Djzf3vw396nd3nss/f//vfXtE6q8d1cP01+NRCEvfx33oPXxK/e3/7t
Ur1U7+U/ve4fmUYG2c8y/rQ2MS2KZf70HVTMyZNwdP3DupY4ZXwOfyQamQrughr2fOL3IGnF+k9y
NrDmsRXVJL1E/T/lGQnld5NTzcALkVwYA6TCJFjcUv8woI5YoyVKG+pAMuhbEllcO/rJi4x1+BqS
nHpttRw1ylDY6+mobEmwasajapGIj6NRFP44+lev/Tz5r16r2C+kOno0lrN8Pz2MFiPIpX9u212f
71l5/Dg8HZj2YVSAhP7jRKnE2L3qNi6uBYfPByCFXzd9LcbNLdzYRPJ9cbMoRmtrQ58fN/OeNlTb
euZaNXLtC6PQW5hU7cntwGA82ERmEazCoe1vepYD8ChAX263wkG7gm8km5DUI2cYDelyZz89w8LN
2SfkxGLJOx6ZtkNHEbumwW2jlzGUMDFCqQoRuAurHZR9FylmvsJEVdlP25CGT1LqyN+ISQ42faAl
h2DwUqwCefBIK5hHckYX4vcD0+b0YPhFSj8thBw6Pc02ttuGh+lY1HXS0gXmXroudXsnBusYlIws
buZYR298NozSxMJGH50p67QU5ZMt59K5itJwzYAOgydrUsATHhyJpGnHBFPWMzIoqgoWQ4ZmwIgX
Wc4SBXbmUXGr4ehmknZB9FFCXXfcVdGxFINA0d65WXnNCbwFGZH15iEMg3LXMUcaevlQy0jh+Xc0
G4i0/se+6cB4r0CqCNzttIkOwn34uxdNbxTpzUYUZHi2nUjzmY7j0761wl8fpn2Zana/HJj2NVp2
/fGbWwJSGOb6SkssiPC9i+PQDy01AxNmzfAuXcnCrmmRmAVqW61znJf2iqLWu4zCfGMpuX/UuwDf
L2tIH+gIA1HTW/oChseSpLObfQYLc0EMyahYL4On6Vn081nZSv7Hvs9n+NirmwDsYalE8N0UbGnW
tufU5DCO2y1uAmt8StwNnbV6MYYtMm233sXswmQzFE2+wabAeshK2gUNTohv3qihYLF7qxzYdJ4m
+Xd6pToHyjcNLjAzZVoj4YgzB9mUkGV9xkWfrrKIVBev99KjbBbpsR8fchM0sbOLbDUdKKzeo6oZ
j0hepdPLzl7NurvLneimBngngOPkEo3n6JYQMY3ViTlIO9xLbtye/IN+bhYYC9+Xw1YRQ7yHySVy
VqWasg+SKKTeC9NqKVrAxGnnx/GgVL4BOGC0FOt4Snvg+nUjBdZap9lfxd1daDriGIPKWwHWbE9N
1EaoWnyXGtQiTgT2PetsVw97Upf17uMBrg+v8H/d43bWLM3pKEDFof8RdXNilwG5TNe/T1mWjzYm
8avfupsuqLsv2JAdzSRfh+NoMT0w6uFzOY4j0+YYOo1/089tfsCTMzCpU3cGmFAq8Z1XaOaC6WZA
zSYfDKDvN88fqLh0/0ts2e1S1p3gkA4EFft43n6c2kAbCrQ4/fLLVPhX8XXKaOz86WirGZixqxoV
BS5ZLPtUeZx9Xl8e/MQt//vflf8wlRinUdDI99Dwo61vh0Bkqo0xmZQZ6a4KVbanp39u/3nqL9v/
9PTP1yJnC8F3O21JKJd8xer1Idf77oSvbXBNW+K5Sug5aY/id/yZpwfFGDTGsDhEAF597KeJ7Ak8
GzjFGl/RSWCz03mfL/v5is/9uort0Wx6xb/+jDwp7nIyWS+4840pKml776tFcXBoMy5QRGQvbtig
KUDnHdvUu5rlxECUVvbS7Cv45S9lTPOk8lNrY0Rh+SRJ8TbGl60dqkvnEhYkGZX+EHv1nduD8PU6
qSGDYWhLhVxhiIOwF/HZ8E6xXro07UzcBwtkPjZEWkykSjrastwdCObtL3GYn81xP/Go3lKOB2eb
+3ryBRnGfNpfw5UmSCmA0B+H3k2pTm3fmXi0JNKmqQttOe12G5ZvQeZfXZuVfqVhleNgHHsTavCv
zNWt3x3rufpMUzDiacISVDhcir9ffUMgrNKQDf8NAE6QPMzUFcjhcMN715i3vUrNkDnioR4spnJs
s2j0QvBxq/IwlL148Eii6rlhVwpCvgXNifBQCJkgrtFieHo27ZOs+ByCBG3+2D+d0dUGEeXTeZ+H
A3Kv0TTzjf/F2037ZCBhPGruTZ3smq6u24NcxTA8CRNagoa5z5URnMzx5gY4OeeGJn+ZTlVH9f90
ajOov5xK2qv5lko4tmSx8sUgt36JZI84Hq9yNTA9vESy5GzV7ZZbctUGGrDd+EyOtNCdubX349nv
R/88Dy+BVRemvOL381KrVHZqARPUGl1cpdHP9fPBRjsYCKMgfPa3/Z/nhoB2h2nT0FOYn7Gz8cMe
MtjnKZ+vnfbpaXJS26gjIp6XTgen/X++DPoEgI3aLroUB7Uh6h+ZPIO5YinFM3x4f+YjQfjmZhWS
aJd8pYC8KKgw8PBiSHWVDqVd8eNiLunJFdUcATWerF5/bg22K67IY64qTjhkEbI1Hpu2VGaqzzP/
V68bxk/4+S6fn0en8+PTfx77/Lzx2OfWz79MTyJzG2Y+0K3ie3dW5mrzTldTdOcazg/jvunZ50M4
HXAjbW7Q6/04769O9joYbX8/j+hjHswv0whrJ4F1u6mquqzadLz/uJGxukhNrl7rDfaQAi6gK7m6
nNYfqbKOalV6nDbCcNPqmfSY+UZ68fsXtMB7WrHunUHTAOXnPzYzHJFwEmmdj6O2b9IlooUkM1Lp
9N8OAvPtTZnJ6kEfn6GU/PFs2vd5NM0caf153vSs9dsHvCP8Q4sKa25qKv2WvChP4eD+eJgOpLXd
sZz4x77plIHheT4dwDe4QwY2vo4sgx9vM509nWiHvT37++94CjP64zsWmsUa0FA0UlT+/I47z5dU
rxDSmx/Il2ooQKHMAF1G6DTzadSk7KLRK6x7ykv/Lv+5H9eO1/Ln/maggZbmcI3H8zsTj/rP86f9
hIa9Rs6LX9gPME8BQRhAlYPzc2T4eDbuk4cyXwajUNf2yhHSHweI6fD0MN3R07PpRCoQ2rFC4x2n
nR9vbilOQgvEozkDGfICpQB7jIZcw3xceKDjkyE4ChzFx005saL7Sgk+tnAU1S/CcWmldnG69/Xb
gNzMwmp+H2EmdmpVHG4rP4xfcZaaB47R3ZBZ4qH88wxDfwOuoBdtbGm5j11xgwvvczsT/6LiMn7P
h9G4U/AGZX2IbAWRFWv636c8V298Se488aZDQZyXvq8cMJ758WCUdANn0zYkcarDzF3SOywRDXLK
tCtPuL0iH7tJXNS0owQZ5hgCLQYCQ3EkXdpRHR+m/X6AYZXdK9qo9fr1wHS0syNWtip+4rUtVdt0
8BFCyCmO6b4aP+edr2x1jHdPZVeXJzE+G/enmtFvPs4NAy3EXSvcN1qjXgeVfrIJH61oM3EVWPWd
x2O5bP1yrBy3NK19RLrTL1NVyrfEDgbkDfIsaPsfz6Kfzz6Pfj5zWzPYo/Ys1n9/h1n/NIrpKppI
okfgiTGUiT9Gscrw5aAPE+cVDv+CRjLRqvWQs2aRWbgYCvLkaTPX4dzoRYAnw0CVPJsO/3FiYHkm
UNn46nw6qRvfYzrz8/TpLafN6S2tTD9FqoCLElT90dcEBLvKiepjtp/2DK3ojxjEs9vMAhwdAH1m
EbegSpucV0zH6WPhqY3TBbiP3x8/Dv94F4V19awoyFNI3WVWWIh6Gyz7D0pANuliejo9lBK+/bG7
nDbkVisOv5z8eVo/HvFky95LyEKzjLebdn08dWqfgdUUzsohlRQHV9wJM6oY/vYmvZv2TQ86ay0Y
EuM5VmseMrkvtoZXjayJcd/ng4eY5OMdpn12ptu7v78AYEj80zxGepRBhoglEz4DbPH73Umz2omC
Xi7ewioBpV2amb1CqSHdRVZ+xq+g2U5bH7tMlNqzAt/4hSsAdqKP7fHs6XgQ+kSDmMW2xxT2TsSe
3qx7O/3lbaYD07k+rNxFlbYwi0FVIQwM0lddTR7SrID3SIesr0z+64pzpyb57f9Rdh7LjSPRtv2X
O0cEvBncCUVvRImUnyBKVSp47/H1byFZLVap+3bHGzQCaQCpSySQec7Za3cu7g5xncpn2R/7RZpJ
7qHI5RBf2rTY2KavHSJWTQuwSuVZS1LM8QA8vk139CML/ki5110vOtlwJ1a6hBaq7orku04xZdF3
w0vQJu5ilKxuq8RQAMWMuDTRemIVizZnel5Nz6deb+S9JR5aXUHKxtC8eHkduU6kFB/pudemlC5r
1b0DoDUuev+sF45/VrtGnQeOXS1F3+eMui+iudK7p2IKIBijn0JjdIN5NTVFX4Dlx7JwWPxbIuTg
fbZTtur3YqLok5wwnI8U19yLgeu9gG3wwE9V8uMVFcdQtxZFbae3SNQIiExnlppkt7mRGpS+eJN0
7fd+MUMMTleKqdeLjOnKcrry87ZihugX09Sgv9xWdH25/M/bUuj4H4s2Rf+y+bdkw5F1tl/s//mA
kh3589PuOaSIERBI71EFspvYBVg8SGxzhdQ25EXeLNd3CTYB/a39JjoCqjUoB5neKUOiFfNoHH/N
F33iyjEY+9v2Ox+k6a7Xe/15/8sPDULrJ4Xdt1GfVEiWObTWyZf14u6y8puWf2zBrz2enUR3ebjX
G2r8eQrdU+ZKvYjUevOKApMVnCDjDGcj3JmFijZiGu1xCD9PF+guHwPRRcSVCzrUpFWVXsLlkhNR
TG/Y2VosWL2kaOZqrGQoXwmmw3j/NSoi79dREXkXo/I0+cu1Cpz2xyzpks2Y9z/dQcVfVvbTy0Hy
2h9jHikb0SUGGzsGoKGWPxOlSu9iGap676ga/ydgT6GqaN68nVY1YVsBmlcH41gMMkpT6qAXRuV6
b5Ul3ZSur71AoJpTkoJ5V9/4WDKU/rktNP+sRP3Cwc/zKLr6oM9YZOX+vDNAjJdNpy6cukmXvhSg
fVAyB2tUxz5SgOocQQchZjAxx7kO9JGjHwpppA6cadd+cZOmBiR+HSBWiHxJllhsBK4+7tqyILqB
070S5tmdTAViPVj9y0Ayd0kGcliZeT68uE12NBu7O0W+/x/fA2uyH2R54WXp5sf//g9uUoom67qs
G4pF2kYzv8TAmo5SDLkY+/eeVKIGTbGH6kD5vXFgnXafGQAmbqxa/6m1voOtktyeCdtW68hKKPKd
muLQ5g8mIhQw2vRMGce5DpprKZq+khrorY170RJOPW3g/qS0rdmprZTfElvVL3GuYZAWWddJOxHD
usSqYtvxl6Qe8Qb/nIdRC18sBwfowkGWhaXgtAhLHPY7EXV3KNpZaWV/NlH3oM6x8iVpL+OgxbDy
pxW0OKCIu/PaMr8VLep88BbVLHNxyQaEpXmdnykDOntWo1s9BPcmzqhIAuA7lPtuitOIfn2IgFvU
rv1Q2/nXfq2DeTuEEJo7Rfbc/1jJKcaUFfvzb2paOiZaaBd1HD6//k3tQq3qoTKzd/QH9jx1XTSY
CeSEfogo9pmMpLys/GUplVGrtjHL6pa9RmVsxeSpmXRuOMwc7YTJoHVwMvTvueP42xqc/wEbd3Nh
pUl/Zh3lzMogSL5ZSb+LmpySshK1s9VG6g9rwL85pcpTJSZ4IIifEuGyB/JKvJBg/tr2zIyH9C61
kHNb46qBnow+RY2CD5XMJipqH4uZaaF1PYB8rPb2dLj2tSkcL/i/YIGcyRPM9ShQas1N6kJCU3vt
WQv9jMo03dhQYqQ916a9d/HQODXx0J1g9ex4BEZPuXVEIBnt+VWivTgTB3ssB+okW4zBKdZai77S
ackQUc6+umzpSDw9xHnlrq6bQLFvvDbFpk/sCT/nii4xw5TyhWu0NchZPLqvh7HNh11CeWiS1Opa
oyyLorHPKZe25ZOwMt1xY4SdfhwpX6LeqThoU0t01bx1dnLdH0SLZ8yv/jaTISuFMiWkn31iCjmc
N6UZqlVHjLd8DzFZXnR1b240SCSzOB+810TD2ITY5UBJb5I+K+T5RT8lmtlmQHCwIDLnv2oZzMvE
VJyjnqTmvaLXj+bUb7B5X0ZO765SCQBFpg4+ejq36JVh1/adeca+IHisoQpOASu9UkRDxI9036Yw
IluKBgRCQrVoGz+nwf1BlO4v/n1trMkkwb98pXg2WqoJPYiVgzlZ8P2eKui1DpFWOmrvic/3xdJl
ey8Okg3atcBXanbt0/16gAFPIPwyJ41jec83z/i8Ssz90hTzDRkBNaX17XIqbvWlcdiGrUNgdDoM
hgznipXItcsMKnk24D+/LtRMv0zzNRPbYBmsrejTukiZG9g9LmXHBszaV8lG6QvnAQaCvDC1nIzu
1IRjVq6jGg26aIZDSj4wy0EHT6ONbSjwrnTchGhhM5U9eMblQtGTmJhpQHO+g1b4PZQh3ScmQedG
RyEkUmCQylje/NknT33R/9UnGRMpQ+TavlzXaPawMzoVlqHkvTZREj1VbSthEOPzShk892COcjuP
EYu+yqO3kRWwAH9OBbHZ7PRpqkFN/jzo+26FfsQi84ITmj0dCplwrixjeR3gkGYaBXXBYlS0O7u/
ZRegb6RSjcEBT3McJES3pUQRmeYP6eK36wpJtVaxTR1AgWb/qI3122g5Mq5VLNN0CKM3olnmHdzG
yE8XolmpcbDQ7M6FRDdNjt2p+rgtd6LpScWLBUHvaHql8uTjxGBrxkfjNiQTDc04D4DPD7mpvIi3
mOgiN7djexMcrcyx9l6kn/QhI88p1uPYCQDHUIgIXhfq11W5GFULwoJfluuYCWabXgnsrTNS/T6v
mwHwZaBv/F5OUBjZZASHCgIZB/SpFQlDzsYsynjaOfNrlzgT08QM0RQHubaqnesq1YqsO5hir7FX
qmtpiCuD4AU95DALxmE8RJ3nPlFoj49U8CK7ILRHF12xaCLp0eeWKSeANhjFWmTXpop7Csvw1a3M
b5EyWHMwI/3W8bPkkSKyXRm3w5voD6Z+VZf/sR8qClZ5ElpYkQ7tTSdaiKbIiYpsqBi4pk2vfc1Y
r/NR3kiVrEES87MlLz+E8lPzesDR8lfTlSmINgodTsDU57H1RSU/nZYFlJqJQphDbwgdarewCEsX
2qjZh55dGJyTrnhl3zjeBL7p7lriy485xCwMM4pXPZL0FbzCelmNcv5aqPoh4M1+tnUf64DpcsjV
f7scL6m56GeppC8AqO2DwpZ+K3/QMjDyUDO0rSh/YCWgHKsR67WpaALoBFgT/EeWNv4FR6t5DHoX
mBsxKDYHJBvxj6YatA1JYIk+w1TIYFg4l2V/TEuNl6hj54OOQ3Lu9eE0EtyjXtJJJXjCwBIMraFI
HYXWNFhMtQ9uax7//Q2hGFN87PdFF4aoNiVSpqwga0K89iW2aUFDK9q0zUEyoJlOWH/t5DaAOasF
CsfLOaXgxq61cohTPrI+QwxdJoihy6E08lXYIWEi+UlBc5LGl3QCPJliZfPZXIgtl5thBZohrViI
DZnZZr9GQajgeMFXVdQviHoGcdZUzSNSymBz7b+WQnR/DYr5oibiOm3SK4djdcpAm41pFDxGYb8A
lzW+qErMdypIEBF45fDidCiwHWK8t5HTXaZJo9Uekh5hiFjwsLqQl64BUPMaIb+uhL5E26+Tvyyn
vjSvd+Y9FVwi7Nebqn27r7HxOSKnvBV5ySTo7hUp6p710igWehjXe+q0nb3kDf5CwqXzpdLK26Ai
TdOIAHHqAa9weZfOFBSpR91g7dup8pa39vCiVUayroaSrM/UFNNUSpn2udKms8wdsG4jSH93/Sx7
Q/KI7Qxe1+LDrJlQ6NAUFsAm+biLQz2d+Wb2iG2QvL32X+eKe16+NJKRXe4XZkMACAmiKpvU6EQk
Wpn3leEskB2HJ3FQk+BtTPSB4l+63E6x79zoRTTENb7lquDq4Mhc+77cp0/BMPz7Fwje2d++QJrq
EJWhyAi21N92LVEfVYnrZ/lb7avJlii0f4h1QO99NSQ3EZuPuVEZsJtF5z8Ni4E6N16rSs93YqNZ
O8fGxHtINKKyrOaqa/sr0ZSg1x1ktz9dNrlRJH8UmeXt29I28I0wAtzretx2QqdBtFzkGbqcwVwX
YYN8K+kXWeBTwDOOztHQOwU85ag92zArtqLPnMIF4SCRJ3KxUZpa4BYQuLgjtU1dm/MExAZGn6UQ
3+9tf1yIXypRiTzIkYmX8LSVdlGo35PIvjEzrzuLGaUek4YD0LYRzQLOz7abAj2iqWioXYooAImm
j+k+x/e3ZrWEgHkgRl7UhM8VX4ad2Eh4MNpNCntyGgJk9OagrlgPONIh5PEAMQ9pO/f6HqKhVbXz
keDOyYuQWPXTWTj1ZQjcDpJYtlsRpjGqHpBKj/07w1dJm0yHqiBLKPrZ9N2J1hjIC/LYzs5G8nU3
Su2reHRUmTcuMeBIVkrZebumDs2Nn7r3ddxXB1GyVmNAtPFx7p2Z0yNdHKTEvY8iqzqI1nWGKHkT
V33eQ8wIPOCHGt/42fW5KB52qlLBHHJ/fOkWTatV/QOhKtG4PjLF81GMuc2P68NSnBX6ocVAxryd
Xla5HWKcQsZ1y76RYpjQ6A6yklEsY8c98T4fg0bZCJ8aX4fBDvriW5HUd06suz/N+r1NB5MqCAWU
KBWEP6paeUtNJ331ItPDc8nXtrnKhlqVNOswqKF1CK3aOgRGlW1SJbq3I8Rcc3/qEwOpfTZxGWQ1
j6Emdgfwt9NW9VbX0FwPCTNzsMv2/HuMx/TvnyexF156wr9OpqFasaDstdHOlGP7IPlVg/69JLTY
GFLJVoROR6GCcw79L1+mnRXcB6FhbKHrBDO/qeH3VrrhzSU5cpZiccDTp7wPh2Ms2auCIrb99fmH
0ZO5ZL2XIGib1gttBfHelhYWooxNF0TxA/NfcJ9r3psAT6lWIdZv6E61tWQoikVJCsECrCxmZI0S
zGtcijDGbKxb09XR3BaWupHsjJeu7Ri7nJ3rDqyOuRPN6wEUwwphgA+uj2ni0JhRt9KoOh+flLJq
VqR3FgTf/FuVbORdT5b1zpYQxSv9aK1aS8f6LLNDVGkFhkBiGA2Qfhf0fsjOwyORWQBfCDBOQMHn
rEANYxCXpOkeoYqybJSSD4+u6zcVOPPnwjK+oylMP0DOwFiljA9R4AC6pOzfI4laCrVBDDQQFAdx
lZVn0BUzR1XN+7iyi3MGNmUhN7iEiUEtqK0jvO6lGBRdngIOqiYguRFNSY67neEZbPC7CBOgsYsf
Y2Avh7GAGJcb1OMui0pOFkFC8s+PSQbKuknGUJyKTnGIpuHLGVgt6OwpqcbrHNHkcWuubL0HdOr6
kx2oXgaowcOXPgOg7haJc2yns0IN0I1GOWalUxNOZr92UbHO2L1YN5Eb8Fix++EFxSE7Ges5b1V8
dvq8uoFjNisSPRyfxkmo2RhY/oqDJz02uGDeSQSdT7WRovWFxnUd10rdXnR5r85FnypX3+BehSwU
LArMVvEA8rHz8m+1kZhzx1SzfdDJ1q2iIG3hk5J8/4cZuScryy7XXzS2ZyeP+Kc2BThEC6fh31rT
GCsNUs7TzAyn5WtrGsPJOfrA6pmab4Akdw01c5fvWxET9O+JhF6W66LwGGTGztUp2HORSgGPlZ7w
rwLmN7YPrlS1J1lJoV5k0pOeGv2+0GJl1k2zwryzVlhF5xB1GI1Dv5r7VU51cU4hiLi1msXxnVI3
v20O2q7NVqUb/voNQk9LVrWHU0EVYXTTj+qpSawRYdMQxDiGkulTOrs6iQPpsltMQY1F7VZHQxRV
lBX5YD/A8FF4cV8648GAw6aSSXM9LA5HE+uXQI3Su1xrU0phpe4Y+qAr6bl2X6f6ipFcBuJE6aep
siU5qzZHG4ELGIBnYuTVjOrS+KOiuEzJQPklSDgVs64fjdihZF/BArvHwW5nAcmHCVniMXkpNIkD
7BvG9hFjL7xRPbwzP/v1XsMzYszeEy/RTrx8UHlrzoOItGQ2YqGgy0+iFbrWi9K67iUuo04maG1T
ZFsxiHGaMyftHK9EMwATtgoDS52Lu5kohLaWCgPOsN0KOOFkswVcej66pbGXdTIrpQVjv3Nr/53v
3n2LnvtR13iB5WqiLWWgM4dhynCxm15VCJ5+WDH2jzyCmzN0J9zg/WFYUyGD3csI2UhMmQCU1KjJ
b3En8RdpfYrX1KT9jxi4/g+LSUu2EFxqOi8MTfmyG9Oo6/QUJ4/fAjSIZls0d4omVaeoVqNtXoEM
o6KmPom+3KoUHvoxUIxpihgYNUAXf17VS0ApMqeWzobZzlLsmHonibDnvp6QWk/uNdlTF0SjyAhb
cFl24uAmRrHMDPkbyvRql3oWGivVUqudPB3EFNHU05rrxOn14t+uEffpsc3798W3InL72W9pINXi
PYT6hzpoKlP/9u+FnL6CeKR1r2qbJsvEw3ZRm9YTynQQZ6CBeK0Hcn0qwXhuRB80eOvQFQYD5AGq
lYXtwkx0NlFg40WkIR9uMbJ0YUbIlonv059nrRqrlz4Ac7/O/v/ndWq5rA1vXIk8pUFBMAxwAmti
Wyyanh5GO5GYFM1I78PfmmL0Ovl6LdBKe/Zl8rXpVSU/KAbiLPeKtbezLDvaQ7ROpuS+OBCvh97u
aNqKAKx/jkcnPZqWdqOrcvFeRpDSqVGu79FpqGsMkJO1b8PKxGcCfEXfmj+Q0lf8tX+YUSPNkrgH
hKDwSDbzCivAPk5fvIFHPpANZSWaAA4fJJDO92BYCpLI2q3m4F4SxFm19iVA5ZdmCJ/IxDr30IXt
8KSlH2Eypi9dnKY7TbenTza3RmkQzDNbrrZidNClG8dPSwpG5Z7tBL+BuJmMqHUpfoNLU3ceMrtN
ITGmxalqDdDRvgHKKgw2DeWR87K3DFIauXsXhFONLDrpd74cr4GdaWdNDrWNGSj+sjLC8s223qXa
8t+/XAh58PnfP/+qOWX7f//8E6IyVYvKJ0OVVd0WtTG/SQFGjaemBHfjCa+kyXFKsfVl5SODXXrx
vAEtj9WF5u78trj3PQ85+9QS/WTWrBLe219t1DSTyWqurTvcWjaDGbLH83WMBiy1AZbijtVGwzbz
VBRmjgYfH+8yHk6iC3uydtlKaT0XTTGgq87ZLBvKPqeLLMQ5uHiPj6IlDr2rQABziaq0lPwuQtzA
ltZYWauscUfE9ZTxschEAyzX8d6gGOG5x0SSAMrwSCWdtylCRMN+2xr1VA2D7l+3UHdP3+zLV158
lYM6W+l6uYMLiTklr6VV6IzVUSfpdTnkka7OwMAj1v0c8KczcYU1XSEmp7n5DrXaRD+To49rvYbk
lBMVu/rzDIdZRkSbRK9t39i29b3PHQq+p4lSL9/iAXv3JQ4gmtc+KLAjRUxQDwghZLyODteQQY1B
CVk2rFt9O/W3KECwqoXKqPPsx26PVlMfYz2zHxPVTe5ByB1JO0lPauP3OxnA701pNNITIqVgZRJq
rWDzticEOOmJZ3V4X/EH8SPZOONbZpwLv8OfJQ+LnehLcmeV1QkA3DBvd5IrNTspG9qdE6s2mK3P
tji7zrGn2aLJtu/WJ8istoAJL5s4n+AFXtT5oyijEIUT4kz3G4BImUOl+ZCz2fMIJV/nGSDIIRiH
I8sDRT8qgWHcmCUrKG1qioNce8Yx1fP7qdp0O5T4f8zqNnIP+DnOvkwLi3qAwT6p4+TR1XdARf2j
OKQ96Hd7uBMNooGEnYksP2WNOm7SsUt0XJWYawVT8kkHJyeaDh+mnV2HB5444amvoMzgPnUnWrkZ
JeQvgulphLx4OiSQKJcj+iqWF3/16bnPWh5mZBK1/iEthx+V22qPkZnbopUHofYYSuNvLXJul1aV
qIBTMe65zmwRRSHtlxP8O81xa/ihvBVnddePlzPRhw4Tm6EupkC/iQFVGna+1TLFJd1mNdgyXs4V
HZ1iEsZwAcl5b+wCz7Y+aeI9psLo8aTBvW26ZMRZ0PFOWZIHcz3168fUKCyYSuQt+jb4CNlPfjdS
hY9zD9UTFv1Mb6EssNjCdwXKLOrwuNknAH3fTb/66Zq1/ZI6mQN0SUkeM1Ric9dGjPTvD9S/KXdt
jYoqNo88VHmYMvylvCoyXT/tisoCiurijSLUuHlT3MRdGG9F+LqH/H2Ty3K8Fa/ebhpNgurXqKzE
v0av14pR1eg3jZrl9/90vbiduMDHsfrGKEt12MH7o66l9mGT/CkfAKYUdGyGW3V2CWLZodPtdTWo
btgvd4956ZZw+8zuUWfT3lDrKEnqUdeD/Hm0g3HbWzhaiyaRQnlhe9rAQ5JR07Mo8y7q4jDWSvZs
ADsvhiJeNUbtYGvrm2u0P8XKaFXzsRmNk9gIDvgjzaBxVOewM4x15cnFyqtD61FqtVOAVGrtGb6+
1tD6y1WWAuSibBwtm3LQtVTdAYA2Fk5mtk9JZT6JKPfn1KSCZyymWq2rXKbaTv+cdTkmtrVqHXQb
WfJcidFOhVmzqx2fNV0zePZBJQV70OrOfleT8WTypXyXteLD8nvzVcsTULyJOz6jWkMSaZrtI8B7
nTWP2pzjEHP7oiFIIUuTs3Th68cU88cldaH+rVvm8qpv9BqGtG6tVal3sBqzkq0mZf3G6jp5B5I0
Ww8mYkAnyIIVFFgLWL0BYdoexjuVqtCJr9qc0hC2QxjY9UNVquzl1bR74sGlzZqkV14CC/fmCv7k
G9DJF/5Pyu8sAA7WWFgfBl5yepP5W4+kzRpnOZhfegpSKhvARefFex9qyqvigfioPPxrogohpIJz
n+hP+tpaldS2LXvPkl99z1j7se0/dM2x58u9GbGpWedIpVFKVcENSa3ouw6NwS+i5mMoAKM0ZpM/
Bm4M58aQtF1dpN7B9oxkEcuF9wy0/alzxuZDisJl0xj60sxCdfJ/jSaPyQb0INAgrZFbSDJDxAPR
y5dN6efnKoHUB0speTeKcakAlNhFGNrdWFFu70j8QzWZDqJpko1jDYL9tOhTMOwrZ+JUTkJOxaTL
qTNdrtUjPvbBb7cRk+2gBkkqZ3jxSU4FtFgub105ULeNmQJ4omrxgYLHlBeOnn5o/ms3+uP3lBfz
TV+m8j0uYelaCnV7rUtgMCUfQpBXWMV75ZWTtU76kdr2z0aVs8c80THZ5aO3MzSU2RLWlhSs+z3h
6FLmtRgmMHj7cyBWH9NBm1Ypor9sxjOVn7+6rv1kJc+i1bkq0pY4qC73+D/7xE3ET+jb+CXRKBMw
AxDhSCC8h6Ytqts6se9UKfQfRJdp1NuKZDLUZ7psB/KeQcX9SgyGhp1QTkYyQDQdFTuXzFzplhzi
0oDzB5q5Wy0e66NZS/W59oOdF0eEsZQWlo9iaIt2imohncbxRHWqY6FpzVltvN+mNQOVlglOnBEE
yJwwXeJ01KyrhV3ue4PaNXEQzSQa+PsZmCkSPtLuXCXz7sJgizSXeKXokoC7arJT/+obTb7olAEU
CzHKKiPf/fv7hDjDnwt0G8GITZUnqVW+nIoifynAKbQ0GbMwVR/Jf5KMWfKszbcddFKTuNt9Mb3I
RxCCyDZ/taaxa2saEzPr6bXe/zHz79eJmdV0z8+f8HldEEnlqptIM27rkk5xm470irOXq5aaSdsc
bkWPOAwURa2kMAZF8OdAZcbsAkSg2LYxFnDKdOtHBoXsU06OL3h2a5TuWrTEQa8CY8WDorxRDL/D
VLW2m5t28i7wU+VmpG4JDWDjHK0hcLeBFt4HaUjGaeoSZxImynOo1RKvgb8GiG6VyzTxhtvQwU42
GdU7b1q1DkmRYxQkQc9CoX/2lVDesX6IZkOivpfEeR+g4X+Mteo/lgo+8EPqKlvFjQzc3jSfimGv
2uRZB5UXGCthDONk5Ul+jvJ0FSVmBkK/C/dGQ2xQNIHNArMpsdsr+zR/Hka8RiVla2Z5cyvFaTIn
JqWiNslMvuadkd165WJUKkpGKwkidyrjSJcggsVyavxmqFk3G6K2xh0ssB+bXD1pJFu/Jy0plD5D
EUBpkLmONTLp/zCD+GU2r11FXSHkUZZjXpPUgHB2YA+cLxIIqk+8y36gE3A/VPW1qZvqLkZZrK9d
aJ5snXKD6E1s3GHXrmxDIiULau6NFzkHt90b8LYlSNpiBr+9vJ2kgwvLJH1V5Trw7gQQqyj5JaTe
3MQle2U1p8iFmlM4V93uUiKHZ5a3DwDd9WCbMOUli1JLFXrQKjQgd3TqT0/RbwkzR+8luuBZSyns
s50XsPi7OHoY2kABd57Ld3Hg1MuU0vED/jLDuq8pZRnwltu5vQGg2M7sA+HGeBlCCbrnLwaUAZMh
+MLgmZaswceDVkzurGqmbTxZGl6inndA3jvEzN3y0KO2wb2Afh1H07nm90ybHlw93mbXaRD8IZpO
TzDsyLhbbfyaFkVIvCPnJ6/26FnnnxCIQvnqgTtYxKbt70HPlrcx3hA3HjLLdwXyiCeb3wNZxpi4
jhwqoxx1Cy4u4JdVi+coS24T8JPfkzj+SKWufLCKIv+vpa/xRVnAo8pRNF1VCKfJho7cjUfZb7EE
vF8UC4/H4ZFqHedU6k+21vDgBZexNVoHxUAcFa8JsP+ZKdXNse0K7b5XFdAa9EdjtGiHbu6jOsKz
rY82YiMimkFl/N4Uo2ZW7/A4undGO967StAt/bLPTzGmJ5g2GOqrloz3gajLxVkqN6ziZ2Xm37Qh
tp8l5Ic3SackG5I/P+u6kneSXJG8afLhzbfSUwUx6FxO/T7F+HNP14a3dl+EbnbsZELvYkePs5q8
7MYMD6LpzSq2/yS4+kOg5sbGjC29XhkZOLPC0MKVFbesLBGOk6u00/JXMN3qlDnV0u3eClOQeL7c
d3vRdr2s23u90ZCV6EG1/jkgppi5ySViYu2UsCHt/rHWzTtRXShqD1G5x/upS0I0cO/nVgxiwu6g
lqvywbbqYmHJ02ZIlrEjd4L+Rx2gqlQ946dlF6dwYo0DFDBuorBU7kbE6jz/FWJxn5cHLjVj4nL+
5S6Xmwbk6zJoT6M2eMdGd7u1FfTpsUJWMMs8XFXKMqiXtgVUXCqr9MW3zNfG1bu7ADfZs4OkU3QP
TmqvgSeA+JkugqJmzXS1dPc65mLPYMR1zU1eIJGZO7LE5Y1o9tJwRm12DCcgUFq6t1ZoFA9eV8e7
TtFaoMX0w5s7UlRXPGj1ME+dUZnJcb7U65olOCv5PcXjvx+ufbJVdws9KzVgm0y5DogmlaLdAoWe
NU+7apj3KihKp0idBcsNmRdl0OJzkRR7rxiyTcSycJtQubDT+IKu4bE3MEISZSl7LVqKEPOaIQn7
Uxxj9ZnbALCjOnNnvaI0L7IPLzcJB+2b6k454Dz7KPNqOUSuCzUN9LdBLepMw8StiWA4zuSMJIxr
1d8bLzhr7ZiGP1uKKTYiY9ZX5AXcJrqXp2xaZgdbl+fbvRgjo3MZ0yZR/OeYyMn9/Tonwjy67VL1
oh5w9ACf8szx16ICE22sts1w+p4JqUGNhc1S7+KcUlc+kc3Zkb0Ny3jvJ0K1je9mwSuxEIUHRR/d
xk6sbWXQNsskVK2zXZLFDkCzfIQYLNogFDD2lGejmkonWxmzVc1iYNt74JK8gvVmAbj2NSu8XeDE
9aGSI21lEcmDbSh5Pyk5hamq/ZRyLOJILj9bTZTPC7sZj9gJDOtRw+gEcr++jCTY05BSgmXsV8pO
K5XgINdFvKDoK3rWuvgJDkDzQZXLsol0/9sQwe3I4QneIYzgSVOk/torW+3e8oHpFoNqvFvdG0tm
5Aa4cnaHQMgUzD7vdlN+spv0CmKAiqBfZ7oy9PANMmxWBsO8a7v6tcyd/qXFXGxppTqxxqkQq1Z0
EOOYTg9xV+zRNQU3cq0HL00WUq7Gx2Mtms5YHprK606lW9f3XRad1WmWk2nxOqnh/4pZBO+IfEr+
99TAL5h8Av8UOWKka5EUdD6LTHNALP+z2GpocD8AOXUUXeCyA/xUffyrM20XRz2CC89yVnpe8WSQ
YwmqYNM8RCY8fblsu7fay+9DPh04M0iLKIoyoIgw/gY8Wt7rUUF0jt0eCObby8JAir7zoH5ya117
zmtlXDdJ6i9E03Ha5gbj0HR3GeV/q0s98/bf1+nm3959pqYRIFap4Fcc+W8Kb6UbkUibhfTQOalC
bROmlEMxtke5S6Jt1ZXuEnFw9uBmLEt0NbF+5NQFejVf4uvcARXvZohuWRYwPcjTh7zwY/zdNPM6
PZEhUolbx+gbcV6Z5k63NiY1SeViaXURaqdjQ0l9HO9qIr4fZa1s+yaL3uqq1W+COkzv9KhU1xn7
jrWXKeGdh0b6xpQy7y1Bke2xKBcXtZ0VEQWlTmOkbkKdngS5kQQP2NfP1Ck77wO8eog6kr/TE0SM
fbYGzJC+jE3XUeVi/QdWhpK5rxslFCcaJArZ1PiPCvQ/Vx+Eb1ydckLrQSO1OwfeG+XPseHOKDGD
4400aGfLHUpkcVo2pCPr6XAZwfrJuRGdXVyRicS7/MZLDCpJzfEgSlxEOYw4+1IT86XZdQY2O2Nt
6mvEUrCBmrZlAd7aZ0tRWXTabbNTpMLa15HZLiqwD4+gSjy8wfgHT/I9SA3jh7gokQIuskLAtBp7
fnFRFXl8LX1be7TinKV+fFQxSvnRdN3CViu+JQXkcZwK0g/Ufd8sDJleHKWuANTLxkkeIkTgWKwf
6hAaOPpDeRPJkX8wKBdY6iMuGY6vP/kuAbWYIps9ITpnR30oVOpk7B5SNHG8K7vhw6W8udb5gFCP
R71HGz52kYPRgFP+uohAeHC5iG1r8XnRICoFSlBdEHmDy0Xh9JOmbdPlJ7mq1D3IrkmKhAKgVas7
ySKlsDN4GmvvG5owZd9pEQZ7eeiw2CXKWLmsZaseR1QRgyz+H23ntRw5jqXhJ2IEvblNpjeSUlKV
Sn3DKEvvPZ9+PyLVRY1murcnNvaGQQAHIJXKJIGD32gyFsvl6NxykMhLreb15qcCq95eBr8pSYr5
peh+1TPOvWmbYVuRT9nbRmTN1aUW5Q++jjmolXrIo8FMr2v1BRlD705UiYMoOmmCamsZnT/U67Wq
um3aV5tsfIxbbTwFswAiOyBQ5+ez5SDqYr8r9nF25glld6zb5KcsngHHiYeM+pxBtkzwtKqdmWe1
M9VPonVsZeNcOU9+hTWtmsbaSzw5GGv75pM8WMG1CvqnZCaB5Xrt7JUUt21pwodTatEDygtsEHry
72vxq1XsMcMGzG5vRdGamsXBU8adUTS/jAI25gBQf0sax6SKohQplxL856OX/9BGS8KuYbQuYoIb
KNvQksvLbc6r2mYzkZ1XuzXJaaYzMepuvRyhnlYHoKuZkrHK9New1YMzHlLpE0rF7+snVn1DZqAt
TbzRps6rrp6TEYR/2sCxjdtgo4s7CvETZepvr3utk/cmeq8bvNemVdo09qWJg/wTVnwbsc4cs7Y4
pOSH3T5W26dxCIpdYWsRbl9sFHpxOpu96M455iN7yaKHQlbGz6DPnm8gGLBe2nrSJHnL3Ng6pl4r
XeyuYXkZNeUXo4kf/DnX2UXF0Uwz47WPByyzmZfdl17oHRyprneh7+iPSYY0tQ1W5UejbvW4/pXB
dXjN8keSwTkkwj9PJOljzfumDPRCtHofk5WN9SpD7hNbDmBf5j0ii3Tr/HXKMIPaqqHib0VrB02y
zMdveLFkI2t1j3+nC5WgucPPNj63Rh6ivVZbr21abeqkUb6neSvjYxFP14RJEkBA097iEeV8Spvu
WURUaciCNUw+NUVS7lo7Cw9K0paP7Zx8ExEWugOF0Y2Xgmfaupn1Rqr50MuQaeQgVdb4Uo2s682I
SgxK3KS1ok/pEN5palI+iJdPTokOxYP4Gs9tSwlvh3el3/08jy/i37/9Hdn69/f/DLdh50dho+7f
dXo0Q6olH+eG52k2lVP69hCmYJIcR+/WXR6ZJ0GMEGd+67EA0uE4raMaM92+6bxtmyFJAzkFHj65
iVOpD7hpB/JzbMUOxpIJvFm9ibaml5EVnqHFAmQczUpFs0tRVkJYCxHcOZk8WT9buvM5s2P1XpRk
f8DELHqOQ7I2ipl5R57b1drPLNzSuvyHBVDuWji1dIfm9rBKYZjdjQ5Wl2k8XIOmqyH/tT9wt8Ji
ncwa2IVufIm0NnTDKnmIR7+/yyNY6KFt53eVY3n7CLfYQ8XqNGUNiW9h2T0NqoxJTNj+oUxq9zSW
ON5HTedvTYddhYJ33Q+cd3BaBG0UK5GEu3XzbazQgUv1tODzQD+8V5zqq8KvPVML60UfsZmCDpzt
zLJor4FZXBKgvK9JitXnDDCUG9Slxj4PHqyovPbYQR2GITRPXgYXRRx4fYJQzEvk1mae0Myr6n5h
TC8jPwTvx/kS5B5Cm5pcnWxrbO7ZEuNV2objRjOGEk9OT7+veDq5vVfaW7sHUbCCtY2iUBtbj7Yn
32vA4L4qAGZWeYGTrmcVBQuecZvL9gte3d032w7z2WCk3kRTG+3MSlZcngD9i2OaKMbrQffdhw6P
wj1WZa323GW688vopCuL4n3D7jx2nTAWxlh1m0ZpVn0a2LtYb5xTPtTD3rSlo4e9/UYZYbEndbeS
QVe/TFk7bDtwcdvca1mBZ829WoDfqwEdfmvj/sFms/UnW07kbCwHY9bA3iIX1BwTYDGC7UfAn7RA
PJ87aAvJecDL+CoOZSkrJykGwjdXxZJUuWFqG5vCyJVLb43wD/riy2AXD6WZFc+gcp+VyknuEVGS
P+Et+zn3FetOjYr6MhrVA0QAIP1pFLGE+xlht3aWQ//RgdeN7UeK73YV5vpZIgHtbHCyTV97k6xx
0crVVhSRIr+3C5aHptr1d62JY7cvZdmrLkXhupLb4KQ67QWYpg3+GYUrwaAJHM5KNJviIvB36di/
1YvGmCQm6Zo5RJRRwvpDsnLMOrzxEzsj2X2ZRJ+YndR34xDxS5p65dj3dfdZxnIce4Ik3ZEk+cF7
t7+mdqddhsHaG4kehC6yaCT0dCDoc6M8ev21GyzrWEzxN/YYiehRSDhgFwDSTpRDFHExWFeTlTdk
3aYgs/yZaUy7AXrPa20umhr64rKjtIcMfeZt6BSj2ze1hNiRqWWn26mltyyTmHHZbj/Xxj4vKFuV
3KC/K/rAwX5mfMCr1Li302bH6nOjO9qPvFeY4UXNt143uoepSQtXze1qW4WvU8XvMGKlM2K08KvX
n3rb6j/VceCcS2+CO1wm0Cpi/ODaiEc6En7eXu7DFD8+nulYOxQP2Xxm6cpDykP/JKpEY5fXKWZ7
mu+KIuCm9E5Sqm8xW8J5bRnPVSx3h742K1cUrdCfyLzFXyMpM5/RFu4f8QZzk7lU5DA2Q79rN4M8
SOdpPoAmeztLYq3bdYH5dalawpZYB0YxWxtc/XdPy6xPoHh/YdNmH4eyjg526zlQQod0H+qKf+nD
sN4FlRbfsZWIcXShlfeTXVkbJ0Xao+/9B4c38z5P8/SEHnFzDPj579swt88aSqlbdZSn+6Fs8g3e
hfJjO5sLJ3ovPxfJtaoMUAf2lF7RtY72nV5Vh8h3mvsxbEPyXkn1qnrZRS75pccJ2AIlq/+IKix5
QeqlDxrbrnuAVPK+K9oYgyIVuh1Z1INiMlpvSPMroy9d29KUryYLC1WuzJ92kT4pzCHcmqzgQ69J
G8RFil86pLKAZ+Gr33GHfRDnD3g4tftqbO5sfkq7WLX73WCAlZEtm9yCGagvslF/U800+pWZF1Ca
CCzwY34w2Xt+tQKtcMtOqR+Re2m3ZdLkZ3uoTk7EnqDnS/UDDKPWzWp2Asp8cIO8Sn7KAcssB7uv
T6atZ1vohflpmjTjooIjWQdOr3zR+/FCDsRmo9JReGRva9ksv4YBVny9LZdH0pTWY1b3P+FW8KBk
154VcW1eU6zPTlroozKXduNd6szLF8P4FimFDy2jGXHMaFpsppkiIdB1bcfM/+4Ak8MgNh0fx1Tv
QZhX8rbKuvaF9AQbJERgNQLAtMzTq4pTCDiAei9bfnKwJsc8KFOUn/lfxjv8ccx7Ry+dddjPakVD
5OxHFTf2rACOP4SO92zoev1gVcMxhpnaa5iXlGz3+vilX0JkFHfsIGNfYgDu8vks12YflgcB/WoR
NgcpYjdoGtFat/aqRdP0WZa77FH2clKmjXEyqg5jCb3rD22r+BscRbNXiBg/2XUZHkoHakeuBT/C
+Zlr4H5edFLhhip52NGRzUMXduNu6OLs0Vd7h3xlW383Z3+jsFV+SmxZlHJofSplfdooSvxqj1WB
U4zmPKTzAYJ9v1IjvqieKanSikSQsp4qq9gEXoXZyRzjOKa+syMd4/XfdQh7wW8xeLDMESIsMQbz
AY/WueI2WGIqOx9UQ9dPL6PkBxs7L7KL5JMAhDPI/LnTkrMTOX9YseZcQo31dVA/TZoWuuqkIljr
wHKvvKPl2MqlgKDiTuhrAz1BFN9J8GXNumS8L+ZDuM9GTKxZHIf7gpXCWjdb9QW5069aNQy/2J+b
QCozUWG1XUlJinmZk296ct88LhN/OkoJD2pdMq4Dz5G9PErROilN5ZMZ+dbei3F65yvP71VJvoCZ
SdaTjcecJhfjefJAj6QaZk6RqQ3oAcX51paxb8zLtsWFpWmfjNxK96JuOSi1/WdIbavk1SzgX8xG
UCSs6xe77mus6fXwc4eo+7pLDe0hdgKWqGAhwHPvIm2CIgAhAXwPcp69WuLhGDaXvtJYApKhekrZ
Z1pByh4Ook5JNXPVTbggweB6wA7e+sleFC4IbuP59qOvMUsOVTyqJFzzQJ5OR11iIoiTH0/3cU5N
lFLPRDD+ItVh8trj9QuAAJAgmGWbBHhwBJXeIfenmW482BXuafHKCEI2JP00PMsF1m7hlPF7KGQJ
d6FJZWvPwd3e6h9907/AjfYDxIEkEixxu/OUKr+ST4OSLJUZPLYG2rjJrAlKbfXJzMfoMpDXIBXS
VJ/iIrfvnFh/5vtjPk8jbB7o4H8yxK1ZLWahgpWs4tZlxwawIIiLhqisvbum+C4K+KfIm9zq47Vl
VdNDjDQW5vHNADNBmx5udah97NTEBnsxh4gGVgtopEhowFBT9BFmlUbGBHiWCxwcqzy3bfJ2lmhF
vEE2ErPIsK8b9mGJuZ3yJOJ7lci4w/ImvFQGkpOSDLU7VRzvIg58DZxDC9NKQ1vkYlQmL4AUo9JS
wuI457HIDNa6KhPmQR6fzMGoDOsq6ho7P6pxPe3zCI/BUofZ1SYmu/AD2odyhqZKOd6x64RF2jga
ruYF/jXgrnejNSZ7iaVlqfoTbLRxTiHcg2Bdd4as85oGuekUKlycSH/tIPVdgu7HqOVstLZjsXVs
ErdFGFtHPLWZi81nSox8zq1SlMWhse7Y5R23mH42G9KmbFEUsPV6KXn14iD+AzOBWRFFaj7zvFfc
JvL8J7Ao4UaPKu/elPlShPFXFldswLcV4P3W4NUyF8Whd1RQtYZDdgBeG03qYJlH3LqkPlEftPox
1GuIjbKJ9IrHB4wkAsrJslMlB89Ue/gbihTi9Ek+QI/xYg4nSbuKQxlACWS21W4VX36rq5q2ZcNG
LQ9DUum3uF5R7tjQM89xbjjbIppx4paiH5uQTIuDhvWzEpj1Y19j3YNA67OO97kTy9J1nqh7ba28
aCBWzyQI8Nici0aRpm409tE2VYuoQgcWB4wC+f8dEkwJe7H5d9uLcpwD+v7Iby1kxawPVwMlDXd0
kmlnOJ59iivpczBbRfYwJPW2qp/9cazwxLEhPTXKXeFL1bOj9fgdo1HNE5YiLizeTulIzXiNd2fk
gKqgbnlYy5s/sNaOXvw0qg6hHLAj5PjxiwlbZqP3dbgXrTAikG4M9AL0Cq3YTKBVHEtPsq3Lj7w/
gLFQPVgdvMUgN1cmC82TJWE+V3SGtje0OlmjImLCmIprBJtAj8EDNz+lpBLwr7DlNXl9WkdZ2RU5
r3cptgxSLAHyjcBEN6Kv6nT+rlCKdnPr2wI6421Pnm8OZoZXb/MJZLxojTtyf/o4lbciMC1eWOMg
b0Vw1ifsbw464p3zdWU/zjZVS2Ls1ncYvLXFhvZOBGtdo66rwPZurYlZt+hbpOX+1hePSJ5QbAmJ
PyGeAsllhzXeYcazNyynu++Qvt+m4VSc7fgE+iR8lmq3U+T+WVKs7jmths+wqJxLrmfDvuwgb0ra
0N/jEn8wws6BOySF5q2uUb6WE3pqt6oOsYI7nc1mTy7QuY1YMQM0x9K4t/t7MUaGmxaaJ1m4s7PB
Ta2sZ4oXWmvg08nJ9yF+w3r7npGc+ooXsroC5WHcp54R7cPBPjbNlD60RvyplWP/BT6yesTXAjVm
Z/BfqrhptuTax61oBTxQu+wROkfRmuvVU1rn3YMf2trn9mtdpv5eDXJ5XfR4U0WpWa1reKu7OmKT
E08LZJBwz8bCNzKsP0+T+VRX0hKf8yXg3ameKsU2Hkkf+MajBwnzs8mf9+TowHgHx/+s8W27ekl+
FCXJ6PX7yB8fRSmaMpQus/67KFX80dC3cWwMhzL4PFVoB9kDe3Ri1KiZtK0HMmUdmZJ2P3ry20GX
DpbU+/dLNRP+4ph4/icRtNQneqtsgpGd4g8NuR9ht+XBFliCRQj5CNY66Jj1vy/ndSwYjUpRPsGH
34Z9M77ak+mtpwZQM07A8kVWSXeBnV7baL3Af6+wh55dUMQBX6W3s0QzbH7eGe9wC/8T0ar8Pkvy
1NkMHYSSDw0iWLT2reS/a4Xsg/2K2ddkJci93kata3uV1BPAvRZSMQmWccqOyIW9HSKmCsdkPoiz
pWGJWxo+xP2DkGX4CUB8vBLjL/1EcYlZrvQPQj4MtfT9y7v8y6std7CEfBi+9mdg3ofmD1dahllu
5sMwS8h/93n85TB/fyXRTdyl0o3ltg3Cx+VPEPVL8S8v8ZchS8OHD+K/H2r5Mz4MtXxg/9XVPtzB
f9X37z+Xvxzq7+8UeYeK2aGWu6iAMLUL55+hOPxN+V0TW1H0yhL7rdet3OpxfhvlVr51eNftP15B
VIqh3vf66ztarrrEyOw7T5ul5f1I/9frs5hh6d3rEbPz5Yq3UW/XWa77vvb/et3bFd//JeLqWGDi
Jd532+Wqy119qFuKH2/0L7uIhne3vgwhWpL5X/6hTjT8g7p/EPLfDwWmvl2POPys9Gis79ohsDYV
iHhXFINulgzQsxrkDq1gtAxXLm1vLeGzq+6SGlO/unKYUc7NInAYfTBxgFfOkNSro5rj2bQWzX63
0fXEuYD5hUEnqrrJSU6lwyywUAt1p46atdbZVHLh/blsMwC9nO3abmZuwtdNWLrB2UPSU5wawxRL
7mL0plpvHZeqxQoOs+gIleM6+eqFtXTQkXx2szSNd+xJkY+S0/wRVCbu4Flzh9hS9iiRfTkbTvMg
2kRUyS8XV/hqWEMLzx5FmBpjJRaQbDmKENWTmSJlTE0ZVQQkRQ6GS4+U1TLQP7y6ancPlqF6JFH/
w5WdEeUl1fvmZxoZuMzuLxNIrHFlov1xEWXMJgN3SGZ/4bl5adB/h5i6REg+EJL3b91EsDiIOOf3
KEYZB9tch7yrFDBatCpiF0CcigNZQkRKl/K7oNi2L6Avx927PiBP/wx/V4u4YmK7gyb3yPQh4Y7L
m3nXKaF1J84SvCu6LmsvH+qZEIVr5qd8hz50GJrg3MU+ag1/jiEixKFgeYsKlNntljpxFiRWt4cG
+fNDvRikqO1TVUzmUTSKKivpt6k89ocSvD2YSfYJMXIy+IgsNzMr51YvGkW9OFsOwOvMkyhOQgBP
nNpspnhV9NZXdKv10FuHWoXXdpoOWyAAnRtGk+qs0NerH1alQpIEUyOJby0QatJ25rCNnLx56H25
eaiUwjpanf0sqpZ65LeejbSxWWsQKg4pcOStqWNRP849Rd3tGmKkpVJcx7b88XYd0SAX05c0r+qd
oOmKM3Sgrm983Q/UXUT4nGJ1a7udC86uYO8iCwvaoVk76HJiTFwd5UbTEnTNy7Q+Sti3c+5JcvUv
542iYYMtwr2m6oZTo6jmyq+7dF1H2ht3OpZaxya7ATt6OWhFjVgn2XxR9S7kI/NatPuRDen6Xagm
eb3oLojYyBesQlwtME4jZ61rEKXrxDZPwQyKwCFS/iPNUQeajRSWiMBUFESD+9RVDx9AP3EK+Hwr
Kq3ZLRT+q0ECZJ3/xgahaXTKTJ+dozkDyC/lMWQXFeHKPwXyEGRP8ZVruptoXiH0pOe4ht2wWxxQ
i36D6gnW53VRX2eFgm3YVNE6QOod5wMrzoCDpNG695zqWvRjdRV1ylzXQurGDocc7VaURfOHcQY5
uq9bzz90Zt2fO7jPZ6dnh3glyhEq9CdbvcvbfMjWtwaST+ABBqv9FmBuw8a92qG/7BfrZYQ2i97G
+lAXzON56t2HalMOpZ2kDtf2t0vou/fKm4to5U0uOQTl3Rvm9tphC/B0ixHldz1vL5neC7FhB/Tk
wvBDH1dixzRNwpceXtgum83mxCH5fTYKU7mlLJq7Pr71+FAviqygux3I/y9139r4rOusdyUHEnOq
h9JlOWRe/VbU/WbVAhM5i0ZRf+vbwcZx/amaNks3sureuitKxb2p3eoQDqFB9YgB6loYAgJWyo1k
1a/a2Kb+scms/pxFGQvTsMaYZ0rKQ6wltvzYG+QO5MHOXBFTzYGxYCSMDsjoll038pB3osoO1Nxl
MtojD1Ircuo6qole8WBNe15zyj1kVvVenKX4gKpT2F6WehXrtnOqGmgXEerIgGpXylAYO4vbhuJH
5XIgrcdfAup7HUrOvDMwN4e6g1Tl76uJunq+5JBLbMlwteUGgiqrz12t3672rj5LStAx+OL1k3qY
krDckaeWn5w2RahS8swfKuY1QZv23+wm690KUv+D9zs21KzpQ2xvfam4TFKip+wrbAG0NeJoiVOT
Tsr8vYZeU39rLs2QjCRIh7e6HGJVPpQYrMw9bp3FOH0wJ/XKwF7Vc0uFjpmyFiOaQ7AXIR+7zGND
rQ1RfaeHaM2Ncp2oljWY92DWs41dIzTMv878YQbwRJS4/BqYEboeRp3cl1WM9y9mhlsDnsuziBVy
Lf8aK3eTwTYN0AdJraSVpfBKEpyBGtcDyDAxxRlGLGvoqolWwTYQrZYN0EG0ir55yz6k7Gi6U7ke
47g6++SranY5IF9PBr4EP7UURWs5O1GJ1jTHQ6nSATTVCiq/TrvSvQSiDpup9+JsaVjqgrkVBIey
MyPYCiJOHHrUmG8NcDd+TOzwTX3PJurSQVziw0jiEiNqJyhCM7AIXq6dzDcF+qq+lMCaNEsvNuYI
HC80h+gVHhTmR/KrzwfAZmGI1HDfKq+loQCyKsanMe/h50lxwk64r7xamWyx+Sl7Fz+ZZAwQ+cLO
3cWoWZNVh4F87z8b1RtUtDEkCTcrJo8Ho7eNneJ1MLPBZ63QD+vOoRr6L0ExHfySbH9jR9NzXubu
MAujwZ/L79QW1yB/joK0yNzZxGNGtDqxWvKnMKRoFUPCyuvPojXU5XdDZmPGRjFj2E3+gy2FhB0G
JwdBb7WPMoLjh9YOzC1eR+ZnaQrvxHt4iUgAfh6K0DK2QW0guqyjTtWvqskod2KePEWhdtKtzP0w
V4ZUyQx8kmXtZERvrW91oiWsq3ct48DrZyWG4Hck77W8fopnq0YtSVDR0etjI/dSf/e7yKaofxGH
KbMOkKOLiynhSshA+b5W7PBRHBwAHkUMFk+U0LZQL6XenLROxwAmHdNhl7Z9x0OWDhO//0crTRp3
tl/a5UjRYRLTyMeiaa2LCBlVr78z7Wm3dFDNKd7zBIVVLzp4cm64DfLpt5jbdaf4vsjz4DaIhrzj
fTCy8SnuwgKGj227Z6xErDiAmk7WYJv6rT4PP0l24Q64IjxJyVqO0HbN27p/Gv1KdcMe41tRN4C4
PYOK+uHMeq+iqsx1pIJS+WLNVT3o9G1cmcwi52LBou9RM76INhGuR/BInRTKTiN7+nFMvVe0Q/qT
4/v9afQGUOjiVBx4vEsSvha/Az5Glb9bRIwoennjlytRRuos3KjG1N3GXGLSPBo9d+ktxjWq8e0+
bkOIcpFaz3Jf+bsPIWYt80b1nU+BUeGk0jr60e6kEOzgJHMqDktZtItI0WwhlfUWKcrmEnlrEqFs
SIyu4qMzIoLEGOJsuSTeBJLm/seriUjWqAGqgyATZbUe7i0EBtfRoMQbUeycgLpOG+47e7JWPRoU
2w8NXp/8CNhvOXysz4djUKTKqcqqxMROhUEG+0kdi/7OV/0GcFJqbR1WlldE7auVV039QRTFIW7t
R1nvorMolVGkXFtjWGcYCN3nc8nRff8KMXPpUqLCcWlbY++N9RS6TtugMuCkXxXo36GLxsvET0RF
7E90ny886EG/rcMUnFJZucB7+mtlycETRABwld6TOGiR2YAgMrxjMtfZNUDVaZIwd5mL7Na395mv
HkvdeeugdkAYDHzkRBVUtHRjTR2ysXM82Nvs3OXWryUeaiDwLhNzszmg7MrR9btg3Ivi1BQtYDQz
dEVRshPtMSs+p3HydjVUkUrSl6Z10JImBnWTayRt7NmlDy3RiL8s8tdIrOPPN9eFuQGIeCnrBw2i
HFr9s1nfHCCiRFEctNCMwNHk/vpDw1LEu0XfBoYJRvCzptj45Iyaj1WKzWbTgI69AfBx3fT1tGUX
Hul6OwyucmivorFI/61V9NWx5BGxiWb7T6I/5P6P/UVEgDjtLWK5wu/ri8ZlDEDBaPkCQneQ+t8a
ARpecYVh5MqEvHOxpWYDM8NHSMDov1dN5B+jGWO9EtGtGVruGGjDgzg0qKZeCq9G1r4ZHzITkkca
eelO3BMS01gyGNX5VrLZRqslY1jF4uP43SruLv0PrQkpsXd927lvP390mRwbe/aqfRhOCdSbuKiO
wAXRlgIA+zgEbhLOG/5zTS5HztEcsl+i6RZUee0mKe1ws/Tx+zxZjZ3/No5oQMz4/3Gc5drD/34/
bTfJrmagUFYmhnbOa3XXRapxaDyN+VbSddp5LBmGqVeinRNTi44DFGBcAbWzqOpF6y1GhJeQcjZK
48AlmbuISDG2KEoD7hHr0kfwqYnLcSMqRfPtiiJ8gIS0gXxVrUI7jN+e0sUIzmdV6Nq4xxNjg/td
qLskNfRjWKYG0G2e+Y3PKw+LCcqOeL6LdnI5o70pyqbZv81rvCE8kOWT7viB+Pd2m9jbIW+wC/td
J88N+N/BzKnUW32G8g5GvnMIDuZfOtUoDqK/qBIdFL4+a74pyKLM/UVD36X22VRHaRulA3yOvjiD
lSjPk2IU5/9UFA0iZETV2qwmqLX/e6wYKQn9r5aJIlplPhWSJrniTAe0cjvL5roikTD/+93693HY
gUqggklm2snmgzaWKKrAeKUsBDD7r5bbVdD572y4E6AFiach25b6F8Xyixe4xitdT8E4D7oGgDl6
0uZqL23j48ha2hVFo4R6j0aSBIB5yl9UhSQ8WSAER+dgZvS3MSbmNA+RFTz5kJVeOMT8bHXmMThc
mCl+b7u8sB5rz8Q7dSlCDjl0PoImO6l2bq0+YmXXyNSNMxLhw8OETIoxau0JEbTxwdM51KGECnYZ
qmurK3h4DZEZnyf7rYPoJQ62lty6ipLoPxhxtLGA0qwLu0zIdbbjLldC7VpAtNq0BXky3TCw1Jvr
PElv3CI361uIaBgZYIUyW3Ys1PFn6xvKkdSwdkXU9ChHgXxR2sYO3fxlhCt2beamsW2ki2IO+0az
nBCT53Q8xpL66xapQ9YCna7nrrjmcjOJj9Z3BCymAMN+EvVJ4zRuicXH7jbUcjOiWdxgZCW3G1mG
y18UJ7YOWaT6CCawsNPmlaUdSt0eqD+8LYkl/WqpVMYJ3K1YL4pwMN9EIlp/i1mGWBqWumUY3H6i
1cTvFK/74TMptBcIldJzk4/GLm/1Yt+kVfIsTWiWAXz8/q8BQ4jhReWTlhFSQKMMT0ZDyEuIAcqB
qa3NMn1f1OeiCBatIngpitYPfXMTeHoDxtrtW0O7pDF4oMGzv4BvVbyjryCXDokHla+qkEbSNJF+
IberXUR0PTTruNL6U978SnJDPwZIPJ1gkvKvKiV8KmGG5hUiYtTiRj+cSAmJ1nEOEWfiUNWQpG4t
H8tm2GhHs/uOpZkJL3qOE8OJMkmkFip0eYxGH7l2P+5SaNActEkJpP1QkrCfeI+4nVFm9q8k0dMT
aOCC1GeYpqcaRJQbW57iik61nTibsG1D5laZJekXrHphrfcjDMDZ534uoho13juB12Il77y1GnJX
XSesAS4Q8F5YdeZf2jSaVkoeei9tCxxJ6fLxxStDY+U0dfbiWdgO5rnv4KJQSyvJgLPbajCa2DZw
jgpezDeeth5F3q2oCKkH1GreFZdWwav7p32TxA9dq2dJ3szsT60FHqNVocJcwbEu5qx2wvYZKPaR
PcNT75cbUTcAuZzWt+a5S9rlyqaaR9AhdG0cRa02diUVe+RT7E0MbfdVjaPPNRSDq9yV6n2flslK
1Gdpp69TGRi5M4N6oT8zNVO+eFPZHPkAapxK0vgVdlu9qn3HuwMLOD0WUnMV9b6altvE0w0SY1wk
rJttqwMnatDZfAn/0IJo+NFPPnYFPNauXdFMe9xPyr2sp/4jy0Ew9GZm/gj/UBv0T0Qk8mbj1YyQ
hXmbWaM3CfMJT8c1EhYJHKiErFE1c/hEJVSDZDOOVnIBjWfdZ6UkuZJv8Db7feZnpEpFXfj7bGm9
nUVDfmkzxLFC37wGzF4PfBe1O3GAxK7fGZGHayPOgasPDaI4Rt61KFL7IGKXCHTeyYQZYE67xH9E
3C97Uqok2ngysP+8hjgWSUXhGp2VfG+GyJ30cfjDx11sM1Xx+4h63iL52wihE5VEIWKYAW6ivgTh
I0Nqc4e6TcqvSJKDe29ecNSBY60NGU2wm2V4IBYn1rwMEe2eD79BCo2Tg2Zou3bmBtHqJDY/mqS6
jFJRQQqZ1zTvus1jswc8nOrq0sxWu2pHwlcrneJxBJh46G1J3Q5TIX0mg3WL0CD9rNIR4SEzghKV
sT+szGLqmEB/ZetZOaGs2zyiozjeoX2+1zJu25XzMd8ao9qvRaw4aHLyFQk75SRKZRtOcCq7PXru
9QOLS7ebKrYlPczchFFuU5OHyzWyI1PdjJ8sNVsLCjTyqCyHsVNZC5azrVrKyjZN+QJB0U0CpZOe
Qm8cN6ju5yZMGWRxxSEwZfkoGfMBrHnKU4RTsLW6CqWg/ZbybGSnYG4R4TOn/a9OMx8TyAo6LLzX
chyu4fy8RuzLYA8nMVjWQ1zIfk5ek20XS88J3C3ufiVegaO1F/UfXT9FSBZpwykZA301ocKxFoGi
YRlKnPlxvYt+D/UhLLbvJUdJ63CH5IoarZvUWDeNmT0YRcJCU4+jXaU2ybpWQ1aacgJxvpXxGdWr
b32ROlu1kyesCPCnFt7Voq5xuskdpKG+ioa/rJPnvjD8oKYuMaJLUtW9246DshYbj4tA9G3b8t0+
ZoB70dbr+09i1/LWfNOO/vfz2/amrmFJd9OcbvPW3HZ5+8kO/4e1K1uOVFe2X0QEiPm1Rtfsst12
t1+I7t29EfMgQIivv0uJt8vt3efcuBH3hUCplCiXKZAyV661AvnlwmVjfpJqGPg6M1Dq6Zf/ama6
yriUiNDlQ7el1rtrp59j9DB7t9OM1CI7ebz7k93RAknv/nRJcg1fvQYETLVmraZDVUfeWgzttLjZ
6EzzZ55YFYLGlnzcALyEqNd/G9cFEkVB5CmzBlJaMvPXVZN99LnN2IF4bYts1E8oH3j7pnHP8/dB
TbBeoSwaX8DtL0KWbXYjU1D6eJ6/D52b1PPJhojv9yhum4XFpLkWHZ5sxC5QC/snAPXDJQa0GBhW
a0EcBCJuiqPjgCeUvGiQHw9gX9AMBf8e1Ins9JYqsRILSt9OiXK3OlPQkII88yKrvfFE7RjyOJtB
IZVINkP7fHRE1fUaTyt/Hk3diAlbyCwi/gbstQ3iofSXg8zbziiVfU+HqRv8lS9FvL7ZWpTXIYVo
xouiNB1siyHVLrVwGB0QrQbfaouYdzlGYHDUUmHcy2yIUb+SwwdzP1gb0NkWS7Ld5kBMDrgn4fvz
HNThlVZ4YjGWmvpS/fv1gALKN9PkyM8dWHP8hdTrsLtN3oT4GdROj5svZHdgUAIljBZtBalhe7VZ
hTpr37mIEir00JZsr9qBTORAh9T/aCJXPRBgZXce+Ptct+l/n0tV3dcwSa19wPjC91zxQIfUqqB4
b0X9m65NV4EUiU2hs+vNvHsYhiK8HwquY1TQkpEx9FUjE95zG4Er5OJL683bRznOfYWtzGfv2/Vo
hKnnJ5tyxvB+xPzU6mvrJSn4y5gl/nWUWO41mc131KTSnXDyD6hCEyeq4SnSML6m1oEa5MTBTI9a
Rucp0XU/ZId3tM0GoKZaF8Vgyx7SeStL4JdDI8gHFchvl7pNpS/lI4gL2W18GKur+DVqUeen5zBR
eXWUuEwR6syWGZWb2OQAWQCnf8+L4dxOuTqQiQ41WJ22EMVmIHOEGyKP4JJP4We6AA9kht/sm9FJ
fSgJQ3b7jrYSGb3i6JQO4HCMVp1lWQvappCNtiV0drPdRnyy0QQOsn4LM6j6NUcBKCBD4Av7QBqG
YlF/15o5lBk0nRjKXd8IwyrVrl2XgSJzgLjgxkD95KbVCdIpq4sNygyyTaOzqbdeFbO/RgsIGqT0
kiXqlPz1J5g8Nam3Rspx7r3B5AlOjywtn8d+6pin0r3ZhDsZ2oaIbqGKCJpGz1MNpq7IAqN/MFju
c9SzVwgylRfq7Du2AEkee2qKNnxQjG/JzAsI8dkSdbgjS7znsTLFrjTrbEW9biyMdRymyKPpC0TQ
Pp4vME85+p8ugGTihwskgQg2oDIF6hVlLt3R5dkSTYRdqFm4APQpiy3zbNiDwDM49pFKVsJNkh8N
CjkmBv5TCME5G8kqD6QWVfZlNNorOQBA6YPsIrYvt5GQB+Q/Ggub4DByvuZT4W4g7oLbygVrfT4W
4IfRmJVBg11uB7KVEF4BvW25vdnDpJWbBkBJxLkgDvZpKDUNAlPqsajThV7U+8TqIU1wM7l93NaL
XutT0MGregSq6LRNAcHq9OHWTTY1xXw1SQSCqOPzFPM8dYtEMaLQK5u14FF8P8h+EPuhBnTp3RQD
jXS0RxDtrf45RcnhMIkPPlWXjNusC38M8VidwZXMTq2xoQaooSHz7GE5PtubYkt2stBZp8fITLAT
1jY3cwxBSXDaIcn626Qf5rvZf5s0hiDWUIok8JcMlVN6T0EbEDcKvO04Zq/zFoUSJ/rwaf+BQuGv
EP0CnlZ3Al/GNkk6Ilr8u6+vZ2t48jrvgKh33s8MjVwB0BQcUrtoENIp20eRo4DPNCYUoxSNDx7h
xn9SHirTQVjzNyTsgi8Wnp+I4VnRcUrb9sBsACGhX2Q/4juXC2505k+ju5DOlx7jNuxtTGQZ0VHE
CaS5s0qtLamWqqiwK0ZE+7XD83kxgMTl0ooBdB5mjN0XL6ZX4YP7AXyRapkLcDn6UlUrZFTSC6DH
484LlLFlvqiugRU22PmgDssOQbesycNUIu/HQbCvnwZZXWuAbdWprl0L3oNAMX/nyFAVUJ3AAhL1
Qa2/ydzSfs7a8ZyrIP8rszNUUmL19gB+zRY1pvDghmk/t3I4U/zsTx7vc/xHDxSxBcsSVcCroM++
gJeiuCegQ782kd16dpVoUQDGnwhQUXHT24/g2JphDkVtA+oJNYyNPYK9qgff7ra2y2FZVQ7UtjUS
Ii2TeVIa361oUgW0JE1KGAoUdvrzpL2l+nUK0RJgh7FMMX15H5tNeYS2AXYgECebmyRST7yxFkyI
nYBhRS93yK5NbWqWR5rifR4yQdBz6aeGha8Z9P0eQI8ovALJR3ycPJZdhBbS6zkv/+o5EFNdGL6q
yYxWOTZas4fbmcOCA6QTAmm38USKAqr3eCroAMSlqnMLHZCRUxQ/vRld8GBD5tLA1oVGI2nTLBg4
H/QLOfZW1TghvKaK4lLU4BIlXfO+SUcAqv7d0XoG9hK6I0ZEbR6RDSHuYt0Rp7VzZDZ4iE8jQlVF
JUzx+BbfkbZfbEYkqEnvbhUNyvzeZS9QCgUH0cDNZRKq6WwB33REATsowt4cyiFZt7kBPJ+RBlvV
9RvX7PyDpyLXXyFckm1KECkCZQSNeepODOYfEvw9oB+CXmWO0rtdzlDETn8ZYNZrG+j/l34E08fN
Dm6ctZNn/OUP/p62sySsgGwU4CKrQO+RZy1+pTomSW0ziNsF0sYuBO0Quwhra1w4XtFBMraxXwQy
L22HICSCA2fe9vWCWDbBswJKKwN8h9R0POe/D2osB+C8Up0QpKpAf6sPBngqAS+EfkY3/WPTHSlk
yqAIIwF7Mr21ArtxbQXNMRVKXbk+lKO7FnUFdnfdogMA/04isOjUlrDozUuPXDG1QOkIPg4g+yCJ
HB9upnRsi4MczG9kooPXh9UuMFk3jxRJy3dl6/6CRE9/APcnZIz6MRsgDlr1SxChu8gxyRrxdm2k
HvKks9md2k5c/Cpz0wReJhuP2DJZ62Ya5IKwlpZE9Q3W5eihNvnQGR3Akgbegux4M4O+N+0Xdd+/
DWgFJLabybxkzIeUkdGFPp7JBsM317fRWjVxsEozWz2JgSOO6oZXZgLLxcca7KGeZRyoc5KmiYJK
CK1TbwD6pzuIVkdL6g3wqjl5yv+OymL15IIL+hFyAFXbtv2yao1LI8EtRp6Vi+rsRpXmjuZhLX46
wpVqTb1M9HJvod4VbJj4RMBxpPcpq/c0LXkACQnCPqN5oFZSgogSW87mSLMhZtWDxL5RoNHyoDfq
QA/PtQZswybOvkQoZkXCIwFNFJRI7yRu5J0NGt0TqrLxaG7j+qkBOcbClFBmq/ClRQj4xJALEisz
Tse7Pi4BuNAxVWynrWWS8AaseGgWrOL2AmiG7ISXEvhaagfFNobjr9IutZZ5VPzmyH2IAERNsTHL
BirAOgVn6BRcpFNzOWJA4TB2ZzJRpydAYGOGjtyQB3V4PYicaDzZbpNYbg+MbtGfyW4KQ0KSBppZ
qNe3jm3flHc1j67RZDig/iJKq7hgILKywJE6RelfBd7lIFfRPVyEOIUWTLbxoB28ICPUsOBOp7Mr
qCvLdd8jLQV56lUYvvCqU5dbCEAZDsoCosS4o8ABdSTCGSGELdoVHrD2PXXkTCDnXVkvIMjI935V
lXjwhWzrFH14rjvoGhRuAkGFaJqWZuunL50MqoU/FdH3JmjOUiIgvxin1xobPnyrVYcKkqH5lTnF
syuz8rU38K9F/bL6gv1AseJlLq79UCEg4LjWKeDjdKdiv983Ziihysv+deVqdD5e2dVXNnh9rlWF
OEuVvyJp//HKQ589p3VhLtPSGS5TUm5AYgY27skxtk6ljO+2xH0e9hl7BB1IsAbFf3hEzf+wRx7d
2toyNe8zEJotfdHUX13Rv2jQNsb/DWojZDqn7LthGeZLPPjZiuFHfx/nkbFF/Xa6T7JUnMYundZu
OFVPPo9AGM0d6weENN4+hoWPYURx/KO3EQT89DHUFP7rYyROUP32MVosbE421snLfsTvuZGQr0AS
ongCFWx1tTs8VnTLCU0cgOUrfVWeyYTVlliFwu631KThfAJWiZqdPc7DUdfti6UeisIA1JiD6Nif
nGQ12NyFQLxVXLHVAjChcx+hJ+A+DrEOwkAE6UC2No416ldzXYHk+BEIo+LqRW/DIQmGfGLiIprg
9Oax75y3g9BnGeDvnjEAXapbXjJMiK3kNgKnugfkPFDtscydCZbKFek6OBaiC0iBTEewwYJDyfyL
zFAXhVSM9iKdGvIqJ6WOdWNesW6Jlkldgw9TSac9DppBhQ6sGwasj0EGnYD+cXfrgDQCvM13bzW2
66qL7iDX2S9txM92lLzLM3BfgWEiABkqcNbUC87rcEeJv4JNkOMNQC/rRdF6Bg5MkvNFFMlgWyVW
a69I793SRmgqBFsSdiexeDqjXgYWt0Wne5sO2JledlBdB0nYZeL2EyOWWt1SnvlEFLbUp1u3Pu1p
vnv+Pg4Cw7Nnbbc2CskAC4ukq9ZZBw4lWgLOq0EyjkkNnRC9WKRUOR1mb6ezUeWL1PztECpDrVWN
1a/k3l3qGDZACol6BbBrVedh9qKStkapH+zETZslIZgsmny2B0ozjAWRetX2m7/FnF9Yvkk8wxB7
GTVjOx26jKFaRPYJwm2w3Xpj7Vf43QSwA+0Wy7zg59jCi6vrJCotlD9+DcMoXo12wfaU3fGr+2lS
4uWTl/RTnVvc59jBXw3803rbQ+IiSHxnFZQcCU4tzCptMV4bhX8ppTUGhj0bpddG2/CvuWPaj2DZ
WRt430Azxe2PRo79GinVsNzCco5xFBFpHRvIvpSApnNxoN4ud/cKtBUPccwdmoPMA6RFj7zAHDSl
jTgY8EhZsSh4lUHBquePtWoa0O8AqNTYCX+sQNwPspZgOY1gn1029gBNwyjyN43jvfVm2FbTUDL9
abz2oE4fBXZrF5o0qB1o/a7Wf4qYCcz9ymmO+FPEzFluurw9Uu+kM+PUi+w4nDn4zW+99GuiJvfZ
x7F/cqbfGp5q2VEeysQfl6UXGk9GrP51pkb2ZpPvZ5/8jBRa7qNox60oM/vAxwCkO/qmBQ7iQdWj
enSHzj7UvcqhaoibswXdt43dywc73czRP/4yBRfoNFTSM9e15yNABBKTwyQ4OyjWeStIwtsLst06
/tRELIE1Cxp367bLyVt1HArZnzosPX+ON+6qC2xIfBkWv9ChqPIn1K/6QDz+Y6Iz8LqFS3DK5+uK
9DLJWKcCtCleAAq0370TDrB77v24mW0VJ7crFH71dgXfBXZLs8aFSxbzfE0jbs6eUTzGstgZBlg2
Ub2ULppiTDcdVD6hJRewXTeZzdnUmV6DF+HB7AEx0JlevGnFg0DMCTILDXRbtQd1FMLZWaghmweh
vLhfCYibKWuKzpAj7RZGHtbfuhrpSJcV/FBEQ/0CPbLZ3iqoFEGQyFk3Wdt8q7FWtayqerDLCGxF
hQLSWNsHPRwVUPFteAPJ1cfY658hclGtoL2XPUoT4RY6I5vUNqVtdPb/42dUCC+UJrimx5Fby9Ce
QLevn2judhpU99VhXB2UCcwyWbO8sJajxBOl5jb0K9b9BBLsECI8BgjyNq1IrS0JXUy+fXatynzI
ijG7TwT7SWbyCpLA3JaOo75qLzP0t3YBPExlOI9Ya5YHy8VDAPl495FsFeerEUWOV9u13ccUQs0r
H6jrLXnQAEch3KkFYB/JpgcMHthb5zhAwOIEIL5sDdZu/gK4dLuLhpatuQ59+bC7nfvRXmFb9Kr9
/2SXUw712SZa8JH356yUwSZjQ7WuSl58AWWhfQddynDJo674InmLomU/9hdGiGY6RQhK1KDHJGfL
Bp/PUMgzdWZ1Oj1kICGLsXSS0NlaFXHFnlgvk6v0O3k3ZF5gIgzndfsaL8t8Ia042jn21nKFGH5S
h1GB7upQsLHbz+6Q7YPeDESogJ5qwMIy1ePZSar+pVt5oyNfTEN0EJwa8wU147rXDJMGZGB1L1RJ
a4groJSFmsUIBbPYlY/ITIfXoPdOZMa3C4aiGCD3OmsxZQAVtAJCMHfU61vqNXJUt8ly7O9ur1tE
R3K1SBAhgRbAh9cwvW1vL99oXOui3g8O1MdJgQWdE2Re5nc1DWSIQScgQzo6YHfHHtKSm0Fn2Yp+
7B6SKdp0PY8vZOrNAHrHvP1JfWS6DbrZfh/UjVNzsHr5k/z/r4OSHmgxsD3go/UiQJzUHy9hGgPq
UQtpNz9UGx+MFKvNxzLqqqcyi/629Kqr8dtkEWAxeQKdoD03vd+b1HtzRsRKnG5NmaHizMrjZhUa
u8jRlcWjHUz3aMVUZzz8sWX7ZbmQudc8ABLClm7B2TVgltpAVro9gghu2EsBsZzQD8QF8WV7ZQAw
8WVqIKShqqb9ETR8JyzgbRcV4NzgJ4BQaGH/gPIO/+oxny0zpNvmKQdD0z765duUcgJgqZfu25Qo
KT/GuHeTTsivRsUGUDPiTKEGbwGdA/m1FLgmnUlt+6NfZU+giQ1BWLocu4JvSBssQljl5PmguGhA
nLymZtu3EAqHIicphZFmWF0w//RuJ2kxDwEMvIyzFGvBU1BCNniBEyfC+2cBqY755GPXf/ExAfjZ
D1Nib+Le7ld88qNdEobqqw85615W9bOwqvSUgyF6MULX4yu5JVB63IEjGDqbjr+o2RDepRmLthzF
iisUJjvrRNb4X9f51K/sKofuB7VV5/SgFXGc9QhRIeiCetPaNv0tsEw/I1fFO+KtB+iqu9DZu/1m
IvvkWrM/UdyTydWAkRF2vFXjHdnJRJ3/q/3T/LjHP3ye3+enzxkSouN9bsncTYiqto1leA5uyH8O
A4hsFesvfZmB972RAVIXZfqjtf0oWwPbjvhP24NkRA+YfewphdBL6kMVJsVT+t9T3Szv083DU1D6
emMBhXCthuBUrr6LRL0MrSDfkI20E3own55lbi7sgYEXG69S24mtHVKj5owbk0HuLFwR9CcfLPNf
ksZ+ewGn9ZvbDCPTbmFX9Sewhnhfsn/cpm7812y/u9HwKorxL/Zw99sTNsZQYLp0tQtNervxr4lI
nCvQnhL1w7jRK/OYd2C2IE/h2N2d59kBuBIZNiXav50SUB3yFly35KMM11u0Amg6hhzL7KOvAPZl
98MVzNXsnstoOoI24p68adoxxHPLnpNDphj3ow/UihMZxV0OHcxns0ZKIvKj+ERNUP1t26JLHg0o
0j0Wyl4pXeOa5TZD1ZOoFtScJsu+AxmzOffmIwcQZizLO+qlKTkEN07U1FOqHJx8NGUJep28j7uT
G0egRTFCBCv4klHcRB9EWwAmDjm4I8VS+rieoImXxBtqWhmXB2ZCs2hoePkUI2/06ORzKIUc2gaU
z7fhQjTmMvT7tdXZUCmM0/A6NihVY1ottJYDaCf8DkDjfgD7w789ZNAd2hGv+k8eQE4hLK5THn+Y
w8f+fTUmNvThsWYp2BpIHIRUPNvBcdK0+0NqbIhIf7bN/SDVB8l+04IF1i0Na+s2DrISDKymyIM1
R5+aSJnMTULYEKaGS3c23TA174MIrUNe7yZqkev7QIZyhCOPUUqdsurS59kB8oP+I6DB/qPP2DPK
uNoTSGJ9SJY3wRrx7XFNnZ1vhCeFkFWnO8lUlvm58nMGVlqMzhI3XaOkvt3Q8MAUFnai7Y95tB4E
KY0t4P3JPZnMYMCiCsTPW/oE4xD0Bw494AX10hwMObjSZMOVTLI2UEEk/eyOPgLUtZu9yzwTAJB/
PhFIf6D6ZTyQpTMLqD5NP6I0GXYUgBMgyN1OTV/PATyZ2N0ZL9orddJNhmwsRN9TfqUbjGcdyj5+
Hy6Kul5xj4G+ucyCXYL3ALC7wa4Lm+LJZWn5VGCdZI/ZeIkbG/e4y5yly7i4o04gpKc7G0QJSxrw
PhzPqwIkrspfB16Vnm37kUATDC+hFSC9E9h3wHefNUgqt3JMfoAG97vXQ98HRCPhruBQY/Tz3HrF
QOqngao2gpWbAjRTrgwzZTtXQ/Ato1F3SItbGnohrsgLu4uobvNNANYCCRmkr32W2GA7zZHByLWS
lJZy0XYga9kH++/+yBmeWNjyfofS5REQ1gxIBR35+xQDrP2kXtoJEhq3jg/BwpYigb4Eq2aZ4Bk+
DBW4NGR0hYpXdPUsZFmwPA63A2Rsr+AIQMzfQ+mXDMIjebAote7H/vukXDdd5iH3NH34r8iXXrp0
NTtwq6ckX5qDpnSbFpp9+grNwBC87aHeHQ0oetM7OzyXPMj4xd2Omi0zVxyssF8S7DywbPm3G70q
BhcK2mHR/dGt0bMRkPndTe9j5tnIThc1ekfcLkqz9QMYlYdMAjgBYbJtN2XZAbpg+aGwDGergEK4
cFkBxl5ZwWMfIXTdMLf6xhL+LeGy/tWk0LvL/JEv7BEQ6JZXv/qw+aYMXn4rmjKFNE7mPyqGH3Nt
8PwCgYq3qzTW+PEqnpOka+TBWtAfvza2+cYaA6VpeQBmizhiPpihDTnTyvzJRoM0BUcQW5DYCIN1
jtjbI0Riqr2LlA2EeVznkWyx+NpJZ3iQFl4HoQvZ4XYCF9bNH9JXgDQKE6vU1mqv8+Fl6CaIllbO
vatGb2/rxaoH7MbGylSKNPYkLki2j0C7/m6cxePJaGvPdO3sRxEEP6vMPJpgObmd+J41W8J/Tn7z
qdJQPSdd80prZFot00JZDRCbF5G5I7sMgwu3A2Af8ulbH0N24BbepTCwtjsMYueOF2+o8kDJ5zqG
UgWkIqxVgjwjJOfS6WxHwlySgxs+Z13jLHmJYvVWxPlSTGa8mRLXORtA3M4HK2T8GApnPRQRwlvU
QS4SckvLEj+yDdkG1P+tTDeJIUzXi8sgQRfSudm4qUqB76+pDAQghdpj0ai+gj3Xh0Sla+x73WRs
04Sj/1KDvObgBlDv41o72iomf9kLUPhPvlGCCav+VSvbeNUnQVa/nVjgx80EBEFcC9nF0sqt5ybo
uhXvhXORFrQFsjYp9kgYgNEhmsJ1zaCKkFpRucxrkO/EWp6u1Gd9ALQ3gDxomxaSfuloWuv/7EOO
dEhTsJ1w7X2bjM548b0suxDbLftIW86h4tM9M6YjyZBlKVP3uo92mNTXMtwtenP63vffxoEPBSz3
o/PaQpZhAeIj/sjtKNioABgbCRrDE0vDZN03wnqujP57UY1QM0/Ag4dV3V+ge7YXox5ksH8GAXw7
nlDQk4JZ0zCfp3GcB0FWdR7UVghoAW5iREN2SBrXWOaTTJeIOWWHOBpB0k49XZSqt1PqmjITARS3
mPb2iARaqcsqKwOF4IkF4XVogSXHMAKDhlGI9sFw0npZ1YK/qkJefBe1XotBfh9E0P1CydTfPHCD
Zz+3wcMcjM4l880Muk+C7/HN1qdM2WwtnMB/ZKl4SaJ4O+n8ER1kpUJgazjqxqmd20gXZ+64tygD
9cHnvZsHXO2p1ZlQnO9UOG0JElSN0CkfWkT0ZoSQhg+BkuXPNuGBgYJEqcmZ/Mb3sYQ6ovnI7z/O
57ZYowdZdwT/BspTTN9Y3SIsg2M+gSUdmBsdpCkdgAIr1wNVmUZH6wMNiqDttL7ZpjQ8W8Zrg233
PgnCGrtk0xjxHcaruTnKwrsoWaSo3E1ChAtAnJToA3WAyS5a2G7Jtx+8sVpetSofTjdn19fE3ln9
+MENQu7JenSLFlzgLyCICU+iql170SEesAvt6KVmLDorgX3LCvD7jWeDgWx2Qc3VtEiTyMDTRRUr
4IkganB7Po0sr0FmvaYHU0d2R/XOucy7YiW1M/VEOTJwC1MAIJiK2fnTw49mL5htgWwRZema7dDT
9IgxK1GXSacmER/eusgordQBqg/YDD2ENPA++PHBqviKHN3EQnmQXfv2jjlyts0z2Kq+ayHT5vBF
UReQm7As5z7JpubOTbp8V9quukwQgoRGXNp8GyH36Bux8SuQzZ1XMf+184txSYMKL23uZG6BeSTs
1cXGlPOgwvRO9ERwyu4OMSJvHhQB13YfpmrNoNC3KHSlgqcrFehQj80SQavwZDvSAq5Gb+3BtcFB
f4XSAxAyvvlh1wTmElE3wJsj5LN4H2xWidxCHw3yxkjnXIAZHi9FJpsT86BQL1jhQXwHFChm0qp9
FZpXannaRGfgLcnvek+XJ+ihNAl1lEacbcwa8Ds/asu3WcI871asRyQ1sYIoWZcONppjxkBIeLsU
ckv4NEDQ3NFso0rvojQVZwFShXUQyGRNv6hK/6zMpHyEkhs7UquNwu5UNj14/9BHh7Ax5doD4mKd
VuGbDZWr16gygvm3iKra8lRP9oX86acI8nixjrls1reJZCTubcgWn2geBIdBv6H8FEEmUKrUmv/K
ypK/hUz9e3eAeLeIwFpPduG5/tJqLXZo43L8wlK+7VRgfculBSXrslVbcsuQQs8tbOzbaWD7/zTt
xIx64UnQcNG0RSTLvU2wwNbo7TtUDUbrwp26DbGQUTNFbP1Dk+smUZaZbROtb72RRFDCLP+O8Vr4
MkBTaC8y/JXUdDii5ZUXoBBB96au5ojkNXCJummmwB4KTdNPTaQMklNWd9ncjJU0T3Ft/JpnQsbj
nMbld2rFwnXPQ2c++9M0felK0V0M6IhRH7dsft/m4Zn6RiAX71tlgzMAVwSjRnPFAusuAsHKl8SY
DGCK1Ib6ioFZDx4IA2lc7/bto+qSJfXVU5w8ecXfNe68rUyBde+jcniURZmBlisfDp4mdwJs2L5L
mVNDSwd8UbMLqmka23Wv1ErLnAEDmFgbag4WMNxlFp6pRYNKLNAXCBAMB2rSlH7QX/0sfVKa9iQf
2uzB0FHbsubOFguMAXI3vN6NqN0/kwuSMvwMDYrdbUBXCHOLQgAgKPQkdOiLRMyTxEUz7GxAlxdg
mAiRyq69RdqEQDPXjmMsmOFyiGyJcOX0U3Rf51V0j2rJ/C6BvNHCJJ+GocyurPsz9dKBnNW+DGPv
fnbKWjxcWtwD87xZCKYk083iu9ug27VKfRkrBYVtmJXuCgVXwJCEsckOLr6c97VAIROgtan94e0/
Jipf9z6C4HVnbtM+H+48VAs9xtz9ydOp+Ks0Q2QO/OpLAbq0Pzlkrf8lVFU9O+DFO9zVCpsuPUOO
zdKDDx6ZReJB07604vrk54b9wsRmiorkpW7G5jwmMXDa2tyXkm8zAMc3SEbZL7dBb02s1lNEsqap
OsxvxpGF+I0kvEJ5H+SRPhz6CIA3Piio/KKj1e9WOoPMu3/Ghiexx3BFlpAxrHOyqtpGeQk1PNcJ
Ieuai7UrWPpFFFgKJl3c/awQqzKY4/wtkMaqfZV+czsENXLgs7HT7rE9xPJ7b9Utiu308AhiN/Pw
KTDbL0h5DOs0x2q/1VgIT+MjROvgden3Z2r5JtgUpi4TS0tZwHfo3j6Qb71xjHL5xq2AmNJD38eH
wVhuzBAMpgkorBELQCH8oGtUchu0KviBPCJvH4ArCnuBwWfmay+fqD8Ct9uK2eF0oIG5HthRccs0
PjV5ova+LqtouqA8u/qMmrEX4XcaDUdrgtY2WDjAz9hU8khu5DEZcbXtepDF7gA+6peBWzTIeCpj
rg2I8rRaJJYp760hqM/AvhhAsyJ16sm6wv1Za3HSf0bYcRZeQQgIDvPc+csXgTjQy6lvk/AMGbRt
x/GmX7YsHjZg0mtXt6WeHuDJvDuQSYKmb2MGNkDSCI+K1Btfo7zegXjH+GW51hHCpdM3AWaBpY96
/wt4s4w7tzeHO5SXArWpB/ku6hZTs9lNI68uU+SUi0yV/JTrqtQsATxaQhJobr3bXeGWYlXIYl/a
4FIk8hkimQEsFLo+Ru+DXdUs99SR4/ZaV7mDHD+LoOTam+rUgCHtpf+7llb/ErMxBkcuWNHCJrRf
BPi/Nqklxw05gbX1bQzzGufF+suJ8zvZlMm1b2z+yAobwPjcBH1VmyaPuajaI54436hz4rw+gaL6
VI5efrRVlq+gjAuBRd0Me7wBF3RKh8hI8QjTPWrM0ONDuFML9XhrMg7uD0Di8quj/OacAz+66IbQ
/Mrb0VhVDSt31MyQsYA6pvySWXoLBpztgoMZ5muUNiOwFWaw83mQHlB16i2xHFr0mRDPUxHzk2mo
EAS6gAFASLZbGVUQ7yvd1G5Cu5lxw0+IV0ITLW6RDAMKawUqG76n5rubpWcDWAzcaAQqmNofqOwA
w1ZdfQ89xNR1xDw1WwmkVR+cx7CsjqiI81bvHkhJoAQglXLpaY+oA6U8eUCTqPoeN29zkIcBxTlw
EYEjGQ8k86FDMm09NagBGavGekApvfWQi3DTIkp5IY8iSW0gDsJxgegUeHb91JsWeNqoHTk7Ngqz
hWqBucJQGtHqORGObNdOJadiWXvGZhzcbwyaWrsMdEyLTjPDuFNUH6gJkRr7i9uLt2Y8qmSToFR5
NTbCu6tLCIbRXt3DX30nKpmsaCNPvdSk3frN2elkdEBQJ11QVqtzOlAFp+WwSdrAAEi56PfCsYOD
CdTWnB3LIlByjciw0gCyU+qsVWOyVcAAzTPdBnyeE5EiqBKuMo5lD8sBdOPFkN2HGd5o4+Rfm6iE
CRiCw8iC15tpSD1IIjiFXMZd3qdLnxdilRpdtpnbdTxpzvLE3s1tK8LLt6nKM01RFV52r8Ye+0M9
GHi7ef4cJbYgqRv3eXIoYpkdsdp5O0xBCrDP5zav6uFQtAey04guCm3QqP4Pa1/WIzePbPlXGv08
wmgjKQ3mzkPue+1VLr8ItsvWTq3U9uvnMFSfs+zP3Y0LXMAQxGCQykqnJDIizjkmUc04F6GLzacu
gGCwAJbSCQx7QTamO/DfXywliqLWVxoQOkMYHWlUVNpFcf4wsZE9Dg3KZMb4RjUGeySLY0x70Eeo
20abOsesFkmpxJE8JDISq7qBElpt1BwrKkAlmwocUjQ0gpTsAWAsf0FNQGKty3+4knAqdRujxKVG
Ft5XGQNSeqryY6sP8eCgrcYoR83QlB/pjLoLVw0gJ3YG8Db+HBOSO/WTZzmV4PP5/ZT6jbqr1pDS
irduFqYr0g3f5xodVuJ3srJrsz8rFOCfWZalq8y0nePAi+9NkKqT1av3Q5i46kQ27oFfj7nZkTon
7aHA1oA42k8X6hmAoAOlM3jVcuPumqaaOhEdzbF6bX4iy12kGchEaSo6GC0oKrUXtciVBk5ROw+c
M1p/zXWd/te5yP7zite57L+uSDPbUjpHYLHx+MTDqEqBvKUKXu9nE9sd+ylp8Vi59mI58bFJvUiI
R5ldn11m9OfBboI9Xm2H1k5QsUO2+dRDgco+sawD2eggeQk8sz4AZgCS0peoxQ4CvF2NGJ8MlN97
ifFStlXxVTrei4cfwldQQc8nqCedT37pMoNBPEMq46C7pR75H6b4H/eBBBhQXuDvXjPF2KkauLsg
ooc8yqJNDZ3amR3CEVB2KUuTXVr8yc+29xhPtvPyp0GBZ9czO8TfBw1J6byEjhufegnwpcqN4ZYO
bSwyaGUur5YJgbhbHusFeRpp0VdTs1nK0tpaMfaovLfGD0MztTSCqgjmKTsLXB3moIMS+go6pndb
BZG1TQMQwZLNRYZyUbdCghpUlusOmPp9IJrseTSmraxsFLVqu+mk/tXeh8W7XYCxbV+hvu6ZFdhD
/rRf/X+1FxXwa5S9mhNfOnsFyktoMo9zsqwCbe1J+fXjNX+WdXa17Zg3LK/5sx4pTERhY29zTYop
N3zNQnc4kmm2R8siAKKMcm6TEaSnyCkfr5dWeOBsqyoal9dp6qD7ODV1jFY2T00TmaByvlXcXk4W
EIINnxAYzFCScslKzpdG3eTAAQzBZe7BE2rcA9fylGsb+dV2AAVFVJBsaYZ5LE3wc5Ye7D4ANOlJ
fx6wPJ1nupquc1ZxusX7RhypE3Vg9wnL1KkDjH815AIrbr2QmVceePGVo4vUrDZ54JneFdkIqi7d
pOUKkyFybX2QHsnGPRAcoCj8hjpnNz0vRyp8c7VJ+8d1WmP0Pk5Lg3wDwaykb1Lso7AMomk7MFpT
Jx3an9MGDbYKY4lV1dAabF+2WNnResYLUQdBTVrPUJN7XQ8gElIT1yb1AsuG+yU9eSF2PR0QxNtg
mL74LbZEoTC7EwjFscajttBGOqNDHEhIxKb1loYGYFnHa0MPofZ1hqAAwb/T1fe/2eeZP1xkzPx4
ITzZbxDi6PaDCB9stzM/Cwix+gGLv+Uq6Zb1kHgXCP62J9B4AE44Fv4XqzqTA4Mq8bIQ4JSvhrI8
S+iIrKiDbx1oTH2FsnO14lUfn/0ozC/RhNoDpLbib9x+7Epr+uIAlL6Cjq3Uy+ZgixQxYg8NhDvx
zh0/56bbLOLUCW+l5O6FOrAFALZCdxiA2M0dpQH+5cAGjmKoDsKKQK3IdAnU0PT3ZOtbhiq7sRvv
K0QGN05o9DdBFtk3Vm3eNXpRmyCVRK2+NaKNAcZ8KAJD5DEUwj4gqrInUMsV6EJNqDuzA8jP507y
JzsdRqSWDizmu9/telqwQxuHwmp3H/y1nS6QTkZ0BCBn7vxtONC7yB+b/fzxrngbckNJpDxOZba9
Tmujpv6ceP2yMprhzDkSOgNq8m+6AK9rAM3i+yb1UfZbQLFhqH25tFyrfBFNDRhfX2efPQ9VAH0v
v/kpyJMkVz+UK1dpmgvoh94jGZRgl5I1y9J3gh9InaGMO0u/DvEbMHrVk6vUuI7waDxVpiyOFrKr
m8lzsagE+cAizL32m2OHS2PK8h/g4H5WbHRffGNAcB+R9ws3THNfuIDuC+zJ7hLpdcu+Na3Po9vt
e25lP0wxHdToV59RtAmBLrAfCtUsor6bHkxbJtvArdJDJZr0xvWicGX5Xf8ZlfTbsUyz7+YYfVJZ
Mj53/TBi92nJk28p94Q7u1iLThQvQiEcqF2ddtrHwouOVR2zZRkmChTYrDnGnjU9tI31AJ4O9hka
zVBzCtz2BP2w8h40bV/Jjj8GUZmu6s8StHV3dROhkDr2VoYPcB0IMMOLkcv4XFkRNvuO032t2Zon
sfyG4hrIZGkHu+HjFhjKaJ3YqbwF+EXeFgEAXgg4lIjXs/zWgvaatyhzfOIpuyETMFwGMtO970SL
wSh2odEmm14XfeC/2rizvSxeIGzcHxz93ps7AqAFpqC4pVbEg+Kc29H5Oigr8NYfoxgknj8nkkgY
r3AzJRuDSkSwoH6fmHxEZDWL3Ku/EdnbpPk4y1SNxzZfSKYp32bit/lIPnT40C6HcDo2qHVVlneA
hM2CcbB4FJlzmWsWJkhjIDiQbKjGIZR2cwZA45k6ycQj62w73bt/gwp3pMlCdjRqjy2JjsIt6k9F
7Fr3NoJmpz/Yu0p+tCd2+4llzbt/hQKgJbFX4HfzyQ8S+34IgaaaI1ky6Jp3flckQU6CgxuUahII
qpaDf6GtW3BPBO4tvpjiqYMk064FhHvTjo71acKDN1Qi+opXGOhTmtQ4jYpNN1Cp9kCUAUCyHomc
bvE06JFNgcBQyMt5JDmwACAwGumgouJGJRAdF3+NpGuaAiWKNJJFnvmpQfEROWClB+xFuM7D2r1H
hXiywX+Gf+rTGHzDEK/eOY1TIi8QOVALVyb0qB3Qqzp2+g3SRZuxFFMITGK0BkeX9S1xgSxExWzy
zCazX/l2b98UfWhsu6lrD7xqxxPy7BAfF0V1X+ExD3heJ1+xjHgMUhT3LqL7SdVgDCtFqVVF3NfG
MOXyT59tUs7fPltYmh8+W2wYENnV2C+CbkVDky8bJ2oPMzhLN1E13x4I9tXYxj1wJM2+7NO0XyCy
Cgo5Ctd5tajWTgzGgNnIkbZde0NkLJDGlti1tmIzQMxsGQ0BvnUyNkWMd3TITpNW8Rr0QSpTbJoQ
YueiHLbOIOTBQEnIuedqONMZHVRSgKEs4Hx17aiq4GvcmMEir8WwcZLQ2XuijO69UUPaRlD9ovLk
BIhn+UIeo+vYyG86T0D/9EvosYeHAY8S55rW/xDjn0/JaYITpQBEErNNP0TY9oONbkRwlwkPGJQg
W1e6rLhxmnZhtagM7FAW9MgZSqTddPpEboEJmlNWlojAddhrxHHbXlrt1oXA8unhf3IbcOdvJUoR
IWMl1FOd51tAuZHXw523sVk0bXPd7LNymUA35CWVlXlIbQ7ZcWMyX002fB8T37tFonm4AZs2EOva
37F8vmyUQOZKT5sruSX/MRHv0xaIG++mHMh2UGuDYXfjoWZsiexivKetLTVLM0n288ZX9wKxEX9o
IpYZ75PKRCa6ArrUo8LVMGbdwrI6tvalb54YVbviJdHxDeAZt+9XhDrNMWwRp8kmuz0BZAJ6iRxE
1ScIdAb2JiwBKi/E0G+onw6GiL8kvLS3g7QVMCw4xDLszkVTFYDyZwwMMh4fFmSMi+bdx+FKLcum
QfZXe1OHEuEA/ksoLaQlkrfQWldn1QcoJoS+1LItINHYp6jmR+oep1h5tRswvrULD6HJYUHGWvfQ
mYdKmX1RiZurvbRsUH/MvcpZWSUKDQesDBhe48eGbjTcQtG5TV3cc3QaeQ+lkyVQOEPcnA7IUWU9
Qrp/tVvwC0nw+pPlw0hqT2lsQbN8SXNdx0BICKF4fbBz4azdIePZBfRg7cYEF/iltALnbKonS5d7
0YHMdDZFvbPkySjXMVYqAnuQwDtNYb4kl5Rsoy9r6PdE7vo6Qx2bT9idRKDp85RcGFAlO/j6QGdh
yloJJgUOI/Zz/pqs7VS7KN/VXky4UDpvxh35kMllxV+jacprm3yoWRQ5c5fXHm6JYmVxCErWPRJG
vYzfDwmikTXw8mhng1eBcCj8Ptsy6iF3Voti0+XGD4pAfghSpnEMlZ8I5OktqtlP2Dt+jGb+Ftyk
wR4Ln4zYeEYVtHO2DfAD9k40Qil+TM7VmElwLynjDiA0e1m1kY0YTxYuwBgp34YwXaNIUaL2I4Zw
DQui7yqpvhYhbz/VI/L2Bo/Meyx4PHBPNib+H4t0j5dWBxacGmh+ka45Xq64H5jEd5H042k+NRxl
HKwaayqZVkAS6R468B6VWSNo8QbsBtvYBmgPdBivKLy8g1hn/eBNpX8CWLBekt1QIF8s6qi6SQNn
uvXZgPWLHhCBKwAZo4IdXeCLH70Ccrq9KZ/CYqoXAxj5TnQYeyM/mfpwtVFT9apZsszeFBMKwnvZ
nBseFk8+qmDvGy9YmnYdoa5lVXOZPbGhLZ4QeUV5Y6nuyTEssguqpLwbatVJ/TbIapwngV4daFWz
CPehnrPQG1o8iPo9NbOJTSvUArlbarZeifQgAtwbao5x0GA3VnsrR18UXKHxHtkNZ0m9yMQbh6oA
vQX1eryLz22LFSr1moNd3yBkcEedWLrGi5KN5i43DGcC23JaA5BRH1osDhBKytPgjN9WcKYzoy8/
gS+739lWwaaFXQUdAvAjmOCtHBvDHMrM+owOIVQBDkGMw7X5J7/rMBpBLjTs2vzvT3W95G9T/fYJ
rtf4zY86RNOrfWc9BBFElg2ohBQLOr0eQPzBVoVTDgsIJWTHa4eIQUlfFflfQ6h97fb0jNcmnf1+
gaxFRtISYDn899NE1c8PRlehTzIbr1clI68rt1hw17qbVIy9m/4Q1yHUnF3olIaUZfIC5c1qbzhx
cdtCGpIhFXSSmrGTDuXIUAViBOVytJ13W09nSboxIGp0HvUdgNpo1WxqlQIr8XMsjSgSVMsNwj5f
7ZMJ7PaU4UlEV712jKDX6XmfXqQXYWWuoo6v0zL2l/MVf06MKBWA2+Dw7unamZLYJVdWspqnosGR
es1EH93MU2XKKtdRbFSzi2/4FwckRFswTKgDV6Y6zGci697P/mAjl8FzRYYbG+PoIH+eXW1cT3Od
lTqutgosocvExR0Pejf/vuwEuKkiMKlTM2Cpf69sSGj3qX0TaY8K8mq7qGXdkjor1/PvC8Rb8qo3
z/OgXkEpECAeRL5QIipVI288x7mAJqV6Kyd2MbhZvrlKXCKBEwmLFyTNScQZuJl8M9iLeniignQq
Qw91LToiAbP9aiIPsufVdAOU+cIcsSHIWHILAj33LokTccEDaU0tOhgT2Jwzp33rxjBFpq9FRV7p
V83S4wFYDEQeHuvM1fv5ir+2P8/SxHq30VmXufw1isZsYRa5eJ17w61p+Q+pUukdYyy9A+81PzXt
dCQTxCHSuxaF+DcBnmVQzRvCJbl13V0EMqZb8qJDWze71Cn6M7WGOEnvalm8FEKCSUPPTKahAWcF
N+xwf7V1hVMvvcRMt+RCHZnKAbooAOIhG80ZVZATDVs3XV2vGgrlbNMBDNTX+UIns/fCGlCvZXn4
wEkxeUeXt3c0jP4k1EVUUCotP8xuVaDhTeaPcP0TUuwoe7B/Xa4mGdS3gy+i0/WTKRHECws0icCk
4gsj34bXwcIwuPjwV1V2gDJSG3RV5EIHfwIHSGM11vxX0aSi8yG6l+dqeb2s2UpvZ1SoW7/+pV3d
GQfT6z9dvzgESMH7r7L99dMNkvk3RfhKc83/h/5Q6qjreDM3p9I9gGGj12Cafi9siCQYRT58SZr2
0c7y9DGBZONBmCYqdLUdenaOUbSXCetwFH96zaYFldHey0v3SYHojpxMblvLlpv1OXaYsTJYkS8U
BPgeusF67ttRnnvd4qU/bVArAubkyrceaj7Utx5Ir1ovtR7I1Fmg9grzMD6SbejCcpfHhbmcBzA7
fBisTaCUBSZOlOhhXd0le5ocnLjpAVERa0FNGuDjx2Jwa7gjUzchlJgNXb2lyYE2yU+JI79TJ31c
I7aOSOGGN/PVW6dHtVnM1zSZJ9L+Yrrlhfzp4CfJlyIV1olaA5aH20DYHehE8AdNxhDeoVJlRZ1k
KiCRuXDrYDhQM51KZydiBOvIhT5CD2ScOT2QwRDQePGrydzRBwCth3kI1YCtJPZUffxixk53N7lC
3ZZT/xb0vv8J0u7jGoqA4y4c0IyUsQLpFmo0E98/lXUOBT4gqD+Bp9AFJW7eHssuRumafTebOyjw
qaoCXwhiNMv3HTco1HZznd61Nj9F6uPYyXLxoVDPSRqIiVvOvYGPXYbBC+WvQ1N+VY0qHksk2Xaq
gcQPorT+o3ag1DbWgF/d5rOBIOfXhKEAMu3dH6mT3bTZaL+qpB2hB2rLO+7E3dar7OEQVDxFnCI1
wRroDo/pCGVcCYHOb3o4NErdHzGGixzBYPxEg03gZPhpZCYgCRpHHnsGmC2sFOCzLBqeoVEBLmfY
r269Rp9nvkAaEQG12Y0De09uQEe8zzZqt+tscfItIKIDSB6PoPkGvMNY5ONbLiJUl/r2C2SHKxQl
WvmuGdr0uerckyit6CvwPNmyRHn0RQnbPBfWiNSaM8Zff47sM4hR0MiChyjbdhxzZSQJEkShzJ7p
TIY8nc/6P9j+5BealonnZpl9yLMZ3BmPYAbbfcjqzTk2Nj4YbOJ7Sq/NvQJZsjUzKsBMfuboyJlm
yapmR/YhyRZyQmL3UnZlueWgH3ix83Lms+KZZ61Tx6v3qEKCOG9WzHxWWEvDnrQg0LZ941n7e4iT
AaWGMgU2FuBRtsveXuva+WXEffBgV1H6L9r9MlGLIFbB0U8hO4JSmbS45BNDwsXqV9SBPGFxiaEh
6KySaVihhio4Xt2CkUWbMczEcnCB5uxRqHFUedc9Rr0t12ApGzZzcwIRm8trfCRbdI+qtyYQuGYn
6qRDL0AYBlDXHbVotiG13mdzrf59ttAxwk2nZIuIl2enC+LMgvzQqfes+kKtxsyaXeLn9ZKadECQ
F8ScYXNxKx8Fm9qjAYHY0tVSImT7wxyzhx7w6xx/uopTQfu17MA9GY1u+WCk1pG4GQKok+5SYK3W
g74poNEX61h0f1NBtPvB7aejCfHXNR6O4hg1YbRsvck9NWnhPJugS59p65QsDmChLFchquY+kVuQ
Ve7JMsOtZxcdQPX8K90xTQPhigoxi7vWNNtjG3beygzT+KvKz0Xl+J+7FLSrUzvFBzPP5IMeSP11
WkBDx0a5kBOnfJ9mmIc3Nn8LEfCJorb/imxpv+xcP7pNPcuCmOsEllGnmCCinL77MiiyKMgxypWF
5GkHhl5wf7jmaqAzB1vVXioP4QKczb36zIm+sHaAirsHmJA+gBRThdsGBb1b1rpIyio8iVosI8Dv
L6atj+fMXSWQWtd8afN/RtSOq4Yj6Er/l1nUJXdQltMaXLfMN9nnDFy7EFPsP9vTYC5VmvTQ0gv7
Xcs7Y2ci03nTAxK+RF5ueq2G4UQc2r4Ee2dc9J/NKoMcJPAXRp/kjxLQe0C3cRbWJWRD8Uh+NBL1
brv20pk0zWbdyxrMQC4elIBo5Af6yAHPshOv6i/zJ9Z/Ci9B9kUeeaR2UCxInvy8PBWF4T8mIHw6
4Imi78J+/KztmYm3hR1F7oELUKX8ap+QyFgUVlPt8PgbzljwD+eJ8R760G6xTe0yXlTmABEC6hFR
PC3aikXboh+ha2ZAB8HzdVBLN682kWbjDrVt9V2nDw2I9ZG9gI2a1HG1FY1oNlVgd0uqcqN6N+yB
74TLgz3Vt13thkimrYna4UVGNK1XZSvfqe+QW2vWUuHpERqWfSNTZqxjfRby8f2MbH/qRWEp6HNQ
K7lN8Os5eEgdbJpJlE91Ld8cRBnf4qrZIBDXf7byIF2hfmq8KM9DZM8qmo3MBF/acjIWgZdbJ48Y
EShQTG2GiBzWOeGBTHQQOopMZ0hTQMu1nCBEi+LVTSIU0MoacEdFXGQDAQD0bxx+RiCnuPj68SuV
/WpPrblLXIZHcmkM6d41DbwlqhQa6F0TuhDTsZK3AHeFZ3P2pfSjZGUxll/81PSO0VQ060FJBaw3
8OJQ83xzm/zHWHTtoxfF7TYIinwf5gxKaXoy8pgcKK7HDfuC0H6yCsQkV8L0xh0oBKlGnQ6+lNU6
EMxeU7MHeO+evzu4DtvyPEe5+Ng+TDIAtD+N8z1yGgAYQuHhDsog77ZKnI0g2cuIr/+kWRE4eNXq
zkmn4oWMzBVKFnvjAdE1fAt9HJYrwv6nSF3tkOu18QqDyhOIFOu7CMGY2UZN6kB1e7tzloYAAULn
dvYTYODdwbVLzU3tIXxYQxri2uQgUMT36pwTJ0SFtMf9ZaoZxiHV+sybOnwQrM1O3ZgGS2L05n/Z
VeFkp8LR8kyIwK/B5ZtBlLBc4La1voJvQ6Hm385uheIjuF7wH5GxuHswvRqEQ/pRO0bvvl0ERmPH
VtF9ZIG8WgVIZGFvOH12TSjzDGp8gVzMu50KMcCROdvJf5JJsA6NCRiDtk13bh9HGyQ5kNfzJjwX
kSsHuw1AIWmW7aw0bz+RR9TG7jaBON8Ci618OVPPt4Y5bP/YJuJ55MuAkmGev7M5qOEi3kD9jL5S
VX9sUi8i/v2evv8q7v/W+9vYq3Onp6o8Q22ncDr0I5KukEKvjgMiABtZW86DREkYZI7l9FYEN+XQ
B9+dqfrhMM97UpmFnWU4BCdUgdfzGJWXxlqOQCrR/WaObr1NjKhA7EmvgZRe8PT6kPmTszTNL1fM
9BVXXYJMYp9XEPdxgbzued5AoHhU70jsqx80GbA27/In12xM/E77Gtw0ubPJGIqL47QqzwDByzXK
nqrnWljfCNpo8G94bKVv1zFmPEUrI2CviuM/k1BrqDCuNtem3wzVBvLI0SYTYXhiI6BXbHih6vei
6CBNFwXjxXO9/mQrbGTiKrC+NOns4AwP5mAtkC2oUCGCW6LAChNhYbc8kQxNrptMN6nX6YDtpF7s
Fe0n6v3T2JRHyFzkEgSqhrxgmYB1JQRo7WrwjpUysdTU9r7mIAwY29dKeYXzQ6XCu4ce7QoMt2F+
F4UawKDiE5i6mftNAkO8Aq2Ge2OUUP0bDZE+hVlRr6EkNZ0B+coOvEz5dioL59ZJSrbsGI9eO1ve
51nh/gCwH/WNvnqLqr+Gi0ihfKNLbRD5410BfgQfoRg/P7G2C1A9MDzT7U9225V8K8p6Vh/yRzu/
Bbb7KCWEka6CRHkZtVumIpDhThAkunZYpQvBD+MWDDZgoipRtY/gyqJicX+kZjsW702CHuLt8LF3
/LVJvYkJeNi/HFtMqNGpZL4Cte2JNULufb3AQjUiFNm8Ko/O1KaDdgmKSe6TVMQnC4tP4jNIVP89
YEV0y/vBvTen9EJkCI7snS3KRpMNeY359B0ovfAWa9vZi8z26MBryOClV64/5wJ/xewlm5JvlNc4
a0QoUSA81OZL7IAbDvd1cCejBnzcePifgZFBDiroIgRdeuc8oVQc4oiNc98WTbssLDl8SnznS+eL
9LtdtRiu81Asq7BVMtM37kNodQiZCUG2EPd02IAbpR+RJums+BxYxpfMCNx5QdmlVn4qkugLLdNo
g+AB5brwnC490GLNd/EbBBi+XBObF/F6qSHIzkaNV4Vm/iJ7OyhAO7Td7b3l1ZXskOnM8GLwqwUI
e6ctQDP5i4C8uLS86GseAAYtwMV2SbKov3gAUKPUoI2+JpAGYCa4N2wRB9tfR6ZWPN3K3HmRWNmc
QcEkz1j1yjN2IMmODcaz58Tx0UniTWjn1UOWJd0tTwUKWnoogw6IuSzrwDR31Gt0rD2Fofd57jVH
/tYA/HHE4gi7Fu4akLxEhIx86QDiug3rpXFDrbjy+eqf//jf/+//fhv+T/i9uEUZaVjIf0iV3xax
bJv/+ic3//mPcjbv3/7rn67vOR5jLjgsmA/2Ec499H/7co8kOLyt/xW14BuDGpH94DZF89DaKwgQ
5G+JDEJg08IKoVvf3Tm+ZlUAkv6+TUfAcJUSb0idI30uv3XGat7Hhn2UHoFY2aa0wuoZ63YoNWPZ
hU9RvvWIVw5yqe4iGqt4O6sMpnH7Sxs44kuEQpjrMiNJWbJCNiaHQAiYiegQpsFHGzlXebYy8Rs/
QJ4Y1bP6wGQ+nB19GJK23hR46IGR6a/erFafQKaf71hnYsXOcl6jHsnrZhcaS840AdQUzMW//+pd
++9fPecuxy+LMeSgufvrVw96vMLoG8Ef2j4ed0gCh6iasqZ17hrVa50iaaKXE/0EHHTlufUteXBg
ngDVNlEm9mevWgbGIY+8D/P0pqbZcAYFsWLjwFgTvWZxba8SJ+3PApKYx6oET8aI3NTzBNJnfL38
TbuCfxo13trVDKA0EmbjiW4zqx5vVJQ4B9e18cwFpEH8h9+l7/z+5bgmor74dlyUhnDG2a9fTu+l
lYfSefkwL9J5yYDLL9xnZCiKOyjKdneA6j/R4zBupLGhRx41tRfKteTdWEKr2I78L4gBqzVnuQRr
Gh5MkWwg1sBY+8lW9VnoNSJeivcyMYsXZpSQDCp7uI6Fe2zEbWQU9S0K7TdI2LOHQrPpV+C2Bd1B
GhzJBsqwdNuW4H+kXhpQx8OGaV5+RM2gWlvHLnB7Tr5EcCrZT0KCtT+QgDwOATgznD6tl00AFGHU
PkC7nj385utatw239x6UO35b2pPCnK2Yf9CdJD83dSHQST2CHlj+mifLjb/XvZ8/tvqASGFZswQE
YGjkMe8WHaCHh9wv5aOtrHpjWFOxpl4a3ffZPLoAee/NHG90S9tc226bfiCX71qhn8pWu6GOyjaj
//CLcP1ffhHMND0L/xgUswVgyMLRt9OHJxWeLPYIKpnwgeEVBfk4c7j0FuiVCWcYV8+W39hfaBHm
Gt1wClkwXIzIxxLNqCEFmaRnUpWdVWJJPHaWh6XT2i/LctFqtbcYRYDQ3qkSiMuk1ZEGUQc1/6Vt
niw002DbNB6qbEbHy3ain6yj6XrWkc7cIXWqhYxHVFshUWTuXC/ZX7v/5jMb3Fpt/8Oz59fHvv4y
QQDFXZN7vg0iOp//+mWmUW1aWW4G92JoRqRic39hAb9wa8eGj6Lv3Fp3mS9fC5Otaa1LHnUdAaXX
uz0YbkE8izRi6QF73JW7BnkG/Zyt9dP1wwEgo3OnoOUGBzJD4wNBJytCOC2c5LJOLdC72mZ+Z/lp
vKBgC3WYufHegexMjCgBaN0NV8llUpbgsgn87I6jzuXffyu++NtPzHGFyYRlg3LXdJ3fvhWsqNxQ
thm/NyGXe3a0YAaoTVKUsGmVW+JEDXmSrIbyLuZTtvpAvVxA0IDokskG/jwAYz1QyRO1ciBG1MEN
vF01dWKAiztvllQKWDDQc0AKOTwyXTGYhFuhSvFy9Wo4qtOECenGXoeGyiABKUZshDtqKm3rPSCU
otH5m438Sh1qmp21H9nGxsNS2zVea03vvRDh5D7gMQxdETtMwNTFqz31xBU0toIaMlzU+8Hbd5sG
Armuf4qUrX8C42f8nMpNYjfTTjIUqmi7WQwczwgEFcGagh0/CPs9FOMzb9E1/vBgawBJCSAyUrfY
KemW7utHKChlLcJykAiLQgl6594K9hD3Li+qjUEzP7XB0cvFp0yq9p5MBV5dqww5jA01qcPKAKEy
rS///jdis7/dOj70NnwL4gI+c7EL1/0fnkOjb+J1NzrVfRRZOuosX5Kmjr/KHkWHwcDNW2R+YpTn
oQAY/HrR1xKMGMjvB68l0kob6KaCJUPw+PHXkX7dmdjAjCc/N2JgXMHFwvukRkwKdLXU9OJpHZVq
eugiAVaRUG5irYhXFkZxBk0sSk11EzuMducJzXKjm3kN8tHKY8OOmgAavU9JTUghr2OUmq09B79y
QgTFgd2s44m3H6DXQItjZVTXM3AIgappn7mAus3Qa5aDSAJKYNYMvYbaXHETOOwD9LoMh2at+lzN
l6DrjADmoO7bTsWrbQt1x20/vEk74F8HgHheHWVDKdw08xMqFMSjFVb7ICqtV7CKtBs8U4MtuSUJ
+M9L5Lr61kO9U4cdBNm52365TuuEEyLAejhNW6oiRCi+PDXKnVA3CunGseqiR3Cuu6jPQbSuFs1+
bJARAKxALMF+Eb9h+SQX+VQFT2k32avAGLIbidrQnSo6e08zsRYZwOtMvZmH9345AJwMnawuGJY2
ROMQnAY22dMHsrO6HdcNc9TS4tO7jTrIb8AoxzSdeQ4v3kLEqrnxQkRQpKvyzyCAP5AyZJu0RzZM
/iuKGPkyEWME/ATkU0VbW7shRsDesh0Hn8DLP3txc2gC+QQwQ3pj4nF4N2JjBM0LCFyzontEniuE
nF1YPBb51EAmoOy21ORVpvZNh8JxakKE2bltGnOTKKe4Q4TdWhVmJu7tqshuzEpsrXEQ92Qa4qBd
BXYwbRxts92qgXLH7B70mbzYpdxTsBaiQWA3/P+UnceS28iWhp8IEQkPbEnQFsnyRtogJHUL3ns8
/XxIVjd1dTt6ZrRAIC0gFolMnPOb1DrIgFEoM2RLXTvaYKN7ASGczZKDdNsXJVcfo9okqFc0B92v
q5+9lnzT49mB89r4a17TjYdK1ZudkTYKeKAZuQZYnNsy6oqnf5onTQ5jVlY7Ahb9puqxxMuj8qlc
2CjAIHFJXogouVJg2tikOT8p6uTBxDhA9rVmnlJOVJGTH6cPpyi8eSqm1ziBoOFUlkquhTd2drcG
BI2ChXQRNzTT0oNYNB6Huq3JwA39kJybuKjWjSrcR/RJw53ulBGOM8V0SjSi80AS7WdLI1FgFaHz
HU7VJs0C42fQuXd9S0ZGDgcO4D4aQRjtADTN239/Euq/r5bsGgyhCxYGS1VVnin/+SAkDFW12qj0
GMarhFgHn/SSpAwgN/Xghp26RyqMiIis6/GOCtv+ZW6tCsMbVPItu1Qf4z5nPzBU2Y+CbyXgMuP9
1gMMf0Ci2o/29iKxInVWOkRWef/p3Y0UVekWA1t5hoUjxrjroGmy6z5CB3287owpuXRhqz3IBkEG
5OHfPwb1933p8jGYgn3D8s+y5Bv2L+uBPY7gvB3RXT4x7ba7MEn5yQucjxHxIgygazN6mbcffRro
njHq1e8PAzmiTAH5y19/WKJnR6YsXv/7LRvqb/scW3VUx+Ev5/DwMP7rzROmqYrRYBRfrhv62bdr
lNCD6Csx4XQJyqO2k+wq1xe7v6rlGl+rQKn+uzpAt/FaLfQu+orVxq13E7e2Z0ZVjkbTRoY5M9uN
XjUTLZci3Uxhg3AwKQ8vT9TwSQmqzzOMEAxv6KB55IFqeNNyduuXY5H3v7yOy/eHWyTEZE3nNdjg
xUK3XENQ/s+v8zDNY1TPZrKffKhe5lrHlKWfsdq22WgSQLKfhnnAUHchnAxd8gDorX679fAVYyY/
pI2rIfBxbdSgMkTjiJVTiMB0ypoDC7QIn02RVcdhaZVFeQhIBE/WGJxCQ+BV9ff4fDATeMKq+l0M
d//+HdCW6MJ//nf58To2KiGGZttwsv7zvwvVIpvIZAX7K4dLL9fXiAyxffesBTmJSzRU6uWQzEGD
Djj1/ZTDaUOgepVYqDgGXY8wn7AJWweavpvQcg55X4C6+0v51i45YU79v3yb+SPpSzTgl/+MKTT+
J66ra0R4DMf5PYolcPUt7ChsdmmXGMcOu/A1SCEQbIMZfESZiwQewHPHrmFKGmO0kvUggOwtWowk
oKM8/HBFkWJ2ZFoXlZzDa0ZeVHbLCzO/C0LCLrJYmMhSN/EgEHWM2C2PbXkkY/YdsFX8MysvbBpZ
kfJAJyPlO18WqeE1kcHuyfDTdpuJqjq1aW8fSSIPu7Y25ge42YHHo1x7X+bpWz/6Oc+f82gKSo8W
ycSyvKhByAKCgmR/AWh/doKkOGr8utUlPNShQBV051l5rdHduMhesloWp66a97Cfv8l6WSUb5WHq
K99T2favr1eQlc0yZaOO/arL82An6365mGO3u26Km7tf6rI+z06tqDxzqPCblEPkpUzIXzstrbNf
62QfxayLxQOtJ2Dx33eNFTXvhI5wd+y0qkMgUEFMYY7h4qjCz3TS3IPtp5mnuNQI1yeqj0xep/R3
slw4RbBuAzVidzttUr+xcFWbk2mNgDIritVmz3YX2ufZ8O8tI6S0VHWpr66aVph4hZgZ+ZvAuFOM
7Oetx2CKn4hg2zzajYT9IiNJxNmH1sZmWc7hLhMhnI5oQWeeZQ8jrZI9sXEC0EujrNMTY0PoKny4
Xilzp202TbN3nSNixxvP8b1d76ImQSluGac1Tr5RXdXeXGco/OpRx9/yNqmtzpEH0bPcyVmNufQv
URocHVOYxRo6II4UpT/tU3G9Thv4xgnrlnfZXc4zktZftQhpHmXRDx1jYe2A61xuQR6qAD2N1NJO
clTgBMq+LvmbyLuSdboGHYFc90X2j4wIcQ5fDT352Uyj/1UvmujkoA3HM6bfaqFhPCH0aDzpM1JY
+Em4m9Yyw3w9KskKx5bsUXYBY6BDYcONNNK0YqPFRrtze9SEm/RbOqTpdpyN6GAoWvmWzj4bEDv9
BgKy8ay20O5wHR2flL7/rlZ+8g1cFFuJvFUvTuAm9+xOrZVsyK3xZ1/ZymPkF8lpbtrUkxcgMn7n
LHDGop8uSPUhYz/yp5AXSf2XonR11FfHdJeWg7trDKX8wHp7PYna32ppA7XUJY2jtHdDXJF76AgG
rnm6xAc1sQUcaz4yIo9iVY6RqNY+DzFfDfJH2apaUe9ZvPnvZDFUXPBMGK9ep6r5DlfEaC6O24ln
DDGira8RyJPFKq/FPZTG/bVvO8LPxiqg2PqN/kPOZpe2ssNk11zzFq4+a8poPGX6nWy71uQwITIQ
b9dbdZQ2P/LOgtXKcud6yvsVIiLQhhoWTeKxn/e8xERjknU7eR9dIYyTbuSf9zxYzj1w4vx6z8vX
YYu2QbGRV01NEOyzbZNJXy6wHOR9E28ervf1b/csB42N8l/3HCQ1gv3k3e7bfNwOSmLuuto9lOTm
4KB1JcAOpWdrIU+ntKuBrZITKSPb3LuyxVEK2Ip5iq3btWcLqSM2nQDXtgUXsswxgKje+pHznugh
RtKyTiAvGp7k6bW27DWxAmrn50rihRELgJ48x00Fn6NG5Y0tSPoM7zJ9rjIcKQf3UXYANKBvBFSq
jSyWItGeGCw7yiE4gDneEA75VtY1DsniLlpjhTodij5dfw5j3iZsweV0FbrbWp8+i8Bs7yfV2t16
ZNXU8d/sir2cq5tb98wnkvfrqizvZD85tA5G7NjE2BxkXT6K4TQZ8Ze5mruDo1epR2Q33hntaB5F
kmfnYKzZqY+en5cHJymwtxJ5tkrDcvoznLdpbjc/p3T+wRu09uYUJBfi2s/BhCN8NzcGL5ZaGzyO
Pjoyea9lXzXVIVfMIACzvOm02rfY1BHib+fsSV55nArzGMejdUAacFc6FvJC2mzftXH4pz5oFWlS
BXFLyzHPEavG1igDFTYdltlTUrlr4YN5UJpNZSDMkYKy+OYE4oKE9pL+JGrjjHzIMUCBMNKKP5Qu
+FHh7PphjSJZG8PkPzfoU3rYMAhoH/PntWHxl8ffrht1gfMIHwLaXBgOb6CEITirIAr+43pYdMPn
K5py604lCuaon29rNEA8P8VCJ+9VNtxTr36DmLfye6354jZQ7UNU4/aCWMaba1jHKltmrV117cwY
Heljr97nUUIuR44kFumH1fTsu2p5tDGT3sgBWb6btdj5CrUkxSBnaA7A9J2X2bUeZPtsxcR01Wq4
hCXhediN+J0vV8rcAKEvw37hZ9ceRhEm20qr/a9+vb0O1J1+o3VzcVQFES5M/j6uNwJqdqXkfHAJ
LwRnjfzNulgmBLh0LKIuf5udcNprUMG3Wdt1X5JyWskOig4/D+++7A7xperJdTCfkpdqTMjbDbuG
hwAMxMlCAdOTDYrZbF2emu+doxs7B6nSXZiMynth8JdfronEXeXNoZOSwgXxg0dydf24CozVV+Bd
gidLwaHGX0yE5Yg6BvFDIOlLO1vBbpzLeo8LyfQ2F/isLB90kqGrgABmdrZmxQWCF2urmSXplWTV
azXh4BGBJ9gXQYJt2DXxTfbbRDuBeJZF6nIRgpENamA/KyPmnMtqWiux+VQuBydlb1fpsbKRy2fk
9jQ4P0JrbK4LaplF865A92ctB8lePejdie3kWZassXNx3RhYhotC27HNVY8wqFY2qJjX1FCUxyQo
71S/D95Hu+DDgex5jUXWtQrMSWTjRrZaWZB6Cqm7gww+giT9mZaOuMjSMqMGiuI1X2ZEng5hdeKX
ZsV1/yKLpyF+k5BCTmBPnVNn9uxO+2rU9oPd3WtLA1w3SGS/NCtjueehbx3mMsbDDlyWc/JN7a/T
KbRw2ZnHPwL162AEiH13fUYQzNWTdWiH7dphjdxVujCSNXaMO6139EsD3+RprkV41jNx/9k5V0j4
jV3mXcsa8UIYmlWL080yWZPjQyrixzRy0ydS4wT8Q/fPzkpp0zon22htw9dMXqgxih9d2aobkOhi
A95ZR4nLit/TQLE2meIWGNtQrAYk2f0wKU+yOOraHgwau6jCN5/zudwUU568B2FNJmMx9WIjnbzj
luDsauF/tsbpmHgoNk0H2doL+5tRhPW9HKoEm1kXMBbSqnwg+PIqr5PlRnWUN5Ut80MZ/+ebkq0Z
0Ud5UwoKn2wWkmrnT7M4SZTnFe+5FHMS4CufN5mrWIDscpUR+AUZGig+Afalky3FBG4TXTvJOaOl
k5lls1e1wYZX+jWwpPgZHMj8qoN2T1rYwbIkhoItGmrssuSo+kGfRXItpeV00oNieJBtfuveo9fl
3MuSFojnCmnJawlU5Xs32upFtuVB9l0NzeiqGi5wmCc3Ygzn6yVEna74bfgnqQ2OwGq9yt0JQMhy
c35XoFmgps6dbM1Z51dqZpCnka34v/ObSkHadoF4tWw3XWfi3Fp1ciA1VrzMlh3vEkWoniwGqWjP
Tu1/2MKK+BbjUxpMqI3JRtFyqUJv3GPeKMXLmPTFNo8J0cvWwdezUzPxRLuObdFJcdIX2TXLkSon
UM/Gfblo2A39BseHlOw7E7koMBxB/6f10FxSHWuBNMlUj/x6czErfH4B5XAah2AsJhwbttfKKnRp
qhr1Ic5640DoYcISbplDAATJ9OyjHsLDOINRRxwxf1bdIbtUUXgRiqoUgEVnXthUHTuhpdWMmvbO
n0Cc+VlVPMs6jK6+mpkGEGupitwB0/jlRWiSE0wqrAWtaHj6Mn5UgU75IeaOsihHaOU2THrxJGvU
kL3eZKbJVraFUzI8EAa5dpc9hhHD664kkiSLDmFPhPv7p9kevyKV055kdasAa+QL2h9lMWgqA6YR
dAFZlIeh1l70Nk3P8kruDL0iYvWCssSNyoMwPbw3PL4o6cNgjGKji67f8KSptnlb2J4c2Beq8jT8
ef3fNpU7exNkc2B5zDLHunafpPFOC6f8WXY3cxKzmpi1z9t3AoN3IPPdTfCbWsMXhY8frHF2Qtnb
1vWHxF6Q2YpzvFXJs2S0tyD5xrMsXasw3CBtOI47CLWfw9H514GOT/0apYNDWI72JjXgOUygYB/6
2MmuB79xFsMF/+h2BTIzWYPc3Tjmn/10txu2nY2xnxuWkTckgXomn92eQQJmXjKm4Q//IMPMt3Zh
9P/aLsezNGe8/KXFliyX7VWkiO66Fm6+dEe/FaWIzq0IdQj5maUzNEU6s/1+vbXKsQ2wTK92xXhw
yGDdN7r6U6aELSdEoq2urZ1MCbNrO08YETy17EJlLz+2X6cBveIgG9zt1UNJU1/7LmofXcOtHlM9
fZNImDIOnK1dlu62Y+kkJbuaLGiVkIyL3U1nK1Xq7BTy2pIkUViCAvqri9TYSsaw8pDCGTfTUCTT
ynbzB3QP44MESF3rJEzKGtvGu5q74fkNQKQcUUC3hMOHhpByOBtAdnOIM+j+6a+yFYsxDI7xdUiT
IdiOAXG6UhlQ01S1QpzDxN2oZMce9OUwoX7xEGTl90mrk6MsyXqn0z6Hyjp5EJYyehMvbfemjtZx
hDj13WQ3/YuZdM2mrcJmOyxFQ1HtgxUH0Vq2Fkbs3le1cZSNsqrse8/VhfooS/jlIM87ZcUdHuy/
zibUbRTU1iNO2e2Tkpw7LR8e1cX+fMhIobt+K1ayTdZZgYKNVTQQEFr6yzo3Obd1p536OLvcBlrT
KFay+NtAPTdJizMIPthAmGL+vJIcEGe5vy80x0kvOfsERBdUQliBvVeUXLvL/cH6rzN2+FvV9kF/
tUSPiKQRpVhYCMADhqo3T7LUjYp5hzHGN1mSByD/0zrG6XynZwNC3b0TPPXEU5fBcho/apXl1x15
fZOgur3M2IameRoGJXyyQkBSaY4H5Pymyf9SjKy1Z4SWgwQqH588xHV9l+q6cpalaYBHOw7qmyzV
9tCf6sKZdymZs1MUhDhKLofk7zMzcrtdm1RfZI9UrT57yOKUpmvTKGNsCY0WCVpIQDOWtSsXtezL
UKXuvVgasqWhMACzIggLTb8Y3HvIxp8jYLv+nEsNuo6ZHvoFoqCrs/FooH45a81TtsAUbB7t+6Yk
jCI7yLphEQNSwMJeBzWFYjza7ja3z5Y5rq1EiwBL58ZFHgZ3xIYND91tj6ESL/Q0hM4CdJ6WFgP+
4qgTUpP9ZCvgwpceV7a9VNbKXQtLFMu5k8JarorG/ko2yPLSqvjBDzCf8O9DvIRyd9Ceb2eBMoVe
udQpAa1G4v7aeus3FuYJs5vv4TBUXwjOkg7hz38h76o9VWQjZX2NBz1hs6bcizGqvoS8JmVjab31
HRseJDh55V7qb8NzXGruaqDZD62GYs2Mj9M7LxIIoC9n9VInz2SdbJX9hr4Of2913OFzbFH79dod
Qm2nzDokuTZEJAkl/iMAlI2sutXLs8Jqg3PnGM3ONZP5xUj9s4JJxx/LCZDJQZ5gCn+tsWucfK9W
5D5/iS7uwqNSqw+pzztEJP9y8rRxZ8x6nGkgQMLf1FoOskGftfDo/jXC4X96uVKBbIxbwHjos6cV
Y7sbnEp94U+p7IY0yD1ZTBuQxiZhm5UsNmPCaxo7haCOtG6tK9p2GOIY7BBDXRCOq4pf3p3S6uqL
nLiOKwKrSzG0mNjNibX7RHjRCZ6cBwTGNmWojRd3IQclIxahwgy8HtYTqWy/NfR3FMOQNEyycq26
qfGuWDnRWiWv4LlV+ntdNl8mU08fAuKfL/8wSFEn4eWFZp1zbLUVJU7YK3lBAOqSX4wXyZNh9lix
rL2lW+Y2U7R8N4HxJj7O4iuLemPwZrUsvrLY4qe6nrOwepym1DhqqauskYGaPgSiSeu+M7MTIZf+
HUxabuCZIHuFpaFAN3PHD9dBtBfBp+yk94rsJQf/Uy9dgQuSq1ZINCTp3w3lLGco2+7zsrL422Xp
1aRDsa2UQfXIH2aX2yHW0YMrxflWk6ms4yswWeu6NsuTbMBdJL9Afu9OAmHfjzzjt8w684pLmLXP
psrcJmQ+P/q68dIFsxTbmBgEZeucYpRg78cey/MrmImRfh0nr2nVfo5U/ew6UnZI/x5ZaZl+HSnR
TlhMPk5Fu4/wqvjW5LsRwaqfNU6Uq6rsrVcTlY5N0Q/Rua6U5K5WRm3rmlbxTKSF3JbdGz+6uVvJ
UUkxfenCOXpvCcZ7oMrCS2iQWlVN4neQYJOnuPHDdZCl1fdocFB5IHOW+KyoStl8zJFbodnShPfI
RfYHpy6+sOnPvGo0iEVhvITe0+R8ZcMJpraLfi5GJwmsty95ptprvzCjB7X1tb3jJNa+0FWSRODv
sekdxi+GVWBjw9qqKv6XjgWhU0334ldq8dJDIViXeITsVbcoXgSpKuie7rwujbB8GaZB3Le4JfK7
K15kD3N09sE8pQ+yyqrdZh07TniQ/eegN3dVpqaebCWI316QR3uUl5JVTjh6WO10j7LUhroL3wgf
Ezl3FNXK1sJTGWlYbsYK9AIQbPlV9h2LrL5kkQnjO1J0zHSi7IXQ1aVP8+KrHoGRNpD0OdaOA7Z2
htTRqMXXyZ9Q8+wMvhR4eXyU4rvsrqhgk0aHjb0sostgF+3wpdC7ao+zXrOV1fiYeq0RZ3ApMu1Q
aGG1kZP2inks+DG+WHkLJU83DmDIkqekMPDtMQB3N3aPP1XR+yyFFWs10eSnsgVlFE49JK98SNZW
UHd7VLwUEqRL+f84+DrVcrV/nEANcAGN2wL1lUWxoYXZj57Fa6wiRtappbmS9bk6zl4ZDPq1W52P
v3RrnfTXbhabpYNgn3yeImkJThLxjyhp3VVjq/gltLPxLnDezdGDfhPCDe8tqwpX8/IQZX/Q71y4
GRtZtCqTPDyBgpMs+vprH1jtW6jXxmXMgoQ0JpP1lgmZuEPiMO5XFjn/H7DZPaHlBCcANt3Fqut+
NXTc5LBOFE+ItfTbMWmVO9+tujvI3c5Wj0rlMZ4QfAvheH81++6iyfFzggzUENV/lDkWFaPdDii0
4j1c+m5+scupOyBjPe1jv2nvs0lBVRgrkjcSRH9mcR/+DMTe1HTuo1K1Vyd1Rtxo+O0pC8ksjit1
BzOgO7bhjFtrn5ubCO3PF7E8KHh7H78rVoOWNTEx/CL7faILfz8pdeC1jaa/5lHr7MuKIIQsTkDK
9omSxNciJqf6XnOb5FocAn6lGdZnnihi4zUVI9lyPc9ZXym2ZjxStIprZ5t09b7CSPHaatVBu7eJ
CF3HhoXNPi8NsRpcxpYW2ZNmUrF/XO4Kek+GbZzSX1szEyJp5whUKJdW1y2jfaAq07U1dX1lF/Sq
uLbOaezvSLFDxlhmrm0SIViC69dWU8Xp2dQQHJdThZHQd6JFR1UWWdvU3dw1yBYsY/NxmHea6WOa
slxX7bVxh30bVK2pOTRO2e79KX/Fe2gcV7Asm7M88Of9PIv1e7uZx9PvPWS3EMrrikReupPFpsRk
OA9NTJMW+8jM0JyzO7fgjEr/nsVXtxFHsaJtFSB+KitlP3kIivi7HYEslSXZaCnoT3bZsI2X8beu
cUosKo3Jhd3q5FmriRctx9L0NneDM+udE5rHJvJZ8WQ3P4ZzW6GV48mJ1YyHzyqCPZ7Bsr67Xcwv
sB+plOIh4YX8l+tD4WgQOcrjjex7u5itJQfTacrTrb4LlOyIdvWbvPJt7ijXnDWBMfU6h/3s2ypU
0cVuRR6UCKeV0MUle1pYZX9Vp2lotitZ1rDK+PvUJJWGfguSA7qSeQKAxel6Kru2ZaqswhY/Ptny
L9O1abTT/IDUwnLJaZnHCjreimTZmBQHiRFX26ixw94MHVx3UN1DFfAtl0XLTGzem8LiLEw3eKvx
cJP16ujoh6oWbGMBX32oDVQwqwHuDMrZeM2IBsj6JHPHwxyOkAPl5NjykCMBV0gMhA2tSipAHso2
dk/1cpDFtjWrrfAhisu6oapIUpPjL1dCEwaRqdg+x3Zrn5O08TpXn+9YhA1iY0uD5dv9hsAX60qS
s8+WHWWLGmHbuPQOl7G3ennm+urnMFm8jq0D82gUaK5+r9JmN02acgLSkDpGdpaHyYgQrFoO8kzW
RSSMPHDQ9fq3BqTGISAuY2XnWOl3kyiL42/1soccSprc39Zsl69X/KeLybFq7X4ngLhE5gj9poM/
bcVijzgtB3Bdn4dSGiim0EoOViA2tSze+gx6INbCVYad1tjxylTNCEPpOjjYZZbuhjBI3yI/eZSU
krnxY74W7a89XMDo/97DV6rWm+YWeVgXBVG3awletUF+0oS9MXS8dm9VdhojjnAr30bUWtLt9aI6
Q4/JTrL+2tmehO31GY52Zte1D2jNw2wxcOwYiZ24pPtqe48tVbGqJrN9uFaWebMD0LcIuVJXLIem
TqMN79jCk9NcG1Qb/5gENe1ZLDZOi7fTqExinaZ+t77VxU5o29dyIb2bbk2qipzqSo6Ulb+0y3LT
oIXx23T/2HFc7kC2yIOc0VKdz7pbkV8dC7vs4+QVjjDbBAKa55JxGVdlMJXnETdGMjtFJe4quClC
DynKls5vtM4L2hpuJX/lray0amsxBZn02EtqtE/1oXmqIsGzRIvsg+MmhEuGOnnUnA/ZJmtAnMZ7
m8jj+lZnmfh4RDlsOjUx66cQrMBT8SS7y0Oqu2zbhWNfryHrjFDEiIaEzV4rnGGvZgIMTJalZ4Jx
6bkh9rEPUYGo/EId+O46HGWL7AOWswWP3aPjvPSWDXAn1W3R60iGZal2LMykb178DMNfs8IKz3WC
58yMxi9qBma9NrOWPHSFKV0aAJDIm+k4VZDq2TgGDwhpYtCowMBMeHVeDZkx/QHRfg0JZQhWaTeA
NdJdMEsGggJp1L0oPkm8Xq+R7rCR3hZpEh+UZd8Fd6nY6OM0vpQNYPLIQllfdZLDdSaMTgmu+Ag+
dvz80iy/+HOGiGpb3ummRh7XntKS7NBfZXkmD03UFHuj0RF7CoKz9feB0Brc95HHWhY52k44zRfZ
eKv/re88VuGCbfvHOW5Dw8Tpj3jybeTct3p5dqubSyc6RchmL3fw25VudfJmkhnpZQcXwr+7OrkR
7SorR2grMJszwrAY1duBvh2drNnU8Qx+P3t0bYicStE6L2WuPZTYL90LEqkvTafOq9lu07t+yNyX
2e8aj7iLzWdAq9EM1lZn+7/RlqK7eOnOChAcOVPc1yq+MeE32WgiFfTk83Nhz32qE7PEhi3gp473
Okd/kbMlAwWWQZblKTLpwxFE68L7GN3XzMfnOx2HiyxB5XzOcjHcX0uhQWDLGR+uJcveZ3MhHmXJ
TYiQWOgG5Lr9Dv4c2vDQzvfyoAGE3eS+LoAoUJdXxmdDDaISyxXH2bTC7CwY/ksLoiqrgCfU/jZD
hU7AfRyEuzyNMKP/e2bI8e4m10FfuphwQnfKjA3aY9ZDC+jmwSjseD8ZNsyyvgRashx0oiLnDOt5
zedthF0pdZ0e7PR6HtmeUpJ948jQVrUVQVfH3uehwzQpVsaTiKbBy4hsfUeFp1Kt7zVKe55IMu2k
K6V9mXrSarKhgm2Ob6f40g8mHM65/RNClrObmrY4Zpg1IAJ4O42BZx9J6zbzOg604tiqFt5do+If
sHQg5gyh0jLr8iXsgYGzwtcHgnvlS8YGZ1djhe3J1gxy4bkesjeC0Wm77oZ55XRR81QuSVVUZuaV
aePi2AcupgAwpLAV6XJxbFR/vh6SfPi1+F2ZrQyhXyW4IyoEL2U58+ci/KUoG36rS5d+pZNjQSuH
qHO74dli7mvgQGMYkvGYsnBjh6KGFRvFj6pZw4Spmup701sv7ij0l6QbjX1iG/42LXv/XYFGMAKl
+V7NSI7m/dReYpHp55Fs57qqx/x+jELR7IIAJloOygs9jME/qE2CV2Sj+Q/acuCtqboMC5EtJty/
AQPLJr0ZcI2hUXZjif6T8HV8lHPIQ2hFgMCDLbRUcGmhMeNtjpShoU9f9bJEaZNEOq5QXbyLehDh
fm+Glxgdh0tRhWi+Nr5FJILirSFcipnRAn3SMWG6NSiWWZ0VgJt2laOcmzf2hx74aC2HtX1nQSx+
H7rv1lLt4wF16JbgIFmCagWCOdircF1RwBoU3FEt5QR52NgMQUbiZ2mQdbLVVHnNRaydPsBhqzUa
hCslm+17twUh7thG9F1M6VNTVcpLCbRr38yGtk2rXPnITWUtO0w4bHtdlRgnOdLPgepI6xVsRp4y
VZDf/bSCaM2U1S7R72PL1O6JSA7bIFNwEPm7Tp7VcVitl3DGdnKnHg4hb0b9NDp8MRkrD2adahe3
eJEFveABscoA/R3Gwv7Drqcu2bDvTjcGDD7vNqpaxgd62a+aybd3skHeig/2AQufAJH5xRXbhoqv
dE34NuH5ft+XarAioU/AuZ6nnV019kZ2c3xSBJbhsu4urf/vUWYfVa8d5kuKrvUPiBP1D7ARkPrQ
8Ukmk3S61XdRTqJ4nh1eB+kmG5JUiBMh1oMcJOv5/yL60A5LiMvW78l2E2EfHOtdmOJDiurE7g7d
AftPJWiQ71ed8s1uFMvrXfB1ehC2hwbHqD3ILP3eLJvP0XyiH6CHf+pB9yfTBeerzp9UALQXaZrQ
xMUp8jH0vEkDyoa2H+/zNBGelqqAgRvnPKmoqklFqrjXdoGInLMsyfqlSvZy59DfXRO/Wl4A+DOs
8LmcNP9RyZ4ACUN5WQ4zlkxeXI3RVhaBiy42ytW0q+IZYUunOzVqO92bc4aQJVn3NZSq+SAbI3uc
trgw5xvZit/teJfl+PDI1jpD0WsCxyUbZRVMC6C2xnQvS6ZPjMFvTj6vN7nmLX7T6WKn0QMo9VIA
6WtZvPlVX41uZHlc+jSV0q6lp7WwnRFutDo9Ow6ynZqCkSlb3vlZgdXDy8T4Oi0lWSU07Q2Z2PQs
+zd8ZXfYxLPqLD0cYESPfWgQwGcyFzIFIhsgxTRsdLTogj0WW8CRp0+ZPk7CYvdoRGfyUsLjhoZH
ZO00NrYrnpuPY92XgCu1ZD1lE357So9LQPcRtKb7kBwtHjaPNtzudJrItqaZvTOIrm8d27W2RpF+
lHGpANK3lHVIenJPOvaAEHD06Po83FU4il8dAt1Gi0Kzqhk6GhfGeJFnigncqCoRcNQs/qyxMmTY
t5eL6LG7Jv7EKk0olsgZS/IgfNyOG9/wnEIjipssSPK9PT5O7rIjcpH2Dbg+EhhTcdS1el6/ahEs
b+Qzjvz+xxUwth8FEntPpdCDQ+BkX9w++BbGgbvzI9XdJ75CbIvXYVbJiG/R/GpGU7qzFjSD04yH
uC75v6Kf40TYFBvmakJO6qGEibgNkT1IfNDnlfrS6epXV9WclQAR5hmdT7RTsVe1ToJITAB/hqBb
9wO/HqIEOZ5TLbZdaIaIB9cVyJ+TJ1xpcwgBiETEBtCzDfG0HP+HrfNabpVJ1/AVUUUOpyCULQfZ
Xl7/CbUiTYYmc/X7Ac+Mp6b2CaVukCxLosP7vaHdUekIx7FnXlbz9DJBW/RF1T30wPExiP3vzCqx
mG2MLowrrdnXnVL4ownBVM+HAF9JiE7Jd83ulx9d0x/ILzy1i/Vo1FK9eC3cVianIfQSWfpaMv+N
+h+yxH2Zve8frLD5LNrvuAweUq/8NhSQSfS6R4pbveiw1fxREi6vK9/iMgss2TCtNB3xY8L8kZcf
+H7tDT6Z0iM0b3LaPyrLhJ1lvqMGaM5QjtmdEPbim+kAZKAoY6AvZQ7ByvpHT/QFwjdrSi+pRMAF
3xGThnXJBDsXhE01dXZLbJjVS0zdzsrIKJiq/gBb9IcyluVrH/1tsNA9IEJ7U0BHWScst3oCQCqS
1XBqypk8FmenavoNPib/ydLgygS8AEVy/JOnsbxps0EYWv7aD4P2ZjjnAQZloETiVUMXsqtwNthN
jAEgnuaJePGbuUznSqgkcWXFbezIfNKQyIRLxpdBoXc4JPBJz0l88poudHTCE6NKEpFjjs+9lkgW
n11zSGxMB4ehf4L6sTPlPMJCNs9a5Sq+miQFTLv+7iwVBcu5WnZ9VMqzSMeT7OHmYrVEaRb6utKr
x3FEY1aZJcRXeF3Y1lPtTxwiVGrKRF1PWtxAKkMS2TfXgeZMao7oG/vQ9QnemYka2DAgBdYLx2VB
x2ASAeRrUamd2Za7wdgrLN0jeQLD9s2mm2FxqOfUE+jDmybRw2Zu2nOfYZz+uD1s0L3l/n+dW3SV
jrKyh0Or9qeqBuiCHcmztlfRttOfLxCTEZRGul9My3hA7FGidjalT9T7hI/G0p6Fl+h7q1cfVb1u
zhDJF+6wxCUuhf3xrp0hmfT6/Ie5ykYms3jPrVjd5FkZ+Mx+8dnWMVco4yCqHTKocvf3C3lO31OX
DdzsNIlf6j9127mLqPd1anqnGK1q6KTDr7rl6xHe8lSbNga+Nd7NVOCrcjXJHrxHmWcJ/sEEr9ri
tUyWJsx7iMiy/1M4eJZA1HWwTa3rcFES93GQ0alYXOUeYfAbzclFM/q30uqqPc4l37syV0Inavny
MHbE/Wd4UG0xUMKnUK211b1Nhn9iaXY4GSb2IbMpqNRjv48GWQa83+xSFNPBS/hAihrPFr2whoem
4sPScvFajNT19YatSyQOWVrsFwDloy3aa1FUWPtk1dtYq4FYs2HIqSQmisw0KprZvquiq6xxlci4
GVVteKoj7SPRHaCaVl5U9htBvwxDiHLROiu6IsDsM/OUC0wuZNf8FVpV+WRSG6r8i0tP6k9mSjR5
mxOYGj93paEdceiVcW/tcECunPau5uK9MdXE94yJra9b3BLHjvfSGPEXjuGmSq846RqLhMzNPjrp
LX6fuXPgtNe6y33Xnm1feCWB70Xt7ivKPbceyqKM2+5WWj1oLnYkmKmhw+qEiidl27+B6ae+GKwP
o4pRZAE5PQrVO445nidue66U+Y/n4H9led+tsSD+0xhPJZUnPxGUi5mcp2C2oPNVuucGwNDTkZ1X
TnUNN5u8aC7p2DEGu5O5JzxD9/s16dPItXcE3RPcVXk1Z9fbpfVAdkaGOFWM6WU7DMJKL1RHL3kh
baTDdgGNd7i7GQILkCW/sBW/7+Tf1LDerXH+JfWOGlhiXiFjX2pUiM4MjmjabrPDB+FbS9ho6JT5
K7bi1m1iuvc7mctjHbfFUzHDw1OS/ln0i2/2RR4WLOp2OsIsTLFSEr60ES5tYQe9RrJyowsDQyA3
O8rCja/E0kS4/RjJZfEK6xSxUjuLJNPO6Wig0EzK5VKl2XgsMUG+Qg03DpoQ88OQFDGLWWSt0GOa
/TASjEitSQvrNHOeii5Owlg+ND2yHlPYFFMJgMQ7gyVx2ZBzmGD+G6wsyKDLVOrmJpR4Swjr1TY8
4gIX0by17XFQbPIGytR96yjaB9Kxetz2EzyGe2hAxkwkExb56relYeekNUP1oTTURL2sm061ZVo7
JK+t3zFcfkwWSp8EXcsHsuIOcjLcB3iqpP71wvhgAiNZEanWx2T3PRm+QiVb0yI/A1zkI8YQxWdY
Hz/A09mwZc3woXnR4BewpD48Cyska3HlR1wxROBj2HwgIZsw1cbiLVaMM4GD+g3/SQ9Awol2WzMV
i34rFVREU/KxdFkdoEsy4XTH3b4xJyZZ0zwnNnviKDaHW4eJ663lf71MrtxDOGOvzAS0q70CqWXu
WA+stUGUvCdlkcprl/GRjWYw2LxLLIYyrLynEY9kTGH62FhRUNx8oEZB+41J0LMnUwtsKON7VVVa
glPaH+6QU2LGGwSNf3WnpjPvB/xEdjCF7IA0LMMfNCN/bKzR8WeRGWEGBOwb1nDQq8wjkzwd90t9
G7JmPvZtGt0W/hclta9wFt/yJBJPAKm9jycVU5ZU1Ees0HH0K5cn25yZsCs5BwAJsOtw7qYwxU5W
HdI+QMzQ7Y01BLUv0wBFfPZoj3118haSVrF2JIOlXv6p+oqckWo5NKTyhXPtvUMO3vVyTBG+cP9H
C4zfuXEF/4oNN4TA4W6Bre3YYZQlsR/lAK2txAdH8HCfpkiGRITHlzbmT7aS3fR16I5zgCu76OWu
xztUwYeNiVsgfAAQwIs1soLeKxxfLSoKkUwPXRrZL2PtAapbxb7tjdofK0CNyovdXUYAnN9SWQ7b
pLZ3syuHM0Yd9kMqtJQf3QJvoQUu00wG1JIl9KNTpdfSaCDpGtcZa7pwsOb0grajObDwt3hnj/im
NUcNxwyhtNGl41bFHKr+ZTpLTxCbsI4DVjRJkgIhz44Wdl1UHapY5IGZvrW21jzF86T7IGr/MHpT
YR7FfC4tf5iH2k/aWHm067a/Tfak+CXl+odWjCLAs5l/XPXOCdEbZQXMk3XyCbQbckMP8aeSOFCW
FgHajqbhTI/npY8pratq2Q15456fxHTrWqqNxCh65zhySUwt3AeM3A9DrOT+4KqPJoBOaNjz7Gud
cu686k0I27mWnfJHTnxRk6UZD2bdlGE7Z79bA/6OxFSc5JynqpfpNR/GyVfS2fEnUgY65n1cIZhW
VLs4E+QdhXNEepAYUEr3UUToGtYdwlH+mJM5XswI+tZUJ0HST1bQCn4nfa0XZ0UMSEANgNF5qk7u
PJAM4lbNFc+xmyrZUhlQRQwiEXUiNyDLsiIThX2Rk0eiy8TiSZNDe0BkGyaTgmStEcuxsPIWamX9
2rXVs6JCeMNguz04bftdE7keGFIzucNybj7PfFz6CZXcEp/cmNSiFRPthyQLsYNmBR9r805l91F7
iTijUVKpXi3/tK0BV45lwY6bAg0FOevBMk2kD/Xe9zwqTb9zBrAObJqmHG/o1n6kVDrdJkiGeBa1
+9yN3x3MasLJ00kzFXm4TLHNZnjgAxoGsbfjSA2Fk78TCDTtGiCzEMtVNcwT2ISVEmO0otfXcsIP
q42YogrbNHwHS7i9kg5O0BVpF4goOYDB5ecM611b1e0La/wrYZcdNubpk6FpyqHmRvKj+SmHwDEW
qXhu2c/GFoVmw6VuItCVdE3LjlWVOit9dna1EU+Hora1XQrBxhcudrLpYywmi+VNOwQFDMmd5WTP
iScutuXKsMMil7p1oe4H5HjHxVE9FL+YnDCGI6UZsmLfY/y+9HaFnVdKFgN+6vtoVsPWcaWPXDnf
R57FSBKJOMTl6buG707Y9O141wpgoQL1TaPrRH15HpmlBsZfTZROO8If73xVLhiL+wP4M98LhaSL
2dg5ORyZGFAOtr4jSTSRGNrpUQHNZxLvCfgMOtdAgRsIqb2TwcCSYt9YOJg3OEHADq+6lyZHwmVQ
CPSo+csJBn0+mbOvspI2e6LBGH9+YrMwXkSaPytRswSDqkUPojW+2yZ1+GWoz2mfiVM5M1ybCnSu
impG7VwcdplITy9k7+40UuiCptFwRKoipHMRPKWsPXd6CclryvF0jBs/wmD1oCrsWYbGkp8Ha4EF
YVYF0Ui29Rx52bJHo0kYRoYgtV8UdupTkUIE8JoTkZf9eRrFcN4efR1i2+zPRQp1Ck0NM7UD3A6/
/TCXuXvgy63PRq7WZxu8a98t1W3G7PeMJdJyTgs2bR66pGB7NbejGNDn06GhwIgNzQX0wvWB+m9C
8+Q5a8p36RYAKKU5yuOSFGyRPVTNbj5jS9zP59Ho8TJ3WrJwba0ofMvCnUUvzdOgrIF49WGal/LM
LFKyCZqi0OqrdzuBFdANccXrA7W05OwWZhUoSZWwl3Kj83Zg+co6NMluFrD7PlJUeV56iV/WaB0k
w+FZqhncxYRlqd/I6jXNul9tV/afn9X2aPuYksXC+3yOFhfnl14cojWNcttnbI/ctblG8/F972Rd
TrxpDvYUjWc7fkPUVDPQhRpW/+wuqMp6TvpulHGpBa3aZKeuWyi4LzttzJ41xUtJs+cfo/hmYUOJ
EwQr+LaNooBBan0DzeNQtbdMYbjAQjdIsjkq/ESNosOSN8exbTBWKElFTJPT2KFLVFisQYOdjPP2
DjDzoC7sLG+U7WryKgx3CbaHrZbUbH8jw086SJRYhSD/fq1Kj63VaILXEEh1huignwUa86B20LE1
P90l/wnu4vLJRnjIDbrlsjumTQYWMaiJOG3fVa1P1Vmuh625HUzMPPiZr1/l/3c6Ioj+v64eHa/d
z6MAXCwPWj0GhC1/Z3PSB62JK1xoKyYGI2V2HJrCo6jDBXFN/nflppilz770JPxM4TRQ7jgMMP72
829BpgQVwElTumuU98kpVwrs3B97YgL3fTI8l1F9zRgHzrhkk5BWFz+wk4sByltkWj0Zs4v+2OIN
DxyuuKGTScWHGE05IU6Xl6gpSsbupdhrY/zsUBWLiju5629SdY3DsMIEqmUV5ynGJlJK/TJrRNsc
ECI4915yD3uDC1+yqF69TQZJ/EAZI6QcxpNS2Rm3jjvfxIwhm+UoLasmcEYP84ZmyM+RKvDl7hSW
VYixLnw0J7xgFMtfqDr7ygRJyzV0P/Ni847jUVnX2dmrlt982eTTQFo9mWNJtqaedruEEpk+dt5t
FItxAFSuUY0FKVuInSXb6lEtEDUObKMCkdep3+dx9WilVJwxssK0vzwgtF92VGE8rsLw2ZhwtiXj
RneX7APWv7xEZWoGRCKXu1ZZmmuGcYahVcp7zTC7dybpnnJyiZ7JzqQmbS3drykTB2fpyJ7vzLvj
iOrALVAeI3D096qMcExIlR99ZNYB9rQDjFGR3xSVfU/rDWGdJ+JHXCdvIEkBCdzm9yEWzxiiOn8K
AZ7GvKCXiv2YRyxfyjhtfKkS22a29k+QeRcsgDHKUbv+CFjyQmkQjUvfILQCLdlVcZuddBznd05h
LkdcTJfDQulgB0vT2C1K14YsH3dVPaYHtVnxDg9EqgRp7URv3yD6E1cohpcSPYmRVsn3SKltlOAU
E/R7VqvVKl5JQtWwl5d2VL93rfZRjl2DOzmCSar91GHIaknd1MMHaCx3eC5nzyLNCsSt2cwgFXZz
kV+aoh4v1orezVB9R0M2R2+QyhvR16HwDCBVFHu7qM/DKU7jN5iCPwVBUw+m1JVXQ7UU4jPUMXT7
AmajVSX7XE7udwl+LT0Xbn0bzReAz3iXm9gpDVSQjzjy71yc3H+03mgETuZoj+wAjJOsk/bQoj27
J2aH6p1K+B+JfbDlpb8lgcSspzXj2avyes0eMY+eMYhno4mANhRR/srrP9gKJNRIk9pfpO3dYRtH
+zhxEAw3CxlbS7Y8AjH8nvXutMyiu49t5z73GFskJXxmgqblASdwhqOt/p3zZs9bzTujlpb7X+3P
09uVW+fW3g7b5V/P/ur7f19iO20v0TbOY1amnGKQT9Qfa6jx58NqJO54a2+PtvlmSFQu2tr/9fDr
/NflW992+J++7XW2vlnryp2h1pPP3i7H+60saybV9aHqsIQBTv13rzGYLAjW87kCZTckj+1f7c+n
fh7FTBlQsZR9nInmvB3qdZodzQrzsa1ttvO/27hXs4oc0ms16/GLpancDm5hBJCI4petry5sRvfU
HA9b33ZQ0aaryRhdP7sKO3uKGca+ntSR3HgycfP/7NtOlO0iqe+sXsfri3/2pUrra9qgnr762HEG
mNkbj5WZa2Hi1vHBqrEar5TGuqm1qd6iwkuY+qbuh3S19wIi8l1Xlem8RKIIbQKInqt5YfsUzz4W
b9X3BMbFISUA8khhBNUy6kRC9naa7g27QeZgKVH5YFdDezXT/OAyx15I8mSJtGT5CeXYIWPLfymx
bD1g7vJWyty5IT9UQ4VtF8NKbD+M3ZSywlcfsqk7Y4ZSXEjvFUTqQOSGRbWEhqfZhJ4U+MdVyw/h
YDvJB+3dAfQfyk6q3/FbK3ditMtQXbQnys09W8wem8Yqm4IWd8ODKSsqPSqGTJqOUI6l9y4bBvWt
cUYIo122qilAknLyoYigio2PtP5ttH3LThlCYx9b78to1rsC7dxLnmBSUE/VT7D8+bJ1yVjvb15e
nLbWdkAoHO9bpN+77fqtr+v1N88a5HVrDUm1UGGaHrpu9uCpdWJXFdn4UoqoRAabjKESj+PL1pdU
LHYhR922lkcq5yVpij/Y0PzrgmXCqhpUEg7K+hrbodD/JqMlnreX8eolOalEF/pfFww9cQ+mIvPT
1tdw3147Jbp5LTX8udrhlxg/aUuhEuKZzXvHjVd4gmF764ut5LkoqaBuXVY1wLrNq1/buL51JeMy
B2qt6Yetmc5t9TKDin++QkkEtg5RaeO8biRX6KBPaZ06x7RlfMWy5d+k289L2oX1uRZ9++r/3+uA
+EvokIa+317v68JBS+4T1Th2NsUY4OBUPWAZaJ6MafXPaZLJ3/q2w1Cp1UO3HuJUgc6pz8vq+YQ0
5z8nvi7WssU51rr69NW1PZrzqHr46nPT4o/qSVY/MvF8V7bpQ6VTMhaE9X4++uqzlQ4SgfTO2xUK
FabPy8q4yY+KDhmm03EdT2uTMBS16N5igKAwYs2w35qaqArSEHp0147VvokoWkk+K1a4XpyMojim
QkCqXpuj6GsSg+GZYNXE3kvYb4aXw2+rTBDmtWlSVD/qLcz9buztt6mU41EorNi2s/nUZsdO1vMu
NtHKD53tnCPJosTOQOdURROYpOX2qzOUbME88b61rELL7mudYGslbmS/GqaFS1JXPG9dVR+zmijq
5bo1YUyZARmO3xt8Hnb61HivVjIoWIIlSmh5nvuqsTQ6qiWLuq1ZYfWC/xqLnO1ig+HiCQXDZTsZ
weh4/abzsx6CcTa4r+r6SV1fNOtY7naeV163C4klZk039yQjEVzob30jM08oWlyoPPb3XlIPiGiY
8qZtYtvmJld3IuDOtYzTDchFAsPWl6OTt3vhDDnczzg5lLiFvMbjc13LYu8pBEPn4+p7Odp3QAKL
4q/WhxWsrDclG0CncvVbH2fM7nNZvFnaNLPOZ5QjNCZnLW44lyVB7oyPaP42KBPFFi96xw6aCI4J
82evNw9bq6lH+eoYJ0bHJLTJsnRgBZ0dXfeQb2VYUZeReGsnkKy8oSSFjEY/amXsBIKawIryOcEA
0yVMcrPfA2Ot2JjLcr64z71RBqZexEdP32E+6j7Zax7MdtDzo2Eqj0Ypv/W6QhSP28yPvGlsOKoJ
vDpn76IYyCJTisdBbNdIDXU8BHHNqn505fAURY36SpLhxrjxpelF9wJcK2tYq6tKw+cza7CL1sP2
SKxrDLsyH+Iyzj+7tClKzooxvKRt/qu2XePYEmNxExb+cDNL3EvRFB+svdtfriluw1Rof4jZ2Gde
a7FZemznxWdBXlLD7jroElbme5grf4tX/rUopR+TjfFmpu0pgcj7SyswhlOecmJMXnS7uuDMW+4r
DZy2VNIydMe0puidfGPR1xwGFyGD6DyBP33WPZlDJQEC7OSXFD/UeLEPXqut7PzS3c0qGGGZiorg
bBfQVoUZay/685KO5evYp6u6MBfnrZk3+I1CmriivLefon6mDtWPDVoNY3pKpLnqy9J2Dys4PbYN
HiGWUh6JeyLEIbflEdBPhuYqK2dnbryw9OfPL9QgKVDsIEGFqUKhn6JW7qd6lwDe2L6pP5M6+BIv
jEAGQ+0+jvSKtO8S1pei1W+60+FZW5TPFru1t2Fxteeu1ffbOaxPvUtPhrY/2b97Buc3Uzjevaix
5yci422wjJkUbUKY13MTRnBgzaSari0Vv8WXZgC5X1sDxeKXkiTerYUfcP3SetleRLX11lUNYbtl
cdjO9Z6lPjuRPH62arN57sblZKqZiq2FfsyafLkV66FTx8uSdjpwDa26b4f94Co2Xka6fZt0zWHP
Oxc+iA6eAVunsZ5JLeaYeS4uhS7tmzpqnI3mbgnNJBkwrF3b26ntQAGTmKfhtjU+X6poWouiagWM
WoziOA4FsGQrCExzLSkQDOEctjWr9Q9QBLB59kp7pmoBnYjm1OlcvbjqcurF/PrZ3M5osh7OiZXd
inz4MKu0OhUgXrdhaP51wAHTCcmVa4L/OTGq3vSg81a+ru0MRzP8dtIaHwI51iLrqyQdYNCkpxgG
mFH8aGTutBcDYkotV+NH7iREAvawzNc1w2jr265ziQZ63JpuYz6huANlWJ//1b80LfZF0lbwZYwl
S7lI24k5EihOOZRpV0IwRmI55jVF5LUvMRk9MQKKoXPY3WthlW911Ijb1vK8OVqplSSSryfHLlUO
yminbKTL/lW1S/3BJvcDxkgH6YUrGmipbI7vW0NIakz41S/Xral1UDkQ4+WHrVnPZXqKRg/m8PpM
bDyLx2VMPv/w1mVbc5DIPH7ZWlYxArGOeKJszYTs99A2VyB6fbqwrfqMFsP2t2auO9aTRIK7tbb3
18X6MbcL+bS992LleU1WqpCnub7vlVg061odbs2acHl+miVpN9t7swtskFKMoNbW9mpJNDzlNRAv
hWVKa5ZWqoHStPJsUywASJ4bxmqzao+qTWUoJvzzzZmq2U/j2PkBgfgieUQmHfdTay1/wS3eZ5DQ
73WPXISivLiT881Uz9LQJ6OzvsHgyI91ZUfnzljEJYqU5EgdsjxWmHg+6kX6nmPP9rubnRdzJq/d
cevfZVHZRC5n01mrCTV2U9g3YD/J7xOF+BYEn42BFrvpLZ/KFCZOHF8okR7SaXm1l9LwseOEvlHn
9kO39NXiF43Gz5s7dciLx+2g2Hb+CBqKRXb0w8HhMRgyFOju2FBPi5sBwhXUczR0Kh6bPSoWr5su
kOWXk2ybn8RmKidLK+ZXq2/42U1PGnnw7+Su/SoXN6BAj3N3He2FLf40fZE9JmmCb23uKHtk+up7
baUai9Zur7m6/SbsAyWx/JuxLOPeUJI0dJX8EiveL5br6tmUyR8zqX72kzAp7zTOUYMxSpXNJTgL
o7FJpjkOTIgfPGFk/4wUifLZcqEiNRQrHW7srJm8nS4oLzUQAV6q6gAin1LyI/S8K1PCX3Anpkqg
fWuW2DtaHpVPiO952AjsMU0HstIIF75th+hq/eOi+r6NpfZiqO0ZIXrjU4WK92oFImZhdwnwMoH3
qqzNpWM8TtM/OoknxnPV2e5xLnrsDycIyjIAZ1SOmkJdDU1Ts0c7r2MPEhnnX1A91FsOArbDX8ne
lXa55sguJ6ZHLDbt+HtTuPK+6EzadOmPDoV7yN2OADHloJiTuE5e+msuCV2cRrxziVr8uyCDqTvd
Iw0wbgNrEN0zxVvtYDWWOMdWCSqf1O4uLlXjHebnz9FK678mLpjUgv4kfd8g/haA9VWNOcTY9b6K
Sd2J5L7xRa205KmBpbK1tkNjddoe4Tzg2HrFdohqHabL5F0ixCov2Kho0P7SI9yIMCWL4XHQTPU+
U1oNPZ1a99a0MFK8FSle8OvJAXbhfTQQY0/2cN26DNQHByexm13rZtrdG4wOlicEorW1dWmGheFb
l2fn7Qnr7HMymJlZuyTHSotWt8+6v88RlFYzqZ+3FplUcZi7ERE668mJnQ316u68tTxd6++JksMQ
cLCk3/p0MkJOg1faqGh4wnZgUbLn1iBedH1C7CpzmDWZChuBK1hVp0+9TvVhPamsh2kE+FMQDZy2
K4C6x3NU4QL19ZKxm58xX80+33ORjFWQePN9ToE7ZkvT721ENFopxTkvBDNd1aV/7c7GV5q104sj
7Jd8/F2TifsKphnMhjURTVIar/VU/xIZRhPbOSBaNcCc0jvCGDVfbY08Q2XwxnC7tjT0+NwQUxNs
Z0eVSg/x69YhMp+Y72vIMHIuzp5gBYEULXnZDpijVGGTRVWY/adPn5PCjxsP825bT17meILlFXl4
f5uHXCTG3a16454tCoM+nJbT1kwVrz9pC/SQ7RJttI07E9jsFMnn9WVLGXnCpfVor09vYrmH7h5h
iI62rVF652U7ZGnLaNeO08mJU+elwxv9NqUKMnMdAlplxqijSaQ5bBeDCIpnvOTY00RdGcD6bUM+
oCmE2Pyv15P936pQohBlP8QoYlNe0NLpRNy1/Wdz6+tMuZMa89nWIsS0OiwNBLvPph7xrKU4RBA3
HreuyVgo5/WpSqxHE9+3vnmJzlrJjbG1ZKcMx86SFVfwR7fDYM+PNeSQh88uVJAkWo2ebzhl8uS4
3OYd3ln2rJs+tV0qxcYYv2wHTxUHtTKW29aaIre9JdI9VHqeZMHSriiwbBx/O1slzPK5pQOdtVm6
/+ozvOyPp6pMekPdPmsJqrI/DtmiU6u+bAd+Rzh4DFSrv/oic3yTiTpdcfRRX4Y4Sq9Ssz++LsjY
p+C80baHrz6XuLJu+nzRdhgxrMBGKLAme77qSfrUTV5xYw4sbpTQzwMiiPPWIijTVv3toZeLF60z
u9N/9W1Ps9rqp+yieKfVTQHJp3Set4MrQQkdBAEo1OmrVQWSLrUYOe4yNKp3mUb1Pcpq4DUvTQ5b
X5GUYJUpFHNRVnUwN5Hq89uPTtvFpkFGa4VLsWFC/6lV4rByhtkw7hN5l0v90gEUPuD3Ku9Vhsmt
KZQoUJGDkvUwXpzeHPgAOCmgT+0opMKU0mx5V2eZPrape9pObl3kjGmA96130uaxvs3mdLGlGPg+
R+OtNcf67E2yhxU0x8WDjOuwrENFHetd2zpyp1nxAvEoavemYjgPQ4ZEIx2ibI0fC8lx+9YaUYUe
frhG9fBgDTGO7YKaFLqEn1Gf7i2B4UFmsdOpWAF4tdYcp8T+vbglDDZ5UocY5YQi4HSrg77rWIME
LauP0iNfSC/8BZZwMCUKQtKI2Xyr9sGPQV1vwkFXlfEMY+JNk05yiJkQALhVKOmQlIdBv6gLXnOd
phgUF1Anucohn/R39l0MNrAXdrWh3oo+PxFGrVybvkYeO4zuqRgQwBnGW9qOKds/l30ybM9iEO59
KSztPFPRBu/oABONyi/KuUMz5asTSbq4E1O+nUkD8Ooh87uFOZLN8IM6PGui9Z5WE74ZEYM9Nya6
x9i4mm2q7hWCUfwqeV+W5ZWK0C7ptHpf2Z17GQrSYAACePh1mEcc4G2juWBa9g2GxUQKXTfsa0eQ
46rr0W0of/My4ozdiuHj+zwGjmlQua0U7VqwVi2sSX02cl55bIrlYmE4GwtIIoVC5GKmo8mbs2Or
jfIs+0iGxEeOu9Zx4mvuymWndvq3eCI/AMZUH8YLEg11qZ8t6B/PjW6+KWnSHAvcGq/YJMIrYU4J
89bprnVVgZLoI/qtJQriZh6uEAmOvcSQsZNZUMr64BWTdyqNudnlrBvYWpnCN0jTCuTQH61mZQTG
vRaao53tIQj/xKrpxxomejSpkgd8WkMAHa4PcGcDweN3Y7cKdL2s6y4aR3wSoGvhJcGOvTeY7Q0b
tY36s8n0GV2dKS8jRIOTsgIeRvu8rai1dVnNEoWfUU8dJBcYs5QZlhHJ2KlvevFjsJVbnqPzxRwl
yNPn/2PsrJYlRRY1/ERE4HJb7rW85YZoxd15+v2R9AxrrzNzYt9kpAFVkCQpv4Be/j3aWnFi/03m
SxiVaK7JpyErlCcdhodOs2e71yy7CPyNVay11A8uTVp4J69nhJEovL+Djy9P3OTI7XVT680Tlqys
Fk0KK3jFqJcBZsQaqlmU5d43h++2LtuX3o7qNUuBtc9S6Ax2wFuNvSXTOnqtjyOEB5lGSTEty8pp
peQTRIB03YXBzyrJcckO9APf8jYCsYK8Vbnjhv4uYyxiepbh2X3AlKMujAcWRtRVCLps44bVs2NX
cMzsCvc3WcuOfkk/GEr6euzaap03rAmU6QOapvKlDQLlUk+BpWNYaUHCjNOVr3ruVm9A6vmKygxF
shr6XqPaelFkrwFl7YLM+ymx84ASQ4CiEEsZP1qjy99qZM35aB+aFBs7y4bTpHrsgcg99FSH4fHV
qwDyjI/MSOo1+55Frt+wNU9WuAG8xqHsc3nLmCDUmwFy8b13WGAv1WZgV9h7QliFz2ddgFBy5QYc
vh5eepCXK2yzGFUwKWwiGQ6PXrN4PcbeznQm9dmi/enZboJAmQa80VZjQAx6CvDQ3fsjVo0qhPlV
o0Blqn91kAYDYL/bygHOV5oWq87WSk9reY3QdLaVswaEciNhwKLIEvKR6MV4nsvGQm4/D8Xw1Ptm
dWGpMVmPzYAoWlLfYS8/sdJcrQz05I/OoIICVV3jaJn2SXJb5yRFrn0yJpxOETbfKtu55AHdrF5J
dGNxURxGFJawUP3aAUTdF03zFe8DDU6w6W2lPBquHV5FF4vF42wiEHux+hxb9hn8w8Aou3e5g93X
nlk7qxse8KUw3Kpa466qDBJFEhYsVNSezq5bbhwKu8hWRmTWe6DrGaA4xwB0w8dgB5n5ZKVsSqkZ
mltIxz7nRmOzypMpmygM9/lQ6/u2LJzPsfMCl6mRa/fHaJYbOO98S50JIiP9CLR2nRqJd1J7D3/E
Qq42zNSdQwvwbG+AAwV3wpaU5DJ5ayDcW0bGooesbxgzXp3e6B7iDo0iixRiMtG21r2XNJHM8xIU
XWbNSZOR/9EsoYhh83UzXMaOTmeAY7QTgJ6F4+xcz3XWvoP6mkLXt2bKvFJlj1fR1bXzWIZsmzL6
+Bmn6jb1ouEkj8g3IRT1qITeL2NyiIKqc0G3WDRGZmd8iKdgEs/R0165yHpZP3ZtPdzqcOq5STm5
Vz+WAUPdooz3uWfJ/jq2eIxgwo5SzfyjaWNGHkbwFsUqOod69mBovbnr04D59xS49nV0GnhotRJu
q+Yxtqro5DM9OMWuFWy0DAIAbOzgbJj6o+ppsDecnhaF3WMH4or1vXDbSeXjiEElC3tMzppJ4ExJ
DgIDZk470lCFgSXqxuR1BQLz70Bq2C9q0TbNHOwyNB9JLTcHqdEnTs0yC34NFrLn00aANKpb1cXW
FcMtOBKYgTpwrL0WNNbgdQMzTpdjWRq5ICh9pKFm50ofHmR/7KF2uOamR5VmPUxJZAqGdavzsPTY
Bmhm+TG8kgbpyVEBXeTo2RlExqEbYKQAV7o1evMo1fg/pXoYbVRMNMe1wMz5E4HfAH+2tbohhVMw
2rc+VhSGgk1yd9iaO4VV8TYCN3rFawO0YfbN74L4VU5xiXHqn3bm0rjFKoE1LRWUo8pMJ6ZBWY6t
XEUw8AkDYOVIG1fURgMce7VchBJgTxekwFCm+kmcBtfKl6D00mMS5nTZfWNtMOwGHsKWAiC4bFxn
KKYFVmbyXphrnS7v2ilQekuAAvivdbuo4npIjrjXkAXWQzT6bz5ScIiP7gas5TaW1UNwn/BGALQ3
kcLTRf83ltZxW/5mXlOf6y7Zl33JZxJUYGRhaS1HkIRqeJxlebT8L1maa5+QkEeRs39SI884xJ30
NLIIMNFb5X2hT8YD4Ve50Q6h0/vs1m+ccHSOfmDcQrbS1rGKrFItpwj/aSDGzbOtq8NFicOXXmaW
6hceMoo+lOHJpKlw0bWJKq4HFOhtVoDwkrLZmWx4g+XKzVk4Ih5+N52lPAPbtZHGlgYmAjr9tDLh
6tO4rTZZbDoPsACsuzy8jCD4HjTACGbqVbsijD7lDAyQrwyAVuZsporkGKsJY748AaApSfuosX3G
T1oM/MXYpF6jrYs8aw+wI7KXRi+rQw9bZC2SamRV4I1LA79QqboyXOb/1I25UXPv52BKwz4L4/GM
8MdDOwL21m0zuntIudy9SinZGUYK02qteGuUZrHPoYFrHuwMKUJiLuHnTUwNu0Mq2PLZZMy8lTX2
yZZZ9F1jnYNefJMk98YHLPYtNV8wLauPyYSZySdcnQ/C4qhb92DCjZbaIB8BRvgTklQEgxq8SZLm
bsO/s0S+qJ5Mr115yj3uq1NDp1slWUwogJ6VCnJaKQtv4+4GHCEPhv8SViAF3Oe+8uKdB53XrDW4
RV3/jFA56oZ43s26GgIjJHBDic6EwQ4tlLwnwQ1R0LgxJMn++2BX3glcljFuGazyS0RUvNFGAZfs
IKLRyAoSLCz+XldmoH3tWkVBKJf2wwQpZCybnLIWuLVX4fXgriJJmdYRyPXAYm3ZVfliSekmkj0c
cn/qbQeKebpx1XRGEVvwiaYSyeNWQBVFZj8mQ3IQNQOr5s4gi+j9Ob6eTiJqKb48rEwriTfiV0Zo
TbMBi/DZ5Oq39yp5LxRGLGcNyb07guH80UzPr9cD65CiRi32gEUQifsvoiFTZLa0ML4TySQp9n4u
qfjPTL8pBffp4Z1xEJcUPwPnZT8oOsRJ2mLr5PlPcVzce3DMp8c4P2GRKfBSqcuuizGRRpe8Pleb
PVIreDIB+pixv6I1QLtlh7of4n4rq+U3gQcWQQeMuinh17GeiuRIUnQmZkSFFdPH29VWbHrPOC9f
9r62MBe3TuXzRE0kRHd1VD2LZ29G9r1j3Wc3lhrdutEF6O0xdGd7KzvFFtO/2kezbXloYIdVINSV
txGPSzwNEcvx+IxWIipageGrLvvKzcrJ2vSEr6MD+kxEpwAiAm1D2hd4vdO3dNEIEAGYM1bDGIG+
i4qjLRwpQCLbWnqao2PcgoYyg4O4Xl9VrFFXm7COPo29ehJ3br5LUEtXmREPG3GvxV2J6oz5f60g
vjJhAMQzEUeImMibm4NIi0CLcQypGh+IJqKPXfMkHvzcNMWtWVqDKClZ+VwVYNg34laIH6m2Jfen
9jJ1zQo6o1yj+F5PtiHIXc73V0+tdgR4pe0SRgO0umelSGuYtv4uHSE61+rwpE5dh/hsJ6Fp7Udv
BAmMHd9Khs6JEm6FnpARpdn/ufC73yCi2F5Bdld9da45Pz3UZHAobTV1I7oA8X1vkBs/mACy+qcY
Lu98c2c4xbu35h2o4uMd1NjGywJYk2O10/xUGbeh7X+VmkTeLneYTvCkWjaU7qVzkduHBBPLnfgt
rVvcY3OUd2g0tuO6SvxL3akSMI+pH5pea3GkiP1rntPkI8IBfrQRLaEN4x1DGKYuU0NQe6SddDjW
S/OZKpjFSAVdXXdIsB1EC+4bozsMqcG0pNimVofxkT2BK//1umYWH10frLCTasAVJkDK0vbG8Gqr
E4BRy8xykrehe5u6ZdGSRHLJy1j9mXokQx2trWsVHZiV+MHyJPpIUV8Ey9v6ronOUVE+Fk53cCp9
LVrCfAi2Anvpra7YIBB9IRP2ao9C93F5w5e2LPJE0ptaody2uwqQ3t63gp0o00VjFzWW4z82QZEW
T03E5mNEeo5+KBfJD3lzs80L0/zT9WArxwZ/rB89uHKrGHhMFgNya00QztOHQ3UgmnoqE9VB3eFD
wT494wLxxDtTxRjUuqdj/WgxNmB+eFFZsRjlDI/t6DEFlNKVzdmYsKpjnz+mnd3sdH1kKFGp8kb2
MtZuWgRmVmzw7gTvYEgnu0h97MqNF+R3C/Pi5cGLq4rk/DotaZG5NJMPh2RdXB9a7AdFYxRBOXXX
IqZG0Jf0EM6TuPviJBl4xgHMCs2udaHVr8VbAqudXBF9l9vZ2ufUQERJzFsGXIO3kOq+mIJL4XPD
mlCKj6yDQw0JJ3xDH6mvQQvcHRmTrbjHIhCPPZyGJwjlMkce4u/poJ6cUEt28tifIz1HoMxpDqKT
Uei1azi7Oeq5Gz/z5i+AVv+ElJ8cxQnFkxcxevp6YsOYQfdz7JwHzOLsGbPsRuazi+fZLhUtYukM
ZEW2jhy3/D617pVNO0C8X+5inlj0pNH0mUnsxNi4BnQhQSqBF/AZXLLGSNxBflRUYW8NyomGLkqv
GNtZx0wMtsDrFvvBto4DwBz2c/fQI9EoDsx1gmPYPLqaZ1GB4mXsuanK3AnDpb6VWqTtxPnF73LN
oD/W6n3U0non69qjeKrLoxWxtGl+hNoQrPosQ+kfCvmfCdrScUji2y/S88CO6WmOIw3TBzD+WyUx
U9j5ddpdEWTXD0DTipNg7XRBU5xoC79zP0nm5yuexNLHLA+GD/SvGHqmPjjlxoAgjSyGpeFwkvES
2PTgGxQCtzm3TDwZ0aw9mbVHA3iwm+Eb8ndnLiosPfryJOcGPfX3y01YSkVMVPn/T8VYrYe9dF26
evFjRHIeiy9pEZszxwDbDwa0CDOIga7UmAcZj0VRRVx2HnKJKA6bvGpzlH3tP7D6+UMpfue7UcZ8
bJ7aa2ABFzYEscfgQy/Gr2yOsHQtXpMxQw5m7Q36V7RWWE/22+iQVb4vb0X1OepOX9AAMEjjxfM4
TrRUMaJbgiVvGBO2HBSUIhVgYtMgTPydJZhRkiL9biw7//p87GHiXPsMXbeWeAU8fWeySzWu0evN
2IT6bosfopcn1VbloxiWiUGdiIlgPvU0LBRJNoLQvPYggCyVRZUlKWJLsDzGJW+5xodjg/S1QaiD
Pow+U3ScDUCA9CDS4s3jjkdM46fy+cePuZKtAqmT3w0jxSOcW974zYNofxTNNUBJF9D09Az8pkFy
Q7SUf46Ko+euClBOdbDzePORCuLBFFmmcB84IYLgIUqXgmUOKApEsNQTyc790Sllepx//dSSZ7LH
8s7M45m5MYtcR00b9k/+fu9EbK4loh/T4qD5rO9qfbzAx6MkhY2N2nxRRqRmRb+yjB7Esf+Ut1QR
pfM4W0SXQDyPJSli4rh/Peu76YyoLSp+uNQ/5X0464creVOHj9Fc2fgw+qZXHA9n9iqKcZ6rihde
BCylQM6ERsTkfVpmW4Ilb0zwBIV+R52i1ojOlUR3K06+VH1XIqKu7oEQYgt+btHiZRHvyfKyLC/V
v+Yth4n3TtT7p7z/9VTumE7k/iwE7ddvbBzaGNZOY2Hx4VqCeSa7pN+tVfxT9Q9583xiOu18BXGe
D3XmK3SRc1Gk7rfcOP5adA1iDipiyzda9CFLUsSWAdlS+UPeh6So57YIBrQ/lBJJhCgzIfLxcrL3
zvBWNOE5KnJFemQpm2l1UiQ71cmel+4dMBW08SUtjRONXKRFz89YyGNFyUgMe146cj2jHteie2D1
H0nWCmXgP3S1udMwZdYQRO+S5SMkTMTfNv/U3S5NwRKT/qXO0gyWvA/NRSRFae9VMUsWNkyvTh71
TWOp8bgW898IgAHLRVH/4tVdsJvfeHFTlmDuVpe0uF3/mhQFy6srkh4LKX+6b5H+cAaRNyYR2Akl
4jVaOvt5YD2Xi+ezHFnhVcLkLTkaLIxo0wrJu5njUk0cKwIxMFiSIvahnuhEl7x3f1yUfDikcwpp
O2pXUIEPJVQKXANEDVbKNQUkx/ThynHEq59F1+UmUZIcxJ3JozZNDqNsrarEMg7iZV+e6Pzuv1vM
fDdUWKqKmHi8QdayojdXmhe5UgvREy0MkElR0cruRidnOwY1F2W4iVd0XqcULaAf1bD6LF7kP6ta
pextsc5m66RiczBNk2OERDAscUhrIigrditXS9o1PAn9M99Y5ZPusDUaGJDRIS8rH4aqeHtddc+C
s22wARDIaNeIuyqeS5lAZVKL7CUP4ZkIPrk6PeCxRnSnntczP9x+cVPfPaJ56jrfdTFnEdH5NQ/Y
nBwdfdiKuywuuwTiByxJcWM/5M2zOlHykcy51BTFy19SfV9dm1jrrbAxxCrOS923Jgv7vYYQ4FaF
MUsS6hkCpNkRn0lKDZW9M81CpmcqdRxgnmoU4d1Ues+BkuyV6RxyVCbX3Cvrlag1Nkl/kMZc38ht
Akiv67JVFfCqi8BJbH1tOgA8FTBFlziyd3LgG+kWySAMl5nZb1mVBDU8WMdK9ao7nCz2mhGNhXie
WLgXhfIldvuXCdH+5CED+wT/ptygGtejykFS5CUIHiUR2xNljwpEaBbxU+hYKAvqzXUI0UKwgC3s
VPb2947hjg9xUf2A73hodSV/61MdV63Y/ZrmDMlLfOBPrieDFE+ql9YZjW8Oq/Xs7LoeGw5KjTpO
1628qiw/lSOYXqbk+asqx+YaRR3gVQGyXXI22QLoLCWPqVGg3yTLmwKJYJShcnDcGDEWt34qYSkJ
M4EORwE/UvZVZua3cYiKm4iJIMkyC92zNEVYmEV4Iwu9TV4gP+QO3RedzbN9LU9SfolcaNiRoMSx
mRaAV7bLzC3MQlSvZQifmouRqIyC4aZOMjBBTt0xH64y+wRSg+01h8X2GtWvoR2Ch24KILoED64c
fUVWUzqKrDzBpBvdRVS5MoTPNIPdGst7qFDDfpDZCX2IJUVZD33vMYOgIDQdoFWxyb1MsRTFQ3Y1
dF1zU6LGuY9TUCbA9kzaFuxqaiwFvprEayW3cEXr2J3RB8zm+l5FF8b9NUTBeJtToDlQ/rVoc8vx
RWA4d1RmgnXh1yt0T7WtpRj6ZhiqFI03wPSZpugn0wLqDKxV2aimGtUrrOCRwcABPHf8/FJAtbtU
U7AkaZ/7KGMNtUPayISblqundNRjba3omnISQTZ4f2VmbSGtBweWu+PHLDYjavDSugBGbbNvv0Rd
+lljKx1cOHR/3i0dPjPIRNAKWYFKTDv+Yrvzk59G6pehikArIIjz4vUJsGt0sO6jwl6yMUTGubDT
9qS2YX2I4zC78QgUKP+1/FT1Eo0rifWrrLUvJapBVzuI7p1ZVFBfpfIpbNk4shB73IqkKGAr9BX5
9XRb9qsW447VMFUPlRhTvhAs13QcO9hkWRK0W/qMzbuDjfSrFY/6WZyqrHTlZjn+AXIYTp0Jsmg7
PjjFZvkFtRf99v0xms9bamN9r5p6m8rI2qxdLJZbL3nGqHBk0T6rmCub+hmiRfUE97y9sXR8FCmM
dusnTOsgQyU9Yk1TDZFnafnHgyL7RbbR48I1EKA2tB9WLKaoBIPugn5aeyk7lpXzGLUTUWChZHFE
BjMCzcatUHWp3iO2qaxFUtyeJJanT5UFJmy6P2bfA3QppoFeuDf73/PfiaPU3ZtZCedsun+oToPI
SwYHf3raTN/pKKeIqAgKb4ThvqRFa+trJCTfZYpiUdJA7th0d4AzIPC8bgWuC0uFvKBTUsvPZen5
h9bsPDTe/eJrnu9Eedj55S5WUW0qRsliwVqycQtnPfBYeYF3aaagi9A9sTV3/66gbWPsZN481wy3
UBjCc94neBhOgYiJPJ1ZNpYNJopqoRJU+A3+S0VxyFx7ObrpMQf8Xw6J7Q58hazsP56mbjJEbh/7
Wy6zGrj+8OtEbXGRIcvV6hLXE4+CbUfdqGHAokh5DaYgRWDiKpKD66JYGLgd5HU5ZHF9Ks5llMtX
SyURw0HvzIevYR+Zg0ObVRU/Lxw8MQZJOllvBlB8lKVE6YdDRVJcuEZ19GAhBD4fKq727ohE1bdN
DkDjY8H0q4Y8hOz4OGbm5xh7UpBLox2f66GIz3YfADhRUN5sEvYZZXYrtlHmK89y7ncXWy2/p74i
P3dmJj+rfnlr6GBv7E3DdEF0kK9fq6H/ZZW1ejaBlrzZCadiMye/xqgZvAWF9Ak+sncXhXruXd0s
NB9EGUjhbQyh7imdavblW9Qp+oviBtmrEh1FFb45ybNcVdAvb34ZD5fWU+JrPwWI+6ndSo9KomY1
ruizQeNNSVEHoikbOa79S4463Ett1i5hLsVviVOio61o9VoktbbqDhquqZtcN1DEX5lG0z5hY4V0
kdGr2wBC5VvVYosgw9fbT/zKN6Bg+cZMXP3QY5n5kJv9CxCa5ouRfxvtyv5kSHZ9SvIA6SRTbb5U
I0AK2TLSB0R00NL129+eZdZfgGypmzHERdys3BcF8BkatnUH3pNY6NfbEWtY+MJ/ZUGL/FP4IU81
LFCxyXjJO6fc4teWozBnZS+JZJinKm4GNLfb7EWFMf2E9ftKFErA2F5AYHyCyStfRZbpVuwv2F2+
F8keNYmj4gzRWiTL0NYfRnbpREqcsenkq4zWmwoj+uwNI7iEzPC1c4lWDLTo0kWFzUyvLLqHzQYs
HrKeSMtuC7ezTqKkrV1nqyudQbvD7WR06XkQjAneWrlo13B8gpNIWoFsAlMI2rNImhgR4QOpuheR
HKXhm803/yZSQ5s80F+nD1oIvsftvYMfdNJjnNTyNXChEfsudlVdWjwA9NkiO9E+5k79GoW1fAas
0D2qas2rEqIqX0T2RVQQ+egi7nKpTG4iSwQ6KkeBCYGhbFQMVzPcYxPTexTVQ+hoD6n+WFXZzm7s
AsPCcouMeX42Bys7Bw1kuUksOD9LMkHVFDYys/KwCZ0W0XEzqO6+YmEFPhgvKITFX2SjcLboZuYH
kYSjA6Rezd5yvUeSUmvBEkzVlHZwV2j6gapJe9yV5RqgeBF/AUWd7KHjWzuVvY8vpqGdU1synnU/
sa55ZACwmKrVg/xrAC155NOmXBnWKbgREbOnYFRid80KXgV+96+8pYqIGVL9q2hVZf9Px6s1AJjG
DO9lP1a3XiqAS2c20negunS+RL9S2X3V+858q6wefaBUzS6Jr5koGxcxiLhu/NQW9qOo2mvxpQw0
53NZpfLGLkPjGucOBixliVoKurCv0JF+SIhfbcNsbQMbusg5L5Xdh98aBYCYodnV3dEb7ySZVrQP
Yl9+RlWlXInTW+NnOXeqHw37RsCI9BAdxkE7sGabo7qbG4+OieY4r7uFsKWSrqKkzFDGRaPqktOn
Xszc37SuGp5KxMn/FMx1RHG+5MIjAfyMjP9GHj053IhyH9zjRZwttGwyzQI6YWHpxzkpilVHifod
r3Yw1/QU9dHQI2Mvmx3c7eUUhqWfTeDlJ8s3pG2sZCq2VJ11MMD7HvG6qS6Kpls7M0qGhwEfl01b
y9Urb6MM9Me2vjJ2fkSbR/pdOS92FzEk7TNj9/hs1pn+A04iYpE6/Tytj5c2iSxIKt64LYuivIVq
XR50rehOgV0buPu6ObYEjYU+FmBVOj6YmWqOLJbbul9Cr3+NAl36JYG0nC+UpApScZnxc4i7b74k
WZ8Vs0pQO1bGZ99EG5whineHQm3vk0lUXJbc+NzGobFnOSC+21CBwDhXButndGSmO/pf6IC/Qj6U
fqoePsigkxhhMwiPPFv/laCMrDbti4c1R1U/tQ2YZXSKqxenZk7YtIVyB7fRAM/BYQnelbVhcc11
D6qq4UHVW5OkgRzjFqc0yVnELKtkCxAJhGsTIeuCf82TYnXOSxo7n5UhlK566zjcA+R7Sz8uTyLZ
aCjPpVbYHNWwRZhKYVx2bHKgblllO68ehPRV0fnytS1y9zUoxy+q4ak3kRonBLilGndR1VGsc6AY
7oNI+a23r+M8ftIz1X11R/YSM6N6zjXLenX3vZtYX0I+lfu6l+u9VXfe10zdl11pfs1BZGGZU5SH
zuuyz9jcrVsjsJ+YR14wechupSshnu9B3mhaX1nNeVNBkLHjjLPuxGTp94gdDbxECK9pgfZL2B0a
iKn5lte8LhUqrdQ2hdkYuw5LwVszBTSMYVPhjbwRSVHAhm12q0bctrCsPgN24speU4BuwHB0xdpd
dtOmwESK92xL2jW1ivGJVYDPTR4MX4dgAnrU8DnQgUJyL1Y/h2M3fO3LwFj3U34w5f93fRvJpaW+
a7ucB3jauvJsBN/+Ov+S/2/n/+/64rpq0cHcdvStnhrhumPC/ph3Q/moWrq6N6c85DLKR1GQMvmd
80QVhCKrx3zK+3AsX07krCRnH6p8E0VgTGxLp6jkHS0j+ZMnYx/tpPpuqSYK+9BxVmUJ38DL71JS
GxAm4Xz1Stl5W4t3fdOiY7NJeiW7i6DXeV5Z+6aulKrYqn4kX7wCIh6dlEig0C5f6ikQSVOTIN3P
6aTYtEzX0Hr8q1TkL0lxhMhD2+6cBgDalqz5TEs6ptMbe/uec7u+tdh/oEjmfIngM9Go8vTouHBJ
1d56GszW+aYhQMdqodPdDdvGcDRCbyWL5YDdV9jEEI+PVS7tNNUZP6HI0O0bzioET9+gZR3FNfwE
OF9b1MYVJ2zn5jYKG13TuTGvuKvctVdwIwauA5q2U6u6P6mlj2b3ZLgjHHVmcx3DzyDnMvkSBSJo
0ere2oCsYKK31lGP9Rxxndp9TKxIekQgutmoBwcbsWgc0XTR0I5BhNzSVwxB4MWEfbmXiqTdM/lD
Fl/7Xej1VyRGuk9BiBN81NTtPaha5SCHdXJ0+1i/+Z6KJ4aUj2+xH/8GdJj85mAfO/iTpOuoY2H9
+4ifzF7rG+9WZFX1mE2BJjM89DPkEqcKmjpRkSogG0ad35QYXjySyfK2c7LmJuqLahg8bTGNHDBA
Q5wmmjzZgczjJdtGjx5iHfiqVfEDokMYRBgYo2mN3O/wQStvhtdE+wJqzTVKIFVovT5eLBtkMex4
82wlXXDMkDI+O3pgHFn2yE7OMHanpOj7oyQH+TnRMox93Da4RJWLxFNn2ZcoH/B6LVkkCZrI3YV1
LePAIJc728l6iK6ILiMA1T6wP5Fv49BqHl3UntANBjtIjwMaqGjb57HB6gdz5/4lMJBHbvRV2/gs
SnmZ/FqxB732e1l7620bLW90Tz/hPdOuimDory4+VEhQp/GmGPwAJSz04/g2Qfhw4/F7VNlbFz+y
z+xeV+jaBBPXfgyewZL+Dkx5/C5F2ncWfqGXGx4L5Z6t7pKaj7Pb6ft2OoMd4t8BDizH4qFnQmUO
iHQCMfmegUtUG/2bA9aAKWDSndFG7R9KjNQnNf4R0bXy6hhDgxQybwAzo/yQVApCMoj39bcQtRYG
5f0h1aXgxZUc62YpsGmFEbyvt1DuDLc7tHE3fNZN5k6K4r3YGW+KMqQZsgFy/zkAALj18q49iKPU
MDqWWqecUkvpNqwlZicYQSFT1QkZbDgYcrj1as7SBwQRRRURe5dpTiUi82PJUr1PhD4hF1jOI/KK
woaHxgbeOsEx8GbkNVaOtdS8NRhYnnpXTpCv4JYk6G2zbtnB9JiSKNo526HO8Lmckqo+QFrSjewo
km5cKivYieEKkwdIcqbFpGAK1NTH7ynXh/zcO1GBgwUxESx1REzk4TRO7UoFotSloLH+h+NGBKNy
COr/dW6RfHdpCx+BIyOh1bu85RBx/T7Ix1MSf64G33+hz3VXWWgZR9WFW9Gm2rPsWO5e63xpPaY8
ZsvJwgezyA4iJQ7SNee5bhLnahjSAemi8eY0FZTCOq0/tb1VrLTO8r7VnvQCocj5qSvKLrXpDtAB
X3tKqgZUQJS3ScLfLGbcUQcJvxdBGfLZqerPk939OjKa/Mo691lGxP0KUaC4pkrh75AzHVeRLhfX
pUCUMsD6U0/HkierrbXcvAGRwbl5OoM4RFRckq3ZWyurK9mz/PsiH04t9RF8IdV9i8GoIpg5XWQ5
gUjGnXxg8ys8bexOsi5N72FAhHUoji9S60MhUa0HHSXHh9icel8lA2Gg+/acB9MXS6XYPlgsFVwt
GeOSUEbqf05OeTh1d9dgCkQeEExliy8auyBT6VIg6om8opSTnd7hCiCStaml2wBZmE0TDizvF+X3
AOKCk8nlF8UboL+1+fBm5Uzay6Fyn9MxbTdAxdpHtQlRw7T65G5riKqEiLhdB6PtDhmoWhQcAzD7
2FYdjdhBE2TqxTtLDm5pLBe7hLnug4zWLisGrF7HRimxsJ4lr/w6f82at/0pMlFAMUZd/4qn6Ge3
is0fueGeZBYyPZRw4DVFZcRQ+jXLaxP5PhYZ2NBofveDc3HTNPuhVeE3SWeVmt4SAD2oIcNoccPS
kVowkPRMxqR7dcuuQtOcCYQo7S0/P/sJVEBRmmLheXHbsVqJ0jD2Ezwv0ZQTpUNtxrdS0r9G05nY
8UjvcVk8i7JQt1lzQmiJMXlwz2tZuoU4CRH3jDG4i5gI5MT7MqpycVyyRAw3VH8T4uMzH7WUylZi
7UM2olYiz6p85CbtCt4p4qDrpd5yHblLrpWemSd3VKk7hrhSwUR67iMnZ4vIZfNEiZWzYzfKWYZH
BWc9UPbxiFSMKBBBb6MatJamOqUkDcVuOUZxpR/5mKNs9/dp3lUxrBAOmTj5crYWm451aw35Zj6v
KHbjkEu8qzmakrTGDkvfaKYDEWw6vdSVUARhsL47UBTMlxQ/0E9kd+fo+tucp4lfsFx8cCKaoGs1
8rHy680//qel9p/zKj8TD92G+TdMd0HE3v3Y6cfNv0mUzBdt8uQeIuwKVXxv1LZ8zqZqooKrlyzz
iKgoEcEgbr+I6naDdEP33WFH6Co13Y7RBnZqfXWtoqBYlxhYeAFUM69KvxlZNaChB6axlY+m7457
y2l+AcsdNjHCinLwo1UjrCN1Ez8KB30wp2uOflz/LBPX2TFmOttImAaFGmwUc5ikbJ0fpoRFdtis
pJKOHKFZHTl822GNscLdyi6jN+aZB0h4r3rVOquW1w5dj+GldAvAxc2r4vWcDJofitjRrZWrixXC
vyxAPbGgs41Z3cp09ZufdReJXc8hwxJxQIIhnzb8MolNhwi+7wEeMdNUJzoHkvJY1pH0IIdMeXP8
jB4K96wzFsFebsrq+haaVBxd5zwFE5fVmHXJcTnKYyVvk5RILuGbKj2IAjho3+oRxlVRt1A5x+eq
eK5ivXvoGAjVVokWesqUvBuBjCBeFvJDvFcpx2QFhxxsD4rGQtmh7lc9VFPdAW9oxLdW6XEAm4Ih
dh/LDh5/kv2HrfNocpWJtuwvIgKTJDAVyKvcLV8Tom4ZvHcJv74Xuq/7e4OeKFQqjyA5ec7ea5+d
aLJR/fNQ0S328ZipnVnBGru+VkJg2C+krNEw/b+vDQuFBEhTc9+Qole5dnhXrA/gKLzaae57Ca4p
7+HiKGqY+2V9SHKrPrizM2+uH7KCWPcpNAoMQ92/l/57vZPiNbF763R9ydUaEy6ZWogL7art9bXr
g2WGJmMimI3XL/lfn4CYZ83dv198fdk2K+a7c1Uer7/4+loYTxvp9VbQzy0T6/WPvH4yyfTybEsA
hOtLNm31W8fRgimK04eq3lYYgu97w0gemJn/qqQJj5Nh3QAizy+KsKr764O7wPoHa2Xv/nstn8eS
EDfI/JmupRqWxtAi83o4ZXZm39Pst/9975DI7VKFpB/FfUeKlsumLczJGFrs2t3/+5iEpGbXVrnw
0fny+bi2zfNaPKede7d4VAfj0jAragZx73mZdmcn52j9wErS/3lQdvs+0LU8zSJft4X4fUj/Q5jx
39epDMpRvrD0Xn+Qo1eS7IrknsC74bau5uDfGbXUSYTWuN9ARe7uqraIHgRNsgczrR7rMFLn65dd
HyjJzA2xQPXh+uH1aw0o64HdoBy/ftf1NRwVOZaE7IY9nPI9PfLu89Ly7uFyLyfLGj6isIUSsr5u
OsVIklS6CVMX5//1yyBgHpncxzfXr6Dyu9cTwzonC+dfNSf9QYs8eY9Z1LknQazZGrFLloFanPvr
J4weuKdeM5y5fnj9BMAUcdvkFIwkb2iQY+OeUbJl+WPC+puN9uW/r43pnRJm1jn73GzSnTujmABn
GT/UuCEC4lmyreVARvOdvgl3lmdBDoff8gDqOXkQfYc31MroHyj6oa6VEyq0ZplcH6hdFtKySPM0
F0W1UUfE4WmEhYQrqS8EPPw/z9YP4eu9lj1ZfmRreOjv1miVkHDo0/UZcc0F8+tTv7qEhlXCeH12
fZiuQsn1gU0twsnri6Brh71nMvFWKcCXan6K/wmvVp23TtndvunmQpulZxe7Gh/+e6BGxupw/bi4
uh5GUbyK1Xg0rE6adv0TyCbCeSSv/iO7AewGDZKmANzd0/XBbHq1EHDUrvyN//fUzL2vJDNhYHQl
2Mfrp8dxwSF6fZqCnQH5n6WMOQDnM7SDsvfviLkzESQZnJHUlYwQr0fx36eBvZzXrswe9glxBzjM
sC+IrTZbGha74WcexHcILSKvmr0i/iuwjceIXMdTNYxvDof1nBAHtusN8RHPwtuqVVWb8WMq78yK
U2yv/+9/R/v67PoOMMOKtyLiWGmkpJ31wQzaLBKHnqC2k7Sq+ijZJGRN2m40fdhPQj7n/Ne2rXDo
Y+rQeYc5BYyWmtwFSL9odpC2mJhXU1q5Kq6d9c26PiuANmwbsCDcd0fj1EG2iBrJoMuqIfFlubr8
rwODRZnjJr0OhKJj+JpWhPT7abg1sf0liljbWvalmlp16mI5/XuwRKJOobkeuWL+KAyzOWH5bU5e
2QAdvz4tXW80tten1+jV67PrQ+aEDWonDxrGqp2v1jiW2mow6FB0/H9PrNpzymNSAAJYPaLrv3l9
uP7D/304FBZkGYPczHD1MC2rRvF6OKqr5/T6tF9oeJWFMwf/vTPX8/S/D6/PPGMi3goDL4t3BSeQ
B2uV/f33YA8i3g/CPmer9v56HlwfkvXDiRHHbkm6y/WlOrQJd4hcqpFrrMF4TTSQ2sj7O1bVn9zo
WtJHrRIP2Ooa+/fUGczpmAH5wiTPMV35EI0gxuD6cP0wTaAQG4n221JSTmeCIfvN0jkjqShaqs6O
WwUWMV19peZNVBCtG5NPHehuwy7G1MM9vZ9vL1dPRr2CdalHyI2tCJzDSj8zOt+axYhvNLspqibe
wChjULrU8UWihbmJwsFn3t5tprm4LQxuEaXX2IEHZfWsN73PklEzQqezWDfDEdzAurVd9Afc9+Zh
mUgQki6ZtM5r3/blTjCEQcU+jGSxdNEu6QmiFOVGGwvmI8gEA264LBrpnTAN6c/GrG1DrScWZjR3
sP/B0y3PlsiPZV3TvyOSKOnEezM1ZBbO+Q78UrK1MfpV/XCJo1bfcHPEmRxXVdBhyIiHC+BX9CQp
I11NZ/QapTRV8FL5QNmS3dSsGdG9hQqXFgXDaX+pzYl8Y7cLahAVnUuvcVS/ncOBcUePqBS+fxm9
SzRnqZ8QsBWWqQ7XlIjSxKBdPeqAb60UOj6hmc34m4Y4snWUVL5abHcfwrrR6v7QmzEHAQ5dIiRH
WsR4xbtJoIuZXjx3bV0SBEk91n073LrXtcUwYMc48lhme0ubMQJr6P2HSdtTUSw+88cPiud46874
92tNZrCJkOm4C7WnwJvjgkdDvsk/HpXefMjcBwUC6cDEU78gpiU9wyWBQS95o2tcunjmhwhgsBu5
Ollbg4A5hesp1n77kGyZVt2sZ5CZyv4mj5cfm0/6ZceNsmGTrTnhbWUOX00BHcnkEvWNaSSsaZ6Y
N8YOiTl6KgIaopcq60jAlfjEcHAHOe0ES2AKXzI992W/IkVgLW+U2b+G3C8CKK8bcpnJBy0Y4bj8
Ltl4CUyIZfRR5cwQveybodF2RdSFDzPE9aVx/9Y5qXqRHn3Oo7brXTaCkzEGawE4Sis+o5Xb2V78
rcFh3VSKbGJDLW9eQ8OCBqSh/ThEJMI1spKjZdDJ81L9AeKC61tzHoTx+DQb7o4gXOQjMVIsTehM
W9khadlX1hjDbmnUEMxxXu809yXWynJjp0W4bfOS/sxY7mypVZcl5gdOPZ3BxDDuIpX2oCnn46B/
svOPfW92xu3QPnYZUa0teV3087fSq9+NfgTPAiDJtQg97scXFLkWsKM09knxLDZUg4a/wF/deASm
bvpZFZvUiQ+20PTNCLJLpuIFkFgjEEmC+cqpjxo9KFPSV1yIoboxHAwrsvnc/Bp542cYNS1Qp+o7
Xd4WMwO+lsdfiHOLoDOfiVB8HtFLMnWBljqdPZCp62yjV4Mb0GtT8+DQMkMELEPzl/YNCBP5nk72
baUY2ufeRZh8WWFMN5ZO9c+anm5HUof7uruEy0CAbDnvieeVpMuW8WH+S3I2/eqnrBw+jIFAeb2f
70VK5T8sK663ohFINDqDPsEKXQKZHNAMAzaMOCf8thoAgqWfIwdp09aEAmuWdqwVRVYsjMbv9xx7
PcgdGv5ECpytetcWdvhAtmG/ZbST+qpxnqUqAqscWAg0MLR5/kbGfR4YHgPvru2TTdcVr+hFMTn2
7KFVlpCXhHpTtgQJrzmxKKPVttPyF2D+D6DT3E33OkoIdE2S4bufjm5iflda9l0k5lfXWIQFtpD5
dfZQdLj35TTMO7dgWJAYaNndHB1RPEdvBl1QVQD7m+bqUU+b22ZtVJXzOoj9sTqH6IWJPzhGKtuN
YgP3rt0qTa525/pujNNNUkm6JatQt4nUsTK4KRRohCTwPlgvrJoy8lPj2BbJnYMQY1Pn1W2RVb+F
5RybRn52CRsvJe5jNy8CoecHhCr0g8KevJYpxFfvTqeeNLMIVHXQoEDfDlYKkWcas0BqpNGbWj9v
NLtUQWhpXy5kozgcEaIn1lYQKmX2jtzPqn0i5o0xdCH2dAH29kInMy6fS6XvBKneOzeW6IfRrCQ2
p5lWvXl6lZ5GP4rdlSH2Z7RiaOP5y7z0eQB/5ilul69KyVezmh9G6ZuFbHYyUjcLaM5MQp7ryJ80
pLypwFi7VQdnsDKZqInumIUhMm25nxItcBOy7t/npP7wovxJ1sNFSTSN+vQS9/mhQ4OTKc6JtO92
INlA04yXGHAggjbAaG1uB1nNDlxrA6vl+oQqb+eHpqsmmrgzzDj40EADyK6I7I+5Vx9kUxcbJ9ee
OxeQTZ+Y712RfU3g9KxGveMv+0G2iy7W2i9jchxE8TRjI/dzvfpTD8DLEzhMY4aimuPxKAgR21eM
AdD8WfSOumXPABKYWneMhuGBTCMyBF3641Pv/HSiA03BHZaMbaLeSwHyF4DyRhMTkZd6CbYpv5h9
+ZCB5tkYy2RvheftlfSO70UHoA/a0LFSdg9vP0MsPyOPiMnRJI39TChGdYtvGAmfAzbd5IqsQzo7
dIV7+0sv+kumT28DfxRbv9cEEQakz/zFa7UzK98j4rJ6MwwOhz66NUimr2xz36fTQVXhrjt0U7nr
OCwsEuz8mR2qDbO9hPp/AgXs1LcJXapDT56a3hEsprxLVsH6HKyMeUq5mxKu3skNf/KcCOUMfVqp
2lc59BfT6+8HN/fJc3io++jDLtg3YiEjumHK3x089fBJq9FnNEPKgyD6c+HcYCIANr6kbGiNiYpG
bV1LR2A87AX7jKPHbrkqbokebakDEp1eFZfL8Cp7mspL7qoNHJ67PFXdpnEgAuoCwZFVRE+VzH/q
XrWbos+noPEGEiMxHbaxfhx1749jUUTOMeTsMhrPVkeVXQ/hx9Bz3S2DuZPAvJ1uvLHo3kFOyQIQ
d1LLmYY2IShRtFMgd19hECJ0imihWfQO29HiIDscRiJPFhZ0owgG0/Ew/LvuZkynIigeuwJG1Jhp
+s60YDZ0bfKHAPg+hG3PDY5K8sH71tUwXAxAZOzG7IMb9k+amMFuesOH6CGNz1qC7mX4aDtvF40g
RbuEjGIv84KcFkHLgCNHGB+UusbFQxHWiNRvIjoCg64XdKyzQ7GM7pGQyVcnAd7DHXwY62+jpzae
Jy7PCr5OmlyEVpEwN8FQTDldmuSPwfIT4E5C1UR+z5I0lyipfgkZjTfCGBgrWc9h5xJUUv41INe5
S4tLwiARLExc8jnLmyFqzpJiMerL29FjaEi+CKirGwxEL9TaLy5DC9+O1qwIU33NNjuAzB3Vretx
q5FzkLnDmjDI3VwSIJV2cFSb18xsuDomX7aLfmePhaIYz7ONcKnBZI5uI0p+R/rZ/dmuVkKWreC9
qenZrqatYdqKworQjMSB7SCHe21S9THRsnsroiAnk7Y07XJv0ZlqmmWioI3HPSZtq5NFQEPoWcbR
X/hWsFMzNHux0XAFcNJovzT9PpMqO4bSUiQD90wrb4sajBmIe7HJUdseFjtqgw4ipjelfrrYN+3g
oU0dfmztRNTyJSGYtaQJDfAR7V1Wb7Ey3qejEDu9bN6BLJyGcoH4XK2I5o9GEFytPAOzfhU/18Kh
EkID5dIk2DR6RN1ZJWAmkaCX7h7Rkk00pDP5qcTcI2dcIfZnOoCAHKeZzHZp7oQ1P5m6vDQpV2DM
Ec4EoRJMJX9sJxyDvIc4XGxjQ+4TqT4WdUI585yjSN2QC9JsC4PjRJT4LU4MZCML+3WJV6mf1xa8
/apB5lu1bT70kDezO2vGThJ4tPFs7VFUYjcCuF0XqWoDBxUr1IyAer/S5Uj/yFjYNOsMOvB9jK2/
ptTmXWiOwJKxkEI0ZHua5+DtqAhtj7O/0vAOUJgQmxjjX6HG75MYRlJm/VqyLzdS0e63oSaxbtJC
tMELmvpD4uomVDknyEg53WgeZ4ljm580XH7IUK7PY8bU2mRwPxNVlJnGH4B9RYBUBgOlZQR6Vtnr
N2wTesSBaTLYd7O9sOHSGkodHGN0qQPS2gc110FP6d9SowFH3Z+1hLOtasWmy+vnNC+xI8kTYMxg
qaifp94j1ZcmxUbm8X4icRxq53IrkbDX4ns2vK+6WNIAIVvNaTo8OOX07nTTFyTRwzLPvjSNj0ol
NrTkCUQv5otQtTZ8kqn0mYPotXgcM+dh6FxsGWlxM7oDA5RGZ5Dtvad2T6J9YT2F/Z9B6KC6YYiS
IEbiju6EgYrLm9wWF2FILt2oJ8+JOUarO3c1u46xKqcgTvR7AkeezZFUTG8od1E8/4lDe0QL6Dww
UCHAJQ1hNi9vrvfHlRoiEXNl8RW98vs+pcCmwARfFwWpWQUzFFtizjdjOzBviPdaXd6U+TPYPI9h
Z3jgnPTbOra2KjXYiY0GX2om5VYzpeW7py4C2EnTD+0C2eDegOakdLZTo79pec6oZTD3oYK5p0LC
8HIwaI0z+NHYf8UN0nvbOlJfdGVOgTE5G5uqkt3XdKdnRyppG+pwTkpV4vlGNUp+DXkIuaf5Idrc
srEM33XT79mJ32LmlPM8FL42wgZMPXM+OvNrJZJ8G5r7XDCQLvGh4kGNtpIcmEoMb1kZrR1qdv5h
yrvmydbnhsCspDXotJJXp+1TTKSzzJ6V4u5tk+q9qydKjlH2jAk7xsMxIdGe48FQ/q5DMjKyuL7t
o3hnESSy82Z1rjPzb65h2I1TyO8rb6jpv1AkPTMQr3YaGpVNwxW/9TSHvaHHpTRN3W057zwowPNM
ux09VxOEWQSdrcIW2OBEyJlqpR3evzykF5Ik31WYX3RHA2qe1iQLhTajp6Q7xAA2NoiWnE1bmd+T
BXYqfzakU+6jyvhwDO3gLIr+iYeax6q/qwrUKbzub3gzn1TU064x49sF5DBk3yzzSYOFQrDctTER
rveKuymXIobD8hNJDNLv8Zd8y9vQI2I5YY0yCDovRufFM9R5boGRwJkjS95q78ZWfJa8WSBRHpLM
M/faGrkc1/Mlt3Wo70k57JKEfZpO7V/X0wvXKDIQRPXrcii3bTTv+T6m4EME+DY+Eiv0nBmmFpCA
tX/BSBpupiZEPfTtqdfGtV7pbT85xUC1iTDVXlCcEV2NdeKcZx7bVJao0KLg5dpEZEuvt2mR17zr
0vxoDLRUBZoJGrZ/Kg7eppysBy3PaBkK621kbmlE0xiQ/rPyVLzoEtviKVrkwcgp0EVEKB+rExUA
pD32sK4Ju7UZLITGkIRpWN17cfRQ/7Dwhkx+JpyVKh4fcsFOTbb4adKJWBShv8UtQQ2zWZEHNT0B
IM13aLjuU2e8MFbA6KfltyKP+oBN4GVaya2z9Wh8RqX76QzdS6dzYmb2C9kXj6YsAxGRU0gEMBRw
gmTnU9dytWDrQiF+6Cz9bejtv5oz0ldG6dZZZNelOs2YlPu/syQWjonx2Ay3WQMHnAUAGdwKbzbe
w3Xz6mrRZYFUCFL7kplyoXHXfdWN2jWO9pITSbxxYmvyp4rCW7dRM4ScLVQxQ1l5WMWFvrFFfqrC
/m8psFDEwwKUEvlTOzw6uThbhex8UxuoqUrk9zqAapVqWiDWfN7BM7ZYwYmiT6uvuIgPgCtObRLv
9Mz+jt2WPlXLFJAkVaIUk70517eZJFC0bfJjPRKZOuj1FlX4Z2Z0yEVNErrtZJtmDJ7THv1bWAIO
trf8CechvnOSEpHwdCk1A76TNOINpsdwsv6EPRaKMPxdSu3JJEpIySp+0rIPmImlvZi+FumosSbz
doY9Fli98eUM/dH0ksdqYrKOA/C7D9eDHecfszG+ZiW+atIWoF9V/M/JdDtn002VIs8Lo09KiE+C
VeONU407u54/hnr15encyLXCQxG4VLDHTdR21OZrp1LtmeLFgTXTmtUTkwB4k25C/OHZJFJkXXkp
cuKUKvtP4U6CCbr2vkTTRW9ASHvljckSLhx331eV6xcTkLuy3yZT8pbkrfB/G7v+sq38b1jXaC3N
6qGA1tg7BYuLbElbsnvweOelnLYh+fGonPBqG/UZn9GjqY2I03H+4rI4zBNYwphs0DTVaeoN5cjZ
iOZ8EVagM1OFwRXhBSknX/f7RaUkJSbZbomcMw7KTymaj3xZ7kY4X4zV5A1XyKvMoLVpQ+CVFRpM
N9qbbeo704DgWCMtKl1uMS+doNYu+8a2tjZ4A+4/BnmUue+aXF3joo8HMh2g6CMDV+4AZJ1/qra8
P8qheePQT9lYVHScxeWNlb8MIgsIUL1v4/4tHhmBr6fgMhMxhbBE30WSEwX/xO2Sh3s64m+h09/S
ub0LAeWzS8CHljfGlhSicy6Kxz423wslBRu9mLIWP5XrQXkSPTfGMnm8SgUinaYMzeP6wG7skVDt
t7pPv9j9PuEC7Y9g88lUXsIA38ubXV/aOnynPECPEVOihDTqLxqDnNYgbGWY7WzrFuYBlRFtvXS2
KBmaiHxI7VI5tXbLXvNVFfR2l8HZkZddBpUtJ/b0ytsVCyiaReTZoWxvykpjQMAP2LqZ9sW+dzPj
hRBJ6B7UouGbLEBWEpIVKTc6jcnEphFyArN9za9Tm9ji2d7PXWGctJwJVoMTgUmEw0bNjXXsGcZ+
nr3miD0u2bQzGUzKsIo/2twBjXeybn/98N9rYOhTrssuDwMHCwcg/trkXtUTNu4UFVkGa/qTenNF
AoybAAvpqNlvvPlYOVjSMTl9SPrIhkB/6liDduD/2S0GheogQjp9QOzZ2rwsedvtRyr0duIeNrY0
IJP+kXzhz6HPV2cXd59Fm47CGL29E/46ZHb6c258oiPjXtMhd0t1EZFznL9rA0DVyqK0l5PxE5Yu
Fw0VdhGGf61UDD4tIjcAGyA8C4izXvI/SZYltzkl01qyxdo5dtDwhc5X7JlfY4d8e2YRDofwCIkZ
QDodq94zX70M6Le9q2ftpll/XbJOYCyJfGqCfO+5L/DzwB6WJEsspT/O6WXR5Z+ivqtTMW7SfHos
I6bPuese21rQ0nTuMhM3ueN+t8oG4h8197OdP6Tr6MDTCtqGqj0LPZr8rrW4IjxS4HGVncjHKIMm
ahQz/D6guJ64rK1jOQoCdWx2bwcrigWwCZQduoRIYDg1TNTMciA0Ru02teu7Nh3fVLEGLap03IdW
8TslS3fTQ9qIaG/rNjtlK/K4wc4W8wHL2nqx/pbMzo0X/ZqdxUy2JQ/NZcNZJ27J8pg+FtNLaCXQ
hVz2aHFkRRss1hvVw3JQlfJdL2Xv7NjThpnqPk104zXzWK1hx7K7pcWiCvKhjOQsBrovchS37LGf
pF68doWbb7VWJAgtojcYI1jYXXOPm0n3EXqwDK6iQ4fYITqHNKkGf217bkcTs7rJe2yu09ZFIxjS
zrI9QaZ8l3m2mIXtdFd+Ljj5i4lWZTgyXAGhgsWdifvUK/ZwGrlLbpm7fialgaNpfDJygIC6BfJl
rGpkVTSs7Po7SxvYL+V0yGf6zEZue0dTHPuiHzZzxGCqW2g+OU72OdDk425TaZsS0UOXV/ExSse1
gDbfbSwuG7qVEbgT1d7rRcFgxbT/VuvoKfxo6LD4RqZRu/aXjp4lMtn2FGENHChGHkLJWVlWNDsH
Hd/JeDvir/PRqNRbr7ShpM+MPeSaWDM0dPySZZiYl3HCQEbI9m0MpYLybqPabHhoyEwPOuKNViD/
mb78TWQ3fj7Qt1EQNYyJtia1VH1MxwbiB3eEuBGh3wyJftNP+q6gptzMDs7pZCGxXOh3Xi2svdCH
Zgch8rg0qbORWbmNTQJbloibQxSJ7jzRb89cBO5ppl5kichU75+ZmvH+lwvSHzqyYdKlp7yirc6+
FU5tKoleGXewGKBINGVy6R3mp01L0762lIYpFh5k7hXbpbe4GU/dG4iebWmv9WeFNW4Zj3bGSpon
1UspF+vgmBVqZlHNJ9GtM6EWOQ3xG2j4nKylrs3JE8e7sRUxp4U2CQzYHY1ALjS2WdJ+KfK28B2j
DH2QKyVaTlyvdeoT2VYCgFovybtc8SuymUvYylvbF0KseQrNxRbpay85tqHRy0OaZAiYuOyx+by0
kv+4sfmV+InoxESSZY2RjHTHV9uzERZnxQXUpzpH1YNOC4UzqtyEvCvbOOvAfXct2z1+t1HPO4JG
RqbOVFkOs56tdOvKT6PxINi4Ey9cELE6iHLPsNiCEbPzxpsqJrwFr+ynLkX/pzDD7ZjOr9aE63J0
xucuxOuJDKjdlwTRsET3dypZ+CLtV5ASRFsn+ltbcggcdzhFzFBpHHomYJRopm0u62/4zRyiOb0f
9UEjfNrFATO6xG6UGBOaGj2tSYfOJGxkIGGz5Ey2Q3BrXEi4/usbMfcsN6o0j4BKqoWywuacE7Xx
rSL7Uzd/R7V8g54h3AJQuN3cL53UIeOE9KHDT+BbfLcw5U7PcVAwMoRe02Eyoe+hTePtxIxZkuKT
xuO2i7V3rxXudjBaAteSrLph8uds88UlHU8w02Hs5esGlQ77HMy9VKzsa/eAfYQPEyMLuG0fUyuc
TzLUmW2w9RElkhwnqtROgwWPDvmx13J917r3MC4oDPX5ZVTGYel0usKqfe5HJiJy6n0zKjtfTZ5B
oZgv/PXRTdz177lkRGb9mmNy77LbZxPMXXEcFVIjtgODYgAdexo1+6HFN34XkUeiVYRZE+4UTJ32
3VbjuxWR65WHN9mAtlIM35NLQ79OacGjrnzqaQqQ9+bB/S0lzQ/reQzZHqbQG7YYdD611b0WO/NZ
OUQXFGn6oIkaer49c8otdbWpkKIExsiez1mZ+F1d/ujW9LcfdSoWOR0M1p79Ct2eqvwv2g3SK6Gf
Mu9lZ2w67R/+o5SzKk5pv9j5PgaBi9gwyLT0UOgEOrehdd90XnqqOs5tqwkiDvJmrj3kgQzBjcaz
t3E/Tbe1u7VQzwauEqRtDJ/zXN1xh02pgq2NqLHPtVWJDqTezelq2O3ZdxDahkB+qb9TTFZsFdJH
U/dCP25ovcaVnfCMxkkeVcNdKXHmal/02qcPLTowfdVBO4nbsWPMtqjyy3FWNotga9R2COtG3hVD
X/aRt3R3yfpg030rUNKeri/JvCHKiM5DnUn+226NoAnVoUD+iCbXZC0lWN3VPCj+7TgHdcM6HNbG
UzokKeeB/tqBlwgM03T8yDq4UtqBWLzXKIkFLjd62lVXTNs2ZCNTTPgg0k2rqubYqO5pdOplb6ZW
sh3b/FYhGWN2zHTOavNmz8VDsLE7ZHCEFbNaJnGUcKyxuPTBVNAd3lptN9yOtfsnLzmg5ZJvitpo
b3uvr8nw3rnc9N0aJkvPeAPq2F0bzjT5aTP2sfo7DQYUcYexfDoYL5ZEWVh3H3UDyQVHF6VQsfVa
565gIhbUi+h8itZtiHVwZMQKM2cN2ph+0nYOQjn2xBeesnZQO8DfKBfDW2+JbiLJXoVt2S4z69if
tIx+jDGdDPIHKHLUD0su8CjHvTes9qEZMtowMnrJZ+afgvtSBEG61eZfRX5wGlrGbWJbY9CXRbTT
cpIRGsP9dWw0mkX/ovox3AgwyL4z677TzazP1vItlHtoLWKy019HcoIuRf7VKLy1utNT+2mEGJVz
dJ6s+rnNEFP0nFxm94SP4+y1KHyiMN6GSQvFYzA3jie+VscJhTh0ks4zLT80nYuJ8jpn/rIdI3n0
kPycMCo+G2vMeFRrTNsrDoAjvrscsyU+oorm606FLlCbNH/yJHNq0yGjCBbISVbz3WgxPbBF+B7f
o0BhVfHDadkOJtL9sb2ZhyzfI8s4zmN4R1wI1hd6EZmhkOo4/Mxonl+L0v5pF3UjxHBHlQq2OD5n
IV/B2akhCOp2mRg4u9fqjDnKnUxjQTnbFXROrENj90dDkYNeqEdtXoybAS2QiQ54VyWHoqXE7T3r
x8ysYVPK7lWr+oU+V8bNgONm4sxsED21bnzumaXRc/s0Rd9fDMJi09idd1rfe0G3VL4nYs6W5CGH
zOBHrPVVuwerdEQzya080038/fVHLokTC5VF4rT2E9nDZyayv30bL5z95n5qeF9EQnghees7uXQf
kUUTMk1XO33KBM0i48ms3MgXIMroMDCxtTnMYzvuED6xwp7SPn3m/f/j/G3r1gsi+gW0aWn6d56+
0Sa2VXb0ozr1pzOdnzrvX925e2QKEfpmqsHJdwjO8iBKNSHbAWGs6h3mqBqpwVIgySbywN0MxdKw
5deZOjuhdQaU9tcIJ9dvSnRi6zSr7LHns1PLA2J3jqOSwB9OszXvHa6gMqr2BQt3KLU3a0h+gZuV
dJ4bta90ZG3Y3+P2p3S6V3Km6EaX1V0jdkbInZM1HbqydyjECP24/GtmLtp0tR3cBEmdLmpyGfCd
1mv8jDYjsAuNb8f8YaDpbuPFu1FI0oLSAI2A9DppdDS9XnxS9mJs0iS+qSuN1EqruEjcalnZFPt+
tvUtsjmb6mLyh1LujUlF0MbqhgiW5o/JD4awxuWfiVPLpjTC0Um6Y4zx2mt6Vvj9XKc/cdWs0Kn+
aJUa/zepnELSxaG8ZRO2ZqDN04uxxN6ZzoavOrLHXTsxtsopn+K6vbcGgiDAVPNnJMFUoHV16Zbj
97ZvZMZWqGFc7iezTnCVlV1g6j0g/wb6p2omVoohhiLcCeXUvum1/8PYeS25jWzp+lV29PXBHriE
mZieC3oWTZFlJd0gSlI1vPd4+vMhS62S1Pt0n5ACgTRIskgwkbnWb4p1X9w2k6odsrTb9Jnir8qY
RVlR7/JMY91KTDjMQr69IVs7wXQKUyYgLyiztVo0N76DcbuvYrsA4khzlXrtJgp05e5DMlTrqqtZ
AjT+RdFY9PdZ/tUnoVdGmFG6vhKulFF/sZry1lSbXeom47rRWO8mTWwRDzIgCyUosnj9pfGNz4V5
8A1mTXwCbdJhf7hgHHJTQHPv3Fc8Ul4Ifpml80QGZTtgAwen5WCwKQ18lhGDr99CWLkNevU27FvQ
Htq+8JN0oxEesFLrMujuDOVhOVqUGCmOYF2LSn+uh/ABhCXLUXSoRNNB1MisczYZ954R3ZnMKRvH
brdxNW3dQrvxeJJDFl22OQkyrCnXUUQ0EsfOKKwWejkYK2CUlByfxU4BLqZOiZrD5Q7zYDt22sZu
GlYlBBtdPAsWhZIczaH66kXd17gmVxFNC628S8q25UcD5c/LP+iB9TUcxGvb5ej16ytDTYot4vfk
y0aEFUp27VbwmZAsCfsiqwieKbdGPj0Ewn6K7GGn6sa+DFiqKo1+RH4HuocJRqflgShqp10c/9BM
ZV2qBQ8MpCE619yIkies2n+uMmQD48+mYeLDFu8J6l4tm0hc0uTPk+euqnEyt0GjPbr4sJal+zFo
Z0R8GByVHiAFQDtcINLhKFJ8T3OdAHfqPKqouLVefovgUQfyqrsvO2IxjQ8ZNretE8QxDO284i6F
yLBwp/GYte4qnAQuSnQhY3I00EkhzepshFPdGSJ9qWq8yhTVRmsfQJraPbgm4WXDhVYgnPu+0Viw
iRVTLhloNBKA4ZqPMQad0E2QFxNG9ZKp7UoBpVriGjqE+q2l2XiGohsYEXNvC283P/LICzxPWSwW
ZpDBTYfq45XiWhr1WVSDsyTXyLYb07qFUhqXpLXqdQamp3dAPg7NQW/JBvukUyrlC0oOWD0SW130
FQqS4FJ1m6+2J1+eJBr7UntPCJ65MdQKnmvTttXap1QlBIYq0sxI3yoQu2vXYlHCQrGHrTKnAdGT
CpGdUP2R4ACrX6/+VDrapq3MY2vb6KEUOEPGzNkIWtg5Ac22OfWF2Zy0PGxPBCAm0nq9sgM+0i9q
pRj2aW0Wd5GpxHdsq+dzWZHX8B/RKeKxaXloQXqBry0rodbbb810VIZuja1heSurgAOQhxDmx/dB
ot6PmMedYS2murgjDlPeARe7L1TEO2SVgb3ruXTV3VuHuVeCgemGdxus3gcikA5Lv9eVvewH2Hq4
DiX29fOo8gC3ZBdAqCRtzTuTdbVVN0sQdgIZlz/rktBZaoj63MoeaHeNoF0iAtoi7m/Noft2YG93
dcysv/ml3mRtgJROT0Lrz/5aaaFiYR7Jk+rn9+oEa7WzD8JIDirrk3zEeioQF/Yim0IvvUuEp+dD
6QGcyou+uZFFy83j2QNuWodD1D64lZ8c9JJYYub3LU+OxrnigbBMoN80y8weTr3K5CsvHSu3XvqA
9fayGCVutIXYYK7eBva9/ohXIUGz+WWrBNW5WHvrKl/KcYtnsi7mSb5SH2LZOHmOT0CC7n1bpju2
08pSFkOYp6fe1R/TUuF9qOqtUWr1vRxH40pCGVV5lAOJDFBfmbneRrY2kViOYHph1ST5VR5EUlab
uOKnhVRWECxbK0frok/rpWwG0ZxfecFwV+HBzCw+90nDKQB1RVLrfZy4Hgf2A9mWIIW+aRojvCXE
HmzyfkgupOBn5EBRXJGos1e5H3Z3MZKaqxpVhfuxKq2lB/vmgbVXtfR7K3lqiL7xuxP9czChZ2cn
wv6QDSJbJEqbfzKr4hVTWeiSVfbsdFH6ZSgyaIOR8TWbALInTv5HM7CiSMmpkOHIl51aMHFM6sUb
WNEsqiPRKiC5KSo0phUBP8CamOVOR+8p3wbkQl5JRByMZiq/JpV9tUH4fw776KOTBdWLyp6A1Vvt
ftTJ3S7iKBk3YeFjjeJq5RUzeXQ1E5spaDZclnV+XECpnBQWP11ZXmWD5ms2k4RXrGVRNlQhwaHI
TxSWOwz11q/wh7UFxGwli808QG7rzrobHBT1vr8GXs858GnyaKIv82A5Vba6UQwNFeK5jxzfJSe4
HUrRvb1V2ZDVXrvNanJasoscf1BUcP5dQL4/L8GzwUjfTV2MXSQp0FvcgtJdW4oIS9AiOPEzU9aN
MkT3iBiEy0oTzac0Uc66KHqfHPF1crzgjzIVLwC83efe0h0skBtos72dEFVxy4OS5cbB1ntnw+a1
4/ef6uTFje5D73UfRI6USyDWsAf4gqZ4umZ2YX0cLD1f+n4/3blamG9cK0VuJ627G9D9zhbXZu8W
W9N6ZZSx+gSiMEIwKbiUanyXTbp+NooUoQXD6klNkAts46A8c+OQKPLz+ByzddoaaC2c4thMtm2J
SkqSkeBK4348xcJotkYGqiAzSf63ppaetHbUtyjb+CfN1a0tPxT7GMcQAXImXH5lNxmgk20BtX9n
iCi4shphSafZ1hc/uUFXwvrasA9f1I0/3smuoZgUojJ/dh26+peuBjTnOxWP723XCGbfNr4HPRUd
8T7b9h7apqgtE86QdQQ8t11Z9MG6xy50VVQqWT+vv6Z6jbNy5E1rPZz6qzxgL2svDeQkNrKozf20
DiaubxRiWzC1YdwdEctG1cff62E5vF0XRASVHd2rbkiCf51w80Ooikg/WP9LU7jI3sBTYjfo7HJc
VMBY9pCB4SVcDVSFV4B2hrWs63PHu7K6B6OP4iY5IfrJOrs3Vv2IPJMs9YGXnpEo28mSHAh+mruL
cM8DzswY8iBM4WHczG/ovQ48Z0Uq19L37fd+5D9WOtJ2t7KqcJ0MSbdql1dYqA9J0qxUvQddQQCl
2SiRyXeHHWSwho0IH1OZYmJZen1r81gACDBXEpuMl2/luqwQ4COO+9ZTFhHOJ9Q0H96HkA258Jtb
i5Q6mtMOMjB9fat5o7qTgftMSXgT3Jj/j0pfWOpO0QjxywtlR3mQDfBQSQfPF09TAXw8dq29P29A
y6Ayzh3xn1s/LYG1oBr4iahhTZJH5Be9QKhCTPBx8paEo2Fnr5meu9fQh3jjlsTTZX1qu/fIfaj3
7rzcLUtoMUrQ0j/LD3mBKpQYcZv2xqxcy/o2YEfUt8UzWRwbcaIBe9WI1GUqsJzVgl451DZ300Ke
NiPOpdnQIWUulIOsqqKYVll+O5W17+2dC3EtSZU/fqmXxV/qhO5o+7SM171DDBXfq/EQ6OO3g6rW
17Dlb51M8OJpYIsPWgT5QC3i4hNJu6/CLKwXxc6eGk1r9qZlmFtHi4K1mxqofqAB/2TmGukzGB6Z
7jCf+hq6TFUSPuN4iakxEyaoDGVdG+PBQWXLGyNjBSqc+S8bzmNZpq9jgahnW+sffFGrIEhzhx17
r9z0zztd65AVVUndL9Te8HdemrG1bqB2OXr6UrjaR/zJlTsEs/NDpiMzGNoTgISh3ZRpkTx3Kkm0
UUm0jQKF65PlLRkgXbfPXeUXN1pZJRsVgtg+b/30yRnHPcHI7EXrjRzWk+cd0qCL7jzT/0O+3KQ7
fIPlkN/aedqdPZ8swzBfML8PEJTktCKwgZnlm1vkJD9HSJKe5MHIhvZUmi3wWuEgcaCwSy8BSJ4M
PTSHhewDl3M+BaYNB848fCt+H0J2T4viOU2TfPc+dGIACzaVrlm3JdSAYZj26La4Z1nKYghodofs
vSxGFSgW4Kn73qnPNgnBZl8TAQEdpobLvFSq57EjrxplZvnRnshbh0NSv+RJ+gzMo/+CRfOpZT36
WncWlKzMx8E+nxa5A01gobCRn8PRrg+/JR1AyDi+OdPtU3jiDTzlWVwut0sU5nStWIRYS29l8b0h
TpQUH2Rwlh3h7tvwSemwETcQpD46VlC6m7oA4tsPVr0PjPZGluRBdhFzP1ksZ3aR2fvEyxr7Gg6q
ss8ceF0pLHV26R0iCjrkq1U4N8s+leKpyyQhJloJQR8eq1/Y0is3b5foWrKsdF/cvnXmezprOEuI
SthXCEMM8v013q7vvbTizuI1aiAFh6Fo+s2yAYd958dpdufNW45QrcDqfK9z6rZZxYTAgO4gCQdz
Rb9UquMcSz2qjnBZntkTiwcVWhV6Y9alqG0kZSPw5DY34lE2ClTtV+BAip1agBNsOqPYZjZ416Qx
/MfQy+110SGOoEcDPCronZjndFDdhtR6mBJQNm7uK68b8mvea9axJDWqRjykjLUGIBsfB2EEqyJK
IBCBFLgnmrkeGOtiCEPcT5VH4NTW2WFCsmNvjqi7YTbRQrbaBpnOsbG9I+l5BEbDMDkXtVWdbRBr
pNCr8HNppzdVFomnyihsOBU+ciBTGj4XCgGEuYP985XkUmuC6k7wGbzI25UWM9ayGGv9Qm6JiLtd
Jg99AkMJAc/wGnkeulFak5MiSextP1r6IeIZARwmbcloR/mR+a3Zjqlqn00+n7Udx8Y1T7C/C1XF
fhhmySL0eBdlaTrbuvWmcZHOHgytPWonUp0JgUtUt+aqDAT/qZgPb/2ayszxtlC+XSFbmnHEIbk3
PSwIIbeT416DSGzvLKMN7gsLzYoQobe1LMoDHUzbau9Y2c8sIISH3jvIOjpoJuFAIiD93nNbE2fa
zj9YWVKd+qBP13GaNE96GH2RX7Vm/BGKPvgaca8STB8xupivcZAqOpjzNYlNTKGKzPppMub0Qe+9
mtnbNZmbaAvdSb9dU1rgUuIkO0Cpcg9aM7oHUp7kt3qdhEQZZf4m5tlQ4YZNUyabfj1lEWyslDbc
JEOZtpgUmPD4cNVd1Pz1qDzjoz76iDAshOpwzOaK90OThBgAg3p9mCDSrtsBx/U6HIxjnunxOhSR
8gxJ/rbnLvwqwu5i1r3xDG8hIy1e/6Wrl7a3culqBsOlcMNvXX8Z1ZxUPNbzMiaM+KJXmfGoelXx
4Hc/FMLuRess/a1Fc39o+fWawi36bV15gFCmssNZvFYHnrEw/kmIquZansYaggDhfCjcCIVJ51ZF
t+tQxfN+TZ5maNAqeKr+XCvLKMNXN5NByNodlZtM+AcoI+Y2IVV8Q1ZeuZH1EN8JnspKLR0cdJHn
3iT93Gwhe7WW1oqd7FDLWnkqD6UjyJXZbbQoUM741l+2jJr/qXWr4DAyz198fhq7ZCAwp6VldvEy
LbvIM1ahTw3J1Jv3+sHztZ1jkLiXl/7cF7Tpt74N2r0LNA5aZIcd/yQPAqFP7qPUXNtlinZJ08L9
lqfvfeqRdMevfWSzpQrEWjqMZUJghv6Dgvj7Icsalfj0fKorIL7kmTzUPs8u4EnB4r2u052xPL2X
Y2uKN1GKjpm8GIojSk2/jEO4kiRNXVtMVw45sh/GYOFkL7NxUMHXFHC1kOvr3PCCkEF28dUgu5TJ
aMMR94yVO+rpjw27pkPA7722MAx7RabVWMkL5QFp5exS76q5p6yoe/BhFkuOLTyNFKeZ54l04wkz
hHIhi1CZ8m1toLQki7oJZVSBq3mUxdAKVzwg9YfC1fVLnJoPsroP0W5tTDzkojEbn2uNVC9bCHsv
WxWh3uKkOV0xyjbv62x6G9pNzPbQR22BnhIXkfEY1+gKsR+d35aWoCaYC8U49/gqPeseziR/fbfm
/G5ZhgUbMknD8/u7lUPGvNu0RqC5hKW/lUroKY+LTZP74KJnsfQ3dfRZT/29WNYBTDQXCI1slQ3T
kDCzy3KiZh8TLcl2sjSm5YGpEopPoq3diLUutMAwvKDtNqxq4tnrobZHoExBuvQQKjjnLIWwTvIE
6YcK+SzZ++1C2wjATpfO7OsRXoRShxfwZj5bi/4a439xRED+0CqD86zqvPzoDrCOXPdSdvFjPVdn
LjybKiad3rSx8zw0RrQkEB8eZWtjRXhijPGTr4GebkwsdoZecZ4rSGObrIqGjbxK13vCkW0UnV0l
cZ+m6Chf0lE69YjSKxnA+aW8KCKRW2XKVhbHePw44TuLhlVdPNS+t5Yv6TbkxrQJ5+u2S/QnE9ZY
HDqnJjHIeKgq5GKMrE44ZdunvhTkXiLN8sCFmvfjmJjIDX1vHhQwDO+XTNM0MokisS94tBoC1knQ
3ftB291jtEToMAEc6vkUkbzBQKYfX957aK332EdGcpL9cT2pt0YH0VIWq3nAOYs7jyWv6atULNEU
cbeuIbZNO1a3QwbfngUAUPtK4deqIpLZGpb/Nbi2QZd/xcMpBSfoz14DJmzbqXEg+vfRo7Dqz66h
ZF9jTwf+YpUfDF2U6wZlwiPRSOtUTFqJB5Jrf4qUciW7lg55Pr1XnbspwRtuVEOeJKLq76bC7Rby
9SxIiklnlS9eAVRRKQcWY0osDjWkynUeWs4zwIGT7NpE+sfOUeEg6pbGmyKiI/+G3OvLpc0+6s+/
IWYP9fY35ClrKvk3VLCGHsOs/Ax8t9t4ZWxuEjWedoAD0pWOsMejLHZVnK30QNUfzab+1jq5vvFD
UY31ckfSKN3AdiZPYijRk4pP+kod1eoMGL7fl1pc75BNRkdUCZOVjW7eh3HsnoFAm3849aFOlOm1
KZkmECGPIJRz9eR61bkmnpm3CC70RvbSp2WwRS8rRf4u6YsjkTkso+azX4otIs/YDJvNkn0Avcuy
H2FHYAPtNal1TjRj7Q1KeCRt5CwT4q5rWV86OlggiM7Z0RD5Om96LCP8lisMN8T4xR2ctwH6vWGb
uGpps72ebatH0wQLOpfKyAfFk1fjW2NXBdq6qjoUCeYG2UW2up2eH0ggoKIfkaBCCWyTVL44mcQ3
T9Z8kMUg6a3DhLmkLMl62UNLyR+R9LFRps4iqO/ztX2Ox1Eg0k2A681SCrDDdH0sEPq/D30Ak7UG
zkIKodtT/Wi5TnxPOj14qy8Se9lqev0JtQ3Y5t1X1MZ5hgF/ufqF6e18pIO2TpBk93FPkqNR1O6r
0atLBKDbFxXVphUyjtoZ6VQc0Nok3AylUj9VqvboV3GPpA5GWWPmPosID5VIs+NjW5Q9HiDGiGr/
6F/YY0DGzvwrtPL+aOiNdRXzwdTBLYr8OkahNSuKtScgmAf4f2AtKzOu9vrEsuK9f1vX4UZt2LLJ
OnlZF4DCH8M23cqibFDD6hXZenHz3s0GSWXXeXoLedO6JqVX3zqdsnzvgLIMS7No/PI+TG3Y5baZ
IPXJi2RD24bDKk4CD8oFA8k6rckGzK7DdC+LXe5ZmywsQEOoeOO4vnh22NIdehcQgCzW4xisUapR
d7Jox/ljQ7rrApnKu4ehvqmbVjwXow+Bzb3Thsg8kbpAgt9X/wCGpW6jqmBLI+vkIQyz+gjnCtoy
fdUpNzbeVBX7pss+ggWGeu56+kpTneiuHzNxMfXPLbEFiDPYVeyRMYPyOjfmVR7fqWaorlSyQ2tZ
99bgFR+NUdcOsoSUori42WfZXdaEQlP3LFp/HCdKchVURKOsK7vrIJI29UcfDtXbGGwugGuX00fI
L86ycslMR6T+tXkCCtF7vX8ved5bSc5VAyoX723dT6Xv18lJ7ntPeR05p/5e78lVzxPg955vrze3
zYI7/+E6d/BBP/r93u/H+ASzMT6J2Ltr07HbIccSn97r5dlbXTmQMOtBNtD9vTqrmOkXslxP3ZfE
B5iPP8PJS0V+kmfyUJcjmip60mIg9meDp6nh8EPZtMNdrvrpTdTjQ/k2zPsIXa2May2atfvm8eVB
jsWioFv89q//+t//+TL8t/+aX/Jk9PPsX7AVLzl6WvXvv1nab/8q3qr3X3//zQbd6Fqu6eiGqkIi
FZpF+5eXuzDz6a39n0xtAi8aCveLGunC+jR4A3yFeevVraqyUR8FuO7HEQIa53KzRlzMHW51K4Yp
DvTiozcvmYN5GZ3OC2poZg8uob+bWK61M73reMAAr5Vd5MFJS2eZVeB9y4US9i4LFUwCko0fxea5
moTxdkgn7Wwytd6QG+azRi3JPIPKL7aK5reL936ygZwbBpp5iGRyERIUFdmuzJz+JLJ0OMkz4/vZ
3APllIxlHLjTgK3JydO1fRO2+bUIgdJ65vhDyc3UvQjccfP3n7xwf/3kbdOwLNNxheHYuuE4P3/y
oRjB8fmh/bXCxvVk6Wl+7ls1OeNuMZ/D3q7Jb8w15VqMOJMB2xiQDpkP36qjykU2sKy9k0Jyc5Wa
qkDwZqivbmhXSChQN3iWAE6qdgGsvj/LRVt9KZOqxX0meCqB69+GZMOfVP0piZv20YA0dReD5Za1
TttEJ82DYiiLiUZSZTAUxPPnawTcg7Wf1BXk/VY8gbVIlpOdJQfZmuXxD+MPxQ/jK4a679sKoqWn
4XrqeQ1iHXV3Ivr89x+0a/zlg7Y0lfvcNh0Nypdp/vxBt07msGD1s1ciIj16MXx+8hP2U5cPVSBl
AbEPtTz5Gb839zmyqHWW3bz1C+oWpjA6ojeBOVVHwjrwYWNuuNQaW0wz58rOmfHD8tTzzPnU1r/1
KoT12pWsu0q/cPdoVhnrzmmml6ZZjDXx8AmDmI2a6u2+TU3nQXjaRban7HKImOsFTE7POlfIGy/r
zplevDp+GIgxPzAH/DJgAvzgTnUNgIbLIUG3dBLDpbPt4Nj2xUmWEAkcL9/quws+zyjwdUXmLToD
5UdgLsbKM9+7cGljZm+X6opZrSbWJ7s8AuURIB2ChH043Kle+TAOmobBW0csyWnmv8VXPtj2emyF
+lFF/X8HWMh6K1pjeM7gsN4bDiZBYS5SDFO5+j+NOl9eGWghyFvjv36a/mo5HX7Ji7EK/aD5pfi/
29f8/JK+1v8zX/W918/X/O9DnvL/b7ucwi9VXoMk+LXXT+Py6t/e3eqlefmpsM6asBmv7Ws13r3W
bdL8OY3PPf9/G//1Kkd5GIvX33/7krekRRkNnZbst29N87SvmUxG3x8T8/jfGudP4vffTi9fX5A+
+vJS/eWi15e6+f03of6beQsTVt0wYYz99q/+da42jX8jOK27jqZbuq7aKr/EDOmz4Pff8Fr9tytc
W+MZYzuIDszvoIamM7fp4t/C1Xj+aKaqaiZz4m9//u3fHmFvX9p/fqRpP0+sPMoAMZBU580JnRez
1J9/74iIAsb2UWrxIeQuayS94iPx2EWiO69T0LiwpFjy4Sj0OgEw3CsBlIyUSH5TA9oZhvKDOcAl
a6N0oVfxZ2v4/MNn+R8eufKR+v7Ind+faWnCchw+JyZ/i8/vx0euAVWnnmKNlLGN8Tg4UfR+XCSz
CmNc5qPxFQe8nH14crZM/SubDAiZ47Pdjk/50N7kWrNyCrZzITLD/7AY+OWR9PbOhKnZ/HNd3Ffm
xcIPiwFROqovBjIpYGemLVRVFUq2eoDcAZs4VHfOMINupwnMvtY9CD9Aorts4pVTYoqJWHGwQwl5
tsecVnXbZwsk0oAOZCoRLP0J6W2oieVrmWmPM+YS+Ufz6jf6VclwmZ0MFR6OyA4+KIK11/dw/Mzk
S0b8CPeIFYBde9kUxqx7DLZBRSNpKO1wGVqfsVNBh720weD2qC/lMCJcpF3W6NM9eoiaodbCE8sp
fPSCBtxC0CHZtD2SbaQnjtGArClCeMnKUViie0hA98P0ZIQODCVQ3X//1f/yKJo/YKGalqtyZ7rI
e6m/fPUuyx3fjrg1i0AYGzC56q5xp91Yd+0x4kttylG5HdsK4AcMp1h3PmtFiGMx4nooqqHaUFvh
YRi1j66HtJ/RYiZM0g6l+f6ku+09SSDIp53Dn0v+xU19/O6y64C+xtJwrGRdAuTZGqoCmn4y0W92
ewTc61bbOCWmMpaYEec+Vskl6Rsw0sqmJdoH6xbTqBzhUyPx177qxIfKGU+tAXy38lCV0SZv2jtZ
doinLkKLEFS5moh4Z6bjc2Dqw8a2p6NjpNVqVMR4zuaQZNc9hF1W7nrPyTdljpBJt+8MOGSajmU3
igDeEl7SsCSFchb1qB6ruNDYY3AjYgcRrSsLOU0bf1jUQS1jlQLfgtmstAfLR8c21e78KMivmW5d
lD4xUT7BbLwZk89Z75v8jSj1+CjdFCoyKo5pfcgCpyYPPrLn7BpoUb1P6CC7hSMzXP7+FtB/Xo28
3QK2oWpAa1XLwFL8598YRMikBIeJ+nrng6M3lWhZWNrZKB+qLNFWlWKjpaJhpq5o+3xklx4rh8kv
rw5Rv5VbVZBnq5S0BguwiZDIEvhrDcRLfEJAwTwjLrevnc5fo8r5DzevPi9If563BOsnSwB+cAAi
WfO8+8PskNUIjUYGed1Qa46+ryPc6ubWFrsJFD8V0AbJBJ8gt/O9poLujTq0GLMY1D3MinzwYbwQ
ukApDd7O3BS6aLtGOtNcl2GKXPYmuVyM4cX0oLYoUZHlB6kMyGdhx+4pTiYUcOIw/4fVoTb/5H7+
qxzXwEpSNVR9jtz/sgEyFbgwesTdhH+bEYqcnUWMlGqUu0uznZ1sMcNTy49Zfh69GwsUAnp/JQLe
bnNjmtgyGLr+Dw8IY35A/fyWeBryXLUdA0Fv7ddp2HDcstSLIl1aY4/MgGIOq35Cq7EiAeI607Hz
kD3Hx1FBanQ9ELQFkozmbGEizoJZGhpJYqmpLVYxUY8aQYbEiY7VPeLbB9J86Jviv7LxUOyrU8TP
omBWwUZxe+HwO2yC4oHPA94f7E60jep/+rz/chchu6ry+LNU01Dxdf3lLrIQ0q+As/N0xuR144Tl
QyxWNfIgoFsjYJdG78L1RE6VJI4vAGKmQwOXthq/BKaJ5jiT+dKv7oEWWmsTyrGvFcP673+j7l++
AO4Hg8c06xGXNYTzywoi1loiyXY38ByEBqc6+mPs1B3chwxm7+QeG+gqG6xu0HDUxnEDIGi8UQIg
pi3L8z0//mBt9eKaFGZ9KovMv88j+N9ji2KIYiTa1U4/OYjKXzURw5lW8modKu6OLZ56D8zHJmhe
3k2OC1uFpOFzZYWCWKCGAbNfhUvVz/WbMS5SQAfcCKFtfR5aNzsGZoHobYnwEsTydF0PIx9QBj9d
dT92o3mTdYh74qtlbnxceUH02UDqdQhPqgHFK/RbleSEmu5dA/3+wrpFoxNZcvQ0tGGFIbN6zgLj
IS9NaGkWwACSmCCFFW2dlmKrIBp6f6NMhn+qbeXKPH2YxAicC41JqELmDt09qJlNdm+mmr+oErW/
REBmYSe2Zx3a5AYyU3TGoaDHpEePtsDma7RkYYUZFgrQRnOvicreI2uy1VX4oJFd/sN+HEyh/svv
zrFtwfLH4f7UDOHYv0wFvtq7iucHrBMqG2n5xk9OOQCShUdgc8Va0L6xswYHZ6gEN2AlXkjXQNSe
6xPMZkAj47vc5DzJJiXTkY4sqvu6toNDC174qMfFxYl15dBXprqsgQR+TEMTw9AaVU4/1M27unCv
st7zfWvd+tawMzK/BWT82nSm+RzgHnCDDjdLMI10Tz/2yh76NpD+Qdc2YenXj45aT5sGjzI42xSt
IhVbc1CJ5A1T9RiNdrifRC7QOaNVLVR8GJAUXtZaXlzZ3WwROBQXCwXFMXCtuzRJrDsypvW6rNoe
YBJ15LCsOysjbJ/V/lX2IGkwbSckK5ayUR7ckHiQ23Unz8B3ya+GcUMQKjprcRAjWetve58YwTSX
ZJVslMVkaFFJQSZmOanTJzuZYOzx7tfQR5EwEUnjHktPd48+gm0g6nh8Rr1nnPIWtityVJyqVn2p
PIDOpiA3KANYGhz5bdKN/lrGtt6L0+BpgDpVFqxNI5AsG9q9KIrxQ+z2qxRP98cqUkeSPC6ftyeQ
kZhscjsum4rEmAmf7nRCqHyLnW7/IR5RbSkhjlj8Wo9tGM4imaNP8rSCrQ3j/TIB3QccWm98bL82
EDpbLOlRejwgSRMdFL36Enggr/XJSnbE9HtAxo2xwTVnumWV3K7TRon4NQA0Tad52u5wc13gS9Ds
oq+e32hPHsr51w63eQ3+IKT1RDmm3oSMwFwMM9iCqLfHqyQK7u0OhU808qOrZebZssAMYpvwqPOX
QkG+uCOQv47cEcalFdp7tZnX8+3gwQQota0Hi/J+QJLtmDTOB21CnXFsy+4+jrQPlpPaR1ly0I/f
BiB4lsbcQ01NSP1s2JCCWCuRKu7lgbSIgze7ZuxlURcomw42i1TVzsT9AEz4nv4DbAWyUtody1cY
tqwkYONV94GpVY+KV+0C9J6uss02ASDGZnErS2RoX8FidmCNuE5F40dU+Er7ul8t7ThQTvLgK7pH
frpSTk3F6qZFpjkaAUZi6qRzlH2QM0UtOo1wNJ97v1/szsMYLvDYvn6xAlc71zkfDzoZxw6t+A+a
VtRbfFamjRLqxmM6hcvIntjlFIG7HG2c4xeiycxz7w7muVGfgyrRT7IGf51PRe4quzGwbRC5Rbmy
kZNbxcCQWYiMiXPOwvxuiCd9U03uuctEF6x11mY3rLHOpGnbH4r10Na38qAAfunM+Ig3m/l26Apu
8aDnqxqK3jyiaKSgljg3eyE2FCtTMDlZWrFrKj/4v8ydyZLbQJZlvwhpcMy+5TyTwWBM2sAUUgjz
POPr6wBSpirTuqytrDe9gQEgYyAJwt3fu/dckiFDxVlXIgyX80Bm02dahLrfH7BPWIj+O22vVrp+
/n1o4mJzKUvOz/UkVDO7S7fWNATaoao9eRRCj4YMjkWSboou11+ayDbpWVVvbcU7Vk1H6NvRx/KY
qcbW/Fg1Hc2PNWrz+7H/w89Nj+FhM5aa7wPzA7/x5Gs9ND4RozyeDucNuB65rEuUE6Hujb/PAXDw
ALgAl/97zpaszmWuPKv4FzeSr+o9jwb/4o7uaT6aN1pYeauUGsK26CUgpRb0Zkn+9ZPey0us+uNp
PqqnU0Vebk21ZfgrPLT0SaotCqfXrvSJgmA5nuT01nVx1z1BQwAdygJpPiLeyqNcmp281qIir2Aj
FFgslizAoqeu/WShYV9BQ/TeMnPlvqGUfE5EGT0V/IXSVMdzpDbNxiZxfTnWYQJoWRgGRBQl3fsE
EUx9uSuTJO3URMoyiUcXJXSsHPXGHPe4Hbaum6kbX4fSlo1OfdPbvr4l0553TNsqv/09i9Cxo+Qf
tJv5SfMDCs2lQxZLIgH/+cPzeVNXX5KgNQ7z+d+nRKtumiKpl2NAK6EsA0wFfuE8U/BH9xy5l/lo
cLBJFtE4bCiA2WTaO9mJouSvrDO7chmM+tpiYL7hRHVIMYNcSnlW27I2/O76pnMelETfVD5+rzF0
hheR8elJdE9rN2uHFxkQCZ5kpgn8m8Oo4lZeDB4V9unJhjnsqiBQ9nqip6cgqHV4NqOz9PLWJlSi
gCLnGXiYWWNeseEdDZ1eqZZ1w7XHUmNh4D/1uWNc5lOqQx1fH9t+JdUU9S1pAnudv/qoVdiTdQQq
05Z+9zA6tzg2PR7L+dHMc8wnl9iC+cGkoUSjZfnRLEbzOp+af1ufjbckKSWGoJzGrigtHy9a58NE
ZK8R1ZGby3iGi7QL6hieJijjZy3WEqrTprcuirx6rkvTeBpGwMPT0fwMR0vwMVMT2LX8jmdoSiZK
2ex9fsZ8qvf7n5YZBKf5lDfo2s6KYDzMD+Z19eUS23isevPJagb9lGReeoe1Zl+ixtnMR/Mm6qBg
xCUTRVsp0/t8TqHOvLT9pN39PadroMnNOLwViLHXfSFp+pase6hSIR7w0+LRIBo+od7+OR/JZiwe
poZDj3FpPtPjYCGPLN6qRMMTyFjwoqO2Fs9GBfq3jASqk2nKnudjsw9qi9Avjp/DaZOG3xHfYx5F
lBcQOX1KSGNpFmrjdhuzBaRKDnZw0Yh8O9veJU7S4DKfcTLLO+Z6vTcLzX4q+/LQhiaDwXRk1qN2
C6rX+aBxlW3uC+VM8mR+bgzlYBZxzN0jifOVaRHl7Ek6B3TpcC0UB6M3DSRVA/hjVJAkqASHCIZA
q5rmWali8ywqPaLu0zdr5HIgu6fNvFdyhz7V/KSbQVdJR75xlSfEW+aR31sE77YsvnD5iX4pUt87
RVDNngy1aHnnam9v8dp9wlH+eWzCldpp+N+gRKb2ISSLZ9mokfemcJfbeNJrNiFN27cyR/HsyFQj
T4HZx6CV/TLKTWOhVWV0SLoKirReuJgomJFY9kjn3fSHW65UmwK7C+4az164Rtdivsnqh8Uge49F
vaQmxxFwJwAMisPXO0yAfvcC277Sn8siH879YLxAMMZxUYA8qXCy3WsAYhOZCUd7h7plsJfl5Hzx
UnFP9HzYp55OfqkDql9LuqeQ/+LSDcgpMBHD6Kxlc8JVnx01qzDeFFGutegQxyg4hyQYbjDf/L0h
642ofHUd8+9v5kmqDwaJWIorcaMDoHU8NWDh/MlVmKsN02+ixSSJPCyUFcnUJf+O3B7glMkKtCor
a9VEZULvihRumEvhGa8Kdu2+TnaZJZXH74+sqrvmlBVgHzqM5Fc7Ma6uP/05StMWBla08U6VP+m6
dOASVvXZxfYMqYhAE09v3ywCBFep61h72yOXovBjaledpV/N7ifqsOEbRYwKSkgW3Lgtdwd19Lbh
mIN9M5FskWRgwqqN24VvlQS61bzdujD7NaKdedgv8W68cGBhKVi0o8wO8xtGRWy8UBPkEhLmI5Za
fDcKKHHTUVfr4qHv7K5fNVVtPbnTsVsZEea3pDgFNPRY5VI8A9cHbEWV4bVJaDrKPH14OgXfUgZM
gxvPuMk+AiRBuM1KMmM/I+N6G4NcWWMO7b4N1rvX2P7nmCY6pgiUZtQMWE+nUCSZK3F9uY1vrEZ7
7PaWSgO3JDjNm3qEGN8ZTGVwtnF8XrG3/u45+8OjxyJ7dAemZWmo4MuMGXoXWkvrL9EwSamBrRwL
NwuxobS7qEY1tDXdYlVnsKDs3kkevteb64Yu01ZN2vvcymYGsVIUz3sOD2HIR0yGk3Nxmw5umaIH
d00FYhXIwLvUVvYWKoF/kXG4hTxkQ1DryE+d/mWZJRnhPjWRPO2IODUqg0Ods6rnzhwu+pEXk7t5
QJzCoEHXamBm76s+zzZpFrZ7lYCph1p5b6iXu7WUtblrBxFuCP/0MQTk+ZuXVdSijGI8+QPjHd3n
difDkJsqjOyFaQnjDLBsPU96SEcITlY93K15shSNOHzTsP8pef9PVl4/qZ4v7iKFAV7WGunU06Eb
+c0EFEE7S2ti0Do0vdPELRkYxKN2YmuzbsLxmpov0N/SrRDWG8xHedXMUl6VKKFAgoZxOR/OD7i9
CPeehByc5maNf8NhQIpaZeVXXrJNYjGJwRuFK4u0kU5k4qMrLZAJuvUzSaqP1JX9kUgRqJksK04M
0WRI8CvfmKmEW4gSyjqBF/smKkRmNq1nZkrZi1aYI/f6XkXE63Xr3oRp4JppdbXV+qLSKX7u1Gzv
jX5+UNFXoK5owodoY/suqze1scKHaWTyuTjUhQTMhzks9IpwX7jjdGWxyQxIOaTaT0iamIliyy8x
1LZc0gdEIl4oxpMuwTCIXM03YeGltH44lws7P0CT85u9hxHmwPjoX4k2Dq6iCorlqDH46oqM9tQD
fzh+au877dimKXFUle99AROvW6t68+NmF5cEhOQlwGd6JcfONqn81IwFxINza9F8YlkSKitjvEK+
E4JgiGCJOeWJTDLgYNMeWUow3CmSwWCtPrLMaG+2QaODmBV1LS0qz0XrkV6jZzu+It0izHp9XQft
cOqaeDjxjfzyBrodXRxB5tBTIdfaSFiBaHJ6Uiq6L7qLhDilwtr0U+iejkguF6Ih16SSSylIOlF1
o9jHuCXX5INya5reJFjW1XSFkZRL7WQTtaN7yO2KgJZexCurrvxNPUEbM4sY3qQrXqFBfgYT6QeZ
37DGl6njcFOfM5cbWa3Y3wZtSPb10EFLIkTu9zwt0kgvGykX5lqL+pDlGREQsakcwpLhJCppzQCd
oLRSwYoiiw2cCgFklTqG19rLw2uUeOmmLJtbQbNnYXQipsIaZVtTF/sUsdcJcXvycIgxWI4hqNao
JjmZFYu3K0v/mSwm+CMwaVn+81b+PZRjdtLiIOd3TVlogXLOsrH72f9zB03E7zPTQ54ZMBjGIlgH
qtPfMHmNjKQtzLLae5Saod8GtRJMo5Ju69JJQQZvW0s1jxnqbD4DAvOyDrc2y1BpZo/WF/YaTJN6
SFwjXSllZpH6WjMsednD8ZpfIADurKTVk15rwSYvNHg9BUQV9EB48zCyPVdK4T8ZrJrSgvJpVObV
yg6GJbMakgVUaCYdSNWD45K5lePYPpqgH0gZ0fgOl8amiH7AfiQji/r6kdkNnpNQK16twie0zFQQ
KU2bzMr7syITB+GhWq3we2xrs9NOLkSwW293Gabp5Luu+YfOCZktimxcF6Y+wrou4iteoRjEZ4s7
AUzaZCdTQP8X9ZFgMfdMw6khlwyEpocZeGUFqXEenEE/j4qDPxHKZ0YBoY2DZkOCyMb0bHfZ1zDa
6Nqcs0m/HIEWXg61Ua9wBE9uuFZy3ZYvGaaWKbyoab+wKiH97dRqR4QelebKAmqKtOngmFLB4UkJ
rxHOUZdWgNF+Ei41xq+yDKt1mFHrd4qFwV3glNv6L1ZTw0IWFBhNU7yE0gl2vt8H+6HDik7vBJRR
4YmFG2FORjT+7ufxh+NmxTHW+otEUHTKmu6roMb4Th/tTG35mrcamjvJQKOXmfpUReCEg6y/D3a5
MavqLQUJd+jRC99oSywrw5B3X+0JIymLD3xtYsvPdoSSCXFOJjAzdnOoDoV8H1R+gzL2/T6qh+ZS
AFwwZiUR2MJok7DcLxKjP4diPAs8pPfk59iU8V3tUc25aXQWtfqU+CxohZn9NOy039q65m2zps9g
acbRMoZFxjpSKts+IpHK5/a+B5Ix3Az7JQ+Sa9PhTRpZSR3NwcJQzczgNm/aqjjj6ba/ub72TsHl
08U3c2wiNNcaMoKt0mXo6Dp3ODZBmhwqq4OZqPX6G2FjpF/0ybBnMg8dt4r2eN2DR5b2u3qw+3el
y4cdrsh67ZX0b/PWGHconfZ8bOmbwnW61aQ/7AbHoOybTqso19EvxlTjKsYSItjHIN1kHwqCCvBi
DmR0IFFfRgJKmCedSQjk3fS+9I50T4AEZk32sFyY1qkZJW809flgpD3pojdm6jhP2pSsRBXTOtKr
2fs1jEwoNWZZJ7/KTH8UpNeikgYrsQyaYHivHYyVvkiZ1Bk4F4YoYW2Ve6uka5mk8T+9y+ZqBKW5
NeM2IeKWvKjl3NwoE4WhqIGR1MnKWQl8jks9KrJLMWQnWzObYxb0G2bF/kObNpXmv1kKvgDVi/Cu
2BEixcgOd50O2Zfop3GXBMBeLSgMSBia6kcHd67tISgHiiKwcpt8caT3yKcN7/C3vm+VU9B26e73
9FAS77bB2chiu22crRoV8uTmDYpwS7eOlfFaxJ5/LjqmVSx9ko/emTJ9U3nrSpA0nkb1Syu7Yj+Y
NqLiIT/OG1BAxs4lZcQ1xuA6b4o4ulYGE7Msa0nxDBK5ifNiWCHq6raebYPsSeRWg4LH6N+aa7uZ
mOwjHkm64N4XNX2KdQHoRB/bghBEKIGxZS3H+KKST58IrDIaZTrogwRDZ2nRgo2w20OsEvmlsYBc
piG6d91Wy+ewyLdUqeAeV0O2a8sO1rQsIGGjLkcE4n9ElRah24+rrQF4HQ0ciH+iPJMNtVQWhGZw
KGv1amQAFTKnQXhNWs+mqDTyFev84ltqeCFRb+MbBGpovY9IR9L+C4uQK3DIuRta6SYeIhrG5IEt
IrOyzirZdFwjNbmX9NPeQf9mRr3Ima9phhns+jbMJyAreKXcOaZ5GZ0GnRWpaC4IcfRtaNo2AoU2
2+aKjpLFRxnESJTu0iAM9uRH0PT0hnZj4A5eE5rwnAyefjASqwIfarWHLiEoRIz2oRkNEjsndcng
opr1E5sA2d4loHEsvhM7bjXNwSc8fU/8W7+mDYqvsZLGseygSgVupCzIVVpabnHWOyJYSr1xTpUa
Z2ur9hzCfmnQq6XEZkkzGvu+OEjFF6QXDTv8W/6Gpbh9yAIaIU4m7jYTpcNQdjrtg35p5UF5lhPA
lpXOoW3GO7zAJ5usi1PbDs5JJTAuCfz4LM38mV6rdTD9SmwV4mHbzuSD7kFkCp8LDwL4XpjIRvV8
hAjqZ6+2yawrh7AXW6XGjJHX4RFESOoF0IfQ65V7FWYd+UMWcbte+kE+D5GgHviZkY5MG0R3j6Aj
TYbyXBRNeFWh+6IKu3pUWyn3usQSGJ4DG6UizAYQmcYSedoF+A7itKt4MwL7MHqGcgzrWrn2XVmf
xizcikgYjEZAwQiNmvjrvbcTHjNRp0ZNY4xVfm8MZiNOWRH+nREwCWbWJfREZf46qaqDIeY9UHoy
i9XxfTDs6HPagbRN1z4kXSzNKIuMXq7eHWm8Sr952E7UAYm0ului6i9lQ2wcnaCt5rbNsY0b8Jck
svFtq4rJDBI8ysoYjrZXv6V1/8HdNUOUxLVWIPmCoTzGxzj3yXoB/O5sByd7j12bHkOoP1SgcxfF
we3aiN6/4IjmJjtUBU0C4MwL1AgLCw6fyic+Gs9dEYqdVwuxVri+EeI76LbsKl+nrEwgUbFuKiyb
6AC9XpANRFRLgm88DQZKP0Mt8Y5k8Pi544atyi/vweC1Rqu9CNgakO9ibRNqeb9TwoEvOek7myZN
jY3rjvg63WUQVWCAjSpZUpZUb0aFEChr3PCJorG39AafVAu7QilU2qve0Ydbq1lobvUe9rAfndX+
2A1D/aqHLtJpEPbcXqI9ghXxHJsuJvYAMxSAS5ikYcInjNGLy/FcRMOXBhN3qbt1uqxpwOFMjVfN
EIqVJNZtlccd8oxKsS7k4ZGs2uIIsxIAmU0Qk5OUZcWGgAyywRAKQzpj6lhE2U7L90bpQMEsIc42
UXG0a5GcqM+ZZS9uTcygpgbpqySH9aI63af0z+hyWkJPks++yIxHyfu7harn7RGnt/u4C7xVliQ/
iIDlVVlhdZ03tU3/H9MAmMpNoiT2h5f2hJJm9jRBIcllrDa2l2qvpaIuFQZsksHokbWJJx9mQFW/
qQLmFZV8JJLMtxQV6JIMtietUeAI9rJfdkZYndPRpmfQ8o2LPdV6eBC0lhlZnuRtlOEmLMfu6gcf
lhebT6lipYe8TsvF73V+T2glOv8cvZPXP0euXKjDNAoT9w5ZZLxlxPN+JzOT/LIsgqSpJiQBEYvw
iJS8W5m2hZsQvLwFLuU4LyFLEm6Wg5lFSJOi9FZr3NZJdmAWUOsGsGnF/FHWhX1LtDEEUzAsQ1/4
732QbEGoNp8M3SBNCtr8OeltuQfoiVHG2/FNHSmt4WOK28h7JSklIzDY7n+QLbPmQf+A1TT/8J1e
rEy1510b3Xs31spJDesPn5kbxTP6hPHUhZk3eqprsGLIfWQiVp7i0gKc2mwr0f3UFU8++7FsdnyD
1S08xBekKMm2rerwtTG/eE36mwfS+GRxP2FCDF5dI1X43BlQYGP4MheyfqqzMfrBqgl741PUd2lZ
1fe2Q43BoLOxdS4iA5sc/+t725rJic8bJVs7BfN5DgxFr8xPSuysIDsMYM6DHx1mlgtRoh1vgd7t
3IqkuX5EDVIpYpswc8R2JShNlIWOONctz+qbA+DvKeuxtQ1mUn5MZTy1li0t7fYnUfLO0iZLLLIT
6zT0ISNBvAyJTdFQ5yvEouRtaXy4MfEkiJjLjWx60qelvQojsRr7l0bAzShGS24IAFbWfho2F/AG
YFdGn9XqAGFCdTJ1J80uP1ooOtGDlctca7yn0c2Le2UBK22rmx5qO0RN47K2/PEjkOpV8SJ1X2uu
sbbsyF62pvSOndMP76qz5hVVXEpDT7VM2OespLJgMHvFUAPcZejEKaoCm8kgH1xF3NlCDQrrQ7QR
ree61D78gTVAXKFMUWLzXfrLXh+VH31IB1+2sr1RpFf3Xsv16JZp9qgs5AhYs2GDa6DDWlc7j7FJ
Voo/ZTBWVrOH+1/dSd/MYeUSKlX3PnkELThMplt0CKO8eK0p4vZGnr/3VWABYjRRVdd6/u5C/VsC
YPvM3VLf0i3ySaFsgVborXiAViT3gbbxs4Dnvajcq1PC0l4YowbcdWh+OFArQGwWxcn31XHplKCK
O6f+ck1rkWAw/ExsiFmw6hAO+Q7zn9qvDqFPPlHqu4tESBv84kjoYd/a69rowNUrff/Ud9FLUQbb
pAnL18JiBRJPTwWEMqwyF449tkdJIx43ke8o1T4tCtTHogS+O8384/CnqtiwhMwhZq7Tez8Np33x
kjJ5T6ORibi2UsdSnvJKpJegQo+Yw4p7JeGBgYe7fxMjCGH0e7JalZ6eEoA196qnxjTvfMw5gUXZ
vdGc8UnTjC9NYm9mIULnrB9yehU+gTJGBAvZlZOUFlAiWqR3Grf1PRwqeYgJElm0rfKt6TLzxUmz
k+s61LYLPXmwpAhPwplEYH7/NnTaVZ8sT5QZymVBxWRnOSpptSBQDhh0zOfKTaH4i3M9CotaJRGa
odTjKcYG4pcZGjcxNi80riF9Qu9ezUWKUCUjNXPIumjkNUhDeTWVhO/j/GYlWlleY+CAz0W5Z33m
HGcnjKAMt1RSHSA5y+cToSTd2sJDvY+JWjcy/wtrbHK300qsi7Syd1nriQ8mVKHSX80ANbfJzJKG
tPcwrTp7yvzyLSGrcjmkDp9FI859a4iTKaOAsLp3vnEu4gB72OYN+cA25IULFKlkFbahQ0RLUnxk
zNIIBwV87flJtskG4nobKXNK54Z6QgE/rho1U5b8QIJiB5XaYFhH8paN1ZD6/dnOqBeTAF4uwEFo
uyqzb0Y9etcBLsqCtB1xGknU2ESuQSQwyV0Xv6l36MpQAEzNpKHutac4PqMQaB/E47aPQQ7PQV69
Bi2jUExJ6qz0mALqlowbim/LiooavTmC3KCkInfKMXPFcKbWyZDhwZteWJv36SE0fCrqGezEvAWo
bsVTVIBPxjatuLekKVYISJJdXKvhvtKTV6Yk4+e0k4XKMO+Y0xm9jl7nnekhR1r60Zbocq0ezbKZ
1v6NsGjjUFuBsqaNY7zZg3MMx1j8wJEULWwxbEiDVtbOBGIx11Sj+p9V71M/7eruQcVdrgH04AcE
pXcCsJscFUX75cR9v8pZRG2HIBbPBN9RkkqwokEyf5EXvzWyNQhvfZlZ1FV2kaOnBxOPgK/Rc/ej
NjnOm2jwqBKooXWRBR7o3hwYGTVinMrilzYzU1AdHNpiqqnK6zx75P0Wax0TxsovZHRiAROdMsM4
aXblk0Prk7Qc5TpLZbt9dKCty4qAyUr1dhEhL84CyJN+yTVMVtjVv3zv3VBr8UYO6E3LpE2YebF0
PLe5uHFgXEIUUEuAWgSwBBj06LB0m6ZVuJ1GkmzBXKtWfm7bK5U/9ERtrsuWShPpeyuyY0r7yrVh
mfOBMN9aCwd5YG4S/qroj0nxh7wt1sBFqONp1PGMDFnivDHv7teBwQREK3z51uj1e6R39S1qg+Ah
TO6NkbB3RSPiTdSTDlOTZXdJ2948SBoPGyH18mH5KlO6IG6/WbZYumVkUAiMe8KQp+oNIL5TWDi0
/FTrbNFy+5GTcJwoXv4wtFTbOnZNolswNIzVY/1hgvdydfeDyX6064ln2owUQD6I2NywVkQ5Bwz2
gsit2FlF7W0jmtofhFIuCnpJXrwJovqb09rKQVV0vmzWtOs3EcNrT+qp6ZvBaobQoNrwzyGF+d9E
G9W3bHLegusQFOcO6Pb3uPe2wNOTlUFAMhod0Fyx6R/hqdyNueYD51zsavxku67xP/2OZTDK5CGJ
Fxbejc3Y9UBv9Yig0b4+A8T7s4nDiP92PpkfxopkFMXOfTo6cWPSN8fVrTiCio0Ixg+X6sKoD8Hn
METIWXyGrWh4dAxPp9xTYLB6/SJggrCz9Nq66zTarznNObV1GOzd3FBXTZOVm85gfpSWVXOKUV1S
+k31tcgK89Ut4nKldKC8LNN9MqYi87ypNdyyC22A65xb5Rlr627UtPvfGt3Ut6htUlB2QQx+ULV9
7Vq59l3Pk/4wH80bB0v+cvIkL7sKAjhIbP9hq7qHCfBX1BjdPe4U9yC48GiBa5co0O1neAhEZzUa
ZeuoVj6IJk4X5uBFN2mwhPBScAUDHPWNopDRkjbqn71uOkdhol4hgkBzRFPvxPwcnrTtvMxHsW6T
AOFhCYKc+JTnpHkMmbP3csP6VRHmqzdVDBxevXmFJfaCEhrtbR3IgNOYB2/A57n4vTudlJ118lDm
7/SpIt1UxLOrDtK0+TDutI8B38JdWOIVgm3zBk9LXwndiS6gHm0WZ6DiVeEdwywuQOYNenkK0Ewt
+iYptwPplxeQr9v5FkBGd/mEAoDYlmj8gcJm2DSkjmA+KpUVaV7xs6IiF7ZoAb469KcRCsbKR2fV
3yQ+KFXpxCPXYmtn1gbM+aKqXoscrVRkC3/TEFL4WhattYoHSqxaWgOtn9qhbZPq11xDIx4J9Z7q
4AdTADHbRHd0ghaJI40NrV1H5PdsKEGUhCfb/sd/7EWWFvw+h+EJp6ufkwHWOOI6bwqL1D6f6TOL
e86NeQPIuOcGVRBDR+qIm+4bTetfU3SBi7TV21PRON2rU4pzNK1otfyztIyfqSVgYVi5ve/ptm+E
ifq2MyzmBmn6UrUuIW4aqUJIWW8dCpenUFg2sfPVej7KI1aMttEv9aQm0pPXs6cJeHAV5m9mXSIn
dlhpH2ugEGXDleNnst2l2tDdFdt3noCazAednXT3UoGtFxVmzwqAJ+Q0Jo+jnkaLhoZgtelJyORC
af9sUlsPD34ZdNlOSms36k63AdNSblnMmO9lawGBr5W7zKrqOtifvIBkU8RkZi9NgUyUCbS1xFaD
hcNm/kFyb44KYrrZmT1UsXlvvg3Oe/NmIIzKDgETYrHadblavOf4A+dFOjc9iAT/Om/QdvUNffjW
TecNOr5MTgQOMQYt8PcqVkRFpdrA3a6i8ylz2vyAlqldh290/n+5RlV/qcYXVCmiBAoP+RKYPBQR
6kdI7MDKxMW7qMvePrfTZt4DIfpnjzrjhsvJpPca2QdIHvaht8Sfvb/nCmA1BzJD/+IX5r22dCLK
g4GBSBtW7QRomJEN8/nf8Ibp3Exu8NOhXLs+5pG/D6RqEq41nzVoDV/4JBuir/i6Kg8CGwGTG+Mx
IRr4xWvt7JFYYJN1kryoIWxSnxhggmI076hY8Kr1qNoLTRu2EImSZ6aiGFZKw/zpdl+Urd1PK41g
oiN94jOVsL6G5CrLplj4RPF4lBk/6c3Wy576wMUR4gvGAEQ5VIhLUfvisyQKp3fD+JvOcnJdp854
oG2gwXMlSgVgZX6aN71U/+wVNavt3w/w6tZp6VFUcqwLy938oMf5nygraTbexaRtPkdZ1VnLqjjv
iOCrSZDCUrIeG0Dli0FxV6y1/W/Etx7o0u9dwqTfwjohZIZe/tJrOCQXoQVAVL4BtM2Wdt98RrxR
dExw7SUtmdNO7TMGY+BatLGebO2m9y5al72raPEevVuU984l8ktK5xF39PRdcl4ayqNHaaKBmzde
iA+LH3cwNbTDW+9ryUntlOQE/VfZKvQH51PzxmTgw//EMzyk8utcAI7tGqEfmn9tZFgRyBEiTD7Y
XU4ek4a8wa8HfU8RmpTCrtTTo4sL6c+uzMm6I/8sPc57TM+XJW6q1dBQkp67i21pflOsvLrlep49
G1Z3SOI+PeWqCLZDgTqNbhMddeXgGgQHkjA/vJPWjufHbmjDZJ7cdQV1ogDpxEXJYIyniJT/7Bnx
Nc5aCH+p903P3PRcTq13YIRyJSWpkS0R3s95tC9M1BKGbx8rKHZlkbWrgd+0slMc2qy2f6apz/da
i2ngq617S0kkXLRKEv4cixdbScZPRSVmPaU4ezSlvjSnKv3fTZ8NPyxMyNv5VID0O0Vb86IUI7Ta
itKih1+JL7X5iyt0gQ8YqVapvpslF65emDiCS8gcumrrwHQK5eDpzi/kPlhWPUtZzsQqhdvmLpYu
bCRb6ltEQyZlZu3oiTL+SjNxVEIn+rujEJllHUPDBN7QTDUlqdCJ8ekfp6G6gqfsnFiyO6wtkj97
FOkdZCGZsdeVBvUGUqyiMciekeDWdGNsFvPuvLGnk/OeivXiUPG8+ZQ9P4+2KT7VsbwkxPE92+69
t6v2MW9G039uElld6Bu2D+4WgmDAnCVjl5BjF7TRIRhIeKkrXFgBfOEftbPuQZf9aPSdaxffAyty
Xok8yA+5MlXM/cF5rXyt3sQ+jed+OkzGkEAT2k2HNHcNFlS8UbLjqqG2S9UWncN5NsL9r/gIj/8H
9MG/ERX+J9DC/4d8BE3g+Puf+QjPX+mX9z3+73CE+Sd+wxEUUAe6aTrYSjVcnBOq95+ABEXY/0C+
rtp4/7mUpWHi/v1DSBDWPywJY17iObSlqup/AQlC+wdfEM2WpmPZcrLm/6/4CP/uwDRt3TIsU7eF
Ax1BJWD3PxyYlShGoTBJNnF9gT4LXmgCQaztSm57libWfotyGTvurjbI4mGKSO6piEe+XiaoFExP
0sRIgPBPN4wjZBlKNZUt/i92PF3q/+6U5v+0eX+Y1Nq8HTaK/f9wSiuo22Fx+ye/V86BVt1ql946
TP+PUSEDuinCTxlPXgxCF1kvOexIQAGZ1z03U1dJEGe2Rqb6EA3KO0QBP0kJ8qZp1ktpJC9BXYSw
eFkUNKS/VWTFa4XzyyrjG+MNsEM5OAfDZ97c/xdP59XcOLIm0V+ECKBQcK8wtKIor269IGRaQMF7
9+v3cHZjX3TnTnSPJJIok1/mSSv7k60pmam8f5EFsb1OHdYcuWpW/YzjNzvP1KIp6UDxXM0zlVEG
+fpKRjETiF316k0MiW3RXeveW/c1p0bfgEFAoKrfMxxh2Kryc4YyYxr4NxTYFV9sxKynQp9uAXkc
Xw/JbA6YG+pjbhX8NPiYYP2YYXVBSn/aqDKCcyEZFKcjKZBx1iN7bH70lRKqsqME2k3KCjwS4iV7
6WNqVo8mXpJDVeHTtZfhjgt6ESmLGjXWUp+Csj7ALkiLxSKjkUxkOOP4CFXafcTe/LitVrJHANqb
Em+HW3uMWF3DBg322xWfSVYnd01Mz6rInQiibhtw4taZeyX5jh4KWsNyjgM3eei/L6jmmj9rXobP
Ywh6Dpz7eBinoMeAQBzZ+0P455S7Gj0HlaJ5mhCCQORRN0FLadN53hgQloC0/Dqx/yiHmhk+JN+t
drOyp4ufMLahY+be1inGtZpewz6Y+CWOeUBUGRz4mQqxuv1pYydMLIaIvblj7I2xmhALJ+Xmd1Xb
hwlBnqGf6klFGwPTXwxufO7TL7vhvs0eUoWzawZ0WxixgSjXdIdWqb9qGH9BNP9L5LhnrvtH27jv
FGS5tI6RfjZU16O+IM3aLYnPbMXv593NlYaXIZOBO1sfdUk/T4vZzKWFwCegf7eIetxhw3sQG1e2
eN3jWutO3dK+esVlamv3cHPcYvFpXQ6stJhbpJ7AJVAW6tCLjCGG0TVe3o3G6fuhHjmZzQEavReA
TYWLL+VbCiZUV8kL7oFbaWX2ZddDGFfEXEpYjcsyHqZUTL7jde9CJBF1tcy7AH9kXfXO4Z+obnXE
FhtIQc5kcDFLWmnS+XUx7HuXstDNmcugNUAEYiSetpbyDzQM2rw/q3LUYCDMz6wHO7VSmlCRxg6s
W7zLw3+Xb+6e6NxBJnaFXyj9k3OMkyCO/W3VzkmZ3ePYvu+c+V+9Lk8iWVTQGD0VjsPT5fYhMPT5
vOYCwS29XYvbLwc/DKKk5lMx1GFaI4stzPY3LRaanaHlckv3lXE7e4N1o1im9AtqS91EnLwqu6w4
9f00Lv6VgwjysbAvpvNFC9SBhMQHx/OvcoDkna1FHtYeLUHTQNaK6kTB1Xs6ieLLVlRcugAx63Gi
SqK6d+PuyXpVNBlGMh5+7ZGkqdG8C2N5t1r1MuTTt0WMfEyZeeCICqSnP6luPSFKYxH3pjOA6plq
owW8ff862CuT5D5Db6NPYIvVe0FUGG9BwaWbZwz95WirWzeb4AROZJwTle7upiGz6YxoyZvad9bM
1LIrF14HWjlYHnBuzLtO4iNu5b8JiX435YYX9GkdzNskjol2KyXEPrq2zLoaHItsRPllKuyftHj0
8EpGs569VQ1T5G6ibgkNtQvbfkVNZbIT5xWOOzJu0/gLhLfZ1zh7bT1OfbgFU9A2w97jXhMUNqq+
U+681WR03w/kGMDSk1Ld6AZ3dSYz3GCLcGFr6p2K02osTV+LgTia2R4wjxum9bFAAOVq6+I70tqn
Ze7RYmcJpnlrAJNxyJLSea9kfhrb/NFzNvrBag7Js7SOIztBSpljaUdpXV3jMgM8Hm/nmCK3gQ9U
DPYkKkv9j0yO1MfQ8dZr1GlqH8Kzx4dE0czIkATztQsTfqSvzzZvndeu8W+cqVNIsc7lDs2N0iN6
5fQW/g8qkmer+CYhSxvyYt21CXmgjF7euvq0mNmcgAr+zBIDRlXGmEnma1OyNm35Aeck2Z+yNoON
5p5t/XSxjXL56t3A5b8LMccZA/6BAESZ/CurjLwqY6kkNQsqpotjg7TMZ/qygR+aQTtgJR6jjkqf
wXOscCUOHGy9mYSaOObAx0j7sV0+U6BU7Gxlwvlb+v22yDTs1oXHZ+xCRWsjBMtqCSAHP3CUuGPm
MbFQxONunroL7iVzP3nUrzri1dPG9CxavWfyNOAhoP9A2F61L7awGjA8tXaSBVuCdR5sXaiYMBQo
T87oHOk0jHejxT6YVgwx8NMHI1eNUDZp42OdL7G14PVNPS8LsKulYCFnPivc9PrEPc4LEm8zSO7D
qSWpaF+ep8YO1mzN9lkMcDxP6tSPe2QcQMF1NNbxD/J2EkIciRBy41dqTA46hc/0O+zbbJI77vbY
cJcSstLW7Jlt5WHWb1aYeoW42hi//a388FpM604KAnqeo8qq3keywXge4cMMlRHoroVrYEzMXV6V
uj8iJ4b1LULgSO3P6mByU8IpKTRksbN4cMDx1Pi1LVZoPDdy1nnBgAFvdfuWM+iT82oemDqOERGJ
p8KdCZ/j4A/ELAzMwlB5ckf1Z5shAJps+dW1gwz4bMYgmrK3fNhQ/orqn7Ya2x1FEudp2LKdSbpD
aZV1V/bx/dxRqaVDMa1N5t2IxEzBUu9pa1siCGk7B31lQhvMiJS47qGTRhYZwwOnuP7xvy9ZbU3R
6LVhq5brNC9Uj09JA5yl/XGRXjA1PbQuM0AKzKWzX/HYV+PtBxoPcYVLIVZ4iW7P5Oj1ul92K6eR
Qd7Qqb4zdftBq/fusHx1MRpPpatrt/yuFSY37HTZcmfqOLPm/E1YWrTm5r72XBjB3nnNtF/PipeT
RiedMW4vKi4/NcgZ9jLtZxyMAUaMaJZ6GUyr+NNRwOCnS30q9XY9uJ27+KLlkVpd81mKvWONOmfW
+DnT05xlgIhga3CYxL3XjhGmyBGlynoYs4I5583nU0R1PbNfDyZeKJ2LdXqfSF2E1H6esMldto2/
TPAN279DNzT9ELuGOCJGmA37liDuSxG5WWMNsMrlU8O+6cMrf7A683GxSw2C/Xwoa0U6a+z/5Alq
Lv3Zzg1aOv6rS4xMusUnYPPAK40lxWq26bzYJ7dmamu3wLCdt2HpMSam1THe7G9PxXcL2TrMD73n
bxggxZDvsIVz4Zj7X+TuaZquczUdJpdN1dgo7m1K+wfp9LTVBAbcHFuYnPEM6Rx/1zJ5mBM2mcVk
6WHO94jC/6wUZgwYRhSY5x7Sg6tdXeTFXTlD8jEqBlwzJdn2bDq7evBwC/ZnhuXrnejcr6GtOMdq
5a1bOIWpE8uGaGeOt27wk2QYnog3ftGo4DeZOd41FOGRN8qolahGEMYJrYK54mN4aXUCHBb5+dCq
7KjoyYSoxPtUOkkFj1R1UYkLGuHMmXpaMK5uaWABFGJsQcaypUTXa+36qKvY3NV1fB9rVNjTxo3s
VrZJtGFc4FCqx6QZ0vqQKuu2oGFsnmhyzWYMN4p3pbblxVTZszYmVVD17l9D9/bYfOq97TI0adaG
MmB4Y3pKh3QBgCWsHACcUxyaovmul0UeakXDpotPsFEaOdKq4gWiwqtoTunK3zR7G9o+lQE5gjXp
ZLsI0r6CHlDMn5TDadSFU/SdLd8s+qD3Wp2dGCyVGdOg25Zr8N+/diz9J9XqMmjyazmxpnLfcA5M
8L4yEjJWPZUvVbz8Jj0+dQIoHeu+r4Cpe6Bn9Ubhj8scL5yyWgv13hsiSz5VzJDCsbkNHvqMdGHM
MVHboPUXLyvpJu5sVbsz3Ao33UzFW5z2W0Q56s0v4rkBtpBvg5GOn4OwdrFo28WpaS33vUx4YfUm
IJk1RJMwIDjkNCRT141DuEFQg+4Br+YoU1VEolKwxbrxrHrockmt/nVwlIht4Hf0Yje0meJNuhv7
3TTYO+6hgbR5HzSWxcla+UPUNVtnw25P3P7AffUfDibys9ukUeHpdVRsqOyZARGcP8Ul4YQihXZa
OdmN7vFqlPQoTLET753lTq7b/AqO2Df6+AguH+D9PNIelEH7aXTwAP16uWU0U9ASTaNus93KV6nD
S1BVBxE7b1XqspoBBFn0Cwipez1LsTuvVfmaVgv3BOjix56a91Uq+60k5k/Yn6SsyPhY139BWZX3
3cKdVzBmasGN74yk4ECQD9nzmv72ywUCjTx5sofXwcTC0gx/IfiYO9OHO+sEebAGN5N6Z5u2w6bS
TH8tT1NavTQ8cLhRbrk90ABRbFd4M2jPPdlFTMPFWm0PSYxvdh7Mb8NoRNBw/qXD8KXSPnOi+35Z
t78NM5oAo+qjDVk+KX3IaY6bXTD689OmHNJKRWKmoMTTd7OaGGQHQNJuf4emxYHgFK9y45C7MLzi
wJpfhqap6C5ksGwemgJMTm2YXXgz6QQo3kswmmMceAuVjDI5VS7ycGLlTxqsuVtyKUp7fLoWiy0v
qHsioHdOHAw9nIL4rTPxWg/xzjOyFdklpjiVeDOe2MzXKd9kPsS1n0VujZJXVtXlsdNuJzhnGqOm
f5bZ9AG0I+wXW2ASzH4FJa+eRuFyMvlIJX+Vs4RrY81Xriy43/KRUWO145H5S38PCY6cYa89EKHu
dHG0wZsHbW+dSmU5dy5Lfk2Te72B/kildYiLKaR9Y1fnNkeu+h0g37xPm+rKfMj0lRWvFyGE6Vdz
yMet981E+8i1KqpKuG8d7S97T7sJ/zGXflpGOqhf3cEdqMpbWzz9Xk4czgGARzFLu9t6FdbSYeY0
Dt+VWZz5SPxjSBOaG0vrDM+WlGGG8Y5vTSJ82YG+GJjPckAi5nAe8ZMgbanhkaLV1vckljsaHRBm
3jLOOtpoveUtbANMjTo/ulfiOWngZ0Ats1X+mMQr3CPT2M9b9piVMyCmLgNXCYIJRxtm5ritQ9ZE
zhduYI8GUgfh3mhYZslNA5dRxYz4NjsyuOE7P4ghD5Yrf5yCjlxGc+OxscSVafqJRmTqgy11X+ds
hENaXjYrZh+Mqzd0LzMoGbSMMYeO2gE0UDtThsqP0OGU+QetY7+U+FnIHyj9tvlWdxPuMe0KUYo/
NpTXTcsjb2u++0ZYYVnEoVZhYfbs+dAr6ug1qT6Ifb9Va7EGOJ9QsLycjqNRHTsH5d3JKO2tJqek
XCs/10w5YSE0Bd9cCRxV41fsNIGstCkc2S99vIH/Br2x/MVe7F3mYAUR9k+d9cvey9vEJ/J2GiO6
JoCIn/sO+lMBu85DL5tkdtBUHFRmfpIMsiqb7dAobIhCPAfpMH0PFpe5beQIYU7dxPSOBJ6cElJV
MO9Yh301xa7POBRbl6kdBGvnQ59rXQhu9GpvAjwB3aTco+iz0IimHfFPkzZotR39ML8rNshg49Sy
nwwT7XE2fxsy2eQS5DnDghCsbLI+cQUUxBzfQ1cF23aTnFQLPEFQemW105V2j2EYcBYWW4C3bp/o
NURBc/YZaBf1YF1JU+NvcHmaSLtA4nsZQLIk+CUxE7+kk/jSipZm9LL2SGbOz65Mz8ilFHJ2w4w3
zXiqjTLUTR6xxfW+agWdBz26DNI0IY26JmfmrmClxH3bdUAWKSinepg4Z9HQZo5r3g17j+oogmzk
bG1Ut85YHh5Wq/HuDNr+fHPmc5CNAttDNu4hVnWUeqFfqJEUs3c/O7Dl0nbJI01jFrKl7QEaKrBV
9SLTAw57dok6w2ocM86vhvqw0vjjj0M3BDlHfXhhFFCtRIPIUW+woLq9Od+pxH5rZFNHuYEPQnOS
0zJiekiJi7Go/1aUJZLOke92vWh71VbvxmAcNmM80ltxljZXAD3vzoRnC35h8K/L1MG9Yc4kSJqP
WRhrkErjzYvmBiGvtNdfzTpT4PU4LDd7al1iaFBlGiEn77p21CJVoByO2eQvk31M18bgzEg9U0Gp
so+fQEOQZmtvhMzCpd9B+b5aPfMcDWNTMIBqWB3j2hbtXTdk4WBY76kgnszZmHYxbuXZ8kl/Ms0b
JWlAa+P+JgAr6BJFuSheYiE/PNgntKFa78BvfcJ7X0lOPCcW6WciJcfQjid78XxRzOzPcvUrY+XT
aAP4Axk52N6rbedPmcvjklhhRwiSt0ySmKp3m0wvGv2L7OTFH+VyuhriAOJi/GNPYBfYdkb27QYA
Gss47XyCd7pcZZRvJs2VOgc1lwF2JtW+mkRoUvJ3j8vLDKmt4GqtPiGYvbcGys9gVQvFe5IDiQZC
sQpbt/teNTCLGiwGcyAKOppX0fafbOTGXbsSxuy9J8uTRB+QfftyEnS0tjlLFeRLd0LBKgdGk/+E
szDaz5fXrQRo2ytaglvExDKjvb5HC0tsC5txn55pNbWuWGQhqn44RlM/EGaDS8gSUHSvXcrhX2hc
uU2kUia/uXEuTeyasn5iVECVTqeb4bKxlE2zuInJErvUfAYcyz1eFMlBOfUfG1i6b1qoinlCrqCX
ny15dFPPXuOJ+4RWud914XyUqwED56ZHWdWXk0MAepmMBlXi3dNmJ5ipR/RhuZHNN+krpqdk8led
Jpwu+YsqMoQYGU4uPpWAyTAeyNENQfR0fm+NCtte92ZxxoyruNwnIJw5UHvikYCkm3n3q2MBu14Q
NxeLwfRtLr3Fxl72Fd2yXCrYoOE1k1PLOEYuLNLi2tkFjSuSptlteo0XS3tCiF0yt/Zr3US7XNLr
yEgDuR1RTPa7elHvQ+nZQaa3AqYpTd9KnZRlIlBRsWnluJ+Hdj8qMtRJuZCClN4Z0sHIhZxa4rJL
/sS2uF9acAqOQD5RAlEpd0JDmZduld/lCnJxG+wQlW462SOtEppZX6pifJrmmdqhlvi5LfSvxeWw
NGcV9r1iv4I8NW7uTQTPBimb0lOciNv6ImT7uJHcOSx6xQrZuC99n1F15nIXqXt6QUpzz1mLvcD0
Dg5HFDE4/Xnzpr2DhyEY6PwmEUmmsk32hTlcc2dvNhjwt3YLJtrxyAIhyMlOArwu1KX02jeDknRv
RKCZPBZwu6DErizvCypI71FtoT3YMxdNh4vU2H5mBXOSjuxWtVE2NxNr6gTIMN1pIodUB1Abd+eR
+ri1ooAMpHFj3Mxzp3AIZ1ONX2vtfzENZ/66oamKetdrDrvzKF3ODqID2GvpYT2bV5MmMYghScae
qT9MY6rucJd8r45UUSWLT0H7E/3UPFFefMj06ZfVlgZ16D0NaqldSmLXfduB75qRBiH24OP3l/OU
a9+TtaWo+Ygn68oiNKrmOHfVl8TDepCatW+hPKSNeTYA3oZZE7+P7V2SWaT8a3mXUOUJeWC9NEKH
iGlpfcgMROCN2J63bfjOaio9l3Q4FoZ4Bfni8QwcjNEm4j6YV5eQGHfh4jnVbAQdzTlsLUz4vP9O
N6iLEzkBjjQqGGAYYX3dmS5vWTb093nTvxP/DAzGSRwUi8hFxvOtcaEV16SpQTc33+t/GGOlXAq1
eY/dIKehF2W/pJOuyLowtQQhmVqMnBgARuosSX2rIzqb2Q5PyBhuLlclYPmFv4oi3jlN0/nLOv6w
QNR0IM/IGNz84qq7W6vqSRqxyUWYgplejtOVToh9rVs4HhceY42IUesuDAVtfGHmIr/tQTNO+iwi
fTQDd1Dq2fOmmzHQ2Hn1j15wQio5iSyI+0Fuy7f4oKpCAD1jKCWG+Tt5QHXCk1HVI7QF9javnNi7
46KJbDe7n+35pSUsOwHQp4xqwiSf6FmgFeZb7+SnqZ81DElwEDZ/MtOnVDNuCdbtyewqmqaNn7oi
NrJNbthYGQp5DlXTMR9FzylXFXwc7NHZTeQ6pqvzlmsjlwfQ3+pOtfYYiVxvuXliIYJrzDPdYwEn
G2jS7meKs9K16dQZ5GgS2zklGD65wtwYLyVK9DWBZTJ5ZXexl5ioqbjYCrGh97blpc507wFf3I61
d33xpEoe4pT6YPSaXhvn163VnGudyY8s7bb3hFUz2Hg9fBQfbeeUff0X4yPxZ2v9bMs8DktacM5V
lYCpcYfvNQRtYjDnw/5UO5V+sWU67SxMiUE8q9lHF+m+qvELGvAVG/xEHqpfH/S4+Abd6vwxyWtE
JJabQ4P0Hdgkpe8W/SBjwnrWZK97RLp6P5tt+ppR+VuIvYHL4EtzEWRIKJYXi87Qe8YUetA4ZX3Q
tc7e64r6F6f/FVb8dx6cmsh9DoHejOXRnppnr9Djg9FW7VHOyrt4vA+RzJv0pU0di2mlRa7DXomj
ke7z+2UTb0NeERSU70in8jrXjc5JFwxpy1xtcrx5l42jFQy1vNF4OstXqikQl+Y+dCeteqd/ixlD
jnG0FsWPmJP2lXT9GmrFzKpaD+2rDq0iyrJ5T/ylBCE+e09GljdP+M4G6Xr8Np2KWBy1yKE5OCoZ
Pe1cy6qfSzbGfTdKKtI72gaStANbr129Hq2cadodQt11dgGCr6k6jas7nSDLtH4O/nPY1DExYPdt
k7HXN9M8GrjDOQgv3HvdjzHnf5lYH2eO+Y89vBGM6mS4aLUEj+f+GhohUuIU9m6yssfadAEx9can
y+kHSUhXe6tkQpN67Mwub6o/tYyQSvvd3FIeTC3/RdP3fLu+DU65d0c4APcblirbxToA8OMZ2oSC
jeMcR11p8MCJVwLNoNuBZuZUqYcenbgUGg1i9OQCcoGnrUnDPTWOezvNjs+jx0G2oXSFQkvjmFfx
FmlW+ZnY3LtoPCueqiYHMfq3G2z5gmXK3o2m+5InXJvSJHOuveVgBYutgABicu+lNXW+LE75ZKFv
8yH3qQ0azvk4TGE+6pelk3OU5ulFcHMCSpquIW3Rp4yk2ds6oYQMQ7CmnTyKhnu621vVw2L2P1BC
zn3D/jEDcty1rYZ0BGDIkbdWzfUOhrsVZsM87ela8gs3UpgLLjmogRu74rWDyDFnpAI0Cec9S6Hl
NMurwH+xc2Dgs8zLPzSG7WxudPtSbq9ebK57Y1tfHW6zwewpbz9Q4RyJAqS5Q98fZPgu+8s9u+7K
+z5zte/V/ZC3wgqc39kxX9tXc6zKgwuUKpictTpQqjYvMXglxZEgnyvveZ526CndbjV7qOxFTxeX
sz5vSNpdY6f7tEvmvSHtl6Zb9H0n4g+y+j3cAn7grrCr/02yFDPTDK31aIFOJvNst1m/y/QTN46/
tK+ORwleYF9m6kHMgNEUmCNmHgqvtH3nOAXTl4aujHTmKjgORtg724lJhcEr4UJ/43eMZkRRrghE
41cb3cYaTPNUGqhiRRXTYAtAUvTaEJhTZSLgEI1eOelwffLx2LY+83mXu6XuRZtd99FtSG+kQK0E
r1s0Lj0KACUQpBajGvTApRLqoDdM/7V+uVYAk2J71J+yUlXAAQVZtDQ/VNnMiI/YXoewE5ASXhnx
PoEMQRJcxr/F0phhUeoPLMm3nnL3ajJmOY0IjlY/uocWMngOIMG8lBVbv9nQAj/FBVqc4k/dvqQO
kD/grNTHGLJ/YobIW5iwYDVD3VBFm9Qnrk7aDjjIHZCp+pS55JT++2Iw/c05QvH0aWJ+1ZPtYrsJ
g6XBmMkIx84W9BrXHi/n+F4paJap4Okd2mN3c+Qk+j/TKBUqBqPFPIYXqMiXLF1zSlRHN6bW3Y6F
rnVS22adnAyVYjD5NI+t1Z0shkcM/Nf0TeT0IxdaP7BQ3b7vf998Tii41t2JrM4G8iSZyDKb8Vla
tQPUy/rE39vsGutrsE2O/hU0240ElOjKw7ISQki1jM+CBiJFlYCpIXYa56J0znCn+YXZY07eNjQH
mn8SdpyY68tEpZkhasrWM7zETXrJHazxeNYv49CMNGvP6lGYMxyLNdIwJO/6Ffx4N+pvOo7nkzE0
XmQRd8BQj0aLVSDB7VWucVTMVRp0BAwPo1tCkbUuLYcX1D0YDiljX1Y5AjZauZNQFo/Umzd3SmOA
662L2NmG8TvELIWo1fLR8+L3phTPddJpVxNB881jRD+pV8vQykNve5/dDdWUFOou1+ug07pTWmfb
RbfAkjPQerrlZ2hsIzuvl7fjbPK6VSzjlWO3XFudNwc4Tqit86uyuEbENWqR4404S/CUdVvh7myb
+Q1pqwtK87rXu+0vXBUudkbbHhmPDMzwChhfmWgiYbVWJOQxUWg4szGp/SgtIiXCco/0BD1R2NGc
UfgY4X0Rbd9NJp1dQ1yBzxILcH8wclPbTRen0X+9BhfgTNpJcw+9lzPE5BbAz3e/ltkQ5TLjlK+R
1N+q+OQ53MKAKIIMb+eX0YRcIvNcHuc0fZCdYEtHVy+cLiCeovteHrPr0rRRbmu6h2VngfMFVmWt
lKGNhH1DDPjUFJjJnaYp5lsm68aGsG50fQe4Ykt2Be0+4bAaGkyPXkZZQ/iIEt3DZDnb0S5h1Bkk
anzD1CZkgco9VNIGPKKM+GRjuxYjB+5qZeQbG95+jT0WvycJWXfPvPtfo9lW0DsZUlDapw9tIqHv
iMIMs8RDZh6tNfQm7kHtYJQ7rN0yIhZqp82/1Syt/dQN7GgcQSpGHo+YlO8Swvn3UDChfmTawaOw
+LDcmhMW7YHco7VLRGZcC/euzbLDSovRSR8RrDNivITu81eFh+w0IPTdbFV0QPFgYfLDdii0WEd3
czWwzhL1qZ9OBq3JJW2GTwqdMVjL9Ojyiu8EVMdb63MZlOgSKztqM43mw4rJyWqHlcCcszyUjXa3
cTM7GpOLx6Aha0pClWvkbdyow1zxlMWMLDd3zoKlrB3zYJma18lyt2i6dQ8lVnykNQZpx7XJe3EX
R8W6bzHVoMrG3OKlFvD74Vx2mzcxzi9uUReXXr3GzeNk2CVZRv0eY3octbV1LxaYNt5N8HK77p4Q
9s3qmKFfJhwC3Vqk+6GsS45IzltfDNLvU4NgxiosAoQubfdDVgWyyD6WhPV2AJjH8JZhdZNehzTh
7mqQEZwctrVU2xyfXkQ2SQnAlAQ4Yw9X7fTFCzVlusHiMPu+mR9NcHAsn9o+NcRZ6jZNvti8Rdad
KsIzdJNuB8a18mzX0Gz0L1nK4U4RMPR0F69duug7htARtmBrTybxqdC42ZVUzuwyGjMvVWNGml28
17z0oR7/yN5YDp6JIMIEvr7UA80SEP6v0632ZcZyuAeiTEEoqRTPFeK+GTkk9J7YVZ74LewG0nUV
a4e8dfeiyTjW6/pR5IUMqvnG/ymb8VAylvQciFt07TGH1w5xujVHs0NP1BnjBR7vPAdGfDQ9BIhe
N0Il4KnkMOroivCk34qkxNo53BuS/2aGMWSfmI7zisKNAORUZLMm7TAL/Xbft71onIuwHpM+ACas
0WViPdUlV0Oj5FZCM6avWfXj1M541eyMATgDOmB6uFV4GeioTgLhVZd8WdK3JwiSZLl7i4+Ujnak
JlBezmb0QZx+51NfRpQO804j8/TYwKg7YZi4JKBdlq9JvLoUfPgWeG12fa2PuGdw+xTpd3qL5CQS
WymbXX/XtfJlZoTAMqE3ZyftXjD1R8KlmqZb+jgs6lYeGWwyWoR0xEOoggoMEhSe0r5wbGeUtPiD
ssY3swIDlIx726LpcpTZh6M1MCJn/FMJGm2rfptldSIOsYFmKyb7HE1OcVO9ll78W2+g1bOEjVAx
y0Pl4Y7g6ttRZ0y+n5R8VyazJWFYh6xWDMhy908/SON5GRE4O86pmZhQBWIScGvHtY5gy6M3WleI
yNZe9yr3CtGmYanI/ljDkO10kDb+xPYvvcp88ZoBs23/NEpiSZtDe1uyGkEuC3SPlDfW0pJQlNjs
wAniHB8fgesax6nXPuVWA0i06apJZLOvlnrkDMXVLuFpsTBHdhmzsi2u39ppay6Zm95Tgpf59uJY
1K4QYFGAh5oMPZpNQ++tM6Fg/vbm3Cf99sdxRH1Suflc9KW+kwO2qsx47FwdbNGqfhaQKem23Gs2
K8tw+yFYgrezAVPXdw1B1KfEUnb7suGEWQ7//aNtphGMlQpbMLGrGwI/GDnNHIqE72Xzo5JF6xQP
Tdumt0toFxjan6niNoG5YS2S79ht40B2Gm21LII4LJ0HLS0abhPvhKxsbtxq6f7GBMFOlj7+3xdc
JxMYJtJoY+Z2JQOQbNe5c3aI86aIHDGlUOo8Dha3L3Vb9qd49lBj7RguMEAQyEmdQ4jRTK+o9i/e
lqV74OoBkH5msJreEXXky39/HRXgNvqCi/zfvyMqCkL////If/8XJCeCrUp25pbUTFC8J1xnzLHQ
mjTv3YjxZpLBxozSYyxqlvJj1DBaOVgUmnW7s/rpkwAi88e4fPVKGNITHD4Zk3s14RetjeBIob5N
9M/CxgVE04S4cW5a+eaOXCnc4WxWxXQq8TyKtKSyKv2zmopcnRqHozs9mNLcQH9B8icp1mLvKNBn
qq4Ae1T5GkLXQTfdizky2EtuTaa861/MTgwwhHgqkCuGnTOzX7r9/7B3JruRK+t2fhXjjM0DksFg
MziTTGafklJdqZkQqioVezKCPfn0/ljXsK8vYAN34IEBTwp779qqJkVGs/61vgXNLIJVzFarXyBu
Qt8vJo8XzbkfjHGAkKjHvehreCG1h89GTJibWM9D0LT7YKz6Q9V/RGLkxO/mIYQJ9B5PCN5Pg5NP
JO+Ykt5aPezd8o8SE7Pitt5POF0P8WixFwzZKSn75ntgAhEQuli4Mxwqa3hM6N/reaLOtTP1Ye1W
B5w9wcGyIxinhcjvlWf9CbwyPkZ+c1WCfuAZtua5Ubch4KIS2cSKWd04wS0sFeQTLW4Gs7NnzuaC
IZD3suHySgKzpTEqzMp4CUWGD7ANsIMzNdhF23lbJv6HVm79mlnaxpHADkBP1dXDbPe6MuBDV+cS
mYGWIPomoqduwivgEkEPukubgBExcvVepRz4zGqcTn6qYDooh0zZo5yoVMCo80qEDFAvWRIo4SNI
S1OgfHqvUWG/z8PNr4iTS5X1j06QRXu6r//e/L+s0mqfqG93tr0616OKD00+PiWii3ag/Dn12eOm
MIyPpMjoJ7JZHG3M+aeyLP+sggnDu3UTnPuw4m3gxpnDCc5ofASHfetX7GfmsfDk1UAvDmANK3X6
rbn6aDKvAgcbdAY2K3Vr+PPca8MMZXBUrsT5vFDo1DrNtrPach83uOjnfLyndI1bMVFRRmfmMeb9
wzb8DleAzx+yLiO7+UfXG+Kc9sE1yZz8NA87VV3gfRFmsdIHnbHLeI6D66UG4ZYhIHdtFocZ5K8K
i95WUiS6jycudzn5sJBh2DZNUR7nPCYtkbLDjjXFKibo5DZaRyAEBNWAtD1gZseTyPdKKW6PvXEo
ZqBNqplv5SgT/GP42f/+hcFP4ol0tLmRvCobP39yGm7v2YAf1fQ69zbF5ceCl6LN5zeyCnXezCic
m6xDk8KKmp0Ht8Ltix0ElrkBlAFfaCCm38w1i42MfpuUp4WcxDUA9+5YK/tcWJPco+fz69jQTafl
TNbqESvxT1cv+YMgZ1gXJnblxLjZyv/AVLiQECi/6kDRDUAadZUW8rqyYckUWNbc/q3El8AlNf5Z
UMbFemWRCXGYNCs3fzQ50dFMOlR3XrIEW2P8HGgv2VGgJzkD4tgO6l3LTpGgckCSMwr+l/UG62Oh
EuVV+cSRrcV4LrE/GEOGD2bSDJ8C7yZMBNy8aPWlnj21SXsz5Kz5sTCS2TQpqUtlwVKysvJdjGh0
gfVQ0mbCkElfE0nkYjYM4MxBl52Zv13diQerX+bj7EUTbthC7ZGnSRZN3WOqjbsACYr7ZeeHYxFM
qIZjSPYMdA7XNRKmKAIppBsa2fcjk8Ah+AKHzAvRY0JJRy7PTYFjbBFfgUd0KY/wHw3Bt9PzRg/Q
7yxOLmhRo3PvczYjrFH8mdIlPTBlEGFs4P+gCjw9pBJNpM76h/UqBFOrJFPh1CEcN/hgYs9Sxj4X
udM+ygEoBXb496vshL9RQXur59vptiBliXnZQ0/kqYZoxokvW8AZVZ/GQpqptjmPc2IBcC4Qiru+
NBAa+jlEVQix7gf7vuMFwG1tIcVOCEwRPlz3nRCUPhOftLbeUMdhuwAKJ451cnXZ70hZiE1elm8k
2iN4SOWn5XRAP3H5bg3zXAOkuB4mEqEavz7IpmJrdiBIc+6mtCHhGY/XiEIeTfG1Tp7kAIIKWxkZ
b7tTgBHEM7zpp2pMv12GZXu8i7BZ7ly8osce2wBsZEQNUsE7gsTLZrSxJgP14hVY7FPE5G0zW066
97oe1694pDImDnNrjg6+U12wQtVhRNZ4NwqWwfk9MXKCBUx5d7LG6xylOGlifjqzq3zn2DU7n4Lf
rM+NYYjTOMYbv5vjJxU/z12/tWL294go+BMal8rG/OJdB0s3YCyjU2PZbwIoOjhpBwiq8V0XRgIH
nWxV4DFzbU0zORUMcYcxJ/jeCSSahs7rKIqgO6a//Mbk1eu4yvTAVZgQZY9qGU1mzUlOCyXmTR+t
PEnEM9wMwv32jd9LuPl0VWstrjnO72lLWTNOtfoSWD6YnLw59bHBkLaLn2xNHMFHJdoSiU1CvTox
0zi2Tkk6Y33M+otcBoUokv12YjAqsxUBgGK5SJKu41onHkH0cKcuGO9GyuKMR5GAP1e/ROPeevTR
S5Bnu37ua9qd5DNAeualTXlAzJ/uWru9s0vnzcGcfKxhoxmwIsg/WA9r2Mt1LSOcyBCaEWNrf85f
46S3uJ6x1WgD62xs+1eqivBWZSQmypz+tTINtcNoGhxoDla6vMVYcPZGkAw8V3hTtSFfQI6koR0F
5nbBOmW6crklgJQP+L+vWrDH8WeMz3RzQHyXdE/xTHbCbHZjgsx4Bm3O56jSI7g4cXNMKOnC/oqL
ycXUi0dtCoK7OhqQz6N0T4FqEPLM1kjQzYPlBc++PcvjMix7XiEvbHOerdlIXhuiHGdEXDSBks0x
PsHEKXoeYoUPhQVTXPCcgzx2WTLzDMXG4yLOA8RoxXNbLiHmbJ0Cx/uDQZEONvxmuN/4NWoxHJLh
D5Wp9bXraWTxk/QZV8lHpOr+aNW7eSjnkJUZic/1sgMWjy1VkgEGhmYnYs5kBT1dm6ggAmatG8+s
h3uP5rx15IQYmeXxlfgWmVBOW0y+0RUV+3KmqEIWgkTenGQb4bf0EtfYNBRnAHMMuNoDj/UD3FyL
Qr6bMLRyt9X+zmwtQhK1BZar482SEaZLCL6rDaezN5Hpf1rNONwp93FmB9g7KQufM1ngwgwRb0GD
fnQGhMbIKm52NtrhmNbOTtxD4CuvQXPlXpGdKixOVRe3BxVMrzNxyzCIRQrwP//hzkxuoYeJXeA3
6qUz71R+VFZS35lYKxC3Rb7XbX4/TBSCKInexum2vtRYGOjAciinqKkfsKU9PRoGI9kpBUoMBFYa
sFO7dLmrK+oZqRXM9pMxABR3P01fl9sOylqDJeVSkVeJ8LdxijjJEc5crD+9dup2iye/i4CalLos
epBQgXNkgEQ4AaQdHiMUeWLUuD3zMtS61qGbKTfESNethtaHOjYQjezmxcUSMfRM45oLBP5xU08D
PkYypkGT02th2npnuedCkB5RqgvOw8z5NRfz+1/4zmDIhyWHdQ+PaPUwgoJZTxuYkpjpxbyV/YK/
hF11i3YORyOWHhzWHrN9zaEahgr+bwHTRWD/SUXP8tuAciBLbUnYGIvpr2N7SA3SER2fsbOLlzKm
c3WgaJMhM45SMM69OrSiPJWMp0/Ak5bzWK1814xCq6zAvB9FuyXu3o2ejKPbgf9zSz4nGomImkRw
wp1DzjX26rS5s/Mq6xLHyTupdBgfS4BfsvMIVnDAYYsvi4s1DsXl7z8JKBA9O89WTDxXuuVQk873
Lms/WGSUSsjylHdqgJf851SmyZOTBLesO2srpXahvRJ6YncEWIfdyn0lGelvE4UQLKBDj0uQHYsq
N8O4+s4LQgmLiy0yiL23GMguPJHx6JhLvofh/DL+aRldH6Z5eJ3ZQ8PGZrTr9sGvOtUFk/iWNsL0
5g7yp1xx1zWDZUSQ5LGV1g3Vmk5jI0oeZdeYJzptPlQsDou2xr2beOgKaryYVWFyVMZcSEOYdS6o
jl2osj4lIo6uZl780EI9jiMRxsUxwhFdJMQM97OS7r5VjBZcGHyABGFuzjio8RugOxH3QaxK0o78
WUIFkhncCSo/c+aqpHd/cIIVeB789xRNBbsh7t4sNm7ZJCCumOLBhan+gAcfoYyyV+LePVjioHlK
Fjg+cxe9N+AJry64YlTz4DW3Aa23ybI1vZYzo5PeG13zg22Mx++0eOaLjGeWN5cKSRiTmxkv5MHI
E/7CVgrARrPm6rTeJ5MTbHW2vJlFYd2h6OKRJkYEK4pjTd6p3cDQdTvyTZ+j3DzYS2k+MaO9jIgn
Zyh2cHXoxWVX+Kg6ywt1w+Zuay70SWcbzxNUaRRxlnB8/Hu+JJwH72XAF7WzYelUo0UdVRaVoGzk
PZM8bOdTcsSF8mZCcV0IH1w9XqRO8gVFKT9aMZE19uUP2EFcCrrZPg8lughXxpzSITGd6HXYgKGy
z6VbPrtK3LfuYzw3f+rRfyZr0vHWD1ViH5fJCDZBFvskhdk6tkuj3oe+lSzPX39HgKnM6/OQRvWy
HUfiDhNVWUtTIJD+/Zm/P0Q2samsm97yVROa2q7m3u2jCf39xywvYMklBC/ssVsLDwqCB1PLIpt5
X1KXryPW0nOfceDG+hlv/37R31/p7w/p+mtWBhF4UK3bPO0+miohY1RG58meHyekLpzsGWKm0TRH
tdjHIHOe9DgFaBp8DzczsgDHJBEQ+dbPwjVHovZVz5B7/cT9oLngK6CXiIvfcW6/ZinQ5gtJ0td5
rfAimzvCoTyjg3usVqHp7w8jzB5uFOu/5/M6tqsvJY8kw/chXi5/f1iidUXGJ1AXVEfObvOeuBib
WqvrL1RNAQYCmM0oVTUXUygSb1l3qpOUooKCtixIdkxT2nvHazhWoP+PNA91FswV0TdrtE3TI+It
AFO4QpagjLTyXvthPjrVRN3YMhyjBWZBrb2/sPRDHiwp/PToqnJS7kZG6wFl0QRqSA3yFL3jELhN
3Hi3RgDzdnaJvLTOvjXTfUsBOWcM/5izp26sdcF0fdNGkhtWyjCVOVH9bTnsOKYznLFUUqRFLtIn
/cMMLOzS6jinmPXgG042wunc22wiFsFADqPcuRKOgMB41mgprZ47WzOIyhXRhEErggqjdwn0ZtJP
Kah5/t7UaA/GCWBasVW8hdvU6ofD1MevTcHsJiP/xn3udfF8PHT5S5kWH7lC2kuBAAdpFo4D7ST1
mF34s72w+JBAo5KgI9U6Jxwpi/XWSM9XCOG/wDk733v4exMrMhlfL/5ODdwIxAIQVQKfmCgf9rR4
dyySKPQkXSVb7V6b0jwajvkjMQaw1FR77zQSs0rIlzEnepSFh9vWeZ/85qvxGjccQUbjfzNvyxK9
Qko95KVQR25kDeecgfB7tvKC2+GdEfjAtI2muJHJCR282ATWXhpQetHCTMIZ4fXU5Y8MTuym9tVr
kKS/CHH8dmRHspYdvyFHYMlEbzrwBS2WhF3TomLEeCf2tl+f5FS9yNGtd7Ufu2fLT1/iJm73TPix
yKiiw466nXPmZ7Wq41OJNcMiI4H5BX27n5jsM1QylpYmQEbJq63n0MQUr7gLsvTg8mEk7DdgpDNS
nm772gVtfDRsvZbLkVoQBiAfdsq54P8dYvHbSCh/d4acnErUXc2+aU5T1B603XA8GTeQlqqtW7iP
VexHJ7PUN2iA1FEvQ3GUDWYNXNdbFeM5T90wjrP7yaZcN6cJbPsXcvP/aUAvs/r+1z9+1T0E7fnp
O07r6t+zfXwAOv97GBBYoyZOv/7jF/wbC8hx/wluhyp5aYNOZzRI5fz43Xb/+odj/pOBn8Up1WZA
7uE2/x8kIEf8U9KJZPmO7RLsovLgH/+lrfsu4ausf5pSwr4AISRcLKDWf4YEFKy4IVUXMzfb0+9/
/cPDXuNJSuICbPqWI037PzTe54y8aZjvYF44QxkdbdTDdwtnDfaQ0qd8YbZ6b5tUMczO0dKh40Xt
Y0mnwd4LFJUKNoNwU2t6KiWu3Hwq3SdDNcRqG7e/ZsSgT6YD8pLAF6MibAZ7rFL9kfwDF/nZqk72
GMAipI74wBGEI3g8p2ScGjIXrTlDrabVMASj3B1NBt87yap+8rGVbFEUsRmZhGv8ZcZXhI0VeVtN
mINm42ngkvmnnBOMA6JhV/ayejfy19/jpk0vHVtl6BhLEE6KjFWWg5M0nDH4rfuaW43wHfYkNy+R
dzxzTyUWVtySNzGg2gjcUx9GqzUz61cksl+m2YaQMhNBmhrChEKjkJxDtVeZZ51oKiTGYiftM4h4
+jhwukH/JoZUz9VPcrwQOquAQW7iq2MdS7TrwRxCYKUBuLaIYChErx13sfwgAwoyEqgXN2qDoe7B
Y0STzsTObVN/P7qR2InBYHl1K/MiNaU7rarbB2tAEGcCEWzryuKI5UegHb3ZfKwHV2zUwgeRxjjn
m4zOr85VN0YD4J04LwPWmVXIaIf9zXKm0IurT2Hk9/60NCfVRjNOhGS12zPdiLvY/okEW+2ZFuod
ZeG4XPjOhmaBQjRoeiJhV4MQSnMyEcn6OywLsHPYTzbUZE6crdmQ5TcdnGrapJeq6GnQwDUGXgAp
EveX+GhqJT8qTRLZweHwEpPkAu3rzFd6vJgR8b03ibG6M3t3TSFRZniSpoPa4dYWjVQqGMN0qXPQ
3F5PIbvEc8pAEexkMPrOx0R72l1vDxD3lcSta2tIIW1WDgjNSZbi86dv0sgD/mMzRe/93FQaSGKC
5jXARN4N7KX7VkhcvE1bPNZ5Kh8au89RnvXIcdwaSmsDrN0hzztyYiM4dBajHd/XKidMZeWBT78I
tqK578HeqcR8wlSf3IF9N+GDDOo2a67YI01sfxaxbhRpFzX3eZ0XiElm9WKXzNCxv9Yf0ETia4aY
gEHbWw5BhBckrHwgneuwEzZryV3GkHZ/VEFXn9plDbeaIuNoXJTqAQuxPEmh5zuYNONV0yJ1dt05
eu5pCTh0Ge6+EXfW8yBcAxdkA+zPkAkyZRBV9R0Nq+5D3pk4SIoiaa7wBsnGdqMYv0VuenekiKtL
jKPlBp+8OsxK2MACs65/96K8eDTcpFib2rljVSRvKeKNp1NtAf1ayDX2DLK99I8PFfnRGBfj5pP0
O2QM1reaJNeBBtr+W5V0ZKCdJI80GgIZbivAs0fgI/a594Yi2oxtZtypoI9/sXdnrz6lIwzkWiz4
g11a6caSA8FgVPB1qFco8pO5lP2n8pL4MXCT8UBUBn4quNzqGmQliCFuKMamtBuKUac8T24QK90b
d96Km5IrMIS0xr6tMu8xy5Ly25RdRJFe0vE7RsM8vmdlgIOUJ/m9cEnt0+brW/rsxGP7m1FB9wt2
mHFMk9z6zGN4gkikhMpDWIEjYxzuPbtJ0AWAYwze0mYA4obeaA5qAw1s+FKiAH/KCaoBL9jj17Hb
kfx+CfBFz6P6tJnB7PzC0b9zb2K+36Q19g3VlidwKBZ3v2b4XWS+vLlREEFlESuYhheFWoa6Ls1T
kaBO1EvNmmS5ic8cO8Y4lAatgYDOMBrQRn3n5gYM9WGYCLfMzYXtQp80wv3dgLMdlaOz8RhFfKIP
ZZx4xwA3BcEEvwTRNkvqWaxloWt8SnFB4mS4VouqTh59If4J+Irm1cDoiTIiYZbFtApYs6VPVRkP
iH6e59iERQz3md8K001WcUsMy3pMfkyNZ331coUsDCbuLOWka8dz0hxLuGt7d8Asr2rfWgm8TDH5
ftbnxLHk3UwEiAR+YR7y3E8BiOQOLDyj72jAMWUE4dWAXNG0VbxPA5/1vKM4CnloIBYQ+cHaAjRp
6w5OZ7TX7mxdkcjNp4Xk83ZQIMrrqeJ8zM6VM7OWyXvrOMNlGVr3jyqW+dTUy/xmjxBIiOHPB20a
1i1h46C+A1vqT2LTwzMdPpzwVdFzwm312pLamUjm+I6y88Kq/8k7RJuKzovfLd3lmzaeA+xujGMD
S0888pgi8TEM1o3iuBqmfx2NoUhbPEQBvJ957UNIydXECGVjOhlvmczkkUadtT++j47OVKfPVuky
RgqE86sz0H16126KXZvVwTXICdij7XjvuhM5zoyo+GC84L+XGSleyiw86C9a6H0CVuRJx37xjZNx
YXreyiOk3YEYnILqumm7tjr7NqziviD4XPQw2jBuLbD4GNktGYbxXmYYdOg2w6SgMvAGoszcI4FE
Ot2cVj6Z7ix+KJna+7R1+SgcqfUeNEN0vx6Nxq1qbea6QzOQ/pzjmHGenUtnJ3nK9iaYm/siaLAE
ttj3HsxJZj8Atg+/EzZTeysZMgG/He1pv2LN/nQ5Loau8T1CTGXC7asxrTtM+jmPgMn5KcMot+44
VDdtDFV5E7qvNu8w8sV7p5j8vcJ2euOOG0/bRM9YzFtMvAxmgwoiru2Lq9M1a9kV5qzuxPhgCQ69
VXLh40UhwpB7qsDGb2tuBzyezYbxWvCT6hMYL1q66qHXdXJmNsNtTKEQOUcrswUCbKeceEtSptf7
bu7YxWUbQd0xQOylD1AX1mgtbMXfPk/+J+8vm2lLiVMYUAhRXhY+q3ZX9gufk7Xm7TB7jW8UHRI1
bml+UZuocaXesVbgmDWaRKyNTh4RK78D7Gp7lsMZDIo4sqPgcr+BMNwJ4IoFKJfFXEk5iyHj50X9
rKI/vCN3S0XcpmsRruOvhbZCKIXDJoXYTQmY/tVPKLKNBlBQbK3VULvU97g+t2P73Kgfmf86xM/e
UHKdunRlQj6fipfpPHvfbfJk2RQiwa2KyEXnTLuW4W6gbCJtHlv1XEP6DtwGM1mPWIMU040nw9mx
XiAHQSMzn1fnadHPG8fQN96p06yLN9FrjMr92uB1xpD8opV89RqSiWQKo3hh8vwLJ19ONMAaMwyL
RvVZm+17Q/RZ9t0LDojm4JBmOxmlM334eBeXYIMpbGOW0bOJT+riIq3VzHwA8HR2/1zkOHiBxbmG
4mKbccp3rPHbprFuRfx5r3mn9XdXpAz3mMkDbPzi4UHbTrwHOzGqTaDa/NzRv04PXroc0MtYMqAP
DfuMQySRvIzOtNTOaw7sxUvqZsVPjBTlfkyldej6QRJpBhwOZODTj/oiVKn3W5TjTbEBQgDOuu3I
xLSV05sv+hsVEQW8sgIzUu4SNYi6kkLsZp73C9HXII3lXUEd2WNnxswkx4WQ9tLmyL3AzIuB6cSs
PCQeT/2IdW1u6U5hPVujN17aJ0fa1vW2Jqb2FLdRdxtcpMUcdBxzaFqQupbPWyHzKEqCdvQqlFj4
5p8dNyMoCm3L77fGCk08Gby2uGPg/021Q0XNFJwDUT0pZ3S3Qx1MYUUkYNOPA/aP6bNbAHnldXww
sgWDMOJkRI+vazLeTxeab3WdyrBv2O3z1PlpDBwbCpG8dYo1oAnY0dN0xZYCddw4XM421eSx0ov+
bYl5q2Vt0Fbe089IiTG2tgkBjGgNopcYcFNNgvYrGHxhA0gk7Ev13ls5zi5X1C+eHyc70SFdxl5P
qqH0fi5sxJtcTc3Ri8Ar4zOqsaNI+2COAt9AYH5NohYh6UknxHbIXL5gKpEbhToRdmtxh0f5btDd
2lU1yYdp0oDmonxq//gGTXAymUEX+IO4c+1IvqW1WOgJ4rh1nTlwP01xk/80K5PB0TI6X61T0nIL
qxtsVxG7WCab8prFqnjNiS7dQ9HG7d9XUe8CVjURGF2DgnqTargTd/Rh1y2mRaDVAFHRJ5iCIxCK
r2PN0NJrSvfo0vnKp0bqbdcPEbt8YMH4afo0WDWD7EnZ/E1HEeUnwAv+z15Trawat3uhKhxnO+L0
W05d4YZGaKgXM+GvzVjMTcjTn3HetPBrjTTbAOHsvP4hCTQFLTh4nhGWcO9OZeOdoEw7r3VgBy+t
VZiXksUDb4qbBej+vN/7eKjr9j4oxPjeLHY37/DKAmkr6yqbIQzF7oeeIkBIfQtrT/gpBANIKWKn
ZWsCJvIHZqajSRruFFnD8sblt8UlFY2EiJ0FRuyEkr9tpGd8+nmqfjPYKA5JXnLTaVycp77qONF7
Xl09L9iBREjYnWsxNpaz7ip1pPdAnhlpRQdrbl3QIj2VFIjTtUeUpu3k3eST9qHNuMHhVTqWPixB
72CqmwEu6b6Hvof+yNgSo0ucRGD312lPC4V/9syVqku0fJ4hZrfG9KUrpup4lsGH+kH66tfWgmF3
mbYQFpZv005WgsVil5eibcxrI00PfkYSq0vDmf1OOOSQfS6KO5lO7CEzQceNZfv5w1qP90EtDK6/
ykz+RIAGuQmNPB+NX91bvZndPIs5IV9lXFhKZqYu/fzLwmx6xQkJuCZhkw1bm4FbTcf0Q0dmBG3b
mZ4poXTOC+USG8ez9RmQLiN7p6rEq17k9LnkvvvA6YNsLGffS9xmik20SAEOZmo/lkxpKUrCA9Wp
NRG9eHD9W78JNrollco9qGhfmU26L0POVTLMx9jk05/glqigVQ/Kb9tXEBViICMuICZWkfaYY7ZM
zrQ2dqW26yrkTorTc5o762vBULt2DuITdCsy0gpsG04ZkpzxLh6a1XPuUQhKbUCfvDhNNJUhhlsL
olwhDHNrVnp6LGVJI5Ntmwdv5A/I7JTMcF4Mr6r0wU/Z8daRy0rgrU8dNn5uArCOYrn+UjbkBoVG
tZ3wHHBfspsYnJDJC2Ea6p7/uf1hONQvWAW5oYsQNB/4FjAiMcYVhhpvua7XrQ+OFJhms34a3/6v
CKL/L4HPTef/pHU+jV/V7/9F6rTXL/g3rVOY/6QNzAwCQlgUZ1qrbPlvWqft/9OXLtDztSVRisD8
n1qnsQqa9so09wU/7Yv15/672GnY/0QCtdYGCNcJZEDg8j+jdjKkAbz+7+ROH8gdw1U78DwEV3/9
o/Dzv76e0ipu//UP679KlCQ0Ve85ypnKajugviRK7r3gZ9dIazumS8VxiyOEmcP3keMY1rhfSII9
+724crpBMAE1wf78FgXkLBrUzV3DUAGyXYaUhdzV+c0t6YkaxVQGHhFy2QHZDGjm5ViTZh+tMe8G
knM+RqBNHnSScSt+ryJiCsYyvAsS3FYGjF+9GHuE2N+wBvQBAQevcxTY10rQvWmMF0cxJ6T41sSe
PRYfDuMbOzork+kMi3yYiIgTX3eAhie2CHiALWzDC5PJw7CiT70zspy0ycvkgSmYKA7bg/d6lUH3
3Knu2WpokCPQVffwn6Tfspa+Ggb2OOJTu8qipdzi6BhMMViBjHsL5pPt7C2MpxtsgF4cXTih7piW
PSUJuB8xDDtQmz9bb3h2ItKWLZoHlqaOCIV89DmUlLIwqTyu43uwkZB5UhAHWay7zdymxaNaubHJ
iDHSxEPL3eYxn7OTmsW3PyQKQC5zoMbEP7gYCeTLdTtMAe+Q2Hwe0klfEBKjyMWyXwokCRtzW4DF
NQI3dXCoAoYTS/MZkrQFUcMhA8x5ClhugQKcBB8qixjBIMTj1mkvSZ1/Og4MnqwyDYBZwKfARm7t
heVqSvpsm0+aXl0qD7Gf9zeip19jIylaEvVJ1/PFK8EO9D5ymyvt15wCO19p91RP2Hi4bJC3NRjA
I1pDGsgpPWUURHNisot/jg3HARJjRLp5DOclafddCU8dTtFdUXCuM0zvMLloMKbTHEZ6cp65Iich
s1I7Lm7UBf5ArWkoMTvMVvZc+HovXeCOHDdkY2QI2krdojLlMiYpNZqQqV0ovS3OOogqooYzZYWG
ISG2gXoK+4kn31sfkeTgWllN7WDxVnE5S3i8GJzemTp6bHoQCT5INkQbrusp6i64DEaO+MkvUM7c
w1AFjN3EeE4DcUwHTExkcN+jrF7u1tOSm397gvN+0b9HmJsPHDSGA8eufpsVhLP8Nv/jidgHIctt
JQFkkq0NO4i3C6K+I60/FqcILmnFb0en74m/vDto27Frk1xrjR+oyzRfzcPWM/0HRc+iJ/DFiuKh
nTCCROarv5Quql78Ys84MBaKtcwxOrbVGoGh72/r5+oA05R+pmbmWDU+5lmCYXcN0PYDFjBnvtfa
Iy7tte4JKuZOFl+Bu+uS4b43oWbEC/ubkx9oRgdiGlTVuW3EvogbuS0ZZQDUwn1Cm9hW27CV4cLW
uMOWs5zqzybi9AWsZ4HUxSmkNE5LMUwPVlDinzX9b223Z0Ql++It9YuNeyV0B1WeJl0+6+G7zsSf
3jZIQfNbAKtiTpu0P4Y1Jty58U8Ab8/44dOwa7o/YiH42OB+tVm7Mpm/ywTk9EAr9qlp5akvYv1s
cauzl/p1MrLPKlbHjsbruaL21cJ62jTtc9R9KAHzoxrLu9LuDWxHHAntxL3jdtLJ4oeMa7JbRMQ2
Tguoh2FHvIWJcTBjTIhNTcS446SKl/gmjPo9Yw7ON7l89Qa5hpUPvqBhsHGAKXvebxApxrVmAD/G
HO/Sicg51HluHXiPScxcOrq4MWr5bzQj9sAu8Rpy+cB/iXob0LJpTuWWJMtbmuMAKHKXEi+PqLJV
01Ff7PKUHvepeRthQz0o54sWiP5q2mQFpN/pPb676cAtwCSInJbnkt6mH0nGExMXP7K0+TTWlKKT
l/ucxXHjAB3CSqfv/Nw+NU0dllX/JFzrjSNYpgE+CSOAVh8zepfEMWgyHq/Br4LYHo5VSrsm33yt
kvtSwZ9tbYo9Py1AWZt85gxFXVikjcPgc6CiBnXnLtPPTMhfTJjOc0NfrjdVh9aI9qmxJHg3UyKP
tovdTFDK3GPrkYvV7TR5Nd82W7B/+qRsLM+p6awL4TPZVGsfxeNjlyl55ybzLxyqWzRatU+H5Xke
ybSXMg92tgeEra4OtmfezEQ/tT0RqbGE4tL+Jik13bxY6DuOjzMM2THeYY6oLhISbJYG9tscQfAz
Rh5ecBEkqS1+2a7W8xWtC0UpkANsoXrnKJZDJSREYPoBTFm1D2MkT2VCxVcVkC4qcvkWIcYdkx7g
Kdc2c2OnmD/VuBUScsd/o+5MdiNH2iz7KvUC/GE0zoVCLXweJZdrCmlDaIjgPBlnPn0deiRQmVmN
LPSiF70JSIoISe5Op5nd795zTdus8Ek2CcP2OtrFhqr3cZyXmxgCcVEIuE+uvIsK561FO942OAg4
PlvX0CeC4HKLnSwskKjxi9Lu9gzEgM6G6ugIwkzkAV8zCXkuNxW3Kj1ZYX3d6ZN3RIVMNkamXnGx
0hDoM8Cb8BIvmU1ZGSUAmPWWtZb/bEOEmkH36R+wnIc+iUCQWc7GHB7KVudHCi/FfHGP7E5szst/
4LJEhG+bfDWlDbO/vJtWTgvdZEz3BcfAJR0aT1M6XaeOltOYkgLDESvfIOuFeXdpbYhtTwsHUwvD
wxixU2/p08IFqXQv3GT5aYrug8J4jLEilFV5FwnO0xm2ZT99DNhHhSxyrLPixxiNP8G5YFRP7yM3
v5DrxLU1inUo8Fz0snAWQQLurHuSM+S4QdWRAjoeAt43uzVmXUqRCIN2tMp69eADB4M7ab+SiAiX
gyK/bPVfEaWIPlY1Bn1euxI6cgo2MZoFWI2IUJEm61jBhkmsh4j7ahxxEwU+xU9yIkrSSkbF1kQF
YWYuRO3+JMm4KfziR2I99zB8ssobUSNltQ8GS5FToEoh5CoHbGmtAe2DAiZg4xo/CG1e/HpGaPnx
uag5owVO9WnSMQzXeFNM3ZUUWrtsFV1gYXYl3I7hRJsQSRim9kq7IOteS/roFqqgjxDV+IsRAfNp
CjPQmJmQqzH+HIris+/2jlF+9+zqiEhOZ89l50UvfLayXO3ZqIovdri+ao/pJDuszvKXyoiLBGaK
vvPRz8NiZA+EbJAJICjjJ8tPHqi9X0H83yVj9sFvoS8jlT/H+cHXrae04lYZJ8yNpebuxxZfsBAG
rG0XMpF9n9UGzvjizTHznSrzx0izj5mMrJeKShDCAxEJdPtLQtVdUbVTbJyxDdddH//U3OnEFkpR
QwGgpoVCjegFOsrsA0qOM6wFRJ8aXYsuqWOQu4iaqzk9Dar11wyMV2jlb4kwXcxz4iCSuFyD0oo5
7EVX0rIxYS7x1skRXrDMnnXcTzhLC3kcjOag5xMghOkn/rlzPz5qGgyCOr0bFfuwsNPiNeLT3IvW
4xUMngt2s7bsrpLuMpQ0VvksIsDMmGgLfNhbqwYWKfYerwADGKc2zi5DKpjmyQe8S3JXU8LOvqRU
t59Bu43poR6WhyYKmZE76S8t9NJjSmUwLzYrng+wLeuqTTSGzjLy63kNwHtMDbo0LWs93+o3btNT
KlO27Ivaid2Qdm8pnqNQ8nPpRXJ0qAQeI5+aI8puKnEtgKaKYYlHqPaIsTA4YRO3lLQsPYfkpTFW
qMb0sq5c/HGboiLXN0zMV4ee6H1ujBtE0l9ER/YF49+974iXKBn9hyEv99x1fDNsXnNKb3axD40Y
JOzGpEFgpZe4RjNBDXCrl+VqcGS5L33t6PdZs8I1PacfmvrUDcWb6q1DoSZiWXn7HU9vnP/JUr6r
TL/6YX50w9JZ1FPrLdpinqoLJttopoGB4ClafPJtT0c1N7eejfRZlyQ7U27l21HZ3qaLUBH5aeN5
SMKeyua2wUvA9EE5aX/ObHrrrVbpS2S7ozT0ZFcbEGWnzsBSrSLsdBI4jteV8ojjbZNHcLhV1Z9H
YfzShRtfEYPSHTVKRMR982ft5eR2ZiC8YOQwFUOwZ4gSLuEb6SvR3RyiNeZhTdtqlQHTaPbAUj/Q
HVDe9aVWW9krviJjndRZs+1sgmNENl+L9sCJBoCIV+crZt3REstntkdaJG2ZwQc3hH81tOHNj6xh
xb0VujuT4VPE5gDVNG9IJ9AwCYKnLE6eXuIIvXRAjNa16Xx1Kdvhfp6mBgRcoKXykRfylJDumhmh
REIU8HKfSttCPtpK/5RpqSCRZ+EuGIdXjxuZIx4ANbDithCvMXi8YF9Yt75nHzgj6Hk+PDn87dzA
4uBKZyA6NUs/yzaqZ/VrWjcnydnTTTOdOLWO1EjB2BrEV4xz1ABWWMesZWSdGUCDPo5RmiQbr3XZ
Q5hk4sLczIPZwMLt2/l9lhCHnZtcF0lCOr4f1LVreyzqmQNa9J2VRh7hM44nqkZoeUiPRhzRUkgp
1tJvhqPBt1IlyEPqytdxWPQ7qj4fDIJR7CaBZXHBvvLLEu+VGpgHiB5LF6UVIwNI6PPsJaUQ/kQ9
ckRGuoWvGSsYjvnZs4fxKkBdVjkYG9327h9NVKxlOMQvNJM6iwSCA6mxVWd31CQ36Z3ymQhaJVQ+
UF1rWonwV8B/mRhEDmC72T+Wd0yz0LiGkMlXcaW2HAeX3xBWk8HGa9nzeHTBZ1wEJPs46xJs7Bxz
JXL/7Gv0XcTVlggGbqUpee67kgSfhCrkZr/8pJfL0L4qEkl12soNeeFV0jkul25GrYmjUTVD+tPM
uuMgCFPxaAWVCrRstoxyJ/dpYsUjtgViRrd9tPA0OOKuz7i3O3R8EMMTOkdtg0wprFh56YRznHDP
H1FyP3rZ/SRMY3OrayIg6/W319bOVioqX/A6XegOZwbAeS8ouidL3jncYeb05EcdDY/G5FIrFo7A
61lUGlndU/pE73w5A06SI5EPtt8+kAjdzZgLs7CkHWFBvQpgt1VHVtb7vltm+9Io2nNmkTGdhgCk
2wcx0HtX91l4dQO3kk5+pkjfE7ZlTl1NK6ZJG91iqXZoWUg9TCqiHzD0+yvIGV//TxTI82yArYtf
zX/8pWzxP//ja/j3r6IcVUTW7j//f9IppfNPOuVT+BGlSJV/NmXK+b/8Vip1Yf2L+yIpGJRA2pZm
g+dvpdJz/mWYli1tSGbCMm9/80c/oxT/Mm1Dp5nRcW+ljv/tyuS76UKAoXWEtBzLds3/G53S/Jsp
07U9SM6eKdErDZDhfLe/qJSiJApKZKHZhVrqLfOIvP7UcZ70557TwOzuGq+6DgQs7q0mbQ8OufdF
h4lvkUy+/TIl2jlIyMcnpXgfKBmdhKRKzerCfa9BPwENCkmt7Z5Bf5JYwV1wckfM9mqiQal0iu3A
TXJbaV71njz2tDA8ySYTbC+UiT0cu9OOo+NqyMPhHMuyOCRDfDBCWd9PKbS9QcWPiWqsDTUlwI/1
/vCn1/Hy25r6b7jQLgVma0RZOZdT/smxypNjGAJWO4qbI8nw8aL+RcIFM9mhv5AUB9t3au12AKCz
AP+onasQk1iA6f5gdvF4ibR82yBKbCmuAhvQsGO18I5vPNVkW1Uh3ZkxJOeQuebG6ht38/txxnAg
Vi6jtLOqGcPXnQm6L+9L7B8Dng2fbrocHW413j6qC3/xz48QUfuvj5DSE44dqFOYhiFWmH97+Z2i
w6rWFsMM/R62DrLNyYjDXcmeaTuJ6BXfcPk2pdax0BB5iXt2OytGKFI+Nx9tMoKzRa35VuugmOe9
DfjUC3798+/4P14FXMOGdMEXWVz5OEDnitE/CekJ7Zgyh/a5pQZAQb/g4AdSoiaYl3anMiVUXDXN
vd1F2bniwUCm0MPrmDUfNCx7G4X/cKEZOn3B8z/1xvDi2pX33CUUQSm329RjSl18QiLESzsqZiCk
XZqBsxx6/HCxYxpCNOaE7ggwLbZT8+GfH55B2+tfLjIenulYpsttwLUlL8dfH16Z6K41siVjQF8A
PxJUQkKdAr6rgMA8Il80xHqw2i90TV3Z1Bh3Ip+sszVTVHOI7Gunjif2dD2E86H7ZqOSHdXI9oSZ
YHknmZSSJ/Po/Uhpji9sPFCWNPZOB8E+Mb3gPGIqOWp0RSWboSm8I26KnMY431z+8wPV/1oFy43M
ltwHkW+YsgidEepfH2hQmZYswJtuXY3eYTTwtjLCx1jFc6pWn1bB2PcbZJQlkImdX5GbrP3om1jk
fSur7HUSJY3z1Gkudc03jmhm2iGcg7T//GvebOh/ftPzazKt4R3vWbZn239/S+jgiGxsxe3WCPR+
XeqjtVTB0K1TLak2t3uAHXLsasg4c61pcfMeNsGuV7zlY5y/l2BwPwOYp4ffb/F8hKpSQTjT2Txx
5E6xJAX1Q4sXt2LG+qhLb6BTIIg2t/tAPehy/b88or/f45mvQoh2wCfq9AAL52/GewAGcEiHHDW7
bvKTFQmsfAOp7nays6/piBKGSDIF9b0okUumqmu2Zp4NZ3cKHxVpmGPjMWSya5E9NGnA8c4LbIT9
6VAqV62rQVmPThlV+3/+tY35evjrC8EKaOtSCHOe87l/u15Ag+BrDgUEHCIGdxrAp0WgdScfQ/Uq
Y35/0NxWPYf0oEuRTg+FtF/UkEf8g/yTyU+1igFwnagXZRI/jiVOJtQaG+3N0vpzYfbhkbT2JrR5
NULHLjcW4R1KNuwXybH8K+0sYqzBTtda/ZkWYzA+lf6/XGv6/Mz/9SGygDO9FJKhnOH+fYFB8JrK
aWypnLgte9WyimIDoNFZ9qN+5X/VlMDl+aUaaxDyNVVWDcjEeAxAEXR0vleY16DO688Yav/52df/
Or6c361c/pJuaWFKtinib7elvHAmfDxCbVnsgSxmaULfZVMfMJwZ8OSxeuFv3RuaSbZ4pOzMNsof
+FwL+uFSkBZ0kKyJ4HtD+fbPv5jLs/P3Zw0F3LEcwzRZu+z/sSyHPaEDwwWkqBpt1TIkcsYDVkgY
VSL2Djg8F501PIZlS0doa5Nod8aXLAnxmlbZ3g7xDZnZBXJuRy6417E16d2ylF69bgSj/ELgu6zi
bCG68UXq9o+QED3Icu60feVuagVxOslEvhU1Mb4qQvKiwsqh4Cl6zDC/7lUZ/DRTkn393KKrSWYP
iSxJTHo6OHFyMth0XVIhEtmuRZhL9HgpBVKuRdIMbFb1GkaX0aiArIbafcDlw3ksXhspUb/ezL+t
onyPnXaHSHDfdtOMTw9Pjl5gv1LCWvuk5he5q1snZ7AYVMqR+eOIthnTQLzRkImZQkTpCqF85aTE
MvG1XcKOH21lnHka7d7PpwP+b7lMzW+cWuHKG161EXNMl2EPd3rzHuyDXiD1+UkNx4KGpLwB2GLH
trF1Q/0yaIfgalD505ODlhVlTu0Y+XQuZse24UdbAzHNziMHCkVnjRlrkR6cgMqLycZBmfklKV/4
s0qRsg8dFjBDyWPOmKEubBb/gBNqzEBkNWDH6WYDZoTgsuzYvBBrfY7q7rMHwwK1ZkbtEJcHSobk
HHVboL0FNTcfvoIyGDHWwQleboycVy8WZ3Y3m7HQnoXFkF4HGlL8rPyAca3UyUvCOpB6+xrbBO6K
zpwYpzAcGdDlUsogFPfxRTdfcgy3dzCcnl1CuHg3W9JICk50bolfIKRfRKnkTgvIuie1jc2kr5ZA
rnEHWbHYFzQkhWNOGRQj6tI8dqJ/EvjUWY4utuvADWgBJZhx+xH23sFOCNZap3ymBtMup2Nl14MC
QmvAJexGYMNzd9kwhtiY43zR0yqgBe27rBkv2EZ3dNKEbBTqOwF4iOEQ6UKmEdTvLCJmEZuavJTQ
tafaBIirk9Gfww5vhMnRamvk0RBgYBA+jKOVk8SHZWuYxfuIfafoxmgR4vveYeaURCSBT9uVOktz
eIUZaw71l2mOIZMQ9VqhZfqteo/AWCrgoXO69RkK43vROS9qnPacTdaebmWbssixCjPHL0rKZ0C4
Z0P7GlBbvlKNu0O5jlZ51c52II82J3icFemRlUjwACRZ4y57h0vdYM7gQ6nOa7aSTT4cCVWFMIL8
u5Df4DCAHopoksB68pQGLcUg4DqW2iz3YV1e0D6+zPCE78aGX98LA4rWeFvuYEyICJMQMMptLbk/
tPb0w02T5skmOmrZNBf5aA5OStud9yPXolcLZC6TrrJY2BT6WbX9xRaN7EkbnL0ivzSaX61jKoWv
jp7uqrKwXsxo2A/6VG+jImjWQ6o7H9mZ/pvws83yYt3Wk3OI2DueDODZ8QCcXesDeQ+4KNrrStQ7
OJ3iUtVU3dS5sJ7qJtuw9RPLNmjUTs2LOEzXJ32+EXHf0B7NiJCCKTPnW4QpGL04+sRh5ROYAz43
hIfEKO0flrjmphxfC+J5R9JsE7hJw/4xWyGWYZwUJ5x/5ktr9XjqYLbrDYC2ILBJBGGgWAdRqb9N
nAy1Ngboj/x8Mpi2LYfAEW+iquYMlKzu4klLj7jAaW7SadNwII35nnoYAfIeXa1+rQHdn2AW/yir
hCBJa4qrE4KmHfq63Q4+weRA3oWyr+81S+DlTcNn9s1qcXv2Rn388FI3vjcrc7h4+YAqnEQv07xy
pYGBB6Rv+jcHid5COv/qHYf67hoQ8whxQupjcrD6BGWbYNpDjZG34rVbhAVuSXtQ2j7x9c/SykA6
htZTb2Xn257bbi1jQ649WeBTQeUErd1prTqNvalOGmOTuOcgKM3ryO33EfiFscZJh1uuWFmFBASV
ONlTZVA6qRK1Vl6VbNpJt9fg/7UnzdwaIS6awnX3LQVV+5GahZVRC++16aOrCSH7p6Y7u55s3TEy
iSA6MuOwz1GP/nbbOE9GWG5dfSh2sk3VQfpc+j0wRAzJvn2ZhorOihiIKJccixyOzafE1V9cWC+f
VqTjwhgZs7qmk5yCgglZrmEqUJlDZsuXh7HmzoBGB2OgHJxXzpGnFH4+fdFO+dDkJF+80UzAsppi
S117v2mZh7Uyyz9o+yVAxH7s4LVN/IScfb193a1nM0bWQhYJgxZrhF/fm2nJSDai+7KYqZmhN/Hi
J1Z6cjRyCqHRXKQEXslxwt7gVGku/fy1iv3AQUTGqzsZlEqXhbeOiYTcpfMft48YayWG+acvqAkE
C/cHewmfjFlcWBI8ZSJ3XxEK+/3H5GX9mjeJziSZv9BloqEhpsO6IlB6uk2XyX1UjHw9Cw9DExxv
X8Pv/cff/venVgZwJ+3Ls+YxH6n1i5Oy3KrR0C9lw4CavWSzJ2VKP1qHF2jt48uME3d121Zmsc5e
usxDoui6dZdY1aPDiHAmSUERi0glZGlEOhRE1xIuWbHUiqG470Nip+4gowePKBNnliwEAgNQUOnq
odRYk26bvIHCjNsBxqmy8Fw32nnwq/JNS8Q5mXKk84QLEXs29HbHp0fALQ0gbqm+qigc7mCyvzMw
xq40ZQ51SAwOOvqUtYFkSybc/NmctxBdftHNZ8TH+oG51HQXk2thhxjDX9RWhSvi8+/PYmjcu4yd
QAMnSgF+AjAfudLea3QLRJ2DvdMorOAQdvbSCMfqyLsmTTfY8OmyLpUiiFBUx9sft7/W53/jKpwM
QTmw5LG4EbKMFjNhIQiT6KvwldHSDmpf4tZ67XstP/Zx7LCnUT+zsHfvqyLfFYVtPVKtjAEN0PSq
L3nqcAUaz9JVtNKPwWMy0k2mT7/vRIU5DhfCRCO2VzM4s0vO15xQaN7qbPksNHuTazW5AUx8cC/m
Zq+gMr6moVuVHBmuOZBXXDFscb1q1SRI0TKhajOpr60l46t0cKYVQ8Om3lOSo80gV+mQ1Q/64Dz3
NiNxJ2/VMc2N/qza52nqGT3XGixa22jDR6OYKTWUBS8yah/Xt9uNT/Us+1/Eo1a3twVkkKIEG+VO
dACn8xmrwjToWywRcWrE6zDrEfqSkWbNcYI01NNxvBd182yqZroUjfiJY/tXBxvrfuwiJj+j6d8B
Rab2qPbo+0pwunWlASzPK9JH3ZTvQRwXwDqaaGd3xmMDF/4HPsJ+ZSr9OmEWXQ1lV9wxkFn9/tmV
bqhDXxRYxIWds1vu29c8IRPXBbQGmR2bckZtPUkEEkqcHG6fdgFVtLdfHUKgviaGXj9QV9EywAVN
qFq7Y38Zj+s0LItzVEffyD/d9vaZcEGbR0Nu7guNlnY8eOzTm9Q7GOBNN41KSAvmbXMFonLFAWEz
qgZyqruMWyNXx5FiLu1xiH7k9jdBh2lbFKm9Y9sYXUK66JgyrWua6y8d6a4JNtBZmR38dvKSTzq/
Azk67NVB6bt3qBl/SEpV5n2UDFi/TV8BQ0vZ9LXlRPE7q8XdwxDZw7WmlMqe14cYMN4fz5zI+ujU
08GNsaOx7/VRUG5Y7Hlh5OsEInJJy0y2tZrcvGsa17wLc3SGeUGl9AhYLhfqUze40T63gniL+bN8
IXJ2qTPIrGaXx6cg2XNTp8+HD8xct1CbxS6hdMo3nf6ZcXl9VrwpF7rDG6YPUn+He6q51nlOvjb0
TlSwEXsIQ3pz+MMy48vv87WjdxvSIPNGnTefFYr7SGXBlibyjHiU9RFjDOZxucm2Q3Za6q2ujqFA
MzsnUSdI9QbBvq68b4BIh7D9oXojeqtpo97hUuvJbqrvtBrhaAyxv7YCN9jn/vjInj49pya0a3Y1
oNp5/RMpfsn+XDqNfFGeNd4ZgpIMf0yhyaG3sosjjt5iTkiT6s3Ro3GnhyUNBHNErFZ5f7BMqKVy
CMnC0MiyIf+WEE9y1AP7jpTtSW/tb5/eLs/b12CGmnta+MxlRaRt7xvatAqnpGbfMXSvPR19XTl4
P8psM1CSeQBVB8yuL43ngvf0709V0aQPdZCCr2LIXvt9+vR/+gj94xk3kXO8rcEGWbqdF1b1ceBp
l1H4EOjF2QpKQH0JWS6r8sLH8t6YN19MNQHIKuKSI7vTI35IKA15pp+zagTdrhmXwfOrbcGhfCFk
TIWV5pjYAHOqsqPOJFxTg4zPoj8+uv0tPMH53pxS0b7VDYxpRmzQKn8TVJOSEZzMJ2BVRZ5sgywu
cXWZFluQWZIfu98NBBFVH/6IgzrLxLrfRhmbjFQZvJZBqGPgy8gXdmpnNNI5Z2XtnLsmmbAtpGcH
OzLtvyPj6Chvv0zWCjQsjsJnwKNlK4o7vWLgIk2ivTKpirvb1ySWnUOCo7Aeq90QU0OZMY3h7dQE
jEqoI2C8IFY3JXLC/Es9LeWWBGgwFWdVfrHchCNDxymk5Ni8rE1YYQiT9ZWu2neOxP0hVTWiPu4P
4FgBnX+Ar8Dy+G3/xx+wqZAHZuGY/YR5Ftb48yYcU7YdY/uF4sOO+5GoV7PK6iTeiig+JFM/vuel
oO/pdoVzZnzIqT5dodS4K7YC7oGTeJzZxWuRRtpdUmk/RaboQ0hccR4tkPJdYeVrXDNqOwgHtHHM
jLgAJcnFUTNiGKwWU5YRLHoaZ+jlTcw7R9akH+EHr6UKHegQaA2bWOAlTRtveiK59FAlD15dfyfZ
aB+teelKOphKFL8pEujiE8eVjp5WUlXkuOEZVjND6zKjT1sAzE7rkM1J7xQnKqTy9W+BHtoTd2ui
zfcpnOHtGGJHrVAg7yamB/iMwRVROraLW835YXY/uyyPnnI3vJ/0Ss69GckmGT3g4k3NMqmzFG5+
q3gaWZPmNgDqXRoBG430diBCXlDqIZndz2f5YCjuSIwf6dHM7yHX5geBDr247RUCp3A2cLsuykpd
1kEoGHrf9Zu8kuN7SnKvztJD0hTWc6yGCONlvhKN3pzSsKvP5U9BG+An8sGyz7rm1JsOC77ld/Gl
xb/e+034ySI4AUz17gqKbtY3qKGGLXNGbwyrkusRY3jesXUreEN286+aDN3j75mWBAyR2wEejCS+
TGYBR2GexmSykFuOqCQ+0ToBiWhrXh75zMv5Uwss6zHv0y3bUP1gKsqbKiMi7tfG/j508ST8/tai
n/qTolgnseT4eNt1kuuCRDHFMWDTAuiSYkfbOEl8ZajaLZVM8dR3BBJvF4QP6ff2BPYTTY9541Gt
q2NEC7OiXv9efqcordeJN1xLZwTbn1VkDG6yrIzTfVR1tn9MwgJGLhxYrn+snLBLzwwCXvKiSRgM
Dp8C39BVT0fzhE/9CiSVrhtFQpfOEvVAZKs4ZJP7q5s/w3dB23VYUy+JBHGAdkGfpq/2naq1u0Gk
376ODjeF+nDA6cfLdJuB/b50fBL9LPLKhLfJt1LU6FFG5Pq7wDTGd1jQkGhgcSxNOYi3xtY25MzF
AR5Ze2950UG3nQT4Pvp6nOSPfmFcuz5UWL78cJNM0nil8eQI/Zu9h+Y9Qcc5yD6Nl0PbkxIxeu0F
yvO9jS3zARcReUFYXIu6LpKjmeN8dXGlvCa/kjEPWRAZPRVJ/FmFfnwIAwp2MGVjCp6V19vZAglq
3HVpu+7dlLsoFhBjW8pXuBUgi3W7unq1AvyYBU85dxRMuz5pQAzo20DxsOrcPvTjNO1vH+W0Te37
+Wu3jzRgJgsqSeBQC/QvGEPqOmQxUHte2m0n2mpWW2tuPKw/HNkypgb9GKXPEZFJjN5Uto8lHn6I
OEhpwVQf+sYeTx6GH96zuehfvMDX943dtaibH5EvpitIW7VPBwpPcm5BiwJO5P72OO0MoJCBYXgb
VgNxTIaOhhVdbkvQ7Y8+4Sc1WXmeakw9RWJQR2oP26hGoe3zliM4WvkdRUHageDcRt7O/o518Yo4
5RTDcYVScWejHMc9keAz9ukcg89r696BbYSik7/zLBr3WpcQfZSk1IMwtt80qgTB2nnhaYo1oEaU
DMfzTd7gitg4eE5wdIe/z3xtF6a7dkh/upFEt0gPGqJB7G4qzwMqGoQoPRwkXihJzhNms4AyjRUI
/viPjwLdWiYlgaTSkcMhi7VpXbIYvUOX44wSdp9xIt/ooXF3kWv80tpJwDwK65MoOUahRd1laQyV
nOwpUEGMh2PBcQJ3XxThYNZjk23VmL2WWAbZSLuUxbazuu944Soy9QOlhvY6UUO2gJYTZ9gZTThU
nsXhzgQPejL7p6BXx8loX7jJfTgxrnSWIaQbEe6sKrq6IAWYMaCy5jTBodc3S2sXmhR+G70gHj+R
rcDPtmvx8uw8lugVVh59RTv6G1PYcdF4FLtlxoeWq2Edjv4+mQUNWs9zSMLp12TmB52+Klem8Tph
nLVIIxz+eFnpAXSrRamF3VFhxKADT+TAsL3a5mDFpJncJw0ZHbgaj2Bvzme4/tL7QRvl0kESZfUO
0gVJf+7hMN2WLGfxRg91BDf43VXpg7ipQO2JHvMzRlcA8btEx0+s0jA65vAnPS8MmQoMj71R3iv8
4Acdk5Tf+Zy1XHDrzXokKrTAUG/RJbsVLr7eJPX4nnT4IcbNNyfq4jPqaFajB4kV8OmOy/bDEmxs
pDbH7L9hJ8t9a1GVXNfOMSV/5TNRYBOIdc2FwOe329bX0aQSJ6EMZRtXZba2KQpjXazx99ETX8SA
d7NAdWw32gVXd7gfvuFc6xQTkEmLZL521Cv4LGLcXPELpVVbK96hsLwACfMnUS2ttkXGTaZrGzjs
uaT7zDmBdqepzlZuam8ptM43bScKgJX1s4NtQHiDdtdHDvMHaktMKN/rfKrA9sHkMek4kNEnh953
v47UtjM+Mm1uv4ztEx2iuO9Tm0Yc/h/Hrm7tz6vVOMavXYS3jVZCBjn5XnkZPFkGCwuhvB8KkWbb
jP6nhX3NtCJE7nwKcLTrw24yg1NpWV/DWNMrHjVbsCjWioVf36WyjBYZUn8eqjujBIlVjnIjJVAH
oCyH0sYMFHr04omgfKnrchMEzV1tUgBHN1DqvmSYe5kcpfjuYhODqc6+iTji1rPSHafu7zGEVjnQ
0cO88mSV2athT0cSTm8IcbCqLzlR/RWUWUqdxuTFz9pPPerGlebUH7EZPhuzcB45Fs0zJIiKjGCA
k2XpJhL6TAd+iwd/3BrjxKSOpz6rYRlmWgcoI/xkpvU4hj/n90rLguj6mrZIjOQHt0wfVymRAY0O
gRK5lujJryB1GA3V1T7sRmI25c8m6BPYnQ1zOReYaNsM9lIGGlmtHEq52xubyY2Y4A0xmRNuaHZG
BxJczLaLzKduBkcOsl1bqnwTtrtvJjvl/la9xormAT1RVzPzaJoJ4scxh35meeC0cKsWQjxkZkHy
rvtlY10vnQDNk2H3YNFkyg40Xk1F+iZGtkQuHQcAD0gNuudAz3HJYqmd2OtEaT6tMASv9cJ/tDRK
1PyAhWrsE+iet3l3mD1XM6SIHPu7FrvgbqiZJPx9tOPQ3xlyAoief7gBJm3DYNJXBGRKOU84Kzv0
99Itq61Msyvn93zdpHMXwcjxfEDJ2fD0MPB0rGBNeHHFAtVs9Sb74u0dkG+aCVh4NBGSiRA4qO7O
AEbJMt/2jQw+BjwWnIPxfGkVxupC7DPmQ+6kCaySs7TCgGrp+B9xlPdUMpISnazsC2wzOPhC/Gh6
G8bXWK7pCWDtYpAGQyTAvpuACXJOEhVnVROMlYmdHMI8/yCMHhrpsGzjhFRp/t1KReFcX1K2XDsM
yuTcY+Gna68ZDkqCbjDrrt51Aj28NTYw3qlc6AKTAyrF403yLA5dauhbmDj7Nk+qdc3EaDHNQP4G
gwiDJGp1aSG4D0t7nQc0CBZAPGGfzNM5dMmFh+HLZ6y0SvGfzDlP6CXXwWIVLU25TQRdOBDVYniz
sTQRbsenkczGYhoKQh5fXTTzhwj5kI2p7jGS18saHWlVCoAHsFwWhPrVqY4H6r9DK9p2uBbXhkEO
z+2JVcTeva7MX4IyHYhHFs8MKByt1aDs59UToYt9UeOe1VweNcfNO1c+MPWrd4lTfFsuWTwR5W9D
GIA0pHw4HZPxkAfjCIepoz2m57wRh9Yz5pcW3RNHOS/H2uuBFkm048pz1hA0nllICADqHUTdhhOM
qndlUWoP5FUolk/AtIuIbEGSum/YlrVVFQxrWodoaa+qlVPF733YgI5MIgRwURKcCs33VCd1AqaQ
jf60Gmyb1Q4h1sbIAt5KW1j9XJbkMZNkdNnT0BzK/L84Oo8lS5EsiH4RZhDo7YPH06llbbDMrCw0
RKDh6/vQixmb6qlOCRFXuB9n1TnydVDZgWaCMb9OVBTCxWQE15WSovpxGER2ymWcslpLgMPkOA/Z
W1uRx+nBgks697PNBdYv/II+XeTKSJwVtqGx+sD/5Jq/9gpBYAbILWsHVxZpjNDuGcUO8iFB/hhY
/h3sPv2alkLbMwZA0OATU49p5cgDc1pHLWyztrvoNuz/vp8PZAkc5aL7F/JEbo4szftl7g8rVyBj
4+6BOduJr36AWROLqBubfa6lTbTK+XeAmTSOxHASCHyiaUzDQosN3HX5FT3XY05+E6WucRgTROJ8
5xC8lz95wgp5Tbybz5euj0VybIkI1czJg7XNyK5a4M9Ptrz2fbNGqT0f3brwwzJdzlL1fyoOyBgj
ZmC6JZsRf2aWXokzIacy9BRRclPyaHnF5vx1IKgMadTL9jqxVIQbUmKmX62gmYE5rMMch1ox/c2J
LEg1Jjp4ZYCvDdfJzjEv6H/YiPYHjF2Egw1YgHMJxMMvl1NFOoifYG5ZVf4wCx+YiiXhIrXOMfFH
xhr6d1OaI6N6pnMrULa9GJGmmRV5Kp3/1q38ILI2/6475hPG5gDbgvO0RkQLjHv67QmfrXok0+sh
X5fk4scOS2MNTXuFBN8CbrYfJgNflUgjf9Rh/EHawUPyq8fGQ6HpGnnj7KsxdOZ7q49pcQzUKkp/
nzeajrXwqIJ8IhDKQs5HydeyuvVmhBarsu4XjJasU7o7sk6cMB9aDl25cMHqGcyS1ThO3ICHCs8k
VAHj06rTE7d6fASzFNkFpb+kFd4vs3xBPnxtoAgFHtXgTk8obYaO67TZpThhSV7TkqBgU0fW8N9E
Fl+ewLHUI+mCeMKEaKFRGnNwp0T0xhGwq6ij69+llf4mocOA9cmuyaCb+F3cNpxB1+0IIKnxKc8D
hOnXVRrzU/3ChO5tIcXGiPoECj7d3mOfmgeAkU+ptQhuUAuyWJx8eR7ng150FxjPUeoO+sFrmfpX
87UywLoUnnhtfViLwsopMQVHL+JMIOoJT1GDYNc+a0P1IbTqhRSboOgL7WSnP+iH3qnpHxttD5Ho
am1iMCuzykeDPEKEmG78LsaaYOFyAQI7yV1n9eikquxzcUAv247jE+szPyZErOsOsb1+3GGYJ1/I
48rRfUPf97RdYdyOTYjbI6yL+YsgU7h+Zok+cCV31FLsEQf+WMdF0KOWDXDX1MCbCBObiIvkijxS
lFK+6t1TWcYXjbisUt7rff+pMYcLh2XtaQ9mLyhtwYCFZtTcypqG8/bQGU2PETM7J70/BklLSkDl
9hQYrceaArOzP3XIloitTAqeAzJxM/wduTqK7tvD+Af+rykvsAYXhJCYQvaVi56Ope22JDPPYsvN
UnlycNyYpkWmnJ9ufjLN7oWBColxeeedCMX9FGxsg4JtUDgby4zh8EM3q37fYziXC6FfczXb/PQI
G7EdGIH+6O3TjGskw7VOvvOL4JLdrhsmpvZTzaN0VBMPJGPRD6cprAhGq3PM7eapTcmA70ZnCZxG
O4/20yzsMViHtDpyh5KYW4eNvtzndRGBImhuszNeMcXq93ZDXUdzQqCPYIKzCmCLg5tugy82wNId
j2Q1LIFmkGtW9xbwumK8mRVz+rF9J0eJBw0Vk0wvPsLiDY6J+2XREPPOb1PtciGwMVp7Ld2Z6QZ3
7N97yyElwvvOhP9ZJchJ3Nw/xSjDgxQkIOtcyBltJgM/IwbZ2EKoR/N7wPBbkInL5HSh29TKc1J9
MF0j6KgbeQYTVlCWb1IKGAeCEq2bjTPc9u+1NsYqKKx/tnopqFqPrWE53IDOvCMfBI6ws0RK2N1p
UmsWqOqceTrMXg8dkxAa8/sp0vLZ3Zl1RzKDllwH/HXWiCAn+ypAFO04gqbQlsabIADXmquFxwvX
cgyCA5kF2RTazHVYk2AnPA0uVol17WQvxRTGOXssxatHhbFqcIsqhFf+isor/ZqTGHmumIiAksO3
Jthqroj7MmUiALM8bNy6/U8zEEra47wAnahdYqXsf2h7j77+K811PCUi6UPDmUmKycsj99t8tc3k
e4vZIcRPXFPrp3OglibbxxNLQiycgd/dis3AITADdjoZAF3OIelXm5LIfKi8AUUCghJ2LyOu4Ta9
TL0t9/2csiHSeQQQcDDdy4OxU87nXPIXO4zBqfpcMsLQ7GvbA0yJTVMEyoZSEGv/QNE3pOY6nKE6
scBkX33oM/uslrIzWPv1nlTsv5mc8VEPDJsVWJSiN/Fy+9XvTLTNzpPwC/x4CvqF9MzCzAMESN+a
7f7JJuPNjvGn+7q0t/d8X+u5FgL7ZCA9Ac7WIYbw+bmKkmO6jZ4Js9VRdPlVqA8UvVlJNSpsfe8m
WXUwJyJx10nwutZPS760e7/WQjpETn3VXbte8bez+cewqTTx4JJ4h9yXuu/TJTglyJlmBJuLUC81
av+Z9TwnYEO5LiHp6qauRZkwGcTI5pQZH8M4EhGyZtDszRqsCMlKxar9abpR7XwFZ+7//2oJCYX/
TLw4+jF+ZdC/7AzrC4GaPHpSHscJCN1UGjbSQ3YIkrG27Yy/KKj1nWOAvOQd5WGCGdnKlojZaTqa
aFq2imqXZM6VmozDitGGO9Qwy0wndFgT4upm8LTO70zjmeuIE0HHrDc6StKpXiLROYTIzJD0E+pY
o2qjGmhlMBo9wERMhchK2D8wYBfm87BItnJHUgbfUBBqrqMzU74jfkDnXa6Il8j78+q3fIjcaqPY
uLUmOTvb4Q0tER1FDMovU/oSpiBUmAwZGLNxx3abXLLVuH4b0zZQFf9phkntrRYQFmHzYA1576aU
FJtKftUGVnqodjoZ6AhsTQReusY4lkxS477xLP+g8ozEWItMCd42ndA13V6Lo1a6T7qQK4CE9WBK
IvRIBgM0oite6fSvaagWkIF6HeqnlTlxxBQu2y2VPOdgO7KhuQOIl4ZoLV9t3Q7HavGf0DXQ8Ew5
FAS0nEXTxEw4DJySjd5T2lBTAH7yHh0iiqd9W2JNNDZ+ZF01/3I1mwxmABUl4o+0FIFd/IBUq5k8
nyblU0UNhmvJDUpUz2hOMfnUL3l/VGzFn9YyfvNhcZAGjRpwgHZUxEzznBF6hwkON6tdHMR0gKFl
lDdj1V/ZhY4YCntUW4l1mMtRhHnPohnGccYekQIQGAgBxxQVDtIuZ93PrLiCinyKqZmJHNQG5+D4
3hcL6WIRRxDZaFE0/8Ev+R/auuRYFYor+k52O+DcgMxSGbfHuaaKFSMOdluDO0reZGWJB62V723i
cI7OosD6nv+p4vQV1Z13ytfyKOP4p8vvRoMXYE49vjM8BDvEZRl8YLzO2P0F7nWcZa8gL/75E1HT
s+fB2oRn2jcGqaHl0TLFdamq/jpyR3lJDoIqIw1QwgXWeiKDiuRZS6f+KtIN/5OJx2RkGGwZy03z
iL3SWqRT8TiceEK7fZy4JdZaIqyneg8Jxj1IzsW9nYpv09M/hwmEJnSDKijq+ZrqxXAQGMvgdUOR
G6DM2VwwUj22HSAK0RNV1HVHYZIyBx6K9VhqP8mpwRUUU+BPpsVgsCGQZcuBo2qczb3tldydTIt9
FYNpLdwLtmW4FvLQtMPHwsRsSKZ8r5xrp2yxR/xMNiu36RGC0nNRwvFIdSLLbbfrnn/dVW+fWay8
+rKNr0nlgczQjKPY0lE8OBEIuy7KsF+7Ft1kt0E8K+/qdz3YJ7wW547G0a584nJTdcnBKJ0G9kab
U0XuY7Ie9sY0xAdaoRCxQrMTk8vUCffrAbI+CmqWxc2auyw3PRgzQhBdyeTc7Mx/Kzks5BsgiJEU
+nmhIGDI5GHJ6jnSLP7k+j0mZ01EJTzHPXS24jADCUmslLmwVpwzLlxOBy0qMGlEdvpZoDPX/PpZ
+Gh/sD+Xx27wHklMDS2bRg5AOqjffCIoStIQ9fVfCA7ojOJVIIpOj1SH9F14bYbN/8vXckgnjZoV
kc/J8thfjMVTnHUa8oiW+77vnesknSPARJe3C2RC3xtIkQhuXGMNYTmjutXd+GWI2JqSIf1Sends
IyJ94b03PcSuriiLa4lTPIfDjzqtm4KmwwpBa//VJRT3iCP6emxOtTccLQWWXF/qcGps8ixdBNpZ
LpeD8pmFD1oimUlPIMUG/6GRfYXToOUot4GjMCJzIAozZljMC/rQZ00X+zwuzEfKhgsL5CEaW/u9
qYDQGKv3WgpUtZqz0kn871AeRqJajY8RennpbCwAqN+tQ7x1DgKAvCm+nMZmPASd/TdVMI7Warqf
bWCPJaaCUEm1hJ6NGtNjfxfpLR6sNc2Hk+SRJxfI/lrzuLvY3InK1RaKa4PNFGJ9Tub1WA3OL/y7
J9/nN1RMbITqYM607lLKnU8RfV+604+DDB8pp3lR44AWll8NnCLzsGKd2vWlNu2h9B3wgT/Elv3U
uzVec31u9nxXCNAUoRpI8xkg1Rr6Cck2Nm1pWdkKxUm2c8goey1bIhvHBBAxcbphq1c9zkxB/w87
JJG+g5RyeRhkH1/mNb4vgEga4LGYCtSgFRrncR2mAG0CnDK9yCJ/IbJMQNM3x6Xam+hc0W68U0GN
D76LbEByuBYGQvjMl+tLD0tgO1neptH0D1aHVGAw9RAOt72XsXHUJ7T0vtY/JPlPUdKSOeMxl+kp
Lcb8FRH6TdrM8RWBIVuky2FoF5B/w4pOzeHYaVoeVIU/+HntnagAabTLx/rMqFo8UJ14bCjHJ4th
Ln7HdXrPHHFd4R7u7DqWl7G6NbNJOINVHSSp0qcsTpHw698F0q0wp3znZjTfeJRSjL/J25Sz285A
KdepLE6wwsd9zseYfpOSHV9SpP7RhQIaFP4EiMsf9J16LOR6x4uq3yuPl9Me1+xS+o+drp5xBtMt
tZwjxD16bHWZAyXLBYLq89J24g5pzAms5y3r9X+UELdFsjLzQHmGgs4W5EJi4PRo+/MoISxXk3fy
BTs0mI3B4BXGcU63nHcjdV5IB35NapzKaz9/FEyYQTkPbOh7EBZ6c1ya6THuDRVIbuKB/NlgwFtL
zBJRyd0F+91jbTMzcQtos3WKMLbL3c+GEtMctcd5Sc8WBUFUNUZ8SHLebatbEZ6Q9Er3Cud8UQEs
3H+UBX7Y2f5Li2Ke9sh/80Sd8LGG0NTUB9FoDAV7MypMdBHLChGxc4twRgLL5HcOnLm8llrNhqmm
1O4LT4s0JPFtIigcmqdFpoRR5tKlcNNCmvTsgs0nIBl9yD2G2FSJS2VTogkcm46/Mioe3JmxHyJh
hHKEJ4zfnjNq1AmMQ02p3nmc/3TjJxsB62sdHswWwEGCJ/IixZdLzm+EiYndk2tfGSYCQrLEj+uY
ase25i95IKC2DRoEghufPUMeEcLQQLng/XRuyJGQOH+wPwwBrLAF4jUXzV+wc881E7yLZntR75aP
Vtd0D91ws5BzbbDXRzJv8t3PtLTLlTDY0NvJam6DNCYpMjNLzDdZ+tDOjhv1Y9KcXbJNSFyoMlRr
jmXzobKnmcUpexyW1HM+9ltlxB6BaC1n7r7ADpsP2kRfthaCf7WkZ7KjAZJE6kpjTxLIN+Gfhzyr
+OFpyormFIRQS0ffbaGlSTveYzrksaN4XtlvJ0v3jpjgwam6dGfbyEwU7ePZSpBb1auHFHzEHZdN
ZGzK7B0I/SCb+AEC8RA40v2KRYnAOvvTxM4jph0OoBnvEB33EpgyzwO3Xl9YpSZwCqvDAsRoQtmC
ZvQ7c+ziUNYDjzFbhgjgFeYEr3xRxddmjtpU9CaMQLZOZFP8YP0+lf1WERE4bbaYg5yss2kReOQm
aV5L5V67sTdP0Al2wGAko48ujTCt3eVOg+PNq0VgLV7Aw2wfyr5/QLcUerKJ+CqNyPSm7EjNHi3G
/Jts0BgzzfTLjh8Q86LcsZBwFtB5enBshY8/D38yZuqLa5lECUnJXMX6lE6vgIoS+2AO1YHSAPS/
pRnhItzDkI1NZElg6GZBzsSsip1WJhGpbXRsaf7dZKxF/F4uR1xkHSsaUkPhN56MDMd0lnAXLlxw
wWhm93AWQitj/T1qz3qh5y+d9qUhPYbYhN9mctPIm10zFGtJL9SQU6oPg4OwjE9QLTr3YzncFevC
YoN1blBvqdO2gBsVz+rMqYgTIczycYaTUD232fPqsXARFeuLtWfL6ANeSyotkJO7BQFrT4yy0sjU
h1ezoLrHLXWzulK7d/4yNE2jeuRyL6YjCxN2PTVUf9Z3KbsJspp4E0y/+dDyJ3MFZqzuWu+WZySi
zCfTk8/w0sXBEjyFCAptc8Y4lyFdoTj4xeYPkxAZhVvRuJUZl2llnNPO+VhHiy1zBaZ5sUY6dapk
7GBJ4d1sbaOp5F4CdmczCdcTEzH3S9OX5pzE+mVo3We/WCAlyv4rLo0zyrN172ltvx/zF+HlNloh
gvhIpw8KyqQXInxua17dtSselm4iN5l7EhhprZ2rARU8D/g/0PLdxVDla+Wl9gFIxB+BQCPUjBXj
d7VG8QhS1VdfrmA51+QWslodCC2hI8kuneoParuCPn7s9gQpX7fFt4DjzZ6yuJeApwKX5Dy7Y/Rt
Liz1rPyNxRgt0DpOJFrEd4Du35jQlBELdOp249WdfiWKUqck2TJtYRXS1R8GPblLkqO9wPUrDR3u
UQdYFsAaWTwE9FQET6dFyTeEUGylJ6LB4Fswo3QR0FiZ2p7IW6Mj8dd2b7v9G2vFLCqgDRkQ3J0E
O34JWU8B1eUUeTbhvTvJsbfmV3qqcCmhxMYClGcOdbQv3CtbtDuzXV5tQVKM0bA0wSLIE0/acW3F
wz7mLQxIKg4sTBdWSjpu29P/ExWsHzsGx6NKmHZYkiD1WX8G4/DljMsdUQfXBYvwzmFhJz1OnYwA
8Nw+u0PyZSAnOrslp6Em+/20lvc+fNI+p3LRR2bECIReSGNAxqmYm+gNzJ+JO0EjW3nv7y3jMliN
JHZwuJqW+Z6Vxg2e2TRCYVLyYSV2E0CldbTWfB+vabdpaMlsGJJ9Kcq7dBhIZrUoiEqXgEgMVDPD
yUHT0OUuiEYNkf7p0DcrWCNI6unx2QTdsnV8GGarPgC9QKfbCnbHJmfSPHd7KkC+9xVhbzYzL/ab
J0gPLE/rR5T6ICeNP/lbrvO39WR9dDNyK5x5OcxSHQEaVGd9hWnio6sOXT0/SwEHU/qHAl8XFlnc
uCLxwJtDKKWpA6MLQgX2+7Nw18fFz/+NwBL2HSPiLNXB/DZ7B0FrqnkPInfXMPdY18Yg3moEjPit
9TKs27fNt6xgw+yYOfAGKOulsEpzl3UEl6fF8j4YM/kb3XXYGJWJK5BacIEDet+tTcZAby1OuOdD
zkBezzk/NTbZ7Znf712NxtKqumOX5v8QiFghZbYWIFYdA6W/KRzJqdletBqLJ2I4iqc8eXNUwkS5
GxAljj/d8mh6qP9ZZw/sgQvdYXxSO1CtCgY30B2KGsdlk7qRA9yLshUP7GsqxnXXvplbmrYw7ute
CBiEyZYljFXW38Q8EKp2jJ1ef5yZb0Pf8ufJ38WRpGyWYgvJ838zD+dQijWY+RzPgqQT1Tv/M7W8
5LAaKOAaIl7T4XGyYjQpA2yb5SyYOvYIvqCDkcjWf+Ql49lsgDxbtf/05MH1gBaafZEEQkZGYYeA
yxKCkp3Hrhtfi9l4t0F+70Am075lF4VYQiPY0HOT39pWdsSrd8bjeRlcBImt/9rEWXlMmboQw7Mt
6mOfeRuqWXGvi+mnBmjnMsaslPbezFyHesz4G6FjiH0D1bsBFidZcdHyozE9EjcUabFZ5l5GLmX0
usbWaxdgvcz2fVl/SDYLc2srGDzZsylF8cE17OkM9N2+Nc9foDobOrH4qlr3bwsVILT0+TLZTha1
af5Te/ovg6s/uV+e2Bane4KVD0LONziujfWvSVCes35nnQoJDpYBql5J/laOBKitD1Zjw9+FWWCL
MwfyrnCcLqA/Z0GM8UsjkgfeLH0yUcdLvgdjG1hb87wWuGx7RvtWmxy66bPIajSaa3LwENwHydJH
LfvhcPsVmEq8JmJ8HfLuy6qSH3RI0Zi3wEJTfxMjHx2fmYE0/8V9whwwMU/eHD9vT2munIdx+Qex
YEPi+reVWngZxU7N9IFq7N8hmgoFfJPIOcGtxyFZzrwrdsFgXpV7HL6PTsKcDUpOsXN89ebm6QPe
AWQ02I5rpD6vVjuQCMb02XXymbEsrveaEguZzBL4uFZYImUvykNcybYCxnnp7TohmCZsWVtrKfb1
SJyBw2wY4ttYhxoKGobgiPGM9DUztpwMq3qCQOjs5ypbTiL9ZZjytjrO367m7wrGaZh0gxh5JnsU
cAnLlcybX4S1fwiNQK8z4yIbir8rN1sAFvS+ydx07yh8qdnoYJwim2VM03s++L03OQehxWUwlbRj
JvkYJFSFWbnXNgPnyNBE1cvOtrpflafndchqxBmPmUsPMPnJH6Dor9aj5YMM1NtvF5/pYc0g2FiW
f8rLGWJ0VlXXijCLnRpTzPWOEFuLs6P2YwxixP9WlsiR1Jw+nKzqqihS5PuIYDPscqQJMUwBdriI
CTvLOXULZ+Wo3dqlIAFoNVhmizs4BHCcM/t96Fmo+9p2JaLbGLBf8dA1l4ItxLF8cGyM57GcWHLV
n6zWoBQakFdnii9zZoiemRzGlcNUPG6oZofx4C7NsTQXY8fiRqbFaZwg18uE76meIWf4EBBBpoQT
+uhZL/4qRUMsVKNx/NqRK54QEtgXIx3u3Em/8X9sdLpui+wDh06u/X3sMzXKq4VCeizDtUgvvdMB
FIBUK6oPkDKMxrpvw2utnUMlHgGUCNUwXBqb9gp6L3n3HnIdtoPHTM/Dqud+rpaSzB32oWHpO78y
1p+JZ/5qOKzZjxnPEzapnek0IJab5ktJ68Ovj7KF+5UNUxXm5IeA/oCC06MNWWI0NxCTbku1zf6K
mDJ3rdqLvbrwJNgjZfqH607Hzl/gjSOKofM8GmCmH618/Mpr7MVmnP7Ga/4MK9xi62qeWiCezMNH
ZFxIsXd6dRBT3Dxo9o9rlD9eD/TQ1EK9ok4yCoS/hlgP6ELd8/REv32bCBY58kCmRKTGxQGQ76GJ
6QIMl5tCzYy7JDs5dxzOldBBiKdptkf7/mpM0B2IgDmZ47DNos8LQ5naVNdhUNadj74Xjn67d4Wx
BaR9r0l9MXBQcUzHZ+VfmWn6jcyOhajuW5Mvvuo6j0a4++IBxE9RRtDLfmy7XZiV0bz2ojg1klm7
ksepYAzrOyNEcW4jgvQMNnQY/8azuxg3huPsX5eMJWjbYB+Cf9lbuIGTtXwpBYmgvfZajfQdxTji
lyYQcQ8pNkgxPbPUcZOTKbL3RT9l23a9TXUb4D86GZklrG+0kuh4RffqdShaNeSR0NaSnWHMN4vj
HzXa/JWlydVgQlKYHsRQRD6KlnAHFTQOHFG6oZibi0rPFSzdgxxwuSym3H7TtR46unNZuoGQNbG4
bPW2uLrB2REWC7g9x5LpIcxlaiDPBXDUpXnXCRg4I7G9g0IDD82Wzw5hfqdJR6XKLAqz0fKWuixO
EaBO+yGzSBPT4wrRQgLKC4Y+CjLGnsK6+IntHzO7OaUNWFUMu7BVh+wz01Exm4mWssW1H0mfGQ9x
I8+lUg+r3IbqfNxdb1tHAEckdEoEfFmhXQgjR2ml3gb15dT2/YCzLxo6afFr6s4WmAb0YdnVWnvY
SqYw94tb3TNhAjqrdLRqjDtCiS78OAAQoAljPbB2+3Sy5mCFbMLO9AeFwMHzWnmgMUZtuOWn184Y
WV3Li4xHE/9FuvPFmnPygl7WtpjzJJ0CA3fk3vW/yx6KBCLKi6nwZBKFzAi7Ng5VUgZVFd/RPeZR
7EK1Vtz7pdgMKk0MHRQEZsJpb/jzp8gJvgCt1Q8qJO8SNrmmAscknLLK+q/SGH/1uk6BKje0l8vy
AoN+j0Ljy2OoxW+Ia95Sj0ZM9FCr39qe+tNvigPo05463eSLwpqjrwy1Ni3tLFlojA6kCQOnsYl3
gqO42+oMJw9lQp6tVRCrpjmfBQMEhlI6Uvf8YmGPQeDnE6TAZE8t6lGz5/RgFs/uPNL9MErdo494
EHKEKOKoP+3aP03Q/NjfzSgPV4JRFp3v17w5Hg2+OeQSAQnzAaO/mbPXcDTCC2r141hlzevQruUe
zPx64yZ9n7xhjEZnIoMVjLI9YdZYeLHXND00BWFLuaBK4XpB4mRZh3VqBlitfPC0KO5LwrKNuOT4
QSQ4S9wqnm0t58UwkyCRr4tWFUi9/GvmopLcEti02rguXkquEIpWS+fbwRLXMJyh6ubV8qrqjWP1
2SXLYbfwq5ztXZGv8pDSkrB9o1zkXyMLMlr9nMFmtp9jFKHubN6ZXbLv3QzZgmv25DsRXaVRAMWV
hw6f4KYdQ9ZWucklJ5ik9ehf/d6kduEzlMvwpnvs1cA+FqGVsOvpHgoXkJmbstNkeBd1EPaZHvH2
AOE7z1kSB3YKZ2ddlHv2EjxlBBzMGy1ytLfoMrCvXt3DPCwVVXHcvNjTsCUzJBHTaH4UvuntRmM6
+c4P/iLs7NCZQjfz3xiKb37RCUVai3tEWelxHj0GDmX3KDKMHp6/fhubRFmp1ud5IrAPlOtPydYf
IouVXpvEeFBvHOUlVdf/PORHpr3N/ewSXqczRzK4oGJmC5zIjn7IFl68PHs1AEOp6eIRUrkTfYsF
lVKytpxzPHx3GtEOi0H4Qu/8o/RhcW/WsKOkQ6oZP5hFYhQaRPHWpuJaehoj380hp7fnJX2B4pbc
oZ/mvcHHO6eYEhC3o3lStQGUgj/2HQmrCXlnYaJGcRsbDzJahqkI5wudIyl0LQkPIJyipMZLCtbh
jiPWP0nPzZiklPhkqJl2TsEgd8yaAf1MQdviuS9dlbo7ksfYTBY34azsATTyfHyRQzTogHdwhHXx
8K+T3ryPc+fV0xBWlMhm+eQLz54NDQeYknZwyJqLgflB+qWSLO8yBG8hVcDGHqYBthv9x0Pi1M/a
16ijqvQmYjKxOlLcGl+wo9TOacTNAckNJXkzU7AfT0uNCjiWJ/YKXWFTk+fbDql8c4DR01fzYpCJ
xl9hnIEQjvtovSaKOHOStl3mJpex7pDZNitK+kR9axWUHFDNPwA6/zKTRhRlWoHXx3qwQow8L/A/
/FV/kNjgQXB/GAbBoe4aKcv9W2gIVpFuNWD7JqbhKABEU3UUV+ehIiygignQQBWzjtnfco4NSrr4
2zN9/gGubWvoxx0D6BtnU3XPAjjspQW4qajv0DXQT7COTDycdSs/tK6lvtEQE0cxaYdyFQ4+0ToO
phkOlm4kz86SiqO5+XFajwBoRf4jfiRy0ye4mTvi2iiR9CTAvs/iN6Yjb4iewj7LbHXdrwoBfbY3
J8c5ul1/i+PC3mc6NXGh+idHU5QUC2fwZD0AHiL0Jv31vPxd+pE9T3Ardq4LBqr42+rNc56Sn4mF
5zefunmnxfqdY+f49e0zj+cBWv3D0HRfPSOOpf5TsIma52LfN/3dOI4v82Id8BNcqR0e6mT6KNCG
DoPOLNC590ZxWsRWsSr3lhBmMylCf4v1qSlplrUShxwx8wg8ZeDVw4djYtiptOpznkkXsVzvRxAv
ipJuv2TJOUF9o6kySgsVVjq5bURfREarXVPRz8HkGc/G+K1IKcS4c2Ab+1F02mOBQlAwhbaaV9IU
TogiqSPdU7005plVNIHzSRNmre2S5VSfewMREI20Vq10WKJBUw5es6zAYTOIpTkGb06MDqZA/97y
9LOt+3+NmdyTbn3XttUHCdLrye7dO8bhhxim+c5Q1ADu/wkKSBt7beDT+RCxdFUROr7ltPtDpY4j
IQOGiuaBrQQrOXo31l+EXZwqN1GHhfhKOmhMikZO3WYberA1C1NH/mBtlIDL3b1r+sQ3p4YRzoX1
7Zvdo7t0cEnZD/JiKfmUwL+y8NQ3TO54xKmUzAZ9IaIuJlpWyGMTreRTHanIlrDvAq8dNhXRyS2a
8hTHzG3WuRuJjupB9a/4cVZx9lySGDcCsWfBcsnHqxaTmjgQoBKrZ7MY/Gtj+c9qoN7ySZsyKucq
RsrfwuBXPxo1tM5WfM4NwuMk7qNkJttHoaVCbjIX3KzLY6kztXL9Ihw9GClWVRwqkuJC37J3do7S
WTbrnVvKs1trr7Glbr03InvBzsPYEcJ8ox24OjjPFSOW1uFXRfbbY5EWtEtEcBuJtvW9v0MyXhO9
nS6DTlQTGQ1D8OMzqgohcyaEsUW25VwdwkMiKRHY6sQFBcaSfhByisNgJRlaX1Qk4/V3gMXL8otM
Ff6DsKMrXyo26Vx11RAJO6M2SI3INTPFE0dgVCyZi/jYFbdx9uxPWDytmVXPeOxt9ctI4atlnH9z
3WzP4vAHKdG/QoGXrBr/YHe/dTO8dc5S7JeufYLVgzFYykMMqahWN2hTD5xNtDo2vfgwHQfVXrKe
olkmI3kOWHDJVPCWb6rT6T+SzqvJUWQNor+ICExRwKu8aUltp80L0RbvCijMr7+HvS8ba2a2NRIq
82XmSVpAQOtMqDSkG9BBUElhTYYY9q27WJMJyF33t50lLpMinXD8LU28mG0k2CnOt+YzxXExGLho
3imb+RDVrcQooEthuv/mOGluhkWA9hRAiSx/Z7AJLJF/EQ8xE1lOMJG7oPv69i4M7WylP8KYdZKU
dn2hzzJd5R6pQuqfKZaBtWNLXl5nvfUxh1QiwavADzQ78cnWRB8jFnlJKOaIYeQKcw3oY5QfO5rK
AYVShWQkzZ0xN8bOB9yOhXnY2JgPyMEsDeDiVdIExz8x6nsh/af3stwxqEHhgwuAdP6VaNKMwk+S
leVioB7wBpVZewf6vtoNuTh1pdxhR95CMDLRklaOocxdVKB55LY+FhbrPGVn890QtacecfCSUVoc
cTJd0xlAZUwHbMWdyAaTgKkqmrI5H3C3eW1HPWyyNoWcTUwcBGCC/Dinx2ay92nMnLriXk8Tg5g2
7cbREcdJI/pwMeUMBTofEY5NxkvULUZx4iLIhHOe70XNE1KGb8STmAHyZdkPnb3PVUwCq8gmhhVs
eklI5lNbh4Ih9w66GFFCHPEGHIdmaB9rNR19aUBjydp9PMHCId8TWAOWtlFeqC15DbivgQUuMX93
4rlClZ8zrJjSILOVKArTGrw5i83Ra6HfpDMjn3iqX7lg72SXvOiArDbzlH1GYCbsG/too92Sf+K3
pwnLHCVLMVo6JjLcAX2gCIjlIass3wI9jwTbXE/vE/sppojkIFLrJfdtJkESHNRYykti1BUsOOns
goDWbombsqObBSQ6Rco9eEOrxQGt0mNrMeDUJrI5s0qMo7xD2LLI0WUYIGat1iJLF2qW/gzd6UAl
wWvaEF9nOMxpLQzvqj4geyaIzqX2PlQFJw2PaU2Q4RqgtDXBw1Q8p6XDNMrqOCjbB7pd270m9A6m
+M3JB31p3e9i4LhMLpsOGw7D9sOIpIlr1nsqG6c58GZs80Ts8orvAmbNcaesCA4Ynz83sUeTxjtW
8HI/heNnmk90ArrvVsRD687DB8aLyxTXoFXn9t4T9ouIUAmIBv30dsi8gFBYpZgYdAHQsdKHHKRr
1NA035aTv/ExU9DvML20YvrwIgYbtd09trm1lMPH7sqPTEx6Rb4PzZgmL81UoxxEtAqT9DXl9ax6
ARkBfMSjZpKJQZU3IfauoWzMMziB5Dx33l1DxyWui228tOAI+Gn0V88YnDnqtfF9P1S3IjAurt0s
Vn+miBVuhTzytvxRF7SndSdHpba1I347bud4RqG7x57PagNPfBPEjGzCZrjJsKe5uyuQy90DZhKy
xbOVrkYr9bkJ4EysYfFuPByWbT0fsuSzGtuQNZFlzOcXm7gqsCVFT1C0EHEFAqjpeb9pFnkHDmur
PGXNkX6A0S3wT1ybVlbUHAYcR3s+XujhI+Ib9qbFKEQNXjqnBwKxHgNp9ZiO6AFxwV03yTCneL67
F2K8SqLzeJgIMRXhuGui/In1ct6n7Uiygj6cwIztxYB0kgMmXUUVFXHTMt3EFqTrxtScAjAjoeA4
/Hi4gCgTiAfx3N8aGvuQ7/t5a9oUgYUpQSu/w/VGqKNQgVgFMBZwZeYVOUybP62/BVD01mThy5j6
Hn5lCmU6pzwM1oR9TjnFRlvtKauMWz9K7kxF3tASMtLe5NabGrb7qj4kC/TWlpjOLJqxVzVjm9Lj
2tPpGJm/JPimJEiRhH4QSJy1VAx/vPqESrPPIin3mHzR7tzg0kY0RxryqQsam3E8e6+rcdOGDqqv
H2ePgbQfGXkT6EnBBzhJxcKDLxKzaZWG9zEHQDLpTfsQ1iy5dWXTHxPlDb0t05OxhL/6Uducq3uG
1oa5n3q4sQbOGQJZR0NiVaOcaOfLlnaPiF/N5a9eyCAl9R/BeJkLf9Oa874P6KriFPdQpwYEmZKA
k5Mi+jeM5MIbJVbVMxdpv+BK3mQjPDU8QWIKqxNTQSZ2QMk3cio2vVF+SJOimVxOQIzUibJdyeWh
znfNmICqnvurqd13RK1HAt7pugqamGwX74mdf6R+1R0VAZgki370RPiZDZMyOpauIvaPesryddpi
065A7K3D9K6N5r+sZDrrMvlfNcYRDR8tswy/zAZYVJ+CcDHlowP6f11rfYlDfMQx7MZdwnbu4XGt
Wpv7WiHxqmSYsprnUHE18+qYfcBE0pAuVID0ObS7I4rrzQLYjLG0QgIm7IUWkt7KwYPtHE+QLqaQ
axnSTedaIee29AuHaHSHNyluILXnrUSQI64PcWnfpwlBcflhEejd1oLiSUbWB46awaqVqoTOZfyL
oslcjai2R2agm3pJlZvYDFaDBxLaHH6BhsZbH6/LkDjXUSYXJyUBCXB0JbiacCxNfSINdoBP1NnW
kcutd0wpJHenS9GCGGal/AEw/k/I2Ye/S8bPUvNdWQNJjl2B08ATbwaWka0XZ3++h0UIuFuzbZoT
04EWKqkFE8KJjpGsFbodD5DDmDKSDFZFzdTMnC5DEt47kONURr4bwZ/+B7e4q1y6pKg2OAUZkEFz
0S00FQYsv17KLJy1os11/dnlFAARbyIhvq2z4imyyZfkA/ZfL/m1u3Y3QWlnqn2iNAznhqLpIiuz
90IgQHTOlVVy2GInfp674dtOrJ30sTELB1jB7IbXutLOoS14bmK/e1Mm+LSanoiFSJCxWGOUaSCB
+ASUERbJHtauAZMMx4YxhetJkrkeBzC/FnMGX7WAL/ubpRmHqhJin5t1Xw71PYOonzryH6u5sLAX
c40DyoBpyrgPcOCulYKJnOblSQCpKFjRObJX2JTZb53oj/Uet7vqqSQEotQ7xTPhmXVB6fjJ0xXs
vXjBV2XWCgw2oTlekm5AkGqf3vguBqcYuBB8yWqWEQ7yOvUea5/oQ9k/CKqV2fYZpVhDvjSIZly2
UzQgCzqfRoRVxqHwrdcaKzhVQ1AMyeGBowpivhyFKtD8SHJSq3fNC3wDjQR/e+slQfUgT8NXhlRg
VcH3TVAqcsxcmSaWgoNtlSomEowNXgTtGE6kwfD2hFANF4onk3ArUPBB+E0S1uS2MYxv/LhXN56/
h4ZLKJ5Ve5PhCqaOWmLCrs9l4P3hzWI7EmW/9cW/luDLJi7dryoLsU675i5UhE1aFjJbm5ciC59o
QP5yvZqoWrtCQHxR7hVEMr7xmq8P4embzmCPdhTD7vr6JCryqEsNdjzBk0iK5upNuCdMHd50aeCp
ydOzlYL3y/17ytpwvfjxQ8ofljnotP+vWop7JlRKJ2ETcuRi6Dg0lE9udBU9R1NFcaN4ZYRehcOp
r2amBz7bY0VBZFIT1oMk8FJMQ7cfAtD5SjMdE0yNN9QhfozkgtYiZW6lCTt63oJMjROyziAi1gLP
xFV0hH16k6LUSd/IKFFLxsbOpG/dl83P2NUtB3KkDXkZK/bjIUw+urFD3tRHg6tm34p3X/91TA0R
/4Jiy2LtJVO9FkvUK3Zg/+jaumWW8QWXexUHxPzAu38MJCfnBXrRUbAKhOIQ9cOZDU3oodm09gT3
MK5JXk64CLuKOg4ufVgqk/k8c73s5nbtMT0aDX2yHfVLruDZxbvQT9l37dnLb2Z1iv0wA3URXLLe
nhgIO2vdhB+tQ0CXi8hfH9GfY/jOfeOS06gsTEcepXSrsYGqWoOFmIsnr5Dd0YUxtoreQpdf4Qcl
7my/eg4TIniFyneImzcXVcEBmyFriDienf4DH8Fd8NaCcduIUGxifBrMAWG9OBVEoOjg8V9WBOVc
DABMF3rxy2hQo7oQ2PiZsua+52CNVGFRAVcT5BqyUw50snCK82CSqG1Vg5moudKvGXKZdna17oD6
47tpksBkODLdtVX8ZTBbK4jI4gQ+Z/ZzLQoAdRiNdE3wAWVyFUXhezGF9go7911E+2rICw0xdBhq
xOxNm0vK/h8TK93go1xTDKE3BUUdOKnTB7kQIFzMsZSSXXPBotLnGYv0aN3gNbyCOkdoirqvkl2g
m+uNjs1LO6jfmQt8KgfSs1YT8KHI32BKf4KURBRxefhJAWNkN/yqnPY6BeYO6+VJg3UNCv02p2MC
hZh9ztrZ0qe2rSOo3E2es3KoRQU1oCCkjPfKrC9VXfLWK8W8t3jEGwAchv5aOw73Gc/hdkwHqg37
+yZmhVTKMihgcEnQ05tAhNQzMTMzz0LN4blk4O3u3aWELe4EFwAkQLk36Pfje568cRq6lTlTS7a1
57D3X9J6NLe1OYXbEcWcnuaTTsyjmP9ZU3/MAz/mosKZxLSZwM70QDJXiXMYQhKHIoj9e44wD24y
MtH1uJRMw7EFsDc2Cqi+d7Yt+5YQAKCpkeCGo56LqbvURvnF9PjB7s5FkL+EjTqFeYAOz6gHkhte
4teBBr/EcA5dM+66Bumis3ezovmBl4FB86IK+Sc9jtVo8NskGT7nWl+CHrtLJ7a5Mz+X8C/EhHnM
tCA80OFZ2hlzoPg7MMbXEMi8aRn8MJeLGp5vu3wcMXpO2QPBjyPTy6GoNnW1aDTaf27j5GL0HVeM
EFcMqpYx7dJ2PvW5+8I7/pIy8x2NesGOlvCUi/SfxNQBpYX1w6vfR0MQNQkLaFWzgJfbja8dUw8I
odxf0xlTJXnIxm/HjUFkcQiOsm03OHc3RQT+reRrao64t2diKi7QVST25cWZitBqH1ya0FtHMyN/
ETHi9Mm8pb7/JkfvIwwiTq3J8Fvm5ZfV++MmjZKb2byPsA8oD1kXrX+g8NJZuzaWaO2+eVoSMIUi
J6iNsUpxBv2yQW14DbTaKJsy2fAwyHk3hcNLWFT3SToeNEEb2bkV/q/6jZQj7lfnDbzUpTKjbxKc
y7rr7pEhOdGiDmBLUvSxsraMH/XM99FsLybKD88Zv2KI0VS86HO5TiHZuTDAiEbOOAEmFivL+Aga
ILCDDeWhryryco1ib5PbJFdbEzcVa+Kx9cFcYACKY+OxSGG74ys/pcXMASWzXg1jeP/vDdcI1fix
sLhm0DdEik5gL8uFwsFjM4YiK4io/6JolioJxHnmIen/ZmgsUVo9iSaHubdKB1KbYwxrV3iM3QaW
gJ4MNSvxxhjmOxV3zGbIEjtxekw1qt/ySQ9F8pGN8YvmgrWqOwJI/TXuvm2oScRvhk2XVv8soQ+m
TwZBYBExEUk3/WADMGvqk12Uj32VbsFgHSJNmfbosHc3T4JrPDdy394VpvlFoe3iwnXkTo3dzkXF
vDS0buJYwiPcuAMD6OKhqmBxkybFxCCMLRASpHQyPDUuraaZ7sO+IO6aR5e4G3ZTAASmDowXgzZn
xncCqQqfa/qQ6Wk6zqq+CcCTnOL6nRQ4J/6bcAxd8W6KcBvHztUNsZIx17ug9Xz1AV+AoXprUZuK
vvegAAUp3HoLuEE+PSNppX77L3I1KH0v+ucvQpBy4GDSRIdh8N5L5J5A4rjSzrSNw56swX90OYEl
dDw2kXxI4ymjFW/tuMFv1PKFqRqVrH1ffBsKxgEzgpeMq8u6RWvNgDU6/SW2fSo1FO5vx0mvst0p
RVZm9MKnGpwMM2QuUHH4Q9cYJvAzt2J6Vuy1asYD8tOlKaDcJfHDkKt8Y5Tja/ncSnlcUFBtD9Gi
bs0zSzZM5aqA/UeZBLJM9mnk5UMpZXPw0kevKh8Gk2KFee+m4iJG/2vwwdmNgoC/+DABI26pBuDh
dPAL8sCWY/mcW2O/sRSwloxKAPreN3VnvTRugQxbQ56gK+fkGiifcQnGF98w/h3ruW6s4Swloj4k
xWnjFBza+HpjTKgS5+QUTs+UVb/rvj76OH0hwlIvg9ITHG34BLM9gzYBi7yyNAerwhR/dsfbA7HT
usMQuiqD6awm3DFQkuQqdZ0DvKI72xk+sV9x3ozVbz09B2PKNJ9hFuaK7k9mEZjsSiNBP3VMddax
GbdnbCJmY/+4xnjEo40mOLYNFrb6lxpovhBWdR0ISuF0hV7P68AgbyGUFEvhHTN5/79Rc3zBnt8c
ktl6tltKRTWpTFvdWJZx1secFtVXjJq+adnOtpQ+6zXJvI92JnJFmjMQUXDQPodTMqyhHjU97+Gd
dGAk9D7LBfdy6BHxnu5jnpY8TFkO8WXl4V8seCSwHK6mkZlmNKCPhRkjaqlOmVIuECbgMZNtPE2d
umq3MfZs5g/plGxjz70ZjdJbyzA+Zk1VdRe8uRy0SVc2Htd17wJHdmmhgqJX74U/XAbHJY1UtBQ9
93eBj2OyVS0ZCKKkqxw5fR7MHV0FnCly+2uKIzYOjE9YN/JVwsliXZb9ePRK51I19P2grB74BDKT
q6Kw0lOHrI5rBs+dBX7R7xJ7MycHT+o9K2a+ajxFkBE4U2KGf15ddCsbMW1vGdyd1GQdXNMD3NIa
BLYFIyzRePJqzuegx/IeT8nGcSBG8FTxM/A0cUIyiXLiG+P8+16m1m/t2Pm5cAZ6ZuJ07TDNX1WS
6DVa2WkyjXnPqY/yFbMmco2tR3gK83MqmP6BRMKWjeBgzXcjewaFSz2J27UykuKCDRJDEYoXMARG
GuwzFLasW7+TF47pp8anRSGQHU+4O3zGpv3cdeSiHJUvpviFTXlzyKKfPJsDv+kOSDL+MJPZ6+7N
YRwZy3jtBgL+XzuNuyribuhU4ojQddOe/cSDbwETtkhIF8UTXJCvyjL3kCEYLBXeuO3ZSGlg9pMD
0VD0ge4KjYfDqAnjjhTXjQJy0wzhg07WXT9HXw5t6m09pNjGaK5E2F5PGdIG6NJvgWNCGIe+peCI
jAuj5fS+63m8ZhW368QNzonJpb8eljovKf4cc3yRCfo81xMs0+poENBdybwy97Ufn/WUH4lFrFvb
aK9jqHeKKTAH0aJlSIUHLcesU3I6rdqGaW0ZCqYCBJMFDc5QRvW+pXIKPQtpMTIwGKja3zilupEW
eG59gzPJgJyairjdVvE9cUq0AROfv+FoPvUaaC+PNH6wFR1eOJCE+9ab7tWbb5qEHT0eTbrp40fb
W8BRTL85u+itQCCkk8aCWwDf2u2bW5gXMxvaeCQsUuEUNIz1fM4MRgWUMK/TDvhBl7sTGq/xjamc
Jjf5EYOw2YrFIigFDvUC2SBxu/zoQ/2jfQJJdFqK3o28fuwhe8EBoYktbUt+PXs4ETMOOlp6r6kD
9qMcW7HTYXxjdvLkNp6znvZm478kmOTWGkwlbZwNtmZiC5wNcPgMjbcxgxz+DcD7sHGwOOCBUEEL
vpxAQj0OxLlkHu+AANKisUBaDYOlEVhxUFjp1rTIAOfVNW8H3Lee98FE3SYLmnHuEV3J8BmJyK18
sEQQdQb3zmn7+JDiW1vF2GjjiUgcHVgZUfXmUdoA6ih8tFKCVnXp3dW1RXonYGYQoGQMWfFg+6Ta
Kld/VrhmlyzSeRrmF7+zH/q5gZER7rrWb/eU6P1NOroNk2bB7t+Q0R+soQPd5lJWTj/83rdpuIVu
DAGf724QpSeN/2kgTBvG6rEaglectDAZdSzW9RrNzmMwDJUGdgWmnEr/kCVgMIZ6LwM68jBJCZ4D
Y82hjnL0KAh26LR0gRE3niTcTjILwofr6SHqB4+iwZIfs9JiFHcRWWfjz6bz2vE4UCehwnzpHCy7
fdHsURstupuOQ4ZoDP+HdiDQqyySadEviXGcRsln58BrYW+E9xN1zxzzf1C09m6TnsZ2uG9o64JS
ln2j0PFuiF8vL25F5zUoQfMn3sJoZ3BLB2yWJskmgCj64IYodyo65P7441rRsBdm/GolvLux8c+s
G/jcbrCeNfwxBfFs5TQ0Zsug5KJI4ne1ODgbN/luze6hNBzaiYm+d5LcG44rD6+oR7CkCojDS/tD
G+FZtTxdEZonFjznrSeqF+XwNZ0M10yDbrhKGBfhrB2f8AVB1N0H3LSR/9qZj4YNr0Vmr6eAXQdj
PnrL6Y873z9jiVA3xvucjY8sOVSihUg1k0Nec2SGY/PDc2wxMgo5mfjNr5TGJ1snZFP7W83usOss
wbfCjvfYTd9KBgiFhSWrNHpYGaxxjQuf1O1fRDfDD0HmDKN3K2yfteDK5rEyEIzG2p3kv22Tg6zn
jVIZYDBu/C8KEkzoJx8vFXTzVeDhtMOa8K4SSTe9m2y7Yhn6jECgIkmBubhvar5cavT3JaBUBkQd
s9GU5YBMIHLMs5k0ZzfovE0fcGxoimgnnSJae374KWoeGTqj/iTCPR9LceJc7ARwW+2BGx2BF64z
7O08EveQExSzeoF/FsxUX3KTMLJxXTjzMfJxsOpiCHY5qK9puQU1zOE8t/6Q3kDlnReyQoThXs/E
jjE8cuZlc4H+zFxjnrHYx/G1TL1iw4wFtqJFi+EosjcKmfhkJuTguh9vnYkO7/rsj3RIv1ghctPE
PrIi//pnCapd3ISQOPmAdbxX3vQko3Ef95gLptlHmXqIuYTu6HnDQCHST9tEMJrr5H1emHpM/nhI
YRAUSXbnej2Tdb4qJU7GwtdHhKonNVCkJ3R1n3oN7s/qGjiYaBG/SEybPyFr2GCBupllhnnXp6yL
at67rK15bpNDD7TnVHwTIXl3emKwqbdIBGiCIBjncMcSKJMr5SBHZTPEZRjPMLXSbwvXHaF/xZLw
7IGj5vDAgC7iCJGFyBy6lotrItjhq7tx8ds3hbzPc4AGIU/ZMIeg0gVhPY23778Lr0+vN2IvIyeD
KaHdfxVjfGzqDkpnHRyUHMYt/MQFpMggBwWFj1qXa6qyvvvchprFhAB0mP2eaUfg+PhIMmve+S0p
qqZ7rxL1HSw7UOzMDuDY+dzkHzkaFR1d7I0ek+EtTqgbQdvR6Tc4d4F8NLTL2OInciy8GX5+DaMz
lTOUVM0zirzd7lPY+Rb/F2QR92gx5dwBVP91kqPK8WfYGaNw03bhknTDyeoeJx5OZm682HTl8Z3m
uu4VTJpmbiZxe49d/SxnGNy9bZF44GyZEKFgwm1/VVy8+NL0HfObIrprS9qD89Yl4VEUwPIM7MNe
MT7UDmyRXAgALh3HrYjkb8OhCPYv0NZFkMU+GbOWrAG2pITE+NDw3zopn53hDdi8krsxiOVuGL9N
h8C7kS7jT4eDYSANdHWXtWgS+UvtDO9qHnFI+9PajwdsVCO95DleEzyAHB0JBsK+S2jJGF0sS213
V2ZJtJ3s8pXI+EZirVn3r3jeX0sIIPD/xnjTR+o8ScQayF/gD5seHDeiM886WnvjkRWAlklKJse8
ANpjP3twbfRyc+JaaIaQsP2AmXufQv/NPHGo1LTFv5qvp9EuNqxW/GiFMbciRtSJ+qAY2nA05aGC
WTaoZFsM9aMLBcfKovs4rj7TJuPcpupvCFmzCNyta6b/iFDPd4TNNrnNDYROYTgq1DVMKZaW3u2c
tWkwbRcVFZ919Kbo27yN+MttaTy2Sv+QE593aH3dphNX2quLzTBFn8xE/rnBz6xhrQ4h5rjIFJrK
E7IHY2jceybinMVBynG6F9NUj4Mbc99bsmR2qN+XRUMUUAKn2HvK0/Qmo+LbiM2fGfDiyskQtJCT
Og9NPeztnlncq6UZlOVggsNkeLEJ4m/GZjo0efOTgzLblk716Kn8o/cTl6FpBrOQrq1N5pZv7ehI
gGXtl8tQFwddxP7ISctleuCXr5YXtxtfkmHSWL2n6YUCsZEjVHaMx0+LdTgp9QO5vzesgadwmckr
u/oMC74SSsh/2h3ZngyfgkxuJKnrnaL21V4c4VM1euAomTMtMhvSZ7cGTpLeZVi6zbl8LQPojRxJ
vgq7OaUloq4dIlr5fEam6dtrvop0z/KY0tRbmOk1o7WFySfDFk1uya1A2XPLHuakxCoO0kU4yaMT
MIZrrfxzjKfr2Bbpis457q6ztwS3sm3YkVJ1MmxMjWRNrKJ2J1L5Q1FRuY+JxFE6f5h8KK9TS1KE
OT/Zj+fEgb6oq29RwAWrLBIZDT4wrzc3VEBAuij1kwtrBB3SfwyH7q1lcg8Gx8MYuHbrxOPSwZOI
4T9ZN51ZbLGph2MXrBiZ/tWUeGalrqkj4ZvNwbpbaRRtOOUO71byXXIqxCpf8X9X6tB6wFMRE820
/LRb9SA1/R6J8dPmUHWYkGwtiRRX1ZoIYQVFyCNu2Q7DtwtF779/GGIXn6gCCjeWLnNTegEiUd8L
3CvAmPGBJvVd5XDlzyZ2s3DWr5QxbqW2yLg2DS5fXloGaH3PeRyxPt/XJd5+w/G/sHRt0pYRk+Nx
HWHgNMILIKKEUsi1Aw3Kmb/orFzj04LKEah/Ckyy3ba/c4e6v7xQUZNEi7L6w+WIsJkF66xRhtug
ci6qRb3HpW/4JiNtUsyWB+cxY7aX49uHEIc7fXnBpvAPFTh+4g8Wvzur7zMk+tw+xWH3b1p+cmQ1
xdZ2DW/j6Q0UgpW256eKSA/0OnRRHopTAVprIiK+bRLrMeYOQSD56DrwzUjMBuR/nL3j0uIT1b+S
m+NKDryG1COB5dbnfCJb6A0ba2RX5hSOqyTI12Yt/g3Y4xkRDjdfoZuoazdGH2Q8IcQJ51vTjzKX
4JvCwsXVMvavgGC2MMXYcBniGWHr7O1mugvVQlVEmjYj7pVGU+MdFcRXQzs8M9kimTqAiSyNCDkD
8Zi9a2Cki921XZtLxCH0yxsFNMx66XPIM9ol9VK8k5AE3WHtX3kzV1vORQabj3vXOGvbFDUCPk7u
MKoQKlOmtAiJzs6I7L/AmQ7MmyAI9LHYoVmSy4afEyAkukBvGSdYkHzJI7Qi+cdcKLlr9H4orefZ
0fibuvHJreSmD3NnH6igYPeF2zYC1otKkqKyhpziZiezHPO1y4FWsKJvEoaZ+2C+ScOlN5wrO0hy
QKPEB1YjjT4gUviUg4TDsBDlK9OI6QoqaFyp+UNVQ70jOqmY2S4T5OWTKvLXYMDcH3aLQklWh6zd
KNaEpP5g73IzTp2tGtF2qurd8atjaFIizH6yiTpeXUThBDMzfAMRZBW4q4zjQRvhhOT2iZVzH1gn
Gu7gcVBABBs+ddazqTYmRLtVl5BwtVkGoNK8OyLUa83c2e157y2ve6383ATizdFF2QwC7PmLEtrb
lM7NxuwdCNHInUYzsUiPf3iVvuKyYew9xtRBMKDqGl5pQPkYRUdUIa0FQblxjI5NIx6zlH5aZpmU
cZHkwqXhkvqO6a5S5fwJjsbdWQPlKGL4rc2hPkS4iCpzhjsjmiNDppJnnZBoiakIT5H6atGxVtYc
lDvWdG3gq3Oi7oJnCCIRShuaczLRP5oP3Zm/uTClwoUG+Zq951rXW5WR/o9FL4BZsGkDIsXmU0Qc
2M6Nz0BMVCQMwqYwkNcWs1Fu8WkzvU8w7K6CRZCgnujZKf+6vnRRq2kniqnywwsIGXzcErOcd54K
UF3BU0FJkut+nMlU8E1aU3M1bBOHq0rALsYO5e2b8GVgMur0IEKSF6f3W4RY8WRj9nJ0vO1LDD1M
ZV/zpnziXoIblneBbqlx8hbWxe6/3FpK1clUwzgg1oBPtrfukhh/tDuyltcu52HJ1J2z1m6cI57M
wLsvLGtLKy/jNmL3a8NmhGtaL3Nh7lJZ1IfCcaBZaXfV1XSuo9NOq6g7U7WL1y957RNuFnP4W9ot
54du7ZD3u2P48ioXlL9FLmc1d9U3E9KvSi8OUhvcNRWBBVmAHQbuPscDnix5Nz0i2HMdJ+HUrqYc
hQt9wh/4fkZcB7Da08INpoDcD/qgtUSt5sxgVJUmtzyFqWyTUF573B64rg0lDPbWemwG+6cQfAP9
YqIDZ06ae0fm3sGcCYTJmgS51brd2Q+c5p6I3KORkpyVFXpVmYYotBQ49A3E82Ji0ZlYceSEqEy0
+4VR+rDRmfb3fRQApguTT+qv/int98/RjFzR+fbNDiv93PVZxtcLBy8OxiM3Qf2KsnfuO6Nj0iWT
pxSLrp1PmvdygPs2+ygJCmBkY9t70snjBxW29TZvGZFQwvseLk2Ng9eLows0gIcWGiwxx3Mm0/bm
Ti3DRr0ELGZACidTph/W3Kc/KjWvAd1Rr+U0/wQjitLWdbmNefgbXiKpl6FX9xj4I7jEPIGJWuta
bR2jczdlCMiV2i7nRCyhfpyREzwPpdfy468w0xy2wDY88gf7XDpsA9sMj+hSSFIpJbZIp+ldhfv3
Lp6m90rPNB80nX+cyjSQJ8M5+0tZ4n9/sUT01v5XYUccF6ur7KJLYkMrGyYO5PEcoZkEwgVS5xlM
Ms1+RmZ7swa/JQkD9CAsGOvgSGdgY9HLGdZom2lSbWO3KPa+Hn4104SDMTvRxTLAiihBjDhvwBEv
/yqzDWMP4vKpoYz4rMYiO5cuA2osojnfxIfQV4fQmslx9GIvLGqj3Ko6hQ0VVZOEu2UIWI22SYWh
1xjigQXQfbA9O1hHSWLvqGHNAMQXaivkpK95GehrCnwTkFvI2X5YigRjZzlx/PfRcMKo9zxK3q7H
vX8UFpW3TSsjh9kjbOAwr8JzDbeFEB53/f8qlMsIAl7J79vR1lhfwwmU80zeZJ153fJLcpzZEh2d
aGiyoR8p+SolUrmAk/r/N322xXT+zyPjeF52DSgCcad4OtSdcfivCVSVtG5ntiZn7aVcM4P4MrgS
9Pvyd0LMwNOyriRVN4GftqAi0aPxL4vjbtM4ZnS2BrlsSDngXc+mDsBLyFXTjHqw8gWxsBQWO0uP
Jx+NcxfzAexdmDzM7F2PHTp7Y2NKj6M05gcTLuQhEQZOIYabkeVzQVUYcidoiOg7afk8uUH0XDw2
y4bW2tRlEZXqX//H2HktR66dWfpVTtT1QA2z4Tr66CIN0jt68gZBC+82PJ5+PtRRT7fUExOj0IVK
ZLGYmcDGb9b61mRiWrOJpbfaZy0YKoMe0tPmzNSAP+LJ4EoM9DA51DXiyDlgM4BntspkLHYqIFU4
GgjFGwqvvdFkCFWUOqiuIhmfGpH7++avazebvSnzj0pw9G1LV9wHVjKcREQCnTVfuchW4uNoxso5
HeQT0ujxGmd1dLKdhO2EMUYfPRuWRVSi20EEWGy7qJaHHIodTgN+7tiBjM2wlfSUqYCiDbAajP4o
POLQ++veh44C0l5Dh8RkOOZYU1mbBt3pr18RqpO//h0bqelBuYgRC3hBgRAIpP9Xlurj8wg7Qi0H
/Lcuepgav8jp94UoTYk4SGjZlru5Q+U5xDv2UAyTrAmsi2ixRhb5lxI3nPJqKB7+63/lQYJoZX7X
uCFIKgtm8IleNNu+rr7s0LDWGfFMS41X6WIhOPKszUkjldVywgC5DWXg7E3tkyXGcBqNMjtk4LGM
wqwvoa7f//6MgNzMrmsmD6RWFMdJVc2HxELAFpbaa2cXzSpVaSMjJICiOXBFFJgzbX8XP8adFGsS
JPi8REzgOSLCha7m5sPQEPMnIM0iWvcZRTXgpsJMX1q4oi+ELTAUgbzqGNVeQju9ZC3Vh+NWN0wq
dxTq1rWw7OaxogUNs3I1aZJ9s8mGDo6qPJqOmh4JhwJfNHpIkwF/DmN1b5FmWinlR+S640ulWiqr
lp60C7tdR3XAoD8dkoNpVAxgRB3fbLc6653rrjXVL27MP/EGEEu7Cur53XAnfJFqAM6bbneJOKo/
4SNV8DyQU4xHObyTvXOTHVldZd3fQQa0drTsiLOSvnzOhh8/nNYCVsmA9+I+8F3z3hIODYsZvwG/
UpexQgscNNXZ0bDfCwHzSTRHSK/KJefMnEOn2OnHOtAboeVHv/QR1ELUOMMKVa8BxmkK/8lYgM3q
fI/ooTPjDjoSrbJLAO2ffW6Eu0FiViotvIpdQHaThZ+bfhQOnmoH4xuOEkrbUG4KBxZcJ+21Psrs
s0+h2oK80k6GlpMoM1TPWP0AQMYwBgMTeX7MSPYexAcRAEoWf7E72IxDuJdNaT1WqGuXDbSta5+0
t1mduk66voTyhF3fLgoSNTP4Nb9vi15PoqM/TuqxV9SBdQ0xgcD6uWg64d5FKwXvEUh2JzkzqyJe
UprR0QxTchsdiINyJJEwNQTdR28fCkENjf8+2zcMW/bGiJgmfFAZk4FEtuRyqvpqZ5u23OQlxFsz
FwUHJeoykNIbdoXmdkocZ20GBDNhIDu1Gs1NHGoc85gHYyeGFN1BVMz0gSBYBgI9oL8w7y4DykYQ
qkhlojhnOC9cclk51BEvKmcDY49pJEu42aeEQO5tSgwIwqICiIZ67DgvNk3Tq/A8p4uhFj23IbrN
iGXpGg0zN1MPCaAfJhAqrr2sJEG8NYnE60HHv2XhNosVebUTkPIOElwQxJAamnYbomsHq3gnwUvA
W+lXPRCNIxoud5vwHCVjjtAStOqkX0b4PXiiRtBE+6MDpRRgeJqsMlZYIpWE4egZMxGIq4xwQpJs
S3urk0BaDJKiNnNohTr/sXWyteP789PJ/1BkNs0oLYZlbb2eKvNOGm6w0S3XXLilvrHz2t42qfqa
6+KJOiKjdC2d5eQgEHR1SL0GtwbOFACyXbLNuBjzONBO0UCiy4han2Wag6BTPXC2FfRlyItyJXrP
eEKZNbooR6Os7+psY3FRruO20TZFWqCPiV7Zg0ULDnU8ShguIU/ft5nyFs3n31gb145DnMFqdRkT
6xSOLPTVUJ1WRqc+GUyrlqjTZ+2XnUBaPKI8Hp74ddgKotYpSL4YYXeSriSudj5CW7D2dDVsYAQ/
dID4MZtjmBQhGMTVIzw8B6sgFMku5cjNcd7YmfJTKHALNbMCAtKnzboAAzA0KEGNKCW3pAv2Qxe9
lhTqiKMhGmBmeBzKAu78RGBgMv0MWmYTV8k/y9PJg2fhrxDtnlQdK9mM+CA+LNxFao+ncPIKu6dt
Z+20VMXACq+y54nMUvixPLjkPg86xkZHre4qwzhR8BbcNfJLMq63U5OpGkqk0lKwUvNtphk6JFtn
9m7SHOSt1Yso/Euj9V9+j4m0rq03l8YtccwDn2iz8UWy1QYD+bc9PgHCIjI06S9K3lW7qCG8spu3
lU2mMa9FESwZBDcmaRtxh/sAbHlIt18/ak3hrOE2F8S/UnZZWnl0HCfcdKZKnCrrEbgxaGENFhS1
kTDlLLMVDT3REvMPbarhaTAUmuRUE7wFsiB2jhByMjelMLZTXuKYKeKNkTZfDYisZRDcZdbQHIdI
lCvWOEdR5CRA9CyMFOvQJdC6u+mSZUj8pTbuS9auGzepn0Zd3//+RZIJzgzxDIsbhYt68nMtWwmT
kEfSQDkmFlGKuZ+RLDngdXezE95lxZGQKNEEZFV3w4yfrrBn74kpetKAQSyMDtw5LlJCFEf1PjbG
15qLeNXMvhU7RsjoMBBDYpi8Vi210RyjYiYCtX94Gwu1f7ViBC/5Z2wyBewSiFv2hFHZUneJ0j2R
IPZkjTwvo5MDABsQeAmXaySnjZN4fvq+sAlgLjxrtqcI0LeaH5oq/qxtKGOj5okeu4ZQ3KeWjLJt
yaGGeJ5VSIVgI2zDWzy1H0Iy1CLNL13hEn7NTRuTWKZdrVF9tBRkqDRSTHyK9A2xo7UmHtCU7S6n
OlhUBQOhQmd25YNwc0wTAbTDUB2eI9C2mOFtPG+Ht4ovP2ucJMFovpM4DzGl/v3+OaaGMjuqPNfA
eVbzWpOyYiBlg/9i7/L7JitkdWOHAsdjykiW4PdxQ3WX5+iazWzcM4v17wJmR40VfZeCHsLtgocS
Vg7R5fQgolAR+xH0+uuPf/v7f3wO/x58F9cCa0yR/5G32bWI8qb+85dh/Pqj/Ov/3n39+QseIDQ0
G1ebY/Mf17V1vv75fgfxkO/W/lcAxlRrm7jZDD2UA1WL61vNbHihzKQ8LGl+WRzHqafILXRt3PLQ
ZddK9CnYnluh9Hgxk4hEUuFO77bGUinFvjrmPij5ubxCECKP8PKh9nPsr9sus4hc0M9jOEequXq+
I+ukXcU8slmOpPaXEBdSUplnUsuGVqp6v1/uv/3T661/v/7PohwlPMHmX/7494ci47//Mf+d//M9
//w3/n6KPiVhVz/N//O7Nt/F+T37rv/1m/7pJ/Ov/+O3W7037//0h3XekCJ1a7/lePddt2nzn5/b
/J3/v1/84/v3T0Fp8f3nr8+izZv5pwVRkf/6x5fmz1lztf92Xcw//x9fnF/An7+4UN7zr//xF77f
6+bPX7r4mya4SBw8rJTrjun++qP/nr+i8RVdx09vmcIUmqpZv/7IuQDCP3+Z4m8O4jG6c8NxmAA6
zq8/6qKdvyTcv6mqrs5VhnBMw+Rv/ecL/8cF+9cn9n+/gG3N/JdLmKG+IKMEGrYpHAuPHL/ff7+E
0VWLAPcshC+/uUCzOSSSYsahfNHuO+5Dpp8Mso2RCB0biUW9TzH4akkIKCPcaEG8bOVXM7Pe8Von
OmME6qGRIsW3kMa2iJzS1xhF3XAj2ylCaoDrEQszZRdzkYSosQTdzfRma+9CwZ7cebAxl2PXePM8
s02jZdyWi6p5L8MWlzYckFF/z160hi0DAscEmWAvPit4gDHqrA6RWAcbbap56NTHpNvV/AsG9WsT
LHH+rOLsbWBl2RojyIK7snrO2/jujQx17gZ4DSfdvQcXaDQHY+TYZveAim9ZOre8PrOFgeayYAkO
/m2p6RgC2AC78qSUN7PA7xgQwkAMnwlP7g0EH3BFfolyFUJ1IsVhUdgvJT9Uby+ddeeinTCYxr8D
lYeYxWZuS7G8ohncV4jpqF792RxDpG8bnqj9KsY4INuQ89TqK8Er8ZwCJO/KyV0ypEIIzfhf7Dvt
hwawwTvFfvm7k65nKMZdmyDpD0/YS9YjfkRQFS0Mq8liu0n46MTyEx5jLNoNTOsF03uTSrtDyKai
AwIiF5OXACzEeM6lTcH3qhO5wPAMtNrY+yvD8ZqoPuj2qcPNm4hn0FIuJ1zd7XmCYJBJIO6SlqH0
Fzyt0QTm36A70GE0uQOrGpdUEptul50dDtHABX2GdyO1IvohwkBletL1WwYhjmcsBRQRF7gMBRw/
BHABKfYpE6hidqBtR+O+d8FVpM5O0qEBDDmJ0Vrm7cQErIJQeHKs+5EcbKR/q86cDSMK0ydjMRsK
fP/ObRluay2xOHDxkyOGnAYzSrybgy1j58F1V4PxaAjz2oXtbTIurgGfq8zhhvJWtZdBHp24u05o
gsOygbuSUXBfStoEUyTHbJoWlVSAfk27UhZfHeYz2xudoy2eYv8WQhINUJzvlGZjOG8saDMn2ndk
Ekugoim3SI9i3OncO3yUa1a6HiDtDVr0dYkNJ+GimVWLw7CGAs6E3l/6vcSPrBxU0Lx5DskHMkwY
S/bczIWqYKdEW1mGV0PSUdAet9awUjN89UhMk+DdZs7Trmq4Bgxc1FXlPMUVErCShXDLjsSkhyvY
kbLjw2ILhfPVCfwzq5SlzrxZz7lfmWWRiXZIIZOm+rucfjDKVPAXxvHaSyKN6sSrKrh8nXlwJHMy
ohuYt0VMPRgi1ph9KsLC4G5tI8M51HCmm75/6JsvA/VTkOM7iZ4dh6DbId3g6N0UtnxWRLaAALno
1D3TkrUyXKL8Xbg5T9GHtt4AJ0GuydXI/Ker+7c42TflZzh92Cph6uhkTKClEQRB4zaNUBNmnpxA
wcYlVfJ+W8UjaIWFTMEeDeLQR6OXqPY+Ce6xBy7aXHqlRsyFqW/TvEZJTNuzVC6jdnJimHh5Lvdp
EW2i7KfjJLJVriW5V9nN5JnuGaW5S8qPGhFo2KWeI3J0rR0xE+4+6B57gXWQEaRKEC1bS9e4ZFbI
7kNbgz5ZM9jZ4xcFqVQh5zJOfk2Qj48fiLyfKEbGoRykjgsumXd6Q1RvfTl9xFm7au0XIITFUc4s
S4TV752xtmKyhgDKYfiDU7pubAIAco11XdckiOYnVFK2xR6oNkr8wD6o8ZpVnOECnMzKej9p9sl0
++zMQvyBprzcaD7aCZMIGokgIi+1aCk6JgvT9AUxRV/oI5FvrqnIU7FHgauz5dBf1CoCyEVquak4
XuAO9l43o6d5EL2JA+UTtc7BNoN0Pyj6obb8RxJcmSTYkuhZmZpbBNY43SCoIKxP4miZAmlZO2Rj
5lBC9U6pcQs4qChrdjMW4RPaEFee6rTfWs2WrkDrvSwp3XaJ64BEdaN7gqFuVQSvKTNQpNad9VKM
zEV0lq15E77apLBT0jlo4YroJ4hVGvuFkTnLNimRI5mMV6etEhIcTKYuYCl/aHdAnqMUnTJ9XFfN
a2f4bJzEYBUVWGsLcdNTRa5ZmbsZVIKc7FGbPE0T+sFsv/+pqyWMAzjyqpmu0PSqOxhv37CMGt7B
CvxqMWL5VEYdxcQY4eFvNrX53PivA3415PtkA/bpFR3pTGNI/K07yK9xbUuFUUUYXyfQ4OiG3WxH
y7YLY3UZ0lxjO29u/Sg+QhGIm2vyBJeJ0m5aGUXL3h7afVuq34PGU6+qOBj98eyrkdc0NUitMMCH
7ZmpXZ7byv7hcANvp0kHKR/S8jRkbBdV9h3dydnVOOzJF8Kp0GBD95HHGvUpVdNxE+kTAEAUgGsy
Vj0RTS3LZfcxGfJqn9okMnf9hz5mw7qcELNpncXYAkd7kz3g5SQUlCtD6tBjuKMbsJG+/jipCZP1
yrkL5UuDH4UPvOYQA68xqJzJjc32YOQkMXvBzSHCZ3wn4DMLhNwTmcoduP9HpSP1NAi4P1zZ72zN
2GMnIb4qAnLVO/pTYNshIRW2v/UJ2h7H5hPNZ4sbGDQAb84iY7S3b3s2GnRlWiKf2Mqkp7DSnnvT
caBO+tQMWrZLcdJu+3U14gT0AxjvtH2woDEbbpwhPfMwPPsiwBc7xSabmbNsHFRkuPwW7pC9mxU+
YccpvsyqVde9YCveco3SdWOMdUEchsXRAHUE4GWkWU+M/qJm4n4M4AhbzOmgg/J4ieJpWXNN7dzU
uhchZOFYqg7CdXFGZyERcdYgTUoV7JkK3IEEiz38JbFsmyZBoYKDw6+DXTvwPObbxhVuhu7ozwR9
O2EMcHSk7fDIA41EHsWiJD/5zBoFATbzSA9VfkUaQjyz4Io9ry72YgDLk34vepVchzhrwH01R6wC
2I4BULoxSQddUe0Qb3js0R+S2H2XrXPWRbdRpHFNG/BOOO48VuOxvhX13vFB2VEKlsUAk5NqbcY8
mQcz3cbymINP14MNHJalLonqYrdDaRkwbUdPyyImZUGNgHSnNRhS0Z8erPZS48QATbhAX7Qwe4IW
i+oiUizSb6H2aRUHQ/s2XGAEG0nRkPIKwvreye6VyAZ0Yl5krfMiLxlkivzoqspGSX4sxFxNec4A
PUXUS8wL/FJftfDctX0zBquSjK20IKwr9zrn3mf00Of5VsXwiEr6fcTcPgTDvjNMMDNgsHKyAFSk
sy42o+iNKNp3nLo01Vy8CWoUtv5K42kdyrke8oj2LKPXEUk3bDu1axGGHGplRoixIS6CQ1LdUULb
vXwuqF0bd/IAg5QVFjILCle9RyYgr3WZPFjY6SuufjXbG5VFa8u4RN6FMdpBBE7+lrwRjzqHCG0U
ZyG5UHzskG0JaxGUxFfAiJ4lhlXdh0e7N8he3mvQEJm1EDKzFop6EOrB0ooHoTUMdFz3Squ/DgVq
VO1sEixbV68uMyhVM5ax6a8wL02Ku1eR+8KPPsds88mgqjNlO3FjU/sUG6TDo2q+dKjdB8qJDO4P
hkWCCaFq7nfU2oOzxWl2jQYkstxDqJVX0sc+WcKIuvh6ue2gaQQ2mPoPEG9cr/BlGavQVwzMplUu
qi7eOepNTco1Xhb45zrSo88w8Yx2WDOhYzADqDY7Oe64moavBHV8ndBwTeTltt8tQKhxokmSKRpU
5oroqCyxSFxwIocgeAe+N/jXGXYQUXampy7NoA0WLO1I6niuN1KTlDa3KbxrsZKwU1dQoOSaySn3
5FuQdKj43alZpzzq0C9yw2i7NIpXju4DlL1UfgODsjsjfTxjMorm6afNjsPExDnMBHM7uIQZb28p
GDnaEu/I9NR2jJTnDkMEyxoJGJFQ4HictV3AYguvESLvOOC3mGOdQ2vd4KindIm0XYdQzzHOgXnV
WIEBNlKUqxrcOeLa9aQX22DL3H3Va0c3etUHQIOR9FRmgBlyVSve92iSgIUjm3VWsv+y2H3YFu7P
m4N3kGUyacxvsA1JRGoXpd17pPVS9SZL4sU8Y5YEKz5kofKuS9C1l+cOI5oB0UoP7W0ODyk28p3q
hGsFV3cp0Hc7J4B8zyQdbIzhYCgHOyT4DujU0Lzw9IIGMSFLuyY5HVpzDp3dPAZXED+kqrFX9RM3
Y2xNoM3lCqMpJOt4G2UvY37WtGlHv1PYt6gdVhUqL6IGrICCoDcPpf/ewsih2+ysiyF9fj+VbbH9
WCEXbLrKi+i+Kj1EhsNV62B9S19M2T2yCF+0tuEV40XXUIkhxcOleclLkhFpLxJjL3P05uopwIwo
sVfgwGvJMvGdbdR1D7r9MFD5GGG/dtk6GtbWaOMtXiSaBqAVvdi1zX4sMchmCKiZj6cY3CYWQTVo
xkGW940iHthgbKLpY6jMs04HP3huylSBDJN8ONj8qob25HNKiBADSlNzEdkN6s1twkhiKMFqD4dM
xcjY3Y2wHjrlc6r7Nbxx7mrm8CEdbD/Lu9hl5owg/GiLfWmD2MOTFioDMw0vgZEhXcquw8xUCwkj
Ki559to7zsYKSrJj8GcE+gWH4UcRcbRrUNHGwD5WeXYYdgaHlxZfAv2+cqYtrmjIisdp8ldmCPZd
fWRJulNksBtN86jv5Ow6EtPetpUDuoClmykExgiamZYWsrjnWPCUqr7PscSoPjPkOvNoUZ7UMNgJ
S95KHsyGUx2ziijN5GlkojAUh1ErCKAol+adaT+YdbMsEWqNkc5+ZUxe3Dg4pKG8EJBNbjJ+B1iX
SbsGijNjuW62etTccgMWYokrm02+Ld4yh7deXGSosIHQjlogvFyxYQyM4wmI8ioY5DoW7qZy47Wt
4itkIWICHMowE6XMhAK0x1ZmfA0ode2Wj7h+ItlqYQbVIfSVr5Gs88Flt5U7pGZMN4cWMsObpziv
sXoLiHk3i6/BeqinFxkb8KAS6t9Hy/9Jo5K5g+C0dzk3apIiOs+okDUDX7p1kTho40+FPgBN8A5W
2Cowh88yFmusTruykYTWhtKzyFvj3NSdASoSvFbWryey5dFey1WY1F5tDs8jU3518IBNXtIIhbaU
TCSYvI/ZhfWdO+M3SSVAtLTs8otOuKna2eRcWStD3EXZVu3VpTVf7tNZoWGa5XidkRJWu08BmT9p
YrwlzNC1/BWN/TKkVMZAQ+37PbjPY6oeAhUsjPhpmBzl5aUwei8je60edtawx5CFwl/fp8nIWxV6
0jgyTllVbDZGrPKUq6mzjrIPFX0OQMqjIgAVhi7+DnhfdnAL5yfZUKPmu1OrAGmMOE/mFnUWqjvq
Fj1b2imNaQD2JCeMOD+pP5ISO4Kj1VNmBKy1mZlVxaOTtvs4BbaCJ8mU2yLkXYCLhaRiaVjcxWjV
bWIdOns4FjYuMEcs3fqsODeLA1BAA/xOc+OliLZwiIDauZsiLI9qIcBaRAD5DjWM1LwMb/54RVLM
AcvhalzQdh7I070venrFqzEVePYPTbz/DaSucm65uwgf6oDwr5Mfbtg+CL2CLgGetzQoFX9wOs5k
aNbwH11hckXA84NVB7Udo1oGnFy/j6pHnqMyfvbdj9b+CJuz7T5ker+eSLPJco0Et52LTIvxmlWt
NOVlqsJn1FtUSAXPGnaX1bANjALSV7rqstojHL3S9n0ebAleXLr3juUFguWxZ83SpBjQyVFcrfpS
THOjifo/YDyKPQP5khzv04RxR00gndNbm5HXyC50W0bsYcJ+m4GBormzIdUK6HgdkCejIwEMnCVQ
8b3hCZP+CmHVvCjk8IBZV4bRU8ewCqRL1uqL21SAu4oaBokPTUrIHkASOeEpDe5V/eDAeQjiFzcS
62FCvNfC8zfqHYvJE3fDwhi/4P+vGqFtSm5O8BCLiXNQd0hLz3dFDCUcvqMa+B4qWiovb6pvgy4Y
KFMTWojKk1sCdlGnVMlV9zNBBGQC+SIoBEV84k3qM26JddqPn1X4kyYKctw9beW6kSRB09zWHcTO
Q953hwEYiD481NG3qrZLbjcIl4StqNaKveO8L1/P0LRAvw5z7Dt+SDXHg1QLcHavtjknxDMD4Fgd
mTA2Kbq/8ZIEcjuarIZzwjKZSbBvuRGFzi43rzFUYT8v6YFIIs/NdCnngJWUOWdymZmsA+YSDTh6
zO0G9ZTgDXlHOOdC0JLO8RQB0emfDYIdzKs2GWO15/YeYxB6c9zlHEeJUy2L74Kjj8dSPZoET3jM
hqhZ6x2sGK8FDUT6OBEeXkCv7DIBaFOGpabc1ylZeska04xVUuMgUfbzC/qexWQf8G8FWXjK9Xzp
tFhx/T2AeeHyzUSwQkwgwQc+1wJi9Voy/hEaQx1xGnHJVMmc6VtzJR5cTFFuIbedA+VkRKc27zaZ
QjpfDvrfsWUyl/dMoKuNyMaNnKuo8icdnslX28YhQe2gH1smvDG8acWNtsSzlcjFfe5SOJBrxBSU
i68T17IcPxPpEqJZbzv9PdAQGQc42qxsa1d4RXE+XXK8vRn7YpLbqmfF3BiQs2OWBCVvw1Ce+kll
CFeBTPVmS10cNSfwh9H4bkfEvBVEvzD0dTWOC4fzhlO98xFRDgld+z4XmOzSrWaeeqCLwbgnvn1S
UgQXL+YASdbqiUDeuumlsXYKu4w+KpY5otQ+71btU9yPxKNy9TdHEFn8W4fSOqGdnXNzwKVdZvy1
Zu4dKmlSmxFzPeU16at4YAdl0eQPpflWdi47d4TT0Zk8AF67ZD8CWTY7WdNF7cw1hjqwlyxPPjEO
TP24s2EnjOSqExzI7LN9hY0ZwPAwgnhNK0Mxs4HWxEYfSKh9jKNdop6roiR3dDep45YYtkXLSJHt
GeJpZZedRpCCBtl8o3Xfmciuqm0wpDxtDpXyprG8F5z+5b6xqMTjTwn1PYmDL6P5Tt2H2YHZZndl
P25S7T0kLFl+wLPeIMvcSc3Aql8y5za26vCCh2PZNISskioX7tXA8qK62CUkhWhYPWNFOYIDW9cE
iumkSmI/rTl7GptJjXPf9Fg7ZKhz7kVcdxk5QeaSuXgIVV3DKVRYYLq/NdjcBrGzo/Zuy50hOIEV
yLms1s1qVemAjgf/scGmmtvlutOat4JadB73KsIjzpZkrXsSG9atQyahTXYdVlgk3kRZ8P6PmynJ
TxaYTz58hCTJfWSb+1irdh1rM4sdA3VXYEUbwLjLrvfc8D3ri5M1MsBZW/jsdQ0OGRttp19F7IAc
mBBIPEt8OhnxN4i9zHhcuw6LfuVUVg8DlYwxIhXBJ6VFb8S2QSo5kIrqMRgaKVG78VobPSRcuZnw
TTBS4ZlRPXfm3LnXUGSHQw0jfCwxeLhsb7BLOOOj3VTQBqD9TaAqg3jLgLF1lzj99yZ5nS4OnVB7
DcOBOu0+TFAnzCnr0VPDtYThk/SeW6ld8/JBDB9dRb43fAG8xqsKt5TGdkYGB+RfS6X5wcyAwAFz
HWFT7D4XmX7zZzcO+isr6BGqIg8cCWt9Hu2VaW+1F7/9tFEBdMPaMvNNFzwWhbhPXyZ5IR2Q2QH5
loKAQnrqRFWvJSBmrWoY9077XjxbjY13ol1NrXMXTO99xs1VOIdCwnFngpko6UpqzZox7tipvOPg
DsrsYQrLNbp9tByjfB3U6SkNmY5ZPNORhfR5va0YBgWuy2D7dSpaoqo45HjUlrqydUhFL4aPiXZR
xE9jT87jaiQaBGX4vtKI60nRhlfPRswWykpfewZzduguVaM7Ovh8m66+T03tQJW+dyqNCZWlenrT
g6k6O3a8D1Tbw3G6a8yj0hxcJ3jqqPlNzkXhP0tagnaQ6P5RJeKKrRTJQxtBk50z51YezDn/SsHS
2a3zwV3RVa7yLH4UbOIgGtIM4j8eetQtPZ72a5w8YGld1zAO6P68gKCNBIT74PsUO85DiPzBVcUG
TwzA/GmpuaDXrBeB1tEJwm1vO6dew9Vt3SZohkPB+JLmT5W+h7JwlTsPlusDgHrFgYH+5XGUw2eL
jM0952iDDOiNtXUwCn3NgHXVdWh7DhNapxCbTqo/2lG5TppH99BACGxD9OzVVVcHzIWHruqxArLe
9u8LsHQaVsfUePTxjS3MLuSupKBjGNz9IEu51AmORgCWcdc9w25Dzmbdepl5NnswtW12o2YACZxW
uNKRlaylUx8kvc8kY7LpVqCUj3YeH0LBOnk+/i8YWzH0k3OFHd4dj03n70wkaBDSljrkAkEoBINu
hpvETO6n0esMSTPS7QXT/EB75UG47T45Caz6LmiPQI6j7jK4D5G4D9F/U/11XzyJlfCSRE+2FCvp
eFP1HKc3J76OI8Kka1bohwoB+F3ZbINw17geqi2xS7qT7m8TlKSwGdxkSZoGwkmeYu9VOn0m8JYH
hcoOg1qtG0utgZjVmfREVrQaW2bhebZRZpjz+J1pYm9F1RY1mje2UMhnkw61E5s7Rrr2rXeuDQOO
zLqfsvag9ORdV17P+d5M8SmfdQTleBchIKjq+N0d9YVZFV7DTkZk+srG4dMpqNy0M/kv63nxQYqN
N/T5OmYTX3XlDrTjkr3hXmXhUPGE1UHOZ0PKZ3Ofc2Hg5dEFmeKQCeYHfC4H4AtEFA71th7SneG/
KtOPRTRrOiHmonEG1/KSdcl6quFgVCxFyTektkp86xghKw+ZyfXIrbKBuHH7OjjKe2DfK25+J/Qb
+mHRO6uEFTf693Nl4Z+wnp2ayUGKl2cC+aDf2e2cgDhuTPtD17Yt0/om14Dsfavjy6xszGL72Sgq
skreVCjNdfuuA63nLBAsk9G1LpPk3ABtphHQOaNsLrwJlK1NSpJNUkeE2lov+7cyebci6JJpu9Hg
FXRuswrSZmN/NDrIZSSoRvDaAX4g6xQ9hs6ncoucx0Jz8L4uunU3gZEqMGGO3Lv6IXqz/eISFXNw
xTJOm3ORfRTm6xy502Tht1LxsMz8qzt7ovoPU9mTa7cKdeLq1FNDPlfDta3o3717DiftmeobeQmx
L0r0ZRNqjBp2G7OkVWJGmgPb75CnumhWWkg5gbmFBzr7VEyL1lNuPwbZTw5dXPoEdGYviTFeYk1b
jDwlsSit+9RCsl7Tm9+R/kFAXgvfbieHEA0tNMBUWavY6ybx6ZT1GbP3xvLDh8JEL0okp2tgsWqP
Tvc4xgGjA2Yp1HawZqzsx8x5D/YOCSQxM+A69Xyg+SZP14qxmkhZaPoLaaDuoNZGrbIWofKAEoMT
gCOSj4V2rocBb7UnovjWJR7FNrXg1Z/tssA8ZsXbMAW7OQO5RL8PEOy1SngPoQkX4LVrlE+duJbK
bvcTKGPVQoVZpvtpRg6rTPtYtDaYdAJnLRrbU/L0AXr3tx1ODC6QFYwZzMvvtNuE1WtsA4V0uouK
A7Muv3VJhhi9gcPKqBHDRYnAejlPpsOWmwyZFE4/oou8qk7E3T6P+u1/c3Ve240ja5N9IqyVCY9b
0YBWpCivGyyVDLxHwj39bOjMzJn5b9gqdatLosg08UXs0BwTylV55AuPVZoxkuGneFXz03JhYCT/
3tk8d+m0c3QPxBjkDo2rIAxIv/zlGLXL9eo59wwC4XfBTS0sGaike7AAcu5WnoopbG1xIh1I4O+G
qn2GiA3EhLSwes1S4cO8/3E0g4Id77GkhFCJBMexeYkDcSmHXclxAwMtSf5Wp4ey9rux34gpPyG8
H6Wl3RJ92rdNuQ/xsYeYxjs0AXJefqN80Q73paP2Q3QxvktE30Fknw4jD54Wu7wXDSdwXWIHVUcc
AadaNb8jdHeI8sFsE1g391E7bytr8EOIWaR0O4bEYVSdo/6os5yF9HhV0kH4Zy5pDfbeWOC46bGc
6Kpq9C0kx4M3/nHd8Y94/TpWzp1smcbmM7URrFKy6R7dUX0ZhK8IzjV7ChjgYt/mhg0mK1Dy6geH
bW0ykOSHf4HZMtuUR6KpL8wWbl6qFkLGgioCVovRKlc3/CLACXJfcJQwqMTTLHtFOzSMHfnWzcMh
YdOS2vzk4I8tU9w6mvhkILDOabPg9Lmv8A4xnVxlBJkxSqu4uoKOOTkOviwh94pKeiN9dwegfrkd
giEryR/pI4DyclfRHov2uSFZQ59ZCXTcfgDotXUA5Go4N4Ir3KK7iQMzFqX+kRLM94YgUcWejgla
Zia6G/4sKOlx+B0pTie8+CGqbWKujrV5zJkrFpp5knr3MeYaBpTnhsNmnBj78K5mCVA7zWLKTFqf
6dw8/Yzzt9K0PSempW+ecC5mHx3sFz3EP2a06N7dgcTovuVIpkVHjiVD074UyzuPasepVfvZ+XWx
LxXl6DegaAGarIq0ILw6k13NN5kDa6fXXzD5rY3AXY9FxtuTMKvs6d+ZOIP6A1eToOw+OnKwEcQK
u2PUmvhVO+yAzjLVe3fBCJUNYnQYasBi6bkutyOaRc5JgEHJwIuDsEmn0XzVPoCvO6fTSG0vXmBi
ZQ2Xa3CKPVaLwHYwIOX0wNOSIXHqLkO4UHth0YQMc7XlMncetmlzb5kzvbYeinFw5Am5pxJwDcU0
TQGZx+oSBrtW9tuAGIgO/sTSw50kLtG2hKaQ6NFDCE/heMOgSwaLQ75aNaV9qPTiEhBbbv5R/nmn
cAYuoyKUdmxB5VtRvmiDfsm6ZXNHVoiHh4rgyoB/y3PcW8HdfAG+5NwMC4j95UNNObGiLh0I3F6z
NJ736jFRhKrKAgHh3TTf45mDqMNVRKydgZfUHK8K/ciQ4QVU4LrpQfZKap+gH6j+qeqKQ2MFX7rJ
u7gcK5J7/U1LjXe95ahkFDYBQmRjITaQvQjWpT4W7/tx4lSEQ7tP552I8fxyVrobAL20UAlNuG49
9dTgh8Nah/1NPwN2/vvYpUx8NEDuIea40TblFplsi87lJJ6iIQTfMQisnEsZEOfnpTCsdmbcL9X6
WnuFX0UG/X3zIZm/Uwxs1IytutJ4CyiDZr41ma+m9lMhpAAbW3nFmysnP4QUP9TfE1gGndtBdOnY
P4OpXVceJjr9SRvlbqoM9Pz4oQrNnUMu1sGeb6+8MgC2Sr6RsbeOj67Lz7I3Vja8BzPN1w3eODN8
NKyPGTSx6Le14p95jzPvX+U96om2qywLQmDEZP9+Frewuunj51AgCoH5JQSmaJiYeGYHieHLaAHH
uT9gLYaCnYGjbIf3Oy0+ywigdm89RvlwjMgQcHw8l7G2GYzKn9wZPYxMt0VesW//kbd4hxF6JweA
hFrJAMbeaQxKKJdbO56vabDjgW1AN2tYzKq5exgVZxebVd8xLZQeeRogI3pDSKOJ6/0MTvTeIK2X
FomZGIpsw+Knpp57wvgxU3pft//KPOQoVaRnBtSp0dyzoFrWo9AI87RSJxvY4VHpg7fMlKuIt2ZO
cBVgaBOC2cqmq5rrx7qMztZorFpYUdFCksXO6FL/A1SnF189em1THQB3fbYjKKIqMLtVWi16d8NO
szU5qZUyP/WpDtVjtsxXxN2rban4mEYi9GcA34M9ipfBA/2UilMXRe99CxfdBQFQAn8pPHpJKs2q
ycuAu8lBYcB9Ia/cTGijxdI9MKzCG6BZB7YgB1/exJwR7spGqx7FwGS0ijYG3SIFdlByI9aHGkxI
/mbenyW/7Hym2y+zyXuB9cVb5Wbvhbtk1BK6JRQ0gCZmTM8yN1chetyMejcylvIxamQZq0GQdmCD
DJIIVvftKnhErUk9RBBjTfI8TKxJwcsvN2lSENEhUSoAuyzh9sTOL9uwvYOch3ODdKppyqNDIW47
AWhE32lCP82q14j3b9qiA1qT2OhYEbwEnCDHyTmC/Slnkm4vGvXQyH/mt6ffdx5VCNFbmD2M5Xjk
5AOfmn6PtNrbwUQQHiWZ2Wm+nNDx8PA/xAlJ8CWBboL4Ee50p2fwLYhkkz6jCF7kNGYFrx1YUTuq
9oLzLFWqheAVg/LHJJ9pvHGU4QSidgiOeThkTybwBaUP4oVQeX/JXyaTzaZJkvuaroS1SXLH75yv
vmMJs0dzeM3stqDtCrBpYnvrQaO/Poiug15xN1T7flxWhLI7xApyEE24ft8ntJBFo9pqEVRfSJzZ
XTkw5CrTZt0nNJoFKeOd0YDXFU7cgscW+REPqsHxkpm6nTXb0HissSTXdAqCDaMcC+ejjitJXiOR
NAdZj/8SBKndANrKn0d6oDCsaU8QUqYSCiwkYIc5Riq47BXGxrIvrcS7AMrnacT5MoX3MaNbI6RO
r/+a0dzyRDDvx+0MfF2y/3noawGwKhdomBjPy8EKsXBlyoM39Su7QtDomQpSdRxwECL4wkrD9m2K
jQNoJiTNjhjLdHwN8AQkG/dcHH3mMwgP+CzszCauvluL1uWF/2p8Di6/rcT61HIq6xnzZCX+CEqM
qYsis1VyB4K7odHiRMPNalJ8deiSpGxZ+zMs1OOujQ+j9QE6fluWah9YX0RFWU7w5XjPMsFhb5PL
dRjfARwK2fgrdPadzgqf2H4ybJE+V2PtZ8W8lQaXbwB92YBOxpxPQzB3zbfC+kyoFfC6ezbYpnrK
q1d3gSqJdr/4WOfyUAYm47uHMiKuTW2QQXS99DjE4naJey6SAfmonaHz44iWGmcwog8VQ7vcSNap
+BgEySz5WiLaGik4TdCJWvBkC/oCyre+QNplcwRUu+5mrksjGzoNDznPGr1t67g46tUvVwhoFpDi
WN1pg+fa3NgXh+3CcNJ9Q4twCmYO6bloDxU2nAkMuAWKMntEcZq4A3cnER+RMKzgYqPVi3TaRh3F
0aY/cNN3rA+Cz5VDu0ZCsmra2oy2y3kTgWmrA/Kayd7Tgg2H+JXnVn5Ozl5jdzSRnqNvZNFVTnQY
4nBbNCu02TT+jpISkQ46CFGA9COvcAGUl6C+XwZIGgMO7Md1/VnmBA+YXgBPrkS2MdSCs+iZe2FH
IBk18tToioTuurbVSnPePCRcFb9VPDXkMzEvm7hvMNDUW0jyaxeT7eLEdCZOEa8zorQl76s2OZYG
bUV9jG0bBbF6S9p9TZFKFxwSgh6IUJU8hv2PHlyra8DctmezG/TzKDhHMkKaxpVGpMI6DiQFOu7o
1XzTOrzbEQHp5ugETzpmEYf1vkjxyWVPeQJrgSt6VD1OIKCbr7nGRq9TZPFdx4cFDoXPiNL7yfsJ
oHjJsIKTA5Nm2LjssMZgwR4TWwuXLeASzJMFRuMfr4XsuXjceBMvuVPN6oBF/toZqwuxvnQEzWX/
gA9HOgdpw0/BFb4uDgnBRGk+C4oP2c5U1B6gdUfBMU6eC6roLa6hKU2F1S9O0LvC5dq0K02MNeTk
cAjaFIpm8DVZuuWBmDZUXH+2cCibGuFuDq3iQas3joabRl4Mriyt608Y05o3GdrHIfsKOc2qzr0L
ypdxOAp760L8jdvN8tKhL5bKLXknarG2q09g7GWzNWhurRcEKHW1IW3V1x6IZ66/NekvG+2dbgHM
Y7WkZY3rCa+GBJh9zdFOrqp8b6RPs/3T9rsw+7AwfNbfZZyuS2+F/9TOzbUWPBt0wGytuhE7h1rE
lTMX0xa5oI3H6uqCw4PmuZMtt5Km7r+mgZIbMmz2Xk5WtqfkT65LZrU1hLpNy01oawVZRDQm0dbN
4p7TuvIhZdCHyPJjCPPdnqEaWFOsGEtYwaNnXQYuSY6MzRcthgs2oLVTNEiStp6+AZ64Ly3tdIBa
67dGMaaMy5KBgBJINUzNS3fhguY+3NV7RtvWs+o+dJCl0OEgrQwj0pSrPdR2Ed7M7MsL+owBGkuV
ZpKXo7nI4eTY/+bV9Gpn7J7Yw/gNPhBO5um0H9ugcf1I2Vs7bN8lg9V/+VI6n3NTMBlncbEkZ6sr
Fnygg3IT6UNI7wIMWVwzFxhpl0k9C972Jt+I4dDWEzzImDfD0hrD38O4AuFWZyLtEokS/8ZU7Iri
VqQn5dEt4jBgcn/dxHfEdSrTp4kQkV3Mh0b/DTo0zaH05+G3c3bN8FRrJzf7NrXkIebpxRMN1L1+
SQesrjbBJ7VRBkIcVpqBjmZH0cNu3lqMJCExpYhSFpmei/GFkP+9531o5Ha0/m+wuGyOdGSiI9NZ
Eg2nxuSnifJDCiQHf5QzXEvRF2udi2wXi/es0e/nnPl513BnngNvZVl1hTW2ZJlv8b+19sq25V2m
ufIbudU3LZWe+n6VAGe41nG7jzSOPLmTsD+CdgfmYVlHcqhwQprpFaJ+m1EkaSk6Kt2ZX07Y2rsk
1Tx/QeuTWzrFRXof96x3+IjY/CRZ4zm1H7OOo5dTW+tyyUjqVTXuPYgy+L+5r+i1hX9hoP85Ec41
0xIac1kCJxZn3gvyTkdr3NbGtMpAoG0Ji764VV+eddVEmx5eKlyy7OQaCumC0fgtMO8ZYN3irHPI
xbUDWHMcW3OOp7QcdPhonX1pcrTyvCYbH8c2vsKDLPRxPQyRDiOouWvHqYLxhf0ce/QuqtN/no5B
gQOx9DnT7b0lAksSSZXaE/UikZteGmLjKxC5MLY1Yupj/iHhaXPJ/DdZYkR+hdrTWrPfpjXj7DT7
QcJZ/DjYMnnbMlDhG+LZIOQjX8rYGngNXfnhYk57LjCTLt42Aft702Cesel64p1dHnLGnnc1TyeX
7snixCj9ICIU3hYIEnEEMwbAdLw0FngN7bRzq0ERSkJEjt5GckJOXpJfWlcttxNOiqEY2y036nbj
pBEOjCh7JIixwy/BOQLj5wywagUxBnC8LN8LMDokAw+hyc4XRv11Gm3j5NgZT2RFs33i7VSR46NP
wcShbBQOHuk5ZDLN3idj7A7Awji5BfHx789mLUzkiPSRpgamg8tDmi2R578P/z7595BZznRI9IE8
/N+Hf5/sao1RitFfvNrzDlw+Bmv19+GE3aaAmEiE0S6TZrW0LtG+x0yzFfQrq+WBepH5Pw9/n/vv
H//+7f/43N+/7WBU/D9fVhVzdHCbAx1r1F/YPP2HqQ8ws8g2SaB2oGs4Rnf1ZEhaIebAB2TDKI9a
LQC6/H0ocgdvtyfAU7gw8OgSqI44D8vjf/6FZHkVpBXcbDpo1UA2zhJqOvznoad0Khl6vME6MZ1m
sp3D30fV//3oP3+MrWoPnpkKqT4/Run/eTAMST+2G2rcLU2AMFiuEGYt4EXJ7GONDoqpOwK1Il64
PFgJsz5jefgfnwtqLaNOvkdLTxy22s45/n3EPR4ZKp3QJNAzYNpBregK2og5IpR+k6j3ITAkJPSo
604qc6lwKgE5l3qV7BBAr5GyzKM7pjG0fyO2mL0O5hEK4f/352gM52P0+t//4O+r/v5TBVbjLpB2
sZnFqJ3QcP/3g5qr5vijHAZNgUiOfw+DZ3AT+u+fDZ4D5qMK4cAkv+CPgfjs9EY/WtBht53r1Bha
M+tx7t3XquvwM3Av0c0HjdD+fRChf2gJvSKGs5mXVLppQFRgbPuhkwvCJYZDHWOL68OtEGurGbNz
OBBaVbp3ACmKQ5mMzgYy9MxlKIlOdqJ/YtCxQLCIFmJph9CKgnn8eyDgCfCk17A+qKo+jnHu8iE8
MF0VXrdZUPuNcQzn9l8KZwd3NGYZvBJtUGp0eYbPIX3zDOHS/ugw4EKw4hxPf9s5aBptE6Ewgrsn
4yeq/tgojDG1Jm5zb4td7sz7vBiwFbRjubcdzmgeRtPKnkgip8hxMmq3ZWH4lj1jGBN1sxnBrzI6
VpckMMt9PDzZkUs9KX7voudWoc9W5OsLyxWvebB3vBijb6L5PfPljTF7WwnDrjRwWJsFDJ5oqSnt
NP0S0uCBcC4AY0ZadNC59VLTwXDBnbptV4tllhHfCg/ZrJ277FSGNaexvL2W59npNA7tQ7SJLVT6
WOJpdDNksrppLxB4/v5qqw0IPwTCOhYVWYQhpuNsIjZIbe0a0aN/sjXiLFhT/v7DqUZGl1w294WO
28UoO9u3MrTW3kPRmQgludxnNn1NjS2clm47AtD048ZLVhVa08OAcYvTfP7eiERtpMrrbZRzBE0M
zYbIWIhroXE4deo598n/zFfP6UJStj0SfTe/C28eHmySkMC97lO9BQ6INy2ak98yC7FVS5ley0pQ
KF4Zr/wu9E2ZV84qmhlNmrIKfY609G/ZHZaxLH1KqYPGyrl4TYPwtxCTddSxCgf5HnEI/T8t2zO8
DQ0D9kifYZNuqVydPmLyMU5VNNewS2+Tm7s3iUJUxZrDLEE5t06nkV5HOKp4sqNRtx9Mr7YfaCKt
uBsa+fa/n6uTRZXWLZxUalQX1UL0C0V37Wfm9+TeSzhMZQeRgQdalGosCOlNN8RM5syJLvasnwJ9
SY2W3FjbgqeplaHw88prQJgY6VZ21LrEZhcec6mFRyTy3KdTcGQYj2LjsBF20Smr7PDECVsY5z61
TQbTMcyfZVyKZSX0Lc+pzjhnqnMNkp5KwcrbKGhKiJ2t2rbdqN/RiV7ewy4sSEBZNJMuklrb1OU5
CGrcvI7CEGMRXwkRy9eVUuOJA3+8N5Ls3C2vxnTG+zz3mD8olMOr2BkddH1F+0yKbhZ6Sh6JTRJE
HXXms4V27jvZnuBxog4pcVKdyYOuBGNChTTjnm22lGMmY+caSaamAWa/XYtF3SNQ+JBmEeCwhv7h
v/9Xnevu2jLNa1dT8lMXZvOga51zLSCu9ppYD8oUe8qDxjeHuxOTVIe3y7PVuphS24AIDwdAO1HO
FaZHe0thgi/wSCZTjHv4OwS1RitLi7QjBHmiQsrVUVLn8Ew1vMRWzJi3Tu5HFYlj397aJkMnyj33
PiT5ehTA548p5b53RGqDzSQEhMSy7u9H+uLtkDw3v2pznU9RcG+ktbvRORGuXdlLoHbC2cECWhFR
tB9Cw3upOvoxgoJrnd7b+jMEahps3L3oWZvxolNd7TY3QxE09YR9Lr1O343DQJVRnWT4i6anHiv+
ifYavBHKoHU8nz8rt3qCUIL/NRH1kfaj5MlrCNggmfBrT585K+WbgFME/bhpv5YGTpQaDHXFAPVK
u03rhE8ueFKiWWNDJDW3fFXjnvtbpAIL0ZwWDKwMkX6z69aEazxwBcb2p8gSkjV0mmk41jm/bTU6
w9GCuryH8b0JJM4hqyFIaE5lJO8AP5YbmsRn5GBmYH3YmYcUQwJFM/95fTmkeDR9UAeURxyYwxid
O+3UWmHJl8T4AOmhq96HOREXMLt9AF1cUIapiY6hv107lzqatPPfC8pLkcNEmYxrKw7jHcfz/dB7
6ZHtq91Q4mG/xXjpF+NUtWtZuC6NlJpfuJB7xkFmF8CQ4cV+DEupUWja4XmMh2Ilq5o/Lp9zOVvs
9AUP5gXIxdJm++wNw7nvlofIosGcAgXxn3f01Jtnt9Tnfacw0Y/l/d8bbh4YYyY5/1u37wiCaO2p
0jjYhb0XYSHwkHrMSG8vcsjlruHFSaFfTB5I9C9BsrRELQ8ACjgNFDmSRW37NsTr+y7oYvylcfKf
j1oYqXTSY4ZE9t+EY8C01OIBRFP6akwtdF1HN9auZet7+uCAZTX6auwEKUDY5odx7N9GFZZUZGNm
c1HRUgMkCOmZeJmwpPdj19frsHJ9I9FTBFdrvHaT+9tGTuLbbhYcQVn0IgnA/k4/XiTDtWyNbRAI
Z2Ubcb6O5wzhx0nNjdDibY0XeccI7Gow5sRFKEi300dJBWbAAHQgYj+WhKVczwUGirhi2Ootqba9
U0S/Qoc/lFWx8dznLhsKiu5EDs7qgmRHXjs5ZBZm5Ta1CGux9XsthoQAe67vUE8w5cNl1M21V7R7
zLscdCbrSiTqVqt510bBapA6Xa+CW1/Vebc5Dp8ymA6jP2CVPsTBh2nl3qMlbaxIDZ2GZb3xYnya
ymjwNOZRcLADBT6KDFphxoJVBQAqpaB9aqSIZRUNir31kJfVboYqdWnwbg3mrrCWLsBoKrc5I6zc
WHIBo/aaj92Z+6c6i8VMUrsEdTTO/PYQXCADL6kfzCL9aRpdfR0vFTEUh17Miju5cOPuMPQTAbrL
ZKTscLXY03bFOtxcEYMBm9CqXgMXsPH5rSonu6i+4JiRfoGfCY+UXYG5VwWjsvwF6AUiXLapuBnb
biHwBrcJsNPwU08yIP01PgK7CI5er+s7zV22nflfHyZ7IVAkKXerT8oYXmWI+6yS81nWw4frcNvq
2o7FyMS/7lJCaIgKDGgHY7sWjAZNLLfpSPgtsawb7ZAeI6ZBW+WOcxa8azYytvXDVJrOMlFCbEhP
nuc+anq49sb5R4+R3tEaMHtFih4ADda0lr1ONqQSzAoNBQuteQwnAxiTtmlZIx+McrhvzbY9haa8
DwuveRkyCiGsnB99qh48d3buWO+sS9gh581FiQqPc+yQYTRlt6Y6hVkYwDHgADaw3RYqADojBD6z
UVvGHIubFqSlsrz3SAfbMqXNybOi+j5AQceYoW8KqRBcAg2TZfPQJJn2LtrY193uMYv0S9U09TrL
24NG6I8ktj5TJmbx7Q7JheNasyNdru2VGA6FFJBPcrASgzU/jdlQPDpkGU+c2l6UET38Hf/+Dn2B
7NKD5ur/XKPCfjIAK7bKwmcAMeISggC+BA3oGsr8SU4xbgE86VZMyYtZsu25CQOsvDyP2AYZU3Wr
REwb3e7VlnFru5qzf6KrX+wI8EDgQAnkgroZ+4cgafsrtGsaUKtyp7Jx4vfjEarhFtoLG97LNH0K
qIvUIo//sAiQ+7fpzgBf3ayHqF7EatJpFYChge8bX63iBE/ExjXpqWynLznRdqSa/MYTrtD1mVaZ
3uBuWn6xjZngCydG6Jut888pTesoxu8ZwGxXTYfO0Cuf4Pa7FCHd7mVlnYWyiKNPR5UM793SKyDq
BIPZpEPpLHm+dZNgLD3TGiyG9ZRodJS2mB6jh9nCzxXjRCUvUvfrDNEKDE//ODrUg2oKaTlRVEJX
FN7L/C2a9F9pUiydJbSY5TriVi4w3idYwoMCZ/7MbE7hLnZZcWmAl/jIefkdoYAYjJg7I3kFIt5v
qHarFwLz3bc3XYs2+yr1bKcc8lyF5Jeq5Vayyi3ZbJqEQVeWNwtsH3qG3og1pU7GHc2nLxE8Iptq
8pVjpx+6A2vUTN49hqr+oFosAao+U0iHMYcqIa9QXP5b7alKB4Z0SfamLPUSlSHFPai1pqU/tjPI
ervdoJaKMuveRKP/yHzITh1hbyCVPIEcPOGKgJ6zqsy3akMdJ8AJSoIGWepnU+qBO1rdrD6JNwbu
lM4pHmZVvEcWQ/TewlA4hAyuXTR5cpQsgNA3VnEaH6YuuekcS5vyN3S0wC8SgNVCghnwwh8jzd/i
CRCFGxGOQsXfRcoMN5UHlWdyw19z0KlVTonBm5r8KW0KbCjf+ZSO9lwMwPbLgnnNxEnG1qOT0QBx
8gYTTCkZ56gsv832zbSHEWt5/a/2OLwHEzu4JpuPKeCoI1t7Y6sSVxi+osrgRNz3AncGIliQtSuI
daeOEXE5UWuCxZssMsVWo+zpYQe5RAnUk2ZzQ1eC+UvRvnHhIaozsX86xg3ERrB+oFH4s8lqkr5h
hsLPAh/Yw1sYLaFD5fyE5Wj4YYbSlJA+E9wil4blm4y/0tB+6hzbN/v5ZUoZKtVtbqAsMCSU0Ptr
c0/1bbru7F47pEn0rKUOY8su4QRTfloqwplfYrAdXeuyRItkoG8tcxR3RdA8JLqFVJfUfhy3LC6U
Xa29BR3RFhMTFCm2TUWQflDL9xWbe6cibuNmuA/GyHgxZ4Qx2xrXqf3VAMg8eMvYd66Yy3Ldd4EZ
ZAK8eVu/JJxGN9Aw/LKgAWsc101Kx1HMyhAbOAkBzsQGPScFA2CrMrItZyrmzDZyrjMRw9PJ6MuU
eGM71GvMo4/J6FAZTOuJSxEkhy+0t947oToT7IWdC6/ymao+1M0oY7+hPZRKIUqXxJRgS+HekgXN
l7m4OfXPTvb5Oq+dj9TA1ANl0RprB50WMaPiW8uD+G3su6eJrRPwi71zI1FvQuX4JcuWnXMvIpEP
vIYSzSK/prZzLrHEFlz6RXJVLsQft+R3TaMQenwVfmcNbxLlVEQ3xKkmBQCeIzuAS8TQHjgA5W9w
acSqD9jRWlxUJoJBVTwODY4N6LFK0p0to+8wGr9yVKc7M8bazu2TDgUs5yxzeFhl/em1WM5kRcEa
NMdCCD8pivgpxjM6cAnjmaxXcTEAHA5ydhd2JVA9/QsEWG8foS7xNmY4K3I8HLDFos00gTsBn3JE
+zJWKaWgY5o9m0Wzw6j6IcRt6KrHqijAJBiNuXIV1SK6vTwxOBObaTr0NIisgsDcCUC8gC3pGx+S
5sFMonc39WhoYZOCpVocs2ahjsafU5HaG8MAzmJN44OISSxQVYW7GdAa59HGd5Jsx6kKHZj9u6HY
dNuNPEm1Y/pi7DZCwFnSPNJ9TvpYAMIFd9H5QvV0idD7uc89kyigfQNyXa3cpP1ZujPUkiYkMoZH
cWndToibWoa0scnRRA2Cr2jIZqT1V5ZM9rYxFXSI4JEpC9mw8Zyii6+VYpJSD/UZyYna7DnaNcvz
B2scwNzIRTTykoPwiLNK+ylyrVPaUavJVeO3zptgbcseZkrxRY0ExhGTep2RADEgUvNV1zvjrpgK
qlMq/Vt12RXrXIewCNuOBuL71EDYK+fkYlQCCmlIyWdov/JNzkwIk7dsojyeLA2cP3M+A/ZDL3Ml
qiFvAH+u5NppCLCS+j06HnNQ2FxLo1kcUigB/MBec4teVcsJD4hPjYMF9lQsJ4oewUZMNmQvw+Ts
UDr4cMpSoI1gSajobmVoh9czJXsKReS19yr60kLJC7mpnT2b+j6rqFvVUmZXcA/ABZ8qXk6uYQ90
DNC9zCK1lE6ZhfMmqSZnaT7Sr/FLw4K9A4mIyw161KSbjyhtgA4jg507/Zhn1QAA7u6zxnlNqQLf
9oWflP9CrTrzXv2o/xA9aJMFKRsCTTkvM7jLbqifs0SdpnC4FoFOyQXnPSabFsdFwjz85GSPHYYo
Fg4q0jIK5A/96Fxw7NXsDKCBKnZXAAofxOCQR3pZXDTD/hra6rOfYLkyId0aBQbq0rw4STgc8nxf
Wi4hmOZ1YrzKL9D+TBx+5fpstutR0ROucb5eaewYnAky436AJjMP0k+RJrgEUsXIT44gYtOvqcz+
aW6rZzw++bpoOf5HshZ3Ht1lh5ZdnYPZB94zoB2hCfQA2ejoduN8xxPwhEvdyxPvmhvUlkPVXg1u
BdNQd24YhjGS4LSgi3J69Yg6Wyz0WXcZdOPFDvn5JUfjQGMwNyuAgynvcO4pEy5mDbsVFgzGaTcw
1KQmNMoaRSW+nZM1N6zAmSrWSerwBoKjs54zsz5ySHptRobx8GA2pVM9F9wVqySqdmlWe3cD4BUn
ixFyDUJnaXucNf3fTGCsM0O6/uKURE3E4X82Qxbq5dR7y7WGtcDJli6bGjN2YctVMlJtabsJne3Q
n3DdpdyOgCFOJuwwsGG7efBuMiJRYC8tQkNrRfxlKLpl18Iwq3GKthjjGlRrIOX5Srf54rb3drUR
AGzRuNKpBOB5577mknYW+t2QGihD9FK8u82ru1B89D54aVv1oWosBnaH+pqV29ToaMAwHltjnB9o
eyXvJPlqsNGY48FZj22nVhYt0LZ+38TpMQhGXMbdFK2Zw1yqUAarcRCYSZrsSw4Gq6kbbgY3e2XP
4IUcehJj5siLsbGPSJS0r3n2Ra/V2WhfrNSQkPUoI6O1CHRETg1n/EHUi2O/LG8BgsMmSJyzWty+
ZTw2W2inj10JJsnLDKyeAar41IpTC0AxwATje6GONy2XH8nMSN5w9H1O+e6dquSeNyHLSqKvgsj+
rqIyYBcIgSa6LNZdG/phDLKyQrHKXMLLoOtJmAUaz7DVk3CwmoqDGnu1O2c35nbEgDyiUVpWPqky
4EZgoEfOFbQrI/zKkQU5U0I6Yf7xVI/6pTSQqwVBZXNO5XZGR0flq3xXRyOmwHwi0dQ3Pivs1tPo
NNZwIApFiF8zmU8H45Ce2yI/tx6TT7vNq0sycrayWkzYlARZuwSFKgvZ2aOG7l+qgjk/kfyZjGhr
pIXYBTWyvGKiOpvqMylTYFUPNek4ijU5NXYGCcaQhs08Hrfc/dL1EH4WIsD0Sj9aqSO/ljMYu3L4
X+yd127lyhVtv4gGq1jF8Kqd91bYklrxhZDUEnPO/Po76ItrdOsc9IH9fA3DaKMDxVBprTnHBO3g
EUORkg+zyxOqMyKj/TFmMCr8eVtnwWOKWiFZuut+3t1mLNIQqcsMDRy8MRrsp8z3kk3To0EVYfoj
dzm1IUhFpoStG1CjM/enUGBA8R04jKadn9vE+GlmpYFvxBlXgVvekl952Q7itaOMtip8oqZiT5z/
/f8gBRYEE8IjDegprB1aKRdNNKT7gCnTt8z2ArJ1jhIXs2OQBkzpNg/aH7aSaJpVmdISt8z4q20G
ELRw7RoU9VUUfoGeROomXbJdLbx8xEU+dLI8srnL97aH4CfW2NtkiaYpjFS3NW2Us2Z+7iLkTIGJ
Xm2K4+2MHXMlHaiAvXAPwbJcRSZvriPPT+Rq2BZ9ey2i/ogm8tCTB3yOpvGr4mTKvsBaOdJhzWzw
Dvg+6uzSGU+kxAMib8m6tKDTIopEEhSxMC2fB+yWEqzNwtkp2O5BX3+NunbcGtABajWKVZv0X9GS
W+arbGMZm5YTAsN0mNfE17+Vkn39oABVqhSxR4yYx/OvaBXRfnCjRaONA4JpsW8/TTN4zCA+XTZz
/pqWycS+qb11Rzs52TWRG26F1A7iYJTU2RVdsqeKhIaVDkMIQsaFTyQAEWmcgbLamnfK5mnEmfHE
VnO6zN2EpsbMKdQNDbopDLnCmk4kI8dnNpVjSnV4Ip+F3Vg+7so+27ONPhktxAdjJl5rtttwzT9m
Ie7DHar3rQj3BeWgBkYMYx8k0xyNuzjiH9bWvI4tB99tTjRghMyyzBTh2B6fWdhmwYYaC59IduxN
h9JMqNd2B6dDg/rHDmZe1B3QQcIKEcIMCi3fhDS+shp0JuZHybgMTSNk2uU+zLy+91siIo2cjFGB
wC8s5/BspjhTZiziAUInVvmIWRXrQDbULsvcuJ2NYDhMEZyhefya6HhejF3jbm36DydTGOc01sEV
OlsgOfHT4EXWNomsCPAD/vEqgBaEv6NqpvVQK/bYFbRAmmsox/po12H3aHDGrCOC3ICzh+NlKfj4
+b27cEB5BIsjgXXLjz4gm8zZVlmIPupymTBQ6yRlxt+PMRtWwZkjYbRXdvXDLoRFTyzcqZGpuZuc
6zQLzlmKoEXR7gPjwVG1ArPVBcDdYyxfdfVaxq9m1Wo4nuPamz0XeYF8nwr9rnzuo8khugzhQkzU
ycZS4nXUyV2Ta/ydefdQ2zjK5xxKbAnEAv0QMzcVETJSwVt4b67rozKU13aSfKC/fzR8e0s0wevE
2WI1Svdm8EnCDUacoQQQM+RM1AtNNRwnCTtR9Aiy8u5H2pUkhLQ0ChGrb6dm7h5G1YBzLqYDnpkr
JPsI+rui3ST5bK/aHHkvleeLRPisJOAGt5IApIzvfhUH9kojmh8cauxRgK2+IUbCWg5XPaaFTToH
KNa7fpfSGlxZTUxaia4XcdLyJ1w8lklwJ3qTpRUlqLOUbN36RLtqvMA4yKyeIJuULbSnVnyVdYTO
NfVfsyi8nCs8BgA4P7ArICyF32p2L/Qg1sgUoB2bndgMif0+peM9gh68kdW2apC0yuk+pY+/doxb
zzg2FiXSlIjCVZ7maK6LsiCFUoC+S2HlNX1/yHxfnwL26bkfqWPIhIIyq8U1gBSbbGhoKoT+TQHc
B93AhqQz40X5S2ZSNCW7wmAK6o/z4LLZN/SwkbtoKMOVXyXuvkKQTxhsvPPM+JV6cQkJAo5tq/uf
TglWw8bUZw7kl0AB9y96CBpjBoctyxHbV1iKkJNzS1Ty0b9XUfHlpL4Hw9ufd86QPFaIkIesZqHO
ASehx9lEZKR6LVChwfUo9LbnpMAyOGs6g3ZBkcWgdG2XOBslL97wxH4QLgw3JHG8MGnyShI7wcaa
cMBAffgWYRfhDHpOQ8IiplrdmLl86mvEnFUleRSOV18gtQ6oIM+buhE2fqm8QOKK6WBCWcm+SxTs
IJNVRF36wvY1W70SI2GvqQ/5uIXDENWYDBDJGO5iiw/FzzQtiBYCQiWN+NRJ0AI4fXgLWYNCZDzZ
qBkvlBpfUrL6tg6x8baq6oNqgjczwllpcBImjKYwYeHUbdnvpTbJenNIr65/CElJmtYhAIXgquO4
i8ko/1nWwQgQy32xMu+tSEhXmMob041/dCEq6MSochBK6Yo95K6xQG8N0DpoK9GV1yyrjH+GBlGu
AnMlDc9h29s17iE3wRVTxggYqAaZyGHKxMC4C7DXdUAigkI+qBb/cj8Y7Po4Ynt0iTGq9cx3tQU3
YbwhJpgs2VDcGglOrASlsFDqsW4rMnQ0Odxh+m74n2liozZyBAYCqpRAAnH/1qYDwrHHsRKiyQqI
4Won6yuy+4+2R3AYliOp1QXxURjcReARYJZsbUO90gF8C0xipiqKomjUWCmQxQbYY3KfrWhTvRtR
Ryhh4R3Q85CLXZenqWXbllv9rdFj42sNyrTBJyKQUzxCmfOC6B0L0+MsI9J2qaIbpfOCmoyT5lQd
MmYOaqsKaS5dlhpXyKofU8hY/aP30g/q07Yl61LvsruiIJKO9pvPFn7Vo+9JZlC8uCsIGnXJnDTn
cFXmtIYGZNPYvsatahi4ZU3OUeioi5YotmXeesiyhcB+SBkEfo/RfMk2RNOz5UXoHeIDLHfmxASG
4+ELagbcwm6kx5hZ97FPIymjtO+4FNaFdvGS1q9jil9+0KZYC8gsNrfQiALvYwzMjTTGvdZfuTdZ
69YncLrpTinHx908+T861xUnMpxGeIfHRpZbUFDhQbfjR1DbMU01z6Hwkq88J+zvUdWjEhuSy5SZ
efLielcN4ibpPCx4JerMGm3uyk6GowG6rG3vu7ptmE6IGlbao02yggJ+ESMgQslyppZ0IBQCkF4F
+bszm8UfCrMuSocHr8Y72BrDY0r1Bx6bd6Ns8zZZQnNq331nVqYWbM0IYyYWr8boECwFo7H2y3Xb
8NkQZiVgxJakpSLpTG4ApE5vFlz9ddxVzAQNXPvc6PwVfft2z7aDuoBU4dry8ve85B8I08eKfikN
TSRaUVSvOqMFmeNXe+iJCejy5Bj1mDwTamFWVCGc6KvPliLxMIjPwYCrljOLcgv0rRvWk2ZCcSOJ
tE3HGdoEFhN75lCmI3tT1ZTkCX7uB7roS3FPVMD4RipWxTht3RRMZtOzpYCtvqFLd1m6zLCdfWVw
jxdW7WGZC8adzopiM2SjXkt2WlGPcD6PWvB7g/m6xAitBhAYpFoecio7A/UUAHCVu45Hd1fP4HQK
DhibPDYeh4lJa7bhYGC/gfxAzc1FalG0IL6GOXua512cFJ/t4BxlwNVSbe0mUFZciPJroGj8CVpZ
xkynrPUPueGdRIT5K0Wc7QWmfTCD6TYf4Y0IRDsXDuDSwsyf2HuYm9HFgYSiI0NqTwx7SG/epaWo
6b43D21U3dfIiYBXAHJqJypknXXP+WrXWQIIfJUt/Ij8xHGDooqlNwanH8oaOKFGRFcwVi79ef7B
TNMs2eVY7JnRm4jgvjRbDsbkv1bSTreTwSyga33o2YQTT+XCr4WDc6FkcZsOJ2cCq21HN2aMmaOf
n4vwZTTkQfWo5KTJKZkQXUafsq4iqqZssED459hZNNELhkULZozovtOn33r0ehg3ibtZPo4Srwyd
rAwlxUiwTfFCCE67UnScWPerZ0l1p7TxCRbx9BilXbsaO2aWQRVw+ldRCEo/Hn/yU1ymkXOzmICH
sbkEwv1QtQFsp3qTRF5PzJSBE5SadqoANs/B8OLU3nSB5G3KHXxZFGtLn3j2xDHPtXfThx7QoKh5
DF24ot59Hg7vCXT9bfk8x+xWyhYgr1Pa1zINn9l0lqtC1mLTqWdmUIEmcjjPrXE2QIcidqHsXF0z
CE/OqPdI2ElKFDYmG4/O/JDHP0uB2xmdRbCUEYxq3IaCo/ZsITkSHnUkKaGnOoD8hGm90TJbG2FE
RzTK99bCZk3eR2quuyYv2GcNOOD6kIpp7i0lpmEfdZUFXGvHoQlKlrTdXaU1ON8WRPG8JDHaS6ex
NR5FWnq4Z6gEBU0RHozyIU1H0ORQeyVbJjZRUEYsmjJ0cXZmDeM5nplJTEdRAxTtSSxxaj3eKWsI
0tVUjZdekN4Fmf7K5lOJJ8XjI4+oTK7q0HOBAUFWtwcqtOESSp0ToFFWdrNPM++yEW13wlq6HNQB
LlLFP7mueiJ+DTBKTnB3bH8YCpSfp6vrQQgcGkH3I7SoF5R9/ogAHmuTzxwzU229qDN/bdrUTBzK
kTQABnpQDl2aATY1fLQ3ldBfQn/w7gZsm7Q7/kgpHa3DoY9hF1CR14KqPtusZN05cG152XV1pimB
kMBVPzNbXLqj526p8eCxqHE8N0AXCJ9bz5V+swO8iVhwJQZWDks0oaaEooSFFSoi4grPXgLy302Z
e4nzognIZm3YG8b0GVr1ExHuRAWHdyPJIaX08caqMyO7R1tFhTR0gbeFZF872AddIutp6PQIVxl5
Qu4DzUByKJbkQM2DKCNOOPeNHXElLuxTaz1m/dlKZHU2OnyOKqwPGT1OO2u6HbHX16Jqo01VcBAe
Bv/g6vJjpEVgTLSs4tBBFNxhekz7mwJjFof3EXxATi4regU8n4k4mIp6D2SaA7vHtfSoODuN/EBN
Z/OQmA+IMNg0M910YIrGusjjj3A0bvMivY9V/zT7yAaoCX8Uniw2LRuzstV7dBcfce0lB6TsmxSv
nbTqdo2ZqNl7tr2RIxCvMnwjFciBN5NfajCqeOh8FykkznWBzRFq/nSRtbhXmgrQtIeUn0bWVWDO
xrFTxgOinPcQWuUmGPrnKRrpAYQPJuDbVZfhzhD380ShQCPymJMMBHRLSWCg3DaPDiU+kuO8Avls
UiZPfsIWvUZcS/qSeJH1REUof2V9d5yf+Vg/WDVbdYN4XAy159Lojm3CAaQY89fYhbeYiRd3jBOG
JA3+pA6J3NbRXW89FWa6n6souUSUv+r8jcACvUowdLUN6HxjeOst8ZLX7Y1K1GMj2Ej2kXVEag0p
tFiPWFA5t79hmb4n3HN5ehKMqI6Jq0UzK+glOHbHQVKY17QJ+rWk5kLcW0mXXhUIK/KbmiXXGPPH
qdXl0Rn4BbWho7CHm6hC/90FcPFn7Z9jjX08AKiElQ9CphiT+8506aVS2hzbB9+jdGo7aI+9NHmu
CrIr4rJiI7b18P2F+L/LbVfDxsHegrNsWpgSkIH7NLq0IxTseICYIOsRKgQckq2+cfOeTvtiypCV
BDapimdPUfiYpqdAg+KURXgCCJNzPVVtZHe2HRKOOpoIGpv1OvYBxbhCcJKfAmy53bKCUvwaQpzt
jdx4k/1Iagrc3IiiUfaM5LHa9iZXoiqCeh3lKONH2fy23Yxf+URMdeZVFzKbrnskYOuojiniincE
jdlJehhdasrufJ6wOiy9DRNs735u35hR+ujcUxP09mBNISDHiBeJjnKL4aYc2/OcEknqsiW3WO/Y
XpKaZxj6YGW0dav4ZqiXzc0U/OitZNf2vXWt4TTZEhO227HGmyE6OR3VB1HFX6JI9k3zmCblqxO2
IZSt7lz4/EjZsFae81JaTDcVUs11GrZL4bjkBVve3pfiyx9oAcmqXhOsSG0rg4IUoBVHWLe1O30P
gP6x7OAwgYle5zaHq7wyNn3UvdpJRkFlGC/bNs3J/m3lem4RJDukCYLAcF3trj1hPZfCWHds1daI
DB9ikyqtJP5pbZSIXbt+ggA3oN5C/ontxslxV2c/Y7r068h1JCHKyTFZpHgim34ShcLGox1/dNHM
s6OIcIGE85RKPS9AVxzLCxrMASk2mQRpQpu3xUPkooOjtG2uLYfqs5xoWIJNWLKDjEMLBx0ZwgZj
3XtAlFTkOy9aQVPsXWoJvftoUqrflTatxwJ61hHfM4GK5QpFQw0XpXksCy9D0QoyIiDz3FnoDikK
Z1yxqJMnEpO1UT3oCmoJVs5OwUDpYv+YhazbZmywKtnaIXjSoUSKatWP6Py2TbePLfkeDBOVLQvu
YIXpFhCHA/acusF4G0XDfohbCmALxWuKVIVDvHytSocXkleEYiT6Mxjs19klK6ewifwmihIOZMYS
oZPLq4KG/CptWQQKS39M3ksM9kJiplmD1VoMZPIHuN54NaIQWlto+NejYaKOcRbDloQcl5F41NIR
HMGjrQl0wPQXYsdyw/CpU469Zrk8sOpNayswDnPt3RkWNV4MGF6tdnAmjIsgTi7LJdeM3gZW+tR9
oKaPxrGd+TSFQRV8qAgoYa9AsiAgRICmNOzYTlbO5wgSnrwesnoE1jpa4vSpHsY0ZwsTw/1vgHZS
CWz1bWv91EX3pXkRW6IZ3bVIPkqXgj6pRasUJUXko3XkYNitvB5mF4FbqrdTJqUc+1lhbllDfPa1
aCpdMXJYUraLy42GQpMT/RSglkCHbW1bdGArI8jJXbZoXlrS3JlFI6BMOOe5r+ROBNAVitlateSP
Kys76+DZGZor0CgnG6BeXD0Y/heFxbMls3sOsBHMCWrLdqo3sY4fOk2Pry6jTzwlz5LYJHiJHXEL
QmiQKgAQvH7eTiH9oCgq5d40rAeiyQo7OzkFPpYyLJlfZUlmA59z0i680+o175i1J/RZvY16zhHA
rVCkz8FbFSChbCabaGHUP3nX7LtlQnGzk1F3PwM5wb/moRcxPBq0Oxf6p1sab6K0nG0fxV86luWu
lybCMZUs4cycuVk6rrK6s68pch40vsAjwlFMyL7J/l9RfK5sDK2USK5onDFJe0jGUx94dviitPE8
coLYEl77iNzzvvHMFofYnSeaejvL7kuOeEGrhFQOlSNFKfnY0gXMgR4E+Y99cB2nPdBAmXlPXHy8
G1H+ZII8AXiNNK4CazxQg/mJtGmTB+9MX2DEFwzO4p58m5esv4EY5qa4W9wuYTw9zSJFyPPSqoGm
KKQsszxEkJNUZu/CAFFX6Z0QRiBeDMoj+3x+nOLYYbbE1wKGFCixWpEhMHfJ2WMi6dAxZjClrWWC
x/Y5+/u6S/a9l71U7AqiMThNc/IiZqYkY9wW7kstOZYPPhQMK3xPDNahjyq3T2V0W73oMjgL8RRY
r4y448AqmMIAgs9IZ9A7Iqm5ZmO0jsv63QYm0ZDsODxhmCXAr+sfvH68ok2/Lt1FUMGPCDe5G/Ln
quIpdBwHdEPgcQzPP11lqA5YZNidmruxRT0sNlbubb0beiMbQo6XsOBbNh6vda+IvD77lDK9QN1q
SCW5xYZhUSXYIy2Izj/5KTjjKLvHwT063Vdg0QbtPWu6GEjwGTxxsON438nwSZdgHNiodjwZTqQv
BaprtvEXVid3oTP+CJqEzFp0nNW5k/1PKR4EcUfMJhd5lGzihOEJdVTZd5MZcEaZLkLDve7y62ni
CPT/01iRjbXTP6SxSkVE6X9Sev+Sxvr4mX/O3Wf69msg67//zufbErtqaO9frikshqVrk6EkLfX/
ElkNx/oXfTztsHtwlBSuo/8TySrkv4RHw8QU2lRo9Alrbf5vIqv5L1s5WnrEtbIZtJXn/TeJrFyc
rcgSNLwkzWpNwZSkWHxasIaUhYOH3/8lUTiWPvxMv9ZY0lr/maQISO1pT2v/l2dy/mtyMTfy22Uc
B9mPYznLFSzp2Usq7C+X6UuBSHKG3aEMD53LkLrDS6XGvGObWM+vf74YabXfLuZqipDCtE3uzHa/
XYyYYWByGfGGTWlVt0Gpr8uMQQ0Ae6xg3LUGGphxHl/+fNW/3iKGFNc0TdfyLF7z8vu/3mJeYpPA
hL2KHKs+EMCOIwn2RHsf4l96//O1lrfy61vjW+JatuuibBMQ7cgL/vVasuqbRnUJuCMZNjedhsUR
TU54NmYxAXmf+v2fr/e39+aZaPksvkc2Bt+uV3RlN1oOanYvANgdorlHYiGN0KWWNaWEFf9nAP3N
x/J3d+cgQJRKWjYWu+8p151KQ5pTcFUSdwHBz1795vlucofYGZHzUuz58wWXzOHvj9OxXCU8T7mO
8r49zrx3PJfSgaIQnb77JksgzSaWemZ9xFDINaIGv4mQS9qC/odr/92jdVCWe4JkZkXd7PdH2854
ieOQ9vGEpQIVZmwN9+UY4W+d4Vf9+T6Xf+v3+/QWnRVTDjOL7ehlMvjlE23R0vZVTAaZ6PwsJGbO
p7dSeA5MhqHqMCi1kOGarT2kEdPdn17pX+7SNZXJf5evVguyy3+/shhBHFcGDeq8lFBPmJUyUAG1
Fp+iDSkI/flqf7lP10QUuLxNT9mW/n6fMzzBWGLPWVVt3NyC1F3km3N4GeJBIU4mcdYE1Tb/cNG/
3iJTOFMbh9bl4t9n0mFy27DDs0AP3qMRKOkx6ShuLpsajN6f7++vl9LSNIVwtEU+JSe935+mPRpD
ZAiGv1IisE7kqwYFm5ZFhtbqBR32v1xO2UIwHPm5v12uK91Kw+uwaCZn6UMUeYVLjICQwwPHHbq5
f77a95eHicuiLOo6whaa6fvbYOxbAbYHs8tqYsMLSa0pH5kNsjvcV4hvszy+H4zEfPjzRb9POd8v
+m3KIebAxICMnzOuXJIVOzwNhWJCYNvrbkkN9TZ/vt73N8j1tG2x4irF6s+H+vsb1E7PpN3zhfZQ
7gE7d/6uKc3qkpP6sPsfLuVKbVEnkrb4PncXc9U4mSvVKg09rL8N0FmACd3ZDYE+/S+X8pRg8jal
6357iuTSLYMxIs9GUvGKHLuIjok/zPN+HGV2+PPF/uaVaUeaFh+LVC6L4O+PMCOMsjQK4EKIQyC+
4Y5CTyU5yelBqTcDxPY/fJjft0rLO8OnaCvB5MkmZtl2/DJ7gpEJqK8pTu1FqKozJBYiDx0oJuK/
/zhc03NN6TjCY2/47TGadTWmdUF2ICotIssGBKjnotXTm5oIsPjzU/ybD5GRq122pRzkMan+flN+
7WTB2NFjhD7oXoU5sSACTqSmhXD15yv9zbh20a96rAG0dKT37a7obCZjalsMMR7jRoo22BhxEXBw
T4PXMlsMLOhs3H94lmL5Z39d83hrnqTQowA+aZPp8vcbzG3lO6NEUqCzab5sPct4reg03pZMsFvL
pZQx2fC1K5r1NAdLYquYTvcJEUvo/1zIXX9+Cn/z1fLjOIIBybhn1f/9xyGxw5zJwmCrgd7zZjCK
5uAjBFmOyvLdcif78s/X+5v3yxRqO9IFZeNo8W3uZgyyhhSmWtUj5I+1afpMckNF+R9JThzH/zBG
/nI5FiVh4110+KqUKb897S5TvezaXsP4K7KnqPLay6Euh5+EEkf/sCddvsxfXiwTjCb2WTrasyzF
aPx+KYpdEOFSVA4iTwjo62p8fJHRJ90TmsnAv6Q5uCAShrGcx0NHAnb1Dzf7+xfNEsVMwKfFAc2F
HcQ56vd3GWg0pID9AW1HKE22iaiBvyIvIFyCwvx4C7+ujaj8Gkjm/6u3+pd7/7ad0r3bgJeSuIh0
x4GtcVLKT3YQ5vumtcx/GELf3ikXs12Obcq0mNHJrv02cHWkp1QVHKeKSJqU6YayFRusbsNH7XTT
55/vTPKf314sj1Uq0+U0vJyKtclJ5/fH2kpjzoZG9hTtyim6amKfZaSEk4Z/kRL8Y8L/TKQg2B3l
mRxq034WQ/iszLgarxNGUBfZxotVSwKUp6Q3rY2crfStRiQNbC4dkaGQz6mKY90oIhO1lxGf1pq1
tm6ELibzijDFsDu0UAGHczfZLpRYk4AcqHhZkx5q+qTRLgXDEl8ETWOq+65L8Hv6EOooxDdBl9Ku
QjKERMzCNH2M+AvqWHbF4nPHcmcdJ9ym7q5zJnK6LGi4pNs39H4pY6btR9YEi0/KjTls0FCmmdCA
sxsQjyEwlI4ltiCeFX5ioydO0dXgRHBX9HgXRrvAzelKV49kPyjCNSKDhuwpy4Ms2LkESnrrpO8J
Z+79+LMvSU5C9zd4MYVtk9SIngXcPA60geYjz4G+cVtG6iFB5klwc1up+gqRaORdW2auPdq7EXCP
UuJDRRcszHKDjdwbUQ7SVcXIVev4zhuaNNq5OjLRzpBPOwB3HQvCnmDFpxFONdt0P1OC7WZejc8B
WqANrLoOU0iCcxQBJ8kLIy1k4LlT7LePhFdGw12SUppF7EsB2EZpTcDPKnc8fDA1v/TW2IVB8ly4
xmgkuB1FXe1yO07KNyIy1UOR5Px5bzbFsGCjrIeYKHo6kChbgCdTViR5I7OJOMk9rO475RjLrwcn
ptqJ2QkY/aR1ucG3SBcBMqjO9qqTzDT1gP/7Egp1Vl8aiCXlyRowIpPibQd0DGKnGF/VNIV0etBU
LqiM3CZ4j2FbJzA8bLs7qqH3b4poLlA316LKT4s9DhQGthvA5JD54WXMw/iOfR4WzNhnajWEtfUy
TKn1kiFnCMDP68T82aRKPSjfmDmnk535afnjcl8UMs11aTui3seli7cRQz8R1z3ZA80kvEuCVWjh
mLOqn5sgNObboRncK3DepXmH6oZyN1aEetigaR8Lult90l4ncUqUvarFv5O6ovGHCbHC3rld7JhH
b8ZBtrXaoux2gB7a8VQEdYVeQVjDpyIx3VshUuB9mA09oy8zFyVEicSVvMahTDrARNT706OaIqRG
2rXpXWdqrgIqukHfZu7aH/i66RKMIcbczknMDvZ2Ucx3zDz5WSVmfJvXhfnqyzi+wWURbZskSOnE
lOZiTeVHeACgAKgQX068MYuA+nQ4T2pXBzKzLtu5WrIteY8fiTcjYAmHRWkzpd58ZbPmoKlMC3nu
mnTeeEkW5xdOMSvYzrwrAJQmffhuiEEuhIOGRzG2bv3VEU4rL0Ojq7q1Ks1Gr2Brl7fmaGNv7xgm
PtXpSljE98QFmEhpVPN726fEPkKaExj0nYYHkI8xCt4JBWu4NYFZg4vQPbkDQ+TPHlI8iRarEowb
rJVuqVZhPSiiGdglmXdN47tY8QKG6brLGU2IvaFtbgmxQhsthqp8qCP6p8S4oknYGKbuX1ANW/vJ
kPEx6+vqmhQd42XOZGpg0Qjmj8Cduhx4LSPxgq4jDdFkmiN7byQlUeV5jRZL9hnSktShcH4hUwy2
qNNU+mmbOLx+kEJH/AUiKCmPRVpPX3miaGdjMTaGa04U42sIbQbmiG4M4xi4DQ2PkWsiq8f2M5Ek
k8/xWWdxBfmBjYHu363copUu+sD8mEtlninhYLRgjZiquy5rtbqvZplmm0CElnOsbO17R9taUnWW
XTAmgmly4AP78CI3Pb5SHMSJmp5arx26XT1OqEvcciToMVeVci6DvpneppKk440ZlRRVxdgEP/K6
yj5CY5FIz5XrgWa0WnkO6NIPmBsNH2l6IBvag7ZhHq24D4ptZ7k8ShQx4jwb+AzBxJaiP4wIgIq9
Uyri1HOPsLWENeAgZxma1YVr+xgsbMeKHpBSwhZpa7tRAKfnUR3GrCYAoYuqau9D/sVtOkdYXNPI
JYY5FBaGcRA3IdTzOGJlClV3nLpm0Xun8YIMjKQhibyvDZQ0gUWKTCGdPnqCPuTJm3Boeux4JWbi
MrcKslHa5jz1dulyASe7HmXZ/nAqbAdLU3DGquD11uPou3O2aCg0gTCyVb4+1q4uxNZBxYrftECl
cW3L1otuxIhi95hR20qPneeNGMUMB4Ecb8YKmqMOukBuSwAhxbbJEH1cZxk6vquwZX3elPRSTRr+
BUTIanD4WmzKwuI6IqAoI8tzagpU4KxPuAQN182ArKcxsNlBxfVbUk+QlTikVWRQYAdWSR89IP5I
7wjl0LdladSSuLOQb0HTlO0wXUxZYAmkeGMlylNkl45BhljTTSScYKM5ohvt6j1aZBZ10nSYgtIB
kMMZ3rqHUjtLyLrZRkHiJYgdsFgf0mRIxG2tfC84kEfg+ndgILCbJ6wbz47ZlwPHiCBz1uVsDtHd
hCPkGi6HeReC2vqkVWkiQZniQQ2P/BbBmbgh3OlVlVjuv9wgSYNnsHt1vgdsZ8j9oEkHHYpmRiId
9+B351yBC0tJMU8uEgdsP94PdJMrpqbc3XBibioU4POMAi9qehtGV6f0NUBb07gwPAWOe+5i5Gwq
b82nbLCsckt4ApOVxy62ePI0GLBLw/QxXB2HqPPJ52pnGB/2KjMD1m/TbpB7i7juSnrRPYgv4IQu
wShNr69rq8/CG6R0s/cDRtIARh5XAKCIyAANU3pj9TCRtE02bkBPnLRv+7pgTsJoOH3KEFsBYEE0
dB6ybuRm58YgZIAa37YPLQyp49JPjzHmsw9CjlcwMCXRDI22SZ0OH0ZbHQpLHtgfo3UszH2QoT4l
k2AbwcMINV4lXTGjQBAnX6zz602mQBN52VaZBiNTh9aW09FeuoiS8C/k21E2V7bdPxgztPOkUU+Z
SQZzXI7nSiAxZwrbE5twXaCoJ593wGtK5aPOp7uhsMlac/rXheS77eNC0I1WO5CkTF+BcWoado+N
z8JtutfjwnzOop5138RSqNWVcvutrqrjWHlsmcWVOVd4cvNHhGUnqUtNlE1954FH2xckvydJ/uiN
6C0SIjipeT44rX/OMzTVneW/VX3wo6FivrZG/aRNxHqTYR/IJ/zUOr1z5ggPbobNJNplGURvr1c/
h3x8mfIObgr5mxfCFceeho208aRP809qJDtVR1BISUcH34ikGdD2xTSQWm2P0UEPzdtsmHS6Ed4h
Xo7xUyGczkPsok7Rd6dmyO6DBo+cExefKiqOaA7mnecDgGMChYRI7x0IsPHaFuJNgR/rPQWvOQDD
UruPTuldUe3kjwUwIZEs+xcwAQg4XsTtwBhCzf6sj/8PZWe2HDeSZdtf6R9AXQDujqGtrR4iEHME
Z0okX2AUJWGeZ3z9XVDV7Zuk0sRus7KsVKaUCAYA9+Pn7L32I0RRXhBVU8w7MCj87DXtCZIJxm1v
1ts6H18AFG9YWS+aXR3ikaeDhRPKMRl94MM6KqZYexiCafjqMy1cycmoV7TNmLdTJQPbrav7KdHk
VRCbb6mNvTwL7H0SCgzCJqqN1L+k4M4qn/d8bEniRrdWjN6kE6EcpwFLy+gyzwCezGg+1x+xEgRL
mp2JJ0iGxjLOnijK0IZZCCO1FqFFR/6DY0FxtzKtfC0VOdKyorRAqlDtHXRsSe1EiO7zdhPa/Esy
cNAw2jgN8OMdaFGvtMQ8GH5zJldqV5LE3QmEe+C/S2B/U6rt0kLtqEd2pYZ2DPPHw2DJGybnt/mA
paCRGHFCZ2uW1hnsyBFX7Y7DJ15b87rJfRRXle6QSRNcgWVdj0r7Xjvzi5HOJ81wvuHy/ElTfC3h
SRbl/NBo+S3dgWsyX7xqIgkKObg0yGbJktsh0X+OswOfjJTWWNDUNlqkVUEYM4xJcPGZ7SktoFWw
SwWm3FaV+aCK+jw48AMr7Zvfi4vIgQvOPlSWylgNBa+HwyLqDrBkSnrmXoKsf9IJcMEdOushqVid
iZGQnaGNsf0aIDLNzH+q9eEgxnrXmsmmtYvHvvGvEx9ELJUWgSBx/rUyqru0x/7jQy3WcNX6/i/P
2IZG0MWxcVGYxiVT1r3eyquapIShoFohQCqN3UszV/u+rXd1nuxxSJxE1uxVTXCqSR5MHphHZZMe
O5PUJHuvgOfbN+OVG6enqSoPeamhU+qyA0ihEFABIrEIo1tgR2sEZQyOnIPpDteV3WztBXdNzmMh
oO0Upld0ZE7542Li5Oht1sM9+d9fTGVc24X/NTS1NVIUb0zlszY1RA6h88p0/1UU0ONdvE1FcZR6
eh70yAt0Z4tAbz/7wSkxSRwz+/w2DrDmVo08upxtgmkmgiw+OF1xIt6WNbKmLqH7mLNOB0fdnn6k
tXVj9mQZKaiHFGrqG5XrDaUqFu3Muok1A/FaZl3VhovSmAwIUyDBC2kxtdWVq9v9LUni0LVlT/Dt
iIZzE9H+3DSKlJI+S8/xMFDpSnnWi+mlSIKjQbYXEk7tNOACaCc0+WML1spy3XyTNchoW1FvaTie
RyyWAQNykvrQINVBuU1J0V3h9if0zG4OZCAcAFiTw9WjOMPfLdhPmoueF3A8iVPzcqk/wlgHbBGR
65G6xEcXSo/MdcVOdM5Kq8Bfl4n2KwCSHYvakSNvvmS1dyx77lB9m3gGeZLH+0lWD8Fsz4+JnpSg
SZG65tFzGkR3uJwyD48GQhQOdVf1bOX7nrP5Q44O6NgVefG1dO3pbHSgO0liRzTUZkh7O0kzfy+W
jslzlc+NAuNjaM5TkGhRcI3VXJLWLaNpOCL9MtCiB02F+Us6vj2tDGyi6c8wGs3xTRWWoBTCFBm/
gfWq4c53RiVOQxb57rPjFO25rixirDXH9THt90HwHBi9DXolKNtiF7SELmFxZkLIuaRTcEVwIJo3
YZEZ5bnXTD+5ymRchTfGaJKAHagO9MGAZ44sr5i8KI4ufvVs6WAOCh7Zct8KTC1oyPMceVrLF0Wy
FmG4G/qP1INZiDQQt/JQ5itsn5O/chMYHKisFpK9I3ot2zF9KB5xlKp8iQjjeCMBhE1gVYtR+2Y7
QB9YQGufKFG/XhAjQzTlN7U/LQe0LJ0fcyxwJEe5NNixiem5dhCFJo+zUYzxM9P6rPiqxkCDASpN
68WRrdzz9WESnLveeS6nnjUXzA7Gfyw/xNSL+rZ1NbqMwCJ9iJjEiq18hzu5krDUr2puWrIVGWg3
03AJVQodsGxwEip1MKKgJhlSf0r03njKBbmlVVY5Dw44gEM3GPZrD2Xsmv9Asy/TwHyN2za4AiMz
31NeciKIGA16EIIsWvM6GSZ9le3HLhb7mMz2AxLA+hxBtH7tjJSYmnLoETyBk8KvUJsieTWLHuxf
PlPde4IDWehhBQjR4fochPnwlGbds2nXhAzFJrpunloXZWGITLApZRViesqMpxCa+hkrIsFGGXRg
fCsW2A2VPiDm7l6gdYKTwguaRge09nAOMLWXp0DgHuuzHnvz0IfPScaJZ65Dez3Wdiq2liGjn5yf
iSGIrPoWeK+8xZBqc7jo3eoApw0cLUZ0os2xjbkospviKsyF+NLI6kmfddKcqiZMvvVOj4K9Mg3Y
H715pnSOHjHWVsMl7Z0JEX4t1WqqtV9fmY1htFlQTDIucWnXsr3EaY0BNSiNcCszP6wQ8TlhfIG8
mdZ7kliMQ8KmAfS2CO99P9XufEeMP0s8uPmKYT/JZLzMIK1RRpdJZDy2Vvs2IV8nlWrf0LKpAQut
mGVdpYNBKKa+xy63twPthqn8lyQL0c73NGhkeJdybBItOjqJUC+ZDJwB+YZp9tfGct+MXpmHObA2
HVXQGIbnKDGQ9waHmeAj8AMKOof1Jtv5EVHAvYiXjK2ot7zGEecmmtgLgq+k86g1jBftPgHd3Efa
DlfrxmjLTY5aZy2j8tTRJ6LRua/QKmzZVBDs5fa3WgEQUpN2Z9nZF7+0eAuc7KaoiFro8nhTwYum
kQHoO8iRAduTAdLcFOWV5mPi16zcwCA6HaZYv5HwsfU02ydd+1Nr5BV5gHurTr5anc3RLa5P+NyI
x8oMvBfueG83BZyTMcAdUmA+T4WCnR40Pw0SUsIeUXkwnpK4/gof7yZcNmOEnSZcNWJzatisaPO/
WL62r6p6EQD7iAurL8KivzUjaifxOytVeKri8vucJYRbZ9E1fH1IRAO4o4BHDstteasN/Ih5fqRV
/zMI4LbH6HJxQ2MqJi15SJLHWC4pkxb6W3qW6UXNCD/LECOWhngBBpLtBZjqEpE2t9YUwuGP3BPv
g7mrzZLP7lhoLvULPzrpg6Np3xvD20jjPO6To5XBDqB/s0rgA6KmH9z9jL/bs+y09uyuHHGGFpdo
bJgbqhoweEAJ24Y4OEV1VwUQU133UsTpmSDddUOTVu+mxykZb3u9uC+i8pFR9d7Wi+9LS6jxIe7N
fr8FE0usTBHsU6L7Ukseg6z6olz/wTGCYHlbLnrhXIMyu2qn6ByVHIeT2qfRThhA1WM/mrvWWhuU
jP0SLJ90kh8/jYMdRwoetFH4iFKSfUz6te0buDp9+87kpWms+TVNULzD0MlGeSnr+CzMfGuo+Cpq
OIY7ZX1BPIfWN3VNWtBywsddvkBY6La+Nd2GY1JB95E7YyCokmoLZ4Si9MPfE1Q8pYFm3Jly/FGA
8CcF5qaGacW+9rXmJFFktPAxmH1ZkL65K+6JRsGN0KhLD0Wws4yHNuzffMf56hM30oEedqvGOtY5
jlTbiU9VUR+SmJBiRyD/TqcvtBgyEAW9tgHs1x5TbNa663518L3h9ZjnQ+2SU8TiDjiZRtQu59Ql
vDpUnFILO8jAiJDl11UuL7dFfWUN8WPeoMNujH2lF6faH2/9YoEbToiy8IsS85ZySK445oANK8mW
t9WlbbRHTTFIoqet4RMhIVJyJsY7n6bwwImkNiccm6OdkdrEFg2B6DGq/UuXRvDbfWpyOgeghb7L
8aWpZg4BNvJuAVtFX9lyeEhT50mbmano4LAU9B/AcjNHMC00L5L5w9y80dJd+eEroYGETeeHucx2
LHS3hOYSfIbVC/mCO7qPI0DAHmiKw9vXuxTTcwVLmAY7xWowIN2w6JfaidfUxTmPYVIn2SVrQBBO
kziDTNmPgCdnHRuJeGx9rDQudlkqQaeoHgnVmEhExpYTJJDa3BCwbzKoa7qX5ZVr2T9ah4OaK6O9
GnCbWnKHXvG2UgDa3e5ENf1lonbOSwBLDdwrVvwsoUOoba3yraK77Qj9FjQYJilaWUSECxIsQREM
njb2iFru52G4TrNbeORrYOwrAoC85R0rp2Fvq/FnmtwH0bTV/WsCUy7u6K8jVycJOFk3RF2bCypQ
nBVWTOiUHOPivaZfxvympAErA4v0n4fcpM2tYfmt4nOdBzstb2+G5gnDqzN8rcbpLHDK5cltnTUP
w+BsQx8s4ALwJBpm2ewfNGLn8LGxnDKVZ+sW4ZEIv1Oi+8eg7zZOAoWGo5dhk4neU6yJOcC9O271
MVrrvbNz8+ReOgntJfLjEx9gRMKtM6pD3d2nsdxyRgfqpLMt6cQFJp5px3ehWMBi3dEcC083i2sy
70H450dN155Kaz4aDVn32s6thp0A86uqwwD+KVPttdDftOpkdgMYQigreFoj+uDNxESL3CnrPkHo
b2jhlzAZ1zMZWbGbHyxn2szjaznHCHAtxP6SKm3a9wbNkbC7AzZ4jadoR6PmiqnslsrxBPbtAiP0
WGO0BxpHLnOwCykV4wBXeM8hWVNXsSINMSBUd7HydGpTgmiEFMW+jvdOqV3cUG6T+LcLSaDKRaWd
rQFLE7lPrAL5cTbP2VQ/kJDCbsTDQ1TUVo2YBLHuWNywrtF2Q1YhxDfJ65Cd1m8nulq3hM6rYyP9
oz67TwpPpQViR/pZJ3aAzIifFVEiaN2azO06OyL5IuAkUVl4R+yqNA8o+W8SXz6JiOKdw7cwEQSy
wVbc7mbG9UZ/7TlTTnbsEvNRT6duy8kiO6Z9Eng2Nnmc31mhQ06dIHvMiPF2BrC3cN2gZT0mZQpO
r4zL4cbWRx2nz1i4DXR1klK7cKwsrwYf+WLMWNQ9Rj1VwQjPmACjtKI8RvrU31o8TNsUTQHmOTpU
LX6q0D9Qv09qIwwnn2htFr6zSZ3G6dYCe2IGGEqLxKlQXfytV1px36CNwtk9iGWAEs5eM5TzgQpA
EJ4NF2rRu+1kTtGbxm1FY7S6ntPm0W1957rtCGVpa0cDRTFmd8HcsXRyIygWomi6KDdO9nMr3A1z
qfoSYHyggFj6pfgsgMeQ5IuudE8ZY4irMpGVf8Q6ZGrXODl12j8T/dIv+myy35TMpUaPR5FR3b5y
rWy6ZxGG1KgP/iA9BWH1ysa1kQmG2JPBGzAaHHruXOGXRE04en6MaPIzyvfTdNtzpFiFoY1yRzL3
uwaxQyg2bRo6RXOl5A6+a3Izu2W7G2q/vcM9KLq1RaOF4TPn+O+8/calqIW9zsZZPM+k25RMKNzp
VKvJP/VdNj5zDYwsoT5flDVxLG8Kzq0gjuAz5hElYd9W896GdUIeuI9frKfzsCl1H3illYwElFZh
ej3zBDwwGk09UytIOC+19nuTlNVbNM1kaPlg5u5jeznyhkbb3deoLPd0eFla/C5QWEwCmwqSefAN
TENeqTIeo5eUvBrP1st8r9mmskhfS/LvQefQVp+BllYxUat0LOm6WcxKls4UcY9MRcqdXrXZfmAI
ep1V5vxQhcGCf8kX4SXENRU8t6Nx42AvXJkWR1wtIik7VMDXKsPHzYbPe4tKIzzSP3TOzgBDVsRx
AbQSxKRlanKdtMabCMjXHJICW1AxfvOXePLMBd9EKoy5AUfGApbjeuxGuBt1072h0qr3HZXUug+q
8Vj6Xboll0bbhTpMeRXah7TpQWQa6qlzEjjCzkCQQ46qwG9UwzuvYdOVgbkxs7DAVFglU2epVZF2
0a1k++72jgWy7BLEnBRXpk/8nC3SazEaz2443Ycov9c1hzceHf2Uu+D2AskkeICJyN3mvbeDn0aW
XLtFH+/arD6WvYQjojVXees+jCFzg3KkHoqMYVcYOsd1y78PexfD8sx7XnOIneme2hx1lAlJV08F
R6RsyZKA3srBBB+lFozPVupLD2ZttRUm+PKMTJaNnxMUQyjMymqN7zWndw9FdUIAKbiwcGZQ4i+p
EJlA3sKlyaYxzTVBK5yTy2bcj8J+lro/XcCpHWAdPmphaWzSKu6+UjfWTLAYwVNunUsOyyvboNRU
Pscqyx1fRqE9IzQVmzl2f8hAO6cJRxZnDua16nVUGjAeIDXj54+gJ+VxCSLHrQhYT2vtJE0sr4jQ
rXWItKEIo0sHyJmzAu7HQDHDi9vypxtl59mmNAagrlZIQL+NfUj/0O6efQe8o2RJ54AwPIgS2ICe
4KTHXnWgCyJW8Uxgh16bWyi8lLxVcNFa42ip/gUDM3egj98oZmzdozbFkew4KTVQzZAeB3pIDvxp
MjXivxq0BzK7p6tExDwOZiMFMi/B7s19ct1hUfdQ1GEgnmnCkF2EjZSOg6iHb5jF7wH2BojLK3/C
PtuhYOohcpkmSSZNyK0lxSZUgf/VQEXyJaoYT+RTwZlUVi8dHYrrvEncp3QcYKoIIB7x1NnwsrOU
7Bjm85uwsmzgVzAeEUMUI83o2n1CSmjt3CggZYEpNfNV+KU0I6rcPzCMS7Zmj8tZRVNMRPdEsovo
fX2DmqA7BtFAWvwAxwAtDxt5bzr3jPXqLw7uP+xuWPwj1lrgJoP7qpzJ2CHuhASdWTKGKDmMXAwH
CO7MtvddVsDF1SqtnmNbZhoFd8R2WY4L3e0e8U86R8dNh6+R1ADSUg9Ye54GNHISTSG7nE7NSnkQ
UAxUlSpPeiSyM8EuyUtozpbcpoTpgOgoBQ1Jt0RTU9Dgxf7ZTE5un1II1uUZhwqUbEWQxzRi2sWh
rsWvwtWMgy3LYEN7K/mi0TCmjGUT5ejoIBaWMG6BFofzplep2mvmaO/nRGbfab+5e4tU6AB2pO9f
1bTzvc4O2DHK3iasUjFohH1B3460tQiMVETjOi+UDZgI8iQr93yTzC1KoaAcgULTste3Hf6WY5Pp
9ZmxWLID0YzEDBLGlRmBYlwFZqtdfDdMf8SlTbx6MfiMI7LwrDNTv9a6xnyN7IGGXiZ3E4XJrkRt
gDLE5SmOeYKX5zEVOwwQ1druM41XpnDg5sroPJTV5MW6359JBXUvcGGr12kebJK4Z05k2OfVXk8b
cR3nqvresLxQrVr692AuEopYvO4kYRQcsJy+i9Yoykw8VaCXOyeAMaMNzbFIzOwnqBzxfTQIWhk5
m7JhUGxy2ATTRzNnHWUw9dxyMu6ahBgWSEncScail4xx0POyOSWErzgM5w0thsczo/ohSq+U3ckH
IXiwxYg16t4kUGw0trEoyBWjAz6cIVA0IO34lg7E7bQtzNqgnbyp9KGOouOaDk7mlCBPm7C+r0RN
s3Sa7YRWBnq7K7MRPH4Khsa2jfr0bCaxcz2iZH9x/Zw2EBmi2l3F1O2FTDWd0dkonIeJWOPvgcMj
Qt+1wwyLQ8j9ASGWNm8CdT3flrx8HDL7uLvXpWie/dzWIg8+a3jpNRsKWklqIYt+WQYnqipCI5AX
qOuWAlfu7Kxp43XoDBlrelnJb7npNDd1v/CatIKZ/CbSa3JPbOiOGlGScUP/d6ZltuyEzBtwkDBF
zeeC5VsGDlNMmHCgUaVQNA+TPPJPljXwR0U7Tuk3QYhjdlfppat+KBCReOmReDyKoiGvC7wUiDgt
NYP6bibRr/3hTkoMRz0pumyr931UneKUF3XNdQrOikUThddSDlPzs9SJm9g4ZUzMGKRBa9zjbi2I
kkAoK9c6oJLq1EqB6mdFznlFHelkrABbvUOstW+11LHOMmGK7TFABtqRJnpdbygNa8RNEBPi70Xc
sl0wrSzDY0aojYIaBXSP9AV6r2+TRj4KVqeMLGpYIH24N0vdOPRDiPU4YBmLnhDBNs66r2ybmbet
p8EdgOlYHuswEPN+avo63SIYBYqCXk/qXtikKdHzllMlAKAm+iFzBcCJuDZ3SK8IfgpBqRroW9jV
Q6Lr9iaFBlVZFBkF1DvwQAzA3UDb4I7OunLTRIglONTRLKqvoJe4PrRlC2dyMZjWjyQYQd7EUFiK
naoLjQeGzuJ9CuZKv6SQHgTngGShnHQ6YkambmSDofqnPQXOW3/pSWApj5neALPmg4XGJ26M9+aI
RQut2y5fy2JYpfmLKfWdOaJss6EaTJPuFsSb5soefMqvqo/r5JMLvZd9LxdaRNcYTDiIuqbz0fah
zTmdy9anzgmHRzqsT2EgXxogXlAMoLLLNiRh1bFv/ixLXj7+/xeb/+uqwnJ17F2IksVHU1LDcT1I
RYi4csz0S2OazQE2QrTThiD3GqOhxEs1CzRe5hIfpopPJNh/pzS3FHYQjG0uM0Dx/tsli7mQ6Zxq
a72dCs1TaZE8q9oSnIdoJTUQPEYCUaQ+yfs//9y/Xxgjq4lZA5eAa8rFCv1Xzws4tghqhU1h7YYs
gblGp2pTsGzFj+M4kcFkO40G5K5oXevhz5d+75RYvvLl0hbfNbZh3TGWj/YXu800p4XjRDDQAfiM
t2rSGY8WOioLoPFTdBXUQv/EK/H7M2ziUCTNyRbG4rD9cMWkF8ir3DH0ylHNtIMnAz5RLwbEX//b
Hw3LjsBDZGEV5Lv9YMqYxgEch1anniP7EmprqSmgn6VoOVU0YJq0xK/m45+v+fudBLlt4byUBtaz
34w+jg8aeqyNlIdnEnddCEguHCbE2jHxIEHFRhJZ+SfX/P1dVUIubj6sJ8ua8MGi4Ui/0ZNcpB7a
XRv9jIiRcszRVqUBYYkkCewHPQxPLrLV+ROHxN9fGp8RyxF+bOuDaYEsP9fuDC5tDORc4sKj74T0
wUsrGD3C9QFCNgg8ZGip/Z+/6Pd2ieW5xf2CbkEoRtk2dpj3zy2wrkmGjkw9nSJi29Ig3lAwFTTd
GvHJsvB3l3LwnzgW5vrF6/r+UpxKTF6OMPMMRrNM4rOpeKDx1KwDQ2u2f/6xjOVzv18CsRByK016
B4YQxoeLIeXNoiglHlGPR+tcW5VxQs1SehlZlEfiMfV7J8az1kF23bRNab2N6Io3VhW3n9zaXyai
D59EYl8WOisiXnT1YVEqs84V0RxnnltVxBKxUdThbuoMglQ4c4kciUbeP+tVnNB8o1akjZaXbuju
Q0oX4tdKAr2u0aECoEa05hRbFGdhf8g4WLyYPfjW7/PAQRzdcEx2decPoX82O6votgH67twTRScY
ehAnV3v0V8QnC9/f3FXpmI5O45zl7zefYQxFOqplCY8I6graMqNLDY6/mfMSoJv8ZDv97WLKhEwB
L8VgYXDFx1fUYFAiSkSUJBES8YGUg2zCLsl3Pk3txz8/Qb8tr1zKsdDKChZ2FqMPqx6++spNYiPz
kACQd2dl4ate1dEnz+nf/UAu681isGOlEx+2Sn3R9lUzNCe3sAfcJnZq7MqCPuMqGfz0+c8/0vLM
v3sSWd+IUeS9WLZl5+NCnhmtwBA3wZM1o6ndB2LE2qjUkBAEH0LAPuhNlqW3f77oL8/eX69KfSwX
noZFA5Xt8WOtBXAIvGBaYj6VTAzCEhw4AUI6MWyByasI4A2CZlM8cfKgjtas2kvCqPf+/CnM5Yt8
9yl0hLA6RlW5bCt0tt8vPi0yBlHUDKWYDe7wIFzj1Fv8FJAhVJaz3Mvwvk6oCFNEprTYd2NQH+i1
3DcxbOqgo2+jT9gnQISf+pFIJGlARBrhlWbypMi9XAWBwIZdVuUnC8jHRwQL6vLNUUgqUgqtha3y
18oiZ7dB9pxWHokDPUFb0kakifK0kGT+qLT95Jv67XKMtihgwILAeGDb+fBFRRY6an2uO2/0Mw2l
AOmoz7PBKXsX1+WkffL8f3gkcZRTKmGKdm02eYP/e//DBW6Zd5UZO54ZtsZzMY8BnTR/Do8ux2XP
8WXwia/342vN0wj2SMhlC1peuI8/HiTYhnZd5zmJ4eyHJBheQ5B4n+yqH34sOAcWz9myerCpcsr4
cJWwN+YsbvFKwAGJIQir7kRuzyrQlX8YbSII/vx0/7bbLddTVGZS8D9WkQ/XQxWHEpR5AYVvStiS
6pvsZjLF9BTCGz9VBJr/1KtI/WwGf7oxcxVju2ECD+5Wa4wff/4wy372lzeNW+oqNjs2eKopeD8f
9juHUUheEufqgQww1jMCNXp/pdq4xRRtYjd6yZXY6cJ9NlX39udL/+33gOPdsXBPC9eRHx6nkPNN
bnAEoGlv2aDB0IjkU7QL6Qm1pQkbIY8Zz0c3aMPPYWE9ND15HX/+DH/z/nDLhW1wluZufLTZ2koZ
ISaUwctDw9zYYoi3UhbVusjb7pPd8G+eZVr/VDnGYinmqPf+5YEsXmJ7aflpSYvc2Lo9vVQ4Rz77
UpeH5y83dHmYQbCwDLG/Y2L+eBkNMaNdx9XglZhrmUCGhD/kkP+hVgOgo6ikoWaF/jdBNs6Zj3oE
DvyNrhHN1gUJ9+ev98PBYCnPqTNM03CWvcwylkr6L+es2W4TpDtyJPVV1uekm+ITRE9KqcjPGZU6
NO14yDd/vqj54ab++6ocqHWKAt6wD2twUVhISQSJKSaz21AnEU0OV3kR31kyeY2r6Ys9Jz9b1/Aa
zWGfUwxUQYA7knZTSKJd67vf8yHzShGfIxXfiCz45lCprfC8XdtESq/MMX/VhvGot+Yn++9vryNf
mICio3S+N/522Rj/8oXJWbNm0B2jJzTmNNL17U0eiugY2I8WPfY1WZqxl02IwZMm1z5ZBz++kP9a
DMTyShp8eSwL76/eRSWeIvTHqNhw4OBarZigagg68FtodJ96R3qx3ZF1FDb+GwG++kM9A9yFmTJf
//kmfliTOVdRZXHewR0OpQn2zfuPQt5WTQZqMXt9kJivNQ3wHaKWyCsZ/2xz6WKA/PMFPz40JE+y
X/OtW3z18Co+LMqaLRs0xIHjcQfmS1t2/uuABuAuNufxk5/tw0ogP17qw/Opg4C3dVLcPJeJxcXH
cei50o7+1Vb6P2/jfwY/ipt/vfPNP/+LX78V5VSDHms//PKf1+WP/L6tf/xoL6/lfy1/9L9/6z/f
/5I/+e//8kKhe/eLzS+S3W33o57ufsAQbX9dk8+w/M7/6b/8jx//Ix4eC8R/o59+w+GtfjDlfofC
47f/i4Qn/uEAsiPZHOoFXUI6af8PhKf/gwKSBXHZ3XH8C8BffwXh8ayzBS53ncPncsj9NwnP+ofJ
OZReICQ81i1Lmf8bEh6HkPc3nbYin4LSyViaA8sJ4sMDHaOCpbUar4QKphObrb8ZI6wgeOjnK3oZ
gGUtbU9LQ1z9Shdkvr2KM2ffy9glZNh8qJJuPhAESDS2TpYxOxSCBProj1YVBBeVB92phgNrE2tw
GfVGnn2yn+bAvfz6S4OClBIoPee+7l7Ir9pp/M1x0gf8Lf78I0ncYjfPrY1FAzIRSpVzYJZqGbg/
BWNoIOXnV7/+eZIzfmjp2W5UVyenOlPPrmkY29QxrBOo4MTjO3ganOFqgFAbN3N8dMmKIPnChyo9
Z0sAtjk+hjPaUIeFl4hoA7uJO9ow2epLpBZMaI/MpUfieYr9qNsUvVOtiHssSKlPkdOiXMYgEeyJ
WYlOdh88+7Xb7HD5xRe0J8UxNJKds/xq8InoGHWLWCRMhxtVFGg2SmxvEksWyPHIYNIy38525q+c
uEs3nU4Xq00w2kIEFeQql71Jgu6haLfMnEP6LmCcY05C2iTvWnKD8HF0OT6tcy3IK5RoQMjMxbVZ
hu6RFedrUYfhIYiYZZK6TfxhE2yRYFFlqrrhK4vJCpwIq6m3Rpr590WKk81vq2NBoyGN7Z0m+jeV
hxtkEBJhPNNt1Qz1WpXut9aF0WFrAedQEe4i4NblFOChk/E2s0LLm9xzEHE3tFF1q7JvrntlDM/z
FG/IafieVNbPohhup5yBaJK/RQqDelyZOIjz2lzyqfINg7fec6g810bF1HmR+TmjdA9uax9IQItW
1kyZnLTZzjCXwrUrhmPPiLLBLbkKfQrWcCqJ8AnDZ47OD3XWLWxfMBdRlR2Q7nz3y/QmSWvGOWWI
S1HVe2Dyl7AMo51ybiNBIm7E4tgHxr1NOsa2jqzjxBR4N6XhBfEmMhmU5Wa7G3GmrVI6Y9d9Ym87
nIwE3W4UqWbbwm7NU9Onp0qN2t7sUaANvbr8+guSV2SaSILqoNXJISXgvD2R6O2vsyC77oIc+Kzp
TAeXYLCGqErTDp7IPIpP+vIXzj932Ji7rarbAg1JA3NC4bVm+rVogvIvlox8pFbBd0V+PQ9K9i0X
+NsGIk0TbqJeTdbRDsjLCToy6Mqi3MRteOwT8ZNazTlGtmAyLPZCg2IMBV+tMgB+azsPJsahRDXS
Yp2xrIpKPeZxTKRKKbdGXj1GBZ6YptKrg+CnigP9xFkE9ZQadPRh4ToAN4/OUTEI1/VjHgTx2dSJ
g09EaXoVyaMnusXVWsx544VWPexAfX6ffQIUdcVACiW7XGW7ECfkSkHoWNel/AJ/6YlP7dMnGPgn
o3xgy9JJ6sMsGdnzDk698qiX/LOxZE9FGGMY25GUy/jQ6xLCssfc2jSuOSOd7HBB4v2qKz/2mCmu
h6HP1hndjlU09gQ/k8R8nh+6kgAmPUZKqHXdtexqSHzagFJFNRuFS6xVOfrN+siR1dxWur821bMe
5ccumHdGp5c7QjL2elMjtLSJuFkcD8TRleveJjxlLtGNhC53UmeEDnt7vEHK6RPhnqc73yR3RRp3
QvGbOCG+tHFe4hEyQZX7ztrMsDPXGiFxcZyVDPdZCsoQPWiLdcZBjVfAuodoTyx3g/Bzp4dd4cnM
5vJ6vp+b6FAAkNgAzAqRuSM7tkuiXaspcNe5maL0T/19Ylg/R1m7ON64Yl/YT1WZK0AsIeR0ZCUp
EiVPSJJPOoQ9mqWpbVEaW8ZYNHQa3s8YywN6ORN/ZgXtPjHP3KIEDVyFmMG/Rfd/MaJuyacrnzKH
IGQdnVM2GDcMGjku+Ts/CccdidxA0jofuz9VMkIhlFn4f45b8NvpaqzmAYF+dt8XNf/iAk+YzNio
v58Nl4+jX6VBQziTtNyN2wZrfeGuFBaW8qR3eUmYNfamyygZhW6Hc2qluuQpEfbiWl2iS/4vc2fS
27jWbue/EmTOC/bNIBlIonrJatxPiLKrzL7n5t7kr8+juki+ey6QBJkFONCpKpRdlk1yv81az3Is
hEDqqcsLex2hkVx5k5YulIHIqx198lNHlM95/sk6h738jPuhmvgFPprFPJRfOZjIxwCWMA6cRWZX
bIfMnnYuT0VIN+n4A1X2gHRglZaIJCCMreSg61yezow127rjg8kXyYD35iEtL4Zh70TqmFTRqw0f
iHXxfAfTznGEHm2d1Ylx7w13AywXrL4awOjMOD34XmtrX3z5HTnwGkrh2kb3TIbObcJ+uKDXA+SO
gEtvnmRikspmpLcy5ZDKPXHIPQ2pAEEcbjITQu9HYVLE50yvmRa65oJLbQcBX4LkTDjZmherJf2b
w1SuJgR2Rs2hmiEAs0qkppZQ+OJKl0e4lq2lneMmIuLQtRAR51Pa8s1FGI12nCvkINBf7BJ7vFl4
RcIksvKlsIV+xNyE5sDuNxh74l1fautJtljTcywddd4+Ea/9u/ZwFVmyCQf7OxoALTRej0o/dY7g
sblmZoef2qROjjI30izcU2blx1Y1tzzJWtzGQOkrSKOrkbCacHDlM0MrZFCmN4RweIo3JyYgsify
NCl/64MS4TRWTGyzOFg4uKBgGLVW6DrxymqJMfNBFW4y0wUOEqCxttV6ivGZtI21G3TD24CS416J
y1cUOWjIyqfGBDIeC/0ca1z1c9CSD5PP+VNWEOPYzf41+S7roVqXunAXXuFXG5yc87Lvs2Ns4M6Y
28jkZ/aNOov9hpwX9dhOB5b1MXEfyygg6cPAtC38ZLqV8lGMfZcEwq1T3f5O48YleaF5JpLk6Gne
L88sSGfFsn5wmzOStV8gzU9ZY+Le9zDiOO5IsrgSxIrZmEgDaa/NgerN6+EoKjO7aijM0LO1LyIf
LsS6znhUfG+d6+ZLw+AyHHP1pvccDVCubC7GqeEmJbY6z/5YZnrpShwLhiNJtOWsW3V59wfpVLo2
mCboIBjONXEmRE4XWzuas5BnHTQODIMkksTfTENIbreLYgNwCTx+ohcAgJ6ofpwj/fHFIvH7Omc6
ceKzizrb9zdghQoS+so6tC1Ci630ocFKy3cPXYiEkhNmUdlxJlXPA1ZrOWQSGV6Fh2I62Aaqf1po
Auu7+SuYuxdVEmDGzfyRkIe6tmVrrPBNXe3I8k9ZRaBv4uivdSnvJduFh6z9i+FYvHGQxCIEkKFX
WmxwJ5LuzBoTmZfvO+XHG9DJgE2afK3oPMI0Lg9c0VutG3H4+O21TeBttOmbnT/Sk6LPhiiPJYQZ
ItIcFlq2sVV5Q4Bnt2IwpoVU2P5C6s6yrK1zZ1LPzLm+t4f0rgSuLbeON1EkgtXYSg02T8oBYY30
BmPynAz+ufWxjtg6/Ia5yeZdAFZqkXbzEUm0og6NS/K3ZnNjtdWu78QXEBZqY2MIPSfGAJ7FV0Kp
+AhZyBPNM+geKg/daaAnxd2Sh/ua93as0XCTD0/R0K/jjC+6npHdezpnjzWepKJvcePpJeXhexVl
eom05sKzx3yKBD4E9AdhE5G1YrX2n2Rygl1jkdOmZTgXOxToEt8w6hDSf7PhuUXXvBBcAEjOZ/dq
tZgGNJ8zZBDxKWFfkPpu+6gu0ED5t14kpxJy/lwn7s5Z94ZmXmXc7gkKnkC6oClEjMgK2bjq5Wow
ouHKmOc3dN0Vue5IVSfxlVhAI8xkBw/Q2geiqQ8lUe4ku7QvRVodzLw8arRNodV5YDj89EaALK6O
0SeIzUvT0GbJl2Am3naJRsIeiACU5RrHgUr9EAE8LJN5E+ktNUVVfc8Ck7sVOQOWEr69+GxsrPwV
VSUBfOIPYLmLxJxKU4K1p2v0B5YPn4bdfZXaUOw1HE3M2Pao+0CYcJaaIphW9tCyDUlnjJ9Y+hVC
/7MZKfIYZ2+XukiCrYaAqaEMDkp9gwaCMZE2NHEluVi5+Zb68wnak7eERoOHRRveey8FL1HzhvXm
pmpianIP4agx9t6SfNsmLJPd6JHcrHqIxX1fHNt5vkwAxgDr3dJeN05Jz0yp5Gkoxqa7B9X8Mjja
9Dt2L4KjNoeQ/Z2Rrb6IH8VCj4Q10HOyfzXSlcWk948EQ4QpgO54frtqGZgYyHEWvkTJQ6FqVv3n
A+LlNpVxSpMC242uzZuOpvU80V4d0WCvYtzeTV+OW0oA95yMnnvO/r4MWL+KyKWssaYPNrDF+e/L
lODzgFRUgxc1JkyzM5k7wMEWRCHqsG06LSKNtGiya14WW380b/ygmVexxKeBAYoi4Ejsp6w9Vq58
i8tk0zRDWPcSLvdAiL1yPrsaezQd7rwtH5Y/L40uJFbRG2f5j8JstuAjv0TdxOvY2oyd8QxPCY10
e7AJpqsJsl8YiUMweDvA8SAZM3HMYAmXRFJAeu+urpqt7sRLpDiHopndgx/h7OEmXCfUCG1RzJt+
1NoVl0E2pu8UGLjVkhLyQvSc5qO2MGWUh9DiNo/koqFxrqlJGdMhqAscWBy8/5xA+wXHHGE6kmj5
bpofvB9FSazWbm5kq672dkaN294b96KaTmpCBoOMf+d2YFR7J6u3JpZn5AZRvysQlvvNSDNGQZuX
7tG3J6Aj86bJyUTMDcNetWWwNWvDWQZlizNY2O9YBJ88lyg7G9aFY3YvcqBsUvqwshL7lYmPedNh
seKs7fd+Tupoa/NImUQaNsgUSXYeoPzQS/H8etN0Tvc1supHSNPU0PiOIU7574bj+jDM0UwcEuC4
+MOvuH10B4mm5vTvVnR105PbN+zxxcM+sxiUn676EadSOcn1A+vHe42scACYMsieS5zoJZJB0oPA
Xocztf8E20d8JbDGst2kMaVGr9kVHjzcEVOgDgZ5MUwPc8ITCTtpJ38TB3VAX4Pb1XhYWVWlHTPA
Bw8aQ8y6Py4WTcyRQYCRttFdt1+Ohv5VAcU6tpEACgApEXir7DZ5HHSYJmS2G9nETNVUrnGOQq5z
6UcYDxPiIH/38LWvgPNXmi03iLKbrdfa6NbUeYQpCXimdJdA7w6Y8JFS5C/U8Ql3zqiviDF1d8Po
nYURlDtSJkmLLgwZ2oyi8FoQ/CmadeeR6jePxMhIeVUeBBZd0msRDmcs0XyqRWnzyc+irffonG4l
IcHktB9LHy9nyyEn4xzcAOZE7BTjQgz5E0L4j6Kphx3iYBHqPa1NUvVrviKYMwGg0yQoIKzO3sHr
vc8maadtCt96GU33wOr3D4l6yl9lIr4p/KYg+xEbq5lZ+qIw0R2gOMMuws/XyT8zQ87rHAE9SA/O
tc78yYyEiCnO7PqrTx+lhdHJVfbVoNqEO+XxyC2iFyLrjnlWPxfG9OEY0VEE3Q0h+T7RMIwHjyzr
zLe38/TtDyT75uMuzvn0hs0cMBUj0V1OmoRWlCEkZFO7BMJ3JMn2kJd2u0XCCxs5MY4PH9MqxzpA
SFYOJke4OzSziFvJ79qAmlBHCIgflergMOgxTSOeoUXqjN4VM+3FLU/IU+Y1hLF6OUeMgHBcEU0T
dFRpvbMGaMoTWrWvjZUEC7I9RZjNzO/aGDupJfays73Fkvz4m+ytA4VpGaaRIo6ggXc6yl0LfJ0r
RDN/1RMyWM8aXqpOH5ema5zHfFukNuC/Geji5Ou04qj/Hb26TxGxhwPhg6V9R8jEIPABEMMVyGaP
dhRzBt4h/EGM1Wb7KLrsqmok/FxAgIRfuZv+OLgtx2TiOcCl62CY1QV3Dry8w+NLGMfhO/NWXYPQ
I7INtTE1ObAsTomPmH+Q/j9lsX9J/ek22WJNaONb6zCOwbV4HqviFOf1T4ZIgu9A99UpXBx5HYIP
vgSas0gsqznUD9GC54iVJgnGlEodUvq41jfOlB84bZnzmSM0qPYPehprZUXA651B/xNJwskEqv66
YoQ6tjOo0p6Y1ImkLZoGVrmwW4a237vEWuij3GbVN+vtV46Ejd170VZa3U0q914qpb8Bqqe07fon
NCDdU4T/bl3bOVCz7spQUW4h0S0cI77qE1ldfXoymGHCy9QIF1dev+pS4xLXdUE4KT/turLLFY33
e5TYw5k03XI5NfBQ8csQAEYS7FgG9XlKtTfcQhQyuni4fMd4jSEBSg4ZXmVWvM18UkKnRgvESTWe
olycRmm+RC4krCQi4dVyp2YLz+asD/m0LThVgvhDkFFYYCk8TMFPjmTXQH1xnNLvQm+tJ0dDUZIq
wqr0dOt10W2mdAG9hha7OPfI7MFTcU8aBFtR1ASdK5a6Nd6CNkIs2tWb1BxvinEu5EkqnMdsKJDu
juDF566QP3kktrqtrVRjfJoNj9U4SJ+1muly1b+NlthFxqOF8RlGRLFxQAq6gP91MwbzEyJmuUBh
dPIChxZS7U397KbiIGpzDomLMheN5d/FTKncMRxzHr4zhXpMEuSzDbrho/R3rQ2NrpqHW5mRoJez
MMyl8nEPqJDLAUG5Nq3juDpNoN2CKb4GfZ8u+6KiaOgaEF+zBnyUsUAitgZZbzyYhxsIpYfSBw4L
twQcI5LQ2OuGme/cBWrEhdTmz1ldPCl8HkacPOOhVBjU5B884Xt4emfD/hDo0FeJwccNtXmrSwZU
pFs3wz1mXmWIalhkHeZeryzWTo8oZ1JptaE//607twYgFk3G/ASIh2iugfW8PfE+PYM89umRTddk
L/lgfbNQ3c4qPc/S+LG0fl9K885ANsRbt8pY3q44xD+r1nwp8c4uKgcr+cRyomcDbE3mGCrzRNPe
bUcl10Pt5Usc4r994CMY9bBx/cq6adPrj8ehe490jUehyJaeqB1Qb6ZJD7A2A9qqRpGZiQIf7+ob
kML3qghbTBabzLPu9iy/fPh5fvGVQgFYuaV+cB118oCMv1v5q936w6Jzk9scBSxYgFBMJs/WnCck
KIKyxYg7fek4/hu33Qjnd8wGxohpVjK7I+rOTogEMcMeKx6ev/Hste2SMEumkWZ7I53hMjcP2Zau
gc4wXuSovmT3IgwM6ZHJ1LvOCBe3V5EXwQexg99+6r9PfrZNM/kStfpCT7De5kQYtpx0CGYOArZI
PFScONPAHWlpd4hBnzCKBVcVJlqh9vksbtmEV9tknrk0GMNazK6Nwqcqd4vbg9NaxnmwCfSmxVwG
AMQbjnMv933TA7maTHcz6yXZf/WbMScUE1301LXxtmdcQaYej4Ypzc8jWab53P/u9OAyZuUO0Mob
4NhjpgXXSfhqReoVZ4RtPhfZNmaRvUg1xJlkcF9mbBu541XbCK8jTChmf3btcRzAabDMTyGmO2F2
STj6Nc9KoKx+/mQCiaYv0wmLdqsv3x93M3uNRfOIWGccgCUnHq7SIbVaBHcjYkuUuYfZZtoKy3JX
4uNaa456SaGv6C0ex3TApGniZN23Uu7GXttbwFdl51Zh3st8jf0ccyKmpYQnd8nwKAfiB7qT7tet
bxhjVnYLh6MavHuhYRqbXefe2fUq66BNCGtIF0LEBzxJ24zIPyIyC5APAkZEBCVMdsWdgdZtToj0
TqpiCSGOpVKarsZRv7d+/LvN/HjZIL4hJfa9srHT8Q0zcUDlD9MZxNGHitRhmbqDBRt6lYW0KRE6
sYro0LLq0/Wp8bJaI8Nufipzbghgo59GTCBxgWud5V+xrwO1Ncxfg2F1mxqeV9i6/rc5c1kRsrnj
FFnNNmmE+pSPYOPeJBq/pZm4x9IQG+jrdPdEqjAcNBfCJLEzZe7esDBwFIpb+GGBtxIN8aqltvLy
wngaR/OFOeQgMYNmukvKbMDuop86+mWmA4FMY84QXBEpTKWwVEJbBFlJCLuSOGeNXVDpw1WP1olt
fQ9VOexcQ9Xswrg1Y0RLNAL4AJlK47EzBXd8bqY/pkz1tYEfy++UcUJT/GseCjMcaTTDQhDY/MDQ
m4nd3RIjeq+qqH2TSUjBzcAl4wvoYkNSFJefXWHZ26Kqqo1EALkIKnPmHi0+wHYOa6fJYVawfjjg
gm7GTu37ixGk9mqcIGjYKPRXhdHRyLAYWJhWjTK3HwZOYObIwmJ/IkvbXzSlJFxYu0rhuoAZq5ek
8bMjgQBikwqHWtXuj1iYjpZHodXMpVxEGjs4PY1oagkpZb8wrPl0e37cUE0JlD5HTTmHFdU3A3eL
4FhWDLcspmG3ULPf46H8yUR8c2F3NEluXwaN+ZoXkMcpogfzr6p7GlVr2MwYfUXvqC8nRY4u8o6V
uQPzFNw8X/Lgb0xaFoYY8RO7c74QmxlnWZK2Aa3i1CaEI6KZh0jHVKwPmgPH/MEYZ3PR1S3zdd/g
6gRiuNWzyV4nmbcYASG8SX8q971i5dUnyUunM+EsG7CY1AYxfmVSL4Wrsve5z0+6X1AJ4pS+GhoP
xN4ms2ay24PhMowrBEtxq0AuacvfBrzzMxZyQBaSzyzMVh36IdoVY18fh4pJsGNSHfqAvzKjeO/N
Mlsjqp5Clmy/EzM4jYMzbPS5zzY1weZTUjrsR3mpS532Gs+aGRf2QiRjTCHC7N8sfGfvEVO+Iez4
1Nt+s0/8GuY3BfXDf69O/SOwq05HPZzBT2pWMe59kzVcSm2wJCoJRkVCAwjpE8MMRIJmhF81NdWa
OA4gbVqAjCy37k2D3VEEc7+OypdKezCkDKCDDPoTP59CFEyHligdnqEsYzjxP/2mdFaeAQ9Ui9hO
Rpo2h04FuFPOStK+QPuJgZOZOKVXk7q4dtctWc3PyyEunpWWBGGuhpMdVE/8WKazVcXo50emTLkm
6J2nFuO37n9JB41bUEbrGVNq2MjUX9jE2y8YKgVL0gPeRAOisODyVGNMVKYzmMumpgOGwWCzzcw5
uqQltw5AcrK0uU9m1R+bDhJxYE7MhHWxkF3bvMbKos9q5C+MAHZXJJvi8eT1Gsdj7uqcUveJ7bZ4
lgUgxBGWnu5cDUXfnWKTZXs5ETgPYT0pTG3dDu5X2zKYlRKwS53WN3ueuGTSdufTg7CzYrLYkdhV
dl4flkgLeD53+bDHi5AzyPAosQeGgfU0bACSHJGVy33QWUxF3NoJTT0/2P0M8j1rkmWK1GJT1/ZT
MaX4EFzv2rq6XM8zUaCuWdwd9Bj7Jp8IFCcfDGT51G/bBrxLwfo0SXvMoS+TlmQPTGOwIx8+HiJW
Snml9mxo36IoiRgNT1/d3HfHungmr0Zjt6FCgXIRM+94MIT1AY6e0gmgEV5rbd2Ycb6qChXqZXxG
NeosZs2MQ4/GDuI1+5fAYj3p/aQ9EKXESBPeq73uAnfaZ5WLkCVfBEOlMOYnRN0yAlpYXkMDV7v1
nuEqOMKohpIcgYpD7aZb25HnvuuWxUoauInrrOUmYLSw0vqB8Ina6fa0hDKkc/qKUxZ8f1+6tDC3
hqHDfq1jmGjs6FLTSA6l1JgLgbZ4AAsWPdaEJdOJ85D0/v7vizmMLM6KfjUZ/TtgFn01YA2A+lau
0a5nB1t12cFLG2YFf39PhFBrimw/lIptpzLsDZQR4Dmp7RwMiUgja9g/S09Zy1yvEMhYHBsdtxth
uoraOW1JGDeLDaArB1omFjuflZZL2d+aYTkIPIB61i+4+y7DrF4Kx2jXTVF/pNHJ1E55bqXMm8xi
PRl5j2IX6jO3jxpW5dg6+1ZX27qOQYX1ybjHDDruaxPi+98XV19RAex6fZy2kWXM+0g/qnqs9rpR
VvsClXLOAe8eKsbvG6antLcuw4C9xvZjb3PFhIXhC/rECL9NRPCGw3TJTt1XrTPuBekss3z8exlz
RndA5NOoh6SgWzkWs9EGwuO1bYyjKwI3DAwiVkghWOG5vDRQF3KHJgRBS3lM2Ebp3XTp7HQ9+zyj
BjQHc6zZ7Ae7a8OwCE4auCcbzQr28VfPRSxqJCnffLDNDMZZ5k9gaC1AbRiAyUlZYva7xR3FuN54
9MaKcz5oL6XTfc1DrBbSVDe2MVtDm+6GxSmkRdNhtph6ZWqs6HbSW9P5G/SYLY8y95dOXgcI28a3
EElZrzCcX9pBW/Mw/cNIhTAdgei3tP8EGh09qyzwY/ihI8P87WPeXcpivuh1dgGjtLQS4DopG4ep
rJ8Eux0eCtDfSu0bg/UOFHS7qM3gA7h7xq46HdbxpJ883/rtayyUHD2HL+a/Bez9fe2LQBaqqcDZ
tLXfUR6y8tD2hpb/Kqx6B2EiXWPu/CEDgY1wcKVqfNEVQs4sjoZVIf6OaKIdeuTXKG25C9hPLcoy
hfsxXzSjeaoE1Z0HU6qokk3ms0d02JwwglLhA8VS1FuBqyMccipfgArbVBpPKpjfqXb13vtWOeqZ
jmX+Q2jQLW2LknCaL5aVI58pXspmm0BrtqiSFlbvvuoaURlVwhVScTfMWbf3JQwZvRwPqqq2npDv
g+G+ykC/OwDE4yzArfJTVw3cCXVhBLerxMO4H5yGKvhFCsS0cjT/0B5R8rz2frsv64x3QMkamgHd
S+K9Y0vvFjhf3C00mK/z3DSHPEer5fosgOAJLab6yQpoyTNgTQQJ+cuc96wtYXJi5S7TcdumYVXQ
oWEaAMxvIWJWuQon/1ESF8i0VLHLhPXqpcmGPba1aAfLCSXgjkVySn1gxdFdH+2fTMU7yAbB1ke3
gY4HPl3ygBDazDwZAX1GfkylqgERwKHgjpHADx4/Q3ttl12d3ByiasMu0A6ebe0sNj98271sPfDD
MVyL95Jxi1n6hGOSwUst+1XbcOv/1Yb+P+lfn+uS//6pdP2nYva/n9LvjjX0z/B//FubP/X5V/mn
/89/6R+S2v9PNLQ27sr/vYj2Je9+pdWff8hoHx/x7zpaW/830GCuqT+s0eS6/UtHaxIazaGFNZ5R
9sMbicC1qrshIenZ/DcLoxo2XNPBrOP9h0Bp2/63v7ZOj8+Ix93gX/qf6uF/KJj/pWj+L5UAcgrW
vf9v//WfonBPd/gsiKfJpyaaGi3tf7JQtGMXBSVo5VUc1ZtIM7+BQ14A1ISdZf7ffBQYefku/Acr
BT5bHbvTwwJiBNDNYeX+U4NuG2RmFQ7uNrdK+yuxD6E5mP6VuLngymi/3xLihHBBn2KxIqLHI4tK
ew1mOzpUHlw35UNX6yq7u3bWb6eQBEJ4QbX1IYRcosdLYUUuAhuxk00Eo3QeupNVgDJLpf5UNX65
rlCfbkVllK96to/Gge0gJC347ybzzP/1EjAyMl1Pbq1GB3tWYdH19QyMukd4fW346I+mepMA0Vyx
dPo1ZNpHl7g8/rvhx6OpXs6yyzeooOPtFKOItaT+YkPL3jKJnRnO6c1J5MiOpZMn+0xkam27xcFp
R+OZeCj3EAVNwCRNztvWm9Vq1IxhS2RJgSqtNW45CTc3b9iMDSSVzh77nW4QnItHDrpbPR/nsdYX
Xc58ubXr/Krb9sXIU/Og+PGwK/LKsJqleeldslACh+bVZJq5n+mx9oxSp33CtG7/yGbQmqtFIR0V
/ZOtV8XOlC5AU7oHmBaoUHMmm1F+9Gbd3ACMu7tmZR+JRQ62nVNxiI0pmFH2csTR7cpu4mEpzecK
cuG9hHW80u6BYWovfU2lIUJDG+qDUb6MXg2kUklxdKNo2mVO722nciXk5K5HQzn3ikkMUPB52Gi6
/mwAPNzpYUsGzdFQnn7sdSCdeKMSKAsoOQlk2I51Ml8aYDhLB/HA1ldG/5zRDTbueEdBfGgEZ0RG
j7FwW1289n318ah/D7nwxYFcFJ7SgbuVo5Q3JkfNTWYjMUn2PumrBilkNC0xRDk73dPfawKHwBjr
FQZnxzu3zaN8m5stiliSvbJ5fG7axL0Ydk5LfZBBWz71ceA9DczznhqEDuxKiIdifqQfYtfSD0EN
Fjjv7B0JYfLy90WQ4CKQfhz/9UfpaDEtGqHaSOi1C4N2/aXJYg0eV5O+8y9AUrTqLZy/b1WnkGqn
/uzH3dYfhh3rNWOlZQ47u8S/92n9DfgpWbEIxQ5O9/jkDEa2JcCAWy/PQMJbFotGxxHrcfY/QbWe
nKaZ3qNW+5O1abHNiom2E74Gy6qyPtKnAGUNkIR2ZL4emfudMiaxJNsq9zAIePU5nKPBSo+2sJjl
qOyF0Jy7VsTyNc1MtkOkTNkTy2Y9rRMIfDBU19wfWLBqx9hJxE8Lyw+ma9pP07WECYWR2Fi0ajBP
XYv29pFgJAaJKrce81CLNcGyYFT0G9EFlo7aR1U6L1sPmv/MEmKysp2jinuVSLV0CvdjSm1IS5Tf
pLKyZZ9TiYxJWyqmZuwl8p9uEFt4tNmifCi+YmZL66TUbyVqYRQRq0Qxv+qhboM5AWoL9wP2Hlxq
YR66pP9qNVL96lzedYMiMTBjbTP685pUoZfaTdWHocXc9WOL5r51qKza/rn0rHZtmpYD6F1Td9q5
ber22XvOAARy1oq0tWGfGmxY//Xy98+yzmlXWF7iTa7Z+o5x2xTqelnfVKCumjWgWk8Ffgaw7sda
pH94v9dipJcdxwcFtpW0CcDO25yN1BgE2bqBqHltCsaglZXuVG7cM5Tpz0NSbnjy9BsrR+6osL9S
+OvHR0BM3yiG2jwcl1UN8t/Ljf4oTRJH7Ln2DjS9veT/FWKNf39hM7rs5x7fRQSs0RxdNg089JSw
38aRuZMKnPcYIjQrWc0Nobt6vyqf4rUtog6+Hkg38rjaXSPbm2+r7Axkwl3WQxSvk46RkuMQWN+0
I3rLMTjEnmzvhp099bDZz7PmxZDXxVFO0NizXv2y59IhxYHet25ZJXhIEYi1wYVXlMMr4EbJQCVD
EomG6jB4qbOi1x+WNPDInjMzeanHYWclffCRxw0H32yvfZjr27qv3rDiiC26rHIvx6o7Rkg0hsGT
x3pUaIX0/BoZboJYoppPceo8T4mQaJM884IzBkzdbPab+vFMT1z+bJ5kvsksZ12m5nKcHbZ0zvjq
CFk+nNssh7xZvpaDQhgyATWFLFeThQdAPtG1X4VpFs+kARBJw02zIWpSvJgOK/SRdZ9fzjRgsobI
7RArOFfBXiDsOrbkfoWRnZXP3cS6mkxp+1sNyRL1rvpJVbtpM9hyua6+O6k+Odec5wKa9AZKjrEt
jSq964+pJTraRRAV/ismlhgrOQD4aZrz0BsD7ZwRv7CdKpLFmr43DlUP04vQzI8S7dTb+GimFPfc
eVRG9tYyOAYqR0dSOVDI/IQIjqGgXC6m+pcUbOtL43McrGmFi+aICDhb104tXkokHutUpsyEHr/V
a9ffyMzN4Pr5jFOK/Pr3RTLiDaXuuQ/B1NLNTejmuRDtqXy8zIR9gMB+pB9ZMTSDobxO5sl00DrB
GjwhMa9XdRc0J5fHG7P2/NOg0eKxQJCIa0zfnpN5J8PdOuZkn4KgdE5/fwUCsTiZ6U7nAZODBDyY
k7DPrcUEJK/NZiddt14WZW/swQ06yGhdsWqNXrsEjrHSvcq5W2yMewUMMrX1BNCzME6sEi597Z1V
G6Q3t9DznRN0bx7Uyt/YAveg3dzXEtF43mvvbGrMMOpZoBGoMRCkkBOhpdIearq/nJze2sHQK8KI
zLU1LZiz9it33Dce6aIxT04MOwwS6rRYBYZVbDwU3qtC9c1T7ZT7GdbFKu7ZfgPTRNqkoPoOxAPn
7FnKfuekALoWTtbv3NZNtrZK5g2fCbbp2Bu0V1O/bnpDP1hdOwChtr2w0+ZuQ/gF7gvtAevtc+dP
vbOaeal3DyMKVNLL3xcvy19Hy+Q+NYxkqT/sXcTM+KdBdf0pRzYQcTx2RtPtMRm3b1iKFuzhrY+i
lJ+1V72nFUptm0N0zQVZH7QozS7B4yUVVRfatiShbMrdtcgEph+vLa6kawIlc93vv7+D84MkV0WM
/lvMDlAQPs1UXRiJL6dKOq+issgnmcr2nAV5sHfYE67GvtsXTSDutlB4mMbK/Cr0KozKxvgRtjxG
tldskkE4m7r14DsDxX/WjCoO6yCpnhgXB5vW9/x9gG6Ss9FNV7WMi2trmmrBt8j66ht5Jm3ap2xr
yW3VbPc8x9Uvi+AhRA8j0ra5trFZ6tbJY0qJy9s4oyZiKyGt5JUMwGnvOvZDrZbLm+HnrHJ04okc
z3qyrUqjciuH/Zy7+tHS2RlqfTOd3aR8F717mqhob1XJB2ZTX4VkqQzoRBBFc40+u73l7ecGXVzm
JlCTu6+0iosnmt56owquMoITiqf/QdR5LLmtZFv0ixABn8CUMLRFsryZIKokFbxP2K/vhfsGb1LR
V60rdRNE5jF7r719sDdAh43noMSkOBzmi4IQ/bJ2rFKLvNmvwqmP5iouRbz2flrNjB63e2rKGMWY
i3Ocq2TG0MOPxZhJLzPsFbFIfignifuK0CQNU+sjkSqB3MwElWmxaV74ko7ldIprbQjd1VZ4vYmE
gLvXPTTcV4BgkVyoyKqAKCF71ET8pYGcYuvWZTcydq4OlDh/qV3zhts6cFDVnXiY6RHlaK1tBb3T
2cESG93R1CSRIsZym+PqDsPMfdblU1VRlne9Cb2DLfZgNcsvvyV0ky790cbNkTfq4qkYEzVMxnQ5
JxbL3kQre18lsIzXo0ftkWrLKYrL+ligdQ3K2J1R1iFyTIq2fG/03gjjMurCrChT7Cfy1xy16kZD
tIs0ricnj6sbq/TqVm0/Smu+6cR+nv7/l1CFdZy5Mxk9nXnCFmeeoDARUqXQKOmdTXnKj0YHPq0Y
keJD15nOpcqRUxekH1Z2ryJG+kvoc/mUlLDBKyX92CA2BDvydAaQ8oluPKC1nmnRch8rWRz2ld6E
S93YXDLUB5LwgqeyjMOFdQ5BJqb2DGoTU9/STv8+0n796RJZPFYtmOTS2ARDedp9NHWNwGFY4wtr
zH5vN1tUhQn2NVF7ppE8sjBt2ghbZsFacG77tw6a8lAbxWcNtnM3kyR6qLpD1aTLzRmN+cZd48Lq
drPDVEMDnHFKALvmBUjmfnzqmhcKWtLdOkQQSS/UKzKzLfqwmfZD36x+rL+gZ3H2szrZD4iNEqCs
HbCsvG2zwB4Hg/qXUkCd85fFwcPTL2gIU73RjpWJCmdcIvdMau/PKJaXcWudIw4y/HQnW9PVfyU7
Fs0sph+zRllvkUAd5Hw7cDzhGnciqTyx2tb8Bgj1IyTSJoA0PdxiWO3qYXDUNBwjPb0JHWpMTVjR
DuPAeiD2b7iSacpmgjIk6HqNRQ7GWso2lnu2eWOGtzMhqV7Q3a0HIzU/minXGUnyJlujlp4B0pBE
54JIYR93HjZdkQCt2MPgVZn97uypMU5C3+4L1byrU18/MRYw90rOxh+9n6evcbJXVpTPYmRN3AN+
TVHTPNadxRUBpQcPlCXuQ2qdBuk4rDP1hNo0+rQwQ3yvdulzuP3lsuLPdIbTyg7gqA9VSFiqRl3F
uj8nsIS1HGu9ChR9oMYpCUsGpU6TDnu0JQVhTO6IU9FuX020RnS3GXthNGgNqzYkAxhYXZksr+2U
E0tbVOtRQ8gT4FJodrbZsr6bdZ8MksnusCmpTD+F+Vx1NoCGiWMnKYZzhiNspxJTwSoGYnZUFwIQ
ufIxWpIlkkqgCTNMGj8j8aSikUHyOxvdu9PakTfndJIMR71sYBde1fFf7ICPtDBmjkmht+qrYl3K
nm2L+SAxq+7SHt3g5IrZG8nz8icQpQg5NxsnanFAwjsT9VbQ6OY7SJqTwQhobyY0Np2tE/PISX1g
lPLaRDNYYPOm20xH7eJNlzb1e6ORhBatBiJo3bPlRm1gvl41fbdXpfYYOdMFvS6MY0TiCHpAO9ra
LeKs2tXay6rZHBvTxYKnteuzcQvBRIJ+NaLphd30Q4lFpHTcm5sTMApeNcRG03AiouZRpXNchnjb
88TC68zv1FywEGD78WZpgp0uiP8F9B+g87nOdlMc4zonPXNb5WAGbOAF41oB9TqOftKVRIrxqLJp
jv1sspmHy4yLPveNVFkPS/fTWyqf4Cr4y5cWM1lJlg95XM1awNgviZAh/bE12N46WBf9nkCbonAR
Qug3eyY3cl2HixEvOqksCJU00DckuLJWgTJPBCDVnVdy08D8t0eEVzwLhsNN33ShzMnQ4VNmcfff
D9NNG+bHnXu0NmIr2fR6DnhZafQy6EVzmXv3dVELjuBRfE+N/QQx8VMZeJjNmISl6V7yNZ6hSHXk
P8ZLIK3oTgLcmz66Rw3p8rEEM5dH6nCK6G93pt6OYaO0YVo5NehfpLYoOU35t5PpN4BMRLBa95ql
EzmQ4sXNh+dJs9Sd6bbPs4K3bfRpe75ta2GiCGic+p4Df7WO8wzF18xAaJetccSwmx0MyXZ1mg8o
6GEoWiieRe58CMYpu7j4xdJRUVtbTCCei6kNGZEdm3l6mtr2a03JEMqyR7zXzy7F3aWT5oU8Yo4H
5ZzLxo8decF+Awc5Up6tYdzPvcA4Nv0l2fkNGvVu7JJ/iNH/kQsGMz+brrq2ELimJ3gl4mCiQcFj
y2o5M4joi8hvEBrm+q6rX2zs5xCFYaXqEZtLte5JMmmM12QkdsSdRBcAq8euWDjso7FUM+HQaemQ
46tzRriZfiuaVGCd3CJZtgDKkjh0x0aXNcn6OV9+REVwaVcM6AJSrvpxSdr9THYjPHrC3awJC2AT
YT+OKi/qYQgU6GGRr/yQiRR5fSd+ayV5cNviJBz3hRkFmjaFpK+ElGIPa83GBs9QGlX0UMa3iycf
XXzyZ12Gza4Q/7LxNQGmJ9Kj1Ef1EWOzbjUvyZnQdOhvEnML3EjeHbV4FACVdoOamyRTgrqO3ccx
cb9xSAxh34sOGRyE7SX/VQEhePWKAho7x8e62s9rOjwkSp351WJ+TUTOj8m4qZc4DzLtu6nS+jpV
5ouimvoFmji7HURrSisWnygygppAt4yLwFBPegf3b3fPGd3z1UyNwMzNZ6FHqT+lRGbqrIKDDSvi
da5M2aCZn6Opf5C7VfmEdfOgwJDjhcMPaaNV7pr+gEtgeOBEqFe3CI0Ot38+ElOPAwzc/aEeIMWJ
Dkxi3A1PkdY/tBCd0BHVhWfZr9a0ksFkW/9wmv/rjHuR8wJCmT0YMVQ2/W8jBOgECYddLNZhWMqL
URLJqg/t8Kj2yBysBdOyiTpih4JpR+QFpz7BgliIGcal6eApjrZXmQbuKpIE96WBMEyZxbEq1ZYD
oVwOdhk/At3irElQ5xIW5DNFrm+tEyEriaIjRnj9zCa7D/TWdT22nYD/x5eBmAAyZVTmoniP9nm2
p9KlAyJN3h0f6l6szykhaZg53N2stM2Xa+K30gjVqJSBEDqDD0qoRAGzTIXhYOLzsicKUlHtFRLb
do1khwaeikHC3H0NxgMTKZo4y+CTbpEZRqaEaNHqvjtaRDdMY+JPDNp8vDXM8jAo+qla0DZJNo5j
shIur6eEwr4Rb+GG+OgelcQCi4pgN1yTqWd3X6gHBT4Ubtk/arHqF2dprXuXvsMwsY+8RIfUnaCy
G+56dtPEL/qaTagV2ew7uuhUm9NnZJBJRfQxQkCrmcO6zBzsM9bVGHDwAmoeb0j3pQ/1ngAIJmZ7
xV1DLbaqoBBVGUhEEOrihI0jUHGp9W3sQjTfp7SfqBrGcBiRhqIG/JX6+JJL5RoLbhaq/H8EQP0j
xUZ6XC64TOL0eUjKU9MBEVYF0sW4ZwhAMRxqBdkj+FNDDEEm6APSgsxeITwLolAko0s7PS2u+s+V
5q/tmI/NvPzqKbJuxRbAEQx56QR6AUupmBetS+RnM6okZ+5s3130M3a6moJseOyV9NharL4nRUTX
ksGX56izxm1ifs9FghGdYnXCyoG5uVr3yUALVjFQnm0FpgTuyl2izIgCm2bfbyA9w+nxz1YT4ct5
uR80ggcspsR0wrNHUpwIcCj7mHGNnZ26e3PNe/JYjDJY9arDZpZVfMtI6m6KKjAz8zvK1M5P6uQ7
oh7eFWl/MPvBJTcHr2zDcDjJUILKlmGu3Jik8Tg9jqI3vanTPQzK1sGWjLIH2j0iI3Kd03zOYDAl
iBwjTbzwVbQ1Hn295cSrq8KRk29eta488KWODloib1WUS17qAdEBzm9aEDNTw//7xRh311VHudcx
IVldyg+9KsKpQsPfEzl6Xgej3+uR4t5ak3zFKk/OtPLscwiXDmLRX+QWg+Z05UnLXAyIqLPIhZne
xxhWQWuMn6qT79XWMt8b8kjxnjC2jDWkSAqNzI1MwUNi9wMv/6QhMZHLg7sgYx3i+oEaNga12WLi
xw9ROHoDWaH/YVMT+XolQ9Wy88CJkp+swPBFHhBC0vRNLtV5iaeTM6vd51Qaf+qiFJiTeOiMv3DJ
6G5IplfiLskRuw0Dj75JHu0og7avvVlZKy4mVVFgTb+a+o5sNOgYzPp2TIc9LrE/zjaasmW/Sqbi
UkZFUCfq4INIkEOrX1NmSbshHZ9SGDH+qhFROveY3a2RCSdTKBXvF39Xv7guDvlLbkTyxJZXnkiP
d6yUaEsBLjMudBKgci5fsimPMVXLuezKc4KvhdocKFk9oPioZObTt26K2413kOo3o8SGC6/0X5vb
2M2W5SA3qITBjJcwxlQ949DgsjFm7AHr1L/0k2Z4U3UXpZwe0swtz6iODtaCp0yp1GIvab08Uiyn
gJL4gfQ5GEEiqS5rtpktTYC7pjm/ZWhusGxizkUi7dDfkjhPeWltnRENax6RMokcoi2Th1VrZ9Zs
bhsM9XYnGlUAgDTk9w0+7E5x65ly38gn8SMSnoK070BAaq9Ds47MwCfO0cieNm04ax1NPPesP76F
xpiaLBXjpC400XqRIHp0v/XRJGJMwCxIZKvtO0P8RWYnw9HkUVqVpd40wKW6VfbPwl36Z2NhVbik
M2Ei2z/WmoEyJps+wfkFjRTWVtpTv83OIz1cCOqCoI5VfexV8yNnGDRHjGwFdiPMv3lj61fHZjUU
aXvcMw8OPq+Tpk6qxxgJQW0VWipG4VjhnHNQ6vu9wy2qAHA5WqX0m1oj2FOvnmsUlg+TYD3G6JgF
RQcsCihr3U4YNl0s4AlO4b429MufNRHDtU11n8g/HVCMIQMTctRbNZp7fXQI80nLhxiZ58neUgSF
62gPFoPapFhNspCQwkijqR4NkpGgm4NA6bBEjhYAaiWTKwm7yz53W/GMXgkkrqFlGP9UDj/JZnId
2J/SRJTktntpml5Nc6S/HskGYvpb01guzllFmsYH2jClY7m+t9zpY7Ds4WntVGqGiYVhnAPdn23r
3OjpCkloaq4kc25LvUeYV8U5Gya6R5eEVwf5lIfMp2K/oLBCoCa+z/NMnnPcf7jQWAIdDoLHOizQ
jHn8FMlyT2mMOYY7gSJK9xRehFAV9wRUD3/umxwax1MU/ZaWxRdBgPXOaiNxhbejHEvycJeJ6yOT
VwnktlR5D+w/Wb0F107d8pLgx9vBc6kAvWTrbRI522/1ra9t4g21hHgR+E8HCQrRn0/W3BdESaW7
qb+5PPsHgZGVBL1GCdWuOq9Ti3NvQFhn4HHeN4317MbJDIqb+Jy1jg4YlFnUOF86S3FXaKeeHUrJ
X+WpKrOuJiYiZtS6NUxncFfmAq5L06cjbzKn6sIw1kz101hj4sBVGHTEbu/mOD8iZCajF6VzGNWv
udGxhsQZeJnZ9z6prnWs2g4jfUkoq6q2jOerJZjleIvdQQ+S1VrC1s6zax8ZRWhiUqcirY7uWl9X
dwlzTfyMMVnTzjSbPlTcGZ1g6EzDbwxoGynHGB3QxUF+nN3yajjYpjoCbfYFFRs4WDbExGvx9V/k
mW+rv6gdy0U6eG+uE8a0AN92Sd9/1Qs3G5M34alZvVzrBd8vpY/F3HKnqERD29sKLs3yx1bp4uuY
SeZBqw1v9UA0JU3l+LNE4mQv45cCnKlUFedqChdZHqw1jG7CY4BFKqkyhYi22x2hRm7l3JoGMoYw
Nsl+/u02fEVbVB8BST5XVGBMUS2aoW57xrqz5D7oIfLuQIJoUTlTE1cywMPFupPUg9oN1sLku2WP
ximVeFwWMhjCPLXfufkQ1/dcSg4uqGimMxxz5a+VJZ0HrYfgtTQ/i8V+FU3jG2LUbxWHuO24JDsu
YIhafT60EzoFoDzzbXST+SYZdbOJ8tI1HkOpkxDVmwOUsfx9LW41g29/wnHs5Zly6tVK9cvEPY5c
N7+xq4flxG4Ryzgq6SUc9Q7GuGnczQypf04QMX8moLcSKQlqCbWk0YUrRB2moH7EzeJ3lkZcaIS1
RqtKsaOObLYUyvsESIF+rSlelkLrH42VvY6ImJ2wStqt6eJcbSsinbEBAp6ojJEVpCJ/awZN68bK
X1jcXRA11L5jLWBEBqO4NEDoiLbPtCBLWOevjQ5MRCpHDsU/URN/JLpKz8Cl5ee6XQMMWEw2bizp
7Nb61hwZaJNubvghylgL5A3aqcQvNUExhnKWADQeOv1hoad/nclEuRMlR8QRr0yV1mPOyniZLfNu
Cpu6T9/sPomthf/9qEsdM1/VjeclhQ+4FOgck2HUQzZ8D0ZlaqFok382rw6DnwTJoyuDWS0dKtH5
sxiWM2yoBdPYogV4iJc7ttLQoh2Ipnl4mMDi6dOGRxn46jn9NiVL1za0ouFHjGRQKjam26HvbMpO
xEZxUo9e2ycgKtRsnzaufLTgjgCyokTD3EsEBHlGNvKqu1Iq8B0MeTIa5A820vL+T0LC8zmmuAuS
EvUKeBjnULvVpcJiwR4QK0lajhqAI35UcVSF9TJ8tQJxcE2Du2MxPpyybezALOPY8i9CppF0R+iP
Fnh3d66Q/8rd/Ji6BcaZljgz3xzY+XQz0RpJoUx7NinKLRK02c4gLI+9KJIV5DaDxU3cmPfaqH5H
0byYZWl9ZBVnutU92tKmJ65RBJe51uJBLHCnZ7FGcoedX2isqMHsFd0rn4FRTyO7lPmzIV3c6Osq
NJThjvlYQSdE+iX6alKymY1M/eARtFheLGu2wz97pjm/qcjPbW8Cn4yMcGBg++JKYp2XCmtKx7fy
WftKgXCg3lZfl2hY3oxK23MrTU+4sL7UThQXt0VPPAgbc3vi+tmqk2dqxMWuXZuvbEq81baNu7b9
YGkDpVAbcx+z90JlUbpBt6z2Ne+ZhZHFtVeG0Q7KdV81wAD1Qf3qGCD5OKkyQsoLDtitHajyGvnE
KLy8YLVrbk9RGZNTgr/lsVANmA7x+krugtzNJBFd7LpT4K7AuqMAI5+hVTSM+apzqdkleKQVCgqd
kTjKSHu2RtaoJNoh8p/FdGYxOp//+08D+9OwdJUfUzT2aRg2DECPpAMROIg4LYgK0/V6OYfrQKVc
Uhjpi/Jj4f5cEvB9TNl8WYoipPdJ32CENcHo4rVwJHLbsrKsJ1eWl7zskpPirP8MYevhJKJ9Xurx
hVyJ/mgq6evQtUmoEmiw60lutpmSRrpl/DFtxxuU/sngk0ZI6N4S3inC2N7dedD9NIPPVALU2WUa
E9YB7QCtW4aAICfWWZ2ym8IFkJaLcpVEwe7GM0QK42Ox0mNBpJe3ZKAVWSzbLzABF4Q87tmm5Qir
GPVCJqqWhCLFDM2uQm6B3VSMG6+Lu/os8otWj+RLYSQbLOQQk6biItn4zsXcvcQRflsStw8qWBhP
lWrhI8e6CEDoZxPoYtlnKteWs0hgCkCxJC76AYqmStAscLT6aCdYakuk4hJoyFEbk8+ltstDlzfq
gxtrbyNldNiI7FlRJjz1YvtOopTy1LrMr6b+Xmq6/tyRmlZGrdekyXdtQLXkm9eTbi3+EV9lULYR
oKWQZScm5VDV09tiw9QZ8Yyw86oJXC4Lw5OiP2Y3jCLTozWqIK3LlOlhWh3T4izIDA2l2QjS1CIS
NjpKN3TPWDHs+g9Jmx3faWoxPkwLh4WEjDUb6lGM5sP4h9hbnWXUCclSFRgNgxmJiwQeAW45l0EY
ErGKvY0hoBnlbrNHh8sBkDUnm52f1WDXxMrixODF7Mhv0JPTMthIuE5WPgCsIKlLttWVweyO8/CW
pcOyedezgz5j7Vqqx2rj7qimqAOQpAIT4syowXCB9mWjCUCpGq5pm9/jpYhDAUwIkSGPTm+KvdWs
m8IxircBBhaE6Zvr6lRWLMETV+l2NiL4dSHGdC6TX6vhbrIo+JNe7a6GKf6JCXaa+mpzzO+Wlku2
ShifSPbrCM2RQwKEWTLQz/hYI4dp0WyTxYdLIyCqTR608hClQHDMrn2oTJLTp/jkGLzIYBzjvOvO
vdn784o+cVVn5cIJTTdS5fJzMTX1hY+I+DqOtDiJ18s4lxcTlNre1srv2pbOmfH3FLDoPesqZ3Sn
TjFLtel3Jhz9KNO1u2YKxh4clg9q0mP+HE2GAtFAoIpFhV+wVw+qmIhMZTaUQzHNUMtcN5QYdPA3
BQOaaQ+0JyJda/SrgRxlLU6eGoCYYbva90qa2aVl76fXHDidZjZcGCNPhQRDwiCSoI3Af0RlNIY2
e/tiHI3LkLwOLFMBpir7bGY/Yydz4TeFeHIiAmUGZ3oreuZMLGf6p6bmBLYMFlEkOj04svhMV9UM
YKoHDSa+90HyyfZDFtRFfFf1d6LGnWOqdFT8iOdKd3oqJWrDrCbCa4E0Sv8jjvOaG3vCxiWPbZtD
y/7maDXGnVFpAhSI4/uszd9pXdeM1KYucHhACu8TJEL+QrRz3YyJYHLnfdmaDGgtLrK5dg5xpt4j
Mq9PRlZuUFCj8yTgnCHL3my15G0z5LhvTMx9VozvOWIHM7rjWxyNHxaFrE/zC07LzhE65zl+9cEN
x+WqoUKlKmxRqSjrjb0dIzrxO/Vy2Lm4efzKnolWx3t3dUb7rc6Iz5om8bgt0RquBz9q3MAyjRpV
br8r09U5I+Z6z4zXuI3dQ5aDD5Izwq3M3helGV/zUmwzuZhxThtMjclOzJroW80OhaOLPrFQjJBm
PQ2m1uyOi6S4jmE2UGNhuFfiZccaP2OQis7qvx+8qNZDUjv/jFmWYWFN3akTR3yffYfFrMe8JjLr
SkmkofMx30RfSwwi1lUfiFyP4vaGYMw4oSaRx1xn2cb6H/+UhLCRZddGdqchazaw4MFRR5KUq+Sh
yJDF0BNCG+VQ6z9dsK049ZP9qqPzcRcojHkj924GuJMalpODSyjFra7Up1SxftMWTkVvzO5Vr/u/
g9PdrVYfGaixxY2znOMuQxrW62qKqnfAxFXNdOePUJUXSJgLlmCTEqFo89vcZ6EdsWPOtXrduTFE
iUlnlpwAqNGLuHzIyvF9JBR1N6cJwzQcWugLHS+l7OjrR9tVjrnoeg4m/Wt1zTEQy/TQyg2A1gI7
EE46PgiWWxsFdVxddqItRZvCyRCOcfwM4gEiManACKqmfTfPOUM2PTqluL2t6kMrdPPmGPUTUIVr
xOY4zoa/s6F5wC6QnBcRvhowA7ka/awaTwVV6tfCJbujZPhn9aCQndIg/DsKccWVRHG01dZx7EWV
3lWjh2BckEVLcYkMJFM4wgZK36VXdgVsLFr8/kAmGcRdxT2AKmFFQkwV2sTRJXRXtZBPAwAtdeOc
PCv9/E5mOHA2WMvHIiqTA29DGqQzZQcM8uXeL+I0bKSyhMzQgI0SYNIlJTEwa3svl8TpDAIsiVbW
z7NF1LKasWZv1Efmwum+lziH6CHQy6ymEbTJoTIY/69lOvnYICB15foeNgxrDbwFFHhA0ns8ynAt
a51RvaAmt+LTaBhFMErGBTHnSmcX2aXKuLSKnFxqXtZm1y02M0zU1G6MpYLA321yUxMhaj6tjvqo
DyaXwjqzipMJxzmCgmAokE8wp3xFs3KzMnT+uFMAHhrlp05B6Y2a2bN9DXNd89ABBJQRja+WTDOt
xMZ1oSwlU4L+nKsYprlAznOM70vfuEPgaZ5MlOIn2vM+wHc8e4OR3hKTxYwzK33QJVGx1xtkMOq2
Xozr7F3TZOuTJTt7cvtfJ8uj4/JfFWayd+Yy8qVugEVX4m93hTLZgbTcZdFIXOVQ/y3ZxHu96CnG
4LuqLQ1IiiOevHdXvTjoubxVGzQ+/tjlcKEP7ODMXEtzYc3fc2472bGsmSBVs3brddZYrg2Hhdd+
Ww6O4N1rDBtMXRKhfPUIs9ibSc7RJPkQUX63He15VFCR6tGXats509FR86c2MV7IAfaojPAQbz0+
OW9KiEToj6JClZcT+1+9g8ZmXPjomntKVY4+LdMe8pT+GbWJ6s7dKS5q41mA7MGvynqoTAd/LWKJ
XLtngL6sH7YxUS0xocp6jsGK+qln7uIhaYU/h9GPW3ovnPWddFXHY9+1QIe46/N5RDDPnFLOQabr
n3a7RaQoXRko1dT4llUz652Kb2nLkU+h+qNQJatRMuzHVLNhOuiMRCiLBW+Tj4XlniZo39y8/5gX
ipxYxt2r7fLRS7Db3DMaGnyRBcnc0ONpVf2MV1JBdyh9vc2xD64ivou0C1bNKvd9bwYar7ZXirIJ
ZsaMswanONKzR9JTIjqe6itnmbdbQPHsEDEDNtGr105M/cNKtOWImeCEaB5BpDyuShMF5DE+2c5P
0wO+MMnkDoqvblkQVtsThSO/igglcejauXakmI/ZJN74SjiM/JNo37ZoDwbkVAfFhRawJfBysOq/
q47deYwYqujUt2Hd2oBIWmSIWkzGLiLwcJkdIDgd6+Ziby9gzDJG66Qc9HsxNSzr8yt99F3zast+
xnNghIA707BsEW4pFuzezPxY7ZlHhMB8N5svs0xjz16si85JgkGDDf9aHfU2Q+A9q7ijcXbsyEYs
PG6H9GDH6z0TPVpBlcKnQ63eg4RsEYvvh7F802LxSjkaH1xUPjCTzN+4YkZe6OPmhvFXY4n3GQhR
2N7698oiPFzdla1Ok+9JSoPPU1kP4HmsEPtb5Udp98qEGmD12MBKdnLjIJzseXZzy08jtQ8pjZJd
XazZNUm6s6Eaj5bVVzds2Pd1rb/qJmfGXDCOgfw2yThhIlfraNMF2kcGqHt51nrrOcG5dMLso+9x
5iZI6FjxuIm0mO+zwqutLA8AjewW6O8QqZtwtDHvMCeqT8z/HjXKZM3tkRsPrMqBiXTc0Wg51wz1
MLXXqWc4eUGsdByMwTmAvFfO2AIzz7JwbyJgss6MSOxzoU8fpqlYPvxHQG+rdbJqC0tzCyaicl5X
tCsvjcPlFK8xNflwtl0BE3413zF47xj8W9dVrNSYmnsbrH/VQPODszW1YmaUAhvyPBo3Zzep9nOW
Clg5azftAd28aIxRw1HSWlWsPJ3OeJwVByyrG9eeuxmuJ6MiZkKrHk05axc4oJ41TpnfdwuCHTut
71YSVqpgsJ8Yvom+xSPbUt1r9YmyjwIHWmppmG6YDvCeorLQrx1IGqEza2rJqr60H7jiSScoBBEV
rvFnApkc2kPag+KrktBUlJ9O4w/pamYEBNWtgbQ3JzNzj4olrKI35l4ln8CrlzfNgQvZMSIh27o7
4CwbHgldRwbOCMCKoy2QiMtDGS3ubzuq+YQwCXWEVvd08p6aSGxuVfpijMmwK8z4deliJmlge6DS
9NkfXWUD4mTVdzUAPx4muruFqgds/EeeWJ+atuEinATe/PA2KznTvYUWJScc2nUTZydhK3rAoGHt
16wiZL+XCa9fiezjIrsYDlgb+0nLcTm0YkabzWbETu6uzswj0bIf3eQ3RuVIEZwo12iYfuZlBppm
kyYg4z92agHZRvC6WyX5GrUNtGS9ilk4e7qohzKmPkRnDfSUeYUbWadik0gAvLDVlOfRwijJ3Du7
pWlHDQ4p0JBn3NGUYF17Kkg/PzhC/3azORAG7h1qo1IxXmAr05swBMNfvlIozS+GuuJiqSKXr7dz
HszqCRXhe6sWyc6wVWhtCYSD72WGbAUG8mUL1uhQHHgVHU5wl2Ahzyx6d8gAEOA0BgwNSL9te7Ha
MgrGRE6EAN5HNp+bGPCOevKmzrgN9UH+qnMRCL7FZe14fUlDguxg+o3GN13X1WBaz3U7fCkJUt3B
TE8T1B3qS94OqxW/WhYdxqZ+t5lZAJPjs0NXjD9QJboCAr/Cvpx875o+fuXy0tjNZ8uJhVcT4Dc6
TblRsKRizcsWcV+1IqDQuTR850Osb29iWcK5mE5VyxiPDxd1i3HoxhnPw4TWpq/dU2xowQw6aVfM
TbAiXAiylE815v+zvZXN1Q/OhHtjZa921v3tkwa8rI6Ob0qDGcFmE+3NOd2zbwOg29dHAGad1zzm
YvyrD/YQlOyi9PgLaeytXRYUXC2QhrGULQpc5DdlZ70lnAKGm7HP0fp3MTLhKFi62E6KKiBD9DVh
U8Rrk3mQsSNkmUx1l9Yp0d1J0mhmASEOghFFt/BLuFP7aaVZHDSYEz/S6CRvm/JDd8ugXBLiUaKG
R3jAkGvboBjO6An3KWdz6/eRvAtHed6eyJqAEV2N8Vn+DmUnQxp1xhcLmly78Wir9XORUT5afart
cys/zyzWgBJQdFUTzymqHoUKJghvSHzIVxZv0YyGP3d4D6wnVpJz8GmvI9L2tj7Dv3F3zf84Oosl
x7EoiH6RIsSwtchsF8NGUdRi1hN9/RzNcnqoyha8mzfz5PiDwI7msBj1vlzCmJbEgMzBdbIblbVh
eooWVBUovX5H9odXGaEOZxzx+I5erAAx1FbmF7ZR/zSzPwwC6CeS9RlBGyeKxeqE3eHFWemOa43L
OMWv9cYhdBAx5umtNOjkKmLdt0BiBNGIn0FhZ9DObMM1HagrnkM4RUMvHaqeF7KWJbPf9iMKXJ78
Y/BDEcFDs7O1wWLfln3JVfkkBkWHJDPAvTtokmQ8k5u852wmgsKhUiBb02uiDc0HlXI7Dv58obO6
4pjLvXpIrZvdYi1LWBprRhdBkDB+NavjbDYDR0C90/mjlC00Zm5PIQfvVkr6VNfWjRT4zAuBa5QR
87vRUKSEIwFKUJ8IjAZlR3pY8KjWG1v3kmQlbJfpChdqsuw7EwuwJqiG0amFCbMxueABrPaYmKnk
mYdzahF8ip8qOsz2JovZIJEalBku4GXEcdBiEhMyHJ1ymX8Z/6a9k6HB5tV0WE2OXK3G4FGUNc8w
bXrVJPp/0k5Z9q3ELW9zR6bwL25wID4qYVOXKicFPT24EOOk6uBD1Ki45UUboPamlrApuKTvSSyK
1+qOfZO1+Wkw+HFx3X6Sgz1YNQeA0RY+SzHQL3ID92RDe6olYl9mYiAB4MpiAoV/h3OoJdiZhmxP
X1BZPzRNcmgxghFeYoaLMU2ocMN3g9q354HrjSYKnnptogN5VV97CK7uKEF3ZTX5bzRMcJyDrbEA
0I09ZyE7PVFqboR9Nf2mFChgX3AOSTlg7pGh1ec6l2r3vPBQHnVDYAbGWU+lleoZMFY804Kqnre6
S0VxfIyWh5mV3LlK4TZDU9utUwOUnpcLxoZDRkTnPjlShm0G9LYMacvP44DeYuiaY/KJGOc6hY76
kGsnrVBBrcFc9yc4fLs2lg/EyPi9pYQXVJQ+dTJvgIp8H27sR0QenG35sAaxKb1wDt0lCeKoNI84
MWXpwzTwSNt2dMrm9ALehlae2nxWKQXwTSRa7o7+ZMox4bxS2+w/7or75LJVSsP5MCxlSx5V5gV0
ktrNXxIUq88kti1kC4tVcKUonimk2pUEZgFCgURn+8sEwYTyzT6Umf63XE0ftIsVTDk58ggVwu/Y
Ge/mLH9ZbEngqrGuDisyIM/xcdGwv0uN/lT38mviDGooTWV7lAWPXmvLaTEZEVCdP+zis+WTeG8j
g+HH6khww29t20Z/kYtbHptlkBZM/Rwu051CSuymA8KaWtW15sgJJ+qsPDtN210xiN4l6A/kxFIO
xlBZnqZwehnqJCwN5VytOBykAmQU6cDJl+YWXKNAKtTTGHJrxqGK09JRhSPrQ2iEQm0Mj9gZyO7A
556FsP3MQGUwDbFLB6xJWky4b0QRaM2pC/J5gR3JTKA4BAzV/ltr9Kucr+gDDRNHsnYxrynTrSaz
CDI7e8XBsX14tDcbshqHrTQAt0/y6YwL9bEkGHYaMmWvr3g0tcR5GLYoH4cba8fsJx9KXfnWoT5B
FS0zV97ixHqqXGpWfhJm853DKwjSCp7SLByaHKhYrj5PAvEtzad7XyrtVSAOrLkVppw1fiJ2BbvO
sRqfj1An/IChGAiMsS8KzHlqEkO2aH95DRFHLSzWsknabvhDHFqU5LEEwb5uN5XXVCwPZn3ZazYf
qEo8onMWjsqKZvmWwp87Eawk/PmPc7FOp86AIWoiNOXc9pTOZRAcVJvaCvS6bZ9GYOFN0cw/3TZj
jhsNLjNS5sLKNL/HA4tiyVFjvcaNoTIPs9lRq36vrIvjNUKJg2Ft/2lx96lNNRkhZf1KAfd50Xb1
OBZSuko9HCKLdDQpQfJqHc+qTbLd023k5c7m2QUf6Rp16H9GTedZY+kX8Vk6en9EbyYDHTctF+Vo
hUTKErfXmYfTLqoPM+Ep32QlXsUQmBf+BThcxkNR1bZvzPrRqp03h+hnmtJdNSXtaSlhP0GCZVO0
3BwWK6j/Un6h+chBSWMQLu2PMbWjs26HlZwvwSbkdJLGZPqISyzyQEmNm+uw8mOsh1fKG44ZmPPF
npG285xEAnFvr8mSfVI47FJj0wnK2XKHmhKVuJXH42wZpHAdmJfgDfxBXeneynq6T4n0TsDufKlp
DXSU+ur8T+eq8H3iVPMbYzlysuaaECWHi1k6dRrDOSxWP8d172mICdhJ2IPPWrUbJ/Y+cmzq9zVW
91H7STmY/mBJy2OBBdrDgw5nNffoXnkqouRTBhzo9GZz0OOJE1qjHG26blpl/XV0Kolnx94Z3zgD
bFREbQ1tcEIxpslDVC1Pi25vz/fDspRsP1rtBPd5OswoaFM2Yg5HBNivdI3uakdo/greClxCdiYJ
5alzzr5tte6iaU306to+VsW//52f+qxWFxT1X64AywXINfCfAw9ud3gSHSG+LLM+AcdB98C97HZJ
ypZArwnQcdVBVpSJ6TMtZ9EFLGxYOfgUOXfMFy2XQ+yvL3o9mL6aMiGZ8vwrORMrKElJ3biQX+aO
e2lUNtoYZdRxzFY4p1+bTYKEr4HzXHco1dXyzUJ6h5imHznpEqBueRPJdPq6lP8YLN1biSSW9BvZ
lUTmRxN4ri08Zc6aYtQe6QjAyKTnCoKnWbFoFft8lPddAWRd08Uv3BvTn1PrdcXiYozJ7LaS9ogx
F02VjZ1X4ERuoay8qIqx7+MNEsZSyO9HVPuOqL9HNgWsWcHZXk9wgyI2Mfo9k++TedJlpq/U0vRm
WsnN+d/6m7BONxi1CBtlgZbnr32ePWPMw55TZ4lrs093y2zrcoR3CjNWAd8S2+Db7R9O0xhq14YB
r4ThKNPDwXBc3DMJfqGdfldIfF6FK9OjEgTAM1RfFsWHSG1/4B2ON8QPgeDJ0G5hGRBKPu8stayv
XMSctVJ4Zig5fBZt59Ku4WEKTsGpRN1bV6+BkU70c9Foh88Ej5zaxjojeF8HdG1gd46/2P/J7qrT
hcEMj/gjEO6SGJfbbMtfbLEsr938RKWQl30T65euJuBBL0hT4ABM7GIMrZmTs12SSq5e0B/0c9zM
sjdJhXBzakOIoicBi9MXAutaaEpt7MNMfObxsnE/4cVV1oetslJNGBb2in7DLxVdsfas9bzie+LE
5ZBd1VcbOqgzg9zgUoIAvBFTUmphPIMzE4Mf9lytwpzfFYfGrmcfZvgKKJokFeyRMNcTSihA+ivE
CndEmtpgqvWTkCqfhWi07wGFiMXxOfSB5DXqBRgty49Ii14rtsj7yYLiPWLtTmWaUrAQ5oHIm/NU
MwcQxM+IQYfk3pE92NQjIEEFyIvaNyWJsFDEgcshaonz5Rh3JA7itPybJyjQ1eLsFz2tLqtRfNK2
WoZO0kxHlQXSIjfzuVCiHzGsGB/vTbRYF5lO3oyXMHVVseUNBpGvdJXuo5Ksh7luPlgZLci7/+YE
N3JpFFhAyI3PTCcuxNZwSdPuoGAFg6JxksWD0kLBcUgWuEacdjSxRJVXJ4Sk07HH6IxjcM3LYDXR
gOsYZbttD30E6Jv3EzV1qdB9jvEGFxQ1CqowshNDApJ4w4T+ak6rcsLpWsoqzG/BWpsdU7prKtz/
bR7bx47ypVs7qSGXtjgsEt9vwVHoLrrpsEB+PC3gQnZa9ZrbinniQOElRWXuy2FRASv1i5/SPbXL
kng+V4BR2NjVvOLHB6gR0rHqNekI14YFcx3RMygw/3Vr1nLtoe1E3QKBs8uAYvOcUCXDCeYRJk6C
JHpCCb0vpFj280J15Kqu/b5vbCSLBAB0v6CgbeOZP7I6cgdBMVNNEhZTqPjHEXw9EUeVT6RMvmmT
yYNuxUq0KwjxuTZClCd3nXRi38QG2wE1ARHn0xwa64Sx8yeNFoPBDOr7Mqx2qJm14jG5Vnh5VsBa
GRlDRY+MW59axy/C7PlhJFQ9FEzdmtK0NFiSs5BRg/2mFCYeYX2+EcIkP5tE8U9rwRbkuTfY4GjL
UntM9W6fqWn8tlSxes5rMlP//2XUKXboOE3NxoG/azBqcqLKi8PAYwebtVRTgDoaOxIr4ynVzGOC
M+4oEvsiSQmOh5q5oKyj+FhH0B8JFV/WSvqSEu0f/Is0GIyDpkQr9Vb1+4xxbFcs/Vcq0c6GMMjL
dzSX5bYo8XVAQDmqHWOLuoJqVpqwHQb5xWLT6ZardqSWmpdxVJHrdx1Nr09FTA0VfGuEyWUZ3YYD
FME3ILWFlTp+qWNAEynVPokwvXGM5YdqJFwvi8TTZkU6zW3xnNesQAadBJSweFbPdNfpuXQh5GUx
IZ3WsRhebYtlPqs2kxVIPWE8Kp2ovLTOCHk1Iaonlk499szYy0xXjEWC1W62vJlRxVdV7jAKfA4t
JRZyLUU4C82XvKXD6mNJYpp4nmN0iRVtxKo4IdQE8BgUdfMh7srzaNmXvkv3upIGTf0x1+VeBg0b
A5/nPBLGW1+q/TxFFM9l9K+zBHFbklQ950GLbzPNwcnc2ZyF5TxRVgrdCnPE1NMqWGYvDSaAdbY9
M8EToh4Hnr2y4jwrrPh6gKtQZw5zR2JLI8oD+1QCHVrPb0pPJUk/UHIVv0bDyRixTMUHabVwaqdH
pbjStOQNLFytllgktZ/HedBO/UiiAKsAAtS5IsNWr7FX8hupmena7dtWc9MC4MBofmwxcc+zh7qk
ZfidmuuUftvgOVtV2rfV1nZCuTtIK2X5kGxkJurRR07fs0H/hFkH6Mf7SV4RCruPhLKCHeW8PkjG
0lRZELOXEIxQmOdkOCoC3kXVwUp2nBOjB7GML6k1H/nuqTKx/FF/k+f1KLeDW1AgC1TvzsIeiN3w
oki4nvWY3/kmvcaZ+iTiF8OoQrhYvlnCHf9uoO7tiR5U6Zu6vMfgfawY2jQwTCExL7Ts+pmptPY8
t6wJ6dmNhn8lUU1czmAQ3KWbcFWBa84b3ME1Zs1vy34qWmANBHMiipvgdznSi6Xg3sovgA6KjCh+
9mmz29DzBuI73obVdhnvYzxVG2K6FbCJm2BFDilsxgtx5Dt2h7Fh5J5PWdd5IGlcNhBvgANpcIab
IHfhoOEkqO5sc0hsX7HXBjnZeE5As/xBzg0SLEdlTnqO89QQn2jKk4KUBl+CfRLSe4LvY9rREua3
2pnQlzAwfQNDJawbwGVP61up0w6+foopwIXo0jcaFrPiynyMqxlIZXPILOM4o4VZEUdlgqkIYBcM
luEKkGHFgr62W6f3T4TU4vAaHqunQufrwRZY4vbTo9DKu08cHD6psiCZo5dGHcMRlNcANz9i4NTN
AGjZqnzprJ4b9NB8/Utr86RSZhAbNHa70mJgkig9dSRc2gFHT/hZlulJsAGyQcLqzSbZubkd7+aI
2o0qOiew0DLakrFhHXJTp2Hr2KQnUmZ7U+P8Nb/jOt/HnP6BZ3DW0Q70OoYj9Ob2KVe+BmMNh/JR
RuTNnWd1+OuN9Ffjmq2yH4Mgk9wcgb0ZjGjm8NXIJ1p68BN1e8FHZT4x/HqgMNziMuMoqQHMQOza
KQRH2DCyWzh0XHBydK1asAjnlGspNy2W91k4EWyLqeMmY6o6D6IXH0XFZIRIwDp7v0zLQUtfh+IH
xzcYYRi2up82N7m8NMPIk49AhMpWP73mGxBh5EY3PvvqucSzIhkDpK5b0b2CD9vj+rjKxlHGohpV
d7tuQqWgy8G8tNKRG8TN8zMRCHdUZ7d81ht260vnj2ntRoXi9ubBLm5VvK82YXSmPVi8b2vwOD9L
bChxb8rGpY9CNslYXo/5nB8tnPClw/uuRwbjZ0sIS7dELNMRi+kXNtQ0HS4TFoRyCkZW2uMqu4p0
xv0XVnC4VYF5Fq2vfVPhcBdhic2hIlep8H3sbWyfGY9FiaCxUImt9/usc/x2+dnWgcP40Q7idSCB
5NCOraCLWsIj97iX8Ahj3vQIdAYsN0H1rnsjeyOL3FJnoaGZz6INp60FRjBJVWA9ur+UbYSDKBs7
dADizKmBEE65JxsniXh1A1NvBiyt65eps3bUcEP3RgqEjCQcwqCmX0yEOTE+00+yREdL3DqqqaQi
uVjtQcrPA2ladbnB5SGrIOjjDfFJ+h00JAjjQ4GYqNKHDIG+dtJAwEIGxyBQ6AQQTVKVPOCDftxa
7cFe5H71xwnINdkGyIm84/XOiofvm5Z52aJVgKYhAKQU1gCFgigBcATLYjsNj1VSP6Rg/3hT0yCK
k0DDfpXfqAPmU6dEB5CnQyIm1jqkSoYSFqvUrx8e5iV7IM0cygw3WBAw6ncQz24NxlbMJJ6BX4ny
I78iCB2ZHws0csKvu5htPaQkUNoPZcc8O0a+js00w5qtcr4iMMG+YYAX/KfMzxt6IsOXzXKNDUhQ
AdPrO05/ls+VNrNkarCUFsqPHPH/qd5aJQuqptjpPamRgcBvyw6U3HoWzYwTD0B9dqYG0ZTnVpU8
wDBgKKFBnY52GkQxgXhytXlg0C8WNHtquvGW9boCN0UCi/W7ZRMIhl9qrT/YuJ2HXDnY2Ecm5U0m
JbOqpzF+kqyMpsyGJL55ceynMh1Ia/fh4xYON5d7V/Fu0KQXSBJspXiJ2DssYROv2nXzZR0pb/Az
Pbl021Zrs1mJaT/j9cGyNwHdq1NcIGW5B0KyQ6IPKY3mraWX9CU+xYU4MiPTP3MpiR0wEvMV37S7
UV/kbXUPv1sJ2GQwghsPI4/xmZt66Y8sbUXZk4kqPNotcamMnFsZ0FT8ZrTSsIV+k6V3zFoWUWhB
K9NyKCr2Y4Bj2f+jgD3Hw1W0P1H/o01vaYd+92LN8hNmtSChQ8FhbB/AaIuaMHyyfOuLw1/vO+ef
MWIm5zatx44o1fTcmd+TjMWxRvuQHwt+R507NenR00/qWj8pxp0KzalHcTbKU6/d8MxtNCq/jO4d
xZs2HRp1dEqpUIb45VVJc84jis/whVTpvjHk99T8TU3dBXNtP9j91cSQVFkO7rUZ1iccfLU9Zgp3
DSsWKg74cTnsi3avDQjUuQvI7tjUL+pwwlW5j+0CUz2SGYxN+0enLr0SBwv6ilkUAZVWMJUo2WrB
cBv7Tr/2DRHUNIMIO/gxt1tuRXeVx31SWleIYR+JCp0jd4ivfIsCHXqjmi6Ybi4lgjNRdMlOAuon
HnpdPUoIOMZ87OZDhDLcaHiromuv5xi1/0kr0HxDORXdu9r/6aB9YvTNMZEwb7wXahXM2vRwL8lT
AYW11BwhfMv7khCur1tr3UpIdOE13j9ajukpo3XQDLoWbAQRLAA81e0pCRcjlNWc8ee97Tg3YT9A
YBtuvY6uQSOoMb/FOc8p/GDbdhJ6yIVh01eoPcfrT7VPRhiRdrmhU3iP1Yc6032upx+nA8cQawfm
n0BeqINRT5WoH9Q2ZQZxhqCatlCJwx2in3JuTiP6Z8svKcpTm2nHbn2fzOdC/50iTIoSsB24d+De
ahiq1vpAP/rD5FS72Zb8OJJ+9bg9lSu7VekFj/ozVeNEDLRfScLYZZRoP5iAJwQ1wAkvJsFGhziw
zjaCCBZzDu/I5VJKFlUBpHHNlBbNRLpAhCrs+ZRY+ufKNMaJCT4Rz3VTPte1StJw2kGF4TzMEZ9z
F6G/POludhaf5iV/x03F6RRip86ZX7eedfoEmVYXzjug/bCPSNkrd4Wn2u25xg+lmd3DmsSInwW2
bpSESPEci/m77Z+iNUcWqp9A4WIL1XAXYNZTJVeaEmpU12NrdiGJTMM4d0ZyqOflQOxn0IhArBL3
/plBJVxqZS9BLMxuXVIExb6Frro0xhmOqR+XHAgjO/5OM/lmoRSwojoAHw07/X1wrg7dCJDMdhbT
fs0Rw2kk3oGscEbbCIqhDgX/pJHvnQETn9PuBxaUbe94Sbxtp3sAd9LP1v1UZ2jGgsXcSWkir9CS
0Fj2q9H7jYoqvB0spJ59e/1q2rWb1WhAShDhw+Bi0co97WCQOL8lUtCNTvVXVT2BOvVlhr9SJ2HJ
5S5DNTJH0GXqcdYPcu3g9+RnyXLKAZe9TXWAJQnfAXGlWQDux+cIKNA2b8rQX3u3lk3kcignOqY1
1OQNBCoOuprcEPI5BE7eVN1GSwsMfd0NGKuH4p3mAjcb7uDMWCsn0PtaYG9N7BriRZOJV3QWU655
WwW1prarjF+mpZ2MbbcYfy4a06eYvcZ6MFay2gtZNXzO71WZ8SxfaPJovdTcWnECub80RG2jzDxq
KQfS9bAO1wLMY27eR4pzKPPZOdJbAyuDeE3A42etT45Uh6rdvfUsonSSfD2wJqIGVVMekNx9yr/3
KvTgbKsyli6rND5NM53OdMepHKPstQp0cLlJ2+9rawpETGYKFTuNPjtiJFYpdqqKe97iuwa+8dtB
AYaQ401gvfs2Pc496KgpXNMuUIj/2OkHwMpzjL7XrwcxsVbU733/2HUPG/4FwrCk3y3tujIg4Voo
oLDTiCInpp/NkONikkAs+ltZupk1jHXbryImYIBM+QZsVVlE4cKWs/XV0fHfCCxZBVhjGZeurNcg
iTDQZZZNK4Tlz5wmOMZVnKQpK3eXjRTHLi/dipGUQ7lQJss90PBsQAwKVDWmseuVXuIw1jDjJy+R
waFcgTDywKTudmFmvo1KaMfVxRqAspLat885RxWneSDCOokv3qPZli0g8Ui2M8aH2vKU4/MccOvE
4q9rDA5KrAUTk4DnryzNBLtAgDKrKwjRgkqMPKi6nxK/8yiSnZI3ft88YL89UCfKAhBX2wQSYQe0
eFdATcCYNWVHJkbfQZAV9S0dGmBtOODprZjpaTUqN+66uyLvWVdCpT8Sazm1vMn6tAw44gClo0RE
e+fAj19ZoZdPBBBKD2Z0Trfcq0xJ52Z/GuwjJ6/UiKBTEMluSq/XP0zEYVm6KiQW5rjmSOjc2eyy
ElZqrFknTZJPo6VyyOOcuj7GCpWx2AHZ5KQIK8iEwZDcWbzpu66naQ7TUELPG78Z7jUWzVXQRfsJ
GnAMuHIZHhkT1NYE7HWgXnCXyovbNfmzGt+BROQd25ZrDSYiMj/JbmAThHRRNG9ixgHyKGqqcrZC
CzgnVXvqbaKHpOopYm5TshBvkTYwrFuubvRBuR1kdEC+cdBhfy2H8gtE7Oesn0wmuqKK9irJH6vV
91MM2Rvps6mtLzoE8U3RWMce1qqhiKGz1Mea5FSDlgZ7ZzDvDlQ1rrfESQjWcKMsFe/uqyX/a6R4
L5WAQg94YKpSCXqHYxLPXNt8jPunvCSJ3SAuWwE7yKz8MyVgKD958kmB8tTVN2AqXoTg39FXJE+o
POI2Kjz0/camwkQ+ABfalUA9i56shVfHHvVartJt6zbbRZwCuXTIu/Mw7K30rHCcHMEK1jS11GTQ
bPaZUFYSc5+wJGA1FRhj5629AmJ+DFthg3F1vop0eV7VIRBk7ig9Fpe8oh9J4gxmGlRGAfF0J30E
oiTkJ637NcYxCyADHCMVbpQ2za3vyMoYjA3kDWcy+iuoBQrgIW/km8xiHFOgEhQmOC+5oQvws6yL
oekhzkR5fDCaaT8OfMHmoukMMglYxZ68BLXHstdskaySAjSaq1zU/evo9PgUEy0P51h/yps2PbRE
olMMGP6SldUuzals7hP1ae766YbvsvLxc8VokLCtMj3miYqHEyMPnTxkWKpa9vuy/IWrMPIsL79S
mnR2kobEorFBy9jeRtgVbnGbXW0tu8bjTNOSQKErRxs9UsOjM3kNDNC9wLB6WFk36aVme46zvBX8
ghdku9d+8xOUnVdSD37MWcSwxN9mQRLVrdP+iBobT0rqWo+X5AIB67WaCC8OditOUoZoDNv1oJtU
8q2MfVaR2i8ZKmUo9AwUUN17psnM4AyaT6z8NqfmvAcnQ2Z9HKt9ypVj9A7hBueNfcPjWAH1kRX5
BTn/lcIJrFC0QUDWEjUm0aF8VkzGcb7uerUJM8x43ypr+G7aCfUtauDkWy9MCXRMd07QIIH6aToq
btNHc2hho9HlMVSHVNy2NENTyKQwIKvDRTAfeZA/5vMI7LkGHixknonlpP9TMKVfgcZrJu2OJc/+
CFjEYK3LlUW+kq2gY6f5D/+3OOJfTNwq0kQ4zwS0lELRHpC4vyN6ogbTan4KEM4Qtg6GUMrDWHC2
GbOEfZKR+Avv8Pq3Bqi7nxwG23LJ7jYwr0nR1F0ffXQGwKJwafmpugmVu97WNWYU702Q8TvKwtLk
T7EkFlMrcVo1WRsfIoUzSX8KzcJexW8KKhc7gFoeHeTXGkKifssMqMmrVDG9ZhB8OkGjkVAr10zj
zPtKNA4v01byY1Em7dJwspr1vczx3K5gLX7qvHcoBpb+sHozn7Kt2VlR9N5MGe8kuDMA18132Vh4
QRLk4tHwYBoxDx0tRY7BTDap8uQ2K9uNPu//ksTZDj4jr5V58RtZpZ4zt9n/LGmQ2xLfIbVuxIxA
Sa5PNl627bpoR4cOdB1AXak4bdiZ0cskweIy4uJoJ+YpjSVQ1cgSipG+4gm3jjqZXpGyXF7b9MdS
35WZI79b8RKSuouymHOorYW6W7BRjfg5wVIDxezyg14jQUfbiXgGzKUZ5rPuTOV1UaxL0fRH1cl5
+pHHrRsF3RAKOZWpuHJAIWLUHXIRZI2yksfnvTknpoLkkI87syL4hxNhGpIvcOA8sOapPqvD+whB
PNKm70Jr9zZ1sBgOY97s0gnv6U7Lu8OKqOj0ViBW7SK1bagBE9GM4riIFY8whDUTC6x205IW0fSh
zHtaNqldS1+GzD4qqvBzTK/xWASdpcGv+O5MDdKkgqkp8xVsW7ADLFXif/tHsVTYqc3RroiVMrpl
1wq+jJvUIAp5Qe+JHfmc1wMdwTeLn5BuSEkvQcN7rS0W/Pe8tusXgiMBBnJQuBTMsBaX5OrRSB/r
1PlmPi7BlJhyTR7re9Z/aH9ARf2sNvWCC8vJJnI1YY5Pe22IL3xZ9k2h1rhzjjQ8sJSgVa0Sb2aS
h5CkyPW0njW+xeuyV3uQydEPatpzHtW0YVmnTqE4xF+61iVIFKQ9VfEtmy2YoHlO/srUTmkih06f
ByMlAaZzN4chVNWXdv2Xq18zfs8JLFXDEBmhH0cI1kq7uASer8pH2XB6uEqO7WvKq05oZgb3vn1M
FTpLY7/2MocycelCqt1NLZTFV47uAo0RGZx9a04tQz66sEHuKyKDljBZgBzMOj/h4bcS/pe1f6Ah
sKPzdpqxcjFfpAx+aYfvOO+Piv6cJ4BwsFNNfNzE7kj4OY8jsg01fd6ISVxU8w7a5lHLdqr9aZVh
lR1Mwy8cN40etO51ts8mF1WyYbd/K3s9NJDE6LJhWMnOBWqVxOCWln7MqaGC3min871Qzqu4gWRx
46Zym6l1Fw1IvXhQdeM+aS+246X28/+qr0U9GWcgjxVzx2Fz81PYwqR3+HEkp2LkGo4OzKTLfMnL
1UvjyLXMJ7umFLXFFLEe9QHqTV5dKnD3iwL/hStq1p7EvkJizBP6sMGJJhrG6Uo9tJg7GM2KaCKG
xg6O20DOLgzajDyA4bkvEVHwkNE3ROs4jm+3SaTD6uC+wQZGHxxXO/Zz6QDM47bU6554DJun0st1
RhOO+OVPpr9RLcIsCOZsgH8SmJODRcLnZhJG7475Z4ZPqdDeSMuHGiNGj0l510kyqx8NyjqQUfTF
cQhrthfrQq7TQGblGFAy3CjnWdQ7Dtk0lp/FgqJhK49rbtNGLP4ahvgKM1NBMuAoYPaO6ElQON2Z
XXOOQZLq2PIDxsI64Uiyj1guCNVtDj1s8C7aFCERt64x1EH/dATid6AXJDqbL2A1m3QkHhVxq3F7
TgNwEupdJhxeWePZLO7K4oLryTbIFyTcI7Gn1/s1uicpbQ8ZF3K3i/qJXVFI5woUX0Sea20/pCYd
EaSwqBTY8WmlccgZ2povioTqsj5d2Q881u2b1Tyq2CyBULqS9tGB9+o04k8YzOwIE/VByvoz4Hs2
v68ZmzpAVT6raojBvxkP0LmHIJ1yR2F2lb8kTniFoMgx+pTwOw0FL07sm/NIMp9lhoOTvVaupvLV
Fp8lt4gchdiMXFWtqT5R3BbIBw0s0sTPfhHFR6sYgcP5ZaZVM0IUylRcXS3QmYITl/0jx2Rd0CRk
6sFZ39Ig2kEj5nYyCMJAi+iyrcRCecptmS+nZgrpTm3S39ZFZxygGDCzrgPz0irHZ718gvsX8J5B
dwZhlJKXa2T8rS+jOv4qbXsHFpz0+TG15ueuUCjWjrbpYtcN0fuYVa6Rz1ezSX5HNXmzsq1tBn2H
D3FyOFIlGn6ixRL/ZnDEaUljEViS6GTNgHgjq+Utpik7c+49uoMeIgK28nofe80Xlf4J2fxh2KiY
nOiSqxXbgaX4LM4fbUGCLnLcqlcxqZC2y3Ym+vzYzufFyTjrTNX/q6Kxk8gj8Rq0G86m5AiK4UVg
bgT08pZjzKH2e1Tq7xEuMi2F16pkQuSdWsZiY8yzX0qPifapKm9mE9/NL2V46AifRf1vIZ0iLfnW
e/nYqzQyN/bHJM2Bum6PyvyDFsNTxyfDA/yjF4hNnGktruYt5ss6ZAQqH5Ud5rf8ToU9wdAJ0b9j
oBlpVizJq8d0oIsYw46DmN40DpeweYgdPRTAPh25ObQdGxl9W5R8yEqBw3h5m4r8WfT1ozRZe5m7
rtK+emgU/3F0XsuNG1sU/SJUIYdXBhDMSRQpvaAURsgZjfT1XvCDfX1dMx5JBLpP2HttQxV0LPZ+
Gr4UAapHgxpV9NsI7nYOnsC0JyqWBZHpv/2hMeH0LtO12i2J80R4Wy4Uy2a3HG0nEtO78lZjz1Nr
FPwiPGdOyO9ot2UIKqraS7N3Du+tGg9vaPJ2TimW1WFOK13VNDlyJ11MZcIvpy1Lec2PQCL+Wj5n
LAzZaWG42Bel8eYToeyP3xSGCv3xqgU5ZDNUhy/HClyfKM3ZsNr1qZY6opIIxfbbBc8Q3LlwJjOW
KIf4S+c8N9HDK9z2Mu6WQP+HiiDHSo8CT5nOobPU/HVQHbV4JzfEl9tXOdo44w0JOPVspOyn2oSn
q3gxMP7iEKIlCDlmp+LnwvvmjuGD3KEVSuK9MK2NlP21ueLNL0UXPcPybuDYyYFaBWSijv4ZoSp8
C2NcAzYyoCges+xcVy4LEGRsluJZCeTnFeZxs8LrBCdScHeSpNfKWG1WsHmxEllcJJrL0QgSlXUW
blZyCzQANNf4ncMbx7oEZB0rjMHsEgUkt9jSkjdUrjlqYbIK7iyGTYLU17WxkN7VX6dygRusCYKQ
xVKlzkvuDiLQRXRAcMJGWt0ih6j/Yk19pKoBaIuhvwp3xMEIb4MlEQp75fISk3FvcttZNaC8OmNJ
2VjXNtOXPymbwNCWt6rCJ4Ppdo1vXSY6OiyXpAds0wIzlegZgnLXi3RLMqvLJ8ScPVgpjEocFj/c
KAwK+tIj3i9toxXpobbHz0M50iqgCR0eCer5FWrStF76/iK7aH/514ge/1ygxgQwIu2i7bht3ogT
5qpJVjalcLmqPpgKOMiZu+VH8CreeN1mxfHF2VYX0LsLLC0jJsUbcmI82Xr6FqBb6LnJ+RzPKZyB
LkNC1I2kvqXMTvAssU2klhxZnA3Kd+QXjM6t7k/qVtpnz/K2Wk1LZ4dQQLzpB4VbSMXyTNDZ0vlH
w+FAaEdiyuSD5QgQkt/sgqQO8xyNXy49YZ+z2lXGtV4dzXuBEcbe8LG1yW4ouVkX9brEIoqzHHXA
dByQA49A2xf53/iCSoBOGd8FZeiEHT5fO9pHNjtXPOa+aIeDBW7c3LYRv/HsUgQtqBV47vnSuolg
Hr5AvhQ852JyK1aE6Y6Mujbla0J1iPHO9cuVVNzx1CAPwMPZB4dUJuTYoyVd991OD/Zkz2bhntuv
HLcUxUHL3NgjWR6VEDoYAd9oV0Cr4wOEDM+1+Src9ohJQiW02vrF5Gv9Iw8OxSwB1UbvsTlhjMJ+
DxJeNZ0U1unBsbK+a5vJ6bA3BTyiVQUPZ4vaVTFOo/Zgq0xYu9zctdI1qkfN3UUzGtzLz0L3DPsg
jHNSbIPk3FR8CQOadZg54uw33B7HhxHwJjzl2M0MjyxbMtx1qjafb9S8C/6pUG/ScMyg1ZvIgJUf
P3Wlv7J1VRkY37oJFuGNkwiBNGM2DHwUg9ESxToqNrYtyY+CUhEIkL1+oCxo9AfNQMtk2jpS+KE4
aQwOrI0BVXnD9sDOjjp6fDzI0JqmJf4bnTEYUk1l4ycEItKhuknq4t6u1IPBljN6KP46Tjw0nXq7
qVJXbbZQbfrqjYOCx9vHEMFzRlIQiwsmZsE3mGw/RMHDY0+aiptrb7ZYtvHWUjbjvc+W47Tvnyoj
+RBlysmQ1r1OYhPh0s3K+Uw4a/Ea4EHT3nhE8nLPp9u0/Oaj323qAo4lyy5OWs8sjxOvS+AfDRTU
m6ze8hCjQmMcfk2fIeqEeFvX87ekkYD4nIi6s5fGpjI4VcMvQz6aw94q9k3jydLOJhI13XGqK/Yy
XlH7jLO2cZ5L5KSxjHe+ITmkjTtN5GZlQPb1TRX8TNZSKbgsyutkrewSd9bKHDG9bFTigZJtXvyl
2k5Td2B2fCim07lq1zrIkj9+FHyG3JPV2k6Wg7HSzBPcFj6edjuc0P6WKJLCje5QmYGDDTfMEHP1
3KuX4bSUwRrUK9ov1rhSvlGmdVn/Msm2IMi12zoADLmOQWFwCsWsAtYdRm+UckdKThayPrb+fKnx
ebE5aJ4EfsSUoSBQEOsVbCOXZXdvKGecX8pBvWHtxkp7BSzXqRYy1VCCM2pRnTEeBucUPnZ3xL7F
wpsnwP/pPifyPxIoWEsSs0S+KFHpqZDSWFwg0MUVt5wZRzosT+Yquw6hOmFqigvqraYdQsxg5ER4
YcM+J3d8VWqz5/f5iC0p6Be1yTxlhfrGfEp/ETfKtAUVQQG/bjuALJuUG7G489bwrZNL022Y6+dw
Q1M+wfdSc+PPGeP30iDJOTvkejJVSrtEb5fxD9Av4wVxsHzMgAf56ZJzU+OFZWOFUuGt7c1tywiP
w46UL6NC3XQfBvpCmbabqRAAffU6C0o66WYRCIF+CB8LbIGN1XlqfawQHWE+klEwP3J1w8otEjub
M5gXJIVTQOwmyZWrWjmOjNIi+dRyyOjjXWeZaawHRvI6phsvLjZ1w/GxAnyQXPrVh0ZXuEiCfcAP
65UNLgex6m+zYJUiMRwuYM7YplQyOIDrxFaGrVW9Y57oEHetbogvddSNacLXhnIQ8nYfCJrlPRyR
4Q4ra1pXGQ4xBhOL/jB7tqa1AnCXOKdChs7Kie3inUvDa0gLARAHic1KRTHVbaKPwVmOzrGPqPA8
pJw+KZ36CqVKKy+1EvfnKrA8kDwl+BECLBJXFYvgjfla9aMQXffgHaOA4ycLQrGyOUlXWn3QwnPD
g8NgO7s5X/m4FCUSGdxyZzKlkvk8WJo1I37S7TzUalLshcjinVMLchlDYLkEKVYFX0Q5mgSdqbtS
9vjWinCd6OsCFgG7/H+9suLrG2HAsar5DJBJ3qX6pF8M7GPgUFhUEjNpcLev6q8kYjWxpYVCzIqL
R38RPUO9xJ0JLqjVX3nxI1errr4RNdPxS+p1/9uQeUN9suZ14rXgY2u2PDxEkaRf4WlCfsYmgqy/
Zj5t4ZrI/T7ho54u0CJGnSEUKYQLcZCSu8m3KZYsVljHFfU28XcsMkx6CB593z7rzg6oPHPbdp1Z
Hge1QXCB9GRgP2Qob92YDX65aPHLLtjVDSdOg4Ghi8DWfQMuyBIUa9dBRTLQ7gzIUpL/HC0PIZ4+
uo32byKtIMLSfe7+8OVBD/gp6pXdbkbny7a2DWh2HcJD7TUVwUj9Xcv3YXtgjBXLTC5BKCEt8xIE
BbV1Z/KmPTgu+jM3c4bvI/IIi38vjJ/M+h5rr8cR3JSMuPmPCtBfyD+AuEBEtbcFii4L7b1bw8ap
PdPfVfamY8FNrY5SYzpix2Tp2XMtZOlSRz6OfWOhMs5Y8w5xxWIva6AxYGdCFz4t6AUK3hUUMMZc
JarTHj8WRxr61Ar4Ckck1lfqY3WZvCipxbk8WdcZA7k1X9quJVYp7pfphDASRsNNsnjg15DA6KCo
SywAXpfApv5A/7dK5TMFquiY/2AJXzArzst/FCWR9YO1gluHN1/KVmSdJc42Kc9TA/qWhsG1TDKn
wKqse3aI/hfW26Ugk+NM1AXbc66vhEE7GeMu9zYVPeLG1rkn8QMGVLhUX5DgzJ6p4B68R819pxyx
KwQMTLpVna6MfFcjXsj7g06WBkIO4tT69liGZ2W4STG635JznRgRXKMWNZJ6iNGkvE3I4CeYvYHl
8phRVxW0kECYi2GPtYcYW94LjjteuvLE42f1dJYe6DAANejE4F5tgvoYymRUzjwJHjrrwZO1K4ac
VQA0qbl85bEK8w0FLRVAdDGZ/r90Z9HtkgPJkRwc/J1xC6UML7mqsUp79P2OLA0WMlsTsyDObWut
zetD5stLDQ9PAIWJvF1OnwNMUaA+SrIuWAhEP45YgRcgFSn4HU7cDtVlyu5jD3NWvkglcQnIauDQ
0tyyYpalRUQmU+0P29CRt0EZ7cQkvAA67VASqkxzijYQiS26kWptslY1W/k2p3mMxj8u7T7ukSoQ
CiNepIRTlVnEhb9FNhqs/iz1yPDSrc7YhSmJpnjLeaINppNWMjpCW5lBaQy2JEaiZOAxDkNOOJC7
yzNXyNVi0iVk1W9NSTyGgSPYyVeyRWi3hEabDkF0Fxifq+oyVudxEPQZx7z4JpCG4x2dXXitOdmL
/FOrp3U+fqXYt9F65p8NJ+9I/lRMyoOk2KhfEMgon0bTgrMuXbvg59wpaxl5Qb81GIqVoBISEfPR
p9QZsNewHyUWxwovS3WaOP317tVaLWQifdsQH2VU7LJ65TikI3YWhBvGNSAWMJ6YNGm4HmvjYqdQ
g3gQrIGZc2otekGA4XRImfiw4q07JtkSQPTAFToKuJVenSPBLuuXH3KbcJZPj0j9yWtSJwLCrasv
HYJLUybLrOuZfUHjo47js2uYfQaXRn5qKlas70eeXnQDWAELxp9GPzKx97vPrjQWrcNo7zIAm0qr
l6x9ko2F3v02he+IPlwCEW8pqmOIk6Y3dM9Urxh3BgYwkDkmXKfdCalQRUv42EiWglFMxlZUJEgZ
NhEKen8TymBuWLjVCo4fW3eo9/HSd6FwA53GQI05nRU79wKHjYs0NBm7rz4n32ygDrQ5E1uBlGXA
zS47KykZOGaw9SG6IqmeXcu6qtjc1Qxo2T3+NTm7obZTPSvjVDInMFfUHqjcEontFJwPrYIUULGi
rJaBUlPG+TZjMdTvBHJPUsx15Us04yPLUQK0l4mxCc002UkQUVn9l4fB5NELDpEt3iOoLoFj+KhA
jKs/4lcw/DsJFwFCYIntvAlnrULdbTo2+irVejb/M3huI5Ik6Z+va8fCTDzf5jMI5B6TIy1E1DwL
pBSFyFjJ2gosLeWi5y1GQ23tD4y3WrNbZ1H5MDiViE/Cx7wVhf6B662jG+pcQ3O26VifSqH/1FJw
JQl27Zj+RmkZGEQT3c9ssJpGLVwDQsHq8V60uNH9ot3LdvCWKUm81G8U2noFBXeSyOFtLAZjo+xc
hJP9mY313ZFpGuea243pHjP2Vqnaf61vYCanjShZfeW5tezHEHuCSqup7po0/ijlQGP1MocKFge/
01DZlDZBvsNBVSAJ1L8DZ6ZRFhNKoQTqpOr8Vpn0HZcM7gtSvNBv4O9x2gJcV4DaxTYJ+yvanU92
LfuFOabtNljjwcCxu0qP+ZDcZL+PWYDHezAbeD4bioaWhAG1ZOAHMl13O0tyhQQ8TDF0k3krAxuC
oNHGz7XQwOmcaqIGIoU/vApnjfemTup9Ajktp3bFa88aEr/uComjjP58JM5MJ+Wq6wYgQfwcFfVN
1sNrWljPZIAiKPARgHzYiyy7abLYz+pgiuTKVkhQjwMs7vXekVlHVIo3BOEvmnRY5QACGRFCWKuJ
vMFZc2ADeCKbBLM1hwtYUdKRba3bhv3RYMhWEUNl+Pz0C8vk6c/2Um6eVEf8M2vef0t6Df6tGuc6
t72oMVjxgFE/nPPJiHek1O9SG+n2IPj+0rXBGDSPzb+hNvYtnF/J6q8NFOeFPXCq5N1eIXEjQU6c
8OEJVrc5o91pOpcsh2JF2zS19Q1QEAsLgTWQulA4FQl2Gsb6iZ9+C8t/Jpy6ixABF1+iC8X1DXD+
UZkk3hsz30IEYH9Y7LQmcA0l2pYOKS0hSFoGg8HNEMhYxR8jz6OvD0cx2nd8pFrbXgGnk3UhgXjz
6S1VenweI2+t0dBReng2200Z+K3GmFlLV7Qfk3OGZnu3FcbXtb6pW67YeToWkW9QMmdsb6LcVQVb
TSs71qGxSbp9PXZekjVnTcNJaTiPSPGPVfzSZhTkvPbXUBtj/srayIu0t1rDht0yocho1zoGZfEh
QTZpQ4sbKcZMAsnnkNsY/Zkg8ZGsqIJy5tplGTPHFIXQa4i/k/5zijt444dc+4G7CSdqWjSsfKE8
eX1LUNLEXIsNIT4tFKk56/RsMNYlBUjUIBqlEu+wS6nlQDiRjb/EX8YY0qpZlsCVoldfJdqxhp+L
EkmrcgjxLLHdSVkzAkIjJhOdVsx8fGrMpZDjpS/lS3ncKaS5Rb9W8FE32J7olDnMXAmpGdRBtjIN
IBPk1UqxFByzQVKsh/5V25+a/Qn6jKjxtR3ey+SD0ANGPT19ForMLjs0TYTQUF81IjjUEQdMm25T
8NpBe1bnWEsdOJHfbOLMcHMQZIVgVimTZFabEGMhA5DsoHQOq2BS2ghuJRTNVaFY60B7eAHaEg7K
+AOTa2E8GtGeCi1wI+Mzz1EjNw6j3z8wmGTuhBu4hmuiTtBwamvVL3nVELKDxhoABDXjoRxesu0c
lZTlcrrEOXyIJ3+XaNNOHTpiUQRpbzldHTs5daf3/pcCXJoVxKFoJ3anOXFhI7oNGcScNLCnBGQe
+sQpKwfWKZuYGNkAL2EvWMT3PWMksIZCM146tRhGAhJZ9KG+y5zA7IZXfTDioAA7kFtrmkgGLSBQ
loHTLFXq3QJ/4DJOma4a8qridxP5VWbjqfN1MDnWRWXR3rZYs3vGIH1DryGQoftiy6l5QYTkBUm4
KfOcjQSdLKipi85wM7L5rzNbHvPhElUnA8DcwonkTSCwf/jyqSZMmzP6ok7kUBrSvmL9YWT2vwpJ
kDTZNwoQH+O+rFpAvsCuHXFEE9RXeAiO09L/k8z+SRjRXpnUuxlOOyyoBwulJXEnUN1JaZEAwFvK
JYdBqhaQhe3BC+TvJjz6VeD2vnTKN07HLVx4EEuv6pCdnEzbJFN9nkxG2uxsHMW5jVEN/xTed2ce
Qsz+wwCkB5LnI8e4EiDNiZApayTdAFbbWtC0c5rewcHsXxy0KQH9kp9EX6NBvjsTVIm2/8bqxxRD
4WeLtQFHYdKGW623mSv/Cqa6Zu+yHz6pYbuVcn1l+MWf3CIbjoK3sU1dqtIzPV5LJ9JK6PSZ05mW
/NBMBbyL7vFnMpCS/+TGPo3RuGwrDYia7BkASgxQa3GjPuu+fAnRnIy+2pOHSUjwa0jQMKvqAdol
geo9V6R4Mw2LOCuQWSHKauRf9dS9WBRRmm9M69aEmhcNEukTyXFiAw3ZBwyddc9YTladf6uZyxoZ
qiUL97FTvsruo+3G45RU97ybXrIaHQVpTPjvYW0mP2K4tCScBsO7RBsXV0yR8PKDY86O6sQTFN9j
frhDQJWeRSsrLG/wzFjjBB37o+YA9wqILnnybbJOgZA1ypX31UUNdRS4HVJeQyPUfuzBZ+RYwouJ
vuW2WVRR4wZBdG1Vh1xakh4Nsz+niNdZI9MM9djeyBN+qEQxoBQ8DVJ6byfnPZeDu8EYXGFQB+1n
mynWnyzwkFoJVVUORJgREnTuEouyDDHIuWdCe1NBK8EShqLRnpqCRX9MFiJ7+SI1geRHxw5ZceaL
HyvikYfjumLFY9FP8KfOQyFAA8ZwG2Yh83SHtnzra+vdqaNnbVduGWi/dYMyJy6KV4hkgHByd6jr
I4RL8olN52Q49WU01GXEDl4u0VZZ076alwgWd7hffyCCkGXLMwzlI2ztM00YJ7p9qIviYOmzzqIO
MOG1Z1t3WyzJWWo6C0Pgr0FMsg1ZXxDmleAuaIvmHbrsO5fXJsWwoQ8PGFDPkli6QqQP6TD09cmu
kkdTKl5W9DylqMlq5adMl2E4eEmhIwZpm3vp33xf/FIgoWjs1vr8cZOijnl6QNtW3FE2fY/6EVHi
pS+qnaEkL5UfEphWhISbau7YoFN5/uTvk5GHbZR/wcd6UhCh7z/1pI5UgJ2Sjh1aHO3VOSXCQClb
dgptQXivUuVUCGWZ9GLT18MpbNp/o8jPeiq5uVn9L6VEOsZ8NGiZPaeDRprSyvRp/2vrC4LLRZtn
Cw5h1MbwoVjNOVfyoz4i3oTjN44o14sPoubOKkgHd0rwTtnZgboiULWnOZXEXtnMLKVuYxdz1eHv
i0Ac4CPBgUiXrXMgXdEtmGz2EgcQRIYgVbwa5UvNPrWMktlGxJs325uSzyyGC6T+Fdj9oPDAw/oV
ndtI+54qoimf4OaBRr4nKZMaXHEBUowGwQCvrJJ+E75AWDcEiE3LLTizljMw5DSAi75s3Bp7jcw4
NUPF0ERsqOz3ismUhJ1u1DqsNjBMYJaY6SqY8S0tlMbmj2BYSoUve2AGSxE2+h14MJgHLUoIA7Rl
CUETuyNzCQmISzIO5IshI5NDrwexFBLeN2Awx1vjlTAjVQU9QoFE9xklSBb44uzgA6og+bLjJotL
kowCT3S/ZT2ueqblJSCyFn1W5xA7X7ENZNukOfZyGlMI+iRD6pfk7MdUjX29B+ux7ZuAnsyH7VZh
MWHdbOXo2/T1hDimQkGnIHiwyINLCmsrFVeBFSvpHkNxlqDy1DFAW+nTYqpXo481GgNlFF7SOSRk
wLI9tpuY62XE+dvqiMFZKyMx8zUwxDAEsE12g4w8lVD4ObcUwpUd4TWjQZTzd72xlhLLsUptV2RV
sA0cUHLaazMIznHceVLFCK1vd5S9a/8k0HomHCvzG+DDQm7gpMoYKblGVpOZ/WrBgzkV0rw11fkw
sv9mrhuXV6u7l+WwIx/EbWuPM46+ih9Cx5RxligSLFBj8Y/JtS0bxsNquzYrRGVwIyL2GhYsT+Xf
iDt3IuSKI1E3rsglNMdkX2JsSnY4GMhqylz+pxfvWrWNVPMQ6N0OXbf6gbPN1Yvf+Y/p53EptpIa
AX92HmACqWAQfQa4BHAvQuZQObIceIf1D1fiom8O6BsXGbbm+ntE8CQHDI+NH5FT6HUpG5Crn/GA
PBPnjlpjKo+gDyA8DtsZ7aomu878aaRLKzb8Si1+QP53uqeee2r3D7tIpXzjj02iD4ENLonP5OWq
DaCvG3AmzkS3KMmp44bLmuhIWNkxxFSBnbPeOgGryEqcEnt4AHBCxlIeGR4zXQwsZU9eMqodJAo3
WWo8sObUsF9N8dsgTsp2FnMxQzxtcZ7s6f+yO02/eMd1kb1GJLSKfquiDuC6g+TLwpWwtsTSnM4m
r6SDztNEfsAEkmK6R0CRR+NKRrJfj8+G/RO1AsuiRzHTvNM/0OkshR4lkCiEtaTKMhunV0WyDEEB
kinFjcIs1Kg8gCmMXxVE2doJ/l0CJ02dFVHCWQmkZLg7EVV6XYpStnx3MNhFxktCtY/tmfU7xBqu
khpNUjIdQhwmE05+AcGtwXLdhApoDB4aPAFwXfilxioIbXc+UIhZXWvoPCq539iIS5ivCkgDmnwO
fYfpKFs/DrSwxlPeWx5tOFlENf3owUek2PX+rgPNLphgF1j8JmgKAriPgSJUCkfKLZTm6oHOR5fN
bVMxQGDc3QDCs4dhKTNpEmjwpoKtTwDVssJ9hcxzVL0UJoyJOkfnz8sJ0CrYd/RVsrNhodkC4AV2
2IDJKKisZRFixsGU7EvvFbLQgSX11YT5Go00kLhoOR8ZgwFqS9xJZimKKFdBQOFwV4eMCZHbIud0
wxCYQsRYEFME0V4FPIMRTFaHK8WM0eUmgOVK1gPBQ0/w//pQ0JuISZvjRQ1Tg8RrGiKjeiJOIhQE
vfIx2umRG2NN07jJMZb4eu6qewZorMloRtySZcwUTCtA78QIl/Bx9ZNEbi3MCg3fzThC6wNU04fJ
Nk20Tcm3kBjsxhAvcWldSQE9ktJVsYXwQ+hkab+aNaVRGe+hNbmGM/+7meAJR6vUNj22KafX97Nj
l/TrXatgRgyIsigyckN6KCgy2VnIY5EUw8QkppZdGzxJTC3rCeS04uVoXIXSrcg5X+loG9BHeISn
4LWuFvwiY5TXbVjBGJVWtJMb8KE3yCBu2KIv4qYP+2gLK3te9cbWeyP+pQk7g+5qzVJgzlDd/GyY
MfPmF+lbg6Wrzmb885L5H6L+caVn+N+jPwEms6+EK8n/qoTuy3obGRsBBnTznxpGDi9ZS5qBkX90
1RWU4f/OI9QxJqBLWacPpxYlhhx5PjYZ+M74X6ScXewrZliHTrptPiV6rHB6C6SrPCH25QZGsLQf
MQwFyTW335P2Yki/gQ/EFAmMYZFP9i4yfh3wEYldectub8Jtql6z5j2Krn34Uut/RIan9YfVvkrt
fWJgq7F2rSWilKInKEhb/ijoyTs0VQMrlQz5dy8uhjgq0WagnnKi7xGNNvBG3cLDsZGHc+BfwI5j
IF9E6KFN1IbqAtB7f0dYpaUXWdwn9ZXG/0wdangGOw9G6VXQ+Q1vYUi6rEtS8ag8FMJke9gkFtLT
EvKDwsa2s//RtOmZF2QFVrh26cQ8QQhjo+5fG+w45TydRDzi2LiFX7GS/RpU+xkO4JalkQ3vw+re
og6KzFi52qgiAACAl2Ybn1yOkX3DiLAgm7jysIaFoGCsBPOIVh6dy0CuiyEB9HEgSvMoBYWJiDih
BOuXD9mvl1gIXdlhZZuwSWTSQSct+BgcRoxqctWn71khDDAcjAPvlWos6ui9G19dA9AOJktGN2dh
4cw7Jt3pW2bTyJ4nZmHKA8OcLe2dwjWrddX/ReYnA+WuYVE713cW0xsbYS+iGZDZSDFRlyM6nESJ
7lQss4LqozOQvhqr2WwdJ6cJdFGvrgFE2pObyMzbKU4yQoi4MnwiVfsjUE2+mEMevA3lN1euZD5J
cONR/0wDIBA3JfqdtLuMIl7v/hkaZHj9zsepTW9Zc+2Kv3KEKH627W1qrxrGL/5j6AI3MTATc/U2
Ht9IOl5FfQjm+NTQATMDqJ9ZhfQqWKE18lscvhfrIL7b7VeGOAZAUY95s+0TkFBUFzvL0vmgjqXp
lcq7weK+La45NUlKCeqIZ0E9EGrLQhrRrnzbLLFNpNgEGC1M48rr2DcXoj7RUYDEie8JMJJJfi8K
Sm0UTLh/gh41t3Mp+s9eYY+d7Z36bBTXCUWbHcD/YBbeZJScKltcHApgQ4JiljLyllwSk1V1hdDG
/DAQhxdORy4tMknjm0j6JbCIlnc3TZlHhm9288UXhDHc9F+5tHGyrwoVWq09B+c3AkVRsBIJox8m
Uqs2vujtqZ67x+IgxEVY10DfOtopjC/8PQndoNgl+hlt/iAhwJEAhSMr1OnSMVzz8KCJt2ZblF6y
2KNqjJF6xsMWIxAzvmndyONWF/7ZFrSibe/FaE2tHtdkIZ1mk9/UbAcre8z/VxLJfgordtyoJ+lE
6dW9Pqw5dccjEAYg6WRPhLe+5CWdsLxCWlLi8aBG9k6N0Wbo5m5IDsFA7Nz4aarKpgIJQTCWK3pa
LUUjZlQhOVE5gHgG/icTTqCAAQPTAlDdUEAoJvrG9gWbYrqdwkaeGV+g5p8Ahf8EaED9kEm31d6i
SLmy6/nS03ozzJYs/LCiNV1u2DIV24jZpszAyRbA3pxiH52aWoe8FJ2tnhSOsEExOnyotXJDqo8L
YnjKgUpmyejC//W65BFpKmtKiEJFzIAz32h9fCOqczf20k6bw0WDYZ9QVuV2t05mQHtdHMZ0btY4
bua8mMH+KLjUzAjTnRgPlqjIVcKu0cevRg/eSDe9duRX99jMGhOdmOpvyPj0MsZXqfojIWTrSeOF
izDP15TJ8Cy/x21l7nKAWX6cbabE2PqUOCbMSQAZ6NGtHeB7KbS3cd1uNaaWlhp6gU+KC9jBkJJP
JWqkYKgNIkdrcVhKOqunfvJi278bJk48LXuo6iAtVKOzsD5vg5YFad73j6liMxmw9SdF7Npp/JFq
rj7MmQcblgzufJ4AhEfsO9nhzmIuDsdh3S/HXiAVqZHZEtlEXab8liRxGurco1SvpoeSpV4Lre32
c65r5jNVSYPqrkn6wRTtRokqtnASZBTtxBe5jVHKFKwMl50Mg30qjnpWfjVy501g02fHZTYvjGa+
Vm/QDo/Ot4CoNxIltQgaooo185JQ61pkPHAJTOdao7Dw4TXSggPVX4FMP2BvvPZKD5vqr0u6U6Kx
ZhxC+a+DUkfJW4LNlKXsc8p5SHX7S6J0k35NcB4T+VEVoI9BJYl4thJhcOyHb7vaJ++ZLb0ZiPN8
1Gt1XZ7xMn1l2EaKjPRu8q9YBbIWwClhNMrP4EDqMju+6CpiscAswh9OtaKcdL52uD6n3uovjSlf
QvaEXQxdpLyrYvquRHjB8PFVvqxopBZl3Z/PKgmQnqbfvkHdPwycY1oGXZTOmn3PXrfHWwNl3zIe
vR15fvsvgRZW2tKzke2LXqU3gz4QpcDaNNO94WCxNDfGxJy+6K6TqZ3hSh5MLT6MLP8aOLCNICtU
3lVM+fNoOvj1tCm67AaVxyQMNyPgXJYChjXKcI/i8OXbrE2FwGSvMjPOwbVntHJWrq5xo6zLoV5r
xF441kaDMZ0ioklj+9ii5Y2kYDOQpkvkMJBxn+gJiNR9wVoUlwEHO4iNi9wSBUouveDiIVMLWHi7
KOU/JXEd5ps4tCftJ/cBP+VMpgQLg0JpvTigELbeBLiROvmOunE7odKJdbCckbnWitade8MQ6Is9
PUymrAbbXP4gY1QOclhetFx52sm0nOKH2Um7mO26DdlqDBDja4tVIl816ysGEgYGnNyACJcT+1Aw
nSAoPDNzzoiYrHvp6DibGYAT+I3xaGVEUEV0pgsAhszs2GvzPm4hYD7YDQ94/+mb4w7YLjpIZR22
wpsaVIS6wvTwS5/OA/pRQomQZ4cwThunvxp+dIUTegKr4hFxKSNG6iYfDSsC6DYiDjLEkpEJ15Yo
oygkhu4Vpw7SEDL/4hQDDVBPjUorBs2O4DnPGDLBQzEhLdYet7bq5ZBBQ1760lYvMX9ppnnxDfuS
tqj3QW+piYSAnQXyy7SCa0CJC3tyB7TuMybnri2jbcaGQQjdU6XyMEITUGf0q5RvU432zBqnrR9Z
h6L6bZHyNqWBXSPdNY6DFwEruWwe7UE7GK/wYgblSeUvkGxX0hKgt2tXO8QpUapfFarmAtzfkBrv
06g8I1n6DIb0EjTTGoSc9SrG5GQ0ySYVKCBJ5TJMBnQYyzMl2OVG/aSR1EOYRdsIuRdNfwcRzHpT
izXdEP+WfwCkAqCMrBlcQgiW8stkbSf7y+dAyoON3t5IAC7UI96T74KEwerQ9J5S76L/ODqP5caN
KIp+EaqARujGVswUKVJUng1KETk34tf7wAvLHns8oyFCv3DvuTHANG7HkzM8zwUv7T0I0zhdqqKA
VwpoguAW1m9J8h0BUnP5S+fLND5GPobCZTpFx5IWwXeuIj80SF1pX/NN2d5ARc3E+jnfHfbH6tmy
/6Yqvouba5J8NuMTo9fx3Souc/7BCmSkuHduWu6ZvdHzVf279He5deisg6GOhj6UoHpqfyWDszn9
G/Bvsl6VxUfLuEHpV1u8dQ2YQwo8fCLa+AHTxOvsB8MVsteflMiDYfl2JyJ3nN+s/tYV4rMPAeip
FD/KuVnctijQF2vZFtl6jVwjf5wTYFbPTfdBle3Ez6R14y6juMJdKM1fJAisS/s228zLyALlYIoX
ccgoK6tX/vB9fIJEx2mGJunoGPeyuHkS/+VZk5hXXNMaay2mm4ZuqfQDbE5/eCU2c3OAIf9AoNzK
hhKetjy5/IUam7IXCp5+d6FFGsVFGCcYG+381bX3Tf8hh2NI4dfyimDwZ7DCHu6z4DhOD6AzaoRc
bCLTs8YKiydV/I0dH9X8JLI3UNMzUsL4JPW51A+WH2KNje9s9RsrdcxwM1H/BiB4Asdls7qwXFdk
GLKeJ70HWXoNE3WMbpBelsvL7V2KQxSiJwUdmaLFqnLo9yfqOxPjqvPtKvbdb1Zz4Dsb/Puuua8A
T0vQJK9h8aPV5wyZuB/eTGZ5uiBy7N0xTk3HbuCKJDr5pbeApanHsxz2ub81yKEnM7s7RPYtVA8U
9BkWblcCe/iW5T+Ltg+chdN+pRCGrWtQPzjzBttmFZFswhv8uawYeetfV/3Z3XOV38h0isoXBvZW
8JOJJ00VzXqRZ0AxeZXBLTNYKonP3D2HtM1NAM5v+iqd86gvzIYzF2bLCgZp42LKfOGhmRPcG89W
d24FlHtMvQv77jZMSNyPwfwvck+5ukd4VWimquTmXDzGtuqN7iW0PhMszQ1P3MiAvcgQ6Fx80FfM
uRjzXJzuc2I3n4/pRmEq0CCJWJvcWWO6cvLfpd9e3hN880A2GVJMV788T7zrobrHPXj8r7z9iiHF
LIfbg8HrL3j1URGTHIRaJt70+Tkbt5H3M45vvvhNxJ8nnzpur5GRu1Dk12DPrsjcjGmRv/oBcFe1
9hpEXtWbCE4GtBlvHaPDxvFuLIporIzRVTmgW/Y6uPT60DUP2Xwv20dtPSjvwWte8uwq27cEQZbv
2ncS64nlP7fpFeC74V6CdMc/ZLwYLZwZxV8Qgh1Q7wrqSAx92GKUDsMJ8M858n7r7EhGu4mE1Lym
xnUSz0CeaRHYVo8441649CaGE/gHFpdEVK+1eHbCc4PN2sq2mLamFl3Q2RsQHr1G4Z9vPzFA8TAO
duQYFV+CaZODodJh5mayo2SqBDf3t22vY4j9oHzNGZRyCCj/afIfquRfO59tuDXWW1b/Wx4wPKbm
4n2zgKdaf0wUBwwWk/ecMuwOi7suewrtoyPOdb2d+wc2bSMmc/EUYxpQwc0vj3l69SeEPeumeyMK
BDw4wrh7i0WnI+4lRbt1sIILi4+AeW2Hy2B86BdwASZK3SH+HucKHAq0niwovXVqhB4xzu4rifbv
oUKljJDhOs3Y6qbgPaIhCEWM5pJooyV3mTaV0OlW3nLDeymK6MtI6+8pSzcdxY41tb+SSnPt9+8p
7r+7SjDDUCwXW3J/ZwLkWNKb19GjPB679rXPB3T3oQlxJAQzrqRaEyJCjnZO6JXvkaVdJXKTE9JZ
6/xsiQoUlQWo3QoRwQLU5orURsoCoUrWkO8d1LoLes0YftO6QkQEr1vakbspnRZBeoCNgi3LH5QP
tmFRtqAOyI3HgeShzR/tvSUZ+XROyRjXwYOROAmtXOIaax6+fOfp8kChH9xnTJDRq++Mrr56drdO
Bnv9/8KTuA1UgE3N6jPazjkCXKmjiAmHx402w8fDzQpZfO62TW8eM2JUGO16V1NVrKMqoDPzRG9V
jTvtqukBjqtjQux3EwbGekKdnxno19GO82G466CLxJaI5vVYxnqrO16IIqaBqmb/N7e02KZQzUrB
EjcxDmqyYnAs7bqLcygQpodl0okmnuHb2Nv3uRkR0Ji1zKsN4+RQRLEszakG6dLJy+RgYJMh6cPI
V6svQeTvVKHIKWlJslQMdfu6Xsg+4UeHxVtP02dp4GdpFjauWxQj1UZ5r1K0kmXIK2S53lD6D4pw
boRLnBdDTdK4/yMZlpsFADkXtFwNAJfPPT4MCdAlo+W7HdhfryQt26ghL8tx4nyAXkGiiXE3WZhg
2Nrfx7Uz7XXj/DVKFUQ+/Th5tlA6KmPV9WZ0mIk+32ZDheq7YcROYhvg2rgRWyadhfnqWGA7Z3QI
nSvuI6u81UNT3SxucNbK4GJxdw1u9e3CtiHKp71nS9Ie+5Ij3qHp7MsUtoEBuhcl6yrSuCJqL3su
UAW1zfuMISiyXWtHNiJvTcteR+hLV1Nb1jtijTZTIQn1GpIty0iF4GSZ+i3nOhnRzOFlYW5bz/qr
BBOGTtb4ERkL8DurFl/whFFZ9MaTa/gXMCwFhkVy1wq/eFB5XZOQ2e+C6k3PiCqlAjka505x6Mjj
mnplnGOYAoEphmMSU/pEOIAh+59aG69YJhOE5BFHbdbdW810Thftg9kH6E2rZucYdPB+Rcp7zsgb
7wu7GYj0REHVkdgEbQIPZ8SUPcY8sQ7TnbJGM2E3QO74hakPIu805Sq5dN38odqs2M4q3pmGY681
gEJ88XZ28Avf20UdwVS5Ckl3Qct5N5X8FK8dqYlmG9QyMDhnomYXeX7dx0RHbqrAxBctw/cxxwcF
zEiiqknMx76dkdLPt5Gp3S6rWCa7nfHhpMGFwiu4H8sBCIvGPZLHBmsMbTHhA3M2yMskARDMJWgt
4UtJXSWPkkwsapDwCocNYX5b3nNXmysjTqHzp4u32nMeyZfBG5Bm5z732GUk2Aii/mYVyTpzWDG5
XiK2cYMJPUVKLhxMK1XgYJg1iXUpaZ90cFeNg14PFjwM9LjrxmfcNThzt7JHD7GxKD8be8juipJQ
CcdocM+g8oecH65IbEFs1JPFUTAKU0TkIjdlwGuyc84zY5/UtElu70NxYWuUJijqva4Bq1YHW8G4
Dqk0l8HJCtYJbJS7ymNHFvXjqiWMgxjEeNP0Li4K/zJ2SORbNYHJR1oFSLs/9FOBjjaZ3+OIjC4D
TPqWycpTknsv3Gk7SrY/Js8AV2eH8Wg/vALft7EglBeAV+9u0rI+Vh2VgPUTQJhxS3wZZPAc0FY9
pgHXOEmmlgcoOmTCGJgShX+1wMDVTmwlRyQIoKe6lUPna3b6McuxECf5AD3Of/RzmG5GgAWLuQUv
dwSKGZnSm66Wr4mOToFt3DN3MyRvab+s3vvBeQYpdOsw0bVpsB6EJQDn1+SK8uF6Hfi81vS/M9i+
O6dLjqXN4stgNoFaKLy0OaeIJa6x6I8Tq0/AFi8J7+yVhwko9OxNqdkIqCk8iSFimDShbSFEno+s
wd7IKi3T6TMUf9JIvPlb2eYnKRWfufU9MEZKJo/oesgOpAw3G9GMf8tzOvRTzQ9qKMzq3HqxfYht
iAIdIS4VWXQrJd2rDDnVZdYTHp3Bh/eA2zaQIHF8sI7gdXJnO4iD28Q2d81cvC7QeQjLaL1Nc9yk
BtEcYS/Wfrysp9CbzRGTcXdmU4pE48mFNu2PLuWuK35iuM8IfKCkL+y8JHfes7nJrhop5ug8DHN2
9NPpOyo7QVwL870+WLapmU/uQh66W6ipvHoxC6WTJInoSPVOJcetyLsq4JB+sYk6q5wlk4onftv4
Nf46esWq/s175rRhVHnbob1ng4uKu1Vs5JE+enXwOAmZ7xGyS05Isi3zzdRKzcuQtXef1fD7iqtX
m2whSS71Y5hSiddeYlS9sLnO2nEBz5v6OdCwkSJoX8htu5PPCkbbWEEWDifo52Bg+9i+91hPWLQz
6zwjYLpoOi4pZ/pcni+bQ2agLPSbfdDTuZNEZ6+LHLzpjNx1Sv5oyDg774OZ7Wdg82kawn6KpRmd
rGGj8bULiStJajLFKgdvGktJSJItfrn66ox8jkJr+84dg1djtla9zcu0iwgC7DxE1mWJ58+dOKcm
PNSS5ziwnQ9lzo+l4Qh6Y32aRPlek/+RjD2akQg3rvGo/C7cApvnI2OrO7EHV538Di1/W4KfPVSJ
maEHfe6D7OhqrExDlCseHs4EVLtcnaCBG4bexcg9ylLMW2GCPxXiDWt/hXGAaDr0UzxdhfGUF8AL
nLb5qdsFstM313zyhrVF2ZgYHjIjqGYlWV9p7u4y1QwMb6DPjhj2M/keSwHqCDsMctlnf05w6zJm
CJizrls/eY5zRc5WXL236MbX7f9okQY3sbU2y/x7wsYVDgno9IgtzKCs387wn00/3YmSmlNIigPH
2yW8dwG6RJ9tl9wck9vS99F3d+5aiy7BPPUUGINa1fLFT4CDkvPyO8k6PEwajBzr8YXPHOCLShmN
umxB+JCM5OKl/pKCB2h+lIQDsAdJXBcPRp8RzOoLnxwW+1T07Wevu4cseWG2+xuF/T42+gPpb3sX
VY0yn6waw8yoB5bHbo3vuPt1kz8/tRl8dayUSjza6TI18EkF7WT2nnveCxIK7gyuRWLjdMzKkkc1
wS+eAp8VOflZPbCtHg8PWAbz2Bksa1PThu09bTElAGhmVdRH0zGk/G07GvJacDVs1ZxHF7VKEuoX
lzh4IggY3WCs22uKPIgyg4XvhHUAO8hDv6QQZ9BUpgpKoTRspsn+t1z+t2KgCZhTWvvBWZeT5+Ki
wRKrUJit8yy9uAGTyyQ3bf6jNla5K86z06PZMQn5c1JURhUHeZLQ5LPuJfWGXF1n+gU7hUUitGPC
beg4kZEETt2Q4hJaO6p98Eq2TfK8z27UhrBVtzg5THIUhYOlXk2vjlPfsmrHsb8xm+FXZnC1wwc9
A2LpPXSYuu/2onDv3Zmk8DrV6/9/Rrn8MnOZXINkepVDSdekaw5vG+98juRgDMDtgxhna2O+D7P/
GQrO2Zqp+B1z2tkvOCpqjLnT0B6Qv3DDuv05A1xskV6jKnQOSYCN2jDEU1tgo7Gngvrr2hlo78K2
a1eWWb1EFaVdXAkSS7PquW7BBFm4c6qO8EHPSEjnETigjBR6hiT2M88xlZU6efZoW9HhfOUT7Xb0
57ty2DY2wMOIbrIl22kxYMGqKbyjJ+sRSlShtuSAH1qjG49OFWFd71F1Nx6zTB8ZRjycIHRjMaiG
Z3PmVpi1Bw52HpCmO0BIPNx75dQD3TXnLc3nTFMxfAeM58MI1VLNqyAykPvBHC5wfnXhLfB6xQQ1
2bYqT9Cyp2ym4x4RLEAN6b3o1Hz1Rxw3BRlNrcwvwxJsE2TdW8s7ij82mpdOcCGd6Q3RNBUOe1EA
ANfBNL+dcFGwt94pNaOXJGI2OIY1wukSMz+kH3a8g7G16T7vph4xThA+OanxZgQ4xOPQQRBnsSWu
HfnthlRTiDCQImnAmmMA+4QhxarNwmSnMGAa2r0PoT8ygEBd2Sjfv5vSxZEjir3ZzrDTqmdSllem
PX+WLc0omTXMdLyjKrqdGgeghWlnrTso0SjUUZoqlDfoGwtIAKmBLQ7697NVEsPJLkJzFr1bCyKN
eDEEyoLkhEA+mkbCpUx97PFhtE0gAaP2kv6mL6f7qu2KY17VvIR5V4ztCUQlfAUR48eeovweHwoB
sM3B4SaeEiYQTQqelXSqDhOFG+37OfsZbSri0MN+MBXHOBt+C2IrV34tSJNOL2mVPVmisdep/YrW
6kPH1bN+yS9UJQutBvb+FCFrkiROMazcDhJpte0TIEiHd0OM9ZeOUYi/v3nRNYPbzFmLVgKbTtKF
Ac0pwEwZvt1X4RZ3opHbKXFfKvRbc2L8yAb5tNuVu0KgtJhNTvyKyIE85g1dDR9WybSV8HewEY0x
7FvtEVPSIcgyJyoLh+R1ZZB5kVNN9/BpGXUbrNdsv96E4sEroMEOlnNy2lGvjkkTPdOugz8N4+g+
tJ2trBIBNxgbQWizFYm3GAUhZpEexiSjrK+9Y+GkGVy1gb828fGQDmPnr37HtFxBljBqgiw7FSJ2
6dcQWN9Nr+y2wRKU2OAwnDNqDrt76ezoxCFvhkgVesmy0WkcjZAWNFE2LUI1l9FMVyhiHeAKj2a7
j3tkbj7k+iYPxN7KIjhWmsSnAMzwIo7DS4qxRx9aD4GrAcVE07UMZYxTx9W32WgvFbI+wyb0gMqN
4Vb+k6iemW996rvwd9DmV07WkqU9LAHwT5JsfraU9Qw8lpahiLAUWWi+3Oah7kGdeTHG+AxHVTvC
FjTcmehYMT92GVU1EaUsoyJ/b3OfUCobB4OgbHOEJZxSzxV1/NWF0RvdHH+GWNNhcI5qszzUDuoY
wyIgOUo5+4aF5lJuQ4uUkynk9xpQtLGA4KZn5Geo8SnT9UNizNdFiNeGI98DzUDSpdEhNi51RWZe
UbjHJOyeG5/nvVZdfiIpe1Uqmy22lAhmxtG8Kypkt1kaU2n4QCLdAlFDbY38McmYqlO552R888m6
04bzOC/xrkpETzgMsQ5wrNd24/FKKPCwCVIRpNAtlT0PFmUtyWQZgo8nkUcxmv7oGi9aA6xG6WQN
K7n8Tj7etqQnzS9QxuGXtDKYSLnuN4N/qzXvCF07hDiYbzLkCHLtT1KJcD3X906Y3Odj98UrBsda
iimD2cEeN+QeQd13EPSnMpThSrb9lWsRdcabTxC4i3GYJSkkRuyTgG7yZXBICR8mI11SmKHMaC9h
JbbTEquRVy9TXzzqFoNJbNpYV633IDJpvRTfjE6rbV2Pz5IwI+bavF0mbpaqbP9h+KzXZGB+o7x8
bjTs3qnA4hALos1mQZWTKCbb2SA3Rl+Fa/1bleXVNtTBlQbinZLYF2h9jwqtzeIOaFdm4KCeIxNj
yCTd5tC8ObGYj1pgEy4GkAxgXaFCmDFj6OFRy2zvVjXGwpqKvMsXT+yIJZtQBxfF9dqwgy/fYUDk
j+HNsPdTLJ5RUvwRfKE20wCvXrbkBDrosCOyTe5cBidGSIsb+CN0puqlw7P/PI/fUoXs7ExGw+kS
HDKyme119J44McamKp8ZMDPq1tZIfjNxYkBPUqYyfXjlrAJ7kUvoHCbyrboS06ro/I9o0lRiMczb
zFTbcGOTFIx4kFKiIkbFnoChDqCwmAiTupFAF3CS7972nDuhra+hTxrkZItRkNF77bmvVhg+MtU6
Exp8n8cO5zXvGIbMaw1GabQ5ltyu/mt6sWL6/K91cwIieMNbbLyzBlbX0kOi1kbp8UkTwrDbOQ4F
YX0YcOI7T/WHqUIm1LasRyyPdzAV6jJDXAF4gDSpwE4GKH5WphFAHiQJiuA2vAV0M1mWXCLDGY5N
trBv+tXsTl9GUry7zImU4x6UQi44433tUaMzNLVeRdx9paZ89eJoBT9wRPPEA6hqoD4xmmryHfrl
IxaAM+BHf5rE5uItHk/IjdbMVD8zZA4tgieNxVE4KbGztU8pTeUyd2GxDhSvYbPyngZjvriECNBA
g6T2lrPO3lHI9TBNYmdboMlpXeIQGmIHQOEfA538EzT+SFktAqYGtlO+J9RGERbW50hc8yDNSTmL
f0eRvsjW+1MBzyBde1tg6C/Kl65TWM2pvkUPeKbTcCHqzCdLY/lCmgn8imLZieL9Y7sPadTyMHC4
YmdVWb7xK/sZPyyeBHRhxQzzAO9WIghyigf7mHClt6MHTjLCoqiShVVIsuIUY37TLjzNRSNDmtvf
OOM0Q/zgz7DZzQBZW+Wb5ZZc02XwrMRGmH9j3r16QX4rSJYXvXgERZw82AOxJ4aE71pOIFHTZr7Z
UcC8J1ym7/Bno+M8cUQBlvXXdR68OWP+FiQISaeAEeAC2svDFEpm1LzXBDplEvgHbmdev4bf4qug
wkwSJB/zmHwCfLeD7t88Zw06f/YxJMMuFDJQNTZhz5eeh5KMkbdkuW6+Csh0gYxoH/O20C82+xm3
hAre6xIRa0XyT80caeM06bT2K/YnhUPNU7kw3ZuubJZv8GuavLeWUA9cXyGbH5wWxFw3u1SC1Lbn
mQ1x+uHWDAWlkte+rNBYGKFYR9a+7yB35n4ZPtStau+owsW+tNFrpQlu+gJZMvpJhNfkksX7noAx
LiX3Z2DX9qEtGFFOKKxhb7Kf9CYF6NLBQo/8FQ4SicQTpapR3JkpjKpsnGykrccewS9DS7TLCVZF
Bqd8tM26V6DCy174d0GlGzZmKSd6vK1Ltst+70OwE+yE7Zz/3XagVJBGMpowPWoictHGm9YWg+QY
ZR30qOmnQvBZlNOXWLK5BgO03+w98az89JNnouTNxDpjTZoTHrhPqum5FLgvuxGFmp/BnCscyQSk
YgK5rxW/glMW0QaN0Nz8Dso8ugBXrZDliSWBeidAa4xCTUcJSUmKVG+DXL8HXp5tMocFQmEQID9z
gzZR+QGj4L0sezBVHXMCPpXKiChgu3Dx0l0VEQVM2LBG5Q0ol0bgfp7ZN6xyQn1DV+393gZIqQAW
du7NbjNv60iWowbQ94wzdGVl+OvMh6GxrW2liODxqDC9pnlFxE8QjX42UpwM9bxnhPyRSQ9cGH4z
OVbw4CxWolbxEwTD0XYLg6KSjXg/dw8tLcKQ0jpqYyTXT4KAymCqQMrADBKvCZmrV4nRYaDUYtks
9yRzPzqd91aHzMAsA7BdMHlkAFv1senHQ+eBAobvWqzHvzyM5QpRf0BBZ2HaYsVovBjVrM8tmdhY
Rcddaxt7BnNXY9LtqmGGiO2efEAiy1aOAbTbxnTOk2hthBxu0rehdAXogeVkbe141kc7RzpZstra
qkW0UXS4RWaHuYWbNOz0FEnmIIclwq8FgGlnLbwmTFBtT9Jo45fkW3q1yYR7NNYN6+N7SzPaKVEl
1PWxnUjMzMZ+aW95OnN0H3EyUD+4OWHVAyQMn6ipvC6ZQkDNsi2WKKN8yEwbk7xDBngYmc95wWNa
UURmUvVYZNPHpgycR0+Pd25I/qiXopRmFkpYjkTxS3AXiaR0M+z3CnhJnvQ2VZ4Wa7sJ0s2Q4VkY
ALkYtuivLo7zKb4Okyv2riBl0WXIyCzJM/cWMcXUuj6qTe0aj4lV7RUUtAGr+jGaildL5/0h88qT
FwCesQ2XpB7LJqpiNDcEaBA2MrHWCmvjk0neX5tDLVRe9WVEPhipOnhRQGeYCPBhpw1ZuJpbIR4n
mKVCQmqPfzoHvEtket+9NAm/RtdZDRhpkBhMMgBY38XTxk3m/UAjTFiTGFYFBoTYN1FQwxu1F6NP
BuYW0TeWD17VayTNBgF5mSPe6cj/Vck8gulEnz7XbHnygWjZz3bknBDvDiI44raYsdEgqnF+T12g
dZH7OSanceKYtKPhAseX9UB46VoHhqtv4iDrQ8BWPXvN+d2dakksVP1KALO3QpV3K53scTDIkjEj
61/rVY/kVjGl4APjyGYey442YOIAeQhYsJ8uS+5g+Xjm6it2p1vUIl3XTnGbRufJneae8RcsmsGz
Xjo3O1DAs7fucVTWKIv5bZPgTGcOYR/dCAEpuLrmx7rzn5r+zSDT0vPmE8kk4o7RHUwLAGedYrqr
5dzvc5atkUuEZ+NhP6kgRgprOjJpCtnSkxvMdJFulCyeziNJJGQqthjqRgGEYh6RDFe7foanJ+40
2zY76DkxidwmK7cbp10JIC1Bvk3uMxcEIEyDQSIbDi0P5QyS0co/IpZHQfYb+s2h6JKHmldx+5f6
nN+yY9bRs5tqjKPoO83gLYMr1ZTrlGX5jqqtpUxCsVEaGzN1H+M4/xfk4RtbQLgfPbtdH61TsA1p
6Hs1sy9jSoY8LOS38M4BEXqlf/UNwfsTS50tNh46zYY6dSxOc/kyVnghTZjTTfnSDp6DShmOqk80
iU10dKCILWFNru3yX4Z3p6QGcvWAXnE8JzD3c+RKFsqjkDlMCqC1EPxdgSNO6js3/2zia9b1DOgw
s2KA6ajZyWldx1h+yNRjbvttaXtPZH3EA44MaO4gQseRtRLLi6lWzC5RAPHrz+W0ZthyZ4LiX2aB
NuTzlqZuoDVt6KzD2FlhYrU3MaPi3PdBDbAQruJ9QawtTF5G5V5HW8nYih0Uu2+YqCgJnQFSJHWh
80VCzKpnFWjSQGN2WteltXLQuuTpyq3ZElVz9K1dxsCFvxvnububMkZ55DT0K2qa65Bg+0pJLKcC
hDUZESKLWCEzapf8JhcAmbF47neN73Noe/vaeK8wyba9xOIRbytCyTLAdmlHg16lD0siu49QdjRp
nlR27PDJ8W470bBornF4DpEf9MWnKZ9dpqPZkpmqcoKJYs45dNImjhHrNyxMeMeqflO6sylfSn/r
2SV2UXieQW/RXweoZPww3Sy5qku4n4fr1wTcMhmIdOEBJwwwgQbkdPZZP+GaKU7MnnFW1yfl/kOA
lrvKIxUWbWTIqy0hiMRu8cP7KdHUuHmXVzY+B6APyCSn9t2q9IcIeC2mrrwIbb+XiQ8136IzAm5S
CWGuIpvRalbF7LqN7KVz7K1nFGtd6Cdt0sPYE1hAJ1iU8ztXgJrERliTj+uvq6R0XwRhaKJpow+n
xCTqdSARWOYatzZHtjNm/XyaXZTCved1qJYcfczJEAX3Ao+HtG9aSJ9juLeNzzDp+me7BzTTDvQ4
4xuHjdlNL96chI//f0EZPt33VHKBNF6ybIweTDlgo0HafwkVOMs+H09sSer72YLGJIugOJUDu65J
9emV7bF/18rQ3CmjcYkdgMIxS9zLKnl1qma4GVrZ696e5CHse5I8R/chdiuFGqmqCHjgKjCMyY5V
hfaHB+WI+2f650uhuLT2cJRhV74s/56wisFGjOsFi184Sn+CaTZPbPv7gyTm005U+e600c1obeex
1DkWN372//96Tj2PpJNabeK+Y/ulq5rGM4n2uYugvGV88LKgUtoiJx/S7uQxNHlCbG9O3z2nJG+p
lg9OY0xb9t3lWzQXN9uS6sq2q34Z4Hn+/6+Z2DDnr3D9FK2sV7aI1Mf/c/1kDIr9UGLQHSUFejsi
kMcU7sNXXeqxqXA39NXwrHpDbCvUTU9lCV+8taXmzt9EY+T8iLFiWKu0usU+IpNiZMKm2zi8SA1Q
fejs5s70h+akZ+Q+DWFxL/GQuiuFE+NJahQHXmv9G1oneWDcRkiBM3m/ghmdvpq+az6qtPEvSdtc
XQEijd/5rYmBXZuB0ieNX6vJBhq1sJne42r+rtyovjL96291Pl18TlxHsp6ew10LFwRy12SfZkPB
GrO6W0b+1VoZ7ntVI/jNC6xxc9WkO2Wj17FRL9AIGe09dJm7GATFfkJU/mSQlSjhkUVWVR5aoUfu
HbhHZaqrXeKFT8uCYy+dyD9PUfchbd3e11hb4TGNRyBtkRvyX7QwHjre5CnDxfOUZpp4y/E4tZlA
FRXjEMqNf9k88COPMwM2GOqZMLs0Pny5piOKpQOecElzQOUt9S/JCgC///+SSyRCc5qrHb3v2TO5
5c1ADPde0s/bcFag8bmDrqMjvkNgbZ8jkj8ggc6DnRBcyBSVJZ0M7IcYj9XI08o8qu03XlBl3CfC
OZVVhQzEM7fKJKgwa+qPMSAzQIxQ0WcYoBNnVVQC5m3ikTAAU8AvGeYtIAx4xtbw5Vk7p6A6vJtj
uZ1ZcW9Mx9O7oedyjtIHn5bsomnADBXrTyfuePxVOt1HHgxk+CjJaobqZt55VdMebDhvclm2R4yw
5rB88C106pTawHAMKAENu/Kt5SyJ3YJSlZnRvvIjREJdH0uUbOhcB9NCIDOLZkNdftNDEZ5HDyy2
yiiB82Y6cmp4R5kCYIuknj5Q+eGXq2LI363wQYzNn6YWzXNRYUJqNcBfT2WMHE2xGphVn6aJc7wc
dH1vw41UeTBTFpq0KsJAIFaCreA8O9SjoOGarHsJZw1v1MXnn3slENh5Kbwlkpt0KdURiETxxnCM
KiDVHx0YegS6zKOBehpNdJs62E9tJ8tNxN6SlbCpV4lpQS5H5luNufUkbISDIffDtymKS+Yma2NC
Lu24xnBOoK2whkWs3U7GyDirRkRDk7Pll02OtbO1K8870d5jwjWE3NRcjkPmxAethvZd2LA3TEwW
Lm8IGEJudlYLoMZbrO2wCwpJPx32mvrEjes9QxVkJraZ7LwpUft6dNjW9mZTPUwR+CQLyBm4j4bN
7v9fcFNAhJoLlHf/2Ncg7Gc3fcECxZGaTRDGdIZka/nSajbqxoyyHOWLOtoTQGtC/M5lhqQz7vp7
dmb0kVXSEOzYm2fHjB+7anD2iezSM6xPfRfVTbn9/4eOkabnu9mBCGXzkNzNACcXnSYDC810sJCC
2EKjfcZCWF+Vi+3PUhn+Me7Wq3SsK1Hd+Jekbu718sWsM0hQptjHde4elbKCAxKU5AdSAFauJptu
As3BbmjtH22632mT1/e+72mMJL5Jyk6RUpO0h4hKdg2MSD8T8j7sRKU1Sz4o3U7phWcPpcJd6xnW
xRc2vKmMMJT/2Duv5UaS7Yr+ykQ/K0dlskwqNPeB8ABhSBA0/VLRZLPLe19fr1WcK10TCoX0rogZ
NEkQIFAok+ecvdduVTSe0sEAc+Gu68FyPzMP0WhsjGJVKSiofuORXDWZ09p4Rs0U0gT/MCgje1Hb
B9tI81PfUs+qwWSt3ePiArhh3TewMcOKYqfV0cnFQ0Z/StWEENvaTfWzNNCGIp1TaO8rO2xXYZBj
3hHIETOBGFAA52srdcgtXz4X5Dl1GXtg5o3QYSJ8GpNHdyswgFe1Pc7YvELW5NfaQ+vNmhHCbjWx
zu2UDpMV6WjjSIcK9PjQ4IQ6xKVat5nXz6e1u0xzbCbWMj74oosPWpfwvCllj4Hc53mwiNmZUj3f
sju9N7BgToNBd9WuUxD7MRc+V+aEz6t2F+due1WFXlw826UQDFjHx/6eIiA42AmDpnzjF7V2KijL
rmmR8VDCq1Atjndu7xiHxvCGgytIkmsgen3dMEIgVYVurUs7/t6nF1sAydhD4wRwTcqX/moMjffQ
tPrBklF3naFHbWC2KLxMb9tEh5aT7LGgV8J8sMuubkmaSRb2F064hwnz5FGXpYHbjk4OuVyJsu3D
5AlwUvMN7wedSpCNS+KlTS5CEaUcJxljGZoM3/JSM+/T+aYJo9uIL2nTaoHXwpfmZ1/3Rn0KsCvy
Hqjystnh+kTDDWg/NIDT183Xz7++aozp+9iy+v6nn399a2pzCJHRErCtKo/Bb1lGJD2ytE/j0T3V
EGhxt0bb3NBXQ9d3sIY5A+QZBQ3JuwYWFAMFhcfh47rFZbJ9LP2TF5yGTCBHn2I9WbnJnKBQa8FJ
hzt4+vqKDaAOel2D/+HkEbEEO1Sm0vbMhS366SGqvop51LqTAopd0J2ERsvMquej5wvuNN8wVp7W
ro9HIuyy9pjQjy19lj1VW0FQzSJ1nuJWnTMLxXSkHM6RRvkkcbFt/e6lsvV+L6q439M310A+JdZb
p7msAlvlwfSInKOTeK+2znbuC60BNxE8oBpjKTx/gl9fNfO3X19VBq0cpjWgCnmfxWyHzFt/pxnF
BKqamySO8Q1P+PVC9Be+FZc8T6Odv25AhuKxreVh1LSd6XvFFuOoBeTfb/aQBovEMu+r+SYqq2qj
GYy2LCv7pSI57GqriEDmGL9kVDSHv90UuFy3bqST4ly5nTYzTpHaQR8g+ITTGmUMY+S2Vh9Kq8mx
4IKCTfTXEPrGs0ODjIvAPF9UpNUqzK5BgX8jqN0WSY7CI6SX4hZO2C7DANBx2lfXWWHTUsgOwmsP
3ahZx68bxivhSk4lVJXJT9/hFduEJbRMsQ0IhxlBulyXlqhKRsxkI90OZBL5ZDe/EmquqsYQZLte
tnZQTexRwbj3DG/3bkr9a1T5uai6U4SZgGOas2k84Hsa+5EmjXVGZQyPTaCukEngXUdUnAujoTtg
JqzHNWEl8+HjPsUqYxRECiLkjh8l/dVH3wZFlMoaJFHLJQ3YhsgJCZlwtZ7olxDqpVkQT4X5OnWj
e6iSRKGAp1LDYQn+zLNJXXP84iXSzILjhnVOBcEwRYKwZmy/b1z49gOWcEGRtdQzaL8OCK8lEUGU
iqar77STpnLyemWsPfUxCo+ORpM3fi9RwyzwdYQnG0TGIay0Rx74EnXuuDNGSPoegxwUKavESSE/
1bSlKkitKw9m5iqr75mNEtod0PQoYFamoQ1I0dFwXAT6I52SpV44PyNVUtN0yrwMMblNXlwnhG74
FmF8Jt2WwFQPUU7UQzpUlFWaeaT3SQbQvFNA9smYgPqYSDs+Mk83PmREQ6lnhht1g7c1h9I4Zol7
jcJr+OlNUqxU1gxrME3hs8bLWGWTRjo3eWmrookUZw4LHZO3z62fmnLn1LzZ9JYFT35svHZWxnQ7
MZ5yF/pUQDTqfphjg20j3zct5qLU0M5OSNUmM3JEWNUFmyimZEgnDLgjIzUDCcuqq0uAHi4ZkZGS
1dFVCLLr0NUgZ7UUw2n3pBm46LWKvEQAkhkWMNohgbT1k5cmxqk0EOVNnreO5lOSQdNOoQhH1Iox
CA8R7CUj+54EZoBTTLnLzm6HI1qUnDUpetIp2OIO0FZ9IIrdAAJIhOYcmNCMr4nQ1kKU+tX3upkO
lVOo4Eg+ISx8AImZbnO9hQzT+uFT3zkoMcpw23su7e4uada97oQ3U3/T7M64ZlUe3cAAH0qow3dF
Q8o1gs7xKRglUnS//zWZUPtRrRl7JnFIbBT4fj55Vnmt125UG4xLM4FtplRO7yIMzKeJahpgE2Oh
oteMpzRAJZqVtKqtnPm6+NUXRxkY9blJBN65ZD6ZsDrbhKEWPbp9TuMy0BJsIlBiULgP+yBshw0y
rIhugPKfDQ/2A5Bnf133znlgvPEI7eLN00X3YWhzUUu9bs3tgskzXlTd0g5lHbhqRGKtOzQ4YOOJ
SVWFyHHtd6S7dMMnAaLdn9fWr0toIbDT9T3e28S183OdxTUJCZ5YfX2bjklxTl90kIArn2g8Vn46
XUtxIVsiA+Vg+a8ZaUPu5OEFbe1NLdN6V7jYuPFeEVDACoQCA4ah4bvRSZtv0ISMa72i1MPCCHRX
QueomD4+RqmwHnPnwUXmRu97wJEhSyYlRmlsVUpCIYRIRCioIRGU1fmDVk3PSS/6J85bn9oABqSz
An+baaZ/dcTdRNg0R77MPlVxc0x8Xb1szH08CBZ+86JzmDmU6m4S8LsgSouLl/uoJAfck06gv6S5
x0Q3ay5OCTsqzzSxFTnKlMrU0AOnaDj1ptA3nTc+RGPr3Lvua+AjXTZGsn+cOibj1B6IUKEgpi9I
jo85vpdR/wMdonOdunStYL2udUd666QO4hdO6QeyDK33oSJMxLEAU4xMS9CxlAi/kAa+5LaT4qIm
oNjvs/HRF/UO6Xi2DCkhNxU5g09BhZLL7/t6jaOZs/NUY7XqB+qz8O6HqwF/lDCYT7R4mbWGDiGc
QYgjSe+0bWNbGOtCol+hgqJDwJ7nQj4VdY+9GGTDwmm18RVMUTia1X0WBTWIOQSXZRShYQlh2gLF
NQCYGOpDqxu5c6uhXjmJW66ED45kBtYfVYr/Jw2/kzW2URIYAjYganTY4qGMjghnyaUejGFp5c85
kj24IUQ4lHUNQcg1+5UjOrX1baqOacSvNdhxxXEObUnyBc04+fqz7sv0AwFoQZsopNWv8ovGPrBT
7mwrrOxHrUCugD6z3gYiMI5DCnXf9gN5RjNiLC1LIlRpohulrwAWJ8ujyDnajcoi8KjOg/teRR9Z
ykB/KMDh0vkFI1RTkDpucmUD5ydH1uXq22//+pd//9eP4d/8z/xCkYgLof7Lv/P9B9u+Cv2g+adv
//KUp/z39Zj/+p1/fMRfjuFHldf5r+Z//K3NZ376kX7W//xL86v5r2fmr//11S1/ND/+4ZtVRvNj
fGg/q/Hxs26T5utV8D7m3/zf3vnb59ezPI3F5x/fPkgoaOZn88M8+/bXu3Y///imFLgbV31trD+3
1fw3/voL85v449uBN9zl/+2DPn/UzR/fDP13TtQmvARbl460NZ6u//y6R/tdk7qpKdOy+SvSMr/9
luVEo/zxTZq/GzbHg+MiSpK6o5xvv9V5+3XXn8/HfZrrSM0w5bf/3AD/8EH+7YP9LWvTC07Apv7j
G4ez9e234s9PfH6LjqG7jm2YmGhdnlK6ps39Hz8eaanNv/8vTYc7J5Voq00Q0KbtqPu0qk/tiFy5
NSD0TOXPKe17UiiOMizgzrhqfPCZem36BFGedOxtnbjQwKHyagLqjFbWRzhvgt4+UXdhFtaQLqb3
FJPmsyOx1cbpsvWYvTmn3gCDnuVHK4nt72lqHDsdHZVRlwzm7aC9W9uSIHef2U2Jk/VO116s1Evu
o175O2caX9lA7ZqACTSKJb9u9OZKJFWwzWoLOBxrhNPXTYyz5U7XYyZd9IoHE3b/opnSW70SDRGe
o7poarSBG2DE1JUBwo1gAgWGnWR5RFO6FrTI3sjHjkggnsaD0L2r1AMCbVzlrxibcYFtYPfnbwbg
odwG0gcsM2QohVpmtuKWjkOWuwMSIekomyswHU0UHWLXOgDIVmdDh/iPpXJdaNhV3BB3AvKMlW4N
xQ5jhM+r9Zxj0q8m5CNN14dMJzwms70/gUXrkq05yc+hqCHw0WKk0OBS67b2ihXFa52j+mbz3fWL
2MAi6zQ6NFg/fGaqikS/9wj1TcpdaihtFdqQnvGCzGG5BzSF67wrnrmuHmMmf77toNYMK31RlYTY
Ge49S0ZnFw1cDxN2HytrtqNO3Fzik6Zn26aYGdb0upMQo1GK4b7PYCNpGjPfscIIjLyhXbkw0Kb5
6himZrXxgB8uPCRDssMvo0l6hBMVd9HnV7O+okUI74q4S+GaNt8laySbVF7bxGGQOsnDmHsPZktk
VpwH+AsdeC0lZmvIA22/92rO8sKRN9QjGn7lUr/DBbX0qmBY6gGL7NR13ky/ANFUAGP34nJC+ApI
Bk1h+FiyfgLGvlU58ZbDtCyY2rLkXibEpTG/2GA7X1odJCGZ7MYQ+xxBUGWMHd0frnGY4voEU47Q
USTgFopzVVZnZRWHwHOXs8qwHrUNhp5t7gCxy7uTW7mbCaU35c0qtySFn75MkidNKzewM6wMaVy6
Lcnaw768pDiniVtvnCZfI4UMNLH0MONkNZky7xUGWX+OAcMg1dqvgVYecprUJvGLI7NM05m25DiT
itYuqwa8iZ4fe5qpXZAd8Uec8QZs7JzQRRW/WANYcRzOSQTXI+vXHmijwVL7kBznHoYlqSV3BgYr
tyeKyZOsn42DDxo06uB9MqqOwbQnIQ5+b7hplGBWrk6UEIcZ/qXN0Wg1A6qKQC4T3+LARbWL7hve
kw2IOwcy4pXFsgvgz/arfCBjgI/BVtpm1Fwmk+N2noOpsVtBXenbbjv/aKa9tK126Zia6aW60+sC
FM24rKhC7ep5hNHv2taaP7ot2nERmsGp1Htiw4eH+eepYZ11ET6MUu0KwrBc4601xrWZiJXRmqSP
Mbrk37Qu1jhd9lEdbgybZw/CH7oCYIeeM0TiyIBpKR3cY8WiI//AiPBEEzCI/mzB0bQJQvIQyD9X
LDcIYzyD+kCBDI1ZkcTtbfxw3JkgyeZPOocA2gf5dj1vDiqdZZs4W2UiKY6ti70vkmKrwgz/MB/G
GJwa70ets+853Sx2wxpOmWgv5JCv6Gnvovi7VYR8svohnqzX+VUi67xObQ3rmCX1WM49UUSqIRfd
nSjVp4W6cKI1qYb0aFq7EiOpKtU+GJyd+d6hYo+meO9k6UusoN0H9TIcfbQNmCnoICp4SLrRPYc9
rQcxbU2Ch7tk3abRvavzipp0l6fDakjlChXTnUzptiPrbgQO6KhaOlN5F4aUfCisdcL3ooHFG5vJ
QDYH/yEjiGdKQ059aucnsJvADcbSvi8n1DY8iwndNWze5l153ubmAHBx7lI/Ip65s/pghRM0ytYl
POo4uOqe2rAYhJEEHksvzijXthVU/4LAJqpq8k3PUnr7SQQP/n5UwWHM2Ytqec+y+jIiNbIc4yzA
dk9VvvUDB9nUe47XvJ9A3Ama/v6J+e2GjvhO4vXz6UCmVPhd4626rFogxJ9/7EC69RJ3a0b92qQd
3SADaQ1x5P9FLlcdGlmuap5iobyZOJbrsFunBeIL0rS9UGDFnl7okxK4IRbz9y1iaourtaiApbC6
z/0EPx/qQgqoLE+OXFDXo4EKdFg4Vop5Kf66W0c1bxc9h752NGKxIQL5UqFr90lDYDbodTFuK7Iy
Evt+iAA8qpSwLkhtZFBgxrKTcS80tYnL4cPFA6fXcOJ74xzo/rNJwoBimHPnBNVj7S8Gj6MBJw/+
RQYwRLXhLmYBvSeH7JbkTMdi+17Vzs5le1mYsjtmGbGPs8qZUVacp2N3Tzp3QVj9uy7A+jDMOgJu
vTdtzpts7KR4Kcm772n8A2ij3qrpFA5PWj4yS2rhqTJ2Wpe8ajd+F0zti6Z4E85wmU5ua7z0SKBj
N1rF3mMWyzdBJzIP4kuTFm++zDZYFND7hY/1hHdqrOWac91eLgtbrUQ8HSe33DC6eNZy9xHDCmI3
Ugp9dhkdfSwCKHK/K7paSh75CsEdzEexciexkhDE2+CnaDjJEoM+AOJOi9Wg/UyIPytziBKcbmW8
1sZVLceli4xStMEKG+tdT0gLZK284yNJtK3WoXsbQ0rGbOeLYt9Hxrma+l0PNzaO2I4RJ2omUymS
VnLSDqY7LeNg4sqD//VcG8lScFAXEWMQq6tp7JNxSuIYst8Fng1X7aoRMWWjH52SExFmx9GKNlXr
7mrdXIcoV2G4AmKdz8wzwyiTM/vYRcgNJsO4sVFQREFaaUg5IrqzdchtQhvTdw8mEroKuU/MooEJ
492AISZCKGZUTOEjfy1hjA7MruafB4Trdo2/Sz21EOMRzBrU6Bnfe6/Xny1s/JrpcE6o4bznuPee
+lkQ7TZ/Cg7cCA7NhVXTWbDV5/xiErc4wJNbum9je9bktQ8yxnXjsRbhJvLax2zE4Bqr+LV6D5L0
EpvRw1hOBjytGjM5z1kQKZejLEmbmxGIB5nh/uk+LBtCIyeDQFcbqmcSOmsUjKSXfs77NyOES9oR
19gGBMOgZig2PV06GpUPThs+xqp+jFzrPag2dhefvGLcm506FBNlcJTudeXfdzPiz9k5BNoW8bAu
dW8xgt2vQm1fJ+U+zaGBqfJsm4QaQlUS1mca4UkEYm5yjWeOaWv+zYN2l5F0pdj1cj9b5GQkZePz
RGiobqCwCrFcG8SasyhpJ2z9fne1fK7BBLI1FObWJMHFr6MzkurUetFDVAnkizT9TxFAZWYR2GqH
YhZ3AebwI+s+yJt7EkO2JebJRXLiKhuTp1wb5tkcCQXlJY/VvSgnpplw6uJ4Se7NJcqae45GCAUD
U9pheVeh5Z5PEFNGdlRK66GR9zJqNgpcRNVOW5cDaDLBSxRbgW020NGuoo8EMuv2e60cICrkRBgm
r8J2SDnm9MnAHWX/o4djAoNuabobkw54DHFeyO5Jx0E9b+dRqMcsOTd9d85Mh3iv4XmU2Tt9gifb
YF0mwDtF+s8hQ+WSX6TDnhgU6VFY2EMNeTYETY/B9p9pi2zCmQ8c1R+1SrcmdMK0jx7KKd5R1y1U
N641+gD4mw4Sqbg2qScRshFY4QvOpSZYxWYSm5F2rAO0K0NI3SKlE4pVKvI8dsim7BfNkJEfIx67
MQYdbBH06T87tQuzpfYveI+XbVF/SGhMdrQyjfLRkBBz/eDm5jedAYGN0scWQFKw66uqvdW2u8UD
OHIKTeb5gdXDcBi703whTOv65i1hai6sfjq0rXerGh4x2G+oC97MQHuJZfw6+v4TEUdXbO0ny8Yc
Yjw4DdC8PL10CMFkdx+W/iMAgJ9+/xQwJLRVz6HgPVsmjco0e5eKxqOugz8ggCNu2+t8x9C3N6oP
WEwsP/d+PTx6yXjL0NT0LsxbiNdR+op46VqmxbEpxoeegqFOj3TzT2ytGwO+iy5b0GbBY4btbHSG
c4aYNhe3ceNM1UP5goP4e1/G723BwRZZi6FKyZPhkIn9p/nKNb/O+V0oDe63sPbzy+rzcW/7nx2V
BWK+J9pyD6x4H6GTwGpIN/PDMq29zQ+LCXtucCVboj7ilQTDCykiwRem4ovPTuR19ltgTS9m3zyy
Yn4tkurqRt4h6ye6jz6dVoz6RB5UdXNzhuZGqtellXDFUS66pXiw++baxcklN/V3bWyuyrsYwXDI
9OBEVKqTt09DOL0YbnkaiuQyJe5bHZNVH6Ee719SNFEGy4jKIzrN/kBDt427/PvIijNoUPtbrwnk
TJHqCKPcq2N1+9BJ8F/VFwVLCFh6WVlvlM7XrBa3lN6lCYuOnUIm3g3hx9v8MYq0xW81PFQGQZH9
ZZQhYiiHFzdAluhfsI3dOiM5FkQpS2+rq/batTbgvf5muC2itOEhHLI9zjVKe+bXoATcCUtG0j26
gGycyn80R3aswjj7Cf3tKro09Udh2Me+yXbS6q+Bbb+lovo+MftdGKP/7NnJK+yPuyIM7ztzeMHM
dBtqRtSm/+jkG88rj4FXn8JWsBB0r0BPT0arv8DxOfriKAxrpQxafbzwNhXXqPQAtvvP85tikL2v
9O9B4d/37mM6RhcAM8BS0n0ftlDL7gpdJyBMXb+enyh5Uksdw7jVfJDzhzw5s2m5v+js2cNUM/j+
EJF5nP+UN1knpkKXKfRfikHcZNZCJHwJOo77vjk5GhcWzX+sanpJjf+Y9hbEtplO/eduUwIYbuz6
JAegFLN4kHdAWGJ0Sk5+Vi/m16PRuM6YY1NWvc2/6gfTRVjipuF3o5GMLC54LGaoKwLepO7vx3ht
k5Gd2DPg2q32A2JbA+OEnd1UfaF0wAh2HNV5fmN6xWnyMi9NzfGsfaADvnGR6MntgBjaBzQzvHPc
vOa4b+Zc4x4mqwDoJh6GwL8l5aJwmkcdk8oXu8KnvNN5jZ1zanXx4OD1NGCDBgGvy7RPDuetIRhf
Yo5IEZE9hgtrykic8LWLabfHKVp5sfaScoD2GnsDZ9BKElCFdgytAsrxGwltj6VeX13XuWff3DWk
vM0737xHMek/VVbzHPUB476EY9G7qCNesDfPjFkN7pE/97Z3VRoHTJJcDIiN86sfx2iNKI+Wjn6e
7w8m94of9mWQ+cnKLlCWbk7hrzSUym7Tv2TuBFtQu3P8BPy4YgilXcamubpy2jYayDdzuEqzegK2
c0FA+eKazQqUDIAvtgL5rN9HDdQ6oTKO7BG3pYv5KJ2M8WXUukfEcos01Q4C9Gnzq0rUw1QEryAR
dOIFEDwXQbM08/hdhfV37MWb+epgDu+Y5I4ZT2HQetFRSczYsZp61U9c5i3iMLnaRZTNbX5NgeMA
jKIUpTPjOuXNNrzr/B7nPRvEGovecT8fq9jQMaMae6SdvM/+Vo9cMiPC6HNxzUAfZoa6J7ahTMpD
za4dsYubA+LYIb2UEO9m01dDU0oP531Af5m3buD0F0ulr0Xe3hpVfZd9T9Mo/vqepg0Jj0aCsb58
CauKlMFpG8SvE40dLnrMjWzvqA0bQ/ysI1jTrM3DjALb8U9uTGJdjhFKjcVHNfsedGCCjcLvkBdn
GqfbYiAcnaZiQOB4xSCdBerQyGWDunw+o2YoSL+OADL/pKTlGRMIPAb3GqolknET1oPzTjP5wQbv
4iomUia21BOAaDxP48HyXiq6EEBMnEZ8T1suC2iD539bdyDlimiGVKwypnTAp1aBM24TCdoh2/ee
PYPFcPE4O4heq8bId6FFRC5InPnUmTMyFtGlsKOlig5u94tA1WORQdPAm92IWSlVHUJ5Hs0QdnST
wZzlumVT4mDs35c6L5t5WMMSOB+ak22Qrerb86dCT8Q/1TFY/GzW34nNlGS44YmTzPIDoi5a0XSM
OjLHjDMU6O38dBx+RJTIpezDk46Rj6XnpggFeRgaKAl4B8WrmdGBsJfdAKfZw89M28ku3gL5NGiU
9WSos53L8kH6wSGtQABXeHEBoNDGW1i0G+et1Wh8LAkmZJVtU6e69wDycJUiEHrq053X99DdAFT6
c3Rlc182BhxR9TQ/kvOUXw5b/n4BfMAN6IIyXrMLbLQj1Rnl1IiLqdbCTW+Uy8InmSGRqxxbfTaW
LDxP8zbpbbXRSE+0c1BipLjXTraPa0amXb+O4xkyUyyM+B681dEW+8ESv7ysvBBb8pmEMVgpPd0I
SeyWVncvohv0+5yZGMa14RiQZxt3WEc9mlItGA4ySt6NKAfKJNtDQvZzqLkE3NOJDwFBtkZxDNWM
0ogBf2XxIS0KJFSRDwqdaFZ88Dr1HSkykcyfLE99MmovV5Ak7CUdP5Ts1gPCmXIbReraFv619tae
YgDs1RbER0Cn1mzp8/J8GWmg9ksr9helaT15dX+u4/ZXG3rkYqwaFwd7nPZwlCRl7pi7KK8TAomK
/ieqKr7QDEDgcH5zcg2VffVrtFTACwJ1THJaRCA2XDxli87UT4xHT00fZQvyQNq7TLiE7FBLi8yb
9dwBvDrzZ1JHv3xKBH/YySSBaX0JIrJXnVlpgPVyJWcNqTc796f2texioNQzdLF5g0YI+1t5LC6s
axTjnC10TG1VRKSQI+JtikTRC00NUyRNw4zQv57QuCxuEbAVoDzNOT9WlisJgmBdKhK8xsY+5Hpi
LnzgSKMhyFHX2RowVNxDhMTVBE9cDkDYeo9fivP41Zqya1j3SBANhByeSUcjGD5kVpC8GmByNcp4
M3qVRCvd4x+LknTdR8RiKIF4HmUQtomx406U1yk+8LLFeJjaw6++97eVMmAD0VCApTXB9+TTQ469
quzmRy/bW+z2G+nV1JeUoaSn2D1x7CncAS68A0F3synFcp5U0ZOuZszhHBiH7SB3FyEfNS7jq2Gj
ns7hLeoYUhunzRayLDa1hXnNMOkRpjL5yV6JngG/Usn1y7D9ZmEn069KH28EmgOvecv0GGyvrE1Y
zJAkcURhQGlw5dD+q3vtaHXxMbQsHytZad/9/yz1fzNL1S35P81Rj4R050n44+8nqV8P+XOKquvq
d5Yrjm6ZpqGZusEU888pquv8zvxS12BqgvfTNcWf+esU1TJ+J79BajYeNznPOXnQ36aoFhZO0zUx
rOgMNZ3/yxRVSv7I3w1RhTGPdhmdasxp/354WmWtrVTopTP+OR7yrVIJmJh1liG2Hs6mN4Yua2o0
vghaSzQe3V1MlkW67EQY0gJDO9kWGi4wB4HFJnNnR1eE3qb7pFk74hdTqT1iggDLaJP+KKY8cfKl
lnhdS0/KJKOeqZSw4FJ3kw78axmWbsmRGyGI0X+YXjglYim11Ct/xHGllY8owECEQXXpLXvnSeW5
HTb8cax+Nl3aohtPwbNCvEFxW0KDM9p0FBbEn1Zhu4jHKGdROJVNPHbz9BeqUIgRk8wSP3Xc2Fya
Nv4MG2NXa2a7Actgck4JTZbt1gxVBSjMnjxGPovGYiINt1KQaqFD0cjxEU9+AqwMp2/A+GYx0FmT
9l1hji4BgzVDw/Lodo7p32KHTfF9EsiOIKcbZhI/S6hR8rvvdJ4OEMazsrMLTE9hsTMIuyWNwrMs
/QHLyuA/QTpNYLGMljWeopSLakZDNyiI1nSpGT5iNxU/iaof8b1nUdOddE24qBEcZI2bVoCIu5em
QRB5aeTIrc24d2khMTiZjMepcKfgwW2nyoOq4vZISqbB1RKisLI885YIHAPOoxo2TIosJCTJO020
2lsVVRWHK9WlirmPX/vohuos059Q08mGwWPilPoDn8RsUy/CZNy2nWq7i/CbqNhyvS6q+y5JrdRZ
gHyqUKwVZhYZCns1qEhiwdHllhjy2iCHPGMJyRJxyYTEo03WtmIETawLlXf1HWbbeHiXYzBBJtHr
2MczXFchMvBVqReWyXx6sPTvWpSTFGIXI+8BgzFskq1lT3V+zDHOTSeeBAHbkhVKFh6lLYvaOI16
QvoXKBQU06jiEdSrlZ2WPYMi/Ao4GXRNJtp9Cw1IfPigq71yyYBSoPsNjAga3VI1NI9d9PJNbL8U
iAPJmOBFd+ETA662v9JgDEOimOpOdNmSD6looSU6o8mUwI2g7GkLf3B1mG8o8yqkpEOVCP091XV8
2XVbjNKi2eZnzq9gAAg7w/6VZx2cRB/jXQ0/UVyrMRKYfFm1DWTLRmH1XbNLugl0H1sKY6qaeqBc
d2OruZ9MAkXJ/9a8OnySqTbWJ520Q9YoylLFjIbphrzY8VyhDsAjQv0pEU56O1eDO7WLRZ8GEtlQ
Ase/zicz/KGmIq6e254ShNHEwFFr3ImKZdB8uJqCDhQyVbG02F6YhWPciimz3zEKzE1q2l6GS5+h
iHNN+LBLptaAEE84CnxCD5FRZG90nczoyWtTI/5MtLhw31rNmrEUQdyN4/eskiFXzIrpokYxUSLy
qopu6E/8Vm0za2eXHBiiGLGT0zBFSQgMjzMMC8k4gUeAf6rVlnkQVNUTnT1cwlGZFc6D0CYZvGsp
Z5DD6KCkOQ6ONZUsGStibvLIbVAORJWaKJlw1ycdE3S/cQ5Dlwbifai7HDQj2bXjoXTSINgG5Wzw
jjwrZJWrz5aeTQRogTW5gS4LOqFTG/bNkKVV/YzGLPBPWV4E/Xez78L+iPy50lg9hHVlHmrRQEew
Zes6+EMTuzoFoe8b7LJ9OyZ3eZSOLllxIy4d9O6xEO3J78l3P3X4F8cTVECnRwNPc6FiEiZ0bTiA
0pLZjzEw8QSWQZPS0WVp2wE7imI7sI6csSJtC4YuaQlFYM3aLTwd7VkBoM2WISnhHWn3w4BJ/SrT
noDeO090c+J0hmCbYIi+1pk/mRo94lPgQKJf1rIYXHUX57IZL5LpPjkqHX7sh/4/qDuPHcmZdbs+
ES8i6DlUelfeddWEqDYVZNCboHt6LV5JgKSBAA000ODgDH6XnWRGfGbvtTsrGoEYe6M/vtv8GiOm
vgWlkVMyut57IRDkQ67Z0dyYlSwRAKcoRmzndjHRUJFuk+GpcRozDDuIomx2MJSkhbtVeBKiH8FS
wtzSssgZI+VZMIX1pgG+w9PsrKGnFYyXWdw3LqahdzucQ9RHFgBBcjn1hNU/wWXMApXB1CtGOV89
NvAD1b3EH4cqG4c2qgXhZ4RAwPYIL5EwE9uNTNTNB8cimNysaMdmD6JeBccK5bz7Qz3bQ4/QsN6n
py4y7nyHAFD+qLbM4p+Gi6MntW6cif0oEy1eZtWaEUtUDVoPg3FQS8QtgWGJDNgDvTAa31Q9+guX
41vXYTH/pYHBym4bALWKdwuCgbQQP1E95b9z18+Af+HHkOWj7m2bvMCBPoG+RSlBInHjpVgirTrQ
l6QKcF14A26cXe3QvCCz6hQcCIjKZfcQ5/1Ao7FYY5siIen95XVJsfZdu9xLGDSbAsac6HwaoU3r
djr4wPg559fR0p4hIWIG4+TbGiy9idno/tL0drkmqbRJol8xq8DsJCgANFIK0Ts9+62x6T8GDQxl
77ZDOROSpgoV1HucDYTNDK3NFqxMBqd6BnSGFEJApY4fuLS74BmG4qRqgBtJIV4Cf7HlTZlo1Gyo
qoBNGXrZ+S5eugY4JJXfgPOeHe5obSSgQQAveRjmICnbsR2Wr6D2fPezK8Le+8rHdJFX18Xudpig
mxYQS00VZwSPxP14jUodCibwmd2cM13UVoSmIs3zT62ESZlkxAFLBFnYrOPYxkR3ddNZPNliGPM9
owJTnbM2JUbHqaStNC72xpefHeCi9hNkRezQBHFP1gtKFF95bCPnPim7Q5R3Vs28Av358ojmJ2Gz
rzsh81vO/wFRjVAZDek+C2Z7uaa25zTvJEjH/dPULxoccWYG+ueIoVuJrUnzqpOGBuAswjWhUcZ7
bCgFHvcNv2r2HsvQdWV8wJ1tU4nAeJty85tiLHHy+yGLXJJvAIC3MQnbnCAlmSzQklb1TqmZwBYI
hfEKzBI+4oCjt0hDuS+A+Eb9ruoDt0gwDdGQwiXQqCiaHV/hSLaJZVAUyqsooaX8aEoIUBEYuRb5
9P+kXfr/SFQq/4990H8xXd/+b20Q/8B/74KC/5C+HdhoSR2+ct/nr/y3Lij6D8/xIhH5bAkErshV
Zfo/tKTRfwgZCA/uhi+D/7UL8v/DwVTh8rNyAror4fzfdEGO49n/SxsEUgY1K/8NejSKGNcJULT+
z+0QA90+CYF1UcVmFFDQvg+UCJxUkEyquJiuE5CE0PuwobdwDs1nNVuEA0xXYBE0+75/qkBtHjG+
kcUTOQgjui+HOujo1nCN87DERK43QdAZJvrQrGWKWspZvLOrmKsJ/7k3KUQPz34H7vIKgBODg91u
k8TH3NFPaCBLEjEJmzJjiuQCVdDgFk/TMpMRagPbz1Jzo8r8xl7fb/FeUtUM2VcIOmmDsFtvr3jU
vEdgFei1QkLQUKdsUHAz+W/Bl03ZmxWD2QJkfLAr85EX4EvaIfoJbXgYmkHEGXczsodt4ZcE80T+
akeOzl4aE6nltKtTgswb5GY17to+OU1ixcKisJKGwkuhV61lmD6PLiTJ6CEp8PzVEaVXlGCAZCqE
Sbu56+rlORcoWnz8f17xzikSHyWYNZnQ+Tn9L9fnWqRm2Ho+hKjMw9GTS+ZdSGaAuPqEJIiXSXnL
Lpjb8pipZsea77f00a6x+bl5dQCi2CEMuxcGa1YCwloxoetb0PgQgGLWvD5TGwyIm7KEwOfay60e
kups90jfCYXZSJMyyMWZjh8Q9kfNqG5YPfw9MYDunBP742hUoT1mAFxVT4MoJJbM5ZYmltwV/d8y
n8l06K0fZ43LlRM6qA4J3I7ggnGzAkhuQZrNyNZ0yNam/JOmqErnDC7xigbyIjNtoTqtOY4JmQQW
QXEO6gEdl5thsJdzlIo3YG2GkS8QlLiSJ9mVwIWcCGlBj2Bs8NVy5Ni1TiKMTq3Nv8mrtvZiDQd3
1sXGTs6kDbibcCBXLNAh1ESuFSIMoon6Rb9OcfRc9MFzwJIU3gvyP5K/GDoNJwQKqAEQ/wbetrZ8
PFEzfJNB4Uqxy+iwRoJWjqMA0/TzJrAIOBc9hNUZqQnNLGsPJ0z2JDL+i+1oPksFxKNDYLi3ZNUd
yZjZ9jDxt33GQN3iT79pe8Cajts+CmeifrNRXrkrcIar5avIvX7LbEy+wXP/wFqEry1OYfTf3KUM
9lEIB1TjJttNABExmq3SV+KeIWCAp4mwujRwcNAcE+0eE83VbGx7UVwSu2zMo88ktbqt0UzqM+gp
kVvMRDQxSfDarAJkA+cH7CV4kjrcNbrlAxFSXAhUf9MCqYi4nb0y4ToSRqwEJientSMasSPsNOhe
Z2J+sTE9gVcMjzLTu17m3a5NnT82ZHD+Q8PJ8SlzlkbsKQ22PrppgpRZClUjSt8xBuVb5S3j73TZ
VyImwr0f4yt1HlRrG5iZ8MNNba3F9RhXRztzENn0BLiRJD7H9fME2+HDF9mb5vHtfPjiRwClT34L
4sPpgXnTzYDpRN3Ms0IE654mFWDgM157hNOC/K1E3AtmhYyalVGWZeiAOQZ9D74gGSkaoC1yoSZ1
sBTGaLxz+Z0ASgObV/zN0zWcpk+A++gURxZgpp0TXXRkdXs7jiU0ofZCLo46TIN4AMLzPDShsxUJ
PnPoF2uIXOvUxIBofUbn/BdcznVo+mWz1LyuBTorzxuA8hG/R3wJmDiOBvjjTr9NWbjJwhUHA5Yt
7ElLLaMsPfkpxJkK7m6MhWsThhax55n+jnWfX4Cfkvd1MM1Y31MLoTpkEVihceEPuXZs8kFPhwh8
447Q5HQjWStsIjwLR66Fjzyz2VZlkIeiuN2VzvRt4pAyzw4IY6nUR5MsFznYcCYEy1YD8z1D+H4j
1TX26gsBLtdSgBgdUsDrBq1SN5TNrmpwHic1jMFCGfuCKPEqQlbYgkM6RJhNdAxrx2YsjkEZYgxK
4QbnfXLxk4SI31LjnXfkXRzUQAfd4ENWAdnRFSLQtid016+BvXnWNkXy2hIpCTCRJXsv7wpN9laY
D+mdLB5axgo7C/MaIQYYcEPnElque2SWwCScHBXby7v31P/w2pbgmBwcmWjKM00VarKIrCpSThp4
LWiN3X4P1mNnHKxtQ/ODTQImep9KtHTiNrhlDqaS+J3J+l150bxTKOw61FIMe2hsUcLxBM2jNv/5
ZuUX4XgXG7nktmwxSZZcm7ZHggJQnGYeT7G13Ctmbey5b2GmzaXX0Clm2yZbNZj2IFngzNd5xDiM
qR8HA1TKVcCQt/OhQagHd4AoZYEtjNhzBP6Omub9MgfqHHWKqb9TPPBzCI9T7Pz0bl6jpZWf9Agg
AF0SH7v6CRvYXjbZsAPmjMVuHo8UPmhPVc9S0MEvu3Bze91C+snwKyXAeJcNLXioFL2rsLC1x9pB
RJcU55r5GHS0HaVIv21iNGyk8l2T+nMkjajPvZOsrOhYCE4GA1kgMMSUmYUIS3pPkiqrNyHbEvML
b0GSps+YcvVltobm4MkEmHB67AvV7Za0BgWNkaOFgFTI7snGZ2Ohh3Ar9agaDeq1Au1m3txVf+4k
2dEPkt8O9T85xIDGMNKSpT40xcGt3c0MLfjCGOvGuPuNKov4GDIoCTQaeQIJdUQt0JImkvhj4X07
HgEYBHV/B+Q1bEpS8MKgO02udRpxdbQpAfFoAuK0+R4S+9aVeDiDLrn1lfyYW2zB3kAyMdSgcz30
wR5bI6aC8t6pe1AXvbyWMHTYdpZcjT16rJnuv3VjziQXQ+tAXgcou4fJhsZW9OT8DHqXcQ7uZjbk
J2gEh2H0CfIcSNRLIVpBqTo2CeFWPAn7MJFGyihn106ADQzyge1o7PTMDv3ApWRRKuHUiYPwXXyE
fg5hFeXsKfILVtINwthUEP6dgLUe1XsbSwM9Ko/3Yzx/UsOgW1NkHNc6/ViogQixQSTI1ONkST44
/TfFY/ljD8OLwuh4sJ35TWAQpGNUyEuGx1T3y9bYcC0yMf5iHRzuHZoxlPI1apaREIqcuB1UvclM
yKnm59EvF3id1n702ASzrhM3VmXiBk/MPzmyUGgm9OpvhwICzaShwT5kqhipN3IYagk6R+ZswxEw
+70CTXhyVzJWodmxDhwPNBEkkHczSHiw8MgovC1uEo4Q5UTPMVwi16DDdUv13pfirRfvgnnEBfV1
1Jf6oMfcguHfbUqnxxotV9K1zLZ56XsX2SkCF6r6teqo4OuWGROjxfgQsqfh9g2CXT4cmfCJo+VH
7xFhsRaQD5d4m0OCS2mYUIonPnLteikdMvTIpGzQrt/bLkgtq+8eLFHQjhPae4x5OA9dDJ7cgqky
NQVWLqgvXX7uTPtP1eGtrdAL+GJNPfG/i15A7u/QpiXsTCMEOpXwT7OI0Z223ofA3s1dWz560nbh
MOAodpZlJbDg7s1Pi5d/MK63qE7jdCNaQmFhcx0jNR0CBs4PcBRCXtoMIdDWSXsoggtHrdM17hZN
eHfIJiJzDDQmNsDFdArdFMWmcy253DfKCq5I3EnGsbj8persSy7cY5ghjF1FDlKUu8ydOB2Zrm1t
zfE4Ro5FG4MQNwzaP5mbwqhblvGhpFUAHgAckL9UjKo55R2xKBo3giBooiNuAo6hw1niVxd39LB5
1RfTjurMSvnE+qTdtvT3ZAnwpSVTuO8okPf8UpgEDcmvSpz9IiwPfVcNW7dsfzTen03aT9k5CMuI
DbT940mQxgG5FJu+zW4+2UKraIBzGZJurvhllwUzi4xZ4hDMv8jgHbGlxTh5qwdQ4YZ82eUV9RiK
dlJ9NumsL/36LTDKusg0Dq6ZC1KG4BWoi38QkrwWjAl3ccHnDazoA1Xv76zhNhzlyWmm8eQU8c9a
Z7cN4IpyBbG6YPG8CuF6ldjeLohOBrDLhsCl8gDY/XmBV3GygX9iUF9j2MJ3u2HbVMZAr2aIEE09
0LHJlzkdyz0sCrCFIBky68eU/ddEshDRaRs/4DR3auc+IGNkZksUFre8whUxJf2Nr3M1oZfEcmNq
6R3326JD3rOxPAdaufjqkf4WaJIC6tmhRVndjfDWF0Dh0zFLp2Wbt5W/wd1JMNxK/WFWPdJqsdN3
qAdTwZ01dZD8fcujKIQF7STLVz5YJ+la+X428mIcivBRN+chw3Oia35lbfxmdW62R+bQbqy7ITN6
V7ZE+PWBwxpKRtvSaZ47Sp+d6uuHJHHC02gnpwoD+EPWwmsSnw6bSf62eoHBzlNOAu/fhLHiJAsc
gJ4cg4M9BtB7R2QCfo0ZspiT/jwUiK3mWjwzPhqvHm2t6sxwKPFGxQUE80npv62wCQcfAWRMQcIa
arZ+hV7ywCCao7R1uYoIrC4G2OSqf2odotLj0L0RBnOvosA8gFjdxWzttmRwoPB/5TSMGE6ugVCL
R/nJggztv6z3Ae7/cRjRueuSJGgC20q/pXlrwSQsM12xHkR2bX2PpHMz/Z2TtkJwb99LksgQuvQH
e1DDY0eF/9CgA1eYyKW2XkdeqL2b6m7jOtMfE4QkAMvHjq2sd78YdJCOBQctV5W82QGib0jjz44l
3thz/HEI5gGvwZliOM4Ix2A5Qvyf1760OT+esAj/VEFLVZC/EUHEedOZd8qYbMPwj6yChAQnn0H7
hq13BP40WC/4kHxPRFHWMj2YysLSI+IjwaDfFm2GY5NflbBDxGRCIltxaHMeKqntOCVnEqKtYCfn
Vcrt5RdHwK+1S8wSlYr11VbHZXHprKC6MbKgd7W87jLZZX3BDVMDzIRULAPkea1jmyN124sfRz3S
HrA2lQN6S2af0vHrM8JpTILpqzW6Dthk58WuAJPLIt4FzlTs+zy7dJwSJ8Qbq4xX3iXTLZgK617d
seji45RDuRd1dEunpN6ObSAP6WWJyWJDn/gEflDe9ZCyWc6qjUqjjoMuu2vStt8sPHOmR80ZUXkC
JJVYDeKV7H0aWic/sRDPyCDfowEGxrQ+FD9l3cMYaj2sqeHDrJgovzGwpkA6k7G+E3V7dXr/QVcN
0QdZ8JHNDYF1ASTUuYLVB+9Y4pjWcj9OcFaouA4JLLCldm4Y0W+Ott+jmUpqZmTTGmrxAf0JNQme
bGVwWlT1wbfUiZgbbim55g8DtEyrGWWT437VgP2llauLMdE2acgW81p4fwv33camwxtYs2Y5WDEi
gtytGMlLnVB21RPwDXQAuVDxeQoPlueeLCRKyu9+2IABiYNJhxaI9q3qj25Q3BP2cQfH7pwP0z3e
BE59gjJpglj9Dzr+pVIecRrDwRlGzIsBeQR6tq65H32bHP1sNyPInKaLyfnIFm07486NLdsPLICx
RRidFf7LKg99tUJKRaO3rbCkDIUbHUkhUTsm5Nvai4Zrt7rFdaUvoYTJE5Qp6jDCwGnv38xyT794
IowKAcTqyBJDgAVwunQcV1hYrQLbZ/MwUgBvZ0ElHJD6svcURqPEapFWsYeKEv5oMZe5lbQkn5fy
GeQcA7m8/J1lUCISgMIsN+VL+aQdXqcq0F/R2B8SSzxB5/FODN+ZR8Th54DF72C44+K5Hfc0iWBa
pmi7tC1bmSRD9BbwnCL/GwbG6Jiv0OAlK/EO0IZQqaUXXclzUBS7dKk3blSMO9Pxix254jPp11vp
VHSHzt+CRoreBED7L+ZFGH4whQk9Xfh4By3gzw0EoDfJ9DucMemmwkeThgEl4V2i0WKTCMK/HDh5
E7/Y+lZwZ1kePGUve+B9jbBIHzG3E2ZtGfvYWfrX3CU/QELIdLbyv0WcfhjRmIsXej+WG1xAEO4m
LX/hj6KIXGLQqRY0qCmKsIPUYUDriQPXNf21yHGJFuk1rMGzq6G5HxLsug3+FmwFHXrWrIXsxQUr
AO0wycueAwU4uF/UxcmYF0Z1PeBVjuFjlgcFAmCLkKjZuRP1ifbF6nl3n02gHsqQTo5VG/o1ic5Q
J/CLYfhRj7s7ti7k3oTiGy6swt7EK4mIs1uFeMJ+DSxSWMZq3feSTZ70JfVWCNQuM/in5hCJrJec
vSW9ekP0lFeTvLjR+Cd7tPMSFwtFlZ88O4yjdnXLtq9JihfTR3vq++xs5vjdhcXJj9Q9wwWct2q1
KESiYXKh6gVqFMrSuvtQUj/5rNl3YxjCYUPCMybMm7noiuuAWo4pHxBL0HAEgkZfZuHvWcwf0XTv
9hDHF2tbGmZ7jVx/nn7yNwjKl8FafrsGRZKf8Z0UycUk741/EwBgj3NjoTjEMzRT4d+J6GfKU3+v
LPtXjfuhYovEK9+4RJHy7oXj1iHPFH4NlkVeqhsMm52lOeaCgCTFUJMhl6AKPrFZ3JLT2JHGcOZX
DOnACj/5OO2Rh48BoMIJT6HuqGgfuPLsZP7fCGtT0qEyXVlBlkkNUwlPUiOM117x+RwZ3qSLg02w
1EfjWP9ZKg6k1GZXliI4oYb4m6ll3aE7z1KRmePW5qcpqCZH2wY9EHjHsZwvYlqaoxyEhXSZmEYV
evwbdblHQfuaLM6dCgAs1jmEhSL6OytnP4RDfmzGgVIxnk5pxiEQJAIzT9siSdcd+TaV+wueQ3Ef
zQEcQXciRxtLDIbFTDIa7LwBO55pdl2PGW2uyqciGz+ntvnymdFb743ZRtY4HjvkpaeuhH+WPg5W
n3JSxfc61m+qYIyax8nO4UMwA/+ljL9LgvB30MyfatK0BlkMTeZ96D3Kd5HCWvfSW9GnT51xmv1A
WgwrhvKuRLEqGOdu+5DTmCKPX+to/27rf3ECuxupEQImYa2Tk53xiOFj1bqxR6x3cftJUrrZLpja
VdExnCa6iFSmEbJ+IZ/qXvxtmNcXLrp/WaaPlT721gLCUDwnbUzwYvXRuR72Z5Oh1CU4fZLypCry
DWrENk05cjmUeBOLlo1PX45XVtrWq5v7JGJ7ucPTAWrvv+Z8ytzMwQHhPZF/SfeFVpb+ISCso4ro
bAp5GR1yFOYxvnCdcjKMEyj5FLx5Rg7p3H4MopSXFhSdkHb6ZJX+k5dl53gNvWu8NQnUn+4ZUECx
XQriYAmOmNLkLsNGZxcFVwXHyZYN/BnK6l4b7yl8mcCDrdO179CS9Cnz16pTKTh0PET8nsvJVQKu
j6KXEcAqhvrHXI6n2qb7pxJ1jHvMGN2g7kdF7Tf3XbKy5P+t58/S/OQomAGbeCwmaEiZu5w92V5t
7izpRA9VZv/2reV1FIQkDLI/TPzP6zyFT5zMpOF+rDgeiCdCzFu99CVq9EGTXKcULqTTmBdMXhQD
D1H85CGJh8wTbpDviU5QTX5LQ/6oY38K6wK82xJ+xkMU7hUQsm3WOd1Jc3/YTFNeSnxC+OQTYpT2
ls83bwGl3cV9BmU7ekBaM+4S7ZuDWwHoQVmBG57ipmHwuxk2ksnAtWvD8jpQq096CRlkzo+a9d8Y
9az1RfG2xAKNQek+t55S5HT3j+h/6KpTa0G83pXHJFjuI8hoDNaDT1tAk24RcLRecleW5LkVIFy2
Q6c/RyI4G+/IwaJQWFbOtQh5TGJ+bYPBwYfLIMQfTLzr+DI6I07+mLzEDSltUes9rNabZSVEG9c8
Th3olcju9n3XZPu4iPRRfTLxh2hexcwQ2TUYZHaJ2/wgLRAbgwOhiMePkOSUsHb+hQAxohADhWlI
lMIFfK90bnYYfM/smuRtmfrPoKvvCD/Hya+mryWMb0swUqhY9YOtC/h/UjLxZGvXuvAEsOmewoRQ
jr6aHrqOQU3hjcdalsO+0PgHGJm+TlAgH2tURBuiOno8NAwJcWS7DHSfG2tiVVPtPAE+fwEkS9PG
AhYJn8FQhdeq9faAvAAzPLohA/A8V8Ta48fEEC656tf1qnMaSd5g6/Tm5tb3zMpDmuKfFQNvRj6Y
TySNseI4CgFqqHCoqWr09UCuAR+gfvcQ0xjmt0POqJn3dWDb9RsxuBtcrYxaDoPEpcybfV+COqsx
fFAbuRH3JI4Li5Jy5HrbcRk9Djol4URVzqc2t8CoPQrc4qkuRmLnJv5ZxeLXyX1kkmFyF8z+c26s
do8jjou7r3F/NMjks565pLR+0Ih8R2K2T/6wbAmJjBjfZc3NLYaBlsp9i0XvM5oB8ewCmN02ySpu
8e0/TmPBKQHdfLQUqBoRTN0DCmfWeymcykKG+0gaKrauG/eMkPdDW/c79B6wnze1z4Z2GZvhjOL4
m4ipjSzaI/pp2BkM5YF7fw/AEZjBNOuWQX/YjNY3APpJx4yJ3G0LlCpKkLkcHGstzQ6hW3Wk3L4h
QCKBgJCdg6erO5wc6dlNnVPvRaQsRfxJuKusnRWv44SCMzATJwSl7sllUW9McGiaOL2PQ1Jgw/hV
euEHbvCbJB1x29oaY3RMipoqnntP3EOY8m/tNF4483HhDPC6Gdd+l/7o3dCo3FVu8lDwTPepbDWr
ZIVp2qW4R0wYRxauTHWP9I5hugVP02H0m+KN9I3wPkecdKBn0RXFYL+bLCdnIcf2ZLhSRuk8oS/4
66KV4V0tHxI+VsX7n9p2eynNwi/cJ+K9IxoeN0cdfKmxYErlsCIAdvOnJOJ0T2o2B9OomBbI9AWd
BlCNKOE1wzDN79tw8wQduAX3XHqi2LnRdNT5M+uKjwgE8I7AXtAaiyLOnenjrpFk7SRYQjd1ybA2
Kapii7xrXXZQJnFL5xunzew9m2hx4NA/Senc7G7qyFBI/kVPbfIQqeG1TOkvRKa/+C0M2yFIX9CX
A6vuMApN3hMuTPoX3lGC0uDv2DMX1yA+hjAki3tiGKrYHoDii+geABwVfec/UYbIsSQzxsObnVQM
MyPKsxlINkV18OBH9i92idG+l+LmgL3AEmz2wHYYL9mLvpSzgMfXzhhkVU7TisAawbHzGEXNKZys
T2D+zOnZWm3tEoAPjcSTYIL9mIIRZEtHDFjKTwmw7U86Ll99jJJkDJ0v3y7MzSfuktC/8nswi7df
ppat0YJSgolIdx65JCe+XrU0f5YIBHAeYR23yL1gQ7kBlOv8ingzADW9Jyg3tynitl1aI20j4CXn
/N1ZbshKPkCsis8SDzVReEWZknqUqE+nwi3HqAImvB8+dCkhtn2dqF0yz4fCav6WglJMu02zcVy9
kjfQd0pSrA4x+qpNZjVcdEl8WyVpC+nKQcpkQLCazpGgYp3zX/FGg6Zo6Z3jmZzMZZmouvDCYt0m
8JHGM2j8Q5h/ZlkgznkDKslk9UsbW6y3yxGWokHpSUjZKWFmtiHJPd4m9vzqaCJc+XxF7mPkqf60
yryWsOaPVDoVtj2qE/is3hZi2UvnU2Wjot4TN8oMt0UKTjQuqJWCeZ7wvOICqLMFlMgOPO+tN6xK
RIoSjjTNOcpAnYBzZQtPiLET93+7AjWwGVARjxRWdTOhfCtIHmp6xu5EzDE3ClsCcHV+jrPaP9qr
ZNU7ssLkVNG9QFKSvsyNWY6+7o40g/aJq9BD1SZgeO5cV11n7wl80HhqW9ijbdmlW6tf4RNRuRyX
JAEoFxlxyJVaDjLqiLdE5jdJknjiAgjEWP6ZJmuk3Z2jrSIZhY2eaveJx0p8Lq1LRsLKoQqR2Tj5
qoxwmTxCr0ZsWNZ/oiL1cBINPrMhBEXD3DFPdg8SycKmk3N36NfdY5bs3NilAg4K3s+QcsOnn1Mo
EWJXfoxZTEABeoRDOpHTHnhkuFnZv35FY8vFXfd7v+OFd3KqIL+z4iH33ZN3UzY/RX1GQX5FsH6l
BEZAkPrkkDj/hjgL2WPJi91fykXXW51b/Q5AUsbesaFdz1XxEJbBXwQ906GMP1LL4lsz1gXNMka+
uXcPjTn3QI8IWmVkTE7NwIIuIqA6mfC4SfUw23Fybgqzx+1BP59Q3hh+ktpi/l+QSWsHzBvMhEFg
XZCrOoCwMWy7IuDMaebfsJXBn+TznbUWJfk43ZbS+rOUFXFVDpVXgm6M4HGbrtK6/8+QGzJrXd60
KOG7X4blMmdAwwbJmYy2d9818XeK5azqx7uRRdkuGljOZsX8W8XTx4Cgdm+D00jq2uwrPVibyRZm
b6OkJt7ZAa/by3rDJo+41uqpdfFEiKy6YMBIjxNxGCSLI9SpdWBvh4pjaiqI/7AOJB+uOa6D2iqn
I9eYhNkw1mw5HUgwxV1FzpFbv3gLA+BMTcw5mC9PvAVZwDqcLSZRiRZjeP+XKthy5jV25HDRJ+3R
1NQlyhllm3Qzme+Izc2uzTPSjk1bnNFsYr/P/d0cpT2i77rcNzYz7WfCjruXqiFzy7olS3JzjV72
NXoyVT/MIWZYY5kfZlbNfolrpsEOhTYhYAc9x3+L1gUvG41vkNqYFKH4aFiLDDWgGgQi4U5nMw8n
o4VIkl+277WYI7jxibDyBEMaTD28geXSX6Hl7efhXeZxv6UdBvs88YprmXqYvq1LcIQwTTmmFl5S
AFTM8MPnzm8J70mvOgvcreFu3buoa5gEBpxThyaxTi0mgLuoYkDpo61KVP009jULKsmkh06BCUul
H6MYwqNk3bdNA7aCDltIq3LBkK1sFPaq+U5EZPfU816hm9gxLW537Sp01s8a4JUnXHln+9YhYF+O
qUqrfZTymBH6HdMAHGY6tkwwDAOUZL5KDiBZNdfMLHeqdYrtDJDt4iVezbYjf25szyc5aflO7XI+
JqRdgr68JdPoYRP4dstyhGAgXkDdA0PAC4KuEiiOrxvcm0xjWg01ysaMxVVHFgIH32xRV6Nt3ndw
2DO3vyoyLzYoKtY1pR72ZGogOqG/CgpSYuv1J+RKJmqWt7qAkvQ3/Nv3eOzqjQWiGidQdRUqf6lr
9QNBONtWxYArQ9bBNjaoSHiwIWkpX6i0/lhW+03Gjd6K0uGqzFq2Ok71jWnnPLmJA1+5Rhno/euc
rN9N1QrHifOnLi7TY8tLRIyRZpLv3gXTT+UyRKXklYzlLDappLpjgAWmN/kNA44ETFTUXAYP0nWc
p+SdhTx8XZ3yuXieh+GYRcS4jfr35HaSOyp9rQE2hdSrW86NAQ/acGm85D3NuviaAX1GRo/gUg+7
XMYHW/vuvc1ahejTVF5HgeuJEGNvj8jhyytWFmSHZaPCiTU6DJZjH7kcrGi4mky76rTc+G7LzevX
b3ZD/14W3otpzYnkWr1BnMk61hkjLNbIXIxpL6o4+FFdkt/io/GkhTgmVrDvbCfayoxnEMrEJq9j
5LfvOxctntqUp8kKmhlRjXEh8btrY5OMPfEh16TiBVsUe7kamzSKCLa6TO2JLkrdM8tcQwjTnF0N
t98ACY13xTi8B9Dv9dRwjqxWvQUtrKCE3HkuLvaq/x5GeR95zPiT0jnZ/qD2g89oD04mAZuueisr
IKY+iRAVCYVjin7ICKzdPmaGcJE3jaTc+KD62pB/Kk09Wj/HvjcaxDPS/Q3xe59+k188NMBIv/7M
ArCZKKajKGHokTi1CwhcVcfG718Y3ZYftmSOjMqyC1V3xt70gtjxYIdxgbjJ/+ANADeSLX+jdHok
g+xvE2TsHoTAsBdca87dO5ozy93lYgxOqGQE9QH5PjWeKCuhS7RZ1El3IXevKD7GlGjUEB4UK8T/
yt2Z7EiOtMv1ifiDdJJO5zaDwRhzHis3RA5dnOfR+fQ6bOEKVxsBWmijTaPQXdWVGUn6YJ/ZMRf3
JVPoIb+qDrjzYlBvoOx7g8Zo/gDFQHAodmpEHAdDEMXZd7ZOO6RR50ApLqfzDN65zMlLEIFeGw8I
6IzwuZCzn6rExznKPYO+x9oikdMu+2K7LIwZNMiYWRK8qH5P+fkYeopm2KUuHuln4fii25Onm6Pm
fThaSrN8mMt5sO+mhqs3vo1tqOV95V3NGYw2YaoRqS5xSvNbclCiWZmSBbq+Gz/9QiCdL0n3BMlj
T4eHDIc1UTcoZsfYcjZoHNu4E8X4/GQGX8C/KJ1Qh16qB68Rt7pdeLapU6FBLNtrd+vWeWgLoEer
tGystNyrsTPQGRAn5z6xR9Kq+rVQAGUnzmhsuCLvw2mzSqTeFw1O/BSS6Tyjex/sqHW5VAqwLcRf
eN/qq9DUg85tn++J7y/x8mdK1+eiNqaDS6UTyFMoJZTihgN7esZt7OBZ0Cow1970TRndbmNWrya7
hV2E9H6LZYjtrDaq8aXZppGu79/MFlxJjn+PLvt3YCJBM3pIL5GfGETCPONoTxj63OJ7yLcjqVyG
3eJDy004xu2E49EU6w7gVwkFLYyPg45zjl8Rjeimx9L3/m7/oSDPBBJp/AeqeA5UTwlohvObv+IO
gcQTDFVug7Vgw2hyrEy834HK2TToJrBq+x+stMSClwXDjPeVWRwR0KurE9NHTHROQXvc5gpSiX+H
Pr4r8jm/iSIbbz2jR9ntRLcebJlOH1YGjpH1Jqh5UndmZF37Wls3QwnWIycCtSllBcqWfQuDp7MV
g4wK2p/J4HPV4E1j3NI3NA+9AX2AV9Jy/4qX6mTrhpuqK5xwErwtaQNhVPUFtQfOS5TicF3j2N71
jrigrtc4QoWNtkC7Lsdmzpc9QCJIYzg9KFGCYLFkF0cBZ+hMKijknQa+gqZKMYT0xlOCufSI94Nv
rhRNWDsgmltDHTg4e7goi9/UOhSiy0/D4oSO62CvXZfloGj4o7/+JvdH74ZQBQXC/9aMTebBzoYX
qt1YKNrsSNMFV854pOOhYjbBuZwFog38xOzJ7I3i6FEFA0+BmTkH0JsE0AHFyilPhCjCbhqe3UU3
Nxr/f2iTPYP3XYMp6LJDP03veLCOMRe4tSfRI3WHbmsFzDYt8saVbE+0V7wVadU9Rnx3LmhFAxUZ
gofJKE/5X2R9RNAYE5uAVfZn0ncQUZhPkhdOw0FAGvPiK4/vY+Xmgnu8lIFLJ3A9VwKuLRNkZgs/
kY8WyV3c33VStrccZ7FCZAQkZjsHAJgxnfG5bAxSxfTVgTfBat0ykfnJPLhi5ecwFAIcR8Uk33gc
+QlSvgj4kcsLIWJgDVId04KbrdfDqFNTvY/pTGDbjHCOlKfUxkPWgTaMpuZuBG5IHMRIDrGdspZ7
cehTNct1rHhiEyv2DfgaHTcnuTbnxItuhiX76ARdFK6iKCtrNZN5pF2AeqYMRDG8DSmXEpwRmr1k
IQo17qAsb60K4tFyQBY705tg6P0+4pny/PHWpj8h2A7SSO/yfdzsAWt3IsF6dabew7ghxJF5Bc0t
PQTvyGT2MtvscLL9wz3j1yya5gR/ss9M8RoBIr5JqaLDgrIG/jgyiU5wGbCJcCJwyM2rcpW73q81
tcvYBxcTWzEXyOvcMIlidmec7Sr3EEDhoBlduWvaE/c6UsHd/IvhGUPYuLe0QjRFEqr6OhRakG7J
58tsuw+NUVE1g7irxYuNf4bc9mLB+OFkuAV2OFVByYzWAfPSZvGZVf7Q4TwmVc67JFE8SpeVacB2
GWfz55B3rKU2Di58vjcGo7bINpyHrGnFaREuKkBks1BV/TMJufeOnjawWQEiNG1kxVdOLy+6RXto
8v6a+n53Ts0FGSvWt9YSf1s0V0QwU/fcFL5LBSGEcuqT7Jf8wISoRWKCI17naDUrvcW7ujPJYAhc
4bnFUlBK8WeccMtGWOJlDdfQzT7rhFxqTtIA9x6G22HVCS7tCB9pUGeSKCuKf9gM4tKtr6NNoMSI
kg4p+m4eFBUYqUnA38KwXql/snlMDkpwjV5XbDCJACAAfvhC72IE250Ij13/GiQbufA1aeAiGKLm
bqUNBfUWugC+mi4RmCMKhxgNuV3/xmlJHFkDI2aJmOvZnu2OCsXIgo7PS8ldPd1Tue7uRmt9EeOW
N7IXRmWzaHZ1Ov0gYrl7OAsYKwFHtXX3xfzbxM3/VayFfJyr8gR5YGYrQdodx/x7NSLsJEbyh4Cr
mTjihPhNLIbNli3lwhPW3COevgH+/BBC3BOiJ6Ha5s+5JF2oeccOfc5Q1HqPAUQgenJNilQomoQK
dggOgGDwj/uaqQcInuWWi0PCtTVN5a0XmQpcRUlVblpPgcvGHbnlqUVlCGoaRXNM4svc81TnHtli
dMpgWOlJ535WhT6XIVT1igeyGe6MkgOZZWq8aAqeXBnZ6aG1F1jxlkeTcsw4zpp6SqfpuaT/kU+3
mlGQV6zvpEaWQ79JHNTslmGsbTfgfsJTRUPaTeWAm61GfMCL13sBV+EaKelbks3dG1WKsJIwJGt9
8leWS9kYRX23aY5ynjsOd8XW5TJKtzS2BYSwdv2NOpvEpdMzowVEbg3FPeiDlqGg2d2u8zlO9MpO
StYHkHGZ9KBvtvdDdQAj5qo5rozES0PEF3sht1SBqwpnXWNN+hbJaB/6MUUNcCl/c7Ny3DkNcjLU
jLs4qhlP5PikaH2pF7u+2ETIb6aITG0MCbnkcp/4Gf1XfuefNjI7c03epmUq9tCW/ioDP+JEUc+V
mH10cXhU59S7HzrvvRWEelvZphSUbTe7ngeH1vG3KCYbJZf0mT2Ff4N7fxgNKnYWu9wvVYKaKb3d
QAu16EfKPu8tBKbdFvyZy6Y8dpum5NS086kVR0L56/KQuqoogsryufbdU3pfPMQGuYBIYCijlFSk
6YNnzi73Gf+zN4o730/kDUsB05LxzZLdw1KY/XljJgWx2fw4KaGSLPKeI6M9rqTC9+Zs2uDS4EyC
liOmEbOrA1joQ21uPVb8OGeUAt2yvThmySdmQFGprLi89X4dtwm7QVLKzgjmwHG8Xh164Ulu1P5I
OyEmwwIaF1kLjLymefWp8oa3NrcsGnWILNmdqVo95xZXdWyimI39HFl9pIWidZc/tirIErXoqkmN
i33Qi3UsXCNYqso/V+BHDGyr8cQs2sun6omy2xs1UkI05i75An96GG2/gAcGQgnHUcnQ9cVcT13h
PRL8Bv6fyx2EghMIhPwq/HqfLrjkyMIw7cfqSG0i4Woy85wVl1pf44l5YOUvcLsmk2H+qPetORps
wG17sYwsZLDKftXThjsSMTuCAKDdpzwiiQzXgunsUejoJ87kDr8UQ1V7+Y1bmyKylb7a2cYtLpfN
3d7hqje9uArzur+rvdVlKDZNUPPoASsKpjYWwWuaD81bYS23HMBf4y59aBpctyYq1W4A73Djegny
8Vg/tCnwvkHhCpBVhouBRtv6ucwAa2tpXCRWMUJcnKEWbA1L5ydX7micUOPWRbB3vN1o1kc2qXb3
/ySu/P9dUw7Xnf8T3el1/f4nT/vh63+r1/n3D/3PZLNn/8fiUOWZin4mpYSy/ivZ7Lr/4QwmyVa6
pJiVr8g8/1ey2f2PNF2LOmHvf4WeuTRvLTm29x8LE6vwfYoaPCGk/L9JNkvX5O//b4Anz5bSsz3J
SE7AK/Cl2lp0/ltLjixqp1yjCTYvw8AtQA8KXj3UeGz3Nv7pm2nSeI1ir0Yqbe0DC9sW5GX0hRlQ
n5ypOtb5gko8jYgVzdDxoHPQNGMfsVfqij0U7jFBLqOaaAJNY/UIvN64mZb0nUKbCoT8QlJgc1Wg
BoSx1b4nrrMc1tgiXh3pIfCVicrrKBR+SCA7Ib7aaSBBnUEQwfa1j2Zh792yBiqfJQ9FNUyMyDXb
YWo/UnbJ7wFbDgWACw52VXCfm+gVlfpQxnl0XxL7BGvDzJYZUM4aMmCl6CJsXSlYELtH0kVr2A0+
7tLKXgGo1NE/+BRjzHq+voC0am/q4SftluIpbvP8MNsSwgPe49vRnT/VYMWHNBlGYB4BsRp5cRZM
EWIGGJyZzkUaEfcZWhYrP5sunHVo6DHPUaSWc3QWbnmtbLCIcDTNJ1zI8hyrAeE6/q5s034Fa4FY
QP0DET7MeqRAE045DEhKJdpPq7MfhyG6ZI5HvSft6m8eRTEZ65F0q+Sf1fLu3cXJfqxBf3g8vByV
reKO2Hm20E20TDiiYHxER+QBLnSryg4Zs7zDBBQXWEP9oSZnPg8mtqaxmusPAciGXtuovjRkda9m
WXAt7R4R041nOCIcalynYENniF3sbOab16gUGegr7CSWb68oGqK5ms7w5G8l30UZNaeM1TYfuuQy
f86FP+6LriTvNq1y35cIrCnj5rChcWyX6oTm0LZ8ofqnuIyDMQfCnC6rbJuHeZGgFA31CdaqOZYr
2rGrgZT0Tw3s30vW8BX5+KLzziUDO+nmqXE6jLI4P3GxxQYAE/1M+/hfu1m+Ba2CWdwnd3WWxkcO
u8R4zWPc5Rmxn/UBukrQK6yULQbyOY+zZ6RSQDhoa8uMfc7F7MHNsn4gUMeJYbILFK0Z+22LA1a7
VmjGDKQT1m+cOEQz+zq2dms7XlIf2zBH5C6MiZoT23+CXmg9EWE5d3XshrGLJTVL5O/srtQlSOU8
wlHnnlRsw8DeJNTN4E6vkdzzyR6jufvTYTqkEJdhOgIvozDMZqITYTlvxEZqbm3t8qjM9AYIldyP
5cg1skHgHxLEwQTRse4a980dFEG1+BMqff2jteZY+VPNi02pR/JNEmo64NZ5zbIhzLDfHscsOuEA
8YI8N3+1TMPOYgUh94AxHouirSvrnSnFPhtgxnAepPjEK8Ap00J83A4PWD5Ovt4anFsE9IZRx8Et
zbd60C8CaliQafclhQV5N26huKhqyq/YLe7XekouVTv1IUfNaPSbcLZTbth9E5Drdw4eSq1ubPop
J2acXjRdi/y1dFE67c06P1VcpDznwWEvbtUe0M26H/Ly1ZGtf+rTrt+F+SDSq4jfqxlSlQ9Y80wo
68SEYJd7avyc6qEN1Zw/tZ74MUW1BMDSih3WeI5R7sca9WuQvtZFUr+ZvXyJIkoVAWIdZm4YwPSG
ZEdt2Jc99kx6B4yQ9RYv6yarRQjWX46Xw/930pMXr7iFTYictcIP4TLXpzb1Nqrb225mUoMMi0OU
GLuyTX2IQKUDAzOHg7BJqio8RUs7hmWPjc5XYM4ZPl0wzwMrWOvmbDpZf7IGyDVlVqyXFVP/vivA
LZAJ/yDIjdjmRs8ZNhRKAs0KWT6yiIGYNLtgqgAAT/zK/tRW+UjxxD+dRBwW9fBuEM89jLTs7mpv
J8dIXoAidcGSFk7QKnPvVg4t6YkHFbuKml28pn3A8OjZ7s17ZxY0y6zGaS2sN7/w653j418h23d2
ErqFBBGKfZY/rrFk9jESD0Lvkdq5sXuSP2vicJ3qjOVgpMZnnJYZOob71NTK2eUNKYk1hYDAa+wd
mU13LYiAaIGH07ISHHqfvLhuCgS8rSrDzFJO04KxgIy1fPaNiyP76BudnLRExrKTFTvTDVxgQzez
Ll7cwbx4GS4fBMbbBpvffraXU5tkLNUGyI8Bp5MN9RwELuHJEdPPDv7Or5njc8E3S79Zun72Q/NA
6uozLbmrLia7MDC7CxbH8i4S0LlL+UBaxHpBjYqPfoKk2jfVj8jzib7JaCuYS5sDEaX1eV796xQL
SpNQnGnq9G+imLSUBU9qn8ByR1oA+NdxO0P2HqkdnX1Qe1mDvUAXEA7AiX6AgWRMut23pfFAIOgi
oRJmQhk3GT23O+qLeeM6+0a79DoP0tm3EZKaHGuPzbqDseH0RHpBHQCBdpazL5w3Q8z9vsP8x7BW
+Kd69PFONz07k80QtcJyxteQcJBPBQcNOjWanD0VuTxSJneeaiKuiV7pJHNxxiaakSsR1YHR4cNI
Jzb4Nu+c9sVLnhYef6akMJ4U3Yre/Zy8KvoqCja5p5w2NTPlc+/ijgHIFL3Mk+GFC6CQGUcM+2X2
VzM3vJiDaT1CTb/xIG6djBrTUppdhkj8Amu3sB96Ba5t9eJrZZ4IavywdzB4SYuWCd54dTOnOo8Z
Qqr01/3ELa8e+VvLTMjDZGwTVIo1L4SaD9HgKu4y8kpadQjmfq0Cl1hdOhO241tHEIuKv37isUN5
+jFxRXoscx4oyHskyN00vtbVctVNNJ2mjMsYdqVdVnYGR7x4nxV2fm5oFbpJW7DSrOc1HMtjt2X0
pi5/6kH2Ct3EF0yTK0n7Bt/SJxxc63ZkiDHnaX3lq32sva30qgfTCQKuFeN7ww86pNkoJyZZ3Zow
5faz7Jv9mtVXCkuxiekHa0mCoic+26lCc88rxxB2X4dpiWq7ykzaXa16br/IFufSaD7KRHmHFRf7
2TKcfqNae0EDUhoeSxXYi/jq7bnaLRGeNTrldyIdKeFaUND+QmtRewXHI9y0jEk03iEax5fE7b6L
rKPigMg1n+sv0cv3biZNWY3PZDHpnG/qv+ZsCzLA44WwVII3G0f/FKf4fm3nwADmrAljBsyAnZ0N
Soguo4VLYGkhgCZOGrQypjMub39UW137hiI51+L8Q/bkmrf9bW45JABCyx7d4+xjCPAy7qbSIYwk
2p4+c9fbxSMJY8+Q+8FAzyw4C/l9k+51YbNml/5L6j30laCEymMBi2AaHpc6w3GfOAwMtv//rFF6
fEx4RkUMSJIHfrANPvvCPglzEB8qWSume94fTjbeXs7ENGKZI+87FuQCk0GgsbBd2NxEqffTh4X3
EUIiKiftvuyJhf1Sfk0E0snhsGyoiEogbINoZJQ4qyU+CFXPjw1LjLYpYzInld/3HnUtlT2KcJQR
SxVJjauZ4c51PGwoidUCHQHdqrkZBJ4ib2PkWEgcbV2macbjozy2tTY6iWK9W6xvoKXdjg2ClWFm
xfBmgoPkGG/8vv/X52SxaBkfqHxjPBtv41IGSx4FKI9k0oFnbMH9Cu62nd+3bYeQ0DTHtrXbm7lz
flaKe2AdLCroeooBBzdZjm09W3jW3I+px85fZdIi0wpPX+t0DGtXzmeT05AZY9GMPMxiaVngpfX0
rjWpq5wz2dxmyUg1nZruzBzZ1zGe6OUV3PIXvbOn4cnIZzYsyYj+uPbZwReaI4fnGTscU0lgsbwb
5pCFRkYN/RZCv+ucERAbY6M6y8DEJvNBIuXIXiUEBpSms5h8iduALTXXhgDOdK89DaOnow5zTvpb
X7L3VHFJzDktoVQ7iRfohnWirwp0kkgOL63lXdQwAanG7gRCRnvsEbrfl6ZrH8bqV1DtcvfvP8jk
hla1XFQcgS2sf9KpW24zM4lDt5pfKIx+rGyrvffyrrv/91edZSWUCEKmQewExNvV93H9C3auvpsG
Sx80SNK6YsKskZcNPiDy9pB/Vu1TJhMBteJVKY7M5nADWQUUKyH+Gb0iI3LIhTBybBh1oAJXUJX0
JC1yb/XlK86Dlhlc055Ng8WBFeiPD4L2vu2qe0ydaGOxd2foRhyGevMSpDSSjcBdCNsUKopPSj72
NmUXPW0RPsbPvWz8+yWVx6ylaW6xUZ5s46SWRIFaRHODiUbFpw+VRg1EhYuIsk+5huZCspVX+d0C
sXXCfPlYN/5vkUf4wWK8DgIXJ2SBmPimSnYGyJuqMIxD0jaC57J+TFTtBkbb/omwfg5j0wX1BkFm
fM3YmNxdQIvWh8KJd2+CJ2KaEmSj1+GBQqMfh3gvyVKwWU8fOd3g10j25g7a+11jDDFHd+BGEGIO
NGwP+7b9AuQMnbUqf7OROusqdskpjwwKJoOqAuwcvFjFnuz6FCQzpRJVaYU5CcddEwG9MnIvYPY6
Ms4/DktNLhlIrIuv9xRxsOIMAXQtN62nSAD01AtYkoUrsN+8xK3T35V41oEvQFUZaUvriGTDkM6v
RPP/lgVJXmmSmMjATJYuubux0sdqtfob2jJAFgz9hTMfM0WcuIGoeOEdTQ8gkA2+AY+qKdjJqf4p
ZIw3JyVSIXmp9wMgmGNX0ShH/L8dTQbbU/oMiw5Xq9WGgzUV2JTS9L5s7HZH79dH1sTupdR0GnrM
mQjEcYVZkksmGc75KLqGkz2yt7xk5jjfRVBL71Jaq8h22QwQrPeswDjF458j6hZhdNdrhrljjhWl
52wZxrTGEijEXw+VB39I7rJ+fThp+xoNUfLOLDAwMHNi8LCfKgcJWq3jE2YcqEaOJSFfIexHvnpR
FSc13OgV45IMT65vflE4GeCZ5VRnNbj2LXlx497fp9l8gM253Flui8kQouKND10REdTStys9dbz9
AykbXEHgyMRDZpsgw6o3yiVgDCNjhgorQUDk+ZNuiHel3if0Xx6y5E8pP/CdWHtKJV/KxmJlygnm
LJra33RCqpkevdVWLxWeI1f6d13cV/fMyscRa1LabpUYZfpqcLrHy1Z0VyvjlL2Ub6BUqGKYDRQe
lgFt/OmL59qDOu3EPXylcWEDHbz4jIcUAIShByb5w5PZquWxOqU1jYlDC/Ait9TRMB9Ah2KClbTv
+I3JuRL882gD8Y1j+esuPhHYLR1ClSRPlUeygGqa5pVipSY/S5hrqmYmAKqllGN68U0YNYVB9icr
IVoRfbas9sdhbUeXSr46lJN9zGB/GBW61lDYoQIHWjbowVBRktGljRaHAvCYZ20fimhWJ2dD+CYz
Xue48/7GcbKjhdg4INKEnmDWLglH7Yu2hKwn/syZsSChMcPSTF12bt+n4SqnGav5N84XBkqdlQbW
wLmKfM+VASEe7/I+tpvsUOUcR9hD8Bhx2xx8kome3eAu9onWKPb03TDFh2xp9KmtkxMjc++2gHKL
gZcrVzuS0YGUiBSCz6rghFH6VvesCDr2sie/7i7tI6dCL9Tr7HOqN4CKl5BwW/2oMgbBvT09ZI4i
0MIlD7/pzkMduF+T6ZnqHcMb0iMaTrsfsS4cnMU5EZNFJIO1NC7VZXGx7nkkU7nW8AFf5Wo/02bZ
3+cu1pF6wkfHsnggCkSCvLrLF5UznV7ZaxEN6HXuL2PqEC0vYpbROy/2P8YYfT42qbnII7XlmhW9
nvyKGBevMuQyr6XhZaV5rjD+6bYfy1pZLrm/6DsfMGCJbIwwZ+k3LxrWsF28wIQTGK6oDax58kdi
YNvlg52Bf8JFXNOOy1UR4oElduSW3gRQhHnCQddbOPwLjHp4r6IlxEBzO/X6hZSETnDuQJMXAWwD
6nhIGdNVJDHHF+AQnZt5nim/mov51jsntEd8FCnRqybyUUqshSZtiz7C7Wknox/oFOrlnCyInS6D
OEwPHgnBgqwDIT7OqFiSiPgvr6sDRQNNglox4fTh7JqgvRLwHuRhGm4G83u+2k6IveJG4hFhGtlX
e5tzPmunOewteFwgnwlo5M2BLOONpyv3kk/TK9ySZc9qinHZXdLtptecUDi1SN8rF0qFr8c99QN3
voliNXBc3dfYcp15DaeYipej6b0wfPsmEMA8TLrtxYzze6d7XqlbA5jJLjb19YvjsnYnzXBtGc6D
pvkt5QqdMjcD3yET0hgQH5y11HQ73tcLTi+rs+Qe3tn6aOX2fF1l81FP1ZkTxhRqIsHBvKx/BURo
Tg0J9CZ00tz4I3qcgrYPNMBV8kTLNK4nKBrwXVLi5EZ8D8XOPjSHes3pV+Q8d55wUtw0NDHiu3yu
BdcImH5VuBYZoWKbWHOfrSF55SbgWz/EuRE6Q3lZBv0ZGxZ6ZJKU4b/z2bpm3hURyca89Aog2w+p
3aM4OBoVU715ZHI3Hx3lQG/Wcu9luGw9OS2Po4nrvtFb/ixFKozjljBwtiJ+TvFf6aiNxxfn4eyb
FATHdKzI1uFRBbh3niEsHVrXviKuoIdkI42BLjxBTc64MsEJuD3yc54Qv8yn9ZLjU8nGyr1NZfrj
mxHcxVG8NblKr9THn/i9tPV8VS4s1i3SmPhRfomEJlgZ/zQrlwQO8EkIxPtpEMkEm8lqwjEjGhQ3
qX+TGrEZ5D2xjiox6tDoEY5cUi5E5uONOEB8wR9/E7H+AzKN5dNoTjOlvbpqYSCYShHk4PqB1/a+
S6K/jagxiyZIUSQDuFpZMzHu9tgZgw5sDbuQ0As+SXTIbQ8OYAG6MCe4fGEqY6Qnm+6+nwocQR0y
cuK4f+Eo/zScNblLjrecGeaDSHO+6jrhhcmmN5sUS2Kst551GjmuBE63cL+xsvUxsiVFunrdgtEu
DfTjYdYeXzOevn1FKRD2Y2SdKb+thU10zcSwGnnfvv8Kbv8Gpl/oVJhr7BjTVO0lH7Es+pNdd+/p
sOwSG6vsFF9MiXocF7N1cjuCRtk36/7XipkdtAqdnLHCtN7bPv5agmcmk+zM5jlkOM51bbwm7qOp
0o8K6ReiEYdIENQX6S/znkbhQPJAXnPRn3QXnTyTA35RwL5Hgy0CnSdZqFGe5o7oQEsXBWF5QqWV
6/UvtqaXO/PIKbYlBW+0qioRSfCtoCWWldBHR6s9RYov65y8Ok1IHIM+X1e2YbzIowJN0VlryY13
4/Vkn3ppvsD7QeCa8VGL2uFM0PNUestjomuoeS3zXTpJDr0D26qIcYLGJkEF0DEW1CrRxtjC5ZNr
VuIu5kKfmlSQE/gSaLaY0LHGCmPpaW/QYmdRIBSwELHb+Dw+Pg4/Xut/ssZCJJl/AWHVobkeaYcA
w8kaaRkJU+JqoNo1Q1HpyF+2mCYOLaVI3F6iG6srrZ29RUULDa9V+MN3ylLRrZtzKXRt3g6jYRNd
8H+IxGmRzXwQbOBt2qGnihbpnnWZk6UQzd+0MteD51cva5PiebN0crAisD1pX9J60cH/y9u/Vcou
0qPMYBrFc5P43UwVS3OIumq4jHP36U3duZ2IBhJZRWnFzBkY9EZkUX5eVPLquqUTplZ71fNwTgvz
PTLr556f25FG5GI0n8s8YVAfodgbV/JDBHpF5mGQs55tkSgO9x3b6sI27rAt4LHG2WrYMywyTEV+
CxWAUBwg+Hnncy48WY1Lc1dUVASA2y5waqxhePZIuqqCxNXQqYHs+J/ad7pgTZAdwFz8qcr4MKfG
B68YpqXHmrjoIRuOQCgXgoUcyPCUAqArsj8ZRMNqsUOx3aGmHLfUADBLK28DQX+CXAGbQv18SQZq
1zdwDSsA6MUQsbTDdzBM0B3Z4JJi44fNJfy3nPhyqGwIjHQrY5myU+5QVrJQC+gl87siczzm1MiM
3ikV44XLcH4FuwAltfgaV485nJrrnUTkwX1s4yWDVuhiL3T654QhhDBwXSHHYZ5AdNUNsZwJL5Di
G94YQxRqk+zFB+jADDH6BS80P8LRzv2rtYmZxUZ3GpPioYJraevZxpWa6BPh/jfdC0ouO6J1pnvw
Ir860kjw5LQGR4y0b+4Kur7RHrigOCaJUQ9z35KV3G+68dVSA+6jyBWXlbL4K1Dozu//KYwGySt5
Mk32FZv8BpEqIr8ECsJGp+KaxgACzPreKqYMH7fFobPP5A3b1hneRh1gDGeNUdZtu018nYxy4sRf
jvztFU2R/GRXM+c0PFUnvHMfY0vPmpWAqMBBdNsabX5kiC0v/SpfJ5VsKxHwmGjMvp38jLn80/PV
36pwN5KxY9D9AO+gEvfT0An0lhOwPZthqnyRFH9Kc07CeHQCnD7T3gTBv1MO9sAM9P5OlyWmk8T+
BzMTKyibKtxB+bOkfMPgzO4GdI2Eog5upu4drit2QSzoAPJ2mUvEZ+XrCIHXbiXadL3KcnopkIua
EvxQlRbTPo6356czmutiigfTaMbL9DGJrtqAI9DZekytHlyXo89IkLHU6zB69R4WDl6xlUmGM3y4
GI223Bl956ULAwzsJEHJ8oWF45FV95QPAN/cCUtSFIsvZN8Mwqj+NIupDofIeGNulbL1MTbFKzwM
Hr2FBSe5FoIr9jJSNrlxAbCn713Z/PEowlCLe3AyDSlYRcYZYjUp6XSzVyfxsMdPSej5XvjOUTgg
olp/xXKvMYBtBluE0IxCT2Totv71SW/vyApSDy2Tk9E1dKvjWuSZX3dOoLD9h5brv0+VYwOhIW2I
rsxQYHxSHuI7oMNK9/eFLPLdkjb7qiBFN1Zh5S6sJoB//V6Q0OnMQ2z12V0iGj6WlEbWacbOP0LQ
q6s/RJ/W24GzWuPW1i2119G0txys1pmVv+MeIauHYnYqS/VduYyuPFV2oQRa55orCJrRvRZO9L1Y
YO8626dZC/K3yWkVeGtS1ZAch+R5qKgqMVtTMe4+rs6Asd+GOeTa4oG5gm90hMjX7lZ507K3HcWk
EgZr4Xxgx79tWvEK4DQcOns9OLUfgj8xIyODCdqft/roYupe5Tbm76F8RkRCixzxy4mbEDY1VAO1
bpla4wOppEZCPXGBLTBZdQ/GwjiCivHHrCcxSGzVN/djqXZY6hG7E/ywKZ9QDSx2pudhP2RArX3I
vwGQjXvba99HjpeqcW91ohy+vdYLfFYjKyPp4jOBozSUxhJtVU/MNY5UEKs9BDYUYNM/lkk5POag
9g+xJgRRkOGZYg4LOT0xQYvJD817OEUeiEr+50fwxS/ZOv/YKNxregXn6fwPss6rOXFt3aK/SFXK
WnolZ3Ci235Rdbfb0lLOYf36O4TPvXvXuS8U2BhjDNIX5hzzXOX1yzRadB5ROifHmxAurWmn33W3
AgnAa4YQncSmio19b9r2NUB8B7BjA8qAFgjxKmsvPgmmC9bFKv2DKYgPHXPAzdGVqE3SeCc+Hi3W
SrCfiNF19x3KJxi6uCb+UuCYgxCwJvqloy+Mn7UwsyhgADpErYWKwILrJH32Dy1k2B1iaYxbQ+/v
vK46eANyxrjyPqY2sbeWrRYaXHh0hFrAMhSTOvODL96QTAT6zxFlBbU5C6AsVPpNm7TnIZ7ZzHZ4
UrSTKzIHjrO4BdHCa2sAJzRqKPehv4FR5FyqhVbkPrtSDktxb3gb+m+MR8PobCpm4K3GmKhEPsWk
oO6wsnjZurBQlpjj3SaZspCQst1NMjlvbqfYPIKEBoJQjdtOUErrjgdWOyuYLVfsLoAHtZJGq2re
AdGvW1HIVdbgL8H+eQtL4+zjI1lmiv8yolUaDRNrHofgs8cJI+bUjD8PGy5RJykb7mIZIzHeJHVy
a6os4KBXmEutZNUyMBI7Bk0Z8jBIaiI9Jpyuqa78gbeIAvfoOa9R+dfs699thCcL+Sh9c3nKGqNe
dWE8LSSo8bTxeBOk5HkFE0SvEVCDzToPznJ4nc1YkEUg1dObLBO3v+ML3iIYb5BrAzPuvfynxDUA
rBrCe4TLgXrAL3TzBDikQ/bU0DNm+hap5bYZyrcxLicUi7gfEif4UCb31vQKY3317FpjcESIjGfm
L4Vgzqqcatd0130xu1K7ALWJOGCzeUe4UxxwbJwru0q2BV9eV1kPKtPjWGBm9Dtao6/5FEwuythg
FnLm0zsj0TOgAWI4C3ItS7O/Welg7yvfBUWbHBkEAvIooZxBlS858+UHV3OvTq3ffK8JF3aTmhuT
o3uIgO1QGuDSyTiIiLH7YWBXlsBtEELR9uCRhKRxHn2PAtfZR/4gV6n0800Ffwpm0k2moJpCjFcI
34kdDJyCWot0KV6giI5Al0crb45RaLGH7k3GG9MR57uFwTz5m6CTIggGZVh9hyvwS6AGX0gT5Fgj
kK9MLuCtBl4R6TivOYDNRTUw2it4fzEghiCMGXWpef0HkTqomIk8amk2lct0x4GUB5SmOmuB9aNn
RID61GFPQOI3RQMSMgnmxEBaFnoHsq7mjTwuWsDu+8lQ76kvdo50EV+hEl3EdSeBfDB4H88G82tC
q2axVukVcoMOEIRWCFYZVuWx1XhX5Zr8OSUeuerhLwAoh9DpR+RKGCjUwGS0YWfAZobqZQpQmQ/i
La8YF7k+yq++RUvXzHgNOMJtyZjZDRIfim2/cwAi0UdggyBJWEeDTvIS3l1mRSYCsV3o8kpWCTJ5
rPjNRF2mYFqGYpyLUy1f+bn50frGrh6guOdXWwuGE6HkCV7B8R6NU3aMO/1HI713vSTiwnwnaq5Z
W7nxl7fXq2l3J02XyGMq9neCuiXXm/c+B2PQWuMNWdXSd4j14ENKCkU4fhlD8ouwiTdn5N+gDJZ6
MY0xnjZnGYwaICXdMs8OGI5JM29JTEBDM8BbBXTFP83OLrjPP+v+KxTZxFY0jQg2Li5mZTWgF5fQ
BdOdA8wUlfqG4HiTVod/XsQqF6aY+RL2gbzXncgXg8zkuVSKE13jt4wtFzxYvKH1V2t3Hh7h/gkY
CslzYdQwthJGmDpMQ4qr5NbK7kZgFpsu0/4QLuyltIE7gK25HBxzRq3NXHqtgPqHO6RBMjcGQXMQ
kUlHnPpblwiRVu9wiQ6gMFlzbMlyWrc1RoeuV8aqD5qXnLTerb02mtp9sWyTexQsDfSLIxQbAohj
GsOmIyeGnVGFYpMPE8vSEdZD3v30aZdmvWAkwU0AVY34LBMLEIvOv7XiIw4YX2UlQcQZDcmCnGv9
QjCFvyKajuNqNlTHemTwldbtGg5YdPOsZt+KYZNn3jlo4/HiYEcp8y891UyAGNMb3RO2il5wuNHw
knnOQYAejVneAGFCLVKiFbgiDzp2+Ks3JCaySgrQKHFFN/rZuebDDVPusGBoyR6ZduAo2CRk7Jfw
q3Ss0KPEOrD2vmGgChG0TPZxSvB6OQOWR/SOFTquwvQN+kNDLcPUfmp3ihQxoJRTuwve2b7FO8Ce
oci1BWwuZvZ690fUCOrbIb1ntV7TldGTsJQa15NOGWQHX/7M2B2r+FiGbbKWQWNscX53qMUHnQG1
8WmZY44siz5rkM3SJLMsQMXDdM44Ekv3NdZHrVLqqCFv0nWVYRRXG9MEXlOPhkVHHp+tDpcwwir8
XXnwR2GwjKyVyacACdDZ7PU94V31SEpET97EIND+09UamPkH88I+FxEoe4GI3KOFpfe0xqQiKwMd
Xjng8PBQNsi83aUDdiw6nk/bn966SXFYRx4lsvgdO78B0uwtw2vHkVPWvztMIAQKbjizy2voRWBk
6w1tCZEjo0GIUDiVL+m0AUDts3mD36Y1DDpaCM6pwQxGc+nFIMkzb7VYDRZdj3WMPBOzrVDXuDaR
3uH4R5YtRCjJJrluYaLL8Fy33qerI1gqfBHvnBfltd3rBC03tPxdiC3xee6++n4EI+7lzF4wEvEh
Sq4xZkYGEOkfs2PT4nAmArUlt8ngId73gDroBMlz7EW7NiXQH8OEDiBr2m3SzJTituCEQ1Tasu8m
8l/68FN04RvFziZxZ7FqwGnFghJxQKmplyiExrIKNug1GPlHO60ItrJE7IlPECNHPR0Dy/9TVyJZ
N/ZBugQdhTEzk7bwi1VHwOLKicOrEmD6xiwASGOPG3Iu2UligmL/MKVmwXFuFjVn3TEoff77fEH6
LHH7Vl+YnkV9isBq0esj7ATiC3bSeyonsAWdKO9+3id7XMYE5/IPpMjRvQxLcVwfDD18VxKKDgaI
Bllv3BwI1VxCa58XTsNnR5u6DOI6/eixTUWEOWwnCbMsT5ktQNHJd73jkLgCJuD3CIeeR1gDdXIu
cP+2fmy7S89KiJzP71WX6eTWeT8aYJUoIeHdJW9WRkS3he+m7zlH6Nma0hwxgND4nayZpZa+hpFU
qEcoEw3SwnEGg2wbindst0Q9KqEWjX93wjKk2pn4mGK0Rd40II/GDe0KsFFlb1sse7uC44a+9Ykb
PmU5fPwAgRu4hxJEHn8X51GKEaf7xKkDUJSP655URH9tSOpBP37J3QJkjbTeERqeFS6cg+2Nq6a4
lgHKW6cPfvYG6ugx0k5Z1Vt711F0PPYp9HOsQTZn9DqB/q5LdYtV5zw3IUd9xuJoC1GcM33HBAwr
cGxKpHohXhmCkw82Vp5BaM0PI/9bKmcgB4KBdOmWxywRhJ9XIT1z8OUNzs2cEZVotOq/MVx+Agio
sLEIv5WBM201n88CLK3jxGdg3aHeigPyhdtwfAocIhSI2o0J6RAIwA3jD8ZnssAGEF+I1F9t/Kjb
rJNy1cqzHrbA79qcbW/j3HtOxjxk8cHMNX+JOtrVSDRv5lGXvBMKFdH8+k/lEB+wUFdY5dF8eK16
d/MMaXQKD8EBYZwGcI36UvuNsuZXrtSTJFXr2I9/Y9lZcBRYeofzZl1l0c4vMiIOk5+am75NNuM9
iQg0CQEWhMlLVEg2vp2pH3xCG95EwHpD9PWWNVxMC+ps4qp87hveNx46t3VNYkVVTi9hDjxSt2Gz
TongHOEiEk1oY7vgl0gNANXEXA0F6Oq6rb6Syd4I1FmviRojAqo4tnTDzQxYMJgjVN/AaM9Jb7wM
EP6oQgm96ZJgS+guqL7R+pmMxDuNdvnqwmAgaKp4iy3VH0wYH2UfV6ApkUv2saKtyslAFhMm0CZp
6EU8cAfuDC7/68BhOiit/Q2Dn3PENP5i6wjeAR7b1teND5BhCwVQnGA3/0r9RzQkMxpWrOinE6hF
UJpv4Nacpznt8SnADS0LxbZCobQWMlgL8kT0iekSfjh9MyjnNYwVrKkkqak+6xX7fIN5GANUTCI/
OkvbhSDcFo6mLSNovJAT2mAbOBqc11NPOUO+hpctW+VdxhCGkojT+m4yGt66piXX6DKQpiUGDuVR
6xZGRUKf0oq/icjOKAwQ0Wbs2jJWRJWW3yzXblaQflbM3X6z3GzWfYOa32fJutAqM6NvCajD7GxX
NHOQHLmgS+H0d59j9Aqvz3TSc9BbUwYETzezX1ghUYFTZ0BfwQjXc/7JPc42+siKV9fgmzEdB5ih
o8aiaMOpHVS/YxaVx5QGdXSbJy0kyMt15Lgbxjo8A/5bjR3CCzFjkTIjeulcA983DoYCJYrAEHJ2
EK9Bl3o18kxnygWZuo4GAFxdeQPE62BlyfV9nyPSYgmA0jxa43y5Iysjm0Mn4mUuLpSQ9rtlTK9u
zzuqbVKoTxoS3TmbppYZ5OiCIXeO4Blr0TOeNnOByjHF29OiPeGWitpLjfBlRZjCQq/h3k/si2n+
6xX8REob7OCkJdVrM/U+hzZax0HxliFg2uJ/h8Lx0VmNswWFRu/m/7Z45yCPwdRNiFVwCA3nq2mM
u+7/FaDMTcMt1hlqjoWtsXXC4Purm7RzFGj6PjTdm9kWcmeXzmtRsYOHu8oJBY/pVnkan58ovXYS
764d6WuT9OotNQPnXpuIQVjA1MlesMmk526zHtWyW74U2O89yywPGhKeVajFkPP5Ix2T41uqcCvW
uXyVAkP32HPGrVmYDWYDeKJ8MRrW8dy7WA9RnFw4BNaWJDGvk9CbBu8ry5IPQ5fQdqkcIXPTXTUR
LuKyk6D3Z6mzYBqklGeBsbONZW9IxLM/0U2iRDIo8T3YdL186932UxLwTJJ48RW3cOMcl+CCDKab
TgpUKUAH10OyzjAB73tYNF1rqyX5r5ptRm+JnY0QvxFjZ0H7kmb2LpjGdKmxVhXCoyUMTZaanSJW
JEDHEuZI0eAzMO6rntxCkVWSrVpzZhMkzluqzCVzV4RWFUUZTjCD6GnUv8JEMc8eDalJ+zHbHdK0
HG/8V9no1M9o/wCNTtGOBVV0RYLKsFPiiBLDoau8XeZN751nuACW7Zcy9/Nb3TrvggN20LJPFqG7
uoWeMo4pehfUaeM+7wJ8AFAmlxa4IAJmpletBx7R4ARZjjCNgUb9ULXkQOWJ7aAUloekfQ80YhOd
kRF5qqE5T7rmOUWUix6CKDdEWgc1kqLShMM9i0x8+q6o1lNr/TQLNqOGSqCQRqSsKKU29PC3nCaP
DUFKnGKenTwGpRbUi6vuJD/qoOMTERPZPbjlb3IHQLe5DiP0BN2E1Qc47US3smTGveNngygd3OOI
RGxyzxcmW9oWF/HOaQuivMqV27btJiPVnl0CkyfDYb9jIQJlG/fDisNim7Fs7iKUEyZrbmTcz+hY
6rPVNH9YW+sLFcPbKE9N4/8lMRkBtxljNWKR8+4kAisq48XGsInarOpz02FlSlLAW6ZEHzo6ysI+
ARWmKd3PijodUMMAKCjHKDJ8QgX1boVzStAOMDH/mwzRXuhkxjMSJaqAnCAMK3XULo0ObYldFM45
ydMXFBlQRChIGSymGytLpk0LomjtZCbIi8xCUNRSM1e22sU6KktjdvFCp2vzTTBZNymYe2WoGpLW
FkjhDp2HHRFI00zYKY/J6P3AEcbGWrf9WX3Cm9yPXrXCR9Iz4i5IpfECrltfTRAYMPImaJ27KIFV
PEZLxL/VwVfDrR6EOAs/IsGNPK+0fxr60H4dZ8sWuKQKbdDBaeP8BQFGBjCNPnVAq/Ri5xDG7cBU
FM/ur8ibgo+JpSFmEGYj7ANrmqhV6oAbDPUkXwWEkf8qq3ap1VP6qXqw7AUqdxrP4HcHduaiO/3N
I3JvX2vDZcJkt2M3BwXcDqk08liu6JtZcczIWFsB4fL0xFmkXv41wlqm2NfeEHmKa2yziLei/gTe
ySacIM1WyvdWfV9gzJfsqyAbN28uMMuGlQ6ouYFVG4kgOP9KDzlhKln4xwygjGrYGRYuj8yiaqzU
sMpGxuGMPoznPeS2QDp/Zc4UKwkqhqc3Ip5eZR0yX7eTn21hwruQn7KhFv9gk0AVTaELtra4Ilpu
svYSR5jcsig/5pHrI1KefoixRbVSmNs66ykls21ldNjbKInqCCpXe/GHCZhH+Nb2/jE9Jhool5iz
tFeQ3kLvdS2bOkTyAkVPNggxM9CRTvAzN/Gypmqbaiwv0p7xpz4wb4i+jFE+1ziD1r6esYpkWltG
CrcVjffJC8ZnhGXCCGEXu+7vxJy+CtHfWeuQwR78KuoWY2DRA7+TjHUprr1Zcp9mRYm7vtKOvEy/
2Z0n295mYqXXArOeR6k/5p+yI+AxraIvr0x/0/VmWz3ODqXlYPYxIfYTxzQg67OSOFwCt3s2J6jX
uOt7pA2iYFpddv2zJKBk6Q/JFxFdAHDJ+X4qy0tA+ti6EW5/1t5y4MnnIJM/msb1nlAkEt7iYKBR
I/KY2KyMnd+qI07iAZmTR+k7SLEzsNTirTQPDFUBRwUS1SCnR/OgIrUDkCO2qoFqL7PeoNy0/vfa
/LXHTcGrsMlzcS/gupIJEXFUaZEFcaCYkdkJuqy0NE8FC97RaactFidUliP8ko7dFFUOvKCFGu0f
uqqNTTa67rFLWyhrXuwdnTp3dwm5PBaDeBjXh7rFb9xU6OucIOIoZgR6fBRBHR8ZGdmbMA/eROkH
R8PINLS3TbcvpEciqU+Y0HxhBVnyfe1xE7bcq9ToCcKiytGgZ6xgKaUWNBnclC2HlMfVPiBcI0rx
SOi2Pe1dDa1toZWblvgpmj1lr6nkGFR3Zn1M6pNjzNgcZe38QVAMEnkW2rHEdNBhyGnt4lR6lWwX
teZVG2kxyAYBZR/8ie4gyPlszRc5EdIb7AFksdjF3okAelZ+VJ5wZ5Uo2eQNjXC6azS3OlWBd8jD
iWGhylYl/sU5JyeeOIgkOmtyWA3Qo7TxyFGrF4og4i7ZGplLDMwM6CAw1UVkYu1yifzY9NABE8iB
V6MBg71C66YdSRDRyE3hdX1c6wOsw5ExYJSb/1OPi2i0zqrCXuEgJ2YRBFWLahiyi072oZMh1vTM
cIf/aTkOnX+0CN0uU+wQU7eP8yg4lploKTYgJmmatq/yPwIfBPZBSj5E9ky2Y/2gY1M4+JvSTdQm
MY0nMxDe3u3+2DGSMqYCf2z0v1tRDWezNQzMDyBkBjU++Q0DOVqGEB+ShX2EYDs74Hznd/GTLwHS
dgR+BwrVI94wezmAPrFzcB0JaS0IjRalXoSs6dhkDlW0LdIJlFibZ8s8aFCJEsk7mcQ+BJT6PsiO
TVSSvyN4Oz75HuiNxAy0NWkNaDHB9ewQmFdBILFKdtYGKsfaTtp2p+fJcDCb0F65w8C/vGgYygS1
TgMxuyfEwMbbBP+5SDtcBI0RqPnT9+VpMKURcN9TyJ8bQP/VYSj0Yh+yqnHCzmftW52jNmDaK/rx
8H1tvmlmt0g3IMeUWnWw5ots/uHajMC+mCUdFOFW0GEVKDDGq2SUIZm9SxveGllJ6dozDMjSmdPL
JdGDzrLXutWg2OtPTTuHSRC90GWuwUtPJWVKDuee3hlPbYMzym38S+HXrx6SiKMXOvQMPjVPz+5U
lKey7u1XCIbhrD70Dql3DoPuCM0E3WVjVKy5HZ1psI9RUWOcV/ixeAnQjFXZyCiwBESjXFBf4Qgo
JY/u5WS/UjS3O61PrBdvhPoLTfVTtxl5lyjFOewxhIo617opsigRJf5QoRphwNqczMekIxgYIwc1
nIf20MZj5iUmoFMDij6KBt4plqh3seZpPyf//jAYC7vCkuiOYgvRIWA6UMQX7RLRr7+3Iux3CnUN
IzCiHhkJxrscx4gu8+GepIa5gQNwYaJP8JNyqmcnUc950EFRyezshYhuxAGUIVtg8uHbNKqfbWCM
6zquJEFIDfP0miE3z5ysORUgDHE48MPuism1JIAzsjj6296ZRWy9zWCiLnTUUng3wY4mfYKrgNU7
jHzcZkjAlRFzHHWuTtJq72iGnW2qk4uaPLXMQ/Z60osVK7x95hGIVsZFtubwhOiT6YwYNWDLNJce
kVYROrhnaDG8v8TBjas1fNI/hmkHnKKRGuh1bh8apW6514HBKYrfxB7B4TZktQnGHgZuOPPPozjc
W6nmPTk1YuqQZwAKCHiBH1yk9enhceNFT4nt8/ptLSdI4PhstKGa1lmIflf34DcSm6IiClgmcaVd
JE+ycYJjGDcIjaFSSt4Syyj0t5NZEAyfVdG0s3Jm974Tezulj9pCwBG2RpyCqC43QTFVK7RumEyn
ten+Zm5mPnmmlZ2mUH8mGghJqOhjkKa6dRahuXG9/g+PCgQIfenUmb8c1PyeUZZHj9qDD3bUMVQ5
az5IaMny9PuimgQA02j8EjjOlzDBTxabolU109NAGhvLugR9a9qEo3NShM90ISy63/TZYB++L0Tk
HCS8U/ZJSbjxCNRit7630CItQuh9FMEfAUuKJZmsrKhM0D22caCNAgaeDm26461+yA3s3qwgNJbf
KNngvg0UmJFDykMhkd+b0ZGRZ3QEX/qHkz/vkqDUWf1xXDYdzqdo3DlZ0w4Qc9g7X9/nbjNiQFv2
I8BSqoajG9XW8XHN/r9rcMueIlcNWz9L3uc4rk3sWrit5otW/6UNqXuoI+YYhT5puDlJPu2nlRFG
1imlFeFtDQIgLfELOUNNNJPVboR3tdzUONZdN54sI5pOj2tjE2D759241EknXaFeY+8KPPQEZLnA
OKgj58ZizfQ8MwBtGT3WCZNlThCOvwpFQVZGCdaFknCHx0VvjoDRUmNHagL09tYHLzHH7vb9IOD/
ziIBYjyz1mjOccZoDxEnZLlp+M+P2/MDZT3xn06UElVR20cHMUDATIbOpRI7drDszCJx+ueiDvri
BMo1n/Lo3CJ3kpkXbwOre2orSoDSEkDZmz44/XPRpk5wskegMAb7Stf8OentMZaTfxpdus/UgaFe
KvSwOdySzlccc1s01Ymfd7ChUxgZClWWmv7gLyIiqNF4Rc0zY86AtJVAnKL5oUKsuhU5hIe+74Oj
nMH/oUxOtvVcBio8JxweUe9F+4iMwLOY/0I2p5IERm4Gu8RmYBJF408Iat0SNyiQbIbzyHhY8Plk
M6djlZ1w7UL+xct3p68rV7pVGTdMrNombREu63bbHfyiKnY50ini41viA5LUfQmygi0Iw0TNS6d3
1aq7bwP8Y1Z9tNlpVRGGM+yq9r6o+/g300pAT4Up3/QRxkdVaxZxPhrp8pHUt5D3jKPNGHMI+ghe
SuBv44xSI5q5bkzc6xNRKIhfBGuiWQaIDP1XFhdITv1loYzuM67aNfJI7w8x2EgWtFK/jlXz068N
dFyVjJ+MhrEz7/03GRQbzuUkWipScJuBc5ozy816x97VQGCvoiV2rHPKHYqr7GiJ59LzPmRHGjoC
lbjR3kWXXCqC975UySGEENI/2nywbiCMvmYjeuRwzECT+/xrqkIwS0z0fdKEyDrrZlohDYDlQH34
qlWE5SCL6j4tKtV2mq0PUdGcq7D/ANTisXEp0ZLotORNIbJraXSoOvFp9E6GDFhZ3tIzkS5rvnUv
UCXd+XUJJyk6K0969j2xmNwTxIO8jgCXu47OkK19LnaP7yLHYKQdOOH58bN6UBx6MjCfk6k13rL4
9rgTkBV5syz1Ws2PbwQpfiEdXPfjAYm+nlB9EUL+fV+N+BSn9vTd4wFdK6PR6IhDefysAjJboEB4
kjFvNHPcPr46sZC/sZ16fjwCXDsDR1OsLR43vcqzt0WY82+en79U4LCjlqXz47sIYZnhMB0/PX6d
p8qzPQQ19uC6vbORetwpHmzr5gjj9p/nQCtMceN9fzPso3BXt5r8fv4xlKUVkdXZ7vHrVC9Q8yCm
Oz0eafCiq+sXEQZWXonv5+dX8ikuxOVxq2hVdkIWTws338Me9Rl8bLDKnf8XjlfF64r83e3jJnUI
cQvSF8fH73I851Z5pvn9ooPmAMvc3CMRtk9eDPBufgRQBz2ZbOh0HjdHF5P14yV53GQ5Xqx91djf
r6tps4yXosc2OP9sULMtK4vm+/FJqvPTKryXWWyBXzW/72OOk32aLMzAj+efZTHQuxwpdVd0CCC8
xjoZZuqsSgQ3NGnJpyR4ZMk+unrWY14lNXb3xy1L906l0OjCBVm0TFSvTjN6m6JlDCPS3Hxzq/Am
Lce/6n5ovUF42YfRZ9KCOHx82wKUm9W1/X3LDfUn8or0qxXp5hub6GcrVdP39xr+rEGJ7vuW1zcv
UFma73tmynsxOed8f68axleMEmRqzE8gntI3o8/i7yeggaBy9DH8/p5bNnc5TP7FzdBFZRaJrlEY
bf3eGq+YEcJVFZQVBk5u2kzjQbwQrliMf7WkbW5x4j+hxT+kVonWRPk71RKOYWiSLX3U6ztIfe2V
rWtL3zFby3SBSsnInPUY1tW1w/F/dENtr9szR4XD0LKu6uaq9ELAgdH2pnFnFGBcZUBMAguvYAVA
dUBJfSGxlEOJG8hdVGGKBpV2KjL/TQtZyws98ZGBVkjGSycuD4Gvnm2Cb9aC5pjDNEnX81/DPt7e
W7l3d6bOvqR54uxUFv9+3HpcxAMJKE6FWjjVrfFoFyOVhU+vZLOqD8tCP2ghofM+7Naw8fSLFffy
nOVXoOYlUoNLTeu79oFa0RD4OHcG/nhpIkMpS/CDrevMSxpJbtfDai8d+2Ig/xyMyTz5BRmiduiC
xWT5qnDwsorgrBv5LaNABjiLuiMHJCSk4AKR3d1a+EIXj5u1cqyLLa5sjYZzlAAeSgqAjzkGJQoc
7BQA2NyLmdjupU6MrY828zgElb/TIvfDmp+KKzvn8rj2uHB4iTKmofuWKpb5WQGJqcfBVaD6ebxO
tdsHh4jCUZ//hseXwpadb6PX7caTPLukRo5FKDiL21GFiLslab8CEqZmz0DgwsZUUEw4WnzTjTZy
ApvUdxI8fawPy75uhmviZcGm0WN07OFzw7TnLOZn+XgvPK4lgtGaw1B+9bhphsMf9lbmbjSkd2Ef
fioGvQNwCtnZDpHpYjK/grHG19opMNpJsR/agj1ojCvNh/zh25jZEeFSuJnBZRyJX8k8tYU5Lcj1
LR2qGQAHY1mL00SlbzxpSdESLey9a30FsUmhq4pUjRz0cTGbLygsko2Ob4pqptuyf4WE1pcZklTx
1yWxa9d1NLsxweCL1EfvPdQRsZgkQUriJkr8ElOrRWvySDXEvaNzprellT6BCCXqxEf74emwZ6j6
6GeEDwkuhVQExyastQXN2EvaVr/6zL5EU5xu/OwOfWKRdS60lw5qaKgf4iw8MBVJF3Cnjp56wrIh
2Szbl5B5Cxu58UJgT7VA8iQ4yAfZQTey/KBHYuIU8n+3YXblh39uhnY3KjbNOamXZTyO/76rOf/8
9xcfD9XAGkQPOT8U2jAMcH1rIgH+vsd/Pe7jBx4PwDmXsuq/vv3vX/t93c5THuufu/37N5i8Q+rj
v3/bPw//uGYgz6mP//4rHr/68b3Hxfdz/O/n8+/frD9ep39+4vFnfv/Kxxf/9cd//57/9zp8P9p/
3/n7EXVwIlNvIAbSZki4dPfgy8ItFIYnQqui478uRv8m9WJeU/8dankeKx2DPhBcRtHdoTa6BGsV
ZreyMo5UQwHNq7hDR/QOk3l1Xa88knpUHrtyS1+DWSlDZOUVGaTrsDz288UDAZyBYma02W/ccm4x
U+1Lzo1YkwXeRsvNH4GX2UcvGewZPLsy+o4ybbLSA4Irdg0fQ8RZomwyCRvDPNHX+sumwhY5hB2e
xHnnjn76CLUIEWrqn0TqhUeVJNHRL0u2Dz5JCo1uxOvC10BNO0Z6elzkJDtgaqjSZYoK4hgTQ7ic
qIFW7txu6nmEnSXHFVIKeU8IUUBY53tnvUY6guZkYzY1ED2i2tbxxGZexdtp6mJsgDxrBgGHqmRV
nIOtZpBCVqdbHQOv/IHLGHnxmIx7TWgMe4zfwHW9w8Bx/aricYe/ttkkTrJRtp6TTgAmK+6RyVvt
ayPjvUlCx9LNJqzIEq1i2v5sbEvfT+UZCYC1w8C4TtrqBYtlgnDx6KACXTDiI04uudaMSpe2En+E
kswoaz1mw4MrN6KZOwMbpyuYny15qto6Mu177qBVyDt9a5rms+2JfJ7AvVVZnm0djaWv5ldLrxHl
OtE1XO2VdxIhSMGAumN0om3FuOrUme4d81hzMDv/s2W9RnUw73Sg+k9VvCpriAm2ZgGAts793M8L
DWla1Z/YxYuYKcmQKyZhM5ZZSoJ8TKDYOuw0DCLpNQYwtZ4EynymYPjZ2Gqw8euWiAnQ5/fdq62K
BIw6FgAUn+e6Q3PmO3/0oR82Hs5SQQN0aDmBV/N5MjVxu41lez7GkRXdmh4phWf4xV4ifxkq/2lw
jeSl8ZB3D9hnAjqjVY8oB1eftU8xIQZw9fXQ0XdNM3HGa8jDDNO/U20TwhUzIyamDCC6bt1C5TFe
JtPACrQtqMmXMMy9ZQK37Q0XN0ZWbQl6xziiy2GAHbbv9vwlaNUbLOUXO1tRHBVS9XeAmj7a2Mrd
6sxHrQHqDlaO/mwEwzFP6/BmYpf0hqjbmlROArg+ApuRRBh+wtZo5OqRFzdyniG4R2RLtB95HbPk
Qm6/k3q4+ecTHmQu81GiEyMOlQcNI25oX5lld69eQWPNTgmrF3sfq5xJjImzt3Mom8STEnw18Y8t
GdsGbseh2czipYql4NSuGXzUEIimpHUoiDl7HBv4zEc++Unjk+KBZYvMNHJLMwIEGjEumtzfJSFr
EW0in1SM8m9GHByxImqe7uPfm5L/4e7MeiNnziz9Vxq+mrmgm2RwHbR9kZlkbspUalfphlCpVFyC
+xJcfv08LA967MYAg7kd2Pjg+lTl0kJGvMs5z6mIJCCpixiuOycxgrTDG535pNR3efdUDzhdHL5j
iOpBSkegClbJ9xbn/ZbcRjY/rXwv2xpzgc9u2+sHbPgAU3vLekwdr9tHjrwljWtvuj7uwLcxUURn
aM/S3DsDIdFM8rIINrs15aGHWn10WwcrsI2e3uqPRmKn93KdWuNMjjznRW+ohHtM4QzonDv2QbgB
exzlYzsr3gOCr21W/EyDntu2Ws5lPWAI04Gx5SIJhcp5MCv9W7XZB9jzN9BbeV552wxmyNaARqfj
vN/32kM0+jfQ/mjB8MIpjOpkwng/+5K/qQU5dBxheXjr7MDmm7UYM7J9g0YxcZirkxyREIA76dUz
4kFkwGb804e4fqic+atJLahkjfEIKqC5mzrrksY131Mnw1aHM2yfO9VvLDjttUuX9lq6ndy3Zc1R
2psWimL+pp75OI/3Ki7LHFAxzpkJuQ2iicxGIsOIQW3epUAn79oOh0pNwllhgT10bXAljBMD5Tmv
fpc+SQczvWWaTA5967F0kx7OlckUckKMmHWYNxBKzgVokpiA9jtAZuaAg59jRWy9pDWw9jWbviMw
qrVcWFX18tOsfy0VVuO+PthzBb9fTqHqcN5hynYvfs1grZl7d9ul6qRjKAgyXgZkZxhHJlcbw2kg
Q4N9+50EKIk+wYVQaJg9ASvtrWXecGAtEECd3LLadAn5m8yzsNkTjfNH6eUHs66Qlheuee54rJks
E14EJmAX29GLn4NRmYflLkn8sMxr7UwiGoev1GiF87Tfk/55caybctyJi9Y6T3CRPYFAgdWwmpLm
Qo5O5paPi7Pg6EpU4K35Rcyt2P5ZC3snG/1ERK6GkyW4SUaf5n36pQ8ohf3I1fi+vQ1LS95WnFKm
p4ymXZPMH5VxCiIPHB/ajJg1H1bhkun3AH73ZlKoG6yFAi3CkoRe5x9lG8/HxeHWackzCgbpZqhB
DorozUtERCbxC4BlLHN8qpxhPEhGdqS+uc6xE+LiKhz2cuwGVFD6HVDX7OBwzFmNYR7GhSGtW4Fk
qtoDicq3eCIVpbCHe8gsbPX1NT/VSQInit6ddpjAUuqfviSBIZrGdEOM+lUmXXeoPf0O4kpQxag+
OkLdNnFCl2iR1wfdpeNAxmniFz8RLRJHXmaCeMkvPMncX0PHR5DDxZKuJu3Y6aWPKi6fPTlVe08J
Qq2hrcbS3jUuIOG6yQtClT/KfqzOTPkTSgECCsnq/B27FFtC14/FhGJRt5DjpJVb32baPSIcSAFY
OoNFqSZypKIFUrXak1deXR4sOAHld09EbjBa08SUaPoYXBfZVsMUNrP6jOLNjWGiVkDspgGNds4P
oBxqJ8hSUnIlRA1dGq9YFj5A5MX7POEtGsZTK6Js7wJDBzg+4NXK0VG2Gpz91HlB4Z2f44Xpebwk
7bb1B172gZFYbzponO1iQET4gCpmtYksmOgz7IOZNEOGPg2oE/oc8ENwTy1712dJGuZef8nEqo/V
GmsDhpEALSBWsbakgW5fcLtG06wF7lj6uLpBkIvYWXd98SP60HddL+OHXhEIWGGPkOKlwSTAUJX0
Qg+hjxfJeDukCAYt5AXbZsRnKxzy5IhJ20xA+J7rIXsB58+GM68lynjcnJhnnwy7Sxmbgusp7HwM
Cr4DjcrLMF+rjswmtQMAXI0Xdy+pWGS6oNSYs20FgvmAoIfpuMIsmlXCDa1Ffcaj6MIJUh8uar8I
xJ9sjXQfzfVD2sD8cK3m1juiPM/lhNSXWWCn2PBPjAyJ1WDroC2H3qo5BItfcztrB7Nw9gskBjCb
XgyyGw9MJjN2g8WBcR8TrqgOrEEfTk4d13t4MA+szJw1YObHsta8jnhFQ/S4mBMyceVCjm05IXrf
uTqy+1CuUaGcxVjmsBWcMQ8s8MKfpjsiI+YgNbxn3ajafaQpGyI6YXnUogcbWxEMdwoJrI/ffkXG
gWa0VzmL4UmlHoGUVL94V390cNAN6KzmrHA/jBg8q1VsOfvSCOu2y+/sZ89usCY6krTqVmtIDLyW
8TDuJ6vSdmtCFoF8YpdqskQVh4x3FapaCqOQ1msv5ugjeEdVMjLHj0bOcLszAeylBdFltUYQiHs1
4+IrUgs6Osd7zpvyF7m939mqW3LtRGN9zY2QFklQ9ex1ZWGSdDPirEXVRUbNEO80D5Uw45rrWE/I
f2EL52bpHadR13a86n3HdcHi0xSs0GGwTXiyAm9o5Vmf+7PQp/uKwLkdDBBqAi092GR8Rdn8tPbQ
oZ4RDD13+PWKBka2aRtU2HW1Lct7FGArhnkg/VNAZ0EqM1sjPklwS9Q/iwy0opoDXUCJnCPeFRiW
zU7T0euAH2azaxBn0dbl6qub96gGiqCeonIvS6Z6JWB209CRWr2PVuUGSV48Ee6OToqi6K4yq60A
TDolXCAupoptU3rjRVjq1qyS/qTF62sN1nGolwOhSWOQGIl3Hp3xaYJLtWHe6JxrnU00+MuntGeb
a6Kq1j31qBUx8d95FKDInlZUPlRApzhRt19UP6CWTQa8a6ohVM+OSR2OcGENfmCWZfPCqQzIFbiJ
ZaHr0J3lFpXtBZ6o2CFkuvgZBQAZ9uixLQzAaYuA3C2/mp4hEgZ8/J5jc89VRBT9pxNnhJz0s013
h+mmd5cQRdmPXuqrg+A7Qi55qOMY8HdWb/jcUaOOXIHDYN1FY/KmpK1diItgq1j4+k7Vcwtv6nUp
TU425bBDF5F7JYL0o56zNLAj+Oes9la60mISYgT0Q700PpFeQMJUMDjjkQv7e2poNeaIHFamq9h3
V9qbLwtSwKSRhP5U3GUF2nB7MY/E5UIfXTulBoNB28URytmR1D0dY/HiiJ+j4ebEE0UAPcw+5A3u
N6nV84T2aM9cxTKyNj4xofoAx3w0051/HnucM1Co88cS8Ede69kpldmEeclTDz1yJXK+RxK5aMUl
Nw9NYvTYZ/uJBBZ4HVinCr5yRg2kadtmyAirBXrDv6ri4YbADmtZ+6TcqTqytXQCLEDiw+G+6ArP
vjHWfvSiobiSTH5PnNMm1ub0uUQmsLHcJDpGwORQGZuQNbEpeK/Mu/RAOcxF0Fksd1RKb5kO2yEV
04vsSrI+ceyJzCuPDmKIcy3DwnNnph0EIfWRzPdmWdyj6OtPyVQ8qJaZhuGq+lQKOJ6292gqBdck
ksPdyDxlk7pCBBC33BMWF/KdGexpkaWAUpQ096U73u0aaI9ngTbNBn8UY9qpIsxasdCufavluIOH
QKl4PpiLF/bGdBDu1BxHAdsHFBv5W232PkXTRPui2HpYPe2xeTIyAfeAiixJTzKNGEGk7SV3vSaE
8sFCTWKNRlqhqhrUTooOOKP5nSSCQTOKEB5RDDbsbt2W+G1tneRPyDld8gFLF1oP/38LhQ/vG8C+
DJQAhU6p0aqPHIimkRx048UqsiicgN9tujMZph+abtTkALgvUlU/p1Vp1kZIMz14lCOYtq3j9Y/k
7rzZJQ5Pm08UN9G1KvRvCSlOg8S209IYw/gM+klfmnsGmfi7RvGMzgmE2jpRXHLJkpK05ICR+c5K
uDMo9KIAViIQHritNHXWhZfD31WzBfYB1EJErHJtCPCaaHd9TvwNgj2gVCWui6bhLux3JSiZUMp6
3EZm1x+bGfk0KismHp2J+gPV29lMlpBXor8YsJWJRmRoVBKQJBaIgeYC+ZeNfewvTZC2/UUDS0+G
Yvrd9LIOQF9VGD0wwJS1CV+J6GwWWWNYafZn4TWHyp76IDNbi+GL8vdFhNLTmGA3d5HznhHZHaLH
2c2kouJ0yMS5U4gamJcGesOJ6/Y/cAffSM/on9ew96Cwo4zKJ+VKGY3H0iv3syyuRel1d9jgSfzq
BPRYz7lfBhPoMmIpSSQcMYfvpYw/JhsoM9LUEgPbDrWHQTq5vPY61vm8WnfmJDuTlKSxwxyxpo2k
WjndxBwyj77RZlQHXoqHIo1eIO4KYv+W56q2FSJGmOpCIBzUV1W921QQqCuyOTMirMWQn9Ged9tY
Mz5bsz0uiz8RtEG2RGSCP+hlfOZGt0BjGeOOrh/qD6/gaBR7cIdpmz1gKUnDLSKjeecNXfSAUJ03
c+hZnhOiSY55dogS9CXkRp2gzelnLuFDSqpY4C7VMRucYje30YMmxGczADhYEHrjQ4ATmnzTukRn
HYrSNjvJbDEQIA/HoR20kFRtPmVbhYBPSXGul/txitDMt+3KU9DErneJjDI6/SNGtx0uWffDr+7a
GLlRuYgFqf6YH5FiGztKWIAHCCj2Kq5eqIBQ48/dBxdgfetN3npIHReb3JqwY4V10GL45IKg46nl
TrW4eG8dol0CLskV6/qsItzvzocAHQyKRILUqijqXec1l/VFZE52rfmp685knHWsJnCx+z3UCBIs
rZGNAORFEnCNbeIAd2tdjI8lu52dO1infgF/5foyQha8Ii8ik2RYlAMq0XJOa3HDba2FyUTiL1RC
QgqsMFohWZYJka8jPxJnD0lu/pSaN0wmrETRCFkrTuzQrZkjjrnGxkVWtFM2QxdpWmYQIQOCU4b6
XVWkvLmeC6i+vY8sep9qiCHjFZBwLIhWo4utrKqbF5myZjLsej4VOk4HdMGBn1FrFzNItoyMcVd3
0YUzOEXS/hpTMb5SYx2UN/0EwkJJ7FiHTK373KHxzuymlje3IHVAFuMz6mj71gqIkyQfvrGsImkm
R1Hx53fVdZHszKhOTyTCzG+6gdwUKuZjbWj5U27ohz9/aDKRu/mstLd/flf3tpAlF4zk3nH/LuNr
5eJE9znrTub6S4XAaDMANbwsWjy9Cs2+6y3R3xWs5qlSs9eJhbQfy7d48bSrqeu/dMZ4b7WL3ifJ
OUf+fJDVYxb0kZCHPx91CvR8XdMPlx498wtJupvB534bNUaFg/JfonRk9elpT2BZ/Bcu8zzWj/Bt
qsc5dkZWZDzaC5lQ0lleil55xwgvJg0q6Tgxdsug7eDJ4sIA7QPFC9gvbggLkSQSBP2nP7ocKgT7
IQl171O5vMxRa75mBqLJLmtKhl/UGRRPcuvFEt5Wzr0lFOdSqivig4q6DzsbiLlXDvyWmlcv9+BB
zqYkiy/CqM8N9sG4j6RDnmmNDcmrrmML0NoNYPLPNEe8aQ8jMHlG2VmSiMdC1z654f1N0oBb0gbn
2jk2ZwPTXoqlxtzX3F+h7d4NqtN3jCvPsdO0wUQQ8JvwaXmq0uVIaIFD/qmBlKT2AM9OVotUodd3
9RNU5hORV/rRKbChitlPDqUHuqyTjfY2ZdfKGF7RYGq3Dq7h49Jxn0f+t059yZ6ZipDHosHNjYnX
pud4m+0PyrIqKMuRCG1P5qFKK3/PIBK9WYfsd6D7XCZaK4rvlHvKnpDyubXax8R1HkqRHBEdoFda
x8C1xsHY+1d/da460U33G/YOacTqACZh0gDaVQnjWXOM7ktMS+8iSmBR+AwaHQFtqu9N/I2DS+EC
DrXtgIBV9Zhs2sycTq2zon8NCdW2wo42pfNejQlyXKX80KIWeIvKYW+YY3ywZrhbyShxaOjZFGiI
ON46z3hPmbNnOF0O42w5zx0avLAF+RZIrZ12+NgQg9koY/2y2JhI+/fYnubnwYYtHjmLR+5LgrG4
dFPCuyb/yGtab2FxsF8f7prUQe+9Qzz9mVsquod3y6qBg/FIgtEr/AaiPujnYVo5y8Pgqc/aZTtT
Ni25mY1+h/JJZ0RGl9iqxdoXACFxLiC5QuKpDkQwE+0VF5eO95lHGB6SoQ4itQOby/xrkYa9KRWK
NJEz7dQmRE+6No+hw1DkJe2L305tuL/qlhLRL/0P04Ps7nq8+aUDl0bWAFbGxAPlo5YfI2oxLdeM
n0gWQq/ltu3HVXGUWN6zmd7PxHmO+DxfO0vrb5lucfj2MHrJ9gIKUKT3ZZO9xCS6vbTL1N+3qE8m
e/6mAIkvJFL1z/m2XYazVmrEN/s9IwtRn+1iMu7gaTRlbdz7UNwwijW3P/9QktQLDLIxQovqzSn0
8jyaTHPGGgtSZhJZGa3+JUjFu8kS1gUTPrSunnhHy3EJuZOFBxnchy3l6FCjp5spKKkNT1GSpdGl
6vufJdzkqX7HzPOBpAjmvZ2XpIaeDCDr247rfhfn8CWTyj3a6X4emNUl61h6isSttQfWfJn9pmJG
qVMr7vV2oBXqxyEcUA2NA4t0u6MNkkwYqGXTGzvBnJg461klxOFWdL4n5Vv4hOsgtjsPTm1QU9AQ
Alsdm2m8MAlFITQT5DQjpTA5ihVWB2ouxiE1wyyC3e8may7u/IQOsOGpPCBo52tViwfkH8pbtIyE
ES8gsnzf/FVnlAK2B11FRoTnVvoAmmoEwDgO+mktPI3Et5m9lNNFmxThfNWDAoJODIU9HYURdgcd
KcfeGYHu1gW9hM9oksQsEVjIuZ3xZSQCc5+DQ2BAjvDEyx+s0qGcozix/Z6XivlM4SNIKoxuJ6X7
22bLcLEMvqOuhfoDSxfH/YKwiLUnjTx6YM/VkX239sVkS73FiYvEvGm3ijaxLyhodF3+jJv4ULVL
d2vwCyYRF+CU4UPOQMYJugvvofKq7pfrETcCBSfa+d1cHuNUbbhQIva7xbrswRIcIZoJ/Nn/mbaK
lbXOpUbOr3VFNvVKiLK2v4I0817YXoul+oEhUDwstf05MXn35rKGBtSzOkAeEwqnp79ZwOr69ZZ7
KL24gzIvjjolNRYQlRIE3GbfjCtgUdcIjcfKPiKb2Fr2yENRPemNA5HVdn2waiK/GaQHax0kaGhY
MTFTFf244++XlCCDCPbpaczr4sjsuLwrpsLYS1sVVzviFc/ngveJiHI2jpRpDj8bK3I2YtDUti3o
kHS/pifqyFVwXPfsWAsWnR5NSlRa7RUNKxJytwHHg9TdRTazKfqov1hSOxbSjLcus76NXwx1MKn5
FyN6qNSKJCyU67+XNa8Jdl0UNOWqKM/wM0JTDR3SpTYNwju6v+yNOh7+Ms7MTSEhwdDkclFJtvn1
vGsNJsL0DhdedHOvReAfOrM7+GuECbm0uzUaJsw8ME3+YoLc5tJZbBWwvXs1Kr8A3MCgK6vtZEf1
kh5SKp1iyUErV9ov6LF1jaGx01mhIry9b3qjovaYBoaY4xxEYG0YkjXVfWutimwk2sARoNJ4hDiQ
rOt7QZIpcuCn6lQw4855xGnDFLCcTjfvLeaZrLZtdFAd4XjAkWTvhPoMnBqg9T02ODZJ3B5AvwMi
RXoWIQNMEbf+TcuMj9YucAHqNA1ohm590R5luTgoagg8EtBCyPRJodIGcFOCtpePnl+PZBSEQgeh
KKHPsXcgWqkpACUKCWlFTvfJurfAbW4esJT8AFeq+JkDYbYK7B1o57X9P2Wk3vAixVX5b8RN3ypQ
Pt3f/mKIv/xr6Kjn+sIwDASkxE1bhjD5+D+FjnbJ+k2LyNzVG5K3JpfRaW/dwWzJdzRWXgivZd4O
yjtYI95eeuyQc3QdzeH5bz1193/5dKw15PQfn+bx19/+4go+H0R7lmmYtmUbpuP96+dTO6b0C6Pk
QgFNCqRk/QGj4d5B/7jwTD1Gvmnfap20Z7LZWCjSlmY1J8IKRx5g3DuD9gomPztFk/aqpyerqbgm
SuO+h827QTvGgEOzD1E7/cwjZgTs0HZd1j24UXaBaplzTGJ6VRERbr7WfbSMgZv+Nw/HZ19Bec3t
4sUdxvtiorswhvK+9HjjiwxOXKQ/Ru04hZlGXmo0/EDMP4CM08pTqVvPuV3q5zxu30QvZlCb3dkS
TJCN5p6RdsPTwuDZhXKwtYsYgCvC3ou0nzSDnjRl8rZrY/uHXryquDOwPlB1iXK++WXGaLG1RWCY
TITM2np02NeNOeoCfywgvxXle6MNJ4RuBCzg6giwqTzOVRm4VDtNNutULwwt8vxWLIuFaW9hDLES
0ztgKy4hOEBp7KssS0a+EwxBiWWU9Yx+APa6rcb0VUQL6c+431CcVA71Vxd4GfnOUU0VYzvFwV7d
HLGWfERICMl47L4gYt3nrjvBF2r1UIkxiOwc8kzD9erM4gFN/dGKO5qQAhVPbfs7Ufg3c3beFALM
MBfxMRHSZo1jyJCe4qmU1tHSe1DBkfxwWR7BVYVdt5p1MeMwQLMhajtO85uJksKxU+760r7a1cRK
yBrv2iknEJZ8ClnY8jitNyNE+Q1rnfgf0c1f0/+Iv6v/w9tm6f/16faQchqW49uGbur0Vv/6dKNR
jIzSSzh7PWyfrP/4LNr5ERzYfoq6+jhI2z02HMI55sN9S+om0JchbN1kWxftD/y7j0r3z5qG21qv
1dXV47sBZRQ7RaPfumMEgAb2DRVUsbHY6W4NJq44ISEEWjGibJbT2PMYqc1Lnl7l8xQbxq5WtrMb
Vue3o1kYTz2XqgFSKiUZ6dpa9LPBMBP+edH//V++Fd3f/4Nff1UMwNM46f/LL//+XBX89z/WP/Of
v+df/8Tf/78LsbaIlv73P18kT8zus//8t++S4fl8/Sy+//aXbVXG1b/9t93j9r//5X99YD0V1z/0
jwxrYfxV6LZv6IahW65wBMf5+N31HOzmX03dceg8gEQYJqf6f2ZY238VnqMTU23YwvEc2+RDXfUn
w1ozxF+JzXA4dEnE8wUf/H8JseazcNcL438f4B5/tUkxaNr8x7QBYKyvwD9dKMmYTX1CTi1FCJar
qGbZPgG32rXgo6HVsSIzpyU9woxhOdGI05Rije3yakbiNaCpm41d4plfvrbwPgNsPmUu2TeNxVub
acQg4hLQYHJT/EdRhdJuiCtwDVixSoJmdsCG73N6w2GZ9WBGAcLiSbbwAwFw7RjRycAZeDdMfZxD
mxGmnXv2aSjg3ssc6m4j9fr05x9zl0OLmOP7egSIsgaPw9CbH2QmdFZY8ScpUE5QkURhznMbYLbF
erv+Ece1sR8MuKBnwpMPVVPvqn6oAbnZv4dlYzZpeUpsLPZ2/E/G2z/u27RsgTJE7oEFHdKTeYCb
0LOCS9PxgD6AtE/UkBtj6imY53EpT1AQrC5RJ5VlE/EkZU9+wNhCRysyK7Q052qt3xxc3IifPMKI
+AVrgur0538lLTl/9KbMqI3q1BR6wiyT6Ci3N9RRG576VhWoq6n4S306uVPB9VNF6BJHa2s5OIEk
yJ7YoYgDbanHnzgSKBTMFowJpYELLhY1FNQcwmJqDOUaJX0ev4347PbKQ7qVtI8zxLpgIfdbSvOY
CqO5EYDbTKV2jKb+TEkOXh2th9f39cYQFrjSbnHvWJ3cyuG3jwyL4lszd3sybW8NC5ItXwqYNh04
Q9/6+Snt8wBXL2mw9mCemEO9z4VLAq0roa9tWt29Un/qETOSItUYNuvxHl0ovq3cZFreQp8ujB8u
MKa9j925GBuXxt66pYP5HRHuQioF3hL5dGhdZb2C0AfmP0z1jvycFms8jeLU/RIMOJEoEyCsivi9
rOVN9TVGvBRwWKRxbUYNUhboPNOWAaMDz4gitT+7WnUVho9Y20gSLgK6Y62Jg8GVT+z9OjbovYnV
Sj8y32uCxhLpTibguNeRiGxhOGBs+lX78E2zcYkhWnTTW+4+ePPUs9g1Pmu7btkzHuKhWMPYOhHm
y9HI0PH4dLjsEd9bZX+BrsJnnTc/bIY9m4WwzLGaD4ojAHPY4LLQhAU5z922EDXWgebNiQks7xyd
IqIbrprWHlvHhomtUPDOOfst4pUpC9qCjVMLYYG+d2G2s/YCJqlw66QxtCfc3CN8ro6JZTDBDEPV
Pi7Ieq0MaC6KkW07XLP1k4hb8Bk+MCy3XZeGif06Op04jL04RRQw6AhxQbPxgsXrzweS9GC949em
1FAk1jv2U27315kfh1fFGo1zyextIqQ2tz/qFmNU/GLoZB+nA/Ag05aM8rAZtlzi59rWf0Ku+tVn
7vJudVy+iWI7XCtIAT4TSD9PxN6po4/axaNW1FK7xJbPODZDTJISXBnqjCyOwxzJIM5e/TR5MWUE
G2Vmwjo6OIcGG1BP4107ktxKpk7s//m5Y66Wd01uRHvpVOGQWP4t8Tkol5XdQs9dGlSXed2+oT5A
+aUTyppXPIlwHIAhcpC2C+phIIacjU+mVw+hyPnqGvvLZRuGLwF1CV6BfZ5Zd+ZI2T+45YuHwQQB
osoDpAZUCkkTcJgngZf4l85TBF621tHXANemWUWgVkNe66x2aLXkkQMZqmdvP9k+kjat9Tf4l+xd
IaZd69UToyFv3ysc6FxhjB6ZNseASjKtv8sM1DIwAJzzTJNvV6cSadqdaIlhE3r3W5+Y2hbKtHcC
aIM+wf828AMylxQvXc4srfb7w2jzco+ky0X2dJbS8LZhvTDKMVJv5Qrp7jknu9pf2DyQb+qEgNON
0nYOflFcigGNtWR+3BDcvYEC+rysuKRZWYDt4n6rJ226VcnwQRLYV4yRJIWNxEH+xiqmJSSrfPIF
sBq9tIa95jr8OLl8iNQLPFP1Fw+5Qs6Pt6pV8m44CBh0a8/2wd2PxvTq6N2tVGl/HIkgWWI5nxct
eyzi4rnMFyOg6QsXom52VdzZO53J8wFuC5VdZr3RWBNFrsNL9Ms4aAQCJpFPu8ggHlwfOItThfjK
RNmzZa2Z41ZyiTjcxtXyMze+h+oL1+CHiBHFegqoztL3xyEfn1J4cYFVY5RjLSX9IKKxQiUWPbUp
a3iw4V/ALpggmLSLDv7KE8a7RzgpCDfj7VxRrk8DGh7LMz5gkb+5/shhob6jSNbMBAxo85HP+seE
PBAx5dhUc2qF6w1YCA0+Z4PSzzbR4PbqmHnVjlAgYEw9HVTt3PM3e4izS4/eC4GJNyYMMbSwAJVI
O001zFoZLOR8sEf3axLqazS0VzRxIuyYFq6fyjjJV5K/m6PRXZxYVHC9AaGnbnZUzLX2bgZP2jFM
BOhCY5JJQJSnfrjK/aXYNB7qriOmrL3paUuKIyF4dC3DfDLHx7kxuzOp2YjtutLbRVygJnHHl+iE
wVzfs3yFCSDmgDqKZaYDw00kbOuy+kcqRXfHT5+fsa+DaSqWbT3TEZtilptyqroNKXVf6Ed/QlKG
GrVgrjqTG25uqVAa4nGawIiZQOh+/6hVTDKyHNJPOhjvKqprSiGdf7Mcs0kQoTZpu6UpfiotioNq
bLdklECJQf44QKU3qW0CFiUZyZ1YK32/vhoLrl5PVG/DSCRIkTQHN5fMsRogcGrqb3HkbaCa9cDh
Rz8kIp4X2QJz7Ldsz/uMd59QvqtZQ1xPyhKS74rcFF4eYn9Fn6s9Z3nRQg2o9NCgAUS6VSY7AQ4W
gONJNKjCIIxyb3QzSfal+g3TPGil0sLZtB/mLqb91Fh4exHPPOLmva5ag2fds4I/T9l6xht8O4II
nqhpAW9tdzp+BTZP8SOVJhoVwtlV268JgstTNGv6tprQC1Rcw2nWEyLRYc/tPFCAKWRz4uXBbiOu
CQwYuk1cGYdKhxjEy+ZxqDAtHUI3IhijssWznKncGvO+QWoG4Giie+ZQx5yjdawYzHjnKEU4Yup/
5y6E4z4daLirC0zIZ573di1O9ma0vA95TLIWqveeAYQYIemuQYmA5Uj4kxgXBr4eNbsIKtzKJXih
vzkpq3VhE/YwAyW5SN97k6MARKBidKvece4MUB75IwKKGvtOz6larCGAlXHOKuuDcEHYJagOC58E
GO5bCOpMXdITc61sw8scELENGyk9dskp4Sd2yISZnZ38JyE+SQdNryErbouK/R0fBs9XvgTdKi9b
ZrZtDAVi6kpCCfqxe2czgrTeNeKdMrBYACRGDiJIlqKXOcuRUf04O7u2mVfSjj0cjImXRBvNQBtd
gT2SbJDkSwAW4qBQFlOWpDghM6i9Zw2cQ1T6ZmBM2EwN7SGz9YTnbmbY25db4Q5h54DAGzRyZxrq
qHJ+nwoyTcl9+27no3JH8BBr8DJKi11mz/MWR0R0cpCLs3O2QUIMgOpbtvc1mqmFTO/SYjC6QqBa
1kmj+rmg/FsWOqSRspP1JiyBnGpQZOXRynm7R4LEtmoqkBAAJocJ0H7xJIOY8ODRJnIYgmy66Qo+
0jRN8BcGVIfK+Yy8PIhF0ofsIaOdPofkZWx6DDTvjg5bR9psXkDKETbf7RPHgnTRgIwXRv2cmMid
Ulky+Ijx87uS0bzXR2no2h/OCO9De5DNizGaw6laCI/L8B/gr3tQWBnRsNl5iGsdkpXUz1jjCXUu
7UPboCshb8ZYwY6P3YJeLeqny6SPX4tH8mdVDWDwTKQU0GpfEIorQhh2E3qmq49KDaelicbTlzKI
3Fbs6wila+MiMXJbDReIrFc0pbep3Si65OPYhE6jVrRVj9Q9rng7srsEyYfwJgxtffJuj8q4Vwwy
Nkk/mjt4EcUxpX2giM71TVMwJraUKPZzO7ghs8cwSkv5xZh8E2X1i2Zk6Ab87D3hhxgqv3MgBPgF
UVLaW2Io+yHui2PrYVMQeCEwJuz9CST7hFnhMS56lk8+HnELNUfj61fLdgH7map79CVBuxI95NBS
1SgrICXvjK4Ed5WWEHKEiPbe1ZLkrDQf5xh82KIdfsUQle4HRZKH431rUKmuArsnFoD7KlXfiWZ8
+bL9n0yd11LkTLNFn0gRUqnkbttbmqYxDTcKBhh5W/JP/y8xJ+I7NwQDDEYtVVVm7r22d/Jqx0Ig
13ZbpzKaLf/kXBpQS3Udq06u/0hZgpKxArQnIeSTrM53UnJwy9puvI7pQ59Z8a3P/5D1wktUTA+s
6d0BbTL2soE0+N7LkkOGBMopUK9iWF1bM7eEri6yVnyhyH7gCCx/P/j7xpw/PaKlrFY02OVJ3/73
uX//S80IlGJmqXRTJZZj39PIY6RKE3/+4O+n//s/jRF4R1t/xo0EveL3K0r0xMRmVtB8ZErA+//7
z/9+cA1b6DiQv/DvK3+/2WAQsM12jzGmiiAl/vcTfn/j33/++0aVQYPAd7x/X6L//tzfT//fr+/m
08JzWnP932/63y/+79cUYz0g9572/36f30//+9923DHN6onE/P2W/12L33/aGka6SlmMFpI0vEFl
ioPQX8NneTMr5+63PTHyfH5ZYq2hIexCnLPGc2j0WKZz0hM0333wEjNex3o4mxvrJWpP/dnJKFUD
2Y2bSvvNQchb8n/Dy8BYkGlq+gmtNtWnl2kwxSVEF/3QUAUVKi2vWat/qJBkSjJ0KVv0Cnvd/MaX
Afalwbs4hfCuYFHdsyGN/e/n8GdhuNfIkTB7l9Lfk8A37Ca7xXYfP/XlkwXjFhPcJ9NQgxTZwrsh
J/mA1/IH/Hu5M7vYemFgwRnHDfp//xxzUkmZRVPTM0ArA61+7pK4BYh7yKgc0Zt02WtgMohTNqBF
zTcywN4UUWCBjWNeDzGsbHN66tOHktXp2vYFh9tqEtsgHExCsRKsKsitq55ZTUJrVHheceEYcZSN
ch9NWP6rTkqPGZnSX60KjGkDPPJkwl5e+eB+t7KQn1qHaKxRqMqKNjNema1Oy2RyMV3bSz33/Tdb
74iitw8Cy8LF1RAM0dSb28TmFthXhyqbK+KMRIKnAtS4dO3icRDtdNa1bPae+TBCVPTaoppq9XD6
2+f6VeU+BZ+UKJa19BoPvfjrYWyawj5YEyeo4dux7xRWC4aexmc0GMF6SHOYeHGvHWgI/dW9mswk
5KpfDcZEr7TlymPEveFSMwEpCcrkABKurLZNvmBTF4UXvWcFWidJAs/ocNLRx7lB7cfadhoM42oH
bG92Kft97jgG8mhU17hjf2xm9KYuPlwqu11pQGvXy4rJPiLmDAzWNVey3DUQDxdIowj1mGT3xlVZ
jeAYP4yKUCIs/v0+jcLuFUHONkTfcvWD6KucvIiRPv2WODfX+ZCfEoJ2L5lGSLJoJKsfSbE3M0l9
unQ2gkIZ/ekz7RkxebIL45hqseW0mtfh1fWjPcJuQbRx7q8mdMHHEiM9w1ULx2M1iFOiyXvi1u0G
Nbg86CBRk0knX1vBYVykHCSI0JtPgBos91WvA7Z02soGmiuI7Ix798Gd30BwrU+gkpgbEvyOAoyr
nCIsNBTmfmUMHCqsMj/GPuPrASzKahzTe8xjtyXjYTqKwhmPv+95MUiSNksQl7HWJ4B6L2EufjKL
bobumOGDoTfhg952B4PzojFxcXTrVkk9PuNFsqfQYyYUUh37gjCPjoJONbpaWawbVRMOV8KB+utg
kzWimuF1mLirQg191NhyUif6tj41ZviWpBM2Z9WRLBoaKKJDh+2+WTL2QAGO8wl5lLvCL1Kc+9IK
boat6r0ZSHiY0fjVirg8DnYVPpk12X+VA+0vge59qlGh1IOimdd1jAMndU/oV63VENOZknGxG6fO
fBR0vVcpTKx1LD2SpaLOXXPPo2OUjPBcF5CfSah10fT5w2SN1NtxkuUPszzDzGjStnks1hCjmfQ3
fnmi7NU2mrDexCSHQ1Q6uIiywNgWY1YeBuKcd41mvHVakC8Ir8fp57feLe07JCZToXEsyP0bpeje
c0ILy3VNCtFAbaepxtvUQo3nInxr0W4dtTCPj3U1kPMcUBymQfzRBlW00aqxOkyjduvjJCC2ki9I
6oQMQDMtV8IrGH7TgD3mjpttBzE9ecx3D9r85vc9VCi8zvDj1k3paIwmgQTguNRTt9hWNNjObVb0
JDPSu++ymb8XavbWoK7V6YNy/2GkH03jsSWZ1zZpxCPFEIfBf3d6MM9oU2B2JeaXJZFLpxi7H50S
ZjxtyJzMwKckmWfdOq4ATeutFaiAhc5ysFON4NbIh+FBHxMEGXH2kqrxr1v88SplnFNVrKyBIOwq
ab6p7vqH3oew77ddvIoHzTu10uBNSuZKbkzXsLQBgMxvMtO2aTqRr4a16l3UtrMxIyAaLeNt8lj7
4MDrt6jzSRwFObrbPOzeM7sczvM7ek2SLAdl3DOVOpnmn9FC68ndSNyEkz04HKzWZP7KJZkc1jm+
k4XhHkqPyFNh5O+tAlFU2V9uU+61AH+8B8Y/wqCwgJwdPhKkC65PtGgR627Tx9GlNrlUyYthheRz
ZTzModjoms+SrM6F0zXrpupeNMTx2OuzZ302HRGhFCx1i4jZWD+k1DejI74mixur7/TZLdAi6Gut
HWSDFWrnc6l1qEVRgVreNdKhjCIzjLKeHjSOK5DC0XfmJuD96Zj7XnsEA+p3xgd4m4ngYQH9urCa
i0fXnrIC43IJQdbFKCQmWGkuAxI14lPP0CK1xS0X69yTfy0H8Xj86oZdTRd4eEyT6XGgjzzpK7Oj
tHVggy5q4CYLUnGRIycrP+nv809PgNHYQBaXMf4oLSUhNampkKOHZvRgu2H7QVmChKpFpMw+r1jb
MI/ZdHsc96DHBNZR0dB5Ynu2/X5dT8SIewqCbXS3TcX+gR5u2bIz6Y0tjkbn7wVcQvoCnHbA4CHp
MfK1UQb7ZhouFmAm4JUflAnkhBnHCXog7X9PIOez9kL0eALjai/cEe+s4joRyonKvZsLcp9RDn3+
tMuvjp2vdTrLD77THot51w0kDu3Ckq/0FtElVc92a6ApDduT72GUj4gUR4Tz0+cAuAMYkfRzKFcC
BhaLaiAADvDbM803gj+yW+ZnAoy3+BspdCa1xuKcE2KKrDYaYtyuQbZ8tg3bu3RVTqRNhWxyGJ9G
HMZmXFNHt0TnkfK0IFLzNAG91EbznKZXD8zdkPREsQrSPJwMsmc/FG+eHtmIJbCAOEF2TcKi30FO
pGFX6qzK/cIPpyPH6n7JMN1c8bxpgTmcuqIaT23lCk5OH3YGQaFFKu+RmvGUJjUSV1Kj4TbF5Orm
F0Tr+4lvVYuAvN9Ioygz/HYdISBZpIzzCEVZqor71zQ5wSUAmAf9q2KLFiw/p6KD6k1wc0uKyhoJ
3YQ+BMx8KekwFZaNjjlBroRb3pwGYgK3OAScQxUM6zq3XuMJ5nyHSBUln7jCNNeG4U3GqPcMuus0
auSfqsF9QiGH+Rvvkw1svecONDqD5FKcXCi8YR+0vAfbiPDrlgAvZlHr7KkEmb312UsgGdOtcVEu
JQx9F9ToU16ejMIBjdX4NMk6/X2SwU13Sf9wyp461UH86PP9lknAQDTi7EDj7FDHrvcWWwbe5rnW
1CK5xiGWv4UWiePCMLpD5rq0AE1N7qcy3A183SoZIK2nKNFWFfykJQtSsDeS6ktLUM1y64g91Ngf
xnoe6eGwpgUtradJN/9qEbsUvJl1pHUbvyvFsRQeeOM6ou3AmfLYmDVhB0yfMD+XgAB6A8+YCDad
0/XnoKLoT+MJdv9Q9w+su9PZsYmIiorQ35TJFG0tdPILqz67Psws34D4Spoje3qZNRtOC9DPI0Nf
sWW4UM6gUSpnwW6JP954Ksb0Ixi5kO8Awb+hUsEmjpxDHdTvNsZcKJZCW2Sybog8DE9NoJU89iQx
IH/IFlZEAE2QCniNqqo2nUEysV1GuzbtmreuWxhGhaHM869tZr5ijQoOuY0YOsM1H3vTxgvwO3i+
x3NsMkvGCwFuVCvhLI2Ym1wn7Q6NFBipW5c7iCy6JaRzYtT6GoMhItul64TRDsHbwWTVZhQJQ8+p
sU7z2LnVo0EZvih10lnhJrbbJHbiTQbDcc3xBbNGugp9oJ92xUMVs4ktSNmGbzLF3/jGn1LNFZek
GkkIqK2/uh1/NnaDaVkZO7vjSlZlidthRF2afSrLuwuNLI8Yaate4IbPfIjFVXsO7C7eIIl6cqoW
21/SkmkQRTduCoZmFs4TEUdfRShetfQy1RXmew4mDKtcZEdk8BTT4C0iE11tHlkTaHzvjBzmGzvG
u0cTItTNOw1tsfIjRru10xO5i3/zHw0b7ijdtsHdi6xPTyM3/LLSu3LFKZ5401bzwJSg7IzSAmUn
M9EDNJt9b1ntNs0Jg+map5jeIjkg+SFr0s+sNgn+HYO1LrrjoGNR7F2S7LyGTi/x5cAXIItaIlyS
EmvvwoloJLsLvWVakqNcRhy0E4Ow+cTMl52A3IrJHQpvDmiCGVuDEAFPariy3RL7gdIwziYzT1a7
erV81ZrqDyxGAkcMRpOG0vazI5KxU0SyEq+Z28iv0BoXVqiqhV4khxjcZkpUqUYyBq4/Eq7VHgwU
qTxRHq1aZI6oK9qbmWPldvMoO5kTEk43Xc3mCqItid0ZGS2QwUYdAO2eotJcuV70GZhwS9txa4pw
3zoBDkC8SdSVxbsRkvGUoKJY6KO/qvoxhXyaxRs6iZylwr9+lNXLkXMhLVSGYpHrIR/VZP1Cd3HY
ZZXOZkuQzZrhbfLQ1/iR6vk9VjVc3QrMWYCWQfAQ8kHXE9ztEL7J2eALf9/8fkKkCkFr00+rLJ3I
QBtn8FMXI4/DAsjAzrshhWnhRoF0RrkXZgzfdW/8tJCUrgW94SZUyWbwQT5qY/fH1DDra4o0RNIr
eEXlUUP65g2YuGo6vobpv3mkzJIywqLf7+zc11cWRuJl1v8RmYX/D57Pwito5LfSgmCUYvXVtGwJ
xzLddsh+ec+ma5uxw/r+WuaYAs0g4If21RcVyMQmFnK2wujAnl+Hx1yHCRq3xSUG97+lRMwWZrfU
VfahcZpcRNFYL5skI+RlsrtliVTsgXZldwBXfsIXoD+4Vb3NjeiFmFRzl9aUD/g4L2ZErha5aXLX
KlU/lQZ5X77HNllyIoI0FZKLSFENw+qnr7N7VvfTU+NKIk8xVerKfO8DTux9SZiTmoyD9M2bBK8+
ixTR4o7PORyNjYujbyQguWoLdWFt2jAE94+j753s2PuTFyLe9KCz2rQuHg37O6nm8U7JrJqZ9dEi
73eNmokDnUm0YN6GxKFnXxmjMMrTRwTErz3q0mXr5yP8l+ibCcuqi/IX1VT3QefQXtVpeGhMmOPK
PCQVlVw8uPBBsg+pyK2zjY30G3rjSCkUTX5wi259qoviHjKkCsth65fIvivNfRfx3cFgLGLxNzPp
sGLXXls2D2ORyJt2i5QNwTZUMS8N+VB9oW44LsgmIEcLFMtHEmdIZtkhrw0Y2akaPxhB0JGxfsja
flIGxq3S/M6YuDAZGGyCn+J9L8MH8PjEjQwA9KElLLoqegkxzrDKRJvKK652P76O0txF/fSjWqSr
BFvm6/g7NFvsNDp5JRVB7UDKHIlT1IODl4AmWdI/aQz9FaZbsS4t6MUqBLii+U9pav7EPHNggeWX
bQTWqibqYLRJRrdlzeYtHjNln2KLwrUkSjeJvU85TX9UwyJblaRbMAXGJt+QWwEXf40wrNiQJ1M0
9nQC15COPzX2rBWOQ8K5CXAKxhRYlvVNpTisgrpU+3Tq9/h/9mk/iE05f0tevguNnnsELnshBHMi
ixBQCAZExRmkczbu34pqgQkL/QCbv2bMsU5gnp1WMAXahQ7HZmmrBJwU2K2FyOQp8uvsaeQUW1rA
sDj/4RPKppUvDbX0fPutHJEIBSUNQ610DMbMxgVCMILw2HmBwuBuMhYgcYj03lkimddeozF+Lwir
/BkVjsdZKETm83iJVDSgOqi8i9Hr7j4yc7oSrR4hosF1gQIOF0cQipOOxZ/c8OlRK4rpu2ycKzCK
/M3VHOKS2RTXGGrh7aaJOnkQ9+kbOxDPHFRzamIUZjTPowz8zQitb284aftohFCnUC2U393KGYGE
OGaK5j5DDEGo8QLzvrnW0kY7dhIyjYgwIJeEX41SDWdmqUfLsfxvNdQ3ZFXFW4yNZs3T28D7CK2T
h8qm7iUKG4gpR7A6vHRMeO1whLLfc1rVrTS+BekhdpO504IEp5HuFQPIouz7fYcW7hvE+LecbELX
yfLYaHVg74GntI9Vz4tllkb5TdUp9eGNgcRVuRzxCsTwryNG4iWRHdQxhgzWpqWCx2IM5caSkLKs
wiJ3ayi6TUgy4SopQApmf9JCZ67ECvowoLPe1YDv1rgqprtmUPND1G8vTF/s9eAqB7XF0B9wupJk
c6y0unzozbLddVNInhrjgw8XO2sAvuqeqcDBOkd7Exz0sSVeYa1FaOFABO8Ch1kfgmFQWiFVyEgk
Jl309hAQyHOoq2hn6MlVa8ad77eoGSvtc1LxPpoeONEdG8+KD6JpV4Vs+i2aIG0tu/qMzazb0A5a
VC4BIUOdPdToIns/ms1iFoa6llofATZBNQHwAH/RdDginbR6FPTbztKZqc0OHA6Bi+k1isRzkuTv
EK2io1G6Ry8gbVZL0Et20ti6mXpujHgbZ1IByY/gGvQmisSCHLMamm1Vwuc2D4DPEYv5z8Nozdkt
nXd21ezz8MRXQbgOqD7x3BJcygGzZx5pBtppiGGTlTrWavrB+J2AC6yV9D6KmfOCMmqbI4W7VOSU
58rZd7oF1Wr6MYgemobyc5r2nVF9tJ08ZANyghbRTKowE9NuWmQjnR6vCzeWEfJXe/KGQ1Lh3Iq7
tZp7OcAvzDW7ZU/HEHWk4ah+aQ7mnSaqh66MnB6yDCXHpz7Hmg+MgGbm5FzDJncff9+4DWg8RZr0
oi3Ko6xldZ0MRgxwId2o69GUMksDAL5FZjge/J7AwyqjD0o2bBoN1YNtPqO6n/HIeDw7hslam7EN
5SU98OkTvn54rMcBL3pmE6Q+WG8qsIECS3Q8XnT2owjZYNxR04rauJK28B7TxYaMySkjQRfTKzmd
YJ/7tV1uJEPIlSwrchWa8Hts3j0fl6ox+xGf7AbSdcFt0KLsPhfpozmk2t5OLIUFcREKSyNIsH/R
IZWhtssNngp8inXkjJfQ7etzYQ9Lpu3OEd3hyqDkXLl2PqwTKJuYI+tx2fdoNQrLdWB2mUA2BKFY
iBbCHHflZNN/Q66RB0rbzWOXlvwMIjKzbTgY6uBuSz1LH+mzz0YMRXZ3R95naUyrXnuA9/xNsv14
A5BQLnSmvCSdwwuuqhBCd+09k9174jzNSN6wSFjGjt8jR4v2RHiBXSl8i9VyWGPNukG9hgzNrp9o
7bgyfLPeW669c43sBQnYG8CjCFtQjViOIVr7GvR4eQLbRiTsYDBrZLVsZTXuYri8qynXWNrQqBSU
AcRV5sthYqk1WOku0UAUI72lS5jKZ4zGG2hhMGgCndFesCyl2R5MW11EHjSHrNxWJN8tI+9Uufj2
njtEIZBbAAdKJB+JevZz8x6XLvEMOJnx3qQeTOBg3feE8s6zgiKjxKD5Tp2BWo7pcbMFB0nOUtOv
E2PwV8I2J95bEbn2rQFFPKWOdsxGiDq4k3Gu5cMO+CHqLOjjVHQEWod0jg5SINAQprUyUjNduv02
YFEhjkQ/56392Cfmpq3rYTeFKEDpnS6hUoqDapKfMEDUmQ8lecQc5oh/b5EP2liQGe6d/3sjiNbY
ZJIWSq2xNgyWP22Chjgf2yBCNMvto21MX3GjgXuYelBWgNbANd1mz/oyGWAnMUwaMudvMcsA0xwp
RlVWKEAIr1nAe2uWvQJk65MKLUrFv2Zcl+zffXpCy97jyOYkNqt+5h/RLJZrEVj7gFkX5SvXPmbQ
Z2IQX+fkE+wcaAjomRnOF9FTHCXfGlGtgFuyEfVCfCW1jZGh7gwAk+uLYxFb7ON1WbWRvRPxH9tI
96XKk6c8CqFZuuGqLvBdeMY5Y0Nnxs5z4CNWratuRiD22mpsKrGGuxXvukohUaCzWjdHf7SKJekX
4Clz7xbTkttk3qgWTO4zm5a7TmjaUfdfe1c3zvYkeEnx01nV09wMUDTux0m3NlZaYCYKi3vFaQfw
I3qTCSVvaLfv0id506tmAin2aqSaATJpYnV0Yj0A0cTTZAEbw8zjcY8qhvznofcBqOIBHjmIrFpo
RosEIWAU2YQrSgRWvVFBiYOogYET8VWDHGQCmyAjxz1pTvIH1di3DuSQ5O6RrHVZP3KMqTBIO9qi
dV+FQlOQoXqPQtRzENfOnNwr7sJr3Lnn0Ms4FCb+K64HiDNj9Qp8Kb9E4U/CqDPUM07VyvHO9NP+
lFZkwjOAyF3GjCjmOL8h0E9eQKPaDAFlhc1PlYWgjvoZ/MsZtR3MAmUautm6yN4yLyVb23sHs5Qi
CiO5AYnuk1WSvkPdqpDJGOHcjRHaUJO3yUHTIjkaLpVEfxx5lC+gcK3Kx44QzX0oYtti88UO+zt+
z3hTIc/RrHpRD5Z2KCO6NNbO8K1b5jQvjJK+01BGO5PWD6KRck37ncanKpisqGtJejuHg4S5ivFI
JOsxDElG6z1ARFPkHgLYisSIBmLpIF+hG1ohudVIjh5w1iddxRSCQqtHUl6K8qWqfdQ+jhiWpelJ
no7hMpCwsiZLHKOv55rzmW83dFS4hoQ10lZAWuKGExLS8CGNErSgg4FOwN1puOicuLb2XkI+SscV
kVXDxAV6AIZoDBi1rLdWjHA9QA4+hE/sCoRvpcbHzNJxKvfVyiMwWrG49h6xnVEkV5yHn5JqIMNJ
lPvSBGnzVUKoVpBFdgOFK/L2Lbkb9M8t+8Gq2Q8QejL0wm9rlWAz6bp/slOhZMT1NRCsxgV3Zrwb
N20QPXGc2yLsulHmvjoAiVO3Kpd0hJiU5+chsOcEmRgrVUgWlpvhUTU8c/EikUiikPjhILyerCte
BNRPdPrBM+JphmV5CNPpEGmERgeZ2mURoifJ1BilZulvhIuoimH2nGTx6vRR92R2LTsNPajhL/ep
vokFM1GEOJIJtEVlVRB0Zjev7mQN61CfFwCcgRTr6iEwYFUO9EBBUHM6MqtjkSNvzQS/kTCja1XL
v+TzVcuSzioCfjYFIS5Fz3kqCitE9VV+l73LqiGLckEYMO47tAULC8YVgwqrX3JSLRa1vclK4PEo
4ey6CZZhVLqbyZ8g8I3moyZpKeSV5JzffXcsKQtsRtBaJ9wHvZY/BHbksAo6NytXkBkDYDlONm3q
CJSQ7uLGBXYDYig3W9qt5s4t+0fNLtnaovw1llDo4fGu43IKlpEz7SMDr4aKPfhXCyTcOYqV4Enz
AaUNfa44DiRoJVMcypNy35QUuPWAhRgakKS6WHWuz6imyB7pXcVrfx7KiHhdi9hYVqjdsAojaMU5
iDV9RAbPFoCRmtxnhNkht/POT+bWW8R3DEL7dayw5xP4bC/9XLBmWSigRxOBgdPYF38QD3qMwNEl
RIEAVIf9hRAY0g/jnnQWt6zPNhFfWYBfEeEwWyh944XpBh/w1dBk18Tw+QQLdZ6xMCDXkRpbptsk
fVAVa2wuqM+pCPeWpr8XifeVss8RX2RsalXvuvnB9D2dVn+VvZGJMa4iS1/nrVjlTXevgJxthrjf
tc/Cp2cWi/hQjeP9968j6aFDLJugoHfSO6TX88Q+u0gaWlSNsSJRepVP/I2m3mzwlNgbje7fuivM
jaGNX9ByEaDWh4LeEzmJe+ltc+1m1v4cXc9q6OF/d6wWh4DrFTuXCSHe+uhccVY7N30noCWd615D
pEROcpNjPo8lokQ6Tk9BnTyxWvJCNzWt6AbqJr4DrUJzJjLGCApf0hLzMjOabPryJeHhDIY/KDAa
Dk7DtVRmsql8w1s8BkZKn0rLT0COXgez3UcdTwxC+R3VEFRx3QqWaS2eEAB86qjPwM8uCV069w2a
JBhXRy99zIU3rQofH1tsgycohXYsQLsPNAQWOo4NWAGc+ckRojXALL3cZLR2RBqvpqm7D56XHQd+
VK3EBTUzHgDNcJhjEGuhwc036CYSjvw4MkpbS50uU5mvTfcQoSqTGYNYYd75cIb6xbc3kV7vKTG/
wlVOZ3/jIvFcexmDHoUKZWnaER3gjDO0jRJMi147M/Y2QQBKQGATWpTGlbymbNGbXxEGAgS6csEU
/wRvc993yQhADsV3cNMckgXSyCccVGPiMJEtgBf1Nmp7c2zlCl7RTQrVb4KB1ZizgoT6qIqBkz8d
8Ck0tV2Qmd8SaAFGHwTkeXiKC/qhIuZmUjmBSKG8ZF7zivfvsalRhxkF1N1OI/kyCofj/Pq7DqSm
AbkY4JaLGNqHvh3vEAse4kq1GwiohzaCYqdDrcJTCBNUrJCfAen1f6yyXKPIFBt4EdsJLsBCNgg/
0k0lPedseHygag0gJ7SLBgaTS0+vEbAnxbGmqN7VqX7pAVzTMMBk4blflKJg38XDULqkmVivUzy+
dgbL6DhjQjTcdXZ4lCWhqj5QUKiJ8RH3F4nY9Ekh9ef0HFnlfdZlWifiFOvdXlmsFKGu/aBat7cN
idh+8xWG7kYNiOdrQrYb3N0xp6fZn/TQPzIWaXZowBAZGdZaMik2evcVazwwsAYxEA/UHrTFQ1Ik
T7oHT68zGA1k2Mg25Y5gku+AG53yJsQaod9MOdrIZ2klBqpfydz/8QW7jaGbPNO2tyfkjTJ0dNNl
0zAWKaHCLVwZ3CO720aWSdIzd9baxRSuaLIxA4fSjayFhZB+nQ24NCzPXSQevFQbd+5P2grn3wWw
MvMSAjhU1Dhbz0TaEHTD3gl4foDgEU3c8gCgbk5tl1FK/IiAHyumF+7p4WJtmbHaCXuEZchsUUfi
se8w6ritz9BS4Rati5Nzz4Lurld9cZiakktblScEJw8eQ6yF1+FuYxvcmrKUuy5T0xaRvwq5LJOH
B2QkDh6lINEnHA+2ZUm0YzYcjJwjCVPniJ/koXKzWRl6EsBzkRlcxYYRfSKvivSQtZEmtywmoAGT
wTaflRGOlbM49T3CAgTrY5N/JX57VzbratLgHOqddNn2CMjNJntA/aCWg5G8d0n/2UvyvEt6q3rq
fcIWv7LZAp2f20YGdwjdhLdkxqYRyfGum/IWy7qd8RM337j3jcOaUA8XT9em5eQ05gJy6UHi1cB8
RkUhINPux5irF4+xwd1S+4tkUk80a3wARNM9a8d8l0RsmzCowB0wrdMaQuNwqhGR0P7lQPJFUUcf
bDjEBSFVoOjpWq8hgbOlYuBdN6mW7Np4jpBrYB5PvcGooQRIKaAaXyRKoypGSAkXLKFiPAXa31wj
xKYMUFtqc7BILDi6lY65h68RryfY2Ph/gOCMbgvHR2yNKTJOYUXMFI8J/QqwEYTS27X+MqEYwbGh
QXebvF1FPMeYW6hgHe/LgqAH3Gr8O5K75+X1Rxr1WJVFdy70mBWezttSI8c45kAtPMwvNG8XlZH7
+274bDwZr1SkgaCwcEpZCsW0OdwiGfHVLfewf8wKdvlmolVDAultgNm2RDTKiAlVTBk/OWXwYo3l
AXwQSPLqvQCOxrEIZ6U75KCp9MfeKJ6HVm4DTjkMGNtb2+lLQraSlTLaOzsvxbe9TL3s4nsu/P7g
j1JAPCNECVLbVUZ0QiT66bD5q4w/QtPSl9gZ700FfjAevpx2KUYiLHoedbw+PxlnQjqEwH9Yv7DF
bMuwJc6uOjA2vKJM3HVFsZI+VwIIzNmmbStlx/D2LEBjwubkmYLf5GyTLEXo1MbvZa2/YeZ8aiih
qYo30gu+W27CIJp3Z5ozxrou+Xtl6T87Fptn6Fsbu+bZs78SByBL5Z81UexsnlEA9+qoLJi0ka5d
w8H7clH4I2ZGKGMHGDOn6DuOx8eJeK4oYHKpDzdDmCWFGSM9MJ2ILZYwFV5lm/5Mjr6uUy1kkDQ9
OjGDKicFWItD1MqH06hXW050T45ORkmKTZZWySKo7WIVG7gMGtzMIExJAdc4IoX5KijwdFndY0y9
Jv1YB8wK3QWdq2tmO7zVa6EpWos9CRkO2Z8AefZtp519Rz8hpNi5DgkGGh3GeRF2kz9w9ZDBOBdm
jSu6powbsdOH3Fb42cmV9XjqfCKmHL98GksCNa18WroIawqL5oPXfDClOckmXTIGu7WUsImgyxwT
Myplc699QFQNZGwttIL1qLufbpKvaoNVnUFmuPIt/Nu2p77KjVLB05QdbUc/o3ABuLGjUXlv/eaY
aRNjA57WhjMx7uKAmYo6mA2PBw2pVWFq2mKyWwYGgb62XMnoMwhfhozTTI1Y07fKg/yAk/fRv/p4
8Fgc5Ip77WBZwXfQF8T0AsUO3LPVko2iCowzElYmRL9GceQzHN2nci5ZqGuERGW5dHz9BAv/MWa0
VAXWKwrcG6QAKO/wPwJRbZE8bXLTfplkdkkrhzIDC4kl+T7A3C/OhNpIBLRIGnEfGw79oT6ts/oj
G3k8OnrtALua72a4lIHz04ED2MxpkxlF8rJOpzcAZ/1yPuDVInkZbHlMtPweWtzvYbIuofsCNlGc
9Nns+pZ87qg4wJX6cmq6olpz1Kz7gFe6sbK9wiTi50s3QkGSZrNSRvvSMyaEimhWh4CaVWX/j6Pz
Wm4cyYLoFyGi4IFXOtBLFEW1Wi8IqSXB+yq4r5+DediOndnYGVEEyuTNPFk/yZhNfSrZtcKc4DDE
k14LJin8I0+XHsuTF/UnhreEtkPCNKMB9SZ900XxSnpmvWwLbp8+zXnxIQtaYBzkvzD3/rEfNknE
a8I+w6L1Q7/WO9VPGG0aMxh7nNcoqwNqWdwPcNu0T8O3y23YJF++jTLj2f3SkX60ULPh5P8p5rRd
dZZfrFnS92Pmv5lzGTSGua1VSNIh9G+FTB6RUf4B0OdgdKf7pS1/Y7s7MS3Dbcpsnrg2ThkWpH1X
d3/tgq5dAOCMJIslX4NV0R86LsqMbE+NmJ417K3kLN4ag0V3WDb9Yp7eYpYFfUpQvcLzoMDVW0rd
MS4c4wyyVCvyi+zexqQ4eB6UimZ0n7gZX8w2KteVP95DRW2hpGe1EeVbU+0I1+Nbnqpg6mqSTv4l
6oETVrC406TZ547Wb5C92dPnP3Kiy6mv3xvQVEkUSpS44ZkikKdBEsrKr6Vpc+yOwn9Ch69ehh9t
BlnA4RvSGv/Ns6u9peS7Ecd30xcxN/Qaie51mHBeQJV7lIbzkw7fnhFdR4+rpp19WxAl19DgCYtr
hMtHOLP4C7l5s59AB3dzZJRsLTgFZr74VZbIYEcAT/BjcoceZNSBcMyoO8RlZXhxeZA0SaJWy8bn
KXRv9VCZGFZ2c+uxZ4/Fw3MGm6mcWLeNrZMUYKFzNLXTTP+Gve7F7hBlIzmcMBdgjanMt5mUGcnl
bMdD9P/XpNUl93EAVER4MOizrK2S0XkjNP1jCzYHjXO08vtbWVU7KqmvRpr/xi0q2mvnzb9ZDjGv
Gca7/MVFpx/jeLib3aPMplc9l2ylSfsc+p/OxIYOAhGx2yO1Xu9dwcBE9YWNDxe7GgLyelnVaJxI
0AGWl8gq4+s0upJHaJvHrMN0KmeM4iEiHBhcsqgHclFDgNzlB5rUfWE914IAYQmyp60XHLL3xzC1
Y5WMG1pwoOnORDpTk6UWKMg9NSKdyF/5h5KSoCPKh59/bYc1P2fnco+ioNFnrM3vvLRQsFUS6Kn6
toj94Knt1JanYJuguRkI1VZF4nvHHK5Ar9YumjU+jynWKCPh+6ejkXc8e+ni8pg3hDQGulu7An+L
75sPTeY7k7YMwOFYO7hwFhpbDU9hPIdfhT5izTP47frMO2f3zuMVZGJkREGNYGWZ9zzirZtrNLEp
f3VkjO3DlDiEaVHsgsiDJq73xUdNESe90K++6701ABDW1qOLeUWqfDzOpQx3eBmZu5HzLmKOOvrs
h1gotdcI+1FMxaCheP1UU+x4WddoHkAVZoqTJpfVk9FdLh4UKsxBSz1LyzV4wN6z2BaZoeMFNGqx
cw1+xDRNPgrqYYY0H9a57r7YxnzPC/eR+I+ywg9pdca7grARpL1+TOCqGS4dkp6odnoyX0LDYSxC
fahddWyDc7jFxHtF2L81SfIlrfCq8bNXPV+Q5ABUcmpbxwV+R1mzLbRlwn/xtiHFEEYfLSfVkRPQ
vWSEfkltvmmtL54mtIAQ7VeO9r9auMN6TPG6otaapLMB25EDxLVkqFWd+ffZYWI50WewcmT1RO6O
+YXEN61hvDfMQ8dCFkVcMIgdrCBbnuNu/LE17axK7V/dpE9ZZ/50xN6dJjthBk5xKXKAbUiRa9g6
IpgwcdolgWX4D2Yy1aY0lytG2MkLH/IC9t/HUBtdqPeSN5PqTkxZPabklv21cFpMXdOzKZlep+Tg
0Tf5Cgsh6TLVXnxOS5QAVJgIFIBIotAGNOi2AystOQhsuBs+qlm3VhldBrvSwsBTdBSSuVWzyRPU
6ALMH6D94pS6WKMQ2VFqIA0KPf7snK46GE52h4/4OxmDsetFzEZPvdGW/wsenkw7D3X+7cQfKC2L
KDL+4GuA0/QeAW+zpbgzDb8PeKinWoGnbNqL0b8y+2Du7mUZbGBBUUqEDy7F/RLSpwCPU5iASR2+
Rkr/8A40eoCfVHAxCd/7PB+ONgKOPhOcLuTBhRuwUYprijeZP86MJOw4kgZAatX4XvNEnE3u2CvU
UdCpTKvEkF3dvArJtHVuQOByb0GcwwnY/lpJtorc+iPXol+0wmWYOaB61t3Okh4WX92BuFiNuHV2
1lISO+i/eD1KdEscNSDxeeqFOeD6qbn6efa6kQQ6fNynefZwHTweYtA3CDTQxEj1bCIc6npivtWu
C+mevBRHlZBq+upjpq8rdTF38e5NORSCMFfvZqXx+bIBxBoH8xDKAf9qdL+MPQpVrVsqPJNhGbn/
kLM4mi2sAtKEZ4veNRGXe5K1D/K9K1yw3s4BGjW69WuT8aWj3tMDRNpxlS0Lllh0zxHb6Up2CHXW
6xBSOlU6TKjpol8Fce0/JY4PhHhZPBiyYWM3/umy/HByZqkTuGmPUiiZ10FZVh6fQEKoTQmoa0ze
omrZh7yrkXPyUd4GGajcMg2APg2lUjRIRalqnqdmeFaoREWs+9fcMl+sxkAv6xPcA2FxMLNbZH8J
D1S6Nvn84pF0Uxye1phal/Dsto52G8zkxy7rbeNxy6aCY/mK6AmWhBUYkukNfVWiMIznTHZfSUYs
a8J9SDwIX6rrMWgxmVuVIFHQ4Vd8KhPdGZGvg49YYDA6ATMhJEAYwjGW9l7mOevR+UBtQv+Mm5LK
NpOvXcWP2hXexnazH6+Qd2yTDkrhGq8/l0LuH3HNmuovholoTjE3pV9eZAO0oDWl4tRo5857FXEJ
Kzv/U8xwq0DubHzdfK40U57qaSeFjfK2NFZIRdQsSxs2xZZpa10EoHmgIuB9I0Jv6F15KLnMxCHu
6MyqA0wMFzig+Omk/2ZBuCMxv8ry4o2ZDFqCNNySmbVCPk+dbaO5EZ4Oz9qXbnUaeIqejT4MzMq/
ReSdABCJeW21eLtoDbppsffcWO5SCNgzBDdDTBfjLlYuJY12s5fjSy1nBh78siAUnXFzcg8hgLjW
Yy/kN3pGG9P/dgQYE9T+R1/yuUNWJTfptKcaTSkC4yBrCC5U7azprmLm0jYvQzb1y5nPpTUi5nue
4AMk5rngoLPi5yBlMDAQoJRCtzNm9AaitWX7b8jVvAC6Gx3TiK7MCNE3qV/n0NNZRKx6O2X+w2gs
75q6JEjZo1dmGPab2KSIDRmHBG/GlAltKBP8klwbA5YgEoy7Ib1bc/KZq/oEz+GiFKeKMJRHSorR
mkcsNJINSPQpxYx7avm4t70MaIeOaS6X6DE/aC6+SsQjz1zkhZw4SiiBoSGBGh4G+cFVZ83STvXM
odKf1jxdKWqFcU5sde8d8AZIxSczt4+Z1o3bgsOAO2UZ4U4RHYgzxhuL7CA7Qvoy9ISG8mngItDi
n/XYe4IUn+vQqHtrx/rO7h8NGY/nTB/+lAiNCVPNtVHie5tRW+kY014yl37xvOpk4HYveki198Ru
vZ65V6/gPWCiJhEP5NZaDQ77R+mUZFmjztxkbfKr4ngfO9O4NZsQ4MLYEYRqoV85RBMc6Cp6Wzx1
0NlWFCeYR3temtT6gUVa2tt+Yh6bZgS4w4lMONZuQjdsQE1zdr3R24PFa7e5xpQoI0Mz9391zd+K
mPBTJkWEDrLsQIoaT9t9HmPqZ5jhkI6RgIZKkC6lu7G99ECRSLvuar/ZEUN+odC1QFam+6pYJvBU
T6Jn0/7JXelScKqt4LmAtIU3a4XJT+J01g6u5t+soJEUtmiJDO1mCJ4GBkraZvS1SZwOB6PdnIiU
7MyQqfD4rUfUo/VqfKcko1rx1mxwf3in1EaPSVLH39ZevWspT9mOtYPHI95qGVWsHD+zDeYr1dNM
35aFsXdnIMMYbXFeccyJMUht2z+zV9sBoPN250SAc5LvXuuHg60SH2+SiUPOID7cuOkfGJ6/uFJe
7dHKuJMyo5DVSCkO76+FnUpV/joEdL1VTCGt1vZfpKBJIqvPk5tU+7I6FIvoWWXRd+cHELKOtl61
6wJyxmXiYGwa1Nt0fGrNEXclzU/aEN7LebTWtozoUlXUeC8neKcSW7K33FV03m9hU2VsfnYtfo9s
QhyQyXDXMfRz/AoJcn+SDB8OOProdNSn76V5vUX6CLsFoMTSvoLukG4ahpQLszjXindcIxNo0UM3
sJT2S5LMhgYzWFSnL+ZX7gDFyPPcZo+eWcWe8jJ9TXvOS0r3TWzpOEkrrrqUzRznWsKudziH01vw
0ArzolzqfzI+2N5hidwRNrvaXZxv0gkWEqwwjuNh4LiuBfOK4X+mQ0uOLBWvkV12CYn9CArNpkON
R3nmYqT1l9YiujYqmsGLyFabQeeFHhnBbSFbUl1I+a8YljO0srj8D+Nvq/K3aTEMtzR2bmhkJgeg
F3/d+VbXWBzo1eLWVneQeuRJTe6nk0/vHnvLSv/1I06l4Am+ponfXt9NgWNATWgilubQidxNEno/
0Zi+xjgRN74cdl6MGh8PKIFkfivh/kTtXAUVdwl2Y94sHWMuVj8wGtnJXVolY+ozVhXaHwBEi8iG
1tNMrHuYcTxPnQ1aovgk6Hb6bzVy4omLEHxE3BzH+CZczoR1gcdt7l1JoQZHyd51fxs7+ue47ZtT
4F+i2o3B0nDTSJPROJDv26FlctmX4GJNFCBB11M4ojaUtaT2mzfmVs9Tua0H+oVU7l44su7SZnqk
M5lUjYTyULVbOq35fR+9HokzIx1AeNJDbZzpYfb7T4+zT11HO8M29jJCg1NtOFELM72N8ON3uZq3
zcxo2UdZZsAJoVA/xQliZ+bgAu1amDqMUGKwRvzfiBVfja4l20TVSj6o+STqj8zTgHY1Jm9T4Wnn
PPOZow4EQfruyw7NhjMi+ffepgjTbcd5FU0NPDcNx5Pf/nVxkGo+hnQc7PM6iYg91d3GcqrioeFm
xNESEULPprE+CuKp207xGhjpUrIjTUCUtD/43t+RGgCqLLlaMR9b95jSVlPSV8eMdbHHEEY9dfde
mgYLBRJTXHJ9SFuTn3qwkeFYExbNJoOpD4SmPQ5e90PJeLgzB+e9DjvtEksQ8nXir4z2Pe6ibWZC
SDN6gz5SupSxp3Cqns0NTOc5YF+YQEVAhCaAmqmuCmKbfElEpwEHoHk/CeqfBWhEUTcfmJyuoWlB
DJBM+KXFuimWQOwgmJ7hdx2UyHeO7n0wojY3aVlS7df4j8QZ301MHIE1GWeKOKgH+ooHBAynLP+k
Q/rV4kgRYh7OEkYb4K/P1BlhgfrdMZX8Y8PB2kWDke7n0P4JuXpDp9+oWLMC3xJMLYnB6zaJO6KP
YHZcOV6JGGf7SRcYFyJdrlzziaO83EeE5nMJhqLL85ySAd712h6fULsGDEb5lxA5EZWH3131UHxq
vL5nUn5Bn3oFi4i32F7EUXbiCyYmo4g0m8F/JFyusAxCSEiD0kImzzjZoBoLh15zj3gu83wQmrAa
ntNWvwMzW+aN5aHvAGdymzNB21NRblD3/Yh6QF6wWPUdvXMfogPDpCJP2xger9cyM+Je1K7mjMRC
NjlvWIWPjJz8wGJ+sTa5IZTaN1H8f531R6Ud2e1sfqmrjiyLVUm+63ld6g2gJEudEmFwrc/B5kCu
AaTS41qpPBXYwnkio7wAYSogX4X1lrVM2RctvD1pc/NiMp0LhH1THKodHhPhIBwRBKnXXl4d4rGM
KaGLLoJzDZwwvqlOM29TH3+3JRHzRi1TqqTUVz4mQNYOboq1EX4BwUu31HZzqcKvx2icB18Zb0y8
Uf+SZyzoZP4roi8QidZexB6Yu7R9G+ZExXJm7SeXc0lPkAb/TvRluvw+LZqvtwNOQ8qeMSfj9OX6
xc/aiDroOF8Aooh/QEtEm0oLT3lDU0ssuZ94TDbGZBm49bN9RhqWx1DJ4jwk8h2SACxPI/5FEDn6
UCK3veBQ5XCnKizC4q0SJodh6LVZSPonqc5pxH2UdAXDlAlvO4Gm/eiKTyNt7k2SPuIIk9nooFax
71kbrteVuI2uVz4J2mTW5clKBMYSb3ibcsSYxH4W9BctLan8fEmy6X28dLBk95VRqU0d4Rr2Xetg
94SaeQIxMkPeTrP2SmMm0XiXj2OMuGM4xMToWuSAHIRTU3jI+ZC9ZJbmG5dHYByoHPJ9FMrWH/r9
kOdz4OFz2ypH/cYVEfqcbXdtuR6F3Ybi6cMjvMkWmh3NvR9ulEc42BO6EQ0REC7ikp0SmM+sfp80
UbLmEdf7hhlNmrz0TT2eCi5CFfMCbnHHEHXS/PKGxrp2dXuwIt/ZId5FZBdw5ntZulR/ltxj+n+W
BlA/EfqHVjnrZtSPTjrZ7DTTABOzemEjS1Ym1fFBWpcNXTbae542Tw0X+k3eJy9JCrMXuyUlCHxf
AnNWyBRE6WO177v+tTc7aKfmUAZRo58iLJdHN3IIDpTxAX3a5TbSKmw+gI+tdYumsJpJm3BP5k5Z
Rt/JQKkupPVNMzEeiGb2pKJS2zj0/cDRYmMb208yXSpaTSsNip5y2Bg0HYMBuv0o7JRrLIQj22T6
a9bA46fuaMdTjc2YdpooZKDM76SM29fRKrKXnsoPlPH2OoBMJZCTI9V7+V355hjQCRT22d5leILL
OYuDcaAIDJ2Kiy7d1L1uensL7OK+bZN5ZWfJO0JvHBCyUJBuIf0Zyho3NS/eqppjd5MPfH+z5xHI
IFJikZYtOrACjTOS2ikncCnJdSEZrCaOqcxIhk234POwTVM6OTR0kGXzVxMButQDbtvJ1gSkz3A3
/q4oZkPAoy9Jv3WpgN8pqMJ0jO9EYVmsTY9aeWLpunyZ0XF3RZuUZ83GOlQB+lNjQfM3Q4Xa6++4
slcYO5pXVrKtqOg5AZV6bCE/btq4xgslSp4tj1OuaC6ch12cM258sJ6cNhaLNY8oD06ytU8SLGFv
psq9EkyESVFP1jnSr3m6LIGpcTVhV9CrkvWbXp5dTe56zC9BF6WPkrTTyhj4gPxdcsQuGCdQt5SP
bHLZyavC5TXlHeD9Sku3oDrxEj9iXxwso+TXUHOc1eWIiTvTc8RYzPn9J8Y9uSfaTWEH0/1t647t
TmTTXWHMZvwhvXUsbZ2mb7tfjxI5yzIq/ALDm9/n1gkHneEWMijnxZ1atO8YXUhatnhpxYBvavHm
JNxeAUBeqRyEbcrUmOadTD/WKlt5KFgsF5zMkLFZF95TVX9ygzZXqZ27myhGYEtp8iNH+kYzyCks
KWoluGRs66tEwDhgV2tLKgd1L7ot506+BuE9Gdol7eZmb+IoyFt+Z4IAIJ2A7btLqAgtEftlhMWW
kDDHaYoXinUfRfvYqiDHEIGfw2+MTuY51T+Ul/aH3kHiiOufYcKy34mufLIy43ucUZNKxO+Jib9K
IjCbDT4Rc3rt6+Fa926MzJ8MAWGem0WCLFAxRoZOjOC8jpaEdt4q6zvsmkOtRiDSntYRCCSIMWPO
DgXzoIoDpJtilo6npc2wfoaQxdQPZ9S69dRB9JOzVSq0DsIv6zWg2Kjj+a0SsMAmUnE+dTeDigoU
Lv9TLvg7Zhu6VNVqbjUKphbeFtrXuRwqg0c/ZUY9zIGh3CZYsjHckpuOwLl8qsGubkbt1iuy8g0I
RcZRYw4ShxbPavqJSHOlrces5uEZFjyBYXzTbIMW0Kqx16gC7KWzPm09+xFnkpWOHD8We435XTJ5
hzl+75pS7fUqowG2GW/Q3/0g8Zq/omnfkrj0giSXpHIGc5ekYl/opORmTnrMEdNzBzx91Zh8j7kx
NttcucCZVfzUUs++j5La4X+cga+6EC1aXMdVYUwnfap3Y9b+uj1bbd26sKOhEzHZ2VotmAVoG9Dw
RQekgKka+YuF0Dl/o1aEh1Yl5cqbmnKD/kiwKCmsHV4AlaOlu87cn+1iznaT7iPl1NT2Wr3BOI1q
V+lnr1OZPZmuaA7AhBYfDjttUUuxV6CWVoXBlT8/wd6xL8DFV32ZWgdGtGEHEYEYW7Suiug6ZRqQ
UL3e4HECcSfv0PWx0Yjh1Zz7K249lsCqOXkuxAu8ctZGFQ9IxmJbaxh9UC/qlVvoeNnjuNuGnu+t
XCM0LlN4s1x8fZriBDPKfz1NmYdU5b///wes1tFl1I+1WV0yi/jRUPHieLTWsjXjH3VCmDCNX67D
vPyMB1QBmDeOTqzEo33wYS/yXEVfdeNKODhdzMW5EWQmC87YnZkDCeouBZRx9DuwzOS03jlhQP/i
OF/E7j83NU6WiX6PhfUZlzO6Td7e/M7mbkg/2Q43wbaJ5+emhv1Phx/nbwezqWg/YNHLQ5XYv7xv
NNbJdFg3fXmBVP/VaCUxNONlpp76AoRgo9M/tybJbW6cyab1YZy8LUcFWiUNjsWEPvBge5iQ66w/
aw6pMBLXnAf04myYLHm4d4w1TgKpiZ9qXCqr+upfuOjTleskSAC2fzWAbnJUQUipcKutHSdnLlmA
tDS53arSwms6YzTOGnNCgTa9gFEkVnEgCqh0XDAqvJoZS/w2zamZK+KRQ5gfEw6e7LWfZ0QaB7Ch
dVZtCePTIg3LYxmGU3P9QbhlF1WkskZ8RI0LwkCMBXGS0SMpHoLCY+C1+DrajTfTojBa/Y1G+aeM
Iw2j4n3mJn8SzO4YHrD3+n427egBkxweC/rIYqTfcOAzY8wGcx4SU/AdlO6tdNAMjAE4WJozadFV
d0l1/0uikPH6EjemrTJDLO6f/Z4tpOz5h4tYVfvOZXyt9MDwIL0imwDcx33t94ynMr8auWGnt8GD
Hu7MvBCDbRfH//8orOjkMkgPzLYhMNOrXRw5O0Ul8GZWTGCwKVJcwHJp2/6/TlKlg6+2RQcMn1L6
SwMfICOaPIPZQbxCf1glLXdgVlMvdvod72iJzQug9DB2v2XV/upmfsGoFR5rz7wamQgIgHcbYVf1
OtVJ2AO2K7jFTqQykDE2ZHXIvmkOJUKtHnRlfpCpVKdCaXiKJCJlQ063BV5JqYUHaqs8dZ1eYUsT
/0pS4fuC7We5p+CbscWVs29B58cSNXTTzRRHxY6UHV0lKr+5BYwJlVdo8vX43XTkNkXJLMPhXLS2
oyHe9TqFSQxuyDwCZam4oBVmjgAJaN11cFh4I1YQaEgsv9pf/K4bx9WSDV7Qp8p0sx31OvGzW8TB
wKFv8TowwK5JU4KfO+NoNlf5YN9szvVcG2gCnfk7BqrXLvorx5l7VBv9oZ6WEQ+tvplnU0fVaNuq
iWCfLcxqx6to8nLw0kSvumcillV1vvO6QTyHqG7rShsbRqqgGAqYS6GX8GTCv22NhjxGxp7jGs3e
dyueUNQnTMFB02t/tGPOM/RqG9oRvs3aHOU5ipv8XDZgsLwuSpZixAl4T9qfmRrcYthCpIBo9DBc
/6+0pv3E3VqwGBuaqDetFu4qDJF06U4W8QT62mKG473bTaso0QVuM+WtaVSsmFxT+9RY5Op7B4S1
IkfEwr4gssL+RmA2oUnX/cPoDYeGCek0W+DTLIId9xwwo7DWWNCW544QlwaninAj4z0XYmShU1EQ
MvFa4bEqyYwU/yTKnJb3d7CoBdT2Cudw4xwMVYt1ylSAeAy+dWNOr41BvxUuLRRisstiG9UQ54TT
imPnNDtfS+vDwPU6Tg332Z567p3Uapm1fYtdjJLYm6LUetOTRvsSnXV2AVTyj1gIJpJYTN1NOkBV
96Cs4rcNPXKe2RMhhmQvHSpEFkCgyWT+ZM6hDlu94YbSqJNb1d9gajSCtiRQs8j4h/pFB3Pr0kUb
hsVJCgenU11jDVrOZQJsM/86km9Q1y6zXn/atcP4wh+1z1ZpH/UAZGFyGTA1nniL5nyLNW7N/Gz4
J+ylknAcrgmnKLzoxTZ3k/4l8v4lpZNvirCl6NKQZMMxA0GLqKrb/ImxZst7RUJkGZwNgurnYTBw
n5A25r6M9uvMtFpDP9Wy1Ls7am5ePSkGhvX43eLGpspy9m2md+wjOuXmBIlw2kY+xxrqGqrz2EH+
6+V08udhZ1hhd8h0PT7rzUs9ioaUR7U3C8xutQV1DFW/uyBnKWRfoW0q384Pru4SFHLW9AVNuDoj
1nwPkrKtXBp1FyCjBzHM0moLBXdmuRfxpeg5iGngjQyHhjwVd3svbRW11Hp9EanlH4vJ2EaZyp+I
dZXbhLFnaheLn4d5Fw1fb6Vrqus8NqhKvC3ceXxSB8B40KFvCpksqNgygsrk0oHKCde76Amty/p1
zNR3VyfZseyHLgCEz7moK3+hADD5YrAURoN+cdF5YUkwSW19TtGdqWMNgL7PzIRLB7qd+rXCp0jo
6Q9xQujwN4vEeGrWL7lTuU+ixxA3s6rU+JyjeuKV6Py9ORN3XYb6RjbBg4CL5dMHu0py233FT1Ig
vYwQiOJ+xqwhrnVODKe1nY/JipdQW9k/FkmCU84yti+5HpUOjG/NJ3MM9iMp0Fc5YD4NdZR94O29
Y02JDqmEiuF5+oJjcCwkPcUQo0X6t3AkpHlen8AcIlqDrR2fmtb4bGPeCZiZw1rYi72S5Pcq7MXb
CBLyoLoiIX8s0gO7L3VLPoonQIOBSzKaVVaSUCLg8KiUUwahjgmkqBxx1I05g6nHGAmtiNNyVG2o
eDTBsVjPJDXywELnXByRRdBWP17igKQcZnqjZlKBuTjk+ajuRSlW1EnGm7qq5WvmjM4qtOxpA2GZ
59jM5k0KqPziG5iLazTmnVa5YCZrsz6AwvQ3pWhHPPuJC80x9B40xUME8dRis2OW6pkyeodqtGta
/RJbpJ0cDWBJE+cHPU5QHgeMJnJIuofMJYMo+KPoNPylqQ/FlsFoEkR13z2okCBUTki2B4W+SwGa
P4hbjdvK46v9/y8FtVLcVHMn+P8vSc6RPQkf8ZwlB1ZdGx7rzpj5aVSIO0vDuViX7no0OGw5iK63
RE+v3cylu3Fkdprn1thFrjEdZp3Lcu7VCvt5BJtGDMUnMf5gblX2i8GO4BpVzeTKP+KRkJ7byHnn
DcvJjVPHxpzM5s6rlkPmK3ASjwTCqJ3CLZq63afovD3V8Ucb9M6bN+kIZiPxAI9fykbDuf8CwPha
HGKoPvdBhZhfaDgWUZn8SeVUXxVnA24nIvljdru+yHqIyIAoFqJTOHTtbrlaH+XATcoucDFh04zP
WtMZmzbHHFnmZn+slz+IaXmrcMYqPc1krjShsCCWbR94amnXLAomArkzX///o0obDCeFAffEZyqB
B/8nQyikIuDedZZ6/v8PFaX9BvBVzhA4B0Gp+dp6qqP6gPdni7kqXFuJEXOego/mz/I2+81vHRo0
S9DcYOTCPiFzCQ/iSRRJfFQ1pCobvgYEPOfgFuUuRt+neSY5pBAQ0fjN7Cyq6Fqowjq2TrNvzHw6
/v8HitU9HPgwBskiHPNVTuwvmbashpANK05SmF8uyiSTRCXlG0sqM6c813D0sEpKv4j2fskxRO87
A4RjfYkAxwUlafUArOUrNdTjE8FWzj50QROV0Rjcca0mumc1gWqjxdBQyWOa8ruqZ3NvVja00yI7
9F50Za4z3AiyPjqdicSYMfJXyRNq4lPDMnvsuVokMrrMdnufYao/1WN+SYt02Lk++o70Nf84OgZD
6qh7MUQ8PYB1EiblbAMurbqSCcHeFFrzwZ85NXJErOgn2oqMw5eJG4FD+8qwB0L6ZtudkD7rp850
7rrWHx2aLCJ6PbEZR3g1hlHM55zniSOYHx3IrfxJuIav08Gut+xI3svcwpbt/hHgdnAHL380Q5BP
+BSV41wZEKavVjfuuftmzBex+VlWGB9Hl62fJRh6nZWcZBK94cMb7rxkFVajF03p9Z6wIVXfuX8n
MqzYTBcyKAdY2K8l55jyVTgwh7Q4/5U5McyIYMqKbV5sNOl/8RggdZUV7SQSQFQz3C1Bm0dq5MbR
RBmzzUhdu4iDrzkY9k7zjeKcdQ2+Dlsx3Zn7IG5rizBxYq2pO9RA6fl7EhcftMaF+9GQL6rv7L0h
9HNVZMNLRmHrJYqna0R33lrHm7OximEgdj5PdEmk6H8O+IwMP2irTQertPW7WbWBA56O4tP4WJTh
qyilOIFqODQTSRKFuTyAjnIWsNg2ECu+Nd9/mgy+yMmGTVU2IW6rydyCiipOWg+4siEhEmARKASg
PyuSF7fU2TfIcGv6BEFZEzdDZ8o6dlTJ8S/5SvMwP+lxG7Nkhv3Wh3u2jRoTfLPW2pcxx1cha8GH
B4eS6vHVY9xv4z45JZJBFCrTj+lxVySs3lDEKt9VaXz2xqTtDbBjCCwQNDPyxhRpxbX5OoMrPrhx
vejq2bDXQQGvupAUEnT3APWBjACBNKcZXBw0WFeHOWGknvMxq9r5Y03EXRUo347d8Fg7xkPi2Ub+
QQ9wSqYfVc2VvEod0NIVoEG6wLizjfkpLsd2PZKIfAFJtZ/awlzCidhfNQ0dMR0F1C8m4J7E1NDO
TzLkbkxgQd/6NJ4AhOCogUoVrhvD3IQx66tfxK8ESAqOIlr0d9gM1AqtfdM8tARNA9fJWKytXFKT
ol37SJi7IfI/6GrHNAK0LCUJ90ot0sXNj9UQaZfEGeDajG2+9xW3dfhbzO3lnln3KZSI5wVFGSYr
yqaSxsH9/1unCmQxypGY70Frdd2rnTTtMauI23WLUT1OYDXT204+UJaLb70wobKhYvzH1XntNq5E
2/aLCiCrWAyvyqKTbLVD+4VwaDPnzK8/g9645wD3RZAMt9uWyKpVa805ZkDZiIsMp1uxGp4j8y/a
7WsqIufceC5NyGlkpFhSfxcRXX3ulrQOxcV2z7l0xbaXCGo5e2T7ONITUYH0POPiQaiJqfWc3YZg
O/dwORpRpEzSU3sDZn0XW4tFEJtM1zfprsnLK3dTzkjWXfDb2H7sIMfIGo7x1iAcrN+cjPp+IVkd
SI0KzOMkMpc0IqzEXtg/NBVyQUqSdyMYcCiVob0HxfkmteceiAeHHXnoPaO+bSMgXboOgR6Z5zmG
NVwgH2uGaTjVY/U4W9L2FXx8i4hxRobeW2eYcGRUTUm2dnyKIruquHganMVfBmygc4/HoDV34Bqb
M2Se6CY/4aBp9wqQKoJe77IijS6tdB0mQQ5QVBVgKVUEHgURl8ncv0H7CIWDQ9H+wrSEO2v+NIZU
nqyx2wyj8ogoAGhjVKgvZTigwWbbwlr+Qg4DHIcyJOdJ15yjgJpVIQNWuxGnZpKkM+b6OJsLCp9K
4WZ23Y90hmfnmoikgkfFQRd1o7knB+5mwQ2VDBgdVpPjMRq89/98KrN3Epa7J9hj3NUxY1xRX4oy
Wk5G3J5NgwikJAeJbXkg0oiE3hjG39x6G9x/DMcoPEx85DmnXczAhRnhvDfHp+FzDrrsjnUbLXYb
vrVtNt07ofeTaFTx1BoINQXwadXO5aesA3gNTP8Rf93rguFkvbivQehd2LeZngux7FTP7d0Yzich
V/jG0mk/VpXP2JwlQpNSyvzULZEKhSOkc9wyGxQDio3zrq8Nn7MVpjNOvLsuDU7YyldHFGjNItQD
R+qh3icgTpQyjUOIKRyAXnSh+XxwOpdub0+oKRSR61qLBRMLcDpSBUsZ+2NFxUt0sk+iA/bG1Agu
bi6vcHMpiUX6WObQ9dyit24ZCApKoOY7iQextxv1Hmj5KBKialhikWmkz94cHBbTH72O9aopJ1/k
6cfUML6SkfWvJqFqN05+uuqHJVlpRxdSzqEBB2308bMN9YUlrfjQYGC2FSKwPZX4Fr3YX5XOuNGS
wD0uAhNF1OZvVDXmT5/extRE/wnXLd3+SA11JGG1OlaMPvdhBt0IUJO5W7AibUNGsJlnXujmtLu8
tAgVs+J32yGxp3LrpyRKVmMd0VQVbOiN0ejp2KHFGvu4uklqABcWQocoKSHEeDXzgmYAbQyRH+lU
VR7S9lzWnPUisz51CyYwMXELLWP6nNarIb57p9o9tkuBor+Bqsu5D3+fPiirvmpZDghUQ/wQYX9K
NO2KXtaf3YwqnxnTLukNvJIgwkGIjHeZYU7PlodnrHpt3ISgHoQ6vvIhR36wulLkzct3nRWgYDjP
04ofLoHickbBNyxcSW6y7YgFg6/Y+LE9s3N06Z/ahNmXEdUQkXAyND9VVtNuDDGJ2YJw8UGPb6iL
1J2HCF7UXyCmCxYKVLAxHaAR3+ItYVqPSzWc6dTC2Oloxjam+CejfWv85NZyqimIJ9ymW0u5H2us
J6QtRhVRUzNzEhN3y4ptMqeLbTBqwzoZYRysXrmj1uKdnhWQ4vwcdBpyvG6dvVcclzLOCFu1ODCa
DS3trtwGcfOsY1kRqYtflzb1GXMCrUeHTNWskzgzB0qiRMTLvlqDMquYyF7Od/RxeK+0kIwUPPs+
zFH0Ts3I0XF+afHF0Z2ZjlAnOCwv9jmHBDOWXQIFVXJLmdy0CSlio/3SaLFP24kbilcbaAL/VBfj
PxnmW2+o/DxApZDre9gB3ZNnYylIFRCDouuPXttezfivUwMkaTr7MbeLb7PWz6FOX+LyfugcOuL5
g5F11a5wmmO8lGfHQcBMP20ICPYConOehEXPHhyIhmDrmbd0W/9iS4OcBAL3kZ4ls22EZTsrQQNt
ZPZL6gclPAyKg0e3ST4WO/himnUxe/tuomPMjcpOt6jp0kbRpxHgOcUe09ovYYJdtkmehY6f4Le9
xG0GifvvMuQ/Rtq9hUX7SA4O4lSQMhHNZkKV00f4dIDH9HituuiM4daXCJVcbBx0Us3bxsQ+IoyL
VDatFG+XjyW4UcXhnkk8CQP3lAcUCUTpEDB0akIsOOOXtURX3SIiEUPRbZXCqGPF31MKMsc0WIaz
kTgIEz4SrlzaM2QXb8L0xujQpMQmzjpbEOtoMgSVBAJunNJoL+GIaiiMGVa6KruVCQLWuDHDLX1k
n7EhkggnPa/yVna/alNL/suyo4M4coxmWvA+q/K96pS9D4pHYIFXN8y+BcjdxF3eUJ4wWC2PYiYO
NMNXvQOmp7qgPJqjt+WvvsHJa9ErIcZ7KRaP5JTsMVLdp4kGyA6BBY7EIMT2e2nmGMzCFZQVxu8G
iyFARUTb+t4bQ5R886bFG+HBr7caA0EJW0W+q0gKPZBRwWbAfNxt6zt7laTBdqOYVcWeOnXbmDn9
20TcLFlwqwPyaOvZ2y+l3/RIj7FKoX0q+Ow5tbmrarLNjJfWmW+Hyb4rBOu9Cr5HZD+keT9MCksY
EmxMzQ47FnONC1m4F3tczhTQ4BVztM6oIKEjvSlsE3UtrhAUP8ScvhB/CWA3YtFYXDzII0YFPIDx
zzAbB2M1EaawEAK79jOdPrvKvCfTrtvP0QzYgp4/4ppz7nHTc+M/Frmb7wo7PQQeBwoOS3zuDSUz
Ckt2ctw3WRt8dAUS3qBRYAXthf5JGgLzYB1vDIQVOeEByqAsJ5ZqYAalPuOCzNp0oLElKiBdtPTv
tUZYgHzfBXUUPuW994e9Vm6eo4jRv6PQ+Ie3wml3cmCq2yTGG9csU7cKCQx878F2QLLHGKIpVvwK
ysVBi4zYSExwA3F8ukZEWcasS2xNpCVhPg5rJGaJwnar6CUOI1qvMTZe0h4WkK135UxEOaAFur2X
QsV6pzOGpbmOXsbJ/OzTheFz0+ZbrKYX21zfaaT2DmIMZokzRQ+g3DU4eIIFHZb8pAQB8Z2HFWMb
7fWi4BC6TcNvQ6/FIJOdwp16nUwVtnGkeEzWdjayBEj3A2mqlsBLCqjsEoKNmVPIhYC8M2iordyT
as0aNAWkjCK6pYp3Y2LkkZwjK1yf/j60YwOmZn34v6/99yzQalP0YcRYcc12tzkD+Hb3RygE1iIC
Eqdxcft2BZ7PXR/GUYz7vCz+kXIU3bhBkq5lGI7kBZIUaVIMJswkTg7TZHHElAbnlQw8W41KY9O5
CCLsvJ23ZaXmm5JZrB5nvQfZ9l63pOaqFK9p3JODEY1rS9fm8E/YRHvIlSH3GTX/drYcdcfyTbtf
qOcBVe9fWFP2brDi4lj0w33hwqUdXQfqyfoMXap1nMNkX+IbuO9SwLaE4OVfU8W4386eXZKx/6qO
ygiP+APOMTDSRXqOVOm9M4fVNw3GgypZPsxm4twQ5fEhUC5ve1oUF6xQRM7bnXH4fZm61kc3lw3s
OhhiaC3+1G1wWy/h9IbQpsHVZZlyw6BOENbm+lzBtHfoLHD+KYwTGBWaYAozB0XC2yDN4HUZ4tdA
ZTQ6cyYeDv9YRS5XrFzoqzqtLxyyYoqwv8lgW9xNyDeBNJj7oGmtNd8LlU2um/uVRrbJRAImN+St
UV17MUnTOUQK+XURTzeDTtGYsxUWYSLvSkGwm1p8ifhsh5MPkvnc8yyGKDFL45Q4LnP3ujjNbnwi
VuTHWnHF+NkwFEQkrSLo3Wq8yqRZePMReeGedJ8nVXT6KLrpEFgtY4lkIc5FJ8EfgvpSOL4Ec83Z
fq2148W1kZJST4ZzM+yYFW2JKfxCmDaelHyltbc81tgpr3WT+iObC3iV2jnYXRMeQhB/cOMPtps6
G4MifZebToNG8+JQBtMa4x3qMfNsYtq2PttweLYTG29CSBZSSdFETBXO/TUjLewb7OAt2rgKesud
NqeTaFxzNy6AwIrwo1pstGSL/BogX+6KiJJAa7cCNMYDLU0eCrgBY81wKg05mvx+zckkKnyS0+h+
pL11qMva3beZRV/Vu6/zIdnUxUJqtqT/5IXA/icYajsQtC9jJMNj2UcmcSEIX+h37+q2OswEDaG8
CSBr4O7gxPLlRpXEiOI670jij3Mji78Dy41Ulr6PS9LXgvwelMBGO9FqOw58t/Y8v/TomCJ/oZ0T
AIv4Shkh7VDhveRO961mjsUJZ7VDJfEShQx0DeqXq+n2pT8RTpJF46eY54sMu9tuCIt9BGv4tpgs
0EzNCIIhdJlZipDabBSwITJ5hvRxSxgGpKvGJUxu6Mub35ddf8bURrFf2k+z0qvOjCveXLGA8/jS
c9A5lt0U3Ge4F/57sLvwAw2M2GML3MSzUz3ZkCxhB0trp2mJAGyDY3Jo8im/hHSQKaGXfamq4dDm
2VORkFyx4fzCoNbw5n3Ycb8bJIFsmObM8GHr/KYn1cRVBdXeUPhm24qUeoTXvw/ZZOT7dOXom9wh
saYbrxLcdHixSn9YH36f/d/D79fACmJmHgKEnUZJBto0JlCjBMqOGg6iD63O9fGSg8hOyLDPVQRv
so2c2o9kgtbJWfWkFrpVgcr5nBD4MHsKb2u1fqC/D3Y2BD689vNsW+KYYIk691zqYUuLb+MxNLhN
ZW0gf2ZKQflD77mvGUykPuhSjUsM20cyTSwbiC3wIOvG78wRo0FYNj6OQkw3qIs9AupuFnjGZFoP
ukC8Ie+heMNRmuWwzXE+biNMASiKmbO1XWHASRaoE2qU6jMjpRvojPV/D7CpJep1TsNDZP1gz+/2
qXZWqe1CY3xKF9+E53MkCvxWW1OKnFD8nSd8f4tGnjOKbU06Kbaz95FNgCYpqlPGZMwTEOnbRseX
muJmXsyfzCOeFWVaBuadLMqEykatQOJs5jdBxwvPmYYJsrq7OYqANtuPRi3GQ939VEDEHlptvg3o
d0XSAwSKDot8NRMHxNXC+9ogFNoqt77GS46yhhzFVHXnLDUPCgUTrYJtV0o/6RHOKwoErfy2RoBW
TJgZmgPBkfT4vX/zSMmzhOXzqCBXNPRBGUqCnQ1gtxc3dc1Hk5ceLYDTOPSIppqAuSfVvUeyUMpA
OE7Af1ODX6fKuiCcOc6ovpypoH0uyQG3prMx6gcvzD9lEL2rlsSdOUAdUZ6chPet88hiE7YChDod
paK3SAX8DEIH/RwNkYypRYBvJZwjWsE3uQextAqDf0Rs3bpu56eYm3unh463oheX8JkpHGbjcdlb
hoHQdPC1mi/TLwyjekiJk91EffIcJ9OPWYJfa/Cd2pUWeMyCU2O4X0aqEacGX4WJ3cZoR9g0oXcK
B+Sp1gUV9DFEFuTY2Amt6oGMwqXJDpOsfhynOcAhDk5Rx1uYVPcKgUM0UAj2lcPgggiOaTYe6+Aw
2tFwghfwPhoQk2T8zHVCCD0ZJKmj/8BZYVeq5aVwSEVlHzt6QfGJo5X5Agx1rcznCoUp6IAKURoV
HEyFcGOh1IqcxM+q6MnNG1a4KTgY35bBW6fXt3l9r+KkI+CaeYvN7xw69es43gtPP3mcSTds/qcm
jzPYBUeShbigTT4GwIYcG+R7C+wttrvkIBzvXzWlT3ETPIbKObEYsI/VXJLjyKk8lOU7SIK3elbv
Mn2nzr1B6UNrXWMLTzCJ7caoQloMfFVniiZJZlwwoOC+IBcoyocPM+biqAeFSyL5YX7xYnNMnUeu
drDjf3QrQqyKnAVUjL4ZcEXd2wxyQ47k3SN1zT3af7/OxDURZniwE0HHtKpv0EkcVWFytWk+VT4g
XJLw8riP8IdU3UOCcmjMxK3m0t+Ypr5Lq8RkLk+ROZvWwrEU3zWdJ04Q5O1xZig7glLyB7sMrsIz
2MKMnsZlYBwDVSF4zgmho3ZxQnoacWQAEOINykkP7jsuQK0AFgRYOuln8mlgBF67T8H9aIC29Eyc
Oyb9VhUhTa6Jj8YyB9As2Iie/5/ZxUqrxXJrAPK6zn/SIu62z+gcYLJ6t4OA1jcBvGGBf1eyfxNt
fSSfm+ZN521McDfD7D6hGtiVtsbQLaJPpxLHVpCzKM0DqIvT3GKLqWUpMa/yyxI4epBNtVcSU2JO
PoBjRRcvrU8uhgD8IzCBXTIW8RWTge48eZcamOSWjB2aNcujnS8/YS3OkOVQHSKv09IFlwYaPx2e
OtuKSIAxbg24VKqVBDcHt83ifsTgHWb5JXK8V0b9yarWI+YPXusEbdM04sSv1pM+Og1flwygAwZ3
hA5uhEZ6TOYuC8DACDpZvpwSEJM6u+hfN2Fg/iUFy5W3BdhxtjAQoitpL2UsnzvuPzuv3obgbQ75
Xsbl0Y6I0zVzg1TJ1uRvlc9A8oAKCvSXCRuwp1CIG40k/WY+LQOuiaihAyOSndtjfQ6HS0thTg3N
TSosWsR2taoKp2ivUDMPkn89OTSOAucKRpbj0AMpxl8yRDw4qTo55anNHzFZNyU0MjUaox9Y07tb
crVMVPsE2rkHe+7BAFnIprvhIV+BPCxYqD1/FvrnKCgi0iDZAS1WYvqN3UHn1e1U2j85Bj3eELGZ
Ne1rqyjeXbxGx5LFz5vdr7QxPTAyjB27J5eQPMxlIOVSrHF0LPEnOxH/KQklI+MSHM9Bvl3ilrDZ
OrL3bWp/rVcekQ7HiF4bqKHhvcfGjK7LZOthwbZT8zKm9UPsMjEtEFTLGVMy84zOWqMrsVBviiPN
j0/Rh5ciW2UQ7oz2mQ+pLQWiSNIUgHR+2jlvqIV2dtZQiJtleB/0FeDlm1CUnAkL3xaGHhX3+hOV
NVzQXtONb8KT2+PWSTqz27qmzREr4JQzHZKTEi5MsFVezJHgIQPe4NXjyj+xd4EgflNNgLJ71zt2
fddRarM8Rlp95JBd2KANN0tXv33NNGC5CmytAD0LVhl4YgrmS2KlAB9sFMvZQ3GnJ48Zi6QpVnu3
MYfDhAD6WVHRyaX2VV8f26Ak4MbyGY7t+g4Hnp1rvJ+Am/eteakY12ybRWKDNssbOhor2mlsd/Ra
quGxdt8Fl3rdocV3/8x4jYSGGUvk4gqVK/2AefBmmPFG2ANusPTJqcMnhWkiTnro3fR2M+/FWWp0
Xi5KGt09SK9jjwcMSKX0OAARKbwB0or9EnvkmAbjtbGNfRfOrwj61T6I8L4gz616AvpqKHL0VUkT
K2n9FTmRqKH6TNzoW5sWfTGS7xMQ22LV3FFB3nqkouJlZ4gkjmFqXYHo2gErnOeAX0kcCH/LtadF
KzBZZNFnlYANUCmTPS2PNZOr3C5xpJTnQli3TZEDkQJcvOnz6bax85MXckXNZL6uLIgZ9sixN+5/
l5UFsq5Wjp/E/zyXhk0xmi9NNJAbKT/crD1kNVyfNPRepsV4hIqVpO/I2+m5Ce+UTMl3gh4gm5Aa
6VGQDBj8ywjXHb+rgEKvtu2Wjg7290X+C2foTwV2+IZQBic7Q4wpIIxzKANMJkYfgUHDIG+SmEZn
bh3PBBKQloVfp/LSXmfkUqPm0F9P34D7KW/r4nlpPZA1GoCX9KBznNd6uAqZ4XajOrVe9RyP+lOK
uj7XKsQGssDaHHP3sbBpg2l42TIx/xYNOIHRGnBGDSuMX9vnKrT/RVE2Yz5H6exY2qDRZkzMxOvj
aODpck22Z0hgCcwU+jsILnd24sJeJ2jVn03z32KZ3tEzh0d7muxDZUVMzWRA1t3M52Qr0GBV5y89
9BOUAp8iTW+I33D8PHaJYAQ+Qj40YnMFe9xqkTV4rnk3KHEOrUScyT67xAGnKNsIqz3/fiNXA6/3
kGkoIm3UtjRBKQU8E25xbw9nhxNpOiTHrpjiY+UuyYECf0V2PiBM8PwxCorDMEyfmH6hhOsadJ2n
n3unibadjiQ0znFnUgh3gv5j4jCUB/0a7StOJFDRcyRlU1ThIwFBd5DhlO/DKNgxpBiel8D420C/
2vUNXvo8Edt4ZhyNJhK/EucaBKNgJHU8OrddVtAj0AbthjSWNwifix3FfLxtm/yWsL2YYFPO6zV4
HlFhXxnsodxSMO5cbb3WRlDR0xMIZNmu3PRKQGgKeiCkToyyO6cCmDCF1DElAKCwGL7HAVWEaYPp
TUBdUZIxtRmAR0/cpmxkkYvYJIsQwsLVNJdum6NUBtH+ZA3pNTfQobaLe4grwKd13r2o6tfpn3zw
5iN9rRAJFHlzyTwiwheoUiS/bou5JIL1FLtmGt/aLk2HqTh2mb5NosY5VguihfXc7NbDD77clMMZ
uXeqvUK9Xe0D3j/afNFOFgWNj8GqfNNhYvP7sPzvs9+X/9+31FkII7RhW45LF38Gf3F57pn7Jy07
el8xkE7lAsARDV2XPTUCSLhDwYAsH9SutR8i3kQtmT/0xjSdI/RUicths4H4lR7joqEwpfvSpdI8
YpkWF2DayXnFQM3OX0ZnHi2s7kan1qGNaIrHVXkJhLGPGDYS5cRCJT37zs2mgmF+N+ymnmQQpz+O
KiL+Oi4QHfbjY+kqiQ3WAoJIoqDDvs6lgpWF3BAwTn2MO6vCRl9SdsT6BbPEczjJu6S27iw5XKnr
YZCbZBehsisKk5ohhJjRAaAQCM932igfelFfW66oBjq51XicqHEF2m1wJ2mNbgOBchhzv7GNCsZH
uKNqpU4GPmTcpel37Fx6ttZD2TlAnZW+guj9wmj7J6uAASxy/FcZQwhyzfsKStAx3VnGEvL49BQO
iXn2wpYh+vrQ9AE9oDL4u0wH7H8cTIFxbZG2P7gyPGMt9CEl34sYMEjVEZOAEKQuWYQHjArY9xJ4
J9GdaRYgOr3ER1N9P0TdTzaO1lGsI2zvIZyRX04sZPtyQajiifEmdGe/h9WDQOkJARWjRbdjoQdW
jd8He6QENsRYMu5IaQzjP0avn6gzEKNMyVtGpifMn8u8InBbZkoEY6Qk2/e3qCIeRqPtL8GCoTko
p79eymTAW6YjGvWbIDWYPZWAG1R9kq48ly3MtIWmeqPrs7mGhqzYX8sovvvGvp3imUla+5B2ycvU
LydZ60sZ3Ls494ARlFdABy92aA7cPz9pnzAiUwjI29xgfN0w43iHpoEmYhmqXZhQwgzrzA4erkkx
GyTVJ3DqA5YG2h45tGapG2hSZb2JvHjnekzciklemd/jRAtp0BHBW9xJ7aB0w62l1/10ZPHdGEEi
fJrf5a7yPt0Im0vh9UBogoGvdGDYghKrTRMbT0FifVRzUBDwOqkzsAsQmTG2tiA52qm3IpNRKAWG
1/hCm7R1fp/qOAMe2/RQwQLPOWamPvdrK7UTdeH/NlV/n/1+zTuNoevBasGnUUpnutGVvpNuFR9t
8LHcr2uzKbKmey3s75FBKTHM9KD6/21ETaIGbTk3NJj/39dD0kqOwTgeSSXMxhvdzrVvJpbfN2lx
dEy4RdB+29p+w80Fb0bupGs+U1gj3UXUhFQbhGCjgduAbdklSfGkq/lNZeYfSXAE6y0jOWJWU0wQ
m9+fLVPB+a8gvgWiHTtmHDX7SQPdLstck14cV39dwtZJRKg0n1BHOF3oogKvQY9yqAS6Pdpk0XhM
VtZ8ZmrQ6VBGEwZ83ExrhnkL7aOf9gjs2UMtUliXhg5xwc/bmiyOLXL6uRRnIp6j0xSl9o6Z0i05
SKORLBfldc9mY7fnNYt+Y48JmUqiBlbPHXaaQO1NqbXCqnFv4g3l9BWSG4/qb5W0YcznaOIE4hjF
DpOngYN6gnqBvgggtii8XZDWxcKFiwsCtJ5UddD1xOo0ldOJvsldEIQuQ35SwVccOhIWc09Md+UX
XdeRCeLF8bFzmddSvPq/D/zA6r9n1vp9Hka3LbR7IHrry9+H//u+35dGO9l8+OWxQhnlU9mHm1oE
GHgXgkxq5xrlFm7r/23T1qQL++368Pu135e/z1B/ggqdp/PvK8UG8N+3qd8+bw9WK84lEqlk9eas
DzVGMr9cH35fFpi2ifYDZlTaowPPbQI21uFtKtsIP1gD3WtYaFjM5vjfD7HW7dFbf5LhqvIQ9t51
DCsmXWObmz5za+O/Byc0n2N40GubYq0TNmZhQ6Ygvhx+CT57zEcG9Kb5VYztV7aI8hC4HG6XOT7M
E2d8ScZWA7NwCQmeGpfrYsJnYvBCjwe7uw3Y3II6Q2AiEEMan3+iSR2JBUJzuItt2fs1NZPJokv8
2PJaJeUj/mVD1Ydocp19tOSMnn6AWfPFyH3zCOoLbeeubuML782LEXJUbqZ9nNV3S0r8kJj5B47O
b+PUWA629c+a8drpYflKS9PdmUt4yeiBWr0XH/uJjEm3ksduzFY0nf/7dzhddR7K7sTc+qurposK
oPRZUvtJMB+EwFwZ6u9EcYkrtZAWhvN6p3DT03+c2bzNYdtFb1NHjANdjg8Ej3T1HMqsGs8QZRLj
3gxRmKO5tMn+PFQEojwGLvdbfe/NwgN3QPZCrx4VKDh2B9V1YA5S96PJW/YiwBtj2TzOkj4pxoWF
q7chiKL+KJr2kUZ+u0v4MDfRMhyhCvhBg6zedKM39YLb8UzzYEzBJBux0+xD56cHBXQPXNjdi0XK
zRLp6wTH9cBs+YX8lNQXDc6a2Mu+2L3RfT+CivxwJ+O17kEw9nJ6L6PcxR7W3zdT1WL3ltFjlCdH
/DtfsPUBuDY1tvWGGDxXfUc2hAwiivpj7T6K5U06DTSyZRm2qsxuGn2lpAMyrTnwWkbuHC3Xoemb
qnNhcBYnWDo6IUU75PDEjsBlsj2JN1vmEaSapBYHyCVubqvwBwPRzrQlF4Ya34s1jjFvnksPVwPm
W0IxE3XK3eVv0oibLsQXX5QUmmOL0Cm2e4wCFIi/g+wwgNwYMdZEO7lms6SkZcYr3t5CWSa9dXze
3SA2Ie57ic7evNwyne4ZUQLl9BKJPYpEZQ8ZbYtrCsYNZZIVD5yVKuKvHGrQDOH+4BEDwSSb6B/r
rYvoN3USfVLj4JUzRaAO3V3VubgMJwgTc/taC8GhLcfvUNFanMmsRBW1VttwhUasiBtYAzR6TeT3
aWnlO88qj0Xbf6u6mc9szkwcoJl5mhmvgsY2DQkqq9ErDin84Go84Itj7ORlT5bjUacI+dnRHDer
6N7Wp2UNYy/D/G80GMbRs+c/Uy0yQuUIMc/y00Dc9RGYutpU4FGoyeZ579GwC436wMyemwxi3i53
CuCqZUAuNqx4jJy4m6Kq3o8hcL3OObEe04qJk/ikBm5mDLzVqU5cZv8FYVuWS5vYTTmh6EdhcQNK
s74rhkTvhgjfgcvhbIOiNAZcQgaEFR/kpLG6hPwgu31W9DOYPNArNSljD52KD1lihzdLQlxrX7IJ
AlHCC5NhHs36f7V3ytJ1gsffiwHC8I1yCR9UnkJwdi5VzaltihFlh538ilXzNZDBBySAKVKcHgxJ
SCR06Q4bJ9SnR8MauWIhJG+RLp9dEiagcEV7ozrbcqGRSKAcEbV15nHq6eg5RCIiu3QM+lMQl4ot
OD6XKyiYaBGJd4dZIZEKjIhyZaKa0uuibEt6bA/w3fHD6p+R44C/hCBNIKk9RBYRTrM73VkuXqrJ
nbz9cE9GHl0Y3e6dtn9NXPNdVi0XxUwzoqHrW4z6x0WJE3ve68BAeDum9KFGTz052bc7EUrFiWjg
IIvLbmoedewhTKI5pBzwOn2xckVHzhvREj4G2R0ajGZDy4qMvgDfVXTTtYCcpx51N6swIWStASPa
UGD5Rgde5muL/oPEH/tA7fxI2/YwmvJaeAU+bRW+lGbIQNucU2Zy28gyMU6SqrUxVcWKJPW8n5DV
6vY1sYnwcMRb7IlsL8b5W2dEf8/Leuo+2vGcHORaXhQAEky4tGL0Qlwg018TTTSKBgBnaisc5xJU
2YdKwLaSAH2FO3rszfJzUM5r3djEBpV0uwxMk/0fy3KQVLXWi5dXP6OCIzR57W6yWqBydHk3xInC
ucl8ZPjUWrJ5Goz0Adjfk0b3gLzSMxj05g7zqvKjINrEmjTdWXA2TCgEuTbjVuck2gA+QzTZOskh
GepdrtOfaNbP5lDgcRnQl4hqIQPD1KAJxmODohaVhUsYU3+rDOcKiDO7sRL5OHTVg91a9mk0u3Lv
yPJS1MMbMhdyiJig4AdnMFyZOwakbODgd45U9A9eYYpD4eLOb0aYoTkp2i4iBi0Z02OaSQ/UukeH
iaOr1LPuiTfldptFxAwlcnyjh3vVJh1nn3cSGnza58FemwyH0EqgPtXEGlYLi1bVcd9N0+p9gyE5
mCT2aWF2u+x9jGcDPSWUy2Qcq02/chkXCaBTFOMlmleMcD/4gDmJ8dFMZsrJ4SLxueCqiINr66m7
OWTJX2yT2WZYM8LP0Rcl/kTycEBTGO+sM9xm2fBeqEN+yKui21ea47MNJbG1lv6cdyZN52IngeSs
P4e8+aoDcAVDcovQNnXH6ggeN94uI+yrnLHmMS7pr3C6NegdgV4MLfHFXS5OqXnfl8GLNMx4p/Bn
cFOjizRIgMqmAcXc3upIEcszr9zXqIAArh1TG7TvnL8XM7u6cOPrqOSpIe2VbcI5jfkE83TCHhY6
wBwtB601YU+wdivjIuLg5LaYCro0m/ay72dOj0zCGBC8JRHkSStNENYhAr8pibNA2ka3smq/B0r5
m4ZELyPmuOpm4KGCwvgTWiPnKWYczBvKbrcM2U0nV1yEk9xPcRvu8opplxbls0eC57kYWwiupX5Z
2BrpqwtCb+APwt1+CFoouPT1UZYsJU5kK8epLIudlRpPwGKnq5VCRIqW7qVADXTQ/8PYee1IjqVJ
+lUKeb3sIXl4KBbTfeFOOl2Gh1Y3RKik1ppPvx9zembQu9jFAt2FyorMyAgP5xG/mX2GmN3xGQOF
Y3BS1a7A9w5pilJOonZ+kNTfjeh2ttTmjWbDs4Fziwo43dUlwfiWdmtmNc5RtOgYIk0TZF9Oxdas
C5QDAAtEBuirAObSB/VPMxZvgUy/5nQIGeuVj0PghOcxe1NtsB8lzisGZk605U4x+H2wOgOhMvZl
6quIfTsGiuS/JztzO5U6W4WB1saYbbqRpH2otHzbKwh7xGIiIhJNeSsj5k218z05zYIBgE2SWh+X
lm1O5XCfF8RJwFiWO5fR46LGziltu/MIz28H5lTf5/isl9HggQqxzgWZdbaYeuajfDUxZe2woG+5
vQ4HAOM5Djn4XcRoEGnq6dhbUXOlsXzkjFDPkzjDSGIoaOloWDYcW8sOuZCROyIs8E14dfGatZu7
CJgYawzYOk1iFFcpx0uwhdvlb87a1yws7uyRDa3AR0AYlld34bnxGqGDYujZgXWdq5H1abVl5Vt9
Q5CnDR4C/rnpX7KczRyvcEiLjjYdIdyFFM6cJyd/g6UR+nM7nZkgPNjGfO1yauLBz048LvbNrFaS
4bJ633WGs2s5Fx2Z+rCOZQATGkD7dsnUPtGL02iY94ERSkoI6M0uZ8ErbYWnueWLdipJghBYBpA6
SESQaReatMhiKCx5hgnufl1Ac/SWUQV56egY39OZ+2tY0kv/CDcj3AuazNG5CmwSWcXSCRaongpi
ynHIS8qODQpr3mem/Q0fIjkpgjmnqePVyHCfIBnJrY5tEMuVuh4hOX23Jmz6YYHKJluxqyzjqWL0
JapZ2eoWmojey0+H8kO6sJuD0qrbYspQ3Bj8bcYtzwWUGUe/ZHgYdhwAmrJPLlVTxeRxYGQYiLc7
U06o32TTEyqDHyk12xbGt+6I/NUoKawxU76MKrUPCrnMIX8zFQM4BG6wXm0AuCu3bW6/JXnnPOia
Tpw8aW4HqxmOud2U19FG1mFgTgVX9mlR3blZ1hqoHH2AkRdkU8VJcz+eWSPKJK/3PQZEqrGV7MFU
pu04g9cEksO/FWAfrSx+G+ewvwWnTUfAHqMIxJuIcFhESCYfdOvYTeuAoFMBaSjQk9W5he0Sr7DR
e5vA1YoezHiF05dMYVdw6ML2dXmyMDbDgBPqvjqPqUOsoR1RADCnbmKDZkgqX4vdPJgG1q7xDoam
Sj1CRJzVsud9CcewznQoRxPZt1CuKg2EAHeNK5lVShDdKHNIUz390HgI6bDmtK9ADXcS5CmDYKll
jjP3EY7o0nbwZNGuYijDue25ZaotPHRaqtNNTogby+k9v4dTgWG+0LdDNSNJv7KZkIICts71gh2A
odpU2coiMOA0w6XclgRZ3bb74RpfgbJOtvnSSnqtc4LVQOMlbxM/ywkyWqCuu8hRwKtjTejGblcG
LW0JZb91eGEhGlFLGUSXykyO1OcSdo4NuiFGMpVDemxqB6AnjFO+PIwWbUbjgDkMDqtKNuzRmPFC
pNl+apAyJXfgYqb1TCMBsIlSRdlboDIdO78JB23PgUv1lRzUUK3mx4EUmL3QU2/EW24fy0GK6KQo
UNS4A8BhDoI9CMIzrdh3cI8/K7NO6EeCdtfV1QkladZNeWiRJvMquMOlHu80FadJ7/BTC1qM0VPW
7AtGw7sgVlgOneypbdV+q8Umg8d0ZMssV3KOIOFEHJCk514dbKaFEn6cFtIJAIqQ81+DC9i5mwjS
uHE/fGpOAR3XNAQBnXRJfaepnsu6c3aNNciNjjDl4KS09GtuxIxL48aBDx9+Oc342iLjDnBnOb0E
z/1MeCA01cdBBe3QT9MKwpxmX4PZoSQM8fR16aab83lO7imHQkhl+MBAAO+d012Z6ZMz6DQ8aktx
NzFEOfXaY7hEJY0jIwN57Ql0SuPGK81b0TRGmBSpw4Gzn0ODPGm3TFcO7um2GuDXjdCIC3U+tIqx
j6v6OQqmb5OAQhYpAL8Jt88G481xAlyUph/DqNEpp9JdLNSaVrYA2nJGrCLGx0AhGWH2pLYOViux
5maIKwrev9C4W3K07BJdyoE9gqDDMgCo430SP4ENOiMOH5O4enU6XokiVa/6snZ38lPkDFM9SDtH
2cTJv5mU8Ieir+voabM+HygAcnZ4lZ+aQkv3jIcjqBv2rsT44EH+8IIcV5wK5HdXwuwnTHCA6bDs
iMa+11p6h4TsWrElt/bEE6blkjBFad82A/VXVGycqxlNdLJmGJksBHx4cqtYISeIW8uj6QXnKvch
iIEsCdaK5MFTpAv09Oz33NDgKKz13j5gaBzCXZlj9h8dStDqgpM33wTbReExwxBbKseelZEZnpLk
ILEQkKbB7I8G0ha9U1DC5bozxXlMUi25JbRK6+AU3Od1cpjqnHMvNuKG5yXtRhD+Wu6sqOQAQ6rh
c9atImTdJXQhCzY+dt7PAvyhVypnqzSIk4WzRqEHhsrcuREJXdrGLGO3Qe5gRRBUpEplE+l56OHy
p9QpZJGY03E3MyAbpZqQFEPzzptm3C8RZz7uH0vPg2pCKMdefMK9d+lllLpOgQYtMEo3Oo2dlKte
pvJSx0rvhgX7hmmCAmjbVeyfb3ol+4ZRBygAu7qh3FX68E4TurIb2E+pS6r/OHHamE6Ageq0Nsxr
N6rOq8kwZA0dbQhsZmq+pGb46XQYp4La+sCXCCfcQIJLI83ZtNxfubWj7nEfi9OFUmUWh4XztDJ2
Z7xqq9uaqHmyvlkt7k+VQ8GBhn48AEQpV111lm24KwbnQpttt1emlMTu8ob3DvoPSD/mAiEByD7c
tcGUn8IovWCLpORM1L03VM4rBxVzPwUxHZb6a4DinHAk3NUGZUzTxN5JwdOMc3lSoUD3knfgXFDj
pjCaiznrTAVbrsENiPT3FzFuYq0KhjGHBYi7aoA7nP3PmL6WIgt3hMtAHwTwA7mRQB7MYQut0/y0
0G8Np8HrwjjdByHjEm9BiEJ62bRjF26aLLyX+ZRcE26FkZzh8E/La77Ox4yB/oQCj/pKd+E5pwl+
31XmTT2PFzgD2lbByBDbFtq5WPEFAT5zOGbo34pHqJUroERkEuQsqTmC75VBNlCpTW9Iu5OxSok5
5rMfEVadc2/pKY1p1yKnUp8jysorymIYbQI9siG1XSYc95u876FUATh3WyizlbkyVOrHfAG2onfZ
70Y2LyTbD4nJtKRJImULW9rLpknFCDm/jIL1yzbEAXLQZwS004kxvxFvzeQI7ZNCxoSx3A3vuqe+
N79bolEug0hvlADSMy1nrGPr2rYa2fm46Icq3uxEwg8U4cSNOrNjrA1wnrjvPuH/g18pV4nHclxD
ybNDLt6BD9+WHHZ2YRV8vDqmBCZTRPV5IpFWrgDwKomPGRYkHBR3em0/xen0Gg2YHUndyU1TjXgY
JHPFRMp7TYyMnpRVOmcWUJdca1MGIlsltzA8jTL0R4nFUU9q6dMR88iDx9GWooUqwGCSxPlViJO5
1iVIpdf9KVxYQlNXZNQGT8hwsHBtnA5965dLdsfQlPgP1oY/DnX8fBw+JIiKTFM4jet6eJrmSW7D
kSoCvR3Pai77AxOpYKqH3Rxx0LT07QDh2mO0eIlSrhsjgqEVMyhqGOTuo7zDKqqIN06+yymr3tts
PW4uxeAZ6V1YMolKpjsa2mzebhKvhvpBEPmbEPJLHjNt4b6OY2mOX3rggvvQGvbULYTbwF7MIwPH
TSeavTpp2Q29bjvNnrh+GdVtGHINHwnDutBgTS/X88qNh9lyNWmd+H+7D/R+2i81SUsnoiNrKO7n
FZhvRIoCihOPCYYjPyTosokES3wbDp9Zwfmwo8IrD4k5CsOUq2vgaBs49+C3IiCrbtwo1W6Q07cO
fauOGMHRijcD8+Bsv7S4aamQSw4DtUAkLtzGIAGe2aPD88oU0MExLYgvD2hG2/F3rnDr7sELC54P
blyO2445b0sF6aw9tlBEeB9TCGCr1XOGasmGNJjeysBgyVmNjVkMo/BTYr5+tFMQFtJ4aos23wtV
/k5V0vGSjP+kEUSkB+9AHbkIQ0Y+UfBM6ygaEolzPGaHpG/0baKAl9JsbT4wf6RLaTqYBvfcAHKJ
Z80Q3lvAy4rtmPtMdRCrGVQmKn4is8X7pmR49Ep0IkJLwY5QwFNkqW9Obn1Nqn1panGrLeOHmaUg
9YnFcSnUfjSdQx0MAxReg8hPfTNZQEurDoKaUpH4qHhChwRMYU0uEAjysWWr2plgJjYqO0GRZszX
0jjwgRS9RqpxH7Yw4dQp3A1IQ7IHz6EFwI8YGNue1hKxDK7UySKBGBjiW7W5hLH1LkB0w2CRVzqg
vsm1nSm1vlPRgnfVjLpnj/qp512CnLKUmzljRjpzNzVqIv5Gg2pF1JpG4QNkuHhTOpxyMFtZBiJw
qXOCK9qR+RGHSUdpgj29S8CMg4/GponImqcfbES1h2dtqw7tQdfTkjayvtpEk+QLJKzr92GVXMNI
+5xzHlJZLh+RhloZZN1Bm5F3NUbp5NvngYAL//bnHznnmiNWIFz0BasYHnU1myDCYIS0Jl9RM4LT
iFHuYDm7mVnNJY+vzBRs364Yk2kV6ji1YfM2q+vJD5T5OlSsmjSUWPu4UT81tiVfLSFCtG1zxeSd
0Kqti501NkiFIcNAs8/ttTDM2IeVieF3YAWJSnj77AXksuboijf6VlKnjPcBNl5t27tiId8lp6n0
caV+pKYq/BKHq05mMup5VefO8hG8PzQHm1BijzQRmMCYZD1/a30OtKYQ38mUXbmCnhT8oRurSaYT
NRb1YRT5i9Is2lE12F5wHz1hnnS2zIRhd0ZNfJMSfak7kCFymud75a00ROgq6qzvp5hX72TAfXS7
nNriuKsuMT+vXV0vuVc7OcQcwlZRXtwkmR8JIJdOxdVQ0w3Fk448qF187yg9tRtrKAoEBLeNpfwd
JXy1RTltC3NIvaa4kiW/nxI7cCv9RZYzhMCwugkdbBZSwDAdSv07zxptG9k0lgueOqV3pFt3rB2N
nmmbVJt9yg1tQTgVwA25Fia2dR2+65bxjYIIWyfnKF0piV9HvG7OSgjQBM47XddudUkHZ66btGx0
X9B6F28mPzWOmAh0tb6nY2TiCo9lc56UTxAeMeJOAiu01pNzJbELwbPxEDopQctUZcvrzeGDEj3k
Kw0J24yjM7g2bN2A3peEMPbQA/wYTObQ5CRBFqjhPu3im6a3HtoqWLFDYElstJ+4KXdFp73ZUw09
F6AVoRV7g8iW+04ZUVgQ8qbr55oRYZ7s2zrSrySA40Ga17XoADKduReCk1CaH2Y7OKtFIXnX8fip
agL+xDauEjsz5zzsFAfmT6AvrQVOPQbTLV66+7ZHv1t/ZLD4Fxq3uSphFQD/mEw3hCmXkuE0h8iW
EZjhUA2HrNglLlEMZOo/Xa3BS95o+3SuXxNEjwXTDC7XzJMNXJDRQN/H/rBhss9QWeG2MRX2wYId
bZYYo+Q4ekOnLlfG9Wu+oq+eMCa/N7E4xODx7w1DXOqmeMUrFW0DhsGYZynirLkTexKjmz699ktn
78m6AR1MMCiXE8fNkLJnXbmnykq9nTmsOFJWOwJ0n0JPIQcC3DhCWDS2eIvIOUTaFXbK7+FGFW3s
oVzy6BBfAEOp4ngD8ALsCI4aLxpRDcz8PGi1pIC6MX2Z61jZUObZsh5sYZB611zTIXIaaBmGzSVN
fNk01g5AIA6mokS2H2vroq++fzEYUN+GoOA9FP+MoAi4ABiUxRXxTPUT7aAk0fGvC4W5HYJx1zj7
kmIGbm7KoTMjOjqv5upC52XRu+mPXRpMjgPaQxbZsQ0NNrB8OjWltrr20q0WwXxQ224Pb3dy4dDR
spGA2NUFGFS7Nu8HAGot9uQ9RW94i6hAIUTPjYxmBfrdWGHLuGFBEP1uMkXEhU9s8UZ9C5MoAzJK
45uC8rLRfNfjNt8twEhcvdZumFg5XrwbO4JOFJiD8zIrIMo4iCHXnPsOKTWk0s8lzPCGMZ2/bO6p
0l3ZmazXdp1T3zJNguGRDxYPXBb7214pAg7E3bwP+en6DRJTOS1+FxWBT2HtPuoDnEjmUrtYH/bE
OB6Yp85cwECUk0AgCTBye0Dc2Iwd8izP7B2tmzkFAwwsRjO5Nnaqb1uqkBk6MA+jB1XuQkOQGKjZ
Bw2G8ySV3omhwqTPy/cIgyYnp92Ius484rdpxpD8RvNBVfufSXJFLifcVso9s07YblX0DIeFM2th
vc7wCt1llTmttOaozFlkJyoS+QuyqK/SREHR9InbV3FwRvO8VhBwsjHho9meOjv6MSCsvRFVecMZ
iEIVEmBbtc8/9Jpse2NRxTnq41Erxhf9Ah5j8MFHI/KlWLcNC3i8M10y0mkekAmFNAOdplVGoR1m
HAEKeLvgzuT4D29pWYp7VRqBP2/V3IzdfuLwDObEOo4LaTWapXeJ/J7AbwDXIB+jBhhc0Jm3eTse
rZaxt5SmxXxSxVpM2oJUgiLC5LHI9MeZODz18elBSQMeIV39SmeB0Xk/dfMloSphWySrvdBhUJUD
KBMmM5KKmERfwUHL1OmHthbaTZAOQo4ujBuWERaEOnpZz2MZavom48aqFNzSFy1TXEsZMROwmGgp
GVSxG4zksmQ87djP2Wiq5VmjJ7QYU+DdYjw2KUuFpRvPrG/hNmpVzyoCYJnFQ422Csu6wRTdGMAw
WcdnJ3sd4V+6aXhxNPPLUcEDGuXsSjlcufDXtOLw9lwGy82d8lmX9OfZiooioDNsjzoYeg21gobe
uqGDo46F775pHMzycOFKBgVpTKUUcQsuZ7a89gPfXdUxtKq7BgW2uBkD8jdcaYDzAIzqE1qWzdJT
Gezg4FMprPDAe1BFC4Wmw7XRhAmGYRsDZROzuQ+r19bkpC+Ub1krMYj0/psDozt3ZMNnhvUuvP+9
fly/zyzTIeFkzwJm6MZZ8e95hF85bV5wUnK3LuMvHceS1pZf5Bp2sAVC2lyic98G0l1AszTacm6H
Rh4QnJeRPjMKhfWZ4ncSCoeS8KzALbKLal4RRp4PwCs1Lx7hj9hhe50U8SVAEsN2yb60DOBCbBav
q1XVMQyexlYy9sdWqRsjfoGmp+gsIE3hgJvchZIBQUzXMbxzFp0oVU23G3D9KFr2WSSoL2NgKSyo
yHKjww0J/hR3Lcshp1/if/v117/949//7Wv6n+FPCSZ7Dsui/ce/8+uvspqbOIy6/+2X/7jEX1hf
yt/dnz/2X7/tX//QPx7LnP/9P3/L//UTrV/Of31e/vp/fnnuR/fxL7/wio4V7a7/aeb7H0jy3Z+v
gW9k/Z3/vx/86+fPZ3mcq5+///oq+6JbP1sYl8Wvf37o8P33X7ou/rxS//FCrZ//nx+8+cj5cw/E
yZafJvsovv+PP/Xz0XZ//6Wpf4NCaZiOwM4uaJAyf/01/qwfkX9zJDETB8uHqUodL+qvv6Dod9Hf
fxnW3xhaC0EEhD+kG7r+66+27P98SP7N1sFG2rbUpXBUU//1n9/9v/wY//vH+ldB63lJnVDLt2No
6q+/qv/4ea/fn6VqpjBVlS/DMjRsz+b68a+Pe2gy/H7tfwgk7VqLV7/ckMLKjzMwiCUsQEJEG4Ic
N4vy2XWNvunsQDtm9iDo64pYpgI4VIN6ExuPXGqXmzpguSU5gP1xQmrlvHqx9PukY0ooAQE1UrNI
/pLgBIT7bSfT82Ix6jLiB/QmIKHlV7RQalUMAstBp7+2HPoOTUVmIOFYotCHumkrNpxMBUCvZpS2
93YI1a0x6XCzJWf+vN9LUFkXSip3Gpl82DOG5WtN4StQDGBFUBuRF3Q8xmwM1Kmyzg3mCPdNua3i
ADeYBssVRNS+Bid7Qk73+yy+1KGW7gakUZcAMLS9uoM+pyD2aXr+VADzO9ZtYnMmyBZAiJyR6mGC
Ax42mxMXSrxGNB7sljD/1E3nOtI85YcmsYhpMe6nQP+hXSHzIqhs3mw89uY6fUixWlaq6uoTs2KM
qz+DMXyBTSX4bLwp6RlyCvfs1sJK0tnHga38YVw9FtVAe6hBQ6dFUOrPaPpYKelnjyN1bw/jKztf
5cPJPODQZ93g8tgx7dxxU3G2kntW3bfPU1K/EejAiMOL3gI9PbLDAACFld5V8VGNVM1F0uTMlDQe
DjDMFN1y4ADBEjhswMRaZ2l9xPogoAbED+hwCAGpc1Et0VEfE6ukLxIiPFmx41LTeVFTmRwUxifu
mMxhqwC32qiw9wgm32Pa3vNgbXX5xxW9XFN92PdmeQIfRSeEY9pYST4NhqEet937WmbTFkbCKU90
qKOCxRP0FNqRi1ovdjBVydOK6CnQ6niPBM8PPNZusFY/Nm1MwdvW2MkwhGXxWkscSr1oD0Oc2zu7
YQxcF+WD3RJbhVEERW6wPEPHT5oBfiIDx7gMd+StMkDrybQTVjna5Cli8YfJmPzaCtfUgnOqJlqh
s2C+EWq0r+nqZR4tol060RWHQBP51KWRzRlfqn5lpQUy8joi11tJBc/RafUHzGDFTV2pN5TKYHow
pFeaFV8BQTdMLkSJ11YUwMUxkSLKGupmeIlnkW1ji80zMsKbVr5aIEwXQ4pTVzpPaQ7nHUTZV74w
K+2j3gf0uY1EjgUd4+ZazkBwCimbEZmxnCZL3KlK9F4rd7QUMKtr1Wd9yAOgiOODMuMsrIrxhKFl
5EZCbX2BuU+yaVE2gUHffFWzot0Oo5NuC4uIsewZbNgDN6TxMC1jvIXJdopzhFgYUuQuSVleuEDv
tTzdWRb3F9si8BxEoR8U1XyX01TOd8UxXeoL0vg9dmYmMpzMcyKpW4LhcFzBQRWKbfplvLwFqkh8
parfhsU8GWmLVttVd1bS/kz5GrypcYdUEneL1qWh2xmR7TUKP8pmPmuKUdzyTqMYssXd0Rblhco6
MJFyU6F/gXoNCZeCvDUZCQNhFcIOd03hGK4mvitorvw40SHbFgb9oiCf1BlrSBcSFmdCx6KIlL6t
RyX17LY/TFbwKehkcAajOzi2+YQT6Yb6S3QEDcJ4kGAqIxbaqpiUotyTCnZ76dIyNH1UlKvodk0h
j845VLJkhUsX7zsEBuJiXtN0NfZEwFjUldMIpPUvOUmZiD9yiDj0leE1Uoaax96hj0fmV5QXx2Vk
8Q45tnRZerBu4tyOnIEF1uaQ1PNjm5t72das/oh2dcwxRBkSglT6c50e6RYfj4odgBUPbdC94Ed2
5jQDreW6OpmJ9LSceYBY1wZgcZS2YUqxevENQ4+Qc4YXkFMbVKXoyDsswjTBEb2UFMllqmtN5YvR
g3BIrRGbSHvRcPzEebhLLb6ZhrAV3VrabRyvNPQS1m6bDRhaFgbLk3XbNKBXI0AQpDT8SSNKpVvL
h6Nag5cR0rHzaPCUkGFWM0wvBUiMmUInsJyLO8f2sbCs+ArU99bi1ERWGXTh0vVHcySLZekxFfIE
2TyDsrkIZ6Qv2R4DGg8k/4Fuk8jjYhWiolG/Q5zbE/znUjKGAPHqZgIgKTaB4Jhh6i7U1J8L7J8r
JG9TqgNHWstoKEMMeHPHNOIoFiMRDMmC27wns/VKljfSV9uZ1iyL2sSQUW9KOmST1KbzRhRgVubj
HA6XnHH5PU1z742C4FuJHndtI7qHtFwLihz7LBdCqHzMtZP2aCyMA4LZt3UaxkYa0QAVg8FM2u7V
lsQIsfogM7H/okHcY2b4Xp93nc1lP+ANJZ6OkpUyXqYTfjNpxmNuYyKdV7qzAk3OWD2xydBGm1Ap
D3ggBoBN6CVBKZ7LYG3EBSqyC7Ux8UzEO7cV9oGbQTeLy0CawM3qjndVztiiA2aIUsbTXGKr1FPi
DIyzt4YZD68CeJzVbPvUetGbBYNqQiIBH/62pij4ZsbJKaf1G2tVB8m3Lw4KOXredfJjAc4Jz3IB
B6D+pAjbFuGhLrBHUOWZVwQkcyXmOV/FAhUs+DBjfXyO0L6OwIWR4/TmRxL9wMyYYIKQv5OmuwPW
s18P9U5FeHz9ALL94moGQ+ZuElz4JekVh00K8iIaHr/1M0mMfVOi1eiNCG5KOzypGewATdQY+SaM
D1rSuMKSzkbrOr9Siv5xNgAHqItS76w5wz3J+7Wfjh0B1wvea7jHBjCmMTR92Nd7fN5QYhQWDJMs
Wl4qgz/Gy8McTm8DL1fdpp6YSVmyE5/5mynJ4ALvGkFNOGpUKbFiEF6n2HsT62Nk7XEFpwOkOCtT
8EqNjYcJ6akdrH5Lh8UxavUVC0RGexhNsTWTMfLzTLtd5EWl15GNvT7XEoMQnuqLndu3Dsr7RnNO
orVtn5jDzN+D+z7SDOEhQO37BenHXDdIrFpezMqU5OOpduIPTVlweEdMby19T5/LZwZOksQy+zCO
UE4I1ocslpDwQYqrpxc38YTzRrfns4lpd49osKc9oD6IMedpxqFjiZ2uV+1JGyOKocNJ265OIwTh
6WIq5blWwGmQRg4qExP6gq4ORXzckLeIfDvHyeKAncWsWwEuOPM33/IsssRWGF04WhnXpSNVmUMn
iltw2rpDwiInuZ7p1sG0GGw3GU6ZQfmkzgfuxoIiMOdZAEkRcIMxtLfcRZHzM5MXv6bazrLvYaQw
yl+oTS9o0OCem91xxgN4J6AFMuLsZrR4Jz1HZGwOcQmgRIjxmwoSYLTa92wt7Xae7Jee4jtfLfpd
Wo0PbVyhnRCLCMLsxaiW4iVWBnAYvoh8eNpui2HmiMfCN5lj8/PsvjTZbmoL4KQj39AeMPEmws2F
fpPE0t62f/DXJk1aawYudBbtbFq1h3OT4REQbBeCApZKE370CKE7fCJTXqLO40IT5hB6cSH2VQZj
l5v7jRFQiodNQNPbyeXq42EDy7Ypai7aIaWNStcLJhn8t2Extqk5pyd6hnvObWgHaJz4D1fvWIJV
2pA+h9Ec5B9T9DCwP6CSkCjU1OLkkPHwSgSXXSUR/Csu12eDjqltmI/m3lywxVtInxIWAwTEsr2v
K3kPH2mtQuMVMgdb9aZGhhcxLhQ+ZaSJbjqJYFjL9GTMFJ3DivERpe4ijY6jzLJOE+1AypCrXkB0
bZ8m4kvloDhYDKNN5cexMoa/TcVSVH5QFlwfG3o8W2BNJyOYz3VUfFq12fuJ6tw2IYIlXUYfNlSB
nWbIzp/6+bGTCkUYOJ1GMOkdgPkjnpQ9WNPjkofhbV3Xusep5A57//uSQqVgqsC+NNbshAn1QdrD
QC26gZLAZBybOV7dGeYll8tEI105mYAXenpI2dFiNJL1utg35akGQTcXI/2MwDUQ47jRaIGyV7X5
olTMLnshvmtskzfQQ/Ft6Ldat1inJIstl5t658Yj4LxI195y3uYbK6J80AaTj119VRiYjdg932y2
j5TKIrrdusQhQi44fO0jIRc7qwFdjeltQ18tciIk4ZJpc6BNwPez5anhbRQOKqACVX2ONBw+AT7O
eGRz6rk002yYQ9Gw1haM4TjQfovwQM9KFrzjsdC9lqFmIQFjN7G5U8COmiMyfdRHiwuUmRNBxucZ
At72eMvifhS+NiwRMAyPmPSwhRv3O0K8tZOTGNLzYFE1Bz0HyWPAXqTbSCsm1pMo5FoXW1h/5rn1
cSAde05yR1DHCcl8mDstsvr00kPiAW2kZyx7jQHJ1IFAxB2Re7MbayGceSIp0P7Ka26CywsEliAL
ty4VO7eou8Gu12Omj4XZ0PRtPZe8k+OxRVdin9lWKZnoRPK+0JfgrcZ/e+5InqOkBWjhBOgopGd/
qq5iUqPDFEAl1817W41e4nzkEmVYu6qBClFOHYFPskBcJrNI86VNxDXLkqNJqGYzKPbXpCB5EXlk
AFzwTqggH4ekNmxZAx1vugOFPr3fZPbeNrQTO/dTiNcJTDZKYINTc2qxz47j6n7ixalsEJJ2J2t6
5ckUUhPo4B4Cn6U26VfbRMmuTA6z/FntToneXQs625gnMwqhKFoCfqZrABYe7Tdsd8mpb4wrFBkD
K4762uT9YxNDeNEiWE9Ob/5WbJYSh6mul5nRq4LJFw0GiV0iTWXhLa6mflLNi1nQM41RYot7ZDWz
uA4o931FAI+39CkTWXtySus9ze9b56eglbdpx4PZ9qx4MTcNoEH0I5fLd9LSMp+hA7mSIRStMNLm
0j8cevWJmsDVt/M7Z2HXl2ZteE5/A3kXfiLYnqM+31Jvx2R5nLZVM57tSt3RiUF9cGNuVAU+6WxC
M+2cR15uiOemphBRqFtE7gxaQ0wHVQDeIZxAPGpLcrUtSm6q8H6cYIbL7oIYQCWa8j0b2hvsosde
LuijjcbFn3nPpp2DIyPLXZV3X7Oaf9CztUV4ZAqq8WRX78T0b0sAuj5uj1rqt2WlkItRdnrbnGYG
0VTdYLKLnd/cpHG0dKFJZitGL8RAZfTVA8/l7w7mH1G7AXiqDRMoX1tyLDMH757/tKr5NVImR33y
S9asiuQsbiyuGUWo1zsqLDmbslkLuXQ7xIbfWjB/tXnyXo/goErzEUt7wA1UP6RmdOCciINlbBBw
E05Liki3IUwvb6Gxne81BSPi9X12JfWzz2KW4NgkZUPYKNvrY3RODcyfxBHR4Z7oUMJIEyMPg71+
HshrkBIbvk16/9zFCKj4aSEVipGgxWqW6lN3DuWuaYFGMydUPOC2gOfMM/OwkpEjH9WeBqV+xzZz
G3bFZa1E3ILlTOgus3Q3AcWIv6WCBkUNUGp8ZYVdQRnuz4Zq3g6lWl5mMG5s2jqZZGJbmXGt9W+C
NY+Toqe7NCo9s5uN81xRnVa2DFpCxzNZEoocEZBapsfWU/Pl2GTcigR6zxiCIZ6Zv4BHYjttksM4
qhjbqStY7PqRsBVGhHQoyDNlt5lpvbPt/mQNGggZMDQKGV7/F3Nnshy5kiXZHyqkGGAYN7WgO3yk
O2cyyA2EjCAxD4bBMHx9H0R2t1TWokRKalMbSsbLeBIvSAfsml7Vo82K4K+xbQDgBvXgYK+gLCwF
LKlyrtyGccvYha+oZmURy2LnYQWZKIkjcGS4kbnJRAFAteWSNSyfDmQSjWvvlpT+3uhy9loeFUKO
ttaqzRM7peaUw9AOmzg7e47qT/1qB6hwKwCs+kjsdt57KRTfSvLz92TOFdiKvpYkuh/mvb00wxOs
Ci5yEzXdFSDsNdPkHvJUSrw4TEqROcIo84gR0U0JxOVn4vhPy+KEE+cx6QZ/P9n2TeFzPbDb5cgm
qKBZB2MtLhCq6EX7qKbonnY8TEXUPd8op/6RnNb77Atv/3JC9qt7uRX5ENH5TCmFpergFq8R36Tg
rlz0bVAM7x7NDrvU8HjneuberZ6zlQwc8LL3quqSZ2e3r/IwgeOyIQD5a5lIl4xTUWBDpk5uHsef
3vA+lsp9TISPwDc8VeitW3QdM13eygifeZPTWK5YmXlwJOvefwxYGtkyGKHRwYBvJzohYfDtzVLo
C1TpYjuKztsa7M0TXCXMy9BT2CEfG8c3N1MxY8OnMpsXHTFuopP49eJnOK1EQ0251niLJ3pgUC2Z
0OlXjbakVDMumy1bOdprqLOi/W58S2RDsxAoXyRwvXnn1l9vfI+w8vq5MrucMEHeyRshgcYW1BV6
c3I14anQueqhEmcjpws9hbWER1D79XkIkukOdB+ogp6kGlRJ0jeLqEMzY6NtSk9TZkWRaeEZJYHA
oTqQt7JCvQqEbI3CdozTHUm/AuhPiHej2DXCidbYMz5jL904Ufe4NMkzzfRnS0HZSGGJAShgXUYR
BdDA6t6UuuPFSQNGkLX7bqTMkBI6Ot7Ub3bAb4s57qZ5JOaQcEef6/LAKuHiKcR7eMs87Nq+4NZK
W/8X8g8rA/U4gP4zofdtlGpmtL/kHftJjP1meUxN+O1gW6zQv2NWSRno7F0ymh94UhkKKnx/TA5b
DycH0zNAANZ1v3L1wA33UoFMf/YcDSKDcYd0OMel9zNNIElBJf8azOhp7jzWrcbaMC9YrUX+DntD
2FAlimPHZ+IkbYi1rzIvcedad8tU3sY1DmFHl/G57Bw6xYOXpsdI3mfeT04lglC80Fy/J2NjG28L
mOzIWSvgRwqfaeMsF//D7iqwL/pGa0WxjKHf1UDegYD+bhp9jmNT9dwOvdNUud91Dy6naYlFaJGM
uzR98ZqF+Wy4cm2HclInJxRPKPgOiACDEDW0/u60AC4JF85jyHBJuZMCZZuYaLEp6hHFljePxpm5
YU5qCrtag3vWxiiKRwq99DnW/mNee+12JHREq0HEu2biv81eBD/O5smMrRO2kl9m791Khb85qE8S
Ym6t+cCO/tmY5fxLuH1IJcAf1frek/AM1o3V2tiGegRHzt3ys0X+yugET/vxCwFtsIvQ48yIikzd
apv4H7FGtIAqg4Q7eq+pxrlS4W2PfV5p1fKRTW2KtjSyIAfFnZvDqyt8qkfnKeXg4JGXsUuQLUNR
EgYdCFwWF6xxr6poxv1oJa9dhlkt9br8kRo1fJjt1/QjErq+G3a6In1pSHrdUmPCZ8NsQOKXfr1u
ix9NM+seWhIIO7JoMIawvgfD8NaSpj9BkhpCqoN3pTsabzPU93jqnZByAntXGTRayM4eyZnxZpOO
3kbOWB68CRZ5ri30FwMJnUKH6VfpQAVI08+6Mg6YaL6XzkIBG/3uTkd0dafqo6zNLdJXedt05i7V
zaHBCYzlLuovxdXk9glAtdMPERUlYQHx8lLEYBxrviVZHuGvkiORSmSsm4Y92kEX8hV38A6g5KVb
oiO1mt/kvQC9FHyuxiDyiSaYgptLJ0lv6/RIuDXy8LUbanRPVduj9KQ5fSEkOZyhsEkVUWtefXpi
su+akeX7/DnVxEJd3/xyMpb+oza2ZoYlr1PY2nKV01rbTngM3e7gjt0u54Zlo9Y05rpDMucftBuD
qAQIR67i2K3RhYVQRBEKNObUHNydaxkHxBN1GXT/VCTIfB6DA7Cwiabk9tWu2994B4mt1TU58mwN
LvjpgsWQOSWfmmsT8c6FCfkaFfOT1JVzdHCq71z8Czdp1HhsbR4aW995TfXc8jhSxltzxayhsUkW
qndwquZdg+kB46H1QqKr1TqiGWgxN07j8ePiDK7W3rSgid6xHJfh6peCh1CCVWafVPEwTUxpOEnx
u9p/0vUJlhnIqEGCiqSMajuUCioCtbBDVO5VJp8tYIKbclrepNeoDdwr2TwmjrpW5Vr2yECDI8T7
Gps/2Sr8rZ2ASZpTOVI9eniTnai6kl6YlHVr1QUVyuW3xtZQ9fWav4/e6foz2Qax+pRUOgh3xA0i
m+dhZVWlC320bLFv/R71BL7KawcdQHkUBr5zAYEDTKv192CiKnBRnqtHjc9MuTXDOoxm/MoANI6e
mxOsizDetPZvWYapxMTdE8hiOOjs8jMd7F98pOe/VPwWecm5UiQ3hJBbPiM/6IFv+FeiUHZgbHne
r0O/fJnkGshkXOs161mW40+xYFaa3fuJaitMVLxQA16/kgIKn8bT6+hxXWY70+U62RWaDCgMFuM+
Wv+SvT/speFwdPgYOGWFkcaLoPFTFGGWGrSGZus9NWI+xXn/TlEGjFydnfoIcQ2p8rIiZvaizI4s
EI9z6SXwJ7p3kF7FKeGK0Y1zsKNZOtj27Ia42af1bkz0lkw5VM867g46iBjjyYHZHt8lgV52/svy
73KszR61PJiOGiozNH4Tr6P06W9lBX0LNRwBeyVxqbU18SmJ60+fTsCdIsmReYA33MW+OrPodrYN
pdhDloMBmHd7gY/+yCLoTKHmhXGV6E4G5GMJg5SBCDgjBF0I9u08UeSx5jmYjQWz+FEFw/3o6nfQ
UEnvYttLiBDWDTa5WvJg0OipF1Yqa00uvAg4ICNYU2id+Rb/Cov6+GqvVlasymEiTTZ9jtS7VnD1
BKZ2rYQNlzcD0hTHmPxhzUH37pi20A8OTS0wYCUc8537iEEw38K4pcs2ZukdZBTFyv5FJLQw9Jzo
gv7ETTfRsRm106HUnoGNAf8ttRY5nOjhjPGBjpuW52nmaDgzDGL0pn0TY5bcZCOf8Lxh/xkRvrrx
Movm45rNAZljBljgGRYXSDVNNOJa+W1safYLGBQLwdJV0cCEySkPCWcz1Jd0/RCPJ+1AEfk1GHjr
T5aBvbJ8SvF9A7zmjt+0ZhyaLmZjWiq+JqeisLJiR8ra3jvwoTjIwuDIM6JLZFjxyeBFwpR9sAlH
7lZzgbckTWjWcOK7Qb0Ws/eUpP3zYngDBq7kK30DXsmWVWLUnqcJj5bgzl3kX7bFcshr0pJAhvXu
dO1x4T0VCUwYWAkbmlcs949p/OS18Le6TWce8j/0RL6xLyAAaywfQ+fHoSfdlTq7T4Y16pIsBEjq
rZNr5wFj7l4OE67KHiZoPcKxSmP1gS0Ms0ZBKCjQ45+5/KlV/u0W04vJob7A3rzpo8+G+YISakxk
yuWCO2Q7xs12X+juUUR8ozszo/a7yl9Lt/l0lrIEc1B+u64+1cPq7B6seZsYcuHvw99GyPolsjTy
dYYKm6o3ZBluuVBWWlG95lSeG7nHKyQ3qfqCf+lBKWeGpMslQ3m6waoSH0VmcKC3/rYv4vKusnp+
ZhxfkSm/Bt87UXHwHdiLDdzGpvKn8w9WwKaQraM/2CtCidNo5vtGSp34Pu243Fq2wBKhnk22OCyO
YNm65LusXuM3iJ09js4bRbYbX677DFpz2MjFy0LTSG/mOCbI3uahTTThIhSJp8rouLQRnQB9vFEO
cMEqZvevcLiS4T0yNvsHvukfWvKIGhngvDRgLWqzhB+7bENrSn0jrT8jK/1TVjYEpeYfI1BfNYrt
TTsw+VLGal7GkaapdPgmyP5BR3KFboLmGsBFAOyqJHlX9JevoYoeEIouRkTIfW46tDoW/02EqAaO
g+DjJgPBf/AE5vEhiHYxlyS8d/zmyM3+jGUD3cBLf8deIdjDVjHKMqR3URW3f78wdxWrCS/fTA7V
e3VUIu0OlDHjgvu2EvY39CpnXJTsKezT4cNygLJambxNA3CFqfkdWCYpjKhyiKXwG23Nys8YzTUZ
ylZWjOjo7MkwNi6sa5acnpWPlGH5VpUVK/Pok2kGwLKOznHtfIqBEh4VPSU1BtaqnZhM4msjeV7T
aTtSnZf1Fu+PeXhXrrdbu1Cf9Pw6eCUEXn98qiw7eyANgHEwve8zc3kEdnWNShrb7YIoZyH9R1vX
nDmWwhU68zaWXvzluw7p2xGvN/QOyO0KFK4al5WtyhJzqLyro3V8Dkb+pbXPrc7dlGYZ1GntQIMl
oLeEqY/loVX52TLyN1xF0GFUN4SNu7CcxwoJx5Ne78z20InaYNmKVtIgHTFOOsUDYDPETlf+GQcX
xbSMh10/AuvhJayN6VLP4LXmiRcdOak29TQveb5rVG3wbZjfTI4i2tPz+OCSc0vltFMmsdM2cN5y
r+QwscVTIQUbeGaso+oQPhyNX7ciQcg+CVSvW+J8bC3kk/jwWVQZHmhyJRN9oUgykYCjUs5/IoGO
VBCIwoHshBiOf2ezcVWGuog2IVxqJpTx1su9rlKS5ivHjo6Dm2FG3jFJkiZJesdDXny0OaFKv452
TSEeFO0VN40UYdka+lhrtBg+ozzRYrQP0RB/ZlirN7b1qEpJhzPUOoRpXYVLY0dEhdqDK5R+c9ZV
fg7kLBCxyRQ85edZNWE8q3uupz+qTtI9lAHwYgWxxLIkn18vyRvIf2s3VssZNjtR8yyC4opZy1vB
z7zT+Pm9agWFe8Bkt0mG6auUXBpHb61x8+UhWuqXfrqW5tw+5Aqm7mAL+Id+9Tn0s+BiOX8ufl/c
QgOU1ARDLiCfpYzhlFoZkKcOwRh7N9d6c1YHT48frFTyHWQqNLtguVicqcKiC9FrWJkSqKZYsy8P
WWNbu7QXr8Psf09tb59MGVjhuPVAsd2UBp6s0hzYRJf2kfRccunq5R2UAnJA5I0nPRrNoa5SY6v1
M0yFC/imWwPjCGV5M+upnjdIDsfG5U+Pu5oXXcu2LEJmwCkL5vpcm0n6wSUNgdf5yOI0wpnhDtAU
b5Qo8PMk2V0XcPfstfPjWOaFqmtcRm1xu3gVdzRHnHV6tbOCTk9EoW2giq0y+4cu0Px8i/kwRBhs
cSN2m38jdKeWPmC91CtsOYYd/KlYdsphfGK9i8/JfUtynyoS8Kz8vcCki53y5HMWVPBUCGQJzYd9
WheoeftuKOwW/zZ42ZItLnpQ7OLiWFP4mvssH/N0MzD+ZSNauiHi9wEJx6GdmyEx/epE9lT6xT2F
yjNVYPwsZVqevCLGqMMNcWCrTv8AQVcMVAjC0wNVmBTPVO8ix5v937cL/0+MwP/RB/zv++96Ndt2
/9lT/L/RLez+l27hj8/yK/38F6Pw+i/80ygs5T88gcqOH1i4js2K8P8ZhS3zH/xT6fqu67lidf3+
f6Ow4f/DsmxJls3EJxxwd8ZE/H+dwobp/0N4AdZjVgae75In++9YhR24Pv9iFfZNPAaEq4WApyil
LW3zX63CxUJwcTbZHvSjD8MBC0wEvu5UEWbViU8RdJw8tN2ij4Jx7WaAt8IMg/lB5LN1dI3bNlM1
1gOTSdgeybUlw1aVK5knewtqwOlN02wNz0AM1eMPgJUtoQqqZClEmxx1xJDmmj9O7vUnu+Z+x2F1
cWezDhfBJImLmLd0XdKQYZDxMvPkdgzUR26w24RTQTc9URe/pxVQ6fLyylt22ho1QlLjt88eXW8s
gORZ05Dg1Am8jpXg5DsRmIGyn0IM3A9Vc+c7zp3dj3jNMNSvL3GwfCKNNgO0qnY2IXkDnmBiQJ1d
yDfYDi9EubBQVYXX74VXr9xyOJXAfL6RuKKdYXffGPw2mXZlaHT091kFDUp+b+pt4RHdT9j/UzY8
2te5lst+qoFayrr8ErhIzvmY3CM1p3gV53Q/6QVNXGV/EkG8eQBTdm3Zd1Yibh89K9s1mVWGJTZL
nDO0sRd9emcEo9z4f6HXEo9vkz3GPmqqmJODH2NV8vOmwR40+vfpMBPljWbCPZ+uKOGsrZtm6h0/
mnjfJlT6Ncx65Ez9GO9CSqQOtzijwrJb+vh3PGf+ZRDOr45w7E0voBms5RqwkAGmxrQtZwYXwr57
gb/qHYjCtvzhvIdJIAPxIL1LjINwYm8y3VRCFPvCn7iLqrTeD7mttvSKGTcleeeT9KmXteFnGpEx
bNy6ImYsI+RmBzdL5RKLBOFBy8KSHoZ0Gm7NKD9yO9hhAfe5HXETrWu8nK3uk7syUQYOORdheqYL
gP0SfHfGboDm4g7i5e+4b1hK1K25kT3bY3Q1Gm2T6Kh0Rp136n67U3akr2n4pLs02xZJ0t9Gzspq
mOwWzadHxFfNvVbu+Iz/L030dzEnlLk4pd4vwd5MlUdjkDs8J0FZneGVHUjm3FMXDfLPxiwLS78F
94IZiY4zIzbGKxr+K6mB8rnr3ctSMtAM2D2evTvTZsOVFvBIGk/Dc/AolHSqu9aqicpCWuFyDd6K
kfLQKIzBmdXdzm3NBdCaQ2/qqyNFAVhk6D996NNR7XMQQicsFeo2rpTatcp1Hof17tvAqf4l8+mQ
WK8BlJGHv1/SumHbJEW5WytWHfVAgxpzcDJnD3M8WldQDtu/vyqlAWylxDgKgvRerb/h7z/3EuPQ
50N7+edvCKARW5MwT3//T9GzJzXbvCavyf65amM2EFmJVOnRWzdOsXdWQ1LQi8QskXxY8ZIdM5NV
T0ZgAt8+jimrv03Z1e/EMkz7wo6fXHDJ19wLjl6TcIPoaCuPKLL/UDFRXl5iVKuuXQmlAObQ+mgg
lKrNOboftTfDVsygevr4qj1N1nAhTEcVyJ1sTIyfo7NLBoC5Q1X9RrD+nQUJ/ReemDdlWttUkMz9
dk0+Ql97VtH86bZCHQrn1YOUtLWwC1i9BBUzBfUhXbJ3EBsYj38aZvKNLalZz1vKtUqz3g3+KsWy
hHbM/ioTtlrxyI0Apsmtz9B7KKueYpO+Rwnsl/CLOAPhLRD3xzGAOTxRMG43Q3Cchfj2wZ6GrZb0
vTB8zNk5Efhcit4HoGreae6ejZNmYbQEDzopP0H0cHmxu2NOgU5VJK/wq7mm+853lmG1LhJxGC3B
5JaigrGYvWMEvzdyng8ArQ/W1AyQjeENWQkW1tTH/91BPsiGZmUvEOaY5l+RtF5j0qYbPL0UR8Y5
QyELg6wzMP/k39SHpgQnXYBJznCvZoJk5oR9rjGNlSBTbaNghfuAPR+slSqm3lvG0atF54iujJRM
VmIDE+D6mlUYExtUcBgxgXu3pOOdMKMdNZ4G10RcA1MF/bGq5Tmn5TefmJShZD3MWe9j04YeXPNM
8uYKdeW+jahoewz1yTZNgzQsbGavyeQWxuHH7hfV28KL2gMWurbUOgkT025bY+MYR+o5OWVjuu7y
6WZL1ToWB3tjmAjX1TA+I0C/SraS2yURhHvrHlvhxMHoUaroZhrSp08QhJ3cYiEfTZTHx1tz3WgE
EY6aZHzNKJJA8dxhjwaWPqfznn3G1iSXWNutXjH86ycd0doP8DtOvvqdJb15Qv6tQjcgujLZcxwG
dvRmxs4to8rqPY+n7dLR7zQG3Q03jj0dhfEpuMe6POxVw5MEDo5ljIMi2pa80+c5d3cZovo9apEf
4mG3a9b5mcaQVFsZRn7IMZfcIfbvkeY3JkUm08Q3LCo6qVP7bBZ6UyRWdKya9rZ15mHfDQuerEEe
JVplTeLFGNDACrfeOwG9UjYWrN69tamrGW2PT4kmE/oXxfloZuapRls/98i+pyQKPuw+PdP4za46
Xe24zgwJm/cVrgETtSH3MV5z0e2lyRq60HU4incEUHGMJe3srBLXEgQfwahgEFImCJ6oDdkbcs7P
vnmUGCR68sIsvvnjRrQrMYBLER2qkMqWlhQgrdWVmZyXILi2jZNxDA8FC2D2pkXrWS/uXP8RSf00
tN60mnNgv+XYSTV+6Nrn5LIHc9sn2N4nI7v3jCkKO6qq6Um/KQFNhVPN2gqvM4s00ynwQjqb3G6z
17zpLgO5xU0WsTos6PVyawHMNKU1ztP1PZXs4JKMgz8+OL05/JKZ81ZaZ6V8hfgE8DEGeOH2bKuC
acpOrR04EOnFhDs0QkEbPfwXJFPtsn6pPa95IKyz9SLxRaIYwCJhi5hQLLUJENyd9OzGxwVb/6HS
A04u3bh7OyGHWpb2PeQ3wqQjvqGxjY59EZyKyibxMFV00CH2A7xoWFd/JUPH8o7+yQ43I99lvM8U
neMmKoP0XXbkYPJ9PmmTMoh837p65P17N5Ut/coxdju5oW99xGs084V9wzgX2zqS+gjG/atRtMmR
wCPL3+pnui2ZfNawRn2c0B5oZXke8u7qFZ2843XMw9W/9VhcD54VJqSCtlXpnTsi4zg+Ph3NBLBY
gFk0IRfITmRIq4qatpUpx31Qg4+N5aknN3fTDxbEkjYlLIHJkyRncxkzxNQSMU3QkLxnbVECY2NR
030L7NJS9ccU6Ww/dZgFdVM9ddOIiFhn8VHGzSFpF/sZvYNjWNR7r/M3ZcBesMvHR4aS6hno62YY
GGedOANf22WXrLa7+4pzEhEG50Tbgb4RSyke6WUaMNWYER7Tmrd1xGbDdMyM/ifFQs6c7z1f+zvd
B6smbFxGtCMMpfHj3y+sTUvmgf59wTCz+GP29PeLYRFXYMnYbs1YIMbzKrzr1i9Yz3htz51m+dE9
2AxnJ4HagyrGq5iTMU0OIyP7P/+XYu6/yz1vuXhcNtyKZVyP47JrfdQQcWmQlDCLMOFlrELTtUAV
YrfoAOYlue4eXGL+t9WKAJ3d7oGS32pPxpNlbDVRYwqbvI45o8zOfxzoob9z3dm/i9tE382w8zB7
sf5EbkfhuOjOTXeLievZybS8qsWRV9l3/qWo7v7+oqtWc6Fvz7jysvTqeptYkoghQN0ejdp+zKFM
Atq/F3wSHt1G7lwJlTe2D0ya9rGdqKywjZiuuT77mnrTeGU0vA9wjeGcBlS0oPzd2H4Qv8Yj/dss
arYm9NyjExviqcoBo4MAPfmNeyljGZAlXzwO4yjYWGZ8tNWrX85ku83UIxMKwzyveKuYhLfhNCDw
Wry69l6ZTpd4YALmopS8kvpYnTFsVP7+UrbcC6qldYHFG2gxx4ZB7d5wrG+ux+bBbeb5mgkpjjyH
4cpSDIKkPM9WF1aO1z03Phe7+mfCwjF0Af5gFGgDDXF54IB+LtptgQPyqBUqvk090IEBAAQF5Op7
DC3cE8kY+DGdG63VX/9+mSdqcXSEvkLRVWosTHXsA0D28uHqUgejJvh9xxb+bWITZhI1h+ckhL5m
yC/ngp/9BA9YrfN7VGBuq1rjDq6Bf/W8rKVrFS7M3DTg30tW/SAUYY7mtXyi4zZ4iPhDRq++Jgsm
PbSg8aE1zWtQcNQl0qYeJ1m+CPVW4dSU38CdogflYEG0Haiq3cgPeeygZ86QxDAcC9aB7SvNj0lY
KSd5GFXdH22HwAoZSwEwiHG4XJzksSkriZHvmbv3nym9dUcAWUZVHoqESUDqntDn2NWP2BluddTM
FxOR7bEJFKv5Prn9+6sqsfnT+LyluaRAmG/vJjHUTA+EGcMOH2hNo0YjDasUe4Wb4Gl3g3YDoyYJ
V85NvcZ9s9yOT7OrDjz3gI2p1cb4S3QqzbFHbLwmTn4NAbNc5vA5W5asPktxoEYBOkGZINVbFm0T
cRt2MXq2p4RLuzcuoc5R74PDEs9My0f4catRPDmOmXWFIksxmokNObAR+1KQfLGrcXeLYQ9wj2LC
1VBVNXBoJ8/HQK9BCvHXqbgSbijKo94siUXo6PjillmxI+Y9b4hWhLVqgfrCJZkW2Ip+/wH49dxn
9ktBFPk0LWyISpz4BJzxHCdWca4wk9Pe4rx0tf4oO/KQwZQexlR/RjP4fhTieF/yM7yZ7HjkivXl
gdnbmubwG9Hm7E0cfwMH+ZCY2amMKVTifP8Vk+3dE7/b0OkUtnFPLKR1p0csdoV24KYl+qUs3XXT
+attB8pWi58kou9XCygrlRVDkHD6/GjF3eszPxtiOlX2aY+DFapNoVVzAznVDqgslyuDnmC23DbB
aLJ2pLxjYunDGYzvT1j5mbCIw4s40fPTAr+YZVUWb5nIDuOYjqFqyx7GN5CUROKeqttf2d00xmB6
l+pT5ArPJDva2oxEiOMoD0WG7MyzzurFxlGRRCM+9qsQ7sBehIk/nwzjRitu5L2Lnp5Sbh15Ic2W
85aydiYr+qmCxb1zJ3JKGocRiTP1YUsStIMiWdrMrsPGRG410ZItBULfdpk8S3Pa5hMkfMdZuMeY
zW8nmQ5zQ+Wk8OPnqCSg44wY/DJC2nFSN+e5bzdmhk6kiPK0pqqo4a1vBMWs27qLiFN6eGEWCtpL
y78fcP6HI8lwGGTxtF987DETd+JY8+/QrZKDx9DXKR7/6BHSRy27d1LYP2UwPXanscKqMNgmoRE5
PlIzzjUzsvzN6kxSJRazrhyS+2WI3LsqenGK/FdekAadhzmFDTtijxMtFjT/PbAH+xhzVLKEtV/9
tnlZPN5otnQ/IpudopDTRrTLG+8DdXQE8VlKJBjJuAXZzAr4wjO8JLnBc2cO5mU2+KDlioY+IAD3
Vh+HIsd/2wF9xFWeYKpkZbBE+sWJCQdqZzxoX/wJIjOni9rbTRpEzsCKpGJHs+c7bAHYOJhdQ8Zq
rWDKg/gXRjTGgUSyk2QBsKpz25wJ9xBbTuiOL/C9BduG2d9wKh9SRrebhNj+LuYQtzO5I+SobrTp
Gkfu75dex39yWnaQ7/D85LRH9038jssLYqBkx1mYp0DGJE/6DwVE9JTOBeaQjdFZX5KRUTDQETES
v4ohvptqMXC2DOuMOR0nbpc3blaaTzEovQCO7FZkr3aA69xhsOZpOxiujwQVUfow2cHpn1+IbIB3
I6xA2OOCOIuJtLYKRgh0hsQgBIqqjBDIhHhMiBXUc45jhjzfDdckeDTT50zfIjlSIm9ur/j89wRO
FvtLt+NbSzlbG2RQpVbDt9eNK2Er0buSF9fsZs7GCIr3hmmLYZIrJyDXL51ln8zn+dIcGXe6Tb+4
v/uJcF9etFfLSf+0dbJT0aJ3tliea1+lO8h2C7uwWzGqh8GR8zEhrGBQjYOHFDZ6ZEFfg+Ztjv0P
pBge0KS82uUbt/EDeUh3o3Lph1FWPBdxuMTgUJrIPRU5qO7C1vASIvLeXSwknYf9V5U618Eavknz
fk746nj7FP1NFGV0uQn0MkmfOa/w8lcbYRuecmb/xM6fJxpc1ohYmRu3MpX9PuNIRTJx2lxva894
sbzgS7MvAgflRQfDKR/c3HoMYP3Qn4YNLatLHeroOI0K+1bqmpfBdB87ttVbzMR479r5BXiZH5pj
hCvX+2rSlEIfNvBTMr7EtlD7ePGrcLYQSpFBX4R8rzL7hx/247yWG9UrtXwh8Fm5OZkyMV1W/J1E
hA5oMQzjSfAfmkzVya3Gvcyo5sC5DaoZDGsHCZpsLSHlmpkPjNJpIPB7goxyLIaUxzpT5HIyQrrV
bQAwh4MLgjmltDCAOxwSzYRfgnAR3VRrGsOcEASWvt25jZ/hGSavAnXg1reqZDc0kNwNk407maaL
mHvQpAo7OVgjtS+o4jLrNswqpP66GOWRE1FiFX90C6aHtBuQHPrgM22mF653GGBgvm/nHPxZrliH
qxOdhaA2PAovx9S+FnWFw6Qx7Bun55Yt6T2EplRuKzV9dbk5gT5qu33shTmBkAMoS0h6wavz1ab+
igglix23tzRDFivVPqWtBvgcfc7wq5oz1Rr9A8H2b9cjg+b+YHhj2ck1IC6XKgwcgjjSpW5B8vij
tm9Ko0O/hZgZOe7HjGd/V7F78IrGvRunkdBXIENH2Vze7JgkE4Gtba/cM81vWDJd40d2nM5YAfyI
0ky7GNAFEX9MWW8xD8k3w2I1PyimaetOG9BP8cnR9XFH3Rb2qSmBLso+Fyc6fzOz5R68cJj2K8XS
UK6BBX5k7219uFWdn5ATjZO7oQZ0xhHQlDtgubh/IoFlqAamT6s7w8lLgLDH1tPID+AwDhxZD9gq
NzZz/eizVK6rzxLOqEJzCXEE+yUle5EjnhdPYLbGth0J9tAjz+oNAZXhZCz+sXXslb3I53eS8oME
1m6o5XvCuvlmpDMP4HsAxAjMAPEMaugn+SedIRaQwNvW1BiG3pkwNC+jxP1NWgFcCDCTzEFqM5c6
OdYq4wZo7Q2J0z4dire8Gq1N28iHysVnbJ6tmRyIm9B94n3iJxYXg2wzaznM+X6LQliPfzq4nTfe
DRXDC7I8NyIyvqykAyirKa8QExMI+Ft/mwi0RZ+RcU2wra4VvLR8jAJ0pBJLEsh+b5MFH80w35Og
IVeUItvRSB5h5CSL+tVHOpTgzx9UgeevWh8CypLZ9uEcGQkcZVhCiOWv/hPUHbPDnwdRJ+z94o/H
Z+nWds9pPxgbd4ImPQyPYBSSSxrIKwn8hNw2PdE1ntY0ddgK+b/iVuMtBxalYY5stOVwkW6+KsnG
uHFqGeaNeCiV5mpk7YiAUOMSRcG2dJ5cGKb3IO/frWyMN0blv5gDbTyjSsXeI1+ZF2gpRBhYFjkJ
Quz/4evMluNU2iz6RBkBCSRwWwU1ap6tG8KSbeZ55ul7pf/oON0nOvrG4UG2pRIFmV/uvRawLDO2
SN43ckexEhxdyQBy7Lq7cwqR2eP2eIqgfcq6zy8EG+nb1d01oqCw5eqroP7IYm2BsDxR3u3es1HZ
57XoqwO9kBf0y+TLhP+5bO07NVN7PxrLe5Mx62VItYtK8QY9/H3qXRrqw5SEZAnQSiTx3imyu8EG
Nxwr1MizAt85qfxQrTx3mo7Kb56czE2C1reuKdm0RzCHXRq9ELnyT03GwnWlhXAgOui3kXGF9cuS
z7Ufe5khf1Hrcw/b5mGaiREWhJuBN+69BOX4QsxoHQB6s1Erjzg4z1nWzfvMMb8SkxUEjhtQEPJc
9ET0N9qEJ8OZTtKhncI+EKAKE2pcB4Hh96+LJDXezF/2yAU/gmABCUGHm+0kIhhXGcGkuUdiBPM+
jy9mXKZ3/uDdMnlhgL8lrPXc6FC4RBWZ+qpDT36tyvxXxG4IbNVGunu8OBauP9gLpLCaDTBgNOkg
lc4ZtxI1KpnrVj42dENZzdmcT460U5O6TUJH9R+dR0htg+fp9kiZDdKTkI44k8nrA3oWl8rl8xRt
bwQTFAcBNLhMp4UhtdzzeMkCNFXs/cSbS1SnKvkucaSYw9TWbNel90+9SwdmmFyGmmg78rmfw9Ql
B1PYj/CIiEd1Y+iL3iZMwxiOCx7juANlek2NzybJ79hYz3uf3wnrEvptnIurrbYPHhwelKeLRVjR
U7J5U/l8IS1KsKfNEf0CJJJu855UWxGuk0t1pmyZsQgPiKn74hH9kJBSnhfHPjAin/e0r/9ENn1e
EDp0k1zkLazw7rkPNOi5DoltyTNRrH26JOQ0NZ0yTRZUzwPnJlPJ4Nuf4UAUzrPpzeptWvrPaOpv
qMnV75VTPq3zD0ZZVBZ4WQ9NFMvDKoublo4FTetLO1SoNHnBeduJfk9oc13YolZbRT+lf2ILAJbe
tuvHSPb7KmXeXbU8Kwzh3Nc0+B6XTWiKqPqsUSbUVvJclNGbOQ7qOEP+MhtSNhX+adJ04l4l9Fuj
XGFD4IYexrqz0TlvPAZBB2MhTX07O/jxCB9vaf7IAcexNxoPGSNZpkODGWQaC6lqcY0bxdCH42Q4
3iOoi+reKHFbUp+3qja+qi05dbk9MDenXbWB+VkK9cs3c24TJ4dL+Q5Do9rb9RoRv8xevQq2M5Sv
9xKkNZkfcWtUjbyN7eG+z+ziOq3dSw6+5Khs7qh8q0nBUrLNRoTjjud6Ydpuz11UvG60XC4iqWiG
ZxpXQ8RyaDr7sYxOqvafyLC1DAbbP4WN1Il7fJk/UJq/dwB3WsQvQ4gnrYO+dWkPtSFaUE/5d5eK
4zSKDqYgof3t9xyXrG89GOIuaSUmU6yO0FGApMQMvzl/0hy3kUFjoyM4EpjrdorHWj20/Xrhc7aG
1T3wIPvyNF61mmBClfjvwqIWd4bDqzWJ/qo61rWz0RKeQlJxxEbAyVo97IrhJakFANutPFuSgHG2
jg/xWn6IPvldmxZ7LlRkbVK/O+qJ4/tD0nPDH2wX7ZfP0sBUUNIy9wfnem2YZzVgCUtwQrq0v1s6
Vxla0aAhoc0ytKIOIX4vKRDgVXCGXY0QWyZv9A5MQuZrPYqJb/PRV4sHM41zy/Ft3cg7QBE5Ep5/
82smRJz14vhay8Pqjh/0Xl7SupiCqebCWwyKcNaXQSmv710YinomsamsO8Te9GShz9htNBxYxFx6
F3hoRi7hZDJCtXtlP4C9TeiMaRt20wfKyKFo1vB6U/fM0WZG1Z33JmPCncyXmzUV1cW1f47JevKV
zVi452uhCPOLXseZ+BepYnj8PPQVbPvcDAq0iNceJMfe9ivoVIb7sGIaEkZ7x+6ZI7kxzw4mn8eu
kc2vtcJpo5pPwHs8A2zAy55sjvjuKzJxBGHnlpCkfDHMOgeHtNanRPHGmUkbnxNlq3uug8OWJH/Q
qPPlToBmmw6gFIaa8TFvXgXv09I7g7Mnp1CvP/mq+H3edPiYS8ynVUuEzRTHgZCH6UjqmhUn/uC0
LBLPg8sUPsuKB6/xUadBnTpCvn6ctoYGsSC3WGH+vTSruMqIObzwGUaYccXZcGMHa+XfwFujAjRr
d1yyBrOV9WdMEN9lXOFBVTbuFAodpxZUS2DM58ma3uM2gatAi/mQ2txAh+3Gcdy91elAo5GuDCO6
HxAjWMnk074tvOSUteoYd+49R8nyLFfzzgTGeK6k83NBsFsnxEn7lR6IGckXYWZUAW9E29Kmkgoa
egVTV9hnL2XElWqRoLhEEflDH1HIlsHIglJ9XEkS7fp+5SHEdKAYShqK6Us+UVZnVYx1o9zUTeTj
EZTtA43x4Wnpmppodtnti7L1sV7QbbP8VFLa3RJWjSA8RmPzQtZjHan/n31v84g31uesjNnOFA0m
M8+mHg6ce1fmNLFjj9rErDMPnYNlmulluORMlXIxcSaLW7YCGGfJm5pJ0m64DpN91/tNctpoeQLF
SnaeP6Lv1VlJPJIPYNzBXmc+XkuGIIwd3ZybC5axgYxEaHfUtZkJoBg1MF70Tv20SVZ5I4JMl4fk
stYdGISF92g2peQczKdtghPGrDMcaB8c3DYFzsvyY3Bo3YhafntjVR9y60DEllzJfKjtimZ5wT9o
bHI5VSt1/AVjkpu51T5v+1+LRRQZAdVJbvIh80EzMKNlSlN0PxdO8ohQGXdNK38707DvjL49wm6n
UBWNiDxLan/jDF2Mmf7J2vBsipl4ewasZG15LcrphY+uQmfOeJfajJo9N/cDwy3Okdu/USl96HxS
aapMsEWZRyEnqJQZmf7Nrk5GYV+tdL23U47HyuJ5HeyD7w4WCwjv2PUApmCUtZxAs8Fg3ztiN0tG
WpOL2fj7uH2cyQz5xLNeZVM92bWHxI7SXTgLegPp9BYRo9kvIpjH2sQLXC5s8uTnjJKhUESgmcim
ocz801qouzLHatZJYdIyOneWS6WBc7Ed3zB6R8P6wZNGAzLuoqSqH8U638iB1Shh2STUYFkOGNVV
0NkJJomSeun78uh5JJq7JH8mkGJxDgntKS3XS7JZy3PFfmrqNyaVRNrXihYs6bsgbiOYGa6vu2SQ
NctyhCxYasH5mG4XWfUq4IF9sF2zpJs2gDDNr/4AjDL3u/EBueebOcPgNqiBXo3N4u7XeiMj/ZTD
MLycKST0MMMhyjOl677mNb8FaFG/wShTx6Sy1DFCt/e4VeVPRvdkTbKnvz9UcXJwlQvX0UJLUnpx
cpkX2nx8bdg2bEqwf3/294e4LcyQMC4Mp//9B//65d8PtmH9Qke9/vPX//7sXx/aQLPbp7xIwb/+
4F8fTCZquHR4LP75sNj570/un9/7+7emls0qUzW0bv/70/zXvxlN+XA0h/Hn//Vh1mz9zy89T7sL
VPXh/H997D+/J3DSYdBiG/TP7/39X//1X//95Q09cu6I/+/niMQx2xMpoID//35ch6vvDC/x8s9/
9M/r88/vVbJ/pP1xqobBuZll5tx06VROcMH59RoN1jnqm//8Kex25+bv70v48d5h1mJ79v00NQS7
g9ymje56AESBT6MqHMz49PeXKzspqvhRKMaWuMxU+0HjFeUNIawwh3n3J0qfVqKyZKeqD8mpMnRD
zZSdX1362Q+jCU4sUa5ztZppu9BFIXuae4AyKpgwRnfAfJJ/dbUj91ntmLeJV1h3Q6Q1TytBqrgV
r+7QIOVjHX3nQMh6ziKCn47kXbiU7dldt/7K5MSj38ZCHczOW8IeKmhWxqV5h1hd4d99aer+ChlU
+Wn8K+MwxKjqm9mV+X1tM8lj8ndaVohUsvt0Kfnsuat7lLX3qfklGIpf3RhAPAlDjX9CE2lY6XmT
qXoD/8k8iJnQCdoY9p8anjXrtfGNqS35znZHm0/uBwVBIU3l0+LSVYGaxb2+0k/FdjhW5fCLtQ+W
HI3mJXqzXxqiF0siPhJVf2+mkYXdksascRN8ocwWUZtXZ85nyKBmHK2XKQQvDlF2K+JlOU9fou2u
RRaWtpBHvCSMdFgEdzZVF2RFBH1pCbH4C8l9RheOCWippJKJGx2P0Z0zVihn29p+DzS8aZsZHylb
QMDi+05R/JDueGD3RfttjHlyjskhMR6TreA8KQN6QEqJHM4LDjWjTQglbIw3GJeSy/sGgaeNw4Z1
6EYzNBaewW7kjKeWhXrYEi7gmc6iBEredbEV/xxHP0TRUOvpkmKfMeLu5/6Ddh4vHi7bPfAnI+gc
3JRyLLaQc28Y+v4Hfg+OLPtCM20Z632llsyusarYXCUXB5w6psZzypmBF1GNmZi6XliWRRaZoMW+
CiZPp4S2hJDmJ6kP4+rVGNMcZjDJ5tbBKB6xhHDko9R54HkLiBPp26zeVxS+t64gYJk60xyMQ/ew
uiRBxtXl7GGs291q5GKn4oJ2IU/1zGdtxZOOh8yeBt58MKPtIy3kcW6G7ijs4mUiFsRG8UQeXHug
1e+10fmNlFhb0og+wKUAy2DuYM7Ew0wz6j5HUnCxTPlSlexZpx4yc08fHEL1PNvZXhWxeWItDutk
GsK2RXs+9mQgc1iNLrRRLlyCWhCain21oNpYhbHnAISs1cCSsam+G3utz8hUnraGr6eOugCavn3P
CqKoeLIu1MUivqxImHbYpzB2lQ0tksNIOE/YeFvOZMPUtB7bfBIHhmYEBie4RCsoDA/wmGxNephG
U1wkxCu+Y8GSFVBrKkwgaVESbMHNO0fDPm5kcUgNdmlxVb2YDaKitDbv+sxiG9FtLSgJxqogbek7
5rO2EPEOiGtv14EbfGhGcce1XR0o/5+GGciNa9XvxsYpuOc3d4Uj4D4oFj1mPLaQitqIC2xEXIYv
hrMot3GQVVrZ17BEwSTmjmnZwiE7W1fFWLCNtw+RMS5xE9ZfnuqeGlqDOyNh70j/K5hjpAdwD1j+
AEIjwrhmX+PYfbtlwaDI4t1N4zELhyzF2MKdt/Y5pl/XoQft8AHKlxQ150An+uYchNfk86d0+x7H
wTiO5yh23dux8MNWEbidPDfdK7qy1yh/UpSCLyOzmoBRnwIv8OBzkoo3295Ok23/mobhx8BgwJtZ
gqEtgdNdLMHod85xHdJzAXABVu1Sh056S4G6PZM+fRPL+A5rkBbpiMHBFG+zNX2zWfwuJrWQfAIr
6kG8ldBAvJkIOkbpfSpiBsmVByMXbVat7ll+c0C4YRmpRBXkNG3PtoJLMoO/za1JwNsMawcUJUUQ
F6guE7O/V1k908iD54Y6oe5/609lVNU7UKBPymuVDjQwNjU5VsZVsOTtUwo2GvDSvDJLJla3NdY3
xD/QzSne6plJXwcOectAeAAk8LY6lDHYHqGHpg3zzgGZcxU5n1ial+J3bMxfwiBHT+2T1Bg5U5Py
mlUyH6446pI51zy0iSVo6XOKKo3DaGoPNKjaU2yZ75ihaeZ5Q4+slpjPBGAjmDNy1Akl8FJlL5Of
PE1KEV5tuU3WilAB/O3JXN7WvGTApHUdjCU4ekmgxxC4obPnymm4dere5hQpjFzlUO5axmOjNONt
K54RNRARMuU7NHC1F4SsBuvbnbvPXgDyKSl7qXiJjpwl0Jad4pem4rTFzWdCsaP3zfka8yVHnSY9
m8oUrDLyB8Qc7vO1c6+Jp2GuFpAeeB28Fr6D+QYJbhhX2bnjpnfqijFse+vVMBl+bTzjAkmItGBG
z68clhhG/0d2jQw5+y5u7PqyrOQufJcDAEJfO+7YN3ncmidzuTAEBkUwmUzIJu/Yes2CHII9oeS1
9ETHgMavw3Zwnj2KFZy4NPm529hptXowmdW/2V2w8+6IjHkTsNTEvy2SHha5xZt0gVfSiwm4y0r7
eHCrV3OePAiU9o1ft8e0n7v93xI4QVSmjsRpvWYENuPy+o7nymbX3sDoqMFt7PO6CTvDc4/bOpT7
vOneS97hgWGxDze2GXcO+vXE9h+gH9DENCN2IUt+s7AzY6+20UDiSI6OBN9fypuTsu+JN7Klz6Pq
6qXJq0jfhjXKud0l3JfnTo9mqy0QFlnkosnFLYSkcUdK7NODLnJUSOIA8TJ+hml0Y/XEr/vMJT0T
iV81VX0AWcDlPURInXRyQnXjjiqKHaTxa92ljxaybn2P35ieHNw6FieiWbvcGe5K5TxzqjKhKfcI
S/aceKcdE46IA7Ylj+rQ77F+zPjGa2lYJ7tz38TMQUAzoVgQsDxSScyoHe9iUvB7K1PBxMHa3slr
UAQ8Y+wmbEtWc4OTHx0VG6w5Rp8D0eGtohIdQLRIuyuc/GK/Rn0cLJg9CVQz/2KZPe67cTi31XyX
Rw73igWOkN2+FxYb/GWFI5CV9Ai2Ud9a+CSwKJzoa5x5vq+7smh/lCWQvnZyvjej+fDihkhOvAIw
P5cxByV11/rkUk+1Q6h9TsyfXBKk6dxHU/XLO6sXzn99koXYdn9lnNAxtvPXl4yke2PTPe6wLYRD
YpwXNoahk/B9l6J8ZvANMthhKsBx37EzOIqsFP7CPB2vGf/AnjH0Qu5qtBLGTyJqdhNjdsYkfD/q
hulsGX8Y9UzOOpf2rl2YKhQN4PUCPsII3oI6DgNEl9jLuXhOFMR/seGiz0b5W072A0Eb97hINNPd
5Byp3f0YGPGLDSCY4fQ+c103PiI+Ju/SZ7R8jmLy7wgCirgsHsCpPaZq+qg3S16mkiWWGpg++0V5
WfoI8qfOyayijPatbz9ch7awAs+kk1+Of6S7PGDSc28MC12qOwwNJ63j/VbhLJWQnvjGiLNnHFfU
Vg+MGonAy1C5iR2CQc6qnG+BScM+WVIO1JAMbRqASZfI3jFfhzCd0gyWbHoqltr7fPrZ9NCdzVi9
yVw9WJQgsmG2YRzjCAfj9INDi+Uyie7Qc6pIEfqZpfp0Tkp4IMCjksDuhvqSoxw5xF1+b5H/vaRp
A1xK/0w2iQeuJfj7C0uou3jwkBjGaDZ3tplhlcsYelraqmhx+OmzcnMKj73EWCfMaznxDVWaziee
JOFg18wmqpSVyizdU4KzgPt4e/n7g2xEe8mxfV1YWLCMLS8RrJhR/kEN1RyqtglQj+uxSQlqzXUo
k/dFe4Ha1F5M0INhJbffApsBzHH/M+9ng+HX+pilxIeLlGGwtxLw0X8F/17znx+yosJMojitHsjt
XkzHfTUNFLTO6HEBxkAdMqwrwcbnzpraZQQ1bKsR5sTOkzi658oY9JhG0wp4pYASIVIVVFDYkKz7
qk+rC3MiQsk4DYCyZMalccmRgyf5XhfADVEKWrtgtLKmUFk4Y7x0OfiZce7S82BqdgTCut3gobOO
IjAUZU4mM6upNEfaHsRTlNuSNgpF2i20RC7QeT0WIqnztWjTsL+OiqTxvIBBYz+XOJiKIu0sirS9
yGG1E1jaaNT0iuGRU2oIijjkhE8yxRZYe5CStPjOSg5rB1N9G8jbVTpROrF8IC/T9Izlipyngkpd
29xgCVKd5bJwKsHSG4IvNdGBQ6Zzj5zJ4MFf+twT4yK7yaw+PqWgCZyk+5ZW8sRE6psAIuB7lE+w
mvbUNQ3WqdigeIi9lfQK1zn7KM8DSJx0LHtWJBUcZ/h4BVoppf1Stvg1cq2FM+KpXhuoNu2iItpe
B5n2U40e9SafLgOdLvKMYNNyTt1DOoCQO7ThaighyNfM7w3/dm3T9upXAxEjhw6OHVn3ESSGvcGV
skd6A5WEAIhFznjO7ad5rfqdvUBxQYXc73EfRBq0YKQDTcCRN/S4lW8VtuR+wz3j1YjI9CmjMWRE
g8biJYnt717e2IlGOvB1Ti4tiw0RGHBvcr8KY7cxFs9oFd/MBjcWazIuMPlGxB+0lTVf6hnDmEQ1
xjnwW2TiHhOebAmipbdkkWK7RutI1DAnQlglMbcU1BpkGDgnb/nqms4Ku5o0IzfTGUNJQQc2IZ5v
usXBccffIwHjAJ7/MRN9E25gtMK4jNkmTt1VFCO8nmG9nU6Fdq250viOC+xrpvawbazwasRsMTmU
F5NBbbMocGjGrXJwuHna5ob79ZKtIEvShi9Tee7HYGqScPOLfStE+t4/YCx1CdxB6zUqMw3UzoOO
eeQQ5WkAbstTw+bV15a5USDsSKD2MhrZs9/GtuM5XSjldhu3/ZkiAK+S9tY1Jc1NhQRneF/Q2hEj
QcCnTXcmyjvhEwOd9HGnDfJDaC+euWpDnhc2Jsa8soNKHDEiy7RNLy6uprbrGdqzx5KHtJB273na
wse5T7Lfesx8HdseQs+w4ZH2TQb2vlo8FdrmV+TZTe91v0kbPbva97etfzgg6wkasLtECIi59JMc
POdMqAIb7QyMbcDocak+OKGjo6jNgoN2DPawafa4Ou6l9g+W2kQ4eSVRlC4PbDgPNPh8LBDMWHiR
qBxol+Hm1CR8Ie8J+rmp9h1S3DqN2oDYoELsUSImPl2nzNOWxDq6Y6+FN1EbFB16G2jX9752K2ba
sthw2suFH1jav2jW9Q/K5zAzp8E9i+Vm0q5GHXXl+cFrumiTY3ZYtdfRak1OQFnYc8Mt8UJ+utoB
Gdect9vaC2khiOy100QbI5V2R+baIlkr6JsguRYyEjgmM22b7NFUavuk25Lnq+ynUZol/E7aJ7ZJ
HG9bxBzkSX9yvG55SEBPkSriYH2drh6ZvN1gZZdEsPSrS5pT1oARk5QVI0R2CfcjyDDInZgzG2JU
IypNgVJzszA2zX8tm9q3yT4J+vuCg3NxWIRKtJzxjJDDngBaW+MGHXFu3VvcNBmldg78FfDLg6ct
nzjjqAT6hC9cFKCwZHisyWeTEw6/84j9bKs6smBfFs+8DLyYS4Z3qaTvlRPuZ80FlTrv1/skL/19
r6PC3UOBlJQV3f2oLaVRBXc15nl8sSUO09HsvyKOrg8belMx4jn1EZ4mw7VhjbYXGSZU3+rqQC6m
dzLl8qEb1ynWVFRIkCtjXhfULSg8u+rDsa3bLMa22qNdFXP/2fLcfmWukwSzdrMqJK2UHYuAU9KA
DKJ3dkTz5mmjq6HdrvMGocegjGOA5TVYQoV0fR68vP6Iou1UL++qs42zy5kTSw422qxPeeb4JPJJ
piCiJjpQnSK+83cO4tmMW+V+wrIazEhpc6BNrPeLJ0YXM28j9n60QnHYDmfLHrm7Tw8+itu8IZYh
SuCS3P0c/BfRTVEyRKQ+VWtDLoGsEwVNqqX5/QAM8Z55+mnSVl2q+4RWtWl31s7doSUFFxNy9xfu
4/Vg/nC0oRfmWujxDw/a3duP7jPV/rtx4VFoeAZH3sZKstqGzJ7yHOIvkEdEB+yiBZbogdfMPhKJ
soLMeJ9JI+9HVjL7DKUw+gEOr7VleNa+4aXBPMxl/hVpF7FQnMUzsXliZMlnhbA40eZie2q/x8Y5
jSMpUEuaD9KigxzFPHA7ok47lmNIZ+EfQUCHZpLLX00bfxJNwD+nUckIW6BDsHIGp53AIQQHRkiL
dRspnggpU2HcjAt4g27ZfvmCiXaiLc2V9jWrer1t5fuqPc4KlAE6lyxtczwS9QI5B3KR9ginLvdY
/NqM4fBCm3g0FKJoqY3RUcPDPdUW6bwgaE6slmzvW0eGutO+6SzGPJ0Nze2oXdSOi5X6uGpDdWzi
qmbDgn/lU2mHdcclui8Irq4JfuvC40pqtPOa+MqraffdLu7R9GK0eK+1IdvrcGXHOfgw7i9XaCz3
cW39ktqrrRBsF4rXLfdm3vK+xyYSDfc2uEezWb3DSOzTJkadw587Us78OWDyPNZ/bd7a602IL98p
VN8bym/SIgkpVKAzKTpw/68XvMEQTqnI5lCCLrSn/eHezEXH3B67ibaLD1ozrn3j0kaTlHXG16xd
5HODvEugJy/bdjnm2lgODahgA839evJT71il95v2m8+Izj1tPKfEiUmUDx7bo6md6K22o+NqroLN
IoTWThepF/x/f4i0Vf0/v9SmdSLXZwYdG0iH7edWYmNPEvOLb3t2D66yP6YLS/dV29stSe6J9SM7
fkaEhWjCSY2/K5O3n73gOhDRnRPn0anmbbUn40fegoeKx5aCyM2h4YZ4iCHu76xjPOF7Ym+BZV4w
IVUdkkBtoKdSU+8mdggMlSWw2JksgYLLC8XiYVDzjYnKnhHzvZtbxMdn+7Mzutva9mawWVUTRGsE
l+BnLxnwGVEP2HEEKTaSh/EGEdbTisxnlk9tI94nrIGkIUQVGqq7WWNOsY0y4Wa8IJoiirM5mQgn
Hpb7zYvPNUGnoKCXxLV92ztm4DaWFSROmXILN38vNgehND5ANm3zT9GaWF3UbbLY32a3/kj97XVx
4ugA9+gm8+huQaGldip51022fkpFpImFCY18hnUx8RCQURaFbeKBoRrJaUimQ9uwnqukSahGUwhP
SQvWBvgUEUGXlu7b5rICMzm89/Iz+JmUdFAKU35rH23D+TOQpzxhEwLe2zOeljlg0p9VDjmucgjq
5AzdOblXYckmcc8g/C0pXJhkg7MFvKkurrx4Ll2ZaQHyQs/3pgR9KpNFHOxv1yaK2Y7wlxrrRcCo
YhUzs5y3MQYkTcAhO+djlcjORs9KXyUDDvfZWpHikLFmHrWbnYUJhWgOsiIfXY1n32aHVMILyTTl
l0oMCf7Gf1yIuYdDPHGuwng9GUkeeqXlH0GdsFejzL1tlI/m6ilKOH42Wo6cqLEuZD3dXv9wzZAY
BZUs8XCMqaKRnUJw534BWqp5SLomv8Sdf2BYVtwlfXtydLQ16dRFSYoB9TSepOrEya3i92GgwTpy
PnZQE05Be/yVGT8rizs8HTOPZ+1jUkuSufljbOgOPNzsXdl8rpLcUiesH2k5GJd+mp2Tl66w94oK
xzWDCZVXt9kk87BiVjyvC4/Kv6mwp17M45nSxU0s4pXVak9GwB4AbkoZX4WFBdSZ8Hl1q3IvC8Uk
XH3jpdmKx9ys+mNpqOvqAZXkqCWDHlcEpkGLspXyCEGO00WaRWl533LYtusw+ABcXdn0Ri9W1jrH
eQIGtq1rfIwrqjeFAHTV1XNzzGpwaryDCGLO6Tl3nCcLG8Oub9iQjwtZ5BQsF9vD5YPn8WsWmY+l
JPC4xZeZZA7r35QWp9XcUAtxQvCf7s8arOvBXsVDZX06oizOretzvbMLA+LGVFk6r13FgMYvvDSw
STbtIc6QfWABot/hFANhsHiSsrlJKWOhkhQkhSLTrQMXo4LsW7zmAPvIhUW70pmtxx7BZMppVipn
uDPxl0Gmac5mymXt/F4uvC9qrwg5AxR7a4YB3Tbz2Rqad7JRf0qQxOcuejajOdoPeMjMqIeU2rCH
9i0r1u05/xbivuHKR7LK1Ipsir/GwlDNGBuLhRqSjDTsy/U4UIUk3An7zWD9xRl6epwlYq++RWiR
qgY+EHeGtsHzhFCK7zM1ysoyz1DH2NYv1smJB57c63w7NupO8v3jKBFhUl2zEnImsmaV3/LfLpz0
OWsKm4yuUrkAaytidmTQqf1YI5WVQ2h+ywPOiC0YDgxhikrSUeceg9E0GCsbDnmko1oey00wkvHB
Wb5X3RGdI30GzplkWuccjDYkZ0Sc/HJtKBd0owJ6st0+x2YecMtBDc5c2YSq1HbxIeq6z6V02lMK
yQb2XnoY8/V1WuXHGqWX0o0Vz0T/Y7DaER5AW1xtu7gdoqW8wvShW0FI0Vw54hyoT+2oB/6gMHcq
6nw41ZN/S6ElPtS8XfawqALDyXL6PCIUZnNkiVHSJSsVS00aBlk13Tg9+NJNHTMOGFl3srYqwJYP
MEeR5Pi7SUlOgeZthc/l/2QmyfVO57vF3UUAFDUB6JY4gY/Z3AzkmFEfIbJLuYRWnlwi6ltipoxu
HG6drZw+AXU9ZSuK1Lq6i0y2Ccyh7nLjpPDd75OK2wZNaA4tslszV7e9XKuTbS6nqOIYYnToBg0y
uQXWJK99Yg27qULAR6WTEVZJjPdkVbjI8U5lvM9ZnwpO0AVU2HRIsL7HScztGJ3MxLUoBrLpcOuZ
DGdkueSKdZiDwsXrzLDKqdnP5o1Loi3spfrqu647Wq5Wwo6X0XymIU+xZIsuvckuBqkaa3I/vSnb
IvTzpMMmgfNs9J7WceC9myYPKyVC7qoVNQreDPYC66NwePAWG7Uwph16L8aDMGre2LlZe6/PqtD1
71YtcJpj/sgeW/MwiZrLDzRWISzGIoy7ZvO3pHTHTW1H/xi6FfYBEF9oNomN0GCYlpCTN4IBIwqf
muk+h3X40PXp4jp1N1YCHMevvQcA8duup6dLtp4WpUm6OzXTx6rvP3O/ALylLLow0dVwgSRHK0YP
e2tIvft9OOdsDOuI0ARp5hPD8tfG3PwD2J31PIOUKO/9KvqFGDZjjEAQP0uq56FhaDU2W4vhbr33
uNhCYZQfanuOFgDnfvV7y5LPQl+sYDgbJiTMLsqc0+HYfuyQZMCx0RgFO4DW757XiFo6YgUcNYyL
3CRi70AeJDFgyiKQrYJ2TX46EuhEBz0c0dox2SBxofO5gRn0K2vaN5wcp6Iy1vPEAq6d4iORUaoC
A23kxC44u/be8pWBRSxNk+iF7kkPeRfgI3vN3fkMhKu6RvXLmhbt1d6qx34w6RxYBpCF4V4i6Nb0
TpIfK5PLdnri9PgNPCVk02xlhw3uIu9sIDmlRfeDvYN+S72UcPWpx8XvLKGW257i5+LAKlqyb9kt
pCcr7jjRWlr3th0doqPFU4VVoeEfHLN7s3KVH32jZVHfrDwysnH6YgsBhNx/XAn6A5wyyaZzky0t
TrpzI+s5/q1P/ZYGPU7QfTl0UVia+YybQx3phnC84xcchGmaaOyth2mBRyp6ulg+9SRpiPjEcDIl
vhA9DtWw3ySwcFuczaFtrlGkH71tFiRq+HKF95hF6U1P4utkpj2wP44aGZtcZ6W2c2ane39b72dz
flJZcdlKpEjZaBhHOzVOTlrceUO2T3OBt5IVIfs8VQaKZuLa0TFsu744xaIBeTpMp3aAgpmP3KBz
m343t4CEaL7fXQmTXjLWxlRInOPEAnEHb+XyX9Sd127sSNalX6XR18MeBj2Bv/sivVWmvI5uCFl6
GySD5NPPR1XNnJ7CWMzVAFUHmTIpKWlix95rfQs8yjlsXViroDMMQGBVABO5wx1CKGWNUoiJSuGT
ClgjhHQaTJ2TPi3ZT2vkTkh7w+Z2GdVGha3kq4J7tAIgiy3OKr99IybvzOUK641wH9l0PvOaZdeW
DGQ8nCZL453Z5EOga7MtggGja5FnKPnFiD3byzoouXFHGNbGeOdDuirRrS+g3Huctn+8CmnNI2k3
gs5oTnUfFva0jJwB/4jO+x5eCqgie3aeqN2xvWLX520GNpa7Pg09S3CxMn5Cbm3X+YsIaoEvxcF6
HVv7vp/u44o2fO0E7xCbIejVHeIyFK0y0gPcWrCArJ4RfyG8FoSGh/COZM9ZOg/nIaMm8GHaYCYJ
WA1DdOh65xyBZc2SWrKUpb6D9s8/8VSRpHCmy4reTVeXxvcuXQKfR4ztRbmqvBrjxJmeuQhewfRx
954qsCWBSd3COr02YTgG2lito+kCkGJZS6ZRGD+fPSauPJPct4ldJ7ZnO1S2jeExuqEJSb+L4PpF
VVG/gS5g1EdxV6gAmkNs7YrSZm7zyd9BepWGoTD14VEPb2F9VrTpKFqt7NaiF1IUBQmnpaK9ruFI
b0WFj6pER27WFR6nyWHzyjSi0SHzTMNwSlL/qqEaKdLufRyDXwmhzghRNW3lZONtHoHYYnyPr1Vy
8WXBRkHQOSRx++hkzQMjvmpBf2XcsPQFSxGnzyODpIqGSmTLFT19QRVbe5R66SdbKM6BGpq/j3Jy
0YRoKQYvrvGlsshnBRpzgphOgkq4Uox99J0+2zINNDS7AXy932jltm1HfO4mDCSG1ttesqgpHYkL
/kwyDcLMXMOpYIfbZii8TMWIpAZYttR7Yxd7MY5xWd9gqKY/GLOfbOwj8UT20cuzSx02+nwutMc0
73aRniYHA+wPv5idU4xazXai8wea1NoXJmU9CSetkCiEWu6sus6d2NLxJ5J2RHfctQ62T/2aRP1r
FSeME+gfcj7ROokgFgd2i2/Oons9W//TyJ7/AAryxoQkbsjg2HBGSWK0DB8Shk8OnvR9GB76B5u2
Y6FPJ+mKr9yiogwbkNW+w7eFBNelg7xkflSvQotISpVl5RoIIjS/+knPaUUBzVPcW9tX1Rifpbhy
s0RU161S7wM77HHCgWjLsthVCPQNFxljGWxlYSCCIIVoLXwDTLc1IiaB0LnMYOgDMlU1e/2uN1+Q
nZEVV7BFBKivzJyuo2TIQWx047e4y4i+GhkUNhHimglXxWqAL4AiYMA7wEiEIExQcSCANulkAiWX
aKIQhhJzlL+6Xgow357QFGJvIBdHVceSdujIGR+hAuLtCwdmzIJFhXmAyGamaQjHvJUHP22+E44f
SYJjtqhl0CxjwOMkJm1rXz1EUiHDKzIY3ln/C90is09xiQet3powkrAXyiVNIJSbBtMEg3ZQijN5
4xi0wibxqLWvsQt3QZ9QDhQOfuphGteaMbz3ubt2yjShtxbiW//WZoy4Rb+eAQVBnBbt6KhiuqMd
U/RWyzz0zLNhz7uqwiLvhNXLylhN7arAH93cCY0WbC95A/WS4Q9tymVb5PdqFERbbHyT7VBtN4ch
LBvqQ/XnIzk/+v3095f8/rq/fMnPJ/4Pvu4v3/bzM34+ppUBEsb/55f5eYE/Xut/+qN+/xG/f9xs
WWcE/b9/L/6Hv/FfftTvl7GLlZWN3h67Iz1IrewZW9sWA+bYM4tDmDGtREhliXoDTmgzzZ/XRV4c
rCKbu+rzc0MhVzr+fLRv6Rktfh7Six8h+s1f8MfX/vWjWOjQ1s6vFYXYYlmh/uvzP17K7rPm5fcH
K+zJwGKy/c9oXdlIBH4eNaHGj/x5+NfnCfwD4pDmUfyPqJQ2L89/HmoImv78rp/nozMPCf76Aj/P
q/n7fx79fqWfRwbhPn++/B8v9/NKP5/64+V+P//9nb9/8d8f+3n0xz+T3q29UL0LL64OwOEasoNL
pyT8wbWLXVjxUDg1ouKfj7awMv98/m+f+vkos2SSCDMlD4Nogq2jteURwfwvZMsvIaGAyH3d/hDQ
NSJceR+NE4dh/qe1UqCG8yPf9g7ARJiYewSno/TFEl9iY8pL8BKOwvhcWSeNiOVSUVel3TicB7aJ
DTS4pPpGs8QyyMCAWyxO4REwOuNDBtM9ugLNkZ/jZNLhnvnEdd6185SoWIWY2ddFVnxO3XSPOvGI
xgiIXsOsndHISPAeSWq2h9cUI9c7Rid9UbdLFXoGbqHsNoTyyo9D82EajPDgncVVh1GJXfuqSMO1
5YIuiCXOvyy4wVEsEP8vvIjcgLq2LHaRl7xwXyE5rDIiXi9Nlr3yA6/+0I8brTVTtCkIuYiXBdii
P9IagvxDaGsN139uyxN8T0VYp8U81KwgoyJSHgPjEqHnHmxBpOcQ3iHmMhm4xb/IlGhWZaFa7J2y
X1X9GsTjY2GlDqMxhSJkjPH5SnyzFmEiE3LDYUqypQyYg5eS3EvCer5yW4plmmI+ckwaIUmoPajM
3fa5bH8FXkulkVO3hsp9jOaytliqhkKYzDRK8OFTtk14RO4Y7Woxresu2I9YjPAC599IjMtF1ykM
3lSRQVedoxEHECJqsVRBQNsjACkiJ5KkszMaakwDbLAO0KsGOIMYl+sO0XxFbPnSLpkzI3AvfuW+
dqc3wkROJ9BiuwOGqKYjmyhIDVj4WrlxEFCgStHWzFp+QfPNf0X1o90E4p5RBf9nmJ5T2A8MPBe0
st7TzkAsbcfmCg3/xJzTMt/HIQrWJgl69IK0dWS5N35vvgttJpEVol7pBokBRW25qyAvw9dA9pzc
WMAdzWbRzdHMmrr10ubYfgM3PtOGfvQgeVX+BIrQSs5jb0BokDmL9IFdgzgKu3qJrWaJ9XtBs2W8
Gq2LJKYiq9whdHYfafkvH52ZW+EyNKKANMMoK0Brb5OIITAKHRoIip21cugnQz27T4UY1r5ZIior
GNcP/qx6yu9sS/ueek+tNGAfS4oJYihC43bMgmvsbmWDgIH913shaFKDoh4WDaDnHKbdVY8t3lL6
mKRhIE7HwdjSnafyy4crogGwTk9unMFWlJQbZLwRAW/NkMZ2g8iwcXCG1t03+aCnTCtufTPKVmnS
P1rNs5nGycqnKtczWW6sjHExaRE6CaIk2Qz4tbRgVgZZkplsviMP7q3AGbssxZBtW+YiS6byzPCD
duflkHAsi8FNK454rotFasYP6CXo2Js0wgOZvlcCvniOtmsmd6S1/aIZsw8pNgjabUsMB6W445w2
lx2pJK2901sQYZPlHPSmQqRucKS1ASNwIVZDz4UmwQjYfCf0ywLzMeou7zH2vG1qnwvhU9KJHvlJ
H38pZj/wzdmHT7mPmATXYj2wtWuZeQmR8zsPLhNiot5v2FpMN9jQ8yMmsp2c+fhhAmptcC3HWFkR
aNoU1+v081RyaG9G051OQTct2nLCHGQ5Dgq/+eHPP0SmZAAR/u3DP9/Uck8sU9GfMjHrjv/42PxN
2tTskOQHhzpvymkrrA60Zq32P1/hsJmTlPdk+2IXMuAzBIP2AtwH/YvRHaVuYtxPocGK7tRP+a0H
+XknDZMgTmtPx4Y7ZRjpK3i8U1D46OCAVWYDFFiMf5BJYlyBN2nvHc0COxLZwTVw/ZYJs58CvDAM
fpqzz4mmXuHCeUWzc4v8Ot5qs0bSjBrzmOUgWM0aUYTAatt5GT4V/9DT7F5XcXo1lEWGI5thimpo
PJGPtiu6r0adA2u4tF85fxYmdToKS8flvBoGKmMVHtIwfgVbRhzKwODbgXkfguljM4ueiQschJOJ
4ipEtCU2ukBpYtBKJjlXEebD/CtiiAQxk4F342xpIAzrQIgr8QkDgBPrtkaPu4LvgPYRnDNXzb52
nC9bm3a6Q9z8VE+KkUbzUhs5ujun3fGiHTI6G/mhz17lCf+3QcprfuY9eO1694HfZxOa9pchknuf
5DO7J0W2i8EYjdNLPma7OuEXFJZPqGF2sSfjrY1tlpyxhIcTueuR1BeIQeah7x68GgqbA9XIGXv0
Vqoi7I1cNpkjgEB2HCmxFhaiXis4ms2kYYE/+x29DZsYH1PXoJfGNAWp91tJuGQT+Tcunf55RIkZ
yLxTdU8ctAVe0Ot4E60ouw2Y+i2heIcrt3MMHOFkLARkrxctPYDOJJw992iQxD2wZjTC7Dx8E9Re
+u0cJhMBT2mSTZ826DtbNimtSVqEFgV3dYg+Z3DyU28/NK737geUqZkd7efU3dFC8K+b/CpET6AW
Dk+i6/ZcOd+qhG7TqfRDN8RmhgK2uvwonS6EnN89JXlzaxX6ycsIkGKDjvAdlZweeCc2Rku2zEgQ
kzJY5j0hrwwx9oTG3bZh2q9r33hCOlWunCB/GR1OEYNScd2MD0QJY0eWZ9j4DyV1QeecxyB6RcFw
aHABLiL3J5EXGCkCzNc2z49DnMWctiI4Os1w07aOT2KF+6zijF2jLT1qpLkrRbZD3L41qng0x3jv
mvZ3kSdvDC3NbdYSoi45uIlwjo4L9LV5cTIa9JoOMQYibT51T8AGCaGdWP0LXX622o6IcKoxn1JY
tZDg+wiFQ1zDcDGKElH51k3hKfbe65jeZ3RSFmZf76cCSrPyqr0rQFPSCbSW9eCevYFzWtCuWE+0
R1ZBUVhLq0q+CK9ql8IKofFGmNLm3MJEJkSDRWySAQBRe3UW4arYtIL6mduVQbyj169Q0JGB4z2O
kac2XWfda5Y4adEdelpwJXBAmI4hXa+SPSMR5HKRN7Dlp4M1Gh4blryevR03HUSQTd9ZZyuzMOHZ
B0CcyP29kQxlHFumhXO7cPap0qaVH7J6leU31vlFBxt3U3W3+pgqEj+oKuBy9laHfV7iCKoVuluz
j1e5cu/YOcCnE2cZjhHW82LNHwkdARrD0vG8705gcQk47EWcGLuoDAmi62GX+3N6YUBWbjCncDH8
GRxiSUHxXjX4g0UGtVYQlLnQtblEshEVNTpUJ2mrwzh9TJO5nNB/gv0AF9lFcy6YgA8SEQ0lK4pK
am1GjWtyZ+OFVnR3ukFWx8jK0uNn8JAwRo3g3bAM7rWOtcr9Z0sLvuwgCLk6q6ep7BgZd9W3mTbn
fJpRyRSfU4WNMB/oSUv3jvwGRi+m2Pq4CNaO/A4hCenMXZhG9P0qGcQZISP8EJccQqb/VPf9onNh
frXsI8w4PlkEUq5Lt/iQfbjmLU/XOEtuRrvq1o1awKo7pEOOhJrePwEJkoAWA9+uHeKWlMKr10lT
nnzL33b+z3TsFDmU0yHBmhA+uQtY4XmQOrKK9o0AQweGJNGHKqb2B5QE/rQ+9CazWOiQW24awAcl
DfoiKi6aidy5Cgao9vktq3eFeLD+YgTL3hY7WoGIw6F8o+aOV0rW332H08a3ZzAoVUEHBGoJSAIE
eYDQW2KWh0uGJKgcHiZB+9woq2c1IZIZuycZWr+4nfrLvuGWE6ZHgVyOrivZv0FROqjGzIl5/xN/
/k2VgO4ZxujTw20zE3Q2BQ45bQapa6X23WVedSEjcZfr1nXqjQ+XQcVyiD5iw3idepRJjJO5QTQ0
gtvQ3zcZ8klmggdRN+42tyttW7jyrpy0NxCODBlnXgG3V5ZwENu8s3ns3IYVpLMpZIiLmWMdd+gj
YyddxRYq9yL4atSQbsyaEZLeCsHQ8K0istzU3IHWXZDT6Cl89kjFicOQbf7+t//8r588qfCrvMJi
D8tC/us//j126i9P//VQ5vz31wyqf/+Of53jj4ad83f7v/yq/4/irIRl/LxR/JW8T6u39u1vX0z1
23HO4/rn30/x+1fz3+dZ/XzHH3lWmvsP07FB9fmGbuvcn0mTUl+y/effNSH+AeHf5qO27Zg4Hr3/
Fmjl/cO2hevruIwtA9e7y6f+zLOy/mHajmVB73VJujJs3/u/ibMyrL/EWdkujB3f1rFY6o7p6rZj
//1v1cfbXYyp8J9/F/8pK3LBgAdcbiWNO+nGxQLwOWCogTZuUpruyuE3hcYlg6XSvQ+IjlxMCsGN
MIgsBs4AWMlhYYfUjFTnzB+EKHuKpm1cGOU697O7oZ/v+C4CDTNpYEamBi7dsjrZTfiF1+FNGGVP
WKx77yTTzNLQKQaNbKuc8ZdW1aRlJO6WqLu1d12AQ6FdFnev5FqG4IhAnYIv9/X4itl+YPaGUIl0
4teQRGWTmBYzhr0TjuFzHOunxM2fO5CdplEfXdoLsW3Xh3mTzlidYaPRVzN8dwNKhztK756BL9Fr
s17RJSOEa6NH3+jIEvRvQTR9DX797lK+5Xp9YW2sF2mJND52bjr++MU0Mp5M7OEmqb2TSFg4JB6K
Mh8jMgXHJy1SyF28JMNHHz0HxFnhSfkwLRP8Zd3vQ8zd+IahvDwaBb3imL0XSEGolmhKJ2Hcl1Wz
AW1I3dU2r7ZO0FYjjLceRTqg3tVg4CBoS15cABrxWXcxm0Uv5BqDVUJc5jXFtFCD2BJA/hTiFKv0
mpzIcTpFWf5pylJCK0Qg0bc1YY3FNi9hHGSOZJOeuvpKogibzBpdPk1FAkcivXvV6Fm3oYLeM4sa
kVy4nbzIEHF8fOnK6T6jA7BscqZQIQm942tI1zudGFwyxfOM5lilyc5o4AwVBjtFthU0rFC9hR7b
I288EiN9j16F1veAthFJQ033iezDcJhOovAYxtvmcYDEuSKiWF8XjXkl8aSsHoqUhIv5pRJhvqR+
csiy02BrybIxKISTtEJCZ6EdKzh5ip7II794gBKrlgBXTgl2gTKd6FrQ0E8G2k20A6qFjVOZrOuQ
RUt7BTnabGrc6pKMMB+n8V55qwrh2drIEOm02YimZF2x3G/AjX51xBAKiz1au6sicEMDaicjQjqn
JnMHPvEWVNuwqKYEVZ2P+SJOkBenJ7iQqIstIpb7oviKYODkcPiWvhpRF0DoDofu4pbabNfmHHS5
9edVfiO0dE+oLjYh79GptdfGnQdmXgSnaVQP54B90yLSvLOPfbNvIIK2DUXihLZLB+4UmU8Ew31p
cUGgmcj1pVcQLhOnn4wMJTotaLxxfaqz8Amu34szIk/QIspQGmsxdloPnE+av/a1R6wLFR1ab4aN
7ppm1xrNo9rURX8/49KxfOKlTxzMbipluQ1hlFf2sLaBjGT8mZvach5I6yHTbS37ai1p/igVfkKe
HRCaB8EizrKVW8hjkzYX1812ToOOWhr0F1zaQ66Od6GzFjqTrkUuB5LfcKugXeqe/LHEFiagxZEY
ySVJl4yAqbQ19XUs7XtO+wNCU/Y/zaPuVwf0TLuaIgHOXYIGI+vxYAJK8pKwQ3p29CiaFz6NLxKe
IjLotlXQHu2ieASAwaZ5SB/doLyPUvPqCe8D66EOe9NnRh7ezZ/swSXtfLrkXo+JUYXPkZAvURxe
yqSgJRXALwRUtzQMHBZO3t/bsvfWjWgeQzO/5JYF+YLWnxMgoHZt79Sn2aonixuXjPkx1s0WsZC9
Uh5+rbytt6glSWkYvO0UVFDOaS4FVJtti2zOoxtAGUmAkDetTQB56DqncMMuwqMlhlr9ySHFtZmp
66jMn6fRbNae6kGieM2SpCqNsZx/cUEc+thetvWYYJWKhjOuqA2CYH3TKLpPeGCPtqQOV/kpUfkv
q0IUCdPkruvwtGhA+LWgIRJ12DSGezJ7eW+FFftjTfPpFMX3AHXZYBqnAhE72b2QJ4PuOmio0mIA
9UNj7XLEwk3Yr13qT9bRX16W3DKaJ23uFHfCWUEmY4dEruuy6q0HA7Yp0pXhIIPxnoymdkFfeTsU
7ZHBNzhSHJWq20nbuqc0puSnzVwP45te0gdDe/sRxTXRvsz9veaVPtkVK/IL6JIZEpPsbIxgizyA
DO4E301gH6qOlPjRdjfu6GzqiCp+qqA7S01/C+z6QhAtBgtpmogzS7mJZltiWPY3VkHqCrzmrVN7
cLBkdC3rhya71Wp1dPoLbREXelbwNhK7Q6n8UxjDg2arR6GOTrQMkEkMp6pAUxlHLr4cd8f2mWxK
YZJYY53HIhzXTX9QlvkRaQGcvaHZIpGntwsDJFF9gqlQXNmkc8pn3atfGsamKctbIzZYX/v7fjLO
sVZhyZbuvoTXzSoWIvx1kQBFvbmaqpQhf1jDTUPkKtz+zTfd6N5BS5w2eIWH4tMlbW+l6cUrnM8v
URPaZCvvgdzHbmbB5NT55rWxk1fXUOla0znf3KEPF7rcjF55IznPl46g/WT1psGhpTM1TUd0JE2U
I59yEaDjLNsXuXafZZVL+Acpt1boYT4ZVpYxvvnNtG0M40yZ8aSC5Ex2J7gSDwnV0Nj3BiYbQ4QX
Yff3QPHPQ650Jqr6tJrXG1qsS8UEZFkyri/xQhsaF51mn0ri0xFUy3VsaPXRC8VXPE1fUjJa7ldo
zFE04rxfGLV+z/6eNQuy00KA2m0KyDeWjuHUNRnJVnhGYqNAFZxe/HLEWdPu8pBI33SE9SHD7yy2
tF2jFTp92+kO15Fc59YzyWSwyHQNajref2+Ac2COT2DL+p1yskuRN/eNzT1eME1UFURPgFYEKrPF
TQ7a4D3JQj1VkGGXWqcDtV+x84HS1/XNAk8oXljOuW4iHbJmbQzwBHqt/uRqnNZp6ewNUuiWfpLv
Jxt/UaERTd8xFEeH8JhaiiPgzfwEaaG0oV7BOnrLHeLCmIFWjoyRa1SOxVGfJAMvGy5dfpKSb8NQ
RuVGUgcwQvZeY0aq6oBytgqpEQNn+AxCL964tvHkeVNFoDzRJfAnYoctYt2UL1ZohAtBUDJ9PsLh
XMSv4ei8V2XNELNM72o4lHi437OM3a9TgMsAebcaDWjyHpJA29NfoHfvIgfEhO51xzgUDy2Z4jnw
fZfrHbjBJYyVdYdZdAnN80nHo4AkDT60Tx2ANkqHfj0cORM/nATvsqK9ZTrB87xuACs6Eht3H1nD
03yEatw0JAToOw37xqpJxUtR5szf/LNCIwXsqVk2HsVCp7iN+01+FykbLc7YvdSKZJWUbFRc1sRj
0VHPi+wezCdVU+tcMlwsQ5AilWEjXHk1njuu0PmQ0KE4VPmKbFkJYbHPQLtwuZRO/Ewq9mfm+1s0
Bkuv524YCN2+6SNOAE0ZX6pITkFlH8v23ajsL0aHA8Wekx8NtK/g1CC2bHorspbeiLANJqRYuHr0
6LTmr77rwg2280tb2dtYT34FPiuYwSQG3pQRNo+0pJWZrPADtHvVJPa2xVLTNnAhscntaj0mfLY/
Yv+4i5IM+X0AAcGBKSgl7JMJcxzy8DsX+uLSH+0DZwDniw8axG1P9szrDNC0mR1TQd8FHDUbmzP6
8ye2HUsTdfsRgf17M8rXoceuFrWASuPk6DUh5OLGfWbHsxx9OHoMzc9IveqFzUJi13BtbU1s9an1
z1VwLgxy8ijGNakv4ynFnjBySZkmb1NyEBXVAk0RzrcpczYtTaaQ9Dpii2wILS0GSG79qSB31UUk
GoMqYsi7musr2vH2YRKzNDWnVyKFvQ7xOs6eqySRu9zi6lO9/wsfQL0gIwNyiokHgU6kui9tm0Ao
bpQ0uS5ibgV2eCA56K0zsKso8s/aOBS2sev1ai0M48tlnuEQe9lp5KiUe0yAkDwlKGcqZNXhHk1F
AEgmuYu7Rzf2HwFiFYhn2k0HSwBbGIUfhuENUbiLbAJuUMFjsJv96LtPXF3wsQ3zhcC+Z7gOW9yv
Ow8FYDp9oEs5S9Yk3CgHAoKWhUOyqDaUF11h2A+0fms6O5FLj0lW/aK0NWyjazmhnYx68oJLUy07
W9GhdJ/MzM03sMaQiwM3xmBYPc4/qLG6F2zmj1EajJggHyK7emyD9P3nHozJFB2f8dhZKTklocdm
M987Jj+6MbC82wUrRQW4q2mCpySars7onqZf5ZBfQMtskk5dMwZckss3qAOKUJSe8InLuxrS8ISm
yxu1CZbQufOo8jJKiLwWa989tFUVHQyPZSIvrB1bn2KlotjC7s8EJiro9+bFeLITruGB21dHhZeC
su3sM8mHHXJye+tPtPaq8rvRon09RzKj1u3oLzcUI1g8kvEaWv4HLoZHL2zuPVGOwLq+Hcue1oPA
+EUkFaVUjKnJMu4RISuSW9/bMfysyaehGeB95aF+xuq/y1Wp74YBYUtch5twBkalc8iJG4Hs7Nlb
IZEmeMPYDkRdBkb3IozkTjdZhlKqtJCbVDLch7FJzdOVrAHJ5G3tmMwLOJXNclL6WafhhzZyei3s
EosxwIxzVXEXaalzy7Z67JPoCMyT6OyM+IAizz+xpnG6h4AE3AEEMD35V/OIku4u81fNm1fl73YF
IcMe5minDclbDC1nuSHu/iWaxGVnTJLGsrhPbQJz/dC46nZ3TzzMYuoy/hobNoyy4nKXwAK07Wvk
c29UGmcoOzo8sHG4C50HPeIA4RV+tSQnSZ5rW7ffeAGXWZ7hQlEmcY1JhV6Wu+XWrfLgHOfTTeBQ
tNuSN0BMvBXmYD0RoIoUVEFLgB68GUyO8Qjgh6St4TFjo3bJvGxH8gczntRheEG071TIfuMCuWi9
4Y3NhlobbX8m62PdGh+NcjZ94GkvnR/eqBixqqdwnMCWBj7TL/0WHB1freBYAxxHdjagz17atZec
jZ5427h6iaxc5w4ffdZp+FCigz3GkY2T1NbXbafs285yzkWU9DuG4ggYRyQGIJ8+fShzTKVwM82G
KKftKLYthLOHEaRaEvr4PbT4Ygbzr+rV50bfmZF/pTaeMBUqZy9IG60+c+wDjOeqRz2tyhU+WTFY
b2EwoSkRNmpgg3U6LA5g0LIrww2Yt5nxlCbtcVKQv0qQxBwWpJI9nkZXU9Ge5C1+OEafznVXVtI1
6yw7WM746mmhfPXwNQjcCBq2yLMTZMwcRPveTOF+YLjsD/p9OmG4whcPSiPtwm1JlGnolN/Cv++q
5Bo6wZOJ8BLOhnsBxHtH3eOmpCrFdqAz+53M6xBXt6pvnsi61fZ1WIFrD9kvDyxVOex+NKG4lRxO
d0W1wztzMQxqoqCmlCLhOId1vtSC/hgIsyRqxis2GKgpHRUZDymSSfT8HYcLWi+R9TBBwzskRN8d
C1alRwRqNAdEnevInQa4/OyTyC7a0yvvV1b4Ji3/wRXVY1rHjw0JzT7YXOx9rGdlfmepDmdUVL5k
Ur9X5IAsUrZjLT40WUarwOFa8lX9FlaEB5OIcKenAquzZicnhqMYbsWtXlczJg+wVBh45c6bruPM
CyYPmnRcHcScJYFReKQbLOLQ/dDECGVn4qbuSftTCVgLg9pSXeiFf5/37alsyyvh3MsQFs1uCni7
mqHYEOB8GUWL+mNSI3iwq+MNxymrtlKD7j1i4HZFyT3YIxgWu8ehx4XxEMUDhZ8xIfVkHpnLDk+N
z3KBZ3NbwGmZIJCs5p2tiQdrYb0FRmnvgzR587CQMfdvGRI6o93uyLogd9MPiPicXT10ziKzGRfC
0p7MgsRmLaQdQv4IOhCmoIoVv6kTiAdBt2jiqVzpMD310rtzXIuBSGffTROSZpK7z2aoXno2ytVo
fxVKIhwGF9SaaqtDxjFG85r51QNphrii7OYJstrB8cwYS++zAQdvVwhwmbRp5kMJxwkZTYJRye5Y
F/320LZ4ppKgosubPc6bTFJ30mXZlcWmIAN112l2uFIZ6aZeqdY01dxlHgmxGE1aNCkEH0aJxQpp
fbyenPLiOsX3kPTXykUODKH+UEXOxK0n4iY5zf2bSX8KGTgvGvM0ROSaO9KflnKw3vVOucsKW0zc
CnU1iVjYkzmztYrunfHtc9YN6dLOYT/GtiueQZJ6YDzYESHXzUC1APT3HzFUM5ctiZPDDJ6gyGER
D7FOxfkVfC1aiVitDDh7JMRcB/hoh8gsd4MzTWsMLyyYojlEjtZt/ai4LUPna/AQyNdOA8IvusHa
nu0l/TmM5M6OKNSjoC+2ItTuGlVIHqxqOnXsc0Osa9ADc+i3eRXsbAaBXOMEOYVgusZiFhKmyVNv
nxNDXP1sePFFp20CI9wGMNY3zP9v9ABFjuXo25pOK9Ic8mHwpx0ZI79XhYnQIAR/QCeGYE3uUrA1
X12tvTek/KWkoDWDZgbJd9pvO9AfzC8nTs245XJyTAsdTX2e/xcauxyvLtXOqZHDZ3r0k5Cg+8BA
VXtpS+/GtKanGqjAuk7CnZYYz6ahNnnPiZCOc661UstA4w9ir7J3/Oizi9wHMR4LIPoshQwx9YBd
bpNvCAkuOFbBL662RyfoN31K21tBhAzcVTp3UfD0UosIf1tGJL2raQvf9y6RjthyGHrHJHF6vmdZ
V1HLbhWUdE/LYNgUZbkjLP3WcguEidZAcB351b53gxuUHSSMB7wwGcgbBFotW8DluTFo5wmN209S
uhN5h5jH63zYEyAgK6IyAqYTtjiVQWJ85Np6jLETE1ysMlKDCo6loUFMjCb/lzX1tPTjV2y67Xoo
6r1sSpxOsE7G8FDmdCrcRm77sLnVgIYFjiyfWyfF4shtPkBH5EaczDJzMUDUAj14tvcr+OkkP9ZL
q+7u00jPjjjyzV3SNJcewdDO9HvuZr52dUugMGFLw7qYoPjARV+iJn3Xk1Pf0GvzJD130BUvncSG
NabFs6PyJxzYEqHWu6ZjxwtqML+avyYwRyyiurnoLEILEkqekNt95Zawdrohb2Kyazizs/MfKZ1A
BNDAxOnSAJ9EzwkChuTYhzWsFFxZZ083GKabFf0atzt7ZgvLCoBRRFLDXqccamd6SKbjuRTjDJEx
rHfN9RDud5fKyR7DQFirzrPv2v/C3pktt62kW/pVOuoeu5EJIBO46BuOEqmZkjzcIGxLxjzPePr+
wF1dZctu+dS564iuc4IhUtoGCQI5/P9a37IcLncpmDXoc62cidkUzBJmwDE5DuTI7cy6PKhS4DK0
yWuqVRgdhSv20SsSqlOfmnQvGgAHJFKvXUUTTL9oEtzZrzUI9OePvcwOaC5LgAibsMMbTikNtIId
iW8vfRE/OeVw11bijqEjAkJhPpjE6vUdaRG1dLq1MNLPZuVeVx0aoqLF5t6wFLeM7Nrz1Pehh/Ck
+y2E2o5ERHoTicKAF3+cR3idSTil21SQAjYXoATLAtHwBM60S9qPcqqujZ4SMlab6QJ0FWppP7wm
2O9DwZr4MNT8oZmkyMzxbrGIXKWaDS0Evksn7l7a7mH2u1erYzgK5pTAlRGMVu5Pl6qaIfIZOPdR
iFH4+pwxsK96xMjbgWojJNrPccXmZ0gLPOctv6MBfRU46a0glIWaHCP2oC8tx/Q2Q8/CIENZwelT
66HDtDggBjZVS0/JAJ/A5Lah08SCyhlvSZ8ky7aKbsioejHqiaVBjlksmcAJwOMuje6yR/9K04Mt
y1IBoYgzXQKYQz7lpUdlQzUPo+ZoaCCqER6wcHburIb/79hitsO1cPLbaSwchFTquhDlBSmE5OeN
3c3Yo//XyvoWDyxUEpLn5oSbq9LcfVOWsTKayg+UbC8jqoV7CvOAb8RAhdkYrlosFUhCYPcAByTA
SrSf3JiS4+y44ZFggts2Z+Hv5CffLYctPX05zoRK1rW4pGPD2t5YMsNsAHzTC26uz6ED5AyXxwXG
EAmsHhUiVU16qSNl/+JTV04nThsjftAXO5gJa+F1XzwkBlsvptjRyfhD3jMlDwQXDkziYB6hTav+
OSMfct9nckmabG7N4MI2fZNaRPE9nK/NInQhGLsGl1i5TakS7vyY4k9GIObaZTZsdFhd9XGtnt0B
aHnr2B8z4o72sl7Um8g/q8a4NUtU4GM4v+Sjv1OOhZezA3oQ2mSKK8LJyjQLWBSySzmQI1Wlt3Ae
ubfsCWQWHYm9XVKTaWuWf7U/Yc7q2o8lrRKPTC/Uwwc65jb9rty8tE34FBYyDdbZqFCGOJW7lmQf
vuevwEbzgztSG2gKPIa0cQTJyibIAixd/op+2qe+cQ5p1lVPU4UDOC93XAD7cDDGG+R6vIN2eibo
msUPEFyAHqumm06T475imSZjBkSvzUKXPkW+IjYSzzF15Sjro1283PJoQGj7P2PVXA35xH1tuNie
J6E3onSLlR98mVq0jirQoPcKJ6W9uHikXEqTJSCmPu8eifn6ZtRGvC2n6IQXi7QGGO8dPte4OGRL
3bSQPkjewGLvFKXfTWXn21L3H2tSX9ZAaD5jz37MbHYuJUXYmHIUwVLAJ5Z5OJhuGDOyjUkmWmVx
L3Fzf+wVajTWfyg0v6YhSMvA8ohhKcU+tQ36SNraeCkSwKm+RKyGbmsSH/sCwY4TMpKVyKYC88I3
QK+ybGzcS4b3JbyQdHOU4heg7B4sYqG3KAtAOtf0x0nF9bQXEvoFgF/U7VNmtR+pfF/UCPRJjkIG
zw6LShK5nr66tlybO78sL4JgIoFj+JJkXHdN2eHxzag4ct3EiXP0SGle25Kdh4z1Sx0hiLHdV+6Q
eZVkJBlmmbjOe/s0kquG7xqcKvLVJ6QbFC8DLFYPeVF17AgQJeB82Cc13zOky2MAUqbHgjFrAFWE
i7Oqfeyi6nNvfc6VibPe+GZ1LItZB2HZZQgjqMbNZ2yqkn9h9JpvTcJtPkaED9qmWhMmuuqpNGy3
gC9eLRhI63qp9ImgOVZLMJNFZOEYIjlSLL2a8SbLvW6RaXwUBqhV35muWHhvp7RubrjOJt1+TDSu
OatzXa7JinJoaT7jktgUMZcgIW15P3zHMXTy5oaMY0cfjORYaGuVIiXqeqc9gEZXOTLejDO+7wpG
DrZ7JLeskW8eTZeFFmD5FzWDRx2DhCbidA3R5OSXGUCJ3i12sEAfuGqOcCOsCz/k5QAeChWql5D+
HG9k0a3bw77L6jvYlRgE/ayFn5J0x8DIj7BGqG1CDk6t/spy5+4RwXFeebT0J3c+1IG6ynrNemtu
mPW4k59Aom5mTYXbtLL6lbbgAnM2kr47GLI2bxNT3eMP1lcJ2Z6EM9smBEg4yl0y4FCVUbn3Yu/a
LM2RDUbPCqA0s6dmHul/q/CEAC9/0nDKGVc442S0M0kNySObzeQR6/6XmTuW2JgkeUTDCk3aW9A4
qZc8Rqr6MiFoQ+zSv+i+qE/nB0wLnxqX4Kbzs9YgiLX16IPB6tjVrmk/McAu6JchuRZWre5Fwonr
OH5ZOEsIQk2ZwLH6uwFKyzFNZ0nerysBJiPQaNrZpswe5xSEq5DIJeQvXs4uogX2dMjCSlx1QDOy
yYNsNLWfhiFvD7aPfCemXX0hU+ZZbKz6kpMh1igEqlPQoOgww/yOftIWKNawX2LetrGDzSPwILYi
5pv2XRsit6Cfdx3V/kVtNjxbXkIHbN0JnPRFINVVB33879fLEtuDiXxv1rj2EySkD2ZUoDz13Yu5
TrKb8zPWPBPOYDo7PmqIne2YOIFNJI+Dc8KQ4NHbYPp3obzvg8yCEaYGwokC092m8xLoSPiFSsUH
bKy0JxxvvO1E8AUBDVTWykSqq4iD4npe7nIpqqPZhocejftjqk067kSkioD8syDLmqOcgZpVdmDt
LTc8eW3if3ZCZLlt50c7q4X55boseyiSFzs9Vz79wRtoJ84FGWXqsgOleExDdk5INz3aVybC+cyt
UfwE6aUVkB3q+NaXLDBoU08ujB2ARGjPQyZ/k+w0mul73yYCpWnbfuuKBpwFHdXec+S+H7BmxGUv
L8sIpz9A0m0oA+f7lKlj02AkWwpUt6ylNBGW/kCBtbzKO5S8hm2Yt5MqL7PYos5SWuYzeULZpUxF
ttFqRIjJ6u3kptcSNM/nJjOucO6/jF5s302NV99pkEMZbvMxLq0PSIifJpPFWtqk0a40US42tz3k
G0rWc4SS40MsXeMx9fv7zhiy2yH9SAyaQwfQq69zepsHVFVrlFyaDQAOg3rZlvpEp5lt/02MXct/
dnRT7+C6HgvFlOhBL6Ju387uLZUSvZckF+wai45NUOrpSrmQouD6UH0AonyhnYItf4dDTYLuwkcU
jhtHGfqC857uipQO42KOmpoJWNd5rwfQfp/6jbdVCT21aun7MrzbJ5r7vLE5fAgM5BCxG8kL4dXL
ijp+YWvWIgRjjR2Up4DhO7WxcFAc3vSKHv5UmbTHAqifq8BEfjMsIA4VHlETCAJ3YAzqFsIhqq7d
KA15E/i1d9dYWbaF1mRvPDPAcB9VPokyIUKkMYH8ox3yE3VDYBd7wQsbQp/s1d6R/boYI0KOSHNe
kaBkbIIIDVYWoeWzvoyEpgAALJfqQgXPE9s7ErjwpkPfuo5rP9t1rkQxY0bzMQw9CI1fchkodmtz
eK86htfIsVEC+cHTOOEiR3M33jmd6C4znBv0B4cTX5J3R0kkuEaygXu7vZlQ2jx6RmyclAIAGjKg
6eBLGETOmgTUbVAG8jb38Q0ZCzrCm9pkn7TUTHtsRyuLaaqHkbS1seJviAtKb7siCfexiZXbV+29
m9rRVV/NH5EtqFu/M71VoEkDtWXNvJRO9gFcLoVMUX34+43YVNbCviBNC0RXMgXmFcUXtOCe8jYj
xtxdF0afayzfC2dp1Ks0TpJdR/nkpu0qKi7TV/oYJPuxXEBvQxd+OQchqOCth5ZLDbR3UTSU9zFF
rAiZ5+2osQAjD1uRs14DiSsYWrRHHpBgZ+wIIPe58VDaBRvjjilKJ/PO3yYBpIqGZd9hcj/lc2w8
KowSDmoE2zNzireSQkrWfy0n1jDWvPTckk9JzD498Wf/6M7VI8tqHGhN3GzOb7EVbbz6/6rgs7r3
cSpR934rCH6vp4dXbpH8H/8U/l6+/K9/MMW8pwo+dS9ffv37vzXBlvuXa1NV9TzT1q4jHPWPf2qC
pfjLldJFG3WW9mrFb/KibkOOJ/8y+Z/wTG3ZlN7kvyXB7l88tRRABwdotHC1859Igm30vn9rv5eP
pfmXtLAcaUpbCc8Wi/T4Rz2wnSEZnAyiE1TVX8QJEXGZf//DqfinkPx/5B1hdVHeoiLmU/xyCNvz
tGZLu0iZ3xzCIXHDkngyYHUvCHe4mo2xqkup7lnIC7kmhwiJ4/vH1L8eU3JAE22dsE2h0HT/+LEY
hz1oyayM46jfRaNJ4wiHGv6IfHS2mbx7/2i/+YRSu8KCgW45jly+xx+PBmKKuS2CAj0OxcYPa+Rd
HxqdXQPp+8Pn+v2RbBcqoukRP7B8nT/It1nezJMXLVRKCrXtEb0Mpb56Jdkqvf+RfnMCLddRLpp1
GwG6Y/58oFmFc1GGXBd2lZ8IS/+aApiTXoJuy6TV2F+/f7jlGvjpMrQdrj7P1qZpmQif35zBuQ4o
a0IqZgK7F/a40+mSBEUSMyqlqiBUMjq+f8BF5/7zAZVpCUZ4lPd8TPPNBYIHZm7zmD51V9qEknww
KVpHf7wMf/1YylxufZOEUmm54s1ZLAvBmyhTZHr6iTlzpbICFgRKRfqgd2n75AWv73+sX742W6FE
MpdRw3Ys/fa6N5su9aMMJZNYTF/WfU2IdIxJjA3mRgAWeP9ovwwei3uWk0d51OQqeXvdN7KlTT1p
ZzXCobPRp7RQJt8/xDLOvv2i8CwIxk1Lu7b79op3Q1lEiQOzUtHgpyt0VQkP50tkfEjn8iEbuiPG
HrbWtrlHPIKkBrC9eAwBT1Fuuk3t4r5D/qZrdzURapKkH99/f7/ckMspcF2uI3oDCC7f3JBLUGsT
BpyCgPK36BDtZB00MnkhLbF9/1C/+W4VyioGfCEUE8mbcRSMmwfD2Kdm0RubMmzWjEmrpC4eIliZ
RPvs3z/c775cnCyW4IEv2X1zh1hh03O7unwySnANvGLBSvP9Q/x68rj3lLCEi8sFz8ybQ1DfZaM+
hzSypbilOIYGv3vM0+nSa8w/fJrzrfbzDb8cy9aOjRPEld6bY1XpUl9sIxpSxgSAwklfM52HayNa
HPNY/7Z9Pz710YI/kvkrVi1z9/6HFeKXKxlrD/8nHSVtm++f3/8wdhfo4FNZ0jPBnP08N/Ibwp7+
0qoScelk8auQwWFGi8Ok+LlUrH9zMEMP77+HX8cj7VA6lbZrLnet9eYSKmjdJM3ICU+avmDKl8d6
dJ/CxrxJUupT6czOWnbP7x/016FWa+lZtumAN7b122+5jtDQ5MJWqzIynxDvfBeuf9NXQ7l6/zi/
3h9aMysK7hC8TfLtlGUTreB3LbeiXbxMMFpTlYId/JhJRISkbr1/sN99myzbHIslmGexu3xzPYmw
S9LSZCM350RSKcf+OgvUTjYdIjqK8WsDSLA0iR8R9kcvt65d4HDvv4XffV7OqMmg4MJ6ezuFKSPp
SHzK4BqC80Qh9BU5Todv3ESabqsPedMWm/eP+Jv7lYsG5rnGPcbi8810pkUlDSWYNH1Bibr08ltd
ii90578hY2r+8HX+7gxjMWBuER4WBtYHP98vbIECO22pfOtkNyHfcheIe22d5MK0syG5gPVoY5qC
ifuUhvLx/c/6m6vWtfkfigG8eubbs5tXMpkY/rhqw6+lonSZnxhV/jAA/vYgjrDw9gnmj7f3oxVQ
fE+YxlcNzc0KnQyrkDyq/xtH4aZn2vCQwlMJ/PlE0ssHLmou21HvbnKPTvZa+H8a3JZ/4+fh1TUV
mxkUgprannjzZS38ndw0lrANkVzJjhq2SsN9r74YznWjQBYIwK7Ih4gHr/9wofw6qHFoW3kCW6Ut
yNb6+eMVoNe7No/wqU9yXxsYROaXDqBHWL2UMyX08fv7V8avKxKOh03TkmyepIkl86dx3J16G7Iw
3ouEhdVgTJveossmvjYGTaho2lZK7CpdPbx/1N/cDgzZbASJzmJHw5z882ERsQyJXy3tSbPainh4
lpO67gKggIa705CJar/4KrOI6lqCmDz5w4D366XK4RlXLeyjrPXe3g9+R14d1HekuvET4WPYqr6G
eAHe/5C/O7WM4UoI22GCfHs/qDIPnLzkKoJRh0pt4w7Uk+IXOcabjDS6lGQSSe3w/YP+5vrheMtm
hzNrqbfrqhRx0TC6iEbK3L22LBoU80EvBsZ4uPExYs+R/sMRf7MY8RTnkgkYRoxiPfDzd9mk1Pyb
ZVHb0levQCAQ6PtUD96RRvSWlJlbjL3A30NQX/0fxvDlRvz5RvU0NQcGVj6vywf/+dBVK30n6SgW
R5lzly3RXmVGS/n9U/rbg3g2N4eyqF+8nYpVkPkduZPLQejQRnP2JUyam/eP8esFyW5bCuXhMea2
N9/cD1ngYafElL/CLa8OYxlbKOqwQWz9zor+4yXMciwuEexJwnWsZWL8celmNCJDb8VUO5TtErzY
3Bsozu+DNoqDP5y7X6d1PhEbU0syrXNJvvlcXhzAjw9qtXKc6N6Z7QdqwVRhvXmf+9131c3jH266
8wX+9pL48YhvFqaEFpcT5VFF9ZNie8K4R6W41D4YQ9p1UCWwITgzKpUOuL2hdPQFy1d7IRZ9Uih7
YnWckeBF9JXX9ENISIF2+NgbRvQIzkZ8e/9r/929o/HY46RfqmaYD958F0Hg1G5VoZwjtt1tg90Y
kuhADfpb5EUHkSTVJsnQUamgvPN1+uH9w2Ohf3MDLSUzm0WBR6lHMeG8PVvwvizQH49T39P/AJet
XXwAGetRauJg9IPvtPjhr7MjTPzuk8lym/7NNDj2URVuJlDNkDtNk5XilX3H3JgzYbpW2H2fK0h7
3g4prYO+FT6sscgWra4uyQ5U5BGiC+tsfGMj/3PhaXhqULTOfQTqySl2GsSA1Pm7PpzXQdznqv3c
Tvhipq2LrMb8pNPOJsFZp5VVPAtRj/NNP2SggS7zPHGy6qMMmwqyPTJgSNDoyOsasklhhYGLxKAW
3tLNKOGZQqXP06SkS4gRtbB2kZ3EzmulMVKurNETabWrw3JCPzxh6bdnSuDRHGDfKkaBjFSUQVLu
6r7tponsk1BE1CoyCWNtm4EjF1e4Kwes0sToeaic3ILF6GYkObf75AVWaX9royHWxKeEiReQTxfh
D8DjBXH5FvvDbH1tJdjDndEXBTLGKTDs4a7EKOQRJBtmCjRsHSa2+NoPZj8Ha0M5EsV8WzVN9NJT
cYIZBMZPHrUZVPyisuZs2sRsnVhb+ONcycuuDwhiWvW9BrKxKix/7E66WVxMwZROfrlGu5LDOh6t
Bk6XMRt2K0CfaTXfIsz2arXOy8mfALj6rri0lBGlz4PliIjKFzjBlDYfGTMGbfykbJwPMPYKgRii
q+byVHVd4s03OeABstF1aWvMDSrxzGQzIwWam9WIwHGOYLFNvFdYAU6L/C+zxowWiTLUxm2dckIg
Vfi6+6aGyq8f8faVXbOBg8YFscpU5qQ3uQ6XnFRnSoLsWEe6sY5FmjnFdesSVYFMs8uCG8Waobnu
cs7xZQFkGT8SjNsEroQ/FoX3XJW1P9+5fTch6ggqQ972IjZJaLYB423bJoZx7MS+lV1VgRVnR9Os
EuMuoB9WpZelOxbDl4k30lyrOcCHunKoBl1Mi7AjNS2NyJquENRrMFhe0qx6p27n7ynaLfR9edB5
u4718MZPidx4pQ4fIXuRXZN+NXNg7dkKN32pghVxc2p8NbpsJl++jkzgRI7tx9uJK7Q86iqI6Wl1
hW09dPbAN1Tk4dEtwC3gDG5J3sPvjacLvnAY2KC6LaKRN2AhoUBWVACJ7REGHTiY3SHpnyVQ/uyT
gXo77KatnSoCPlbEyFL7WLVGlrtf0boTTotWzEGrTXwqRnrVY+DzKg8L6UlVbchu6UjDfUBQ1Ge4
q8J1xqQEMtFo0DjDyifWs/xQVUkU3cPXrN3Pad/UCe4Jt1Uaa+ZUqytfdXTWydWdBE69BPU8mH/l
VgdG7QB1msbZtVNYC4NdiYXGeS5rdzyRyhI2l52TtNGd7RsSx67omwG+NQGANYlTOlWhQwUym5Zd
eBjlYv5Qg0txv7O2JTpzVbsS+Ss+7kaI7wYZSiNjIkU8Z62NkT4+q78xshf9rqa27WSWGT7KgbvX
wJY8PIQd7F5iJEvbs15IAALxts4Iohzu+zSSBXpWzNMAkuB+RdDDilYVQDVjJf0LVnpu9qripCVB
3k7CqAfgYPvDQx9YTn0TNxNhEoQ75dOBj52ihvPHBnpfrEzD2nP7Gf1thpGMQI0aKD6mNqvKqffT
hWv7/Xmm+Z9/g2Xu/p6A3xB33jz9rwB4/l9C6yiW3jCI/i9onWtSzLKvIFpef+y8Uerk6ZeFoWOb
f7kWpQBPstMTirbO/+mkWeZfEkEaDQTXpb7Gb//VSTOE+Rd1StQ3aqljeq5ksdoUaFKA8kj1l6tc
BXuHMi5lQcf7T3pp4uelmytYGWgBapJCl+1S6lp+/8MyEVZW0DR5iWqbig9w3poBPp5v7bh8zbIh
3IuQnLO+DyUwShNLW0G5PFH1vdsA9O06IoW8KnY2xLZvBnOIDoMR/2HRLJfVyb/Xeue3SE9HL4sn
zTZraUb++BZRdnd2IUGBYBZuDzWbkB3W5GFjWuEM4IJ03w92qXHZYb2B8MHKWqfFtwJO2xW35nzy
fHJn0tRONmkr4mOggMpXml3vrLDmxj17p3mYP/9wHfzzTvixg/iGWvT3uyYrzaSEaFKQefuuARsm
gTugudQjAXZWWnkYG9zic4PFmviGAgWoRepFe2jYvO4bSi2bGFDTvSky4PetFvdVRvYtOtZdleCQ
8c3wZATOcCOmmsjZyUGwhanS8bdmPsDPw0y707L4LtmRrvswtC9sq4fthob3D4vvn3e89AwdUq+E
JygIL12Ot5/M5HTi/cLSP6nevDQNEvUmW9xkQ9NtE12HBwdZL4ggsghN5+8R5qcB5sfTKqw3FwMH
p3vDLhDGAmvKhVb148VQtjqNoxp8wzK3OwBnVoEjn2xl2IcQ/uTOiEipiBo5k2y/BSe1rUj9eIjJ
aTKrqv3DmTgv3H+8NHk3bEtdy6Vdzk1sv303gZaT02NMbtDN7Jph/jKEEIIZB6xd2tIz1g7+rszB
Z+0FOFPNnFUyKSrqCgrCY6wm9wML9q/RQKymtF4if7Lv8SezeZnATeoJRoNjYA4yGxKy3r9Axc+b
gvPXyD3vWAw9to029817J4MnLX0CrlZGFOLlRISmYohLsHHhazVXBVmRq0lSAgslYeThmOcXrB2h
wAqu4Pffi/PLe/EUpFMbsQGNFRY1y+9/GIUASvgJ3hG96ufWhu1k21dD4kGCJl+pM8uE80GChuFh
c2l1gf9LcrfgO4JrEFEkDInHhOPaFtfnB26si8FKjYuBeJMj8PauH6Lj+UkLeeeoVZRvyfQAUO4b
OPfN8mmMG/mxwXglIJVsZOXWV5k3dITMYqIyEDKSkZnh0AP7dQiEbxx4e/j8jNY5uVWygHiGg257
/4YagnPVehZu7qAmI7nAvgNM64nw0J48gzDfenZLgpcbkIQRIYPZKhTxf+gUK/tc0fvxyqSwS+NN
maZtUrEByPbzGc0d1Y6g3chdzONXJww6PAjov1OFQaktC7LuMH0lVs4Mlx28Kfzay7E9Al8V4MuW
HwP6m2AoQMUeUQ+0x/NPb38TTEQ6eWm6sDj4w8ZOr02cFhcMtMNVsxgPzg+V6PD/nn+EMeNtOVPN
6vw37BH4Tfevvzz/zfk3WIXGKxrQa79orMO//8Hz62/+7Px0sCKCZ3Vrrzulb2azXoOKbUiXZNZY
NVWwTxTq/MxpT8gNsVa4bM1aVR4DWU73ZeKdcnkNMd4yHHllZDGQcZm2Gz+2HseBZJBRNyC2g/zS
U0TuABiWhznC/Du1wnguS5x65Ohh85LWfR5J58KIsM2EfStO8fJQPYohmHepMWEyITy42QcLf5MI
lXU7VNk3yNgg1QOw/jj8/HB8JgSW9JnG1U++FX9o1Zy8xOF0F7UIyKHbfsL1AhgkVizkC8e9tBot
L1hKWGsfew0q4K7bR9MQXoQgvlbZMBWURux2XyV1+pggcFv16Mtepj65qNKc3PgsfQ6I9zApk7J3
Oc2k0govtg6BNminzvWVOcz1bvCR13fsVH3S0J5kGKTX2bgBEmKvp9LsH7O+n9ZW1jVPUKT5p2Dk
3iG8hdIkgqu+IXxwcHLobG3aoV/UOFH0Nw/YQ7aEGZuxoZ79Ipp2pt0h7icpMDVkflUZdnVpD8aN
5Qfztau5Q9se8GWYWkSINHreFaVIMRI1KOoGt3lwm+AJYN64xNeiXS5s43Nm6eeIktEpsM3m2Pf9
sClVLvd+xQfyTXjFfIbmpnVFfzN0gHajfHa+xErczJXqnhxfuxdenlFMQjPxSRIxcP4De8Dzq1q7
Pdqq0Pdxj4/T+5rHrvOsuyk51ChE1pPbOc/ogMddZsT17vw0bGq9Tp3IvTw/laOJO9YdypvzUx8k
G/ug+UQSnwN5ULa4OZj1S2+6iSginJjkGY7ZbOAHDEH1RvwWfvmPv2XO63idPz4/hGlypMsKfC3R
Vx6osYdpTq0Lq8c6U1mm/+BYhf8QGfNJd06E54KXfK9yLwkyhN6zPD3/V/j9IfDl1vH8EknfydHL
CFo7P+ULQebaGe1mzMcaA3Ait3EjjLt0eQAN6u0WKOMaMJsBdz4I7tGGpIcu9F/Of3F+PWpAw01T
tT0/O79+/jdUba1qghBv//16H+YfBmuo12lto5tlVYeiMYvvUefjcpcmkvRwiv9+DQq0u5ajrDDA
8CfMajHgZ1wiQFdgHZqa7Bzp44LEVENe4vl51i1s4Ab/GerYZIfBIN9MthFDzMk0uz3hr1M01A/n
14quQpMm7Oni/PT8iwjqyEDO0K2sWZcg8ZVbRLyYGSLAqV5SWKe6j+oTQWoVs+Lp/EruLwF8MJmZ
L3gtsRvvUma9g0Gbvz+/NmXfC+BTD+cnow5eqWlf+mWdXJtBH9+NtZoZlsWMNaL4lvmpAjYjvYPR
lCGDr6WOoGzwMUzxpxyywTMpmfGWK7K9duUUH9mszjsTt9bJMCjoLFF7r7joXWnar3NoouL1W+dR
4QPbVQa2rmbwt2Un9D1VFoy8qKS/hKCvmDx6774GjMFkkhH22wb6iwS2AaEz/Gz0abOz5ja7rAmB
eizy8f7v/xKd63qyrfg2L/PoevBJlrRdP3tIapDPAaGHMDNtOV8QdSq3aZImVwCqL6VTexhRpHdb
Lg9FMGbbrkwB9xaMw6qLjUOWOnIH7s+48CjwPEqC7eAq49pbWXCDcD1bJhFaVDYw4kQnBtxLVeKW
hp/DdUQU9QA6hgsKpcaTyqbxvq2wyf/rmRMOF31TLZt4klw9e5aXKH+9TUqS86d6Ml/boJvvRDab
N0ZhTvuMAifpjtkMJ1QbTDmSODAXWYMeSuvKWx4i1xYXbZp9wjUqn4Im5o3O8akjMAmX0TEbs+Ye
PnJzX825datd0h0jXd9784dkcLK7fAwvyTGZrjE1AXE0u4UzUYobOVrGhoocJSPLN2/OD+Py08S8
BHKTjvxn3x3C+/PDTADFfbugwmNRXo/Ls/PrreV/j8zpkxjGBfbI8DunDSzI3uGxcYGyqIbaVOy6
2VPe53dhkgy352dzS2B10fUG+dX8smtjGIPCkYducriVLGdLL9OjSApNY0hN9VgG/Z5Q7fBT4zcC
gog9XAUDONXjEJ2EZbjH84P1r59QNpT7GTrj+XUTBtXff3F+6oXjIRoJ+juHvxpjmIJlzKFqyLph
uk+aZs3puux04B9M5P03bKX6m/NPPjHmV5IQByPgpX+/fv6lJcJ47znlKVto0t6ucOb2NAy6wQg2
emv40vjogucqcr9buk4GRPZWcB3nTnQMU8QQrA1P+agXS2ac7rNqDE9dHGxDtyq/GD0pi7h7YICy
nekJjR2bo4mtm8VH+YXyOqhz9xOB6g1bHiNdEwuLDYSOw8rrAza7FfyaTYGx6yrui+hqLnV0lQzz
jUfWHS55vFkaMv/1+aEprHI7BFny5BlTdZdMGZZrkkAvMBN0614vdAEgL1cYwFyIGPxk5v58GHNN
KsmFbNuOi9cNrp0w4kOef9RZMrP8Tkk9M7tVjLf9cP58IhtWjTllO8tJ/J2ueutT0nVbAgfTZ5Y3
ydG3B8wey+uCpcxKNsV8l1i1vOVPgDhlzYIgm5xVRw3szivD5ybGV+WlFP1WSqn0UObiSoBCMHG4
LRTtRl9jh9HXgeHV21pmpInjQzwEGe+NJLtjUzvbkerfhy4gezz1dHlXQOSWU/JkZQMBaqbcB345
fHcrsc9dFgaZbp9rfDXrWBjl4XyjVj0rH8GN5c3b0ApyzrBVX7Ht+ejOTXvvFXqANIv3AGO1fdNR
XSQg0d6HJRS283lxyjQ8uT6Uu8nDHLNcGW0iXgwcc5vMcRYFnUFKZ1XU6baYaIdOdvAwIqO8Oz/k
2WPk+c/gs+bHKuGIXO7b8zOjlfNjOmE3b2FSFSEB4srXd2qc9V3hFd/LjFZKQOniIkzx+galM0Eg
4KcxGvippTsSLOsjDCQPhZfpyzo1G3x9PM1V0d3gcMIKPvk2KLLBPdBQcA9NOGTwtip7n+PduDs/
ePSqt8pOuSUkiGQlR73PrErfd4mVbAi6wk6F4xqW/uckCEGR/eshXkA42WT6W3oR41pLNtW4/SYo
ItqG2xtPNYYwbqxIyXgfFs534STZRtCrSte6UiYwo6I6GmFxW6CK2KPhRUM+2TtBWwohpJFcZXHR
Xafu4AHoYm4YQqyAa8/DOjiqe4OMmBWcGk0UpaoI3+Ca16zL11Fo9DcdYOZdWTe3eRHLlcyT/LOQ
2bNntPVrmHabAEUImfCWcym9MFxPdexe+yVFH0poAIDd5HNeGdTh52w+Juj5Vs3/Juu8lhtXti37
RYiAN6/0XhLl9YIolYF3CSQyga/vAZ3bfbqjX7g3KamqRAKZudaac0wCG06TqS5RI5svOQHIl5ER
H+u5dt9iVW1/Xiefo6TdncyHYuzTz9R8VMM9mZXxt+nLR2Y41leWS6bOczu81AoPVli5xm2y/PLA
qE+CtA7LS2cCc0ttKM1YYzluzmLv9jGYkQKD/kyRefCBqIKGw9GN5ap7cry82uR2ar+aw0V1UH5D
aaUv2qLIzZS2b71U/aEBFnJqjUpepqIxcTuXDKKzEc+rEZXv5ZKEWSbqLbF1/MJY/Fz0EiAvJ8PR
zMSyT2Sbesr9vwr4t4dh81cFEwLEcRq/NS5Jw6AOdOf4b8UMhgVHD6O2Hh4DJEn8ezrdQISY/qDz
/5eVpn7PRISvlXftmjsDnTO7fBKmDTzKmIyDFXTl08/DIODk0XHv9pKGUrKWC4bDmJxgO8YRqGxB
tyeqXXGLpwxvq8rUcY7me7g8+3npvw9V2DjbQgHK6bgRdJ2SkrY8CKBaZ1Box1kM9TETg9yJwR0/
tZNyMOyyb2GEmBgtu7+0qmsfTQ/9WgQnQXuzPErmibefbSj3e3WjpH8jKgawot/2+59VKOvNfNvY
Wb/vOUtweuApflLqzqpzKf4Sfcu6cJdqQYNXw2oQTfDP1+kdcJr51S6UM85ZyR1GE/98uIRFPeln
4En/838/r6FdVc8//6czgzBf3+gPvjPOiH2s6hbiJj0wXitOHdnVF9dwvF2rx+AxkkB2ZiZMb0VT
DaQk8Ot60J4y5SwM75FYnPHn45M3oyqfHScZ3ru8PISjjSvbNx7bweJ2DWkDdkPDiXKyT2Bjd7JC
lMoW8tKx27zrDihWTIfi4rmzwnMnII3ac/buOsELfagGfqDWu1yY9xLB22snE73nGKuIT+I6lpb7
3ecy/d0G3qdrD+rFnB0i0yt4f5wX2lfXLl5/vsGFfbdAl9rnse2To+dP2d7yh+Lc+SBPDRDQtHad
gU3P718zvz81nQ1hXBNV29Ah+M/rpZD/eb1o2//7+//P62n0//05CevVfhgruSuwdp1gYta0XMf4
tTPozKZ0ZdeUq/Fr6/TeYepjDmnLV/vKNqDQ2c6G5mX8OjMA2A+5TWDt8lSjlNxFVUhjeXk6xLG/
jSZGjmTFkJheqvmFk2x0mDkmrx0zn2knRMa1d+y3/zybou4F+v7Pk59vb+zxualteZPLD/c67NdF
ULbHn+8QGVldBSiztaHb7ShS7960g3fPkmtJ+fnECcm7a2Os9oz4jfV/v6FqglvCr3j9+Xbij+rT
lLE0/DyFX+7dWzwmK7NDfeUaKZWvcIbnAEzvCXwI9fvy9OfBacwz6av+zRpz+Vw3IO9G+rqbny/2
RZruCa4L19JBN0c1ccto6D7qaAgeRWMQjaRFcbQ4T//nNWRU9sbjCiccI5Q0Two5HH6+UdU37J7i
2s6DuE5s4cDKpOfsWWV//Xzh5yFj9D8aYXbp/cS5ull+cRNKPRJ0mrtH1NnK1MrderHIz8HyUBgA
Pq26UgfbYwl0AYwpci6JuyJJYCCt6xDHs/lJ6xTflPFJpVij9Hc6YgQq4zMpLVQHcfyasEHGqp02
PxcnemfWCLP4QKNASjE0nd3P6w0W0f++HmPG3dGHxYv8/3z/YHqfGij/ikJyeA2ZFsOuCMftYFY8
bStv77lEBOkqkahFZlzVs4wABfLVnF/n1Ll0KH9+1h6Bdhhp+IEVmew3FsbvxgaZl3e/vJB5A4uZ
Q4iNjp8cADlwNvgGKY0v4Nv2s5fO49FzOrEzREyCpDupS5V6v8JhdG8lbty3QXkHzymze9LZ5QNe
81OcLixio+WHzfScTjHDcWlUv+KKwxxWyvXQRsEBLSMY/qC8+7q/TjYoCSQx87OKo3Zn6iLd6kHN
zzWxCKzgXGsOO/8yygHsDTzgOKSJf+waP7/0CzaldXyIUTVB5kv5hurm2bPqltMEbJsp9H+nVfZr
Mtgf5ZtvVvVTChogdPL0QRu6f0InI24gufbqLa3G4lM0IjlBNLZwz3Tlp1UMNVmf+fggM1qvZQMv
irZCtB2Zil+EofVpXLwLoYXHTJgBPXFMxB9TXLw7Li1V2qArbbvmPz8xf7leeyL2tX8ZoRqT3tt0
p4icmw+WwZ1fhPVLKYfkESbU98/LZlyNCzaM0CEIkOtcdsnJs1KuY8eoAU5I7ztt7WfesO41jdhn
wSj9oilWoluGcOLnWf3bqOcndvthnbsDWJNMi+c85tPs4EwcvbgQz22UH4hdbohlsGBpEfD0Nhn5
vG0Yfm4reBM95dBXTgNljJvxm7T5eW0hvduR/kg9IqfSgAAT1ytfZcN5rPNo3XlZDdWZkaGuCIt0
jXk8eK6RnaPBuaBceY+7CM/40sNvYuU9JkNKlvacZsD6w7cqNaINvuPl03QcCIs2/FPib2iiLoOO
teyK4ozIo9sYjMquJT4Do5gJt8iBAHJU6ElZRHLsda17s/MJ+QYH2Y0/TulCrLhERZnC7KANi2Eg
iJ0bOdv2ObVIxRPeIUylebVy19v2GSzGH/evQwzqIdbqaorkiBaD4/KYbLQfydPcl8eC2AY7BeBk
qB1vrfxKe6fcNEOpb6YvblJhQaEMdW+DJYG9lvQtgLYeRsYHn9wv6TZV2WOXiW3vzx7RYmFNNeV7
RJVg3W6yAGKI1QPgCkrvQTnSvWUj8xCIc3XVPlvZbIP5qlgdpNGfm8mPUUSnHCjt/kwN5xyTAOF8
Bkd1U6VZeVGD86YyGREfOeQv9rTHxuk8EcR61sjISPGbswm+LIlMGUmzCmj88WfqI3QeHFkhN2Xa
Ntefh9jrL0JV3iZXbXv3SDTaRZpaxuvFkxi0eVr+2pXDBn4k+khukFCrV0+2r2SgrOIKmGHh5/2D
N9q8eSY8mp+nyxchiI3XOT+KmN5fVjg9dIdoWnG0/ebwxyqNcHfT5kGysal0l23VLnY8XU7DY0Lu
uoqc0yzVg9d4/GxvEoxey3NbwVg1ZZ/v+in3HmaaOsBlsdYrrbciSICliSTn0Oo9muX0NgVzf65S
1e+bkFXIqBGvNSFRoKj8gl3PDsQUjX3P6QdSKMZXWEj12WVs2al03tZmE+16ACUAouc3Ocr4XAp8
XMhtSOyTDbO4sLVPRCLQgjO7lzSvultHl8cT0ruLQqOyUfEF0pfzYnRsBiN30Er32XCf/gJg6++J
lccX+E6QuNXo8snF43cObctVoJjMyT9kqYATzXj7p4XtmeSaBWKAyTFWWxWV+UXN6TUBLL8ZvIF3
O4ohbUJ7Bw12Z2kNHrtWviB4806DOWBy8wD6uOEIDLKGcd9V6RXX1bhqp3slIQX0zItEHaqrnqJ9
4KryjZ2Cf7MhouRgJbfQBksUjve0atCMzTEmgSRt9XEK/DeP0N5r47f6agwLUodVeTsXtKENM0y2
THGzczw9FS7pBKuxHZtbK8ULyDQX9pUZwCbrwn1DlNumE8XfVAXBdenz0SWyma+3ZNg5XvbSziKg
p/DPR5W09wyybIya1YOJMhignrkUfWnrQvVQrkuyKxkdk1nhtbRNl7HeMOu9weD5FjXWn8rFYkzS
zHTzJjDkMnEfMysAQRDb584oQ7gPM/mZpORECuIgBZ0FzsJ8R6Z36VVUvSTMRQ524SD8Kz3/IgLr
V5uCGR1LxzgW+Cp4nzS9l4ywXpJWTCpjRwTnunc+6K1PZzPxPIB/brepERlsM1GRpVbLN8iAtBED
7n5qOBaEAF4MXShksjJ6qHKv3QVIEPekV1WM1wuPdhSdm6YiyMYmWOwxFY8uYb8sPL16J+EFJ6AV
PJBQ52ytoDYOWRgQ9THjq/c52HlJccyNNrjpQP0lo5PeF5yhVW+09hnmHG/INLxmCgaUHbXwNMt4
uiVzD1PW4bZFCin2XhvFZ2057AA5Vsd2IeMHlfsVdx6HzsKkFiffCdFQe7MTxMmyJR4C3X4TGtYG
Sqx8LYcg2ZUVoXZlDLqad3oGTMt8ca62aXVNgDVtHLOr92bKiHoiyZBMzSbYhhlHvEAxOqKNrA6N
AnvDgTLeCmvMVnlfE+IqytOoUD7EpmxBQXbwnRClwCLqKEp6Z6fyBbif1cUpZYPdjHH30o/lxmJg
Bml/Ak+BLvbk078fmlQdA5E9jmN80JMjN67wvJ0jkltWlPT60GSvK1GOQH6ceznUfw0DFntYIfUL
reAFalC1zab6k2OFhe+cvqJIY2Iti3pLgCcq0+KahvD/4s5HDVzN09ZwU9ggeQAukYiNU5JGIC1h
aWzS5Zfw/SK5yBZabNgQfDOLr58tVwhgqSgzT+wezbFGkr13STBh95iG3YiU+NobuqbP9+V/x6Ge
n2rGwmUSHmNZmwv/orvPpn17GislXkaEQiu1tIYjA4Gx60Tpl7nkI/ua609Vhsme7lYXo8434cjH
H5t9fu+qOt5Gif+7n+3ulpjuSQfQ9ZnUbBqJHD8rBvdMvDHqxdI0z5Mw3zoJa7wgWfXYytbdV2T2
7ec8ip6b1KMp3M9A+UCEcjGbitysboFbRdbeTvn4ektzho77r8qowRRGDq2bIH413SQ5WnHwKzQ6
eS/68NNYJhheD/Kl6GhFTZ7JR5+Bg9WgfZCcXiAJ9SvLDIw9RVG/EoLTXyxKsaPAWLcKp+Jsj+Gr
QUxIjeICkTRj73jt9dOHobMHGstcxJxHDpZVG7d8Bry4dNjHfAH6qyJ/HMNvhLxM9Umc2pPx+7so
rV+I1P6xITov5sLiytD4oCdI1oz+/FsW8U9gbLIHmElfUUXByugqd0veJwtcRbpRVorHbMqTfegS
DUMUJEHFzsL0rIgHBf9DEqEDFIcDn+Snt10wW2vEWSDgXCjZmfDaJ9/3Xpks7YOoOMCtzpDynLUN
P4ozevuRpFLDgrIfUp0mly6EmNDYPYnW8qxFT1Qcv+MJjfOxH1r/tbaKTWsnyLYwP2x89jNsq6a5
mCOqfmszFr9lQg3bKmvQkItieJkNfGdWSyJzUrevXQOLTcjx/nOtgSNqdwla0Y22bGNrjaF9T+3C
vg9DsnbnKNvC7nmNYQE9pq617cOOJk3xTZXSHydurVuK5WsziSz7NIriEg7FY6MmwgY6Nwb8PORv
GRAgTbSPE+XpI3tldtdoY3ZMZbZ1E7I6sqWTYxZFHxVUttUgHZTFWV7sGe4Dl8cPuOsqxbLLkoNl
5i47J32Oe8KHgvQ29XVM1PhVZ6I5p4NtPHdDZmztEeG8l8LUA0mpOF5wXQUhjS9mhVwQIWjJIjsk
nl/chrluD2ZJD0AwL0Q/gaA50U+9mcCWRt1uOG2+kS1JfkleLyEv9NAT70s1N04ooHcDj6QEN06u
naCk8LQU1yC2vwe998fc2hHUvR7Ltoaz7r3EqAdJUArfpfK35mBGJ9qm8I16F3lDQe56N5XyGKNN
fg9K42KOZs9Y0kzv9ngE4cVojeT5iSyqI++19TQqxEyjazV/VA0JN3MKFsqiWSUshA9UENbZLNJj
bJKrWohV2zXDnUia3eCSj+0pnzYdzoR3NAi/WiQA1wnZ74oGOYlzLqqAsNSCCyWnQav5g7v+Yrux
sxVpyjTbsMhCaCN/4wk3YYMNy5cp84k59zi/u0AFeGndZ/EdHqo+0kVv+cBl8417qbn4pYeqE+Ic
i8traGMKoMPzJYl/3+jmrCSdMw2Rehcztlh56ZrUr/YUGjZsL6BHtSv/MjE21l5YRNuZ7X+XQj5F
Axet4jpF782xbx85xY7J6MMcVjsNsWpdO/rO7ppvx5Ao5HzIaYsIDXmQlbso83iroIPWihl+PTLP
9iq1nw1CIgiq6n91vnqvoq777dK26cduhy3kRZnib9mV0Y4Qt/CUVnA4Y0avKPHQuSHj/xxdxvHR
1GwNYTlPKObytedyXEgSfZIoPtZdNj7lwsabyHK1MXLqpmZc5d5Yf5olQ0yf9SOq4+q5zKkEx2gg
GhW/MWf6v3WtN1gu80eHg33VkX5j+jVadt4xTreEpyJaELpN1kl678jrupu9KzjXGmDh+XetdV0+
DqqfTr2Z7whvcnbp2JLLPplHePIvdGyKa2ljpRmb4g1ie7RzLBJvs0XFq3WarY2augsVhnUUBulB
sp/H13ZItqJrjOuSPmMQ5VtQh28wXm6aMZ/3iSSZN9B3cPru3qpTg32KRsEwc07pncbYphMvlc4H
CkxjY2pI/aqMwCh63gL9L9Ob6f126r+mTYhDhK3hEXzAP69IXvO2VRdLobSXOmt20OiMNbJk/5v9
DWh5RZkd1DvB4XhrtP5+nLVcF5LvLFw+sMBR4yoxljCX1CqJPVAfUUTiNUyRg1ObzMmM6imfk+ar
RC2wHnWXUsVQB1iQk/dEI+NQ7oJbn8bhruEu2jSQ+zzZxAzh433ewquq2hozCPRuSPf+1vGsD1du
aVyR5u4N8mxmbz3A4ofJntkJQ+MaKivdS43rBe3rFYKoe0kHKRfgcHbI1SZtGvdoxjX3JJy82Ve3
BjkvBUa3Z56UkAAMZbci3DwHUbae5gqofUNrQEXgUOOuHa6eWsLiozo/Oa3aKbJ0zkZZ84/K7laf
vONDeG8iUGVhM2NIGt6MkeFQMVjvozk2G3aN6RnO7RJxCCyCASULpauuoA6cDbW5vwFJ+QeVbbPJ
+jRH8Vjufelnxz4Lm7PRxXfsyOHOAE6HS7H/mAt3XXCWVz74O9/s1hkrOonTxTuZ7v2eGZZY507y
RfYYdoWc3yMiqVpHam3zXs8pTogxZyw6jh1ZP/RjVhmJSbmltkkIkX9SNapM49WpOWcFQh2moiN1
yK/rFYSEb1dEzZYMqK1Vz28IOuQaY/2LRj2588v+M6aXTbO1/bKEWHgp00aPHcnGEynFViA2Tp9k
txLnEZc+x0mfAj7GEgxslCKu5FBnar2usq8GM+Gl9cnmDgb0tkybKVzckhRBg6jy0TT+QGvn8OV7
/UrajLhHOznWARLaGmXPyQURlWPvYTvpdlFv0TGbNYo5xlEjzfLVWHvPk28c5nTQJ8snX4+jB4i2
aVh32t2lU9Dehza9gxDEWWUGGxn/Q+z8Ug764qA03lHsQka17MMlKCN28F69VGwnWTg+ZFNqnzj4
ruYKX9LkJOwvtPIayYG/GIwHvDJn0Lzjs+rIua7zVi4hFwfqmomhUnJRgbZXgek9eGE4kOOYvgRm
dxj8HUNy3L1gsv3JfhrFry52P0fLtDe9kicqWNigg72IJWvHY3FEfcnSNJ1bM/4TJtXvTmf/kug7
Bhl7LOPw2c4awtBN+y4CL1tH2PrWwkD63jOVBGyXENKyoIe4ewjjTtZhRzgogsZ0LVOfRPHETI49
QMxsxGWjnNYm2YXGh1XT5zer/FBmRv/cUvZenNPkVBxPMCwcw9Hkkw6abxCZqzmKQCCmbnEntSxZ
E8vC9KuN956EsuWKF9qKr74UaOijbCedHvaiHCbOOZ+UUR1YcOIwEs5Eq8XIV/mBIDygGDeRHY3v
Uw4Pf1BvGmzjqka0vXG1/sU5Ap9VCBpPWubJMIXNDJgdc/xXJHAhwHY+5WowyWSnWeAbtwps6qln
JXmYE4cEXRHrS3ykCqOvMcpzx2gbJlhjr4q9kfP5u02gifbZqsZ4CtmtbpWUwWleQhykybyshEq1
S9MqJ4IMzl4oGxRigz1tRB+6a5wTHbBJjeCmeiwnOO5eHVJu3sTwz8raGizTLGkT7TGG9r2BU7WI
0gtXYbHOx/Sd0tVkwdObRduwNub5kPWElxaRem0aMZ9kN19IsqWIoAPUJIZ3ijyRnC3Kv7XvkpIb
wMS0Gw5YlCWrWqJntegVrPGCrRqh2mOTxafFMk1M9DNtzI/JpYjSbfBS+7whiA0YS8sTyz3jK25/
zpKaXgepD8exRM1gJe4byR/ORhgk7/myvxtTdnOW6tNTMUrN8aH3CFnB61mt/bg5Wfmhnp33cuXW
dNJolsotWSpcqyj7kdIVqxLx26abgcPNY0Ei5lS/kwMax4zVbVjRJ8Kcsm0UWvWxz/1qcVIWXNDz
lUTIlvxi/z4qC0ch8SC+R22YjckOE0fcT91mchBQDNOR1gsbYcj5js4OMFwr5OQr/VuNuS2sg6eq
dNVDg8BdE2Oy1s0wH8wiWKee8WsEjF9zbx5wiVDk0RDwYIlvgjl7tGbXoZTwL+GcHhCcxKp8SKRq
qOWPOSvCmcItWHs2KzzLwS1HnLq2G4duYESL132Y5zEixDN+ARx+bJuC383qcc+a6NmVx+eFb9Tx
gulEe7B0A32uKgEWkxaktKd/c016TlaPfL7i2wol0T3o4+NoqMm5Z31LX7suJcXCKklzyrp/pppY
3bMMvwRJV7UbbXrhzOtseOiKMlkt+dsEGy4YompPGAVxGZqBIjlrrK4Ir0taAIQ+PTT1c6AVZwj4
FMcgOoaYxNcYDjHjGcMHrITzFCIyCkmiwffHNRCZOUjbiOUDjpTb+bDQNUxKpyIQWgrhbSpiB1fZ
9IgLhvRlZv9r1GoEHho7t6t2cZYRfyadQxAQzOVM2n03vZrcIPRteT7ElNltsmUAUNN/L7Y6SocD
CubHIl2y5ipNwiePO9LMx5UY/XItzaVKiQrONTNGA+TKq0rTKyQFJaPVTvSx4K/NoqsYTGuTxz0p
zcGW/16HLvNOLnc8g9uB5IF4Be3w0aAhdZoNk6qriY/skS3k/PCDKK5oyw3NvCesHijjm7ekTA8V
UpA05kCh03A8SgR9oI2/s/oB72Z2VDI4R/kV+VS99tLep6Y1DhXCTqhndB3ncno1uovNdnLRe7yt
r2RFTGA4kAq4WF029FsekkRxXCDKbJtF1ZUmRErMZJSu3EGtKkjBQnlPUY30Uxa/XHfi/pj1MSEX
Zu30z6Y53oWHpHdIKf1aV2+JxqJ7Jv9Zqf2UOjaCudb8B9ch2Y8dcYr8SgzStknib9ge/jQJaduy
v1ZdRB5xdKLtjuxrrl4qW3yn7I6cqMILxzu4t1W8Ub5kEybLUSnvXzp2XCQD4dpFcooagSCW8JJx
wl2mrOBcKTixGhnEpo+zF5TUp05s8yLLEQ3Jb6wl//h091piV6fbNG0Uq2xXkIGjysxcQeaDPow2
e0XSoRdnKbxYDxO4P3+2nsj3Rlje9rAprY0bB9+u7Dpyq0+c9ML8AOCiW8n8jXv+oygbBBMLWHn4
65XxEVfxsFd4XFa5zL4YLjJ9tKM94E7aaYnrnTJn3LramDizxpy+fl77eZCWscOmITZTmH463biJ
2clO2J1JrXzKEV8dWyfA/S17j3Wn8k4QOl347QroayzkNogwWGuVosEgV01KzB3wABi1Oog/uWLy
1DEgE0wjQP79FLkSF98YnzhZxyeR5iFRWi0ew8jOd5LhOmhmvcyD1FGQU7DVxHhauqIllzKUYLed
chqF41pE52GAtk/dzg5DxEVPp3yo+OOCqGZ3kI1zylrtnHJQvAuWnVNS3m0FQ2pa+C1idk+pK2jw
/DA5+O0cw0o2s4mTw8Ws8GQvD8gfoVGrevHRNNHGJu2K5uKS6ljFa0Q/33lW9jcMvtnKTo0MdxA1
aG4OT2N7dtjS73it2632pmBrO333HIGweOSs9zMQ27sVTgdCbekZ5+57KsxnQcwZ5QRY+IJCZ/G7
O8Ukn38ekg4popn4n6JnADzLbnwO0W2i88OgYk0+ngPUGLtQZsZDFaQXW8mSKcAkUGeZsF3Il1wp
Fb/PYdaemFlECDTDFMOi/dIwqOezdL9D0SZHWVL2LAD7nwewVGzlXiQ39HveozBFh+/r8VSH7oep
8wpvlHrEQlcQE+7mu6mMcRkE1Xm8aoKib4LEvFWpI4wfJcnuU5U8F6i1T8i+28ewiRECFndjnJgh
ugx0lC2hCT7FmolnhSWLjiGdggKSFBU5vV+3oSM5T+IwTt6v2kIbPQY3HLrcP+Y87bqoIdKu6yk6
i3dhz/I2eKW5kzQqV2Yo9pay52c/HzJybpKQWPH+I5jDfj+Uf1Lmh4fKbZ6JyspuRTySSWJuRpMJ
Mib9BxXRpeVPRfs8JmhLzTHfd+OJN2fN7zUfIxpW5wjVBo2+Uq9FXNxi4YqZCO4kOSU17TC3v2RV
/aYN2z2Q0BUQbBske5em2UPyGxOdOpOVtxqiglO8NLhjnNBcgaR+zfS/Viva6e1wm2tD3LQk/U8f
R1W3L3XRvLao5K4JYV7Yxu4NyAqQ0fk+8bKDPbrtSYAyKOGjG5+FP70j02rXsSvcUx1nLtlChCPH
U8mhvLJOBWOdasURjn5JK2kOvs9Ri1atMMLNmLX/JhPHlYsw8DZVU7oL/Hp+ND5JiAnBGtjz3aO5
t+mNQmyyuFrO13TW+ioJH0uD6Q5zVzQ9i6qrQMK4dtAunZTwjJNpMJ+YGuZxWaCmk10fa5SyzOlu
akjcW0oMbDiE/c4XXB5NJrlbUc89TQ1dfR+b8++Y1IxYB96H53CEVonN8lKwsVJHWjs5SXLWiS75
lS+Twsx/tHAbbZ0SZj4qbvAXlin3HpRezqyJD/0bajcpz8a5yhiIs32WT+BVfie58XsuiRxWINaP
VTPfEXW/m3ii/kDOWanvhN7wV9DqV4V0kYnGBpiI/dVHBEaEkx08h3XHakny0I3OSXrMAxsRnJHs
nMGdr7HwHCJ0WnxMcYQ9ahq5MWX36g56ZeQxPcks+YtNs73LiTfKqZxjDofoEPguft1eBBendX4z
OdgM8VTco6ZtGRyWEkk8qlIE7ic2jJQmYqPeACT8VoNV/XPljcTh6E8btP2K3Rwhq7JovzWQizRx
yRcr6/yzMj0kGM0YMtJnadUEz/5xkVdKWg0F2pYh+iiZgb3DiPSJWgc5mM43Tkt0oTRh1HMZicOC
eeJvCJnb99Vw9Wk+bvNqdN+CNPky6t77y6e5np3YO3W9bRLV3SGNHss9lAdx9jJrnRsc5lPs1BvT
quoTeLKaAOHxfx7++5SaqN5644ysKzO/8fkA5YmxSXj0U8g61dZLUtarMR+NO3w66yWW1XcjcST8
PLNIJVgrpRmG5/FLgzSKxEJ8aLYDlfPnaSzxGXCm95lv8dW6JBETJ881FfEVDXWC4t4gXgeFicm+
RtDR/37gmrWoaDmgGkyefl7Xzvw/39EkQ3eTxksIc6frNG609ps0Z7bdNOcVxcVMsEl9ZIrzabhA
uqY5cralnTQXu3LqC5z85tIKLLRO6cXAMwmQBAFJrrY2HRb3nGQU+B2AZz29RDvydJBJjLkt5csM
CKMzcin2HV0ffr4qlq9mi/UEFmm1db08IAhTwtXNAQqsJvqqc7BMaxP5Ww8yOoVT9MURMj3jA1yj
1EDMrj33YBzbeSlkd04knl0ULCMjyZUVm/9in9QVc/5dcn+vqmjYjp0SF0ZlS4XIZL/czBVxjATj
ik2jFfV7fLIojq0eGQYiknY36vwhmtSz4Y7ZVfcOsVnTWxgKRM4J4XdF2FwMMkwgeeToC53i2zGM
m1s35gkZOk7VNaqMeKvd6cT6rtZDHqRbc2lAxOSVJuXS6CqzV8swl8KFVRsIxBo5zXnxS1hm9xHa
9NhoZTb1EwKEYqMKsjaXFJhKB2dDJ68kojOMSo3HYb5Cl4HN4QD8qWb21HmYTqGFdFyndH/jOrp4
0ZmpKa5bp3sRsLWPYIiyVVl3fxqbusicQnHIB846XrJqCuPuaPs4sIV6TLnXLWM87AjZH2+GRNmO
1oMZD8zNfZNmd0NV2g4XKzDXeTFyC470DyJ3Q/eV+kf0V6UcAplYVgSGFuF34yeRlltJNs4ax/O0
7Qvi3GCzXGlsFzBJAOQiyg2t7jhp7zgGzaed4Md0OmQqDKiWAArct0m0YdTWrJ2mBZVn23qPbNPc
ElZADxRrUGtZaIBaca/wBijZor7j10cq7KyHuLz4RN5zzb95akC61rr3ZR2fC46WsXHNymw6tBZ5
bBFDAKQY0YPdmXeh2WvN2MPzjqDsiAJpi54c2CTG2i1GCPZjgWhUD4QXjeEVwNC4D9nQB7jAW1f4
3oqZTYG7eqPa+JyrrNjImSKe25l465bUJmgMr0qQs+RLgkVJzsFfx8DAGNzfsz3tkJtNG/rOIKLh
+aytiJuBcMlVIMPioqQ4NGXQg96OnzVjxdii1IPHRNDUVJ6msib/qP5fHJ3XcqNIFIafiCpyuBVC
2bKcww01TsQmNTTh6fdjL9Y1s7U7YwtozvkjMThwqiXnzIGEJG6monw1Y0YFl+Vr1kmWqKadpg83
as0jS+mn3pmv5NNc2fpNp2CTzsskWpjNsuIeU/W/mX01M7IfO4vvLY1WizYfgGy61R9H7pCh2+9T
cwHf9qK+s0dG7hipPdek49GLuoxCzJ6AyQYinMznfWrQVsTUzdKfmmMUZ9Tbr6MLXiQYpgEHIvyy
Xmtf0o6jIaY1RZ/NI2oWNmSoE9K6IlRIdHi3B8PqMf/TaRpOBiiPfVGIercZMkSxuBNnHCPQaKZ7
EPijMmgen2QiI2N9VRDCgMdhkmfHtaimcFuBjNf4//aLSgWU56+zCkKMPca8rSu7cuN2RVQyTha4
MNvCcnfseovGolg1xnumWw9jgoO1wVGymYr5aDRI3oayoOkIy8foPRBvvYqLaQqVZftXeQH4ory4
2fxk2UBBVqG95GP5CeeUHQdk1f/PzjaBVZRzVqBr6W/dgFxSO/tWqIz5jYRjEIj7yarHk1IpLheM
FBuk5Q8Ce/CuoLP+JNYvEvnI1mqymoZWilv8JHiR49qknHVsHCYGgyrf9Q4/a557HDjFQ+VpGDS9
HxND4lTBmDTEEO2ZGuBvljHfjjAiQjcxpFvoQzTaJ2cCmkJB4JZhGN3ODbCk+UnKrmomY2S7at/N
5vvsIwexdYBWptM+cheKxpxi/B6ITTthpP2rYcbtsh3Oc7a8tXH/BeFK9nsw7VGm5Vse87IE/kCZ
Y35pWrtzKSDvyckjubjn1I/9Egy7/KlMR57XtirDiKstbx14ru5GSZraVF4PfeLlh1Gkbmi/sIkM
WxpiFLlLDz2GHb0G9gEx7COoC73ozCtWu0PCJ44VUUaJVv7qau73eY0SQSXvYMzPXUDcDB9Fzo40
sUIryjyLlcbHC5dCUzVHj28p0i3aW1DB9xsWJEi41IbzbQ394E/sPCOV0ULv3oTu5CGzFMMiqFuT
H9G8IhEpjSjvvGeU+VuFw4zuK1i9yeBEnzo79OLsTptQ/dWZcrYz0gjuo1BYPsNJgthFR2s8lX2U
cvdv9XSBzsBxRpUV3mDa7jW9PZoTn4nZIiOEJQSlqedSPzgi9jYuaemJZkZLoEhO7M1X/JawD853
k6FN0hfYZTU/2ghECU/oaHWO65ANDTJrekT7cx5KhHjSoza79755yng76i2grUQYPz6VE9P8wiPA
6cwZQUriZ40oAM69xtDGN9/1kLwxMjwRSB5HrqXVqBDq34ncjI/YpPOwZL4XQ79E46KTdmr2kZ11
TLZDAjDFa485sN1Q5fQW9yNyjoqBuBirxwWl9AZmY9wbsnbZ3clJMNPmL+NbPkHsA0GIp8GMQ1t4
hwSSeFcb80kPhoaHl1w6vxizo5dWR1sxbKGo0MMso7+zRCwa8ybFerpN2sU55s4i961WPXi+R/Hy
pND7bJfK+O0GBFRmtXViiF+ZSu2UBc4FJzT6mskR54XwB7iJ5uinHR5D1wJSOBouIxyvy+VQpVyW
Zdum6Z078XNmTT7zOLc7zTM/R/R82EbLtUQ62RsTMkBXPFYMuwciEbYcllxXN+63aP1Qe2yGUb80
YhwP/ugviPpGuSu/eYs/JmvIYY/uZVt57FFJ8GTpsrzKcnzPfFmevK5ZJ6RL748nywVPN53qpSvU
I/Wn5H168oUSU9yzDvx26/ByqcqNtAZakoouEpN50UuZ3UnlhCNxpKmoGHCHyqfpDyeJti4BRLdt
FZl8W+LyPis+UmZxDhtloC/3S1QpFYWnTpXtsdBmIX/jG1inZAePBak0CdgGSxQTQY1cjEQ5+ucG
tlppP80ej1DtGJ9x3O9M1254f1wn5J3bEi0nXsB9XMlsvxbEthWKcfZr+ih+kiLDN6DFoe7PWwrE
VsHeTTT5uPfJw4hYu256jBowsU51YrX7WFOHcZniE2Ak8J+Jhau0sDpUwOBPlrefyW8MbfRVUZ9G
ea0dK5dYcHgnHwZgsoHQu12XleVhMKqnJrP+Wb3DOGOb+YHwuggYeG1l3Zmdrw42Xjd01dHSx/VG
rpO0R7eWjPNjMyY8ruNfSw4rkqmGXa3BbWq95jb+KgwgOzji8Vj0XhBKp+V1a1Ek7wZyhzb2mxQ5
nXnIA5+dixt6MyqtPDDvhI9mFysMW7nTHnM7DZdG/qus8kl3s4FSMPhGc3pgAP8xldYeeFnvBoqE
9uxm4DXZP1HLO7rZaWCmXXDTVg42diEeZ98SaH9rEIRmBtnHZR2N/juE40ctaQNr/S0Gz+em8c59
3UAz85oclsZG6uy2RJb2N290l21ZfMFu7yg8RWuf2h+exErZLbixqThceyLLx6rA6yYqyzj4Lkq/
WfHYORpmfbY2lHdPWZbX1OHFUUscyiZP6nKzWkJXpT3SsIp2wXZ5FVP+p09HRvl3VmxUAPRhNZI+
rHHhkjeEWUKU0H3mBgobkEZD9whpRs4awgReY7SGlqccFBP70dFaYrYwl6cmN1/g5+1N6iT/rAkF
eDpJGB3JOIzP+WjKHYG1y8nI1i0hQUQTfAqjQTgRBM+eC/xrBBDmeftoKPN94UfbME8yJfDja8j6
3TltnvDZdaEJjrZzsa3qsw1KVy7+nkILFdV+1Iz6na3y15SOt7Dpo8WPwZbs1fFnsEz1GW1jiU5B
dP9QdkIebIfpDkQUAYNaCGVuEYQWb/OIMZf4Ct4sua5tVetxA5D0Odr6gUhN9ybSQgeiJzXA4hvR
blVL5ZqsKSRH8Mu4mMwu+n2mKmLl7TCn5Jgfw92IutunpTCARRWOsca4KZ2/2li1vlj7TiXBrkzw
8Oz6Izhcc3YaK+AhxrU1c89aNkxvkPEWBHOvOQJIQhxv5gQtMns+Ayzewa296PeOZvyaI0KB2nKC
aBbObsrpodOS4n4J3IJJktJlTRKTY8T7tdAgrBvH20KbUYa9cF4orlO+aD+ZFazytQLxKsB06HAC
7700R6MnrUtVPBh4EQ+1Zt3mTDtXZUlKp/PDQMtYDPwc6el07rUCUpU8buDqBB/IQvjkbNS7uK4o
cCNith1HbiJt2fqrRCoz7M9SS966qUZLXTQgYJZ76NlMd8YYfJt6e116DfHG0Oa7pbBqaLGk3NEN
eY9Wi/gJ8kTvnGBCTFQSqEwFFooUVSxbYhhCvVv+Cj/xosC2jp773kgdOCvwQTE8EYScqSosMHL7
5uAfnAV1ZbPggNS8szWCwNMtV0Y3/iW8XYLzMSfgxdAz0hYGmqathYkxtqxPJxjt+4CkIR/IHv6M
odrQ8yfbpboOcOERyvXM+7/ZV3oL+YFCmbCQrngupbyrNZOJKtC0g+5wVrR5dV2abkPwxiVHYvmV
NOjall6Gwzgkp4mcEd+jVdwYZLOnyfKoirY82/yFBJskeOG3mpu2VN0HocekH5pTiUrDcZ9R8Ihw
KuNIq5pzbFEdbFdgJCUuLqdae6criVYCnBeFi/B3Y8mf0mTuFxTiva9GFrvc9lCK+QxhKY3lsrFD
d+T9FBRmhcpnFRXBeOucQV7hOy+x9sg30G0XUrOgfJpt3/8mBmEPWhsQ41+1D2pWb6nS74Ikng9W
fzYwQuyErXgNuHA9Bi08wMUux0tTfVIC3d+NYmhxYGVBSLgD42lFHDZXqW965HBasOyqss0ib4WY
PGz/VdqzECPlS5Jyfiq04FFq+d+CLF5prNE27r6wGbTd4gczwkqXYiEf91FRA3MKYZ1sYn42LQHv
YQMrvLHJAKtbnKfLAQ0xxHvJaNQpwOmUdUu+OQ5EReBdiH67Gx0DWZ3GgD+NOwOs07RMPawCQqjS
bNFYOjCIDdndPM/jdkUFckE4gteUX7JvqRE3ite57cSByiNMBl4flVX5ZLL3Qyw3dJxMwKhkFUaA
+B3ytyIBwlDPBWbv0EaFFOY6bHqtBXTXkhUgwFwI75tvtl6t8WiMGa425KFlypMvujg0BvaJrjNR
Ds7JyejLDAwZEXJqMeny+RY0+TS8KtG4QziZhX3MgaSc1eLZ2dq5X02f//9uCbTpTmTOBRl3/ejN
VRc11jJuSQ1G6z5qu9Ih5zf4zv2nninwNgR9+ggTkh95nbEQzzObUpH0RzLx0gez0ZEU2PUrHXM6
dVOT9ThKjYZOQ9zbEgmSO4lpz4oXPxgTJmrNYgrqxy+joQNskgPZtu5ytdp+fAgcB1dPWl3NuGeD
z4KHDkPhUy9QuOhubO/nVLSbfMpycko4bfwgg+Lpg/vY1PvnzOiHZxBvXPukHBmLfmYAU1digxFN
5YuOYqPzCTbBlK9mz8bsgayukDSDQqxt5bRbZolfv2Wo6RLZX///opPesIOCU/A+d5Wn/JsYSS4a
6cg+oCokIiApymMqtn1iPRfO8oD7U9uB6RpcEs19Gb/LRAii4JXkG+yiNCBPC8AdXVyOIhEzdUtc
zzXNiW7qUv03GI35Vi1Ho4ovnl0gk8paruYUJK+LzT7SEblz+f+3tcLSpQTSO9ZTsffdnEBFymGp
r0X43OI44i6z3aseVNXVDl6GWjtUxKOTTEhvBkxncNVH+444jRmf64AcbtafnH5Jj0iemXPZ1Oxg
TF41xn0WUs5Tp0BdN9BzX5a19jq6yRcoqLivhhY8JivtY62TFJeC8eYmntSMWAV8TQgQ2ERNIr/i
9phaCoEeYarKSa8m3Py+ECRturmyrpN/9erMv/v/N71eWKSy5QRzJTrN8r4t7oYO5Vo1+Seurz3D
is1B5d8P+ezdk9P4yOxXhE0el2hh1SmZGAcBV6p1SJMP3iDu3XEGhDRy+SDNEgkIIz98V7/L3SDY
LlyviRCurL3zsQKBe7p25OEW8zvGB2da7lzm3DXwmLrZDKfF/79C9ofvxSkrzFZlKU6+RXoFRpU9
St715urS+2z90sxgnsgXCMVxUDcqr8if/v9SAZGLpf0YcWOdAr9NHv//MkLJa3Fw14185BUBLru5
a+cb5l3qY4f8gKaflz9G55Y38NR51RYiyF0erfUGSNfuN6/npOMlL2+lkWLb9OMdrSUdEVReKK2+
eg4mWz2KXA+tCYgWo/4oZXczbGE/L0Z10GtPO2AwB5+TgXjqFXsNL374kO5o2FYUu/LXrAVpqN6h
yBICCgXQctJYYYIZ9s5qjfkiOvzKjULFOXYg07ZlnuiNVtuJh1FU07DLA4yUAwEHkAtUzJcxWUa5
8VlkE0z75JwTvAQ8nlGDC/BQ2f2bxryNMNO676nQ6ImcabWZbJz62PNPjhY/7tRamqYwlWc8Cm35
VcWWOqq53GIyicidGbeFg+IvpWyz/oGDQ2/n3LeuGg96V+xJxjdepmJvSmIERZB9VJlnhAvVMvtO
JOS4cW4ngyQoSXz1cdHciWZ59SaiTQsMZwBzAaaoLj6uW6K5CmlKYd+sFOHaoNAfCwXyOWfUXznJ
EdNDdtbVaeSleiirGu2vq05urDNPoKX1vObBEvULijBjg3fI2/ppACiupq0iPZc/oclPc2Z2YZ/0
xA0LtV3f/BtySM3cebPx1L5744MVaAe8QNQ/qPoWZ+avw2MKA9qeMrSqO7txfzrB0DArBhrRM7QF
Rn+KnZmsKABVj8H4ZHpAzNjiZVQVv1rTYKOogX6GLCW5aIDj1ST5fCjm+eX/X5hwu11cVq9epfvg
bZPY4unZ2DM6uP+/5Ov/30HDAPnOZ1U0NdYzIhD6cyqtH2nYcltjn21yP0BXy9azMouexIDgrobo
JOvoMH819a7fp52sN43rz2HtyiQqE/N7jGk4TXTcKG3MeUBC7glQjOg5E/mkGTMOjAp0i5iIPlQI
WZWFE7jzpH0elvm5LYd4F9QCNRwtFcNI6u88P9An/+vn47IrJuM9J5sZw/mwzQb3p7amz67GddBX
X/4YT+Fo3iNTZBDGbYklXgdU6k1aCVl64vjsEb/pxeNf5aRgVJ2za+fjYjQzfIu4oiL/m0ZAjU6k
CperydqqLcBzazZujVplryA4s9mi8mNwc+ZizD1ZXUx7uhh0/J/k5sfehN7DMo8gk68Y4HOcLohM
PLFnVtzWvfrxycag6sGHzzN2iwSSt2upQSyvmq3ki42WW3lA9cVSfiIRvkJEFoq+qba9WGjOcr1d
LxMMB8T/n/Q13a5mRepXuZp0SniCsWj3uWGwKwpd3dWdM0fGKI0NE7m9LRpvRgRJ+AMp91JYKizF
9NzhqOAVbH7rKFAugcdGm2r0kNd99Zm0hCRMvUOKQiYFyxZtqMrAi4pfFsVXm5NhtpL0VDGVU5I/
0YH7TUruiRikg1HZ27QlxbvTg0sdxJy+OJe2evCATO6RXaGzWEHRRcKcZtyidMsBhBgWP466QjPc
EpNUf1MvnwUQzCD9DJR61kM3EX/cKbemqW8m/RPAnshibVDaKXgtu3GFGhwA2R32rzwSElIiGLsz
kVC/Dva7VcPxjTPxyU3SdJP7s31My471h5rcrPHS+9jx0pDgAZyFshhJ0pwWEhYR/CHbCcDhxkcW
ZC5KjECLpyxsVQzi1v3mQ1BG+aqT+v9LPI52SIZJGbptgPhw74vSPGllryMOrZ8wObknG+NHFJvy
Vgmfj4kAWpfNdT8J6+C3QAhoYK9CSe52QPdNPnbysHx4U1DtC2PEgwYzbTTfjZNPJ8wmkAC6fmFp
QwjkjLvEn+IrvrqJSrLhTDKkt8MTilZv8NDRPdlxL6N2cr5zz/mjuRwHANkLZ3Dd/L5zdXMnzCmF
LJNc1OmtMsqLBCLYVYk13AE2vNZIoPZEdqcRvbnLS2HbDp50IE9m3g/da41DmkNZc+wqBytNrGCI
KZtVPnLHLPEGBp3hTpk26rHE9jfIbNt0OMglGUPCM8BDNZkDo/HnBNxUplvZZ8uGKgCJR4OxEkpJ
vUWTax+dnBGpNJ9cGO/NbHVoOGv7gBzfD1ERcVNJLKb1IU8VqaI1HFZB+He0hr8VmqsuKY0nwPqh
nRpE7cZE2UwoeJHYJQ9LAPuHq/nk1fLbItJrU1Fss+7hvOetaj+sji6t6p1N10g/GmiJvTMNeHYn
ozcsqFh1+1TNR+RNh96yn7IYoIs6P3YC7zUwUdWbMamaeYtQOgsedQIpi4AhtBwM9UyKKEUshXcY
a/Ordo0vj0ixsSGhC1PDdujYCOwWYLfL4/ec+o1wXuuDy6GO0sm415Q7bhoveSCP+J81L5hInRYr
tMuyrE+vAkP4eRLqBKiOtg4GofSH90TRBTAabv/ueM0hKHx5KEbP35W1hTOT2QACXBy0oo16HyGj
YpA/Na2+7VX/hpCpf67x+z/EpbMFZNaOGtIw4C/e424tsgPvv2FT6h4uUd04UV/i7Hz80MS9e/rZ
d8Z5z1D2lMHPIwxGrj96pU3YZ8oYnnmPwdAs4UBIMQpqtALGyzAk/3LE+Q+TM8XbhupZN8MiGU+z
d6yXN0SX2dap4Fr02MxwZpVXevT0J6St2yGZrW2e9SfPaTWoNfRzXm3+YXsIiQ2jtEU0altCUk92
/jUW7rhlW38FEiyOPaxLqLTyEQ8GQ3TqH0ZJmoGNY4pVULO2omr0MCkpG8PARwoZkhOjpjS4ZuEx
2vQnbrKB5AHUIGrKIHc7tEGzW74QdAj3Mg6IzJLhChyUoEAmtTVwSftWzQ1wxzok+fRDrRQrS6f3
O10SS2ARUOZ5RRxioa/YtiHzE1d76jI8KEtwDRb3112Cz7mVbPqDRU+QOULPL+ZmxGqVvy5ofPp5
vI0sSaJxCKpvcOvRpvZmknqyt8jAsODtwGAxD0ujYG6QkOC1/DFF/omD0LxQrUqQBvsVzcmPrd7T
VlSxSNbS2cc1YCEeTPT7QqDzRgHuMCIZ8T1vwqOUxcekESaDRByNhON/pN38WmbNnVMbt8Ys44Oo
OWGbxY3Y0u90rN+b1Oy/bdTQ0dLerKkeIssWLIa5Ex+qaYa8mDdms9iRT6INtH/2ZOqQU2XhmxtM
bJZm01OcCbEz1xRGWbknH+svR1IecH2ubmoEkebRhukwx84TdwP5ZjupMjT/GRplkmRXs5IJomx8
FDjmSJOVX3aFWx5f1UZP42xPZC9OmCEcXd+NcFKNnIGAZFYb723fZPC1tovlp+y3cR7a3Or6zJ/j
K9+B8kwwV7FHr1YLN7GTXU63DBLuS+lSgVbGWK642b5KlFpL73/HhOhsa626X2rkFwtqTyxVkWkD
FUwudajkOhPYzJkIEWe392nq3pvY2iI82M/uZE1Auh2tymXE1cRr1DpNNFBpFHkAdp6C3c6HvDgL
gIVmMW7EwgwHarzDDh1bi03XfMdfbt71qBzCoPkOAuK98jWJCtdjGxtPJtpX9aOW5schLVkVNra/
xvtXg7TErd5tqOpA9eA8ZYllXbR6uc624ruBGCNwm1DN6+D9WK2o9nHn/jiZ/ZBOD8pZIdmiIbRi
MLlm7aObpf/Kwm2Ruz/pWYUPpVLfxGXMn0UDsyrQflbZRXML9+gsHELoDJxeC46tMgm/apAWUERQ
4HVeAvx+JQh3SR6KM1pRmmlhltCJkpJLFRa0VIUebQKmpV06dHq5yY6UpyZoz2bEJ5lmkK51arNt
AjMEa4+ZXzDlGWSNbmL84/a8k/lESVZNME/XkzlT0GmnOIUxLIIrVJU7MTIG9Ps18owXBrqReFRk
V1vqt358smNuZoajlVDBNWIGzzN+AyjN9A4TavGYkGILYyi8pT8svfdhJ0F5tRC24yue7+NCWVFl
Lv/yIFlCMg4/pn++JCdWX9N/UsJ/fBIp8b5hAS778p3U9BZt4o/RFwc/XtO0Z8PdJVmzD8aTwU6z
S8vhakoaEZjDArR3mHvg72nMODl+cZIxW8TicHLU+cF1u3djGQmd1Jq7pi9w8pM+Ib36ibGOzBtS
UF1vlfdP3q+aCSia44TYjq92QpYga/OmhGqjuRvvrcnQkZdi4tQppMq8RQvbfuq35uhTMF/A6FdG
TkiPmsVhSNjoZ7LqN1bs475sNN5WtMBZPS3FDtG3niCxQncKK5qSloFtBX1S652U3WPnlmcSYS6D
RD/qziXCyjYJCf2/ZaQIffiknhWeeKHm549QEp+jNTeQYDGeD5QDi/q3s3NSS4wnKx85ZYCrNRzb
pb6IXRlQ2abo/N0ZtnfNcViSuaLVkbFwUhqklCmCi8RkhA7EXyqUcUpj6BUdJciSW9qGPCCGlkH8
NIO5HlW2gnvEJNCnU8wr1w5QGWNcnGR/DwQRhGVWH5Qp20veN1fYjb+B0Em0ByghyOh+hdouCCAb
dt4AA8WhTaj4+issv80efPpJF9OwmZvxdyI1ikZUnLhay0vc9Mn6nF6lrZl8rv5FFClerna0toUg
Hyjm/k0SL93V9a1NcM+RpHc30HTGXVX9y8fxo+14dBoTmXMQMy3ggG8iRu5d2aYP/aLcl46Hz56o
sSb/i6bLfz16WWhhQq+A+zizohZMcS9VIQ+zH0MsNrDAjX3G2NDwzNDdWhKwemy0yo+S7CPTjXzt
QsOQw/xbjfNWEj5/I0cGSX5RbyvNIiIreNEvQRmLbeKQiqZlQ31Ph9s6JLgnxEDjIU0hfxtRIMlB
qCXyaltNgGOOAyzcusEVs099oBC4g7xuqTWgRiAX4qggu0o58sM4DyiQy30MwhCT3OV48WODHYon
ud7ri3kgnd7eNFxOyDmkfDHGQfgXx92wwD9kGSS9qHaeQIyCDU7fFKaRMdcxbYulpsV5rljP9OoP
MzcfwKzjlK3Y3UZH55a9aVnxtOTdLx6CXabMbysZT2uohJQY5osxv5v6SRIkO+W3gsb6DTTBPUXU
Yl/RDbdD+P6czMGJZADk0We1HCdrLPbcR/PGktmucdWySQMMn0SwPLtF90g6Yg79s52RDe9rlsXA
Nt88OpOA4ic0nb3G8GbFzWaZcWm4SdbuLRcnfB+4l5k0JItD/mJ7LcEOxfI9Zum975JZkfres6Y1
6Fd0Y3XofPF6+bJUc527OcobnKXKh5ciNP7kLvnVrT2LHOVmn5fNmdxe60Paf0D4KIca1wodDZSQ
YcQCRbYxBMXFvdfo2VvQaeJMmSd/NypFL5mrU+eQntoO3YnCr4RoLbL5kTMPu9bOXmculC/6f71V
t7s51zzYruCGT3kAN3TPhY0fAfeP2iu9eZwF/2uO7JtGBgeuJ1guSOMtznbM3399BdmfJLMfpq5P
nIV1GWs6RYeYoBAHgiqMveaJvGXnkhbtyTRJgs1gI50UGX7W6CAnwA9l3x6CpGIv5NVUxjw83EEo
y0o7ZzSxaWCMSecQKn5rSy7yRMhrpp+yZcF76xXP02ywJmKwDuXMh7LYvFwq3HOlJuptEBufkLgP
GU/rsxuTLFcL7Tak3bUZNe++Wij8UQ2H9aL7uFpl6lEu6Hq32GBUiZ1dSVPrxtMovpCV+UNOALev
41WvJS08IWWRv31RO+AwBba6FV+OB0YrzgOrZe8a6BzkP6/rC0Wo6IWwF1AOws1aztO+mcqj78PX
DYBOOEghnDDFf84z9tx2Iqu27JprTw7RlqjvU9Xp9j7DPlWOSR+RLBANaEa3xuoU16zu7JcPJrr5
0FBMENJeKLJIcPNNSSZgDDXjyc0IaSR+0KAf2tbxKYyafCsDVHSZDHT0LNX7CKVZdAioWxYBzXeC
jU6aVTHGH23NDjgItHpoe2hJteo9do8JkR0PlOsbzRsS7C+VoxkYfRdjQE8LSJ1Zz7pwkVnE2tmV
rv3kALpurQSnTbw6qwcLLXM36PlRKeyctaz1IzKcX0sSlkZnDs8Z2rK964/23pfZi8N0SwCRLQ/x
4JcXY4rXhhK/Rr+d/5apN51ac/otcu7G2BPZnZv2OgaahaZjIl4MM+52oqvtnUM8MwQIceCB3eSP
xDLyVBk0TxjEgdp6iCpkOOoADGTdKJYdYayK9E4yW6BJtZe5+mwt+2+MXessXGciJqt4gekYDqPW
dAebBRQqQZ2mHG0hEskq0GEgnZFOyw12pPzTX7x/hfVbjf/w4LxUWT59AK2A2nG5yf6mXqbSyYxP
SgwT5XntCg1s8o2pnDCuQ15tSLTlIRMQpoKej32vmc3RHPSXXtXfOWscCbPVmxg0F2SNs6/rYkKF
OGKYoS5madX3icf4Ni2Ddulh0HgHM6+5rp+95O0Pyh4FvlDrUTYJNzJLQtv5NzXx1Ogzivyo2zbV
ApXxoLdNeScz/IBdN2ePPlruVqKgS7JjEHBSeWTkUXNDHg3hW29av8o2HQ4GNE5PSWEAgv4VLQDt
5ObtYbGbt5gs000/SAE6RA6HHqQtPbCkb/hsNPcx6SHRqp+GG4YF7av8IE3kBqWDgJYs2GnbInk4
+/6+mLixKsNNr2RLD8eRunT0kcSRcBcrsKhd/GVay2uakcruONiCyyCIwR67LrSyJtsXg9x5pMz2
oIEgvKQtmUm2EH6fMCbcBx4iZ/ZejP4Fvk/QkARzWQkIaU/48op+w1upoUdFTg/r6/FB5fN3OrX2
iawH7QSP+11XfgPNJ9JdYHV3Lok754AcKUwDxhXxtvWQps0jaYvatlJ0CAAQatBRqj0MgfnZMmOd
ZyL3eHQ+R6p79pbyhwdEPMZpWaof3IMHXMU+/IN6NIJx4C74slz/28vtZYfNOEHkaR07r6D2IF6n
KumetQ6a3HJSQODZMm7ESc0AWrciwXypG7a+HcibkQ5myfXuRumTzs9dVRhnh6bkaXIxg3feDnMB
stNKj4Gvz/yJoDCkwYO3we+fjGGgLtRh3kTwOkRmPauIvBhGQD8ddos3f/iEm541R0SNjvsc9O3i
9Xl6LZBlN0M9n3WbMM0xN0/zgOE1Rokc9uPkg1Bb0Kdd8t7pCMUVab5XL/bkgbyhBQVx856XcHmy
n8h1yFEK02mAh8h0tot/YWhTocrclzzLBE4ZZvw107zXfPvUVd9p2Qq6MvhieIV5ol18ZD0HmWFt
oNxigkdiVZY2S7hm4HFLa1QknfLue0l1cCHItuQkFU/pYA3HxL1fcuapwmmCq6pnquc840MQkb8j
ctPfE0ORRP56NJvmkdprlh1U47oUKF5r++x9kG3rnpoAmXy9BMegn/eDim9jTC4CYdlIyEr0rxIi
jZQz5EGuw6mSJC9IkOPdiJvBk6Z/FrqNMi0HRGAcqi7acipqexU4sYVPybOMHQrVCNW/0CMRDkSG
3LsuK2NGXF7j1fr7IkEpZ7PYZql9V3QYgwXT51U24g1kgiKOokH92/yxy556kp5QvlgGUUs6LIhN
5YPX7movti9OmjpIKFdm1uvOk975WFl8d9NYzMe5rF8CkayTJjSHHzhHa7x38v+oO7PduJEti/5Q
s8AxSAL9lEzmPEipWS+ELMuc55lf34up27dsVXUZDfRLAxe6Usk2k2QwGHHO3mvrOuyTVaCX5Vom
9FMPKLSZqgK6SrNgMFGzjQdiVXQ2MlMduRaJKpSf0nu91XCVEsa9AOvUbCWuQDmn8vkz9DXWIyKp
xjOZYf4KcKlLORbEALRdJzX0LTRc4B0jl4fO0CKOu3Rjg64CP+jtifCOHIp3GUCECFqcJLbCU1ap
hqyRsuo3RWh3oaRX66rFp42/Ew8NdZbRU7ZiMFkCpsVFytnp2nJGqETY+weVBI+y4d2d43tcUg+q
WgruUjCtm0Jn2ZRiB6ohDQRo5FkjlG6neR8YRTZSW02rAWlYwUdY9uyeFh0rITRzeWE+Y2k8IOqa
5Q8UFDM/3/ieyadI+tnHTNTZQSqQ+YNBFAhzsscwlMN1H+dz9Ye9g4Vrz/EJqpZLwEbyrAsYtgMY
mq3ir6ArhzslEE5eeuaGoLuVARkXHCQbQ8EuUo2DQ5bIz+No1A7K8x/9YJ8iwjR2IvTu4f1wWr51
juT8JbLVOckHi0KMot0drOeEUCjEtI4SgG/K437dApiOGmSLCvRTlK6+KyIZhoJVQJ7HJAhmGGIG
YeMQvQzOplJNNrIogg9B8FRrvsruP243hhiPU8tTTvIjxJC2WvtDcldHqcLG0DeXA16gGD7ILe+t
uRE0rEYsDDh1hItUsd3psvdDVYg3ao0DnjVv5UdcboC5K7MJXv0xfCxoIQZ2U57jll1W7lXqVlEC
c9XrvcAc2pKvShEb/TxERLmpQpot1NICUpRoqy+8FoTGWPBAG1bz5iORoEZEdhwBeccKWrwJmsrG
u3s7KwWXprQdYytcC0mWiSXJcfnTL1nk5n2MOGSRVc3HkCGCQjC8VCcWnH0f36UzlDiev9QlXAiY
Eax+C6VczxBKYCvltjaCHSVF5YC+HwxuwZoQacSh8k3zJLFtYxihcA92uOgguyhnxVfjLU2GAt+N
YPFA4fMMVYCooSSRHLWj8dDgzqfwVps7WSmLjRp6tIqYbeL3QmbKZIPhxin3sx1oV2BKu42VS0jj
hMo97/5BjN2hkVgsEwXODM8FwnqEVhGGHOq1oO+2cgqTNs5CjL9xiB/DC9tdUsntrhKRuWYtsOVP
eST0DT2pS5O3lu1oD49lXE6sfGlZNbjZuw4FNEXjQCs+pBywHXTqcQciH3L5/IX6fOwiX6ezPehv
viTvPLl/tnouijHS7PF5izVRsdPyHFF7GN4PxkhR12NdDCQHJ8/MyOl9i+ImnCELPL5VfKgttEB2
EbxdJ7wOmTHIt75MsWVU/UerGdyy1pWdIeJ0reOU4b0XJ6tBRk5oonQjD1rb+p1qbZAKLtnJzKgI
yoWyj8mqredI0nHKEL1it1caMuK0wbPRi49tt/v8tvU15FtZRHGQh25VgF3Blnib2lTyKw0aVxSg
lZVje9hVY8tSeIDRRBOu2QEdrJaQ/CeKiZ61M0pZcf/DH/HbY9CGFVrHJ6udJPTvfbztpHR4RpRK
fbsW9zk63xPNnmbRIqB/bkqP+jBhUpvrj105saHKT5LW4F6QMm0jZeqp6sZp41uJAKEQSsDM//tL
ZEgVSBqRuXDOfv7F9Y+oVBiXI2aNqQcbT4d6L5S2O48zWB/OHncca9vm+kubLfxn+O3/dVD5MXyv
2Or8aP5z/pff8wJOph801zjwP3/6/xRnrpDv/T/HmW/r6u0j+SXKfP4LH29zlLlm/IEyAI6VIUMe
1Q2NnO7+4/ob/Q9VGNjIdSBMpq4qRAlnGAOJK9e0P1RbNlSTrADT+HeKuWr/QZlFYJwGynD9V/83
IeZzlu2fWbemashsiBQDPwtJzMI2vmTddoKJPU6zyYnls569NbRifroKfxfm/Wvq9F+PwJn8nE+c
e3og05WcHDw0ru4MS5hwx9FtX+EChM5L41h3EeDR+2QDUXyj3ScPqOSW//wh5iT2fzrLLzHoepdD
/Cw4y2KJee8YOrySfnOe84365RjCopbGrVJVm7uiXVOFf8phZkeQmtQpJwfSitOtcPmciy29+ZW/
BnfnVq7myKvJjVwIlr85va838euhv8RRU6QcB69MJmdkFtby73V6/8/XT5lv0s8X8HoEXVGw+iq6
wKr76000hpwZkLwaZ9xFW6Tza+9G3yprfFSOuijWcKfd6Hch218Hztdjzmf90wVFzRNXouaY9OoX
w9J3JadZvOuLF97KS+83R9PmIfCXMxSKBaDZMIWmzZ/mp6N1kZUOiSSNzrJcjM5r65aLI/9LtqrD
hmL5rXPQIznFBqXTCu7GYnBgEC7edsBnnR/t3nKF2y4e//my/+1VJxxdF6ZGd0Keh/VPn0mXItOj
pwAEMrYWUWAu8yxBBXf556P8/Zn/eRTry1FiclX6wANkz9ZFw4In7xUUAMh1/vk4XxLfTfV6Q2nE
WqopG5psf5kJKjuQieXkQCRbuI/W+pnV8AJp2oYcdZeq7+KmXfbbxkl2d7e/G01/fyn/+9iKLP96
kn4SGQCsuZSqOOnyXvgk77798/l9SYX/en5IK349huXD5AL9NDJg5fU8zyEjcL1l55b3aEY2vzna
/In/OmD/PKMvue81WjWzbBmw1jpcfGC5W7NwXNSb4jeTy9/eNk2XeT8oVJFM+8vkGdVVi82KS9e6
z902WG7zdbnO17aLi2xBpNIiXEo8j5TWHcCSi988mH83t2k6ofQ6dBBTEV8GjVwb876bowfao1K/
TdJvRv/8Uv71OtJ/0EzboA9hGYgavzxkHsumyArY3/e8m7pt851VeNU50rP0KO1U9pNrawFp08nW
+W9uofqXc7N583JU1eKBMDnJXwdMaZA4mg4CrMOCbuPyNfIWdHDt9/Q0rShVLFRnWCxuOtdLVsRZ
iOd+ObnO715cv/0UX2c+0y7pwvMp0Fu59kL/Ib3Ty1NW9eOz7EDsWVwu2g7P0pv3Lp61nb3GYOf+
82BW/zKYv1yJL3N9aEqYBCo+A8TIrQU6gZXvqXfRljJBbP3FOyQcMncltz2oK3Xx/TeHny/0L8/S
fHiNVxu2O8uSv66CyNqsZSU3MGEtSNDZNgdvba1xmb7aizPOUYfdyi66BBeq7D+kdbhKfjPI//qM
ffkAX0Y5ZjGk3UBWnNbJtgDR18GNtwas9Ei3Z1esKAs4aLUOjAKohVG9QLX321fgX1cwXz7Elwd9
KOjLGxC6WcFYa/z4z8qK+/A6usK5R6a3rNyuBurmos797cH/Mj/bqqELzUJ6LeZ17ZenUDUbHPuq
hkZ5kHpXBPV3yCGyY5ZZ8punzpTnAf3z3TZlVSgmJ8usollIeX997Apfi8tybCoHogwm5q4tgntJ
KX06F2lK713O75R6zF8jTFcPgnJchG4Mv53bmooWrIjcQtAGjwltLyAXo3UNS6QvZMZPAqsr/Azk
W1TvCnN6aZXhUZKGCNztFNPAzvxsqlyf0gIVNKWoFGfoe4oOXWtJq1w1xUsUDvTbJxgzxYbEbooX
kVyidEA/juzLJ7ZWnzQQuhqBiscQU+hDPxINr1IT3YvQ1HmX9lMIPtPv+1cIJwzaHjpjWng4AafM
LJBaVcTT4J6bsUGBYqROaiU4lVR1qohNNfwKqCS17UsTduIblYkUkIVkq+pRbWvthzmR9eRmtOOV
bzI7Hgk5Sp3mblXX+cXqurbbplVEoKpsFijm2wqeK+lhgH4XCnY5aWWbaZI4dOks5AWlLCsbk15J
tEW/PXsfZA1hfNDGh4KO+l0RKvlrpUnFTd1k9jZDE72ZqCK7speUOznPuwt/lzLoUCibjBoc0bER
QXu2wP5squROdS0kPpHn2Yiz1q6xRtk4z+tGAcTT1JmJYtaq4+92MZMiRV8SUCYq78NsAaISPoeV
sTbmdiJJOdzGIUYGhu8hzQAU5WZyhzQzdrVefyCShMC2ILW3+BK8QyH3PUxAKX3qvNZYBdQTUEXk
6X2FMFddVEb+IzWhjVGRhiENkQOjcziYnaPic1q1DUhqMs2cSM1f7XHgkZv93Y1ob33FxG9gBrqT
A1+mbZSdCSIWx9DzjAWck4gALH/gI04N1ocKqqMNSjxp+5caCoWDzOaYBOmLwNq1thU0WJnfa05Y
waqRW6CAFrmbPpaepd7pw7ke5TWI0hUlLAk/Mf8StFacKD3KKZo5qoTDrIP2WDp+HWT7MurIeE3Z
4aKV6cb+UnpjeUO7XTxKtYejUKuqBzowInRLGyVLZDbNNrFJecoVq3ogBAZMClK/ZVMpsAdGtNde
T1DOCI1nSSsiXEmDIW/zjBJ2qGdim7f0P+SpSHdpP+aOGDV9AUFFm/PqeGDD2oID1eXEcfR0X6IS
mo6FnryaDBWfgMoV08t8q+mQIGNQu7fmYBUoipBJtCi/jsjQaMpXkE2bNFWwX9iUD5NouiVpw9/E
KLyWxSzD7GvClIiwj+lkhMqOxm7p6iYGkBTOOapaLN4qZB30T5ISPBDcwX2B09PdDURK306yV6BU
LrjvChbVpEnHUx4p3dou6vrWmLgnS6sMkjNeQgSPdSejwywTurh1waTS1QWo/oayJ9EHmbGqQ0Xe
e3BZHpBGzO19v/mwePRQfRDAHSNiKsWhq0Pc/X4Fy3iI7c1Qet22iAbrKahN6bmOC7xt/IahLQUQ
M3uqbapop2XVCCqBEbSqODIYvnoBmgwmBcl/JqSQ0+TjDbMSPz6xn8oIajZD/XsGCp6I44JlHLkf
8TsT2jU+ZppdSo1BmiByPWzl5qogMgkDXyC0h3ASYqUJ/DrYVvobAnVZhkjilNp+t638xnui1wKW
idD2QLYQTMk7X6VuSSS7sKZlSsaNaXzI9lsOhcTU90lPXK5NNG8DgYe6ZZFdym4/ghczSf4B0vvI
Nno4NCMY3rNn4kT1yO/bjv5I/xp5Zn/v87QQqmdG78pQj4tMzyXSOJWNPDwE6UlYpBb8CIuXLj+P
2ltbR7dU6c+TCBWKqRbAR4EH78dEKkoZRjiLVRQ81qHXwA+OhoMSbyOL8eBFh043F1OHqID5cCyP
DLJsNs2LH0mLpQGimFI8Ilr/IavDTZAcJvsOP1ak79JmCYxTydfxSAIIReY1MYcymXAyLYKlpjuS
h69u4wPKmEqUxEZ02xtAOxlpJsSJBW/DCHdMC8FpThmvyVmlBUZ9E9v5PQLudM/0pzDEe3JRymjr
Mwks+6wmdQGMcps9jA2KB+RguPARkPYACdHJ7OHKvHSRjuuIGzES8uB3wwmP+O2QATppQR1F9nPX
vE3AnxKxx2aZ4fYoKLFaeb5vzU2FXzW5NUu6Cf5Hb30E+ptkWRS21aPlx06IdUEvPpAz0qKoOc8W
MQjYpkFDHRD3q9JC+abKDNuGxlFu/2BCpRU5LqiYLxBSdzm2heKot7t0/EGt6EbLwnMynH1IDwZt
hFx7z1p80bZAe0nYnaOHjH700IW/b2GRdvEbm7HFjIoJVQxB+h2M6jXCaJymdXPR63U/nWvFNUil
oqrNxMbe2rK/WVjOYvM2lZ+a5DXWNuhjF7xAkKa+Dc17hC9ytE5Bb1/iQLioUtZmNPIigLqbomdl
at/TUiGsyUKyVJD9rrxV+D8A3Erme2wABQueZVIkTf9b0z2W4ntKgEKSXAyNFUoQrrUCA6etpUz7
aw3Oj4UgkqTDAC9eU9xT0KVr3yFwfpdjGBrdeoQt4sFP6E6K/yLki8RawrIgZvIG9ScssaQV1dVd
z3Mku6QEbMr2OGiuQto2leJj0OYvLPxoWL4G2NP0RD0R9vBktzbhB0jGIx/BUH9jqkSVNP4pFc3W
6/a5uC0Gt04KnbZqkxZo4VoUSUp0FBC1BvMWFJED62kpiotV3Vs0L2qUyQ/o7DQsMg1NCN2WMCT6
ThIHs+z/FEaQ2J796bGvNmH0UaTvKQZYNUDmOd7Y5U3mIXUlb0aA/QxmrVN9pqs6twNVHcdO0t9N
VkM6MO2moXqIO9hgZXC0myp3a0Pskr46JrUeLhpDv1PoP5hDRShicgFv8hDTMUfL9aAPEx76yXoI
hHyTFf2zoXcHvzFOfY+GoJh1pMDtigWrWDy+SQSdF8e9AyXuWc5FcJPXRc98Gt2aveeaQbobhPXU
YKzqkZjB5FtFCvmUQbZK8LvpGn3iqWwU14rjTVRaZ7+RngjvWiotyR5aM30kmvLoE050kGxROVOd
DbdSbDXrqcIr4CBfsvxHs4qKHi6nkmJyKzPWviOZNrYnz60VhVk4NRKNaZ3QGBJTEAKv+BHQUELy
ZAGckFdBASJuxAFk1aq3Dm2BV0iB/GWzcA1R9xaGukLl8+SBKqCGAm8Kpj0ciL1pyIMz0lb+5hU4
AlAYTyygsccN1k1XZ1VPgx+CuVPRqiE/qkvfIgUR1cJXkc8sCbLo78tRUg3qFfAOIa/myGd38exX
wG3vk6yxVqQYSWbVWz5CkJh6gQPE376QkZylm1wNjIBhPZgRiuCcFxDIZllGayI3o6Uy+EplcgJW
5gjt0w4og7A68KuZEcWfW8X/6/bL/6PGiqpSKPufGyt3/cf3j+znxsr1L3w2VlT9D0XINpsECNno
N2z2cp+NFUX5Q7ZMJD0UruC+2hZlzX81VoT9B/0TdqA1gnEaLYbxh6bxnqYKoygm/2f8bzoq6pd6
qiwjnqebQjNlLicJ8aXUiBzWLLSM1EMDmyv+hEQ7mBpvbpYAtHEjGAHgjR/CYLRea3PYxp1lPZSK
JmMDCy9JH4OqnNTmADakOdRd1ByqsILocP35+iWEGbXpM554ctA+smCksxzWWB51fGcqPYjfVCeu
n/inDfN8RtT+2S4LzVQtymW/bpgzyHADlRMkVGGy0czGPo1NqG4jBBnrUSMViX0mFsIsAQKnpyPR
Gua5m5OUJt3b//ml6KzXqJCkPWgJfV3o8IYMpg00kThFACHulWgMjsCbuotVhpgMfP+mmuZoa7tr
ARPr4zFvwukIX+BUYZvZJFN70YNxWifexIGA7sNPKZ5jJQwgWej+0c6Q7lhI3FCSa6eiGBcloYKv
sMS9pRU2Bo6/fKeNvndMjTmIZiR5BP53/ojLfZE17EPavFSOY2iEB6tvaxfcsvRUhOpxkrT6O9DF
J4CqvylQqOJLK4nrbZk6Tm3NVGxqnvPQ/bnuL6GpZUlK/EGJq9OBZwrRaOgbiAFdz/I/tPqtTN//
Eg7WvjQ7EldycGhlipipRSF03+rYjJqceKZYbZIDkg2tdYZBJvwhbZ9GlpYHRffDu8KuCXieWJpf
M4KJobvXjf6hsGKTWgJo3GqojLveNwC3+lh+bO2GlJZ+0Vei3yhh7IOmJLc7VthV61UxbtQq0x5m
Es8yKOBLpRZm/U4ZkKQGEQ4UeYCxzDYTu6ZYlxZ1hrmW4l6TR3O4oQJOxTZE17qV7TrckNxY3vRR
6wg5afZxkxh3RI2wGsi/R1Mdb30acmTnRbgHjeQdAAJ+TlC1RwRsOKW1bqNqUImFktvn65dumuwz
g7gqVqOeQWJUPKK6W1txWNB+Q7Bn35W9jfFMHv2lFReMG9lkQpdZbALD0J+1Oj2ydNceei9n0o8K
ew0VsiUtXKBInLpy3SCvc+X5KqQay2bfnm18lAOcwgZkTzpv9UOq67sg7WVaSISVvYSGF6yjynho
2Qtve5gVpySyvtdNIG11qUpPdtmtUhE8e0XtuSoBbo4UZONOa/Cds4dJuiNQoupQEBtppXc1ma5P
qm7n5OXCQGpbli4yoQCIBQzxQhEid4oBeHqUQwC5xlvT0qQi1RSCpZcrLIzjaktgx6KlWLJLYngv
LXJW2OTTcgzt6kJO83M+WOlrNOGW94Ff7P1Y6PdV0e/L+b9nwizcTpC9PvgmQnJyqFmjy4rpVGJs
AYj0xaOu+2aJGYiCU+kjJeytYXwWxtMgit7Ra9FuJK0kIDJQl1o/QgMIcsQV0KT+9Tgr7czfrPde
6cmvU4gQOtQ0/wITU24mAxxSOT0hzLtVEo4tCoG2ZCjCZZRR/GMnB6YjjnK9WvVxd6OyG32YIKov
Kmwu9yEbYFdHlIxTqdiG1CZOpY37VwU/+aZReyHlhgRSMkB2icVel3g3n1BOoT5cf1SnG8+Ph6Uy
D4Ls33+gzbT2bMjj/WQCMPRr2HLF/OS2mbqt0HZbI3JsXCfsCKaUWJxO55FNqiDex1mQ7BpIRVFF
MVCoWrfmZXG2gMKeet3kTpl+mDwnepJDytKic6NLawRmnkv8E9OWXKMZBetI+FO8h0tgLnrsU4sM
veC6nAO7FW28q/D8Kksty2qCONT0JpRUjF+foeNy9J6Lxj9Kk+YfxYqnswlM9HHzowa1B0iRXKqr
6wwCadthKz/cWAG0Yt2GXTM/c5OCVqpixlzl5H8ur38iKPDUOVbcVh/SCNIZ9Taba07nlDbY6a/f
tQTqoSZs1KVaKb/pRhpU+JlGf36tERutGbjYDaGoimnoX17UuDtaUwpUxTGvVzuIhUaoR2Wv5ZKJ
oURRe59MojySmjt2D9OMp0HIAUHaZxKDPOpVPNvPMizP3m/jH2ylUB2XLrq07ginleztpLjzwwFw
htw3GLXmt9Qwlt6eWDNtj4J4Cg39hEdIPyns63mGDUKk7epWwT9w1Ap9N8aGtsn1ECRcIxn7QseO
1NQNjDU1cRqjas5T//T5UXDMcZ9bOLGDZd4lJbhR+HOGUyl2uZoG5l8UsWzms048TxTD+kntvgVh
d1PazXdcxPphNOLiojbSq0VqIkvd+KTMkiLdg8fsx1RkO0NfSRNJEqrta7DEcm1ZKuqpFpru+lU/
PteY6mrgGevOJsV54RFpmLGZWwqtDe4QqR0GWgwwcewGkhKV/c95sIlki2EnwbgJ2T9M41Ty5rNt
tyjzhhV4CiMqKiEMEgRQhWl4iQl72IZW2gIea88iRGF9vd6ebJqLjJ1V3dXJ95F3FfaDeZqEAIZ1
IUxxQcXTq9Gl5NyzV3YnoCwruSrBO7RdcEvRGzy4UggoBt2wyA2/Oeumau60KHqEv56eLcl714iI
eMpb4tCHzLotxsJiN2/lt2VdDpvr6zhKs6d4zHHxFNzDiIl72TUqei8NPVgmqmorzNGJbDnclOwp
70ZreA+Eod3UYsKEq1jbtK2JQmL2oCIi2drycxQpvvZ8fc7gLLFZr41TR17w6KEAvA6bZh47jap5
7Onm085ipklZ7UfiwuX4CT93uUnndZFfK7YjRTn8k0kQ3PP5LPdmzWxs2a7S4GQhwHp8TQjO2WYo
PflFTg82i+xzERr2ORJFt88U5ZRRJAiA0E0R2G8Tu5IWvJEsMBAAFlWAssI+3MRMFPMqoJpoC4RV
h9gZc+MJTIJ+qkqFAJ/rPEYVmdaayoJiflCuX0TmmavP30I6A9IcCUB3LE1WCN2oO6nsjLMQjrsv
d09SZA1YapvsOUsj0o072XKirprjzZmxWWayIEzx0qjxeFYgp7q+2gQvQqtWQTRRBWAFyP4PQnrS
XD6/qCMCzrxYtWE7z0taCbZ1AOulYq+R0UgIPdd/+IZ2aiJeajOeRgOuSxxUvjbN9mSK3tpfBzGp
Y/kBwbaR4yulZn0J0H09EPatuOxeoJoFzVauzeYGdT99Kf1DVprsrSy/1xOl/UJBKOs3WNGt+tUP
wgA/Jk4jcyhRWzNj1Vi7IC9Eoqu/aVCApV4PN+GYEr9MdvfJzkdWDn7O8O99G/O1SioaT4lGjtix
4L6eLC/BB4DW31gMsMs8kZYvFnY8hKrXO9Pj0VUNnrcqHQfAyFO1zqA8r1jpPdpR322MsbhPMq0/
piasFAmTQJ5uYhtPOG0uoGaZYWlLibx0LKuNuSn7QnvAbPMQjdV34ioUb6F7+NMLqiw4rtv6nAZ4
P3sc5q49aMiCB+3CsmxA0w7uP0PGvTFKMr1xP5UvSWeSlJFd2rTboBkeH+c4sg6qAPzz9p3XGfYD
mjQBDqxvUteRdWHW34gzgiyZvQ5pTRJmiVJZDsLqnBlAbdOm0WnEKhYXQK8lle/7YrzNlapzx6K5
VSy9ePl8xECijDfGvMqBQvqWlQBXo/r5+u6YatPeVDVlic9XSc9lj0wCMRZ8IMvp5fbuOo9iruiW
qUlnESekc50qle5xkgeU6ZFn3dYh+8a8D7RT2TICB6D1CFVVjfIi6vl5IdnKpo+nXw3WkvC5SXMQ
8hCWL6MRHKVCku9IMiFat9Dvo65TXGY0/dH3Mlbq5jopmMExLFW3bXefj/mbrqbm93GAeYIrb5WO
9rSncYFvjiFzrrWyv6CEvsEgYz/bObV7RD3JuvSE9Tz6Kgg5iiizW67IrXCrDZT0FeKrz12u8Sl4
a3i+Ie/HwNSPgT3V5zDPUpa/enQ/mDJhsGGiHkqjRXshy5usC6r1JMC5+3AV/ElUL7aNnz+2R7GK
58BuXbXXoc4TpBoNa+6ys9fjFKo4uYwLl7U9NOpHW7OPHHVtLbzhPW5g7RMloT3lAXApmGSI2wuJ
QMk2w/ZyvZy9SZ+pGdT+AhDqrOjTPYuuu3rIiicw/hnkGLYjZjBJx1ZpWVk1qVSuMcOBw0m1fFvU
xFkAUDct791KSPaMUxWsXpCAIpdCQnt5W1awg15lwhwsX71lzc7iy4zEozcF2Y09Vsau9MN7m+ZV
Y+HK7fwR6lxcAffI9aFmrStFywGW896uRPqogVmeWkN+wTNCoFfZCQ+3nX9z3apovnYe8/bZ6DOY
h2E91S4cA+Rkal+fdduzQZ00H1VlvtZKGTogPcMbH7ye++d3fWYIlzb6B0v/4ajqvrKiO9ftgyD8
0ZdBdi/Bt7j4hkLpO5Lu1UZrj9gcmOXnQaJaTbiMtU7scE4rz/GD6dfGXV7HN9DhCteHur3LktA7
GeMIVLcLMLMB5VuW9F5xhEclUFlJ6OdAy+dlcm0BNIVmy54gzdyJnFxWWtZe8VOBa5/tDYml7Dzn
NWT+74UkmUMlttQWEMj1beg/5vrCh19D5TmIn67fTRMc7io3NlZXsHYJJ+L0tNjfxwPH+XyjzZNm
WdCFvC0SSdv2c9HPn3QiYseICKohAUJixUH1YBnB9yHXWvx8zBSFZ942qOiDZeURoFj0kljqxhWF
Af4IN4xbl3VMmE6nn4Afo09Py5JA1R7aQ/iohWZzL+dTvg4a296M8w5R9qQPS5eaDf6ug25p4zPx
EQujFE+5CrSM9hkuyZBUgYn2fBsqsHJoEgReu5P9Zjo1gUGRnAdVmir6l8aB8i9IA3RQyv76JQ+J
tuiMPSFaygFKl+Z+znZ1lvVuUOK/FOYUH+I5REEbhosVpythcjIpHmOmKTk/0cEXuxT8bup30jHW
qGaEhd2+5SAGYRp7l3RU+kVVkvbVqaH0aEWwY4TX6TciUuJ1FbPYS7XIPHVlDEYHeflOL6vqogiP
fjK9KTl5yGu8kV7ZbPQ4bVgOW3giSi29b0g72xRd+s2ToaWUehTs+qk0n+OSSO1IOZB6Aq630qu9
kKFQJQjtH4v6fN0NxcQu7ksBuTo30tuJEOnFddHYUSxmF0uRo9G7FyuMoyP9M29ZJyZbuYSNCm8K
c1MYdHarVJd2cRefa5aWx9Ke5ii5cT8QM3G8fimsk0YJuWj6Zul3qeDhKSdHYYNUGQbZCLoc3Jme
2pwEWFuuMsGEfptyJwjYkkC6bCto3EgbdF5Qo+EXrijGkdRZ8a0aej6hZtFAxhN+muSaKgQFM1Lh
Mjjv8BAXKDSslTyO71OvVwcq/LmbRGyLP1d9qQmbARlE5zZ9P38xbFbI7GXLwjtUSn9k0fsgPNaB
ZZEbj2Xx0JMD/WBlRXKhlbNtYf9VVeyffOHXtx7+Jn3yD6XEq6acq0lstOmadRL0j1zS74i6K4+f
j3oRK+3FS0R2D06IYC7lXq9N5b4PixsZ14SVV9JNiAxmxUJF3euSkLEBBayNrYo4BlkOD7kiYf0i
lOUcynQmWVmxu0osQqbKgIqTZWKjwsmkH8dKX1zfeZYwHpp46vbXn/TBHg6xnxNrWbRUXC3EDxXN
HUaAHB4LoTxfC2J+wQc35rMCrHL2QxNuQi9jI7oWn3Kb3F2Df+SzIGWXjzqKgbu4nvcWyFIu9Uw8
bepEOCJA6nMdXUG9aa3iMKq1d5K1YLpDdeMtsmHqt5LdTHc9LOQdlQF1AZ1kuktyj+CcqQlWCrWA
bAWMiOiNgxAvflFLqz6Qgn3Eyi7Hhs23yfXbQZCi2QcpuAwxbOFfa09hkGTbAM/KMJTAGebbrLO2
WttJ5RIEJuYKTjAuigT36UJKs1nfBLMPrTtr/jGmE0SC2ltjmiQcBum2z0dbgaRmgem6Lpuq1shc
to/+ThU+WguvZicwV726Wn8URtMBf26Mp14Z5L3dJyu7J7sjbHLTkUt2KHE+DQfwJ/UGlE9H2hn3
MPBsLNpQXDwpzk8erFuywFLAwFUyXtBLES3NCN3onTFcZHPwb5E3LwZ2L6kTF2kLfK4BLhOUp7yO
Qhe+bvvQmPiFjF4LvwNUcEiARucTZO2hLPX0piy7V8uOk30DewH0UGDcsUCaY5BxbF2vQ5HwbyeN
Qtea5ZBgN/+UD94D0IGENAn7ToZASKZBsyzD2jgmTJzrwYwxvyZqfmqM+IPcgPHmcxGglfpwE6f2
0a7FGyGs46ua58wMNVUK1IsxEUWtdWfLxTHsM+Wl8VLbbWOgcrwiidcGFz53xLEqGwzYPC7ZXwXS
N9/+L7rOYzlyJFqyXwQzaLFNrZNa1AbGrmJBaxER+Po5APtNz4zZbGBAMskqMoEQ97ofj+8kB9cv
1LeLcxjJu3IpCm/zYoCTbLh8mFDOFQjO4JmF5pzv4RUv7kj5vMGhQsGsjXa+n6VbKmHpk01a2qr1
G2J558smgLcGkRsatM4awEl8j4Ef6YfIKQkgqKmIkoCiOSU0DWn8keyOvWvrWNxfPUsaD/XUX6V1
T/xE/U40nodBCxayEVKOiYCm1pLEL38Kxc2ivOI1M/QH1mtExoa02bJV22LZhC5vmS8zHLp0+hKi
wecOBOkn4dlihXqMo/LYd9p4TLww2olWq758BkRikL6g0b0EuvkVUeHz6xzv3XzGIr1887IyOxaK
X3/yOprOg2NdTZna4JpH65qUnrEHW/zVGMI5O+DpzsvZoKBURpPeoGRQ7ePyB+5zLdylY+9vHWF0
6xCkwmU5VJ5/CJNmOgVNfDIgYyFlEpVkJ7gv3bik/sWj2fpacVA2xDyn1K1XF6/gvxuK0pbVpvdA
T2Xqis+nn1aGR76EZSWokkxqNYqbbJ13khGjf9BpTz1IQlPg8kPssVOibOpwkLcgmaqnoutepdek
n8viRU2e/Gi6ZJM4VvyWUeW9FIgj19A2tA/2YFvXBbtjAgDJSuLzyjJnWR0CAZsAA1ylRi4hyt74
ipv030NmOOcwr6J7ko2/NGhy30y5eOvC6eGnMxCC+yAhUmBUjvTfMidM0vOt9o3GULtpnfkhCxR4
6miq4Oo63ELLKeCQJ3lILVimVhym/3hef8C4R2CeJEuI2FdgYKgGz7JLh105qf5QT676t6IcRVGG
c/aRNBvMi5wQM0JhT+aPqajik+7gouazCXxUTqo5B/NB/SwDoT9hzY3WGtKnB9NMc1yYrcA2Ofin
iQ9uxeSXnsLOsX6GDxQ3VKWxXbLPmVaWZnnX6K18DydHPmAu3NZ+N11jJ1MPuoj//GxJIsN6C5a7
xYeY4JjDiFSR+nwPXrEh5uzFNJkgKsMARwzAdxk5PPMrqCLtw82A4y4vEybtAvsaRbizlENcJdXW
RKbDtw1wIjY88ZkLt9i0Ltm3dj5DszXkY8x0NzQ19hk53njwKUYei8gw9uQ6NU95y+wHECX6Y2hP
iQ9la4CY/F8BB1mVvi0aMDSQgr1rMg3cLZ2ebpZLkrYu6VD2uMk11txjHk8bV1PdhpRLpEN5S9Ql
N9Y8r1a1+/xTVUTeqmE7SPNDheCBgLzurrhhpKCWXZqAqYrRB6lHofbaGitvXqjSIyWIpUDWn8yL
V5I4XlRtTOwuNJ3sFaqMtHzyazr0z47A3Gp4MazGuXS9NI6KkTb+TxfNimMLPnejXYvMQTM41x86
n3JQy2ZXdI9RO8Zb9Ebjz1lPBgUpQn0Nr+vAut9+JZPJevLJvjFlKd/6ttRvfej+liFFYGqAiFjn
At1ygNiHwhiBLlyswNqXZoWyba6kWk05XizH+AhMpT0BhNbbAsIrm0s1xvV7XUBEnj/WlM8jEW5/
WObcujfM7TJrquZSg9d8dkf/kxUUS1TZDk9xY6yj2jRe4Eb9X2dS+rA72mwTdrp1BdOM2icrrOg8
8ldaXtOCUyLnTWU5iAdLphQ42/aOPTS/m+NNa+F6DJYGOWIphjvKO089k19iYnxQKRiLkgSpba48
EkmhUx28CFrpsvnAU2pcSk3/jbDaIAaWeakpB+QsrTDPsQ5q1/YGgixsu0cTSE+rLe0WSZVbrX/a
WHiZd44qEESzWDs2kd2xeC41kgjJRIxit95bkwgfaayn15/qTG1mF5gx5dZgab3pmra7LwfdU0DM
lcvKtZ1re0H5YMxtH7sQM8wyvBcChU+amI8Z4T/3pbYzX6khmy4/t65vP7vkN2ZpTK0hrg+CMvl2
GcylZMtL++dxeQk7WHBysmyAzUIfIcjtp1C1hIj117Rw8L+DKikZ2VERShUmx8LRzrpj7XsZxw9L
qTULwmkT2SjDozBwngNFcwLX6Tmxw+rWtIQk/HTSlrWHagFZSas1LmaH+tcaQCdHFhvKrDux4nW/
7exFErwWrfgk7n5uoXWdDKpNc+eiM914R1Am+Owh/TY0wIiuK0jnktjC6zEyPqu6+qyhLZ2puHx0
EbkPZTC4SJWC9qu3jcuYlfI1yq3mmNNO3lWC8Ca32E9JC34mD7J3Fn0b0yRWrAG8fPAKYPn7MJC7
1mwPS6FWz+LqChGXhFKfGU/05dF3J2cbWml3cQh43P38/ZEFYo/3qR2v/CnI/509f0bEMgAzS7p6
dmkBISHG8lH2IeTbLh8BeutyO4Do2jQgtmC1kI63tLFTzebGrXlpav07Ervu2RfUR3nmi8MYUlRQ
PsydNHPiC/ARZxV6wnlzXDc+ONBJoIFa2TPx8NQ6kuCWzxV+n0yjYpD9U6WPLKd7OWIehUfJ2qgK
H+u5v+bK6Cvppb935vGAMnV8p6BDnArxUQqTIPy+zehAQgtSqpfKRMkdaoq0+7l30fn1ziRd+3mK
HFqLyy7y59Y3fVUelhuXlXuOkwDqk12gKJ8jJQqVWzsnjuQuifUj/U+FvLDrICeUChIyMyuKQAy2
ePSP1N5gDAWBfNBsYKplNeRX9nv6Xktd5zIhX86cxkDdhVLDCY3x6CVqgqlBdI8LkuzZ1ECLmUBt
VobqvzWndP8QCbLNbfnSxVTfXHr6IiYAxuUXuRV2zFCcVc1+KDT50Ij0m/Bn79gOrbubEBQjVye1
cKQ2fEFJVm/qgEmSIeeTLqq3ztwed9UsE1gUAoVsdyUSvEtam1+hMBnDSm7J1mjEmZj28FGgn7Wn
4qKVdvQ9nwB/NN4JRH4Ou7y6LgevHv89k58GQQRpmsAzRM2t/Owpdrsy29GZ5b6oQvPoLp4J1zkW
xnhY7r6iSb+FBwhluQrq4N9yGO1/uTM1y2Bxf1pu/TisAJ5qwjhSTXN2TjeUG498hnM41r/tqvxw
VIRQpRfPIUIOmtcVXb8Sv2UEonKpRqs4Nn+EE6HVES0SuVBhdPa/kSZhITXI5ZfPCWX7sKMYAWKq
NMIrFNR0/9+ZTRQP47MlTk39tuzelwNSVcwNgvonvuJt5sf1Nu5SQHGWmz9bgicTTterU8EdzpvW
fkqn/m/JUvClIF+E25WVcq/LnzEt6PcqCIA/Dol2Ika7fs9Fc6WYBIRbs69RD7rFlsZUrG3Nf3dq
Wi6uD5sQQwxDx9Jy0H3zNSkIK4xcAxZkq79Bx/YoIVNwUbmZ3qGoHEqqsNQRgZ3/VL2msWAENAi2
bEz1i8HMa934MzJrKJqO/Tc1/YFJD3uAV/jtM1zhXQVF8jrSe16DVkk2bqWdhFm1p9QqGmtjqLHY
R8hFKOzK6oYXwdqlodA2g4HtArdP/FjHiBMSEnivnuo8Vg5DcYptyz0PSTRs2gFa2rw6We7XOAN8
2TcITwIiTjfQYvVrHTy6FbqwRhfgbDrvuSSfDDYHN6U236N+Ptl72xDGTpoG0MassbadCKPnemxe
nfkJpL7d3CtpnIQeAMhT4hrOwoDC6MoHM0TImYZmeFBOW+0lAx5pB4W81gTabRu/c1a8BFRLZpQV
IYh9B+gwaaoGI7WxUT6VXWzuQmQs5ySN2A8uxYJK9N9VYubnSCY1eFvOJtAqnPUJiEzrwyb9jq4e
yZVrRaJ6lXe0bUEQRUIndSYwyWluxSUq0IX0BG0UO7wpETKzz4pEgn7k2TDdPy7puPi8/dNoEtP0
U/P6KYt1+APKsJCXqWlNMIiN9ZibLG6Dpr6b+6D06GmOtYIJRjjCJtMj78AGtKSI7g+b2m/SPelv
lJ4h4l4Li9gOMTjf9dS3YGmqbpb7xmwU54JwHoIXWxRYANQaOMeltV8auNSZJAVhBngRz7KkuRNp
kwC804TS1tngfCwlzwEHzcWe0+7mFcNSi9YzU121VKfJKoKb62A4+ZG9LBWF3i3aTcOmH+BdZ+38
kJ52kPqEixvQ2jUvEqs4z9THKFXMGhJzDWLgc6vbyc3OKBbOw78RO+EpoolK1Cp9nEr8Ef5QvMDl
XC6IMy9ezLkLw1dsmvMH0bNJW6qAkmFiV01oQ7gFTqWgS7FMMsKa5Hm5rEuKwcM4kSY773Qzfm09
3UelcP74fXjJ2N9eHL+ozg1Zz5Pop1ccchbLtClf58qKPgk2QzhkTUj//cTatbE0zx4Omx3AOwyd
uU1GWjxGVzhn3v7nsW7Gzj/ZelKjWzdNcaywCSWLQIjWSnf6EYUs66O8nT7S8G89VzvcKc+e2smW
x76MoUoPJBRESU+aV1hr174YgzUE6x046OzVEdxS+H7JWY37fKWPkXPoDTr70rOsBztJ7Qe7FSVy
7A5gFhR2dsldfl3O9Pny5yxodcC2McGNXSRp5MQb3071r2HQpw1JKB6y8yiH2tWOm5Ri8nqkMlR4
RnQK581igdeq9FRz+tk/qkkn8QbOzhTI+lO4A2Cp0LZIBUkjiPNUtRbpTTWSetoAvUq16G+csUmv
5GPRKon0jrBZbVLGMzIOCIISlQo5kT/3CGKPtd9gcYyVl96XaqkJMcio5vJbA9oyRhCwimxL/So7
eQjdeHjPXdJfxjGE9pepk9FgEgrAX0VZmrNAt8znarhHykkvy63hwNr9d50++vEjxfB/2DjXLGdp
D64svX2sg8La833wl6bisSsn+xllxmq5UcE8WHTpaCln1psivudjsHRjH9bSxX7XFJdaoYZUtpY+
yYG1n4GyZ7tc1r6LeF0P2is7c3LEy3A42rYkdduoB/pDuCBodHdUPCZ/uzzlwXnZbLoAVi5tXpZP
pHOQ+DIBwmchIq+lxoZtyIBFJZpbA0UOnrDfpuck0/qHhN4q4tey25mpVCQzzpdUrREXp6+Dk9DI
6HHSmZogzo9llkyUtjfmO0rM91acwDEnV5pgdBBJWy8JUHc5lvMMapj0MyVOWpFde5Iq5+a6sRYV
t43w/I96ZEHUgveHvD1ojBlZu3fxqD2USRftSSww/qfMzSe9zHBsUIgPG8DhK/o4q0xhlO3Ddjo7
hudtI/5kq0Kr6W9Ccl4ZeV8x6DCc+HHfgB5sCL7VGxyHkNN/YVlN2BCq+udsee3nq4J1ZlUTmZSS
NP049LQPQG8aRz9JtMfOacJH1/c3EriKiRW0Gt6FQ6qRVqXVrRwUpb6pMQAkddGuxGJ3R50NVtDT
agy6cwfXxBXXz3NxURMViOZEbrRowKBk4ozsovEFs8T4ok35RYX/Lgpy88/gBHBgF62MSFPoZKnr
3hynf4511bwweBPCgeKxX00kh20q1w4Omf26qN9+qr1tHfLMEfmx4sPMDy6+3DN+h7+ZTB4SOQR3
xAmQroivWEVFAKTTTfz6GmXPy7rB7Uy1xWfsS4fwZYd2dGmjU9Ry95AYubELUP9sK1Q4L3YyWvtI
S4NtidDrqR7QDCgy8tBtUwRpSCq0XEnQExgtvbIgeE8ETppjv8Or/d4LhT3KdSfMTXygNqpSnRuH
gXpECQKir0cJQjtZ0l9B26LX9Tp360eIx4SA9i7i7OqgsORuGWboZxcVNuSAenhCAjf64OdgwoOC
1jQiS6AEc2jEm9LqyGAqZpeym/wTQ6bsBbG9Hn5KuNna1aGLRUmfENEEeGpAvnfYGE9aF5gnfp+4
JPq6atlKMPmD32n5rI0I9CgSC9K1AhKAZNIfnbohy9msKfFI90CsHUkS/aruAhr8HaEhCOJ/mzkZ
pCN8x7r3w7VZt+km0NsJ0dREeV1b1bMwPYoCa1e1zcjf/2qlA79bN/w1ckxn7HydN99Z5DdqF2vs
PvP5TpKKQmzEzgVCPuEgXrLGEW/MgN+Lo9nEEVAD2tGqpwg8jXd3SD6ZMzdtXYqzFTf4j9HObEXi
fPlT/WXHFKIiT9vHWf4nHKcboWz6FkQdRV/tjG0CBmEa7W2Hv0ire/isNWg9bj9c9ei7I5QkHgmq
U5oQ66h8Z4+LZamoxHZo0MAN9jgLsamDJGjmUZiDGDGtvR3UclfYqA1tS/+2pvZtJIckV757ko75
TZepeKD6T0rOfNB62keW1PKDCe9zIlHhQqrx3ZLkhmEd+4d+YXLzlXNvCW0Y2bhNxThtPLNAwjaM
F4rS4jTYpKu1EXnrthXXq6T9Mnp5ayrWGI7qvnEO16ve6v+K0rNYA4zQPGwqeboRSFCq4knix8tU
wI5ZED7Tp6zUJofxIBmdX7JqSIvN3K2e0k4CKC1hgdOfNL+slkkFdt0BUWOxdTqCtjvtfZDGYSTy
fBtjsN7Zhv4Q97o66IQCM4B3L8pFdqlXiOBDf+f00sA3qa9xPhaUCsR4q+NPQWrcWoZG/lRJmD4o
UOjIjSxmdP+tbcScs0DqfVBMEI01/09UTN5NYuAiq3cvCCY777Jae4klH2kekadC1FZA0IUqkJ97
5T7wqJaFuWFslcheAhQN+6NHSf3Y9t0zAgbvMWUnJlKQ7aW5kw4aTcareq1qOn+kbTpzUvWO79V3
FMr6rUm+RtNmD30/vXGHqEOCuGltWoi4y8gP74D/eeeA1xng2LTPRgP3XqVZW2Y0UEq69xyx8WeP
nFiHXmpfIXVUBupUbvVy6jZt0UEDbTqyMHvf2ddejCYiVbQrTROvucu4I8jmGseae9ET+9Jy2e+a
xM+RS5JmHoEnYbZXhf5FIfC3sKs9NcacumH7QkYeMJ7G+qUb2aOQfbqZwliszUaPNtXUBPuujJ9U
qeubKmutTa0F68RpumMVyV+mRywlgNW/JKLC3BBAE0lTXItCVMw1HjERZvbXSCImPG/Yy8DEfdnz
Oxk16w0aEcW2rAnNdpSlbzyqzzzyyR9/4F7IHY+cEULe08gv1vFkEII9Yuy1YpZumjS3XdS864Nu
g0JotpY2zjD62DwkUZ6dgti75iEznbDpKjo8PZtW5/NOCqu+euPvSNrmmdY4v6pjGGsEx+bRLC+o
LU9UP8Kb6Sl0RW12i4jJyUe0ilCGTmVRnrQWpXGas1ebo1AK15xupEIxFAQDCT8IexZh7DYW9bUD
Mr+NA5ofrRtaewPVgIFs8AD9/IY+0MANxyPmWib1b7fC5ZPyH9awo9KuPGuW5T54GPUH92ybL8wF
4QY31bg1wsxa1wnwcnpVzJ4HY/QQDoXhL6MfCGMyQ3M3msguhD18EyHPcxtHycY3GQZS9Z6nA6z9
JEXIM6R75IM7n+BgYTTlORSfFc11Si9yM8SwGpV3SYp/dPiKRwv+xGZ0u2yXKPKRmyl6oFNkb5MK
wmhbmRfJ/5R/pPqdkZbkdwgw+gb3kj8EyaHO8P+jAJO7IZT1KYwOQxo+DeZIjrMTwDePP6qhlbfO
TveTZ1QPeV2+Y+lcl3Ydv/ap9Q1u9k/EdmYjff/mzxl2PEmbCoPvvYp1gHUq6MkXl5+6k/sbl/XA
ilyBgBjhLQK1/lgIkhmBrkIDUM5B78g/MKdhbzrEBzlpjmCqU0fgFcnVmw920r1OevKrd9T4mVMK
HcixaZ1Of8r0/IJOrDgOeR6cq5YertOl1dpHibwyO8t9mvU01rwzcToCJmRifsRe9OXHMKeZnJx1
VvbveRb4V3AV+cYJXrywPro1AszS0MVj81r3E2HkTfCpCHor2/DRTNhMY8Ui7ZDpXYA+X0WTT8Qg
VZ9UNIhkupbc+tITl94NrrkxtOfKIPZEdgVxSmn8ECHXPxgTUdg44Z7H2A8fOrMH7e/Tb4bcoT20
lJy2FmtiUB/R0RekXWVk2ex6rHJR16ub1/NXolBYE6Vboi3BOVyRZ7OJ8kDsgeJMl0kT/NVRMp78
bLxJOsW3LIMh7LlutCWtntYWXXhMQsU5l/kcF038RkeMRsciv8tFte5V9k9JEsADkbvXqX/AL2Tt
iQdDq8mICvCiea0cKBJBzGLWLIG7dGBfdS/2kfWTN6sTVgfypO1xrYw6GJVwoBQm8gtUneYweiPG
JeKmKlZ468xLuG1sUjJJF2jmGeGmCcCpNN93eoKY0438o6UG9GY5cUwGdYddW5tMVhYyAh0N8sNI
tPIWo4cJtqBybj624bVh+PEW1jf4YJVC/dI77+5SPlxNWhLCkkdKFU4Ge2rzAUcmiyGfTXwPAs0o
c3trNKraFExeqDkFqVRepg50yl/bHKa2lwbprhTjB5k17cVNpvEwWOF5Ilua8MD9mOhethKozyKH
SOVSWFdLwq+JpeduhBfsDGuuV6dYpHo49hP/PRSdura2JhM4oUbeVxYNuH6sJ0/0kLup868G8oTX
jpn9DmxtWmsqs4mGQggdYa6jNNf8w4bjGJmD8xpXPmwNpFl7UTxVbYWIWqAjmXDvoCsHeY5+5uQb
/ppdf0bjxtRvo0MsrNMa2sYWY34uI2D/tHXGbeH2/pllyzqzSvtU4ttaDyzAyCPT8RwDmQQby76+
6d8teiybXJMdBrP2r8dWL+zSlZtuc2E4bwX2jhLh02gX2MIK1LWpfqprP9mwWaKC2/n7QC/yNeCA
nRzyOd3U8I6eSVfUsqpzXD9r7GZPrZcea4Vs3FeHKvJWDjchcVi9eclNOiQEYpOo3BQb9k7jC/2Q
PyKWMdKq0HjyZ3U2mqTNZFoRVU0Q52xJvrwxyA8JRbNYuPpBjO9+09UXPSudTeKRltOyTyBFEJFs
PuOXnOTOBJ4doqb/FmF+R3sE2sZiwRpPFUEJ4rM33eQUhEhm6G0TyNKb7b6j4LVi+xqdNVvg3i+G
ErsUO+Xalf120CBam2ZLAW+G/KYaqyUjPzR6+cjufUQvkPsn+lkHt8uzayAZeUgioxjagUMpM5/P
Mr5Pvap3npNyq5J9BPToXMem4u7QrBX+CWJPff1XLPt/hnl+g6yk75X2LdKHLmm8K8H1ckWedH8B
UM5GF3EDY4Yo1Vudl+kaPSO53aPJEz4NLNxqAq1H5FjrtnPlSuoFm2PMN9u2jY8et+eK9KD8EPGR
b+sM3AEtbrXxcjx5hgnHReuxiAbOpRhIbPPTEc9kkpkoFqr0ajvOa18V/Z1q/gAPJmo8/djFUq47
Jj4kIG19Wg6G1QOeqptjlhc0D3tUS+HAVs0zkN3YGuh5FNTVrhiHZyeLeKqL8Z1mD2kxJvOn7/g1
aOOaZ2o5tXK9PqXzkPXf5XJWoLAD8zy//f+4rpZX2XnXWz8U3z+XlDeyU08m6wtFdu0lQ/jZkJP0
GM9XRVN+8Cymt+VrKbF0K8hE9slv6ug1GygWEJYc7Jev1txqtIFHuc0tNT4R7oecyhx2bkdrrZ5x
2bInvyj11+SiVuCXRrWBCngzkLpc+4UBkk3gSLL+NGFXTBzAM9YLBgH9XcagYAqCUN8Gl3Vl1L24
+CFvFQACcnjJsnOS/tHGxHsdUw/lNw6HOEnyu1XQMNHBuGwrwuZORcHmuAanQnLx0afCvg2LKd2g
hcEbRXH1o4WMUlbFziql2AP+cHlKjZzJgygPNRoPKWlRByOOf9VD/7vNu6vjpQgiknqYRRpvDcuF
S+Prw5PGbs5BOdE1Q3Ox/PI2aWH8uBwGpZv3PPxGokNcrieo3DlFsh/hJKAbMfjNLUMm4O79WzOM
400QRk+bwsGCYCeBDl5Hezc1958gfIjsyHylb2a8UFbR3OoN1Dg7zlQfn8uJDFWIkisKYtWeLbD+
GMYqO+EbIApel/BRKJweJ7gYGyloG9mySA+lSfl6QqHMY1nc3vvaFCcgMreYGste1JF9NYY82HU2
jCqpkQLYRKWJ7BXYMFWIo2FNjlp5wMiuyxe6cNDPlghIQ+Ft/x28RJrX5W2apN+F+lKQmsxr/71l
OVteCwktYNc7GNv/vrp8QVca9BAT0UdPnfP0//yA5dJoDcZr29j//Lj5P/Z/fGtfkEAvc1Tl/33v
f//55TUC1PDwGMRHLj+BpZM8mKp5HCIdGk3rR+4prhNOIxLQT8s1bIDeZgDmS6HFi3YM0WkKFULs
+bXljcsXpJ7E27onL4veNTGLlG/pClDL8UIk7zqmDZoT/l8jE8V5kVrigYgptU3nUuJTDILiuVdR
y//P3TDc+BfdnGuwtTM215/TwrZNpJqZt4Wp1eT7VFPb0QFZx7KOFur/HMZalNdCEB/v2N0V+Lq9
ESTXrI24VogCmqidU7Nt9IAk4lLidPxjFWIvaAfjZvanukRYj4KsgWPXIZhGwsD0Eb9qzvBd+0YO
Zqv9nVsJCR5JlT62KjCRfXTNXZiutSMyzSBYoPT37VCmF8hS2bGpPP1EOhRSejj3x6xPgnOEwO1g
Y2O9pobl7waR2gSFtO6xnyuTdc8QKJF+BnOx0i0NC/fcsAYjXZxUq/3tC3+8t/NhGkdcXSDcsJRw
6dL5v5NXIu40uMHkZ9U7I3u7iZEE8EhxCNlt3pbLWGpPri+NTUoJfmWicLhJu+xu9v8+E/Fv0Yvy
aFP4HYkRuxErnVPN6fT45rbDR56zAojBoa3RxkmE39Uev3f4MpfAUpN6jsRErdURuSUCaQU4BOLF
YnXLpxphT21g7ZLYkDo/fE6y6sSeIKDIy8EJ2HQr0xC7/17rCIQTYIBOqdkHKGQIk7IL8HHBXXOy
4IlE0OBJi+sj2NRwm2Czw3eRKCTnHCbNo2mB4mbvVi0rvwLuHQGO1X05NHO7zhlsyrs9MdB192mb
SB/JREGB0DfFC+vf0/I62uZpR+1P7eEf9p828aCunoWvOdjDM2ZDaxUqbLKqCn5rHrgIhzL5mBa7
Ku13g0qKV57gfUTA0rlRXbsvcKbEPoq9JOhKwgiD8DUzc6p2VM9WRtFgiSPOa6eFGa3U+qX2qugi
PLteO9TwDLK/nn109FOs1wcrZbGYizHYxgTPwRlTKSQf1+zxDGt2vSJ6+JMwSLVTodaflwORAtuO
nfFrUANX9NKpeixiqz+4YrAOZdC7D3oyR3jOtvaG7b8qo9+9FR80ROIfQ6vKHWEU0WkIc/8xAbu9
EtKMfnsokSVN3Tc0P9FeulpM6ERVPSOui39+hl9Mr3qa5K+Saj+9EJEdmtEzX3qv/lj+EUDpf3S7
8c9prCNxEd50rjtfY4E6n2aWGe+KoDjmtRzWnVdYayNJjJ2dj+Vjp+XVY9IRoOa31d22c6i4rtM9
EV/ePRmhvtPxQt6XlygV1md9EH+WK23oJvomo86mXlHIo7NNLmExvmRYP7dG6uUYiqeR+TvvWYjk
0ZrZrGLz4zm/avMTnEKCcql07n6lP4VxZDyHrQQ9TMe+zCLnwQ1IpR0jchf1xK6+imG4RZLNPOkc
LimX+GCkCQMrto3sKyBw1m3y4rPG0T93/ae9ZgbBR2LIFdk+n3TyRsgBBFIKM0iezM5tDqRyiUOi
9dWhNTzWirAsVtAdk99Vp58T5f0ZVKZdaIzCm9D0TQ7E85A4/XlwvOGZbT1merZ8u2b0nyjJNM+J
Xg0nYp6G1XJZN2bzHLr5DiY46/3cuhWEAJFTH7obmJvWjtp98ByGOjthyVLNNYx/7Mlp1i1SqEPq
qy9ap9ZNc6w/Pb6TJcpxQ3iTurX1RHutx+ABavN1/pStwV71mdd8DHL8kycRVclofMUSQxuZLLlj
jrdIVRDjNESMDzBB1jlF9Q2fzrNoJrJM5/2JTI10NcyXy2teRcgpiTyvDU/gCbVI9bC85BZedOBj
Z5qf3/HfN0ggOq4swvPy7cvraPG5oSNmt6GnO7ZavhLV8c5rabEs30+T1GVhN2bbsRf6aTnohaOf
1Hz473I5I48FyeL/98vQRTEXmnMWKj+qXd68/JjlO5YXl4NdeF/T2JdnkkSuep7ElwScSshHINPN
mIbOViOf5mE5BCrv4MvRunLdTOu2xJRpY58/TAZtW+pT9inSpTrZHhNviUwNtiVB2aa07rFBSGSV
hcZn27re2tE1k8czKkkTTP0dCE3CMDV3eLWChkWa7PN145AuLmWBxiwy9exEg39uOOfX5SAj49+z
5dLoJOA25F2YY5Mzuvl/D+3Ix7JarmXuxmevNpojitBffQXBVZdF9VJY2MRpGC8XhObyio0bY0ic
4SI+GjnJw9RV1hM+LGtmNCJW8M2n5eAPhEhprI63kxvgufVASlrpDE0NBWppv2sfPEvl11zhcFZV
DW+Q3L/MiobXodGao+xJz9Xn16E9Q0D7yqaq3LVItY+ZGOxXr3KIup2Ct9QuD25Q0JxpM/0eRlWI
LtNCqNQa5nvUqQuFEPd3kPFP+4WlPfsovPe6n2CcRm7/FNgI1pe3zD9oSETw0fp0zFsGaZqfVIJB
5bZXDQjP7JvoPlRe3liNRN9epO4a6ewfkYdYKHas9Jq44JQ83TaIz5rGt9a33pe3tvzoXgTRr4DG
8wZdkLwNHtMt04faNTrT0pD2PvtT1gFlHyJZ4GGF/Yq5J028DHe31zwQqtU8SMih54q6iQoo22Hr
5QuFSTmiRwKxvGN5bzSIA/gpjzXkryaLrQvue/eKILfFsTafgrep/xdvZ7Ybt7Jm6Vcp1HXzIBgk
g2Sh6lzkPGpMSbZvCMmWOc8zn74/pk5jb2sfeHffNAwkrJTsVDKDMfz/Wt9ajwMtIGoHUFpccBeE
qZH5jTQ7jxK/pe7Ek0Guumx1/SvXvzl12+vfLbxSq8yJtSWF0JXifLSKxq66qd3kR8Uh8y2glcJh
Xv6wUgji0FDw8ODQL4IQFF+UreNSUF8nq7IN6ilYdORzAyJInrsGqqUYtFNuZ/96mOYvr89xbNv2
OiUdP4pcAtVb+88/9/HPpPXk48Ta9WNKhDgdzWUbk2nNPhNR7vXBV6F/Yvr2T9NoWLvcsOgu0OrL
4wkMYRhth8YITxpEZu/++o2+d/SVmXYaBjd+LrOKp4yZfotfh2JWpeINGkV7vCE26jL6Ts7k7xXB
tljnsjNulf3UM5ffxbWu3RVhqd2l5bAlUmg4//F8ms8MDC6SGKdmW43RATdGfS9FkN47j2hUpo1p
CVpmsjLOU4n+0bBz/Q1dDQeSqvlmW4r+utPDRXdlee/0ECmvP2EnBfdZ6DylI3mnUTDcZaNprXqc
tU+d0hFJ181b1GmoLPq8v/OD3DhSdAQxPX9j3KCFcF9kkiMyzbGfd7qzFQaE2awMq53uoLnrkWo+
s0LRMUr12QxVtisXV/m9WWGbLTXyvKFGX3BLpBuvDMQ6n72Eg1nEB41PFssa3zVCXKOy/sbZ/jFr
ivxLRi7wtk8QHKLXyb5g+sftFbjtTaMqeauT/r3IyyG8DzjHbCjp0T0oRA8bg+HG8Zs9dR1Xm4bW
4JajCYmOkd6uBrSnjy0an2UQDdVzqrBZYkC0OHQ24ykdrRtDZtpPp7HobhNa6gck7YqyqU9x5SCi
z8N4HbZRf2ezSdlwxkEhrKUaBeG0OYeDyXKn0bCiQ00UssXaycg7xA42jZrP7WYKcwC+hdNctAGE
eAqY6DWYxnMYGC7JdO4GuU/oQ+6sLn0RTujSyGgsbEolgahqLBqge6IivWgh7HEyNvtZuii+yVg/
13WnX/Q+VFxT2mbX59toOGJ8zJYNIWLgghLibpVxBxGjuSAPJIIWZvFBqL652FNTbPB2NGuTkwNF
wm5YsVC5a42NMoBZc3pxqNgtiDHtbizpJUDXlpqbiBdZF9Y597saBYNHjKVN5y1zra0nffsbVuOJ
aqqo71xJpzGBLr7TjVg71yn1FBQ9y0xE+ZvQimPae9Nz3DXmdmoadq5m2j6zfzhdf2CA/bhsETbf
WkkdnmlsBfx6InuLaWyhkUtPFDp7Fk672uhTAsI6jPIdugN2P7L96uUUq3U/zo82b8Hwp/sm1cf7
OLLVTSnc1R9P4f5hHKj89voD1+cj3+oPiGg4F/Jvrg92PUBPRjGzbAb6NQS+xsisCGs+Iem77cck
uG/nB9gb1m2mk6b6f56JcuXfE2S6spHa3FyfVzZI3lqm0SoJyaH3p6J70VG0LkZbdScE6N1LRUJq
XTYQewmXvktqbpH5aYJHx73hkPZ+/UeRmxJkToFhf/1HNE2f03aq7/pKFU9GbS5ClTsrNDgjzoMc
i+Uwn1YAxbTLyvDMpR8VWCHmUw1yxXfLZjNaYWTdsKwO38b2rhyU9YrsniEcU67FODM+pJb/8/p8
HwDzdCYR3IdxGp5KZE6rev4HZaUtUUMbX7B+hVsv0qudRuTsM4PoYDmV9arZCl9dbRigZNnUcBS0
nkAkpTixQv/cBK751LkQj2SXl2cLjuQTlYWfepXqH98siA3tRnj3I8Y4uzUlgYpxuG3mL9FxXZQe
1me2deEGlgiANDcY1mDnd34O/USJFv/4uCNoyMWIXX3rbWhfhQ6SWssDDu568j2B8TH7z+0oJdMS
zEIavaW98S3IW1pcDSVjiYV0nnZXjT6+mV5D4IAxCVhsIEctYaADrs9TCo6diq/P4ezY+hz8sZNQ
0wN1i1vCXrZmcx7rRu4k/bCl6ZnTSuAi9hiju8m2un3XUd03SxcTlXYkhTM4XL/qjNJfCSPqVx76
9Rtf50GwEADXH6P1TFA7dORpPMwYHhmzp5Bhu0pMkg67Qgcvk2ZfWWk5T6Mpv/HcS5EFLrdmlJ8c
4vTSEeRigUK/8Uw6SvHw6DfN2m7HN7bCliSSMJHeDbZPkpPJwIXGTWSJZUDG0VLCZ8tvwPOnTUex
Zxlq9qliinzRY//eD7RoE4xUyWe2xTdLdZhHMI3pjpcdsjg9dMpXK1tG2hPkimPYJ/JVktWLAMc0
9pZHglfrJzSD0gc7RJdYm8HWSMJsm9TyQpDyA8TGpdkETyoaziagbGQHp3CsLxpxn0nivU1K/MTV
iY9fTEdvEm8YM852HRdnF/lXorj0jh7Xu7mbbSHkOVZSwGYJ870mYNGMnrnr2wJpXodAIxV85E2O
XMuJItrZPZUJ3i74jXRX5rQ5+4jWkrAKe1E7Rr5Eh7kaEZ9iJyXbPddQUObaDRARd00YKHBeJ4Pc
kPqrhhNC1cbIQmps39IdoWZgo12mERRvy3MWQpuDkcH/rRwN0L8xxNS+2QnCHjK2osJrgiRkYrH2
m8WIVOqQq5kyDL8a0U61aFML4HseLusWnrYDZmAVj/175fbjmcPyd9IO97KxOhJbrUXB8rcknJcE
b6u/RNAGn+IpumQPHn2Ag6exZBCZ1bB7yjP0KE63pbz3QhdPnn2bokHEm4FFmGzRPEzbSlLtTFaj
j/HGjgyQaLFxydE8LiJuSIjzk7WQjqDNZ0zRvgTBsQhe21x5B31k0yOFB8C7/N5nLVnERtgv8zFD
3ZI+NZ6jULxxVzTSXldmfjOqOe42k6Rpdf2JQ5OzFHkw8j8PezcBRkH9FCjDQ5AZiKh8K6JBy9lc
76f8IPvogdTdpSG8cT9kfrMqCHMIwXKtWGvaLqCfIMRpTgg9oXiFkYH4DzXMYXCbiyOTACKnnLYU
wB9jYF1b32hZsWKA2wQ7/WSzlS0y1b2n81tGqb4ygrhasXMIBlqFKnC/1GX007S0nQiiZ1ynBOJU
dNqKkEwSCDnI7kpnnSSPtu7RRhPZxRFlsAtKbGfSJGHBLtBbFOnGKaMXo4zfqOsgNe4IVwaeGvo3
9P84rX73i/JYIwPL9FiuTTGQIjr1p44c3BHYqAHuFncMYSAJyILQTZ9Z65pFbatsqWn9XhTeXrBi
BYG2bZrwXUw9ipGufxL9pC2oMo5r0KyCpBFZHTpvIN5+SAlRs5f0nMONU9TkpsbNDZ2b1aAFj65O
MkNXGmdX8+kyN+IrCzszmLwbx34GgSPHKBRKwbSg1Ri1/oK81RuTsjmJPVkuD+gX8Dl4AmefWDWh
+dZwVFkmafMUhtHSH+IB5UESLGuKbEz0x6ktCsLYdbLlRv+7Fhf385sck/BVeWdgl5yCxoU+9RWb
bZnt8nb8pksTqH9ZnYo2Kpi0oxjjIAD3SQJONa1QwgA7RXWK2q0iGFRR5g9R/tWERNAXaZaephjg
kectgpbZ6kBiwkvVTz/I52VPW6SrFkue6t2fJOR5C9I4/KUvvXZB9AKxvIzueNJfmVhRAkoz2Gv+
kG27Uj/KJKlIrIA5EGLwP9vmTW+B1t8ZOb/HGLiXJu9PCkM42sPssblJTECCOV126STVXLn4XhoU
g2IFFa5jDubQN28X9oCgdgZqWwxSawji936dvjo2YuKhMeFNkYG9MoP0tUBAdQmN5sZy5IuXj/e1
XZwn0k6WQ6mR6kAmBquGv0TRz01lxrtCz2n/d8Gz2TOzUNuPiOewH5Qofwyae+oDgQAqeVGu3HVN
LRZZiaMDLXXg4U0oshjgi+ZhBvYWhfHVACoIcBB4WDrWyCBMhC4GKVZTqd61qQyWWkj7CKfwMu69
Y9kQMo/h7KuGSEI28T6IR5Bb7Ulhgx46/quid1YYV/YUDU/JlN5OtIsb+rtm096NVAWXoFyWVFdW
oYoJsPA1TGwwQQOM24TIDHZ+DuLhXplN98A919GPIyslSH9Auoy2DCAfdckyDcfHCKEG4loRcjhX
PBVk/spUxsGeAPkDhcKz7g2bKYPzVoTJpi6BsOpACWrXw7JYCxRs1Q9UGNRDXXSXY11sQ9D6fWo9
2+0cUEG4QsEVi4xZ9tB4r2y3j47aIobkg3mAoLUMqvHgyUmHVYHrd+igLKP3bMMhoSRHTl8WXdrW
RG4Ebh27ZfnWS7Kn+G0vQdUdvQj6ixvvB8FxC9iOH9+Vc1uo6N/tVDtXWvmqTw9+ad5aGCGssN+l
odxqlo+K/nWS9Rnk2LtVpLeiC14TVLwJwTWbOgZ67L8jgndxa5Tc36b3rFEiQ8y851frkfZWkHXz
Y6Uz9wKH8LdI84mDECMAHc1AjlyPnLX5HNCIECzBKYXcxqFEyeH6M2zfI0hlMtCvkxMQbqbU4/IB
Jaf8gwTJGjKM4lQ6QjFMuGXa9UTcDnUHIRc1q+CiwrYlRLHA0/8OtgI0ixLjInEjE1QBQF2t+trF
bO1drfhZmMnK7qZhKRxRLV2xzcsS4QV1pXWRUgGhprYHz7oq2JPtaptuUsIsbzraWz11qNnc7ESC
OFppyj5J1K0yasFHiG9s5Lt0XJqQlm6VyKqVm7Xui2emz0Fd1T/jvlxYbd5++zCWtvZ4R6smwFOc
EO1TeUs+wh3XQtvwu6X7yUFsQwoed+fsIDPTtFgpLL44XjlmdtCMfMehfzS7VbKeQ3lookjTTMd+
8ue/ZZLQ6quXJdWMb6Eut0qZxs8pa3YSAdQre6xFUOc0G4WHvnbUjlo0qK+9RC9EBXbk00ze5exb
MkqsnFnK2NN65y0jqgieHyVzh3YEEe3nsZBiX9dwK2Sc3V0fiMlaSv3hw0rtF1Z725D/eChGMqKr
wa53OoqVZ98B2AQ/+TXvOoiUT27tJ6tgtOy34WfkR+l3T3NpI4Pl+1aY3pdRd4xVZJDDkM40rc5P
Hz4ASTIsUBrGcKXjtMt5V/DSrm6CD/sw7Ibs5GrZczT147fIss4fAN+qG6uTpWfd1hwoFptqGs7g
JfNNXeUOw0ZL7zRQwWdSu8x9KoY1Cpfxi8McvUjmpDC4CpFL3ountqqywVbXVI91vVU/CpNDnts9
O6XNZgYk1B8PVXc/GaBjVGLnx0zBjevGrwHdprm3j5GuGAQf5Ug6y4dFwkHKqWnZsdUkvcMrDaJo
wPqMlKwbzyJdph6/ErizIKpsevUb4K0dnclV0U7+fUMbGxNNq50Bvb2682F2iArjBdsTiweAMmyh
4W1aVPGJg5Tc1IX7/WqsNdMfA95Frea8B3h0PNESVpehnRRTOET+vK+tC4KkemNnHTElOsL6yA6J
mArt6t6SKK8ska5GJwuhIrHNvTMskDTAxesN+zq4OnVun6tmuKhMpk+VNX3p/Wy8G8oJl0jd7kNj
rJ9xQkDJdCjM9uF0EF5VHA2r1xYJnpXGV0AtZwhCItyzlVEbaBzwq01C5wNV2r6NsoeYN3O6/lCF
nnSBL2qVz8wZM3XkoRDdRtjFTTXThNhOCITxqt6OY4QElXFaWrZ9VweRuG9NINXLzkB2SAKB8TKU
6Ig606UbAWhgQhmzGaA/7EQVj7hF8AwaecXSLRDsAbL/VmcYez9sc6CHFk5HpMr19+jCwdpSdoCq
11f9GWzxcy1yccisuroPHIzXV86s18tvWGzbO90tKuiwYCfUGRSnOIHfpPsUtbysxSkzHM0HOM0W
BoZKLHuvCd6mWt/aNDYt7+HKFauD0HjE2MdmnhufwhKdAOpxBukyftSFOH75DTnMZEwqwTz0fuYT
9Z2KX5lUp+mHLx7GyHwm96d/o53/rHXmF7x51QO4BbWEWpDQbjXBr2VxMUA6csSuKYv+XlK+iuqu
Xcd5itTqOgZi30ReqSG5yZKhufVo/l/NaK73nhlFcvnwU3bv1C/QAXB2L2dQWlsyu/lZsE8apZ19
NasT09aB3FosdeFED9cH2sDBvtXt9wQmvOi1/nGslQSsXDSUxcL8Jkcyx+6kOXTEr3ydAlehtUxK
jKga0NWr8TaNXe1s+tYrYjlvATREX6nmp8xJH+IwViCiEPG67bWTXdrWqbW9DHdUWvKp7HpiAi4f
F8LvUxOnU2Y9khcH8rlMwq1G7PfY4Bu98tFR4n+1k2a4M00K8h/wrAp5NbzClObIaANcjHquKTZU
/1DAM6KxMT5OOs1RwmnjY0REETOQ8UJuQbprJnct+mF8tCrIF15J60Oq17Qw6cMZ4KTKaqLclk8Q
RDtYal5U3I9NH/Cpt18ypYYH5BBELNXF+GwEcwLUDOdU2bjBUJBegAQZB6x7N9CnnMtQhD0EXife
K1RQay/0XQqrAt7RTMW4km+7HEtM287ZdSGmnlZ12i4Yc/30sTqMGBK9PDMXdWw067IZ4G3XVDcX
tszMk7j+dVB2TxW9LFfXmxWCJVWub3qpdVuycZeZP/i7zG+jo6btALy4dwUxGEu8NukmS76TFelw
yIzUsPVbxsAEJBNOtHot6tZbulYlb2oHvU4PcXNd9r161lrrocthtQaMsLYJmweHaRO37I3bubO5
Dh3A9VJCzmvx3rMEC0J3aBLn1WM/S9scdOZaYDqHNq/13ciudNliMr8pS+/lAx3sp2n8gMc2QpEK
w3JMYnPFG5+jPdPg3Eyh2kk9g7TVTwUQ1R5SksibTWrsBE6kfNk5Y7zOYep+mHYdeGDGUAb3Wj0q
MBEOJffWxmCaQo4QEB0ph9FLg2smhWl/mXTSu+rgraceuXQconTbZNzTVPefOyKFpipZFpOnvYBc
M3GjYrKmqgQ1FgrLpdDZDAZph8I6iFn0WV58Ci+wgE3q69ebX9H72s7+/RvUFUj8v+CkeIocfevA
xzxYgxo2BX2NHSBDOvhj217gLuprLYqKjU/nM8b3D17aDxEgVXrOuEjCmgwVI1+3/oC/26lTsdA8
67mTLCbQH7ADXBdZxzcvxt5hHO2uRO8/HsDZWFsRqdcgQtmeGUaw5NgSbsAHQOt0qNAt/hTHc/cB
zP+PrE3v8jBr6v/5T6l/TrzRbVrCtjRMZ/6jf86HcRl58ShtbWl5bnEYNUouI16Lq31dYPs80vD+
wRKBJn8YNTwZ5YQVQadQF8gatFBU7VxBJSZ1CY5BwKJDjUdfA2sHrkDvVa9OXG2FeWlLI2Be5MGw
qE9VUmn7qIrCxxEu76kex69//ITIvWHR6ZV/6InpYPntTnHnypNtc5PUnll8GzxBqq0sHkb0BTeu
6a2nNBY3WkbuR5NM0Pat9yvfyYuluau8YiKEbSy/6nb6XOkjNlTDyG5l7ZbsNnje8exsNYErPpRa
fTCiWYL8kIZJQtFDlDdMFxun07uNEgPRZxrWLduj+lRI+OvzQ2wOGl7AdhPGTTf3xFa+FR6LvAPB
z629QZFTHPp4lo7S/VqWdeq/ulq3ztEK/HCG6QeE3+rJcgvoLlYbHlUkshsdo89KQEr5Gkt/D3LP
+5H27Ys1BP2zH0J9iCe7x5KVbLzEkncFra8WO8IB80544wsfi89Q3rROCPZ9XKemn79jXv/WAiVs
TOXugNOidZ4ZZgFhLa3PRqyriX0dR5W+4/+wTCvHkiKmnW2jQTdmfEyX06qdl/XctPujGF7QWzWC
0C6PiXrt+MDGXQUFAJYVb8JLX1vHC6F+PGZhmgCdEvHRxHn08XB9TrkBRntMmTf0lB8+pOpGFaFC
0nll4jWkSsLntEds65sqPHeuR6gYRXhuPdIvuiBh59D6zY/BuDQWFU40sj/6gdODaznP7SDUqqhl
Qr26DjhMkoFIIEF7P8H0WHL6p26fYUJtAU933ch5uhvAoLiT9TLYKSprb3yL3YgIgqRN7zXTh5kz
OWrn6mF+DPPhGLeaRrcgsXaDKbrLJO3nKFbtG3Gw1Lm1VN2PYSkOQ6uhy8sYCmxgqxXGfoZzbOmn
0KOGPAXNTTxBPhpyQ99ZQxdicWKtghhhPRi50SzVRG6uq0qNCodPlENrUz+rkxYIK5UokBUrjufd
Lb4huSvq9x5u7hErbnAs5gcNcgZXZv6rMA3+ev0+LPngaLj9z9/PKeanRG608MoyHewmljNHabmf
sqj1ocxNhfRg3eDGOF2xPu6QtCfe/RkPDbnG2fe0sEhIlxR/eEZ3Q3d1vf39xCfNcDxOs/sKpYvc
TmzPTk5UeYtRZxqlCF7fdvXo7TVGYjazWoLamjZ0D+nQ+Jq+8xuWA3qP3hLabr/CEoQ71thLPo+t
qTjaj2yIo6ghMdhH9maM6IiY4ovnvAOvH5Hi4afWLgjK7vH31+U6lf45s0QoRFnS1KVhmbpwzU/R
UIMvIzt2+agqB2i+PvPHGjl2+0axhbkCXJWL4frjwBiYlPVgqvHNsF4z9ePVRvHZF8ZT69omdWW7
yrCI9eYtOSM65haSgWTXYh4CXk528jU7K3Ar5lo7ORYDEhOrTfydJ8yeCfkHK6F+FqSO7KaR2M4J
7PYZoYu2+v27Vp8XGGSeDsZRwcnXFUJXn+LRmb1dAGnlsKoziFEL0q6KHUJP/GJ+O96YgaM9TyOd
iCExmZZkttXnDWBh1+VGw7GRVvSSoprbqEqr5dCVFqhHrOF5Tr3OL6bhWxRjnxtqIddoo+TSmfcm
Xg/J0rQ5hOpmXm0p+TZby2M9Rtc4nky74W6ogZAYc/FgCkiLvn4ZWSR4ejbuTbyNtATOcn6IdVGu
gzZm765r4DZBeT3kblleLGHJ44CqhrQUOV0qEofvcV2tr195XScuWmqvZZyU9y5kn0tX5xUtl0o/
AvsRl2D0jFUwUT5xBzSZ13NbLyuG4WRM5+uX9Utils3fhJQZf7lBFWGdtoGekmFoK/HpI6nrGEmB
rtUrCvHo70MRcekyeNJ1bZybymUPCzJnYwQkBTdRYO8BK9pLoq2sZ98uSnQe6FdD5aR3k+N5VCkT
lg4Kb/7OKmy8dSEirEY+yapK7v1Y23tobOm7NnDiJYJf+Hf1I0bfbKPHLMAZ7rsDpwrt0JK9vupS
wr1/PwbNv45BhiDAKWEqhKD29YJ8f30IM589kf6/giHCt5RY7UpVG1lMPzqps8ftFMpfeHFEGEfa
i9Ugg0ldrG9BpaKXNtprsgyeEwTn+jgeTYO+B4XFYjzWc0uGgdOsvNPVTdi2pfzwFXazudDIG47m
fjb7EzQH9kWNIhijCPI7zzsHRdO8+NONDnHtORZK3noGDudRqmc/WAUgec5iMkghztkvyeRrMNRv
RJbLY6FsgufpqT7FtuWf23J7vUr/v9Ipvw//9Z1g2QqqY/PPc/gdIlr+s/nv+eX/eP7XL+t/Xr/2
3/PVa/P6yxfrjCPLeN++V+PDe02T45//zX/0r5/8v/3mf7xf/5fLWLz/z39+J9anmf83ktp/jaQU
TMS/ybB8H78H70nyXv+SYzn/o48cS0v9g4hKYbB9lkox0TH6PnIsTb4jpCEc1kMmQd3iO//KsdSM
f7B/kSioHTbfNusl/1+dXzMtNV38gyXUdl1L8hMuY+b/JdSSGM0/RWU5Umfs6/PvYSobOaExf/9P
gz/CF96nAiFqphp3CfD0zbJo9nZ5tNeRE3Obc0b/0xX6N8eKT6eKj9cEaWaYprTZD7jzDPSn1/TQ
HZh653h4U17NBhgGxISeiWGPk1i7Kz3cRKlw1gbUCXoxBe5Qo1vF7BwWDQmBU0UuJacK/IZQbn//
q81z2x+L8Pyb2YawLddmcyK4HJ/mvhHWqVfTB1q0yCbXYSrItmGfONrxtPn9K/EBfn6leQOkK8U6
YJBP+us1oBRA4VxWRGBGqjp2Wf7TrYdy5xGm612oeR2HSkR/8+5+TZ+c351r6q5hMrYcpnj7U9pn
PsQuEFuDnllrTMCh9yE9iMvgqHFBnBBdsBCBHZ5UzZR/s87rf327ron43XUUH7nSnU+JbFSbRRuG
Li+dxO3KDlVF59nF4UxKddiY1R5M87cca9mjDw3S6CN9H9Xlgw8nYyPtmsJP0u76Qdf2Y2UglYwG
zGZl8ncjc77qv37+LhsS2tDKpfqvW5/uhrZsiqos5oN1SiPFQk/VunTuMor5S0Oz6llScJPi8ixz
a2uQQLe2/LL+m4vl/nUUuqiPGBcW8Erb+vw5gcxto6RHPjTgjgoCW1uh+KDjr5auSyKO5WUItaTx
ZorcPSJ92VvWrHZw/WiLzPmBwrk6MLhWmCK0A7rrvXSDaM8ORQUqWKnJBRSUUEcxw2xljVa294aD
KtPiUim8MdLtOUGI6FG3nWwrmv5HPZN3BYeSRa7CbO9TDt2bnbjTYhXt5dC8KqPbOHZYso9GJUv0
zSLNimbtEgYSJbmF/RsWfmGka6fVrL0dvQyhlyz6liCWWHECdAkGfrADkHDMOOXY5ugrREZ5pEjW
Vmdz2VV1X5r6l8gwcXRGKWqZDhC6cYfPGHBrFUfLEWBcrRfOilgIf5drwQV4K1kK+R51vgTth/G2
EOKnSPhAXeQgaQcIpQ+DZ+FJ5Lw6XDvkarC+wmltlvJNROOwSeiYLTWjtfYTVKu49nkzVLvwhpf+
NvCZoMgaXeQTiPXfzw/WrxmG15uVXRiTvK1c0zbVpwligKIvK8VQDFKj3mKC95emTE5+4X7R526T
rnfucpgInaLmtBuNbFVDG4rjabrDYnNBBQ58KUXGAGv6DXiSEn76GLkWeHXFbM8pbFaFQO/yIAEY
lf5Iol84djdGhrSx0GgothJ9dJZSxdL56JVFd5wN3YLaIoAwxsut9LNFa4cPOrRqCtp6uNahwG3i
oKbYaVkvxVz4jc3gPtYdSA+u8cOUuNxcJxUroztjWTF2v79q/2aGUzY1S0M3pMM1+zTDWR5OrCCB
DILXusRu/zXMJ4n6y5vW0/y5+xCoICWUYVj9zS5S/3c3rSN07leWZUc4n5aOIlN+Z/m8tFUV7SHy
zKcSt8KidR16G3A3sUSKlwYLzG3pBZtSUb/yAvPWLpW2RjIXUy4eLqGFA/z3l+TfzLzzMMJCqljW
7M/nynqa07W7MFxygjLTRwr9ClMfnkkps3E/4usM73//in/dUsybEl3ozKNcCv3T8q7boog0T4QI
qRY1+s0Nm4DpaLty6ZWEhILB8g6/f0X98+cuhWLGtl3bNd3rR//rahr6RIl57LIWfQH9pzW7bx5l
M8ioctvTICUgLOwx9kxAdyiPODUaA0VFBRIBs48F/GOd+faT66MZsTsbdVkNWkzr0BFqvmH+zSpz
PdT+eZWRwpAuY8RlhLIB+HyBhr4amtDuIRtfCw1WSsiqvEdPZX2hOsootWeYUWccrbZt7kQ0/Ris
UlF8ROEdkOuU2tZualaNHz1LjawHOjJqFdFHYsHICwg6+As7bRPaokMcFuMCCCuONiV1cYzmi9yJ
+mMHgrwJRb2t/XxJrqh2w17AxD1H8cA1SSXt0ho1dgOeSLfybYRk4Rz0kENMWjRMLDI6+9iUl7XV
D6sYDd+x1nL0HRT/HDN+DEA+WuBHiFzoykKsMhX20JNo5dHpXza9HfCZ2BQWjOrIMXhhEGVw66tK
rKtBIRZvHSJA3fLUU0W7LTtz+zcD5vPdCp0XagJ1be4Lc96E/zpgEh/MQV3Rim183PmJnyyBUr2y
dLTncYBHFkN8XZbN5Cwzq32ranaD10ystkEQi17FXdJD+a45vv43g+MvOyW6F+yIDWGYlkPIvfy0
UxKBMRXGOFpsjsdwaxqYEqBj9QsRau6mY272Q73aB+N4iXFQwUZqgrU17K/TW5Fq9c62qOrA0n4E
tFyv8jQ4NJPnrX9/Aa874V/HMIsSFRvhmCyWlvw03SGeN+KYW3IRkn+3uYIf29oFUdEnQAwM/Mqa
E1kbzLnE+IwTXcjeXOdgBdYqR2oWoEMeocK82aO7bEeyBCtCutGdH5NOFQcfDW3mQ93SUXKfODVF
S62yRvKv1J5oD+8YWqe61/JFpRfubSVxRjsYEiryZDalkdVLZtVbQKUbGGD0Xypnmw37Pg0qKrKW
ue8F0SbUlc6xmCaIGQk4u4qO+e+v0a91BYc9C0uBzrymDIKI/1JXqI2pGZzSJa1lrNZ421vkCISl
ATrk/M/W5Pev9nnWnV/NERwlbYeXZlb5dUT3/AKBHQc+rCD6/0iJEDohDYqC6PvYRzeqNrO/u4n+
+pK8GIcXafPa7FU/DVW2v7AMOp8lT3rjGfs8nvP6rIXTT89jS485FzNbQjZ0VMuFb439wYCkdbCM
xN1hw/AIS7iBbupTrfRIeohpSv7+msi/rAt4k133OsnORcbPpywfI7iBZjdY+j0Mfn7yR00zd2Y7
WYfxuW2mNaNXHWgM3dU26MtOWdBawGsuqnY079OeA2jA6SPIvORrIt7Yi9NZ8EtirJJQbiD+AAUe
LPugBh8kV2MU65AQT1Sa9d6e2MBTx9gIyPW/f1/Xfcwvd5/uOFQTbINTyrw9nIfen07QsS1iws1C
fxkmoIKJFPAegwRq7DiJpaRaR4hCUq8MFxxH1lX+ColPsUv6FQhbueBo0PzNdPCXoc6sJSyFkJCt
FwXmT9OpCK0c7BwEPUtVJ4nXE46Oyb5mKhQAJ/f0+7f/1491LpIrk30Dk5DOi/769hnTfVyiJ1v2
Bps6sgqgmrYkqFr6xLRiNT6Dyd4NIacW+o1PxVDJZeCV5wyYCyE1tlhB76N62U8P6n8zd17NbStr
l/5FOAU0UuOWOYtUsCTfoBxk5Jzx6+cBtOfYlufbrqmai7lhiUEgSAKN7vdd61kWVrkctt26gDeA
HXcsDy4ZUusuK2/CAldKOlqwljVGUk9Ok3DZfvIDc9zp3kT0Va2/fJV/nFRimkCaFqUfTiv5sQQR
wTWDHaP6S7XA7Aqlep+Q857micWICuWynlZN//59SoPv67fDSZiGIVnyUu6VnMri9+8zMWq82a6O
ej/Xyz0avWQJ7stcxlpnMF+LW2hlGlZ+zEqcpNG0aESuTCbA1rHgjFg6yVXEcPm7aqzbndIdsaRW
sBlLBPEiWhdpi9+W7gGMBHH10/gA3jK5uWExrNKoTNZumm6sFFmIMQLXcwq9Z1x41Yy8PZHJ+BWZ
W34/6sGld9NF5ljxG0uRXIlrIktFvi69lsUsOMWVFtEI11VCRUz05wcWolgZs3SvZShbVAcPXECO
3LbGZgXPkdiqQdVvAdLbbZCRdJeQaVfDJd2FdQf+rrVWwTCUq6qLklspzWSXou/Drx82R7tBTkeY
JDpu4iRPGVCoBcVX0kES0m2Rnm7SyKVxmMriqRVbIii2ZJirp04ETx5ZBzt91OIV/JIAjdkU/iIA
oJVoSbGrmX/5ec0/f16bOaxjOZT6qGt9PF1sVh0ETdfRUoVfvApt7B6VUhLcJNsScWB+bROx1xN/
vAaK3HpG6d3Ru1iF4krrUdmJHG/JUNIlrU+KTdY6Or/xvg3ivTQ5D/Dy3qcQHXa1HCCBICMmtjZd
RGhBFmi8q0PrEEwqjPzoI7pi7gc80yTkAvCzhs9whXId7qfig6Bsm3alAGoHh1asjDjU14b8Kgo9
uwsmPZtLao3oHGBBegFetRnvcTski0L9VplxeJSuElxbmCSLfnwh/sx7/x7/X5fA/8fq9m+17u1b
dvmSvFW/17zfq9z/rYj/f1ICn+YS/3MJ/PUtefu9ZD69/p/qt/EfOr1Mr4WUrD3FtHD7p/ot/sPA
rzJ1tKROxprNBPKf6rfm/IeqsM6/2IIYD1S9/y1+a/yXcMhksx3q5QblzP+b2rf2e43F1nWVRYDA
QKDbTLX/6EVLR6duYlE7Qx80+fTKZmGPFjR0RQvOHjUCPyQNs2f2bbiDuQRyJP4y2n+ohb/vgiVY
EapwoEym/b8PvW7V/bMLpNjvWjzOK83zAeu2dnSvawxMuqIA1BjrQxCnzWYM8gvSg4DhFhAmMEll
TZL43lFhegea/Zdyyu+1gz93bhpYfplmFCnGaNwG9sJJuQaMjH4HB9PvhiTUdJWHbb1UbBO1hNPd
/XIEXd8vPb8qjz5McKZ3FlRvqHHhftE0R50mdr+8M72w3jOc0IGOl0QLwlODOytooy3wO/LL6+5q
RATeZ/1wsWgXnwP5fVDM4DlNoD921ej+ZQidlzM/r5Dv+6NzNaGCrTKpNz7sj1tUEsFY5wCnL4pj
mof3g+eVhG4kqA4U5lOdjBAmeKRKE5JwLgApHICjrIZC/UGOYfEckzmIuwJrARhtrHLMmpu22Y5Y
bhBMmip9eFvfowsnCTSDNNyxT1cjNv4yddKmZcDHD8IyAQwvp59uWR9mahrg4zYeUIDzno+dTKHq
RkG7L0dSVZAbeGhXqN61ldXsQ1lD3k+XBHD/rQQylzj+2A1L1TXNFowBU+/r199X4QtAzOw4C8et
kQhlOtEzKvHYtb2LdfNS6+bS7sN470Yy2FTY/UsMCyk+i9VfDrRpavNhRxhlTIYheg0EunxYw8RW
2SVWojmLOrceKiePSBvDEkGmdwUiLnJh+2knpIXPuJvJ0oBdve1Cr1oQ0ek8/Pu+zEv73/cFYqNm
M67REpwu2L9/KY1Sq1WnOXIRCc75AqpTJs0QRX1f3KU2vSKna5/ToNSpQSsN0QehuklL7S3SwYpX
0CZhO+HPGUov2cJSwMUIsBf3mKV/xWO5csO/nBUmY/SHL8+wLGGouk7Bgkbeh8GryS0SoGoS0urQ
HmlgC5VOuHmH4BOoWdH1BO22L7le50fDFPmxvZJ43D+OhbJHzKbcUL22G8w3CTALy9maAqv3kMC4
aY32HrdjdQeClvM5K1dBXOO+QW1AZC1AMhvhz7Xwqksb9jkWf+BPuQPep2eWuMjLhlKDU9jHvq5P
gwqQAbo6uQOA9NZ5zVwUW+Fbo5T2Cc7EqVco4oRGE299IaGsifZQIJgzyizYFaZ1lEX3NjLzPPBl
hndxFCjLjKrGUmlIYPL7Iv7Lt/qhtMJ5rU0XA5uDURqoL/84DGJNBmDoLCLe+Mm1SD8ZeS6YULIs
ZULe0vckpWloAQZ4olVOQ9KdcOjapxbL3CkFgpeSl4Bl2NygVrWQmqqsw/GELoTb9jfyxAuo7tsg
HO29n2PBgpeYJhm8Ov2RxDbs5o1T4alWPtVO+Uqit8lAER5VkTzDAkT46kGsoJh6EATw7ccp//27
WcrsyezJNfMUb1xJP/YO+AtPeVh9+vezRPt9Njt/PZqQliEkUwf7j/KyglGeSk5hISA173ysfJcK
m9qiSbV86bRSfxzK8ZtT0STGZsyXWPvxWtON+mgU9o2oEdYKkaXv/32v9D8ulZSdKeciprKESkn9
wwUiF41dtniPOHZL/85uyXXzxmbd5IQiag75nH0SRJsxf0XmqX4pIUGtg17feIPmna0ye5X2kB5a
jQPajC6KHOQyUhNgR/y5pFbcrkE5IRhWS3myDQyAQlWPXdUfJU2WO9G1r9RX8Lq5Ur+gJqIum9pi
lXi9XCs4WBwQj7eiK58S2E1eAA3MLI///g3MBaZfRi/iIITJ+hEPloYem+Lg76NXCE+8I3qci6KO
0FoV8VaPjHAXWjnCNDxBaa1+b8nCOcbIiCvAOLuu654D2z/6xr4dB+v47hEImobzMdQ9sENGf80G
gWILbumKRum5LmxvnVm+scN1Mq4A24qNqeUXP3Hv3ClGlyiu1fx/g5F+1hIE7GGlfrbS4FqHAabW
TntL8CZuu0b4+9Am6GlUK7RvjrrSROqcHG/ECeqM7qGs1YVEFXlsAcAsQm9cgp5N4Yk1xXEMvfuC
5toh5lBY5FOuVxGD8KkKyBfJQDJwmKq73Jt4RKDdod0oL//+df95IeeAY0VHgUsaGr2dD2t2TNRl
0fQ6wX9h8j3Eq3hwC4T7AHpQtAWuhS3SMe4CFHbbDmrCtu7qaJdEctz9ZUf+PB+5BDBWMSliamSL
D5PEgMMx6JC4wsRF8mtER8cdXgLTaU7Qu8xFAG1tH6ST+bNgdR6r0c7ysfFRQ3g09VLd2+gb/32X
Ps7WpkPREVKYlIY4Gp2Ph2LQSkJFUN0vwfTAMyXuA7U2Tumg7K9tQ/s4bgx1axgDFQeFmAZJBPyy
qpjulJppHAPHuZRZGWwpe+r7lgkMmcw0/SHTZgvDzrG/dPg9yLawt0Xv3sJk9GB73arMw3fyl89i
fNSncT2wGeskjWC6AUJ8rAi5ZtyqZYENYkA8fUNoBDwH7r8eiPHQA6hfoqbvMZbYckr58LaFXWLa
bWoTO4aeQFHoOADt9sVEykOVNrI2OmV2+2SXtARzpbHvWT5s2lgBVqOM9o3EXeUUdLg1m/wMKryZ
SKC7BHTlJvfhnPrEFJROc7MDAAdDFuX3tC3RhcvmWDUZ8EOAJ09jqOwG2NonEj3EKo3jGrElPSk3
/w4ihuQBG/ZCCrV6hQm0PYVwfy7k6eCwdenN+Z31MnbG/WA0ITGMq9z/MlSG/GZVNDI5apSDbWJs
Kfz0cRDV2mxSF5h8dDYYRoipZBiOQ88Hp5GVZ9rNzpIJ4F5xFPH+eQl44MDZ030pdijoca8lw7Ak
MMNaFqWOhdh+QWnpbbyiLBeRG1+6sGz3hZNT6xoc/BSGB25WGpPt378j3J6YwFpYK1OvwiORmEUe
vzUQolfGmHAZ0tRPDI0LFPL3WPzaF79ZmjEJfBNacplZUbyfrEp5R7+08TJItJH2gCB97YiVIZLy
DCrHWzjCQBucY/KIMgP+NlSLoQrTR8vKwnWnPWquEV5tO8O5BKgGZ7FmnezKTxdBUBUL3UHI3LeQ
6/QKmUUlq9U0rixwr37N3d44uhktedr1NYmz1xD55zpOYjhwGX1G9t21Or47DW9+1u8wLnwDOllt
S7KKjbgD4RgW2QZuRnCLnSG4yVAltcNvt+SQGzup59kn1UkSzPW9eVAdfY8bK7lytQSm1MPaylqg
VOMoNNihjb8J1E49w215q8NS2Tk1hopBeC2WC5DXYQVfWvPjepv5YhH4SnvpM6O8hMx8jICccG7s
EaluI53vmRMqS2dwsr3rVtY6AKJYEs/4VhAhbnMmLuOsSiHTil1ni+o1MexPDb5tADDupwhBw8ln
5U3UEH1CksNfcdQ+oR8MHxOldjh89iBejC1ri+bQqW56soMaxqZupscoka8wAqf/tf2vDZGkHcUz
x4Qg2rXINFrjm+h9MFKKUZ7kUK3HPAd2JDKgm17Ur2pSx9Ea7UM16hdqJ+TEPsTr3XN+EldCEVLS
n7TAOTmjahzcUXkcQr87UmLB066SKziWkGJsMd4UVpxHv6TvgqB3U9Wm9ughRj+qyE9PBdVXr4XZ
EYxJu+nq2SWpNYeWRcM+TLvHOTzNKzuW3gZZNYwS1RpqM4AHZww2Q6/lC1n4pKCqGNVl551yvbcm
cg8QumnPIDyxlomImhnqQhxKq7uv7MJfJWQUrAQN94sBOjCg2XlARWIu1Jxedt9I85A730XNWQrX
fVwgoIsuwTi9EbEZTus5R9GA18eiHy9o037ujEDZsTSwLxlhDGubpBxqOeyA0WPgxwrerXvdhsve
mcaqSGV3dsocnE0XYMFoBBnpNxxrz2GtDCeOkOCBxmS2hzFVFpKkJkQdj52rw+kNgFj39ZMKg/Cb
bRavlucApR+XnQattGNwrmqlv2eKXi+0KMGxB2Hr7OQFNyxhVX8khkN6tEwJbj2XzLLPcSH9QxHF
V0Ot5bZpZLXEpURCcARahgm5uMw3hFBhcQyh+2l+Wy3bKo9HZrfASfH62zt0f/2pz5tLrk3tq4Ax
MpjCb4lguOCYYXllG8sx8+WJ0PtDRNTuxdTfckieh4jCxjqpxuSVWIN1BPLyq1CMdKlCMTqFdrmr
BxecFBjOI+e5ukdx3+07cQvsxj8VblzTl4Z/OdB9JF1Fp56Rtl+1jlha50GWRfsjlDsjVmjnjq27
LSQXpZqkwINV+tc4rJ0Hy0dSb46SnkL5tWwy/eZp23zk1CALGJRRO0GHqvwcw4k7jeKNoAKE5ZBg
MM56w31blF8F5rlTp3LRg5L+JSCU+FPlEmwmdJfCMn6NFUkw8YncpGRNJMN4BCIEe1AO17wmo8w2
ymgP1hwmrtGkx0CY3VrvgmrxHvxsDNVOeNb3OHHGYy9ipFV+62yGwbFXjaXG9xB+AWsTpqOR13PO
chmeB+TcXRv1Z02JNmbBaZByyC3cWKk3SjkJKWzzKMeWOCZOxz2A8c+x6mcPakUtsg1kvzZFL/G0
WHIxpn5zNAEgpg4c1yrXrrSsxjUpvkCkB/A3+NK/DdL7PMYtUVvdsbIfswSheSYf8jzSVqSy9Yw8
2kYSZi37yMT2r+wkVOjlCJumCMY9vEJoT6m8SeCq6yEd1YdovCOpCvNSnoUbS0bFukEPsMGpFOH/
jsNHXy930o9WDT6PvcmRvlBMK9n0flRtElEgD/OYLXtd2NOHTLEMT+yyiBz7Za4ToF6JoMKZauxy
uM2Wnn6PzfAzlvSl4CC4J8QiXKlCPgObdY6aoX1jyHqD/BFsyb6JtsSRPiOZdrHwB3LjKoB6+kko
0MTuY62oj4n7UJqh/dBYKE1rB95x0JObaIE00QNozRbexo2EaLHKDHXV5aPYc1EDg4PbZdl3+BCB
zLuYq/rJFm0mPxoUDttWy062bLOdWQNo5IgjM1XLBdrJtauYxqnxEkIlWb23fuSS0sism2tMv4aa
Mi6quC7uIkcD/qRgmsgaBbJoGxbPtu98RsZQwgHB0W+qnlwlrsWCr/XshZfB+g8GBBSmb4OzGyMX
VV9tLwkNOXg1PxBt+GCt6hM/os835DZOgTdvHOLmtoI6tDPsEAGQT+sujpR14evDSzlRhHo/Lc4k
RE0M8vI+UR0il+vkZiTdhPzm9HGsHs1U6D2GUQbhAr7KNopAfI41wQ2eZYurZxPfZnuPNOGYPMTB
fRDtjNzL72BiCGBMAggN3fFlTjXwNSwg0HR1sauZu+3m8UnpmJ5ULn3cnrxRuEYucVXTjU0iSod6
flkzZV1qCjKpRWSY/tJWSuKPkClCc06MFWLyT13MgSFAAyzHhmG71L9bLXHQYez0DxkBTw/S97f+
WHrXMDS3dM4lk6pKnu2SNAl4AeRIInM40+jbV66H83eqi2hmJw+KSM7+aOgHtS+ZBgkEpgURHHMo
roycW9aIcqXbXJuFTUPK6Ru8WHFeruq8D8+m3gCFyeCbkyxXHqQ7kB0GBFppBYiVqCiBIwfFa4zM
M1Q7NHlMHjaG0gRP5aCQz4BTeaH3qJOwGsnbcKAVoe9d23NORm+z0JefPS9vHxpCedc+LdBtO5qv
0DSDe8LXJyGw/qL54y2wCBQ1x7SdKIPKQxFjNxmSQeyhTD6RsO4ewmARmYxDi1wrAcAbtrk1Musc
KmO/j0FhnDVMQVurMb7DwvnHF9rRFNjmqv0ShTtX99QjEJ6j4cTi0I9McBYa0xMSjHPUpiORby3x
QFzeC+VOrXx/owSqtqjCehXkfnsX/fcmqd1hhaM4p1550PwyvPvlJnaBMGTQhGD+Ys6tVXcz4As6
A9GtznQQB50AWkuxnmKNmGutriIg+sXnoYrFdfoDeD/AkzxqFo6e+o9KSoiZo0xrxBGdToNhkYsN
Jh7ZEw2a2kazDjhaJ4GxcaoDVFX0i61h0rNFkVz3hencqCp9MriCrscwSpdZDxX+PWa+9CmluTbp
klCZmYMAiOfwDqzPGByWTGrshdaEL209iFMRCnPvBhp5BZMJDj7EKgu+O6Hrf3JXk4AyoZ+KLvrU
xhbV0VLSRCZthjlXdWl0jUyrKU8cSAaFs+CeL18ukOATbjEo+RWr2pILdXSZ7/Wq6QEP6rD60SLY
BRkLClyEUB0AEbUrxpB2J72dKvUvIbhGSCCoyhW3KMgdJfSjqRKSMWLzoRonWg1wl5XlyuGY2ExO
VI+vByrTg+W60anu0x80iPtDgH/7pjYJtEfTuDR1Pt5ipYGeZsBV8BSya52RBBjm6+3Sqj0dGnR7
hyYvuVPo60IUlN3et+wt8mSCRHtVWZS6al0VEKYnKGiH2nbSO5cjuLHM5qxA5jjnziCObdkcojgL
NqFXp7sRSMCpLLTzKDyfdU+pEYCwKvVuo/TElHnNBJGre6ZUTkMUFVeSo0MPf2vW5ic4rovODus1
6aEVq5gQ1ArzjZUDn2UDmxBUQhd8yRs1u5SGQfJlXVyZ5B1MCAJ3TJSzG3xmumbON6Z66hMLKuSa
prvvepW2dYzqFO2SveiH0USeb7CkKE1nZSBd2PU0a+CU5VCmEs87aa1JcGFhjIcyYPqX2Mzc6rFN
TgwScu2O4NZLLk4bXZQFDgmT5KTGzL4qTO6F1uDay6AywwRasyrQvwkOi4XhucAVszeQicEqsSHl
uo2SXZmqEbfqADWkZFquWiONN5pKbsYQWeNDLDTlzjdyojl/qK1sr4XeWTeR1cMe7yyC/Si2bjEi
/1Yx1LtegiOVBXWDwsiimwqKCTzUCM6uZxbQ1qiC+djdA2EF6G/ZctGbaw2azWVe8PiUng9KkO96
S/+s2V691/0EaWPL2s8o9I3t1OYtxtx3zLXwheimbJdk1HvGpmSRj89wYdXpeJZuwiliVcmaJJGa
y0ijroogSe7LInOvSv+mZo31OEw3Tn30PM15mO94wrtXaa5eNM23HiuKoPDirOEw37Vr4awGdQi3
891GAzYdjS7uyWk7uCsboj0qUpmnu7ltyTvpxCeaQNbj/A8lPxhtwfc7AhNk02f0PeY9sWlMjHgO
ju+70WTaikEaXsf07PyX6YXaat7Y++um//CKLjuMsegoHpTWiQHJ31ulOHWpwFzkRAnVYMJJBho3
y9KgeKyCpxpM2KDUhzBMOFJfyvyUaLHyqOeD8lgHBZr+orvND8H6/ZJH7Xie71FH8WGzQX+e79oK
UkoFBcl2vuvKyt+WYqASM20tQMzG6KHjTJ6224g0OnMy/ZifVGWiXOFG4RLlufkhcqeoeozvd/qE
VCPDgVE/bUrNqckO9gBjebpr+7RFcB6V+/lu0jooLmNP28wbKxwu+pWftav5WaKtuETlnbWYn63c
Pr5YyfA8f1itUaL72KxXrQa0fmnAj3KtonyY/9PFjh5SALib71msf5i5uASiT7vs1lNniJiC3fws
uiYyiINaWc/PdpnOE8IAuTrtsKh69ehlavO+DyyC0ju9aN4/nJm01YM/YED671cBlHrVFbCB5ocC
RTwDz48u87Z8VeGj2KBC5yermJgN5NvG+29gl6q2UfSyfN+PJiVbgt+vfd+P2GjHk5aF0ft7ee5Y
XqmRv/+aCeDLR5ullxDFJcQbtM4iQfLWf2+UhLWtC0yFWWsN9f5/Pzk/Pt/tdcwpY+y+wCHUzz8f
n5+c71bKiC3bNVmjFBb5tR9e4yqEmzWttZ8fn7fy8336PtAObiW2Px+S00r7591q8NI1hnpwM/PW
f25g3l4pKOTlZTG8b+GX18R6WEI2W/7c0fmvqGskISyN9LejIROyNv78zFPs1V4dqU+qVYapqEd4
KpKTQowq68mmTk5yvolDBK/zU74X8XwA2jOkDb38+Zr5r/lmfsn84p9357/KmpQn36SQOW1kfujj
21nzO+k6FLiyMSHl/L4LPzf9yy6GVqGvoHJ4y/cH/09v/XPf500ag/9FBJAGf/l4P7c9v+TnW7e4
r4+jc50f+fmqX/bgl0/RYXAgNY+Fwi+b/uV5jQSctRcRzqVhEGWyRhCTaiVP0IiI9Auox/lunTwl
vaHBfVCRFUzPZsyWVj7pk0jzuFsrXbnxYkga84ujkRVKMU3KnTJNn6xId/dp5mfL+cV6Z4anIvGI
0JyeFbXWXrJa/TT/a9gN4Q1A6G5+biCS9KFtn+b/m2/6kUlclLUP870uQg/Ztdr1fUtj+2q0dXiZ
t1Q7OT63KjSO75vSuW7pTqv+8wEqc1iJhBIkKqrkSddtZV3GTbiZt8slWN0mjaW9f4BCAyahuIxp
87Nt4KBXmcr1CcltvdVVjy5eAWQEynDzez0l0b2SKB4t9ar3JdTtgXlEz9pcoW75ZhKIGed29dR1
GnN5UQ4AReLyrBatu6KoYT27uX6bX2pU5SHs9PEVOWa2IidTu3BS1gfw+hga3MR8aL0e5HvYZ28B
aUaNmXy3lMxeELEZ3TtM5LcWfYU9oULR1SE7dJk3xfBFGxDETruite6XHDTIJ9trjXUscu/kVaHE
W0qMstGUyTPOicd58xQjd0Bds89OR0XWn4g7cTt6ByvCC1QqbkK8HMCVebPuN2Ii1acRQq0Oe2YX
JWa0rNQkgpU6QBlh2Xmu8tF7CGJH7lx0j0TSNpDdwJBfs8ig7pMr3kMbaME+oha0mF9MR8F/AE1+
nxK9eU5at7sv1bOt8DNbfZy+pIpCrAWN6x3qneSlUJrbYDCVKjVVv5EScZsftgwSTjWnE+v5bkcA
46IoO//iSaE8tTiW5seF3tggK/GNZlZqMhfudPfRqD6PTm7sbUBON4er3CLSjPRbTXKCTerLc4+8
dSOdVO6b0jVuis/kJSV38JtRUKL1HPGMYbjYpFbiHWKvH2E4wLGetyECaw/yy3lWczPdcJGJDnFg
1rdAJTKR0ND0W0x3oyLWeds7uVxHlSnzVUN+0yZyqx+2FgvvoSK3hPlVrNG9QVW+SRQ722V2eiWv
tT7+vOHCUh9B+VMBmx9UWM788yeVw2yfMYMWYxIf8rFGMSa6k9s6QbPo82K6taru5NOROY0ZpK2m
Li/za+YbFtvdaf5rfplI6AyvbFX/RG7nuJ3/a37ifVM/78//AqA92/hgqRe/vt/PTdaEjO/0pP3u
qyNNfXt4UFMvf8jTcQPUw3tupRqc3RTejGOH/rOpNhyzsQMvp8i95zAg5dzRdUkOiH2MtGFKuyZF
dpmpY07YJjU9ve7OxXSv78Jor6YpHFpDtWzQNj6husK5Jm7j3qER+WFqBQEHTmZfAp0mgVeICDc2
FYL5JtWzhaW0+X1dQyuSsRNsSiMvDoNNrOOi9EnnnRJJtmDiiTywqTYOFIvJVhnNpW/RMAuLBg25
XzlH4PYLLsXdSekMFF44FyiUWuprWGLm7nrQemHMTDgeisd8sOxDIDpSaDmpluh9F0aCCLl1n+Oo
6FZO2LqfEOCcEpJSv0Jy2WVJevEDt/pKmWMHY6M9QIzolnlbIFrsWaOuinB4VkkGgBSp7nOVq3qc
dcu6Ikq97B/zplqkfausczXEiOSSe+kFG2sw6sVougJuTtzQqiRcqrWmnIaKhob6EFqItIDPRczJ
/XAV+Z/SOs6OsT9WVD6oT7c9J56dKS9kC6pLJ9E9SCkQhkzW51Mha9F3HnCnpsQRnQLlFg0VoUY9
RH0uF9JW62WTFipgo4yYvJbevWIUj50ZoS+P1GxLDAVJLcmZ2MF2ETS+tyuH/JscmhfPgDSjs2ha
M/C91Uwk14npJ1cbRtuyLi1lK0K12RYNEU149kY0+iz9yYghA1kHib+Kitjei7x+K30W43nTQp46
YD2LtkkPmmcs6A2baZ4tUf6Wy6CEy4eEc0Pv0UHQWH8n/3Hjt2X44kG/9VvtcwNT9IFY77chw2gj
DO/eU2OgbMZwdcfgyTGVN91JYAMOziXhc+5KGoRLvSMI40nFN0CaA8sMan9PupngyVZpEcvkqXGT
rd5nDK3Us32+UQkN01FTZ2/rK4oXwYtuirUwzo6vuGu/1qmTd+rG7BiOiiy6CyPGpnB4MPjZI2qy
UEPB9Gjqsuz1bEW1CvmRzlCBi8ooHjSzAZCcdFP8AitKEhKWRN8kKzdWd1RqLl0T4ngU4QEDTrwx
guashbVc54KVhUeRUHUhymjyQo3bXBojyUHUO1eiCnuGcqIVoozDzAe7Kpi7gzat16YJEahzJLPE
3KVupcAINy13IraHRPnZPwyNZmWJlyFHojxyypFV+jk2jNtQsdTWBprXZLQkdVudcrt+FeUOLq9/
GXTmLUAiwKanyVZm7rPwiteIIw2YqsDzqhWvYw6lv26tN1hAVM//e0P/8MnPrXgdwihH922jzgxf
qib5MtZxuB1yk1KfIMoC32SyJFxrSyfeWqO/w3kACMgNGHEw31BMq0gm1B1AWz5Taiq9uG+KckdB
X0DyBEMW69EWfV1AS8aCQEjVLU9JQSo7ylUeWjwgrCC3ve6Tdtcrxh7MHRFQDJQDmEaDZSybI4FF
wV+GakVb+lhY+GUN+jCaCcFBDfutXQEC0FVcPUG+1pKLHgzOLvbkGhD0kxWUlzal2Zqo6nez8O57
CT06MvRtj/pznUvrVKYSM3n3aCraDchtutyHgQW4FqQhE+iH2qdxZY653EQq0WAi2FaOoV5I2ViP
vg9SHPniomlYBhBdGFOcsXeqJncgD6j9QkSCe3AruNoumPoSc2SIddTBz+1sd5vG0l9aZubsqyF/
KVTjzUleWpwsamKB4oeZpWAdpfPlvnJcVkeWfQczGY+1zvyIc2MTjBbWCddDF0r9CX3c1s8K74Qp
9rWz06Mg8mOX28YLsIn2QC7Jj7iNzz0FjIWvqdj6ErjzigVtmYMSvU2yluJ70KbVrslAQga8zFbg
GpOa0SckSxiuIhaF4LAX+pAzL9uC0Q4XUd5ku7GUEnpBp2wA0r6l/fDEmdjtFYzkhC2l9r4GLkzp
lHM3KFyC5d3R3HJyFBvPBb7Xpt0PEvDshrxLIfhT9c5VPO5DLxt3zWi/tLhedLW3NvlAeG4bfUG0
/i3xxGsQh8PC1dO3JB3Cs91E/rqR/ZuQu6AIvniKch+M6SGe3NUgPdeVBu85ccguqRNn29ATN5U+
3DOgP1YlnEISQIiyM0Fr2MmonxpdfMca2h2FzKqnsmRaZoXW19FT5UIp8mOU2hyaaScYOek5ul91
/YhSTpzDYYjobFZw33w45aS5hrDCjJVLINLF7ZOLlgmLuvXUJ2zMgYvCD7va6PEFhWhwFFm+VEbd
Y/7ZmYu0RcFtJeIiI5/GJIRYrhjCPWP2CsfAoIadj+cc5xNptWGHybm6Gzv95DGNuNjE3OLttM55
XWT0pN0egEdfrLzKbteNr9cLNZIvBKPIh8wxfkg33xZxpK8DPGZH6WO1M+rsbnC4vCK+Jmc7q/a6
FzuswXTzaAIjYEL6vNZDFqYqwAkLp+4N5zWBSJOp1CDoSwlVZKv2gFyhUh5yzcUfFJOyZlAyHIX9
3DkdHd+6vmRRXD+0DfZ2YQ13rSHqK3Z51iIx03QNV+c4YeoziiPAKZHrdTRJLjQoDT+LP6VB46wt
J3otDZT4vvhf7J3Hkt1Ism2/CGVAQE8PjpapmcwJjCqhVQT017+FZLU9Frtv0+78TmikVZF5BCLC
w33vtbG+pX2V7JrC0ApGmuyYqYnhOP8xG6kJJCesg7abscuRVugmibtDsPQGZjLniqjrG6G31Rrr
3nRnyzFdNYlHeH1KRKbfdruw8Q66zy2rjSqBYz6xDpbZB8x+k1OijFWdcY2zwrgkmKyQBDOL6ajI
KOxmY7hzPCRsgK1/pPNINkHUUNuW+o0YTeckY2dLyHL0DPT4nbiZJ4yG/cqGs7oarfrmZl51m1tF
+yIZ5WOle+DDc7GRVU9sIyaMTdMYzZrwIP2g5d2E57FtqOvSnaVrDcTn8pv+yaQEulb4MTBCtAZq
CKKK4Di2hzhhVi2aZLpIb7GlDwRElZ7YMbqPVx96CyTK+UVa6zyati4JRLcRNzCDcxXuvLx4d3vv
Rm+3/pQVXC9m5ZPr4pUolIAvIWSqAfDMbKLWODO2Zi/xO/S+s1uca/rHJFQLLWiRBZySRP9cZz9G
SXpKn31T5C18s6zi5It+q/Wl8dlrs+OUGefBa4ynwW+GS9YjmTZPRGLFj1KS45Jn0amyehOvNrZe
VvTi1xMPWp9k+N4CiKBRFsKBH8sbHqWJ8fwQnwDf6CVso5ZZuuk9VV27IqxnPs6W+33uh/JMLFqE
RGwpKVT6Le967zpU851lWJsUHsyK/aBZDz2Bnm0bniWZb5Rl0xAYnRl9yizqyhq5B//bTHEyA8OG
DqrvOnvs9hI+8lCNPo3Jb1IW2cnogfi4oqd7EOrFzmhI88UprR/mMknXthY1zJdzqM3DwKhl0g/4
sM+Dpalr5F4speqHyslXmcQJGtl2tKWNgB+kcu6IQKQmZYJxyCIDJF5ugJAgiCsY/MTn52Tt1nBt
8zgRYVjDGTfTsXjCJYvSskhuA8LpTd4mIyV5Jjdu7xJ8VbXDlmZ8emKqj3BN68ygQ/WylUPa3/WC
brbZIDqy1aOkcnljQOmsPbu31soDqdrH8aGV1b3fDROx6RWbEhq+fWykQRGmzq0HzO4ZnXqcmizI
mr6+mIb2ohWVeZzHcWSshXgxmYWEet7eKlJiysj3j5Xw05UXlck5NIbhMMKp3OB7NsmaSvcJ4I51
mi3EfW+UG61l+l7ULBnkdN+aUU/2Ud8tjXnpBcjjko1G2tTgzccQg/lemfa3uRHjvvV19YCMEL9N
XwQWyMudgm8gM+2x1SN/YwPCR+RkbOYJRcLs5CDH9flbRNnNZJThS+HGxVomqnssap7dqA2y0urI
h+IXxyFULNvWhk92XNGoY45XXXM0cTZUfe3JzdjX5i5EvLVS3WBifojvWjTcOHyzG8ojQUsZHXln
WdB/l1/wQnOTHAB2mfwXoA3LxdrshHMszAwPuiG3+ST7zVQbZQCbod4g5ObzMs37n0BV8NEkVgXV
gi/h3rEY2CEij7t+1OSpXX6ZMmLCk8yLNrKww/vGuY0iS9atlWmImI3uObSbcmNSO4G8sBAjmdGz
pVvjivuc/izd6qElWm9KZuMF4s2pkakiY36Od6oQ4vnjjxGSQOqQDGoKvN7PVEJBIZtnLh32pTU1
564kBE7XuJnBko1OZdZXT5pGeGFv+yG9ipdykNH3BORJMWybKg1PlVKveDGCvvXVvter0+jHC8/C
uGsrO74RcpzajNIT2qPkNBImZLhDtdNS86XX2m9qHpaIQXuX0OOEQPy1HUI+PpIt0oFcKSLm1alF
D+CimuFy6biXcXS6NV0xbW0SCrspq2ncq7GrMbYz8sFcs9M1Dn5FIsRuRtSyiiIfrQCQjeuobiEe
zeX4rLY8IF9TUrpBE4/aTiu5R7GXQUjKQ+Pgz9ifZis8+TYVEg2VRwdKZtD3nTg4fk2cikTs5EeJ
2JPNW61MLtt3fqJV28YotcAdqWBgqaFVGrXDmCWIRODDrzqzq3cyz/1TNFd/Un1j/vyHHQnZt+Ny
4xCujnHGMpzflOhlBPqjRQ8RfIgcs7J9KWyUdrnlRxdQFfB2OP83H2/Lm/LTZM4VAYqFcRXWa7N0
8wvwf1t/7uqT8IHkMhcEeMovSbFpwDlcDKaNZyCBq7AQ4Q0ANx/zoqeU5FDs0eE6u7lHG0bR6xJY
QldgimkrGJ3fPvQ4hj4w+fU0fu1R4nJuR8i8JnNHBgb50KWt36NW2g61/WUghOuVW8zokdJGgscN
K0iJSIFkxTV92+EuIsfe1803fxbhwe+oDZPE0Ld5BLqx5uFeTaM/r/iG+8OH+ilf1rOVKpPDrMjW
Ie4LVJOzz4TdWOVWaF5UI9WteJ8NUBnWaxU56DfNLgHlkn2i3eD+1MIPbU4Ukyura9eMT3KCIdj3
VrIVOQ0/d0mAiGpqjijT36qqt75UzNwNrxYm6QVKvNbElcL5X+mtbMnks+rPqtZWo7SSBxoIcjtM
o7Nov9yj1iTrShUJenCE6gi8DuCOs1WnUxF0dtq+OesOxyWXDfWd3rIXzEVxahyOpbYdymCakF37
ertJfWfeDC2ZX+3Ufq1tQixLVe0+OEVkV54y0wiqQaR7gZx+5Y0UXN2c29sswsgSY/9AefDWF+zl
ixUgN5kYszwIaBH44xlJr6DteCv8ESZ9zfmutPyvvMF6bU1NzMSdpM3Gk4L6qwgxNpovFHk/aCrJ
Yw19a9sQ4rCp8a/3CRu5pTJ9W+UDQhpkohR3+SuLeHxIKnPX68XT5NrDq5LywBYFbaCJw2XVBgK8
R67xQuuNKPPp5NNMlC1Xzaq/ukXWPEa9HxM+bNnqLu/o5MtM7j5ecYFuH3p2GkiepaUlEd7rdp+e
E81+9LUM3ahpV0HcN8XOicfvH3Vzk7flutXQZvTPI/8aScMYJWLKZtPvdFhaxFJZs/G50scOJytu
gErLgwQwuh8RLFLh9bF02pUy/vQRhdGnPC/hOB3k6FhH4rCSV9Foi4zrrMWyu1NJaFxioW0Ygjwh
p4of3ZGYtMpCrDhoGAYHmW+5JNT3+S438ZvEpWs+sx9/00/pPExv/cD5bi6mjUyq+vPElO1UTj4w
CWT4CVB5j2h5HFd2TCcnB/pp+Plp5IKZhXNICJ72JYTF/9PV8X8ogaf/TtNdbHP/M0lg1cmu/J78
StJd/sJPlICp/+UBNxJAARj6A2sGnPITJSC8v5j1Yd7Fh8Q90vXw3v2NEtDEX1iMDRvIlw9pja4p
Z8a/QLrWXwCfXcx6C5TUFz6evX9xhP+2qMNf+MkV/vvP/7Sse/88f+CFIkZ1eCH8Uy4Uwt9NzbwA
mZZd/VJ65FqkX3WTfLXStC62lPeV8jOiQaNX2mSPYsrCPXuDGylM/tH0nDcs0NB5AMtnEgqynlxT
rbShOhOdFnSQVgiF7kt29eqrXw3YX6PLnFVEkSXya+Ut5BIIOP1If6vI7qei3hGeZq7sgvOjIv5o
ZeLFcGY4r2pyX1Dz3qKWnEoaJ7e5kEdjSkWQmiNpoKo8+X6IHhT/D8kyhhWwYZcbZU5Phj/fdK+0
V2bdZSckYsqp1jhKd3W5nD8pPu5imUPpEfG+847eVkoJQCu06w2TiG9EUmbXHMvEeBE4HzPHfbLD
bJeZ3PAJqPPRHrOBMpdZ652x6T2iI5Au9rrxyBCWSAiTansY97mLOHdEYsQU4jsImpdFaN7aBB5a
ZAebylzbWD6ZM4YJ8UM97ROAKtw7NLrEiwBRDOc87oajQo480M/3O2V8Mg0LMSnxJG4c1ReFenHb
DaVNH0FuMr1+MJGgrzoUmSIv/QcHHlpAxVkQ7zuZR7onh8lw39NUr3c8Ip+r0Dt5MrI2Tp4/48Y+
YxfkDQtRrzBGIET1+zQw2FHr7xh6bNqJWZA63kPMm953ug8FpmwMEmoyDwGLQr0HSiVP5bQt9Ojg
wLw51ILrS+zoa4vhm06+9VFBgg9bqDR5mndr+n/c1K52340brdcOWIpX8RAOAdfjOdCLWK1pdSwt
6F1ZqCfXcL/jQrsbFFFJaBPf1UQCaVGOr0au+D9SFF3+hgPih5NrR59+99yt0FqeEyd/xmD6NY7S
K7Zv5O2TuQkdWmD5TGsRdvcbT5I6zlGVX+lZHLOuPc+Oy4g57XbLdFvXynTnL4yhVvfxtbTPsqhu
pk+EZEUEI92DGv7te5HVz0mcfW6X1IYJBV8Ykh4ZkVYVeJ1KVkIOuwEVELB9jzJ6ep3E7BP88EDh
i+howHvrJndwhcetraLH2U85Baxpa2vtBYXAguu6DlpRY00yALW5/tXqvc8pk1rkNReqzmnlOrh4
029+Bu3UsIYXpuLlupy5kEDkgDjKzJy4668MqLBfpHdJ5rSQROJhpXCjM9ZFOaXvVRFesji/lynu
I0gVBlorMuuI9LlWVKihrqnvoZqJmdQfGnjiRMmU73nb65usnp9yb2jWVYH2yZbqLaPGWhWeWny/
zDQrZxg3RdHSF5gqSnCVHVB6QcMheSAQJDhuCEP4VBQ8hr1srZWbL1Hz7salg83NMMq2Y1h8ql32
gbECizjJK339nHmEfIPoeZ+9eyO03Syns8FgxWRY4YhbYZq7qUOTn9otniLz82KdRVUPTRNnb0JO
WFbhjPMX1qhKUBRLRFXvI7QO1NTgnMboE/J+dPnaYzjKdi2QuAZRZu1KJ1W3FoIl+TSYXC1z6wnu
ibUdPhrDNSlMWmUdcwZmZETwRUFjkuNG0yJcLIKO323rBK+wVzYbS1UncN/yeXQubiJPjaffOVPj
MJ5ANRqO1cbvavYPCFlBM2TG0bGz+qP8XCUEwfDJ1899WA1c78tjnXbIwjrXYLzA4HAmy2A1FD0J
rj21A+Mx24jLLcrDo8rDXRiPp4aiat3obrJCnrfGR6njhskuWNouOoadrWF572nI7AKpUrP0lPIy
OyYmyUVzMuy6Cs5v19N1Df0Xf9SOmqnfZXO082X+w0mrH2HZL7kU+afOyt5IJj87UhHMWbIeBUlE
Vjoz3bTtQOD9xaJVxSyJ+rM1MZQkbKnbR9LdJNKKL+ZUvgK6PEy+CSEPb562k05xA6qGcjHqtq3e
vMeFVj8aDkx48xgTWrerGnZe5Bb3I8mT23iYP5fWl7SISOgTqcccxmGwTu6geQrRzogSSKA+5jvX
pBg0U5Qa1RPqrnYfKwYwo/+eYaINoA8Pq9qGZzqQYxvax1zTr+RBARMtktei9yTOBaKliUYYHeOe
nebQCkjIXNPJGUtWjW1p166InaAv8puWE56NPeuL2R2dRn9laPkSNxGmyFQe8e9+wSGBCqxG32HQ
ygBJHSUMRM5J37+NcTKsU1gL6wWYTEEq9szNBWEeK2iDJIs49W7JB/GwLsBTsIMZC5czESYfA6Ck
z4DtDeBVIiG1MtRJGYwcGlw3pHOqTxDungSah71t+4Go6yP0Gh4mY62n+jMdRhlMwglKAlj3lneo
NcN/1v0bDHv8yM087O1ZnEhyxKBp27t5QOans3boDpau4QRa3+nswuRyV+JGSB7eILI7BMRY1g0K
JFNHqZw2/WOjl2JPr3Cme5BP2znMxoOxzFvdNfDE/K6I+40xlM591HpbDE3RGtlBuy6N8tM8md4Z
Gyde3+UylNEn6CsY9g0qh3NVVQRTR+FGt7z81cm/DHG2KV1aXBIXfyCs6Up/lFFnSemexgDB5+6+
0ksIJuMEPLzeGX5cBm3J12cM4V7v9a05MaSesujJnxcgHlpqBnprrA23zJlyvqQA3futmvrAdq1k
xXn2MngeTqkMSoU3v9pN8lra8Cqmj+zh6R3V3SopLRN9/QoCGrzqmBxxM/L2+hwzSzJpvNM+DDKW
/U54uOnH6FXLkzmwsx861YZgt71gtHmdGqZv0yD2maS8mCNvmw+js+PTOfkddyCyGZH2zMANfKRS
Z9Vp6PWb8J6i9eLn9aFiWJ75yad2hN+Ia3Bn6t2TGBBca3hKUqGToW4zA7XpHmWOgzGAUYwwMHeH
i24DngExNXgQCWfBqt6IZ4NM2MKjl26kj1BSxqlU5yIZX2zckHfzng5lvB6llz0a6HUnx6Ou1HR3
V+QtIkxnunQFh+YMB0eQ2h2LFJylzPVT/DWqzHgzU9Ueuog+zygZgsfaFJBcGNNlQO/kx5y5Worh
Sn8OE40ZawISrq6mkzSrQy/tYmNlxH5PHV5jktnTsWk5vjEFGEQHr1VTBt5MvygpdW1DjsS89c34
rYvlKYkMg9aFM+CC9D9j+ClGbNN+w9c5GtVuIHaRRiHzYQJduwwWAh5rQmRQDMTVEO8Ejd6AKGyo
M82pVcljnjRpMJTwau3ExIZJAWVbqKjdnjszEOEfOrkUVS7vPQOtX5/ioOIzIUzKzKhNOWxbjgGY
esgHbBlqF5EnYCMY2SOXpZ+jDkpaPkYez6D0bB+1yv/KCJYFJejTWfKhhVOuSe+kzzmHT805krWR
CrrU5GCKEBwYNSe7ob71Zoj9oCGMWjw7nsLuNA17I+2eatM42Zl8zG35mKrq2TBDdM9YWIE2Oo9F
1dRbg7rGGJliUnTD7VLRcuabQY0Ps8N54QhvOaD6cyLCox0GYT3kn4XBAWHXmNw12Z/IWiRwqRHn
dML7q6MX2GlO951tiLTnpv0W9wweSWGM55QRgpXN6IVqO9BJ0VzNUb5nqkf6cPSZBB3iyjpxpgGh
cMQXcp90tFo6T96BQy+3FNokbjnxVgGw2Wh+LRkQfGppNQE/yatDZhnn2vLQbHiXwR4GmI/zLnM7
NG4VTJXa1JF4dl/ZIq6T4xBEkOL7033rW5lpa2MYXwvf9nbKnepA2A01fb810UCvIWzcD1X+FokM
u63Z7hKHmYUTxrcw/9ohthHSnwNDTN1FHCM96Hz/1mfNiUrjs9Y348ZK2gfhFRZRiW1Pj5q+Otek
hHKKTncsV1bf3SI9RnqmxdPOmoEmJYRYeM0Xj0nW2hFXBOpPkctWpMEUYie/MyVDnrCDMjF16rvf
4kAig87ZjqL/0aXjF60azBPBkaeqF+JO2twhe7xMLNdoXZAt5SiIlwQHnAgHlLx5wfWnbDsOKo+R
TMf36PjoRt4NBnHbaG5PtOYLpq0a8QnFwHjFYMha0n/PO6KVzWaVdw/FAEs1M39UWmli9qVF7cjk
WVSsytKtdjB9b1nHV9O7kENh5vksGCUMaAJTsoHbutexNG6bsD3qNVt+Xz0kYwyT1sLHHc3EGo7A
Y01BfKFqN245YRyV8yZ35oG5zESRNqcLmwMraT22a68IjFG5VGEMd8a+IB1EuyfO9JgbnNJ1IlA+
PjAyVRswOU+NzRpDuIvXrWGValmHob10AWG61g+ZMJ/3sRRjwerObmec0/R56EjtLG3rBTGFyxsU
9Lzd7jTXZChiSAQ8kd8PEyKcsaV93giJVtJm3+tUUGRWu7bS5lDPubtm1H4YkIytpq4beUDp5af9
o502bxZaf6Kqb7EZH0ITaFc2AU/gUaflGOKp6kOiJxxxgoVwgMFSkNoARkUYyaunTmavcyd1Qszt
lXdHWhpD01S/010Pr4QjaPVZ1dqfjk5ngz/hi9kwJGGsOfl3MabnBnWzi44kUZyOGLp46siA9btT
Z7avBBPTbM7ZlDx/hRYm5iKQdPsJq2yEISsf77Khv4OgIwNPPAO8A9oj3guxIb/j0WFhg5JAtY/k
vVVA50ueEDy+BxRkW2/iUSzt9mYL1uHUrmiAh+H0lhMFsvz0mlqu05PnOk2+axFcM4Yt9SrqmYim
+kqY7n2U16tK6w910180nSE88tx93rdM0nQsk7OLssEV3zKRIntEU1dXVIpOxKeDT62xi6eQGW+g
mv458kkqcayGtDvvSxLGYusUr7odx+v0uaFvuOnT5Gbk3Ta1aecQ14bfl7nTXTNiamwkcuoIoIyn
lWS2Ot+oe6Calp8rX/Xbyp70YNY9fcOp31OL+UugfZGv5xBnecnOEFvdShTOjmneSnTJFuwvT8mD
4RpACDi++8zdOoY85QPWYJNGqxxM/AwCmOBYyyUirXlt3RQCjbvlZVzMWV4boQ5NnF7TFiINxpfZ
Ut9lX3RBPJFMWRk3JdN7azErkvj71rTyu02drX9xdERjdeQ8RDNN6RClS4kOZPpupv73rqh1zFrR
hoyiryGZ5Zpwdno/v+fDdIsGSHV9DuTNG24MaGCoZE8Mhs9Dq7a+pZ7rNn8dnAZDXnafS/1dtuo7
6ZxcbXUGZkgQPv6F+E1l4tUz53czcWgrM2jUpHpJUybw+rCdO4RbsBbWehNdE5XQvJ2/tYXHoMyO
yYm0IdjUdM79zZCl6LbyN2PinmwRbx80j0pL34j83E7Q/GYHXVRGqwoV2kY56V3kNMyKib4xjeLV
LvjB7biMpK+uRiSHg0TNENYjOfH3wJyutR2/9dkUBVWK9zusaRoZ6tmI4NsN+T1aq2xlOlG7NjuH
cmSXqf6umBuM19OTxuYby3fLT68epKCegHGzp5NS928g1Nma5iiIfftBNP3T8i60kOS/pbjD8b+a
ZX9RmLOLJaVejUdigtbK8V4a9A1ct9tRPfvtMsTKWaomXwXxLTeCTA8RMx98StWbFTWs7HDvePF9
lzdsItGXMHM2mF+jNV7Lh+X9SuStVphciyx7YwKDb1Vww45r/0ueoIpFXG+PNQej4DuC5QSKLl65
1BQA6dIj3SwWnINEQkOU0mqfGvtlypuT5ailt8NxNkRsao39JbTbHGZbdEXOSx6uX91GVlYcx1di
hWG7WV0glfESCU2uJl0o0AEkbI/mvTWAfmuH+iXP+aKgIq6Vck6ZXoCAQOg6opBylRGQxgKkoYJD
NpIf3H9VY0ldNrRGME/ypLMlIxKe1pVrZ+sWZnGknayiuDZ+ft/76jsqry4wPSj9ExZUtDYYE0e2
Ho/KNK4H7OwoB4aGFO2aCTbGwrWdsSLM8Z3r2ZYExSeLzEgSpI7zl8nhZBbdfKsS49wTQTRW5beM
TIPV7EXOehDQqOHTX0uLD7ox08c2na8NYlLf55Po65jLIXtxM9DpC2kUN5wWVTwYjODjI5n2W861
L6ChfixfH17YJRPbR0YEgc/3d1JRCbhj84azdku8+RRgoHzpUlmDCEDQk3JdpTsw1+ONR5Hwj148
DCLcY1c+Y9U19k6evYUDymHbvhAX+sreNKJ9zVvypKqpOE46k7fOc9/8dRhl5w7Y3Y2lhsJyeZ1d
tyt0nPNwjHjlZnfNAVnl4/Be5yOF2Yj2UisfIT8xgU0fGB5jZWuqeifUEOSaVq81WjBBQ5QKnSEK
oLp2XpoeZbrmjJ8mlP8/gbz/N5n5w2TGZ1j+P09mdj9k8aWcfp3MLH/h52TGsP/SiSp0QVV6nsec
5V+DGfsvsg2dZRoCHdTissRf+XswY/N3HHLgwMYJos48m5nN33MZy/1LuDbzE9M2bYO/b/9vxjJi
gab+giXUGcoQkoAz1KAtT1rFb6KA2Q2L2iSNHiVLu/XDXMTb3nG5TaBrB/UBUj+gkb1G8FZfZr+b
d2kO8GfOyvIuMnSw6OYWe75Ktn7uXMwmTPaWkcZnA5E094pabD7+6CaMMjo5fKczh4KysWq6Mk6L
2OCPpMnfiLXLG2JotWR92Au01voN/OcOKku1iJtvWbtffmo0FqGGXftrz+9eoUPBNEQ0d5po9ax9
QBDnMKqwv8ygk5Hz9RsvT/ZJ65+5CPZPelVNN/jG5xYw/2rKQ2tXGzZF/wzQA6SEd0YtjpvK0qFF
fSuI542dams40XApkqoJQlHsYtguf4q44AH47Xsj/gBM8ZLeYfBmf/ve2tAYia0nnGhINAg+X8jE
87YRPd31uNh4KrKCkF8vjLUJSVlnkgZsOSQy5GzzMgaEWKjimNnJvB6VuV+etUdQjrmUfyAqu//+
fSwxV+ZC5kNyQreGN/ILqrpC6Gf1sqoCH73tqakbTVKNF98lE7AdBmCknVYWyEhpJ5rW1s5uqHkN
klzxL7iSDne+TPnGSzvGe9JspusHFiXqinNqzzfEE8a+K4gQSVGDrh2k93gqUIMc8mU+bTMGCZqG
Tgz0+7VObgQih11pHRwRRre+sLV9VoX2yZ/QqsBu+lH3kfG5TZEQ0YUoiVREkuiU5VVdU2LVgn7w
K/ZnLd13romAUhBYr/LyVA8y2+txaa+tznJQ6hH1w80yelW94+DISGk5LH8cy4n0OKT4OHJKpmAD
p3Y+d4i+a+2Qmc6nLtGX60sbmgf2jauGWCvQ2lwLwsnKzjaesZ+/JOgKf9mx/sOAVjA6/u2JMoVj
8Uz5gkw9iOv//KJaS9XoLXDojWZbbGFIZOcchlagJX2+97Q9TisE2UUqLtJxYcam6XzSNVxAWZIi
KJzGL8UEpYEFVl2BcXCN6Sf9gSPZvPTKuWgpnVVveQYSDTIQTtLkUFLU40doKm6VimDnzJyRyXj5
+g9v7Z+TZ6bahDogdBMcg7ZlOuK3PaEe6mHuNZWiIobI9DONeESpO5Css4sbwz65o3R3I4ricPVB
oYmKYqSFZjpHTXGS19CJAstKGp9ZVbUeBava8cRrMcXhVR9s8zwKlZ+RLf9h+fzOMV1eOu4L5uYI
UIiz+QDr/rJ8EMzlTbPAbmq/WGvN6ByYWeUvQ0U9Xg7eqW4nKOE2SENvqqOTvaCEijj7k3jsN5T1
z5chbAttgQ543v1tu1GMlltCL7NgkA0JITkIFWvK2xPA5ee0jcpzuHi44+V3k142O1x8n2K6O3zl
7qNv38MhRDSKDOH48bvRjsOfvwOShFyvxzcB/FaeiZds1r1DWnSnhnlXkEr8p7fyHx4G8iId3hLN
J7yAy1v95RNVJTZ6URtZ0Gn1tGnHrMf18aByvPIff+iWRf3xu7kCF0lU84TfgWfk//8yz+wZU0qL
jqhE3CvLoZbLaKMN8lRa+NNKlf1pw/8PL5sVzwFt8OpJN16W7y8vu+7gzk2ZWQQuwutSg7Fe2PDe
schkIArxnORR+r2Qhn8oQg0WkfWua9nhvy+k3xMhlseAMkYsGznPAAlD/3wR46x3Tm42RTByldnO
TfTN9sCnidKxyU0i3M6PBLiqhGY7YmW6H82fwnh+C4Bb1jK5ajYJgUQ8+br1bwtiSshzymQeZHkO
uNFoySBWOSLEdKHL6eEJN8lXJ8UcNZFxgmUAkb453FsNDbkxqR9Jix8v0GVQ40f9SR+qbFoVfpdd
/tcflaUTEw/ZzaFGc9zl+/zl+4KMDIK3husbax1P+IKFkgZIWqGWZ6Rrzo0LBdtqOwuK5qOsjPgP
qY8fn8Q/SzueE360bVtLpvDvG7qrGegkBNeDWe4/mI1jXNNS0V+yPGs+O2kp6PAAL6069UzjVGyI
+RAH22a+7wF+d1VWbhmKQtNcyNEtVNSVZYp4o3+MhNll8X/aS+av86ArpqQW8ZMHYRPHZNtbp/ar
VzKCCCOmFYkBkgO96CdiI7Pqk0CuT3d1tq5CuhpjEJVtPrbh0WnVH8Db4t8XDvIMCiRKVXZQy/5t
vbekErXMkVHqkbXwlYg9HHWStkHnPKeAcmhDxQ/ZWKj7lP4DkVk6EkCt3zFTxv2ky4rRcGG3SH7m
rzVMPIZZsrh1GX0A4Cbtow6kh3HrnzD3v6cd8Jy71EweSaEsOvwNv+24madHFawvJnbpkZQ/hMq6
P+jXWLn61XTbi4949kCD9dj1Sm0mR38yZGk+GwbcglzmR7cHfMXgv99ydjFKb81jloyYxdpcR+YS
+3+oH/5DQUpeBcWDzmXCxZXxz+d9nnQrhrL0d53XMvfeAcWNzhJuC+/Bfx1aApoX2WQu+/f/vtj+
GQq27AkugZBk1HgcT5a53JZ+XWsOGF1MUnzFA06lnZkOWrKaTRKOYCQWT7xk9gA9G/5wkvyHn+oK
i5B29mVg+7+v8MagPVGGaKTMQs+3UdKn9IFzmlCNvZaiiAG7gO377++U291vVRrweO6SlDLsggj9
lhf1y7bSuSkme55yevQGe6DxuWu69piJ8d6PI2a4OEaAjaG+CL2APLZsbSXFMfSwCpoeIp3Sy+9a
wqsnFX31mSGwa8fruQhfzQwvZos6viPyVeI+AeyM2UNjdP7f3wGRaf92JXCEAcaYWswmvUZ3f/u6
4C5KohNib4VqBc+tZ93LkXG2BxulQwu20byYKRtIwhzV8aUn82WytPSh31pjpNYR5hA8D/AcCwAW
9pyvHY2m4ozgaUM3CADhFMIusEmfMIhHTxjR162ZInrx8A955FsYkbyfZ66xNpBSszL8C+XqoTdA
eClL+2HXa4xQiytFW5Cw2SlDoF7ig3mAsc3HKLwVCp5+XR6qVDtmRmJDRWRyBaqu3Yg8xIvSv0gN
UXzJ0KizmYrQPI537Mcr7GPXgvb2yehee7zKm8Vpskl631sImyYqnXQ1WNiYcuaryh+eSwmp16zj
H6o2t5UamCNRyqJ+JpS31bp3Z+Cwd1NUMcXKUj7CAF87DbV2LptnL1Tq8Z4bUr1Ei5YbboYtoir8
mgSzrnF+FQcTnTXUGMnw3P8S6SO6dw6TdQ9y9aiH2T62BnNdlVgp1eC8igQFsGp5+lIXZlVaHnJ+
rIRwcULUfIfNuH4sg/wy/D+Szqs5UiSNor+ICLx5LaC8TJW8Xgi5JjGJSTy/fk/NPqwiumenR62C
zM/ce65l5Rcvyb0wtawu0szuzdJHsjcXt4sLpW3FLLdDnT3WuWeGmYH1z0haB1+zhjDbaI5jLRlc
D5fOnVDsM+vflAq2YVIBfJxMfYirfNQ2adMM3CySZoydohbMb7lcvpG+jEiOEAUgnZv4aDkFvC+8
UTH8WiRqhVNFy7gefVFljNoca4v+LmBXifbjfi4LE6nSjIEdw/WCkB3Uq/ZTENaCeWp+SI1yufNr
IwSK9N1VZhZpBlb18mZqHdjKuHhSbuDhXmLMGXINI2T11SfUQ4u2JlEjBxxViTh0c/Yw+DrpIwUF
L6UWwxaqhU1Hlu6xGXA56fa2aCueayEw7ZHg7qn3QljzttNYOLjki89Nj3BINsWO558lu1814WAe
VWocB4KBNiKw/oLSv4INKDdlUZ2GE+Y+UH3FcqnVaNylAX9AX80Xs3dq9kftt2icjTMn6DP0P9dZ
qihjoxOWhSi2KYJwhuf2W8vAfKMGgC52xeiVZ++AwCZEQTLPYOz1Cl6qg252I4F10gN2hJlm0AxH
dyMsOmRZNT9pzs+eLAkGn2U5whkmJiLXg2Jr8NM+Zo6FfzRV2KD5Y7ISEvEya1OYztWPXNp9kObs
xAxp7pxhwCrAW25yR+DIYbGugazZJf1qh23VZbdlix33vZxYpF8mlZ06+MHs/OAcD7HTCXPfdv2u
XY1113jF0yBXPRYCLH15AEfGfLVo3B0MloMqWKguLPH32YyyV4dHH2EPytjOBPCKhhHwjV1vVmP6
lV6ODWOT5qKOcZOBZ189zJY8abMpXsuBgEHciyqifJJHDvslKnW4ADJvbJyhHaN9bDHKRT+1BPqT
xfKGC1RjNG+YdUQiq7Fj//ws7J+kD1q2hr/MCo2Q8KZnHFdaWDq+2BSycPd+QR59ZiSsn/hkklo9
FRwwu7zw9IO/fuiIHrZWXn27/NXMxk6x1NlzJCFi5ipZQp8o8pga7llUizjdTH0uNhqeUaOIExIW
apGcc63dMlyvNrNlLdtJ74Cx2oydM7tFMaQn2AaM/jegsW+kZBmBFGzD7l4FxXHIymf2L5lIP6SV
sMAevZrHTCNWRNcjpZFfHGDbyuwyyukkMaug7swUXrLeLl+T4sbQb6x3hdGaF82hih/PJAdle6QO
P/3tpKh5PVd4iMWsEMrNUwGmxnHibGm+FvLZCIqYBkg27qfTDfKmzvsU4p/IizYsimwJ2w4GQCHH
7HHptEepJn/T6mw4AOZp7Du0Dz9o9z6ZOY9uQ2x3XnKBEM+3nJUwkSCv+ZGeed70Tj5wL2TXztDP
SeXjpVbOe5+TTMPnyzlIPAWkJqQ5TvGuT5WxzaePErHmpSnrMrJEFmy1mkCNOYM/6ANsmUb9bTVB
pJpGSVGOKiZxMGGU5VVzsb3kxL0QM1E8YSQaUXyVnzLDTuMzzmzFg3imWvqTnt9d5s4594nad05m
bL2xhQYywAVGP8DjVKItTmVNLEGl1MZgtEKhjo6orInOcdcU59zMvh125Rp1dvnG/g/k+E46Ol6d
kn2+8LqDqgfejabb2AHkFLyLFNdO8TTXSA0Q2YybHE1fLIf0B1Y2aCkWsbva+3Q0FE6glRi+neWw
apjOSYzrageRD3YvB2OxWxD/MJS/dtBYF8ZmzOpIB1yIKW9uj0Y7EFds4Hd3Bt35EKnFdsXMDoEx
nAmAVlvLSeHOaQcgTpumt0GaTum7MFQelbU1xZUtHhy7upPu5JwDz/+inMZJPxQqaufpWKrOPXeO
fs8xJa8kOdNP8H2phq0xVlmCxt+EnzzTw7KCZ1vY39ii6Eb7IrD3WBX3RYZGQ9lQdooJpyKhAJsm
oy3BFbavyDo4MIi7M0pwLq5XVVGhuediSOqdoRhNrvjNAAr/VIpoeOKMmNiBV5CZh+a4zt/6BYeQ
8vl9zoovo9YfMDXOsRg7jEgpi9Lqq7KhnfW1Bmm3RetobCbVYNmtGnQl3RQnxqC2UhpwKVb80CS8
4FrGHZmKGhJzuZg7u9XGGAnFzzKodTPNgYkX0/P2JhNYXmTzBUgjuBVepXNW1gF6MZ5RfTH39VB/
mdpNsu2HsiOZuFxwaU5aCeBalR0jVf9KgXq3GqjxRd+HONoFAja+y3Jw5EUbCFC1zmhXwGX7VRlX
Y04ZAcAeAi3vgsugm1Iw6msJsRjUMObXFt3TdEyJp9jSIHqn5ymX1bcaa5bWJTIff/BZcHgMb9s2
jdNj3ZTvlWU8FYU+YRDZEehFOZKu1l5BWnTM/C/DHuzgfUq7lxsxeItNdIEkhnLER8Ic2DFkQD90
OLU3pvOYZUCvhXK4A6QTtUxfY5FyzOvFydVxSY8AjRWGLSf1kquh65gfWRMvyH7bmSd4qQLxaLbF
c5Xz/LMDHKHHTLu+Q3gCoe4hEEDXBrRXe1PZ2PKM9KeH9hVZudwjiXuoSp0lsZ+cqdM+80laKJ+w
eafTBwhgg5FNCdofld5YU5sqJ0UpxGfaYTvXM5e6s4/kDSVvL3ucmPrGmPt/g70i5BceJap2ciYL
AfFXwkp8N2MliGe7j7nG3HiwpkeQbfZZa0Q8N95D0OpIribxpAZ97zdl6OZ6EkkHm6NGONYbjfyz
uWibguimU4NOIFp0ZAJrnHvlhwwE1VVlVVh/8jv8OKxOveHO65IP5/ZKAN295zCtdmTQrZvGSU36
ov5xHCTCDOVeqyD1r1AeXuzMbA/QuUPT1PE8rH40OGQbKb866c1KnXSjxfFONNmeQ1ZDHWstV8Ok
lV7IXomW+hFXQXDITYveyXaSI3IaLQAvTkhBJBcLHSNUkS7Tun1a4oUZbNwhVq59FMWsP9TsjAep
U2WuJWJ0F1krh4lkuAfkHIo+O525lLwdYl/DFe3KMRIOhlimHPWT0VW7um+26pFZqolGTkvjBWX5
xP9mHaWpp63Pk21/z2CCYcBtbvKYth/QTrV+2E2S+o5j3uj6f+mNyJD/oW2y9e6+KvABKupBc7B3
pQLdaernwpj2dCWPtt9smvbZITQI2tC0KbtsV+kAifLlNEnjk1HTrUL7CgwEO8WrNXqXpaD2GauD
aTJuAGpNBW9p1yVDR49w0NdVGS1ug9PRWJGMmMEuqKAx2EVxSJBSU+lkF+KRkDlVxrFL+jeaErzm
xVajldqU6UDBMSXHkeCeE/7TI8EP9GtBcSvokbmK7lNhf+c5WpAbWHXIhPl5QijvlFZsla6MrC7X
nrtqOiUdzHyZ+GjPktXCkoVyql7TQ8A7PZo4pYZCD30n4ftN6rdMJaDPyEMxjTPGHJ3gtNI2sVqw
tAJw+SuQtdYd9MTC94vQNtZ0j7IrQsM/cEd/sGy1yUlDLjFC65rGyHTRhdspzt+h9epQsxHUOt86
NP2N0BPUrPjOwlpDSBNUd3Q+FXEyQRtXfXaRTnbO9WyMIa12m66C/5a88GaU4GT0j8zzv+3BibBV
vdv8ZCWVGO6ELiyS/MVNE9w8PZkI2WNH6c9Yud6Lyp4QO4Rp+kZvuaj2c1iXj6xpLn2Pb2RQKvJ7
uz3CH0DdDq3pUEjo/dn6Wgb2myzMu7bxTMwmmK/t1klj2zp6qjVI+vDazWobB0OnAcYdF0ri78BM
dR235QN8GC6/UhPMDDO1Q6qIEq6CISZN1KB1qRMykMC8MmAxDtprx4LDAc+k0sMw6s8JMT61MQUo
WiRyQFP8q1CcR1q9vi4mWBgfEJNvBteGVBXCBGHFCeDNdHdH7tytbXbmPZxlOnQNrQkIdUQbGMDG
IGBfWX61nfZhkHgaA/H7yzUrlhbPDudcUttvyLh/PI2fK/f1/eK1FL5DyfIxpfUgwwsBZRCWc93w
XZMKhKd2J60n/PkdTAD3ySrywyAl8mKhY56z+Gi8FKKEXjYE76wUOrLT4cZk16Xrv7LxjqvbHaea
xJMkPTT1/GnmBmOgPG9DUQfHSmnnQlXRqolPTZMAb003j5FFazdS6MA+RR1q2yWXj0SVklK/2Qe2
B8qrmfnhFdPeS/GgdOy6UrGFruWFq2cYYVllV79goJSa3tPCqnbvZgz1Fw8aW9tlRYjGZCOXAqNQ
MYs3m3jHnWzLdHsbxcRuUikWocDFB5ja7YLImFNTp1NyVv58+BiZv1tyKSPRFrx4yXgpXHPao80i
vqPKKgo/5OgdaneURvS0JZEELFBvo2htfLTHvXCEHs0yW0/Jgay97miNCRuIMfYsrkcRoLfTzPHQ
jTaI9NljDZt9tmb/lyiqJTtBhjWRA3WzW8+KKq4jjpHFA05EG/0YrKq/mlgX7boyddw1CXrJlqnG
4GPoDqxsgrOHMQ+JJNopr8a1MlwA1x5F7QIQxBYwLQP8w6WmVDLKk95KFRYNj5FWpaDnc8Rmw1r/
Kw01H4XrRqlPuwADw4tnYX/Y+Q2xiN0OT/1ry4gYpyM3zVTU+UaUd7bBg+KmdhVRw+17kic3AyjG
rV/13jFZOmIRpuBgDQB8SL+ZJyvMG1IR1GxM/3FJdm3WPdrJDFLGMzBJYFW4gbOzYtJ3WpNb0TBp
S+z++gqcZTvZaM4LC/HbmPcHJbXtonnizKbuXZtVEOkg4iLfSa8+qIjn9pan67Crkup7cThbq6zO
Q0IIZNzhCgxGj8ttnmlnFHjsQiPTjRlS1U93QkrmGf6AhY8pywQiwyL/rszy7Whr166CMMDJfiwn
m7nEre0M1G+QMuwbvOTTwj06lqjhCIL4rTCYbeDp4v3I00ubp6/l7Gehbt8Os5mLSnqFjmJz+NRI
nDBMg7iPZbfOGsdA8irW/m6oy50/oh8vmCrZfRpmTfHaVDgjZMmnQ4iNZok332DhJ5z2PH2yp6X9
dap6JzQIeCRUbYRrdBTZjRnOHFJeUKNK9HxgQc03M4MD0Qs3J5EkRqZeuES1wKD40IpYtdA9oaPd
iWQathlafD5bn3qPQ3Exb9j1mk0GUgIavQaUIKrUPi6LF9J5YqugE3aa6rC0t95BMSI1s5vNAadJ
NpGK6DpduE44Noq1M7ctPUeAs6UyOLDE3Ggx8BwK3wQRvqEiaTH9Ax4o9/piKUJ/yNNIcLVh4QHU
6ag2uunidEtDj248lYGRwicl+Q7Gjwp1nYJvHtfXyRP/etd+Yz6y6x3zMzCngabQxSs58vrACw7Z
OQbcJ/K3TMed7zK48yb4ThMxhkwfGYea4qce7D/O1JZRIh8aah3zQadjBdEU3EyXtDzt6zDVl6pi
DcrjEQTYp+U62BSOCEcz/iai6w4VvuxW2NesSv60Zao3qqy8Dc6frdIGPxRmf6wWn0InpcrRmVsg
poTpCiGbQSS2SdEz7bp9Hq09sH703Hieh+tktGIXGO2zpWW3PGQ7PY0kQqjGuU3T+yQkr/E0ZiRj
MMLGTVfinsoy7cGd7zLTY4hUSklefRZPA1TavNfW2FkoYKbFC3jUeDD7qTug6yarqsNbg5C10ILr
XK1Ru9RXzfeaw5x9qEqIc1p1sdu3OxN8MAcEctrVWI4Sh2tQvLnt8wCnaixX++IZ4EqZ9K+1A0R6
mt/QzVRhohYYwS0W+tk6ZBZYkyRV7/SUeeiOomZToAAGkYAxCap10RMLrn1bXUpcw5THa39LcicV
cpMjrN1kqae21VxjTkeZ2Ik9M3HSqKz+paUbw7HVHb16lBwL49Yjx5lmGg6t2ZpEMbwF5KoeEYMG
KXjsxmPylw/6QfaEo3tBsit1F6uKjUzAT/I71jFFWAveqdIz7/umf7OU+DUdk+gUS3N4Oiz3kBHC
4GCdPFuInFdDYLPrnuoES2CAbChfX8B63AVmycefWOv9WndtmNaz2ALz3vqdfd95xhxbksCqfHIh
1noIAWq3+akWsqSIJ9966HxDpEhkUG6MsS0iR4dEV7Z2dR5mSj2duW5l4HInSQEg9phtS33tdsY4
nF3zY0boGi7G2m8qPqBtWa0PfXWbSAbaD+CrTYvfnJ1N7W/kUN5AvreCqa2CDflv3MXt+K7fJWXC
xYvNlK6MqQCmeViS8xBSy5w0VTz0K+h6MXEQ0ZSzNw+AIOS2vqEtvWoFox4S2VC5I14OZKWxRGJ3
VyCA16kUkCGjRSYa4YVZFiAoRS6prhvehgSfH03wn2qr/qLZbEhrs6GTkCV+r8LWQ+2BV5E6iZgR
i+cXvTFuUBcmld2BXcq+F7n+1nwCYWvg0G+xX0eZnQUb25kPsDF39bQ+gwxmHDT2BzsxyTEdeSow
UabRaua0cPQF0OHyXa1/mUlFAkxgJLxO+YkxJjVSxQXcGDnWm4pthMW8dW7Ga9osW30y6j3uTT9e
6qBhAmsoVlATr2xX7gr8MhtvWstd7vYi1Fhko2vp7hhb1DtPn761oEt3JC4fLRxQBG/YbUjqJmwj
1/+lseK0tq07VebaLg/mX9ao8mlJnSglxD2E3ccVYHM0qcIxXzFlLaMZghLq8XnDlGSa6wNQaK5D
2/P/KcujCtwnp/cgsJP+J0axnDwz/Q0m9TL6vnPITO2I4A4z8CDZKv3B/WAsWb/ZPnWxSF4xOPx2
mvZpLRMx7UkC66o7LbM37FL+GvwgERPZvbNuhY/KhHuu5Wim9W5umdm1Y6WbxGDQlS6UcM02H1ky
DmlVbEkOYKMGS9BYRUgckhujq/iqWroEvNyzyxOHYYiY4dp+thaSzrxF3pMIs8/8Bg6cfXXpRUL8
iMXYP685kGRRBEdOtR0IhX9kB1/L9rbjrWgDfUBdbDy6P6UZd2SStdtJs16ytj+2q34GhAtR3Wwn
cnQHzJfrb7nce0q2POl4j1aJ3STVifZ0mzdeJOqB8i+9NWyzCVBUplx8AjVfZPg3qcu2dMgVGKEs
bVQAVt9QNnaCgSqz4kTiqu7H5K4Kqr+1y7ERDe7vwjQiaQDoSse6W4fisbFUs7WEtqtWuGBGztBR
WYz7QKBBm523urpllo1VEBkt33o1v419ywIRQi7ga2RXklclJF5qq49erJb+t9SaV5k0OAdJnyNA
7mg96OZhDn69tuHvkTwz2nlCFFpvk8m4JoP9PiSczA0/A6aNx4Xn1uHzyhdL3xDGTfTNZN3r8ycR
uVboQu+HrJxE4xgH4J4sMX9VLIoNhSkeVgPTVRyAxvJjQ+Hd4q/aYIR87U3n3kxW98gig7gukggw
F2LYzPegbNNzpiQuiFupqvB0SLfnwJAdLL3pn29xSNWa0UXJ1F8dKy6JHmMfMuJs5P12QRBMQjwL
f+Dl4GtYGYRRrwueqQmHi+7lBDBgrYzkXBQRZ0sAnmBSsPTwPwQdbAmXUacvHgK3dUI+1ZytxARZ
gNRJ3elIPM0JgnQVg5ZgioWnhjA3yjLKAJcRVOjdPF3WVV96YoK4zxrBfdlOlR47sntLEONjzjG0
aYfJkfqvGKdtnhFO2pGY0M4WxnHGXeFEr2fMZBPid3i1CpgYgSu5AmoN5b/mQfD9xkRJUdRw2GgL
Gt1ymHe0issmI7r8ABIyshEU8Xy6w9YJZiNOmF1R0KjHyuyquLf0JARJ8MbE1d6ZXspw1PGK2KAB
D5P6t2RmvO8YGm8IDAGt2zTbtWfJomGyyhiJ5zWPXq+ND56reTB2GF6SR4kzuwG2PlbmFwkSQ2Tj
VAjNgHKFw61lGDK+OxNn/uhpTqRr+a+7sj1wmgmwRyOx4AF2WG+gRwDE1IxsS1nLHdzePDWSPRWm
Bb6VaQzHWxSmjcyDdWORsqv2RWy0+ojNxD7yof+QUndAyQ1NIKcVIvsSqAo4CQsQeJnkm3plWNyD
u6WUe2QbDfgErHuUdPa/yTbNuCxb/i13b8KEHuZJxUowtYJBh8stHOhpN+ZRTjc42jjxr00lS4wE
Vp3mYYTqWOB0AMkK7ZgmBGaxD4uWMj+S2MTi1yoeOA6iInC8UK9Xyc+Op5LgWIMEJJdRwD7Hv+ak
uE0c7c3u+h+HaTNDgmBlxam9p7Ql0vdfBy158KtkQKOjb2Xd1THqQioqMzDidgaXX5Khth0C1A61
158F122mNfWevvKESf+eYSJebyp8yPXwzps8ypbhZ2abDBI/nJZfo7+FWpk0DvPssHCjtVWWddtl
Y8yG6TjppQzbtX3Hh/+a5BaYnuxfTqYFSVLM4sz61QUIewAOj4u4raJpNmTUrs7TlCiQKoTFYOnx
wrYWB33Ugg3bSGoU74Ae+m62gSibrn7kpcvCfsx5Xeqyw5fXvTGCvljKfJiZjW/06TUB2xMlHMah
rpDntTN1gkwgfo5LsPO7iS1h/eM6+RFBAK+6553hI0DGy5bd4MM5pvAkEwL+7VgEMYOPjy/d18KF
rm/nF7LGlTSi5dfzZ/L9LovbfmWqoq4EFbJx8XEgEBsQwdnmhdUd7EEB2jGrZjiapKFHQsBJWAhN
F7X/M1Y04046HuYx+G1HXO5G96a6BEdvZr83nCKx2XMmJW3y0CZA8WijU+NSlgCaRxrx3KhpD8c9
dXGalW9JJ5ujX/9T9P7h2j7rktRVJ69e9LFFJ+c7Z91wQU1p78i4js1oBhvlcDBXHQP2cXYpP+V8
WeruzlS6uy9gLkdjOd/dkDhj+zyWVCfseJGkF5gV+HHeErk2hX1hyOUek1RioU67lEAFFZF3IBjZ
QNT1h79+AXjV58HVzJmaWaU8GAMOskn2uzXlDZ80+ZSb6s9PUz1iQxArz96JiqFD1+ntVhY8bjXj
XvRYe2xbapfOjstAMueKNgkVXNeLd4NI8aS6sTl9OYVJMKRWnwwIupugoD6tl/yjJpIA1EwddXxW
W4309Kn2yUBc/mttUoh6CRAvZqwe5vDbKg7RwKKeDGBBRfnpVLhuu+qlk8WNE2FxHCenBUFySPKw
iH2iNjeqZqpz20ltBsMLDo0cXz12AoyK5MxFOXEc0g7MSOo2uT8e8MFkz7Wu73S5INOrLsCJ8EMa
7ZfbMEgkDH3ZOCDgoSfA4qkNSP7m+mOK35FVx75gzZniiRdD85S7Y9wAG/QkjUBCB6AZV5V4+5xZ
L5WGS9k3sy709fNIm0fA0G2umP0WlUkUSo03BcUJw8EFdkV3aWY6INe7c8iRR6qIqge6vK2I7J2H
nRi8XSB00op7d7/q7EoWCi6AYO9509ExMrcCOMX8DbAktKtD1Xqfg0F/poz1y/G2MlE/fsCkqjH6
PMIqekYeM0d0nWlo5MyzS215SdWig/X3mC4E5yHpG25qpKS2Ju+L2TtZaf1ETHYbBQwdNn1S3DmM
S/a2mx2lndEuNFa5rdna5laDGErtcotvjczcHm8qyh7+e01FnOqY7gqb+ZrTtTBtXRULjetMDwuy
hiIHgv6Yjt6xa34zGzcjFRa7C+eVqlCAWiHpRCzOYR5KBgyN7iOn43suDJLlEoA1BicN4b0jSo5O
7QrU8ds6URfXnnE6JuZWQ93OD/mhq0mlcAemdl39tfS5wdaHcwxmy8vgjtqRO7iIFJ4Tg0HayOQb
z6F1t2i8Zw6Tkab0kcv7z2b20xXG1ZjqnqOl55GD/yTq2dqxPf4TIiG72Z3e+4rPeuRu7+gnt26V
f12l9CnVPOtKHl7oJvAiygrorj68gPtBBvGK/rGWAU3EiI2FXIq1BCjVVVU8NLTDQ3I2E2ZmFtsj
5dv7MliocSwtzFrYAcJf3DgLdDrO4VNaRC0vbGc2bd9/pxNyJGRhPK6/3shISPWefb/S7mRdfnbF
dKQQ17m/eicWZfZa5PpXGhRyQx7E3wQ2deNM5gzHPP1HvtKKpQRBnB1UHGJcp2D+ya6e6/fFyP/0
AVWMB5UrbSs0iqX6x6zHHcsrORVEwlD/2QRohoHubmtQmpuVcNLQYPu50YfqY/Cqi22MWxezejy0
rA+K/yI47CQejReiTyMX7+XJbcqdM6KoMNKAdY2JBG+gUzflRCSlMv/0ZOnfybJ3l7hL7I7Bqf2U
LZw/GUSJ0RmwjZbvLREiEXuD56ZYNTRIKHhnbHDMY5jYUl7AKE53Tv5heUu59d3iE/NpFWZM9Jgx
vOo+nlrOLT0yPY5NqbSwy6GYVo6h+DMYK9Rs4im2yiJszHKvrOzHqR7/atSbQ962Ue8ghRus/G20
yuVxiBHbzqekN3CuCi+PxqB9Uys4RMbbZaS5Ej0hQgITIzNVO7EwtFG3V+RfkzXvRoEXac2Hx3Rk
Su/dSCLwkOYWBNNsjYQSFbwBldbxOXYXWF3bRd4OMK0oI78e/pLAY/+IoOfQ+dZOzzpOSKRkkbks
H8Gq31zGZ59v5m7OpBmlufdBJESzG5rlqPvOzph//dp2TqiMvtuVRIwqqNtIX637VFp+PI0eOREd
df2o5NVcFNXf8hPgomGmzgc3MpScfYvaeiQhmBqeTNrWDqcG1kdNBmE4Qx1iETl/GyK5bTyWr0l3
Xeg3oxYyVttyb8LsMamvcJHEWo5RfRkBMKk+thIPw7Nof4y+fdVLkpXmLrTcceDEW5AwTD3zG/ZS
skZjlyMZIJrUzYh3yW4bPAZx2cnwknKH0QWrXgshzuFDhYNd3RbobhxYgPYC81szgPF3un8DP5Kt
OVriAknkFYaTOC/lVD3Nzvo8QLdkBabbqDano+yUdoBFqfZiIhs6cDomwSh00pw1j5TdsVVMbOfE
ehgEibJ6vrOqVfvQRX+pS1IbiWOJSFBn04WJKHFEe78WCvIN9zeI7w8/IV1GzxpkeTQ1W2VQ6akW
RAbqVNk6w8Fk/sRcF2Wx4zEjhXTHZmpsd6QgVIzAJcxy2/I2mXExNGajdrqkLNrb7rXmg8XN10GD
XO7RK0NnqNMtC+uTzlr5JIKOLCU9p35d37SWkZkugAz0CxKtxGUum8zrn0dZPufak6iL89gL6nWQ
lo6fWUfdIb2j8ry7ap2IIYVaEBeOcy3nHPoQYme4I3jJl1QdVsIUEM2tpHc5Pm5rB2qGb88PsweA
YzDuZhMf4JCvbx3hCGefVX44pTmxvua38taoUYkJQUA71S0TVisvrRBn0Jej4z7zELZh+06vA0Nh
pUElySRywOrcrnUWcoCKk138jMAZNq1X4hLXbc7gXIcEuPQRTGhlPqL8TGIGhIfVKkSoHmZK4iP4
yv7oNKSWsnZ+QAp/m7lmVpQ7zDiBp8Fh33pT8mBoOTrw1u+Zg4ioXsvhrpr7O5Te6F1sMHlesKvF
UuOJqMgPt/egPu+AmhYPw9runcm79NBW2SdaxVFXamv064PSlH7KFjnAq0BOVLTJUTazFyUZe/Wm
jS3GXgwUYJOgdgye8uRzXor+KPcSQJaepc9tH1wtrqRN3QfMV1l7qGHdt2uKWmBxHitLnhqzPxjo
r5Z8efDtcZsk3bLD6taS8sLcrC+cN8nwHzZ/jeaOfIp9Sz7GPHL3SX8geyCzXgwT5BDRPeJf0Wxt
d3hnbAmhFNfIaZop1cZJ/puCDIBGjh/RRHeyIVgNOFbfPqq5NfeGlm2h4dhknrfoUiitImnT8Qlm
tI1GbPgwIUwOnORnXtfjsEjxWIu54LUQ7n5YdkSAL3++MgDuQO5K1u5qsPS9wpIhScE2reN/v4Sx
P4WzRCruJLV2MlMdsfct70UVmC4bmeiPtud2d40udlPXGI/D7cv/f9/yHhtvuEHEfGwjNgTdJWiG
c17ne3jyFaPhWTyBaRFPQU/sk3RNMlw84gaooARML1PW9w1IAoyPS7B1br+E6pCSC8L0jwOIWJGE
DnP2g+KOc9u6/+9L7zEs8m34mB6LoHMzvFRTQtmbiu5hzsiycFeruaJBb2wi8azZJ2Uv8ddXHF5f
tVklYDz4VYl4j7TL9DL1etjfbBtFMj1wgdv3GbOSZ39qCs5toCH//cPMBmqYO3cmSHGKWuU89e5a
Pw02Cwt+kTZczbIt7os8iyrsmlcL7NdVb8qTnTr1vW4IUk67GsSM7GBpos9ArOrMjyQZK7ahE0xN
0XtU1ouoPhiDP49TCxODnLHtQCA6c3AIgCbH/4F7n/H2fy535Gr5dnXAMFVtM5+6207zvy8F5PYT
v+ccclKL/jM66pOtzsvty3+//O+LHOw73SMDigeJ2SDZTa50gmPQYxHe/OfJaluNNbSX/DTToi7m
hwuH8jIkgbo4PjCLfMJNZX4spk6SDaNU9Pzvc2NrnFftcIQvmL1nJMt1fg+IianV40LlGPP37rau
M5Unx2JfaInme6rs4r7F2fHSGep7uP3KW9Ygmt1b6PONhL544lWyVziNtZ8gJ/fdC3rt2z/570vb
dfap/B9X57EcubIt2S+CGbSYpkBqQS0mMLJYBa0DEQC+vhd4Xttr68HlJat4yshMILCF+/JieEOd
+6OjYnueBoY0hu9ar22Rwkhn9XcvGtXv3B4IXjwXxGQht8OBXoc2Q4FlaPFa+zEaM7xpMI0l6eTE
Vs9g+SsGCjemB/bNvnlGHdzwoIktTVDFLEO3TriPrJObdNaJMIgfP7EYITsMLjyzfU6npL4aHoz+
Hp5eFQzBqewOoo9RZ05JEoL27B9/P/R5fazGhhm1XojHsY9w9fgkmUTCwWOk2R8FdODWnD7x3mkh
SOL/+eOc+s5DMeZo+kNHaCex3QyjiGoniwtF9AbOURyizyKrFqhHOGPEWGsMHV98cjzXWu6I1yZP
EC/kyGXmfI16PD63VZm/B9GR9KDsoNdt8Zo1VUeKYt48anN6wnunGGxrLFS8sTkUrgpbKCOPmhd5
YTJYRMogeabdd0yeCUhp0IQqaI79m+FUwT/mtB1BjEyAiO6ixJSnpSxYYR4Cj5q76pa37l+GFfYG
YlG/UqRYoCTgTqPecp4YnpAWMDx5Wdnc6mYMqZ+Nk4YcqF39fvr7wQJOd6LqxfSQ5cFujN60xDef
6PKTF3P0cU/r0a2ujSoshZLbwscUrFRHRn11SxL1Y7dmfPIlWcYeoJ9jU4s/us6uJ++pDnHvW+Z5
Gp7LwB0WjwqlvCfa0Ozq6Wgr4ojNUZAIY997nqj3fHStHf9ev7cHNTyhDFxpsK0KmyyM3w/5VCX/
fVbV6qfWsR24vZGtPNho33iz0JVytj6WVmYcJXAhinOoVwUTRLbjXwr9zI8eAIk2GOs8ucgSd66h
yx1G02z/ew6bnl8eY1xjq04v7JB0TCwsaXyNO+k8YqKM7yj4/46IV64qEcE2DggSRsB38npOaD2Q
Lv2Et6NSLXfaRP+WjhLFa61Hu9/DQS2nwqx4E1m9hwaKHEdnwI47o3vwnC5fyzEg9YakwanK4K+C
/bxOAQV9Xafpe0QSQ9gmrYJjKNN3L/U/nKIuQ6c3ad8IijvFZQNgbfksadMwwhNwj2n32VU3H56X
iB1yezsMPLSH8NTorX32iINQOnpFq3z8/WB59puGOvb0+xU+Im7nGLIYR99/34CLYd752p8+goeF
BH24as1OCa+/2eTP3NxUI1s4t/82bXUks+hP2SQDa+s0fRHJuKAF5GNHWMjK5D8BfoU80+8IlGwD
BkOq0a1v3Waj4BXGjxMjoK/SHBF7a493G5z0VU5sZnTykJ1k6jZBMcptm9n/CjMoNolkobh2RtQd
kSiodL3OXeMFSy5dEzFhZ2kHE1DrmeVa10aX+qVaPpg5s6rV79e2qpIQi57135dBOVTEggoXUQZ2
cjk3CSvtqjhKZzFdec0jprQMDU5LroVFd0vEDIodW0+eiONMnkyE0CufnNDTr9dXklR5+v0WSTQI
IHJUKlwOtfvG7PSt9s0eMn79XBNSxhLg4i7REZbdGnvLA8YaeJG7shAawTFlqvN7yqGZQE/RhQHM
t7xJHk3Is3sLOc0+7YKFgmDlK6+/q4SQDQblSjA2Uf35v0/VKMMceCGeyAT92ZAbryUk0j381HFj
1NTkRmRo26pEU9wUjkE94HPScm7mxJImlZ7vgt57ZDGR4QJjd1iVjEv7wGNXRGIeiPJsS73nPk2M
aa6o/y5B1IFJ8lN7DbNyuDtjdlQ6TwQpFCQ8p94SEJBsLf1Dz7rhehfcGFeXZ87Gb7rvTMAf1eZ+
XLe+P5wThWfOcfSZBdFw8ILx1Qraap8X+JYNs3hBEKIp7Z5pYDirapoZxZINU9Jwbq0K93PA7Xcn
7ukVihjzXcEGe/IGJDJ90hIeSQdkUBITtPKX4B5WuiRYnX5hsgXrjt6wy6vUxoWgTGWSAzo0iQxa
uZpr7Op4SM+/H0ytOkli5nYZRwzLHVIKQI4BqO94yqGFY3rL3J/60ThVDYN1nV2llpAIjvVpzdH0
t8NZAyY5vWXgvQ+F49xmq2X7bGqnRpLJ2BdFtO101OkmoI+Hya92lq4u1KvjznLVNkObfMk9m7eO
c85CnasGI3vpcrFXyOI/itiBo64TXpOy5vVGtIgqFdEWi3JzwSOgH+qxcfY+0arXVhKQ5xRT/pyo
ZZRWGM61GtDZatr4VjEa+a5s879Plj/RaoagaYxVA2OfEc5oAPeou4LnIhkfB+xniNXRSopZkUC4
RGZ50o9Xv6lXgcvv0ObREyL5cHqHEtq8N2llnHq66bXbNNP7aOsHiV2UJDCU6L9hfV3mvQ0xowG6
gPFCfTvu5rQDHdrm8BeM5SYWhfM0GiNPSONItoz2mPfeq41tjA7Se7JcoN9Dxi6iNNrmjk3vo8+Y
faYyfhauKW6NwAfHVfhf1jRulQeVa/YJXpOPvjBGkP3/FY+/FeTvnyGZ9BAc/G2l0Tzg5sSNmObl
n1z6ezdP81B0SoTWSN/qOulrsiiLA4NXmYdIdE6F4VlhYsJycJcGQHJcXHNdfJPpytu6kAB+P0QT
e3ZQohD6LHUbp84NM5smKIDzfNcA22yD2jwZhpecusmT+9jNOgKB0RK0cyn203JkGVo1XDj/HAwM
x0QXZzVI+hD2aNckToxLgEaHkOvpM5v7fdLxtmzZufT7oq+mDezj6LM1jAMAtuCl7LP5QAj1d+XU
FzPjKaxLadxMX2N5nTDAyMR0xQMb7KZxZv1VmTrU1GFaR37KE9Br48NvZdloyXjLMOVzs5GOkw3M
AF308XfYCQIq4ZLsaFAJlsiODkJn1GoOk6ARwuQzdQ0l2MIYyrn+JNDKfamhnO1r/X+Cspy2DXW7
nY5iic0y8uEY6Avqvn1iROPds8GMHjRPexoRb5tp4LEDIC+odzLj3pVJvA3ywd20y5e/fxYQ6Bkq
uZiSp4W3VTStcRoywae0K1+NOVU7m4XW+fdD7br1UfETJInfnntx05KW4g41xmkahIHqyQEdHfgj
EUksYFvYWRs/GqwDmiGufZCXCxl9qt54ediH19NnmiUOd2lRHSKpWIa6LJOVu7jD3NpBBCs8Yn7V
uWai90njY6KnkMxWCqRCgL/iS6rnmVr5IkkuxIdhB1LpR9XhrtCNCrGmDn8Zfve+M93+qQGqTETJ
YG6cBoGQRqzLOW3s44jnjp2kfxazmwPwna0kTPsRM02lytvcnyKck69Wi7W7kNNnb2Huiht3OiTO
aD+4TfCSYlsFDjEHmJkH9/pWBgGiCcNh8Tg7rrowM75OIsWuPrgKVHPk/UWRSIaBFZsnDG3vCJGQ
bBQyCxGx0a7KlOFXP5MDaUftoR+wind+gZPVsKBClg5hc/H81y4ctt9jnF55VQTr8ZacbD24V54d
XwCfV5Dmwd3W6DLChMSQU4vDhFENwWVonqZPS7CtDyZruOVspG6ezB5tNQxfdRNdjSlvPh1D8iD3
fftxtAtIHsU0nauI0UTkO+YunhCwJKLRdzE4kLBWAfzl5TOgN/KWBPMzNjR1rFvGnZ4L3LyrfHXp
Z1Ody+6dmGr72jIC3Duu/BdnfPU7C/j9c6l0Z5ckLp7nqSIxFfwya3H20lxDkChQ+VQ9Rr3/+1ea
ksFWh0SCs90zjzZCvF/giLacML+fWakFXN62X/smnk7/+2GWzf/7ZZ/DopQDUJz/viVFHdUEbb/6
3x/t9yd1lzVJkiC2+f2LIaUYNAj5Oak2OrX1LD8Ni3Mqx2DFsoc87piMxFPUiek8uB0rftw8KKCm
h5nI34cFXlq3AyBsIZt0PX/VrWgfYpO/Hy2Hl3KBDi/f6CSKPDwcSaHjmfnRB0K3tpJ7y6L+XC8f
0spDFPe/X5coAAOXgAbM8F9wM/EukEL3IAKmm6PsG5S5KLDmZN6C4/vRDfs5SbHfSh6jYWqqAymA
H+hkMOvbaFN8XffWmY013spCLmdO6YAQi9YEW8rw4KC51lPGTxnHD7Dy5XOvjcRlFDwtIlSCZEnz
QLt4TvDOul0jeHwriL++BG4W72AF+Wvb3Aysq9eNTdxBWYzG82RKfG8skNvSRhk3Fm6omvpMf7OU
YhltGVmtB0Pxyvt2/QllHhwTfcc+FgJBudsZqzEW33VUqMcqG4gpyoqDbhb+dk3MBteU06f4eLTh
pNdUi4GPGFpP5+hsges6ByPB24jJIf/xFUKqPYbb18hDagLixdmolMJVqeaYd/G96bGKN0aibUzm
fkk7zCeAn0Gpp+HQIqrURygMnZf0W7vxb607Q2OpiSTx5jffYR3oWOwHictgzPbP0llo24T9rRwR
vzaQfjnzx80kBjSUnsg3Vjy2LP67kZbCDYU9BhhwPGsDmYhgAgAeGF8JUEKL04VUN0jRiQbpNRba
WXEskrRmBIaZK6nq+2CUp6RnSlmaJRBvs91Xcf7tDf29xCWtZcEtttq3FIfwg96XFxHIi++0BFW6
zKx4hOGH0GpwyB745EWrNESrbsKxjyxdotrS1cuwrFDsHhmQSR216QvVnLPZObI9nVcxAsGlWV/r
7aSeaRzvMMjnZXq2UGnVE/TVgB1BiplHC3SxH6k+4vHsZKiYsKD6p3TmieVojNK6QmxnsrKRCBbW
JU/furqE3eszl9BRp7W6s+1T/Vy5cfzYtix2K7Y3jJNOzKFvQ4RfoDZ8dfRLHue4ZKA7TvbCpl6u
TrICEiE3kSvKPV2Mvm1r42/r7FwHKdnYC+tcl9VhbitW2mCktp7e3PsSSbQWi0vUd3/qPv3SsDeu
h1hVeydxSOVgZIBgeUzXfed+j1mKWUF23ZZE4g7/WWZucnDAhdPS2JR/4jkA252i6EcXuYR+YGtI
kAWUOVfjTKC67/9z5fSXBzwjA9P523y1pf8+MiXDC8XsvZvcS6ErglUjZFSYX3ka2TNmrRYMcuPy
U+ofcQw9A6fAHcYsCghVfoL+nFB4qu1ozBT5cTeuERRFBwQrW60dftpBbx5YnvIPTtMJ5ceaMsnH
DNCyJ2rn/rhcQZWWHbW28w5DgXoTzPOp4/ZHbRs74BbUVMpV7RPjhHDeJbEDkmZuTGjGEYUsTuUX
X5kPY65XuyltPyRJ8msw7lhcRTSQj4aEMhrCyvT9K0hCdo+Di6fLDEKz0f8EgpEGq2H6K1VA1czl
Hus9KTZxvh0645rwRm41kkTXPlAR3BbwFAan/8pbKH/I2NG8zG+dWRNwu3gfXyVZ1Xt0hgEio8Ym
1qh6chThVmUWX3PZQlSBOb3pbVbkXs4qkHnqpilszkX5ZJgRMW3K3dTR+G6L4RTIcqc64jr6kse/
KA00IJLknQxjaoSGIAtQf+m+muARaNpDfLBFUu5SLePQleMMgyz5F2GXIo7LqzZDj2HYV9VWJrp1
yHXkHTRtWwZ0VhgrAU9CYOstrOdknDX2o25o1h0KmsQctu4oMb/qNPmpEzZ2cJFS27ljyaZOqJTB
UHRvyYZfXD8Osjc2JnSr18l/1iKq4idIGzjWgx7nX/A6qaFcxRVeL1+5a3KiPgOd9qwPgFTbYh/3
GIBrduDc2TzEU02gE3XXTRHPRyNODoVCWmAYcCdGj/Jj7MBKFzW0+GpC4U1i88mP1BeimRz1rv3Q
WA2BqnHArkngQjDZ2eEqiZaUMoB6S9ha2dO5YgsYkF9No4lMymqzfWFaBc4zDkRUXggA8S1nyAY4
xjgxqC7dFGRtyQXh0ZNwk0z4B6aYCD4BpBmI68UcZJhNxjY2h1cZWMwDNX5buwET0dbXKFf2xvCc
MTQrs4LvlOJ4XEb6smY3VBB7vukVm1y3EHTILO7WHBd4PKgn0FbilRtQKJEYdkxk055Z3r2LSZ6m
KtJCTTRfPruYtuKsW56Jm5wRt4bblD12FyPxUzTPH2WePeQJPrRh9jVqgm9huyxwGr/eeM3wHSmU
1+VUndiaE6rTP1l+erS1uNxIx27DSRxxmqIonZg8wwgJTkE3POel915PCYRO+dz0BLDmuYOSqPBY
E4nmwZ9ncztrbKNk2fwromKbZVq0zQ1pctBtWuIq+A0xWjAS2pcVxAGWxdR007Icoc2pU+8mlCdx
T7Z66OeLjiJzgTqYhnF3kMcCm59JelAsTbMxJCQQF4NNuF1t4IPlWKa513gq4fSMY5oBksnMNipO
RvozWShxNBwdstJ88P8mG3hsH0Q38pV7Lzl5N6kyLJKEsMzFLaZ+fJnh5EwI4SiYq4Aep0PUWgpW
qjaKeuT5nbVt3PitSNDQxv5LqlGVjszOuE2i8UD6MJNVsepHtqV1on12BeVkFuAMtsn3SB3mTtcm
GaNLdqLUddd6kiD+BibL4++xbzs6WuIaMPxvgYchAgOBqjOQYRGA3jz12xZBcDIsmWiHvFYx96LB
YLwA4aOpt9ppu7ferJ6LwX5KBo11toSbW5Fji5v9lpTGzJNsOg0VCmYnY4fuT+JS2WVzoR518DEG
/UHDTqVhW0SruyxLvy2VUXJA2AHcQaJJrervRp+bh9bAoCcyCfMjTlkBVAwyi6rcyqU/tiIBX8H1
t8JAH++Y43eQGo+5EFfp9MYhtsbPDtbxkAfW3kuMT/fJBIt298YA1YMLy4ielCcPKWTIzTde6zxo
hHiN5eywlgVRkZ7NZs6Pbcw11Xfp1mJ0ti4iZ3HUY69MBv0Om2XffAm30248jHFfOrAAknnFRo+2
oOkIkVrorNMdUqq5QbbMSRG9NkKdptazj3CiyS8gIohb6Ufm77kvum2hwQ2OFQAFmNfXAhEnVrl1
FsmBm6HHAWwy7C3rjq11vp0Dr9gYaJs3tj/o3IUjKZ8MQ5UK/pkVmYE93v/O7qf1SDQA2CfWQdJh
RIvXMdgM5oCdpicMckiHTecOhDpa8p/kNDgVaJkaSwIQIC2zUjF6dq1HYTVYx1qYu7nSn5TDMeVG
kb/AgIiiwxSPn596zfI7vDfG2sqRlaHMtnYawrzAHVEkQxhDkVaFNVn3p8bOvgyixzmWt/NEi2Lr
7+TBHevMvhFI84ojOgudBc6jk1+Y9Pmeox8hmctSyMaspjkYvabQLgMojbV/ZIhpYAxUa7uIuzAl
zwAlVHKcAp6rAmPEmub3TzP7SC86Nsypb34hFzTIkhlu+pR4GLBg8bkQwAu19TN2kZqONniUj6rg
znTLySCR1fFhF6TBS+CseVI1FMeIApMvScgXjYB8VVGxr8p6PBS1/PR7se6A5MasdNa0Vy0/CJrz
qLQPSH+W5HLgeMjEP5rhA+TiYpzkd/bmiImINE9VD5+oMxuEaYg7wabNnMPESpNbGB1kOj+hf0F0
lwbvma/9E9Vch1nqg58BJh1lCD6azP+Y3JyWq3wkFGlR0aaYv/Li0FnFjcSEfwx3XxJOT8yIURS2
p66ptXPrgp4omg8Y1HvpzPtABvA7nMFYlw2Vhz4+ymYWYV/WxyItJ0yP6Q5EsxFiASix7yEUydED
eYn7laIy3BTkKa4d+TLMUD+b2OrQJDDbGOLEOc+IWOOmwwLTFaCDp/qLPGi6Qez+CgbKkjbUvJDW
SO4nwsRJO/rVQWt9Y2d7tYlPpH6bPOOhxTMi0VaexJy/w94z6DxYZAbT3K3M1uGtNGo8cnjnmNLP
G/NzhtzHsxBRsp/zHiX+pZfVrdVcrCxu80INE0aaYPPm+dy2vHPbanyBnKUWXt8XygDz0U7ld6zh
4NU9ZJQEc9kOJ+ShkG4HMCHqN/pSE5tOYz14lf/h9yXKxP6WloLxfSmiXa2RpwcF5dMdf3Tmypnh
vmUG9lcr8L+7utlAs/1lWz2rdli0svGzbyhxwG3I8kBhCZvd5Vbot72kRdVK6+Dr0xMAhRUM2XvE
s3adLapDJax16sZPDg5i5FyABI0cETWdSiOQKE5RmW2UpZywpmguPKgndozOtZPdbii4AecJvwPS
UzyFGU4SAn5/ZJwg3RbeP2P2j9NQPA0NIfZ+71wH1AUGc0Qs0ETEIdniOSfds3vi9QoHtk2rjIcc
CAy6Q82hxg9Q+pr1gHW+tkNp0MQMed1uY6fZ4iV/0nwcdtjL2L6j6OuYzVK56fAJiCem3oJaUqdI
sJgduplUZEsh+cfwWwZQR7QIK6saT1hXNrz7H2kAf2Ycsi9taHdRDF3Qw5DGYuGFpeDWK2noZIqC
upm/6XAF2Scz/31XHF0GvcTT8YasfXT6Gu5bJ/1SAt9Jnh6TvvsULf2Kp/WIUov8D4Qff9VAnGva
5BqIMzf3zhvqD3PAucUW9Z76hH8UBr2iQC07zOHcIXJnV/Fdju0xzodzbxPYOvbyAgWDGtlsn2bN
3tqkh61jQ77FuFEISYr+pfO4zxPOJt/kYsFnDLR75XnNmwrsS2RSsCcG6WTTeB6kHYe2ImbFyv94
SbqVzXnWnvSOUZFpEmGVICof88dGBefCio6zBNbpDPVz73ivZY/YZya9k60kOrBCvLgAEUrGSekf
xuMu0iQT6pNWvzYjbU1rv2iDwHNYMy4xdUUopOzZdMgd6BBWRrEg7xIG2cj+wzeJ650mteH5cATI
vW3tQ0CdFPPubnREDPtJzK9GSXKSznMS755VPkzs67jzt0RJlatpOUAgw2SUCvbK6vQKdh8ahgZn
PUw7GGw6ScXoVF+0BOcnI7RVIEww2ZzY5wGspVXBNfR0qrSpZTJZLp6wAmvnxSasnqAcLOMibhg8
e819DNCitu3w1STaG1OBNozqkdC90fohHBvFPsCBgXcJ44WxXU6LCvYYRO6YvDy8c4uNqkKlm9j9
nnHqDT3Rz6K3iSFKhJXlgMbTkDh6Mt5Sb5iIJzAydqP7Og/DM/oOgGleRfRzSSB2dItbnkee/m0l
/4glzzZDx/A8KZNrzhoYCMk722u1Lol5NoczHIsXS9dWMwmXa9PjdsJwtMxngj9ah4kz6/C7dbiL
QQubLCh96HPs5DzD5bI30gcLDxCzBbXzJ/3bdsXziNthpjchywlfSv2YxLBT8iRBtVtB2NC78tvX
+mCvKsfkJDS+tZTVTM7GeeNM/KaBsn8Yw5A/beEiirJuNZQ0jh57Gi6lgJeB2PQGbwljlcek4iGI
Rqcmpo/+zjBmCNkpZkS5LoWWohGO3k0dh0LcYZhpPGcbIbe+UTcei0peZGvvtZLUiyI4+B6z80Z9
lJ1+M5FJbpBLXsFZ3K1h2jBZerYDnHHEVfGaBMQTOhKro6tRGxpwAMkL5OwDHbLuXZaUboVUS1hm
+GPCYtz6FlSYtkC5PExOu6PMNGfkJ57RXVMXpJgXk8ZWUL1TQ054mZtgbUyfC2LGcplNuyNKRorH
Z+JxfzCqMBzNJOazwqDAYb8vAHTZsL4oxoq/zux8GYV4pqmDxaAyEi3Nc9T1GIxJp9y4NH9LIC2E
EK56jTHtqiQh0NPBLU195FwJLJQ1+wsAa41h8ep7GjMzb4c7L8DbcS907d9cPeYQLHfKRlzsq5R5
qqDLazTyy5AQTL5gSOBK0qEme9NX1t1rqj8sC5qNI5OnGPliDO+bQyjdipnE3sCPrUMPZyXrvbdu
yD8b9HsTC81N6ZkXY2LZPKCyUZcUy65SgITgKwXbrgZ94yNT0kf0wCl2bBBzECGnJqLiSZ77gOBh
veJGrKVHNeM+mqaTbLsBSkPip69pVOUnUTtNGKTwQXXlMU1sb2kQyZUVl9M2n7kgC1IyVISjYwJA
UrXaHzagDf/8XkucfUWs+aV1St6SiOdxGqkNND02NlOxtlW0HWfuOQqGA8Fc7JM0n51hPrzpZU2W
PL4Uc6B6gTRoLLwfZzTtVcuqvPO0u4vy4IjMekFT9pziQxqsreCVNOlqC85kyduG19OSnNohu6Vx
YJQ9On9R8c8rj6frhrs9RGG01me9CbWG9HmXwCzsBhjLJdskgBMG39oFX7aOOiKt7yDNW8ziKKaB
20K0xL635YyHl4PotIjKFA4az3p8WHvTkPsWF9I69yJM1vp59s3HCmjCKnaDXYKmgh/bI9o1tuRC
+V9V0BkgSFA0I/bh6HN9++L06q20KOSHEs07ZhBM2TmzgClltNX6wQ+iJ7AwbXeiG62OZT09M/hr
mImaZ9C7H001XTo0Bo0xyXvdaUdlXFrunaL3nbWYddh2y+3aD8RI6oO1dYyB582QvMb6MbLFixq5
+ruiXa7ea2KWr04CJk30XoccWYddmaf+BY+PXBk4k7YUX6+1UDoc2il03Pk9tk0mC24UysF59IwY
bR+hErIEBerr8jhr+knzu2ulSRLAdPbH2UTLpTOlThWWjIkSe8LaTEBPci9d/Tsi927NcXXkFkAL
ag8XY6gfTd2sz6WM9/Tm5YoRwM1osy/HatmMaWLB4jxgT2iWn1Yw6DzmSBW2IogJU0cHWrOQu8I/
TjA3a99dRW0T+FvESAEP3HQ1dgZgLFimzvSiPF8c8CNEqNTWGTSYTW9S5A1FzEHtZvbGGZyLi7sA
uGbNHNl97l60rFr8PP4IvLo86wNKIG2QXGrxuO0Ch+3uCJU+9gCflHmxzwoRLv/r+vyatb55yTHp
b+Y8R3uMTAVzu/mAOMxH6D5+kj7gsH8MQYBtq8QeKSW5t02HReXI0JKRCedp7hRbJTpGLhrkrran
OYnykN5th5727szavyqrt7UJ0pOHDYG0k7csEZJT6X+ISksPXQ/yC5TPytRi6KAeCnsrCS6o4RMW
y7zTjERD08UnQZArls9S55Xz9ephtmWy1omkpoLFz90kDCO8uKXpHtCzY6iwQkm+UjSL64RPyqn0
BrRY/1aD/99G6SIt0o5CeCdzJFG3W9K1dSwImaHNx7a30JeaO98T8YPv0y62KSVWxrP+y3as20iI
u13KB3DU3SGx/JO2VL2A0edQYjFfaULdgzEttnNv7/EiDdeUSytrmaxLAcmb+NqDYRv/JvIedcOR
61HTBU/V5hzrgiGRC004YNJginVexz9uv4RUuyBTbO73TS26b+QgDOcyFljzybZ95zhgpfbj6m4E
1tsClCY3yTZ46lj2kpt7TYiYWjt82M3C2Ms+f+39WH+nAozxYET3zjWHK228OlfEzm2KLn9lqatf
cn/0j8ECELLVk+U0X6XC/jl2P5BqHKQBpJk4THvY57EwiJP4bA/vZmFoZztpLwCj3V3WJ2wVmobD
mxB3PecIDiZcGN6MZSxPkc5kcNen91qyvEl6Uo8ylL0bo2HLXln1pXrUhcgPVS43gp0OnS3YIVSz
MzncZr3VCeriXFknMXk2/QiUAYrniZzpv1YlK2wlKllYSjgmIfptfT14TmGd9G3JM8jWur1OLnOK
qmQbKCo7adtPTWrvUtsLwnZMdwFjx2aqnVsBqeOJewtwbP/eaSiZCwamxtZEKRnUf0eOfVNndOEY
BptARX8waOSQsinifI1YI7exwyYU1ADI3e98aF8bGVws+e01+rXH7BxPbfnugm6jHVP0r3Yt2XO3
85cVM1mw0xCk0rQ2hRwZh8ijCUP4lDuviXCzoxPXZF6DXVkvicVjxkQEvGuBQxSQxwQjasIaIxg1
+Y2xTftuO04cI/oUexsjSR6cLHsCQ+7uOheh54ghohAMNL0Yb3XbdW+u6pMNLyd1Z96cNDJTl//v
s8R+UjFchMVZY+vZlpCzfxq1nEtTtzXnc892aFeb3q3ugquKGQgbcrJOqbTnA0AT5sOgbaAuxKDK
RPc8Cpv6U+TZTt2C2aoOsq4/VKFvDRKXr1iYzY3+i7p0qO0IywWbEWw4rkDB4mnaNT3Okrhs73kw
1K9QKj/jjUE+vEsbhACWIXPcEE+N1zEhVXGbcEXRZ3+7MdwpsTTXCUdlYhBS45rJxQBwvhaeWptH
YqZoLiYQYS4mDsGOHxVeeksdCgenM2Iy2eu/BIJ/Rm12z42a7G2WEXBU22eDyRsih2IN9+AQ6+zY
qAFoeywTvEuw1ajYmcuMRxYkbvfsRQtUYMKmAAEAukyPJH/aOGKyca0DttDMPBzt7tkt/vqtsm/M
1QZklulM0DzCgfqidP+OcPbsWGkb9tVPo5PU2g+LlIajpKTMw8jHaebUNduUomEOHN0zJT7H2Hip
HJcRJK1vkXtnDT9aDNC07dmXjjGjauohEJHsKDgbN07/iWQFhzhq/I1S8mcA5rM1y+IVoe0I9ofb
y5T5y0y4EpS8dVTg8hybYt/WSuJlpWKOp2IvhuKWucT6ds0itUJWAuKZsPl8bfW8Qim6FarjJtSr
7KDAS5VOH+GOcZ8bNWzY73/SiPyJB0rYuXdFqJvTrutb0DcjvAmLvYUnnOvYk4g9j2/2om/s2+BP
5NZ/7UVs4dnQaztmIHqnS0Y7sCmof/7Vc/ck5wpjOuOVpoA/DQ8nhRD4D50+VsHBn1cGT0dP18Ka
jaNr23eSyGq9TXeOTYnuN58l2qo1JKeGm2Yqmy908n+QrIbdBIpU55fVO8NfmZVCI6n5z6NtfJRS
+zFa+5gGjrjIcVc18aPnjXu++6bRdWyqKIOBZqbjFp3upYH/zlXjaHAjWFzEhvYMciZYz9oY+h0m
FSWJSGv0EIvO+f8wd2bNbWNptv0rFfmObAwHOEBHVz1wpkhRogZL1gtCsmXM84xff9ehnZW2syqz
K+5LR2QwRZG0SAI4w/ftvTYaFIzONLjQuGeUwiAy9ygRrDb/kg2q7NMiFXCtL35vfe71xxreXE/z
Y+PUoL3DxhOrfMDsXWvGZy9BQKu7aPMrax5X6awP+xgxgPceZ3f4El4SK20o7xyKgSatm07xrsIo
SBUJFNjI5kCwxht15xrwbY/YtapnEnihVUibHI48efZTh1ITQzaJ7c6XUUPCa2VDskTS/iAj/VnQ
ekHwIG6cNGbypkseh6BMsaWE5EdM4xYkzKIIluhnyAJPiN3+UsgdXOxoY9TJJ/IaaSlXHVKKWdZr
r7WJFM7YYLtQ9CmOh8upsYCiJ+yBO0AhmiPQV+TTo57ohx4N80xhfht6WNJMoCwB8m5EdcRrT2RM
ARCiIKpry0FzP1XEPgHQxGcWtPyGpSbYl3sDTgeJ67grO1XSFXITZwPr0/Cpdtw74iE28+SGe7Mt
b3IUJj3PW0qfLmkAsMApKq7AOHxh3h85CWfkIezRoQEODAYxYDTX+wBEuDn6ISO4URv+xvfErVGx
yDDr/mB6hDC4UXUzYxXZRANCOA9rvUM+LJH3DL8k0lipfNXtM6rWq0yOT1OEnK/AerGIaK3QN69q
ENloP7ahrFZBEAMddKBSIKcGRplA+lONsE4qbxwhhKYbH7Act3n8heG0px28tlvOgbgbrG0osJrm
5DCPTcrG3sL93IXzyh4gV/tshKDxKx1c/9YArs1xyDCN+y9JjsdCohE2ieq56oMV239v3ba8RafH
CuNbX1I9IAugmj5oHV9ihXQcwNCjZ4z4W4s6pwdU8A+6064dkluZsmzsUZyMw4QkMaBpi6J7FWBL
OU5jupPdrjS8hN6AtWjKBLxS0ulrdnoBcgjjIxpSLIRR266SlFTNkCieQ+GLWwelUDTgCmot67Nf
UuHCz3ttGb62G2b8Z5bM9JWc8uFMGauti4OLhtCJzc8JfdwuCHZUbcaFpAK5nyzIhfR3rrzAsJeW
DG32BQWfybj34/TUlShmS957bkyIiTrrxRLVeeoGc53jKb2dSdODmbEPc2u+SmdbX4sJ6hzu69bQ
H0o/6Fiuh8NmGqvXKmiyXYS80Kk4z1lWv1k+OQW60uo3+Q0t2+pqjopXD5Ax7vR864beO7b55xnc
aRxbnybdmnZygqVkcB4MfeLSAphXhjOda7MHHUaJoKjs5NDY2d4/NXrqns1hPgy1HVzbWLvWGF3T
VV2m3aEs7Tv40M2dUJCfSdZMh3NPmXxw1JYZcQGLzmNhe7B+DCE2rpGba93Q80NdEGGmYRzMc0YS
vAfZtrCFvR1ZppSZtpwDNCwzOLhNGSqvPIun7Vjh+PbcYV4NTW+vSlPz2E83B9vM5bbHxbzWON0X
lqZWTOJKIe3IdTAPgHyBTWB2XLYRmvxWL7dA9b0FwuP8NDT4AJsrvjdvqWkmj1MLW7KoQ2Jv9bss
s+8Z9enA0+OwRa3vc9TLC9cxoOeB80p8+lRFHl1VFlswHcHXQsAA7ULzpeZNrnudIq5mRMbB0NBZ
mXNin0q0zH5U9quZdSPH5BQmjX9wouRDTNx5nCUUnDKQsIAdiNaIHlKXxuEYZ2+QzDZjT9T6lN1F
SNbdUNt5KbWIzh6LG7eCruSFy8Hh0oYxhZPaG6YNkDWwwCM17FzAd3HGL00qruMaznaPbLD282jr
++l5KEDY6VwHKyNy34l5Pw4itGBSp3vbKl4L8OBLl0o17jya3xL1g9kan6RvDiCziCDv2k1klBJp
eG+ux06CbyyDL26S36czXbJaNdUtljr26H3wwujNt4nCsQzUdd7IVZHrMfk+XYTShfGG+AaAZTFH
E+I6PXGGxkQzMFCyV9HQ12Ak3BFYAGyqJz88d/XrxmJoY7EN0qXWKUo7hDrhwDwOwXQ/iAiXUPjq
BWh25ySDqRmuQwKTtpIFPEm6zspHdds6BmL8yXWuhgTXeGOM13pRHSAlos5Bn9rRMv7zCC3xh6w1
kg+ldB1L5fsRAqZCnb8LAaMq02uXRnnOaurB4zyehEeSOkrrBbb4Q0HS0UmPHe9Ar6peG7PzyjKh
301c/Ge2IfdtaRTPrYZSKTFdmtJKZkXyzUHAl2E2wYyitZTvtVLnKo/u7VrT78DSOozJdXFt6QIg
FVEimP1zZKQZZeMpEbd5QL02LyAGQW/5YMdWQScHaXaJgHER5uONJrp8WehGtaOj1dyUcv01cjVq
MUUFJuHYCzEl58FHEVd5k7z28Uau//zLs/4Q2yZ11rwSxLdlCsf6OSDa4sRGjaOhnROVo4J15Nov
Ou+qcWnWg/oB969DzJnr1VQ2SB5Ky9vkSGlZYE5XdQKixKKhhxYu2CRayE6M0LmlWUW7uk4IzAgg
GumR2Mcl4RzxSNHUahCqLbuiLFcVwKSz3VUYpo1x62VCHKwiJVt3kPRVs8B7cCdthabXPVfdWG1c
ANl/kb9meH+I/JYUUHTdMk2VD+mIn84eNIsgWiykuqR54agpHOO28MND3Grhk03bm3phQF8voydf
Ypl5rtPwfWhGxEER23U9jSpKVznbJA0w8ho19cTYlE+nBHQLLqAAV1Vno02ldnhJZp7hi6FUvQqJ
nNlhlG/OocON2YB/EwWIkYR0myMri1erzt+aengGyqzAgI25GuuhwrtLJ6cz48fBM9D0teS4Za2z
8vSm285TYTy0muFslDxxHaBhXwiLydUqzeI+jYN7du1s/ijyHK1QByjF0LeIZBlcwbZK2cMA49cg
Kp6cYSErQjoM9cJugGVWxqm+R/SvEmww8ZRJA/MOPE3WAjma/Fa/oZ4878feZjFS5MOyYp+sEo97
ug+QA+cuoEZdsvjLXPMN7q93YyNz9chEuPbD6Soj/GFXGUQi29booQQOXgoRfjH73t2MLrSsJkVk
FyjCe26SX37JOU0TkUBc7kG9aJqB7c4wTrXOWqyG0ARfRfmVdpccxMoCkDpJIgj8rosA/ru3ow/M
B+RBcQptGjjAXN8mIsGmjaMY9CEMHPwGxvFyM+aOccw8/W5KZfiRNweivGNUtYZHvymd1ZDCAroE
rFdF7x+K9pVInpOJAmpH6Fe0pY3jvQJbZUk+IVcta+QIc7MxSy7OdSBN/a0DXbIUlby2SD890QVC
D282N3TI3dUQ2lfI6eyDUc4osp0mvw17E41PJ95kMUgW9vRiJtXQo6z+2ZpGY9v2+rjqoZOd5/oT
xNQj52dGaEE+X5tmUK69CrEAOEFQb0UVnrNef4qKKIHtAt4oVKKFWi2d6e9Bt4SUee066N70kQZm
Y9UPyVwp6GTZUIeEPg42pPqoM4Qk8XiqlBd6npBCJxohipRcFmaom49OA3N+QnO9mkOYi7Y1N3uI
Zvlt0wONLnEUr2oZ62xyexvlPoZBXwy0VoIhwQ9QJZvL4Pdfn8b/Dt6LbynfzT/+h/ufinKqWSe1
P939x0OR8d//qNf88zk/vuIf19GnGrzgl/ZPn7V9L06v2Xvz85N++Jf569/e3eq1ff3hjkqpaKdz
915Pd+9Nl7aXd8HnUM/83z74t/fLv/Iwle9//+VT0eWt+teCqMh/+fbQ/vPffzENcjT/6/t//9uD
6gP8/Zf7KA9ey6J+/8Nr3l+b9u+/UGj6VfdwZLuO55iIlRgyh/evj1i/2p5h645nKweFS/os01Qb
8qJfiU/gyUgdXEMw4pKI2pB2f3nIcBzL4CFuHZMy8i+/vbcfjuHvx/RveZfdFlHeNn//BaHtj6Gg
ristT/1xz5WOYwvjp3xzyG92FaHYIClnPvkWZxLCNa8Jp21JklwhyfDzag9YZ12CdUmFvmB4uXeL
+dC4YjWyFJwtewdbAjU8E7TVrTovPTaBDZg90lYt/nRku/k2qB1UIOmXXMPzMFYU1hiGNGBCC0GY
RizjUjkLjoUUuxnyYRnR1wkKdHUVrCY3RYqos8+BmNMQGDhGdEc9UnTreWMMyV1FRXOY5T6rCV6i
o1dmL+6Ip5m14jJDJrkINXvnZe6+qd9YG50mDWwmtjB4qGRxBp8oOYEit7E1ynRJt4tiSYLp3VMW
i7vaNemqM43kNv0SeMhwgdVbVW+mquAh+tp6VhUaQXAPjS66jzSY7SWORntmCUrK95SB6YIg2efi
jLTn2UnJj/Lg1rDRQp1CdMyQ36p/S8OqIpv0pS+dXaW/YtxZ53ibE884B35/7UxvLWxfTQPPOnaE
DZxsSlS5fJwi5JR3rdairaGO297RgbEnZ4lfdK8TM1vQGh3FHcoFXCDMG/PBDP0HPbHybQVnYqH1
LLohpbJWHpeeR0WiEgLPBU2F7rYNgGLDSyTpZhUrqZEqVBQTi+bcbJ9J1QMymx/DGAU7qMePTfdW
6G8J35RmpEedeT+07nRqyE7mEOp5p965XqLsFBWzJ6O4JnZ2XNz2bX47TXfqV+rQqBdOvYD+JLZG
kwI8AjdrUTxsnH1b0QOJ7bPnN8/q+b0WXFdCe06o4dlVe42/BcFDVS4zjums+0gFkalqlAwSVgET
+mTepGOK3USOjm040KHu0u4uL+50zj11IKYR+TIvhp+D50pb5g9eZGNaNhHHs6tNwoO6TkwQ/oMh
kZhDtuR0GJpqC7wykvZenTEda6SQqlZMPbkbFowEmwqf1xiTl01CgE1hvP6s/nyd21sNtTi2u7XT
mOA7uAY531FJLHOdv1FzhqHhrkGCSvwZLHzm/i5gRQwdkzSM7LY1nBPBptdVl7+IOTs2PuCgUT5A
FUDK2q6A5XtxdzknkipAwMs5IccPlUsHhvNjyggFsRcsCDddS7wl+T517W8tgDtBypEPeQkQIqRC
GAi0dJuxBKQ8vMEWQ6eZeHSrHa8ZuDb4hUAyjorAQatDnuArbe2ao8Kn9Hxf1XI36qipI6oc3JVp
bQfKcwODB+S7Ncava3XFlF23UsfB8yh4pPqqH9c9g0bvyj24n02BtMYLNdpISLUDsbMMrm2WIVwc
nanOH3fvuzk0V36nzHo0ex0nWxtC+wTWHRE1tXwFWefap3lN6hFTMecOd2HwkrJ0B98fBwrWPcpN
YXCaErrmMjvWNYY2VPKRoVMfnJUAxZGUXSbIS0kyecsORHKX0BDJYsr/Xdltx8w+xrBCHPG58Xuw
DdI6Oh47Qtrn26wgpZE8VAD9mXOV8xqvDsDGIstEe0JEK9mPq8yBJ24bMLNCcgNKfHpp0cHlMItT
PLgjykhJ3MFEPEgfEJ7S+3h/82rpl+WN6fogyFp7B9D8rZ8tWvPUaS/P9Q2EviBGHqI8uQ1FEm51
gpU35jBdN6Z3l2cGxVqX6p89EDgRkKZcGLhGGA2XJEvkyxZwPoIEXAt0nqEKsodjbFoIx6SbiODU
0CMqJpKwX+o2KzlmpA9EIVJlPuTlfbb2VeWjXQ47tHDk0CyMzMlxQuVfnJxuATLr69QYIpb94TVZ
Gh8tN1OEoQZKK4tmJJJMN12HdRgYtTcTTNy2+dZEvUTQZ/ix6vNtrBU03Ab/C5VvehAWYIYo13Y9
LgwIVsNb2ujWpgvycclEtILSR2TBxAisdfMnY26ddT4HT/BcURUSdTbYlJLwQAFmgD/rsuouK0Gb
WewgbkJqi5BMp5+y2thnFJnn3H/G2rLGgHnUKQLKLOUrOdAR2muY/L5bcnyb1r+fxi+zdJFOTIBq
icLiQs3ipmvDMaGDw7Lgx109WAQSQ8RQbH2NNSOJhmoEkQRwSkaTOTfPKdJ9iRZW4GWTPgJ546/e
wr9aSEidEcIWrmFTu/7xLbDv7fEmu8XWKeSpi2C7JPZCumwotOSF5HXgTgaTbL0KuCjUpZ0n2hb1
AEBc6/wXX4f9r96MZQvPMg1wA7ZaWn1f5bAyB8wlElUkjWKL/uOq9Kk0d6WLg505Ta0NmEtT/zUp
P6s5fWyosiv23VSjgbBimvrGhzgzzzCyLfA+44chPZdKZG/TVaAZBTSIJq8J4kYlFxjWTTPTjGSy
YAiRcXWLcFw61IeyWZ4iYvHUH4nNeKlnD72OHp2VC8pepjk1QAfYsnompRmqoZpW1EETMxEQiNb0
Mr8Hv/Bgi7cMnZ/+1KbuPmTkH7kGhXD2uaTaH+xln78MjJBOw8UGvU4w6JZ4xudW7nMjgMMRHGIE
UPVIexv/Kq7ypbovk+Cgu68RPPyY8Tge7+rUJGYXRvuQLyLUGX36Nsz40Lu3wGIqRgtesOB0Ymc5
GGA4WAAyNaHLBcxocPkja/fT40BXn5jje89NvmilWF6WLQbhEtZVMDonrxnY93iblJgadLSBNu7G
2hkXdeWdcjRSdQa3Jkm/gPyZcYfQ8MSCqyinW1Y18Pz06bpVHXVkVsrMCDpCPgwtp7kbf4mCvF1H
Shvpe1sxzx/Uoq6iaadmVvz6EBqJbyAOU32UmpUKSEWfuUR9UzZrUXwfvduspENBIcuOUJ8/Fja0
dfFWzPZJc+1NkLl/cfX8VFi6XL+ADIGEGgwenLg/nq/9yBYysyfiB33Qj7lnLoqecnXk4CgVV6EW
vf35FWL/VAa8/EFVywGTZHp/LAOqFnvuRk6xHXu4smq5wUoU6//t0GKaQORTRUyJLqsEB+jKfRpq
V3Ny1K32gzCzY2wC/nMQHqdnldtTuHuv+DzlrHkHfNpMr+pMCD/VdBSdQVun5IwTDE4144TObE+7
7uRr9ZVrPbWG2KGb3VfQ0tFsWteBgzlPvGmmRHHt0KqmXjSJZR8STcWp1XBuArlTe2TEHJymcJzF
mzVCwfCu1OI5UM5NPoJabf/5V2b9q6/Ms03Jlg01LQfqx2NEfjzedp1MV7WsS30up7DcDRCiAH8t
+vKJU2lI34BTbNTJ72+74FkP+5WAlqL7XAGggcY76WXr0fEvy7kxBpjMuNwFGgtUVnmmoHZDpGu2
bZ4rfN/dhDAjnOkYENUTiJX6w4kmT6ZFy9YV2wln8l98yH91InpsbBzLRhhkCffHDzkgU0tEx0TC
QVA7jnESW4fohqJVmx2GlCHfpEh3YrZmHUavEGiUab+5CZuU8I3uR34bG+1q8O+I6TymrKCTkcuL
k+tyCMs7dcjUDipFwOdm+5L299jLjQ6PUTR7oK979WioSh/lXx1Ck517+fM06TmW7pH8ZBnSUJ/+
u+K3VRKuNdC52I5x+tagf5rE3qX5BX8H2lzo7AuBpJ7dj2SjxZjDudXZ71Zi3IiMfUHMMDpp9CGz
lYlysUdLUnGCqoGyGNWJKQ9llX2tu/xQdvl+br9MnH98047NfIZKHHzxT286JXiqxlexVTsgtcUb
tX7lOjANMoHeFWFu3q+IGl/NxspHdFfK5KhEqbonT5Zk4EpPtCP2mpDsPJ5JTYRa7ly7N/X4Fj36
cLJUtiGNoW0sGPSbuy5BAc/Vr/byQxJe+3X4oWCmgt296LFUjfnaabmoSZPOyTUOJVtonqrTgkwi
uaGgivaA3xX2RilW1NX45yepqWbvP3wj0qJbLljwkF744zeSOrOP4YL8JPUtqO2AWpabHAUb3b4a
PdpkSaGWBf0w2Mu6xoME3lHtSNVH1NEQxY9qtHJDBHS9syQa8S8GC1MNBn98i4hm8dKxLHN/uo7s
sqTYZPAWS2T8ajvCumnJN662hWoPiimN6T1d000+xlH+dZ3GntOyD+P4UnEIL+UAkPmohoHiox8g
sBCMqwO+/c+/zstZ/+N7BTpIU8iRhm3ptv7T1wmXJe/9mavCCg9za92pyJKMIyoxWOEmxec17bCH
LCO5NVxtjUYE/2R3rYbYpD2JASwFUtG/eFN/XMHxpji6lmfw3syfWy1DZfraVBPIq9Y5fHDcpJRr
lACJ8kEQkPvFfpuzVQ2cx7ks6E4Dhx2c05+/D/HHc+3H9/HTqI8pcMwqEMTbZEaeBhoDbeU2IGwP
NzHHc8DPWMSf1Kotx9OjlhjqRHQ1Z9ecE5RoVp0siPNbqvPtYuKcX2CwZA3wdOcmGq85l69k8zYO
A7yTq9J5U9cSPcxFVTbkgCrxiTz5dbZWl6D6sD2ndM+SurO7D5fP+q2G+m0b8VNJ96e7/18VXvWH
/lkW/j9SvLW58P598fbpNXn/275JX/PPP5Rv1au+lW8d51fHdqTjSnhHpqt2Xt/KtzxiI8mncmEY
1tdHfivfer9ScBCWJ1zLEaYt+ed+K996v15aZ7olkM0auif+k/Ity44fxhlXpxMJYI0byrc6wDl1
GX03o8mMZZzPtPHgg3kGIlcuetLbbiOcDMnK8DZFeDWKPb0BxHoYlC3Ux8Weic4IjlI7eMY6Ztsa
XqXdKRgebP/Qmo+mOLX9l5HA5QKVuB3dNDG8/TeB49KGM3ZiphAd/KfbHEtT9kwTxOhuveTsVC9R
wCIPm+LSBHUgSd1etIgdzKVRQD7CHwPNaOkdwan3JGwAHasogFJqJXtpgYSObtMYH+JgiXcLgpa+
9V9B7dUv5TvKVTg2KY4XbcelwSu6/pSV+3A+o+jxUMGQw1XsSHpFRxwmK4/4NMhm5Ya88nLYd1Tu
zE1TraVx6Ic9LEaLWGZ8/9O2x/5FowYGa7oZ4z3/zV8Gdnn6YiBBOl3Iq0lSc1tPD265Rp1R92tg
nUW2hYRPiDckELJ+h3jZGyuE80m0dB9hxiRYXyfwHySLLdFm1ClVCErhyxiuJo5IFncbGa2mZ2yt
fkZ7dzG19ITIZ8CTt5XRVuYbF7rWvBzqRbMr9FWAWfavpAD0bP9w8gjDtk3ObzWJuh7n9vcnz0h/
zOt6W3+Q46aBMVbdGG1JVkKz9xHihxEyDbPeE0+yDUuxaaTFjgDOWx7cZJZHh8xaJyDRnAHdWODT
aCvYOcDsIF6DDRq+jW4ZTSck8UtfE0tPF6TVQ3IoianNXzyqTwkwR697yjx/2SavkWBgo3BbQwPn
XyaSGvBMpwGZ6Sgdo3IBBj8Y9UISOwRbBMs/cbdPRnbXuFANb4r5U9681OKstqQMwcJ+HZGQ0TDD
X0WQ+LnLXmL9ATdwOz5MHgKuK/IjF5E4hsT4jqRPPhmEtPMBQJm0AE7Mlz560ifeJwk2eDJB8nvn
FImXWz449jGwnsgFEi3JMg/R8FAJkg9ljarkE/GOq56OoGMt8IBpaGj9T9K7LddFeaZOCI1glToR
C2N9iWo4hK6C/nIhuoc6+1LYn4IWyCgeTv+68O5dgwIXTeRt74Pm2ICpYtlaIeiM4LWfO3lsvY9D
fpdm16N3TgjwSW5ieW0OD0FyALUUy4WRb7kI+/LgpqB2H8b6Q47ESV9DfB8wP3ABew998RpwMWr9
Q1E9eeI0uJt0OEv+Rnns86PT3ULynOfnWKM68AZmv4hv0Cnk2ZvsPvLLpHoa/R0xI2N1HmE3efcp
CEqKIZCvonUp90KebfwqAh/BY+OdTVo61tLDNPNK7Rm9ZCAYJ5jcKBfK/iDjDyO+l77AYUg8vP/Q
2NfnnmGpvRlSlJAlA1KPlyt3dhn/t8J+h4LwytSbPTF2wTgxvOG3wkVVss00Wbe0QbdMmmKHAPc/
nzP/dy3Pf/us/4PTJtTxP5s2T+/D317eX3+eNi+v+jptaoZ0ftUZWyyHZjqgULUV+23etH+l4+jh
1IUNxyzJ5Pht3tQs8Ss9dE+qigQKPFfyqm8Tp2brv5Iupptqb8omyON1/0Hj07B+HPxs9HIGqn6L
Ta60mYcN9fh3M2cH6d4cnNR+84o63MM9005V61zrUYM/VtNYTBrQSYshjR/cIsNAA9FpW6m7kkwW
AgTSECbbGD+wAYjuaCbhVObBy01mt5/72taPX5+fGPPa13EZXe7WeoEHQZm9fn9B6732gWPeXX4D
xp14cIhcV7miMjVWRMB1WjY3YW4H+9jpP0MxLo9+21x3PV24Mm2TuxDE8q4rcnNnplV3lkmnLfps
bD4XDB+a73yu8wz0WBd+eyohqeZO1/eenZlbOxLyIcwVqq9T0ZSXuwTA7WUlcUqpuyPMquvAFJ8L
M6Ea6aVQLwLlfphJEJwlquxdr3683O+m8Idf2ti3m9y395cHtGogyVyzM4y9FdFPthKkV2AMsQ+o
Hy83hqdPR9fMeIeFs/35KXFIIW9FA32Zd+4WsPg2ijPjiXzFZusTOr4bLUnioBmQEpSGbyPGMZoi
NbnO9JOvfYmh7vKACONd3I31k+uP4xbGhbYNZDF9gElzdXlCOnuYXALtQ1oKrAkuheN+bvlwpRbc
Z30VHwp3QItodkR0/v5wVPcIH2ejI97gGvV1995UVBtzjDMP5hz2G88K4kMddbhpyR1aaX2iPbW1
fQ7cofqLLYyrpvHf93csM0348JZEM6BK4ajmfzzTndrLS2qP4hXTwKpXgQS+zOGx5/b09W7Wje2d
0RfIKj/Cn7Ie29rEJGU2wS3f2T0baOiCWTh8uPxEZtm4lIQ17/2saa+MeXgPLqKskeD6ugpNZxtB
IL8OXfRKtWm+2fD1WRUI497zcEDRgeqO2aS9t7pmQcSzSMlJNYzOGW5Bo3Lrox2+Nbpxwo0Kf4z2
/0RU3q0G9BxcR7EzRlJEjRn1/ZZUZCphejevzaMNruFgJCC4aGiHVyWGYdVW80l4a0yLFZoSgLVQ
MG9oEXkHqdKBzFaD51u6VzTqzcfL3agOwNQEJipyI17LcqK915ui2kZ+jUrUjoxTG9Ry4WRpvdKt
3COTkKpn087Flkl/eraa+rpwH8IiKr5KeySwPZaQkbMGhebcfjfwftuyfV8dslRb5YeD67I5UUIR
w0PEAZ/mx4MLB8pLTC8wP7sqIUwqBWlg6p89fhAJa1dZjcnO6G+bwXWfe4pAu3g25FpDQJvCwNSs
QdtHcR4+k9i2DcbUv9fsIb21+uR1NPTwGVLJcqicj6ZNGJCOrdVum/Q6maLvb4bU+iY3+rdlL5gh
P47QnLfCllTryEEFOshm6ueOkkE+Y9CJ5jUWUd58jIPGwDnRzTe67PakFaX1Uhj5ykTBdpUQPX+4
3BCP8+2ny93MvkrbxnC2IlepvUF07+QAfcRoVtvEcM1tk7fzRhQGTWaZZVq7D8Z4Xus1/k0pehdI
JD95//xpcLVoBwxTZaaBGcEFgxOl85CdJTVepSTG4rBEof4pc4dbMbiEPOsl5Lu8ZSSNzCh40mtC
ftsMipzh98GTOYA9ipsEn496tIishzK2nrvWdbcmThAM2hT1vI7EkjoX9Zl4wlcIE+k6GSyB+sCr
X+OZ9LV41J78hNFwGp1ym0VJ/NFE9XB5wgh1eI2zvL9KzdHBUIw8pFYRLRnSADuLKWX8di8pLHnX
c8U8+hmRo+jOwgnkwdArhd1vP+mz/CCmwf2ofh1qZfUBq8gX3wnYF9oBOhw1oHQykrfkwC8uQ87Y
iXXuJ/MVJgi9W6AyN45pj19GR4+Il6W8/yoFrEojYi+HKrDUiLyM3XFywe3VxFVPVJHTXCNtGbtK
RZX3mPdECi8SBVBeBoRcqOY0GNTkniuCSO/IZNGXw72ZizurVedv2d21dlRfSeYZ4LZalR5n/ITl
gGfA87J7ITv9BsNhtEjCvLoaYY1vE3oOXD3tO5/6i5zD7tHXSp9CnI6mQpruEXdOucZtIT+EuvGU
GFm/hcnNplCMVXKVp11MwkdXn2nH3ZslgY/GTreK7lnTh+kQtYlyXrTuhh5Uw3EDauD23XCDprG8
8S1OnUBYwCfmkG/DioebDLzuqo7dBEk/4S5DaT12jP+3XguCWN3TtKE8CIw+BFeGLKlZh9R2Ytw6
Ei4PQJv5NdfQbNpxld9R5a4PRgAWQik0EX/xeUQIFsQgi9zy+Xbbuh3uweoCuCJ32jFjpDDaGJ6s
OX4IKyt7EOpXcYvjWgvgR3iEQYJodSC7VEV7d7lJm2swn8M5ggZ/Z8/Rl8iCQg+fX4clE4hr6aTa
ykDe8CF17I8kV5S7KcgU5wmQHZ8aRjBjUfTQjIG3HIDtfv1pVr9L1aMuw9TDT89r5pbcSpDpyHIf
HLy3j0LdGGDJmjFq7i6/ssf2XjSxPF0eo3nfLUjJMKnjR9GjE8Iv6spZ213uMkK1gA3JRk7HkZTc
3HqUQexDq7fbzeUui12s5FJrN0bvmF8f/f2uUbMZov665KQF2eu18haOgXtLLzjeZy70iN9/5xuS
BK3JWKF0k7eXG2sQm2iskOh32THsO/CVeQ02PRFleBhjvb9XVvN9g8RgSW4YTDfNqZaOyjgqcC6o
ldmpVxFIl19dbsyENzIrHM8g/CBYJGn4jF7OJHHN6lMBVHRMN6bdWo+2jx/2cnf26xniQE5Oode5
FGK0mOAg7Rl3K4dKJvtOj8O925bzU6Xd1u4NuDwu+LYV+vFy1fuNBSAxQyzURLZJu7XsMKtb8Q2g
Vm9ZNjl21MQot5OTMkTMJgFWdU16UDsf+sNAh+mKIRi8Z+9NLzZ5tprlGI+sxEbMcLGG/qrcG6Sn
3KGrbe90gqUpCpFiOMQZDQmwOysvirQzHDn+3RJfI34//5wofn5vGRAqXP90uedE/QCaPEN91p6C
hCpiQKsoDEeuYPVTMcTGs5CtrN4Ms81Z3HPtgS8F2DiDKGnU3VndlequR8eCzGj4U7PxBMewfBoR
+a2iMEe+jLj4Ksng3KZEd/NypIO/HyT8ruBPG/6iJRCbKf4aZgq90lbPWtw358usUNZhfT7oRkzV
WeApdyrOWgFabe2FYMi/nqy9Xa+j2Au3dq5bj5dHhxJcOUEyz5dB+nKTyFUkWg+7HytFGdv70ISB
ehmECtfaE/IwPXq1RhiJKwIYHvXCCfroYZZRvZY4L7eXTw51sFo35MdtL1NL47flGoBLTwRNIcT0
rOdkQLhZfK+J0boRcxyCeKmn54hl7DrTgSIEZXnQZW7fV81U79KyJtc41u17sjczFBDNqzM6L2E8
Z5+qrv1Yu7KC/RxTUtTYloyV5zxHaCfKWIgvFYIsrjLzc8Yqd0GTd+db0J8U9HAcXWqN9SQniKJ9
QnI7G63STcatrK4wegZEpZP8o5X3P/802tG2cbpylXhFthKTVf38lKZOb7XO8vexGfmnwCwFiZ2E
foUFpdrWdCEp92CWyN4mtz0po11cGdRRIx0bOaGVL19nEegH57DPny5HoPNil/poWP0/vs5juXEk
2rZfhAh4MxW9FSlSdoKQSlUwCe+RX/8WoDavb8S9EwYAqrolEibPOXuvfex9334qw34f1/qKTDr3
tTJY0Msy7M7eUIf7MM+IFlGtZEkKWIIFPYLYAeP7nWnnHRLPlDzMjd7IlD9lFwKhanDfqRACVVsC
zzKUcdeWBulAqjylpCMt8WzUe26y5QkzR49EN7PvWoqoUokSbPOhf0ahVZ9soyUl0DbEzmNQnFdq
uXFbjes31fXnwqSaI+XFZKIscE0QYBtCuuu9jRanAP+dJj/n+Sh4fpkJWbsjTtgMhCihlnjlWXaF
J7WlCuOC0HCXlqn+2OfAyrp4LN+jVmsn8Rd5dRnPpCyg9acgthxcyHXkTMJFB1p5UXXIumVKW6pp
PWTK03k+r1iUHDJlbtlHFkPFLscOuVO7qjzUXvspMRWtWLnoG2MsjCvVDAYQ3Qm/3CHFrV7i3ecD
XjlTIoXhVPxtWhecuACth8jmCeyMdv0UivCjDUhgyLwJ0570JKJMx81m2Lel9eBbXOJ4lrn14044
cUFwM6Ayie3MvZWywj/LYyUu7HbdSGPEvM06SQ0rbV9mhI24iY/NkUO+NAnGSgvSoAfdXaYirxaD
KcQW25/6hNW1vdbxq7AVSAdmkanr2gqrZaolBmDfLgOvMmYrc/BG1J+d+giIhfTFYEx/RS5cIFRp
z6Y33psuxR9PbOd7HplowVvw4GU+Bu9a9JBEwnh1U0Xdzr+yHUasHRqj2Se+3e1GGyZTQv5u7xf5
rYxi47k20WfpqC2rOe9izDR7RWXgnohKXcz+Fyla7/HHCSOVYu12Kil4hEovBpgsXobfox8i+9BO
L/MuJCQFk/44LOc3lKL5Csue5L7Cq+tbILv8EIw86kxG7zc4YNFJIQB3vo2T++ShvFHb9c9SmKTx
VV07pNZO62Tp83XP7xpuH7DuUbg3t/k3rBrlsWvy7hZq3q5tjOINLJ9LY9QOV4NJPFBdN/Rr1DA/
xWFnvaTiYz5MASQOxOroC4jyxRvgTR6sdgbEZcCUbTQ8zLXgNAenSNETuxFlzyDUo4e8r6qPeSsI
RpgnYG0R6VTbwR7H609Ry14lBIAs0wshw/bNstYi62neQoplYTpK4BRpec2aC5HVWNZyZcu029V5
psKuDftDbafeQ5W146NhhoSvoIRb5kYdfmUsHPPM2ilgn77GwaNJH4XfpUeMiYrs9G7HBf7JsOm2
+MbAZwTFJc06OD0ASLNtYkmoiRl0X2KwxV2G6nDswVY8iQ/LaFBlTgE+VsBMVB+Dp0yRCsxDhNRD
LjZSi+XLEKrBQg59dvzpO1jOSGQcLO89lgxlaUchqCM9P9gDrSmAJZT1TVmvjbFKf/mQYUK3Vz7i
JGbEMhJfIoAiWFPGqRPF7VEds93ceehiN70YCUEYfWsDsu48uZHdQKTNlEnSo6c+zVtNCc6UimHY
9V2j7RqfPINAqbLXxCyPTV+mv1rCKR9IaHB2eRBVFFX/+bEBkWnYlt9xWVabrujyczOE/bZzePwS
MiGe0OAqPOhvlutbyxTj3aYNYXpZUgb4sTkx590AXvsyRP1C3t/oQxmRZuatKfEnwQNjQEOv7OP8
IkFxM8qHyqAnfrQePHoUKtC/e1vLCsCO1Sw6+nT3kH7mSXGLr9rJYnooJIXRR0H8Mr14Fip/Wqx/
bc3HjLHfdKk37rwg748EaHd0K/3uZyu0Dh4xhusW4cS2qLvqNpowK7Hepr+6Qn+Kfcj/ngj0pR5a
L5mbwI7z1PSeWW5x8uLm3e8ip0arDfS19J7V3CnORuCCPkyyG1em8RrD3NxWdWPxDx+Dpqs+IRPT
gFSs76KqUD1bMb5JjUo4SMkS6Uu4XPPFRWTKIY798k46TZgayrmvvOf5BvbPHpG7AJ+x3904tT9q
pe9ebWuolnUTtY96qGjb3nPxUsgzsHi59LHIwfsJ9NfkZ11dg32AqDMwZCnDbUIw4CHxXeNsNhkD
DvdgaXj+NbUbd32VXS00IlvVK8cFAm2uIrcdfJK0Nixrk3uuq/t+eu4Z0BzWQ6ZWGzfVi3eg+Rs5
FIiF/EQ7hTSFt2YelRujHIzXPAgQGTbhV2QZtDgV/Ps8UtyOZi8ycya3/+w2NbxcRNwvaPOC57x2
t8IS6ntqYczA+Il5wQ6gp+ogUIhvzJfkhctLPff/3GwQKzscvoUqrQPchvCW6P63ZfPXdAaQpKHR
dbKIhgiiUb5qc8Xn66WgQWae7Ofw2DQCEKmSAw0zyDsa3hg9jWP1hU2ZW4JEX54EcNZDJuZLi4f0
NRnS+gqfbiujTj/Nh0aZd+A47GylT13FqFZptNokf1Oy0L+JTfedrmhzFoaS4+1TvH0oTPlSQkEw
QMK/a35SbXwnVtaOItV3Q6CWbZOLVoR0HpgJ3kks+ZP66PkrSJN3w0aXJU2TtPnpzSLyboMXQm5L
+vDni4Hws7WJqrhrQe4ffW9IFnWupBuIX8ClhJeBoazHYxho1jMSSlo0ffCe1nqzNbXOWM27tYw/
MnuMr9yKwi23tQ8vLoK1U6K4Jis0OOs9cnsJPvs9cPUt8RPU8U3zDmIyfKk73JTcjq+chcmTxbWw
sCx/eC/U5Ck0claEfbvRvKL742XVR9y3C6bGzqMAonFJQ/27GZ3hjSsF0C9j3I0NEfLN8uS5pIm1
ZhEkp9tfeOsG21yUGF83864pyVmxO/1nLzTV8BYLZMjzT0SD5hErZaM0qNL0Yprp0ndFgLowSVAI
liyScwI3mIzwUmA7QZ7YXH72jCTfSt8tWNukGSLDId2WGcu0ipULeITKvSIMI/bByrovhMivZq01
d2dUcaLVtEc8HLVrGgcEGfaYR8LAkN+SBQ5wKnsyKzhAY834F5hgGAKVGeKWIeHeIueNxeH4Kgoz
Ovs+S0uqITB64HmMB0/ICDmzTei8/hImpfbGdaktzDxrrtwdCHFweJ7qFsHnsTPJ0YsWZ1JLbgel
U4u5yY++NULSfDJ+PuxCDITVseDWFakfUxteKDkke93T0sdyIKWzaEmTdbtRfZpfnJQeMA2uctvn
pUbqJ+eJBTaOOuyYVJrC3YVuQAk7g6hdVF6ksBFoOB2b3+B7JiegCY8A6zf//lc7QrRXImKINR9L
pjWkotUrS4m1R5gTBwLs23Nvsb4cO2T2YphS0fxy2MsMTlcD3mLtStve1KTlxHofPyTh6Wcj/nuD
t/pB6r+I3txFOI/0RC8v+nTbLwyequCg/O38FIgjUp58XTu3Ns2p+XY/5GW79GK73VVOZ7yydnsk
wx0QsJWKZTM9vOcnuDKQcAbIfVeXfFEE3tFAmzIJUbuOO8zi23nP5Sxi2J/BFs6M/qSXPAcrenxZ
OJySOZx8Ph7yYYY66ohBVQ5GpRW7eQlgDhWDcljmFSnKFDtiTZhb8e4q6cBdN2ChPe12SG/yPnpl
iuXA+oBhpxkmNnZcl5cqqmD3F7+LrtOu2qjBu+uT5q8YVUN59vU/g8M1WYg+uTskvKC/jN7SlIIv
jepsOe82JkhbkF/hoSw9Ze8kDoiBiKmWkzw6NmHNCzO01mpgElYxZcbN4bN9rojd/NtkIBrpjXjD
NMzoVtJxu61Nlm2WSP6pmmKecpmjmLUXf/+zIXNS4OKm+TLDT43t/777nx+b35p+RsYj+eepgYNe
y6NtTSAi1CGeRxlZVQS8oiKxJX8jgXfVdoy7S9OM1UdP3Ctt6Vq7NT7hoVlbKIRIuNHOhkgHGWdK
gZ4sU/bQiPKqa85nJiJ9N1ijt9SGqHxnUfa7ai310nlpd7EM7c/8tYiCdUCtKtbOT5L0vV3OR7OI
tYoaqpu64Jeo8zw/zlt5oWX/+9b8cyKjLcSa7ELMPRDRwXKObugGa70txc2rwLsXWPk+fJGdAkrd
R4bq9NyYEZFmMz7bRSK2cT3HPwf9CxXnUfPN9oswDQfuo0khG5rhsTwORRcTklmKTS0G762bGoNu
Jj9Fz+q8ivzyYEz47t4uuL8nETid1Cr3PpRPUsjK9snXtGTvcatc0WLw3wN4c7Gw2y9PDP6Czlx9
6kdaVWGoSlbwNUHQQxO+Exhwqqa2eNH5x/nIIMN6aSfBAN9Uq/dj2gTIVmiQdElerQyjBVcPQP+Y
WUa/dygZN0adpYwIcNonBJC8Er/9m9jT/rfqfxLjwePI7dozqdPNB/caseiDyH0q4wgH/6hjNRtb
86xPL8qUKTgCoNmhz7nJuucZ4Ay/fDWx+BL96jT0ClVxoEgw/H2/k22Gl548sBMfHcHaOUPGgvuk
4bRyb7YgN4rQGN/sGhoVMDWWDWnP4ytxCUrylMeh69qt0Y9U7z78R2OQ8JVH8OYUm+KQ5bZ1M5IC
mlruMWlKum7xM4LKcmBRIAPs/k3p1EVm087AO0v81yBowNMxe/RNRtmOmn02DbkUnR5E18CDmMYI
ftubQTJczZjby5wkCzpvOPWFeHeTvFm7sZNI1mq9t3AtJfMfihLBn66YEIykNVxqp1MQG01lgcvI
ZYH1lcX/3KkIVBI1NTx39jjlfEzTVoZbKVcGzilbQa+WTvm/KmHdxFJuEyf1z5XuQ6wnJ8GH20D5
LG1rN79hGiU9uLpIdzIzSX1DmPAY+0O2szwIQkmhOZe8OdR6Ti+cL3lX9yFPkAAIOIh6OPR9ry7H
pHWuNljFKtD1mzYNc/7Z6wydc3H+O+jgp6soLYtxPSRSbEOhXHUl9ZaC9smC5SWz4KFrluU8C5Z2
3iyjsgi+Mg0KozE2KnTM3MOA3Fi3OEvlVcLC68gPudXl3mkz+6nC1jQvRyM/f0MvMuxsqpNL7uIQ
dYLilTtgtq8SNN5MeIrXrAB6zgDIK2h5KfQI5oGiFer1Yz1NnueXcbC4YDTIk/TrYNvCP/v5G9QK
HQPNqa/KHfkkwqAwFo5XbGOzSJ/pbGEfNZ6Jz1koZdE+qnLql9nur/97oDw7PP4dKCMCnAAvLu4I
wm0mhcz/UAtQ+Hu9Uhrdh+23jC4Ra9ZtoO7UErdBDEl8Mbe4Mr//Jdq43rhZFZ6GCM5FXJJNSFgO
tA2wURf0J700nMdJULBkvlVviRfqFl7YuftY9MVrlOtkafUYAyPR3CV61bh1/Qcdzhd5ifYkeUww
VvYe4kh6fDiS46S+agPh7JB+slOfESKzTPoK8ahbtqtkVPV1l+avyVi47gMNDvEIFebBLxRiRYLy
w7DabFlC2jgXIgpAword//3ZGf8VrfPZeRYKeqwz4BscFe/hf4fxpWwCMw1HVm4sEs55rd7msrwz
tVc9DtxNlOfWw9z+NtROolCTIMELmDgJCZm3KLTao91rv3pugjcSKvtVWNd87/PpUJjN1WiFuZ0X
GvMLTV/9iAtlPFih9hRYMY2VSHW5jwkHIwSKog2xicq90/RXbWAQ0kkLoJ5GdfYjg/vfp/WATf8j
RHDRUekIEPCU0ZWzMBP8DyVyNZJ3zPjU+CTRCjRdbd373NPWHR33VTbtRkPsbaMS93IZwuwOyahY
0Hsnz5uxxZZJX3LN49dxGmEkynBuPac/zgONfw41mqSR1PiA0IYo3SZuRX4Ipai6zu5mG+u3QNX+
iITIq2H6BBtF9ddG5P/xzIrPfxqlqwGdOKSOYjVPTRhAogmUDcBHfYmhxPzj6NZ7VxjylWoPSGVu
jY9h5UtiGSGTm6m7YRxqvHRFtfdEGX01iV8RgNBwShUGQ/5aojQofd88aTTtp9mEX/T6wkmaljAD
AR5HlHI5mHZ1VEsGCyorGRbb6ovjNCwcA5/sGhGE0+QesbSktIzUXD63cI2ZfofvRdIU28SfVgII
H9Wpj0EOZHitJoirYBJ/84b8iI802Tu28ggswCL4plOUTdlqH+QZXYg98n/jb1xXtjN8Ji1hYhgg
tUfhdLi3aG+D2mO0k3rtCdVAuyLuy783hUonOotQenpA4XM8kGqSMw2nRpo3/jkybdBRVXvru7Lj
Dzcd/Gdt4h630+oh7Xi+iuIlnisEqm2PGA5VMKimJmydVEPH6UJRU7LjkPUvcVNOXXYNKbkTje6K
NuCbo2vlwYuc6uoLIIcOE1GiE0BV8jgVpGIiRtj4RRLvMLcq6zFqttg8s0uFa+WeDFQnox67W3ov
2b2zSMYKRPFsAc858p2WW+wu03rq7y1VjcutGjVXz+pT5uLSOAxSgjuHMcW5AW8oD72FHqDazjtS
9XJX3vLB7p44efZ1WxSvbdV3ByPCjOuofNRm3NmHSrIug7jd7+aJV2e+WH7+OIShNSmIOKXdQcvR
H+GMq5V24+p0pRzVIleWJuoU+mVd8JJGS4rFAN3tpKCzp17r3I5xGyMJl1GjYE02/EPo8DJvmZ0n
NoYfvs57womKrdIZxs6L6nUegFa0R1celCJO15geJv29FOiqpj5q1scXklbieyRYTGbVUC/pwGm3
Ok8/OjNkWPW3MORfiUgtpxTnSR9Cgv3KbXrrpUX3ubLJ5N0P0o5uo+/9Kvp+fAkzICaF02p3u3a0
e6kMTwqDhrM57dm2h/enYPA4/4RgVLTysp4xqN09qjULfYY/deQTq2yziBt0eMEGXIb5UTs/eYFy
dGc/DjrlVpGsc2QYTP03OHFzzCrIxXpsnn5WZr7Vb0e7L4+h6g6XyMrGC0/Kcdk7kgJ43o1ggRBw
N4X5tjYD54qyXKetZkSfJS6kF4L5AG9LOkEwSZUHxy7q9zYn4MYsz+k0+zMTQFN93FK7k3hyn46P
9CJ+vjyIl+EpmsR0XTHyNyiVs3bJ+OY+WRn2ZoRtsY1GqHOlD96VoA9tITVYb2JqfgVqXR7SoHy1
6K5smcS3DKh62jwiu0KLG9/qHBdCCaBtD9rRf+wswovyYcFt6g8BMOKD6TIRflGCqtrUSX/pVMYB
vmAxk3bUBMrUWs2NMFhwGmTHebdKiCr3GX8Ax212mjWWS8BkxsWqY2zSkKmgdMD/jku6h6Fl6CeZ
A2sPhUjQGNFt1IpA2RRZpJL5pWUX08bCkbQajpEJD+iixVzGYWBtTG3q4+CDPxcNfMrB07dpG7wq
qaanB4Fz4MKJVJyh1n7OT9wmRu1j6dTZTpXEazHG5X4cxnwnUt0g+y1zJmdAB1tdeMOJbjQtqbI5
tH7k7BOLIx1wTt9W64OZ6ebLAKx/njCmQZZvAWsE6yGf6MDo5baRBjmN01FFx6PnrF2pxoSllk9a
jf5q1t5Cbmus9IULP7gNge5TBxXORmVy+z7Uu3mwq8co/Mt0gMdY/FYE7l7DQ8waZC7yHlne0tFN
flWZgkiD6fGtAs63TBR3M7c2gnY4ZVxdhzYa0gv9B2cjycKASxNgL5F2+kuhyqiimCsxZ9nVNqhS
hzq/Jppj1GtztB3WJhYddZPm+gP9ngjjolOgt6pIQu1lNV70/B02Y/adR4QIRJ1omdxH2tody5Pq
tSQGYYP+mYPMa5MOiNpD43TqTvbpY5hb1plMsfTehG2M/QYt9dzdIWblg1PbXLSmSULF1L+pBoIG
47oNj2HZNK+RuUC7xJKdUetUhmLu7Q+xKIsr81a0B67bXgy6iA+F7rzAYYyeA1p6Gwp9qnXLju56
Wv1qIpH+Unt/YxoY9KYOQ9pFyKcjlF7/7vbTbhxyTrvUrldIh78Z4inPBNEhbUjQtGbmwGCH6kKc
mkgjfLyX2qGpjBiyPFiMn30bJOuPJq2zcmSWidNu/GSaqoWu8pJDGl3KLBx3FbXIq1mZvx1DYbUY
JVOKivlB8Kp/kBAOV3GFuzCZ9IzzSzxt9bIX67ZCdYGwgFQelf/tsiADcpk4vnFOZTHB6lLmjUOi
DSvDDq+1DZLYMXrjA6l+Jfa9WzmbzAwh7uQy28pcdWjlmu49D5O3eU4Vq8qnTdF3F0FFzlRVHYXt
c/d30ruYXrwCXu6QqtcC7eU1lv7KdcVHQETqjcgIa2c7sHVQOXQfbfc+RIh7XT0HTqlq6M0T+5fl
g8HM7KS8Ddw4tm5vx1srGkagix6ZQdOPEJu+z9sxfVNpT6wyYPqI/YJl3Bc86vVRe6qL3INo8Z/d
pGUknNpm+dUpAGunu3gy3baVfjhnNFIP86H5JQfyYcdIoc1Y384T6K6PEzDPFQr6MgNDmzcl5G3D
oFIexqMWKN1T3LXvwlXCq+L5xJoVPri+XsZLFT71wo8tYEhp0q1aYPGvfKBPiJzk2mhgsuAG7hdh
4WPJTmjG+nWzTkz34tH1+hmI2qk0T4T0LloCu1Arx1l7JiPxVifd+BGbNqIzY6St7OjD8kcXMvhl
8c7jKCjA33pIt/BVAZwJEGCCJCfiMvej9OFnnA5lBOfQ9J9SFfqcfBd1Z5Yr2YM5fGAZRHqJY2IZ
j2p/GxAfRhCgBHo1/QcyF/yRG/fffaTwnJT9t5J7Pxvj30fmt9Bn0OuYFIOIKPfGgENOHy1GYYY8
QL0dn/TQy55KNzr5jWm8OlbzOf8JJM6QK9hZdPCnQZHadsNjnE16WkM9Cq2EJEmqJt6AQSfMzCrB
nzniscp1YAiTBqxxBiIjozTYK3nxhyDgfM2ZQqdEm26p7eit7dCqX0ziWRQW3YtWG4KbF5ekCE0i
R3d4NYq4WREqTM44DdnCc+KTPYlY6i7ZDVrrIAKiaxFnZLTPW4PaKwvdJGl4enDINAZYL2n/FKU/
botOdoSmucHp35eG8nNRpvmZ3nmLj8vsXhulOHiJXxxiMxUbwnaWblC478Qc1SvoJ0SWzcs51Sm7
z2kw7MnOfweZQ0S91iJic+zUWXoJJXeLg2MdC6HEkH5cntNw965BF2xCqy8vP6eTSyv0S6csJPna
j89Z6/z+OYmKXEfm7HAXSGGZzddBmajZNuq8dmmr4gyuG0SbrjPYZMQm/1qotHlX0ZVFKuVGSQvX
22TsGAufqyx07rWxn1UUqFCs5Y9GVzbJdz6Ny5PpMUH0JAxW2Mx017J0GQggJ0TodCuYbeolCEln
oVBCoxw0CqexGdJyy/aSBI5rrg7ioBhT9yhSwy+CC7A+5C/MWS9lVk5xV5n9XQPnLfwcRhzY/6Qo
NsmgxFDBM/EIhpvzRvbjxywl8Elp4qYiM/KWpysIFSOAXim+emKxriixiEmIq2QR1NhHljZzm52F
RHGrfXVFNFJRpfkmSVCLjTxdTlKlTpqLk3lFRkrWcbrmD45wvi0DH+P81zNvYe4pjA5j4fRVasZw
dDo0k63t4QOFd15YUX4NdYcp4hDLB2QN3l73U2MvDSA57aTKipLGeSjGoNppTM6XjHt07H0A0D3Y
DY+h4ju7wC2SDay/ZPHzHZh4kh8k4KqTno8dKR29fM/taNemY8x6Qem2rd04RJ9BfWOBOr4l0bqn
DtTwbL2UpkoGT2kBPyfn5Z7l7WVgwLggli3dzdeBlQF+yGRyVatnxTHrU+C74bn41iODIttvUPla
9RNKZOfYZ8q1VSd54XQo6ptbHEeTXoGO+S2VWso5qcJtTz3lUqOXqDbMSrUVoSx/GJVx3Qk44wtF
Sr/Z5WVVHUjjhdNmqdU5sDpwktNWnsLhpScMaXbSkTgRCuvOBRM2FUg/VxcjKxOOsGKQMiCsQ2k5
LP1UVLeul7SszzQLj3CYn7u+fBKmaHeaU+Xn+ZCg07Si0B/XIu6CtRvS6pcFTDJCfd2VDRb2zWF8
PNJSGEmjWSiAU0qt8vfziSUJL9yVnvZSTXn3JifPCfCPd5O5fQhoH74z/wOE06L4EEGTXstUiocm
oArSNFFsZGJF69l0QyeT/qWT01YmBS4C1fagT0ItxlUXqwjGy8+bxqA0G1EOO90VxXW+zPnOfvZG
v29Onld8a52z04Y4/tQNG+IbgcJP5PtZazqqzYHRCsw69a13VSgoasmA1i8B+NhKuRpVvrEQafxF
K6JrjSQQUE8Ae37UrXOpRL1ycxpikRJHHi2d26CmSNp786Yw7ALU5QVguvpzQ8avUmsZqSwCJbAo
WaQzxLaWzQio2OeOt44Un9HFzzfIP0fsMgnkTR6F+TCiyDVOmp6Vz7WP+5ZK2v/txEut0cvfamwh
uvFG5OCjma4zVBiHqG/7YwRcAetGRNZjRK6yX01bcWAeNV0dDkbTVuvEINrXqEkUyupI+U6CXSAs
/7fa9cC8xlY+I7R8Jrd4IjMmhLrGsdzpaSO3WuEFj14UWEvH0MxnrQwLGH6gg8YiD3fjNpPYg2VL
t99xdAPOOaEO4LyLdZXktEBY+g8huatt09i7hHN3qzcRgZuTZs5UpiBr8eAQi7loDRsLmuAZlcjo
66eg/fnyh9g1LzCbrZ1b1yS+9F56d6XfXa20WDrJ4D+ZpEkgg9IOaTokyDPFcLH1MV9aWl++cELP
LLnwl9rITZYXEcjRYHzo43D8DbnyQ4T58KaUNHehtzZPYcV9Q2u97KRDqt4NIlC21jhyRoVpvRHG
MHCD5f5bRp76oKpZ9oioY8BSzhvx9EbIaI78Xjd7zDS/f3Qy7T9vTP+iy9S//sW2smraeX2LBNfw
yo/Ejt0lvrD2mHAnPEPFC5ZO4OsQNnY6peUvLdeaBRrm5lGz+vxgCPwfasFfMHArhD+m/XINE4C9
S9Sqod/MNFDWBJ7S8Msr85yoPfCfOrbfc33cTRDC30YY3WIHQUCOhHeVZl58yu3APqRN665IK7Se
R5X6EOYMa5O+OmTRVN4n9UumOzjNYuUFTGG1yYkzpz3Kj2l85wZ9o69hdsooZn6tEmvV+4N1BB4n
9r4RXQi1haKVRObZStvyZDkBJMWus5oN96T+IIgT4Xvu1j8+ihHPKf6ikME0+rZn2mox5AeS8GiD
hrtKz8UuVqvy7JkOHZ0Jkp4F6r4Ox0UcsLovvFLuyHDW72RbXlG7yE8CiGHxek7LfTbUz4kdioUK
O3yp5G1yJJJhjzog3drzBKRKBDao+aLnXNkzqwzPZWXQgeoHsjYJlDjHiiqWLp6iReQnEBwa/Lbo
Ye3vPBzrfSb88Ng35Zea9cOTIbhOOf9LeRwoNe5mR9EbUtLbLGfo8PPrmfLNsPv0EBfCWef6cA+K
2v8KPfmzEbMxL4/rprCfNW3RuEn9WyEk+iEmIOVuRUqCQO2IWUY9ziPy+UVOlvOfRW6fZQmTi4js
xsiG4+Wr1TuiJ1M0yjsLvwjY8dCu7WmXp/cKHWj6IixP31dNNsD85XisOa+CZfiDkhkOX4JSnYeO
xn0fOOq7FkBmos1jHWlSR/eoaGmlFNq7z9hiqftyz1hEW88fw8T/XCnTbondYOuaPBMiXTCCEeVO
x3dzFCoyVHJ71XATVwPoY6PLLvOPxKN5ld5QvOdtCRBAs5nHg8c8s3xvb11WHMkOd9+UBBF3Eidk
R027fIdPmmGlT0rS2o+EsUUP83HX6IlI78pk01PtpA7jOLXp5AkQ4KFKLf86H8rLuN36gQfmfGj8
6/xGQ1w4jwd8bnEVrGhuOdfGE861Cgn7LAuvwpXHsfkNnE20iIV1mveMuJA85N4ds9V2reYjg6Y4
htsYWuewH5fRXCFm+FDXqnRZbf0sn3/Oy5441NUYg78Ieo0JcqpTHkQYO5CNwjecAweA4L8J4V8l
eassFihkEU+I+t7DLYYpVVX3XCU4VBhoh9Fb0m/3R6ZhzFjqjSRuG/omjtikLj8a4rbmD31+mb8D
10jdRUgOuTnecojG61nfBj+yK6CPZUnzS82JWHnQjdoSpyJKIeozhC6KmIJITgaZeT8GyHqoxf9/
SG9dELDI49a513o36BTRZNYKppfMIhheN1CNMnWBop3Y/t4tiXDsrfhz2sAB9rMRmH84E5Lv5sUr
DPW3YxGn4oJgZV2Kdgz5EC49bFBlXdzmZQchfX8trbSgA4NdOJ9yHION6CugaZ3dffSosfaqEPZB
w3QqdL8lkMsmiit34oHJiBI/0VT9dJua0/JB86viHmPcFYrJDLLOiVOdtnpdN/e9Yj5T65cLOblE
6Amj/UVkswg43W/ZNGHNwtpaCgQhNZED6bMYgbUIv+6RZVKBjqrlAje36/28a/U7pfcXWRR4fwJd
W88b0d8bDOzXStzw+Ge9fbRlIp5wJL9bGDgOhWfFIDgQbsjyY36r0wKSpAv3QLBndumsaE8UYnX8
mUzacZ9smjajNJmmpbAYs10ZsI7Age89ugE3tFJr90VkeVj+OYSdtDhGkC94mImtjioM3r8XPDkq
EvDWbeTnUPQ1w3Lfvmj90MHdKwTLjaj6I5SDpinJjTuPzhWPKVLqxmvijdqWiVm+CGRDeBOF1NRq
Qr9svGeOpKGsOEib9N44qU1D2lmMOkHWT+rkqwqGsMWMCUF93u209c+YW0movFsAjudC7dbdVD/x
a0gYHHkM32VUG+T2DWcNzs1rnJX/j7ozW45U2bLtF1EG7oDDKwHRKtQ3qXzBJGUmfd/z9XegPOdW
1SmrsrqP9yUsd7baIQKWzzXnmJu3vp1vcFDUZ/yQ+THS54LEY6l8rXbSFxyxN0Oo/UDkjYqH1cAr
MRvoU0wv1KlwMMjMgGy0TcdlkT3Q1AReIJ7p6h1YO/a03OxJgVADpziWfr+ofqRdioZfLyRWtqeB
D1RPRAzvaEloDBmgBU7dGhgFdgKPHKOzR9to9jr5k9vvnzI7MZ/WUGIlsh+/r7LvK89uRsDlTUnC
Z+DspsXmngkKFEzdaFc2nONb80zuVr6tg6NY+OOqibu03oe1qiDpx8pL6An6lERvbNuUf4wC4I4E
Qpo6L1kdpVzyZR583xlKczmaOrGQaSr7c7d5vo3sFJZiDXLLms+hTWOtFYe/ui0qnNihvflP0GS6
MltYlVIS8722JORHjsyo761xam+mpmzhMzbxLtWr9CztvpZ+VEAkGIaUB5mBC6+XQb2ps1po5ZfM
YJGmKTw4f91kdb4Yu4HT41USWMU0tyb+HGsxe+0teq0cKn8ppE6/EM/SR3vJjkQ9mFabcHYYyLnv
r6FubXVnSF95qzXIG2qFhub8wzxsj+a+r+Pe/wtaKOx+Z67CvC9G8nJhUUeHsm2Kc8riD7S6e79A
z7jXSPx5U2Z3b98/Kie39/kD6+0MuV0o+5PkX+Wzfb1fiFUGfzfEzH4PGFBVYH2/b5qwDsQIYn+S
ZE4QC1Efu3k6J8VwEyG7AtNBYki2H9EfA7oqbfdd5da3ontw45DywNJCTxZdpN1QM5cdajwm+0Ki
upEzvf1+aVtDP/7PTgTzv2zjubMDWCEvpLOZJ7H5n50IE+JZC/q1+BjrMvOLWIv8aCCtVLB6FLhG
f5ihYjDKCnmMEtrCtXR4ciwvT8f8R6Kn5mWI5gcucYKtcb164WQu90uR/OOFGqwsqYv7WWQhOkKC
Z8nN3yvsym9GEbq+Dqr6il1zOdtWtckU62PTptUpb8In3GrVraNt6s5CxNos1KfBh/dj+8H6zx9U
KZW8q3Ruvj9liML0Cgos7JGuzU9/n+P/8xtmfAMF/9334qJqWGAUhEPax9mYjf/i3ciTFPT3hPMq
q7cVF5CLKwns+NIbPaShFnulI16RTIr3shtwioNU2X4mmVlIzgUlAFNfWkHUz/JiR+5KMY2t80aw
y8jTJOLRNLSd3xRZwe4IY0/Ru3fcYggyGOFZOEX39L2TZnNIdKZObX8o+68lD7MbZNB/vJhNj19S
UbHnumt546w6PuGV5okt1UulnnuXafV4EoP79R0fTTfeR1fcJiv6Opvc+pVp/CKJD306ckNIh5FJ
snV+0SoWXLOS8v77JVYANKsI6KFIUvPvzxmTiA7OTEkce0ubRvlKwwsF/bWLXRvTDlPAMpLp+Ss1
zb0S6DHfn5aIKnRiDnsWT3Uwr6GNKqNp2K4K+w+nb8geOkGTSSr5aQLrsnRaAHV7Sc5DSjFG0rSf
kUsrRVvl4Z3DhmKpaC5+qmj2u1G4Bg+jsyyYz3GrtuLw926noei9cxA5laJRv7cfJL2tfk92d9K0
MvlFg2JArBJu3Lf1TzjjekzX8cklbBaM1krs087m62qRxchb4uyaWlEpXH0+tYyMQN9xB2LXfawR
0bOuTT6XMuLM38WvtVOwIWRZdHD4Mm8tRYDf3I/VuLyseVE+DHNuy127LGj0r+1ERjgP8f4mWUSF
3nY/T+bkT5qPyc28OjhkFxfdnDagmufIXdtaj21XjX/vFhtY6t9rYP6F9Pgv//m/7O35XxQAHf7/
qfYxNhPTf0+HvH7kyX/EQn7/9r98K/PfBHk5G3wV6zXHMLa7xV+8lWYIfk3YrCEVgo3AdfB/+VYb
BOufHEj93wh1WCAbLcfB3a3U/wvNCnfVf6ZTW1B9hOsw9QqIVsoxv3FX/wFnpZUxjdBFtw9HGnt6
dtMJdKSTxlOdWZE7ShW+85Fl6bzuau5qMHiQfCJQy+kaf6a6ca0dsNSicLFt2ppPIJE7GvW8EevR
g708tyzedzQXgG7MR5akkwAMUAW1Xnwy+Wan0Qnf01XvD7MuKfOeX2IA82uatg9uCx++x6DWamaw
roy9aQNIQRkLU6U+sJee97Ezp7fgrHNMfpryFlwqTSkQrw1aVIzka6Xy9VqJPt/XI5apWZ8Bxpvu
n7k397nF8R2o2FVf9fbJZn8dJ83P2dnmAdvE4WM6+8ElSKynekg9MSD4yiYYmFmdF6/kEzXVNEEz
UAZQPKk6OzWD805EoN/p9jAf5uGHW7OycFqxK2k333UGxopkurELNpTg5McpOo1Jn3i90ZzHnEpm
vSzO5J7/jJV6JFmINBl6RaSIm82gEiotgm3eP5UQfaGTXKgafFwKjfYVk2mkYX7IWzoiYDunjOxV
lh2q8onHOe+ztXqqTBKqnOcHq1Fgx+GFN0bzYbrYQtd1PhvUUweZ0V6FPbytFZ2WZSXPhFvn8xJu
bMbup+O2X2VYn0JiD9ig6Byu8iMzfeLVdfFebHXEndAlK/iWlPTwPEsIYjF7aW3+JKk3eFUGtyBq
/dDN9iUMsGBpiT/Ek8Ehoe5RusAqh8NI3n9AVl1L98R/4LeAMAQK0dE9VweBa1XLtav18mzL9dkY
0z+cSU2bztyoxZfijshBdMHt9FZnkiCqGfYUN1hJemRv6u5FRLkFgRM3Ma65MJgXO9MbbQV9tM6n
/aRZ2s42O/rci4QtLoaf4Q/cFL4PbTFzenV5tzWgIso9xiC+/B6L7ejwJOXEnku2rbbVM5W6+a0a
TPgvBorLUPXrKexhRiYabSklcfItTHsYlwT2Yqbtm64/a2tJWfmGUKkJ4iMKWzt97Ni7hOZvOS6I
tdqecLR70CH0YHtP79c0+kVqfAisZXxfudZAjrIArln3OR+tlhk+XiNzH5dlwefOHiBAogVN1TMu
tN3WKXoXb1ld603Mr228VrvJKC/TCItlydgWwbPwDIkvHawUuYFpnPxULq+ijsKd20d01rnaaUmh
U1rToR7yy5oh8K4RqySxKeipiO6o0uDRi9jgFJdCLKy45KtLyA10qXaCBfdToo74mlnfgFEtRgvs
4+CQL7GuCaUSWPDHUy5/M8Chk9hJkOTtTYsnHB18uEP7fas096MyMuIJLlYwtXkIO5OvDGvmXmLC
o7aF2gbHuOs0J2hFdyuSPjq5/CpAuROrBdDIiX6tOxfDQ3kw2uYdwVPQG1z9jPL+gqPwR5/REGwa
BU9ZOr5i+yvNNk5NxlnK2NghjoNTgWEfv1eKi2TvggkVa/PILv+zjyuAthrWRz1+lBFBLVtCfJVo
UrvK3op7KRoc+jUOEjIeCecfzxiPBYaIwIiaTSovcbwqQcjMJn81Vuwy8z9EWC5rvj7qnf3KoZUG
IafujloT04QA77QaE1ah8SsK2pa2ng5LSNjdsnapzOH4iPYydd0BjwNdJv2uydvuYoQVuLyEwkC8
/abVXI00/Jqd5doQnxKT8+KQfqaEueIknb50Nv3g1Ioa3kR39zCxuR+1wyxIWpXjNdZpEsvRNj0p
qteWwEpKYMWuVLMTziEuMKRX2jwFvYhIjWaWT7NiSfG7s6PQNsBj90GW0xPAxPfxMELTmF9dovz1
mnB87k1ad0lI0zdcz5bjQ2nA3zBIAL/AAxIQLgvWVY8ypozmZCqle5M2S72tONODYdPkXLF0Lj+E
6tAiCnVrCZdMlwT4qtfGqeHpfTLK9UTnF7vRvhN0S+s/oh4XWTMjhTaOhrU19HQG96NyD12RS6+y
eZ41phV0k/sllwZWLbZzOq+MI4AmBlhwB2X5KGTMzi0eJBYYW/gLrR3aEAfoOS/cKlEOVxqQEurm
GcWT5KEI9d99xzOKTZmgz5EgxqRhfpk132IbY+cJPUrak2l079JA4sHeUSSv7G7P1hiqXaYPg7dE
xtOYCH9NxYcycw7ndQ90gdQvy6WcXIzzpsUOv95W51Dp3jimzzYHPM9dozu9JbGMleh5prVrXy8d
uC2OwhQW6zs6me9La+7pLjCLYIqfs85sdpYezcHUfJUUCqSudbP0NSuiugLnO+CoJvoe5IRJUkfc
Qw268GbeViOVtVQAUXIURbHX52SNxFLEx4QPDWWiBkehyfJ0Y/ww+oya35lQmwPLQJvMQB9HYI5G
lHuLhaFBFD9Y2yUocXmxh3AQ+yK13mYF3gqMD/tdXHv9q+6MlybT0BAAK4eSQ8iUugCbiexG66G1
pl+9yx2To9u5swCaRB0ZONcJxlX2HjHgn/OiXzUUA4/VWBBqGXQEmsa8uR7auya+Nk0JljiFdzER
4Owzw/XyjGKnjk0P2+/rmKbTTtcpFcur52FGBWhS62c4n6UBOtuW3bGL3pZ8OSd6FO1UXbD266N3
O2U+a4sJh4KMysvfFyueD6YY3mzpFuBgcNQJ8AAaEYGksjUq7i1CUwxsYxIX+6hJPFwMnxWmF2ya
2HWg86zddRXJVssqHQQKFtpxeNVlftgQev6cTu9gzN/6lTRNasZIGsneds07RyuvZYZDEvMJFDwx
+MTVz7Zj6C/IH9mulaIPtAKL2bzK3K+MH2nSJkex2Ldu9jzV2IO0ucc2rZ5szbnw8z+HVD12rcnz
T+rocPPQs45zfvZT/mlxfVyyyYLnvBLDtwabWIIb4XO1aRIB4UgBGfc+k1khhcQSKqO908vOPfd5
el9YLCkd0f9iq5oTrcrCZ7d5YNF+0Pq+PrcmBUrJCrEpkseQYc2PNfbHLiK5L0MUn1VZtypz9f2a
02cYRpSNMABWfdze5zPB2qlSEMvzNN0ZE8A2U+KZ58shh60jX5tvWGi8dWb3YE9LdVFF4wAR4oYV
RXi22JNzNdteEqeWP6Z844QB67rFe+JbTZF6Gey9qcLIrRFbBxaUkKWdm8BZIWlCBTNM3Jk2Mrdl
/jaJ++Pkmu4zEjGaOMe1iLmeoscao/JSyLd5sk5gi5I9s96vyl4CeBjtDSXuO4UXAvPDiG3X6V7b
cfYtWGYx9MK9yhYsN8XVLBiINKO5V/B9KBx/pbaWw/X4u9WorsP8PGJST54cDgjeUs97Ow21iznr
tEuz7RWK9u6EMmCykBgutRsuJHY5NPTYBf/nlkm3+uj8sFh63DojgiJzCsmgjke7i/5jOixjU+Yp
184637XbwGCr4/xR7cBeugVXpspux6M1DspWP84zQKbltyK96Kd5VnuVZt6Q3o6wT/hqqK+L5sbH
2q0vjVncQaMhWJ2Cz6GGb013qV0cGt1+jcYKRkZcXKfWaHaOolAwyn4h4BQYLN9crXm28diEkzF6
VAx9xlb9OPf6DQzeLiZmX3cv1bXbNFs1vKo4fJgwL9HoMwy7A5Sj2iss6+QO2m93XHccQfgqs+gH
7AQvieqbNRpfSdXBp1FfS/XlGFDeKlsQ6NWHo5LZUzdTSDnhznMX97esYLFVixz92Wo8p7V+x1X/
ZzT1dC9y0PaNEUEt5G1zNXpTx/icAjHB2ekNZCuVYTz3XdXhTDO/rN644slUXmwat9giT6og047r
9DDPbHCr+DasuNHXy5mL8m3OC/ZBOAQ746Olc4ojIJanUWxw7jukumNBv9NqOEFowZ7QYPGbxB3q
Jb5ZTVAvRQw2r83ZxAirA6yQE2Nhn3af3rcWxe/EgNBLQRG22ULUSS6UTBk/GwIGhbfknP6AEr+k
KeiCJYEyDmLFkg1f7MTdyMYZos0uH5TotLjlU58bj5YK3/RB7YjPAeAsYgjFJeAjMmAeRBNITypc
ufChQC64G42mfFuWD3DHe4sxNh/lLnSqF3bVj7AhwATkUHfCpsM6YT9WMasLkwq/ilw/621k4TpB
xgP4zJaEGdCof4IYwJLC8VA63DaSyXrSYVqVI0cfYnNnhZYPYUTbaRlBJQqHGKAGFGM5RZjSBFGi
SGJmfFIt3+JuzhpuGpRnQZ3q3BUgr8b5Vqt1w9PdC+25EPK3g5uhiuNU0no+szBfZcj9DhTLsNIG
s8TNnZ5B6DWw9fIPs0VXbAns6dZo42XfSMkIqW3k9aV708mk+4AWvDYkaDCfJrCksKnFLibb7/c2
x2GVGF/Rkr6zGq/2DVcsIj+Hw1CvWAHY4DmslCqq0uR28zUaXXvQVgbNGDxb1059ECVVuAuH4gQX
iIt5izW7NELQeGIdQOaSy3CQMKdfq7Akd43YM7ToSN6kooxyW3OQHiMVbp/JQbLk8OKYp1M1OofM
1UJ6maI/Yyv/MMP7yqoTf1S0eYYzlMgVpv0cGcNDQ2HBvuU7ekkM0g12HzF0ZpNPbTnVjUv6uFZT
FqQl3cApdbY7LNN+4/BMKWX01UKeO4jJyIjsqojM89B6a4+FFD8W/s6r0fM0qGLOyimf9GZOjCDW
2ymQbgxDxrF/W+XKJ9wyqMtKEsqG6vC2bh+XOmqOhYAAjr6ug18hF6Dll9EZGDLLKN138VR4fV1O
gXgJJeOxi1TrJ+wHb1waL6I8es1Ez127RbtpO9Rx6ldZWaxfDnNBniTF3dBtk185Ur/m0Cwq24uZ
N1sZMNUas9PZO4uVNA8nHmrYLrZiAvdJDquv147rs4KWnBqOZU9XjcKLsXmUdl0E+7S1OaTXRXSR
lvppG3lxEE6Qxk24W/Iy9JWTAxagcV5E0wQVtY84oCoIt1NEXaFOzrkzF/iU3XMeVRz29V1mn9uq
ZBrg1iEUsIs6b8+5Uj8W+zlehKLeFHJZ26RBQ8nbZV5mryhMcGDNdhla+j5SZhgMAw+bGLBVPNMf
kAj7JTKSzBs3EpqePGuNWW5izz3RT1rX15YFczzvzAb4b8oG9tik8UGRa/aztOHCUm7F82Y6Tab5
FFahCGTRkxatIzwdQ8owumiskqla8Wqjy2Cf5yEFvlME12tVm9RwpAqSC6mgfQLonG/Syn0xqum9
LBJBIRZiQVK2hBbT8nGsrJmd6lrukyb6Ef3EFrg8Lltaeqa5EVfa+KViM+hZKOxQ/eZAqzGolgo3
WTrpw66phcW3bXO7UkEhK9yhLsGPXfRzwWzprRoE3DZHLmassLMUY5A+5b4z2gvOV8Lz2VvMbMWk
a81+0QHPwGVBJ8oMCjZ3k4e+0MzLOvGG69xS9ZE9a6N4gqZ4/ogfcFYgbJFzK884Qe5ICNvMes7z
MvcfHLo7+n3HZ1slF4IUB+xNEPJXIIRdptdHI8cYHxL3rHWIQQSCAyPBkK53+YFL/C1Oh5RNXqzv
rFV8jPC7FWUilub8lu0IXCfvPlwOR6IgnNQYRBVFRNvpwjF+icnRXDj4235nE0YZWwOXC+2+ESzZ
ulK/OtXvWSblp29dR6oP+glmSqV4yfJxDUrTfe30FG+SLI6t/TmNHFwLkre+Y//gkcchDTTvKeIq
QnfCejVhriFd6nyoCo4P7t7IW2Q6cz4oKIBpxkfNxdrR41tykKoS19wPQtAsgBlmB5MCfjQH9H1O
t5YjikfuBLWXu2LGX8A/7Gw3Jab117h9lNPGOuia09rUxZHnJO6eBLW05b64Dvyric6FSkEcyqS4
6ygb7eyReuNBdMHEnSSGN0bGauBDNFV37oxvlaB8g2U4AutRbPmeCRgmvsiVEy2XtcR9H8AOykjB
N0TsHmfXOY0lrr5CWJywimXcc5k3Qa81ET64wLTAN+oGXtyoI3YVb9jMREYnjiwnh6ZXubblJSFn
YSTVQmHOSnP49tfZTTrdYxTtfem+GmBYn9OCMOg0ByRFXtnYkH83knxXcRCdo/FqcSugaBWsKibV
oW3EUSt5KINzWo+Zu3RHEo+fmRHaHrXT+9gWX73dfMaC2WhN3xhQu6CO77tymFjyNA8TiRDkm6Tb
RRicPNdxl12Rb8on1idRhtcMkJde8Pkh+QtFTwZ2iHlTSIaweile+Sjf9vkSX8achJ7t9/posYgC
n+PKIaCzD79q7VLus0HA65aCVTNrLzgmI3/KcsKgWqzh9j3EcRweGEF+ZCZUyKHr7zs+VPtyRXG3
4aKauTJwg4460S/kVUcgfzJN8DTFKcUnEB4k3FJHdChiv1lFFudC53ae1uFAAQ3Pb5f6Tv46kO9O
psugpF6othx5HRkJqZJFWcEU5dOFcBcO9b6S+snBjnuxu+6krLjy65phtyWbgToSH2qDoJtaECOH
Ot2bHZRWsVbHuJwxyFTKtzCPnHoz32k5dpu06zgkAl3pl/BP1HSgIYlf0/et0IaYgwEP8k1QEbqe
ml6nxfpM4Qgzccgn8m/BKnHcc6lXu3E8xouBxw0eha5q8k+xBrIdTHMnUXIAkuXsMmhXIujNajl9
G11t8gqm2kzk0+2asnF2S/mpXEItCG3OBcOFs2MkpqlprT5IP/4wi3CkxSEkQjzWAKotRNRJwx8s
uUh0KFVQoaaDC3hyyN0LZn6vFTPZRY7svhtho9b6ihUMaU0/KrkNiBkULzNohE/Er6MeUW8mgZIP
I01PtnituFUiYJAkkdxOh8ohVtacV+grAYP0Cr4uezTTqNrOlo5nCEs7bm1Mq1NFgZHltE0lQMGV
LXmLEtvnyCm9Scp3mzDavgGLPxr3vW60L2XfNU/rEvN+Yp2m2p0SbUxXfjyIPbbyQzpY8T10BQqM
bQVeXK4dVlZEzmBsuT7MzqjBlRLR6SyLPjvwCrLDUC+XrTyLiyNfHEIHarm31vTo2qZ2crVkfTR7
SVCmKwgVEIouHMW2BpIevZHNJa1Ec9dX5mM4u+Y1byz9JmzTT8KVMugkg7duEmjAXcSJWe5MlJaT
2FhfiJAYdbLDpI0KXlqhPxIEGREEGDJ73bRvzS0VOTZoA0bnUHk5fVUI9PiA8IUQNBG7MLSGfTfx
V+PxmEGcRfZ9p7ewbcvoF7G29Dh0N6JedcbzIj1gP8t2MQmqBwTu6TZ3wd/NWXnqWirN9bGZjtY6
P40tc5hYdetAJSdzWEr1WMzmBNoCajE5O0oxulupIbhn8XS2cCr6tmM5l2rp32tRAt5Sw8tiCPmk
M81yoL1pQXHcTtxuobi69hET/OvKzDPlYtxHq3gUC+fHJUQD0+lr9s1ofR5RUh6iyNhp41I/rvmS
70YCOruEWDzhaFTcVWp3bEimc17oB7tZDBzdWh1EMjdPej7fL7BcKXfriNLrjDKwnBseXDp2n4Yb
G+hgz9aqkOIvFSi70S899YVz5X+nFL5fuNk0u55o2H7+mgsueaFSQmAN+Mxep8/QrNJT3urZlayZ
T8nGeCtK0A9FGoU8X3J91wAfq1unuwwKdmiELm7qm8nM4g9bOf27GXChtSEeZ8qMK1ccXE1vd0MU
KUYPp3/g30ZzEF15mmoyQB2yq066I6N16EYTGSjOmQOMdO61UmyBmCl9+n7p1/sV3Om+In1OB7w7
78NC/dy4zBV3ucDNF21H70UCzkJZOxIO+2lxnmrbLY9KGFTsFfE2G+DqLpsTRzfrbF9hZ4sb0HCe
yd6fp54bBRNhRlRjDtfY0elFE0OOGO4QHOipI7Er521a8/AmicGOtf5SKCpYG/drATN9KGFRqRJg
SOKIxscive+K5DhnEEnn+KXNxvWATQqujRjoCNAp7rVCUGYVLGiGBnO8o8uTI7CKzvGkVTuQaEdq
A8CxFq7plyYM2N6y3suZW7kZ9W+lHLCvzApoaNLFcA+SZCcI5L+Fm/2U7gvscxC4tJk9U60h67Yt
WT4tBxDWcTg46OQW6rA/Sksb2EcA07HK8k1PovEhJSK/ivLP0MX5HUkAhlBge2wiJFQb06QhonNP
bk9LX0NbmJ7I/FTLeI9tksTkUGGC/512dn+2dYsTYDTXF/BW9cEy5vLIeL9PaUY8q1inSGmaz3FO
eLpzUQhBuUtKB+diEEGnC4piK8BT+MYvYWLopyYsE09b5VM6k9mxV/eW7zjbOGikroVWXDkj/AHD
vNKnl/+QADs4my3Wta/n5YhmtvoF9WhmxDIpm4pr1YQWbkykdHaiHYsDpOwEZVxm1F1PJCEbBKTG
Yq8xFvPy2KkouUrqbaZu9IUCnx3lPD5FJnVfLgPtEw99tdBc3mXPUceo0BUHAjDLLtw1liTgVI5v
iU4/3qAWhyeH/kaMfmQA1V1vlqM8sZWGEuZQP6JpHk913zFtQWyGkWmEA95JahrHbP2RWPbvaqTT
IVtwPOKLP4N4+IRQWXHyoSdiVRAtxh7KlBRshDPHelimpd01FMP6pINrj4aJT1fEIbQE52hEiJPF
mKOQYGiEWVD4ZcRXoMhtAVJx7qwsp3KupiGJCDj3d74MlPoWEny6Jf00a9kNC5oy2QYaYd0/leiy
YDYmcMV20d3otf5rzWVyHI0/nLKau6UjxVOm6Qnp/Hly8auZDVPPqCmLPCHz9Br/zAo23Q74hLvQ
bkdvBM3Gd15PfGMseOD0lbPZtXbkKjkoNhzZNWI/omuPctTedd3AXh9NSL8GirECpF5kv5bc0g42
uk0yFlSclHQA4iTesMcrvOqMOJNXRcu73cMabe32o6jb7EbT8U+xIwhsZ/lF1dQDWYHYX8T6pKue
I2JYfnH29Go7LI4D4OXEkJZfU5BGCl/PLo0W/gy1lZCqXUy8HcaxgkJz0PQbwKGE3UW1dR+EEUsA
I9ylFoXjoUXtA8jvPBirPHmVW8ZqJJ30g8DvQw+/FIv3nUOGhR0FfMl5S644+fMiaf2wZOwPHUJ2
D8D+Rm1U9ExDxhZhx+koiyP23q0IUKPnm269q5WKTkWWu/t2jmhSGhb2l7HAGh7XD9ye02BpZHMa
U1u/m2q6Egq6pgCCTJewH95csrVe7pCPJVpAjw8MSfDmPvmvLV6Dtc4UPKNqHTPK92ydrItzhMlP
jkd/tbrzHEf380jcr2X/z40yM3CQRGN8HUM09ap2RCD0RlzydDi3oQnajK3vpUGShTqBe6zhQkgc
jYVjFQcxhK+LnuX1hVyJNevuuUjlfGlJ2V3anKFZOYzh1BUfTGN+4QEJZzCToNXHn/T8UE3aAKTu
IlbELdAMRy2X75eSuAYh3qJ+EyuySS4xyTbMIvGLSCX78nFJt08ChY4q3MfIJJyreYny7CXDcIO0
s3KUX/Rn0A1YRfTk18ThO0iMxf+u0ZF1A+bfBbyxaYvUTq7ziWWdfcTnNnHMQyIqpvXDZXTatza3
hDkzol3ZjS8YHzTCds5D1K7joal0nIsuRo6a5c1NU1fDIe7d5wySZVBMVP/0U2teQhfRE5PrOZvK
6GYgvX+Qa/MwFoXas2l4j9nd7urK+HJ782XOAT9rqfpllzwb9JKii4KF3+77b6pErAVEtNgHI5hf
lqSuMB+59K5PuSTvgrebUZ7QqC3aXTqyUbOspb7MtUe8ebwAxmDzuKZ6QPiaM+6COiVH8TXHc7TX
alsd5j6/G0akb4sVMyNLTEyPvy8fEo2PACEThtnDqg9XldbjxUbyRSarqK60VQ1X5A4PDOwhwzkV
ndTO1fbSFeU5sfP4uE2+ZxZZA3PpuXRLYOZIwTxwbWTl3GUzi4J2Nkez5ne1i8+dXWHN8CwNHr6a
lu0qNTyFUulb/I+fU9YvQEBx0hOq5RCOJb7CbDp8CD4hwM9nTusmrvHyoSzHAc5PTkn3oCk/dWTJ
n/7ny1AzAGesRw7D+i6nTg/GmpvXSq/EAX+OQ0+VpQ7Aur+Kvj3wG/zeepHrMBwwWEGySG6cCFZw
FOq7fEXx1sIPu+jf7YwG7txCajW1JD65NTK8aa23ouXpHwkXcxR9RsHC+4c2Qj0vly5RnGbNzoRY
cBLgMNNF2PyOZ0rX5ugXPXDq2CWd9NMMycCYp0cHkiCaOyFx2oI8YYMq3P4JPO4vBQnVozFe2u0K
xEwy+6zxXW9oR+sM7NtTIje90DDLXT4pMh8m6lfX2I+KGrA9gcuDvf4sFrEbZyBRJJ8vGPZG1jLS
opd4B2U+P3bFBJ16rW/rhWizqdFFV/Vnag9DrkJcZo1ZFdeVLxAdLW3PGwYCpCDCnNtca2lGd51R
BLMkDJ6FIy4u3O8VrN2jaRLgZP87snakpIt2Iba7CeD6IqNdJVIJUNVRXfs44xFAoFnj0I6LCo5c
lhyNTN7RSa4H+NKf7EZ71jbvnuyIsfE1Zz5z48JcxUqkdu9n7iuAQRO+8qR5rI2coqnUXAKuLB1W
AeDKSdQPoT23dOV17LUS5XKfWqobDoeP5WRsW1f4fwKEESFjNNGVkKZnFgTR8YCwK7B72Gc92K50
wdgyvcg+cEJBP7ROtncShr5prSyr0+4pTmf04JRjzxZ5L9x8L635R2GI5pwl/UvfTSSCpvyBjSuP
zsI4qdrVD4CBTIJdvqxZ1rULviV+2pMJ02hdIYhACT4UWmv4acpyRSF6ne0KQQcRSSO6hQewaTBY
8FVbDf1f8cC3kfaI35nq+2BcxvDQapw0vv8c2fLz948SBMuDUBLFuFnOucP0M7D2T3Pn8f/wdV69
jXNZFv1FBBgu06tIKkvO8YWwy1XMOV3y18+ivsbUoNE9L4Ily7LNcMM5e6+9tAYZ0WgL0RjQCR+0
Y5Qo1MNoOAdKlqPgiLEjsr1V69jeTSv6RjiO9BbLwTIIsGffhfnMZQdvvl/7IWZmJs/mbNOfmDvh
LWH8at9xmYR7hMSIQRRBogUAvCOOlZMmCEhr7AEiABUzW0mP06O7oD90yvxLsIbaODRLWawya4rU
2g52do8FhgCexdkm81ISm6wRAcfcNExrY56uxxwnNfTFeT6SOqcFrRZ/G23P+EPgp9+zjSSnmDK+
SVivF5Hh4KkI673apY8yL6TF6X1ME8DTW6NA8oUyKU6tvabchvQa8ozzoNqYCgaiqY638xsm6raI
li2WNMI8jVUDtn5PNGnOjY6OVQNMipCTr4CacwshqyE0m0JrISvSR4knUhpUYlSfml67Q3NtU17g
hFhsSHzU2NAeiro5sNrZtAnI0qxtIl+JYkKQ9YTENm7WkWScQqj63qiV5jjFWtAlublryzU5qg/y
qPuZZ5eP7EagKCKiEMcKIEEHqjXGwJ2q/sBLfIlLHcG6008MDaRDUCmO9yC8aKEXz8RiwBo3quUo
1e5NUVja5khcj3Js8a3ilRr8PkNhUMbZ1UQyvO0hJLB7PtzO0yCy6lgPexOVL/bu4icvjHCDIj72
+/u2touDxcEwRSLRsAzrWjN+gPXYqkFPRynKMqqXFfeGkYa7mpi2E+t0j9YecI2maAJKISgMqq7F
jSGRm9jmK1tBnq0PyZCGNJ5dw+PSqI6308/KBFBSNxJ7gumQiD7Lm4A1r4F6nKv1oeqS8ihqZ9kW
nBXqlv0x6tL1p/sdLUD++IGZMFJzbT8LxzeyoqR8otfNUTV02ivIMVWKHUd1ZGGMjPRDHwy/1Zfr
xFV8mOOXG5CbUiUQFLlorCmV8ZrWvbPTxHDIYhP5l6NcoGegJe1ZOSXu0FxZ00JcBWC1hfbXHeu5
PobjGw247ALNSDsKMNF1Q/IaY9w2naLpNCg9Sal5+g15a2diYbpSQSh3NgKlDUERVHoKWkFrN39V
Ru/LUekumpV/goiGHLhE7kXLU/JrlfmnpNBwmnDIdlmCcmg2Bx/UhJcZaYL0GRnMomI7Wks515ik
gEPhFlfHjuiflUPo013LofLo2+Vmo47Eo1Bs94w2wDPKcGUCUVAo0hEmrzpU28XN+q3UAMxaSS7P
NcHXuatkV7rkGKaSXiCUyh+XHhsCtYXEod/+iLwpJ6qi/JXhiwRRiUhBcWb4hwYl9iggEtChl49a
r7klBUzFU5af6kk5u47DyiXTaD05EaiaCEpZkgX9rITntO0A6OmoSXooNvY4yL0w5XdFH79xUnWr
dlGCK3abF1aQjE5zr5j1D4nmDoBLOhbaSU5ABBqHYCncO3e85Rf8hyNBsNt+tLwiBnwFrIAWKetG
qgebigEYGzkij+gJoCoqvSW8o31r+jqj1+C0qUdALO5kF6QH86xqFcdO19IdYtOdbCJS5dNqQQ+a
4EIjn9J8b0OqF7E2d9u0FgBHHQsBk3JvsFrG/EQwlhumn4NCuhcZKwPNVb0BM/3NVMilq3S1j3UR
mJxdUKZoImxjmP3zRvqpmoReK+w7M/5K4BxRK5cGDjd04ZrzElsUmVAyUIomF6gfit+Z2m7lKL+A
P3/0if5N8sahBLIYdRnb1DAJN/RY0o3geFrU2ekegjGgWb0Z11Kybl3TudY9RLhyd0DjU9LEyH4B
C4CcUAG/LkrEAmxGmEq1nyxCoUBgGtPm0tVe0qKXTIA2b5YlDVoU/kQwnYyuJ2pQU5XtmJrUBeO7
UIrflUW5C+Jr5WFN/UIg5NNPNylQOAmdiPQ9yv041V6bqREMYSL1yooGO+RYhvOsTDwtXnrKR+Rj
pdqzBphSUcjuGc0XsOH7sMFjRdgF5H/1IQuVgxHOAHxmaokOIb+20f4qQuUIQwaejvT1Uia+O9vR
ThJks3XYa7KsexxVUCZHvJbfva2+OUXzFQ39M/kNXq2JnWV3r2HIJcUvpsBh/YZoCBdgQu7Q4dLB
KR+oFAeWtr+olgvqTaJSh740gEXx6+kXPb0i6NB1eX3T/HZYPe90Zby3XPNQVGXy5I4s4MPZUQ+K
2zxDZbC2CtP4Dql0ATKa+6VyVJYvg6ayL+yIREKFSBriMbbTp5hWTZBd3AV8W91nR5IIgbzXIlmz
IZ+ibKfRlQvwdypYqtCqm13WeVNiZzu5EmiS7Hkylwedu9KzCaXY0DBOt2UYGefFiZ81O4SwG882
dY2SKamP/gDG0YNaPs4ZPwLLzcW89F2VBgXi4YNufxwAKxWJtt7q+etqlEOqmPkoSP7EShLYoXwA
L0hXFh6KrlMCaVX69iEiU3QNNq2lDU1WNFBtGRjaYG7aQkUkptjdcQyzi1hqaImCeUF0c3PUOpgH
Vqh5WPu1jdtJH1NMutHUZNgY9lTRlgCcmC+7xKz+qKJGFz6VK5XaIHGKSpK1SKRBFGERaFDMtYd3
U6ekPhA7gTqpB36gzl+oUXWGkb05KO8yEp5wxDlnCqhr870PzX7DUiK0MwafhjEKDWYwGfwHDUbA
MAdd0hcuChiDyPGSBRo9hsdUy5lPCgWKKBf4aLbtJQRzYznDqentYMTOsll0HspEwxU7qQau9Y7c
M1mnILIm45BqC525EmRPMc/nhW2S3+arqNwiOi7vHdubBVvjKGMLAkmpOSV6e+1aBCgrMY172N71
RvOGcKA6VCkRFeY9lCsDRRKnfy69wpI/oGS/IH+jeLaaXyK0tjQ+GHEi/TQ1ebetpeMTPYHzwTjb
rBC3AkhG0LntHrXfkYUUPZkQ9X3hfsVxfY9R4sImo+fkcKLHwqIZjpiEhqTnDr2yTY1ityTRHerB
2WcgMnMlhjxbRSjJ9PcZVGXHzjtLD6JwSAuhB9RjNFBHEbgTTe1ifm1TSTk0vg9Rzev4h1EhVF47
VYR4RRwtdbJR1wGChJw/UqmUrvkFpv4o2mE/59vQLF6mUeKTp8qzvUqHCjyFBpDCgosJi32qJxpt
grTyyxKIFHVy55R9jh2hek5dH7WCso1aYJoN9eGCAGvcZXr8XVFy2Gq7Xm8zX0UI4s0V3Xmre8xa
971R5Im4sHobyUwGrnlHIcvPOKgeEO84qGADwdCL3uMyzD+sEBKYNAkR4xxuK22uCUyesZWXywuc
YPekIfTyl4qIgyx8hGp8wqIVonafd/hPq8MU2uV5dMyK6S3322VxzobIDH/IY8qbGVOl3ZUUhajA
e5aKO6mzWsVrlTD2M23ufexFSIWHfa5o/bYCLhSU4M1Y0ZK77cR2h5QlsjgsUmwjy6rXHOhlY5h4
dSyDjkuKKWOp2+KJ+wz92XHStI92siMvjq2HQTGEFxGkuLEJlgnyMvuAtMsHjYEJyj/I4DMFVo2Q
YIotvzSokhOrBbOsZ1tf8QwUe+UjVzx1I3hcLj5UdEq5W2LKl+i+N/kwj5swrFCLkTEHswEFT1lQ
jdYeSk4hu5jmgDl9JJ5Q/4o5rgjxER0h+9sOaNP3k/YD2kns4f09tkQ5efybjBN2+keJmysOYfZ7
WjJQqpwZXpKjOsghWFCkbaKG9oJLYTXgb7koErU5XSVK9NRgN5Ii453pDPxJNWa9CZTTtSGOEepM
QdCK+wsP2HIgxX4Xu45BHdk9m31ZUYjptT37MH8k8eQEMoHkkckONAX67ejPMtRAiqJstPL7onbd
S5idpphDhe+gACNmmhu9GC9o+PdpZa7WATAz6NvLnRQNZnipLk9WpJxmXEEf8FzynSx07n9UfafQ
sFjdR8s6mgA6cmrzOjcZm8w+jz/GaoVppGZ+zCcG+6Vo6sN4IpqPIz1a2Ukto/oYL5g3bFG57wZN
YRRaE4skVRFbcs7DZys2gzmf5nfXNdIDngXSibAMge77QNL3K19m695VlP5+AMVJkZ6821p+SEef
fBe123EZyI+wi4VGe/rLZeP2QSMoB66W6XAetEcnj0lV479mCWbVNFRkeYe/BUTS0n0janwMK814
l3PxuEh+Q2T0Ezs/fgVtfl+YY4kkcSp3DUKEy1xxRbY0Ljc6leRLRMY7NzkjBMGtJJlN0n5PcI3F
VvHRroeCTSQMLG5SzMofOsBeVfuNzsm4i8UhBDjJCZ5w6E+nNAnrHVtbOAYyZp2p9PBmqDdOQ9I/
g8U8pERDIINmUZ0j/4jS/s3OzWrvxopFoBe/z10UzdNniGYTqH8fDj19MAR2t/9OlIl5wDqv+mKp
5rvJoiZWLtBWwoPddNqlpb91uX2FCOix0BK6CWEcdE6HaohEoeugPCYIwT/1sE+IXGiOpRjyfcYE
EURI0cFb48oAU7bHcJN9dTSd/LZDC1ROdFaoabJhbgXVY+WnklPiSQuGFZfVyPh7NluuB9iXa5ol
K02FITvmzlr4LcsIBgeuO7V6e7X2wPVWQ1F+GjWnc1jyM9UMKpwyBBqdsV4YVYJtMSai1b8b7fyr
QRPuh0mGb0uNgDDJAbn4tGKVrXs1Rf+Zqb+AdmqnhBQvbHNYCKkTe3G1z/ByB4pjW4GTsewkdOwP
Eq3xYJCnsnExYmH7ZrCuKjB9aXrHKppM67hIzswBe3fqnrQluTZxmgSphs9G75WZBbY+70KGVxkp
v3SwCZ6zjPMFeX+JrwosM14VWnf5NB4H91XhA5TciHZKiPM+Hq6JTnyFwU+cbPOzLWV1V/fpidlg
q6XPvTV029jtToRUIIETBezaUeB4GxX07lNcXxV5thCki7Run6SD9EvAAR2J1qU80dwbqxB5YCXb
qfwWPcm6Q6fiwQ8Lh/X+PAyflBgppoGZcZtKADrujNPcQe4AK3DRGpPSz2xlD9FgPZe64hzZJ/5B
RRBfVazJXhsTcG8XDtejysWlwFOhZmeHlgJfITqnc3KdVHyIFax03JM4H/DNLyf2syy89bzd0zJj
I98Vf8K8+updlt+IFONNM3MUV+W3lyyLAki07Ql2oUGKW+XSaWr3WFmkruZsBQbaXCdSBfcYiJHI
uiW58OvBAUZePg2a9pqppfuJJlp6VlyXlwxZ2b1rP7BrZmnfTtZH3IF9NWGjsLE2XvqZCd5C6Tnf
zr1sWvoPWoA4jERWBFgYjUrWkEY8YktRRgLUJCF4Qc9sa+tteqY8NTJzYIRbSFpX6+hRKw/OBG8x
nejiAmre5BQS9znmirUSC4dXf1OMlB71FFbBxOL3jaRgWnT2STcG80XrIpSU60K/jqsgdwZxISUy
Qz5pHrn+pudUB/ymUMaW3NaGQXGFBrRkAUMqhl/PDpYCEucoWK5bfJuljlJ/J512NHtb7GSpYgmc
oMgZIw7l5Ps21GZQNRDFL2vhsjggH7+mlpwPesIy2Jz6K1jW8NMVU+rj5RqIBdKioOT8uL3K3rWm
bCD6BoZyGR0ypIbo/uhPg/lsd5AIZ2bpLIQyxA5nEOz3nUh9EnHt07N6sXJKNKyOSAl12FCk6zXA
uVvLH8ofpVK2Rha/GHOVUhXKMLeqbFgQxjLxtszjg1DfFBEyQ5SocioLyahGvqzX6u6bJeSbCf5T
sYZXVjfZuV7649xHj8KS37Gw0WgwvcqW5XovofV2RcymkHWnR66Dl872owloL6C7NNLzdoPKiKw9
osiEFmjbHuI+Q+Wu6xiLzScd66e06dm2anEKzcplQU9ziPzDD8WtCbth0TStx9jN3fTalF3/CPr8
JQ456YLoQu7U2PGspPbBqz0ni9MG6mrnw36GnaK/MzSaRAJ1K81w0BW4KZtVv+CE305Gi5r8GOfD
NpZj26nGs1u5zmkcWdQNzey764QtFaReTSveI5cdziRUk3l9YioFQsE9lHQbJ9cRTADNw1dbNHel
K4ygaPp2nwEv3E122mD20l7j3trMM7eBKidq0m1Jz15rfDP1OjNEJtwzlDH8U2SEeQ2ZsHqkjvNr
TIm9YkrqNs1oNB8uHhVKIrWfakwJ0Ox7OkCF3M5Txc4mxDkY56eISWIaGwiStpWdyZX352T+6XJO
0qzggk7acbuE9YPSsm6gI/ltO88ENSpvy2g+NRFIKLsorlGVRLsOv+UH+migBLis+hGL41iK51nl
hr29c2YwUscgHChI3BZWqBEoxdVKe5ywKry306s5DtUrSs9tKpePtuXgQjYOUGt8iXUmHElbxo/d
cX9TJ+AKPoaIbWlAGB5AFGcvxkQ7MXQriEg8k+Sm91kv2XnOmRpUOLVZ4oTau/xnmm/bpyIWgj0Z
Q2E6xRQj+muMreRDJB2RXlP5RLq3vPTWEpHPOPIHRQxHA32yi2JkKASH8O72/kSLV6RgZe3bzr6U
c/WkRiOQftNmiV8oZ2leNIU1jYoHZl+T+7Z1hKJ/DBN6cwslPFayYZooBaDqfYyi5QlwfvWhZgyL
baRxcehK9VFyNjlraFBRM21LQpk8Rw76wV5yroy4QlY+Mq2rRX+XGPGPOliEcqRW/cAc9T7Uc/iu
UGIMZs1G+AFl9L2OxHammgs1Nmx3+iyAii70m9wavnk1CgrMqnzPBgC/amtTw1p6g/35oFzUiNIt
LHE4FCE7Q5OdPMtSg//soyAEO6YF9yJQ9JyVGVKOSjrhR9ZWX5FbXvJSOmfqecOTFg/3tztqVDUa
WzJZuNmr/D1T/vzzclSrOyGordYDlr+MFXYfZvHOaN0PO4ksSvZud50oS23GIbQ+LAFTE3xzf8m6
MXzUmuQeHUWatSDyS3a5sxhm9u78fdw+AwUSGb/lIDvpYpsfgDV/8hacghqpD0mkLbSi0+GhVVAl
U8V2UZO8V2pDj0uJ0Rph/HtK0uWJKJ1rtWNnWT06Mp/3cEpDhEvDU0+zecflQjw9Ypa2pAZSTku0
KTIW/wip3Pf+Laut9iUamx0HHOGEFaMdqdNhS4OMSThxaOGgar2OyyNa6+hhiulnNtGSXvVc/Rij
io5DSwMmNegCuiBCuxa6KJ0N9A/ogylLkc07BA5dcHxBI2c4RXI2W7OFRNqh8WDSJbk9TB0tq//0
2u27f79xe9/f1/4+/a+v3b4R/+8vuj39T6/9/aj/+ttuP/b/v+8/ffJ/fe32UX9/29+P//9f+/sX
3H7i9uZ/ew2nEKXDXro7DLxWj3huZlhOlaOlUdBQEnf0WhIt/CUqpzO1JpKkcrz8au+CIqxFhIlk
/bJI8SLj+gNIinkKq01c7OX6I//nPf/ny9u3ohrzph3qWnD7uVqzXQZtYs1q9wR+0DnNhYoqb3BZ
/SoGqkk9fiE/hgLMWv2gBQcAsIwwTY9zeb69hqm+PN+ekuYbHXp4Gx3FR/SMajSfnYGdvZxU8oQi
Q4KXrf+UE3IMuHbhdnKnX45pzT73h/Rm8H0nassbYDyU9iP9dzK11WYKFyozGqXVWMknACRwRafw
TcsqLGXWcq7R5hPQwg2qHIh2X3A/sV2LZpNpM33vRutXh7CV+kmbXpY50/eDmzy6/QKgayaWdWji
r9D4bmoVA/VCrLlOyNFmXk49YAO/05SMydkitku2eDIGRNlVIDrkH+X6yzlfFl6hVVjApouViOWD
/CFjWOQ+SkoQ3V3kL0DF0Aoxr9MTVAN20h9mQs3HcPFRmR22SNAhBrDIYeNVU7kEoFwEWezDSaul
DPIwfNnXBXKbEGAPNaRmNwEpEwnVWFJZfrpKfIZU8Yvm1yCxP1BPEsemJ4dsMSOINOnFFRw4zQpX
PSlbCnso9n0Ksi7O1LPTqNjyY4V13/JDJCx7i6Rr/KytWXCHx8GoC8+KnB+kV0EqpLtnGj0DhwW/
TZ8iY4PY0CqlFLnsDdT1pGmhveEwgu9/s4jLQRfSUmAfYV47ZeOTJj7hB1FMD4LYvW2IE5q0Nigz
kJjoPEY4LRGyHyp4ktY3nVQQPaPSPFVQi7zQpUJrJtaFFeCIatXejRPGBdWG76i6LJwj+3nJyesb
DLRBNEup7LIRXGsQKHya9g8u42su52gfW8ZeU+UjIBMwDQMSqjiPr9LWzA2BGp95MyfsXxM2u+tV
2/e9JDgOxVAVEhI5AGvYmuXwxcWFNNvihzQa/GrfTBy8FKKRw8asrKyDuZiU5TJpoWVG1hlCwN6G
3Qoc4i+86Kza2e1wgM0E1YLRkYiATWqrI+o4tKOvoNrH+YpNWNhJTLHSjM6JNgYGvWffodjGTgE/
Ie9+onqC2oZOD9+ER1wM2W5Joy83VEBwTDb1Ajt3KSion1JlJad19jFZ72CHRqlXE6PI0lXbiLQ8
qW7k+ilJkYR08K/f/v+4FWw2bs/zftX0ThT0ILR0FqYlJ/rEfMYxFzZJG7rKiJT1T8pQbnRh/24a
pOQqdvpOOpMHIYY7buFUspswfdlQc+sbLNxMquI4tyAhRnef1doPbkHLH/U4OXBBHLqamk/IXrk1
qMwZoleCZZB3snIPEDqxwHQIA91c7Rj6yv7MVmZncGdYNHp8C5r9uS1zbiRRSgqqakcDbT3oyJ3P
/GnGtorLP7Ay+zPWkWZjQhTYTpRSkFLlQUGCfVQ1SdCq1clUSzQKWWP4bB/83IFPxNIcliyt0JNh
v1Hue6own1Na5Hwoax/fGFVfE6NKhzVj5l5oEzLL0kXvyXCkDjgjcQLp0CY4hdDhfSKurUCSKgRd
eHrdtczVq15Syscmhj6KN+BEbTMQTjGgjEvlmXyeCdJD6o+1+zQt6AnDhcaLRYzdbYi/DfuzZhm+
YiYZO6gW3M4AruykMeBEbGT8NNJNdPNZeiYw7L4Si8O2BrfpMHAtGAgdI0cxkDk3R8fgo6sWpkuo
RNmZ2LPHvqYDzppx9rR6PmkA0vbUud6nvLnmrLYDy/g2QUIj96aWMKno6ICX99tYpK/zjLmO/PGd
bnFjL848eNQMghJKzQZjAllNRv8219oGv1K2MeQqKvpEpAzSoGWUBdHyVhdDt9a3soMY+tNtWrw9
ZKWxqpnIdFxnSttaRtABTI1/3/HPN+r5V6UlX6LiTtbpPp7DGSMueMLIvz3t2XCfb1/lzuSeK1lb
O1ThL67oC3rNIvSWWL+bQvNDbSa5N+Vetwn+TdIRT1bFoXOASeyGFq8eN7v5oqjzdzuBrZpt5Vcc
A7RPxV1IfHWkgAfSGTTxFmwc0IhcQwkQaCYJXWU0IwzmMRFMxGrk7M2cy7k1xYMj49eli+kUGW53
HtYHsi9WwzFKVMkHkUXp95XlY+ybWKeqz2XcpISaMssIfbJQrJXPkaG82UX/Q0XqpdamgL5wdHS7
0Do5mbcM45+1ibUjU/HNMVHCgZLdLtP8XawUkLY1rKCBb9/g10RVw+Iio2Q7l5LCBHDUTUJ4XWp7
SqHrR32dcGoxsjVN4VNA6d9qJrVGDZ22S2UqjPokGJxi4yo0OzG+IyfHqAvbt92O6NizpHymR42h
XalJDOzD+txXEvhT2PmqnlvneX0okGRuRrNIg0UfSKxwIISG7udEIJ5PK1phi2fYm7XUarE59jTI
2udmgGJHds4GWD7NzL7JzgBzszPxl+nByo1jI8GCwqGj/QRQFHazfWYljyQkGRuuzMtctr+b1T16
+5RhoiZSu8+3JwIxmDeyotrTLb2mHdOP3brwCtynOgPqYAmbCtZq/I27czIb7Xl1yZ9HaRpHkyz7
bj3O+pzOlPVVPFVJTf4p9jXVCoEoZPWhoXq6xFEdFJoC2e/Xgn38NLpqfW6RtNC30nwloXBVr/fV
pIlnrYNQItzklNtoN9k0zAVNthad2DldfzXYdixfk/7cLNKfybFD2cMKQ13Ws5+mTQB6aNm4s3xM
l0gEOnk05frHrwXcvkrOtye3h6HLen9WFCyh2OD2RZs8jHkHC0O6tpcSfPfP6DzSDWlUUHS6TawF
l2PMyI7pfc9fOW669bhiH1tHq2g+Kpzt2+Q1T0pxNpSqPIvM7tC55ZiK4JsnzqLv0EA2h8gO95bL
KW8td/EpRAW5PsfHJjWGc7U+kGtywu6t7hv6S3ijWiYgFi/YZ37a1ssLxHfUv5B9zLDI3FR8xYO7
V8n5oLzV1z461YndPgrM6GlcmHjdCqWCXNyDRJN/lhI2jIYUgZa89DOS5o6k8GXTTFduZvfGBg2/
Kwo0YX7GSb41FfW3pYsdOgT2syajH0vn6Z5u/Lkb+wvIa87bEPn1CmHKC8hXKPWGDJdCVN0JS6l3
cdL/xCxHjIrenuOsYU3rdsGdI1yGOSwTNSweC11SMDP5R9J1V9mou3pRXgt+4fnvgwvL4ayz9tyR
FfFoJCNECIKRtlWYsVDohyogLMU6FLbATV+D0leOczZQKcbji4kA4EyqvHRSYdEWNgSvmiIolokA
8AQ9XO2c417ck9DzOSmkxDXkmPRDCm6bymNp3RUYoffMzOp5WBdVY/GaIlH1cggnbBqY8G9Xd2I7
LFMwRgMYj88AaOjE5z+1iqcYwodjhoJmn/gyJzPfkSnr7N2hO7jJ4kcoaz2EDizIzfBAn0IDaej+
3D7UWkeV21e3mf3va7enus5WIrOtf94r13vs9o6/P/BvPw+snW0T0OfUL10tfy8nKMBNXM1bRU20
96ZU30gsLx6cMW8eltp6vb0seqFuawEa4vaUqMoH3IjVmplU3xd99nN7Ga89YA7WcjvwHe3ecTl6
/doBjaxuuqJrxyhsYEg0C2O63r7x97u9c5JRJy63t8K4YM/DIs/cx1r8+fddVpdmx1rYRDRV+nXG
++n1SksBfn2qyR77lWONfpmG2rUp2vKqOf88AT+iX28v3x7IUmLVk6Gidmcy4dAoUaNBG0yotz7M
/3oYaJzvrRiNDTbPpR0JU1nfcHugMmNcO2CSfpOCESl7rDmxcKAcjLZ1xePw0jrjexpN9E++Rgxg
xyQrCd9Fc2Zm+our4gBRW3EpTHY7OEhf/+7hb8UH9HwsaXsQmxZbt03To3QmRTXaJqAP9d7uTpj0
6dEWAOr69eMx37THQUMX+89XxoAQcsloKK/ftekHQf/Zljkp4kgkFXDKxAur8nh7mJjEPMMCmuk2
rntclQjsk9Vdj6WJnjirqwXxWVQmZ0SUIOaMuKM6dHvMdPS1fWw3xBn0QQbQb09cSfPPS05Ju2tA
qa30lunHxqex+iGIPauPsMPYyBIh4E76Cwvoc6whwC2aAifa+tXtoTW67CgnkJ/LoR4oCZd1u/jD
qj91isnFbEWNErUJ00ekS/sIjGkBkDu+jp35m11jjMG4/C01Nq3LFI+sT8VwzCiDB4muv99eojzl
4CDn5BSoKHZ5pFdHORC9B3wI7sr61GZdjRC2APmDi8fYzGvxKZSJuo96uTPnHpstwuBuqFs/pr6H
2A6IQsNag0kFrFRs8ZyleXVkcMBvz4loq2JjZIRe/dciztJY7wUd80CuOm59aMoF5QhFsKgyL6bS
0kUCt0LGT7PeVCpXyJAcEu0PO0BETnbM/mAkJRx7Aw48oyzrY+LY37puSBKMGrrq6/H45whYL3UP
+DQylhwGv/FCPPp4vD3YSih3EH5wOOI/K1KEovgqX24n4PYwZ6ies0J9Dc34YMIBRobcsr+N4e6P
+24xL5bM0z2S1qzi6fBATEKFSNR4i+RI5EjUbW9HkwV/dbwdbGiecmNWuYNcWgsDokV3s2u8hw4m
UJlhCeESNo1d1YUM7QOO/vWY/K2MNUPegAHR3kLL/ZNXVBWFiya7BUJxdFh3SIPqjIzCHy0rnm+/
mg60OGTK7p+/Yy38qS1Zrp7mjsO+QIb1b7WyrqegTfUccJRWxSf1p9flsorpBzASprG1FOW8VMmw
TeF3FkI7ZKs3h+UocK04eaMTXx1vL/XrV6CCa8V4NnJsKGFmfkBMQTuYpWW8XRgVbmPBgLsF/936
j7op4A8aOMaBWxaohhoRBziuPl8aI4kDaXIitMALpVZeZ3z1V0PrcU4vhR3obYL0rgHbL5GdUZyQ
hvLTG9TfEwPlqpnqSP/Tem9ATP7D3hOPT3+2Wyt6T9X+JYxd+wsz/u9s7DNKJCzEMXIyc5AihtIA
TmDas4dS0AQRw3wtq2DdWJWJ65zVJtWvmWSBP69bCu6rwLWBlmlh+q+HsZ+/czrhkJKgoE6dA05s
jqAPKOZXNIfPjgljJJxlfIpVDrnIw4+J+sUmUfuQqt5H5w7WAT3jLk7DZF+XEdyxsZ/Y4jK8HiNW
MpsuZCdAWxjttIKxZvhD4YSWTLgWKp5x31rc3wugjhmwM/3IDaPkBqCNN7Gw3ms67n5q0l/VgAnY
nlfbvATvsUDRDIseC0g1N9h72pYyFU6tPBl20VRMhzls72tOwXbAMeOR5oK2LQI+by3EPWY6cLxE
ObmmW+IVALBUGSN25awH+wHtjvXlsQVqcWDnz8+uE8bq0w1rPiTML2mXazuBMPba2o5vmYp+jTPS
uhgztpMgkLAdB2BwiCOeapB8VDRqZwOfwqD7sGD7REHu/AFYfyfG4ldHePo+TA32ozXTVzEm/O2A
tpGuEhQwmSotrM9iRKDJklaWNGVFPR4NsgxICfwRtMQDJEEWxpKO7M7O2aHFjI8ye58K9JhhrMLl
6yXL/q7+ihy5oyP60KuQgVg8vaEhJF5TgP4oJZFAeXQBZ53SPR7uVOcbi5aR4/cvlBXzQuXMT6CZ
b6ZCDQZ8fb5GkaqhtbSbEqJ5KGrFRlMG3C243MDj1R1klNiY/F6076O2NkeWSsN2qNO3xNSSL/Qa
BjucmEu3U8edJbX6rjXVHfu6O8UxPAQfa3FEcnnO8Z9JtH49Np8A8xgR6XdOS7wVai9QrNbR2Vm5
S8RAA0WID6Ug4iQqXWRBKQkthYICnmzoNElP/0PZme3IbmRZ9lcEPTezSBpJIwuV+eDzED7EPLwQ
MXKeaZy+vheV2dWSElB1A8KFLiJuhLuTNLNzzt5r03VkLQ3VHa7LiNE/APUcN7GlxAF/07ghcZxD
JwWbZY8X4M0RUCZxU5JMckwy70nWRn/UPAIDVQN9pIP5UXnIyh3bitc9lpZywAVYSfGAMOiFlvZt
UjnGNiD6ZykELL/AsiEl0livXMJs/ZKHQgPCaJGgiZ2lOIya9cQWgNg8pYE6aRBAMk4UNAg4PKir
MDNt7SCp9o3MO5Zkt3YeE+I+cY91E94ruqvUzUj8AvKJkoTlgfJjPHVSQY7RcHpIFdMSAxOxUZG3
a8z6tm3Ro2ktZp3e2IfoGGDrBoe8nglc6ah2uhcemQw1hySBzaTNSX2gixtEH+9F4L0LYeXXsoYM
FDfIpzJ19BphkrjkBCeJfGJlIEfFSykvfhkYNDTa7xo+zCKXvgsFDuV9l6Xhxmiit24iERj1Vn6T
JMQ4tiUd0CGg1aNnP1NSShqYJs3q+WVEN70ffkYx+wfUnGwNOwG4XRk8VlAhEDWaAEwC9CBFoq0y
0flM8kHY8piX1K0COBexnYuZerQFVJ4texKfgfT6xsJwUPzmqOn2CcoV3sTGoEDlHVc7yqhzxphy
G3u5exg7/LOZTBGRgjc+YgYgYOmGWjPc2YXxNhoskXB6g5Xe6I9N0xk7N0uoJCc4X1S4GxhStsvm
TqwHRzrXpegraN7AtnGySMclkZdLt7N3onHuetV/2IkDjdIE1JbR2RjLeBd08LET1GzoZPNmm+bn
Sln9wiNR/BReWj52hzRYCeCZhxapEAIPWjFDumkYeXQ9jbRObfjyzqKsRlFN6AmihGYbx+HBtTCz
uf2HW4CiYL7gzbbgQ0WPddHinkCdm+ArzKpl5lcnbSLrGNlRuna9/jmD9m7A6UEtRBKpMjNAYk5/
qXkUL+xSibA8RhC8OpKT8qVglLBJBtwdbqS92sST7EZj+uFa4N6rsesbDLMX/EwWvJkHXqHGW4c1
iU694nidEWDL/GxP449RvaHgwCj8zpE3s2z6nWbQQzNwL22TzFg5eK+RbQOjDQdCZ1pUAZIUcQG7
rOTwJDWCg5M+ZSBqJxnsIXmbRuXd6LhPaLjrAU0A8PaCsVcM4RqZ+BR3i6FCN41N8QkDwqmN58r/
St4MWYNh+uQF+TsSnGSlzSRMWuMeDvJ5fv3h1DPli0Yxqrc3qy3DjYa7mM8Wem8v+FzaqIJiWHlb
IOMV0bnZrtPFJifAk85oWmF4mTFSQj+JLnzQ9EvtYH4VCeznMQA6MKH3ZmUD4EddwRUkjgE9Pfja
tikhMKOYBSfN0KtCAnT1wf0mvZefu6zf0I4fWOknfanMpwAzCru3+grRW9POGJiF4wusps+oB+Mq
p/ZRm5zwbPXVibL0RfMZHzlC4KY1zCNQKMRrARReT2svmPwxfdOVBhTKQS4TAHfCgGhzTT3qLeRd
HzhKqllfdLGuvWciH8khJKhy6aeWOuYg959bNHlB6p3GZuqfyVR8aKvnEEXassP3i1WteO3QOjHG
JvPMhKrnW0iPUWfm4EkQVzOAwVKZO6dy6OONm9d7Q4gT3ZAB+y7K27HQTqbbH4rM+dInB5MRaD+U
KeQ3d92lQvvRNz+T2Rpro002I4iJZhaYkGJvQZHQboCSfSKMzPdDpA7ALZ8sp3qWxXCp9mNvP2SB
y2NBsihGdxO9VIadJ1LfDgmjh8B1f2iFBqp5YQtHAiTRh5MuRZFp3PZ9fJXc1ItWV+8xIMVFGXcr
5SQXygCJ5qtFI6tXpMt52qWqdUjJ8DYQdmsMq9Dlk2OPv0w7edp4sOiJWqIZFlY9pGvMyIkTXrNK
XP0U8RpWFwW5AeO7cUz4/AmwI1808u8RxOHG6Lgdxb1RGcZJ1i70SBmNuzZgBlqCfFaj+dJZerY0
MbV1FDuAMbutXzqXqC/fMfI9+NyBtGOGwxBrP5V3nDt1xyERW+iq6y55kiP1LebMG0sehtzbVcNP
3ScXQYm7kO3w0WjF1kGfMHoaqQAWuKMRx3RZQgprMw2/OEYoeIPIjEFnq/w7ynhClTPLJj5oNalU
XRPGs1bffnm1LFa0Z+NFiX6w9SqI4Ha3dpqyuf3tD729VpZBmqvr7kIztnZ1LvZRSBdqxOu8G9rQ
u3N0cYeGvuHC+OaqozikF3xGL2/fIE/eElwQ4/zSSdGup5u6Tb7jdkIkxcSjcbkDWDhhgjoxIUfs
arqw66OTU+VgwiV4o7CBHrlM2OqK/qrZq7XAhgenkH5ZUT1xw8VPAv935AKUjumFEV5dLAfbx3IK
ZC5k/rAYJMo3x9JecrSH0HH0GFUk20tt2iZocr1cC+y2JGXpq7b3hrVs02emjj35f+FzCDCvs14d
EfWAUKVxEbIlLpqhLm+1KbdcPRoDDvxNhKtoZAWAxHolZbdjPu8/1pZcKwcmn9/LL9azYm0a4E+g
riExA0C2GWLi0VXpLKNguK9DJqRFa/mrbhBEzjeBu5f4nXXiGzEahjtyTWP4Px5Hoxx0jyjp7rXM
NVe2gXMkDZFJtLZJdtcI7mo+70DH0tchsACiBII63pZOEC+zdo4gnlYGcCnaLOSYJC3vf5ZIupoK
j475qDzbOHiBEMDO6pNF1hxDwKhbQ3++Uf149XxczRw13aUOeSRn7L0hJwyRBvbDypkIAVC0cJM4
IfVqGdfenW/ux0bAifFxEJLsa6+qCmU60/COqLkVR4VVG/BIAXzUjHSvBfOOZ8CcJ8RkW2XBd6YP
49J1pYLijSTTECxjzYyrzMMPzcJbLhv6txEnUoiGyQ66HwESl4l8kr7VObhU8VeKQe3gOuW7g5ka
4SG3kLxhBMqsURWfsjLxxMsGQLTlZSg8JRIxEMctga2Ja3zbgjGLoYjZKGkILJLSk0RmckOFWXet
1HvdQAR0XQ7SwCnhn70o25jW/3wmQSEj3PC4p2mh5BenRUSRZTjgXjvL3ucF/ueB3WTBqOU2s5ID
hIhn1OcW00HOKXVv8X7BSQZadeckLkC0lL5zUOyN2TDLvwY576NdpLqqZQ6OBKQjgjMoxlDWdhhk
1hod67xiQGzWN4PfJBdS5UuL1FRXcbQrORw4scVapfPg5GlzAzyr5NKrHwE2CUbwaxz6lDOjy5ib
OEdtINIyrvVg2+nxkwtwch2ktyp1voi5SriI1F8VE+qSPhEUD0yiU2fua9DeiqgDlH6RvwH3+F1Z
3r1SU7/x/YRDxQazPcMoBAcr1Cw3bQ72rCUqt0XWspENmt26pVsQOXCrh3qfdapbDsy6gDDyhqfg
ma7/7HcPXrEVxIy9GtKxh5vMDrgypcJSmlYcnMYDzYu7MIdRFk1ybSmG90n3aVXRg2EMzyJoiFYI
l73V/8Qi19b+k06xpHBu5wrfj2vBBI/GjZF+wEQ7+HR31xPHNAge6PSjETRGin6brUf/wDL31kTl
TjYfVESkCuPJjsfkezLYVMs+RAiuH4aiZ9rBcYvslE1o4J6RyNhtFxE5hpJN5uc/QR/BZY+ceumP
LPJ0TpjCVPx+DExDYoJC7mn4BGfyou88GRsHI+AYljOUgvfyjVvwHATpWeThDb4oDdW7ACWrPYOS
xh0wBbssYcjl2Db7onrOEuADFSI67FLuBrbefZYpbQVAhy5MSt86p7NsRIfSqJkq94x+Z5E0ecJb
z3KRDCS4eG2z9pYFqDa2jXxPZS205JkCBxJWqh1Nkx83ls99aFIBpmxUejBzG7rHihxDMw4/0p6X
iIPvoWWl7mP5NPRIq/UE/L6DEJSUou1Yh/UZu1W2hCgtKA9Fhr1umKWDEKpoUBsUmEQjzebZqnB3
bnqqhurRDiFAZMawzepmy4J/Hc1CbeC63nAsl4vB9jgJMRuUvf3mwavucSAh6fFuaKN82E7lrKeh
2e2iNr/4NYZVwmHOcQoqk+j6Vyvot7rdfePO+imj6DUq612oDdqiS68d9byYMEDYZQ5iyPLfCy8c
SSBDRZBEHMtj+mw8rpPxRkbNzziODbsjDKNuJPPVMjelL9mgqy+h9fRWcxDtjKQOrv1j0WhY2Drn
/PkesNhw9ZkdN3rtGk38p9MVcAdH8ZL2OLG7CXlZmnbHKCyrlclh3srDHQNm/KP+hC85y9bKipmZ
gtdsJEutchCrwLRdRHwK5WSt7AkZwqgHp6GsvnoRgQ2BlJKm5ha92Dqx2vvUKccVlU7gWiC0RvXO
tvRotyh3ew5neCu0OVhEDRytdfGF1ucxzPwNEVf8a8vlYEHdFDPNBp/MJ6trxG2vKwf3jItTaill
+6hn2RdKLqrENnsa8T6YTRMuCLl5aDy95vhQoLWO2deHnIg6oeLvmS7lTYNFGaLKG0GY90gfptYr
SF81s8OwDlDzgm9xiTFfQCL6YE/ejEHb7EfbbDd6WW7zCJ2KhZs+UAZAtwLHAYgBFPRJjXi9RWzu
Js20cw2saEMM1k3M+FyiiKGAHYWyMJCgn110xhAeCJcfUCHULF1dvw3qcO+omMYiXpVbyzloQps+
/Xh40ezkLWwbEjGdvnmCpjznM3nNygjnagykjN628x3qLhOpNTvRhw2lhdI3lemDt9JFsLHLiry8
l0KWN8R6HFBQIy0QLpXOoCGq8U89PfA1Grz92I3UK577HFcIlwucqI1okWmZP6EdPU6OdULiwxAa
FJ5jRgR/UG2rcHwca/U1xdljziliXms/SpsbRnTVUZuMsyRdCjTZxnWsGRTWrdyigqos5DmNJ3Rw
Tk0NJM2VKwWD/a78MKgki5lSGgzPBvPWDQcjlzsctA6uILtCvBB4qI88tTFbmsv+NB1sihzg+DZn
MeM1MjMQqTL8acuTqGJtY/TVRmW0stk/F86QbKbEnY3vipaaiUJImase5MzKMcJbS+IpGQb2fbPb
9wx/6BJ4OOWdgmdQuzfEd5Y0yVKVQMpCNucioVxgIB4iBNI/kfbcDRZcfH3ESAn1wnHTd48s92MB
R4erlXypPhxQQ8aPw1gkO8uzb6ELuevSEcQzKANHDbjvfDMVVUqEBqD2HikcPQh918lKrENkdUlM
20/52ykLbqqU6KCCeJFej84g5biJXCiILMugnxV3GVHECKXy16F2CMIhQKxwIzwHhYxWkNnEEt6J
vwpEdJ56g64A6YyjqX+5nuBNFO5TVQHCoNKvdn6qfRKPBf1K44rUffWZVQ5vG6Fqp6WvTQnlLg4+
GaCxJsQEw/g1ziMwI6C6frqMvlo+PoGRXZkplXecG3RfsvzRmHspxkz2BGy/O01F8SwyA7dC9Fp1
EoxArK1pyxx0Z0APY7hvWcqTjTbtqtfywWQSa9tfUFP45WjWoChdm8xVQEVYDdxiOzn0ydnPkNqb
Oa1HEIdBTfyMlPWutUD7JpAVGac2cYurJhuPUdnsu9CERi85emucP8iBDh/EADGUYLU7WoW0oDjb
xIO0iVeo5aLKDqlOU1OL6VeO1nxECRdm5eiLsi7Bsvj+jZ1iOCLAgv3dom8beihEek7Ok6MtEY8d
qzI9D9hIzw7uGbhM92YfvNVMXTZ95YHuzy9GyFQbRhDqXIcHJOk+EsbVS6BGJhkYVx3/hOaDaocv
RmPlUjToKXofFq3nQvKAEtWEnbcdVQUdUwfcSOxEK9WMtCHKoShObUSTp+62Roavf0rRvJmkaQWU
CzSp7+qx2moei06Rv/i6FRxiVFzRnItAn+uKsPfDPma6SfBmNHyAxvqmN+aNzgcWrXpNyh1N504j
NCCWd8itDj3y0UVdFo90CABAyJNiI6xgDmzx3TBw08Ybr+s2vjD0tfPoBe0z2oWnhohdFtHgoSBT
iWA6/cMG/H4WdbLL8KeX/mqEQdij8t90NWIKiWPdjvWndtMavlr2CpVEA/pg3ncXTRs+SrINQl2P
DiEn7ERf1S0fZG9ekCxFqyyPj+bZ0+c4cQ0nZ07ecYdcmVoXzVE1HdHorAN6/Ns4RBXKPB339jXT
4mbbd+ab7ot1G9Sk1pXQPPXI+cxtn/G096WXKLekXcDXLZx7iII+g6Fd2hUPTeS8FbEbcYTClRpm
FABoCT8yeaIJcwLzEL2XiP46Ea/giaBM7caN1FiVXDocM7lUkQQO/bEf9wS43NOGpKVhJd+SSQhN
AE2srfA1mMgvUpFJERf5N3Q5RvqZiX/ykd21sj0y8p19xxKGa1s8iYJGbh5z+B0k5xFBkWyF01dP
5zIjwEW4wcYSWGzpCh7AodigKAE9OG5hEdfTocBtLM4LOTCbhipj4SmRQZGnT2di+uLuZV0PQouc
zJXo3e8E35atd3dBORY0+oyfPtbOpocjuyxIOy2+zUoC7rS1m9abvYHgzjWbSG97CO8Dm7NW703P
HbExtZU/gB1oVr5fZ8fSsOHnCvA6ygjgaWLjdtPnJFB3g5aD8s69O8auFwc5xxLmQbwGtPFdNDSC
pyHnKOoSujPKOQkoXXsOhHiM/Proq3Uv6QFIHQtnXGH7iXp68s8wU56aDugN3uIzm2yHT5/YI9UZ
66Ied30Jw6skUHMXVN5VGfYbppbolPnNpxymn8Z37y05XFzUifX0FJttxxGru40iHgyULYcmop9f
NebR0A5Dad+A4vuwGk74No+R8l4U3SZOUdS9My25U8ai47IwT9yPTNo5QnMQjFrOV9maJ27n2u17
SQHKg0BxExJhTveUKscr127bXhqCmTr5EJB4uWyJ+bNKGjE5wqVV77TfaR0nbDjNXT241zogZK4t
W/jZ1hayDfJAI7/PCrkDnG4aAm8Qe6VZBfQkgAX6DoA2o8AQSJASBrBzJekiDIn1RnjoMg9kjqdV
sO2b+e2YdMGq0e/Iuagn+Uwk7MeUdFf281OAx3dNTg3Euq7bJ6o8gT+Sjz6RtwY9fs8cz0Cqn1Mt
tjdVj1oLyuCNaR+t9lsNE7srqN90hrZa+uzoI9KwMcTWUyZYNlE9dHHxDhwcO0NXnirpc2Iwlqo1
Sz64W6B8DC79ywC1dWFV01ZrQP1AqJ2Qn4AiSRAgULM+Cb2+tdEPVKRwlQMrPAbAYNmxjkNt7lYC
TSuBFHQfjMq6xCMBkcxYmo1uwBct06RHQVtuXV/XAGt5pzInoEUHNRHl5IMMBDaUDK3bqH2uOmfj
kpNHb5iQEo2mSd52q9jD2ezrP31RxbgvGRWZ433hd6+xSqwbK2VSnzIlFxofY8rC69eo6xwJG8lE
7gpZ3GPRjZatFBwZbO5krS9/ZGjQPbZWGvGR68xO5KqtVylSKKRNxkddapzsyHQX5ChrJsq1Rj/a
fZAtmFG5onxmCNwtLKtns2rai9+QYdhnb4ZIdpVbkX4OWtPj1lKpDXwaVKWBlR1pEQ+4DdtOk9zH
Rn/wJ9Ke3Ftp2iXUmn6iIfvOWUTbZhyXbJeIi8Dm8VHhcOyd5oFRFt6JSTAmtp07tzFOMRoHqnpt
WgeeeM3XIbRSiPzmgvjhrQe3BnaCQ4poaxySDoK27B4hlsXbggbewmNxd50HawT/3129RLEeZgkK
WHIje5QDY3sFRGEsUMj49F6hfdNG3Vg0cGi8lqTQat4e6ycbUwB/MAiaXewLOFoEOEGIMlhmEnKt
NJIMmeF6x67Wr0jPuaGGxtz4QWaP8DpJbIpHs2WmE6Hqmv9wDCIfAtmMG31MXfSkOewvn0cTypbr
rpDCKqCFATD5BHEALWqNa9Cv2JU2ASflpV3nDK4awvZaLoPWjOvUTo6cc5i6iDxgKm4ym3IxqA+R
qK5t5f8QlOitKMSq5QieEZV0iM3hDr/WTA7ziKWJkMm63idX5Ktqm2rH8DsAO8FQ12uaw2hVwwK9
Dsy7jAqHpEhcP7QlwTj3R0xF6ZqRio1ckkxqs1tFPifWrkT9qpp7W9BU1Cag62FyJdYKQ0iHqLDy
I5LJGE+nVnXscqixodt8cw1gCcZ4RZTdYilh3Vey/QKNsdEyce1yTpMMEeW5b7uj6YBTDbqMyK/s
tZ8oQEkF04jjVIBnLBpXdhh9anmfLwPsxXAd7kY1vJiuSfQIOc8+0hScMGu3KV049fd8dLdWg5wR
8xLfXievYuz0Y6BFO8+8R+rQL1p/ODNiGxfdprUCyDQCFLfgzKhX9PDauIccXN5xCKkW7eRcC+qC
1iJZGIPWRvcjAOkVADrqMpsTqjrwNNXbduJxJZXcq56YlHs7Qnxpx2zqqbk6sOTMbNp5dkf2GOKr
he/M7rcxZ2BHLnKWWyeffrNpjOJip+YFftUyYn9cVbCeER0VELMBehXdK5hmPlzK+rzLtqCmflBd
PCQJ03jXhcXnjgaUPIJaqb9xFRQB7ewGC6ZwxIaNnGBzU6xo7Qlcm/KdiXkNLgLBGCGcQMEAZtjo
SvQkAJzvvzQluQJZXH8UY/5NGka5JPzu3h71Dm8yhrmpUd7WbIuHQsfBV7r2PBhh3BqTu21447EK
/GqlK4JSEqhGdtjdEyOasXRQ1Zd+kWxi27s4xHyGmlzXBlMgFdWPZh1+2m4wrPSOkOQ8hy3U2y+T
WbsQ1yB6hMZLblm32aTFEKjELkm8Gy3GyDHoKqZBWWztprS2sqn8FY9iFz5FDSo7Eh9+LFaVocxe
utQnMpJOYH61w9PUpM9eiHyN7Do2XxQDZfeNM/ZTC8tNBLGnJKIybvQ3A9XXEq0fUXh2+RCHBDAP
PvXLbylpzBoMjVl2YoB8YVsqGeZV7CMM0TL2c1Bg0v/pe0rzPqT+VpiNIn/84ORBE1OyJBRuirYs
5YZuGcfxuTf7JIbF79A5iTsw8AMzZK82i6u+9koC04K+eAns5H32V6wEDNIWjsJSUkGv2bfkmtYq
pUo8pBTBE6NheFDSzzZmT/fOcKh+wUI++AWdOKDm+0T2+tJQexl+xtw2UCCqFQYGhVudeEieQDRF
QYWiHV9wW/pvgkw5ZAJriVXpMrz2BE6NRW1vXVYnxBcJjCTfQztLThpRUPKc5bfoQqAAu/GrCV0G
FVBDTGVE4qbtOIckU/6NI1gqehrTpdMQwGKOG/C7d6BxrBKEdIO6bhXJTyl1b6mj3NUGs9hLJG8w
b+tk67BY13F/XxFqWjfGRUtHBi/ubYxsZx3aGlmNOt49106+5vUUw70kaYWBd+bJi5kgLOrLvdDL
hh2d4z4uoZR6BEpnRCAFQTAU2wy++M0EQRu9ty2JQF0GLrgp6UAr6vC2WeUpIwOW6/UMZa5Ac1/r
6OGCYYFvSqwrOlZbVVWfhu6dSAihXeTxvBa+eBzbcA99xSYbpL1rGnVLBHOQ4FHKpeltERi+Mc9d
oeCN9rYOW4qA99bu+muZUY9IZsNMNAh+yCscGtr0Y5R0yXVq/bWJQzcb22Xv8ETGcXdbC5L5WiNa
+ZTcK1cb17bkaBbKctdrw5uF/g/qF7c+17cWkbMJETz5kjN1VnbiIMGnsOlBwmo5Om0B+oIkYihG
lUhkrhtMxyaFpxf6vccdj3KirIGXdunWG/WSeSHzrYFMwmVP3Y0wpSopVasNKTbRLiulhYuMXbuw
ApNhU722fJoAliitjSdEhrYtPismigvd05EuNIN5LpR+BGZ+8WEDRjUxUhUAZNqCAf/XgRmbQrKe
po7FrqOqaoL6RVkE2ZCEDqeziS8yDnfGnMeSe++AluubJADWmdgEtQUqPYXePq6ZoMJ/T4/15D0Y
LSqskYImSdKfzvZp1ppIV6zuUQvUqUylsar98AdlbLKIkQrEzSUiLWsqvXzJvW8v3A6xBAB+OIk+
4dlDsMPwpa3zdnipKvPHMxyW2DZfhiPI4yp8pVvsELREIrz1xoGKLhHRlTVyo3SojnmrdtrY7msT
GFqt3cdV66+cOjmnRIshYlqTp77FqEp7znzv/eAB/vNzIIMXP/e/c+tdR5WaaP13JFAzjcFJt20M
C2V4zEAepaZxLoLo1PU+Q0QEv6lCymZEtnWuSu9C0wjlDJEQbZ6O6zhxaSw4GlYNn8HDNJgc9XCP
qKywF/Dfuzm8naOCqsNnMXPAxuoeAeoztkbJHdF+Jj3Tqd6FpJZF6oFANuzn2vjKMOSx9MV0Q0jB
p77tLD7CimPQWR/DF72Mv3i3SNunQN+0PrduTe70xjLtL5Pngykjn6QEmZllBKjoY+viHyues4nR
tVI3Sev259/+MAL7G51kvzG1qqSgzne5kJuUmxGBdeQfNeReDTCkJW0je5l5IGGvRhWD9k30aE2y
C40t4MJLodUwv8BVn5IUMRgw1nuTDPXGuLpjcmABnHVN074ueSSzCpyjru2HKtM2WaV/RaHzXmmm
OluqXCWa89gZeNsdC+5NLEnrKW5dRABH09Beagclqer1bOMIrF9EynwwwE7WkUcpNnqvY1ZyqxAZ
GoqoXQ5T/4p3BihcYv3URgFC0ErpIPCSuoG6Nc0SCP56cfZk/mgjvT7Y3b6CRXMSDTJcTav4Zv1O
0J9bwRQB1YtTdzlI8ZVoI1F0UQDuqWV0WPlAOc0SENGvv/zHP/7rPz6H/wy+i2uR4hfKm3/8F3//
LEqizgKa7X/86z8eioz/fvs3//09f/qWU/RZF03x0/7ld22/i/N79t38+ZvmV/PfP5nf/q9Xt3pv
3//wF57FqB1v1Xc93n039LJ+exW8j/k7/1+/+Mv3bz/lYSy///7rJxqRdv5pOAzzX//1pf3X3381
DPe3D+qfn9P88//1xfkN/P3Xffuejv/2/d/vTcs/df+Gis2F3Ozqum65rvj1l/57/orztzk9zvMc
ol4My7MM69df8qJuw7//asm/sRqYujQNS9g2JeqvvzDmm78k7L9ZDCd0z8GUKqBAWr/+n/f9h+v3
f6/nL/SRr0WUt838an79pfznZZ7fl9RR3tloW3WL3DfbRA7O1z/f76I8mL/7fxVo+iixXQiThYDA
a78yIfRpg3Iz6zTOEEMxmEDeyjle5rJYAlvErUF8jFTWs4vj1FT9fW1N24kTcUMU7PJ3H+S/XvBf
vUBTh7MGF9Y1dXhrlmPxIf3+BcIONz1OSOiInI4VwTLjncxd8Iu6kR74H0KXoKRhlB4BhfmYWor4
s8lTdY9hY9wXUVLRmCd0NPNH64Cn218G/JB9UTY/f/1KbS7k7z9KXqBO0IDp2IaAOMg1/+MrxYTO
FZwHDpM3lK9FIF8BrQynwmmabVjTeUbBcctEeloVres8T4BWj83IscnqUYO6AaJKI2QVm5S157Lk
dFDSHYdHIFeqHN/qoN+Z5avPbnsrHbu5a0X5QCVmHw1ka4RXZk20bemNzeDZMFX+Hl+OiWk5pPck
tEZdMGczAXEehipuN4jkT9Ia3aOvHG1TiYA1JcP6aErNXke5+dvBH+LpIKl2XXWFvpuBTHWdYqFR
DN5rKPUWHDZY7j1ExcQYrP/685xv/z9/nqA5WZt5clAq/fnKT5pZGuTXMGwutUuvYhf3EJNWD63L
JnFpi0Y+pwJOWu2YGzdRbT+AP453sUFN6MOZupWuevkfXtO/X2MUgroQDO90ijXb+eM1rpLa6Bjr
cKCvrOHa1wCl8ml6KoeppYbWtVM+rALCku9QHv9MVSKXNUjUt6zQnwFZ6P9cjv+wGv/+4TD/9PRy
y6HWd1EQ6brDaMCy//hy4Ig2qqNEWQwt0i7ZhiEHXzLbegO3kt4Wr8BWp6toMx2FYc/RubSydstB
2toPSKBfTbczjiJBQwF9iGJbf3X73nux4oJwIHRCeCCcYzvoxhIcfUrMcAx5xEzCveqsYm1Ar+Gw
3qRH4iaizf/3R+0awpUsgp5kAZJ/+qjzqjaTimISjkj5xAZuMgIY1aILg48CtSqWWEK20co/uj6R
owDJelMCvxKtJPoIduVfvxz5bzeja1i6dE3hmibL0Z+WIaLj4Yk0Br/fy0Agh5zDTZ7RK/iw7Ips
8OoBuN7/9e/88+JsGqZkC5CGOT8BjPrYBX6/9o0d8bwsNrTZivyR0TiLiaiQbnek6C7aUU1cRavd
hxGmwQ44wb2aam+T0cXcROmLnQbZTUoP8BZd4wtaPH8fGlC8Mse1/odV2pxfye+2kfmVmjwQpmBv
sqTw5o/vd9tITt2QG5YNGc4WzwEk4kUF2vFkGN1rA943XNBta7ZVj+vNKpIVhmv/Du+Tf4iVetX0
eCInyyIkYjKfXaZDNMFRg62ZWmunJhMHVXbFWc/qO5fYA5b45lC3XnIZyuHJIwbkbGfYnOmgFc+/
tdb++jJgu//zu+PZsh1pWjbb5Lxp//HdRb0ZIVql4ErrxNtrpED3raivYI+hbkaoT6pRPviZmd8j
WMWbohESRwbXtz5m5u38tQHSyn0AzvNYyCKcp88a9oMyXjd1W111n8YmPcT7pHC+EdXGN7Kb5Co0
fEI/6u6gRZTPswcHXXXx4ntFDhgufuvhojx02G+mZDj6qT7gdjXyTXzDbKJZZ3L0dhYhjwsHawQO
UN0+VFIyn/DF2R9TSWKOWWyE2bNv2kmywzv0+tvOlTh0fejrwuwvbgr6G4vKSox9p3LxkIGrQyr5
mPZM5XQRngrEF3DGWeNqH/0MBI+JeUKf7EpyYREg9uxMBJwxlgjhFQy1fY+w7sHVco9TPanJ+GDF
s65XqIElBVVVtHesmtMl9ksMQo5J5HgMCCOpinOpOBlLc8T0n7LidR3WqrGR6yAe6h0NDnPRIDA/
BblCFF/31Bn88j2+bZ/MrIti595rvRuAib3zjFaclM6CGMG03MCeZcBIhPnedZjwKweia8foc+1G
OoGS8803zH+Q84Z7PGkeWpOpMz4s/Wb834Sd13LkSpZsvwhm0EC8MrVmJskiWS+wkpABGZBffxfA
njszp82mX9KYdUSRSQCxhfvyULrN1rC18qhqzdzbmj2uJoKFTiXqaI0c7RONB+aznO1PZQdkszi1
uC0vQBbwWQQUNEOFmjUhbWsoc/0PRRno/99hGn4vmOvdpdB9OkEm8FVa0eQGJh1f5effzLq9NfiH
DzjacZ84pgWoFAe8XjIfVwRIdFb12frIYInADs8FnX+iF0Rll9nE75uvCrarad4Wd5V8Nr2Qr82s
O/56wDiGZIwae/U9H70Klwty0d4x12ScGB+hHzFNyevprvCs8ytHWZSW4OshbVsHrzP7LdvoijVi
9rvO7frulyvCzLJdP1/oGXqXm9DqfRBYB3Oquk/bpmqxhNKeQr0h07jtynMVjz9LZqa/MdJuslS7
LDcCUb/hA0JrVBTpqdGJKBi4hJXBhk5fCiGYSd6NeGCHJrInpbIz3pLQQYYBEAfliC837Mi3DCue
0Rm7KfOduD+mReAQ3ERVwRKY+1IgNq70GEuNb549NoVb0PXpgfFnvYf6ibYGqCA7cGq45T/FAubd
NT+wiOiM3ANmdfekueU3kG7JuS0dd0uCKfFR+vQRRjVGWU0hrs+4fGNSXI+4UZF7ixA8feV9lmTa
oEw+FGEPiWR+GSMr3Q7QM89we3YNU/CX5e/WlYs7yOwqrmEV77Ss6Z/iYt7YWiMO7XT4YzAN+0xJ
Zl5NyLkhVOX1G2eKYt6HMHf5r3IyXU6JVbjHXqg/MY4I6Ffwo+IeIHdRaCAVWIrvl4rBMonzaCbP
BnvBDNnoJxQMbnqZPCTLxAqVW+QgRI/ImCeK0cCmqqMj7lf5mnaWfBlYbaHpXjzZp+UnCNv2RTQt
IES/Z+OPFzKGof/cpnFCThWxXURpMsIpjGFjme2vZPIYH3XIGVOOlUuJLKHNnXoW8eYr0p3ECvGn
fwjskYh6I0W3Ft0tr4x3RS5/Yum230U5flZhfLCbenxu4RycMb106y5C7NkIpHfF1B/9aLqKQM+u
U5Hr24QIhnUc68kjVNSercBjrfVwz+QQnIQS7T74hXrVPZRx6d2QG2AeJdE5S7TvCXq31WCQWt71
yXBLRy/e9rq1xvyCzDfsWRwhnMBS4uR0XUYPzY6vIOH235yx+zDiA0qb6VIpP79iiwxWX8cjKT4u
RowGb5SXx1t3kt2rFyKyYXH0Vupx9+Du+/QcwiUqJjA7KzbCbeIhFLEdvwBkEiHJJQH0VM8v3ryV
rmMd643jym1Hj/xkehxM1vCTMdOwC0vNfomGYGN3toD2yb0SV4Zzskr4Dmo54NPwqCapMZg08904
Z2XgIwI9kwziYsWzFx87K5kq5c5MQRbqcfq3Qu9xZJ2NehVlzVUv2HCRfP1Ite6bTmF0AL1qHsNU
8nzxB7DBMxy7b636G6EhP4OGR7mqcfOiMd12Vl4eorYnkxWpwYvBKkMf0A6kRffqDo27dY41WR3o
0gMDBJU1fo+129BCyyja57qR3ORmQzytjbq3s6bhhK57Zy89T6QZDSApOi7hhuhLUHilsdc/N5m9
MRKjuYJp6td4Q/19p2CN1G36mUrtyqgXNLiV33R6hh1ilCtKj/oecaKuvdErtm02irPtnEYdA345
Mcwixd7firJ3TkGPVMc1sC4KKcZtcuSGaJ9jJx+fJwqnra8X+8TPxc41/HhdkWd2LOMGroAfHENP
WY+SPmmdhVDjgB32u9ZHkKHKfeQNs4wEWPz8Qi4jAmCF+L4Ag7ebTDkA8yvJJ7fKdOUlxWnyh+Sy
zN+cNCZF2Kn7y3Eh/CzUIgdMNiIznFxGjyrCCYW3LdQ+Tra4a5HABJ31JhMWgtIKbkmiqOzY2e1S
Ww4zGSl8S+fhex9ek5zIWqMQtz5puhvfm7dtVDmBgo1vtdbtO+JMjMIUP3uKJ8JW+IiawbXwrQBr
iiArnmvEWqEVTey7ZPpwWnsTo3B4cXoGxVMl5rQW9DCy19S29OWld0o2r5zor36FPFbWc7CMwRp/
ATHpkZscUt08DOwOcNb7NfJM51eU1/KqDO1pQt/60vQFSB7Smu+ThhM191hZCGk8SkXeOgZEVFou
ZsAgb23wC1iJnwirospz1FNipcXJnP+3hFMhk2+V2gGaBYDo8F+UuCz58WJchDxlic0M2lOa+MU7
N/TWLVr5IOzvFSOkvNUB8uTCQm2QJUl4l7HFdZBYb37as7ErH8MAS37SvZc2nAO+5m6AfZ6zMkMC
mMa+7J/7hr+CKgbeR9kmm3aopm/SMHdJTKd4M4Ju+t1BQCM44EhtQ8EbjtMKK1u+LuYfnTXvY5wH
HvhaOQZ8fJwgNa4+W4lbMHWvRgQKLiIFeO8I0Tyb1i0ssi1z3OLqug3nnYOdl2jzeD0h8zGYmJwN
OINbut3gqWUCyFo90Lj/+niX2NOHn1S/fU/Lt2YtuJq6QiW7zq1telBYm8TrbGqM5Ds8B+bblA3N
Rsn4bRjaD2sQDzKMkEnNp1ETRYxhoIWI8VHrUXiKYxjqpj6H2DI5P7Qhv67/u48w9X+2ES4dkm57
grbWcV3D/N9thHCZX1gGdhwjjo/65Js72Q7qQZcXrTN2Phawg1ME8h8NKlQ/H30bBWNzW17CDGKi
Y4f3pq1/Lh94FJvgyUrXOZh9vUuy6T8MO/6tp0OUzdzFY0Ro8tT+5zzL7IELBX6Pewhf+CqzRXgx
mcET4Oo1FwQhV6Iqumvqs9Yr7HF4/r8/LevfPi3hevN4A1uPZ+im94+WMgyk3amkqFE4S+pd7KAo
GZ6moehOlud2pylKH6i+2aOrkH1yiih/Mq33uXA4p3kYr7xOzqme1GU8hbBr9RijTZkOBwKT2eVp
czZf04/Hvux+93EjX2TT0CJ0QbyNGt35rD10KH7NvrGZtK0fCfs/Tbj+7RMGOeEy4CRi3HA9/58/
ol96kTC9QGGwQtHeY6ogXTGcc6faelXqZATZUYXervBDgk1AWnvttvJ3UVFuSe0R584zpn3ruw0e
25EF/hjRJXt1cQ2S2N/9378P499/H4Lm1xY6Em3TBLz7v69elpLJIFOk3ktFibdAh9yrMVjCBA6E
gAi0FWHJzU1j5b+x89ktogfJ6T98F/8cChrYUBw+Nd/hr/EMbx7Q/Y9BQ0Sqoo3RcHqKasNAmZ2w
a9JrDIakVN9rP2MwshwOyYSKWGOyvUaYVx2RECH1c6vfE6RAHhpx/p8+nn9OBudvzHUZU9mWYFxl
/OMbm8RoajlPUZAPMjsraZwLYkauOIgrStL4pTCyX60xG+vzGNNUndiHVs3BFZ7Nvs+ziv/wSTHE
/8fjBn2J7Rqe45NQy2/N+ucNhArQbQLidMyEOOqiYOU9zxgE4TZsnJ2B8NvKAKIZ2o3+qfzyly68
7qVpJXntIsu32LpkETKAY713VCZeCrAoLfg/p91Pg7ZGoUxIdtIbF9A4uGwceHgsnZ+YzolvUZ4d
EYhNT6HWTM9uUICJclNoiv4LXODmpmQob8sI3P3ehUNxTQoxwuOZKwRHs1HFKVZ0sUHWYpQm++U2
Xhotn2BQ2lDuZYAPP7+GS181MT6AeBfHWn33lPjks31kirFsYQQ9veYJaSA/Shzbr6krbsukoZ5U
djf9D33zNd0Gva2eSq00XsNeRwamegrVucUj//NnPRCEZTnKeovz9Lkop+YQ5EI/BxDccMQiXmzs
qzm/FCZd9b960S6yDhRtzpNHpwEtRDHArnGjr4gDQM8Vu1gNXW/4Zed/G7qyP32HqAgWKoZXIeNT
Eabq1vk8+1yhH7KpLQ5YfyV6RwL9JNmgunosP4quiX1HRvTRNXm4AddESRU5zjq2nPLkK1E+oGL8
zYIG7w9AzwOGQDAi4NEeeqYz5u8cl8PGi7aZbeCnHZJPyAvlH2UZ6JBmIfQoye9LcM6A85WXWtQP
F+/iD3sE60JpKt4DcjpWYS2H116gQzaGXN1HNJUDPbHF+J5Al3r8IM2wQ0NjpFsdkMCqna+hcXZY
hnNNjvjodZSMPqyp2sMMZVrE/W1S+FMxtPUG4VLx3nq9t4IRyaZcQMNu/JOVRdXJCx+t1IZnLM3D
2URuwI5H1CCcW3vNLTesLBIBxVwApKknX1kEfV02nqZvDbzeb/Mc/FyRXgZgc1gj3RPf0yKmIjN+
idIouV1t/Yx/EcUVXL1jHQ+IW/nlHWx4gnkwcRvj2jrYNXFA4FLvEEWfasF23hode00YLpdKBK3Y
VAY3CQNtzFX1r0r3zbcun/Cy/dc7Jcl/nhLSQuHFY+8YOxrEbvC++U3LjWH6GC8NInLnv0TXkBgn
faG4UMd72uj9ps+KP65mIfAP4vDkDNZj6dx7mt5jZE+UnIyJ1+XUatuaAI6tbRc/BOQl7A2Jho65
GzZppPcz9gFpNPlCt1oaIQ6b+eE64abZeLr1joEwR3kfHbpeC89ozeEIRuSdxRzX8/0JtNGZHLAA
5AI7ZX9l5V0/B0merPrE/C3Z+71EGZ1zifJvQ9+wy1TmvMgu4KgVxm8US680/vY1THjRi/jdRe9+
diRXojHqj0DrsK0YLVsrow7Bl5XxeUqzC76b4RmGADmoouZ0NNzodWYXnxD0jOUThtPmFAcuPO+U
BGm71c+T7X3+60rAA3CdHEy7RcQxGwMhyLFQncr5d4uxt7ZQnxeib0kA04F/+PKZU0eyA8BWYyQt
N084hbvEnJpVi+T/Qbhdh4SPGM7J7u8Ded+X5aVBxXEJaZdZFWbmQYcA8+ISHSnd7gU2vTczksnR
mU9yTc4WkKZ0dnkb/oV8PlxYIZoHw986NJ9IMenMffJLtsux7CoeE/2AvxXn2VbHm4GLi+9eTvpr
UhVyv7zL/WsaiFUyn5lBh7LGD3a26Q3fgBQcMT2a6+VRO/VBs2HjFR4m5nTHDk0b/h1mr757zaxh
pFbVjW3t1M1xaY8loUCq9ZvV19M6QpYLaKx6jpQkCacxd8tf3vi+tsMHC2zRQk9i6aRXEqQZz8VL
FRFr7iQ2YgsEfbVQyb4cq42rsYAE6jXx2AqcJyJTL74+O1OUrHYDyzWSad1xx8Jio4eQFewGkhf5
UT+cSZlvcxrsdZy8H5PnRadax23PjN27mNwjF8vQ3K2pJ/wZ/OdTFkzByalbY5MM0JOyoCwOkV3n
e+WQ/moxI1mbDeFfUQriH1bkuAfI7KxriGFbrYnHNdd18siLmYi+3C9LpT5Pc+LM0p4TZU071kvl
Z+nxTJtq7NhiGPKTH4W71AGd7FQKK6yipmY/YL3ohnUMKAJ3FZiko21Yp7Etxu+5zaxmHBAdJYO+
0QrQCFqX/tCZb2+GJtd2WZl+c/rAJHRNWOvcS8grCt2MQHfNPDFyvy1FUtQnxj42K3PfYGC3zWk6
272d7mzO2G1Ylv7dAuKCsLL/ZdGt34vQUJvapdG2wcitAhT6d5MR4LbLZHUmkjgjFpIO05J6uhYs
PzMApr+0kWg3p0BhtUw2sDgg3J1PTigdH6aLOtJzIDqqxOreZ3lSNVyHJmrCp04SrhSNf7Lhdey6
11wO6oeWTNc2/51DBV7pVV5vtOUhge1xleAPaD7VCFg9M5r8ufaanUPm3copdRZh0wCT3bTEh9ta
j3GfVANZnyVAX8wEZBgALbot31XLz03wInakMEM3HGr1meIWT6GJ6jno9V8eKMQjtCFxwjCzLhrs
sn7btacObOgJ5OaKdt3bYMYJX0bl4BgX5APlSfiKltCocnm3R6vbsXPoVr4AiuX5EUwXmDNOHP+U
RP/p3Cv3kYOYY6Jsqm02n2Nm1qmdrJCLJ90nBMP4Xbcw6+osIvGAE21kh8Sz0m4gmiOEHrp4dzQQ
8PEp9T8mHoUMVo1oZ+aOniHEA+8zQgeqjOa+LHTwRR8yPz5WTdftdWBRI7p3ggVVXVBOQEuRaW//
zbr0QuAD5zzrxq0sAwhfUBlXPW7rs2vK4tq4iTzEph62B24HeVxagjqymR9QCcP+qhHchpq7WvqU
UC8QjbYsNylWnyKcwjck/PUtV/aJ3/Cu76fiPUYHC/6L9NEmxLdiIZd6tIF4H7K0Q2CVQrpiKPxq
emj5rWJ4Q1mutnYlohccctW9cnea9jc09IxTmoKUZakHVc+C2KMXPXR2Mr+WkUmSffMgaGFB98rP
rMTRLSGHH1WDiRKCRcGUbYye8yBlCUQQA2RzL8DPQBJibpx6gJtMsliNyWIgKBAjxxaLeXBq52+t
FUAnjOxdG+zs2Dr9cIni8FJ7WvFqOs1R6/rqUzKAXvZvhjWGa5f8iotnVP4qFF1/yAlAHNcpWL5d
WjH8sPUUReIUbqnS4idVE1aXzFVN2XJl6W11/r/bLtuz53X7/9zw0k3QSdhsyWi+PP+fwwvThmZm
g7J/6uKC8tUx7WFuqSmw0sY+aMuMq6tbLEFEYpxccspdf7QOPMnG06UZnPanxlD829SipO89TAS1
lPYVb7B+7r0PPbExGTQy/KGAN0X2isC26Tx0dQdxBZ6iF7ruljRwdfKljvZ27FAQ+q5aL28zs/vX
P6ChxyNuqG9tNYU0IIY8uFFgnm1soFslpH3zJKVorExoLQ2ezKLJXsvB84GmRPlrX4lkr0dAFgDF
W/P5YMwvjHXHzeBhfxQuGyp6nuo6FqJ7NmWJWNIOyhdXRt9hOP0JnHSWelCh2plV3a0x0md9z3bS
VHH575dYJqisRiTE3TzisgT2CtWCzUL1ufFyMg1G75fojWQ1jC18FpUeAtrzVeP59luFSdtLkVWH
HTbOpatzNF/g0EPEnk6xAcdgOFlxnR6WqU3OTxSHPL8nMXX7wG2AYnmt8VoYvk8o5vgMNc3iAOEi
FL1uArRkipa78gfO7+C6vGgwiC8x0Jdex4Guk8K1+++Phy3WD7/qyZacnwCIZc8V5flBjuDqQLN8
x5jkHuR8MLjwv6BebxAvN6+I/YdniNAaLnIoBp4ZFPeic4aTmScCa3gJJx29yn4Z5bGVYtI/XCQk
+VOprD9j2U7PY5QgWOWIam0zu3liiL7WQszDybvi3gnj4VshC3glM9JhrnemQXevUdLeC+kPm17A
heEuq8+BV6OSroe9Y527zNa+Nx2Ec8JSgzWZpOSUV+rVSzzxLXfiD1gh5UFHqbllpckcVWBxM5MA
CX9Svbf14F2i3uO6kYI8HOY+B5ys0z4RDTuqZf/5OxRu/jXdQ/OJc4mElnVjkPEXMZO9NPMuvWjH
cBsVuv0iEhJ/9FqkV7/VgV2xKaOjxgSgRaugHdniR7r5ljuFiUI1aA+sEn4OA5n22Lqb26Tz6BT5
tCtsrdkkXQt3h2fVyHxXQ9z/XtbtTiTw6YyqI6agqGADSudXxyPyyRH/qo1B5bdfDRUQAGuNZlHn
dMq8+AapCm01yThHHogXS7h/hJv177obA/tJD1+75LSf+pfSdz+meEDMFRl/sxrIuxvW6CnQ/mu6
ELARdQ8W9iBgb4a6tq/nr1hyafupiYMVc12AaaAIT90IPZNndnrFkrZvjSrdmNrUnKCR4FXQlPNC
NUvMU0pg4Ro3xH2MB+sdJMdbpgCY6b3h7BwteEnh173rQ/DhpdqLwH78vXas0xCn8VvQp8BxYzro
OiUkgFXLa2HT6k5UGdj39PxZG521aOo3shWcPzrrbRywLic8Gw3yJP0/Bk53swwuZkG0yjA04lWr
1wKXoT7VzbTpVQhnSsNyWzJfZGmbRI820f29k+QwokgSQATKnBrF3kZzQhwE9Qg23BLG0RWgU1Lf
7lc9qGUuOjLGcerRawMR2KZp5zL5l/62SQC0ohdkZJdV3lPWdhYCIiBrqDDkLMrXci3c23bjHgvl
uTvHBkTnzfdwVm+z/GcmCZdC/P2RSvIfcrf/lqSzOrTucX9SUj63fuxulnF661XGfpIskoJyvtlS
sFmTMzwzloCUIxBux8mPcoAWgV8F5FLuPOqUaNAmBQHa6nM45jSZ7fbrsG0qgsXV3CQ13GNQOPgK
kPilsm3jq6KwhgrPgXUIOT9WU0oksRpl9NxOXvicDRNrBVOy8JrfxpZds+vMO9LAixZdxMgEtVev
pH6yRNcGVNQSChn6UaKWfTxGFK3V81gyIEj18YAPUL0WlvNzrNoen3cT3HXQLRVGlo2urJwuoKwP
dY5UloyvJ11nFBGwbwats2eOk1zjtkW1WacfhavCCyv9mJ0H7p2ykcY31W/w85XvZlRtzbQl1DEJ
/CveAm89sHgFoIcopkzelsN9efFHVtyVd+GbiOC8Nt1rFOLG12LJysgU7zQ0GfTBuYBzLQzO2MHX
ph3GkBCQ92HV3bQVW/XBiABSehjCWjr2s8NYbe3Zvb7OLGM25Wg8DU1wCzWJdavYMRAraEMD9moC
gk1q83ZR44TFi9lo5YVSddVb0fjIxzA5RhomKDH4R7jgtOt2NDDICMOHMb7XgWmjfegJ2fER5bhJ
eEZANW5y3YcmSi4ks6Qh2PvplAGA0NZGg9eFjgMOjwvWqPXLhtLIYTnYoOuH4pk+PM3wNkVYYVdh
8YcBdtSuXQgU27ORlSVlZF6Zm6mzTR4oJgvWu76aflC/P9WdaD5r1+V0dv2/Q+GAN3D08pTM0nsk
BxC+TMvh2PPAa1gY7BC56U/phZyJ+INDOF8b9GZHuKbJhw1fz07YIeh1AIiXUmwIFynwSO6u7oco
/SP5XPVdu0poQLWhZS3hyurTZOyxCatHVQxyHemJzz2hnGMHE3TZ+7RytDZx4vKjBHIzaob/lpZZ
QnAaKbuubH42xoTew3S1amsxKiI2T9R3O9X/mllMPMDQkyCd9ldOJXXzEZ1UInQvuBu+wT43rypu
iNvtDfMmwWw86QPPFjh3coQQ48SbQQd1OaPntl/9ecbajqa6WdsQO9ed04vjaEYv3XIH99QzTwjC
4jXnbk0QSzpdlq9Q2HAL1so5RZE6uXRs74NsthUwHVBnQbJl2SMu0eQG6qAcp9piabCe0fHsSjPs
LqYh3KuYJiZKIWEUIv0w50Kbomw6gIB7t/LgXiami1c+rTdGbCf3eP4NeJrCGSact65X2roSTvJY
XhpcU5atG8/LO1W5Ns/85qPSCZgvjDra9GOiaMzZoqzgeIKeXd7nSTHdGrP9XvS1onJo3jkMAogt
BEqxIkYgT998Q6+k3ZavqgpY4ZBHPYvVOtoFE42D7VjOS+9TFvRSTCdyjJ2XMZuadd5rH0VH4qrE
nQNs3U5HkP4lt0O8IpnNejPDvHiEIvo667mPWDIMKnzyfCKny97n+v6vVeFyIrsjyNeCE4oF51Ie
VGAemmEYH0bWyGdzzBAVFc+9FVjntDWDuxcE3rNRvbQ5KbDE9CCim58utcFmzWsikC8cW3s9TNRK
cZEczQAQ//IJ5j2ADaMk2TfFfWgUwR+V0ZUk3M3DqI0Pj3zdqwGB/0sspxxSPki/eWlc/DWUpDjX
msnH/mWQhth4+haErHP3hHLug8k41huETQdkiENKJtwWscaTLMBtDnGFs3r2QdmyJEo7EZter7K1
3WrpxYLCBQIr+WBF1NzVAMXYcalIdS/Hm9ySPhD4PMWmrqQ3H78nc/zS8hLl1ilRLZOvyYqYJ4Xu
roHP1gmvuoPwILkodOxL924YRfnN8DEHq7y/4aLcuVYbvfRzQ+jAVeD0mXBn2cK/gQzHROGzeWmC
eLVoeZz5mIX/ReA1S+4tgCfjtLyYZVHvLXM8utk0HtvhWjRhRT00lcjtAyVoe+Y5bGsyMonf0LKq
o+ODGnbLisdAqnJ7U/PPnmj0r7anjfuvsfU86eyUR/zH36Hx2lM7pN3JrTQf6YPzs0V5eqoNxz7J
FlOwKfV7Z8DU1R5mPAoMzoJVUe+clpcmMYnW8UuelqYcj3CbGHlSAy4XoCWRVZijlhwimCgrHezS
Hnl3tDEax94nLWdoqTnVQ/qxufe6ytlYKUDQRI1X0gHH6/KVX+rbmLqJadgAXnN+GCwvhstgjr1J
sTa87kfiR9Wlb7seMF77SbBn9lJxWFHeqIeX8nghev2W1e7WK9PgSM7B7y+dJREJRIHN1Ql6F0Bw
g5zWhIaw7G28cZsS5UfunAu7PTcBP3ei3yRg+1/Z3Uen1lQYY/IfGA3sj7m0wvxV43tjUwViiPmP
6ScJtL6AJ3g+fFhK99fw4aabp8l+B7WvR7LIP4yJ1Vp1EY1ZAMVyA64Zq6qG6bvwJ/O4vEXydAqx
ujH+YRKZZ+3w4Fd5SuYl9xSm4KVM7MRWhdQ97AAmV5l6J0x4fO2iYNjjbi53niOtbxg1zkrPenJM
cuqPVWUgbX2qU566aRj9cfvkrSyE91107JFVbCUzgaBZztGTcoC0VbOeZD5WeYtGYnmbtpG3tyqm
ihb1rh233qeo4XQCCDauQ5Z396nvfgbKjTeSXm+bmOlMjZfRVrS2tVre+pb1EtsOlBEd4dfY0gwb
1MMQSEKuqs6YnlSaoye0omgjZ+EM7JAT492JFpPhTlnZ+S5li9UlbbMK4tF+DJm0H6gFPrRxyM/L
HzUTLJgO7SbkZWB0yzdfO311yvLqX28L3yELzCP/WsATtWOHNthW6JOwtp+9CQVThDc/xGz4yU9A
b4ZOrGBYMpu65WuglHvncIUPxLtYTukrA3CBCa/1bLWLxMSdwTTpRqrPL8HaHjkFFyim/vbYT+Z1
InHWa0z3dyLdjaviPyTtdA/XZ2EtqyY4FbI+jlYRvcwxaSSQE5Uy/hmJrmb6Mhd5sdG7K0HZwXNR
GTtT57mwPLhDaJDrnIcNiYOc7MuRGVeOc6aoyb8WmdnUOechQaMzP67bePyoMsD4BFnae0Z648dg
97vRKetrH4avziDDi0sDDkew1j6lC/tkbMfuBuSnppFP0fgltKwFC6F9jEF2k8Ht3ivdjD/CcLhl
pMbvjb7H9+wCCyDahW9cpM0P1yGHT+bjW9sQHuoArjh0Zg2MkkKGQV99p/LObxJ4b9WAaSjJLgVV
w7MWIwNdq5OpDUGa0pMMK/7/i8VSY1UaP5yZS9PPIz3u391k6PKtztr+TGRQDTw51u6ux//UgFSy
aI1DyjFOtm2M6/6T3J5hHblef9TB2L7O+BacxZuaSysC2AKv3J7Kv1ZUv+qJ27yYKZCJNkJG2ZXR
Pa7sbl+C2sarRhhiFQ+POdx50yRT+nUHZPNd0YRtdbFZ4LRWuFOV1V0m17We3Uja8D0INUhzUhLG
SB5sztiPYuDqmgCML8JzUP2s+cbi0va0Qk/NGJBmaTW/1EAEHBsp4NyFwXACMP5wCML3eFbKuXPK
4QDQeFMUFZGNbmaQMMCap7KCj4E2+amGtPPsxH2x7QN1U/N+3o2zS6Ya1OjljCQgmCySoHQ9rapP
TqXRXs4CoWyEWzTyUE5WFfNMgLbBKTdQ31BCWYdlOeAh2oC0gxFlysvx4Ilpiwcsf6qcQfy5qGa0
135XV6RjeN5Z129ebyYPoFJk2xrdK7U3OFuSUsPQNy/Lg5mwT23V55ncz8Ar/Ev6eSlWyyb39kHv
3xk+Agg1Y3mx516Lz4vNK1Ao7GXimUsRuIMc09PXpEJv/PTez0+fgfPoUIxzGelwqYl6X/fMn8dE
nkLpnW0bUD+te3A3QyN/tnqY7OjSmFpo8WrZyVsePsWgVHdZlKgaCLX+kSXxoWjZecdtUq5y7Opj
WrZ3a+JEJ8kARJIEnCom+zlLh71sq/SSACd9tswGCAMpkoh5P/LWJ5RkmDD2BLl3z8E0B07Q7F04
EayT+PPOZfDAAumw/FvLH0HinfF27Nw5tqB0GAPd72DYDyVuYSDYtNtMrEPCW2v26juUyQR1zsL9
pX6CVXItDQj7aemCoZzX5b1OvQVpVVt9Ne3z+H1ZxtiEu17nxyKsG9JpJ28q15Mc9XewRZ8Tga4r
B1Db1QnbCF9CXVwk+sXNhNh8s0xb2wSvQcD0m9tspl4SSYSVqJlNfkNVsQPOueJgMY8sAitnxYCW
yMMuXcuMqnSRzEedAhXSJ9+DxgLbO8LuUJEVHCrmXaQLMHhxVEad6Ma/RltLHkGu+Wd8fc8KkeZx
qKv+UvfIJZkCb/lkf+QZWiNygKb1MqBXZXlbtI+aTg5Kb9gF2kaKYRxk41VH+sxpJMMjZQ9GCLe9
0x39BWwiyMmhvTPN8teUGsYtjIAqawxmvNKIftr5yH6Ns5Hd+7ec2nOVBx4+kBRHYU4k1ZPh1Bwn
MSNeJndieqqiUbsw1Q5cBi8kJnXdNUdNtpJdeASVxMzc+dm5I/llqfGw+5jJXsR+R7ns/kZCpUtJ
1FPQ7YWIGP8QH5H7+rBrOzTiBDslYEujD8SQqbBJB7JJf0NfOQGUx2mQ1lsm+M8CEqfDDN7lqT0H
FptF75H0qUG/ckBeAMCINwI4ZmxzUgCiGF+6sQfwRTwy+4Myh+dZQosIiGQkHmRwUmIow5iJVERq
+aib0zbXMpq0+EdUsgBHdX6vXXLpzBlXPnbsPEyd/X8RmZ+UpAhnJh7oUX0idQAhvP/wD0qqdKOU
9sE+A52Db4IylvohDFK2Ny3xw6lQa53W3RXamgVzCDgAgllFTTlAId3UljoStlJs+jg5/j+izms3
bqVdok9EgKkZbmeGk0fRkizdEJJsM6cmuxme/l/UxsG5MeBte9vSkB3qq1rVlxJNsS7/WC3nq6V4
kebaDYYAHGG8mRhffadjh/3Vph1lEutD2cVR0UJP9QB0qjHYdWY7PSA30VYzvDBq/S2n+gO6PBBF
YGRO3ZOzhPA36O8eLkQ4PQI5+k6csVovGR2XyWzHk0N7RH/vmXGzB1HaoACH9YmeAXIGsRHuuUD/
TQ2I/nyGQDiOEvsbOkl9V2UB3OLfNCzF+yFDIEkycAb9VAhEVlLGizH/Kwy3vYSxb+8Q7ZG0gZko
aU4XDxJb7hMKtcj01F1dsM6Cv5ZGxSAxLEE5ZQW9TfA4AttXNz/lJohviHoCuDDcAit6UrDeX3oR
NgdmFbQFd9nLqrNfvapod4opQYIMFDjepTZShi8BTg+IP3pPw+a8Wehz2qhxoVqI56zM4sjr6DkZ
NKuMOYJmIYwM/sk+4UuaAiqiHSd91JkrD5P53bjBd03Z0w7bjsepG0QJ3YQIjhrGNON/34TVHPsk
iSntq2mPYvxLf1rwJPu83xnS+MxNONEVrTlV7H82XgUGLgNPEnRcEBUHrrGf/4S9JyJSV8Dq8TOQ
T0OvSoEw7XIXD7ifFIckM1eTZuCfvem4iPAihxBXyeIXp8SfXsqSFovJ4xTbsDXgpWhDQiS1HYdY
3bJDUo1X+MLWoSznv3ERQ/FDbyRDQSUjmAgLphuapUsanM3YE+54q0+JAWSIvqp0z2MD/Fpo9RAL
dQrS1TVekefTxNX8FPYWc8RwZ+aMjhMD9wzq1zOJlvIa5vQmGKrj6MRkxiZkpBbYFllYwyniKEOV
AZwgAZ+uaG+FPe6ApmA0n/vi1NWCpRNrhdUZz3PbXseQ6kT61fqE5antBMSvpXwa+IJxu7Iy2B1Y
avTIo+Gqe7MJ1Rm6Gn4URHRiqzk5+n7wyC+Idh/8gUddoc1NrEFmBcEVVuFm9Nx5b6FMLab4I4K0
35OeoqQcOZOVykFi9LRDu1ORR8A0jkXsP3MC7Dap2X43HvTqcsTMYnvywVKvsWmlW8pl8SEa5R2m
wY/AHNcoTfagKgvgWU0HCIioZbbKhwWfYehuQlCbzJPQXpfqT9gF8CODJ2CgxcZd0uqoRrGbFDsr
g5JedRcFsbL0/JVJ3J2qySGaVnEj1y5wZwfCCorxs0HiC2Mkpek9lkiduOVJel22l4w4IiX9N5zx
/r3gM18wsIxKFFc+8frgtfm/dtJl5HsZTmfYu5zKwlMYEJXNO005QHcgQprTbQdiqJ1woDrKv3qF
85xS4rd1qTZcnRM7JvpqG4o+3wL2c3bYNxwi5F+IPsCTmmbvpx4e00QlF5MjBhtDC/8S97yIOYPW
aX+oZ17XJXyi9W85meN5zkx5I+DbbRA/71mzzIPLB2Tbi7U21/+xCV1wZ6N2xJ3svyVD6V1O8c2m
MeBHCox9iNItpW70/SVNVm28ePKiofuK/bZZ7z6oeNCvAVyOwcYNZihocwihMGVgw9W0Yi5SUyG5
0utLVK6GadCuIqi5aVe4qa0Z/MeJBt1q+cm2c6ntiOMxO8QBTS22iRqb1AvFanA/y4GXIHYpX02a
fbBTC9MDz6g0WwmX+nnsrX3ZoXwm+VEG9FDpWDCPLiKKDTW8PMxLOGiCbZVl3o2QW5f8M3q8AfHM
sT1hQdp1oy33Tss8PI2DfVXS3d6FHq3Tv03ajBdp0wpfpdTB4FN7zuTwTjzv3ne830Ikr9io2/sw
qIBM8OBwXoaiDvnCmzANpu8mg98Ns8AvxxC0lCQcX11RnNLEE4+5/tQsVjs6Rj8rC/RzlSZQtxBr
2kx/1yMIutmZ2GPVOvawll9ZgpyRh1lEkcNTNQMMlCR/UayzzUgPghtjc50yaR892b/6MHQcB4LH
FN8vpTvvvJKZsustVEnV+IuR4LMdLZd1lLt/HM0BgzNyvEuX4QIenSlXwSbLRkK/m8LRohLjrwD/
vafO7Q53Yr1PjDvJNfhIWImChOSVL/vi2ua0b3OuLguiKKqdWrjCjbWs+YgyeOiVoqbMeqdwgdwo
wAObuCQLEiMTzhwEPScBOEQrPlrGCISGBf1vabXtOva3uUcJSabhVAHE2A55/oUlC7evkVFAEn5i
58G1R7FAHlK42xX9lTaP7tCXCc6VT5FxiAs8X3JZ/w58+caT/8x0v4wsPCUYS1PSKKPpPshy2FGw
TY8U8TwcgqRJ5+Fj5IR1CLhJokuyjWKLcgBF4W/MHrxA623ctt12SKo6YhTvbOqZMq40rqw7HPJY
grpfLQTGLZ6SaHLEg1WMFweL/K+67huw8Xwf5uATi1OU9sHOMSkZH1Keam4xhqxYicNnYrH+Fovd
CuelKLCgvBj6r81JHBplj38LP5MCgNTDQA76CsJmznFfBPRwls2yy6upuBo1Q8ohZ4gNXRw2ensK
Zv+Pls27OU46iqGAGVKNkU0POHAqZR9HlEWSh8OViHc8I/LFofc2KDZyd65GAOjqpvMRD1NnvAn9
artNvwsd8xHTOmgsXns81fvW51CQNpwhSDu+AlTwSEFSAqM78p6wSbinpnrcT0X622LDzda+xpmz
lktEmtN7ZBf5E0y1AUAzjdEgnrYg83kiaX3ewHxu74z5lPUW1roGALMXsy5y9kvXaiRlN2yZQ4D9
dA6OGSPT9UVw2c2rzOUZ7+lFSNakL0UTTIk/Vk2ojMfv1oe/SH500naCarwwcBU5kXtK5LamQdSt
iyH4ByNE6CoJueyURQRp9Ls08WA2lmGRTwz242h6O+Zd9ib3qABwpuSq7DtGEhltuEh+Ayzv2aIi
mhsT/PsR2nbW+p9x3QvEDBZTMXecjEz+sbV8lHbyWtZed7KN77Slf2fX6dKKzL5mZ53gHXrucdD6
re1kfkAG5+hVAiHuCVVjOWhhqcjnOaR1NCO1k0m2bzdMKedw1ocl8M7euJ6oy7C/cAY2XIvhSc2u
nidc6/mk5m1F9e3Rj9udmw+/5hq6p+VbR2IRxh6LMT0nPA44II5ymeiRJkRFesTZM2wrThDYxZL9
GcTsHzvLP7idtnY0tZCwWXiXrML0jt0wnEicqt2csxQ0iwfqBbR1FnJCojukPucx9dMDGTdmk91d
j50d9ULsw8F29lM9g2Zz7QuTBITPAs66QIiSJmzuuiiPE1GfJR7+mGn4RLMkjaSNTQxWjicn7n4D
EkAIc4gK+LZvQZg/OAsBcD/vz4Hhi50VBuDt/GuBzwqLvhyeB8Fi6tQOdDRn+CjD2niamKFlcDM8
/6uu+vDd9DExDRkAOyUG7i4UI8YVzEi3hENtCwn3AOhx7KOpZYxfkpjC2UrEkOwyy97FxJo3Uz2N
m742iwO9o96Qx+fCycJtbWDXEqjiNMlvPA/GcuzRRjhZyYZ+hjQq8eDZc43CjEXJrfRh5CN2YGRF
tQzSvacgnZJ7O6uGKuEAxtgWaM1D42Mz6UbvnIXuwhGtqWA1HvH4vkFSh3hdpRqAuaTKnLRr1U6f
YW93my4P5SEL/3LQSg/V5D8g+W+GUjM2aWaA01kFKyOwHnoW5UPAJB1x2Ihaoc98u29U/FK0oOLH
YMKBSH/qDtIK1epDtOA+2QTxmEKfWjAIdTtyJ2ADlPOnhUV9nAO874y8thMWJsS1HD0x5aAOpWkj
EtnvtU3cd5HC49QRaD6VU1GYr7LMjkQKaooiCtCeHvwB3eJz3JQ9JhRMgMUuo8k9c/Gaj6R/qe2W
H05KwImB6L1LYOuAubTDI4x7A/neDngfcdAmXf9WE/Tcc1HBYZMj+BHEj/q1cGcesqNLUYCGaRyp
gJZeopcRub/pM6X4zULBkRhZy4oBR3NyY+he02jd8QkuR8CB+BTCF8HJ7ySdajf68Zffq1MLiydi
YkyRB17o1bPJyKeEy0q7sMANxU8D9ITLwFQQX8YfTaPsDgU82dvqYI+1faC4YwdxJtk2y8Rln/AM
Of4Z6ffW98mlA6MZmYZbP3TztTPImfVuym1zKBKWNAAEiVk716Gv68iR7d9mqB8bwkCsDwxP/Pod
bx/dcNny3rC28D3zgIJSC0LVFZtdz56R0F2cySdD2Msu4zrHVsga6Joz0md6AMbEfd933Igs4d7x
3aPCHnwbwFruVwTXNqusy7yMLOkX/IfB0VNwyRs/WHbSSsttP0l07E9avEBuDkizLBADqol3ly3D
uB3aerwklAbm5vgc20F4TbP51Vko85bGo2WkH7PvPPq1XhAh04K2mlzSasX3KKNFhJyBjdWaRc2m
DC7s3O/CFuMj/Qsv2Puci7HoZ1P+zlwC1z6GKwaeWDykZoRuxPuAc9iuy1K2WEXLZWpBLKcNYoM5
U7AkuAzs57tJGdWdqE0UUVqqlZX7FFSZaRS6kL/z/E1i9o04+aaHcuLW1mEL2UuXgyBhbFor5rty
SkdCudx+/YTa1OkHL5CJg2XzUaqSMegIYqwy+wc8cRi+KlqbhF2caUz2o7ACeB3204esm+eQf/lm
zHA6aazQUgixSX+XWUWV2JFegx5QuxqGXyZ0gTtyxUemlRn2vvQlo6mGmO9AwaoFBJ8IG2gWJ1Kt
s+9g9MxtN23xXT01qNFRN34tWGKjlLIUHMH1pe/UcaTJ7d7OeaNDwVnYlU+Mf0i/Ad8UmI43WgaQ
14PxJZOtF/nGNESTRaYO3MzOtCo2Fp+C7bnA9UCGdYdqjle8ci7l8Jm3hX8Fhm7Vsdwv8XTqcfRv
saZ3EVrAHSBVa9cKeJTKxmlV9zvTg06ZuRkGLyrPx7x7b1X/6spyD+eft6PK1T7o5b2fNAbHg/nE
mtoe+kz9jnVqHRuj+GKQm5zRmB36/LBZ6tHFNmcb0SJU9qx874zNFsZYSHnF4oN+eFeAFM/K1d+i
zP+q0uGNCRUXhklt4pLcetb/CutGRCWG5ygszb/laD8h89J87doTdykfj3f+5WGfBrmZDNtDudap
LZj/dwPwMZmky7YbUTIoz9RnoYqXJkcRasqm21kFOn8ujXiXLYpXAFuVmZWH1suGi9+thcIKLG5p
i+NQhw95Om7VKlt5vp72diIE2Y5BbAmDICXkOBfc0T+kwil2NmdC11XLzazU0QmEs1EhWniskZq4
gDLugW29k63fHOJplkweEXq6Vh0kvOuTPdi/sdUp9J/OjCznG3C5cXSy59kvmBbl0yv2vj+tm/Jn
BJ4lF52Emlrur/YToKRb62P475bK2s7DsrJEw/lulsR27pyeD1bhZNmmJZ+RyGxUaocguTN+TUt/
NzBZo8mYNMJgcPyrMdUSN4PQRKx+45VUtjLc3UhreIyxR3B8DnYiL9stonBLHuBi+vWnLcur35Yu
Jl7rprT416dlgeuhuPdUFyJqbuoUNa6Oy3gDnga5jkkcdIaPqbp2PS5E7pRacr9Ne4Qvn0tHWlBd
NQ/xHultOCQLE02R1Vfhl7dR/2prKLTjaLRHHTNfExWFpmwJ757M05uoMHxYquRAwfsJS4CsYtQG
OQ0zFQYyJY2/s2O/6tSgGMCtSXmRUAxaBrwWcQSKyCiqDpcbd0hKVxXPCI/1RxrLY1Ly5lc4zZtT
biPudZ2hznm7CrMb5kJoQ8FQXk1r/lRma55VUH8ixpiAG1CLa2sG31HfYal7EaHpHBuZf9hOAxtG
TV9aUEmM/stb0KtXVRveNcgPDq9hDj+GFmi1Fq/QjNkP1Nst6RtKI73pJWiUOIN1IJHnDwDv/qVz
97Awhu2sqbjEJm4EVfgwm+kS9AHjvxmlPJqtG29Hmi4jz814XcjfsUg+4bOiuUUln6M5uke7Tkgo
sr9uaxAaTPdMBO16gNpoPhZCx/u+oDeO7syPDMqGDRVCz9xcaNvhzAdAMPd5FrvaesgVTHZ6FVQ0
O/3NGNJ7ZTTfLqZ87nGcIgOBR7Ca/4yxSbCwYgudGWm9pf6Q33ebmmFMYkv7EAtire1E50BBJHan
hN5LiokdqfWpcvCOEbB8Lv1q3huj8wa5cwZZMk5sO1RpcsvlooNIosY3afTvRlnTxbQA8Z9nJMCx
rJ4Tg9dUW9Otts5tD2dnEQRBNNhoNvg//QIGjbzpYxDjGgKpvZtkCDLCsQtK/lDodMjpFLOFR6Kw
UpGkdPAMaflNO9llLkp9FHbGgS+HrRyXq9pNQ8ZDQLtz6uNIGpiOX2Ip7gZfmXzXlOY+L+nDi7uV
PSATLr9UTS5N/JnmMV2e4OAQRozsPC3eE2WFsIddH/hOS4gmt5Ynu8keJFRvHvj8kV7g58FHh1Pz
66xV+0zulJpD9U6SobniKX31SFBNVnyb6vhWyek5afAWeV38zHiDi5/9mU3o7/QNUVT32fUp+hRt
NVf1W1sml3lSpGWacRsYEjPqg3mil7Mvro0Gmj3oghrhsmB75bbLej3/7WJrR/uVc1W4s8UkPyga
QDvv+Y1VDshNW/GfWmb9Zcz5ToULNJaCqqZtRpn51Srj4r8f1l7HgZFPlMwxSPYq+W6CfD3zpX8c
MugHN6OsS9nh3nADH6sDZ+S6YwZJzRNANWpLhTwubc8nX1SHwuHOjxUQKOyXdPDuybXe1sIIGpsP
ng2pvG7sj1z9nRABNmNiWrdezWymfgoEvGu+Jkf/yyouPM6M6bT+Myc9xoAR4bN0vd95yIW7sLrN
6HB90KXzQRVWAJ8uPlkdYyZR0/Yi0WFprIKFRmeK0VsHcoqUk8Rw87BsRNnopkcbswWJpTzC1qq2
weL9ktrGBR1wHU9qc6cTJOBE53tHUZzUOKN5bEuOUgshXBNXwGYZkRB5SUeXfQ4/jbEjEm8H3Isx
ZQfHArtQuwxu1Evn78C0IbScr4mrJQ0AfcQBvrxXaKSMKzRn/CU56dZE6sIMxJXLSekJHFHpJzYM
6cBJnwQm9PrVcZJX12BRy7s3+KDEn2xNnl5XL7GxrCUuDrc9ZeO3Dywu9606+2b+d0jj8lw19Sc3
u9dg8bMTllmgB7p/6sOgO0iE7My03C0Vx+iTLsKQ/pxdTWyCFV2U08s441Gy/6Zi+MP3nJrsHDk8
z5Luo8XLbE9rGXBDDTVJOQpscvFYutR5pMs+U5A0FmqEcAVsdB8kFBYuH8JneOGI8C1kuZLZet3G
omUb//IJD87QnknuKNaBdaTg9fKE+vYetIjMwuZerLo50hMPnsklzEQNTIVy977HGYmlsoTyVXTu
zREcC1w43yBtymHPHfcjngc4ccMH3OWJOgJUvEUAHYsn7tcc7wDrJXmwZ/7LTgMECCxJBN+02fWi
YevQMcNEw70W+Vre1Nn0L/Tpzg0QSfTMzSpM3ecl1OU5oNJXBWkWJUVzRk+jE67CxNFp1HPf2/fx
7N0kwy36c8MdVTxZZFkWTrn+YJpje4PExXRMwbjHTe2XOMi6fpFbbbHWiLR8yTTKCbikM2aLtSGA
2dtEUV8sCGTR2L1wid+anHftSXFbzWE0hDrAM7DAZiOWcTIkT33fsCEZGSJB6HgIYQxyacto7iwH
qYAz0bQdbLqCyflEjv6yndBdHXS08hVWsaPlIsHqOHMTstKnzrMPTHbjve5ILgwcGTOzsrjV9we3
gQ9f2AWTf/HWpiMwPXzejoOxmcjkibkHuYllTaJ6z7V0m60IyhNcKyKRW8h+3RZk4F+KgP0QZDu3
i9D0q5NVec922oRYMSxEVQ4ffUw8m2FB+9VxxZ+z34Mpx6gLZskUlwcxYTkxNYdTHWDnMMaZ3lIs
cSn90xOUBArD8PfHROpjgT7vB5xLVYOyPi4WUImRahxcFhR/+C5/HasBkzS9KZjLbcEaIQsMKf/H
gBtbPzuPKCM47byEi7N6q7BPNiIunmRTHkcxqMig14dyvuA0IQBwkQ85qgHDYkkrDqr8aBeeyjy2
3xPhVOdw1QZXGYW6UpIdY9dg7gocJqTEr1rbRNBrbhB8iETAg90F9J5w2e12PhywHd/3U1AbGTFL
GvHSpbrqXthbJuEbJSGHDlyltk2F0oYOmE5FuQ3gulBcwv/Jp3N+DZAI1jvxZJD1DSV7bDDd1V6C
NchEKB9wtmT5QpJ0mL6ruJyOYaXardswze/dN4wXeDZ9VdwQbyBtOA0vWdXR58ZgrhrQyUdP1rtQ
1N85CXSzC0woBjN4KTytKuPDD9apEQ6B+oaPfNc5c8fvLmpUO7L8XKQp+q7Eowqzt3H1J7vEymyj
IQR3wB31GCZu/OiVDpPscrlRYk45lLFtTNFcPGGsQLDuXxmO9PnxJXF6WKpLBdGmSqg3w4jwmQA6
PXTAlTYhsWBSkUjPOlsuIomfTBs0nwWwbJoptnRGP0MNildUosUBoo0hn1Lork3/zFyz2eAc3yw0
dZ1GaC4iRUOTCdXMeqlduru+JngBUQztnYuQ2UPXzTaVEaNrEjmpsLofZs7AgnMyvAlJ1hJezaDt
4KriltmFz1Mk5C8MOBfLS7zdsoAJA3joHxsQYTw3wXlW/QpqofYqbx7bjgZvo+aonQz2h2cTIc+f
AmUYe444Ys8qt5EaAq5yTBpp22W/WuCCOXhhP25OxKQgMNAE10J2uCysCM7AIZjGiOmUZcVBz/Nf
rnLlZvF4armdGEY/XcN6vhDj9aJOz5EruYNoLfqoYg8eSEWdZ23dhX3b7Qtd/3I67+Y4wXInR5BT
STgWWzTIU5WnINGNudpyMAE3hO6RDM6TSjtIGa0o9jgDKBD0L52b0pyDV8CrHfdMdpFXYSriKBin
o6vHL1NVGDHbpsHD5N0jOXLeRDPYVZO1i5hnL9eFQdtSVM6eYzDeCYgqg5c7x+WlrM2PkUTQc7xG
RKbiKw3L6h7w2Z0svqdyfECq0NfWQ0ICck9Iir4hGxDxHvPNuQGcve+ET0Vlkv7Owd4wMXwfQWJi
se2JgROxjbBj/mOgJhA80ntXTPHBG5wEWo31YuThrcirm0WRNA5O09jha35MCP5keSYvboVWWprW
q6a7iH6NFSmo/6qsr/ZYQww2Cb6o/h3uDI4UBz+1lh91waSnZ41ePB7hrOSSHoJvTniXjt3qavQW
B8MCYrXqm8ju5l99YHrcJTiXFDX3gLgt6WYpr3YlcOPQDNY2BLiSRDSwBpdfcZIC5wWpCH82HUxw
ty2KZEBkx02QZ3Ds7UeC8OxAGdfnhARB+detQ3+Lk+vDaJphFy/WXoCx4kKc/CI5u1brlC47Pmlx
U0ekvCSQ/FF4Yp9gTw1SBg2W35sHkREYiIMzg7d9uZr3ZwYdQzo+Wo1BPtCk8i5IQv/sNE8SRIw/
HOiyzp/wXnyEBeV0wdK5ZBfNHd1iCx40a3UC59ecE1VAf5gz/SsL9F9bPZsJ1Twdj/PUSS5VppM8
FpTwJss97Y/zASnuamJ82dBQ3O4yDLH7qn9qg3pG/cuokIm9M1HmeE9oYhMrqz42ltiTSfGO7pJE
DGjcnVOZCAA0ZYl17/ZUpa+ByW1/8oyoycFz+/D58ROO0GRmClsj2/CLXTr5m4ZLL5MzLB76C8bh
GpCliimcybVw4DyQgqMbqXXn7JyVA5gaJsiBXsq9f4bI0186Yb5ayIyQLalQGjkNarJjV5JsryEl
72x99j4MyfNLC71Z6uZxGvRtlDZ2do4PLSIUFuCUmtE03CXc2uE3IGNM90MNMNVYQyQI+t3GnXzj
aGjrQy9bK3seEd8T/jDKN5p+U1nAZrms9JyyysnQdwma43ky2ycnqQ6aJCkLngwvUzM8WNbA9dRp
B6LU/jvH6Q73ybUryGx4ZQEfAUTxrcPaupGzvjNaJc6J65LM9oZbS/Zt7+cPtvFgiRTao4nO5vTB
0eHsRGuRkXBhDEwibsCAxdTO/D+CcP/DuWjMEauWpIuXkK/YYMnA5RdCoFiDfZCC+DhwxWFNgq8z
8cA50wKqNwVF1ohkuP/BcdWFZu8qmX2i4IUdmX0oyN7Fp5gdIcbgAoS51+l87xg4VbKpha8PXJ5w
WfpYOSuG/Yguv358oVbN0gVJyD2AP8eXkoaXFCf9NsEhzgAfSe/nt3E6LC64gIPNT7571a5W3jKl
fzyGS0+iLsP6jFftBXsSAFrwrj3hKURBGPJ8FzmZZXlEqCpnfQ6pSJbBenLRXxOIIZcCVpNz7iP7
Vv+IB9tGZEvZLytLbn++EY4YkVwXrIBYX+FEYlgvsDV7aroVWRAtGKROEsfrS18Ts1tadzMJqBUN
Pc6XJIVukGLlfQGgwn1gMZ+0rp9CBdLMNvT252+26DvmBtXra0zDMTtHQSxTp/UvHX7iZubgOTUU
J6/UAc7N2Q7giYiozJIW+R9OzYxnutB5k00i8TpSFyhyWk5+PjEva6YzRP4HMY3z9ceSCqvE3f6g
5EYsEJR4OMmerGMFLGlA+Mbnew9Mwr0nzi53MVQWokJzhtPRwk+p7dze2p34/g+/VrmD+8vjyLxK
uZx0OM2TLCZchliqQKuEPlmxDksZqNo1RfPzQ70g8qSDc7CUfFiYpTxP4aGfGDqPeW0coW6fTEpI
nhqGwFuKKphhGsSCvdq//fx5VWIRCB3/VUxkFhN8SI5RHnzOOBqJnaY90kf+DNNobCZY7QCLfr5a
LZYYpknDX2NPhA9nnb8Q5oQUlhaYTH/4vaYmiAmKgzwuGzVnUiqXcuSvI+epv3XDGQKmB1tZo+dD
YtBrkQQiv466/DX27UiINexJ2BHEKXxCfrw8DhtYT2hOdr9YI9/d3jRPYsJEhQ0k/NXXJ7nG7BTw
7J9ulIpql6hQScwBCRQ7Ig3lr5U/Y54ubpbZTzuX8MPFbWhGreaJ2vSB9XHED2fohqr30iHphr6r
QFnNFbtSSVB4Z1n135UAcmnXXCMBHLgRy0xHaZ1ON8Dih7RvsztcirhPU3j83lIWT6Mb7OfcgnO0
+M/WT4iyr7r7mp/1ElduE9cQfexl65tCfqkYjRi3QvpYW5ODzYqPLvcYt0zZsPyeck581fhQp7p9
maFT8U2akltR/0YWHm/jCswv7TrGBqseptF/Nx2XG4ya2mqr/mOI9FZ1beN5fsg7jtlySQjd0EhP
3L1/lC6HxR96EkXwCqteg7O2rGjfrjFbsfR4l2r5Y6yVmzNpSQK6PF1YOJ59SAB0WYbNq9001GHr
5sG26TRLzIoNadA+ZJl8jbiTU8VjxxjbbYOjYSRYZtdJty0Gh8ToOD/A4mecQa7+Bw+TaexUXprf
rDKnhrv6IbKw+2YX7GryajNZ2GbgxyhVNz9Rm6rzTDsX5Svtyw9g3Z8zkI+l497JuKNCMvQfDFGz
DjhWeZl7uY1rxJt5TrE/Uh1OMGy0kEy1iRr+LtXE/TFXcGlgAY04EzcZ2LF9WfbXlhzcufCpdWjC
sNy7FkDoxE3l1k3C/CxqjsQDC/CDw7x4zUD/fFOxJkRtmy98gT6WT3INP7FEmcI4cNCbtw0v4DGY
R33EiVtxTV6dgm41X3u0qnSFdSWQsizHvx/XfB5o8pT6etLOo2/YkVmmXLTXjyROewLrBao8v49s
CIPbO8NIw3294jGJgliT195qkuJ7JWMmyfN4blxhbX5YvRzswk09jvWTkUt/X/f48v7/Tyem+QXu
wL+XirEHl+fyWDrpJ1bzU0HsPZsaeXBRIaOpscDBAwO/4z/si7C7/OCqu7Vuos4QbKr6lJnitUmH
/Q+eS7o47H+IdFNV4YwYlnXdSJ+n2qYHGQrOz4JIoBL0RV3uvb7EOtBy/aGWgktyE6BZEfAcp+Q/
lFpD93ilzevPZttk7rdQqYbkkY/XYf1BmWSgoHFbNJzeMxq5skmv6/v//VAF777dmPft2DyNaAmc
l/gl14u/2xGk0M/PFievObyPNGEeuRHMv504kKStKRb2Wx4CMbvOk1H3UTdI/VEPnHExEzq3pKmy
Kx4GfkEjaAhMa5x7XgcLC0Iwzb+FffE0BYy1r+LtklT571L5jGo9g5uF9CxEibWipdTfOg6c98zv
rtr8PdFI/BeiDT4OC4n6P2pQ3wh4avHfxEwJW3gkAGi3eTUMGOJYUd7ReLXfkarppmRvFbgAXKyG
PwyZAYPAxkJZd7xOrXhH+0XM1mtRVc5NZq8/C20chyUktf63L3Nzy5oS3k9tzD+iTh6gKYonG4zF
WLgROGA2/bGrb5jKHmHSGzvXSfjiVnqnYcUfIxGQM4nHmDLaZIl+0Ak6GR+mNeSW53N7mg0/fann
8GkGwn43Uyn6ojILlc3PAbqvv+isebi1sHWYOo7qCwv3IIz8EuA2vzVT0aK9kepfeuDNhgY32sYW
jlqf2pShlNNhzMfisafqF38Diu7MTnfKZ/H0HxstHyEAJMmKVykPWESgccdIBFmn7+myRZ218Bus
8Z2lNi//bfhdoEOc7QyrCPoZA/+UyTFJRVv7/z4c8lINl2I+620BZKKsfVLboCH7Wr3kiI643Cbj
MqUkVvD+9tfEhSWZFbef9cRI6gkane+SWAFBaHAK2VS8KMcfQPsyh8sJnYKLg2LE6Bdd9gXO4NFn
xbp2hAY35iCDk2kWXTSOPnQUYudR0sjp1pX/fk44Ffsa11e4T/Y4+PuitIrLf/t7U/jzQxO0r9oV
Ifotq1HqEgzE8NFFTm49tbTv3AV0kT/lzF4Xj5r20HRnjqWJjVijTl4omdYMTkyWYfbRHuf4xEMp
tyqMy21GwGTH8Phs4qi6H+KGufgKPGeWFDz+90/AVGjg99Ht0fGT9m3GHLia7cC69G17NvK1UwWX
69lL3dfYiMuDlTF3xBsAE+9/zJ1Zb9xI1qb/yqCvmwWSEdyA6e8imXtKqdQu+4aQZIs7g/v26+eh
XOh2ebqq55uLwQAFoWRbmSlmMuLEOe/7vHCFSpT2e6+pkz1bLI0nYEZcy+WHiFq5kByzhCyoW1vD
iJanAcISln98xGip6vxdQiNom049hLV+jQTQpgdk8x0FvK/hjH8oBs5WWiKxuZXNVWIX1Q2uN84M
3A6sJdMLHm84bMvv5OCq6nqNwxp29y3dAuOqVPZ6MPX66pMb01nl70ifH0gyYSb6ShJ072cDKmYm
/IxvrIrOXkk0TSTfG0YC3FabT8hvykRItELe9mEJtiC3Dsh8zkkWlf4nRsboE3kJ+wjVK0o/tO4f
AEW4O/ifwYp2uKbBVNTWzedLMWiyl7se3xrLaqBtog5jLu0k1GeNPn3pIma3edPc4MKx7r3hEdLB
bs6S6DXMVO+nkuxdGdveNtWZp8Cv2X1iUrs+zrddKi6qI3TPWWIHDPyRFQZsYKjJYpf//ciCfabH
AKqYmzujc/gEGH+u+lZErUyw98FAiYSXMgbFU8E8BhcI4LGhnPw8t5W9afqIJRCOLyc1xFThpsli
tVuCIzA/xB86SD+F/n875pS0aPzEHhcyyvYFvN8HgzwkQ48fyrGRH1btuOlthtH9J3fASLLDkEJR
RHMWbxrpJZxLKJHtxWsMaYCBRjW+NTqiliI1fUKTiMIpAignP/5XwxlC/6VeG6qynoRLKIyXxNYe
hYP11LsRc1ez+Fo0TnpVgLBiNerUqitssTYWBKaFYekUxNX7KPE+fdImpxodC9mv8H+V69xPTeut
6/qDXEYsqWbGl9JkTAii1qf1ODDE6dHSYvTburlMDloQPFgQh25q1p5qYWAhR+Wf9vRd1KB7P1Ko
uD6U6IhBYkzriWPJ7USFiFyLSmcIUBJ9HglK19EPRnzW5haJ6TAad0Ug6aSm1VtZTRpjeLgcFjjN
Vc2W87lWfq6arJ5l0ZmMhE9g1JTPQZD0twHKlKtoHHy+qsyIToh6w3VbAsq2HFhJgyY8WFfmXjfC
j5628Tabcoarn8k+wxVClHzvIefZTZ59FZdt/JC3V1T05Usrc+qf2o4fAII4P9YdyQdg+cl2sXrE
c9hsXeVJn9vW2dZuUxxLreB2ssW9BIdSteRiOVH9jivzytCZlccYuW+GwP3AdGbSiLM/CkiFl8bu
n+dYdlsojLQGAhk8KGI++8jezQhZfJTR3Y1qtf0IRg8AOJNQZkc4PbMY7nXIgSyPAqTaHSi5pYDX
WuJIPheVUHfZLax2za07n0NzZpDISjY4fLr7aNoR+8wZ18b0bEV0fIvCPvQIZK6kN34NCbw7Odbs
nlgjUwgwzLwy1tj7kvUsyOfhoTE5pLqZfGLZSr7FWXcr89xFGxIemawRYk5Xfz+VRn12+diu0prR
2agICv7c7ZchN2226erzNU/tfeGO5cWoK3rTBnXBZ8qJgH1/mFv98LmZWYt9upY6tzGpZSYxLUsG
yeefTlX4hbSYHryjN3BBHHcTh/WdMgaTd9n1jlY23MrM3FdLrFVVmrfNoGECsPtjbOIFd+crkCXd
BvVp/jAF0wwoggoq4/hnLYZ3CEeCyWIPAATi4p0BnfXIDYMuau6o0QW5K5be17f/+gvij609iWq0
JavoEiwthSkLPpCLWVsM1++0V8W2HpSVkWsCk9LCqes7ueseOVK+9shtGI2zdmkiJaqqDFD7LVVF
VLhH4urhoRrgXovkHj9cC28mdBezGMtJY0drcmkZg2FspYHc136hZ4dobMiU67LguvOQF1VuWl7a
kJGsyaZBQHLZiDXuzxe0lSCmsWz7lqg+ZgQIhwxtIPtW6HKSi9afcSi5pzH9JavqMCdYI9kfw51F
PMB1WfSUOUwzsCRASi+DCLncuNXVOO21ioi3hdV2E9X5zQ8ksSW9bRelhKwBgl0O0GlNaxDOD0qm
JfgH2k60uBU4WIO6YqqSkKFUVY92OiU04eiIaEZy5MJAo+jwsn7+0RR0jxZ0Gt/KDfK5HE7IjRd/
JaF+l+XZc8eI86w11tfUpi9YJqz7hXGPNnB4tHoAcapbiKKfCwkt63Pe0hXWlWU/pIl+HUdw/dvC
ggKeD/nh75SwZjiMSDBt494N7qKRmdPZtt5ml2aNnyK5q3CR7cyqZvO5pMHZcx8N7dExn2rx1MgH
FCqr2rRXDs57KRBVU/OYQluz3pIi4x8LY09IsACx0u7aYu+2666p8Kx/nZrbprtdGr1/182ocGg1
WVQW8kZZuNy17GgQKkGfN3waQ4u+x7yuqLhGfIwx/FHE29UHlKF4jg8Ia/Y0u7/q3iKYrckAaCZg
m5W7igRtjoGQpUo0T2RNMgeNMA8iTr80rbxHt7nBncXOk5j3w+i9laa9KRRcoVmVmp+G1qUp2ysT
kAg9fF6FTPYZXtFQ9aDxHCtfMbl8R6H0SDYh7+6Sh+QW1kE4yQLakeh10+Eu6tqVp7PlJ0F9z6ES
9hFTY9zRraceGhwX4MhS/CMtTZdpo2HVRu48BCmu9oicIkiphstksxJMsGZyEWRubEIDUTvKTU3o
pIy5vH2kiO6L+j9kqZq/hlOYuiUM3WA4Kg3bMH6NrS3qqvTaManoaqv1QLvrPC1fUveSNpT7lZxK
hld8cYySL7bz+7effxa2JF/qHjKYGh38Nd3bowgrIAdakZHoIHSsR5Ylbn98Kalu1cCx52//T5PH
/z8MFTdJUCF8/U8yxVffsxAkzc+p4ssP/AgVt3+TOhnEno0AXLdNkj+G70ukuPmbBQLR9jzdZAqz
dF/+GSluGb9ZukU4iWO5fJog+P4zUlx6v0laq54jdNOUNqHC/51I8V9CbXRSQmyPBdMyXSy1hKb+
MaFFB12fVbmNPw4lDm0y55w2Fge67CEQ6ugl8t7KrBodvHX46fpcfrCIf05DFksCzU+I4h/PbBsu
eeG61KX1yzPDiYZM7LL8ILPCvwqJJ9GSB6rxnTF/lIL8DMoqK0PwrTiGITHUe3Secr4ZQ/Tp3jE/
xmEUrByjP3piuDhiuDk1F6QJ125zZh3Yy2o4hN0uFIApBBI63EnFZcyLL3/9i2AM/vUiGqYnaTQJ
g5uGt9r6JbsF8muAwT8gll16E77EZFuMjFU6e35mKzW2svPeeiJz/cbpvU2Sz4cGdPUObc0XfIhv
AxkREnkjkwtl+r6ThfZeBOlL0kcl1eD40WOV8y2yw3jcFCWOFl9rM+YbQSs0Eh5aDYzuYRCl64Zl
SorsFAv7ewjxYd2MoIu7AdFkzUlGVJBrXHrUizwcKbw+fO29SKwihoUuOtQCqZ1dpw6CCfNKc/rH
oPgQL2wNg16gICXKIqo9UgMsfY1GlKmE5AWT2RH4NO4IoKEjpHkfGGLBjETaqQuGi7K1E4LC5CkW
Nc6XpEPO9ja2gIunzGiRnmcZdIcZxp9z73YFwUrkKIjS++B2O2DQDHdFiDYlrRCB9fWXCoHDUXPj
y3An0cXkTV6swf7Pq9mtjo3eDRwxsmsHYmcLwhF5P3ppE49amOMbTvMhu0kaRLUuIR34EWtfb4kZ
pRTezy1jpzlJPQ76w3AWI+sm9vCl0bqqSxRUnskkMutov8pUYqt3w1VG3BoHn2S5GAcr7aBdVjEi
y1Dbe7HqKJ4XvCzEzJ1kzE9xhN2l5IRRJSn0PQQbhTkHnC7mrRaVTCOBjq9Vkr1M3RBRCVvCt2pi
GapqfijjN0ouupkivPeqoEM8mKAgdM1LyjBebxwsFfTEas5eK4pbbDHR2azFTiPLfIjLxleezQHO
1u/jjg3CqXv3MJebedoyoh6SKwMliT+7NVsdI0BRo3ChAId8NLInIyDZ4y3pVrgiHcBb1laX2DCV
AcefaANG9c0wPxQjx7McHg+8wassDGn2ul+mUPsaWND/e1lu0KbgnremfWl90BtF167F3bq3jYOq
1a3EzG855Q7a5l7XUnEm2x3FJCEICIuzCz31Q2dFyYIYOzeYKHIBWjxYvMHjtA7s6h6KrrGKTOgG
tTN9VG24ob4xVhNh9SvnJgvUC+JdRsTjwWZKIJBreWGAmKZ3agapeCxhJkwaNL6i5Ng7jnNKf7eO
bkKEJhNH1ZUzqZDs2i6m0jOPFPxXPRrLVVzEBGtAWG7F1O/DQN+2xdhfmM3aGOZcyzi6dUeqa9Js
QpiOMImi59hgnjeM2avF3N6XnbYa8vxKGrg1J0d/Cdt6HRUFcT5Dc5CqN091ml5XZmFuBqFelOHc
jA4IzdFyCdslVXuVL9L0dLTeOdoXvl2F5hqjwJcM9ymp8HPr9KvCo82ujHsvr2kgtfqwTtzqylFk
c0Qj5Rw7lJ+C8OU8gGR3yHvoZ+QsBu487EipvVf2EvwMejrpgCdYSm6FwiaXeLTOCs0i14y7I6WN
j1AOpbdSpAqfVG9fCUHSluHxgdVR7kIQnk6Ncs7dQoCyp+I+yoOjUwQfgPJSejTGt6wcMz/PKg+F
o9UzgKpDXKr1ToQi2yKD0hY4BpdPkMoR5Lh/JTAWuj1ljstGeHhL0dugwwriRVkNdAi1bFAAhKm0
4bLYLBx9Iv07F4caoREklw2fDKw0WLg2Bodu3ZXtoXTjB+aXeDJK8TARerhuFKZVz31LDRw/dmLY
zwZzvPGbyvSvpQZ/oM7bYJfk4Ohk090QPfImRABO2BC3ejhlYPpg541kQ/vyKLP5WbSF8Gl/Ex+u
3Vpx/6a5s3kH4xbVObd1EjzGGG1IB3dHBimLEwHvtGGXj7VGjnXbFzc0EK/jAUETqI1bHTzSOn8x
HYyXsJFR9i+Z4RWXimkH74pyWj/TIiwKc/oy0B8jXwUFlmPcppN6RmyLpLl2jR2EmknBO0FAquHG
rx6NcmmRAs83vKdcuLy3k3od45Kdo6QF2kNVz3meq06W6PZof4FQsZUP/bbskIjaFpwNO7JfE8N4
gqeFfiXBXECDy4DYhL9vxjyQivJYu3gAMDQC4XDWWVYZKGuoPuqW5BZMpH1WQgB2102pQHSeCoJu
tpCRGRMU+qOTcDYR2U015QcILGR4BdS1nsyB9eaEcQVfOi0TewuKxw7RwLorZsVUXPsYYu8lYdXA
nDbfY9ULDjlsuZ0X0K+yNQLhGrNcqUbMW2zcJ3cOUGwEZbKlrMMb1H2BPPGl013Nd7EWsHMuUXFI
a9sUZZusbChFTHXxkfi56r+CtyfScIxuydV1d7MbX00EhG/0GeifS0xVfg1PR/frDsVrXMXPox4t
K0HVrsshoMU7+E6a5oStZHfIbAZuqJwZWA3PSBNvcca8Q4V49TqfbavX3Ae2ShQy6Fay/lCkyJBp
wKyMHI2DS6tlmWCzwuKoCmuprRpXXBLeQVm59q1sWmTDnXRXcOTUOkunaGvIZAl+IDkmb6ajVEKu
OkK9SRsFgCAUI7B+RPiPXIvBD2evKrgj/fOtjTzO+9PoYrJzXprRuS/IolrneXHq8dB6/RP1Gr9L
Oa0tGfFxQV1uDpm3nfGt525/DiAaHmAu4w3FB53m6jGyWUjaCcekMx+YDnMb2fq5Qzd4HY9dsiJU
yt2p6NDFFjQA59VIcEfo7XUVNl9DYML1yLqSOhGR0U3gE6g1roASv4dY/hAM4VWoRq6H6IKzmSdX
gD4OhFdqRD0Z2VYU7YdGDqRGW5b9X0uJ/4EwtXcHOj09nWif3nF73Yc709x103Cu3K6+j0fzMdAj
lKPGUriYabWHmUgq4yzHXZE5N7ZVUuNG03UisHESXL8SCP/Bsjwgq76HUuDi8iyfSuXAycD5o0ft
k4ObB0O69UZ77qSB7jQLC/ai4w9j+244ZECHdPRJkzX8qLBSX6TFVxpJ+BdiD//TgFXLmwEP67iX
qxJvKiIKIlnh9yfaqwvNmmuEaRsQTLgMyGRW+EnMcu8O6Z1l4fIap2LXm/F5eTG4WNExjJsRMVhv
mTedNz7XrTvRP3OqSx2LxTAHxzBhw6J0EeaWUTHK05KeITvkrrHZx3Qwo2BVTw1RZLspah4boY9H
XJV75HbxLpuidA8M+ICqdxrLbktfvVjvElF768hlZSlrnB+QUl7GIbXv62oHM8pbW5Y2bMulTywN
h8jOMTGvWUnuEzdkQTYCYBzlcLBa+FIU289NppNxPrfsC0b1EDHX3HdYoeBpkiGM+SU6md435RLW
5HjdiMUjoiVoy+6ok0MFFV6QrQgCBfKHx0FEb9DORehvXDxNjgHKHzsgYr3W/GbGQ/44BTRVbMg7
qnf9rOuyPRVqrxEENlUWwTfE4mqMX9eyRpCCrvwwtFm5fqDiNR7YrjGOx3zUrBF1UZZK5F7zQyeF
9uzY9iZ2ZPMiF21rTaDFdrK7GsoiBrYkxYP0KfditHeMGTnBjvNLZherTMueIq/4QmyTixz0uY0S
b/E7i43BswVe+OYt3lXole+JlXh7snzrTTgE4Rd4wt/Tqm/hITK111L7WkvNW/a7+aUiIE/NoHKs
skCG5XkCXSWRRXZrnskEG3cj5tMTxiTuKz2C56yafRGMoOUi46SjVqfuI/dc6tWrjqeHE17nHjJM
qv4ohnuDEI/SVNM2tGpi1jp3JlEM2oambM5jHhdQ+IqtyRl2SyxEDIsiCWxzH8bifu6a+drqhmNi
mF+Va27xqcarinEOrSxsrjFH8H2lTajtssFbYkBW2ryYfjrzfRroN5WwLXyVui9CsjqVVdtRzyc3
BJmcOORlGoFubfJiBQSaF3iiIH5SpuqwmqRGUff5xZ7ksB0sBlDBAH4F4MelRza6a1HWD2SPyQZq
qD1+kYvH2QkXA3m893T1mE1MDHLQJCcLUjuHkBlptfGCIAg4cgA2bp61h7qsTGzdECMXg6xGeDfZ
0YtJX+Zo7uzwCPC1giZAEEOdss0l7AWDTpnkohldpaquzqTDPo4qtO8mVaOyI4Oi197HEdqNo10h
hZ9Pw2y/axnbTqhhCdZ7JnAZIWWs8mDCesWkG8+h5qEVqSuPmm6OvWM/1N4xnJ0X4YXgvYc5WNtD
/TyW8U3OEYAOqgTJgbexs/JT6qXY4SjyitndmsnAW9h1JLSmaldWkFSHGsLPYEKeCryLQjJJcjPS
K9jbJ8mIEENDrO8aff6Cu+kDN14BTCr+zjmuZRmnVFB1422yfrwqScxZmY5X+X0zoGHMQSpkYwU4
WpaMPx1kym3QbzscfBSUM/pPF4GlpptLpj23fugAJbfC8pTGhfaCNapCPtczuBeiPrQRxpc+Tsnd
qsFmdAkHNml37SnpkggmXG37ldnXm7zoKKhB0547o0Tp9uri7dh29oLK1pfw1V44m56TSd2ScWlM
BtjZENx/3z83IEjNBVJq9NEFNFSCqYnKXrf7bU7EEXp+Wtme+yAqeIRO+GaEJwx7ySqD/NVL79mY
4nc56ykCY7mdJ+epS9ryUL1XZcWGrU36gW2QWxicFCyUi+apCNlRfuJMjE8jDanMK6dYdRX2jU8t
/yFbnBigXuwd8yYrMONtkbXvKW+82SHiqfoHIRvnhhIvtk1w5xOAMaySvpd9Sh/Fxcbai0oW3oiF
v1QiUrlP+wNYoYbzNfQDdM0W06pWj16sFlNQYxpXXqX2Qxvpu7zLrmTlfBOmoRCVUnlYyEfRboJp
kKV+DPsZl40DZTLq9TOBLGKtYj3bKsLldzZRMIaVEs0Zo0hGfYIxkVE9BPJyx/6DQjHPTnm2zNUB
laPiLQmaLbov+S6y2YjQht4bbFk285x0HO57cAoS7+4c1c6xdGydjBGPCwVEiJERUtDQoMp+cXs4
XqICGMQBT+57a6Hw4LgoEfTstCx4KZxCu57Jl1Nagi88QcwcR463Z8h3nB2giEGMvRyIQ6Ky7yHy
MuZOnG2WSZlWcVR1iyTetZPkCsHe6hxKSQromlFBwamwuEkZqq4dMEqUDtcBARuAbu4rw3R9ZSYf
VqA94HfmMLrcc5aHj5m3or+KD3oT6St+cwfonFceqyo5f06k8tba63MK39PQu3Vn9OFjlJHLitjX
W+HSwooW1jZD/da860tjH1XKOlW2tkVBjBJE2P3ByvHy5iKh9M+6B4W97aEcSWojGLUauotba9aB
i5X6Xd5ASGyJGPr8R4oz/arRusQPBJ7eqC/zc1M0ux6GxRmsiR8aQwOVHbhBqXVYmlzvkoZ5sw7w
Z27K1nlwQNidutZZA0ni1iIc69AswYth/dRh1L38+BLIp7YkvAr1sW5qo+8K3BFxirEI+ubNbJKZ
R0BCv816Y6c8orjJuokOQV99R+X04GHQ5oxsNQu67i6J0fnpVRr6kTs+eAOJQ920MZmzbiCsXlO+
iI2rqZdScPNbOdm2E7bKm1G1VxMEeRQvHLxlhV7J/GIP7bVFPK+PEh8RqME2/pnwQb2jTjREsI6V
zL00B199Vp/nMSnWKBHCtLq0tf2huuiRQO5hW9toMIsWW9gsyO6p5l0d6ndNcUrKDq6pI7+laERw
P+x0EV+HOj090D1kOKBsXgfNtAdUy8hFUsQESyXx6uCkh3FKv8XR99bEwHhqMs6WSMuxM3AgC9S8
DQ2pA8QAPRvGXKEc+gduQrGT3tD6oQ0lJyd5Bq0uYzq6fxLa6ClW7F29cpAlomHxhx5cfNEWoMSK
kXVCZ3xfJn7ep8c84/gqyxo1cDB9Icyh9SO4TOQqoT3Spzf+pvTjoYHLCD3UnEZjpSlukTgnIW+i
TOiKARBG/mDG1gQcxjJXTpVisGiEsbHNAF24AcICrUg2ja/0+bnxqE3QJ6dEC9d3Vl+9S8Naeqpy
A0/IPtRTBU4WtaFZ9iSO6PtM09DDq6HaxJVvYWHci5qTm6NF+QmA/TYVsEkw7JGy+VrwtGfHLhvQ
J+5CuE6I6IEct6bncckI+6HBqW8DFBYszmGbeX41YNg5GWOr1jGdJFO3N2PHbYwky68NkFxk02P6
N/TXGuQefDKbxT+4m3E4bVud3IzMQmyP1sATARpMXfJcXXyJ5ukaaAU+n2GyduS34vRrGTyRcOCO
3ofr9W+FLzT7SyIWp1+HiG80yE0uiSaKJlZDk35O3uNhL2Dz18tFrvEt+A1y5LjsyYOjAde2Ct9W
3qKGTVz3OjXafTlWcust5qHCgRmA9hcEWMlZIUvKfSuKw9CkOZNx9gwbtKNlJ+0KSjIq8tg8DVVC
7WAUHGKcm5kDRenlgjk10FxZVVeubVPTd5Dz1OMUEbECKhu7XBCtK3dch+Qx8E5qd24bBCC9HN8e
XY2OcpvsGsJA21l2V5HoN0midIrE6pDE5N6qLLiKGZH4Dml9M6rONnnKFWe/sanqrR2jSxivZsul
IRNCJwnj207P73pHoaxNwyOoG4JByl07jm/DIHoi7abrXmHjI+lh2gtp7PVBfrXpjWWRxQIWpncQ
MBeMVwVPUPQ9hK6YxgqvtySbiENJ+AAgOtbKt2hkVfCSERTNAA8hDv00wzsu4znaLW/kTEwwyjTI
CtEjWZdqQQifKyxyPoVkkhO+XAAi9BryRjAQ1I39XOJjnmVDSSmqADLuldjGsdK3Np1eP6vT6wEJ
zBA47kGp+CXLDAf+JfG4OcCqqYlONul5a4NFJ6luCA6/r+JGHps5vZW2m92qfDxrte6HrfVuVN05
ScD1E6unFbhrkDDHYU4JK7s9YdLX5cLjVsU3s7WmnWsBl8Hdcqx1G/2G5oyr1OD8L0qTA1TU+daM
jLAwM9KVaEH7U+ilSO0xgxFSnXOpBlBX2zjo3omw3LmaySrgeVuPww87OhPjyO4vw4w42kGYQawV
42f6dZhK+Gwp4jUY+SdL25X0GrtiEtBjKOS9ahe0Ei60iRRFzF4+I5G12brnQoCraV2SL4MBuxmL
NXyycl82s0LSSs0NHRcZMY5x+vHg1Mm4BorpJMYKY5SyiwEQkg0QNMhtn1YvXs4OeJS8tiuOgKSq
Ue7GhDEVi1ldQNTFHDDvCZCQVx6FYJLFSDbweSmVv8VDTJKVdJ89Ba8I/l29KaJi8rHYkO5VWLuq
BCdnpLw9nv5mdWuE8iBR53NewT6Y9eIKGJCkzdjd1WJOfC9G2SCfdVKnaAU0rAKF/KhtgkrJ+dvx
2afZFLI1uAmTp166B2PmgIptfkXANuxA2a0hPmkrR3bF2g2newfrRhdULHdNfDfNwB4Y8LE05rPY
6LDgHdoBhacg+PBZ9j2n76/zsHkurPJIEcnbB/mR2S2Yn2pfa86MyylkxGIh4kuAe291DEwQLm6m
sj5jqQDyJMHimPkHUMgnPH3glrEdGQ6HA9MLcNfmFYbp/pm40CfCJzbMfKzdENc3DUezom2fp5RB
4jSDICFT9z4OxwdaSHDJECgy5PDNQNaYRlGJZODxEX7c25Z6TDtLWyXimxsZ2H+naCCfWr8ky+FC
Nd2wFdjz0AodR7jTHiSJIuFDbTXlto04JgPK8Glwakfik78aTk4Pb0LvM+ZYA9ATr5TsCftzJuPa
9cmFYs8jpSSONpNU5zlvX+bSmA4dvhqgfcO+KPQvQSxKZPIHepu8DRNnblibUP7M9qIIs1vFA4ph
aSZvdRvj8nSEt5a0iCfzOrWc6SiSAZEQ8UCu08C56elv2vEU+6pCwkJocsQDHcGKT/riue2imyGh
LgfFRSyiM7xhdO9PoMpA1AB4KsguoLyIHrXUiDYBoDkj/sAt5t3IQu7FwFPnY3jWgNFQxZr0aVO5
Nxwd6Q6roqQRnmveir2w2XbueBPipV8FQVef3Eli1CQw0hcDFxoNY77qQIaxp9If4r5lvAUSy3CZ
IrrmcVKue2rp87C9QC9IN1GZPOFHO4MXsrdlGr5oCD9unGKUHHMYL4ZJcg0vJAN1ZlH56ObGjsYH
9Ox3SY3QPHYUdojoLu6p9U1dQ/E5P5gjLOc4LZhP9PZbACVPoy/Ci1AguXDjCi46UvPho7CdyxRw
hEMKzoXiZD8sEQ8RCMgd0NwNtUi8G1LymvVqvi2xUQUexw3IJO1hxm2J0feqHWgHD0tGsEWEOY7S
bI1RptvEROVtpJsbR9BN0AW5YSKi7dCPijcTIdZAjDOFUAxgx8Y7MOX2kXCB9egFR0xRYs9g4RJp
OVqggrNdMtIEDrNh3RB3QHaDOvRtDKCz2esqIzub0Lp1WV1BMqo3wqEdNxDBN5MbWdflyWjhQOqY
pdK6JV8kzojReE7RrBOsTUp2hEkTyxxS2uTktPjT8QDsbAeb3FA8eikJQ1oAZj5Ad4uTe9tmaUSB
vaT63DHKI5jD7W57xSCujR8t137TFbWGPWIC9mziqCz45yX8nDVuD3ddXgc5Np0KKCjTHJQNfUdA
mdYUd3yO32I3/Oi6s6f4DZIIgpcSdJWqYCRe1FmUVepUVpm8hveryKyCg4K4+puTAdFtETV0LQDc
2lV3RLWAxbqYXR9t5mJ41uexXNc9CDWREvEGaXbAKuINT31lEaSpObddxsVHdPpNmeZDhpzczei9
pJP9Uk0saLVD2oA15TtoFNhNM2qGPGXCb6TJE5lE0YF0eGs11uqQItHfBozat/GIyQnk+Xpib/ed
os12YQIkI4yYZzuWODijXfuhkzpbN4GBaWg33gtpXkx8sqALNiORyzBEuO85UU1+5TXZum2aJzfv
vusJLyjtEBvoLWhBbbr/ZDFMXhc8y3lp3RiUZJp7J2F0nUddHu2RYStnxXJFd5CUeGF7K8jBL7dz
CGOn7YGqtNP4RMC48GeyEK0ROGyAIdyqtce+AXorS6vf6LVTH7ywvGsJZ+wK47Vadu1PNckiaAq/
q991Mc2njuhdlWzc2Cx/+fa/HlTOf//zDyKoP/7Ef13H77Vq1Ef7l/9q912dX/Pvza//6A+PzLP/
/urWr+3rH77hUBS30233vZ7uvjdd1v6sf/o//cv/8f3zUZiQfv/H395Vh6qCRwtjVfysljJsRDN/
rq+6fs1eATG9/m8/8kNhRQv3N5POuXQQErmeKxET/dBYed5vttRtR3ccW9gOGdn/1Fg5vwmHnVtH
feUKD3QOOrxGdW30j7/pv7mWZRqeZ+ugS/lhy/zviKxQeP0kddJMQwJCMC1zSWl/f70DG9T842/G
3/Mij3NPcKT3KnE7l7jSjPzJ86z/IKVa5EX/UlL96+GXp/3p4ZuSaFRqtHaH1hoxRrEipPloeA86
InyPpv5PF/z3D+bPgq1Fj/XvnuUXnRa00AgbPycYshtZGp1tlHmXv35o3oN/+9CLEPKnXyBt8Tzh
gGshMDxANNg06fesu9jleJqdsw4u66+f5s/eBvOPT+Ogym2YF9Iq4hphCSfAbwapUW/++uGXd/Pf
XaBF6PbTb+FFlUgiwcMHnB9dZqOZfk1zYiUUH+d/fuT/zTvwZ69f/+UJbEIVZK6IZp7x2ZikHgib
J+nWf/3wf/L6jUXd9tPrnzjPgzJagFx9Mm6bElaZIV3OMx4NB8dJtf1fP8+npvDfXChj+Rj89ET9
7DBI82p89H4E0JGslnXxrfiSbkiuXcGNWuE3uwre6aqUsKroUW7J2F3RmFzb/+Gt+pMrafwi1IO4
I824JpmkiuRzApfQwYtOEP3ur3/DP7uSv9zvTLnJPS3hc0GrXXij4U1ld8RVjsZLl3b/4ab5sydZ
frefrmI0dNkE8aTZ6UxRQkDiwQxExHxyg/T/8tf45Y5vwigc+r6jQxrRiKsiBrPhHokFHJ7wP70R
y2f3330Wfrn1tdxFYae4VGWrYVGupzDcW/AlaNCPTnDqaTV/pFEib4wGWnxTzdm6N3RUBMYwH4Hn
pNT1wIReqMghSRgdLbd5aXGWuX5Mmhxverow8Kdh8u69lh6DNtrJo94o4qtQg2cW/IjR8PrDLFpt
DYoClEqVZrsYseExbhgL+72WmYeuAbUxz/m8cS0iI1LiX9cconKfo6t1ixyyvwkFmVzhMI7YWUjU
WA1ugwAhKU3nQbM0dSWgPl/DlPpfnJ3Hkts813WviFVgJqfKqbM7ecJyP24TzAmMV/8tefCXX/5W
q8pTB1EiiQPgYO+1YTOCVGpewHdP91Vm5S//9NaJ2fit6P3loPIbjoAL2NsoT/rnmLyFqjl+fYEL
M4CYjVt4MqzTDCAFLbQLlsh0p5Ixu/36w/9XQ/v/JjExG5JT2QZoOGnHIxL76UfyU+bTTVFHn4mG
o6VpngO9odlbPn99uUujZzYXiC4BudVRgxQAADl8DuoTg2OKAPrfPn82GRQpBBzZUGHq4EOzs20e
3EokkhmbxK8vcOFh6LPJAIFvVpsBg7P0vUcnym/aOL42KP8+JsWsfDXO5PlDx0QwIadxNAIM9F1a
in+bZsS8bk25lwPhamAAIsxEX8qsRrM84Ggmu/IDLtwbcf7zP0rjgCd3IjaJ0sh58LFAJ77RYKZf
GQb6+Rn+pWaJWc0ytLxsUwREpDpM4PpyWFKsOhGgumAO+xZ9wTn97ODUVXTUO8S3wH7dR8uvnCsz
6PlW/e0LzF5edmQ1cm5ANBJCKbzeXTXF66nw/22dIWbvLqKIBCoyz5/4iA29xNdaBv8JKW7+6c0V
szcXT39uuUSNbUNAkl3L2beXXhkU52Lx/98Yy5+VQM/Vp0nZPYWC0ANcbx65RNY5wLsh0LK/MrT/
/nah8/zftysjC4CDYOrs0FWLxDnV8ZUb8/eaZPmzEhhkImkJEG22Tm4cVfKekXsSxtpiNK+8N5du
z2xgkxZmZaOZNVtt0k+5rfZFFz4Ok/YdLebJku6VAXLpBs1GuCP0yebcltVVhvhvCOtvsqAx+/Xb
8/d338L18j9jWw81ZmuCwrdJ49yIKX+Ct8eup8qv1I5LD2E2uNOwAjkwco+qEE00IoQAusoZcHPX
18nTv/2G2fhN0fa3kAA54i0+KtLXpuGdncOVG3TpB8xHr4nGtxBMpKTM0HMzthHUjpF1EqHNp6+/
/6UHPBvBZZfnAd1kgv2Qwgn65vp45e5feLrebACPXmxUbsbkYETJ0tLRgXWIlOMrt+bC9z73AP6c
FyxLpPizuDX1mLJFU8TtNc7Pr++JcX54f6k93mz0hpClfEvnq6s+yTi0t0fi8LCurpVEuqwNhnww
Mbl8wORKdoBugLHGJX55X/iA+6buydM5XR29LjyquAHy3IW0Q0O4p2RlZNsw0Dsc6qFxaiCqE6oT
N1eK5oUXxptVhTGSiUJzytPM9TWrijXJgj86zAkE/al/K23e+Xn/MSPDj60NfBKKVMFXzfkhdWAh
mP8z5V15cS79iFlZSIzBmFyvV1s4HbjFb52wXmHzXXsETX39gC+9mrPCQHSSZwGeZXvfR94bIB79
gBjTfxyqPPz19SUuvZ+zujC0htBxx3NILLuJYwOr8n9A3sxWX3/8pXs0qwy5j99eTxK17d0jkbBo
1tEs0qDI42Tz9RUu/YBZYWgQ7emkaxEwbjRPWQmxTXRXPvrCl3dnlaGOxyKRE00u53x+lN06QQ75
h8ExWv/2gN15dWj1PjSIEdpCgF9AxiJpQGFZjq7c/QuTrzurD15e5H2XR2pb1R96j/tHvZug/tBw
9e63r2//hVfUPd+7P0ZZk1oZTeqSPtogVk4LMDcu7ierevr648834i8Vzp0NYrJmOxMzAOdCST++
Blmi74I68V9Elce7UsUcQIhAP4V+0V2ZaC499PN79scPilE0d14RsNIO5QeI7AmcHcbvJBRkgKAT
+fp3XXoys5Gtt9IcsccivD6fmUGPs50fTumDGxwwvF75KReGhjsb26ilvWk0UEGAzUDJovLvft3n
V37Bpfs0G9mgx9KsUtynqICn9NI1AQl136ewvjI0Ln3+bFwPhWladsrng+hXhCzlWwO6BAyRfaX3
/7Y4dWYDvGLfZHEOyVNQbwbT88gxfivum+lXTqjY10/6wkNwZkPcScMASiPXoAnPIVDUfmCy2X79
2RcG3/kc48931Zx6zenP3z8u7qQDPW8cAVa9ff3hF15RZzayZQ67C5grIxsETompH9WAB1ohsp1l
aD7/20Vm4/sMSHR6nwa2jfvSzAlhyKaPeqiBBnX5j/6Mdv76Qpdu1WxYSxO+dpEazXbsgxXBBwuI
yvCQ3Csff+kpz8azi+tyagTHLXFhg6Pp94URXHlJL33z2SimHSrHQtGJIrIJsTWUebtelySLf31j
LrQWLGc2kMnt7EAzCPbGCVaBriOnME5rPHBaZTxZuOfsesKqJYfYv4do2RyymMdjCmTvX3+D82j7
S413ZiNdKzu/jHIejYmg64c7rjA1kd9uFaSVIBG7cpULT8iejXVomaVWx6xELLfwDhxR+ys84saV
u3jhIdmzUW7DA8bdyPMf+vyYxc6vJNeeKrd9/PoWXfrys4Huk17iKBREWzs8p68KhB7l6Fz57hcG
+pz5EWW9PfoOzRGOwzej+ca8gViLzZuB6xoQ69c/4UI9t2cjXe9J5+EUv9qqGtA9XgJnnWYuea+9
pn5WYadd+TXnI9S/vU5zuMPUp8YYT1FFUlu1Rz60MLRx54/iiB98Ew8oYqP01cVtnnHaAy8IWFv9
5lfPX/9M89KjmlWChGCByUgmlMgqqaZdQfSviVUSRYRf+PgTpAW0dEGCkX2Dp8OHYGdMMD9tJLee
Jby31LOT90RoHrwzggQyTxn3rQSuTppShupIqAOvMlvJLGW5mOAgIV3ve2eZZ1VnpP0a41o7C4Kg
dmtTPbzQTDIXRESITdeHzkto2P3S6/3pBWOO3ELeDqorT/j8rv9lHHNu/T+zUV7byDPlUGEmQ8Ec
YdYZ8/EQFMMuH5P7ibzyUhb/trmzZ0WrRJBfjWSHbqNIESPjaL90g0QfV/+lmvD714/y0riY1aXA
UNNYKVlvBzsiP7ikGllwx7C7GyijSTgEaZVcuXe/jwH/cvN+cz7+WHb6vDeWR+jVVgs/YkScgWcf
XFyLIRoSyd7eCKPFyKPLmn41QCOSJBD0Aw2LMF5pqb1pbFiVVnNlEF0oZ9asnJmcy+Zl1Ofb0MNB
FZoqWeXa2Cx6dKhXLnHxF89qWhu7UkLqyqGfKQ0BeqrvyHaGdEB2wX0z9NFmaIktaGrNWsVYn7Cj
kM7Qlam7rgUQfLNH4pkgC0ff7RmvBmDAld877vbrp3+pjljz9Y9Vl+RKV5zLTSSoN9CDf+IJrF8c
B11UANRyh3XwrNAnbQxrT1zv04HAWKewm5XBUAePHKOL+vrbXKie1qx6TlbthbZT91sNSW8AB8HE
qW2xoU6MH19fQT8P07+9geeC9scbGAmzS/CApVsBe87BSgIVGbR8GPwHad+50/xGM8HAC/0nfmCT
/aSukxxL4kq+E4Kgc71r6isblwsjz5rVUClqlGkdNACZFXdjr+/yGPl8KU9Opn/LKXlf/+RLl5kV
LOTAgeOUk0HnzzXpXWrZTayp8q73lLvklwqx8HVlrP/tarOSlRklCSok12/j0hxuWlOTt93Ql6dM
d+yTm7sdlKDeHa6cbZ6f2t+e5qx42f5YoNvwjO3A0m4n3Ozdi6DHff1T9Aufbs4WU3WqglITsbnt
Ct/dSSQBuzbUyKyJK1MnVEGEu5bmw1NVoeQcTCM/SK0tWBz12joN8mBtlIG/oJVOINHXX+nC5GPO
Kpaa1JCPTWtuc76AH56wQf0KAM85Y0/GRPrGody/XWhWtkwi7kK86yYncfGtUzyZuLhsS66croEQ
6gvAMsmVJeuF99OcVSBbH3PTV6GJFpZAYNdeZ4W90dm3eL66HYp/G2zmrLQQGlXDQicgLZAxfXWL
BCqQEAWYpvjdlO0HitngyhC49NrMSoxpTHadNpaxtcoSIbYPY0dhev76wVz68FnRUBGtbamksTWr
OHqExh2ToGob/3iXZrVCenqjtIyjDTfyh82EVOleNn69JzjTf+iGyn02gYi+fv1TLj34Wamg4QQD
Hh0859VG2dOvK/FpuqMZPUPs63ZWbtf9qm1tffX19S7IoyxzVi3SUdc1Py97fIXqPTTKR8L2Fo75
jR7P3unSbV3ld2Y/7l0wDwRhrMvOQq3abvCM/mIwgBkh5AfM9FShfxYEtJJVH3Oc0hK0q/UpSNHk
Sun5/ZX+UtiMWelJPdhasbC7rUU2vL2I65Jg9r7AmdCqINx1plYckRKsJr9d5e607X2TzWteISMi
Eu+tsNRPBaIMUXsZ6QvTsRLCNzJgUlnNMovlVLVh7dHsApY+K9f2k1VGy4BISCfbqsCIT5VfVi9k
7AVPvZzsO7MkY5JQTB7RlafxW0/xt584q2V9Q3iHDBpmYoIRNkFijCxx/bgHnZbBaMaJ53tQA6z+
SXhF3q0lW57/7NqarrWlL7x/xvnP/1gKmLYTpo5eEEaog1uL8ekdB+F7xgL7788pb8dn4U++fqV0
X1jbzKWqgdWjsXIHvG9qOERkJbIsfAZFs7dUfvf1C37xls6KXGxFEcQmoegxddu+a571tNxEMayc
BretMAID0hPmCpGM95nW/vz6shcmpd/D7Y/7WGlAFGsl2m1mEm/iF1Gx16bRhkgmtK07SKgxIoSm
U2nDlXt5oQj+5nv+ccW0swWMZtluYZn+MN0R5E3UX2vWnW/W397LWQ0kJo/MKti5MLPtFh+hC68s
rYS4DfOoevz6ll16GWalj2RKOIMQbs7nUfUN+RPyJrKLUCDX8X0CToakvnKrLl1pVvPCCl594Wsw
ZHSBYrKsHpxB7mryPJZ9Kq9U8gu3bC5wBU0WOU4OyBf0Oh6rSfir0YJI1sb0/f/pjs2lrWSrcToo
2avBS2LyG5txY0k7frfprDza4ahfWY1cahTqszHU6GEQ4oNRhNg3OOCseJ1yIr9WeTQcS5zQJPpl
8YZ1345N88ErX+VU2ddqov17bfmXt28uoHW1XmUBMuot2szqM1TOdJfpIQ3iItLHjQwqa18aY/EM
HyYlYSoDIarH45mNg+c1TkNYAQ2ObL1XPZm+vMCwfzVdfyJfe0PaGTQfqBDppszDlXGOAJvY6nep
f8z0ctUkIIKKG7T8O70z1tOAzic1Vn4EyElh0EZObKTlA9PSrq6bGy/wXhz+jZX6KyRnBygAILby
8EBWbLLs6ALp/r0b9WuzJIZNkVtssq0rCeUM2MYrqMoQ8On1DhtsfRCDpkOpR1tX5jfMSrCf3uIB
/a0DlCHWCdIsIBQHWrKI7XdJgqlLyASpD88OoYZT6f7MWnHKExQr+OBg6gAbQxGo4RobAm1jjeIz
dp416IIFLjyMdvDrul161nKe25lptrbVYzrBxhENsSVE85F8WxDINn3z+n6TTcYd+v9NYB3S4CMz
9Xvf7t+tpvxvKO6AAy1ETjJAet+nv6zgZ4RLNHaSAeN8vGt1PJfQ7Ayzhw2GJYd9tIH/rQ7rU+i2
n7kWLiqtXE4aOPRg5+gVFIKtwrI6+oRnAR0hRjZLHpLoTevwT2V3qYq/JYW1xZe7CIxvZ1t4WKPU
KdvlqJM3gxMnBsfcOJuqyvdmxAwf5TirXXuPRGMRsOjx4ASE6WefV6sxechE+MAZ16ZqyaMvsNi1
ASBLAGZ1th7cew8neJ8m+/OmXGuHD7zq20I0e3xb+9irTwjYFnV4MJo38sbWZPuRQAancogWvf9B
YG0gSNbJp8fKwwIN+ErSfG0+9cqkKXhURnQo+zusb2ALs3oFXAHb+3FQL1g8j5BMFsb0PTWSe1N+
Zv33LA54J++IZs/wSWvY1rajsvwdy4Qb5XCeAqYar/0CcD9u7yxduopC1z7Uab6qgk+aXUsV2KfM
LrqtMvu9wyvrCF4UiLDkxmKADL5Z7WMu4oeAuk9jgEucSWDWTvPbXYZxzTHUwxQNd7VfnCovWNIn
gNTZ0q3S1Jk3X6y6ptpr/kfBXw5Wd7J6ee97v5TbLOze2EoDjDiUzLNby8UObJU6Qn26OlG00nDL
Z6SgV+zWw2jTGN62bOmeOv54mOzgHd0z3YqG/9AYi877rFn1dd5EURLtNx05TxOHq5Aw39y1w4Wl
/ZxKUp4daz3h4e8hkLn20q/Erqhti6YK7abSjo/EILCmdQnAlFvs5BMexnvZEutMyGcovylXx6lt
56fc4kysKD5pYi208XvreneifCiSe+VhWE3Hu9KdVm1Pupwqjxj3sNg7N0EKHlfuCXfjj4nKIdg4
bd7VYJ1y4BOJ2e5SFa0nMBZ6OSBse61NMBvT9K73Jx2vcocYbbx3qluVYJhNumWt3nI//RFo+VFp
/Rpx+ME14kOMTU/rvA2Zj+uq0Ne14UKNxbxthgdCST/0kiUklvygvnXtj9SP17+Bmt0HNIRNoWGU
T/StGWcM1uybSzyp0WKgIJ64AuoHB4cPt9a2a/835fbZ9Y3fmx4K2Fo0hXBJn8sgBNXK4LE/nOjn
YLxLg/xup1g5Jf+ZzJVlwBOdkoHj0SF4sDVoloQWbwIH+15VbDr/vesIS/Ti1y68qSdU7cSKJkAG
x2BhwQLiJXB20oDyYqSrRFQ7u3gjpupIECa0gHey5QBx1Z/tlO0cUkR7j75qQAy78oKDGt+qqt2m
cgvS4RgOd2LqvtXVTV5rC2JrtT74DrtvKSTzjG0ccvKsyiK/EYZYGpCNLIsqN0IVYaOTQ84ld26Z
OONKGvXGZNMWKRIRRrGeSjj67Jes9+FsI4dOEVifJXHHgnWoVpDdd9+UA27k/CVM3qxQXzoFFHkP
f3YCYRavqeR9GKPy6Kj2IIW56VzCv+FTDXa6HuWnB0cEdmcR5y9latwMcGXLsD9BcYMn5qpDKfMz
322dwMYiMGBh1mJFadhWlIocdCV5Qj/0PNkY0ArsVkGEcIYbDUCya3hHp0/2AT0dCALTMiWMRkJ7
xEa5C2GZSD/4PsbfssZZiohsxnDalNWwlDbbPld9Wqm1x3GAk7rdoj9cOjVL38hfTw1eU/NV9OFe
mgWorOK+ExzNhs3aSyHeRGuPFHJEoyCU5LZK42VlGtu0+mG0P2AebSSs1CoBLuzx5rLuKEVEgbsJ
YX7KJPovkewNxTejtEW2wJWGP0p4fv0a+W0EHFfk/VGHkoNlwo7p89WxCo4uGjEQdEUR3JZWZtyW
iSxXcJm4haKzbfbdMvsUfSeeDAIrV4GRl4+Q0sJNSnL4Cr1mPMEWG5ojfeL2NBDZQBhnGfSPmQyx
U8tR3ycYwZnZQQ0cEjZvMPYbQx4i3clI4IT53C3JuQ2PU22T+R41nY+kW9fhonjuys+TaMdBsDtA
uaitX3EU+/tUGRkjk/aajU046r0lKGeHFHr7JVSud6rl1JBdgXcao7RbfJND/qONtF1ciZMzZPs6
1NJjbY41ATlTXt2PRaZIi4oFLDe7JeHSH9bQtwFHK6b3cngefRzj5OF16zKsoWSbHx1t76Nj8hwK
g8oEvwrIAjLrJv4lfOfWqone0Ivd5AJFgvNBSEmz6UhOfo5DcersbF1zwI1u0cHeTLbilEdvYZCy
Q28S8EHCmjYKVOFtPfR3xliVWJstcRtP8dNw1uNgcTkZSYuBF6Zs4RIfYldAzfXJUNjIUJPHpnhH
3Lgu0qpdiVQ9YDHPFlbhWAucis/26DmEhPQ9KDXnJvVhiec6BS71u+deyteo9gXJtrm2JI4CIqhz
5hdisSqj5HEqu1fd0PfkEj+1nnUCbUGknws5KpneIq8A7Vu4zJ7ghVTMaWM1YIMPjYpDHkI7SUpv
l3w7PrCMH3ujWSVKncFn926R35IQuovI1Shb8dpVeQSMsD7oZ0Cr7o1Hfxpfc2KEV5H03gAs+3sp
xZPrVXtsYBn2In1deaxbdBsaS7yJpDp6DQxA7N9EuubH6oxO1avxewS+ZYWD8CCVlQFjDw5Nnoid
FkIkj9rnYPJDODv2TzxGwYouq0+dKpW+yDtiyFedGGwWtnW8cafC+g9q2QStRUU7mXcQQCI/lMk6
BijP9Ki8mMxMv2RdoQUTAVNdTM7G2m5bcrQ4PDfyx7Y5p5lrnsXmqNFRqmkF3HLh9AYZ7rIZv4Eg
z1/TyT+764NuhOk2DhkYc1azn65ZlBBU/CLfpL6mPwhvNIHLle24Msu6hqgXTj3QWJZXH2RgJmjp
i7haOuGUVgzbM3rNTDVvEyeZOHllyp7cj2P3xulNdePpEwvTxjMelUJo0xk2QDY+YMl4ScyNG3h9
uevrqf+hQ146/7ZRjYus7p2V4VXaxkkSotlr14E43/c+8ahkb22buimhEYhGRBtfiuSgW9grezNS
x8QIHI7eIgCylFnCpI+Y79JyXSUaYA+Hu9b9ZyV9TJAZ0W1bazS9ZJN6k75WpppOdpUKZlEbzHyV
yWrNDQk5YLC7IeY1pNXBv3XiZZT02TrJBnkTt+AhPdm2j73WcB/d3imdg0VEMysaHwkz1nYHcl1P
lp0O2pg1aunDHTJ9rWF6T6qg2BNBVRaHFuaw2gPXtdwlyD9SwwkBLQsYOMNEmO+Zgb+Wgfh0U1E8
lZQfewV5M442pcEeDmWJBn9uCskQXuXsnKPd2AUDGUGxDRlJ+HhQI1YwLDQyszplPfic3nag3xZj
OLFj47T/zN5iZ7pwZaW9hHlp3DaS7X2nLP2HaiskTKOGlLnRwRmRRzJVhywjZGjhWGBOgRVZ6t4J
IDpZvM9bnz0aREU3Ys3iW+LQQbhGo6m3PrGAgFlMu46fvTLw7oqyg7IO1vix5EGAD7CsAQBp3mpL
JwuKu6Jw/DviPPWtcoRYl37bwLyDrRPYo3kLhLC6wR+aroBidE9RrUMCBoX40AMfm4hDg2yUwUvf
juFYHzg9jY6ZYyDZJZNd23he7Xz2sR4/5rnp3mL9zz4GLcvWBed4/CbDyZfGeTlpdlYtt34pva1j
2Vg4c0M1GxAxxHIFoU3Vj8bbwLbq4yRNtSEhuYQv7xICONqWPjANyCOx33RGK5IPfDcpT31skVue
w+6N9x5U23gBPZ5k7CrpDoWs8qc26QJAnX0ImslJj00U9t9C2QSb+rxMtcWZKq0R8/CL9U26AqH3
MaZtCdFH3Q8eICAmUmdpa217BOlwqPOIQqEeQrYgC6gkROOZAdGBo8uJUhn90scSksskvxPZ+2Ny
A/amgmMZWQePhgF7TDTVO5KzcNkS67jpHfUsElksvSRtbqtzKpzq/IBHBIe/nCyxFvw7KnT9Gmsg
k/Q8f9Hw1u+aAJSipTmsTwQhAo1jbtu67XeGnKKVVxnJJsNNGJj2cITYEpBgJcKbAnQNeaOTiYM2
+qwCqlLsyFejBsEd9HFxY0d+h5o16jdVkGV3Caz+E1Svs1ytnNadb/irpodFm2njsOrCVlvpNStx
VY5PvQ+TwyeR61nz6EUPo+XdMgjHVaQ13jLJ43CpSGZ9GoDL7/2crWExKY+cVtfbQOBx1q6Ig8cA
7dfRamS1iHvuigkxnaWo81q0taAnl4MeSsvqPQgNDZaQMW1M2KagnzHo52wFE0RWy2L0LMg70aG1
2HgatgbKN7InqOh4OF1C5751UgY3Kh6NLeaanEV8AO4psyEZd1lCFhIOLZX5wQloYXQwyqZ/jAoN
1UzohfRGMpvtXGjTlumnz7GEqIGh6FWlZsq5fNw8FRyp7jMjm7ZTAbvFNhuNYo9x1rEjIOcKlFHW
iw5PcUf0oVd/y8qQxxLLxziLppVKsgj2YjSgLoja75bs1Fs6CBd/VHUXn+tHW/TlkrPjDrI8DKcs
Ld8mLXWXho1LvpJVeBMAU92mSe6j7OEmsw0jU6Iv4xtRC534D9OGWpxmd6L25Uklg3kyQ4Ce6Au8
hc2/Xky25ayELMNiUetkRUOiIXbQ6V9Tw8rID+yGpZ/7zOqo62Eb9RNgUXb6eZj9SjPxrTWJ2tJt
ktaC9D5q2/9EF5lr1vUPWJ8dBDmQYKWeZ2ukHqTTC59OLuJqkgXM59Rz8ycLx9O6AVi9IoTtQdXM
oplBYJnduYCF/eZbQklcmhk9FX7IGbdIWMBYZodaAUfupQjW2tD9gGuvrywrYOhyBr1IZP0hqna6
m3Rr5wcBR5uZUbzoSVCtm2aCGCeEvuu78DNygOSahazvRrCdj11c5MsoRocf694+QpezzrAInrko
pHGQ1roWhf2inLS9kdZQQLHWcb4O8EvPQVWs9/uXGpDPwgCbQuoH2J24m466jG+HyPeYxZx2R94i
k2+g+bdpCAKL+ra3nFI7ktCXrkoDQ2pQfIYez8HLuowcv7jmdKmqdlgLjY1V6N4WvJ13rLXzxO3p
w6ogJnGhh+qOddieYXMaoOswwVHvasP7GTVafc+Xvy9cdZPrTZbsuqpg0RU7qbd2mzy7o+ljJOuS
VGwweMHw0GH3WbLzKh9Me+p/spmAsASuxTWWeth2P0IkzSOs9qgBc0OeZkV4xLQeHA+lfOZmDwJc
/tLMR+2zqQx3GZmp9ThFGYnzQ6gtsIiVa/ahMLa6vN+TAeavzEyyIsZmBCoVt3xQ6fJ+QO94DBkX
T5WYRrLhsNeytmjRJhGOq/8EjRluWBLAYCSR8F4WnwnpfLusY9uYqGjaDqOgB5jp1nIcjbfBSNKV
LgV7Z5IPqmOWpwDmbFjDLwNzA0ECZftsNaSdxXpPnkAIEyuqCEgcjSEFxyzDYM0JRPNLJSP80DyQ
gIuG4syvjvvs2NcNuys/N/h8kcXxuxV2EB6aksAOagOziTQF8e1S+15bwJEhAej0gQL9UZZZ9qya
yn1UjVts9MEAktloFNdcM45SOvbK9EkFIr5hFJx20gd+YfXlW2uv9sgQpeE2fu9kN0LB8gcov5BG
ad/oXYBDa2ALkCcxp5dRw35uMZEKeGONXY+wqGttqodd7PQpMJdisMh214XzoIc8urVPnPQWmIXa
6SqvFlLnnp93Y+3WmMYQtO9grN085i10KCXHUtPd58kqOJaNRETfUASqejMBXP90JpscFLCjhKpg
Fmbdn4TJOqh8cdI4VHjOLOx2hD4HP2KD3KhNS1JMsRVZRE+vkgOzllV62YseRVW5LL2SNTTDWCZL
LHWtA3wJixS8pBoj7FT6Q/UADyGqb4q00I6dnHoXR1wagpiVtBLRtiIHKTst3pLWjc259yY3uxnt
0tkpglGXBmjaRUFhMpeG4GaTK+cGt13lkh1YddFPJ2bbsfDIMz5mnRX+F3WdWjlxUrxD0/IZwzY0
AfBXQXcj+qg7MO3obIsLLYoWpplUywhvyaozcErQLBgdfZ1wegyf1dUKRnkTmS6R6wQUjlMe79UY
qf+UTPXncLLsn0NnuitNFPI2CMNiE8qqv+fmVk9pbDDtpb7JLiMhMKYbxnGhINqcPUVTAF/bJcrS
S7FTp45zqwaINI5mpS+1DRFVdU5+MqDOvmYqD94cxzY/OzeToJITMwWkOHkE1mZN5JwcrfCBzJFg
8Z+hV+62EW5yn0+mIlfSidZREpzsOJ8+el+Ioyl8WL2BG5FPALysiyJqe+UP/i4kjvU/AGnpu+17
Ht8g7Kd2E55Za/SLtbC+VzGJTMvYVRqRwLzCW+ilLES7IfyI3CwCgEVcFbge4zT4Vb8WXUO2edb9
iuhaMIHA3Vl0/dmVB0VMYzoPHz2iFRadPe21KpcrZQMq9IehpvUXvxYBgVXwtXoMRgXmg11X8D+k
A+yNEEkY73xHkkS7RZimYsGzXMVl2CFkRq/gCfBldeednKq9z9vkqJVOCZ63B56a1Jt+jEAAdv2Z
x87mZJUVTNgqgGsaT4Iuf1I9522wJSp6p6c+XbzOfXCr6pGDZB3RWGqtCYVj2htgykqWYTKqvgOm
Sx7OhufCGE5sJdaq6DoWd+VPqxvfDUt/Kka+lFGxri6sle0lJ0IRTkKDu5uC/nBH5yDAsdtJ9Onq
8c4DIzsyywaoE7qJnVUflsAL8qw9dll8TyN8Z7hxehr9pFzIIGFJa2QObXBGITEJnHyQ/H6TasSJ
HrtCe8kkqbZmzPEdhGcsohFpM+V3Nyauo7FOUUvbcSA48KhEdjArf8tZwbbFDOp05O8iQ9wag/dM
93BjphG7UZi4sXmnpQ2x5jmLdg5wHAb1tIUEiU4zzm4aAPOhZvj2ltZq92bbzlRdkfxcOl09H+3+
cdpdkuOnFeXYbger1nYuEzzHHb8X6fSvvj5dvXCg/lsB98clAtvXA9+ts62IBrG3J2WtRTxM//gD
Zpolr21pvPVWuo2BhC9LjcjPqhmoQf5kXjm2vXDM/Vvu+ccPQNij9RQttTcDt1srx9NW9thkG+ma
w11ppuG/CaR+nxr/cR0zJGJo0FBE5YZItxUNiEdhpgVReSPY+c4J1wT21U9fP5ULApXfMo8/LgZe
p/cqe2z3BcULS++ZijC24Bf8VYZTnIxoVtlfX+rCOzZH3ISZIQrfiJu9rAl2WMgQArTbTuLFs6L0
+etrXHjJ5pQbVOV2ZQ9lt08JuP9Gfg35iJ1T777+9N9ig7+cnM85N9XoZ7FVeO2+8kF9e8QpLbpW
ex894W/00aI7RdjtJkkSpoXB0tmEBnJdFKTSWUjO97ZupQ+dA6O7MwfF8bBwFjKCZ5oHTrwDmnlN
YXDhVZ1DTqRISaHRO75nb+inODbcm9C01PfSOitGjeSamODSIzX+t2ywcAdMO6Ttnv2oYqWYT6+B
OZGIYddjfKVuXLrGrDTFEzFJnS3NvZYrgyYNy5UnC9MCcyWJBlce7AV9kThf/I9h0Pa+9MZaFnsQ
as4hAVJ4PsTP/4+6M1mS29i27L/UHNcAhwNwDGoSAURGk5F9P4ElkxT6ztHj62uF7qtXTyxRNHtW
k5qJphQzhHC4Hz9n772OotTZdZlX+ZvPJW+l5m78VwYx0W0xYj404moNW4q1J3yzXFvjzAFYQD51
H8JzmootLJl2n7mV+d80sv+cjgPYCz23y/vqIvQ64ls896lmN1qYZfzzs/jV2vlJN0SVVMdJxm8Y
/XjvUbsivLAZx4xA78X4uxC3Xz3wnzRDk8gFIakd+45lCEL3OyYRQCzy+2ShOgIJdGn5w2EtEyYV
v/mW/94eZ/8cMINbHrJ9NQyHjFxweBCSvltiZ5oYsJIh74Uc5FgjBF0rn6wbZQzLf09Tbf+cOuOX
JQOLOBng7NBzAkGTETzs9ZlDZtolzxippXyi9Um/O8+4RIX//FX+eTT93/sVIOK/LmufAgxutEep
g5x0ASV7ggZmuMwIYwLKNSiwvatTfYrGTAdE71S0eOrmqqgq+PBj2//OMvjncfJ3H+Snl7jIm8np
qOEOChv6ye0yb4AVa1kZkdBeAS2gKoOc0NhtJag5N/ZEQctwA4DLb1b1L4T2tv/TG953PZqmKh0P
9MTEq4o60QdF5XChtAzNmBnz78nXUn5XMarNbW+V84s7DlYRZn5tgRGZxr1pIdFl7NRRWfxmTf79
+Wv/nIiDgJgEQExkh4Ij4DXqgPyu9J+2KaC7QEapZuDg699spb96Aey/LgezTpMmLaz1kOWGPDW+
sGHhzABb0/gSsAeEr4c/vKtaYhkSC8THPy/DCwr7b+SOsIz/+nsz8IL+MLr89QwZwqbr+nPZ+eWj
SBOb/OAWil/tIg0um9GDjzCgsIBa9uHQhLjuGgR5UWYhF4rN6mguiftQ0NwEVFCW7/EEEISE4eII
tBOlGf0oL0zrrniZ02R+WSJfvDQkOMPm8Jz6tjLq9W5evRqKbRldYb3IzwvwYC4xOopwfUOngP+K
oIIJ7tGeBuecFZG/++fn8Avdn/1zhM009ZCrnMw55FyivY1Ua/8lZFWCijQq9VxG2RL4qlbPs9s1
Ayq0Tt1VTg0mO6JO+82Ksy8b+d+8iz9n3fg8epDmgzzACICcOwheRN64XNF/heH8nSo3zZGURD3A
BnLy97bfzGFZMujFu2fqYNVj6m/nZGh+1GmqXtaSS+FmIEgZjizjf0YhDJfIyXbE+2QodZNfIru9
nj2F/N/iKkntyt3aYOo+1Qoug/Ru0t+reci/oQEs74eRCTC9D+834bd/X0HY6qcTLV69xG1UZ+1F
vvQ75ZntjpYJLcehH3+nqvz784wk4r8u8dpgECdHGFTtGFVfUdz2B7LeBXG+xuqAlULV+eFcIAKN
VZqgAgbxQ9p5ykx07R9F75H20NuOgtoKEAB/BFnclUvmoN+Y5vtg9f1vPujfn+62/9O5G5WC3ivl
yMGsrfuMCyhKn11jS4K5YUP+Zp3/Yp/5OQiqysC2ZBhpD6o2ivGqQ3gCIlKk87HJBjAgNJGNe8N0
7BciyGkZObzaz4xazGdqVvVtotG3V22Os0UhvMu2uhHIBg0TbJ6UZv86GjHDDQTfy9M/f2LxqyXy
0/nEjD0p1jyiyKSttsdt67VwB43ywQPjfepRuaabSgrjleaN3GMltR+cps1h1CrrnplJfbS9Xl8b
mQ3PcGodwER2OUcwUiB0DdKs38Ui8vtozTw3gJi8hGC3QX9wg883cmLQf5g8mq3//L/ziy/558Cm
yLhseYx0+Hj2/OXZS/Ut1QaqhsVh5ljjEP3Nzv6rxyb/uupnp+rbSdHet+3VuGOoa72T8h69YeNp
jd+spl/9jp9WLPUQut5aIyjMh/kK5fEY4pX0dxqKWvjPz8uyvcsn/rtN8aejUc29aAfPTfZ+3OZZ
4NlyeI2Jlgm9SUdQAcr8BnE7Q0xy0oeHNlFuuQHko7/qrF4hlHbQ4j0mY5dYZxvCWdTZV3kLBYKM
+gRar8NM8bqYEkMEQ754emcx5zoXvKBypzgXKlSpxgwEWXOBIKESOjaduOGPKKsXdysru0EdiBj9
zukq80fjaeswRlnSbJH/XMgMHQRKpqzj/FHPQN7glOUv5Ja7isCR2Wem0K3TQVbDHHLGYXQm0fwh
KqV5TwOZ9qXRKtDbefJHqvoavNs8UZp6sXE7UAKxNXUR8OKhs9uPWfRlzozINEy88RadeMc0n9oG
DN2mWgdCci01PjeNjs6Gl9lPnXLWayBb+rbJzZGujJJo4dLVNuQWqdx4ajy3ZcaokzMfYriLG9Rl
BASZ4tDmlx+tsTy9teC7L63Fcv5jcRDFb+a8hRpWuLDas4KsVuZ1UXS20s7+sS4juyks2+Hsol26
na3afu08Ge/jFvkCsxlfo92kuvwyysw6VXiR3nwdN6/eUtX3dm/DjXYbKPcDgOFrRy4GYITO+hCj
YMgubXkVlbG6kXlrazqAdncd2R5iXoyTfxAkjoquUEcZ1/GPnAoDzS5lzV2y9P1z79jLi7nIFwZ2
8cEAi43CCxb0VyPIhkttf3kQ/WRfe2VNP72NvelgqS4JZ27vHzV+h3qT6CZ6mhZo3FtRafnoF6W6
89u0gGCGmooHjMfxqLsJsWDs2wU/ZS4UrXPenYtlqaHr5fZt5NiM1aFBz2ECcwfgm2uBHefwKddN
bzQFSPZYHiOxeGEkibqCi2wyGXWjHjtEkr32vu3TixZ4YzeSPsBFtOB3L9TW/WeydFF2LNPGBjSo
BgTvntGD+0EH4VW7pTFpwGbUe8HU+wq4YSwd6PKavJJhgFDqTug/dpGVRmdhF0jH7YzixwX+Aidy
6bshEHJGcxZVi52g0Ba05Oui1MfeslwwZ6Pqz/SVFOGSojQ3lPiLClhP6kV1auVDU1KCXi2WBnJs
13Tc2mdwc12Uvnu56xzWdoo0880CZnnOEGmjZ9+/jtM+ehxR/11s1PGpRet7SlonP4isgt02yb4H
v1dqNeyHJALoR7JcAcaNOiuLhubTGVfUkRRyxi6tUn35Ruzlu2As+kJmCAR674LydWZA4X0tviPo
MMmfnm2Yp3lb2s9YDbpPEEkyDiwjbu5xQ2RfjmVHJ5ZdmgXupXzPe+mdx4WENb02BTIrZpQUPeqL
fBb52aQp2sa4XIH+Mc/aO+iujO2Yd+q2pIvz1Fvp+iJTJHkeVdnb7GN64gTpXsRa9QkaAdInNtVM
Ax8hUwZWpdBIGBjQCicYkZnvjTW1RDig/vFR5lbJt9Ic2t1iOe2uLwE0wh+3/qSMiPVVTMnwY/BX
0QTOmLdwqQc9/WFkKjkwN12ZSKT1G50I6FHVQge9XOX4DQT18urwirymZmTclkkzgFqX/iuh+vMP
hYpxp+GxuFumdzD0lALAOC0rBdfQxD+GWPRkiKOR/OjmGjZP3+cyhK/tP1de0e11apZ3/tAXJ6Oo
1es6puXtVLvOY1qMWRt4zeA/qtF3xMaHMPRRSXTIl+kjTSNAeiTto3FXM2ATVnpsaH4qKnjejg/4
y8yt4oAugCRmIeJRbTxzmU9+SYsD1fPabRZCmpGvL2t+BYW4eXaAs2Odj9lGc108Z3PqYY1Z+vQl
Uivi1CYCIjgZy3qCpJyAlBL+6myb9qL5KhKNPNI0BihtXlN0M8hzhc1jakvT3qDA6PSmt+SYcccv
69cuisd4Xwz2Qj570brP2p/Ffk28+ody/D50eFboRPoJgYkHovLOzcv8VVAxffmRhyJHVewFTZFM
713t+1/Jai3YOKxofk5Imz93AIS+r4i+H0Q6VGe/QPqGKnHQ9EFVpm+ipkyvxeQy/kVSOHmBBYQd
0JDjjwiUZ/oBkd3w8XlO8MAIiOJb7fkqa6h1pXsW7rju0jqJjkTvVN+8AY2kZVYmLZY+hpRLronN
BR5V21Ul+JSw2zU2hWjQoaqM/rF0NVRPHhMSFtef162/1vZdLpHLckbI2wrpHpqDjpySnPtOuinG
pSHN0ynvMeCbnwSfyz3Vcw3AMlcYFPR6o1RL2ggQnbuK2+i2M8zyAMuvQgaWpNeulZmHtUZ64VZ5
sVM4XiFdGeI2q8b8Ro8oN5K+oUPDuVxu0cgYb0WLp9iaFpVSOQIqtgQhNFs8zbLelNmUX6O86pn5
KoE+cKjLgPlEBcOpYzFKgK+TIXUQuY57LHzBqeKWzbMPDW7ZdZhNKLQ97P0DfaH6NkokS9zVURwB
0B7d54bpbxTgNmJHdDUiYMvipIQ+mK8fIr2M50Hv4SBZ0XG06EaRKUOBym6blFZTsaJgbuIGyUBj
NfZbpZrqpo4M/EtUKwtiGw9CYY1uBAWXaSQPJeXyLV9W+gnGECuKW/TdjT2aKdhNUfkH6mb1Vjo+
e3hdqO5G1SOhMkMEIgbskHYf0h5Sp7la632HzuIg7SalQBJOq7ejKaPnWC3V00RsAiZlR6UY4LLq
GZRYFVogi3ndmu5hbKf0LjPUdFzcAoW6FXfL7cAE6EUvpY+VpzNOc2ku4dhE3mfns/1vQLlYVy1v
4M6kk4WHgOcnCpWiSiQlVkeS/4HFindzS8g4J0C7NdbG3DbMOzHpeP3lAjjthqVNQU8U/uuQT/JR
16p79EUVbTxhireqcfKd2Ynmyp27PFQ5XgM1OB/TItCGJShjAkLmAMtlOKYeXLkkN/ECBbQbYmsf
u2ZubzpfUKIAoRrqIEOavuH3+7erYxl32hVtfIUIxgEeJ2c46I7LN4N4pxe3rB2QnhlAq/W69vLx
OYW7OTwtI1o9eOrm6iEkKrP32ovtj6gV7pPROInYJGYPnY7TVdbIugBwcSKzmANQDJbH+HWYD6mo
MNWN/gxvUk69/qw9aTSP3uylV8mgy68SbTdCkzpK6y2nKflBZZXMlwgoi218XEbjcYjNHg9DjBjj
2WjWWe1Hafr2Zlno06OqGMLO6YdQWZF8rJNEB2UyAkxs/Mk858qvdqPC0LBBEH3BNK8dldG8pAh0
yyV5HSmXd5EYDUwzsLaA6zESRqUZdqqdw94T9t4s4tLepK7t/DF4MUYnPtU+LenoIhd2Dtncz9sR
q/cnLFZvm1RV+VAv6fSs2YGvvK4TZ9tuPRUOpszfCjutbtF9ty+RbtZXyD3JYY6t/Oh4Oj0UdY6e
MKusi5kRGrbF2XKUczt+tq1d3MeZ99Li6HpliwRQjtiSfjqHUu3U1ccw1+tN1U7LjmM7emr72DwC
ia9PU+fme3PFlOalCnBZ3yl/D1JSHKQW8TM+Df/5As5mvwConbJ+d8k8MOJYHIRUsSPiQ8wDCpeh
RVLhEnybokYsl/tYphlipbJeHxzFVouFLVltPBiz92MZ2BGyOa5/TEOGB2leBqcO7cFC6uY602kw
izzMW4HG3Ss15kPIruwWidI9jbEm4rKhUyese7+5X3SvwIY5RgsBtEr2hmmivYw4EANuQ2l6XEF6
HheZDDdtu9Z7nJ8Y1LhRVPZGK2IQ1rGYn0ZfZbdoyaNTyVAoJq3UUg/1PPESOGMTkLu+Pq+Jk78Z
yWw+FQAIr1DG99XWgVr10KeEikXmYF/Xhm6Pg2GNiMLdfjs1QE6VgZyM3TrCoMfRcPAn3d+jpIRl
VKzZ97jTnHHJZMChQ+wzItSBPEFexDwvSBNR0JdnSzoGCLdohnEfcV6yO/RA83ofr87iNzfOXBQw
TOVKfPWgCQvuCYtJetXcalSx5obGonuCpDVhGK0b49wZVvLg9rY82RNi9wLh8skpEnGLvgcOIHto
rdV4UKQ/P6ZOWiFnT5CfbwjLnO7idTSvsmrAYCK56RxKL2l+JJO0MMsu2XejbPJXTuwmJojVJxPb
kvZeTFxBJhGro8ri+aUfvGk/+SI5ZeWUPczYQn2E1HlGQgKmlXxrIoPz0HUZHs4B/MPIXav3KTXU
3qB7T62MUWKzdi54PDerGhOh2ghhHIad/2HPhnuOvbUJ+nHu9lUE4hgxbgu61+3M5UrDXHyatd3u
BkfbL9o1iiuu/0vIbGDdI6BpPxdC96llk4ZQRRYo0vq+1CN/fevdcriO17gI/G9tbNh7H7+WccR8
MGsEQ1nyPfGSEdtSLuOjV8z5dQY56aAAM3/5Xmp88+NsAbPKrihpCo9H6qsKMAvqmPPU5AKnjPb3
nt0I5slcPRR89eeWwo6TBS8fdruG9BADO47drUAD2Qr2ktXywU5vfZ+Nxv6eZdyx1zGXW8QysQcG
qo52kjC8J/wO1W0ElC/Dq4gYfUvQorWtesML6SrkB36rPgvtmUcWg8JVqPQmVkyulEAUwprqDzOR
nwhTMRGqWLWYqNHFEapW+PNzaxn5XYvcJkhztz3jHSCzFRXyjmwv6zhwszx5scu72En/wxNz3wSF
W15ozm2CUXXI6LRsus6qiqDmoI+5QFuYAFN7utGTSGLmkE19PeYreogyLnmHtDVuxmpOwoRq+yHJ
137XuGV8F3XVeiqoG896UNN1a3K9m6SfvqVrsWzr3CZoxRbZ1oFkcaWTBHCh4UShnzAExG+xIOdu
1itBF/zKRlSHuG1aWJqVS3tX52jNmRPFOTZXU3T4Rzy/QDJqTNmVmbvGYWxjDMXuxB2UeMIjJNAm
yKx0fih97HLJjPMrjhAg2tWk9m6ezufFm/DYA0ZKr6p2BFffJQnaRhcGYzbr5ETkOjdeN4quljpy
7owhhcQoLihKLnnFTYXw4D7uI+vYGjb6kXxOL7p5ces4mf7uIAsvz3JU4tZf3J7ASFu7LzAY+3dp
WeLbpLNuN6V+dWL3xoctranpN8mIdHwH9GVNt5ot9atcOpMJndNmp3yZYQPrtD3kklNztgHVF+4l
wzomqgFXd2HwxTkM3n6MSzfeWENaHRAv8gYVvuO7Gzho6sHMqVm7avarPQnFa5DCDH/g9oE7xsnj
OcwJkthxp5zwrq/ekbGtcWF5+kfpldN7sxrxPdVOv4M1awT9BF1z7XXyRrNTwr20fB2mkZNzxiYM
VpyINMeuSn/ovBfLVtqOvJF+WQwMuLU8EUlVv0p7hM/eo4COrVJg9COtYVNnjkAbuzZ31uRWS5hq
LW4qa+LQ9IRxPSZee+W65nDoqbom2jR+f0sa1HpLXoUVAOOan1OCcvztokr/GtXusGHzlWHu1QpV
Q2N45ADV+W1trDHwVaL7mFmBSUQNOtMCReNbk0gwm/3I5BQx/3by1gofoV2/sgeatxMdtEM3VOrO
oYJ4zyzdbzVG63sw7VYos8h77HVqTIHVKlSfvek++3WGxCwu3fxUt/nEBDhF1dLXTkWXUdt4OBoz
zNfVueeEcR46CNR80iJeXumEW0Owcp3bYtvMMizbsbUbcsR8k13a+9yYq1OhzfI+HVIbIxvuuQx3
26mYK2vrsEleJKRsImthPWCuKR6Q6Kbf46qUp7ZN168crztW9nl1HlEBRhjKxwXq72RtknZZv6gm
LypJfwpRYMpQ0m4NUtOIAs+tQaqOHRHIrOHjmKAnR8YuthOWg7BqMRObuhM5Ae72epOTJPFisA9C
Ax/q7Cq153FnaEDQxDXNd6Rar6HO5nraqLah7srpB7vJqELDRC/MRxnSq9ybUPLkZXGjDTdmk1f5
wwzfKdvErsxeejWjFkx6xIp4BvrAiNyFmkylT2lZTjcogDp6UyOm2kpyf2Z+SSuoitcwmfNS7bOa
5hwZD0X+5MfG8CVIbbmO1rhJAnNixZ4RK0ZUneXkbfvGplU45XK4bSOqbhDIfcT766W73kLDOM0d
KQoIusqTl/mDOhk2XPOgqaWFQUCymY1aFXf2gJy9dyz3OcljbLIMwYeNxmREclMPhDqqjH1p9tO+
mwycfQP9vOuMticQ4dqfX6bcRCBc1OiOLO05N/R4o0dKIuuhEAR8EEJPDcQ02ArjNI5ha+UdRtHG
TfMPGo0J61VniI0nN/OvTME5HeCAKCxaP/DWG3RFVzT/RuMEQMv3wqpwvW/zRSuMfS4+iEHb9+7U
LP5tbxhmYI0EUD3Zo2v4u8RKTXx6trD7a+SnKz0+yxZu/DgSE/KZput8xQ2aS7eYYROdh9lUPc29
rni1DBcMNRaEOn4m4tltgjE3HLq5eTSecZfTIZTGBaTCqxnROocqLyigfVJzZ+YAp2YsLrd0xyGi
RGAtMTT4eaIaXCc0YzMar10zWsp9rDk8ucL4wovig4zw1ABj50UNTMegNzQhhwjzvFUZ4QlWfG4d
LFkPlp3Wz1FLXyPwdOKjZl4wcW2TOqPH6A9J+73MusEMqkQvmgdEW+HYzuhZN/ZiLEOI8cTmx/WU
IPZL3MXY5knJUMr21yndCMbkz/T90mnbelTkV645V9ORGQl2mniaSuOjLhvCfgQJBxzF43fiAqT3
XmWo94lWbQzSCsrUya5sVydkv1pjsx7GcbIeUyoxc0emO0BjToBipaehOY91MsggXbW4XePOTS6w
6rSiEzaKh9nJ3U/hUBkgcV7SWyK4+eLXxQfXV1UkdqTZTncs2g798QteljywaXIG3jQsRxFF3G2Q
6e4U6DV7i/2GnvksgUVvZJaR5iILUe9LaUShRy1GTIJbcEHE44/nYc3zXafX+AH5ftZuNAvtiIkw
vppR/j/qZil2g+WsccBYu79pvaRz9zRTYtz72I3DUo7te+ct/Q8ard1OdJGEUkhrcYyZ+DDwzVOa
RCLHrSqyZePG2H8bw1kDPcQFRm+XltlNkc7zH628KMuHeDJ5Sav0Zq2pglJzZbjeiTi5YneDXAp7
4WrMVvmRTBn5MMizP6okR65oo4g4Z1EzfKCIyW9tXs+HRGUdjT/V/lhzTCP1kK477D3pDnGU8c4m
2CRbEI1TiGE/PyZaTVzHGMt8yIz81HXqmx9ijZkbWCn2AbwgxAZSKrmZuJatsfyw6fA4W1vPzTPu
1GQ3tjMhEdi4H7SkgevFlTrSvRm/OA0m+qO2Zl/hS8qPo+G2n6OfJ6fc7TEdTaVbi41MrOkNAYVM
OAmJb7+IEDGg6IU23kBA3Y+GO+AqnI0jsf7rTUL+Pn0mqznRVvCPGIaGcleV2nzsq4HNKlLNGDhR
2sU0KxLcEmvUhDiaPHrD7vrQMdC9XlAcfjmRF/MhS9QO02j0atOmojtW/WwTo6IbWjERw7PKGE4J
N9A/BGVXSIv3chQutMT7WKlhK1VRfxmjFp9uVifHxqirT6DH+ReZlN2+HWd0RlHkGsFQXLJZ/nnC
+ash6k8KnG6Mupm7DG6cufD2a99ZN3Q1y4N3WcJ//or/1/Dr/4+w1uJCuftPxu8FsP0fOOwLl/t/
/o+Huvys/kq1/vO/+DfVWvj/8qgAUYTgK0LMdUHH/JtqLcx/Cdf3paLUJTHPubCbKnSyoKul4l+h
3/c8Dy0OScD8q/+gWkv7X67AB6YUqRr8h4Bc/jfQ++7fg+x/k8jj/wSV/1cetOWIP9UA/2fk7Qkp
pHRMz6WjIvmMf8Y2/xfta0JCtIhGuqd5aXVBN6iMm0F8S4aIc2jbEvmrFfoxd/HIL+gIRtNJtWTu
rDlplQtgVUXCgZOi4eqweQTzmpyGoTT2jijfBXrYHUMKNn6n7Xb0QN1NmXdEKsTra1tG3kuqfP9Q
za9dO7Rb+v4qxLsnpXTDRLwgTEq2VeXgF4m/FjZ+YGuXqZwojmin2y3URKyraxe6psvLmHdAR6zk
HLdWsWUaX4cF+VaC3s1aQnqYI0HVLJ1bNDAPpdfKs2HRsxcI7WZKWKNk9jaW00XaP4Yj380J4+w2
HTF+5Ha51djEdlVed7gEU5o8FzPfKB6XxLaDKfFwsMS4c9Zu38zEYnm6nwnuMB9ikqzx1TmkibSo
aIGwEhL16M/Wa0Gg4Caa8anGs/JDOx8tNsnoMhHGRDqsxsZd7enomwO5Eplz5ZX8wJrjSoQF9Y0L
RX/P5rGvWj8jeCt7sKr0wKwAOJdLoMTM3cK+RDclrg5FMVRnhiSVj7K/ywk9atstcdtMw6Ijgflc
ujv12phuvLsYnIrS59LvRmTQRMu1qXKifo6JkMP1Uhd3VqrscFyIvXCrmxkfKoUVrXcHp2LUyccB
lcQWPXIeOsv43os/ELDVJNMM93k9nmgDL/vUOYneXzealtDWneKjSdbLhqHCuuvab3Pex6SMFWvo
+z9yTS6dMzVtWHvvc2OTgCIK8iWc4VqiutgW6pL30phv7ez3eyarm2qRzZbWTrfrhapP5mwfYhez
42TGSSDKMUT8ax9Md2SIZPvxrsanKGWyT/P1nFH0XSl28liS07C0wN56zvC8yz9hG3f7HM9TVNZI
oiM8iObwXQxo6TPiNbfcBeiNLWQqWdf0K/yzot+/llW067ECBBE97g0UZHkCDvI+RVG3X0f1MJXF
OY4QCgn05EHXm29D6nFCpiNdD4GdzXdM0sz6IJ7FEAymx4RRTgF+SZpsBVF8C1f0QjI7WcbyiBuT
eI8OT2eEfXNsSIe6hCQMXlOH01JR4PczxosZ3gEXgt3aDnprd1G5a1t8nllPOg/mY9zlVMHkiByz
SQgauuObGIZlGw2Se1T7jfFzdZWZqthETvE5VmbAda8P/W5Kt2KQVwrX084nt0UNnbXVHolT3CZf
zQ5vpe8952siDlPdP2M62iYkAYf4NVAZFOndPLUfUfNmWPP7ZNIKZxhVRaQTWUtEkiTBMUPaOgyE
Uiu4r2abLLOnIqtpb7+19H0vLezNkDfoszwiOOLyvvV3i67sl6gggH2tutDwWdjLnDUhZJkbXTIO
1sTL4+ayrrX67DK3vypTik6y3Q7dWDAtmYrnrqETk6/BCHgIeLS1w0QY7WDgfADz4Qunq9rXFBxz
4M9Vdkqzg5llajvSVA5WHhxG8WZravtpMqikCjdlv2zlG53s23WK7xZ25j3in3HX4GTMShz01Uws
sCb7ya89a9eid0PW4O4X1AsebJ9N5zlf8ar4osFvb514uqcemTf4dXdNujTbmAjvbTRaZAEgsdjN
9vhg5SthhCPz+r4wX1LBu2NJP9naKalsGFnOZt9+XqLq95O1PJW5OQdTfxHIJ4sMJjLAnIz6eUFg
MuCXDnIazwFBEkHDtQRAr1HuCHsPsP/nQZOi1BjlQtQuS0p66UDn7YsuljyW9korI/WRNjv0GyB4
78vyCYCijamwYO6Rn+cBo7ulku+ubryt6ye4kWISC/zCZdUSxyMY1oeRIoFxLGnt0oS47xpL3CQY
snS39AHTYz+UaTvf1wsyl5jqNwCuxjZvlXWYjQc+n9oll34egSpeoGziPSjwsLL7ZXrFAGsJmBo9
Jqn3SqlsXncN+Uo0R+9Nz7H2vpiNK6Ptvjm6dukhkKHWjMPbuiKYjiMUxJFNKlm7Wm/QHuSVl9Sv
kUUS4zg8xeQqQkhfA9WbcZAPTOYQGVAzOjaz7ylZcNKSZeK6ZI0qOAHnnAF/MFaM9RyrQhwVc2Hh
ADZ1/Jy0dvnUVrRsDaO5ipQvNjMZznSLSVfCbCUPRNVco7ug9I5zRQW7PpnKrs/Wam1GfUmN96V3
Y7f6lb5GfF4dlAwTYjbPQX7py6nh/Ho1Sbs4FlYS2KTs3rgqRWFR3FuQZzYFHJ29XOY0YBL47jgr
NtyoM+4Afq2Gss/p6Mpdskra9fGHWS/NkeLfvyIe0y3tkGTJ7tm+RDvSpbwZSEcuzJvWrZpPaT/V
SzFt+kVYu8Rht6cJ627nltwJe9IIhrietK3a0acrn+VaXpvbOhvJ+jS3MHjloSry4ji7X7jXaRNR
ouyXHo+qoWeMEESwbKKGhIqe93xvaBF2/bAc+jUDHu+11YNJo31bC3f+8EjlGeY4jNuVPABvllun
TfOzGKBU2lY7IUYk9zLjwvpG2OE9CmoHoYe0LjTnm7GKs9cqCRcVYa/FHXstpZ2dkRS2gTW/+sjw
P1V+1PHavnXLsEnpi++ZBdcB+rPkrjWTc+Nehj9MHNBeOMX+zz92pcmTMrBsd7VZE+vb1mfBdkPq
V0aGYFMyuUctESqXTcsfY/80TQgfOPXf/Z5WA+OJ6frPf5K1HSLB5esztRWFw6WlpiIhiV6Ic8DU
32Zrdh7zHhGyYRZh7kj9lAo9bysjMXdoKoLazkAEex0nBWqwHVH+/NGIzTjUrfpfLJ3XbuPaFYaf
iAB7uWWRqN5cZN8Qtsdm751Pn48HuQqCTGYsmdx7rb9+sYzuy1Gm8GoReDSCclQ3WRSrJ4KpxJiM
wToEjwH8+2CuDG61vG/bmCCMqr0sbafupnXuEsLzoJalr62si0gI+qZbQl9Hbm0rvVWSBI1HEZ+7
jKqvdgFRWzz5Ms12ZELJCE1IU7Pe6ybiCjW2iRrsQnWW9kIp8aiWD5RTZJLLm0LIXsFmOfYVPXJr
eY0kBN9TpYqYU2tEta49Tdm6IInD2qYOH7X+lEz9Ktelg4icpRqSPw2CNXwVylDTX/pwoukko56T
sd9LkoulfU5CfTRrUEipOObD7BYEQimLm6IRXYivgVh2JE5zg9GsAqFMlJKDL/XKgKBYYZAg76QO
YSoLsKCUfN0dIEZh1u9RQfBZpkm/YpuKGzJxfCsnsi1XiIIBVttIxstYfEUmS6sZnvo1ulSVh+NQ
p3tIgz2D3DGAHaoIU4axO2dE7+S1ua3r1mcpJsTH8Mkg3TbCs490v7Us8i+jLdnSm7ZCOCjUmgND
yaCJ7E7oBn5ra+dBwifThyuv4uCQC0Zl5rLa68vC2hL3Uy/Rj16zrxcISCWsSKXkzB3ZFbBAxGat
qbYQMN81qpGYcJjKuo5z58zxAKdcOPpUuqI5uARyu8seiZEvCagCNdNbD061kD17LPhyOtUNLQs6
tXRVffJRW9tSzs+FQJfzaIWF7GoumU4Mt9dJrepN0cmXniw5VDmxBb4gdwoZEu2PNv0kZPZqq6OY
qR3CkdOT5HsUBG181fOvDFCoZR6DQ7FFkMpyItgOjD9HtoIclQqw4ZTpg12S/FRVRMYUOVLaW26x
bwRmwnxGuLmkd5du1IndLV8NEVZnrqAXStqfjm2EipK4rECRvUEDZxRoNCJhnbbT+EjElz2maEPB
7Zpx9lWZtODG2iSVcSbgxq6b1sXRS5Jy8kmJ1i3JYsETuzUY0LJbvV+2GfSCC+zHfF53TqtZe36J
0gbHvKgyA4o/SNrtRozOal/vevlfR86Hpj4LmY65zrI1ud+Nk8QZrdg6kJ9Atn5IWkxfTtuWF3Ne
0BSGg4sHzllmuk0opIGYBlCEGpYjb8CnC30vk+h7iOAqfIUwlm6duEMuSlbGaS+xNAhWJzhSn/J8
ZGwFSTv4gPdEFUSjg1kQqshktqrT+Wh0midE7w2KPVldbsilCevssBN2TBK1eYpfkBFdNKMljhGi
kKCEbDfo0uuiIdpR54XvrJUfEYuiNaYGTpyZ5Obq2woilGQpbOgyBXxMM08usbyRqiZ3o2USHW5L
HER6dRPH+XMsMtWusPwKXX4XWkF3mqh+02cGrp7pGBFgPoQxsZ9iZw+tiuEtvOihOXhG2l8yUUFp
ph/mXv5KtOZkTMszKbEokfirQCx5fS0/G3CyZ69DpCmMaiSWp6R3DdPKq31WtfiUhZyaCRvqgI+I
xGZKVBoWOjPDQg53w798yRGyE+w2EurH/K4miw9lMxNvS1JCkf+x7PGw8RoiYCE0NFB+iNrSt2UR
/mtaHTiYx8zAf2WbFtdXx9djdWlEWDQ6q9haDkhbv7u8heqJ8j9Igq9lhm5GpySxmYleIin5ThUw
3BloJVEhl0eZgAtyiYq3iZqkPdYjF9WkH3WacJtTK/JlQSBiStBFnxWdTlk5Qg0+a7IfM+dddU54
ebhOfWtPWVW4ZGamXo2DF4rZ0L260DaT0S684XDV5mSnk27YjJCgH3p6X4unjW6y2zJQScNGe2xw
zNQk1iACNDdBIbNwZKEXVVCNs3GGNzWdIutI66lL5HXqRRpn8oG0nIK8ZOxIs82QuUfo3HKCxrtZ
q92hrvdTCVrNS0lNJMySg7YRpeYCPh4Kuo3CDt/Iu5WDuKghEeiKW0WEBkFGZHzS1MZHI0lfUXfu
44M5brlgFv53q3pM7OSjlRKoHNM6dUnDR1ndJyhTAmeQtdlB/NvWX9P8L5xulnpp+us87dP5ORS7
+rWcboF5lKwN6Um2rj8Il7On8LNZ/mTMMGrX22KOPqUhsY4l0hIOIdtKpTcOKdJuyXUZjx+Jvheb
i9B9EdQ8ID2MQGTK8iXpZ7Zgvy8dPmKU3rX8s9S5CHvfFM4bOXwOyzvm2E7AEv8U4hfgCXZ+gt6t
zhGGmbv6PnNmpypwA1u5Ixos8r+RBrvFFooWwy7KlzB9z4NHL6ku0n6I+vYrtJ4J9R6lb8ZvafAX
CD8hOtZRfh/BblBmY7FKHV4VhPY7CsHqxVNmEi9R8k3fZGJSrY1oqn7Xpr0w3iqsW2Rcq57V7TXT
H6OnSoCmcT9N4QGZRaweUHlBLNCQgoKF9OpqfFvHlIi87mOv2wbtToZP8jztayuXc54XTwth9InT
He8ZQVZh8oxl0R4QJcRokuDaRGkDm03mWttzp/tJcFiSlzh9Qytj9yRwbsQKdwHpR4PyRWSHQ1SJ
Y41/g3gk4tVurN2k3ym1d6m4JKH1q1aIlCR5yKdZcND2rZYS8YOmvoq9ptpC4GoNkUYa6u7+amyy
Hvxli2Sqnz/D/qtByVYiNhslGOVzWr/NCu+xSZOdeQjjkzp9mf2x7f7F8qXLNYcARTuXN+Rzon4i
NrsoDmgsbJX8SYW8cOI9O9RXhLcPI1li2EiID/RAcZLXCVBpfZk/IunempR5E25vwifE801TfbRB
jGOKM2dvtDuSuRFk30F8zZmRyrakSuPbmLwCx6hyNJfDIj8rHtpBP8/VrjAPEhmIa6py+y3mR93w
1JRoYpLdbgHUyOpGXtTdXDip5nA6AhcpwjVstV2V6nT4OJO8FzQkApt25OCyK9kR0e0Oz4A0+pHP
6ZYwc6eA85agF3aHxXjq6WfC2KtuMYMQyY0m+08gtCjXrz28IPmq4cFS/0nqv0SgFmDIEYJukw6h
oJsNG8KFg3FvDP8wH8lVvwt781aToNY0jxQH2bJkjhZdOCqop6jGP50Q7mAkIbC/tOGD1byGVGom
lNjGzWRQCVRhp7aBo9efg7LDGCPoe4XsaGE0z3nOAKh9ifF+IjIvxNuTTWjMLZpMd0OO4AnZZhjr
HIzXwEAv09ebsJS26vDKn8nDizRdtR69m8fNbkkhF/9bH++4soMRKJKbTCMoVeEzWnVF5ilPrHge
wxcrfxWMO/+GaJ0NY0e2jkGPA1XlVLe3yMp/5Pohwcvnt5KRfTLJ8723yqvSkT7LuI3206pTv0gH
v67eLULaDT8sWeA3Rv4iB2+t8BdNv2T74boSWm8tfJTcbr4G0bug3Av1/t8a2Lt69tda15k5M75q
w62piFtC43qxBMw6zOq/tXEjTLjrd/PsT4pj9ZCDTh/dMsqco+A1I+W83Qvg1gdDf03nS5r5/Hsk
wkoIwAK/UUY7Cxnn9X21PMP0tsjnID+PyR4ElZpbmf2vyluHZPo8OIrIAEKuOV9M+Cu+Brk6zHKN
GITOA3c0XZLa+JY5AOOloDXmZK7Smwk+Fx1JoR6l4GQ1/H932nzui4OQbgz13sgkm06e3mXELX/1
9TXXDxVfnyrdSuKqbK07EZ9YWCerOuXVNSUKv/f4gGJ/xxiBrplPpM+vRX4cxqsQf3RQHMlPUhMZ
M9xU5TpXt3cNbCjkHJYoAcHH/1WFH/1w46CZ6ZMwz0PyzOPDMt9r9b2tjgIywG4j9Q42xSTC9HMs
ucQGoKn81wjvs/XgjMnxfcgnKTp0wU2tvkoN2lbjtOd4DS2GPHKFgZ0Oy/KohPBR8G23NRW4m/VA
ttyoZCUU383+W9JjO6x+caBDk6OtpVrggSWViTTQznnJ7rOVRBdsI8XzVB66cAtG4SwdPMVuTs5y
+l1IXwBe/PRW8wiJosT9dc3zN6RaG74pvdoE/SWfTHuKMy/XcVLNv2P43ocXtXgg9ZRLIuTYf2hs
A7ZEzsXix9dInDnNKCPGOawYfKgk/jDLjcrpsCV0WCzpB7or8VFS7pZMQrDwGQ+vDUPzGrqbTSjE
93l40uufenpd2pcM1Vh6aRO2nnQFl4gYxn4ScdyMil/N/1KUBMWPGiI9ee+iHmcKQ7ZFBWd95h0B
hi9DHyENZSnWRCMMJi1iDqQUw8ZTGTc8Py4w7xiSghYe+Na19IjIrIpfqVfB8f3Vd/cFGU6FgGBv
LHfuL74ZTFFm/uC3soxYkSRfjfbmcJKCQ1F5efwzSsw84HbW/N1VaCy4n7k35/rVnG7peFkl9Hwk
fgWYCObhkeWzLXTrpZiHe5VK3Gw3j985Vw7Pb/nk7ktwTS06SVxsY/4svBPyJoVbS9hPuVM1niE5
XKpG96exsUodhQ8vk0IXS/FcDk376K031SDpl9eRYLNg3gbShZcuzH3F9ANxV85fg+ln8hHNQGpu
+uWbZMZJ+MnMi2GdVP3APyo0W0vEDHDU5h+Jxb870DYdFF4kXEIyqjlEE4G/9JEFWxA1JnY5O/O8
KsB+zWYCDZnxPEp7cXjlOM2s7yV9TbQjvii7MLaFvu2008hgQsIk/NNmQoZExUA82TLXa1o8mDcU
8Xuc9hkJOTwQ4tYkNSeNRGfI6UiJXytvDl11wWA++/xXGXluNrH6s0YSCcuLGhq86qmTwKXwNDBY
q6joh1Oj7kblIeS6owPJNpmOXUJ1sgJ2KSIbuzpaySWl0YU/x+/LkEvHGK6tWvFxHXnYofLgZhbN
L70RoLMeRnBkNSfybmFwHp3M+KTMBi+IPREH0+c/g/A6tjx+1S2PNoW0IS3GHlt4/Pw+Tl4jHVVQ
HuRm4qkm3lwX3ufxi5ggyDM7qXxuv2S49nRlzJO4Meo93cYt6sbxNZ9cvf0RM7/rdr3o6aQXE6Ur
EJ95G0lIF7l24l/NOGXosDV9CznIU6wEL1npl4hgsE9hJ2iYQ7gQBfqO2r8l2oTTtuOBklkMyRAa
iZdAiqqhzH0OyStHcVqQvhI4eGJ7w+WVlenpkbYgI1QkleGuDyZaP6FTrU1/EhnpIjemRXLZBcuJ
+AS4RaP1Gx5x8d5SemEM0R7Wpd+ugHNum1v+rqI+EeDhAkzVhRfKp0jYZvrFwA0w7trQT1NvVS0E
9atQIG06TelHYxj4J3xx8NEQA9vj5r2SWZtsqK1v5oO4N7dJs5szDvpHpX3n8bve3MvyulYHE2ol
eoq5L6cdP4hebmfjYGj3hUlBBtJ+VCyF5Z68W9ccXsj8a7Uz9IPdsYMsa0p/8jGm1zVfWKZU4JXN
jCzJA8XlWewq/VblPaAHJbwrWGvyg5RjbtrE8JJyvis6t+h3CbEhNHdno2UrbPTjgkb+Pc8eNFpo
yk9UfXawginW1L7wNXqcIqwtx7Y90jQl/ynLI9HfCEMh+xL4JvmrKQAGwFNf9Po6UXiZvQbV2eyO
ZZPYmk0sqIJja2sl5Eff4+UyqL8J0YyIRer9WkYkPVQJrfUj7k/mrvGDZItK0TVLx7Kx+MjuHJ26
Y6AfUuWjEvZLcgzEE4l/AS7MkTLvvxaBcKxyUiepbYkOyNdEJxJzV3ko4y9PhsRd+zreyOGdDLtD
gz69sbrJ4mEo9lUNxhiDTAv8tTj/bDF6m/iPUXlftNhhaUJe/oyckj/hAvZAD+70ZBct59g6k3ZL
Lv4ezb9svXfJ0UKxbTiJdjHHwYYccXPpaVW70XpO+bGdmHj8LLvlJNgaxApwQsbCW1c+FTzOhvVZ
43gvPLE4NMWlTp6hcOwW9pT0T7FOlXid5s3Q78EqgtpBwqTol3BF52luycZVMkdsKZ8rxAXNPuVn
0yYbt3J/DMCFF3qA+I44PQvrVRGvpnQiv1Soduv81Spb1TiwqoDrL5cepd3MvT50tYsMrs9d+j5i
faN3m3Y6MbprjxkuRBqciejahkVKpr2i9sirtZP+vRfeYmmV2abuWr0+B785m0CTvPCF5+OLHPIa
EgPrys5iq/W5QgmlVr9TwMaccohJV1l+kaMTaU5juQ2NjaruQ/WQ7oPpReOOz8Unr2SbnVFTow89
i/mbRaVFHe/pvTDDvxyCh3h+Wx4/ZsDjZLym2pm2AmJJNaeTM2dCskZiPfP1PY0w4GYXzN7Q7eEB
aHd21tCAjy4KnE8tfl1d3/I2tMhf9oTuUJvHjIafmI+lcHc0VBAQN0TMMO1XT85/EOztd+nARmGA
QBu/PiZc2U4P3az+C3SRvPLEGeX9Up8EjqOQNOITvyx89bhNluhFKCBaB66Z317IHJ47wIILRT52
PXixR61p72L0y5iJM4/zd3a+WwDRYQPpn7xXBP9g4Fwn2tbPrNe8xelFvxSyex6YX51o3Ago4V5p
JzE+dMLTBheHdD+twPU+Ee8GPg2waJc5h0XVmZdbPjKCR38il8BUNl42FkdrALfVr6V55BadzI+l
uy7tuRBfLZI/PMvJoVRFvAsG3+SCRngjbYitr39CMCaIDeLcgPeHr6GnlzUDjAfi7Kb3Ijhp00Or
cMZ7UQ96xPaVXPP+I0S0nAv/VoHrLBMqMR8h8tZHp4nd0ThkdC9k8nXdgPIJopU+ButZJZpTjoad
dpvUci1SiJIPMbuaoyeP31rwHdMgEyiFS1qnTejDlghuO0vuRvEp1+fB/ZahsTSPDXl61oGHW8ig
DWaiTOZVBlhpP2ayXF9FgVrnfRRsGaGZRCt1t5gvNF6U5VdDumj5lYxnQb9YfAmttOszPw5vITNG
1ZBLqm0Q0e95roSa7xeB8F4eblX3l7R/ivEQgZQH5DIm7KqBBLUq6D94L+M3afxHqrndcgOLzhiF
Ht7FVt5Rl9BMfBW+JL2Zy8cCAMYU4Urkfxn5h2DsrPoWZu8Vz0EpC+Do7jI4JNbzY0MPAoVZxV4T
nisupqp4OsLSox5o0yyLF84vvB0SFQRpgc+Dt55XZGWi/mXg0Vawl6qXjk6c8IBCUzaumY4vM3rM
xrtg7Ur7O2g2+eybxosWv8XZKdX3pXrifMuUt6jFBPhZNWz7B4J0TapuA980P2YKAaPebTg/pQBQ
A5hOfpgCy7d4E7VNYfmLTCdDCrw10sq2IDZ2OEcZIoOLYSMRNHyOrIJ7FOugXdAeNYlXmF1i1hWJ
xH+3kl8N9VOjmJGvVCRQp9prTByDOy5I8/2YGrXC9BWcxdk74NqsUdl2bCpkhgctJoIY8mKo15lL
lzcgkryv0g/YybShLqNFEdV7Y7kPiV2jyDfJNjokPmMlJ732ojSnkXoI7LHMaC4HBJW69Z+Y7Jt+
h0SMMh4j+x6E35nIBHW6h2nINYGkCduZPLwmAujP/KlxqVRnBZdp5TO+AgUl9baaG3SrQNAQdUa1
Z3Oo5QsuOUP7bZUPMX8UzSlLXktSczruR1cff5r0uwsyL44u7I86rwJtRbI7HQEIxdek9hlLBctv
51sR3EY6JqJnNh9CfRMlX1aFqjfCTL25mBPdcWcreImJ00DtLD/X996CdOSoOrFot386nUazY+lY
dQjPq5GjHSdSnhUnCbeZLLkZhA7MNULpbdPvJTpxVTgTtwnoXPHZVRZjU675mDdTfy3FQ7htVVe4
11Dt7SfBFm6UqRuJY0mw+Vw8g9a+NA51dNJC0c8NspiVjyJ7RfgNhKwe1PlllUpRVGNL6yGeAZzP
boN+djwBOEERHQrOkbR458Fu64gP2rPj+UP2Gi0PK/00sI/Vh1a5/L2J5kfC1aKsmGh3VfG7Nn7D
opzXQPNAX6ndqW/1rGzoKnaEAFSSlkTjWyP5O5duunXtakDG4UFwW8Imu+PpbK3jNL1FCfxCLruk
7KukLiACG0NbI5FXIn5mfVHHFDpCuRh8nbF9jTSGagIDuAJl5pTGvE/LY9ksrlr/jI7oGOlG94bN
aLkIxQGPyCeOVFc2DGduucKhVWSJLk+YsEn5VxLFKe1y/B/qsdY3qBLJUsiYwoI6QHNPMn+oe5MN
xgupQDOa27Ijt2idBYa1lDYRp7UNfu/e5Cb1zZD/JQ4Cnu6UOT14ACqi4SVbX26ohW6CvtaP/cxQ
tOmkK80hoeiN3jfp7wEx8BQ0OQUhA9rM7i9vFDzBiT8qug0h6jTFtWfvF7+F8Q1XVraCAFQa6eOL
hF0+4jl14IpdNTK5cDRuaQxKUe5o0yf1y/D80A7Ju+W0Ljr59eOkbCCdHaLqyPWz1KYOCKJL00Yr
ndr1Qu+YdoN3zbrUKrVwZXIs8337hYGk6p98VfoAjq/uZVz5lnmnhYM0Dzgxe+h5O5y46zZK/9v1
UHHzU8WHFmKB2SJZp7eKtRo76GFU/y24sJuLqX1pqRfPvyHOwXH5p24owOrxvH3nwpfRNPx5dg2H
39i8q3u/O6g7itFdmW/UAr9m2/a0YDd6tCUFwNYEEnfqnzQ90vE1BL61zB0z1izf+BrqzLMkp2ZN
H3xtxfKlr7W0ssBa31UPBSIm9ejk3GIRrXbKJmEDafxloq7aKdtjn+z4lRnxPazP2K/F8AkJMMY+
aGtX7fEpdc0hZDcYqHEpNrnT2TXbqh/smBhZ2LkYRW6TMN1NFIYSQoCHBjnVTA3ud0ihrFrD3wpn
dSDtqHuNdMAqGgJ7nGYtkHSdXwfEZ3WJM5rZQphtaHMSpTD/Mqbrw2vtqds+2UfbkvakfbUdkb1Q
knFTcG9aBpFpvZ1KBEMj/4v/yTnw37hN2yPoHi1NyGJBQBZU8Ur8oX5luUPZ556wRXPBRe9GNj8w
PpUlOagJO7gfCEdTe1r97LT1W/KiVsQVva+nz5C+yuVB3ZI9n29j45lxiq+FkeaQ8gTUiGJfpg1o
eH2rXBW0amu43FEgtpvAW+a9HgjEtnGHGB/6dFGM7dAylmvEBDKjolYj9Iw93U4GB1q7uVg47Kpd
moKx47l+UYW/QHkEwZsyHxV9r/dIJf/m7iSVP3r8qUjUOY7AKO9Z9hfoUIbnX2I8rCuQAwCcpZ3Y
KZkxwgmM6iMuvilnREX3iwzUjpwYOfAWOoOfvPTkbZzciCKyo1z2qp6KrIjEguIP5IhZX1Avo4jm
zp5YNPeLC+Men3pPQC1xpYkIcLQTzxiSM41eAnCdYvQoaYMEnViVi+AnbH9FTLHiZVZuUy54LY9K
ze1OfgXMFtUG3xTrwhkeADiccTw28JstCy/qFhd4FOjOsdyw8vOPUjjNmO+yTYYDBs86kV1/TUUj
ZEhZ9LMp7tr0XJpLQMghMgRF+icjdhJqH0i44GBPul2rvpCBBUhxE5EJRtA+xO8eBKPZcjKSAehi
BUJTChBwVMsrN7KLdtGeLiYj8i7aViNxJCKmYviYwWKkL05x6ffBYSoJl0Kg0aKdCE1WtYfZv4Wb
aBvWXu7Gm/Gf9Tt5GnGjnJdAsBTYtf0Tg2+AWmrcisV1UH5ESmmWTqFJ+CrnHqdo/2VyhdGPZzcy
Ftem9MpWdlsAskX4lnrq+u5MvA3LSETgx0qegGjcBcGNpI1kvuls9crAKKVtFX6BXXVM9S0lIPDa
st27vCC0G9XtM6hesmJbXnUGFXxWUkl+Ad4nInKdZmx9IfiNtVMY7xDG80RIyE77A5pfOzeuFipm
ntThwVE7cWVJ1sXkpQ18qBmQ9mtS3PvJckzLoeJg7W/mn88eFSx8CxmnfkABIb2ZwiPnWEkZAeEH
nFXxrhKOKYKOwWZfodFG2enCNnItJ5Q3QkcShlCwRRTk5baMDZNAA7X4mNzWVlHmojnbRru82IGn
bFv91LeHiJVJ+VGb71VpJqJa6ntuIwkwdOr5RXY2HdVu+K4XzDL84BLoybhiv3B+EcmH1To/5z0G
M4Vq49QOuWoEdIXE1VB/2uxpXvZkEUNr+JJLn20qbUAa0WH4kvGdqb/0dlJuVqlbtfysDHGjTmd8
pkF8rK3TOKIJuq+AiZhbu45+JjlJAJFem/yZU8raF5uG9gqWpfy9N/71xk81fIsy3SInVI5OKexb
lzClzOVbBMVxBc/AfrRNXJOcvY5Jw+AwHdhusd2r0Vve3+7vQ3JTcSSkW8mNPUadhSVPT/eZwvVG
VufIKN2BwZqPTmltSFuWnvzGrWAC7xXcdh2tyooSk4BK0J/wk8Lyos7iwCUraeCXoPX8trEeEz5m
GZ0H1qOaDrroLcJWaCPkCJy/vYMXWnANNwhkJ77UVefN0CkSPHclPYoYbH2vwbU3virRxXqG7wCs
HlgW+Ecdi3kJso6uIigcQp66Z3w3zMBe44BaT3TQf9u0IMMxp/HNYLgIhtGVMTDETHsiTRXdRuYq
RAcxHnPVAs69hoCdyzYybBS6Q3kONgokyFH+qJkRI7SPBjr67LtPPL5e8sa4DraS9QFSAHH+EmQ/
4hQfpxBZRHEXuivIF/VCu+4xQ30z3HJNmrdpphwLS0dvz/QI/9O7t2TL6dudiQ1iMOB8Vi0Ao80a
0hRqxCrc1+o+lqfvWjgs3UWy3gry6WSZQ0M8kHIBzP6oAxVchWu+diLQB3FTNdsMYUgyMpDE3iD2
hDZQaqg8M+PXaEEDxWvHFh7TAkilGXFQ3wDOdvJJiAHiC9vg1aDdWhr9ICYJBEZ90aggoWhqidiK
eCL4odZOQR0cfSYbMFSp/KFmRXktgz81JAQm8EcMpPPKinGw5L3Gc+Ca5jb6Gw0PBUC6bFUd7yEw
5rgFWltxnuj3/xeM/IYmKNlRejY+/rtQIRsL3xJ+Kp6zcvpRKtUOpb1ZEOC8C3mI+79I/QxtqI4L
Kzq16PxDGKZPuX2xkEk14ZdkvCKFRLMWhhw3NuEnYV3wBS1OTmFLwx4vk06b7A3c6Wti2H54WBbH
dsYFEN/j6JQuF8UeIJ6fefYLju0KyDXgyaH1BVCIizLcpKvIHAH6hT7RQkUSKlsKuVDMEg1R/rHF
kuPlrBfKCKbttJ6EpIG3IRtOeWLZVfhjiDr36y73MwSuAaIbT6jRuP2aoQ8zumXi0ubDxN7N01Ty
4DJ0Ud/j5vbn/B9Xh7Imhat1ExL8QMqErPMEas4zvEDdtwENHjmhZ5n7VaKZIcyaDDi3zeSGIK20
rw9vpNtc4pS0D0t2pvJrrN5Rt9CWehYYUQyuQc3tPRqoUxF2yI+4ZvQK1BSXDeJ0VzBYf0Ejl4Up
7tnLt3j+rMt/MvaVfvrUxZcGmxKIvuHqzZmpDetuDE86IApYwTddgQxgsxOLr1DwuxblMTlh06bL
/wbpY0ZxnIeBg9AM0Pqv5RGgLsbp68+QFQY4SxafKh9PWw4oWJEnKnzDCPgB7RRbdETyaEcwmWx4
1/7N9TvuULvNd6NTzeexetMVZGotfcfVPyxKjbXVIpj904j6hN913W+gPEISefKPyjzHW9U1jJfJ
N3eB+hCKp0yyTrc2VrcU4kLhaUik7hPnMqtQiQcGGJ60K/iqWzldVkRYjpGrcudo4ZtMBJ0Q/Qz5
lwEBMYWVK9B2npUvfFOcyCviNn8Yxj6eT7L2sgTfSnXJ5sf6V1vCpwnCUCAHmky8rxx8hIdZVeKS
9shsjqTKzvQ7W4I6sb3iKj2gjtSlpwq9DkWahn9T/PENU6vvpA3SPJaNXN5zAdBHRZwPCFHW763W
pywJiXCjBJ7CEYXCoOw+mwCADuqojB4xPcuy3wARrHjHDB08kaAOgiWoMU6sV3rI2QVI/fESjBh+
us3TLaJ2eClG4h3ZTDWWFCTNyFa34r7YjdDx1n79KJGxySE5iuirR9X42cJQL7j6M+Vfj0LMiD4X
NvF57Q8L3pcn5GGbvkv8fjEaIdDOIhacgyBg0y43GAQIYCHzku5UUrKa9jxM3zPr9Lxd9yOFn9Tj
MoxO5JkiA4WJKuAsoRbmmaAhJ5cP/L+G6WdAcrIuQlklgOSCL+vX9erWhvMn8jgVhjwdv9PmLSyv
rXhh+VbTfxRq06f9Fi13dn0p+piaBzm4/8EXfX6HkxRwG2EDsrughYWzNhlae9/wRti6PTscXLYQ
bVIu8ZYjgbu1HmgZH3+0ZnDXnwWAFf2aBGzZX9a5vl5RW2HlhHpqQhHzVkhw1fYeyjdyP2yJk3l4
hWEjuQazHwpYwf8GrtSYCHgTR7UHfW9YJQtAVFBZEc2ZZy6OQm6ZuhXas1Rxot9Us0Pfixi++zLd
wZEVm59xy5soAT5H2itcvGge5opBkzBO4aWeRYfnLZj2RessyqmbLwGzYvsUxasoXAqWv0IlJ2jf
uyiYrcvg9FDpN7n3g0VxynrXAfHA5tpUJbZ8SviPFWvyiEuBJc1xG+FumlCPy39y/qBUKviohTvK
KAOYaJrvaZdzXL4oxkZHvgzlANwRm4RtnHVxp0I7lWrhIrmXDY4MkTlkeQzzYz0f6URed7vIsi13
jQg5VMmV2Ihs3holeWq07rXNQah3db6VUx/PCoNQXd3TlEcXtQXvnTQB/7wb+iXWHgaS1TSVnSB+
U8wPwkFsA0jyGpoeYT/bOXQgiNYZCt3ZlH6mqFTcaVOv2Ru8WE8pPoeu+T+Szmu3cSQLw09EgDnc
iqKyZEWnG0KybEYx56efr3qAvRjsznbbEll1zh+9cpq3OMvcaNFpC8feBcpDCp+Neoks1ptjHH9L
GOVeTQSiQPkY4XnIhGdxALRXfoUIeDgiAsq1vnNYcyCMueEs8mVLlCma9uzNMrZKtgXjFhwGdgnx
lKHFAvPw0oK3ZJ2DlBSEhO6qbmm9FtTyuUn1ZAvkiSdZgwHrB5dYGC5a500xEMFRc8Fokp9tY1nN
onmSAX/IjNlzrLOOvmmyFWXwi17/6CGY7GsYX+Nh1wxnCkZf5g7kCJ6JEBOeqMlZY8aJzhmROOqJ
CAUGczIS24gG6lWis7HHu6ZetZM7LEaPnwW9fe3xbfN52uvBWUuPAih72DTdO1M8ipuZobhiEE46
EHTODmdMwYAZ4EfVNe2Xm7CuigMXPlZawEpjK+ErGLCk2eKppxQHgfxsaGIsoG5QbSlHdzhADFxT
d3xlGHE37Qs1nQSsYZOkUqFPXAwK6Pb056OJ6pHqnCter6ox2XCQRxSXPjrwI8YLwp2H3/qkKAZD
uu6ybSf5H8Eg6DmSgSKjxUjArSAqCVubYFfYxqCY0FldJhMqtN+TB+MqNNWKl1JaRpnF04CIFYKr
Z7304GLinSIRV/gYzS8KcFl1Ws/yRfwdYBsimveEia8IaZPDeVhabJET6BAmzJmsbEce39EYVnqp
z7ruaclYm3YcrlhveHG7lbnuyEdiPpmZy9ErhoszsgFkBzNaj7CvylfKfAZtrbF5TEyJLQCr9Baq
GtfgInztMI1p6i1hGZrOWveMOWGMYiNWPjPdDgARPRpM+jJQqbLd10DMfP+I7MLku9JA3Zz9qIEg
mylBXP5s6D4ChXTHGQqmQbjNZnn0U/ewcuRwsFx6ZrwlDJksZT4XtpCJ+YeBJKUUuYPPJvazJvLi
6FSfYuAqnhxxTfRFfTZnI7tfxisvYPhhzikMrfEvQpzU8hqmPIgRltHlHvDqsd6hJpLrbzKV3NBa
PqJkyT2EosszDDLx/hp8bsOm9kMqojEd+ORwQlrMMnSfy/ih+78IJHBRWtCYB5Tg4gIXkLX7IEqM
5Tae/UPQ6l1lPioCPEr1S6MZUF5Dd/XdmceArK/xO2sv9esgI03t83OM9ipFw19zcEJMuRox4bXr
kza3U10CiOOzII5sG0cDYnPtmFuID1k/rAb11YMcKYOcbbq8WGbtXdmWS1GmIEazqFggf5ERQji+
hm4JpFscc/WtVKHVQDmF/3nOy6wYK4ceW3kTZgSJf4+w7TQTY/mpQTxRBrEiURmf/oxkmaKjjvRL
7caLke9xAVoxkmTKSuoFhWdEx8zFLjvNe/U2dGgmYNbEcTqBADW1EIawsY/NdwTjMRDEvhGEd+6/
FzwQEoFwUwGvyu/Oa4OKziOqQ3AIYbvpi78y56uay+Fat44D6h6Dn6m/tuhHnHde2Dq7s/uU2jkq
rqBU2IAssoKAtf3umA1XlaMvbG62fr+PQNUkmenv2LHdQPtrFz2obI4B6xDMfkqW1DqEiO5rFwYp
N+b1KQ2FFllWQP/IW2tuAQkmSEnMgQ8U8bnDr5O2CbHIP9D4U3esXvum8NL6L8uera8z3CK3bx+2
s1aZbpnflFp3mzu9Q8Fa4634iJDcYw79VSChCj/wLBt0hdeBx0v65MwpR1JfVrRPx/mibH7jftPn
B5ZKbceswN361Ewo0BMRNmWx7cq3Qb4I9j9ayZS81waoYX+CwJSd0jWpIZfMl9dXiAwN6sa2o87/
7vFQ8Q4JsQYgU7EOVq35aQR34mcAMoAXIgAF3L9QKK6UfJdWNtdMEBvNk7oNZ55uHuw2A+N+E9qG
gZDnoX93FMLEPFbxDiKPW2XqMCXx9/NGLF5LC63QImKZACuNyoUUCUMFIKMGnrNiOAX0Uaqt4SBz
8L9t5W/K2MeWaDiIQKQaZwbi8nJ/Gn05rJpVP27IkEzwWvfpoQvFAJJFqCI/awLipGXCkWTOMYqz
9peXBj/b6yRYFykD4LSRbMH7fKAKKAvyc2jm7u4Aboa1rqMPALU+Zt/UF4ipeJttqkEA68UhHzuc
P8jutVadaQDl2Tob51JGXeu6IemI71D9TYkvlrIRmsSkMfwYyeSQEbLzBRM965otU1t0qih5Ciuq
h0voeST8QWqzqp740IZ4V3rcpuNKoDZ++y6HKDRoRVBRdtersJ5rIXYmyIQAuyAKJ26hwNo5NJix
MEQfCRLd/mKOcHtz1oC6Y3ny0S1C2Amn34FLeULGJVXXFPSEVcxnL5t346pCSqOeNGVptsimmD6Y
usTsh7q896RgBx0qTn30rtXLRgj1GXXnYtpaya6WWe4YDsdDV+zRr8yBlWXYXeAmKX2QMIFr64MS
S5qWcGSZRoEE8IJ2GOBfxSaUtp/mn5qxJ68beynDN05zk2ug4KXhUF7FSMAJTJ+RBeVqzbnyJgJO
93a9rGNv4BHj6sPcZFh/wiUhHRKVn59to4YHJw5bxEy5qn1M1Udo00FDN/2azIalDTWmk/Ghz2xQ
jA/LI7Kj30UshjLkaHIS5ykXV4dYof8Li7XKMcWi182pZwBq2yuQwzXcDMmXknO3q3fHWbH75fxf
shXZRK7R3Dsk9sDHIRuvkf+2C4I+fM77wQX6QKVPgJyLLaDzbY53G6vaD/7LJewi68noca+1O6GL
a19LDXlDF1X7Ov/RkEUoM7sFttS+BWTfxleTv9XvUI+fOfrJFUE4m4NP92CfGBUEAyGfQyJ0X2q3
SFRUs2SEOu5kuSBw2UF2UGyCrxnZ2jDetDDHG4S0xxbquiccI2ewZaxN/sQMyFAeCpQCXLLWzUHM
FS5jBvV0G5Ns7ZxUZZzdSafQjq2zMqetX+/9H/aL9ieQt0nO2GvzdwDmTZx12On9hIQi0H0wYmZd
dJsVQx4TI7Fu5Cyx9S1x4f8P+4GlsGs17YYVbkYggVhWa5SkTnGt89/xvVKPebnoIS95FhTPjObK
tDfQ+tefFapN9d1y2fHSMygGieGv/E5DdX7P5uHC0CD0kznWzCE5GQjI/R/HaUlZsWdwYrg8OLV/
bWnNqKzyNcUUEuA4ZzuGEJVY65nPkm2MvJ2BmbnA/jdWGfIRsdpbxRMmSRsVeW/HU3GztepoN/vx
mCxRderrepkvgVG49rG67JkZfAVrPFU9BEqXJE7L7+QgECbxze8md8RrordYGOCFOREWLNvhPWwf
jfL9D512bg2iNdJFyIWbWZhFeLjL6BguHFftnR25FpxfJ5N3OlMOirQf5owaQ/FWInhlZmJIMNK3
wQeWrFA6plfuogRo6KX4xP2iJUauVFHxASIrYXMTkq4e1Yli7F/fkcMqj+8CAAPpDEEUc/SkzcJc
FoGHgYP9e8UysLDrbTIPyFvDTfB0invkfI3xhl05jc69siqlgwCU+Cen6mZi5Gx2UMp5C/SnE8XN
1LRnusGsvBubc5N95dk2X8mIHJbhL1FreJXn1t3WVh1xe078E7UHKbuBcZTGYryP0SdJ81P5lQ+3
ng1YMNVC1xn1d6QaHDca4jTA/PJDIdI82LX+5Npd6epz23n+2/1B5BPpL/KITDGhsHj4UKgzVIF9
19606OBQsJFDVNxGXn7plMgnqdiPyYoBz0SgdvC7L8n4Vl8D1Po4C21/PgbP2PiWXvnF6Z95C0W4
kLyuEhxzL/2JyfAVPeXmrf5l2IVSa9nBs/hG64Yr9ZeWe3oyzmiGdYJUzI0fHTT1Te620euLeBPU
NMNSDw+qSYUOpArZ+WZ0hD3gHkgbAj7eeu1LkCc19RohY7dpzUnVYDAiq4ujxU72kbz8QyXdfAUL
A60+sgx9n3C5lVA7Aa9fhWiodXgFAElfrHhCYDfZ91q+ss1YBlEcS+ojkElJxZycjADHkNa9j+FT
VYQmHH/NR6kfnGwthp8hOwkRGHKjrtuM4clEndxId2fcpqU8a163yCDCCHParZveJcZ7vR7nOlhN
ae3q7qOWNmZ8doiumwygUd68/gy8iEMASnhFX644AhgZHVibqlwOD1LsinJTD0ASuzL8k/rjUH9o
qPv0tzIhcJqbb0U5TJwzluzS0YMbejnICbrRzRDEtVBIHummgHdKvYt65Db+ImjeJpkJd2fZ59a8
RJQcxe89VEKLvAv4kkekMmDBWHF1/j245cOL2qbB4xXiFw/KZ9d4MPYcGPcagWL74nQujxNJieVM
ik+mdpTkmw61ZyGOF4rbtL6YTOdheBCcnFiGnORWo2hMtBM5/I29ssZF6XGRwJJfEogVNuqmwHVg
HlPtQrQzEM0j6p5Ji7r8CAuA1om1bcD8ZlQK7PCfKa26eqsgegbnpf0jWTv5l1jT5fpM1OvzczCN
ue8BVxjfVQTc3P6iZaPgQz1hYxzU3YvrPZbuyXDPD7D8EYWrzF6F+SMoJAsMZ4L2sjLkAVWEOm2c
CdtiS9hB5Gw1IbXwSDrJ0eJU2yz9rIqPFpNlfuv4ajTldizCL4JtvR6MXWXWbv9awxLPuUK6VLi0
2DvF9rSsmWWaHRBTtYjXEWJtNK0cTkHA0217TvBL8MQCertCF40yGUMh5pbmL+S91hlAGufG7jSE
jOAPXDNWC6StILQQRvni2yFMwE7bWYnFdlQPUnSiJ2nfchYIsLlHEL5p6mOR7OtskeWbcMF0ygUw
LME2zMQbsc8VXC0CI9H7FV4HQZCj2xTIisYXoiT4+VEmNf3GBywQMg2Xz6u+yCotntVdNr22nsNG
68cyQ1l+S2NmmxSXOzVh0SYYrpSpkK+E1gBtQUvIILjEpM7FiAFViCK5QivGzKbnJCOvwI+M6tuu
BkaJp8Jyaz06E+bX+tEaSOqZVlDwRRgVafyEdBs4wqbwwO3lgDGHKGlA3iINVcyqNB+j9dAAC9Sk
cFXpjQxxJJXvwK5cjshpS5fZt7yJ5bqDGxmy76DX4OaKmcS/YJp8jbDClb6D2a3J4T0SJm3g9I1n
lr7Qy7USO26HQSKiCdqq/9gQkKLMlPI1t8KQT2YASiVayXSl6sPWKf+Mt9OD31/ADg4XCru2TOKo
0N7Df/Y8e2+qcyTCpG2fuXzrqs9M2hTNKiS5AhgTeR/8qEkyw8JpTZFcyo+8N4Mr9IGrQPO0HA1V
wUsFiSNXYO+IMypcipJMQ+jRzH6DinEn2RnSpi2xriCpwVu4oEfoUboCvgguAfdEx01Zd8uRy4IG
NbceTq/4KXZgi1PQJm1DgRim6pL5+TkAGyXKvOu/JaZLGGdFWyPYDrRFmLr2ElM4yLr/9k9hMR0j
xlKCZmzwacRIsvZVg+/4V6jUjIyokQVf9qw8dG2O6DhrPL+BmCEijB5J17IBTsg3m2xjk06ovSv0
J6rCsfzZNe2CnXJOJg6F61VNBNy/McCp6KRathDHgXmJ5Z2QFBZJD4uZoTR/87VzOL4Fr2/DceNp
k0gSwzKHkwtZjYzUDb2KJLwZ5giVGHoShSE55qbcz35/KhPFSk0KiTwxnYMttoP4Work1IxnkDHC
7mHUT612iWa/HdM/LmpkQ+BGi3JFx4V+TItb6W8T54BSk4+ePByMvwldHwANQso9+RI9J59WeI30
n0a9Tsj2aITIvahZmelC/SGC3ZwjZHlhd5mbBIBUYsckRZsx5mxpO61bhnQbFKMxL4nxqrQdan80
8th3Ggu6jOtWi5YpS1ME8FojqcVyAmGUBc1SVSZMg2heOcY3ZfHOVxE63NqcLxUh+iWy2BE4Z3gv
UQDxRUM/eBBNDDCsgkD+PUCf0p4dbtG+euvnCE7CeWJB9s17aDy8WexSkAOrYNl1v31xo9kMf79b
vK6iVioyToiT8f7OKUGBGOF8YqquqBfN2ZU91mzSJgCxQNoQGTK49/Cy2vegfyYQR12jeX15tccP
UvBLOSKR5fcVbjMmLW+ca/lzbEqEeTytGYgCI7acAA/MPghbKUlop3VvJZ4vm1U0KuiRsyk7rXq6
pA9qfoISgfBn0FrbXygrxIHml3yyl561SZ3eCkI+QsHNhAVu4uIz6d7E+eqj/CPO0f2V0FPo6d1X
fpOYMylE+VHv+fRAeVHx7cxqZcAIheEbIqjGHbQCKrhDbd95qWXNOuWsVfg5h7OVrzX7hDGhwuoQ
6GQtnrMB3g8SxLogwSVdjKM/3hCZRCTb59hwdeHhnqcOSY8C/3e8f59cpq14xz2bCVscg3Z1wAcI
+8zVB8wBXyBwQZ1bt9yry2lhjUdqf3B0eS/rS03/YOepcyZOIECuL+snu1tF+U5KUVC1M8ehucn0
fK6P4qV4Y10uwpEZATllId98/0kd9qLDQ4i4UpeeuvNHxHNAJAI3P5+rFi8IfpuN2iZBc6O0nJn9
JWFDxUw8Ke9iatSi79RlZKmPT7RlecUKErnJcCZam6gEKhCHA+BFi0CkeebTEnWO+CKaEqeerhKi
QzpM6XgvgMMfyceQzUPhoOfqKEsGfKMFhMgp8EkT3S6bxZYs4FnIyQLXWnlEv4gZLEtW/RsnDKYm
f3r/ImMZvdfsHqJc4xKdU7fFjAOUXdhzhxO+tJ15J704AVKX1GyO38oNKO2xgi8F1W4ykAqYY3xg
o1Gvur/hLZfuPG0hw7kzPFNwFwfAKwTItYv6x5+AtWvihXjrQ3KWhG2EUK2KPQTJ6JeUcManq6E4
TCABXWORZf2Bgps2PDeHehSGFSjjfiWIgyZ6NJZwmNqv9zoQ+UQOUAbWGF71ehKyeahDhHHYIZem
ny0766RnpBviT7N894egN9Q2grA0T0PyOQiyhLNWwLcV/piULgAA/OHOs86rC9hhbmFqTFi9iis8
DcXlqpVwF/fsEVhges0flxUPUeTV8chor7oaKpUE8+Y4gHUwoar1pzkepmWwrtUPyYuWk7EXQEaZ
Lv0lty78nhAJKWT6tCgy6JcjzwNhC1eXbV8i8UNw12dEwYGZ+gu/+lYlWBYNzSWJOxXGrWMboHOx
/0j850H8C4Ack3crPvKlzQn087ksEH7Ys1vlHzrX5x6468YD2H6mgj1Crs2RLKt8Co4zV5TJi3p+
HL4/8g/x963EoREiLYXIYthotF/+Cc8dXjB4T83a2NF2MIAqe1Ax9XvUji+pXeWWheKhXvZqiTRu
W4fIc47AhnP2YlehOC0PUSfOE9ecUhpOUM7zcHR2NjOZvPXypt8780c4q83oI8Psxycjw+mn4qTg
9XwvHG72HJEQqxkYBymu/KQOQG996tAT5flWnASVRRKSlyJ1sceH2vNJ0LkVWN9ZJXEDo1jSH7Sj
OMYx1g/Sa1fIf1Z+1UScEXRn8JmUz6EKyJTh2Q239etIy1fF8klCSbkxkmv2wv1L+8eOkRmAOpJZ
R/kcX2jRE15hoBze91tZ7Mvy1Bo/ZE3PDhNFwCgIUkWAXhW7SINwgQl45ritxpDF7chfIVxTCkdL
iiV4m639ZZBepvBMkE+MULnZ+t0p1QS4Sp5sOJFPAHtYEvCArCdYTxurxRDEDVCHGmu7Cn2UzHv4
sRJOID5IRkayCCUydepZNGVQobe0ZWkl8r4MFPn04K34FXyJvITeYa9gtiflaoDjbxjmZYar3P2x
BUrO3UaNJadvvIAFo5DBRdBFf2QLhciN5ypITIhIYgj7svyc7EBEe6nlCSXX5FCJl+PNAM2j2kuJ
3kmFM6pPX/lqtU1eHSHq9eKMY8ZyvhIa2odKWowxi0cXzjTZdeA+m0XAdulnHeYz+nAgmPz+Azch
wDGI3DebLGlWIIxMjG/4h0tszvzMAebmCBpYVa+GKf3TeBsTkNyhQnGbQ9IlajdzdlpbQyXR1kty
W7kVm5A/YRXaFGTAwxnTtbU3kbbB8dTqqoh3ibw2pAVJv/L7ZKzI6zVttl+koTyT+vRtIQVNV9ka
N4e6I3hQLEeYjEeiUhB3NuHC6pq1E531GtFYA5O+SvkRey5OXLNw3V4vfhaZI5/hzu5AQFHFd5TD
Wvm8s79Y94T1IOdbFvOwSrHDIH1JxSp5kQEfXGvpQvxU/277BxyafURE5uj2DnpvJ545Jlp/tfC0
tJ2j3fUskCAgft9g/MLyMJepQCjvrfRXxFfg8Cw/dmg5aIxgA6YmCSYWyMDrm71vISw/9OldtZk4
if+swWywawpVlcVgW42/zKZ8jey7ELvmvchYuLS9ZPBL1FztXQTEUuL2O/t8H+l3GKOUAYntFq21
S7u/oryoqD3Ix+LZIuuTqqkjlzchTajXCXZk1IKFNec5kg9p6eCFROXDt483iDmN8JKV6hfui2+f
CArdLmZjjmP0PuAXnD367A/TO0jCs+JPGrubNV7E10EzTx/tC3iYZOlUS13FZrbJxl0C6KsJ/Slc
oynbbsJxWhH2G3dciPlHRXKSxB2FMRI5YBYttA/yJsRxqkgbOGeHHBeis8GR3zMDH8ih9WE6Azzx
5FqXmOWKNZmmhfKINMYKZyvJ96r7aTXQR8qp9IzE3triNqWVxkJCiiIyCH9s8sS4JpGmXFJxHTdb
tTz76r7MLj5CAiox/j3wdBjPevaKzCMkEK2dYf4CtAbFGSBD56ZPPc05kAKLbEtkPRoz+We072yS
LlfOywfw+zHHz1i9G3IzN6oPDeaAgBxgyXHXORFJBQBBiFcF7BkUf+I7jaQPsifdAZsHwUOYqNcc
z3wRzbCRgT9xVLxY5o2VHi1eJfjtpy19Fs6fqW85FXLpw0dXYRWUpmQffDJS02DCAaHojnl8MAu+
+YaNJiGTZJl48SImiAFKRkM7jzInCvaatbaMR97cdWaXIjzTDwaCgCQNgAtcXEKU2JKuOlHiwbVG
5YMdo32Mr3a24z8JMFCMHrFjYrC1DzXWeG+p3ZyTKGWF4DBzy14p9Tph/wWXsaZD3mksMQlK+Wf0
QjmOooP5IbX3KYKztNnCMpD8kwE6xvSVRAlVXjL/FfOa2l2EjIkDPtI50PZac7WMvwjGIWxOkCx+
QCwYUkL7GPW70D8F9Q0rGoC357PmmIXE38tm53+ReScUKSCLEBNcBUl+pyQlNPdae6wAgl7PhEzT
cVVXjJWNPdfqyH0pv/acyFL/iUCTBi6GxqhAmUPITywgAeTOxht6SbHxdrWKjQpzX4Y0k3qb/qgS
nVVK31pNjZ/1ORhf01StDVNDUkmLsI0+JL0S4Y0hYA5k/irxr6PkY6NAE54ZZzpCMRzUu7QCqybf
viAiJ+RlSCYHcu23iP4c46pWV4qpnb9xMVKKt2GIbGYwS72A/xx/y6xe4SDj2JidOyJhHwAc5Sam
IqV1DPiBvYjBiPA0QKyJ+DDj2alzU9vgkojZpWe6uYOolvxPoV63undtOqvGh/DzTZxYavODNUss
7OzD8etbCh/h+N6PWLW2EqJtXg4eShV1cG1nTAQ4ybDeO5eoxpm0H4aTNcbuq+/dG2xd9FejEa3f
0+iUVRG5GXf9RdjTrGDEvhAXjhgEU9+KeGv/DzUj6aTEK5qQZuM1ay5y9Q2wwBy2oMGxYdRCYp/L
nxGX83gzto19KrmiNVR7eBBRrnMxS2/NWZU/wvppJ7sw89Do7vp+GXUCOQw8cy5Vl9A58afIRFuU
+gyxyUxFAICv0YhOZG/PbZwlfg9tXnE1rRV105NYjkaXVCzsGtxntOZZszsZ2+FB7g8+GSkWTCBE
OAKJhd1/1ng2uajEvQxagERrIWe7NCV3l/OMgM/gqVoD4DnGPN6NwTwRJBjMjjoCWGmrfZAUVPmY
vR6yf5CLQ1Hw7gCsSz9W8zk5N9DTBq7FZgMbJoq3qU4H+X9PX6ceILGvsHVMt7FcS+OqU68vzGxx
NTMoLKjnEwmvZ2amef2FzovATcK88qXjCZXHpJxHTJXA7GrjuIrazR3I/syAFt7b6hZzsy564x8W
y0SJ9JG/NSN7DJu/SoRN7BFBKMe7V71GydQV21g6EI49qzDT0gKSolXntDSoY0AMKL53LXJcTV8Y
0ZqCxbp1ZqMTrCxQLCH4bXy+KsnjgxNjV07kgPCaI2aQPgRmhduB4mu0V/5BfBKB+vWytvlEwCSs
/7jPo2pe91+1Sf4mo5flbH1zx9c7hke8D2iVK5RqMVrvBl7CloiwSzwNuYVUHKTEa4d3C3ULGe2z
xP+6QV1np3FeuEqyLou3TGXZehO/QBx9aDKCtDlEr3KDEiM8GGaDIwNhizX8DKsI+IhlHmnsETjZ
TUhqLKVjjWcDdTyVo8pUeKENvzDLtHkynVLYnCMYnBZwZzs8IK+7ZBCcWLvy6+ulnylOmxmkRwX6
T1YftOIy0beDhE1FE9feGKjQgkifxL1F/ZxBKGoWOi94uW/mMtW/ACQUJWhEazrENxu86DIS3Un5
LbRzg68/9jLQZB8jUpJeFQDcutjY7RHm6kbU7swwHrW8z/ATN7sx47wKPsfyXUXrKORPKg9jpoVk
tSNdB6ru4NbRJqCM4zAtkXrHBd0vbwaa8GhJMQVDAyQzsYCwN6KLc96kl5cMVuveHTsmnIiTfKwY
vdne/W8n3ku8ucC2aO3mxB2E5UbXL0K4Ikef4rN1esxH1bWJ7s4LfyCQXUXszJxEV27277F4KNam
JfgmfVTqahjXUXQb+49X/Sllv3HzyAxuIfiGsVrTRebFPnKHN9RUuI+2TfmRg0/Tx/BvW1RUErv3
fUluMfMxd3teHkk+DKonBZTIc68TWBLL+6hnEDiPQHnLy62hj6Cz34n+1aFtktuHnG8BHLjAs+ir
Mv19h1Qk3Mjg8bG+4+RGs/pb2t4UYSJdWIQjqqtQbP/HOn+T+ptNB61N4EB+Sl8re8ayUrwl+l8r
m66NlfDHRN53szzDI89PkL9++OyHE2LPSXyk1qZzriXGFhofQFfuPGdliSTZWvrUNrGNj/VGgEMG
OgkaO1iytHCBnmIUTzuqgfIjRlk+poc625iFYLy78UO8iFg/RnBMDMwKaVRsINQwhdYj5oGQlPcS
prXTn3wzk3xoUdQENqo9FY/EQinFDbZV8732WsbTm6y9F9JFw9uQMB8jx4BdWiiEIxrea2cYn3n2
lU57S9tjKKySzxdHWGGfUN2QvbpkYtDVpWkhMDp2zWoYjoWFcsFZJLTcU6+OEoK1vCZz+38rFgQJ
h/0r3Qj8v+F40o2FaHxJaB/x2ubbzgmetL6FDBIlaWsuEEv1FJcQ6SS94T0YsTozMTm7WLlUPcFD
X3XFYyd0ooKL5PjyJoN1hTWijpuVmj8H81GgbU4A37zce7XHIaciZTuYK+Hki7813Me4fYnS9ZdC
nJyE+6FbSt3S6SAaSdFAWVwExwYJFNPPj/WZbANtKxz9SsO9IXR3a1teBeqq12dZtdTkB/UYTnOM
SMJGtUPA7kK2aSC55fAqCMtnFfoXoPJYXf0y6zeYlMQhDY9ndb95cCF3H8gtkmFwuBui/GJbCFJh
K+pF/W7V6xiILVhk6tky3nBqpI+cCBIZRBwAqgz+IZuO/b/uABxSfiPjFp3m+6guKblMW3aGRVt9
v5DfEss9HCBqO3VDAwEMxxqBLlIGeCe3YDS90fjj6uVK0xhEtkP7ywiHkBRklx82ys5pjOy3B7C4
xTkXDXeVGUQLsCYyMg7R64frIXxdLZJ/pH+ZK0m/g21FUxWD9yrLiRytayDvCx5iE3LYGnBpfo2g
GRYZ10p1Qjz1kleZLOJUpWTnLFhiGmtvEdEYU9TYqZOrB39VdxDiABIhkGvzOf27nt4EBhZnXxbd
C8LTNBHOa2B7e30ZPUgUlmssn9P+1Zyz4uobBFz9NJUIsDoUiNRNUDs6nfnD7OKoIa2WNhb9QeEB
UPOVrHHYhBHpYm+NvmNWetUcQhiTcPEWS/kuUxCEfMMRiQ+E/1ALAQJ4JQ0gHZ6Fv7WZxClkqECR
ZK6dBtJnINcDdprJLkOlsq8iEokEJsLrj1YRHy2f52Iy3wbihVCeFuY673ZWSNDbzWEqIGWAQlzS
U7gKIPu1Q86D7SNC2QDwF+j3WrAxHeBMrDPpQDldfm6THHdkOp/qD6LE/NdDPNAljR6pBrDlkZZI
W2RbkxIXZkD8S5E26ACniSzWasQkUu+CEhjiqJmfTv3gpXdDzEpw3RyQDeJQTfkWVZvGsm3/AkzW
DEvOfGpQLKN0wHUr2NQsuGh8OqFzHJT1uNAXToBdPkc71HiB9f77I/Pvsxmm/VMXWo3K9qr+6cOB
oZKcdyjnennbOxvSp2OanF6Iqp1nb/2Jn4EeXUgK2qnrU00nNLQaI+K1nKN5zH/E3tkSGtZdY7BK
Sb2ToywXO/zpZBGpI1k5Dq+cthz10yDdJsKcLe19TDdBcEKjaMvUuQsnNZBIsI1Ey8WSHmhwu0G5
Ne176nzUDuLTSy4fAn9dRHsL8NCtiJBbo2CbNfkz4fqe6nNJvan2a2V/mUY8A509i6b5jsubkz5U
5yrPQi9oTzQ2uONCc5P8S4ZVEDpHE12DNWRMWzmm1Y+23WuE10RUf7KWLnDX+dmtAxtQKvPfY0Sn
LEy35AbWUTMwYqz7kFDNOaLlOcEvnLJYWabAa8GkwPzDZqMzE2jN0viBciWzBo0haUDCMG56vAjW
DxAQaC6qHPoCzL1lX+vXOe1/ovGYq88+UtdNfW4qDUqZOCBKeHTrnva7KTvUMLUpt94ERVAoV/li
on94rf9dnTBjwUUkX73MDwO94bAiSJpH+kDImVZdbGqhWR8qp1gQeENIFjCy2FPU9kfHsDF+iOyX
pl/W3VuTnmSCwPKdDAQKmGXPDawfcQCmx1npZyJ82WD44qV8Lbmv4+7QjbupRm+bknDMKwVuJhOD
deAIMJnBEFZE59D441AgM8XSV1TY+MEvpwGCut8JkcYAqMug4mOH1H87ZuYJ9LCHeEzUL9IGDGjI
umay67dJQk32GnOBG/2lNSKij86H0voZ6rUCWYcPvvcK5Hn6R8ofrB/H6CG9tiqHRU/E4HDpQFBK
mWmWqAUd2a2TPSX/WBiLekKOBPm1E15XFdNOue4k7muLM/vwT0YlXUGP3Kwke3PRpls1WNvSu2rQ
E7PEqrFOcH0ZqDlaXqD0RMif1qKYF6G0pyl6y4GAWRJEhgc+U+EE6GXC+nb0aGW7aCRUdIk80iNx
Ius+eqzudba1lB1RcVWxt4pTOyOTEC0C8TDFVa3PsP4FlnMLvfk8fi24Q9FJNf1hiN9G7he5pSCH
2RGimrS7z5aJMS+vdf05Ms/XZ6s6O1yimroiO/AFSJeg0RFAVSmdDfVGP5DVHqKwcl/DV6dzYE0/
0PwitLtBLYM83+5qnHAb0tvNNfB3333RsODiUsiA+gAmcAeyEmrlfySd13LjSBZEvwgRKHi8iiTo
vZVeEJRagvceX78HsxHbuzOz0dMUSVRdk3nybF/dAX/BKkQg3Ldn0/2zSKFGH513iPs4sWS///Dz
o1I5uYo4gbprpYVbuznZ/Q625sDiHX4708yofUYe5111sGjkFTIm2uBoMK3P0xr50FNV11K2SbTD
5MAey6WySBbYnifNgneQ0DqEk6iA/iJyknQJHX3yzaj902TMGoGgmCGJyZg6wzrutqOxso2VkZ5E
sQ+Rakkngw4uR2z+0PUvMVwSaZ3aWx1+V8WAVFSO5BfQoCwAG2j+sATWB0rCWWp8CU4B0/2c9mXg
elGnmukr6I5AOj7UZD8WmwhTSYx2h9Z70aln6/3fGzhcsdQuyP8L3b1sX7v2DemFK0Zy90irU4G8
DylzupxaJi26Tn7mkAdHxspZuU9hvwOkLhVYZB4JTsbOMXU8elvP/zcR50rIANkmxQNpqy+vkpfo
ue1NVaOMgn1um7N80SRHv7rk1eQWMjYNVo5BeWruT2X9IpuZ1wgCTeTe06mi1UfWIFZIWzunRoZe
BcZW7Zmm41gWABFJYXJRHG96lUX5peaBMXaJ9ciffQw91cQxRH8hg9jj0/Zh6fjkkTQIWFy+lr0G
LQPDScrfmjur3/j9v84qmE7joKFnxWLGUqWEyTlZqJNtZR3GHnn4nKo04lvlLtH+4Eriz1apENhu
BMrVE1uNhtvSTwbhVpOeD6EMdFxeb+aDNSDYadYaG2FsEgYOpPx+NMzN8o58MnCEhuMl6wy3m7Wb
jtHKXgiH9cyrHp5hs7Zoj/obrMhYAmmvs1ZSWQOMA8fjnvolYf6G1j8uQdafWTTMOF9kc5eT9jBH
edyan+7UqEOAYv20sKEhy3Blt+pFCR4p/iAT2x1bxuAEtW8IDnnjVNYDDQ2yex5HLK32cBHBDbq0
zdxU8d1DrrynsBZOoIZSBZZAw7AU+FPSn6XmIEcP9KpznzkzmKloi6w0ME7VzHewjOsYzPXZ4K68
es6kznfqlaUdfNrulWYtwuhIzZ6A3GgQG8soYaZbooWuaeOh44rQGuCJOFwRR+uWj0QY7OMnSzM1
AOlANWY9kaFzRzXxSdOfccajZCIHjo5xfENIAdNXAQHqAiUwd/60uIhYw0OlokgGJvyfXsjnkY4O
Te0wsaLLS2LMBGQnP3oVKO9haAhgPkYomrpyZe61bG/O7/SH1se4yAAwsivBLEN8zrKNmAVvgGqo
FOsZ+eg3C8m7ZM87l1SlL0SG4YyBZHCeenk0ZQqDWeVQ6ozKHzXSB2/F0i7vd1OVjxNV4mnjiefL
ObYbadiCqeXLqMLUg5+mm6vHF1GBcB3lDnH2KW6X2UTYgkpk3+PEmdx/+aXL2BWtuTW+f3knRvvG
ZIhHB2Q2XNv/gH3IdYHasog0kc9kMkht0tFP8Bawsnq6RfA2ShvA9rKlLQxuRl2tiTL4oI7+oJV0
4ObRPPOdbG1i51ZtdGZl8lThg9M8I2KEF+Hpz4wnxCd4PiRYb/I5QPnEDefOs34/+Ju4pHueRrKQ
lNpjZSJ+WKo9YCTYIUTVgJ7HW4+7WjRLfmyINF3yHMK9FW+RoLtgDqyVhdDJuOAcmVU1G7edh0Ye
IniibgIAxDohlQcWGczjZeUQVkx62YlkID3SHJIyPwAT4hiVf0dxP8xr5DDTeBKJShctx+SVAryz
q20wbCYDsigWk5lZsbZ5dQ7UDYdMbiPuBGHD17W8V/hztW1CkS4TX1nQLmxskz4N9cBAZ8Vqn6NK
ac9kceTDJWvC2eixi5zAFCwjJJ3zAtH8/6XRgpKIT6+HMApIPV9ID1zKbbkcb5AiPVSmaX8tNXAl
3j6ov3t72U6OWfaP3neaOCI/GsmGcBgskvhNkajfxnw+DV7cZC5R4yv7KH52LDUBFShiKcjNpNmj
V9RBUU1i/kHcGv01ebHCrwzVtzWep27ODA7SPJyJdu8hs/IIBXl4xXoUK8u994+Uoat0lNxrWWxN
eyfryzDE5gwcsx4QXFziSc3tM4MJnw/AAmz+e/UnsE8Gi+bI/AyX/hLS4Rj8KySOtsyY9dJfDNMv
WxUNOEeEwVWOe8++pPJW68gOpIsDt3uQh7Utz2WgEMOk9RP7pv7e8zbU1KVVeQJ7mA3ngiyfXjuG
8V5GYqudEL/ERf3BJGC6fkN1zcNbFF/k0/BRRywMPEKoJryYz7e1W0y+yqx6J8QOKhT9nJrg0DIE
Bkx7CwpDL1vWNLCTflI6Vgg9pOv0AzaQBBJ5OVhPjyjTAOulkiBhgYoYrRCgNyXaxmGlR46kPDRG
AYSgTIOXYmciJaMRMvE5+mvy5D5qmkCUZ23AXdY+NR8ivHsMs6UKx7W3sUBg2xPI3QAMMk9sY24o
62jMIeVlTymKZhaHKIPJCVwwTZK4zxPslMGwZDXGVcoEZ9kEK3KD1fKMvbmno7fKbzh8kxLeuo5T
rdKyJtUvk465t3+mFrtbF/A7qi+t6RYpds1vnhL33DbbNtkL9T7ZhpnYetHW6DeKBv55Tu7KWP9q
xasxvj3UDhliW1FBYGb0oRfOoC104zWwTAV95yvLqW0L9MvkXtKKueTtS/vAentZoTxmrQOmYKqT
hXXuxIvhvYk2wIPGxxKYI7R4ZLrTpb9Fd6cgiq9UumEN93TS9QbBXy0ugftIfsfw+E0Sceeg20zH
36ylrZnkrNuQ8IZ0HfJ+ycRRMXZTm02ezCobF5jMsnoDmAoiJJOIzDqNXNqsAYnabB90x8zsjOQI
ayQCoIlmR06PZJQ4MV/SvrrI7h6636TpgrFGHc1vCxCvOExgyeLgq8ZHMZVyqsIjtp/oUIyhc8wy
Oop2VsrPVPqs7RsOZp3Bg3JN/c8KaKtxQ2fQTDdwgLMcffRGs0h5uMvRuplGAwZq2vocF5sU6QzY
Yo2qevjOKkSo9pz9kvfbkbdignJEzzNJw0HEUfSY/F/EjPYhRw47aiha7MfhaXnBYao35OibhT/s
D1Sr3Zoh/4KMh4GZVrNL1GXBhFmh6Pyp/I2WI5VF2xWv2P7Y+h645EddbCa/ItvraaJNi2+cSxAc
IgRarD7Ucl03EzdZj5024QWRMfJXzi3os8o69t7GhB/x9hTr/Adiu96QH7nOAXN2bGXvqZiwmiwC
zFutANW9mZ7CDo1lHPexxxA5zLKZQkduwBDu7AnAhYrLida0Ci6qRRr64CSrB6XmcUuhfO4sIBCM
Lnx9Pxmmo+pr+ppHC3570S1ofmAjKxlLDJCLzI/LIxj3abipBhcCCuhia/VkA8HNqAJUBA6QrKbN
Qqj+KvUl6Wh0WGEjWvLX83wXpAfdPGJcJCr27rGVo56ZtQUtl4Tn16RZgX5dBg9JPdQu2sSOtfqX
Fi9Tj+VUgBGKwGsQDZKGFImJnNgNBjsXhl5F+q+Fg6TsGMmpwd3XL1m0MpRNIV2rDG3FRkfpAjnS
2lgJQh91wVwZtyJnRhVu8/Z3oP5NwkPcogRPaUfNdxlxSBfrnpgg0sqmDksV7zJJwch8xlx9JiFa
LQtTaFtaMGAvcR+lUbwVwa6TOOw1ejDWLh3OyHBbGiCl8pI3cZ513q3UrUMlhX9NWXyRXMJd5aXa
XJfEaRwn1xG1YpLKf6pmn/xkfCQyAKpSAGlgnq+E6Md8aVtzEZf5mrjngzBXg5Z9d+NXR5qkxYer
9uRyedLBgCU/ZsazSsCj+e3SYp7jF942g3EfJsm+pJIM5IaVqrijF581uPjBxHQXCyUp2FWkhfjf
0ojcDUyWBfQLd9x1vsJlig2k0FY2y5Sm5QtXRhyag0Nr7aD/nymBut/7fXNo5eZg2mLp5dalUxKZ
hUvD+bvI0QaqvoRuBkNoG138flxKQgM3ai/liHJT6o8Ku0gkGVZmQyYynbY2nJ4+a2Jtdpw1pVz/
s7SQVYN5Nu1pt0MvEZN/jvDNRjc2JNnaDPCLAvlDZu4zdTLyS6FAih1g0Rk98MV+EWbQZMxhmY3o
XMiedS2kV6AlXa9c5iMbYFZRtfLNYSy13UokZA6qw6aTpX3sp7u8DQgOG1cxMsEG4YPwuDfZIgxJ
R/aazUOF9EdJnCZXlw09ZwHgNdDojbPoNCbWvbWxerSGfsrHbu+H+VL3APuiRzZjMe+LKTYnp6Eb
0RrGCB+lvRFstIRvBBVWgu+NFsxOXjHuk97rDx6mIGibOx2GgBwVi9qEKQr3cVpjZKE4VzYYNjLK
iCd2Ih6jwC92HV8NChMAegqZlsUyzEyMZ2CJQNvDLXZaC5AW64tRkFw/iYBKsmgEN6XA8221O6G9
Jfl7BKiST2fPP2ECsDGJIKjgaVUsPZmYulQUGhdgRKXE0hak46f7bypLYmQrOnv9/hT6TMtZLYWo
DX2dNgllYGSxKNdZ+0FtZG+hMTfWwoMdv3L6qsGmcyZooz9INfoHgiFHAzoNaK0ao7POQNVgTTyM
6MRqmM9JNA8bOpwevCtr9TzRZgrZFBa4sIE7W6HcsN822qWCdDCBlLBDoDD9ORodVm5/uhT7Td4s
/Eh86BiuOIE9md6YTjMYHXfcDvFnMVYOL3RBzOYi1pHXjRS67T+tZqbEmCQ8WubODbYprg+GqVTK
c6RJasVunfPDxK/QT92of/P1lSnIAGNzSWw9FeFXO14oupPokePxbcggC0xEdswmkKEFUjf3/GRZ
ke5g8Y7EeD1iMgA+XAZlrmyFeOxMhAjDWgPg5iWLCm2nxiBESuQ7E8WGY3F6e8eJa0MUggQD30Rd
bWq8bWjnpxcX0NDGGeeD+mzJMOom+SX/wtygVAnpQydJS0zaIIsxEk0GD8k7do+BmqqBtzdgv+a6
brO510kLJUBv6/ZOigRvxCtgpqvcZ/1YMV6jqUSYnSNRCAaqEtBACnr2VABMxUSZAIFqp0qNr1KJ
XAu9AAQBNA8t77mWrlSgXrkb7bRSLJJyoNuggWMwuCiMa5mzBwt+M8DHBjMMhW/4RPfS62Q+ss7N
pghImz664g3kcAdfWA6XoKYzphMRJmM3ZKYZyRk2Uocc7boJxc6EYOxTL6O/qv+05G1hJZ7oFJXC
PJhl5VSxsr8X8bNsQc6qWxheN8j1FZ0wQCBKxPRHCpgUMyIXHZcYE+28ojQ00YH1Q7XwwO3V7zrZ
mgDQeuZdFbs5mVs747WqgEhU2Vx1rfxhhTXKinCGGQtXU8aTUpeoaL9a8e17sEQT3uZzZ5FiSitZ
LZQeW8hIOECnbOPyVRu4wlgjdPV35z7b/mD799g+5uojU/ZV8BLFJ9AKq7xL8Z4vv0p7KXqqFJ2G
hTE/0oRcoR6swAzQf9S0BD1/n/VOU2lcGUgoendjty7rqX9aBwa4+20QrU0T1GkmIoePmHsmN/kC
4ac8p3woSXTqCzb6yju1mD3E4p6H4F1hjmC1mIeQFNwUs0FGKAGyjQyKeC//TFQLlpm6sRcQpQYT
2PHALXpPc0R9AZ/d99idTOMrQQ0dj+5iMn/YWoCu5FuHqPLnK7emEZAtmLn5DGMhJtW4HIPgHVRM
7YmEItog/esaxJMGagfxWWE0yAGHiF8R/VlMpfKvFBloSDN3k5NvXApcAaRDnqXoKEqYXp8BqurJ
hKdcghDsOuY9UWbzSAHMlnysRxyhxbvV7kZ/453o8IKwMgYtF0kEcgWzVN/08tnLbwlBusCPwi0R
sMIgR4gnkK03iUfZemA8JPvLhM1sdBLRsYWo9dEoL1nQ/kuOz0Iw5jMCfmHSx6k41IpqqaNnG9RZ
Ergzi01ATRXqF/CjZUJEpByOGAZSmfcCR2XNtkC3XvwjhH5Yn4x3winTZ1Qt1lLlS/+fFDtG64fJ
XOXGbizfUT1jm9Lv6mY+9xnFuZBso7hirwQxsv9y2wkNGH/U7IEVhgo0hQiGCUVkoc0vbyCJwM1W
fVasonI+5YfQiJhs3JFVHBlVSRFhKgeNGDbajGRF3hvUaBDLH2ZC/9DtybkZkFB2TrbB5zgmDmzm
qWJX7vxOKVsUw8kId15wkcDroWlvtjLuRVw9WrbObLh997j8N4J7lcB+NowpdHGbvuRJ/lViS/F4
yZnd80siWReCCPtwImQDpk4xXW6YjKsQdRC6CoXuKZZB6Qco1LW7GhZztT1pbuao4iJpd4l0SVX5
Fu7NSL6F98mqfDTS/46eyscJblC2I4XK0T3V/TvXP9Py0Jge/COdoA3aw1+VEyQ7BylRb3+Kf9BI
JJ0eyzT5lc27Yn5X/VZxjznwGXObIoQRKtPF37jMnUF5RNFOCtcF72/lLdTAcgwVTYT4axl+u09Y
Z0BhS3fLexlYO6YJrO1YxtRb2d4RxYPvvrK2JXbL5FpM12zw1uj7BvUm8s8kQWT7x89sD7tMu/KE
DOMr45pNh58OIV9SfAH6jaMrCsMRLqZ80KyKgG7SkpW12d8r6oCE9MNK1fYWixRm/rXgRPyUuX5C
nO2lfZIbZlR7t7gYzU9arIrewuBL3xJg4iM0Ph259tlMFfld8U2emHuaPYcBHFR31evLVCEIGS2u
k2HfFKc0SuaGv1PEpdWvNTOUGG7xpTVIN9tYjuIdwvaiULwP27CglzuQkM7vLax1B9piPPnMR1zl
qlqfZS5mOndqHB0xtLFPtGV2gceS06u8Dv5PkrxFsmKn2WiXBH03zbo+HpV6jQNPVbYyaSEi3Lry
gKl2WTTPQEbsuIujk5VtTPfiM3iDate525JVZXvIC0ergC9sGv2iNogs5fto3Dr0CyI9QEEvaRkt
wfCmOmYYdnjjXfGs002V72PxGYwHub9qHARNcOcrIzgG8D8X9q9i6zsxImbjxpx+HJVetEq/W9a6
ZnRjaAKGPfD+pPbBWF4M+yBkcfqRg0WgJPPUncGyDvMiSxQPwyGzyy675eJGvBAC2KMRYkHCdzie
JLCQ09LiZljrmmGQtovx+oZObrOu0HfstofmlbCR73D80NlOelfqxmjp6kf+ooxOsn0zGMVaOiPK
lBMdaUJ80su7aRz8EubQ2S+2iY+Kf92PSCJXwPUs/+QjXyQywlaPoW7NXZkqfMklx1rcRPXbQ8vv
urMRfwN2iPlEswZdHlkufU6txenZXgnCztPfGL5m8S/i+kv2vhcsGhQLlm/OhftwtVVbokFxCixL
9lsqvwfvPYZPw8KbKu3s5ER3MF9SgfiwjUvO0kz9l3PXWHiwetQ0VYaWpwsXAdutzHvrPfnQlHqk
4aDtzOLD4JNTTwcasX7wxTvyH1n7NIx7PrCAWZTpAjOQO2zrdqfEXxrb+fTo+Redfwcp2wwUlGav
tTeZeyX84XCs9Lni4UmYBaylwOjVx1zbM2CpmBRjIERmiiDhnaCgtNyLzQKtci+hoH6Cu6FcFfef
zAeQ3flGFMlFa/hA/3JmZYgY+ehVRLpgbpuNhrDc41t7svqt5761apML5mPZ1+D91PJS7xh/5/uu
P4TExbTrMDzCM6aBt7oVGXWYqzngo9/paWpOVbP3lJ1SvuixZYieYfiU4G9SRmnqT9s8QnlZoJpk
rWFv44wN8TpQHnxX4/ynKtfI8nqLzNHkI0OCRLAEThJSjRmePALMNgKsnTgXOCcTzuIWNiQ4W0jt
MwPOcwI9jFHonLIwt7xZaFnMqn6nB2waHuQ1s8J9qG9TseRoa7RHTgYA+kU9+StZ4wdkTNIBzlCi
gNbhleViQxiyJ61lg2kXilROE6vbVO0nPoh6ZMa1ccWO4aGNqzr0Xgozbirgj6rDKsyvsdfmTZjM
6KjJVF1bDYGj6q82BSpQ03Ro+yL4tbI1qew5UU3zbKUXncFCvvHD29Sm8WLb8psu1YPnbjGGnQqj
FsWoWZKX4aK+2qXxr4ojqWX8G2As1INbN7xo7zLKn/AUJmeC2lLXKYrJ9JB4bLV3VnTV4t9GsN6X
P3vtJ9d/iuyvQNCfzkRHquDG7/4ZUT/D4Dr1h430b8o8TOjD2vKqKU+4YBVViMQw379gWGWM/qXK
CDfxkpIlFa9da5PUa7cCZbYUBPqYwKuW/Ug2/KWOrpbFsPvl24f4UZK7AFVRhnGHxI5KPv2L7WuD
0jf/4Rblh++8SwYHB1DNxJiFZHzKmYoELBN3vFzDcIAaEEJp8MRR2H3w0PjFk2cgVo8SxqzsMTDX
i1eKvhpSwlFvgbczYUJTo5Sbkr8oyNJd3DWssdWe65j6owQ3jgiXbHTIZHw6BY4ENjTsoz7Y4EHf
UEgJCpb8RWjeQgZEnBODiXJlrZMviTqtzoF9SGt1wEXBwRh7OWuUiguBR2ZACh+Yr5WWDwttCNGD
2F9tMj5tQ3nkcsmQiWWlMr4tt51Yh2eLS0BB4dwk6WHgV3yoHxFTt8DU9q2KbbSzwAaFm0pVeWQz
xBw/bqlTQQxrPYIRZ/fJOrGKrdFTG+TZzkVFn1hsiS1gehKib6QAPajKLC5PhumednmT7BrdnNxY
C19OdfQ7xik0NZRz5FvxS9DvhZAC6kBRVnG0UpNq23fqrpMiPHQfo+U645A7EkNK2wxBGKKi9CGE
+K/epUUxMQOiLcDRutT1epm0hFCUOfHVupjn7QUC2Wo0/YNwvXNlNee6h8BhD7Tcuzq5ekCl23dt
j4eW4qj2AQlE8qKhNG3yflMEXzKKgWSgroXv1CjLNIj3CZHsRYo2RUc4TKib0R5dznpBsy63VwwC
uXkcvH6VMNqrfSAiSK0GljoqDKCwfsvZeZLvBrhgIlLj0kj5KFgiSsotKgc4YMMzClOcO+OuQcMh
ekyT9c4e70HszceUaKSMRB7yvCJtmMl5jSp5WFfRd4srjJFNRKYEVr8VH6WTxRhV3Mkal/14wJBp
R3PsK9GfzjCETFCoVgryOm8Z8QclGSG1NLoDEHWMxHNNQdgFuF5qB8cmv8wg8kunNdQpxnKEjqaC
axlZRUXeTFsA5TcXZDNzHvFBM4tVqBvdHvSEW4zscAkgqrv2KkvY/5qYc6cyugsmtza5SOW4zAKS
yhpvp4phY1XNFX/imPU75Jk7OR54oMQxTeszDfBSI6UOZw2uUUgRPTn18BOy8CKT7VdY0jMeuqtU
//ZWsOpM/Q5eV7eGi+LF2zb3Vho5WjXG3jpWd4VW3qQi/JVi4q6MSd5bdTv7bvb5u+iI6TW677BK
r7ngu0Ndis2/s5pTJ/WHTohDaowHP0JizClZ+8TssQmzjckmrA4/FXynhmSjSYMvLxA+pKQgxUX8
rsqcQ4S1RU8kAwWNdbUhg/W06EjmWvsioIkVOktyWMtmGrzqgtXRHtDZmwnBQkjJF0mvmPvnXRDd
Bl/+i1UV8FfUHir7rxfdtbW0c6bpkGjbuaGNq47k71Tv5rbcH3GYoYqQoY2pGkI8youWF520OjsF
VNAZElA9iOYu3+nOkMDPmp8oHnDyJG/V3QGXYbulTxIYDTJmZRPdJOCVSE8lKK6E2sCEVneJV1wb
G/NZoimvbIjarXKEus9tWmQvrxtLbNQ/vTT86zuCURAorguwczuuTJupvM34MG6aj7KYyg1EOnFG
OFsRWcHOdce7GSRkNwzBmQBEhE2S9pGR6uvXOOI6TtC0IGBXZd8qsOUQSbOEQ3PVylVI9TIbc1Y1
ml5u8vClElJlI6wHPEBeS7CyFH+lje5Gtcp1OUDuhbaC5LPOw61CS9vEqL7QnyQW63Yr2Yy+TrpR
B61PWxnQKWx535I25aq472CQ5KxHUFfxDi2tKlhnXTgfc5z2dXmWB4zjoQ/4xJvhLFmbarczPFj5
sjR3feMzAMoVu8ks6HjOyL6Vu2pZGg2RmTiEq5YuLNwFNGxDkG3A6lwEAe58+RejiSVZE8hQb4XW
rIYG61Mjb0T47Fu+3KIUl7HpP2W/IueDVjv0j7IQPwUi3XRruS7KQiDCRb8o4mY9SQEYyze8acwd
yV4DIN9Hb8Njua6x7wjLk5eXmzYYf0YSEnjGT7ZmrPuGu3JCsBnc0Fo+T9sWuxLeeNQwIhn3lcTn
rY87zZe3uqdsGxO6RwBdnwLBZLuvhV8dtKsYxlKCTMUfqLENSD/drsnDQxEGmw7kZC+Q3IJGwDro
5sO+Z9jo6/VKHRpH8qA16dkyhBCQ1PaBrgZ/1tqTisP0ty2g1DYPSRHuWHEEB71xjzU7+bIfF7El
MeTr11VYoRGqNyMrQIupZwEKn8h4B6gSUaTCmNWg9mNPnJQSsM7Rzzax77jqgfhk/tvX1vAf2uak
ZLTRzFnqA1mgJdijIPjJe/R54M4H+1+lPsupjUzembQ03Vcu3039jLdG+Lc+EAyBAVq4u5L5d1l8
B4yjvKhlyM5gy/isS2MeMzwYTj7nmA9rshDSzITUYfsCzioLTEhZ2IBlgYPCPuGfbexNx8HuBV+N
eprg9brLDEXeaLi82vQxTTY9+2LTL6igNfrq1NbTC9KYjBYkr1Yl+DPz7XHY1szO2bDTYPsNOYew
TNTgXOMeoyqqB/Tte9Kz8ORTB+18gic8wNlaAYI4cirpiz+E7AX/YaW3nIsnx29rErNbz2wuSa2y
EZPvkuFsFotGXo20s1S+NQnbWvmIxIqPo4o3knsU3rvU/hQVefnN1N6FdjVUelfovTLKXfWqBP/4
vicexOuvBKylZz5huuE7Gis0YzsnmEhy+wwoYeEHcxD9Tc+0jNm84SAbxwQjsyKOokOPykv3oY8z
KEgxMEgmaSxNTu4fD7gtfRgNXEL8KDUUjtqEto41uyNVd4xfocEE6Y8fhBGQLTGO3Sj3FnSkwjVm
7aX4ljE7tloMIQG+uA5kczX5o18VYaMKBRKXdTHN2pgK6+O3CggzZ6JGZI9GjI9kfZkRYjT2RYmH
xMktZ9+h33MsR3M/MxYxQTwl6zlDismothfuqVdZyEX2KhgazHhownlz0ZWSuMBTxD6nr9Ol7sZO
WE/O2dIxmF9bLf3CsEb6QSIaC2KyOSIcvKr7ArVM6gNI2BRIsbcBm9wzYXdDFS1SPfMMAjSwvduX
zvr1Ey5FmW0Y5B2NUbLu9Syd7rz9oRMgbmuIz8pWIj5Lyt0NE3YU7yT8lZWXaGgoTm6/JlvXdkKO
Css4hNZXrgMH8n604WQlR3wnrBAp5MccKnHwPaHdFCxtzb5vTik7mIH11X/9Np2clXx6wUcnHimw
v5FuqYWDEBeP1MP1/aKMSqx/nvw0FHgi94ijWlybli1MjaffSGiRkJp3D8PcmXwMvlttDelfXBMn
/PCj80jbTFDGqN55Oixr60vnYLx5sKkZoMTKO2Lp4I0vL8P+CqearT4nzSw09BkXKjNzNs/SizAo
xOhXP8HdJEEJefUsZS2EfTyO9rvJZGeMBB6uW4lOpox/e9JZWsGhG/zpic7ij9X3IGHknEkaQVXM
SPP4hg6+RvGiG19hzEsbPSCa5FkxlG1+IxPCPdIO1pnYXRDTz4M6nrPDczLDvgx1vJy+So1fLCYG
WS0WHrXGNHqrrHyle2gYewhfoiUPFhJqhPoUYayyGBV/wVQJs4yPjQf7n5Iu7FxZ2xKpg+h5e4Mr
VTTzQXc3PtMmt9O2fZQvDPapuQTQjBxUw2YkqXVOyBXcQcTVwp4kEP5ZNdnwN6KQ953XnXu2cbHO
w4L5OSHBs/ejNT0z6UVkObUWK+urF3Jejtoh0PKVQL4huajmKTFM4TuWnDi8ajLHUycrqZW7YpmG
xmK0YoQv4jMPYJ0UPcHhkO+s5dDpB6/Eq5X5bEAmAQQrGe/uQbWwIoR6jH071B+UB/PcCxd1cdX9
iFRGUu18NDeB449s+bAruzoKOwS+MQ20LEvQBiNH4UcIe55w1d0W6TGw0h0WaJAjheQYo/3gt3bQ
PQkVxXNqzEYZVYACF0SBiFVEsK+JuYIUomtQ4QAhJACZRgU9cM8BjDwyZmGUdazasODk8QJu0ayC
C6ZPo+e6mGeUONRmfr3rSYAJ0+5QB+MiQeWRhpDvPLb/rZh39bDoOncjMQFCmyuAS5X8eX1nrgIQ
nnrcLK3BBOrJil2Vjw2ztNFNFvasJL9Ec7WFZA2LwSZfnS7bAFJJg7PQ8241dNheUGTUduC0oCNl
pK6BqSBeGnHh7A0D5Tq77wzUm1dby4JJECOLwbqHItwkhbWiL2nkbG42RL9J5quq7LnMYJI6nV8E
VfA1CVf9WG18i/zP2SjtDBo6g7IqYvk4MAOxAf/I1JIewem/HZMgDcVJN1mU/6ToKedMnaJ+3uGL
jUz2QxgV7QA7XPtdwKTJj5BpLXZwqjHLphV11CAsZr9LRJsfvcyCgOKvgOX+gFPUbI5a8zTYEmXu
ujIukf6jSV8tPX8kU82IcxldQ7y7mPO3uogc9ex7ey+L2BKOLa+pOuS6dAvCcs18JltEJFGnVbCf
WsM8H+c2fp2ekJTsogKUaZ04PLYgFeLgU+lvpfg2473a/urpqg+esuSE6s0iwTNdRvKpLH8Saz2N
3YesW8t0cqq0C7s5CHNXPFyIwcVZb6JFQrKKKH4idmZBjeDOejdiN5mOPHDpKEBl6zvtUIRfbDYa
OipDV5skJ96sbrKFbRK6/umr+qxjlBexm+v0H3nyZmJgcrSk2QQSvrmAgvJhy/dKEjP+B+A9rAh9
qdlolrAl6OcixYOYbA1B9gLqONpAA/okJYkhcAjKFeFFJIWXRBizBZv+mCTBPGEOrCdtGoxp4r0K
AvTnakvO+lW1T0MIY5/isgb2jQORDQRSLNlI/jXsxoVarWuOUCnSWc0HTsw2ssVrJB0qgcavqzde
SQpLCNvA8xjgwt2HFZlBxiiVel7i39N61mHGPeU+rOyG/Xu1FOm47G110fUy2tTeyfPqKqlfLse0
yeAVTHlgdzPVDlF/VUu7UJ3WcOeqGzii1uZtZDltXqDJ/lIH2hK4OP9j7sx2I0eyLfsriXxu1qXR
aDTy4lY9hI+Su+YhpHghFJKC82icv74Xs4YbWajKHtAPDSQSGSmFu4sizeycs/faQXBtkqfQib8s
wW1eaaT6GsrntG/xHth+yKIq8T3k712P4S3j4zPKmwznQNDq7kiYD7HU+U2Vube0hu0554KvRw3s
HmTsjQHBKaiIG2SkTHLBTcKqJ5uEwrpE51LE86EIadpHryVypxRZReR+ddAKo7JqSD9bmuo4dwF4
FLWbMvhMqC2ShXzHeSKwHfE9Zte6IduMRA1yegsH0VaJYZ3JVcUYPmB5HGw60x0qlB8TJ9CR1KN1
PUnhVk/MfvG/rWP2dpjZhZ87JkSlz5hFLTszh5upNsT+YaTkw3WYLXoyJnOmzgmKFufk5DzKHK+t
TezwP9jqKEUPWfJcp6jfMHJwvOus0zCAE/qomZBVDsab4ofTcfQWr0vfE54UbVGarQ3Vej+0+otL
Bb5MRNdZybHWy449i1ygcwe32yNptI76czv6J99gsXD6Q0JwxlyADnVrwXCDOUx+HrKYJKh+YBNY
bkDOvSIFKeg6q9m5rER55Whzk/DBqYjblFpPK3Obu+7bXDRXNVCwRdy4AjaM5tH44jT4ItaNXuXW
funZZgytkna6zsf+UPfkKuXiOgrih2YQz6vzSCaIHJ00Ofk5D4VdYwshot65Xp8AkTrHYbY/yO++
CqsInJl/bO2ZB62D8eWBWUuuPQH1rmoux8W7XdyrMIi/L1n1ENKYKizzlX4dnecKEn8HUiLsP0A2
xp15yCsXBQXAOd7VEvP72hjsu/46C+ArpSsvoL2OiK/On4IeyFaAbjl/KoJ0p7FFZen03FcGzAmn
lfElB9piLPcin5mRo4hCVoW5MJv3VWRunLhGpJ6bEw/QeRAeOhOXNQ1JshKvAiHGajOw2ldbM7tS
I6Tb5STq7IJGKgosROtBe5t41JqKHWxu26uWQjRJybLz8pfBbRFnRPLD+M1eRdFXN1LPoRjvQ2Zx
gf1IAMB9zkWaLVBbAf20L8nB8VhXfIpHAl7fRzQNnUuXLPdOasYHlmYHu+VTV+21Eut9wLGzFI9V
gBhGzE+BRZzL5FA21Un+VS/pwXc5GXvujzGqLuy82Ysx2bdjeD9V+pm3fcjc6FqiiIoaxIIj2k0r
h1VXcNj3vPEmCLDp9RzlmXjdtYlh1UH1G2E4bGvIi0i5Y/keG5LDWnKDtHWuc3/v13cw/Lc+eRAZ
D1vKnNM05qyhYlGpr1Oz+j5CPT4zRZN9g5f4Xi7T7ZJiFcPOZ7WoyFe8aUyYPAIimvFpDuyEEeXA
Diec5KoalhekcJzP5yvufLSJLzZ255z2JmPL3UyKfK8o5hb9kCGgsJ0UnGt2hY967wNU9MqHIioO
OMutaH7pECmksbtH48qgl1z5sH1caOP3EdGXjnOes+BKdXTierrE1SlcCAwfYZhCV/TAinoTwh/J
stjI7wvFnMCcFY72j9bOd2JUx3SQpzmTT3lk71WvLuqaqScZrYD+UR7siyR6FF13jQ7iR1S5Wxl3
Fx3ceD3uB263gQh1GO15F180KEVitFkp6WKZk+8X1X2PO38/6nskftuhya9bzjZJdZ6DkgERAw+6
sjDLLzRWrllFtEOL22ogm6AJn+aptLYcSG5G7ywCQWR8AvhHULTRvbK9niMzWdLoouVUXPupuZuq
IzGycCSn0LouSiChEkHKd9+fjpLndylwGgLfSJga+0TjZmz25YLEZRHnZsQW19sIedUJH/ZX1esf
0w9NsKnj049yr5iMCugXdPg2rn/Tjt79vNo3O/W5dtecLDw5zBeauLltFn22Q/u6smesmPOhmwBx
eSRjV8PtKh5oqKpGa4EJXd76JXS9EiSV61t76ZmjqM1tNAJlwJwtgrzbU4x8MQADRBQCKdRQGeW+
A00g5uEETrjXy3Zw/a9VixU0ZH5TZWZDTwLl27Lzr8sS2bXPeTXCnIBvJXPRRXX1Q4BSLSlQG6At
lC9qaPcTmQfsVoz7Um+T+f3lwAwahr2YM7A1AaHnuDiygIl4H973DVVE2o/bppjPEyMhEt/fmo6c
OHPyy+KoAnOW03CRS+jM9CwHlZ7bGGlmT5i7f9VMePTOIkafVDK/GhUBOfVFZ0H1ZdOxElQ/Hn38
ztmQp17g66vYBMk8qBkXdH13HT7nCBbT+b2vi309BxtQcnLqjsVS7TO0U3PiEnXlwxaQYCaczdB6
e9se9jX49Urxiy+YdYXmYLuIX6ppW0DgL6YDxeSFIXW3o8fvEfNtqMjxYZ4bgqlsqrIGw0KVvWrQ
iQYDEBhT/1vjQ3F/sdKKSgpthECRHMVbfsX7JPfo/hXbcDVOovhrTAdu4XUimyHcEj0f4NfroNTO
YMbXU3dNY5PkqJFCVNFVUCtxAVddQp9ErpI1RNjNW9eiykK+lVDUStJZywTHRg3bcaENxmQ+wWAr
KI4K8quXGAf1kO6/aglXx2bD7gKYNw3WQeSriCQ5MxCZ8j6055JBtx9/m9PvZnkZ1hZRAcbQw+gD
z48f8620+m3FIZetC5dexbyx2vsSW6d3shlDJa1Pf4aGu61QZz86SXy0xJ3jkdTXJh00bQ6IsRSk
7PQOuc/FGjZIREPVL/gQAiow4cL6qq16uCgNjr4gQQakeiDWHqz9qXrRrR9vXcl5Pf5aLN53mXav
OUiYrbCTrV4w/HZOw/un0TfppBy9SnGTtGT8aD9DUerDPxktPi3gIydDzGFc585rgJwVPs2aCtBc
w49QZYpjoEaQXdoZJJqivhZNd2sgQUZNgmi3L/W+685WyBbmuJO/0QUqT4tA1WFZpyo5N1nswktZ
Er/el8SPyFw4xwTcSdDUrGoC0befocNM3TJlXsyxc1IiPnpsPqShcpiE8BtGGXGLSKsmb9S0trOt
0aE5V5gLHe2S3ImV2dLu92bUoFonghzD/FFoMiusrH8H2rcdcm+fCWfnO5iVaTBtfAqEMkE24H14
wwoHSZIzT9JKQfYA2tbh0YnhcXH+xdpMJr0fIIZNvnW6vMlq6zFzFaCdiJq/Osdjd05Vc8zHmlO0
h5DALPPZx78V58MFF1bs04Izjzvd+p1+SMsQQocTDqDo0ocgju+0KHZZgVd/8SSlemczLkEcgOcf
0CRCwNFCziB8wuKmFT1K8EDiwQ+JEn0R4Wl2BI6NpvOvigwcVgfK3iZwY3RoWzsqRhW4/qssU0am
GkBBNLGH2Ih6Vepftj1j1bh+cCb1Q3p3JHIAZ7QU0T/R7WLDHU+9rwMxto4H3Z9Pnj50TgGPaXqb
CiITmCRXh9KFjCZjbpKoeZRpjQ1FTQc35+GSZjxZepCHoDwlXVqcij48+Jo2cqGpsaLcHo9TEZ2b
GvRKkoTIxrc+++ZmiuB8pjZQ/DInEGzJ872YY0AfiQT8Hg67rsWn6NOp3sjZ7Q8tT1GzJh6p9nvU
62wXxcuqQS+OmVrpNdAfJ2dZtvOCR9NbVU7kcok+GfddaU07v54+xqZ47xwiOTxhKNHp4ju06e30
qSX1+yJffAK5cvkZgqVsPIbVfcjMVpri0m4QiWn6h43fXImsYajeQ8NNMgBdme6gheGk8BkIbOQz
R+iPqKtwsGQL8gbxVo5ItMd6m5b03tpIvZu6HnctSEhbcZl6+FojpBKxkLlYEE9hityBe5OhHQ2Y
v3vpK+7kx0X3Dkb1gvqJIDR7Ycw9i/BVIQSolui9LVC0ZpKkuhTxdlAUL/WQekeZhOeyYpDmAc9q
ZsCLrfaOISOW7VBS0EnXfbAhzDHrOwiyRWsNWJ822nKsO/sT5caSPzYLwqE5Ar84JYvkPLxc+yM9
HTOMuGsFZyEihYrkTeUwWsfwcXBg5saMN0WFyHIQ0W6KCfWweO7dzvueOsMpbUkiKBdFlCLGCaf5
MYbhj1nQD5g4FyQ14rkmoyxFOVBGCaxkfW0otbbaRo4f2N9Cuj3ThKQndZytO69qagfjciKDy0aC
OxeWfg3g5g0QaYz7kPkUE1KFn6w1BRsWjQpzr/CaiGH+ELKxQJsQLwg1y9GgItjA8tBemIjknEmC
p9HwZJTTt9TDZpwu5MIKV19V9WNGe8pLB4Hkm1+Hq2n/WYeKU/EXX3sbWUWA+G2iha2WkDVhleE5
wqYmIcr5K4ttqQpGPvn4MgTNTgGzCguLgg3tdB85nGyqDu/tUKOpMA2nhfsgq07aBXRtiOFOswSU
zYB6Nqw0WqRxP5UuA805BTyxyPPkQ7dw6vhGua+JBAcQhiBHw1XX7RMbASEhBUUtXK5GAwFD6+m+
k/VZuo69bRbCTJluGQ3FxmEE7FP053nzlTHtTeFXQIFD68IBqR307qniirNy0nMyefgwcPPA/ITK
akkcHMo020Vvp5ATvGcxPyuTK8dyFyJV7prfrkTjpjunlZdZT9/ItISl9R0iD2XdNsjqco5d9E/x
LPQF9q6J2kb7qkcPet/QY8gRz2Bh6wl6UXgPxwbv+3oSyjr1HBjEncFwIaIa3yny9zai6yXa7j4X
mH2Mw2GlaBeYTOB6EF0Jt3p144gp2hRhqssSyqgW6hehQ/PSXcjEyG1psbI3uOrUHJKITevFKpHe
jP631CBSnOySUb1yGzQgV8NCIIjjB7TlLYhzSJCjAReiDa17vY6E0G89VGDGa+8Neh84S0yW3KB6
KcOWKZikQRffttr+ZDjw4LctAYvBnmhfxPvBWKAHxUXneazuWqAcDHV0TJjkVIYcsqwg2iFp+0ue
S8yKMYY0sxJ1JgcKBlzAOS1RNw+Bv0UB8JTb3Vl0CmwRkSCs1Zcu4l+KtZeSx5TpWLaJE7I+amO3
O9smZrhLPtRAasHsNNR84HiZvjWbln5xY6kjTxyTsolbPZzAkA/M/fM0YuyAocmprF2Vab7uCjR8
6N6amTijoH1HVktn1cBxzCDlxlX2PDh0aS0Pj6GiftJRiKSX3tDA40OP5t7Ny3w7YH7lAF5txhFj
UZD2EdMI8QBGtNKJvVFtkBNQTF+xJJsWxSJK6pRGfePUxFuKAIDEMuzwGM5hYW+7/kOVIYdAd3hR
rFKNgWPTM+dRrftQIvIfZAmofB683dxVsBD8u2jSa8D4Am1gYFqdI9mIjf2SSk5GrhgzhNAo83oU
tZy7l51Tdi8Y5zI3hfrgRXeyNi4LGfKlLNYnr2f6GzIa65es3XCTYsoerlOblrajFL5tR4HZyi+J
YcBsyEBrsMzV5KiPcGH+MKhPazY289aJ7n9Om8z11LHOL4oRgnxn3msLgcoSrIx9KpXefkH8ujAH
VEF+sDz/KwcGqHEJd6JbEJZrJU8imwOae8iZ5jq4Ttq73G7WDBDAUHGPb2gcpsca9oCbMenGRU7s
kJMum/uly3I8nyE2QhcZrUriJ+XL6OhJepbJEHiH1OQMtQY8EEHjXoRsqWcLalxepK+yVLdzaxN3
3XzEhi3Tyhxeo/ueVLXiTlugjiRPdSnmc1veRlXIb8OmT9NPsNW0D1GKknWIKsxVTkREJjYJO2Eg
spQJ/UBQmFMVEesLV0DMDcsBsZn+QoMtM6fRcZ9MWADicfH2JqVdrmdF7hsm8GlvavyLE570ufqm
0zWEsWDO4OChgLhLO92O7qVTf2XuMnsc56wUDs/QKhqK4V3uyxDXgHh0QvqdTTZdx4NPrEwo3d0w
ZldZ29G28pMbJ5vwYnHuihLmDnlrgGf0PUEw9Kdr+xtZFMmm8pya53LCVTW2H5gXUccuWI3sUO4y
HXeXYe7d1V33Vg0ZnTbUeweDrGHoPaqyybvVGgnxWFXYoihDgtwXh7DnBGfTbatZ1N2KDN8ujdbe
hkX4auev2yjguylInlUff2jZzXu7PS8ZFqGeg/IXjwEzFQ6gqU7xRNIMKHqKyba7spb6ZrI07laZ
+VsnJZAthC5iqBDTsKBHNGJqkoYOQxagwZ0vPdmR2CMC+i2+fZPZHOBlBG+1pIBuc9SRmAPDpGS0
F/VH0nC2mbQguQjq3t4hVnlMNzUy7Y2Y5PdJ9oxJMRoEC2WmlcpdbYZLcO1vThxgtG4ZQWVlQH+Y
DQXrkCspP7tVCteSPeBGtQ080HsMXfTdSex/8Y2PJbBeiq1j7Uo9vwzxd6spXkuree1SmgVhgJOl
SsyLH0eY2zp+/ZFxn4R6TEvo3tBeiQvUrEdjtxOZ82Ph6MpjzI6QWu0mJu20m2AYZp0MkNIUhzyp
joUxkA5xGWD9rCw8cHYg9jNZ0lgev5gY+kZ4VY8t3FbYnOvXx4pjIjJDQjvO4xqM17l0yjOEeVvQ
0mEAzdfU1kW6Ki3iVZsch7h11Hq+Xugq16vBvTfmG5Hr7xoNk734JzHk27FXLXo1DiO0V7b9QISl
X3FCnkfxMEUMyElxp3fw7ipfANfi0xXBd6+YiCWcCaWMEyRANCThYhBtm6xHXvqIDJnIHdDixvjy
G0rK7/XSPHh2v0/pL23y8c6Sw6qONKABq6/lBMIgZq5logXZQL7WgRMGaSnI6+5gpiTdoQfcgLrE
jOAmixQniTfugwiWx5xYxIb3DGA1qKXeOZPkNoKobFJKv3ighHZixsUm7aCtCaQm7oWT1honSlns
SovLq1N8zZnvHoXFLjKOzkT6bHT0ex/BtS3xSfn+fqlxxiH6epmK8ntc0W9aWoYkSCa/+pXBcuYe
rCkl7NMPGHnQc0zK8Pjb93VJtCPm+b4q7EcZOY9MMN4xqJ96xcnakZSFRflblXSM45LLzCxyWPPd
HRiVdvoj6r0b0zykNAoA1HCTzcvw0ljLZylRxdhYFMPsaRqpfdy2e6okju6SY5lZmAVld07jkg6Y
f6tIdvSbahssMAFKOgR9odCUBOrQQZQtePUv3vrO0oIOZbObzExDCMdYaBatpJUs29bCor51xoNv
ETMgJRa8NEBzYNusVvwt+lXfTey+F6hZkyR+iYsAcu2DGvFxul7ubQOF7K5KcE/WyAzZuBj+Muxk
KWh7P9o2sfnmYS8rY/zDjUSWGXvD+1hbTyZI40P1tQ/Tiey1M16ANy9eKDENkJaGsUFc0YKK4hGm
YpB9kuLhrKoZJ6H2oYf+TM16zBBAInHKXI5/m77H2glA4+QOQ7QD8AoWSLsExNsVyb1n7ISfQxff
Ja592WU95m4OMJWCVuD0xsWJjGgom4JoV3hsLfGu80i91JgR6jA4NgGFSz36xU4pNm693lKdesS3
e+OEo9kWA7+zwO+e5ICAbNHvtqUcplsQx1mr1Pyti/CSKux6m6jjLdl9clBQxbXMKC7nXhSnZuxe
iuCpiNzLrCw3OTq12UvZ7aacNiCm8IoZaF5W825pqMTzqf7Rt/pFRMc2lLd8olMWYVCcPIRtEIrp
Xyf7ap44evS0aMZMfErSSMOO+d4SVJdJMK9dSHBo1qCPUiOOykao6QuHwV5G01aHHJLlwGE7jkLm
UdO2gWvqau+lHV1oqtKttuxIE+N9hzkmWxdzPdZcM8wbyUeiPxxFO6LoH5VNE5NZ51MEzYcolJk5
x6rkU/lL59McaadqZD7dBptiSLjju9naNtTsSy1C5Avjh2Ox1rURxdC0zEevBvnYau62vqbydz1G
nH18Ujlnjynxmy+Rndf89OsJTOzr2Hq2A86BZVxTygh57NS4UjpQdYTE0zCaSTd0lnEui+rH0iLm
KApBMa/Mo5chJ0IwcKwmeRWwqOOY5Mo0IVfOkzlWv2K3EN8CQnSE0Fn7NM5zMD4FHdGmSfxDDQNz
qnFO5Wo/QXOQsX1bugjF69CClzQRVtl3cFJqWLK1zeylU/NuakmL5SwoknKn4zpEWPgtN0+L4tif
ZRLHnAP0QGJZxQ3Ks6aYoZYFUH0DRaNsKwQLPNO1W12KiZDnLkJ7ZBl9QWm9jQpux9ylFzKm8Iri
iI7R2DEtohWHJ2JFvkU+AsZyHp99R+vLmmJfp/SnaZGnC0pXDyu96cv0ygzWfcc6dsim5k02jNuE
5nWV11eniXG+SSW/L7vixCrmh0hX1UUw6VPTV6vA+qasbH2ZMMDcqEqc5pi1qo6j9sj58Gi1ZEJH
JU1eO7QoFUiByiPotGp29X4xLF8yn14DG22rp5v4S1D5Pg18bGgIf3cq5fFIHGjHVQ+7Y+TOZORl
38A7SLdTieGsDYiwqMaPpeao14XNbW9hasoYa1Y+WY8VcTNlhh4v6Ttz6fbqzp+H6qFEjMYQv2eE
dU2tA1nfBoccxrg8ugMr/ryzS0LFlvqV3hbHLOnTs+GIPi/YPO0cPyMbPtGF7RcUN/xG6wfaUD71
rP+qQnGtZv5WrASFcqs3FSKFDfaZIy1JHK37ISY0Y7KbHlkJzaKlntBxKVItMwr0KY6PjvIA9An7
1cTSQlnQXy5h+1mu2oX0QqdUmmUO6lcnK6hz5JQkv4SVw2lmDqES1MMu5KmU2UXm8WffgSUOk6Pd
oedn/SJLtMncrwKlZm/xmNmJmpnX9j/o5yxouMA+stSWiKKD4tyRreuPYl/U1bEr5MdSLcQCFqzw
gbWLMn1vF6S4uNOKaozt97EDlFSN8moUyH1F+RlG9biZJvjIEtOhA+hRiYTBz4wYNqYibkSVk3Vb
H2rlI43NDEPPMjnlYEDAKOOoqbV+VKpqDpk7beGUREfDCRnBSPAj40nbLdGrTNvyGA3Z+pEpkym1
7upIMhod3fRQdZJ8cAIekHZZztbEBTm10iqO0kPs1nRTvqkBsPm0jUn25ag8++8Yq8pBQM3x83fu
KhBhy8DaXy6bOXKBzytMcBHVnhhHFPem4KE3LC6tQcHPk00U0IDfY6JgttSE0pZiBYY1GrewAN2R
0U354recYWQ5EwgQZwbbd70Ps+6b3VMbJUP8vMRDe0yI5VL0ToymSZuE9VWBjy5ukMlGC7KCeZ7H
zdiQmJNZj/lE98Y3jTyy9zAPFOUuIjq8LdLlKnEFrvlouYT3ssNNQS5qGbyn/vPUQKD2bLQbdZTd
RsnwWMw+FKvKYfyCmrfUrEtLucoz8+KtFu3VkDCREQW3TeOk4FDKuzhH0+4Eq5U+lk+dlx4mOT/3
pfdeCOqlMEOR6U7M7GEx9YTVjCk3JjOQYgFbpxjmxkgGUD/9sENI6YUkgUUj6QiCabXa9ck2ZVB3
iIJXlsxuIyi9sNLQnOrLbBP47aua2L+lYqk3wnuJO1ucGo0ezzEo5hPnjb1qP7kAPJULQyCLa7RU
SOZyK35tIk5e2bCXvqm2VbAdFfJJjzK2ajloE47rs5MFI/E3MfStCLii1TIviH3g7evegiNm7zLG
Jwn1lOT9fFyowjZ894UqEWEWrCewPdQPZIj5AIhlLFGCTx365fmp8cL+kPKsfvH75iJTIb3AgOoX
t+Rtqb0nkXvdTi0ZM8fY3cUR3JjeInxVI1zvoiXdBfA5pjgE/+i5TPei/j7LUaFiwZiqGSqm/pgk
LVgTVPtWYdqYo/BxihVJSzkbjdvHn7VjFP1K63KMQmLoUwwyxBrGbchuPdP8yCaiNx1O1tDqKeXa
nrZjcO8UlKVhl3P1Y5Q+gzc3h2Y6h4Ee2dFtEPiuTxBb4e/6Zp3itXl4mBcaZ3OJp8LPiuYY2ruh
mq/mAE9fVboXntOPF4BObgb7uVtKUtCHEiF+xQaCGYsWgK72oIJUzRPVEtRpCKcCefA+AbBt8uYH
A8Z0JyPrqEYHBnBAb5V6yD1SO+DMplmcJOpOG8gLNSYA/PXoKeeb2G28S1SUw8Uyt58pqg9Yprm1
nUdqu1g80YFtUVh2rAichYdOkWVob8M5IfHCi3f12KFfJ4dYWjrke/LbpeqGfYKyWwNu6gKuJ+Ix
Ii3Gcidj8bWI63LH1NHSXkCQn7mfiFgzEGZIxSAZW6NCXfLuM+HUcyn0cGeR0rFt8+AlC8PvkWnT
s+zIioh0HF4kVg0BBaFc7hKIhp8OFV/FCh879D49Ee2XvKI1NFCgm/wd7QJ4UscB3+BOzdHzg49s
9C5SHkfWJXMzklXT2zk4TwsdPSMOve2DU+HyHo6vTrEP1UTNiWTCqIEeWTb4t6W1dnGRPfqzA6x+
Bkldxe/tgKyvzAawYzztua0CIOLThdeeYneMbqcFd/bCaRYhXs4+RU5QlDFvjnDCFFV54452sZ1i
GpchfoDLdurwD7KDOXSysPLNQBNQr40wEg56AOrd1e5R+0OxVSi4chf+g+OEQIdKmtT0JjwNpdWr
W0ylDERxRGWvnuAQ4fbOuPW0mfayqF7a92QJDpHEw2Jw6Q5DvSvm+yVIkp2PsHzrcDX9DKZClJAX
F5XJdqmRL7Ehv/HcvxEclnGqnj5n1yW/ycIftDBfDoRVn2OLQ6oFESJjAJQ5y3XZ6m333uZK7pVn
Ht20PC/4O5ee0Tp2JuaDJIu53wU20Z1vMqjc1nQ/L1e+oV6smgX4XY6YaUJvLQAwVpGQDwFVvRsT
6qBSdc56CszEHa86CyKuXCXZs0JGTVnZkfHMWbFH0kYLUzublRtiOR/F2tnGqAdmJ/+e4gZH7ACO
jo1/VR6jFI3RZgYdXZgyRX5lPOkdqTTiAHdXYJrlklX+mGpGqvRH6Yip8s448qpZJMfPESXGWsPk
KDCxyFHKV42zbGNYqq6YbvFevbpKV6yBMd5yVUO+a9EMjrDdAy5MZYaLIhQzz/Rt3iN5XywMNF3o
wk0Nkal3wExXmZidtiGwwGnfZF6HgDS+ROMKzjmsaKgLH9fA2IJ7R8EdRIT1uEje+5DrVoisxCnf
wgxNBehFSIKZYnlAMUcYTVKZfdqyfIyLoTPhFywXIfNPfHZ72aKfaho6nl3MQRQ2LcJPyuh6GskP
RCWmRRsd5rp7yhoITdg9h23R8l+jcZ5a5iaxMeVu0OW1BTBu26a7BonaFll1gtiC7SgJCnO24z35
w9F5gC7NytWiaOyhpLW0dqzkUEesPoFXjMc07m7cQbNMlR7KSc9/DKMCEXtHa6RvwLbM7XTOHL0c
PZvhLk5k68uvv/zHX/7rP96n/4w+q9sqZ9BYmr/8F39+x0zYJhGyw9//8S+PVcE/v/2df3zPP33L
VfLeVqb60f3hdx0+q+u34tP88zetn+Yfr8y7/+3Tbd+6t9/9YcdO0s13/Sf4qk/T591vn4KfY/3O
/90v/vL526s8zvXnn399X6uL9dWipCp//duXLj7+/KsS2tY68KUKAmF73Kz6twv31+u2vt/fvnn9
gf78K/21uv5s6dj8cmHyt/Ljf/lan2+m+/OvlrCDP4kg8IRymbMJ5Tm//jJ+/uNLjnQ96cogcIVr
e7/+wt7YxX/+Vdh/kiLQdqDpwEvHluLXX0zV/+1Ljq8d17YdX/oYXP1f/36Vfvfb/u/f/i9ljx4u
KTvDC2teqf7rXfEvL4PPZajf3+6TMlq//X8EkeGs1rvpRV+w2JOKIz6Lofjiop23MA+I+ZqWMesu
LOF5eQKVAvo+aNdkG6RsGF/YqcG+uXS8XSZVR/2egdOzLwLvvmlWEj9rNNWzmx/18tXvz6n+SEAy
lhyDk+69ce+Eew6jxyG8IOmY3igKPqHekvjBz64hnuv6snFOxsOedHbTW+ASGf8+WeGJoAYzHRju
b/KQ3LMWofV1i9Rcg29aumvtHiJGmHb2HYRbGN6PwbMi2sH6zFjrepeEO47nAbBNFF8Y4dNbd7jw
AAqGJ1UR5Ps40YcihRYGbnp02ot4fHMGevJwCQUbW9rfF/NDLB8X+wJThVi+4c/U8VVojtQg3nyK
xkPL64x7jzU2P6jg7AHNW/LnAGYJp1BgTBlsi4OX7F11EwdnAXgsP5n6OMWXcryah9vZhleyjePL
ZXi1OEfRFUA5JNNbzTYrjxpT6vKyRQ5pTZfrP9WevmQ83fXZY41c1UIpVFyV6ppZXGMQKl+lCK7Y
U7IdyAEmvUxes2XbpYfZu2ytI5p7J7uiV+LUhya++X+1yvx/uDS46g9XgpiQ8p+f/vXb//qw8zD+
CfW5p2zH85lae8Hfn3Ut/6S0cANlK1YCHnr3H4+64ksef9OWvz3nDq/29yfd/5PggK8Dz9fq/+Qh
Xx/h/37ELQd1hbuuMSw9Pz/ac5ONMo3G8rry0HPj/g+ccj9L5iwITabau/7pOvxtbfl5LeGT/su3
WVeYn1YQl76P8b24uraH8p0l9FC2070v3eP/3cvbv395E7euSIOxvk7lvMLYMvXcRvqv2+DvdsGf
PztL7b/67D6/sZ8/e5wMCyqLgghho5+HYTpVs/tUj+JYt8v5jz+//2/eYv3/P12eLFEoXsqhxrjX
HWycjAFkIzZ/kislpyQP2D4C3D9+r3/zG//nxTysySCqkyS/bvCUMNc9to5hWpSktEMkM+x088fv
w237Ly/bejl/+pn8DlBcVHrldY0Pb7WDD5hpBEez1z9+/X/3c6y32k+vT4sSpm6r82u/8vEXp/13
y09JzzWfWIfIzhku//h9/s2t668/30/vU8slGNmb82ucEwfLDS/GPj4Hsdz/8cv/ux9D/v7l23gp
Z9Jdq2tBjFEXVbdl2u211f1Pzq5kuU6d3T6RqkCAgOnu7O0G7Dh2nEyo/Dk59BKtaJ7+LnInjo4F
VYxc3gMJNd+nbjXfLb+682N6Wq9GN4mVOG867H/jahK4vWyzq4zggha5TXK1jfwlWvRK16vRDboS
55kw+rEeIty7DhA5SYeq+Ya53f1eL91c4vmTbOUpcS6AYSi9iMLXJ48fASepcednXcYiuzZ1+SIt
EMzgZVgLC4cauZG6NAPkKuFvTsTEITmugoJ7t7FtvuEu/NY1xi8Vzi6Vn2y0TTPNXCUF9A3JAQxI
k2CAJk4LkF7B25cuTzdaoSt+ad2HWYwrOwdYhb4KfBxHhtn6zuzyGWS+jQSmK14J9rSTmW02SMBT
AXPnpH51I/FcUWsjl+iKX37/8PUtjjeuMxVV4BX92zDTn7EFsJZh36/PK82sdZUQB0zZ6kQjqsUc
9EtG5nvZgui6r2wlvq0qH4AcAwKcR7H/Pzpa5BWv8+3v9dJ1HaOEtSMBNmpdGF1VfJzI1RMmiJVO
NjLrwPKsLZ/Wq9F0EFM6CAZfgz1EBoxXE/NHTEoYmkQb+U9XtNI/k01rP+rHIhiAu7tYNgC7no33
l30frvRP6nZmJFs3DnJBBV7q8CZu4UZso3RNamBKtmMuFNWLQpRB0zd4Te5tSHiVIwyZXZucDFDm
cFtolef1pphLqZ8kP6YkPyJ4nshhLoKUu/mTzaroIS0m3D/GNojgeAoGMLJ1jw7HfYgLpgvQ52X/
kIiJbeyyNEP155j4IQoBEY3xtMoraNpDE5370gEbHiZP6+3TdKarNM+v0rhJGYIwI6AlV/DjBO3m
wp0IhEjYJHRkox81rVg24B9zifQFVilcTQYDH2DsU8F7YYJe/mm9FZp1lilpvMh4TCM3h9pcz14j
6AMAZHgWJZ6vQMTYyIa6OpRcDvQL3AJShAz16JsAlnPAZmcs3YDNTrpvNJiS0PEOOfQidsogNuv3
hJuP0pgDP8KzBBu/JHW1sW7oBmPJax+mlDQix5y6qQyA+YSgFBmg4789GJrs6ChD3Seg1RgV5wHY
h7AAAwi8cty7Arzx9cHWfL2jDPY0uayLSocHEQwubypjMm5sDwibfaUrwzxBfIQ2E81g+QmJ6Qi+
tHhmvK6XresZZXjnuaCRAWQW6Lize/AAAMCd4E/bcJ/Xy9f1jDKuzLaarighAuoOAx4YLQEqWeR2
Gz2jCQBnqfXDrGnTmQBUGGPVqwFh8/PxZ0OqaxF5cNum8se+JigLU5vNJaVJzANX5tAfcIDQniHa
1Jfv+8qnfzcCXPN+sguzDOwBwi0wxasmvMStl63rIGVhyvuZ5QPtyiCBTibk7J8mf4YDJ94ZAUj+
sq8OJV+bFcELt0vLwJ8Aoff9E4hRN1nDHlNz3lhwNLPUVuKXudlywLPLoGDQFU4E0G8tvCSnryL1
pujbejs0UxV3pX9NJlsOZm+ALRkARGI6h6QE+fJ5cFnR7dtdWkorCh5JuNuwHMJsHsgBXXknJ0h5
r3/98pWfbAos5esJbVNIzUK6u+ogyUIIFgBR8PERckweENuL7UVM4J5dAAm2XqOmvywlLaWphaVM
ZGVQtsz5PiT2dBcD8b+RmDTtsZXSfRqnpayBt+uK8aan0bsE2l4CZ7bo4mUdrI5SQPh3tcRWkmBn
zMzObKxxeMzEayt0tfzZZ5d9hSsZEG/KDOysVgS1JxOYldkgVuD9f2PYNYOw3BV+zIB1Q5nV84oH
o58PJ9PPspOcWrrRMbq4U1KfbeE85GS4rWt94ymJi5DFNQQ0C+u03jfLzP9k0tr076/nyKITcw3s
mymcI0Ay8035tZ3aS12BWVNANSuPYVddbSxGuuYo2RC9g6uPEncfTem8laCzpGB1HWhnb2xidOUr
mdCQVQO5Xi6CFIiTc0/hk1FWIK81UGn6td5jmrCwlKkKhYGmNDpWBElW3IG1+Q0s8UdQ0b+bFu4j
k+G1TLLzvqqWVn5YXIc5gV4CH8qATBAxnctri5vUzC7xOgFR/ZYDOilu1qvSzGJLmcXJaMvGWwh6
CfFBhpp63oDFBFGMjXmm6zVlHhclrg14g+Q4zTDMzNuboTaeIgkoRUHuLcc548D0uK8pypSeqgYX
+xEGKI+jdyhSPvgcXhvrZWvm1/LQ93FEysinuLHximAum19ZBpXPqIG6Ndm5PinTV8okLxwOSQ2A
8zJAwmI8iEdeMm3t1jSjTJX1j6FXAFvzC9giU2gsAFdnAHoCoc193UPVJdDIjGxg6J6mrn/VHt7A
vOWckmevu7qfKkvSyPt0snJcANtuCTdmYFAiKLvwxv65Xr5ms0aV2PbB+BNiRvmgwr5U3H6g1fhW
d/QKhlW2kdF1Y6AEdW3OYwq2ZB7wHqJhPlzyAP335L61jipxjLtFIacuxXYzkT4MZhZATtqwjW/X
TH+qRLE3GRJMbC/7c/mE5HMxFuK1le48g1IldHszA0MljnNIbgrQlTgeYfEYtrVd0n29Ery19CiB
FCMIBLA0SGBDCHYzDi0jA6N5ff7oxlaJXwdQ24GNGFsfvtDQ9hbvbexsnHA1X28qsSulGCowjfKg
yiEhmdp5eSTDDCHMiaZ7FgGbqtdagN+WHlBr8VPdtOTUNTa5CGgvbnTOpw2wqXoFYLpOBKgZiZ8i
H5SOgoNB5zYGyBpZU+yZ/ahCyT+5dMYykqYX5s0Mk2JAmSByAAHO9dH9NDugdCX7AAKVM6fy7bCC
YhE02aAIZWW3ScT+xVvExqZbV8fy+4clPynBw8SLhhM6ovs3Yu0r7FjOnaRvczF9W2/Gp5MUzVjG
50MVHg6G2LhTO/RJfCvS6QE8l9N60bqvV7LP3FhD7mSWHRLD+OpEUB7GjuwlTvg3M4o2HgF1n6/k
oAEasYB7EjuEunAJrYPOA2lecM+vNxqhm6dKEsJ7FjPBgbfDRY0B2HF5iDLndpb013on6RqgpCHs
Iao2GtH/Io+RnQXxDsRodqUgjK6SgoyckIo5gxUObQ2FsdZ740XON0L4010cpoiSg4BjnDzoEVLo
A7BfiQkdMXDIcfq5c7Pi1IHhDNn0fblIvQvowFx23YjDnDwZYBmU1O8VUMeX9SHQDLF6tIVIUTyl
UYLCSYeXgQji4bhUhbb9CP2wfVUogWywvojtLqOhP9Bb6NhBTYMfIc+5MRKaSbSgWj4GMZ6PcTir
vPIpnqHOmzgWvWMj38p0utKX3z+kCMcqmNFZpHgCK9Qswf1sTk5dOlvvC7rilRB2LMB/XQn9/hio
STiFLOLhlbF1ZNaVrsQv6SPQPiG//cStJHPxwspgD1IPDqRf1odWk+VsJYBdwIOKkXR1GJkgvuTx
nVdjBTNGqHP4cHnbV4kSx72Auh5zkjpse/GzgLFCmlOwIMBnE36+tV4uK9d/Tv82Ve/DYigIiKyr
vDDl852fY4/bWNMljq078A0uY2LuOdegHmVdBuazq0XlVWFKXQOG4OkxHfPodb2nNMGs3oL1c2qC
BzFWocEK6CI1RfMdmgOgZmY5RILX67B0lSjhXOOp0gdkuYJ1w8XmcDeCE5bhi+rgcuPc9I/Snn7w
EnpFORTpITSNq/xx/A31HNxTg9kyJhdIBgSCX0b2FVwz076zKngesK99D6MBaZ1qfin5q9tdvCy6
x5+BJT8JxLWz8Stzvwx0Y3/x+dMlhkJJHH6dsqofIxEOdfLFkMm7pMW5nslNOkITCI5LIO/5UN5u
+QlQZWiGcejNrHeirg+XgP2QVaxhlLPnt24Yi9I9upNvQVQtae+dpkw2omYp6rMJrWQWK4KfWjSN
Xuix8QrHdLhPeV/Xv15XtJJWcGaIYPxrs7BnfnLjgBl3g0ulbGNcdH2j5BQxWbS2zJGGtUsfWVRA
5Hx6w/vled/HK9mEMzxTzkYmQuYmjXmYcQnwrYmqet9ird4reHh6r5vadMOhNM9ZCicSM9rXMeqV
QmSn0BAoJjesPeqdy3iRZ82g75bD3umfXZ2j3iow4lWRBVZhGMP1I7pKOLJM/4DZZ3t7biVtql4r
GK6EXxeJeAj39QmGAQspvZb8UvdgwK+3QTN/Flzqx9gaRApFbjrTsElgTRE3VzkMD7mkz+vFa5Y8
9VpBDlaRwNDGDznt3qdm+gmVjbt8qO6Yt3W3oIkv9W6h4LzkuBz0w96g0G8EBg/A9GHY2T9K9JYT
txPwc3xw32CcJCDBbkcvxHb3LXBUCd+ox+TsYghn8aoVIGImxgBrmdRsXvb1vxK/Vuf3JYASbpiB
FXsPR3p+jOwBKqlQfXwaqrndCGTNNFIvGTxIdju1kfmh3VbfMhDUjDSHYXix52oWspHKPsDkLUzO
i8YPG8skP3jamf/y0sr3nQzNZZfzYX0paYT9toX1BWxD8BDEj4omG+Or6xdl+bemprSLuPTCppni
B2+cZuwAMvnNNGV/Xh9izfw3lQgGY7b3OO6Ww8wzJh8cUC8yrhBiibrLvgqWij90jwPLtBKSPw4O
zgn0sQvIrCdyFyAJI6ssvODaTRW1My+MhhB6r8PB49HWqVPXM0rsQjUD8lJuy8KqgMJegmcEfLj/
vq9XlMi18yq30s5YBHqg7DeC+wmTWQAz95WuxO1sDsk0GNIMi6KCAVMyX3gLTfP1wjWT0lBO45BN
qQiNUhqCrD0cChd6xpXlUhBlYFi2XoWm6w0lYHkyUleaEYNJbtFd+xls14K1/Gm9dF0DlIDNYsD0
GgelW/AIZSUogN1s3ppNs5FuNKvWwtj6OOMNx86GIsN1RV11T5bwAiGSB2PyYHYDk/n1Nuh6SAlb
KR1oGuJNNux52zC4lnfer0hUsA1ZL1/XR0rUenk/jhYUSMI2bvp7px3oJWKcP6XSZvu2J4YSu7Ad
8/0SSrNh4Vr3GZTXDwWE7HzZ/7veBF0XKfFrwkfRhFNfEcag1UPikaeQ5GrlRgf9WWM/2fMbSgRH
fpQQ4rlFWE/XynKg5AOyv+WcTRvikBlsZHB4gkzXAX8MJxD9VXIDWrpXY5weOiiXTpATBiP61s0h
IZWm17LdumZa5vFnX6ZEv5mZLYtxWRDmFqT32xwuxWEPZFHlREdZzOf17v18hoC9+PcsJwxIuqhD
LXCazoV7BwEssJo21lRd4UoCAKm3LGPHLEK3gwcxpFfA7r3MsFVc//bPpwY4lH9/ezmXZduBA7is
Sa/9DIFPuNVkp32FK+Gfe01mALVXhKPN4Qpk2dONO5rmrsAHXPnvT29hJgsTVC8K4akQnahBIijb
jP7t+rd/PnUQHn+X7vbMnMw0ncPS9aAtwyp+bKT/w0+g1t5XTXoWHjiP63UtY/nfaWr6avwnzKB1
ZGBzIxkMYnwPiu8DjFlEQYdbj+QZboSq8jYB+mCjdbphVzLCUJnSHsGlDaFqMTzAbct+9VuH/15v
j650JSH4niBF4ZQ5DivwWyZR99XI2o0v18WDEtJ9DKYTb3HBYAwdu4e6/HTvejWwuQNMGtY/31x6
4ZPx+A/LTUJkbh6iPIQtALzQ2teuqP8hESSQ6bVn3xoQsgVsEbIaqku42ez3dZu3TI8P+8O5HSB2
UMGdFCIvTnXyyqhkZ8NetHbXG7YkpM/apQS74cxDb0VTHkKHhAaV5Rv3QOh0JwE29Im4uDLL4JwA
N+f4kvOp2chgn28CTE/JAv5UQ3PWplnY9VCZr+z6wvPhPU56iPFBtne9aZop5y3T5UPfEdPLB9vq
c/hvV5BI7iDoDCWTcWPS6Upffv9QugHhkswSxA3hilB+nx2BhykHV2fDxsDoylcSQAMHyDwCbTMs
F+mYHk7ofrPxaq0rWon0vK6N2hi7PIREGrRK7d9j1H7b1+dKmJfgNsVQe5xDu4DEeZ9SqBnCcHW9
8M/5bbap8tuSmYy2WbYZouENOwcyZ7AKam/H6KnLq8dpMu4LGCVtXctqukllttFOmHSwIvDvDcjn
eC1UyUUNMb71xuhKVyJ7dCH6jjVwDE0I6wMPAh5E6cI8bb10TVgvygwfZ2c6zxySdVkWYpV1nmDq
Mx9mAvgDPOkuptu88ALWFbKB0y20UYaNJKlZH10lqj0oyEM+g6XhBKEWgxKIFEOwhV4rVkNVydoI
DM1tOSAKf7etgmwMBKnsNOy9OX2gTj88O0Ut/tdLOF7UDrR9qyGAg/bNssI0lng0U3Kz3q2aQVPf
KE2jz3vZTiQY4xrGsuOCiv13V9Eqyc6dZVFMZUzDdKyg3GTCmgXOD/3G0GgSrqtkE7PJ8iSejTGc
q+k9jiFECNDETe37Zxj6fF1vwdL/nywlrpJWIFA5pxGJUUcLrDW1oLRtIskf5x6HyPUqluD4rAol
vQCu7wyzaZph5ST9tZIxRPAgxX+esnK+4Bkjg71GNJ6gsWjsumSC4snfk80n0GqsW2MOZ57cU1a9
m7QOAVPal4pVthUFnEoaAEOHDZ26tyiC1rs7tBsDouktlWzlF6z3bLfuQtGb7dmqCFRuY7AIB5mZ
N+Ug60vmcAiDZkK8ro+PJj6YknYggErLyXHbMPHgAJLG7fhgkiHZOBPrSlfySxLLlrhG3QLrE/dw
46g99r2vKhhF7vp6FfAeU2iMC78jgVNB9syDMWxTZG+7ymZK0mJI8FHXiAZCXzZMtWyXc0isD3hg
2vh4TfSpHFTY81XwmoDjHK0dGAwCRzfDYwhyd/u+X0kgVsbYnOA5PRzNCWrKroRlhyO34AGalWNR
+Pm4XGXQP87i0vQCn7ym89VxirMwX4j8MqTjRurWZMD/kFEFvBHi2vaCOYM75xw9+VV3AuUHXu39
db2PdPGm5IoUeCc5JxxDYJQPbkGfHbQIlGB4xwr/Khdp4jGy/18XRiu7oQkGFblnw+/JgSIFgVtd
chQtJKD5FmJMV/TSvg9bW0h3j2TA+g3DAOtudKcvRbOlrqErWkkQKeyNRoFL72C5/BE490P7YmOA
NQHgKNmBQOZ36JsZjoRtejagCiRk+bsyxWV9cHVfrgSwkTGZiMRApxC4ZyUJJIS6ch+714bS1d9d
XlArZU3uwEA4nR9pJm5nGCZmMKOFduD3tB83MqgmCBwlip3eZ7bb9iQwKygiTg3kQV1yQ/HId1is
afb1lBLMUvqwop5sEggyvBIjPcZ5vLEa6wZBWf9pnIEshmMAWEPw8rSda1by7+tfrZs+SvAy2GYx
7uGrYYxzjHs4cb61xhZFQZPfVIyeNHvfkd6yb4S3tQVn3tKFqVB3wcVnBbTzegs0naOi86TnNBPc
PUgA6s6zbNjJg03YRtma3lGhbQ7Mu0vJsTQKOC0AqjA+caQcEGI3Uqeug9T5D3WGYmgxsAAYfpn7
+Q5s1WvN46euHW5iuUmN1fWREgDMseKcGSMJgIo9YtE5LfN/vft1XaRMexY1DVxjQJ4egf4+eE4G
78rC/F47dbovBakYt7y06hrmcphFYrxl8CtgcGle/3hdvyizv80bC07rRhTAivDccAK7MrqxxdUM
rYpnozNImI6Pr15S/sT/KbBLx+JewaTcKTb6XvP5KpZtyIe4byJJgikT0NlcpqZHt9C7umsHFcxm
57HTycH1sbKMz9Fowp36kFgdvNPlreOMz7HbB5MDJe1m2Lgf0/WZspbVMXAEoszq0OLtV8Hlu9lb
r1BHTI7NBBX+RJzXh12zHqjAM+hcDp3rzE1otoBtZ1YyncYeLppxGfPHrttIrZp9kcpja5uu9aux
bMLEZfc+LX63JqzrOuOuHNsbr0u/gAS/0SBdVUp8O1jvTRPaH+HASZDCeBSKoceish7iFhL0LAky
u9lYi3R9p8S7kw7mLFO3CvPcfop58eyXMAKOYTYzFcNGHbp5oKx3AvLHI0Tpq9B3YnGavfLVZBA+
j4tBXGJsb3rIcm5keF0IKRmgMKg1zCWwrUC89c9dHsNFixiC7Hz4MZYmfthU1hKkibr2m5A09S9o
bM9ns5h3xouKdauEC3cKu65CG1p9780UNIWwQKVz7DvS+/MDYww5YT1mNFPsP+A3PBKCcoUxsURa
3hZ5D2HsaOwfM6scT1PGuovTVd2hnKGSuV6jZmhULFxZ5SSewXIJ2xLqwOeUNFBjLizXrzaapKtA
STdQC5AuDCOxujvxt9QpQIFrh62tg67wZb38MPCpm9WDF9U8NB3h3GWuYz5UXEZP633zB6/3yZWQ
ioJzM4dY8wwj8tT/Bl8YP6e3Ey7mXDg3l+x/eJqpzRfgeGPi4MG5/oE9+wkOhefefnFyiKrKn8t+
b2zh9gXaE3WuRUK+sik5uAZcg1jC7jaPh7qOUHJTVeUO7gDiOExn00dC8oYvswmLgvWO0KQKlaZH
WRyRyJ9l2MFLpjCiEIpp8GDjb5PlPjrNFttTk/VUUF0MAkIJ6+c2bGl6P7TmFzIPL9LPITCb/lhv
ia6flEw08C4zeNm0oWPU9AAXKJjSWfx/uwpXwXRdQwf4A5ZtCIvGX9B4eTKLYt93q0C6Hi4+sLou
2tAuvfTZ86fpjOF2T+sfrhlfFUgHOXB0BPEkLr/a5mAZkKiHpftcwBGi9MCGgnNrPUj723ptmjEw
lYwgKrOYmuV1ovJIBedMiOx7kT1uJDTNVlmF1Znw6uroVE8h8MJfGzt/7uvsCPm9f9Y/XjNHzaVR
HzIOgasGnFmxGgue3bhdeb8E/Aguu5kM/sZw/Cnsk7yjguucuk6YKdMkLKLQh+Un8sY5gRhXec24
dZpz80hSBlX79xT23xEfTh3oDzAa20jZujbSv9vYldSXcgCwL7N7yBl3sKFjT7DneGdtvu9M9uf9
5UM3wnrHjbOR+EFNp8sAQdpsKG/sNLvrCvADvL3XTX+23R/qgW4Q1LMrcDcSWDscpg5MjtQvdt6L
qoA8GLJkLWy9u3Bm3oMJ0Qxbtidp7rzA/w8YL5Z05BYRYQJ/M/gkVP4B+vxbxzJNoKhgOQsOw+bM
Zg4wHsydGH/zZ+uKk/LzrkAxlKVZoOdzM8PSDAeq37A3jUEBwrrZtlV7I9zN211NMjGUeHT80WHR
RHgI4wLjdhhi+B2QON6409KVriyr3GQDqExRFjIuscc306MsS36z3kO6wpUwywrZAolXZWEOqcKb
lMCoqYTB9O2+0pXtfdmCDDfIJAsNKEBfGl8WN7SSr+uF6+aOsoyWQngJF12Kla4O4UkCtqx89Ix5
Izt83jOGinCrHDhuetRIAQAurmNqf4c/xRYx4M9C8N/kavjL3vtDSgCnq2hmCW/aboJhNgx5U3ZL
begxwyLCgenEDP+UubDOvnjr4IjLwB0o6+tovuPe97zefX+UZT/7hmUh/vANNDcBPnQlXrMhmVHU
1wyeKdETH+iff2TA6+tUw9DwqROPUzwEeF+45cBvSzIfeAQ3rPJXP8/Q1H8k3QRRftgFuy9x98K7
5ELhnmGlv4tcwgnv0jfdTZd9n+33YfjeRPDD/p7yF8+FBaZ4RM2T+T7jeI7aCGuPiTnDDpsdB5xw
fIC6p/zrBIcRgNAuTRN9sfL6iMsJuKYVJ3itZEV9GOtLB0epuK1CNGKC04dH7yLy7yjDiT50Vg9z
6gQGxEB9Jc01Hy/9dJ1I9QiPs0eozcCE03xNxz8f3UCqer1//2xcPutfZYvhlxAKNmxMIDi43ERo
SOm2p8KCk9v8rYOJ1SR+kgS272BZwieugKTFBH19Ez5rsP+J4PsWbymwfB4phooahDtSTqxUwNug
rsih7Y3uAJ1sYPrA0t5o7ee7N0OFDrZWBT6dZSSgAo33cQQQxmKzknjWQ5S5j2a8BY7QNUVJhj3r
XIhF1HGYT7DN7qwCTubueG3cqtxoia4GJSMaLaTyZTvHobQxF3KZvngjTOmY8N/WJ4YusShJEahZ
mnEHTUh9q7iN0zo7FT68J9dL132+khVrkfRkBv4hkD6m07yIaUoHvhl53u7bmhkqVNAtiZhI2WI/
I6DRBonqwSEPRT48uoye11vx+e7PUGGBJG5hcpUJP2CRccuBGoJp1l0C9x5Yo39Zr0LTUaoOvgTZ
WFZt6gWTFTUw8bpHzjFvSUS3lJ91FSjxb8P2PTcnAVlWGymwHZ5pPr1Ac3ZjfdIVv/z+IX1XPex3
Ixq7QV5Cx7Yepbe8dyGXuRs78M/vgaAd83cFwLr4thhJFBCI+xzjcv6V8/lWmu6Jef0db+3/xV0a
bVSmCQpPievK5gBJtjmDyNLo/ejTFhLQHuaZvxHVmjtuw1PCWsAdrhqSzA662r8Ah/Izr717A3bh
5SyuHE9LgDpHj/bUnPvc/3d9iulmsRrpSZsRmLZaAd7/X9OUXN2OHPFMdtvCqHC9Ch+D8ckioyIG
YWCKh9uB0YAWUF6y2M8umw/VPMFmnl9aMkNowvW+eUPTnNcr1LRJBQ32rQEfMZoPwdD6vwx/uvEY
DG8mr3lOa2sr/DVzWxXDn+c8MoS37DkG774ZAXdn7MXAq816G3TFKzuf2s+4LWNzgBmC4YfulPEC
moCJX8G9tnPNjZ7STTkVLjjVnocLbrsLpJUfRT7D7jG6iTpxTUR/X0bDfT5WL10CVqU7vKy3TBNG
KnQQfE2jmGurCyyCTZ1lzb/9ydg3m1UAX51HHdgHtAuKNIFRK6ABmeU8lx4wafuUxPC6qqSBOpOW
hNNVFwxlB+s88qWP+o18r9mhqOg9h9RxNfKxCyYB5+XO/4HkdpN59FJQ+wnYvq/rI6CbW0rMJ5Zn
j41fdEHM+YWV/jtENZ5ZKk7rxWuSsgrXS1vZjZHrt4HMhy8yK/6hrLj4+XSbwKecUhwk/C2BX01L
VOieb1r9nMduG3SW/dqL5moUydGV5cZtoiZzqeC9HCmpKkXUBiU3x4ud58situgDFhE7D0n/G0tC
dD8y1zlyU+Qb+VLTKBVDUBex9A0D5l98Lu6cGXJgMRvqI/xDv68PkK4CJbdMBumGgpqLSD65Eh/2
uwVeBMExLHa2YEnMH9Z9MmRTg3NpFVQR5XCw7ocgLZr0znVSvhHpmiyiohyhpcAArvbaYGEEHVzH
gnFPPrkbS7Fu4JUGzIDPDzJ12qBxccg1m1Ncz8eGOfBVFPzBhwr2UfbtuYbewvqQ6JqzDNWHHjM9
mWelu1jsJJF/GCtY2ntdvqX+oWvOUuuH0m2nnZF2Mwj9TrcRrpGnvjj5eYpD6a1lPnrwzG6mjScQ
zdxiSnbMvKRrYLENoVlBT1X/08XoTO6+VzhDxSj2flk6XYfSoTYbHyKSC4zKGF/WB0GTuFR4ou9Q
eLhmIw+SznL+sdui/4d6w/RYynj+ZbocVC+LVO8wHR23jr26cVeOQr3fJ72coeyNXQQFqygWXXWO
uYRTxnqbNBWooCFYQ3k5DFmbwOVzBmdpwWn/yAbCvPddFagYyNlrjcmqLR50bXKPoAi4Z+yCVxqq
aiGeQ1vpMHgXNDju/tvbksNqNTW6b/u+XEmDdIytgkC+K5BVDuNtqxn5vybW+43FXNPzKhbSnPsI
LMgBdlYw334jFZyBJSnpBipBM1dVsUKrrFs/MeMycGIK0UvjMo31Ywx6stfQmyRyDp7XbWRzXVVK
9phruC6DTdIje/yAWthb5j8hWx2i+dlL4Eme0Y2pqkkdKjByhoIHKXLUg7Q0tu0ldZMDh33kvtGm
f+fAkRu93QxpH0DopD5w2zhCDWZrvdB9urKjypgbQ54/wr6T5O6vjBXj09SYAQ6nX9e/XleBkie8
GCIq1EAopCAeHyipT71JHmGmct1VvgqOZJ0Xp3hc5EHbpP6BDK08dMwwrzwx3A081bJ2fnIMVPXg
o1JatG3mJoBrvHXws947GB3oUQdAheDL7TXVPhCmYStr0GSB/TDEcPpyGvGv47TfxzLbQpFqBkLV
hRd9MnluNreBQ7PL1LavcV3dplG2EWuapKHCC73SKXu4eqB4mX31ZXPjOPuwUrjV/TsAnELMeBjP
kaAz4h7lKN9j4p3GaCgPbpXf7ppHKtAwyTpZc5rWAWzwHmD78GVAWmpMb4uxpzuwqijDuY/nhFhx
jeUmbg/5ooYkouFtaGHGG5uQNaPz0R7r3w6sjDjNtl5DNOOiwg+Bz+sgZEQW98s4ng458+34WEw4
fezrOBXTUbo+yQZoCeCqzAi4EC9Aib9UZMtMR/P9VBl8y5IlRPOLJrAd/9yz/L4Qizk0LLi1JAhN
RKhoDpdAz9ZpRY2bisR7aFsAykxosz9aVrQV0JoVSLUWmNuxjtK6rIPSreOTQUbrmPsOfBmsKn2X
Ng5iMaxV77LBSLZUDDRHcRWV2WTSM2ygPAJajqb/zUig4AvqMjwN+GOR0MF8E6KhpDhPjuUKsrED
1fSlitLsqSumaqRVEDn+NeuKi1Oat83Yvq0PlWYWWEpihOaftBJS1YEJamp17WQ68Q4UiiatvI1F
XFOFigKkzOTOoi8ZxIKVL/BvGq50lvu00AxLWcQzjw9R4811kGWx6Z9rbyTeTS+wnd04vmgWKdXH
wBDCrNrcquFb1p6LsbwxWyMCQQa2TW65ZQur6SNLCcaa0LL3cloHRkrIt34UdgBs6dZ1q6Z0FRvJ
XACSLB953poicTDi9sxIJjaGVzNBVRjk4IHz2/VmHchM3Bkj/UJ5fVO4ZOPCRffty7B8OKjOkkwz
7aY6KKbMP7kGNvxW0W6puupKXxr1oXSDOX1S87EOWOa0Bxo7V5eIjcOErmOWOj+UDTWyUkYyqnHu
TegpcqGw5i0aO1NEjZtd0asKAdKisA2IVdZBUoMKcjPGHvfv3NLrtu7NdW1QoosBppUblpsHuBEI
KlbeF14xHRoit8woNQOgovPYbApcpyF8J2N+TKX/QPp2405LV7RymMtHBrnk3q8DgsPznWtH5oG4
2fSyq+tVKF4z9COg2TFuNawxPZRdlxwz4W5MHd2nK9My6hOoBOS41PC5yI/l5CfHlGymTM2gqkC8
BKZwDYA+DeyOu+k7HHuxKtfNbP3qhpl/Xe8ezf2SisPjfmWZbbUktCJ+ACKbH43O+0FqqPRbw31f
jycGr93C2LmO/RGI+RBsbZyPVgsqYJBHzcVk8Q+RyP+tN0U3GMpJLhYwUm6hcx/MeXvyfHEBXnHf
Fk/F2MUxRN2E01RBXafgXrgWPTrQPQ3KcZ+3tW2oQLva9SAsMVYVgDDkroU9WbPP/x1FL3uzD31u
JSWvfAN9Ps64PTTNoToPpVvcQPbHO1FK+2MWoR1u3Tcb/aVZi1W2gu2IBLY/iIu4snDZhxnUTYNz
iEV2qrt9ZBVDRff9H2fXsmQnrgS/iAgQIIkt59FPzrS7x/Z4NsR4bCNAgMQbvv7mmVVfuXWIYMtC
gFRVKpWyMmVb5jMEW/QlmuUZVAkZZNrzt8ntD1KOXux59QN3pr9uG5fFF02sH2p9QS7SClXelv1A
m0QRgzhwPYbU3Zgyi/WaKL+pydLFRdvIRfhqOgvW/BQFatW3v942uP//FoC+OkeTcoDkmgeYfj0S
fW46VR9vj26bG2PzWd1KDlOHCrifzicchu5VXXzv5LivlvgbGR7yFohwjvJSjXn3jMydHtgUbOkn
2j7eyOgylc4TOlUb5C3hsQvkswqbT069BZj/0BP8yMT5raIJi4Bfh++a80Dl30Xu/iE59w5DUe6Z
ILzD8G/IX+l0KFVzgVzjsY7652rWG5WfDw0HQxt7s9+4zIHYkro0fVcCQ+i88LSZzrftxja4kTJ2
7ZRGle/Wl8ar2xNTKxpnRrSS7Bv9uuDvol5WeEqFJepuM69/IQm4r/UurjfMyvWH3g1dhcUo53lR
Fxat3tlNfeAUudqqtn1okRjdcNYcMsVRP18vFgYnjmR2LXmq59xvP9+eGMv4ZirnRKC6ZQV0xZ3e
m196SOSdlKTj6zB7WzUX2ysMs1FguViqYILold/NJ7I2/JSRqXvo0JqyEXQsxmPmdWQFlLTzamgM
lzoYD5IoBoiSrABtvD1N12/9rejpR2aXhYwaoSFKWVzGKVyPLKDLaQ7r8NM8oQsiJG13qCXUSfe9
zLAon7FsHdkAFVeVJtQFyWdWHXQtn8JZvqKg+M/t19gmzTAtFdZDx+cxv2hP/Qlx5l9t7238gW1o
YxO44lumsmrLixjyERAoQdD+1W1dg9oMysjtpjpvHDrCZnsV/RxJe8qD6FG6wxac1vb1xi4AKvUI
9FEQayVB8+Sj5zoGC1OxsftaLMlM7dx07IgCHeslzEMCORLvAWLhT0OZ3q2g1xpYe9y1umaeB9Lb
ZtQzBI1RtP1ZFemANt4i3yivWGbITOm0V2qmWViifACR83X6q4g2S7SW1TUzuUUEciEqKHFG607Q
aHpM/ezbWO4q2oCC8frad+GaDYz0WkUlUmvEiAn0kxDLhf7Pvlm/Tti70cMQhY8o6yGQF6K46UQQ
T4kqsdVbapsaw2PTqmOCjKS8OI7+wtv6jZXpX51kL/s+3vDapREFLwCIuxCad4cy1fmxD4EQ3ze6
4bUoGdR0KbANTOCGelvWwP0KTsBdzPtYVsNno7CuBUSQq0st1ZjQig+fsqnZ1Pb72OC5mbl50LSe
uwElFc+NUFbpEz1MW1Xxj1eVmxlbjRIi6raYGMhl/IVy6wOtwz/d3j3dnnfb8Mb2O3lElBW6zy66
Lqu46IA6hfQOLcWuxI1HRuLWohkQ+n1tcVGtI5cnhTo+f0L8n7b49mxzf/2xdz7FfWcmXTFD8jOg
2bFql/CAXrqtYG+bHsNj52ZVEdh0EcqClB5rnFHvxyj94Xbtr33zbzhtpSMJHre5vPR8PXfpSmN/
dl86iCrvG9/w2gHscCpfXXjt3HqnwPP9U0ma4DjW4IO+/QrbChiuS7M2DEMqIBsrgQKOsygPf9ZL
VfQbe6JtfMN5nTryqcjH8tIuXoBsByDzNdqStvp4w+VmCwEkOYI2aKEYS8vsk7eqN90Mp6aa75XO
36pIfro9Rx/faPrc7CMYp6zN87ZDztPzwyrb09iy7yOE09BKLmLPaZ8qMX9nWdTGIMrZKBRYrPe3
zoKGrxSkjdWlS13vGAjlH1ugtuLcn8KNxbn68e+pLzf5hadxVSS/5nKuCJG4d09FV50cAhFVQPRv
z53tFYaHs2GU6GT0sf4o5r+i2xtcXW6e3U1ChK9LFLrn2++xzZbh602w5G1QQH7ak5Df9eZ2OHR0
iJq4ICzb1ZANOzD8PaQLCGACVV0Uab8It/2VLRXaVqKvt//B4itmcwFDfpTrHEcd0EoMR90N+QHM
lHs/3vD0QvIBOxsWe3ad9T51B/exH5R/kmmzJRpgW2zD2f2ehMUie4ljR36P7eQbLx3o89GXJvS2
tlTLJJmdAxlhIsPMlJesCASWt1rZN+5w8XZ7Da61lA9cwuwZEG4KeSuoul10NnyJuItOC0KKp66T
KDfW6xgjxZzuZDhtseVbDNekIA6XqRgKH1UvEAlkL+g0zj+hQFIeSbRJxWJZFrODoEVntJRA2EPa
HF03nUhCNhzRVAI66HHDzW1/Ybj5uJaOoFOIQzSaOo5FGFQPoReJI1Wb1Ufbwhse7rfoD5MTzulp
z5oDq4fqsBQgIL297rYfMFw7AvBMo5wmLyBRyw9VuPwzdnWNXpjhr9svsH2+sZfX1QJlknTFIvCx
ODgUPTwoAMuNDNy2xIZzu6i2lxXti4vIWH/IJzSGBmn6RaQ5v888fyMfsey3ZttAS50wqKFLc2mj
9KSZOnp++1yXaxkPVXRieqspzTJXZs/Asnh8IswtLn6h4Xt5oA6LK+aNreK/AtgHPm72DBTg6WRt
yOSlQXsY6FpPE4FMr/da01cBbJKjvhfjDMRV9DT70707/LkWwaEXX1VT3lfzdCh0f7cEe+7TfW6i
5CEjvrbcxaG16yV7jHKIwXQi6jb+1WIX9Pr8XYK9gAZSdS7FfXHGzyUQK5zMT2HZ3wNGcdxl2CZl
7wBVa7fwC5Tt06YND5pqNzysQevvQpT73ETpZu1YKF8pOH6gjozW59yvNo7FFoM22YDzdV5dh87y
IgrUsNCABn6vvLgLKffmOh7J2J8dMq7LSa5+n6U7Z8yINWKlzVKV2CYzjz4Uwnv2omoDnGjZvkz0
/QRYJXW8Vl6G1C3RUZX3R+2DBotIT5+inmaHqRXZQQ1+dLdv+Y3IA9G6di5zLP+0RDkawt35aV75
loSmLRIYGYXDgoL1hSovCiRKIHPM6lMwNvnG8ltGN4HxlQbaSuMAelm66qGKInSpqE3AsW3w6xK9
c72RrwAjLij1duXi3/OMQaINtFqnXdMeXi363ehiUbzB8RCV92Z6CLz5fnC3js22Dzf28tBhrPA1
Prz1yx8d8Q+Vt5mEWuKRSeDrEYnSZdXgs2mGzrz2saH5HZ2LpNgH/0W4MLzLRUsbGMTKEhCiXByy
WowHIE77h2jMgj/3Tb6xl7t9FfqqRrEO3fDZl7XtIxkDON2vx33jGz5FvdQfgzzNL5XjZPVhXNrO
jd0wdcVGtmOJe6HhVtyvJgo9y+LCRfrchOLF6apnReQdSL/P67QzcpuQdRATYGcF58wFh7DqXKZD
BfXDdd9dATeb8OrBLV0cN64JYYPKRZA/Rqz8ldfzBiOrJSU0VSyEmocwYyy/iLQ/Er/5MWVZHeO+
a2Nv/g9780EeYhLpQwRnwp4PH+ZLfgjCeYpThbyqGy9rlP4dQupkcORX0PAel5U9K48cgsH7VRH5
+baZWZzRbDxiIASMZKtLtPmG/B+vBFf6keeh/0exDvxbSpthSyLaElLMxoIJVG8ZxiwuK2kHUJb0
0TNVPdt1L87NZoKxqCYnEmF+yQgX1WFAV9Lfq1w2BQ8s82QiKkMStWsxy/ySQnnmoMPuRxF4f/BG
fM8o29i4LTNk6iwzdCzP2RDllxC0gfchJd6z41c/bi+0zZKNeJXNXjqvYVRc5q5/a+rscSlDtHv6
G/NvmR+zI6Kmqpl7QnJ0pjCwRzhPHg1eqsI/9MFWJdr2B0bAIiqTYcBR6Z6W8jyPqLrNRfAvT7eA
TJbxzaaIEHeZdTSQ4uKARgmgde+1mXFH0o1s4/j3sRyPz82uiGKlE6hBHNTSIy84kdD1Ll02rD9Y
SseTGhxxF7EM9BGp5upAIXlx6IlWQKvIXbzY+AIjZSDDmFeDynFGXOlXqK++tkRu9CZZrNdE/9f+
wntKcTaXs9PEzegPZ46Txum2+X6IXcSHXxftXa4jtQZCSmNxoF5XxA3RP7I6/y7z6a4T4ddppc+t
cv9epPxy+302Y7j+5bv3iWlcltTBgSOAwqt/nJU/Fl9SVP7oSY/dRDdeY5s0I1GZCKqIzrBg0tLm
r7VsnVg52S6QP+bMcPkq80OBptgcWMDos+oWqK6FpNuoNtgmyMhP2BIFU1Gh2hBBcPsMkWB1iGr6
76TpVheBJaSY+HvutQpwD5ACXUOKN7Sf3DaKSx69pjLaInOx/IXZB4Ekax546OSXZuZA4dftmfLs
j951P+0yIxPlP0zBOucNsrgmDx/BDPcTNDj3ISs3cjjb51+fv7NSQNlxdwZ6sMuwTuzuSu97JANE
FSH/U55v/4FlFYjhCG7oTQwdn/mF58N5VuPJL/xvNUVXY+rtOz6aiHm2gvFQLWt2CYfg7DfBnbNu
RFzbxxse4KfgAhC4fLqsVw0DNFPFuQzvJmRZwFvtfIfhCGqWVS9zT1wAy1+PXd+zAx3mLM6dTB/S
MtwiOL+eGT/IFM3eMN5N2mEydZIlQDPHXF7xf36ozyEFTwfjYQ8q0BqCE2uws8xutowBdRV28EAn
kSF9Q2/NSxPp19tWZYl7Ji6tLGtS02B2knEsxFFrKDw1ebNRTrOsusn/y1tot5AMJopQ+lfVCRWj
7eAFbGZfasU3HNv2A9d3v/M8X6GxVPutk4BEI43Tlnhx1e0T5/W5iUcTzC3ndqmdhOnAO8u6707I
TbqNXM0SNcxeg7CFjGk4zuLi1+Rc6XGMOz7+ueotPU7LydLsMyhXn5ZatOISivax9UGSWDZ3VeC8
zZH3ZSBbNVzbEhjOHVTaz0YyiQuZXLCJde5w5CGfNybJNrrh1k2l18r18BN9o+RhcFt1zLZvXW2j
G7lssLYSR20sMF+X/GvZj9URxBLpBj7PssAmCK1otecWY+GAljIPjzCkF1Wq5Tgs7ob7WjzMRJ9l
7KqX07M0KTP14tTDkxPmJ8A3inh0t25jLFZkgtDEOossEsJJBq/8Ct7EZz6p+0ah+NfzV0e1++4z
TDzaPKyEzmMjLg4l98qXX4NuecpqCLDUUHk/Cp5/2RXyTGQaV1lRX7Ecl2ma1tPg+919HXnuRiZg
m62rob2LR5Ff8TCYMHqmv/fhjyX/TrzE6/mxT3/t+34jVXW8IReth2wSWfBzABwNdFg3Pt52MHIN
V1YjqzzqOQJiVSk74RgZnTwX0FJoq4jH0ml7gFJc/dLKaDz4rC5OlMEfh1G3u1IQZqI7UFPWFOQN
2aXUnnxICx7ee6INj7en7mN/hHP8/+KAFqLkroycZK5AdC4zsNADPzsdgbxo7m+/whJQzMaJ3s98
IZZMXBYlOswMxGv9GdWj26Pb/N0IVwsFsRa0rTMghPgjxK2Go5hJ4hXNU8b7jUn6+A+YicFzPJgv
RAfFhbs57vrGqj2kCv1Kt//AsgQmCo/WEILJnAALLAUOp68qGA4BZB9vj277dmOBo2Fi8+R5GXjZ
6yrOevLVF3qjKvRx3sdMAJ4LPFPklBh7Dov7KZy+4TodxQKggAo2felD54nxvt6Ypo8Xmpn8vsNE
RRnwIbsAxyTjAWH2iOqqPjrF2D5NqIHt8zezqwL0+M5cBm12YYs3HMKceJChcj/vWw0jUpUllRkZ
6uyCxn8aO6pbD0NPtrJimyUZsQqCDCAonjFFfV//6S7DV4L9aAzCjeOEbXgj78iaqNKBlE7SpZBk
CDxVPUWZiJ7zkeuNSo3tFYY3c3TgTJU7Zpc6Ave2n1/GvH/mxNlIDiwGayLyGmSWRLkcuX21/qqd
5sUvvB8yDM/VOv0hvPaTv04bMcPyJyZ4rZJNNJUecZIeFIDxWGYgxmyeZjFv7Nm2X7m+992uCtrY
iPZSZhc/nI+FGzyk64huQD9/Y7q+L3V9l01iI2mzxBCTJJcM3lKkkkSJoKB+K8Z77kUbXm0b2nQI
P1NFg1vuK0X5X2udsnOPrroNiivb4IY/VDkfp1IsUcJqrz4oXKIfx0pmG5HVtsKGOwCIA62qZXCS
K9MDL9nXlMtz4a77LjqZyXpbgUm5ddXkJLhiYRDUXYMXMMc7y8bnW+KpiVRb8onx1XPSpImy9QC6
SDQM8KE5upB0AS19cdoV8UzEGgejWOUo5OMLrdoHv2hynBcdf5/5mPC0YWVZLgd4WdWCLO2A09Z8
biK52TNjWePf7rErz21X2UVJRcY3luYHPcyJXrc4ei1ObGJHRuqTNsB1E7Ivfq/yMZ4huK0caJ/L
8ZB3HIBwshFZr/v97zUaZtK90YJ0fufhVR1ZHq8AolG4Sa86iHikd4Pj/Li93LY/urriu7Ck3a5o
u8Xn6B7DZVTL+KNeIoh6kCXuvOGcC/dudbdW32bC1+fvXjbNS4abtTVNBCygzPO3NBdV7JHmMZ23
Sr2WeTPJhika09Em6/AkAMoKPkljUNvf+Ut9Fql4AThni5jK9jPGzK2FrPN5WNKEDfpcZ8Wx0etf
POdJPdJ9RVlmMg83te6jwvWjJFXs2Su6M5nSO6CpP99efIu3mOzDfe0Ip6JFBHrI0mvjArCk7qAj
kYt4GP1gw8SuE/KBJTMj7kbRVLSCeFGC7tf+0LD2J2+mrfOQbXAjAfFRzPcGNvIkJYLSoyf8OY1V
rZovu6bIxA56bdCJBlikpCxxnZa2WXq/VtB6d71Obux6Fos18YME55+87WmUKBldoiw/SV3XsQ7S
l2tmkHf+p9u/YpkqExq4hPm6jHJIk057IENM6yBbTlDcaLZ0oi3mZKIDi0g54GSZo2TtqQblSOme
Z1x9xXM20n3JvokOZCQdZCCcKMmG+bV13L+WINxImiz+bIL3pnUslwItPgkuNe9TFnxvADtb3e4C
zrd9/mZS5YKUqUqzsY2SHDTcvqe7uAZkdEK82MgRbEtsJFBQZCSNrxqsgGirQ6tklqjQ27qYt62v
4ciA39TlWBQI3y4ry9h1x6aIZV4BsOsz3U0bOYJtSzJSTJHrrhnBdZBwT1FAP9lD5C/YhcgjWG3O
a9Td02FrR7L9khE+UuqBTVr5qD76Rek/jdrlUPAOVSoeg5J54UYF2PIaExk4OxDDzQaOQFuql2tE
iZ3Ke9Fyfd3l2iZvLnI2QBsZDCtDXht7ObiEunFTCdUSoELDqgI/reYGhVpMUnUoZvYXWbO3a5K1
FtNFVN1GqLUYb2iYF29zbxCtRipy3fdi8N1SEoO9jv15e5JsdmWsdRWAWoZOSHVGV/5IW3q4lihi
7snnUk/fw6a402pLwcxShmQmVi1FI4kr24onZM7/0H51GkHz7ChxRN/aZ6/tj2tR/YdSzJE54tZ4
Iz5agpgJYuvmFcCcrsQcjs33IiU0DgU2lKU9o03n5fY8WtbJBLLRKOo7xTlLeNvRk5DrHfrmuuPt
wW0/cH3+LkWMwOLqu0CjJqWmkKQnb4DNoQGLdvrYhsHbvpdc3fTdSwKoB86ANPCEAed17oF5hcwV
tLbmNid3Xe2SjXqbbaauz9+9p1IuIV0wXI1gQFFBaz3+WJ1Af7v9G7bhjUAJzQDwl2eKJdDyyeO6
/jJHauPe0xKwTNJbzuqWCKdlSV1UKp58/bJk5FmXaqedGr5O0QoFqVCPJZMIH0lJnhyE+Lphr1HV
beznttkx3J0yAXx6QXgyzPXwt98M3kueLlsIMkswMRFelATROkOsLsmj7lPpRneqSn8R1bxekcdu
AzzcNO/7ERPqtRYjUWmKV9EcO20qqqesgDDdbRuyLLSJ4pr8QBABNutEh4FUuKgCA2AMqEH41ukQ
8m+332JZCxPQJXNUKpZ0YEkJLotPa+p5B+ngrLlvdMOd+So1FDrHa0DiFTRz5njIlDjdHtyy+ZkE
rWuphyrlBU0iJD2QQfTuCtL8qOr+DP7vUzfuEjbxmcnUWjSibSlTFGKREDqQFP2BLrqbIxwB9v2I
sYuHuRhLwSq8oHDfWF9DBJFn35dFHCbm3zUh2rVvv8i22IZvlwPkEoKBhkkZIMRGZV+8urpuNi5Z
bQZruHXoDoT0ZcOSriqKPobSBXQbI7f5gWayvtn3CyaWa+BuN0+rHyaBdLLjFYNzlpXc4lmwNIAz
E8oFzSIx80mzZMzYE7R9f4mBH0Bd/anx6Cub/WQt/c90GH/oWf24vSgfgx6ZCToexoZkgH2HidKg
OEyHJohF3g3HlQXrATJkwZNXTrgQzwJ5quUkNozOEiZNHLIkogWpMoP3zAV7G1oITZbL2vXxzAf3
wU3LH6rz5hP6u4CFv/2nFvMzISlNChi/pFWYUFkXHXgpgVOkaRCyjfEtBkiMaIOW3pWE3A2T2l+H
V9ET5zs0wiH0WfMt9WTbrF1/7V3ekGeeC+MOaIIriP4EfNZ91Fd/LAE7+xrNqkHaP0jJ9u0Av0Hm
+sxbxrUPk7FuH6s5POCM8kc27GtuYYT8/79IdOdrD53cidstwykki//QhZM63l5sS7pokqiX5dqj
U2nBYn/OFlDRTI4AII9Xn8Joi0jdtt5GwBmhX6fLKggT9Fb0cchZd14X7R1KDkDB7b+wmezVad+t
d9bWqh09mNQ0V/2ZeMQ7R0MW7DNYEyCXj3lAnCJCPHacP9Gdn2QLuWtSd+fHXzfOdx8/RKvMSoFw
39HSjZWA9K0j3S1ZT8vsm3xtre6FGps1TLLOcY+CBP5DNE3VsffTccMBbLNvOHSo52bJ6RwC44Ky
ldPp+aCyxd2wUEv+YCLYoLoFgidXhokGmrOhbeLWTg2NWGjyoIoBhOVGFfG/GfmgzGpS5C712DZo
usGLfPfgCVner139OctEhtBU/Olk8i5Xy6EdBgoBju4uBKYUSLozREyfxla8QjsVjIHOTqMzkoBs
DXEVVockEbNw7hynqR4kH8NYV9386bbX2EzDcExGyrwnKSHJ0quf0Kn+Ix2bP2a9i1/aZ78h37qe
Ko+vJHGDfPo2Mdl9natxF+swRr+G/ndeAzz6pAHiDpI5U86hArY3Hie91fFnMToT8Baglc0LKydI
aL/2ALyz174RP3lb1XHqtv+yZQtZZ/EdE/Lmtyuv3EkHiZ9PfRwt5JHW68vt9bWNbfilQ3CR54Qi
THqnEudiovI+asvxfHt0i/WYxLkAoKVeWGD0GosgR5R6y+nXUNd/3x7e9vHG2XwIQ5gPbcIkdZ2f
bVF8K0n4dnto25cbO2oqwMDQSnw54c1nssgL98Y+Hr2ddbjf8F9rKmolcpLMdeAdhBD5Ux3VW1rZ
tokxvFamYmJFoEjSN+0Ql23QxyWRP29PzX/B7vcgiFLU/7sVmWv0OeaplwCzPR55gxuhvDx26EwK
erTeaAKyOnpex+brMjIoaMlHWsmtzPPjZAQ1jP9/+TiSFVjrJsDVpvzUgrA6IvmPpg7iCIC6XXGV
msy6asDRHLxpQMwF0RSDFX060DDP40n5WyWBj1eImiixkPcK3ChjkLCur+/8FsyEPiLHxm77sfVS
Exa2arSlddEUAJvi/fBz+eyw9V/U219vW4Bt+OtPvY+recMjlL+9BMSZ0zeXYBUIy/nfdcDHjUZe
2/wYrt0STltkPCTJXfdI69I9SPjIxvTYbMhw7qafcjfNaj9p1/qhpkNctB7qxOgocly56zaCRube
PHaNB9Stl7iAqKAW/SRc5/Mabd2p2ObH8HAyTkWa6QmYYZxcTv1QT3fZ0O/rDaQmJKzWUR4tASaF
g5o+rub6n6JQGxNj+XITutsAHYBeTe2hchH+BFTutWq2urNtQxtZck0mptDIQFCYR3e2lzs/1bDV
9GSxeRO6xtt2BIvbQhJ/qvUxz7vuCB47/y4Xet/FIuXXV79zK7SxZoUuMz+J/Pql0PTvsdglyuhT
E6ymfPAAjf1EkqabJS4VNfiYZ3fY2OYt/mRyrC1oxmsjLkkS8qz6rKqMnRYnHJ4DUDGfcYH563bY
sS2v4bZXxcSlaAYCqGXLH+rO92LFNw9BttENh5311Mlq9RDUesnRhHHli+2LjRmyDW64a+BDzLPQ
GhsyymqnaBjVeab1z13z8htozW2bMXMxeJc1YSyC4WGcly/7xja2W6HyivVeD2+N8uCURm4Xh1m0
r4pJTaQazsmggBiup+XRh7bmEv6qx2brdGSxSpNCbeyjiq4FcZOFaf7Q+83fIY+GU73o/ODmW3dp
lrhgQqGyLssz4Sk3CWvAoXL/HAzBqRblxsHfNvzVoN7FBAFyIEVq6SZDy8vD7Mxt7OTupS2C474F
NjbaqSVaz2G6ogwmKhpPzTI/9cOc/rlveMNnqz5IeTC5mJ5BBcWp050/xABzRftigol7AqB4BMVf
5qJ0AQauo2JFuNznis772hyoyZ/WoHjgD1G6JAH6m7tD7+pc3mVNnVZ3u2bIhC3UAeVT5tVrMoby
38EX/+iZPewb2nDeHmhryLp1a1J12n+MSDaCncSfNyzHYpomakv3XirKOVqToq7lifSUHHzE6HtR
r8PGKwJY+QcnDRO1BRl4gDFB0osbUidH3dGn8NzNc8zVxD8a3UwXxiha2OxBMwutWNhUCu/QNEt9
nEG0c89ddz6sNPSg1MX1cUoVpNzbkj4NA2lR7SkZGvRCH4WfXWtl4rrcKguynLA1ATi4LeJ+EuNj
UVX1PlMwMV1qHXUOCZ41KT1eePdT2QXBgYISYAsSalkqkxgHd1GZuzbznBTBiECF8uETFB53Cbn7
1MSNZaQV3SgRZSU6qDUJ/tag6N6Yedt51kSMZd6MntESMQQSxrgzzeYkD9jpihlxpTgIN+hiqBc+
Tix9y0o0aRagTnB2HgR/Y39zPKbAJLMmvaDjeFRRNrtg2lJkPN02LJubGnkN0KdQLVzgQ45XPoPY
6V4G6EUie8+a1EhtomXtRR41ayLL9VdFySmfg18dD192fb4JNpfuKtG7LfD5WaTPM2nac0Hy9Y0A
tLtxHLTMkAk4H9KxVipVaxKM3XoOVKfOgyQO0ETLz9s/YXEOE2cO4U7SaI03pLqXp9IB3KNEq+SG
Adu+//rWdzmCW5Uq0kG1Qq7C6c9F1AZx0NbjoUIf98YUWXIpk6BtGquGdLKcE4cM83FeJVSwSHgY
mgHYjK0jlm2WjFxh8UVeNaKak3LuykPn5959j6vnjUzKNrrhB67TVqk7S3QqkCbRcPnjHHT7KNOp
Sc4mCTD33cqnhDgi+9RPUXOHO5Wtco7l002cm1O7wNRIuiS6nZ3vq1+nX2nXbeXJttGNLKEJeVAR
hy+JnzH/gEVuD5HWW+h62+jGJusUMmhqT48Juje9s1NJCuYIb8suLaZv0qFlweqTWvRYVKlbfmoX
yj75AHt/63C83seWSk0mtJT7E2QU8iGRAevi5orip7ragFrY5sfIv7NedM0MVqmkKYgC6fYsEjjz
FrWDbXTDpfxgkhQaz33CIWJ3zmH+9141b2EsbLNvuNSkvAWAF9olmvoPZb0+g3Tk6CzlxtRYgo4p
rd75EenXJuiSrkx/TLn6M6yDBz/ooOi51TBoeYWJMAuqmY0pzljJUOBWRQSfpnZBV4Bz7id344Ri
e4XhXs64or+E9F3iqvGpYcslJ8VB9fSh1Jv9zNexPshkTYDZUrdFiIZE/MYol3Ony/pEqCAPo8eD
Z17qMHaL3PtWuNU+Mg/qGmbrQGazmOkqE79Q4iz6nt+tKmen2/ulbc6uz9/taJCIxKFaYM78lXtx
qQp4tQCeQcuen8C6VW3snNcg9NG8XQ37/XuiXs1r77cJaQp+jzbFMJYV0XeLT9v4urnV2RbcxOIr
JsRtoU2WN2vVJqUYf04pMlkM3dB+I7+3zZixHn5del3DAp0sc/CWpiSLm65Di21U/t2wemNZLNHE
JCgD9Xw0ejUcsqyUivPRKc/X0Lgxum2GjGjSgA4rdZwRi4EqjdNnTzJbeRzN+VZzp+3zjUzV8xfJ
eIXPB1hMXSArhzw+21Rlud5+fWBLJpzN70pnzvqpTYAe+lzK6ampiz/QwnGX0+IMGOt5aBpIxvWf
bruI5WdMeBvzZbNGS6oSCBb9C2QLUIxM7dy0TSAb69qBdiPVCQBlzj0y1ewuqHD/ue/TDe/2HS9L
Kcl1Qgr3n27JlnhGoN85+NW63rn0rFBRvJZaE9Wn+bOgKy1iVgb6n9vfbjFSk15tETML+TTrxO8I
iKpERsvyTCJeytjnkOrdyLdtxmS48xKtwbLySCUNh4G2S+QeGBAYx9zp66Rc2+hMJF+PbsY6QNci
ftz3d0a6gG7hpuQ4CiXz1FfHpQx+zWjP8aHheHt8S5QykWTuNBRo6etVstYqdiZ6Zov64afyOSPp
RtJg8wvDyVkTEh3VQYNXgLITqvRpJb7e/nrL2pv8agtkRUHsUarEnfgb8F6v4Hj7nmu2AS6yfLkJ
IWshkrkUclLJlKn/cXZlTXLi3PIPXSIQWkCv1NLVDeW227tfCNvfDPsqFsGvv1l+amuaIoKnmemY
UKEjnUVSnszv2ktbn1lsq5F27duNMryhypJc6OY6WJNzSppc+wLQg3NdL/vKZC6NzdOn9tjKiZZX
QJ65z2cA1VpAsDe2ztoEjKCR8zr6c5a4Lpawz6Uq3udlzE+6nb/vW93bD78KHDnYgofCIjU6aGni
S9WcSG2jdandmT1NzGzTzJ7DU6hK1jyVl76n5WPMvU/7vt4IGChaFKiveHmV0jprtRytoXgp7XhX
k40wcW+ggIdmpbtU10x4P9DkFfvtlL7c//SVoPCnu+u14UUZAVcz11fmOZ94IYKUpcHgzP0hyvKH
+7+xUiCbIvE14MR48tEoV22In9ZVaX/FoyU7QlSkQuMTqXyAfocvxUyyfaHURLZJPTC7cERxFTG6
c60pcXyrj7iv7XkrS69MyoS3JV49R5UjqyuuyS8x1S/usnznVvxpTttzDypknP4+37ffSmwysW5O
5qBf3aPFVaWKnKoO1+JWP28p4az4tglwiyNHZwqsyVerzUO7RheaGz9SEm+khDU7GZ69ZNC26AYM
r3FfcHDBq31VqnTO6DuGhoxIKt8TXLyLup2X7SbsDYxMM42iGtdMzPrUuU7mU2ltXGOt2cqIsnYp
BhKTuLoC+Jn7eLR4csv2aYHasn9/qdd+wCjDOe6hNViAkIaEUB8spdRjG9k8FCrbwhuv7SYjR99k
TePIS+srlR0Iu+VAH1NtL7vyKDfhaU08LpPXZ9W1XMaPcU++9FZ9vm+btz+cm+CzpLYXXAzk5VU7
ZXqd6zE6ZZrqDcuv9LNyE3eW5b2G5L1qrtBm+ZqSJRxU8jta6mdW5T/z24MN3pazFgCCnIPCcfpy
f1Zvrzg3sWheSl1rBngY9yxp/TT3Sv4awcnwrADv2pjamuEMF5xAp2OPPEI3LrBjX6UYsXcLlFLO
RnXw9kGem/xkdhc7QLx59XWq8UxupcnHuOyeUicH+yQJi7HdUuF4O1lxUwDeKqBF7ZT4oVEDYe4W
3Xm2nSOgol8gY7/lgmvWMlzQA5KZVFzW1y6NLB93EakPZbPL/dVem4HhfHk3NsrBbdo1n6PO7wmf
/QQCiWhtHZqjGka+q2QAtOLveqp3XKpSqy2uSwvFnqDIB9acqV22O/eUCSTrAH8b56YqrkVhP7j9
+LEZo8+7bGQSQE7Kc3JaT9W1BQmoD4nbdwVfJFo2k+fe22ojX1llE1FWT6Otmho5lTvVpA4WIXj1
sKas/3R/EmvjGz5XDkWOHlBUIFpN42HIZwWccZ8f941++9VXVRu2DZppZqe45mPTPtRZX19ctUlg
ufbtRjnLUovLslfVNYHstQZZRFaex7og5Ua8WAl5pmwnV7U9Le1YXaXXS1/0ip0owJoXUqT/7LOP
4cMs5qRAB2J5JXXxS1Bi+Q6PnX3h1GRB61k1OSrC4NVcW4985vmRkT7bQGiuGMfEk2EzSt3bTXXV
adWcUI8VD6Bn7MI4quYN+68EIZMArZQu5IwUKa+86R8JUGuaRb+Ulkemy0/3F2BtFsaJt5fTnFo4
J15HEf9TDvORLONFWe1GlbGScUx0mcoa1bXgwb1G1nBEp0lYC/RB8uGYdtPvqBcf9s3iNrvXbtbH
Io51UwKqjEeuVl5uqR9UJxtLveJnruHFQ2upJZ6n8gqu6QbvueU8574s6i1yhhUrCcMLEhUXgudL
erXQmPiAjuLlRAaoHrjaTj7Vg5U/QSp+q35amYzZAJ+MUwrt6irGM6nkPrXKpyiV+4gHuckSNpZj
1OGZt7rG4JIPhqKG+EvEdpYVJknY6FWLwEsEYnWm/kkd9KJ25IeXtQc5lo/3d9KKdUykXDviDDfM
DQK2nKojv1XzVcXj077RjapCVwVaIKGPiAZOxztK0binHBQpG7XEii+bULMhlS2YNgekSg2B0VFD
Uj35Kbv+566PN2FmcdwmfVxNxbUug3IGRV+Jx6aNSLfmAUYYSqvFduuoya91yg5WQo9J5p6TMUaq
wfMA26cdw0342DAPGcpGkl2rNlF+0dbaJ6o/37fPSrQ2wWOWI9mQu1N2rRuQE3HVhkWhj3y2Psdk
2XWu5SbCy10gtTQsJL0ORfPIOXsAveBDD8zD/Sms7H4T44Wrl7RR7pRey9QdGt8R6VgcM49VWzjR
NRs5fwdqCSLoKpqH9BoX5bEqO+pXtZ0elpFVx2V298EEuYm24lE2x6nu0yuBqs6hIKk4dnjWfdhl
JROL2keFB6rhOL1WfH4EfKg72bnLdg5+u555lcpmNelGlSK+8mh8bvhwidTS7iuITJQYAd43YgWN
gUUd5aECN8ahmdstjPRK+DEBYrk7impEP+c1osWDtshFOw3uqLb0y1f2pokOc4dicB0AEIGg458j
1b0rafXt/oKuffntJ1/ZPAJzEQ4sYKgrJu/SzezRpeOTU1i/7w+/QrLBTVwYZMqjUcVtfB3J/COv
lL+I2OfqZzN/tlrqA7BxGBKww+Ov939xbUKGmzVUt01UW1aIVuHjVKpHyptDPFcbVd3aUhj1imNN
th49DF/rJvNVkox+ZtlbvYtroxtJss0Aw4XCKTwgqeyP1Tx1l6hLt2rqldH/gxKzxqFOHWmF3K7e
p0xfo8E73bf6ShIzGc/iCp0lsXas0OIESsSekucyzz5xK9G+Iyd1jIdoo+Bdm4WRL51hisu+SeJr
yezouXfLGsD1tNqod1eitIlSni13InPN42vq4n2NVPoba9z/Ze14JIPYaF1c2aImJi1J4XIlgOFX
Iqqsxtu2xz72UAha/GRZ2n35zMSkAdE7emSYrDCelmE6JsgE0dFjO/U5uanPSSzoF8FG2EyxC+C7
V4Ifbog/3d9OaxYynJjokcRaDVaYZ/H55sQqid+7w7BR6a7tVsOJk6jmwKdgkVVdD74NARJfWsW3
YYlOthsBDgBSkX3hyISoMapEj9ty5B136J4hd5I8TOlinfk4sH3FqQlRE9Egq75XVlhponwvUxqA
qC0Og5WVMGnPEibH1EpaK1zyJKBL/1Tk3UNtt/uKOhOXFsmeZuWYyXCRAg1v0XM5QU82m/dFa1Nk
0p5mLcYKiZPZ8xN1xb+l7LaQpSuRwsRrOY5WqWgTK5zREQLo/BMk4xKftX3Qe9VGrFuzPv07Ow/o
H514PEVhnpePeSweeLKcZ/QK33ezlVBqwrVU4tJ+jCmS2TLgIRuNaheL1ltwrbXRDS+DVGXZ4lJC
hm0Xd0cdyc5vebI1+h/Uw3/hVNxUk2QFdqUDKmggM70ztDWOYsxPhbxEg+13deuP0Qfi5f7cLL4c
f3h0eJIsPkbus+N9mPOfIjqn4HPfZcj/QLtk0+JWp5KhF81f+yR6T6n4cX/olS1gwrhY36eRhkx4
mCV1/+SVsgeZQtJf+irZOhqu7GQTzFWAdFDEOXyc8MnG4bChTcSeLVEV5CNAMhD6yKKxO+2bz+0j
XhWcDUsUaSmNwkJXj9ZkPS6Zunp66x1/zVy3v78aPm5plC2ljMLFLc4qKQ4eL78D2v/v/a+/vU28
selMdFfjonETSl9RWAnQ3WRlOlwGpFp/nrg8u0BunnChmB3KyrMPeKnbupr5M/4bv2tCIEbOlFdx
FYWapeDkfenmb9GYHiM6na3ROkLv4pDwBPjt5qhRSpfgJePFQ67PJTjRuvlqJz+oANHdEsQRxOD7
FwVGziE5Tmw83rfMirebBGZKNx1vmYhC0toP0PT4OKES33CvtQ1qlAOpKMAyNHZeKJb5E5Vx52sL
mHI2fc1u15H3J7C2c4xwVZSeWNJoiUIwe7yMmfeu6u0wn7YAe29jDLip9hmNuCMppPLCPu/AaDAG
mVbPMRjZxgydzQmlJwjX/ro/lZW1MHFoXu3WNrEGGUZZFD0m2bJ8m8ZYb9y1rayGCUMT5aiGsk3g
YtA9aasYB7k8TEv6LdJ6IzGt/YRR408LYMS5Jbyw9obHyUuCNi35Oa7E0wTp2n2RyCQ14zYuDPNk
8UKwfp7ipp2PRWwXR+JFW5xva+tgBqM67a0EZPbhaIMDIutk6veav9xf5LWjtQkX40sPpjG7j0Iv
tr+RxK7CxIr+hd5dd7AbGR2BPG0vacsqtKWw7qmP5RYcZ2Uv/4dNDXc02m3sKByd8TNx3vPpI5QK
0XlbvbeA/mk7e8Mn1wzo/B3N0ZvPuiRFuJ17qQ46SrrDTHFzfN+CKx5vYr7QteO0oFnE8lRAek0e
uO2dRSQXELNsIZn/pOk3AreJ8uKlFuBHQBHUVxmUDjt/WvTBma65/RCzyp/c/CSTq3ZvsTqVHyn9
BdjUIaLjoSmfWZv43SIPKDN9p7WfQI5NWixs2R4L+sGanjvqHevquyJbund/JHXf+l7jDk417gBq
KI6CvP40t3hSfXf7zFEUp6FFy8BUXAgHrX3ydZ7Vi9uJB9yr4bgRv8vAlHj7Prm1vW9r/NaXGDEg
zkh6U2yXIfXyR3yKG9VHtnwoEJEZ+4puhjMyGomXIy9d37W2ZND/UGK+9bu3mPSqghgS3eVziRXL
wSGNbhxgB8jSHnPMr9BnNyF+j+7Gdoj8JT3JmB5Jl0PrTpxVfU1b/S6t+KFEVsJ/ytk65eTFzjcu
6/649lvfZgSUJoYoobUQGU7Fx3muD6RDFwo8r16WYyFqHzk/y89VRR5ulQGn5xZKm7PcOI2seKOJ
WnOtrhrYdCvoK1r6A5W5n7jZlq+vbj3jsOPlZKnabJEAkv2s55+JTQ4k/xmpB0HPPW/Ctnmpxsgf
q39671ok+bGZUftXB+w6CHBu3M3QW7p/y8RGyLFIG1OIstxKeTwv2MTHB0jwmVTT7brva03SJzd/
V5Zgd+z6U7mAIVqfO/5Ngvwd5p+jEKcNrD3Jv6ETwF+i/+n2jAa74zJ6D7dy4raJqgWioey2RbY3
7trqGPVLOlOl0RTjgsqrvsgmV4fMS7bQ4WuDGxeTystAZZnGIox4+jzM49mJh11RmJloPJ2kohY8
EaHum8mXpfuODOqK7pKN8d/+dGZC8hqSEOgxZCLM1RfgIp5ziIXezx9rIxsRqlSgb3WzVIRFOoy+
dMSjzar398d+O8UyE3JXysUh3tyIkPYP2nN9kbiHFv290Y+WjrjXts77fseIKDoiZWUTWJ/38oc9
tMNReO67oiiutu1EvpjEEzq6G//+r61Z7Pb3V7G1KKEr2M2lCEWaWXAgF7xwPWgU9o1uBJChLDQE
XjgKOpDoF6c0Xypop+Xd0OzcSkZsiBxVgg6HumHWQ3nHivA4Kz3ozt7//LeLXmYSwk1NBQZrMouQ
NNNvHYF8TjdfKRJcE0cbq71mf8ONq1q2gO5LHlosa88DY95RJYIe70/gtmf+GzqZCejLk6xWJI55
2I7sY+FVH21woAGotXEoWBveKE2gNV8nuXA4zhryYFn9hUTsSeplI7mu2MaE9FkDHmG5xfD1tU6P
SQtxLi/39rUWohz4e+dLGYvSUyk+fhT/jJ6MfUb3aV0zkxZuKXLSziNwmSlrLN+TbYbboX7rmLSy
LU1muMKhXV2M2DOpFbfqETzlXnwEH+KMHhhAc95Nje1u3aOtLbHhwdT1qJhkwUNNfJzyl84H5eL9
zbm2vIbvinioeVZgaFuIybfHHpcIc7Fz5xu5N1LtaFsycsKiqcMlHZ9JUT7EfEsxes0shtumqVP3
3TywUA3iOMvhY4mfIdFW+8OKaUw4n5fOg6gaj4b2WHHfqqor7TOxzzQmkA/WTu2hok7YpMPRUcMp
WtiZdeXG8GvfbuTgvuGN4s3shOMiTkvHHhNw59/fMStW/w+Aj6V4V5EJDXmDZu+Mlt6hXJrytIAp
93T/J9a+/vbTr/Jhi3fLomeWE5Zt87gQ9bQdFNa+/vaTr4auswmoD4huYp/0AUDQL9JZfDYlD/e/
/GbfN2K9iXYjSOJSjzMJ1Tx/yXkSVIydCtJeJi8+WQXbKMfXDGR4rc3TpmkImUPWzOygUzs55I5N
NtLh2iQMt7Vo41hMJHY4R/WHChDNaM6uuEQ58mV4rOqdFa7JEKfalhZsWBa477gEFpQrIffexcdG
WFvgw5XOEGYC4Hihl2RonCUk83xIE3L0Evfxj2pX1+cHYVXvG6d56aL+QbDoI7fcjTp1ZYFMZFzX
dVUae+0SJiRLP0GhZ3b8qASly/H+Plsb3/DvBXe/TPJZh3MmP6K99qEV/cbeWll9ExEXOSWArROf
wlq1p6pmj3lUfZF2lPpWXNcHd9ib1kx4nC3xOgQM8xRK6h57T6H0asT/gFjc4ghbcXYTG9e785LH
o4KVhnJC4518ls38jHuAl/ursDa+kZeXAkgvqNLqEBg5oGnsOg+HvFEXmjjF5f5PrC204emgdhgk
nt013g96hmNzNx51kWwxeK2Nbnq6bRVOM9tTKGo3/0w045UvoH21C2zBTNAdaA5biNGoKeylpR5t
IVkgWrqPOY+ZoDu5DCxhvIFpIFovMuvhpoF13+orC2tKVkIxsC5qDqtTq4Z4XSsO9Ux+UXfYV7Ob
sLu2qDNo/BU6FLF8non1vlfLoez1VsG4sq4m8C5zhraDNJgOQft+e9CFMMEscHjdZ52b1V7l0NKW
xGtybwyFVx27tHuu8ghEj9kGDGXt429/fzX82FIZNeUwhomNO1V0E6EFJB7URvmyUrebyDtRDapn
jd2FmqtzQuwrGTSeOubnJGl3vU2DrPnvCTiMi7FYtAqzoY8PurEvsZs6fhyRjaemNQsZbju2rNfO
bHUhs+r4wGLvg5Uly+n+6q4NblTVrctKiLDVKsyH4ZdFWIwuX9ya7Rr8P1g7Odro8MHgbTX+rJ2+
9C3wdd4fe8VpTbBdkTd5i9CowirHTXDWImH1C0J/tfUK8PYrNzO1RQs2o/MpihW8yrUPLHMPQrEX
Esn3qV2HzC3PGYAcfmHtE8Vm/0Hd6aqMuxEzkoubngktrQsaNreoj1YW2sTb6bwGWw10tUJlq/eC
kd/EGz/cX4qVazoTZbfgdW3W6CwNo3I8St1cBs6OdqseKJyN2uhH6Lb6BFb82QTc4WoOWd4ru9Du
srCK+XkAPdFYDd8hWff1/mzWDGX4M27fuxy8Ll3ouMnVysbnFoSO94de27OGJw88ShrANPH1iQa3
hQa/fGcxCGnmzN6o5te+3vDnAiLkbQON5zAjvPjoNGlxuT2Y7HNoE2WnM1EXPLaacJjJS1zpS29N
3+/bZuXDTYwds6FIXtRxEwLaMJzSRIEJAn6w8eErljchdsvStHjJwvuJ6pIfGjqjPrH1J1knGy6w
si/Npio3krJa5rQOpRsDp3buBn0SOrpY9tYN1Jp9bjN7lScRa3I8yeoqZHjjCBuSq8Am5T7+WGbi
+JppuTUeT02YeDLy3WY+Fa31g45btDFrX0///vo8yTkI1FkVFrbOT0OysIfYHfOd1jdcNpoKUPtr
pw2npvdTir4tHrpzGiztPq/68072yvjVyJwMzzMVbl0TtHvMolTiwomIty7VV17cmAnkc3MJlWDS
4xdAgVJ4aA+IzjN4lfv52yipz/Inbn2x1e+2ckD40j0QKI7U6UOT8gOYFnzPrk6FAgRZP3bJdMAO
pNT2xRAf8D+xMjn2+if+zYozoOdeYBe29Ry74lkm6s/h5ZJR4Rah21n4Orf0BVyggQLfhuuunFBN
7F80LwVZLFmGwHSc6zY6M0ufHd4+kqU+gFZ33823if+78XK3aV+XeDkc6GVQ/FhEi9zYPyvhwdQe
5XMqnajvSwR+VFhDLR6zyf0xi+i7Z+dbMW7NUEaEQGj2mnrIMIOh/IeS7P1sLRmE0NKgEBREEgDX
byzJChc4MxGAo26gguCqKrT0O9vmT27j+Hr6s9lK/oVJfZqqD1TUeCEdfVw17zSjEUWArvNkpvMq
nOMSz7ski8UZsptZ/0+rydT8Bn/gVpvIyoqZ6J5MRngPBH09CETGT24VfZC1+64joF1kcudDoEkX
5ULzqEl4LIK+B3Ndp0CrnsVQ37ufUFcc00RL9mUKonYxzAHg07hrmWp2UrW4gKJ/37HWRA51HExj
yiU0mLj7vRGQBYjmkFf9vks1EzSU2UOTgLyHBpYlTkzbz2JMt/qjVtKRyQlFltgTovKcoOva9qS9
JT9LbNcNy684okkDNVKFiAUBwgC6Smhian91qXUADc5JDfaXjupfuxbY5IPKKhFVtBZOkDbRjOb6
KXCZao8Z3bq3WNHxZKZgrj1AlrBNkfYWkfq3pAFkjZv4OWivaesdwKM20S8OzR5GRh5SO/azOfM7
ZKiinn17S1xnZSObdIiJ42YzgZZyqCzrFGXyG8+647gkv3eZ0cSklmzRLcnkHOTlU9HSl04vJzrW
W6CRlc1gwlBT6o00yq05UJ33lLOyPqUDehhEQT5zNN2gCzMh++5yTUyqhGzkOJBsCXr7nM9FCL2z
cz9b/mz/IjH7Z5e5/gCXXpVCA4tavJXlSyCaUTzQCoIQEOgrzrFT5/s838Sk2jVoLua5XAKImrQH
XUzFg3JZtlEsrvg+MdPkFFmocfs54HHDgqkAS9+cOMPGtcTa6Le/vzIPXps8ryk5iKdw3f0k84b4
RbrMx/vGXzlp28a3e56LI0urnMDr0bZRp2CMkPSBWu1PRzmXrC6uWbyvVZuZQLcFUq3RMEc6KDK3
/+oKab9Xo6O/JroBwYyay855uD+rFZuZLNmOtUxlUnQOIv30K4+LJ0WXL/uGNk4G8dTV2VJYTlB3
U+fXZKLnJbN3Ym1MeVI5zgwqctQJWpqAJNRuIYPplFvv6SsliG0c5b2J5qAu7HUQT/oQzd5vZ9H/
G6zuwWZy2EhVb8dWauLOqnQRyxC7TtBH0xMA7Vc1kUOfso2iem342z5+5Q3lQF2+RNIJYs0uoDa7
pnN5jZctzMfbFqImE5ycWxe07UIExSA/TX10xgqcmMzAu+ltAZLe3pzUxKCNZeNChGRyA5LQ9+jk
/shndyNWrFnH8OaGVkWXVVLDmyv3ebG1hSoQsi2A0fGZFRvF+tqvGBFJkJkAY8bgXbz9Dv7Wl4T3
ny3POd/3sLXhjZq81rkHFt5IBItyn5s+HXw0lh5ZFV/uj7+2xoYHWxBmIBSkBQGeDT+MVD50S/TN
4eISle2ujABG8793aeLWVsPqxQnymjiAMDr/JsU+OgcqDSeG1CsUSapGB/Z0i9iJco8d8vTG2q60
P1ATbWYXVSzSCIUsGJd/9l6r/bEdP6WDdWlj96BFc0khAjlSeiHS2VUwUZNRDty2wBhCzTLg4Ac5
s9qyn8rIU1A00sPGoq9sKhOGljUOpVWtEVi76uOk7B8259/dwt1110hNHFpcQDDBUoMTDHoMSD9d
5mXZyGUr29WEobULF7OcRycAVS8g2ROt3yV96QL0o5ODrbFv77vFmoUMr5a9BtCZYBGaGVifKBcK
8tEOOXsutTZ+Ym0qhme3kOFVuah0AFIYMP/yzDp6qG5OdtfUx0p540YOWomwJsscUWkJjrN2DvqE
MB9IismvbDDF7zOU4dxgOM2cOkl1UIopCxLhdBcKedQb3R/b8MK1tTB8vGduX0xJTQPbTt4N0/jU
aOcoI/GyawYmMk12du3MwpoCPtrySSbzeHF4lQVERVvURSszMPFp5QgtSKhZTgHaRvlT0ankCGEp
+eSyjh/vz+Lt5zTq3s5Hr0oBIlkDgHdGA1E8lGN3EJF9cr3skNu/c2kdXPWAS8v7P7Wyof6DWZtc
cGOrEie6ahx8NropOrplt3HtsTb6zYavJoJrFdGqGRNJY0iV2W5rHXLLKze+fcXpTKo52nKULwwr
YQ9jfVRu16LTeegCWUt9rO1+q3RdW3HDud1xSmiByybEj7g/FyJjX8CLvrzQeeg24seaoYzMbfdd
gS4MToJ8mFnmt6DV/LE4Qm+cdv8c2P6LvqMmVZtsnaVoJ5cETvWuJPllAl7JKb7OdX0quv4Ql86p
tL+MVXvq0LbSeg5oIRo/TqWfu1uHpLU5Gq5foO9YtRUjwYwn0I9g0pUHJtKt4mFtiiagbXRY0tEU
w0f0g61/VyUI+9hLGZPDWPcnL7l2Lo4d8yH2Ch9zdWd+a8BqdnIe4yzz917vUt6AP27SQVLS4sVe
0OwD9uPxcXJpRDYC9IoJhREY3HmwXbQUTEFpNfPHCiCKf8okKb/sigUmvm2GoPGcdwzBk48vVmb9
dGW6r3w3AW2tSCbeVMgs1eQd6MgelmoMEBO2MtfNyG/sbxPPlsmJtVBuGwNP1u+5XVZ+PwDeazvP
KPh+DnRIffQ87nqapibzG3fxMKeBeAiAB3H8kov6iLZD6yiart2XJk0NT8JYM4BsaQz67kbRIpJf
U1c9KI9+vr/Ua/YyMj0t3Ij2djkFMikeBnZeajfAPzrR+x6pqR9vyaGt7VjD6bkTNdpqyRjIAfyW
Ou+iIwDXW5QqK6ObQLfMdgEBtOMh4CLKgwZvRIM96X1HHRPq1mmI8hQof4IsVfWjB63brwyJfwsz
s4LApSbUTasCtE4NZJ2UY5XvCHTjQoJT7gEFHuTc0B32uWmLwsdTc3aw46mK/YX0ZWAJITe8cs18
t8T6Kj1bvTVHXGAXWIN30Usd+5LupEegJgedAngyryoxBmOquA+6IXS4pvUjAffv/T28kv75bVav
vr6peeFa6TQGqTOcaGk/2xZaLQv+pAe9Qe61ZiAj84/wwDKf2iGQri5OZW0XAK3praS/UleYaLhy
qIvSHocpqGwXMESZZQ9UkeLRTfQ+GCvlhp9DMGQSLm0nxEVHnaxygKC5V0UbUWolipgapXU0Zn3f
D2NQ2sW7xu0/AOgblDSFPgJ9l6XyUUbplh7qymqb+LhBDbIuoBAYFAWZ0GYtM0gTMvfaa+Edte69
jSVfWRQTKwfUfQLqi1gF0AZ/hzaUf5t8vpREfr2/aVd2lImUq0iciTaHV9Sum5ybrh4O07b64Nro
hkP3IPuJ+gj9Gxab63dOU42XvOfuZd+330z2yuGkBOzULRbUwVUNXkadTMel19lp3+iGOye6jkB3
gFg+U84SHzS3ULAmrdqKt7ca6Y0SwYTD3aoPEfXZGAhW/ypLXfqdIA8l5KtFRP4X0/z3vnkYpbzH
cgdqvs4U4HhCDqrj05FH/N99gxv+bNeAOpIJSyAz5kC3shIHxqnYiKhr28dI1iQfHauVyAdjpKpH
aZV2oNppC2634lkmIG4aKHHVmE8o0M+OK5ZzukAtp/XUz/u2WRv/FqVeb89c5rgVTuFaYK4BrRp4
AON37mLv2/0mLA6ONVR5BtPXUDo/KWdkh5xF1j7Tm6A4VqUgsrNpH7jeVBzGsfHRbLLVmLayriar
XcmH3ALZ2BAwvEcFaJ6fj1ZUTzsNYzguZyxJ4z7tg4x69lnhEeAhLfiW295W7w23pUYKruLK1u3i
9UGrq+qURmN56Jb0mSVReqiATvQ75YrDYtGtH1y7JzZJ7paR4jTu2jpIR3ehD6gBwbyc1tmHpCPW
g0Bv5TGzqj6ENvrYHRM8/h27iW5pZ6/tYsPD3aGuGkCO+8DJ+ktHx8e2q59ndx/4EsC2v51kmEtW
3DSHgpqAULpzi8tcei9d6jxbvNm3IUyYWwredps7CQozXP+8w2ur/q6Hsfm8y81NjBs6FJ1mQfdy
wIrRPkDKRh/xt9a3PBptHLNX1sDEtzkTh2qbY3dBiTdQi/VPmnvvaVbtu1I3EW4pyAYcu8d1eioW
es7IVJwZIFmn+/ZZcXbnNqlXYdD28K5euHhFqWU1/jsop/zdVXKLjW9tdMPZPdkPaE7AQR5N48Pv
STXLo1O2Ww0uK0WeyQknbTAlex1UrWOSHrKm+5W56mM6Zz9ACLnl32szMPJzAvixhccFFHhViy5d
Rz8n1rxz5xvOW2cMd4U9UlAL4EftC1qN/tC75Nf9pV0pYUz4TS7Qp9lIdwr6irk+tNIhilnw2leF
89V12XzhY71xc7viAiYUp8qAlh0ipQI+nyNLQ5eqUD+7IrL3VUkm/sZNZDKWAy6aS6v+Wgl5bVPO
N9x3ZYVN2A2FAEnpeHMdDOmsfBXzxzZ3Nm5SV9LR33gb5/9oOTtdI0QdjE1OfPr/nF3HcuS6svyh
xwgABN2WZBt1y2tkRhvEGA1BAiDo3de/7LuayzutjtDqROhMsEkAVSiTlQkqJUYwRvN/sjsNUNee
BV8i7RLqR6e9uQQ9OPdFK5sWpU88BSLMY6kCaPRajAGbVswXYo8zx2rNCxeRyIAnfu7R3nPdGP3c
cFfOim4C05B9EDrmcfoqY4O7Bou6czRYCpGh49xScadzp9mzjoNYslaX2B/PrdbKwifC+8GJaI/i
WdOr2HPz/ie6KfUFKzz3+JWRc68NR2NIexy6MQROxoH4g5jLCzn1GRe4Ror6vnEGZZfmyKJo9mPH
Fs1Rid7ZuaFEf8Pn/oVb6MyurzGjjnXKfgmz8UhzVaHgxMdxJ4fBTZZotKkT2eW1PjXJP3ddZxZt
jSKFLkaFTWnpobQjS2VP3KSyw/vnDz/3Kae//3XlNZjlrKdloAcW3ELYOtWBe3eiwHMH/z1Ey+bz
XznjEtcY0lFzdEQ9/MrQTbEI1DuoP60XXsjszpUD13g1v3F96IXh8RU/iR7IeDLeLh97dGOG2NXd
dX3iydnLbLhCOfLzTzq3K6e//7Vw5bwMgw0YqrPLmHexC3r2Y62CS8Sf5x6/it3nPPezgPv1kZeV
MUndhGwCL5roL+z7GVshK0NXDqvIZFD1tybbomD6uycshlr3Xpf24WsrtDJ2aRpa8qyFOZrIWbbR
VEx9IjIwS37RMFYBeaC06UdswxF6vneF7l58cUlZ/t/LA3/x37urGMpi5dwOR4dON2qyS1IuzZub
AaWgsqfP1+ffRgFZ+v/+jaJeoL3KOzReRrrx5uraeFECjOuXKtRsjVobPbBFlBFaLZ7nPCDsfNDT
pd70v50GW4PVTCkFZuga1IOY+F3J7ibX8K/edJVN5ljofPP5Av3bBkCV9d8LNFCW+R5kaY5lZJ/a
6SGX4oIDP/fklfFqPaIBGEp6MJG5y8SEGnj0Jb/A1pqkgrqTLueMHsCuh25p6+0X31wY0T6TX7O1
qruK2kVygYcXQk+QhpPfxh45XOXGUTjGfZtvHadC4WzaKp1dCGfPrdXKjH3azAQSWerYk0nHbR1G
24KZKf18j88Z2sqGlywoXGrz09PJBoJxaUuijyUn9yETXxvDYGv0mtsTpxJBRA6QXHuKuPMc9OpC
THvyB/9bYmFrkFpu/bEE/RfoYotK3EoXRUVT1j/KMq/TuTZ5Oupygn8tgp3u+/nCr57ZkjVuDe3H
0i6BIAfdFnsQSaQg53/+fD/OPfq0T39da61q/YJ2OGGC+t86Vx97F4rZnz/7jMNbg9YKZ5o9H9S/
B7eYfvpddG1NeTM34pKiz7nNOH3TX+/uiMrPygzLYjr6YJvqDhSIt8QMCYwlVQYieGraZdIGF87u
mbiDhatLGi6kL0uGD+ogx7YQcy+qJosdEu0WFJZ56b2OOrjnRiVymXaMB1/zMWsoWwM586IWHjlM
3Pkhu3nXz9Hu8z06t/8ra48gZGZChUfzgjeYB6UQ9J1/ff7sc/u/snXb8AEBGicHhQmCxXMfWe68
+qK6gC04cyutAWzKraCqEbrkMPBi20wNHHu2b2W+s8LeQPX4/ktfsQax5SMDc1uDr6hAoerJ7BgW
PSqp3oWvOLMBawBbM7hOACJxcogWmXJJrqy6xPDx7wQcfYL/tg9AO9igKRaoJC+Y++3lHNv5ubBF
LCoJ5boL23zuC1bXNkQhnBrhPo5Qo14cGv6px/HH19b+9JN/WTibQRbc5FgciT7CCXosSZuMyt98
/vhzb76y52zupcerxhy7wYE+JPPpZpFtkX7t6auQe+GBP/aqYAdTERkHWSQTTbP+wtPPGNcapiYl
G12CYvQh6sV3n6lHd+p2NpguRJNnfOuaV60P63FyB5ydzt4E5nbongCBSKR4RSYn819cBRcc0Bkr
XmPRjJVRO4w4PX7tX1WRd5ij7tDr6Ach9CkM9deseA05i5xKkcjv7ZF50YD5bkdtunqMNsShl+gS
z5jbGnGmMYxCHEPxJXp3gqHSrD5i6WyRxxDEmar+UoHgzNavwWdhuOSFVYs6RuCox2Bk+D0c2n01
Tl+7btYItCJnvnAyg/RaQIkVhKo/3AKNnc+t4tzLr0y6LAALCgenOLI2puINkK2p/f75o8/Elmuw
WcAsxGkmPHqs2oOLMX4PI1m1M4LO4MJhPeMw1lgzL/QxklD3y6EF83FKW1tcqSV0L1wF55ZmdRdP
DlPCo1FxHPripmX6zwKC7Zigg/D5+px7+9V93PFFBbkoymPDjJHxrDPdxhkI6F6+9Pw1xExjFmVU
pNXHSrfOXrnQ4/aH7JJ4wJndXWPMpky1kdcqeyyK6h3olme38O4xRXU7BdP+ax9w8lF/XTfaAbui
mcoFA7sgDZvZQGKW883XHr66jZfaDkgLzHIIxLKpp+IhBHHeBaM640TXALI6NKQBlr88hlQ8a48c
TeeU+IDwtpHeN6LN17zoGkdG2jC0kPVjB/BsBj9LrtqD1xQBi0mBaujX1ml1KUN6CV6NNvrYlCAS
hK7YtK2C6JLm3hkbWAPJJu2QhmYBbMDYa8vsH2Pat6+9+Mp8MU/UgqowskcP6gUg2pqChLXjBazV
ufde2W4ICmEeLm4JSAX/zUu1Zzn52qPXcLEG6ieCTn15HJcKLItKjzvQ6lwiaD1jtmuQWNB5xTQh
Kz6WU2vfI3sCyjg9+t6xjnwHypaQuoi+ZmJrxJgre9BzYpkOaMelGlTjMUTiL7XKznjn/+FRc/PZ
4yPYeMMeihUdeCkgz6Hw389Pz7nHn/7+l+8pFg4dHmrRiePwnjF4HHkB2c8a3cQ8ruGlgwvH9NwP
nU7YXz8UQDOpL6vWHgFZ1/uwiWQqhTd/L1h3KfE/Ewmt8WOizVVRt1gq3/yOwGWOcYKBbC2gmlk7
xLy/RN55xu3xVYSdd8PQRRl+xzXlFX6kKbf++OZr50Zmvz/fljN2x1dGHUEgaZkdjHj5Y3XvefIh
dLxLXvvcTqxs2iqPAlTsqCPaonsmaZL77G2Jvnjdr0FkKnCYBqRfHjuvHEDqX/gbKIvZ7ecLc8au
18Rqhk1BWUEKAnP8eXvTTkOX+mAzjH1v+dOK/FK98MwaraFkgEl5kZBRfsL4fA8gkRR0/q5avkYl
ydZYMkEm12jwwR1VNf4ZcVculH8t2lojyaoBgtNOnudH7MN94BAVB2a6VOI8t/orIzZFbrmo+vxI
5+nDDs1VyPod7ojbClRcn2/wmZO/RpNJXtDAMaNzqIochY8+pymtpkvjCOf2dWW6WWecOVs6PN0z
z1XZbAK333B9adL33PqszDbXkqvMIveWLMvuhqrY5p6Iu6qT1+5cXTCBcyu0st/WmbUvw0Ees8F9
6csaALumu3TdnHn4GhnWi8njAa+yY8nklDqlvGFZvVyIF88szxoYBnoVnvkAmR6coHlkIzMJ6YI2
FmWeyDG8BMU4s8drbFjpjj5G4P3suEy5RpkU6s+WiTDGgN3Tl87oGh62dFW4TDCzQ9PlgP55gu7B
H/K1iQC2hofNFvjSXtLwAJp/c1Msot87UItIP3/3c3tw2vi/7mEjZ14XyB4PDZ8GBBOeGxdVtcRB
10JWVLebz3/m3CaswunSNlSNIDc90LF5qRbvtaVLOoEd6MJROvf8lSHPWdDSwJ9DpMQTBNM8Z44j
ZMdxrS7xD50pRa2JmtoGPDqQLA8PRIfbcMA4JoBFb9p1FqgWzt8UkGSJ8bH9wl6iaTv3USvLDjuq
65CAkYPx5qpm7TPka0yqveVrwllsjRkLwUsD0nfhH7qWuLtOL6Btct3gQkR/5vXXiLG6oo6aJPEP
BYTRUNSf1RbzDfrbACrU18+P1Rn39D/AsWWpXSJ1cLCel3kvA8WIw72vDL00YXnuG1bnyhKob5aQ
6jrUoGnkiW6k+NWhw+YmDQHs90unl/5PT57XVGWACh5au/yWSvPYDuMcD5X99fk6/fsz6Lor79QW
lFO8YQeY3KZY+kPutztr9YUO8bltODmXv5wIeGBZ6QjfO/BRvNWOfUJN6kL88u83Z/8ZHv7r0dQJ
uHsKvw5TFmYAnjW7BRinJPOjS/itc7+w8oBlGE1BUE/eAXPuejMH4JSM+yErX8YclYuvrD9bY+g6
5uVTPvXeofRmdYAWD5ISpwn3s1DiwkL9ew/oGh3hOpkqfI1YY8gX9wBHVeKIRsvX8sL/9CL/2gZw
gVM+1Mo71K0bPrC20/e57bxNUTbNw+dr9O8PYGscHXrAIAVYau8wRmGUNu1Q39VLYC/Bds5kg2v0
HKGL6ooR+sJuOA7BEybmw/7ZRw/ddkJFv5vAh9B86VbNN09gIOvblz5qjaIrO1XqvBbLYaRTmDJo
/qGcLZYLe/6fSOkfQIA1GaPbDE0OMlp8VOH0MavCQ1jmP4VqDoPrlzEXYZeU849ML1lMlHgGeLNO
iC1+QPj9dh4zEYduu+Gmiyc8JINTEGHxHHTdS+dHrzITP0A/rOLMuPYQyKbbT3VfxIhyStyx4pL7
O7Pza5yenNuiLqPKP7STMOOVnqFxcsWbIPiaxAz7H6Rem9XggA7oAax4GIQrvb7fFiHLLqDazr3/
6e9/GQcQFjTLe8qxtcYAX2zzKo95oNufnx+iMx5qTSHXkGH2B1Xzw2QgMWyHtjwWc9duPE7khZ84
9wmre47KepZLZ/gByTqFuO3o7x1wTl9wf+eevsqDZuu7ZEZkcSgXzATFjYXicTaG7Pnz9cFF+R+I
3L8sYRUrLVCt0TmqkQfSyHa3gJIbYCT+CxuyIYqHWxysP4QMVzYKEP+3NZicVfairfu2UPMQKfXW
Bt5PScV3p5mK1Jf1YSn9q1xEOvFAYBYNHbmF9Oh1Q4ouiXqaJZULBJ2t5D0n+fcJGNwEkLqPIvAz
jOjApCAxVMU5Wsa0mD4a6qWqraDlXL7ZaX7yKYLsmvCXoILuhRXTzaiB4uEOPEX40kvxUDZVBpxy
9Vy24AXTdlPq9hnM2A8kC/PN6TmBG+wqQdJ8Uamk/UM1Vz8cL6gS4wU/DJgzFKkOIcoKXNAdJhD2
ddt8kx0/9IFXxxHpt02OkSUrUJGRqfKqXeDLpMTMNEYUj5yTKDZ+7san95besmzdESD5vqFBnBGw
JoHA4XrMQf+UQ7OXqbu+9w85RkuUKK4V8+5EPfPYicpdrtzrXnuxKJbD4Icb4S2bcMyupN8cZDMf
LCNXmOJ9Qe8y1k1/e6rNFQ5/ngb/hxHtbc/z25FX96iZi2TJlnuisn1ejjKJcvMLgLTtaXmLkuoN
r8NnyBgX8cJUsfEw1daa6S6C9SRZzr5zsKvO7bKdFD+GA/9egTbaC8dHw4Y34GhvutAL4jEjEFgX
y5BaU/04rfRQjPe52yKf0Pm3ltsnopsNKOf2HITpYFIe4nZUUIYIxdba+s4Qcls08+8oDG+k4v1m
aNjvodJXLgiQdRC9DHUNUrN8Cwj9BnL3CYSRf4d5trWZA5g1/miEc6RLhd6kFnHWDzJeZgWOnLx5
cksM7S0LvXUK+owwyI8xtvq7liOLbci+D4E0dyToriltIWvjsmcSFc6GBsissx6EqYX0/e2Quw91
md/TOTcpy5i3HwxzNpikHtKiojmAS6y6B36Nx64lGNVrqiDb4QbIk6Aau29uoa9MUzaPsgUJAca7
7iAbfV/XlT7orlS7EG2ITScWgT0uv4d54O8c8OwmJXegyjTrmJji3dNduNWhTsup2049S31qnrJi
muOirlhiK/d3ZIpNNJP7whePWtgPDvrvJGRjG8+QB1e4IYCQ3Tmq6HZidty4z8o9WUYbzwpd18aS
ozsMELEyCcr8ecIjp3xH4v8sGyhT0EjsZid4wUj8K4NEwC4ozG4ce7AqQEKKOP1Lq+vdGPI8ZnPx
WGCmKV2aqEtwbq97xt7nE99HoK7dvEho1G6UXsgmx7BSUkdkL8AvGlcq39UA56WaQ1dr9tW16TwU
OjLHixmlU+qFlbxrJX2sjPiZwXrj3u8OINVTSVZkJqadf8C7vaHIY+qYjQSvaQYowJ0YiYvynnTd
LVsKlk5B9bsi+RMmXkWcF+4IeFB+p3rXxnk3Kjx28eNgZuJQF5NOi5aAOqRSO4Jxm66rf871MifM
C+dk1tD9ntqZXRl4ShRKxj+ngzeE0xPmDR5FNh5sn8GfFf43zKk66dJDDKIO/pRCdkD0kLhsPR57
ITtg1vPNq8VxMtFLgNJvIeyzY9UGRBApXIeO1VS1qQJUqvJKiDCNjxi+OqEJht/45x+5N0YJqbMK
ZHN18wqxpiBGtm3iMujgKpYwgsRn/6CJPFbdFG486+0pZtzAiwUoJC/Muw9Ng7RT1c5Cwy52HX/b
OO52hGytGwh4C4wEjWYP3dOrWTQ6zloQ2y1z08cVsAfJLIGZQQVP7ZvFuxnpDN0OvygO0nVZ0gX9
IeoikByHYC2lSVOVbVzwKnWW8qFc7Htg5icIouyJ26DcBGH3EmMCIUvqDFFt2PlgQenEvgzNWy/k
Pgi6R5RedIyUPHE5xFFVvnj7iNUfpO2WGMMr0yY7ufxgPAwQxMpMn9ZlNsVhNnQ3HvQ/QlnWd0se
HV1oD/recIK2ov0X0RsxuVFaM97HpSI/mLu8DyFkuvQISfMyMrBg+oZJ3WmHQFLtMWwPqshQckhF
D3edXxF4hughmPKbNqoPvCf7qdASMoD9JtP1Y67Vg9VFtDNtECa+XHRi8nCnMazaOBoEXOPGpyD+
nIM7V6D+5ut2SMJQ/Qjc1ia90lCFcHsvdarlNzJhE3fzdAjtcuUVPuy/xKQDFHj6pCkdlva+7K7U
3GSPRkD1wTO4E/Jq3GS12NBhvgpBDX/vt27a+jN/5GqJGwoukGwZitdegEM/pyU037FxJHBvsyh4
BkHFLbQ/s20raLFxs25JCl3TKyu8X6NDili2Cr2jzhvi0Ote8nkRMamnKK1cKEJY36CLOPRvpO5Z
LCX82KyqJnGnBS0zrj6Yo9rUI3Tec86zK+1OfkKLFkiyUO1dgHU2EJqhaQvd6XTGmPduhthKAkDe
XdiBNxgBAkxvSRhzb+Y2S72+9ZMZDYIiqusUCOOfAJlewfIODmoGagj8X6Sf+GY0i7g33SB3tBrs
no1U35aDW78O/lBfZ2VtN5jcxGktiBOrhlTPgvhVGvpBHofRXCyxKlESj0GAvaCroqooGUkArkQm
wJxki/4WLNZZPCgOn2W83EtbPF5tWDW2BgPxRXbXYE5iW3XQ7aCF25aJVmZ4GWFPqWhCquEmjK0R
jhdyM0ZF/SzDABEoBDtTN2cdqHo7u+mdwhw8Xi+v46yLLUMylUgJZEfGC8ePlWvg1mylrInHifOP
QmR+vASll1Y2mCFFQdSDKNr+wUSMlpvezconvkCSqKyi7r7SA2ZKHSgS/uYtLV79ylczxmr0fDXn
PQafiCRcpJEsyYjrM88fJjvtOjfo9tCFKhOPjuAvLrgCUIPyaaNn2bxkJdAtni7GvaiY+HBAuP6R
C3DRYShT2tulnnoby5wHadZmiwvduXoQsbK1P59ard1u9Nz6OgqdYtNGRRe3ztBtZO57W1mVdNsh
Yj2Agb/YBIsQNwpiSBuK9GMH/tvyBx+4czdGvL2NKl3cEum5G8zPLhsZ0Eco84ZxlUn3O9chu0ci
B4WVQSBMhbU96JmNUTzWRH8bEZ8mVPTyxCzJXnSD4KOxaDN7obtsfLGEGN9m4/VcF/nPPpJtoof8
Bx2qhyazP3hOse8SwgBIKhCxTfNPjD6MW619d5eN6ikEBUGMUq1+xYCR3pIln5MqbFRamEFm0KRv
6N0I3psdP3Ws4P5QmOGzj8atyJ7coB6TfHalOmpWulkyTwGJl4HMkCKP7orM5qmrZ8TEU+9voWLN
rxwqTTzImb3kuvOvS9D5JqypP9yFXfVMyPsG0ndw/sFTP1c//WqKjoAesgTB/IwoffL/gMjNxBnC
MehZjTKuwTkQF6PAoSsxgom9IjfubJ24qvN624lWv7h0ag4NZrqPVeQyJOf1ncN4F1s+91dAPrG4
FmM0pm4mPJivsQeMx+s/Uiw1ONtnua1BDg85gvwK7yXiZh7Miyvm6F4PZZjAMfIEdKJmB7og9wYU
NcOrph3NNnkAWGHcn1oEUEwMtgHOfbKEuR+j3VLEXlviiglFnraiyRIMVsCIdNtD9CCCm2V99942
GC8E4f4E2j1p0iyw5l1Fwa+wDaZktDPgbKGLs79wfuXP0908z943jvMFzq22wGi81Tt0XR4q1X0j
sutisrDsBVQiuJQy9RMnEvRGzNMHppzboFzEphuCJuWZgtIKk4aDdqzjgG61dO/ydk60aPJDW3og
HrWem9R4SYBYW5L4ZCqP2hsKZFyqS3VdB+nc6Sb1arAMaMqDREGYFTxWvEiYizh9mkJ/z8zwk2Oi
f0dFcz+3qIkqbdmmIv03BF7D61wUHnSKgmDbBfq29xDbV3lTpJ7R5QYcxNlV6LNnJd0j4tIKfqcS
SRmM9Q9Tej9J0SqQZmIQM6vC7/hE53ZomnlXt9Mj8t82loRgomVgD5YzdctRQdt1So4fHeYtN3XP
34cF1302kPFbONVV6lcg4ESRRKeunMZHugg3ZQHYZM3p8CtXBvFSdS6mfvwhaUs2JVPYoPqDe99e
h1BVFqkheXQrQGGwI7J9F6WuY91ylXSm4kjtaFXHXgF+FASGNnFw8gGoYjLtRc0/AtFUuyVHTD0V
CM3qxnTb0hnzPXVEsTUgMk5bE3lbPhUhHCXjG2hFAvMys5+Ob8H8ZMfuWudNnk7S97Ay6qNH1z6u
IWmlFlhuwPqnAr1S5Bhdth+V0lejGcaUV96bV5oG1kYJdGlqpIRliv/TXlNMIu1Zpp8zYTHrzugQ
BDtvWLyfHdL662oe7EPvo89NI+VvmXSdKy8vQZfnSLlBFPdBzKlNFGVL2lsur+aR/iqcim6M43ep
KQbvYKf2rQTSBi1/ejvgLBwNWmSxNVZtwV5R4CQFTTx6y49qDmkqcjglLfJ86yOBTv0RE3YMDZAH
7TUncUXhbXDfZIkRBAWQcXB2mHT2r72ORbFYnOW+xJWYKlYMfwql6rsCR/a2dcD1GVeiptfQWoCr
9rxX01oLxlcXOXg5uTs6VW9913ZHjF7Ja02b/t24Y4OSnY0enQ7P7Pzmpz/aOultEMYEfjguw3H6
HvpCvPkksEkNcPBmdOWjlcykyPhfbDVV8WRRGbBqnvV93+rsjcqQu9s2g+JAiWxDmCyPO68b6A9Z
unkNzhUEz06zYd0Ah1FHk/H/ONHSGNQcwtH5hf9X5A+2MmPTxqRp/X7PaxOR62We4fS9wYs21eD7
cZe5/dvsVM1Nj4mjG1SBEaGWhQquGXoXdxSz2zeuxgjpJur96kChx3UX+CAL3+qoo/BmiGo7IB0x
GE39ZAigguOSwflTDaW67ZF+PU1dT5p95ExK7BZSzH080pHHk5sjfh27Bcm6x5tt3vTiDioLnMdh
IJEr4IZ10FhsBrKxgoXfPU/UzXVENPvAPMC4pfk8/dTRhGeNJxlTSgSIgVxj+ypeGrfb9mocEd32
+qrDp4qkZT3kTKiF3mYY+mk+jShaAK2WtE4I80QPcyPnxabImUv4bwwaQ4cIBXg2gm4D3andJMNq
v8yFODhNYx59n0Y1vKSEQBrkiUcTi9xvnmXkz+9QzxpASVgR1BVIUDQYBgimmxo0tgmG4fyk6h3l
paTLHQmMQqFuYcs0gMZaBx5IK5YPgrxwT7PMfMcABOY3ghDyMntHd12qyrDbcISOOh0q6EoiMZn0
rRmi6pCxgoSx8rnTHbMIiripJ3nzQXL7i7httuXR/GeGkMJV7tj5MZSVP2yboHV+90HDEHTNRYbS
dr5Mvzj1w7saE5tNHNY2f13mkMf90uuXAln4TVk0QsVjjitrWiJ51YksT9px8OI8BwMdB9IgFSAE
vgna0e5gWyAUU0GGcTYCwNBkxM3k2wkcO6yPIMKF0DdD8SZVGVKIjMzInwKnZ8mExUwwZcXTDvRY
MvWxSYcFo/L3A3VBbBSUMi1ZSRMIK/Q7hHMtXsK1u7FDTbGoBkznjbpAoB3VYCNGBqiv0UlEScRR
dki6TNH3qJH6qiAATRnIIIWJgzj50Q5R9Bh6tNxpNtotRA8wN5BH1Y5bn8YkLOfTPIQ68oDm70o1
UQI2BSTyo9DD46znMEajIz8ii0dUAczCBm1CiALN1fQb0tbuY6TEcDPPpXMboXBwA0fhomo0V0e/
FDap8mrY9/CHcQ/Y/4N0Wn2oSehs+1mqMh2bTLl34MAE00lmbt1Wzr8Jc8pNl4VsZ2o6PUSEh/vQ
sreqlWWSj8Ww86e8PSh3QLUhQ42qkVV+mFg+Xo9W6AMiofahBU1v6jMnixs52GdmB/2Y1W551S4Y
29Sj6XZN5Lh3yAjGlASNfTcVgqCq7cFz0/T33owCWa54k/Stob+MG7oJXXC9Q8y+jC2G6W59A6ZO
0XBnA5XLHhVbGcUnksRtvSzjdvAaXBkGoutao1KX+7mTUjosSY5IG1WfpUEdIsg3igbjpsj7Vwjr
qjt3adody1onLX33dztEuDmcEd0Y6Whv2+WSXZde5NcxyrGno9Gxa8nyP+PUkRiTcEviTI68qtgU
ovKH0Oa2EBCcMzIbN6UnvhMDBTw+ODT2/bm4o3y0Rwgv/ELGamPXl8GGnOasMG3yAj579U4hzYRm
Y2af4C/ahzyX8n7oWHUQweK8ar/jHyEN6H0G6ld06uH6WNuObzrXcMmIcbboxRjkdyK6jRZtUzXV
SEQjxyZkAZlKr/n45BWht3HHDqTk2dS8k0XK12ycnWs9e/ORhahPyrn04jpq4OPQA4hNzz9sU5c7
0iPp4W0NwYXQMBCbcrKrF4eBVNWOP5H2ochcd8KlcUCt3Nddg1JlzsUekCdn1xI7pAKB5jbH0Ufl
kr74+RTdzL37YCoJmUAPfBN3PeThY0dkJVJWrROEMCQmzFvgZSco+hZiSgAOGq6QgddJyehb2xmo
TNbqVS0FkujGyO8IMLvEVH19rEFle2wA3d7gbGIIuuPtMXMkZOgcT8JQ+ILYYCT3VeTT7aJYvy0z
meMGtzXufxTkr9mw9Btc897z7BQR7vqJXWVQTdyWIxnwT5BvL8x8c/lU7zJaFynPnTYBtQ+5JraE
sCLYHafb1p083JUFT/+fo/NablvZgugXoQo5vCIwiaIoUpItvaAsHxnAAIM8SF9/F+/LqfIpWSaB
CXt39+5e7NF9rEIHSJSCpMV4MJxUE4R61i07uQA9u2OnCHFN58RMRXHVsJCvQ7Fp+ec0KS4jV+XJ
ZmUBWFPdAt1Xrr3D9XuO3MYBRmm8ITYy6UqwRDP/atsy/0sLQiKNNwVZRLc4J5OgHTetnFuuJgnE
7IyCurHI/+tTTV2tAl5kWBe1Q8ecv1gTklbKJfcGEeP/6BnLu+WNkSrlNCeyuKY/FADuvvaq5VR4
ljvAvNTLt6nL9r6O/fzRzVaGbUgr9aMnaliPGeS7ZQjqre1nO8aNwNsFnSxvpiIGj1OcorehQD/w
jfIkBY16brO6+dFh2MKVmuZXbavuXfiGf53dGhCkWqYqTicH789cVAeVbvqnV8x8ralcDdiEAAep
xA2KmqDIVr5YiqMjNLJtftfSqvw3CSyl7CIY72WWI26ze/JKwfnCUffMt2kYi2eLNONffZ4NyeAv
/7+iB5HuHsKct8AZq3MBjXyos8Ck5uvJCyTRjwexMXPSaU4dt+OclbGj2cFpHrkKRk96vyZRrvvM
cru93qXWtZWWe5yFXwoC0/z8KSgL0ItcGWnNSJ2Y6rjAi/aN3TzvF9/S6rhzhVp3tudzw6+OOjx+
IbSEZJmkY38zypyTYs6MPTRDcZVO3px6JWWsCEJHtFkei8Aan2Z3W3Zoyp0fMXT6pTUIahTrMv+T
Nrq/otGmGZE5rMOxMDRwNJW69jlo+inyuno+2lWPGEYOVe9Glt94t8b7uxrLeqlSx4/8kkO2GxTe
9GUtYk+a+EEM9pPsghdLDgPkGGOUNZ7lhEvtl9F+GkhcrLTqXqh8DEsAboDgi2WnbzItd2PjnTxl
NwCY/VsXrE0IMsalZAMNc0WpcskiJ8u+TApyiswtMnzns/T0Xe7Zb9gxRfWk/QrY5lRexXF2tRNJ
uCEYP8ORcFmDt2Oi5LS1Sn90hpEM6Lk5PzIdSnSc0rgq1Lkf0meX65ag7jHuqsxOKuiAyE6xSVEG
+7CPs679qAgpxIqYdppGRIjpb29Zv/vKZXwR/2ldj9Zy/DWK7th0/bNnlNE8iR3rLbar5ah87V40
zHRZRrnfTJ3CyUhWQb9aTKeghkNz/eMDKl7K7ltr6zm0yv5TC9LDUJdJ3y0nr5bXZct39dQd01m8
DLbmRmY9QBxrv5EEnyfPPaWyvYlAvJhz2QEfIm5e9F8AYv/SQr74tvYv61cKq5xSqB+A4dFiRLUx
+kflzc8eJiVPbmNaSeepPxJaYVASl1xne/Gb9EhhfLQ5+tUsb8GmnbcgS+QgPzrLP6nAu0vlBqyl
6o/QoEd96yPVysh1qsuUulkcWPm2B8Bm9sypo3JzvAiFWhXmnLCh4WrPDZPJoSHdvc7l2jv2+5xm
x2HO/tl2Hdb9lOgORJilQeQ4/bIvAmc/9965Ktt838zF2ff9P2YxfnvsxAMFeh8SPHGxMDiilo9k
Nx47d1tBml3qVyw00IYQLZlbc6wyAh3Ikfgv68wa9pWOE+caAU2yvbdb1h4o6dJ4EPzFodXOo1u/
5m2+C3r/m2wB+dNv8o/Hf/ba0nx7/hBPjvXVN/35sQgGBoJ8BiHGDc/yqbloHdxQUDT/ass+cGr9
1ZbHsApW8k2gJ/yTycgmSnMqKAZBfIgQf9egQMiD5VCLOTZycVtVkMxmndhOGytDjx+5xTVxqWZp
xOVGW2NQM0FVYWldQazaNvs0g23WxvTJmoev3BKXwcusK7bdNRQttZ/OyVnRJqiA2GdszSjp/b9D
bxwqHkJR0shu+VGpNu4KC68TYTWJ4evBjvieFYF11yJelR+Nm13dEo5rxiuB1nRO983YfDLemPLo
ljeuNTLzOrI0dM9RkT7U97YdtL1jzm2s++vIGW4MRzVWOnR4dSMB0k3Y3EejUunOtYciCSxursxp
7wDRRVR6LuE4yjHBcFhHPLD6xA5Todc1VpQW6xqrSb/yeB8D5P6fdVpevWHZLY15zgqdct3VoO/J
hMysWMeXMEQEeBS5rSeDk+Khat0b3/7BbewZu5WCddhiDT7jqpkevNTLj7wwHVoP+DArwPAzM23C
adDhwpvG2Y9Odm2EfzIt+z5k49V3TEIil1/6Zpztwo8HilogvVzhY6WDtErf+YPmu4s3boNvvtG5
MJfnZV4T02v3wzZe1nQAE8pMLdL64sf26G7c+scYuj8Fjw+Q3pB79FRD1IDDhW3e7AO4wsJtv6c6
vemp70KCmc/1NLwYq5sf5Nz9a9fAjMXSwLhKncO0v+l+fxyke2bTjlEL7pUBfATts1uq/Owvzaso
FUCBqsejMeFIuA3pHjS22ytN4b3BIgZw+Ngs3N+k8WToZCWQmbWGI5TpShnfd+NPvWC+uRp/KstM
dOlzGRpZHU0DhF3ro6EzCv0pr5tElsN5MrLybV6mIZ45p+aHINfr7i7LOM2q79HXEW+a5nNZu9RC
8w0lys4wtVfbrp6CuvtUbfXs19mRtBN3b/Y+0HtatjHpVsQE2e0pV/UZmyP5snnko1t+xMxVG0+a
qYeT0I9LSjQPV04BiDiHKVxk6PRtZDlySLKWogrgt16ZgamgXCUiaOLK13Xcl6r+XZjpt9sACfak
qTkdVmUAw4x7kdld21ZcyPUjh8IAh0qcxVAwRjSlc885pHN6PKWqfS+3jUq+0WO/rkQ4+/O1JRBX
Dcuz1NPjbA1XCFvu/83nWOWBVQ3zDs0yTwlk74ufyfvYVteuqe75vOU4f41uuJg5TaqQP804rTH1
45M3DHbiFtIIl07et1Jq4YyN4p4C1LtWng2ZN9TJQkZwaFdwQAKRWli0eR9xsj2lY5FAvWFc5prT
Z8/83QEyGOvnPJETsgu67nAenSoqiu1uFBuURvZKPPXnrK9aRCLwzpfGcxbMRxzpDggc8cMY9vnj
o1aB8UVFQylR3NeCcqB3gfQWzT6LwNw55dSd5jVD3FBA/ZUON6fYnFe/7eI+bT+l7eFtyNvq0CBF
mSPKqK+yq/Ts8dgH/Yu3EcCNzCZqKveh89exw+Pk5Ls8HvXwZHnra5dVv8itUiE2Ee/4Amts1hQS
ViOxuEPiGwHxy6M5lT6xab777OX1eNADawuXwMywihR15Ge4Q634/TvBz6SlO+ZEnYQc7Y9CTW9a
2+zqdDPCQpsoLarpPy33fnsBcGnfFEDC0gFfYqg6UfYaUPh3f3VGnyPexkflLj7wCATvvLj/pV4W
ZeW4syp4GjtI6LKes65/1QpJVS2btzTgtjG88q/noQ8PArsJN6XR7hbnYKOKojSuolLWf41gvXUZ
B0S9freB/aoM7auc0DFY/s1fSba2xXrJZdFDCozQ5riIUrY3B4SE+zHLlph5YabOqu1fkI8PeO6I
bnLvTuqST6sXBaY6euwJp8J8tNXFFlX5/J9W4eRXl9aXLWUdeWJaru7S/dOkluFO2gSH2eq1cKIE
FLV8BeHpQ1Dhx1j1uzu1F5uFnwZzlwhfx3lBG38tK5SRPVrvqmSLVKyhMJ0M/RBwyceG7r1uugbz
rt8hxfdBKz5KwVxqmecX09Npm13nj0NhVvbmjQi276A03ivOLWvy391luld6f+Io5fLzweMmu90R
A/zfWOjPeTPdrNQBSUNG1M/ei9kBnpNYQyfUUOSWHYVVq9Xva6Wbf7rRIUNqNc0k6Lt3NzAeTbPh
3UfZP6wMOjPyV5lddZWt8UagalzhdfS96rTDpZ4hFKsziHpA4vuGJixZAl8/ytwXJ2dxdj7erqFW
W31kaK4Zz3lJ2NNYpcnQeVcLDXPEqA48W2f/kogGny2wx9AFLqY7KMHJqaB8anEVTwu/SJYumVd8
agMPLJswYvq5PMyn2bvZBvGN3AUmHndQJW+lj3Jt89z+lQ4KTazjBHHZ1dbnlqNKCYq5/VwQBr+h
aykt8DptgT6tGYHJ2639D2GZ/AWwlSYeDnRJ5jZvZep/bny6aNPt+QWIooyXoWtPpclJPRQSVVan
GH5vMmQCq46UZOYiLozlZgD+XGuNL9Gk4t2R02XqfO3q9lRuDcsXSmSIEKCnO1IV/cOUGXlCWk4V
Iy7yTiU3jr2bbPLTKlS9EdIW7aZnwI3ktwTsmaAJ9Wlud+AqbVQBTpBXTiwgFax7z2TXnxRuPHu3
99ZTX8v5Rqp5HVH4rBH5FvMbCWLb2RPN9kGJ+9JmAAaWVBzpAYQ81g3avqHLe3M1O7t2dXkNKv2j
6brs3BHrA880li9Ya/kMECkP8m0mRltmLc1Wb3/P43JrpE2iukdVZ3S2iphpLQlETHO00cY/q+hr
2IgJxERvcczNqQM8R0ffMVXf+tydt2Kb6cEm8K1Ka48NFfuzkxJBIejLD7Xrgdx01YgCh+Br2CRt
b+A7z5mk3dIO4gts49yl9itjrv/1y7q89kXQ7fJp1F/1TdF/IDRIasupd0KHq5IONRE2Etm1R8V9
JCw+/fJnUb8Zeo2izGmyfVUP3aEZiVTVR6aZKJtUUgxMhuA+ae/9zcWFSxgKGRf8UC2abl9hgx46
HmRrMQiUPMY43era3iB/hhFixHbENatdswzlvKkdhls6oGTQ8XKFvvxOrW3kycD+M9/cJRi3T19c
IzbXWPXhSCzVq5XOkrbqnhKwF4pFdAwmSXGGkrp0tak/dbhJnuth4CV1FjaEYNLasybT9FSl9hwz
jArg7uXGziBQaTfUq3Uog/y9qcb/srEz4qJFCNBt5oSKJu13gLVlWI3lSC/TFXRRFJ9jgOJs8miX
0sH863ulFZqO9WbrI6iDY4rD4HdOjNI/PaZDNgAvgyoGgVnFS220MfK18lZOWh/W9dZFxqrKqFOw
lBDV63PpDfLaWpBWYkUZUeXBI36JxzJYUxGtEn6wWapbk2aovJZ2PRipKU62qWwuImC8cEFHlEdD
MaKk6vtew/g77VHfjPyPoznUwSvz3C9zmq4v4rGWt05e6NARGy4G1LY9f2hz/x4YBVnMm+0e3Tx4
KkV7FPVWyyNLZfn2TcGnb3Hs/WqyzvnSi7ENYs9b7DXqHKjwEC7fGZKmg7PDYhUQDcfjNqxdW0fj
bXqOF6OBQSWgrXolAB3Xho9fu+jvUVi6IpaOZBoNWRwy2JnM92oPauY4EXtLOC8aU7PoCJz1oeD0
U+/Vrrn/EU2Mf0sXVRIPjHyVmDtiGFGsb8MQVrahyOKuVZYxY1u4frhVVZ5Hbe/yDNa+L746R3UD
hG05WkeYDfNkUeksSWDrimCFVnYA16aAehf24lnIsvBWoE0MsIvGrNP4bW1T9aUqa1BoKfLRg4sd
7OVQkP/4sSzD49LHeFYcQD9N7ew7Nno//kql8f0b+jWjyrxvqE0nmnonIGfN5rEkAa4F2atpLNR8
ZVEiOBhVm1NdaZayD17pgWVwSkBN8spoDx3bLa0jUFP2uhq6dm39pqe473u3TYZqqk6uVTJAOEEs
vHs8zOVM9kLlh77P+g0VzbcMtbxWeqwsy8ifUR/5F6cmmyFUSs9ufR4YT7NTgv4769oUUSqc6ndW
VfWHjsLGDY12bPjZpW3bq8kk5LejKW5Ng6lXIKlUrjZtCYqxqKyVIN7d9LWAS9FHCmF12nDSFLhx
pGV5HwAirF21xwklZ8bOm92WK6tcu8hqZyR30B10mbY7wUkZXfai22OPOnJ25XvlGcMVM1iUmnMh
+l9iAes+5ZqGnm7Q05L0r3rLLbBYHlLsDLPzs5bZ1sZBb67/1Q0kVFjnRncf1t5DzmfXZJ9NNR0Z
7TcXtTHWQo/a3ALyLZbJz2PMnKRNIYPHZeSChnC466YnzhTfIFG2Ow+fmVdxzMMNbShNVrbxLjc1
bllhOTntNPacH3IzerAqIVbtpJkmIiGrzbU8cpkwlVGjbFeCh7gVZldyQjRhByjiLBu4/7l3c4vN
0ulA2AicjSFWtsnzQKhOfWuPqz8cMCsQ2a6neO/C2VU2eQCV9xga6U2oIz/QaAbEJBwjDuSMqKGZ
vVB35t0cGIECc4InS5TvA6KnDs1D5JDHOSe9lw0icsQ8fXaTtL5GpPDB6TGU1EU26/t7hafNqUmF
HtxsR5oftarEfyCfiOuKNYCrKNA3U9T5D11qo890R1Y910AllbAPdVrZMqaHRbljF6N8WzEys+D+
JkPR+vSVDiO0wIe4zTbuKUWdIXxE8BHblG/bXwKKhZV4yvV+A/E6Y9JZOavHnoW796BzHsYQOulR
wAnztmOVFu/S9y0GIXwx3YOGGToUoQDckKe+ti+h714aYnxFhKW0t8YVN9+fzRB2HuUdryjxK60M
OPZa59L2i1qPNLU8vrp6iMTTRYnTwHfHQkX0qoIONlBwIJnZ3gYTgH6/4gwGt6t3i4xEMBywltCr
g+F1JvStsXEwESdQfwqCu/LYgILtDvmII27o2rPyIsdqjbs0UxNfq26C0ue0tvxYLYOLPMcemBoA
XYB0Ku0JoDhQa/3XZJgf7brVWBQms1V+A9fmf0pwXxRioP9mLCV6SrScVp+d0kHNTgS63TM0WtmK
qaC0H9UZpVBnMJKlnDc11I0dBo/Wbdej7Olf4CBbJKYe9UcYTK3v4LWr6TVEjx1Img4GNOxG4+w2
8gGc10FQAOy06LJPitEySySkumVEo5YvD/mupQNr8Rtuja98M9wKxfFOCZO+pFPH4WK6sn1LXWs4
Gn4DIzbzbP8Efb1eulJr/2yBI/poXe3FjCpVOkRKZBPgkr9CwQBLpEhstcY2trApra6OrdbB8LRF
oJ6Hk9XW2TWVuuFeHKM3ka5Urpa9pvWIoAVHBHsPFoiiJdOtNniaVgOZY9diW3R1JpmGwhrRgSrF
A8AQyO6fa8c7jatEqvkAMAPES4+yKgde7J/ybf7jbdV/peK2GB+qfQy0YGYt94quHcWDqP422nrX
BDXVVHCk+Z0JKzVtX3TGV675aJmCsyrqOoY521UEUie1ROYzbM80omeYp+NmmE9Q83tbd12wMvGf
V+vP82gcZTYfGAnap9C/KA8NetDy29dwYAgq+7AMJttl/IOQHr2ERHmxwLx75jpDgY7IwEglcETx
3BbTW4ed62zVn5S3Vz+YzV0wsyXK0vZ2A/IjFJ+IncsLpPKbPliJBhhiOOOlUdbFpeKAwuvoeBDZ
LayljJkc3epOFohBBCk27KbZfdI5NiNIxktfpOh18hGZssQJty2aOwqPSz8ab3Ou9iKfxxhCjZ52
9ccDI01raA7bycrzz1F4n3pdXfyuPvhac6m11Q1595+gRIfUqOgoUuC1VL1zo4gYTcAS+aqM+1bF
NHWoqRdynwvcwMyC7HhUtidjWKejibS9FMNh9BEr++1xLoM38H3QyyDY2aM45H1zM0iEjzydWGTO
I0aVsts2eU2YBWUf5SaddinAWjulJZa1SQq3gpKCS8dyxlcrnU5D5llJr9ofaRlHVvhP5ky/JrdD
AV0gFOnMFDI6O1MQfJg8WzUa/0wHkkMiTGvLY40S1F71j8dyRPsyJjzL++zxITuMLyMLyiXOehRB
GarxvjTujwmVvgx+W/SVu1E03wXLA/lFuVsVP7up7lghxM562Lp5q3ZzjjVRkxb/5fa6tzf5zJgl
Ci7tPS/Wv7ionnzeIC1vwElLLRbmnvvEBMZloiUlr1cehKf/W4dVhmIy9gstXbR2Wh/P2kMXpr85
qNoyS4fvHtVlQ6raVr4VbvbwJTyYJwIud16JApqu6WQvMyUxC9QFTGiV9T0bLlhhK98RtvxCdtzs
O027jwNzE4+5qWgQtAsw50j1xumcFqgTzUZTkVvMv5QQ16LywXUNlExmPx26mbSEBsDC9x4i3Cyx
0G0+IJ3FMB34fMeVB505IB/9ngESK8qp/KG+RhyB5Hv4JKePCsREBbOszqHondu2VKfU966153wE
BJD13DdQ/O1LpeUdxeh2r3z56lvOkz2h4UkJh0BPPp94ax/5COlurOJpkKjTmQBYi/EzU84aet5j
zsxpb48FQY34Nhr0R5ka9m6pKfjOFDSuVQNC+fKtqbNml9rD06jYgNXkLSGgbEKZmofSsPbpuNxd
+IYjJ8Ub3iovVYknxprXYalN/x6PBak5mC7Xe0IDTfrytIOpvoBi3W09v5nz9NvDsKGB+GnW5rNX
3bPtV/jXcE0gNYi1afsHZ3EsLft1bkeV5FV5mtWs74t6YqwRRGqFAhuM8qsezZ9RE3xwxibzKjsY
yrqWdvCNfUYM5YpCqfi0NuND2fO5ByOP23Z6xsrjN9mxR6qb3VgNf3MUnI/HmhbZcal8LULLlaN2
Hj8nS9482LUQMX4I8Y7kzad1HeS/yoGuMOfsXX+AoEY+XZwy37nu8uQqaqy03nnF9NecUooyLcuS
TgJCT5j+Ees2HsXoHtWyPriWy/oAOKg/3lRdvBRiiHUa7cR6mCRvW/aslrpITHu7ZACpw8AMZdZ/
1gwEEmj+q5i219IRkpvggQqgIS7Ng1aIGym74qEwS9SSH3LpPVEqP/xEdALW5+A/JbQnohafkYz1
CRDTkeEAuF0mvb+DKqVJXZfhh/jf9mCIrDoG+SJjfQqsxLa4wCh835H1RnYrnhp/efcfzEGDESmW
fbk5/PFy8a/LzcTuzOTxgQKQ2srRDsh1t9A2Gypc51JVHo7v8rB0wbMGX+asSBSNqv7Uke60c36X
k/vcdm7SO9m9MeRbuiDE84ujbcw7rNvPQfkoW0VwJWRiVwiHGe+qPCxMO03NBJrLgENout2nKAVy
G3E2H97BLa0z58aH35gggRh1M590Whvjx07ZSE67G0r97NRNPDU5iqHxCDRHNZfRp3fDn6KaGBJw
slCu7b7nGzor4LlJzU5w9pEPSXaO0RyUNZ3XIHhtO2SbQUCS2Nj/gwS7tVwDTFa/Vz106zC6NsCt
E3sNy5KeiG6tPue5J5MKYCBEfmhHQwYE5gbpL8a74oWJSrKB6WfGlDka9sPYn5hBKnb+VuOKZXYn
DJJBdCsHI8ksYFjHIPKouab0TrlW/Gb+4oxUCOJt8a/uuhoxgC1mbxDVMmMmwpuOIlgSrZyvWblc
i9ZBYzSeROCe0SWClWTZv1ZCAfDG3801+Js55m7rqBOYgGha57loK45vpihbG+UPUGLNPMHqN68k
zXyo1fnBhvoufMp6yet/7L9ZWnubneNN80l2JDSZ9BsP3zmt3RMt+5TOAyN/YweM6VZVwu+RoZwQ
kZq581IYfFunmWXM7E9/GEvxG9P9BXNxuLJssOdkWJq9gXHFznJs5qKm7k4zezC0ntPKq4FO0c2n
82uVyr0xqQMx2IgD1aVf6wsTNZ+V8o9L092DlZtYWeDLgfo9uME/jdCOhKHVW2WnR9+pnw2fUyIN
gES1NX+lKIsos5Kqne406bFta01MbLS49x0sScOs5UPh/zgx2myPQ+3e68rk8Wes+C+ZIdOvPHeb
Q8aCc10f+79izxF0XowWZqR5FzPVJ0/Kd+Da8/6lafSjsvy7bTJh71n7tbBjy1+vlaNenJYzBxRt
FuMrrc/vYJTfAzkRhT08dz2Tqx42+8vY75p5vQmWmcZqCfxHX8XbpOT6bynzw6AxiWSXEuMgVywn
xIk/EzIKhtH27UzQgd914sswl/cWuDLuGJdAXkyl1HjZi7akby3FSlu5QdSUdbEzAhkDH1efNcos
y1l/PF0GkVfkP03un1nvZwUGcslq239abVN8LYRRGd50G/vpiosdE8t6+9FV7ccitDSpc2acJ4y9
qJ5lsD6Bv4KVtefSbZmC9MszWo1EjIynjMCauWDEHu2C5lNZ+d7K7pXaXpdyLxnIlUoAYtexNrc0
ZlMAJrRQA8h9XqPj5k1VSu4WOzuTjsYOwTFrKF4b6iKGwPJ9MNnMTi/eqbW7NdLGYV8uc2IXiKVo
6S5Kx3PPxQIrm/7pVGA0n3MealqF6qtk9GL5tGUrE6vzhmTE0YC5G+8vkrxnWfnfVert82A7GH0Z
TU23M+HJQvoezuIFMfoYjw+V90ZPI3P9a3P6dZcbcPLSulr0IKlvfG4jJv+DtpPaeNuEFQslqEp0
+1inxqtwOZCqVPxXTIATUnsN5EaP0uQvULCHaVQns3U+Pd5tNFhOZHvZTivc5PHTbQbL24hLjoQM
GaKA6E3jeZRoLNbElWUyT5J8h8xLcuYYZ9nHYDgoE6kQq2l5Vqj0lS0xw53eO7sXAIDpdQXWqsff
flZ9pet4pYgXD9XD3oHuQEkFxPhwUBfzj09UzMzh7qzzWUdOhPx1rE9i8QO0e85e1/Rbx2WKwP9l
3bqd60vwM48Z+bq+DUb2S0duxchw76CEZi16UU/0wWPnbb220xoWN+PDscjKfWAAb45Du2fW4zUN
ushZigjBe2KNPpJo/xVg+2srtLtHhzbR6/JJEntNGXoHaGimcoeiL7F6TAn0jy03owISE/hC3zdC
Q9hdH+ZH3Rtw7lpjhewmuDGKEXkLykZnsuzEKcrntWrRRHQoCoGmzZI/NNtvkXZx6Xf7FX+IrWO6
acNcs2/ZnsyP/BewDisqYKmMCo0jyHON+p/hsTLvf0EgahEdO8LOlg4LidyUP5RTgXYNlu5paupo
dmhQGm/7kBpzX7V98anM3WLYMz9/X/Rsl5od73kLflJNexMmogkkSHYNzOcu97Fs9pazxKDSsVaZ
yWzo+97zk04XMW5R0aJQtVKBx9lUHPDwOA+mHnVZetZEc+nbYZ+lILNFc6LCvnSWRKwTnB6LFiUO
IPz0alNNtv24twrMarslGUZzhfXP9tMwv69iOqD071B+qWhZqydmgh9aAmadZ0SiVrLkxaF32reA
me51c0/c3nHg0vwwgcSAQn5cTJthVb+GEmbHO8utM8wo4x05Y8MpkCceQvIW+HH2VBHOHA0Ft3rX
Aj86zeBGc8XMsdCI/Gz3zuLr4WK18ePGWZQVV8Nw7/Vt76fmm7OJN1AgsSPBEPwZyxSwqOK0OnqM
wDxgfq6+BNWEt8Bg/noMv6aL94Zn0gFro32/wWsWnJFcYEaC0gvDA4tW4TFgNc5GBGojwmBesDJb
X4wpfSr6+S0ds2fAgznS8/IT66XPAR7cc9tr47gfTTksDPhNRsTSnkJzVkfTy548iESHuwg+71xm
6oV76VdbBRfRu8mc17vA8H4DUZ833TwBo37rsjzMTr891LT7jUI27a0fX6SgmGp4KfJpl6I+HZQ/
JMgQuqiXDJSDDRNKjBwRffrj8OwGluQ8MTYGDFozyJyaj2qkih6/cDFFy1aklAWSe6eieOiOxmiu
5TkNJoTwAXiCAsGzY0GVGbWLOJpjBfpoo7nVvUuxtUndOWgj2c8m29Ok4THcCjX1W88JG/6Po/NY
jhxJgugXwSyhgWtpSRZZ1BcYyeYkdEImxNfvw152Zq2nZ5pVQGaEh/sLCqp+HY63RTDwQ+Lgxfws
2VgYxE/LR0GydsCYYDxaWu5IhfQYRsgbuN2XikDeES5wBee85at/rauOSc0i2Nrb+bZHKTyvAlO/
RAFjD7tikGESt3a6Q4umA3QBx5vckhl647DzU/Nl6sg4Wd0xqMU5VB6BNNvbCCs6oIcvlGOyhW3s
ddSAXIdTtAuMGX+Ud5no2dlAwRw8g6k0XJgxHOBW9Ni0hk/Pjl7rUO3JPYB1SPdWor9xC+BradZG
JvdFplZm4v0oayEt/S7VhJu6ZE+C+BRw1PFg3tzihjzPoLhrMKl0B8bGaJocXvz6wucrlt/E/6e0
N1YGqUYXg8nywUfTfKucIFgN+DmrRaAUw7jxs+K/ym+2YztjAMy9jWW8JTjnL4kufnUBcWUM/a3R
Ennt3ieU1MLR6Um6dkbJ6h1on+Tanp8cPpRAxc22zQb8P2og6IokmDqY7FW4NltDrJo0e60nAu3G
m8JGhO7jYzBE/MFc+IybeZdV43fhx3Tx2EtW0g0RLVL/Gts8kqU6dXZ9JvK3qh355PBD8cCfygYL
lw4blKJ8m/EU4w/8Y3HayUW5cjCr6Mb5aHpeq1JUW1eW55mjic/6UeQx4m7+TXH8Bm8yxBtrfQsK
oibfGmRXKmmQChZnrt99zKtchXguq4L1r/aATI4Piy/LUeyhArifmf0tbtJdO7vbwHC2y9tmiw5+
THMpvfIxlOWXaEhPLb8x7YyBJvcfH8xP5PqXmRfeCNtH6B5M/aythCEh3Yb6sNqSt1hbOjgb+FTk
YJ2rMj8l8zcPwtJjfS53Xxl7h6YUzyJXd99yVglz+AV+IXIUmNoC76U3ST2D6GxSHo0xfRsrfawX
w3qM5RerwIkId7dOq4kTH21sydznAV417/9X6HKC5mNVr32EtaLg2mT3yUjPum6GpFglovoe8/qc
Fzb4I4au8NFr8DLlT1b6/xUBweSUARDmZm+lo5hhMm5d/D6zgOxsV6N7tvE770s1YR72cOWNZCO4
V+27UNO1yVvcKEFhb/NalG+GNzxTxLQb8ki7wUXfYlNXypR0bvctZhhir9PBmo1uo7qKdhoO46RN
+npD4NScsZAwhUSk8pyjKcPvxbDtpmN1yKux3KMSvTVp+4mDbY8zmAJIrIJerkVCk1OwMVWTKrEL
DGcFc491GU4LPARnWYutKknqa8vC5nVtgysZRvgoef/oUNAMg753SYuoM1JuzOHLVNavmYXm3aoD
IcRfOxp2hevumGEDcGK/iO7jnyKed01OiZmLiybbuIb8TEgjGa4uDtjAMp4LQk/rsXReRg7+iWa+
zhXdG0MegkQlz7c6BAKluTDdVTrRqYZG3fzy7wdnw8FBwU6EIszGY0hKaKR/WKUUNuRLnsGSfo8E
rChs7AcG6MYq0YCJpvifttGdzeRH5+X75HfAHKz2kJjNUwHyF4DLi2mDrx+kPOBapiws0WEsK7+o
qcVk3cyPLo7DefbuluM+jWRMVqIKsFF01IXEv/Dv8gASNOUt6/JzGlTvmTLcY2n0H3VBsr0baHUI
OlxMzgkCTemloYYJ5n4/GmpndMHLmPfPdVo8WL31UfryNSJexgDPA8eTEaetdfqXeuOXxdMYuvGf
ob3t0qdwfaMGxBt69UfVzhR9JK0t/4Y8nBCD6LApUZEhGGdl669aJ6Cf7a2fgtxCblXnwU5wuHOH
2niPyri/4CzcF4H32Xo5OUmFqbV3iOlbtDRpxV/5Qw/Voa7gFzO3hUpkLSf/fEcp1RtEw3cRTu3O
b5mdsytR15Z5VTOJYbshnOfJiNnmhFVGteWl12l/jFQerpaTqSrxJdvti+chy2Sy9Fcume0NbseI
/2T0SO+BuzSj1DIou0ARYwESYoOCkm5n37hG3Lwsh9x4c1xtU3fGc8bH0nmtg4VmTM+OgVtNZNjD
nHBOz3WPQW3yBmKiwvmkQ0B4MpJ/Is/PZM/PMk2+xBjsGLVfTHaaczXWhyRwsFbKd6fHdRsaAUnn
zHokBr0nJhYy5vI/2ON+tPMZt0wy0uBPj2WLxk3gJOy8F2cs4KQZv4IXjDHtwdb61eVEGTnq5WgT
0DPnbaGSbd+IGjt6dfSt4lQN5N5j+EIokntW4t38Tt1xbL9VDpo86ZRrJLu/IMlO04isyj/xauf2
xYL1UlLH0AdJ+C0hU5xoPDvoAZM/I9/C79EgBtI4RzIN/c3c2c56kN1mURndKbhFjaCm71SzxRr2
z2s0JWuJCRXf882fy5e0677d2dUYdUgS6AaBR/V/9Jx7iBLbLjUPSxnS+dEPT8s2dt3zaBhraxzA
NC7PVeiG32nA/VTIe4GeYYX5MfeyY6ii02CRtYO2htP4ZPbeMcvth6km6Uv8HfIJU4rJlvCI83Xa
Vy/NPIDg8i9Ay+Tay4KeSnJo14Zf3Iq4xuObdi/klxFBh3Ivq9TALNvhLcLrSHuf/i7Nn1f5zx2S
S5yPL97Av5/zCYfAn59ikfQwZTLcp1OG0sMLfoIdhBMn9F5kxURytq+uM5zLyXkcK//JtPLHNuhf
Bhl+ROD6acaaS1JTOi0fr7V4WTT1dhwUD7A4j8ufHl6FXCUWgKsFDIVuaPf1pmWKZlH0xri6TL5R
Nc73Lq4ezB6yHKimiH5kDJIds6ZiOw/hkUrvSSXqU4TBVZp4DI1G/L+4BAGxTrr6sQzqw9IfTVTp
DrNvN6peRIW51K2Kh8ieDpC/ToOvLk6N0Ek13obWhXe+fLBsBLummuO9aPCOtyZvcwTNbes4fcVU
p842ZtOUjwHe6EOTaKA9btdtsWZaj6Ps5V6JNL6MUeo/WxCV8Oaa81vaUCETGBNHPZLp3gWmIX8h
EBCsY4V1tqnHIXiPSZ7wsMi+fChHDptxqo5ur6Ap6UmAagqXbkc9uJicdWV+eJzwK0+7D71tQVZb
HJXW+BcrLD0Vl8IiA7CXBgcitckMI4W3num3xQkm5PgXBhMycvvP66JTFBr+lfA+EzEMM5s0IqzU
j/0dxO1S6NnfThTdhwJ4mKpjDqp8ck550iX/1eGA94OSYb2M0zwhIqzszEbmge5hRak6HEZcH0xt
4h8MuPpsw0xdlTT/s1Oc6xAGUdLKvTFB1OppspdfkW33wQ/MQDwPTnkW/SJ2fISDc1AoreDuKmOl
BgqjIpLXUMA8UPlnOiQE5YIqWllwlnRffYe+c05anmFyIZhS4+mtHju9m4zpqxvzAyS8M0OJRx8v
e+wEfzqoPnM1PELs+1ukbva5vZGXp1KswBTo9hV/hzxQ3VF0dsxD4zF+J5T/hnEQsp1T4FXOAJ4N
7W/ERWe3jFyk2/4SiGQyiFxXmndy+Meh8R6ICeFMa3aE7i84hPr/X+lwiV7iJLoOCj5rkwzjJXSq
gz/AqsM98yTD8SLQZLOq/xL9+M1RFey8NrlhOrhEOKFiewkHTBtVT1cGgyVLgswfS6fPbudj4Jis
FhaPv8VW8BQZot8jpH4Os32GQ0KIkQTQprWHZAPPaNvNXPQkGr/cIr122CrW2k4Y9PXhDSf9k0xd
JvZDVsJI1CcvnnAlQBrYpIb+HCNCbWkQ/ivHaGC2Xy8WcIq20G/ueReWvAu5iSWQxrryW2CCXU2G
lmN75eFB3zoqKTCHVCgeXt0/U5iZeyPonhyXSiAy4VSCPOAbtYF6aMe9TVowEKDixWh6qvL8fTQk
JMFZhsfUz5uLUgR37Mla4unsN2Ur339R1X61sxU8DWlxJeUanLxpaejw/q7buk0gXylGmIyUV6xk
Hylvhpb20z82jQNUoyruRdb8aGxrOFofcCpekfZzUq5Y6pyZ+WGMVXoj56I6GkPW/1piFntvlsG+
L4X5r5dNEa7iCEensEakjKBh1JBjiVV1WNwSrxD7sFQfSkG3Q/Cl6mXd7ErBc10VdlasuI3g80Ry
o9nzsvcz682k+30TE4+hQQQl9syX3uz+CkRdzrxSPqiWAIgqjVdb2+I/X07Fr42TAKcJsHt4aZNa
N1SmB1+MFECB9xyPHJdD74DwiM3pqIEQrfg1klxGC/sni57sIgXsM2YvFrMwSsZy2LiMuuJJM7OZ
bORhg++qn4v+kqDRvPReMO6C0gsuIif4LO2ppvx1T7OT0z31HVjRgOntNauDp1qbYB1SXNyWygkt
u0kEmrI0I8xU9TXJKJTn3oGUN6vogZclY/g83cuJWl024z9kHmYngwrv5MOZTTUhsYdsUN4fOPy3
Tjc3Ao+3CvMDfKccP4SGJCVGRh1hl7xGtYQS0lFrtJ1TbEOw5MCOUBDgAQ/7Lil9OsrwngjM6K2v
5VVp9ZW39n92EIBp7Sus9oIVhIVf1Xc77T9HTBqeIw+9ORecHhT0dOXnTM/WalDJ46CI3OuBcDmZ
2WLXORKeltcyy8i8Zj2Mo1VBC+N3KLPFTSbdI6rwbZCug4W6fLFza16HBa098aMKO3+cXRnD2+d2
sOyP0Md9FFvVJ/YUZyvH8Z+XwW9LqD+yiencOJXZ59RPr5bV33wfjJTXZNVHU6TqUtv4tVUoGbGV
zDGz+mxhlT+ipN2sLkj3UWWfdazaiLOcnEbd48sxSzfDxYppw7WmHAbuXJ9E2WHwNupL76cuUyb3
e6SrenBF+mAE2K0Nme8r7GwrIpz/dX39Z+p2D92jAm2W36w8of0z4ciO/2aOBnqRgdYTyhj30spl
Kif79C7z9rFtrNuYc4m4PaoGEUe1Dr3yy45pc52ue4rrDoxb+ddJ8Yd5M9ii4MCFc41/RTM/GXl6
rXKoIcvfFElJLUg5B0noiboHT7BvE5fgoPbchWFgtbwZXrn4gKCrUW98hUWHuBjxZfh5N28g3dRn
O07cTUDOqk6nQydxc0FYJIsSdRR/ByXVXoyNX2CtCJ8T1tEe0ZjiRZPN134YmN9hMBtPLQ62kz8F
sb+BUDl363rkpKKfxnIHZabZCJzg58IgyDOxzmgd4Kw4l2XOdGB0vI6IqWaLRUK+qPUM+2JLuLj7
eZDV01Cn+VfeCJOJGwZOpsHCFxn/vonIVWga5OGZeJUfwvDyU2qp8Q/cFmndDkXfp/mFlfbsGFX9
YrMZO5hrzNBNaGa3oa10zckfgpG1OkGyLeqZpnmJd2psX7xpPWlM8STp+ZrH/oTZu9x3UyTOmR0k
j1pKeCidOz93yb+InybH85Nb3642ul93bJjnBJYs8QX0om7JJ1iYgF1PWLSnJv8TZPkzLsIEa7HW
AyQ/gDzv+RIEJa8EWvABJYSeyRy0e0QVyLbSqnl8C7A93OsqKR/IsL+6uiWunekc/1lpyJ1mwdW8
xQc/vCuktxJH/lrnIecL7Cnvv7ESwUM8dgQa8XwF/wkQU2oNvzJfpRwjUICTgWVWeddDComEhHmD
KGIUGGa9Jqy+dY0+Z0q6ah9Y063DYYBDzBXvajJGia7nsN0u0vmrSBtGNbE7RcxMB1xvpC8jcAps
f3ivpkQc45E4pJr1XJEOF+EhZYHAEXqCPrjA4ZF0LRNzkhmFG8KNwQkQ9Ai0pREXqSeybl3s//VD
ay126MnxufcM6z+vrTmek0yRbBto6jog1JmVjM/MXQkXVIR/p4nAl4EDirEWAYbnOEeOmIwQmcB1
/Sc8jtSmgRk7ADuJszVtPFPKmwpjuq9CC2OU+IOiSAaDiZ+LZlVxM9lkAc4OCmBKs064c2j97jFj
6K6UrnZlgTmkGubppEGhrvhUw+d5jjC2ci4fCLf7X0M1Ro99OKhjgfa1jqKW693uq/FkDbM8CVJ1
P84gUQrscjzMovDX/qyJQydB9DylXnIl8TqfLPJgZ7ucEmBz3RSvMytGpcZW+UFsF+y2af3rKnya
m4ZdTYc8jHoCCj485dQwMIxNWbSg0doPcorogTZd5Lrz2S0eVkN2jXmKrgQGI1qsQDk7v8BzqYml
o5iHxXR1bQ84kU/hfrIdwuRPcz4B64+rvobKazs/em6No5rq8DnPtd7xYbAKKes89xj0EyaZSJnJ
yXWZR7K/XjQgwYshx3ea5em3NsqJaBJQwPU4VPF2crVgCGUgAYTW3ONLwJK2i/G+Pbh+wf2QIEi+
JvSS0DEFyM3AybqfQNe084XwqXHGyUcn1aVRvFVRbAQrSi32JEyppR+DXifRsS9wI+Esw9/UwDQi
Eo9V9tiVST4+9HUSuVAqvTEmN+qEDJlKrKaJESwOJHex+jdThKaJ6pASw5oNk0UxnI409GmAKsYu
ae1VKdP/0SZ2nJMgZRquL+7sIJRlwA/Xxhx626gO5/FhRtt4jrDtri0xCSwVMlG7PvHHai84MjeV
bBGcI46mSlf62XW191YERvlcBkb2EtrIMhgpyn05audL1Lm9qtI03Tcsj3pwQT1vpUaTKl1mu7Yc
qVt4KL2PAdTeSzHDstNzBCtG1/63wv4sV2XfVi5Ijtnu9h0XIzAFM0g3qV03WzegQ42qtI4efbct
LlrEcEZa1lKuvdqf1ngelhUIYUpmhWR9h3WMA22c0W1U4Fbvlu0VLzmND2H7kuiZNsmBEA24jEYo
cCnCjWnqqdxaPWkLEnweiBTNxmxs7LDARP8LsSb4U8Ipn4DZQvOwtXO1Q9J8ed1nK8Zd9rbyA7HW
iapXXm3WezuOxBuhlGnPh7nwPyjwmwKDzDqC7r4iV4qckPoth1L410QhIFP01FVvNNm1a8h7Piq6
15vyPD1t0xA0mIagvrOl692sio2M1CD5U2hCTSfBrO8Khx/zYJ+sa6ywcezIrOTJ1sdGuYeZZX5J
zp6rLEkneq5qUFKhF305eIg2NmP80+BATW8FGn6MPksRXQU3w9fp1WoDgyi8WZxNN/GemkxDTSIa
ubcHTBroTRAvKAqaY5YYzj0eWacqWpHvHOZLb1WeJbjek77YqwRlxzGM5mIQqctWYUlqbiAb/+f5
Rvhf3yvIJqSnwotyFQR+AtAb7bOPyuYPvjVhq91M+DfogGPMXtwJPGeb5ZvOye1/fi+MZ7IM4NxT
r98kAqnUQ+nwD4GsSEq7blHzPBKJc2ZaG7en2NjhuLY2QPQwMNe1fYhHzJu1gJPi1EQ0LQSFnUW6
dxPPJrwCUen94Mv8N+FS2rGgFxUHztXa8xW4Mp/gg0GQFNBo2RjhprWYbBFfsTd1gIssijNmKJaD
sLGMYLxR9WBdBrchyxe3H3bYq5to/bg/BF413aZ4qg6ZxplxCFKIekDpGSOaGm7CPETEOL1BtXsw
asNWJTJ5jJLG+gPBQZA0TZznQMzyCTRATSSzyvfu4Bsox/3YHfTUAK+L6J5xdXTaYHeCN3c/tt1l
xa6mKXZwN/b+CR9ieZn9FtW38qCipzVTuHrqTp2b0LrZDOMS1/mZsqE7QuWiHHcZNrJyxj04Tsd8
uAKomqVzvjcGqKceQ8xbPpF7W3OxL3nFMbzXKvxK8eQunhNxT9FUQGGUMzMGPbqbpDW8hzolyM+X
DOiln62NnUY+Pln95/RhftKGKS74ccVHOvmgIGlBqfvKlK5glRDm3rGytN5YbhFuErnM+wfpvU6R
1784w/xqFyK7NsbQMeXy823rpgFKEfDRTdwE7UuYBsx7AtXHGyiBw2M5GkR3zPNSqyCLDh9dyJDW
GrAwmHQjaQOojj0Ck7EAcIhnjeK5TN5sEWwbyPdhWUEDj0D8Ob+1aui4Apx7bD2nkl4m3Gn85hgp
gqSNyT3lWePikkrsvLknvu/3tLPlBv2RaI906g3P1Q6rJKO/0OY/hWbstP2HxXCfRxU+Y5t9p3L8
6tn2MLmDuXJnsTKoEljJhWOLyKYW7nq2wW/1ntjouLnFMrm4TJ6wR3PH3MmPgE0z17xva8v3D2FW
n3yjfeqaiI8LBslk0A02u6ytf6pQ3tj+SBavJUsWrPNO/SY2aasq/oqcgKULet7E5DM4qmieItYY
eMBQyGhuWnrTQsGRzkfrPrWMxqPRJKIm70zaDnMWltyM7KKox6Nib0Rvxhje561gcYXkocxdlh5P
Oy2TsxinMyvXdymgdXKItya4jgmrE/RPCd96HuObada4cJqL6N/74p0W5Zwn4SZNmIEW/mm2MRWm
BVI8kD4suwjBdT8tVuLhxRgnGg1VW7spbUmyQG1dzY3bHBs3cB5pCnJAyLIP1pOyq8s4sxgkY9qm
KSLxxPYyDh7nskaYkYWT76RlmLvWFPMGLQpYW+ub/1zXUbfUpKoVailLCY6utISs0JVdes7bnL0O
8FuJAcOzAH9FTrpJ6ukGui49BG7QEu9Jo+fKEzVdWYK1KavAWNj9hFWUN3tVtVX7UbhsbOiodo9W
0U3XfFDdt+cgF+d2Nj/NnqGgTrsOSwAE0spkiPpBukV10SxXehpBV+Fq61BquhKDtu2p7BXrOyAt
b55fY0f1+K7G+lFqL90TrIt2hmHUhw4IxiovIRI2CwGicm0LO2yZ/iVF3u3QXad10LJ+Lu1gukf2
wBVmkzydcT44kGJ7f8VM7Uv4mkMWYHe2M9oZp4eOWnHKWPaxBfRm71hLtewOsNUxqPqOQGRj7sHD
Goh2pJFiB5ZeDPb97AXAhTy/cE+NLKUgSg6uPHX98BDnebErbUTvfgirZ3fwRt6OVLpfkA3YF2IV
ufOFzm5uwJFJBrIg7mbH+asGVx8AlQRr9G/CHoWH3yYsB+7tTm0GGJRQT3wPUWUkEohXFRumH+/a
VDKYVEzi9i741RVlFaQSp+xWht9/agvdySDxtg0SRfIbnAklPk8WnE7DXDP7jXd9kQKSZN/rKi3R
QHOjH2BOkGlTUZMdA7uBkZF7ksImScYZ0/pImKGT87y1hd8eCUr7V9ZUeR9pX+TfJc//ruiYgiYY
ut+GAHGLn3j+iCB+k4FWA1DrZKq2ejZ+VJNnnBztrwltYJOS04b9buGGyttbUQbmtmowxIbKrLeV
wUzZ7s0fVMJ2jUu43c62XxyD3MOg0lTeJsDs+gAMNz04o2CtiEgEceeifCdyZT911YA2yil77HIb
TLTB9KoI4+gsuBa/+1TU63zCsoAzGUh6kLoVXmAgwRLPzap1W3GOHEo9I8mxT01V9aR0br01HdeF
FWG3sxPxT1RV+ezCXWM1TO6z0kPHa+U5Aqld6BemCO1RMChmfQDNp3YztbOEY9A3AFbyZYUBMnT7
XT8NeiOI2V1scowb2RMy1NwkZ7L+2PE6opWmCaqljp3hytOcM53JWGlBBGk4tXZc/ELMK26Dtuu1
NUqPwsWN9lncj89zkgFCGWS8GVWJldLGP1UEVbkeHSozO27KbaR8QrOiEXc1Vinx/L7WZxKWGM3Y
dLuGmaf3fcuyoK537K2WzGyt3pz4Bebr8+TNNyvLjH9hm7f7Iam7S8temB0zSvEQpTn+bbqDM4AD
HDou04OwD/sH+jnnxcIAvI3jBkdjzpfRmFp+GUVZvo2d1A+AHM1nVXEr+LZNnNYiPvHQTdrZkLc1
nsuoDjaOHePaC0HkkTEh9eE2lDeVMR1ttNyNWc/jacoTBcoVe46W3UcWdrUL0ZfJSxJgOOSbjJyt
mWWaSJ2h1Sqb7OzB6rrimkdtuZySat9UyeJCMZt1GLE4pwgG6jxiTerZ5mu9DlPc/zXC5VnHBl68
eQL5t9MdgBhsF2uSJBaIzblp4FYJ65UJt72Tvf1tU8SdOsC+Z2L+JIMM4ARGCfkQBFq+LY2KMJJL
EidJAkqH4qDqiDYFvy9lJSmJbaSbHYoSgeIX2Y07T1rnLJi+J48fyw4oZEvnNw36N4cPKlL92gFU
A0lwOzPbZrHXvo4KuD/ufvn7MEh4Gb1D4n2pxmevavWJ8ILEi91kqsUrfo9NEYXrVl1HpbcV4AFs
/H6WgMWpSZVpFL/paswF9IJwQ9gGEcY+j+hDYAJWE1efF6DT5yMvhn5c/mpPeIITfNKpZfd7QKU4
U+3iJGTyquv8mksMV5YlPiVrgvrIuSTcMAoy0Nygkbo4ew2xzdtxk8G5XUm7uVQc2X2o75A8dnZY
4nSWhznO7xO/Icv6k+lQvao2HFYtgfM6SXAHuAgERnPDzzaPsKkGF1NQdIZRskZgWVNOPySG9Sks
zny8vl7aEEUhG0uly8HJIrL6N6ttZDr2F41im5r5LgJxuTGEujNWYWQNzaF3oBFda7tfW8m17oI9
aERUv/Ae2T325uxoJTDyW3w0YMPblsV8ijTf8gglBFvNIvkxIFRuQtziMpp/Ew2zP3TWI7RjFAPM
G31GTGzemC6UrRl0Yte+DfPNg9HEfPPdKLgciofUHLamE71ZmknMnB0MRxxqIU9GEh7qkRwF67+5
LPSdJT36yF9dv//I+Y4L/rSRxmqfJYDwludOUvulroB1FJIK8s/ONO0oAzCs/nbRT2W9q3ncgMfF
T7X4o9P/vOiGZemCp5DFHgJ4JJ4U37JWPEW5C9S3GerzLNDVFvAqoENiTbDAoGKsQocfQqZEJ/R2
JqC5PIaJ8O9jOu4y+zmH25nwhAdmewym9DsoBCxtataBA/F9Ut+GbFaj+ZGhUAq+XLbMXDwWDYAr
xDwrEXs4e1xDnjvGvZMuoMBycuNOs5Ob5tkYS/vCf8nnVztjXoU1buZBk9+1WKWAL3TAlO2HW1DS
Ww/cgxen14A8OWoJJGQ3EiiH/RJLrHZhj0kiVe1r0Od3rrit6vW2JqEzS/UQ6hqPRc3DsSTvg+yB
RBXFerZm8t+ln5FhbqZ6EiA8aSUGeGPdbRiSt3jo2cxg/yOoeITq8R5UqcU5I3j6/Y3AQ6SwgPPC
DoF98PP+afG/xQMG1RkMXa52qTHuTWnjEWD7zGgvyCRjPcTBZzbUX6o2Xmxz6rZD770tTyTCIwlP
/tHJNh9tYLgw1vehl55EH7jHGjNUk0/33r+38buAIrGKyS2bdfduLhs4R7huEufYo64XBEtbvLIW
lyUBCWs35cIcJIQYbmYPm93gw5afKs5aojKjwJpKgsPfjbzGxOKnczKQYWWzCgVaGD1BNTXOTmux
occOH1soQoGT8kilKSu1ndc2kw+Txr3DLbAr0wLTbfFQLc9nbUQX+jBzUzqcsaM9EhojhNSk7jHs
Wf/d1thXXfqV5UGwZu8xn8cPVgAenMXQk9uAGIyuXqxC+QL0wPlDbHN5GtJ02LsaKhKoz3zur7Xr
46UZmYxWON43SsX4L5uCsVHRq6++Ca0nyufpEFteSbwwaS9C6oLqjdbMDOkqpAc1PIzuHXVSNSPP
L/BSOBskYDCb20PFDeuYbzGrZ9hH2hvTNrck0Dzg5iwGxL6vvP4VDM8FmvfJmiUs0WbfT8BItH3C
vkWJFnQobvnIpj9S1AjCyI50OTzw+rFI8nfoaWDmk7bcFSnnYBEb1M/1UziRuS+AQGxswjJrj7nx
vpLutWmXuj3Gm8An/iJ78gKs6KJu6daJUr+xObI/AgGQZ08P4Y7PhmCy7vd+hzfQKrwn9ifT10HI
ZoUMJvtYpieiP3fWGKxY+HdXkl1UbAPAjfFnGvjnkzq7cq8QWLQujQd0G1CIxYDCw11Jp8zyA7Tn
oMOCN3tMDGhQezc11h7JclbrjJ9M5H88n7WJEQgMNt+pbh0st6PCtbhiRc1fz9tvu8h0obHEpUwc
2OHWGGsOCr0b5YCdSHvoJ/EbBAJjPRYpD3TzGaH5gwA6qQlzZg9Er+E86DP/zMKDfebEFymiR5Sd
ZxpNpLPAUps+k1c5erugbt/nlE9MTx1WmEFta04MJcp0S6T5F4bIhXnFZuYrbFh1gr5zyscW7dM6
m5TS0Ic+7IyyoxDnIWQJH9vD0MKIErEHAqdtmVy9Qb+Hs2CbUmfzCLEwMC1wrRtIi2nP9GBBvbgj
/AFOtdFkEcHYtnLdBuHdAobcpOzRDMNWbhWnBhyPkBu9GtniZCJMT/K+/BAg+RdH0/A72eJMa86j
mEM0oLQdj3SL4ABUsLd0/xTp8VLwxy8bFibhlt7IYLgnnfEMWibZONEEt2GgjjWktSocwHgGuc5Q
4c8vXfQVzjwJ1JkmmcR9iYIWRmydaDBksKEI3HxKjHbdzg6JeP3S+6ioJYeP1kC0Qu/RzZgzAR3k
zVYayJyk66ial6oC2zpL4yWoMZS5OCW0HFjHkun/sXQe220jWxT9IqwFFPKUOZMSJZHyBEuWbMRC
zl//dvn1yN22AggUqm44d5/v2KHTrxv+Gh89rFMciLWBrM5URkGLTghqqyDeWprxgkXge6S4Vxx3
26hEHCyNagnFsqUT1Z1NZOyOTkJU1cNmBPVlatrT6iak5627zThCI3KbuqeOIUw01VXIEEeT3nRq
MZIdLsHtHffNLRVUjEeLd1pHO6vLvz2vO7rk4b3hq1CPLYD83VzajZuie7SOrFqJ119+k6g5lsM8
VGevHsS6r5hyb4RRUxk0p7WntIaeHz57bbpMuUdbav5TChLCcZ7lpUI1aBEfpkxF4np4w7YdlknN
cBfHR+kkXzgrNL861N7HsJg+a8xVb1TYXaYmjYtw2lsia+dgmZX/KeMheBO5BabJD5Fuhuh2AIXz
iQICJEtE0AAC1Lmd16J1jG7BBLa7ozPnWQy+aEiDaC4bXYxA1fdepxBLrplBnrXrdcaiwnwMejIZ
eQQFvD7b0qk2dFwKAO58B6ash8xKQDlZmE+aFS/mfMwMQNQVSrWFHzHVJC3aoTnDNp6niHeEbxSP
K4EuEESiOj3o5iGIAbzTi3YZzANoZE8C19DFpadNtg54Inh2LhHUrEkIowVOqLQ2nNzcWKn/F8ml
uwwtM6clMJ2oT7yHs46f0ZzziWxmQiBHPAumB+rW/KhBIMRh06Ewlz9BPPxmQ4pudiRencr/wAr2
lTr0znGEuZl94Nh9ZN6jwAANYKwq33zJILPQ0thZlQ+uFPXuhKiwDQNtkWFqtAUBr51z0Y3MYaG5
NhgKYHX2VXyjutGt6jFHJ0GzQYDEx4aFErEfbmduu+mjoU9Qay1t2/uFfv7Ns5sXOTkPVfwNcWiU
UOIZzYbhmcj0LCmeV/F8iLk22xze+rjXF5BAMGPRY8WfMG6TpdBffvvIUz+k2IaUqh048BLqomaa
bMEOUYXP4ST0zNJ4COHzIj6YgUksHr1TU3CYi530dat7Lgyl/FVMNjAKDT5Fq3c0OAAv8WDlHe54
DtNqpDVd8LbW0S4YrX3ZxKQN3rTWWytfU/N+iY3qBT2yt/f7AdhLBbYECArPKP6O5+BX7tu/Kg+1
eFWdhzK/WWN/Ch0Uflaf7cLZuLue6L7M2HqDpLdWOlLbK9s9lUKyAu/Sy+l1qHGzNbC3Myftdx00
/YtveuFq0NJLmdYvbuaC3NfImnBfSbSXJNOHRUwP1k8z8k/cLLcz2H9LGy6prZe7RtDmiv990YRj
px0m9Z6tm5Qg3jl9jDS5Q6Blzk2xkpWX7MZOwbgz+qRlOK6xcqB41DU0SEfGn/AK7roPN4obAIku
2PX8wxj8B0Ks9VQE70WFZJB9/cMx5Q0ZwKGJwn2XjGd068dp9i90Cr7Mgpej663NLKcHwpbfOuWN
Dd35C0W9FaPdNr2qBBoOojwvNdYpiNvZsg8RWW2DtjbOCWKoiNPWXVq+CXWNrDTG28VWpQ3DNN7q
hnirwhzVn1d5avvK73rLGH6+mpwE/zN8joQdoh/T6cWEs/vGEONf1ySWN4MlK+7gZojwodDdtMQh
FdagBY60s6jCRyAHdHqrTpPSibeeuDwd9JHu9uylGz8il/a7MzW6s59Ge0/MpPcIgMNugj5m4QYV
9j9UZSAtxHfLSo8IS35FjC6tijp/ViP8J7IAKQtYKKKim2eCq+WIAIPxVy/wv1r4mTMtRx3tfmmD
lXekq+/CqcUgYW7tXWspR3vHgHqDgRTiqyynoNBTu898ek1FoW0E8xcb2pEIiwhhL4WW6wBOAsh0
TqDqUqY+oX6gFxwPegUmNhekyhW3PUc2tHf+pamJ69GAo331FCkA3BDkHIoMf+hekIHJC132kJGp
WtYb1wmbXZ+6CbNQMPiWQxDrv2u7YHSsizTnxumeP/M8dRFfoIrrMCVHTKMATUWBDXJi2c1yTH1r
w3AkIFVsXEaeC8dCOVsw54OgW6LJRjVpptS3bLjcjuF22TJC5bJOfT26RM1oUPlrxWsV19o26mKY
4s7o7u0egLyciA+j3nMPQ9CiGCr07KTD/9mx3ZjrwPHROvVzsUXbIdcIWe3TnGswSiyTYGlQnQgN
UD9ur+5mziMA7FZdNyt+fIl9r8cEoy3iI1Y5wwoPD8oTzWgz9BEVz7Kt2PtAbhNLd9rBTibMllvc
NJRV89auQ3DPrgdoyOmkQ89y7reaQ7sXgDmKQzrTmyiP5lvR8uZ1Wogi1Le1l9ZkT6J0U7OejHbt
w1Jby4rOWG9QQ6cLEa2F2WPMabJRmwNoESPJHMbLrArUS51ch6r/EWALWF2Js3NCLbBWDYTLu6MI
ChXUg4VG5W7dTVl/LC3hnaQ2ILzIvPw6zrnaxi2KGtHslUDOQa0uSFOS5+g03pa9pt1OiT+vOySb
sPPp9BkJZ6lbB9k21P0/NueRmtjNeS1d2BzowSf4IdGXRW9iUdbmSQ9MAGj0snibCpoQY7BOVbur
9UmA7b2kYqax3UGQPEuv+W7JiNAE+H/NsIS/6tQ7x3c+2yE5tEN6iE2czSmKbkzqaL6soXJGzQ3V
xNoeUOnCr8Du0WCkJhDxU9attciDZu2BaEw1cbO66mcWNTPOTDQsBjWcWAZqSAbiHsuYmRHAfrpu
H1OwOch3Y7zau08TrbAa6FrV8Wwd9N4lpuu696nrRhTIuNVo0alwlcdNSauLe4FkdZVNTPWrgYwC
bi/q+wN88VVtW4+xSpaDMd9jUUAciLYCQ4uqo1tr12/Qnf90NtqoqCIFbVVUIsOTM/mnFK9Qo9TO
Q6LKiPJkGsG+KYvfUTNUaCflYYqT25hQFa2dV1hN16EzPpt5fO16h/F+ktIUY6U2doaF3WhfajDF
neK7oBoUmcU1na2rW9poZdLPlsm8VvO2VlNdBDW7CuwMXlHRaYK4xNnIuGAMAjyqXmzHvJS9wey6
SJ9NSuMIABQMwxO1wDcdLrA7CHchsmg728NhSGEI6HNBc1Gr92FtvopcbNw5Pav/t2PySQH6Ph1C
KknTOfQwTkFd/Tvrmk3oDldf189OWbMMys9KMU5aOX54sj8VfuMr+yMdyHrub+mGUBNrmZHs5gM6
twOiEprN/S8mRTZ5JvdIbC6Vo29N5MYb35S0n+UVWfdVUN5yEBWhFYOfU4TJixU7t6aab8a/wZfh
gnlnfWySzifR1U6Eo8wWV9Th/rE84goZUY2M38qct9nG94MXj94TPoT0nNDTBVV7D6fU/UXxhV5U
lGbnAZ2W14F1Cyrn0yiMvcgn8FAG0cqCCSnvzWEsh4uDsD1L59LQnsNxJITzlnDuGXnx79Z2CAYt
kQEbgRk1YEQZxcQ4cpjojLkzkIIWbptJ2E1o3dJ3pWRuZLRiQ8t/EVTQMGrFZ9xN8AyHAWtrOSOk
DNU6ckTuohGihLj2ILjsjugOKAC1wy9IJndQmbh6OwHbsRKylLq5MYg/oMSvhhhrMD+Tz75wl8Lr
txlEEUXP8pi9tcvfA3o5mM8Qc8N2qSrNaeOJUy90qP545arCQh3q6dK2pnHbjqApGIKNqWz21rTO
oVLWxDUMb2KpQSkXCDnU1wMthk9/1OBUMYlcpmsOmE1iAr8OkNME5sHAs52++qHVMB+ZLHPRUeTJ
aH0dq9BY1330wE56OYE54EzgSOjI+gzlKv7elbPH0Da9WcNO/4ys5oCNuDXAkGWS0kxhvkkDPK2c
8p0ah5Cjg3Q/Ur4nVQynYcAZSPaED0RRJAKaijb1/FPI5GbTKmYAk+6VjbCwTmmTBa48FxGzQXN7
6OHbEFXPQHMziBqmxZBRUJ5qxmbmMf62C3lUNZJ5EmeGRV7+NZLB5a7Nxr3qPn7cIWMpfl/HW0TX
mzng7KyoatZiXukBWu82JvOnNGSXIA4AxiwDg+EESwR3P5vWdjlfa9nD4cxGaIhKpDxfCjNcoSr8
NaN9MTNm1SUDAz2BQiY/8j47qOuKggj8zwfF6zNHyMrL0vcAsX44Qu6yPKI4UP78fWITG+jWLZXK
8JdKv+dvPdle0j6/hMIj5wUcoSV7vVDZ6rTmRFtXFuOsFKz+cWmMdNXqLpE63rkIfAL9lBot9B0t
TDHsqFcJoxCV6eOTS+83ieKVmAOEkd4uTN2dTaoUIgXH31Xp0Z0Xr9cPVeq9lLaxYaAItaswGYuw
2pdSYF2fGMcGA9G5jfZZIOi54WUIeHm4ommBFZF5S0uSJUb+9EiSkTKv7R1dFGCLqbQ+cuZ+FpNk
bNKclgbj22qFMm+w7Lj+AWShXjBpw8oOhnmdhR8FB10v7LXgtSXRRRAsPzKLcdIUNYxRZxDjva1j
eNbOayMwgFaNKIHBl4jwSy/NPVCoWwQIdmi8zx41EPntGwZRyvKeLRkT+dF5gDC+OrL8gYLHYDHL
Xb0qUjhMruOQHTBngwtTL4v5qsdqH/Pmjaw1+cNUm8bXMgeWxOhgSwrzzoizJNzOlOjBtFZVS9kP
/xJKM9L/qfWGLnv8J8dRkiqes2Qefy91UL/09oOFUYKwLW1qs5750lnNq1Gbx5qZQ8omaNvrlA7+
fPLr0trELIq6Ld4omW0sn0hpLhjusJALAURbDm388CymsdzePqCYAsONkoJEoySLGN4Di1yVeNFi
6wHG0tZ7OnEbfcgfiCAAeCWYIA9B8jW6McupxeeMhiSbO0r9KovvMBJ2EmtX4GLeexBVJwMzkdSV
DpT49svteoaZobqvTSPkU475n8afbPx3hmiVmynT4QymbwZ/eKlyKiyER+qI5S2uvqDvnYSc3lPd
uXk2ZVvqwRnMc+65bRTvfhuchll+drY+LtQM8BhGuIRYV58CVesZr03j4CnvO/uyzRWVacS3HTmZ
1t8A2bwWdfNTUBjVOD0XmFXfC2U8qXkXmbjbYuYkLTPxYlft1S+j50gNducgm79RobDR+ELX9E1G
yF3KniM7nqxoOMjpog0zWo3ANakmowTLi6/QTbZZRaMR+i1icOYnqQgXubH3K2DqXu6/t4i2F46r
vJEavXwRXhxcQo0ZSbL+8dyXJFCttFcCAdGA7IUVlxNWusGKIGJJw3pXWCFKFCQdPSUMYBjxaO1c
FQYOdR6itnTpseHGdKI2LrbZEEWv9H5mwn3PTq+gqmyqyYCXctecniS2OHZEbTjcxSAow/YS2klZ
JtA74PDSc9UGnATt5qzX82floFgdx9SEMsAZhiXVnkUBxKh8EuQLuh9C24wDNViNDpvnp9vInT67
qkQGOwxv9DfeNTcKQb9AQ+1J98rBJV0MNXRAziXDMXWhtflvYbmrXjcpQjTX3o/ppDJjYZJWU8a5
xGV1LhucEpzu4lNcWRAG7kTXv6DALZYdIwxuPeSrGkkFIclP2jCzSoSHEuq1lfKggfpnvChy7q2l
caulmMzXGU3BEenWpGhT1nsZQgivqb/sOj7rH6uwaWt1iU+rHTUlen8b0RV5ZgI9WtpbptXzXx6W
CA9HErFQmmd661HInkGaJqKQmWF1yuCN81OF4WsOawDk5G8HEph06PTG4w2BkSJKjWf8QT8Y733F
dPS1hhAQBrgNGoV3dRrDwBOgI60H5nqlNmncugknorhQ6jY0uNXQe7xZE7INfhja/H03azssOinh
4bNdJc3GqKH9m6hq0GrQ5fIL6hPNzpuHc0UArpFlkQb25Kw0d/El5wjKe2gVZru3CFUaUX8zloGp
TbkLtfQ0kO6T4J88RRAp0ETJlvgm7KDKDIiwTkOVNnRbiJWYERp3dmAErwHDTOQWePs4xbEQs7ud
ymTj9QjyMt9MVgLvwai0D61som9rxk9eTNVd4Dgd16ocQj25JXlZFfRYEdR7xTd7yAcdD8RFhjkf
pxqpz5Rn/QZocGAQKZWHuJmALuUAEutsX9i+zyBDXqKZrbX0Q4En6IOhmOxZF3oSw0lheA0uMapp
Cyg3gV7c4z1D/A9PcW1O06dlFye2t52P/zdMrr07J7c+izdJ112ZnFq5kegPYLMr6K7wg+LMXif4
za+gomgLShIRxz39ErJ6QcpBFLEzRtq99jjdmpCaU5Ih0Ka9Qg+msUKmunt0GOd4PA9Wkb5FeULv
yum/Z0Q+O+pRqmJcXPWg3Yu2/gmb+O5VRCXIYjYZIv+U3+xb9b535QsN3f0kURMMfdr88vDRI3aE
SjfQ2u3FiomGa2Mpa7iYqpx3Kqzk2WnF2R5i7qezCTLzacvmPin+T8BWD/JglQ7j1Qq1HTiHI1i6
rdv0x2ZMdxR739oQpR40pwy2miJkD40SjcYEzAX7tCrTFck72TmzXt5yluA5WtzvDIJyWSrfAXpp
fQcsqD3NRbGuHQp0af2Oq8rKSNy/hmkj/Z5PWsOsVZzSTUvSHC0GRhZMM2IzgluGjDDGaDjtTZ1F
YK16ZOeFqfg7ucW8K6OcKGTtP5XRDsp9FsMlZE4LBvcGElZPTTiWLiZV1S3mCoWDvtdFqzuOFFXz
eli4gIhnAZY2Bqzq+zDig274rqryik7KWc0MINfNsMXqgZBIlbbKJFw7HjHsMHBXtGELXvmhdDLj
1FxKq5XLymnXo4UmKGJCfGGOYldjt5Fq6U6fKWVWSsIw73rBBKOtGCZhxdxEDnCupJ3bxBo9DtM6
VSxKxcxeeTo0MJ85CTr7ywnmt6SdZw7hkU7a1lA4+IxpqS0THHg3lAAugChjwKJ2CKdGrErkiQqm
uULHxhPNHb11ghEhE5YLs+vxKYq9v0h7iNGniMnaaj71JiXY2qzoa2fGbSRnSuZmYEwWpEhqa/vI
rdWNN59VC4XF4ONF3XqwIBkBjU9sqAViJlgKnpMYLqbNjJG6JoePOpfM5Uca/CRxYxV3C0RawIyk
z+CmbMAhUD3XgvptxpRzK8IAFk7Y0KeS3LZw/Fsx01jX9rbucKhjRA8S9Q5d8TrS/d/MED3YuNHR
9ZyWJYKo0gPwEfbvpmtc3Xp8L+lc2eP4LFKOrtx/eAyewYq/ZzU55GARw4qKkakmqebXaARlMw0t
sp656r51INifUpr+IetFuDEm/8vNm+8C5R8JEVta36X72SqOePhwM5IN07TMwbpXg0+Wivk2gc5L
NJ2abP+tPk1CNzRvZmbJ83NWRfvCTTmK5vAW6/UIo747qkc5odbK53/m4KxecS7lvPV5GX3dZUyo
eQUcSI9L26S6apaZAa514X4OlDWSplsgV9sHxPonQLETZSB8KeS4Czv7WGPHJGS8ti3tIzSTrXoh
Bh9BDrseaoSzk89PKL+8RZ3Y+qOP3sW4TGptseoyVHAecYZsiseosouq8DgzcP7U4nlHIw5lrbeq
Wziq9woEbCwRbZ49Bv+HAkOH3PwFUO0oeuuWd/uOV0fu0XMiRMEito6XDOgvK+M+DlxqvFeL2DIQ
Z+vTpaCFYf1NynuTxMeUCmhCHpqCZPGCkhWFoovfHZjgM2xB8IHYlilGfjnXkDME11/iYKeE7R4R
GfOVtMzdC7r9ZY6KLKXsEvPSOC07HD1YG8ECoTTbXPrCZdY5TVrG8NqNocm91UzrsvpMEY4PCAxc
42NwHo31ze8zynIzDZSGuVZeW6rVEB9QwlB7cU64EKytBPNgtBB8hw1S202gyVCdds142ds6Goh+
GesSvt2dC3aCSwNoglmWkkqkjYMg9ihOuOTjcKFM5HVkbm3/ExaPFAwffxRwfPjGeTQQQTIX50DU
dV+n/IdLzxBq0buGYuMpDc7SNsbFzIedSIw9KqJVvunc5g/YeMH8Y743GIBSC7zDCtAMw3Oksj53
n+fJ1gScHFf4Z9q3yKd0H39bTI4xQcZmXXT7nH1M/URNY0irdr7CYOcz/jqKfRy6ZEwRIigSW+PO
XRiZOI9wwurTs0uQyHeHrFrJDs0/cEehaDLd/hzycVV3Jc6kf2baJZ50FxOoNWf49OnxjhMb0v8f
GItGl9ZWPZSOI4slieT2dSYqqZwvbDo9boTcq02Ib6iI/TVoYOrRh8l7LuY//K2oxMWkG9BZ6W5G
sybU3Bb26d5paH4UdcoBZGNz3jvkaBOsYc/ESFKVYqeDujNqMfnlw0BABsBT/R7eBlavBKGN/mDR
u2IxpnAWJnprdDG4C3iGbb1iYtLhPozfUQ4RN3dWrEGtf60lpRO1APHT0TdJwYBIu6kYwcBrZMXH
DYSF6lFSQn437XcbXZpTf3mQ1gzCj157JiFNQrGr5vcBNiUqun0ESaQtgMuIkwu+2MoIrzDF++9C
+3GTRL9Z9RMbNPwLzfcVpYWCABmTAz4CZp3pfNAGVt9hdSY9CtSdGKFAqDxwzbObvFlesGPiCnjF
3tbi44ynOgGBOo+qyNwayH/5pUq2yogPHhnYK4XRnV9Wtx6lJ6BrtGL53rZBS0r8LSImC4xiZdVf
Cb0i1jTXp546ZS2mdeXeYKOg936qmT7BeWynueMhrzBZbEgplC6nA4Ajpt++A1Q4ZAje/+GdavPp
V0MhPE0e3Np0bnaVkayMblJXGI76PjVeI9aG65VrmiJr9aq2vX+wskfSXFidXAV0szMXoF43tXiH
V1yejvwF7fZlyes1sh14ekQZ760AEct3xFCT+uFBtEs26q2jzlmwsLhxgng3BwVQYMIx3zBrYQ66
nBaz84YGp58xInYBs6HKnq0Nb3nGdsneUFnf6pf3SnykmBr83jH/aSD0oBIAsKsfM6iWtWiuGTeE
dvGDp4GGZm0yeMYij79a1CiFC+LLuPryzrVHjORgYLqenWDvxnlzgSOzpU9dLbgvpOoU91rnWiTp
F756tJVCMkx8PD7Qqe0nNHRqN2ai70D+yXk8f06ms+NWpqZ+ylV+KSlMBzDJzTB40jCp4+5SouGN
tHllS3vPs+BuTbFxCJE7BuzXcZetKAEzDt+ROH/w4Sdu7eA98aVZjCSntLE2SKtXU/BS48Ha99Eu
5CTRKSoOcG2nkRiQVy4vv0HuLfAPXvuCE4TnxviwBViz5V516bkzP9VT6Ft58AQ2zwRucRPdogKf
uVyjV8OH08uj2tzbGgEFeui20qHsmlvNFntrzK/hZKqNUevaD1r/SOhiCtYMS4XpurOLFYsEbMVa
2HtsH3HikF88+X9os24/xK2LwhjGIW9Rz4YfvQndfnP4Gy7VLZWjnnzyIWKuh6/xa3CmqFhdp4Fy
5BxH8qMI+e5ATlRguOm2mxROcTym69h/hDHm0x1GRDPVDZQEWyrRFMsCWJeAVkPwiiqUVe9DAUyI
hVqJ4tZ7QEMRU6ljhUncpdVuOHFSH5WigwRQ0L1tNyWdq5LjY+zvtANOcZMttOaBJZHaJ+Te8ey1
SxhhRpcegkaNQjU3fWVddORf1YLBX34B34g3dGU5HxkBfKvkxQx1ZknxrdHnqSlAu0a3ZW0g3/Hk
fWJQhI0siowt1L5VELiEvtUKS66Vqfnfc2jhX0XBJic6iDO5M6ryRX1B0VULdlxHT7cpMu7gmjLJ
5jHkSvq4p5O862pAnUZxtsgMODlHxpfVOcGVGiQPHryOXgmu8ZEaOjoLqTP/hct0jLMcDKGjbdir
ZWy8i6B92IV+BFf+Voj0MZnTK7fKCIzlWAef6tXoJoJpXrWRLleYV9fOcN5gLy3b8tpVvFJ0a1Uc
w52VOtoRvhsMC10sYlc9Icpv7/DRLxzts8sIikYbEihqJfYUHKHOymU2Kw/qP1hZYZFHr1U7YYew
izmgR4fxv0vvzes+OfXToepBx9XGpur2emm8qEXSQbdCTQlCj1O7WWDjsuMWqDN6INPSyhf15szV
k8IT+AD4yT0ahCS1dwbORQU1xSwVey2YV4LpC6vDf9pjf5mm6dDN9V8LLfQyqutvTL12dea9Gq19
Ec10DH1tBT8ds1UoKO7QfNGGuqRj+bsMACIXOJtWQr+B1OvJJphUIiod8VO3Eiazg2ngSyB+9fGE
yso+CYERKQ5MB21Kn7of7vXAPhS9eE8dcY0C116YKYgVS+4HZzrC+97PbbH3ZfzAM3GLh8+Oif9b
DKYj99NvKrY8K8N8yrw5Agjf1kGwN9kBqJltI2AfC6aelqOXXg1L8qEoBds+6Jdcqe1YHI0F3s+e
xt+DzptjWZuwn/HUiLauNbOWA7GBkreqje7gVuEIDwnCBcdhNlYG2RPmlYOvjQs3Kn+kK4+2Vr+N
Emsgz6p+D9yKJNbXZou3dtxcq0pSbujP+pj0S020WwqZex3XdKcytqGalmTa5zXN0SXmk7ebpXHP
oDSr4HJAA0ejZ8cI89Zk/cqOiVoSZCcfLnb9peESHYsb77YuzoH+XrNv8sqq7Thi02KovA3omn8Y
1VPnrSl06sQbs63OLiIiXJjQaLKrno0CPdmZUFnFNE3/o6fzmkOwZ2l57PM0PNh93pHRbHXMCqxv
ajiLHMFjTpGjas9e8BO1D04+zj/1xkw0knQw8G36gjUpbTjlQMdwiP/LpGOvvP7cMXpl45SEpuzA
VOboDVyk+VVCjcnqiImta5O+qDOGBa+ODq3ofs3RW8ov5qeyE6ulFlE9RaG0mftnmM4qy1HVwYaj
chw+GZ2h6UVTMumWoeFsB+wAjPHJhaq7w1bouhD0oeapyJoL19q3hgpPhUqneFqMZCeowTMQvciv
l3NDH1/siTFwKSCy1/XsaNeEkvJjBChjWsSO0Xx2iCxGqgrszoVgzK1q6MDoO7XbYjS2MtqPHIXM
ZP+waVcul8lLqu5MjBMzhdKTRtOB50ZFiooS5ywBHT+550RVXY8Z5b82o+DVmUpBFkDgYImD+v0D
g4v9yM7qP3LSJGGikuBncBkBzR/RvPhpC97hg5d15YfzlvuXY7XR/sVaChGYSq9672kT3AcSxgtm
PyrMzBqQ3mys0vmtjjUSBhYPX4rUeJHLkDEgbkoVrEJx45lwhKKZZtSDk//qkm/ESQTJ5/v/P1vF
ber7ZiTTxYgentRIOB/cTb7az767CHESoVfHUwKiu0y6bxaGmdCRFHuZYlTr0GO8sAQYZFfvltr9
hdhR3j/yYFrjoZpJFQlkFXNq8Uk8EHmd9kztdOPJmyH/+kTm/Mwous/05JEELKiS4etq7ASrUkK2
ZRV4/cxmcuo5twKCcIbPt11y5pUga650+EKCQmL0xmuSNGD9oQKjpd3Rv1p5UE8HzMCGlDnlnBEK
2Bk9gyrJTaOKzTWqsJBy5y7O2oOKSmWeXMYhWbvBT6EDQcM5AqlTOJTnDjtZ1sAO98pL1SqEP16s
6Aw4Kor5NU1YbM5D6CFTddO4UtuEyayKapetosje8SENhx4oL0AXNwflA4+w+UjOG6QXlb+AQFzC
mlqn9tV1/E+VHI4SfoEWKWdwhgjeBvdB7wm4gnxgI5ltZWEuW+/f+afeKx0Gr+5pi8hF8ZtPqKu5
tmRKPtSOgfp/mbi/rc67kOTSvmZ2pbwmbAJSLXU2hDH7CqHY16E8pOpQrOUD2A96PHpxrMTkTOrh
t+LsO2KT8Gm1KmBmhpBpCJaseL/1kfWBpjAGZk7SxRjs4uj3oJ6196EsnYHks3ZCd6lSwsjL13nc
LfzUYWZL3g2qbHBpbrTXEXOxOaXrqvp3D3xufwAk0fCIQvY1nYCFSvgFyQyzGLO0XrrOeVHHhNGO
ZzeLdogIDhGfhAKDimdt1wU0QsOa2FEZdtvj0QLJiSLvMiYo5mOxoQS2crmqpNrzRHkP2bRUUs3O
orb3oA+W6n8HYpqUhMLvDiPYVa6Cr4ZrtlK/LR2dJbkHn5HB63/rEDTeqvXLdUz4ElN7UBu/2nW7
tNn/gwnrm8L6NvJmOXOMRXgJsMtI/b+VrJYeC4pF7tf6mm2ZJ61e6DFYVaS5Fn/ynkbgfQVCiIYu
SG/aF79VJSOfu6C+qKRyPbNJ8Fe8GzMBG2c5JASksUSvDZVAJ213Qf+qcgCPNxEEx41Yid/D8y5i
dITyrjbfnDVSG4+Utyvm9VGLPdWv7D3cKLVQ+WrHFMgk1EjIZ9v9samqqJdXFxgcYdVRxAp9sCkp
camUU0XqFEfVLWQ7dIIf1uLUP8z+XZ1sNbDwiCCajS1gHp4Lihv6zgTq/8oi2ec0EGQoArxxV5VC
zGmheXwU4cC4CAy9rH6f6WW1lNhRIKtSgEFurM5AD24Gl6yWb6La3IieuHQ2M66aJ4d1Ak9pXNc1
Cu84PqunVGfuTv2Z5ekqtZnceBoMAqriinq+nPhkaJQ56i+wzUu/hDpIwcNBItntVZEjY6fTcQtQ
m6Bp783C3KCSX0f9r9lxAa4x70USwbEQd2/QkFGCuLtxwJ0b4GxCAU+deSWHOgpWMoUMRMGL47Xb
jCehbggfpLI+O8G4BHu0n16i9Kn+S2Uo8MkJcS/qlgTO68ghrQ4MPqw6uidCXNbEv8Zdbi9ZeU5+
J8c3nfPo8k/dH7pEW6NoLgaRkJZGallyxqrVoC63JjYfRUwfNFnznNhJtYFiGi9rT2CctPwgmF3g
btXGQbUtROhvni3eJl4qCpQu9M9gemkA1fM5WA9F9DXD0hksfWVwUhIK0ENBBr4hUU/Tjbp8VmAe
ZRfLfpeuv+A55pTpqgThsDr76nStKjTq+ak1qk4CVWSjEMhXqiKeWsSsbIZM1hQb/51ISq7Ls3JI
n7tIO6paIZdikpL2RbaiHkVHgpjUXArNhI3P+8JZEAtsHh5+9MGP/i8A6/xcVaIaPIZsHhgBOlqv
XYxi0kWMTXSj4gmyeIsfE0CYaZKHOgzoNqDNudUFmCd2KpHlDFN9e7iapRzTnKkeNEwVZGBtteO+
2SR35C4tr42qNpWUzLq91bNvh1sFVQDzf/OFQ9OPGTZCa5YWjqOqQKUOVvbZE8cNRdK0wXtFrksH
/RU/XZ2rzKksaKwz2gEamfuvziczMKY3tTfyAJkhNlY4TOPdk5mfXkak4wQVfucyO5tinFH25/lb
A3MCvIuP8LRf66ZY+mF3Mwdx9Rqm+ZXO2vY4Nfym8AC3EI8zBFJg+7BIupgpUlRXXok+qnVBSXhM
p9gZRKcgjt56Ugo3y2+Dn/aIKb3kPjnO9OGJPscc0S0uuIk2O6eurgSHFIHi9qWTIVtvTLhQTRsI
1OskleeppqyihiXA69GVsu8yi/cDip1Fn9OZUQGcWlCj3RxmEI/sJM6sfTpkwY1o39PS/R9J57Ed
Oa4E0S/iOQQ9t+WdpCp5acPTcvQk6EF+/buYt+qZaY2kogESmRE3uBA6NM7aS7pDY1tS+SCCS6eZ
BgZwy8iaNr5D1hopU3VMYzBZHguzwrMA/8eN+6tuzE/MD4Qy9ixu1wEMmTd2d/pt0wdH9Pd/gkOI
HjL+/+vnk8jyB9OYnjEwATAa2tcwDD/GAEeTR5c/ab/1QcsQ0dnL0hPCfBoJ9l71+SVu/JcKLsba
dO/NTlwg5R8VXU3lEcCgmqNL0wHt4X3s1x/Smd7CLjnF2bjRpb8+tBQUWoHfXdsZHkKvjBOgib3+
j7MUpAV54ilJaQa1XndNmL3o1Yhy+OyxPHvEbT8yfL4ZJj0WlgWkeIBVk7pBuqKylTDBV+R5W67n
Akg8dhisgEkKnJiTDT/BA5q2oK4lrWevAsaA1aRgxcfu89Q0D31IeO1S3MCunfRtracFbamjKYPj
nRTlPWObezK5iREaj/ao0n0Um7ggGopZ19FuSDdz7tiC1Kb3WuuWl+XDWHcAKUoOzXM+BrfcEPI7
hoGNy96gy0lPDvRhzkE2odtegHKD8A1VqhDGdkqAWBlFjXnQee3S7Gmi9jARUGGVwb+ZKkI2aVJg
ZrgvOwo33XRUbYXogWbLzAGuD6yDLEjnzLmTeq+sfQudUiQf/zumCaWflXXUgXaixnrUm94whjTJ
Rk44aDOwU08z4FanigWP2dxt6xxbS8Nh0vLMZUuC0c02xjdyUtFPFxDjBIUYPCUs7W154ZcbD1Pv
0PGI0XMMDanCRQGEJsa3bqDYE0W4BVUNTIrTaTZ/OQj3GZURxAUq49Y7cfo0Y4qZpXHpSlSFgsbt
1Q6jbWjU+3lIvKtkXLk2y8ZFhe6FBAsFDBkJaRwnMtfryVsYwpj3ZjA+jtPwosf5Y+Xehg5DtYIJ
TFHLDI+4GZC5T601aPPJsBBdZEHGjAIeD4qVye5/wtQqsSKgb7ffILSxiJJhDedSr5lDAAi5Kzch
2rUIW5DelHS7capuE6fsdJ5IoNVG+eG5puqGxYtdBjnmiI7CphS2hnc61ez7XOjxX4oQlnk2VlRm
GBUObPuNLxBWu+dMl7pksQE356kxaOKiEt1Sv7HWCwF3VAey2QC76q3eo6lvKEa2CaXhiFuGgsjJ
9MAHlytqoKUjOoIFua0UunNrY7nyhUN91UCDUqbxag5qU4ff+hcz41dJ1cdOOiXPuhsASIQwiu53
5BxXVS6ms4Q4PrRMc5fxhNjHmg2U7GeUJh0pjRgwUY72ZN9RAhfBdUD2A7CWA1y9MhOPp2jHqBn9
E4hOSJD5Uj5WGiVfsYfobx3wWPaE4vAx9QgIC9CpYR4VdW8+xBGHA7JuNOqeGF+h6ySHWYH+AYSM
XxQ3QwJO0H9NHUKN3Q8vNdfQh9VUjAnmm4RojG7dVDOdBG5DRD4b/biaj5zQfesyKtLqZ4puFpiA
hqnuuuU0zx6Ya+MZyiA9K/aoVtvceKQQ8EwD4t1txsrbZpIYw5ZEtHDl0v6hQBm9N/2dqR1GxKOE
abG7EutSIwTjKKX/1N15SaaiHu5SwibEJajkmYakQZml/zIenvWGoh89sycH7pnqQe/bmd6TcfuN
Jv63Kj+UETp8XxxoGJxc6DG+15/Rxr6yuasmvuOb9szi9LORB/MORiEzepLcs/kV0PCGH6g/lFeC
VaES1cenZCip8HU/4kl7tlV0nVz1L3YRwwKPSnnQOnfeM3XMHfPqmOyTfrNz0GbDS9oPbNAFPQq+
h6KDYfe4F0qab6Emc6tfEow/CinuhjZ/McLxlZOQKsjKIRiPZ5nvGeINHWBm0Emn3zls+RTcbvSK
a0iHrxaPtj4m6F/ZzMY9+hOUg2y5o98TQc4ZrH/zoerH7KgScgXmkreIgQbFu35ldeO5KtR/DwDN
kRAxAZeWprkz1i+63Cn9d2VGdxhdLkUtjzBBNvr6u0a3LXPg9FxIOilbfaVCWR1jPJr6XNZhkiyx
bLkjPHoDv/YThttVWP950ABXvVs8LBTnHhNTlxYmCAoBkD5fEAQnz7iI0KUE4ycFm/5ZKaC+dU2Y
gcMP8QER6JMBr2zMQ9o0/gEf5UFPIGK2uRa3bjSgdsToqUuAGpQIrqu1ycpLRKG30ez4KjRwDVSX
tjyNYX1BYn2vkvy/8ySiiW3HI9rS7Iz9C1oBSltFX6xF9zpz+/Rrpp83PWJL2Z/1JFQvQA285mHo
iJyn8ec2zj6w8L8Ww3fuqyd9RfSSpVc6E3mNoE6mTZYLf085r//3UXanLuovNJb0O+nJnBfa2elh
t5RvjClCv3ppR8hNWfLkVwsiETLE27HT30c/KF361SrjjhVzkTNvyi33O7rLdGSLrV9z3Zj0cmdj
+gSSfkXMA8rfGlb2wIw69EpkSmCZfUKaaYLwsZfqB2YC+9fryPMb0SzTw7lcABMg4xhvS7Uz+Utd
VxfBBFeFjlpmYz2AdcK4ImTVYdFsIwDACTbzrvQfZjbntAEXUDWnAiKgJwpaWviOqY70y8CLx7GJ
RZc0Jio+2kGJ3z2hTNYwcNgQ8wr1G53ln4Xscq8+gZZA348PiOWpNqMjL4a+wDCLiCeGaCxlesgA
3pWs1LXtHybhflUFuNyG1QmnNctn1qLdWryfpiEUYEz2NLF2AW/4XNfA/NqnzPK2cN4R9oSNuyUj
nPG9/dkkLlkUxkEG7afhtU9iAtWFxknO7qthLX8aw5OI8dWfkq1g7cqkdWsIfodAQbJGMudAdO3h
6EbkSTcb3U6tvGE3FybSXYlzrcBlI+qdmZs34SwcNNwLgxZS0OWxYIG2KLU6O33nuORH5tYwxSFr
ejBneqGZ473ec/HK7BsweCzoB390vhOTkwZPYc3qwHjuv+1NC7RUZzi7gGu8lUl4DHiTwyxV6NyA
e7EHpzrvMvB2k9OcDA86sj7G6IVST6X11qxfhYayqqsngljsQzOj1Z/4xpX36Wv0lwqzH/3k1CM0
malufCIsp1UwuU/IDFIjs29d/EnHdtvBQKGtcLAB/l3SaPoYguoSxSjLG6g1XTvclV2w1jepq7ID
C4quRnRThnC3Hc8NQZd6UeBQGGOy8grnTE7GXu+vNWGliNeNf0JW9GQrSXs4RPEm6OgZdIK7MH/x
KrzBbDr6xMpzhKYGQDg6IzvYmDHKUf65dZpdxytGVxOjXLrWeyY8tQ89U9clph5Y6Hd3pB0BeWJX
8c8y/M4cCyASOYvjTbfxuOmuHxHPxwSVhzV17Qf9IfrszodwKhv73pD3Ts63R2lAbyFLrH6jPPeW
GhX40PommFp4YlSbSTfK0R7SMoyQg+lPKqzxXM543yz7aPpUig4ozCxgIG+zIU5YDbkSSIh5H534
Mx1Jipxte8fCn84Vsop3/WvNOS4WDgh5byJ9kVrSVHFO62GIASletfS19epBO1HX0Ho5i7gTkdeQ
08G66C4Xxi4zzWddq7gDU2EaMjpcIkj/jSOExSrKIa+Y4bNnoTSIq2Anh+GP4FXAui1JvsJDb0w8
QYldF6aTpBPLMH87mv5W8izmdcpxGnPgp6oz53FA3dLTU8Lui5R6Ie4JaiA3r8iY3pMomcTzycn4
fcGvOOZwN1tsQJI8lH2l1av1ILTjOCZ5Lurec0kAtOuLfZJ39z5CHoViw+/mS0Gq40JFzg5+mtwC
C43H9NNLHSxqaBlZDckQ2LHVeSc7LX6qIBy2EPR70BG4LTuEIOHg7L0hLZ8S04d8ixa8YB58tmZD
oABBf2gMT6CN1uaI9aQfAJy3af/TsO2wPzyaTvHb5ApdMEkInY2l1pZPre28GWVxH5kuFwqpOZnP
YtjhP825PVV6c7ruMHREI4Xtm50SDtK2NgFui7nx4D+CGiYIJ3JiFBgifLDBoustteXAsW+qob86
rHdz5ObrBTz0qlFEM+Lmq+OR/NLwQXB2MdnEHa3NsOrwzuK59ljHXWc8pSGGocB6dit5oWvFDhLR
qjSzSbAsL96qkOG4qW1kw8bSHSvRvQM+P+qd3DbHB4qUc+ypPT2kdeeUt//EveBtl9g7M/IGMrZQ
Yg/DhnWP/K0BjfZMyodj70e7ZIWFvcLDOIyPhhg+KpyN7kS3uUx3AXUzAVNnntad8JldAneKwurg
DsMHekLcJst5DNI/J6FdiKeJt4eeM79F7eisiDmjDOutTyTOyBFQ8rsTsgP9vNRmQC+k+SCFAYNh
hXov+63r6cmmrMHHstF3IIH2bKv4X1MiwHWbW5Y4KKymt3EOfdRwuEwtfqXA5SFIBIZB5mmjjBds
PATG4hzGnH5ZOv/f7FvnIS+uucXVo9exoo74GUIMWIV8Akv8oY8AbSY4QS2QFHn3U50/4/sn/XKG
5GM6UfVKxQTsiXN/RujCSIyAzNV/j74onCceu21tRE+xnVxt8omaFuq5nmz1ZHWTQ3Ms+dkxFUM8
2t+5QqJctiyRQI2Z3bWbwSVxrdEFc2EdQqcGCtMua7OZdgvVblRMW2XKPcp/cGMMMha0Kfi23/SR
Jck4irrpIcZo5fEgBbxWrcFRr1pegsbfwNOMVmlQfGfoaSIZ/VRgwmpQtoKKVo3tc9PEVwNkN810
6h3Wnv6/YmahpHCTVzdF+mOqqy9Tqvxd1020jvstPvRbScvfIuy+JaE96jY0+fCR02Fpt5aHc7r4
hU1O+I+5yUMgMnlF16AbVxGSRihk3FFAOAZ6ay2AwF8DbC9bW+K9GpuLwyjH7030yOF8N6kKO5U4
9qkPFCKpgTzW9r3VTL88fNx5oGn+jLmPvka8TfLk6jOkHJqGKQviAk4z8N+jlWeMDHs4+8A535rc
Yme0/5Bg8wY7OF5mxn+1Z+9rj8zLlDsTT9pwFYByCQFozGn0IXIDa4T14TfTAdzyGsrCtcHH4Y0Q
McKIynJAvNpR1rbBQN81cTkAzO8LYU6jP4T7Rk+9aBLA6//liJsCJm7eaBZvIoKGuOzROG86RTuJ
8t9jy7SQbXj+QROvGYnBWPMQmXTnCGBF6wWrhtNW5O4nZiklOmL9c/m8JEdvhOmt1PCpE8zWjtm+
xR7RiCHqI/21fnSf8hrZZv9ADYBp+Kz4rw3bGJzUzdAmkGkaWM1BiYsfiXARHJQTbWP/RShFc3D4
KTmiR435WGTe4xjTriR1NGnsbdNa0OrifyE0GCIbopUcaJvQRqflm40gauDsr2eiC30fFkzsrBzM
HSmbWYrLMrddkks4HtceHOGZYJU83yYzrPOazjrPJIezli5ANOWEFdOa5hTUcoJt20s+9PvBcN+J
oUSoceJKGsr5w8eM5ni8ZPGw74z2NPn0//UMiE0HEQV/6MMIf4y066mBAjuACBGsYa+ADIzhRi3b
RYuE3WwDCg60Ub4JgcfpOoX1saFRAG6UqoqdjAvJVgMGh4goiqpEVgNdOZAKHE4s5kD6NR0Js9fF
Qd2lcMiKwb/L5UijPICF5FYXjBZcSPEseyiLHCUcizo3+hGAg43MfZcU4CaipMqZehbzeWfN6kx7
e+d5GamcHSwHam81XUPZXYOWwXUbBRvB/tsDzgd9Ih6ExpAMqqMTXWxtJnaSVkhR9pce7GdvcKRt
5+bYhN1hCmDRTYLWH6JUJvP8zsFPirxLmOmNS6UnCqWcP5bROHRwRNl253VIKmyWtdcA2/qKC0fk
wcfCZKH54OrEGaxqG+8Xok8qPCa1O4e9jktHEftcc9BVClJFZTbFuvEJOmjKF2tOL3qJwqf7mLLG
RZm3ypf4ojeDQDkXp0hOmWOf0I/ti9bO9yMRC4MR4FbkRetVeJhpn4HsPNhDgQaLLTXTOjkzUOyR
HEha/9YjCgDndRWoyFxDPWZM1vNBfLvdsg276d5nc+4DSsO0OUZ0FeI2Y67OQSoYLjMXxotbqBeY
jbO0v0Qeugj0swIoTUb1o4Z6a6ip5IVHI9oc4exjYAEQMxx9NQEso3KthrPrRpuxIBRviImUEafG
sV7ZTd9Ddtwg8C7d4B8b/ymxwAwVtClQKp2CjF1UJpSbkfluW7iywuLCTd57FskBeMM2zdzemZxr
e+EyN5vIykL2T5OJy8namaEN4aVOq/BT0dThMZ2EuJhc9L4EFEZFAPFuTVvgXymblS63dRFhDuJo
Y9oCQ8UOY3ypAZkK5h2iPVCdJWqF9uBEzsJ+1sjc+LVT835cMFdIXlRzLN86mLv4JzYFz9WIYqwX
eAKYag59tyuJPvOb7kPWMJYsxDkIyblrpdjC6deNue8SWGw3jv+W4tPGL6tXATcaP/LFvsWB/R73
2TMvjuDIULkEvs6yeME7mm08+eZ4nPQsx3rGc7d2RLqbqDi4D7QCALLQ2qTz5sf5eZzBSkEpw8Lg
R+qNm8bjDntja/Ip9Lkg5PiAN/fMF9C4c1maIzqiVeRtzdaGT+DcVfF8E/RNrjUfbJ4DdFj+e17P
53qQw3fSIDkgdW3v0K3ULRbDdlPKYiDxbIWbxUvqS8jRfl1OOD+8V/gtlFWock3xLk2jxcMCdoYp
gT7wGG79ZFBdM7uP5dfYz9XOs11QJ35FHKYxP+HgYWdTX2IQNTmL+WeDBDRBHDBwOGzHH/1agezf
5ax3SPtnJ/Q0MeujyZtDw/oxOLq/YJXqkVA9op5lr5m3PGHOMvwak9gEtr93Gv/csoSUvOCrEokD
oR6seVZf9/8VtiTj4fZX3kPeGL/E5HzZfvUvm4pvxbHPap11jn5msemQhAUERW6hP8B9iA0QIjT9
OEypyKdnVzjUaMl8LKnkHqXdzY/taG39STi7Oc4eDEhUkJcVjmNrG472RQek5/4X2Yf/LECYm4LT
94ZYcPNAyl5/GANMIhZq/88xFemn5QzZcVkyA0akx6jBJ/Kb520ylofcYcft/xPrImEIcEkFE1rC
eCEoMYZEhpRsglgxTJr1lZG87LJ262ffzOMjyEr6woS0Wv5d7OG+i66RAd4SjEodth9SQVZvvGrc
qugGsQ+pNsMOGJlvQLG/za45V748N810UwEFjeCUvsWq/e1A/G4VszFhT3wUcACGgeg0cNxpRz7T
V4qcGjLxJRnD5IGqa4+v6ttt3Ww/DBWYATrXkT9UaxjWZ4xFR0Bz9Bh4FDpEqrvYqLYsO4oeWXsk
g4YkqT7gmQWfsOoRO1pommJVsMeJyzQXRwLJbtbE9uROrU/94mhoKq+wrnh8J4AiZ1T32TiQSlEU
n40P1NtcHocekkLl02EYqkwShqfulQxOcrFGBlWmvS7c6jkP4SF62Ekfm5Id2ey8Z4URpbD6p8p1
v9JRjrsoipglpHCr+0d9zXF+6MzLdiAGyngnbY/iJwIGT4IM8TNmhSDcom7Gvh7HrdgYXedvvKJi
r4aaC+kD3TULWGv3n8qTSBJYc70J2XHAlKHA9NtXza7Ei4ZEBOiFKb9arwFvzZuqmgJ9v4R9TrPs
s3LUNQdPm0yM/7qRFz3q9caRGvuFdtW9CwMfFThWX94/SylE8vNEVy18iYJQraMkAHHTGuExBp2+
bcYpBZJD+2gOh6vlBqelyO+EM9CAhKuZMirGVBVupwCgNDALOV/kwPIJBv3FSHhZTfJ2VY9JonfJ
ywiCd1kst7RIN2rIP/w6e7QmVMRV8xsH/UaW9aVyYN7NyjtwDzJa+uBPIcOfYWducqXrLwvGJh4v
pnzJSvhj8hrOGb9izKyDu1c3nBLrnQc9HsURipUIiBWn8PjV9Ic9+wDS7+ziNt4uw4jn0kgf1HwK
8pDuxnLy2nJv2vlnMYHdN93igLl1CyNiV2fuG7R2JupL8ZxXFclq1Q22/n5Jg3+R2R+Wev6ODXEq
3XwrlcADhVjPCV7SGfsO5VIjzXo9BXG3i+bqafFppblN/FukPuxGQyCcqLvXyMKgWHtnZj3WwXEH
zPy1x4bfU1svqUUlPHXtHYO5p8JV2K/c4TqTSYAwmIdTEO3XBBOLvMx3dbv8hEpryBjFwM10sg1n
33NmdMyFYWZanc3qNUMM7GgX5656GKzhLYkkjqXiuWjq6kTDkgMsLZvJxMqH5nrc2JHCutPsIpe4
NhqOWAvpGK/j3jkO+osYNm+kw/FASTpYucjhXNX1x6CyCiyvedBxWScTRe6nzyUJ/Q7XG/kfpIbx
8gHsdbrxySAUwYevtfLh1nrm/IK3/sES7pVsbo5vXJBdbA8MlOPp15/BL9otFwcT4d6OOAB1tvdZ
LM7dkvGMtjkjUlBP55jEvPsRFRJqZ1ZoXy2XdGZVS4Vxbif7afbzb78SiL5jxGWqBUY7YloDyYwd
cszHQxZ5Yhdi1PiOux79vSM64tUX+q+B8v+YsD1bJN0eOV5LDp4szGMUgvGpaWYRRLMh99Bc9ZU/
bZIRvLWr3ue+Evu2dhhS88biwUfEHdiy59EMjh1ktTSVV+SO2c6tZh2n7hCwjH1ULDN2LBLbiFKr
fayWBtNCmGp3/UjMZkuMTt77v0UW/fmDdQyc7scsGGGy6/lRSv8ij8fbCNTRIFNmZeL0TOMx2ZIB
+dhX5t5Fe7/pS9SWOZpPPPPsijh7BtqEUx1mJ3I30os0KZZjwgk3iR/+5QC83IYKdMZLD1sFLymB
uFchm3vPdJ+cLuXC1ZgYC8+jOV47yaGbeWGkTQIwh0JW0Cg0D31SM7KIyMHuFdw3ybtMNitK/jiK
zn5QvvoxmLPWBaA7BY+ysX6swAuvS5ja910x6JlHf99I++qqpd7Ru7rWMJhXcUj3ndUnsmlLDn7s
EfsVoOyGS4bTX5Ih5P+oZHrWAgSsKtV6jB2q9Rly96L8/5ySnhRQxBfzNaoWvCQU55y9meRQ68ad
rDT0d931c7haDEjJhWldZa2rlbScVo7vXJWdfGRq2EdhN6+7qn+UhMqc3WJk4w7ktOrDGSJkF+Dp
aB6N0Pk1/PZme/ZD7XLsqgH7rOxedSvqhIs9eYclQ4inZLxXskYsbs/w+oMQzorv7ns2Cwlk8j9V
FBBSozf2TT9fIMxdvB5QUtXjKnamNREnxwUhpBNAa2tZmrGcrrsuBVhTQxYiTI8BfTt9zcG4S6KY
8Wd6qjBkOy7MNpE5G6IOH8LE3I1j8aGnjAY1b+E6He0vtQlq7+qbHJ2E37nffmI856XJ9gCAy2TQ
4oQhzw/k3yoiS9z9NTP1mxt03lLCohL/CY7LIy0VuTX8LLtHDAYXteG06WAr7HIiQ8o9epuj7bI4
RT0h2/V6DtPipGqXNwVj/DEYKfbtmiWNRyN5J4ak5oTEbDu0R3GgcIw42+cfqUPLz/ezI6PxlW+P
T2Epz9GCoz23SfYs+/cp8mhcWoTMF338ryCbdChtEtnqR7YIfq2xPE9MEVZVlz/AR+S0V4hzaJCV
G4bfVQr+OqUDZOjSpgNNV5YGDfdw+TBt0JF4IbRWkplqq3EUiFI8660MalKTxw2CMHY+eRZlde7r
6tpaLobHwOiBYofiVMjqTjC6dsjA3QaE3VCGdpfWZuDjMUe22+y6WERl84hiIW7+ykndkaz4LEBU
FpnBFDem+AsKI3sWqUWDouQtrc80ToKeJoNNGEWHwgN9E2Vpf45ybQqtb0wiAakpzsTTpZXunx+P
PjtL85Ta1ULSD4vuAG99bt0zhQvbGzLfmojPlR9gjMyJuZJ+vi0EZwRhkqvQtDkwK4ezBdAQE6Um
POm+B4xnFvEnvYczG9VfbfcckstTYjQ3/d0LEi28ybuPne6UJpRfNl0mR5kIP8pjDrA6Wmb8IIyi
K6O9OXJ+avTn0f9rb+dGr+nRhDxYqGINtozGcp9VCtGDicuNlecVUxm6ngnHqToUtbtx4/Bk5axP
PcIjmTE76ro/nQK5tUjXaeNvicgnZw9aKb+54tRDyzUV+zQma0yvIiTEruoyeZm68qHyrX913pJm
3m4VdnySegpcXuM3hAJ0FeFyHPP5oq0l+tN3XnDyS+PNJQzzv9uasa/WsT+ssc6yYQjKdLfaGNZM
N6m76w33YtfB3TIB8Kq8aWNLV/4w77RevLQHuFEodw88TZ5oXaFSzHp8AU027rLRDi5DNkLomktm
mFGnzII2M/FzmzTqrX3ugbIGlwCOT/gcsQTkt46OOsGuAVHEWf5X4d8np61xLkNFBrhwWphJyvg0
F/pYuQidTShaKBPZyFjQWhBeJw6hATYA3CHpX+IxjGA80oVszem3nIL8pFIH50TVG1uryse1WES7
AYU0fsV5FcBPKibjFCBkClYFxop9OU4kd1pOTfsBlZdJqvEtzPzsMfVTKCWggMeTP1X+i+xokE5R
iz07kdGMdn+Q8QFUZb2zPaYMhZOkJw5lGKOnUVyNmaE0eEXO3603v1ilax26lHUUIUD/bDGSqVsq
VbPsadkR557IBzf6BZCEkao9ETcxOLyrQPNtsTKAWqrubrKOSiVbI8sIptEaPxwa7qo2jOfa+ehV
/V6VH/ovoJce9d8USQKYyPBe6hBkHYIippQap1BUpXZBgqf+J5nwpwCCc/61nl4b592VpL6N0Veg
Z/8VIk5no9CxVKcwa39jAsYFdw8ruV5FEvsUtmftodH/JlFj2GjuPNRgYYRk0tuV1UsPraMzwh1y
KAOvXSXv8MxMVMJLcsyhtFSR2OGamqcXBUbJ6/8IiuVs8j6Au/HRjU80DBzxKCwExN6TGox9kfx5
giRi+9NFNWCJDofZMWiarddFdEPQNrUWnpWGngX9/sl/1r8gH04U7VdStWdEJz0ZIBki36QAPxZE
q9p5R9Mu+OVLmmEB4eKoU9IeWktHBVyTLsFPIdFsTZ7k01SQuNthYTeLDxNtHXcnZy8pk+S5HOhE
B+gFotvMR4SFxiPPO47H0AZTVH6GkGMxD4Ery9HBagkWpvIPW5AkWJ0sLiIXzg+cR76n1QKMnUHK
BjDG7GbPF4yT2OdzqDVw+pfij8GBzjycWJRwax6t3NPfwJTaV+YyDmlPfldfLSrLNkdoCG542zX8
h/FLEaOjL19FwkFT/qIct2b6l4zAyJ1ib4SQIel6azHC9BZopVWie8jcUG4R/44BjdKQwnn5whN5
4HCx1n4Y7bWiLr9PqsfMqx45rR1hhLLTyNPY9Me5Hw8YDr5UmhxU5ey4q51xscLnWgETqE51V+EL
YuzqPfcJKK/7ZcKY7u/4Dfmwesch1GsnbKY9QKws+hXgdJBe9/4alu9acpExwM12udYvimv9BJPz
xBWp2HRpFK0Tc3iY7J+gMtDJNNvJhLRcnczpWjL44OvYrYlTkJwQB0yINNyd3EIdGtb70Q9NpuNH
mxZazY+p054T+y00gENRvZPolj05Bnz3OmXg8tCxU1m0JXmMeOnSFhl+BECK86/5UWF2MsRvGVzd
vFxHdG5GIYCrVM1h7PsStxHe18prpnUQ0/gMZYpX79PiM+qX2xycjSD6mHTVFRCmdVv+6k8niJJr
EJIXID1PfVfu+vBzKOXGwpHvEMpQl/lekrk1kA/Aw8L9CVrjPjZf9PfUf0BMcDpvT8Yy2GHUt4wJ
koGbKPTb1VXwFMRvQ0mlfw+9uID0+2B96PVv3EjrZUngnTb+zVRM3JcnjKzCoe+LQiCQ87Hj/8zb
eq9/DPdZLy58EV3tdG73NE7JdG31Y83dIAwS9ph5yGwYMj17oP7EXQ0AV76NMtr7dnLhWyxVhGeQ
KJX2dZARTZ+dfmADsSAMPGEzovf+q9+HVCQK8FX0qOPxDgvM/i7HCAA3sza2ae5wRpPxuxaeJbm5
N2HqmarGqcOzZY9yrxb5K7LlNU2HrzlBCmyTLwNF2f00SOkEZ3rohmVrVMVDOvvhHuewQ06lFeIn
wUuTeOC8SY80m/BcycY7MRTbagSNS3yGWS+vlB681QPfFk0KYb3o8yOam0PzkpYmOiDSMwKbGUJl
vXcRnq6cpl9koia1JzTi/Tllp0dbAX/A/pkVOkMZHJOM1362vjJ7uOZAr8s8wwHB9FEMDwRmrGxr
oM0N52sWcDHl3+iidzGmFrgaxmLle5wwy+jcin5D0PtuQkPi+cM/ZC7JefAyNp7cw6rA5Sf4lCPE
XtkZszK3fqFCZtreLPQ9yPPqm5ID73BxO84j6ZJtReJDRGt6d7+MAQPmYmNjbi0bU5yMGkqFob4c
MPFsTa8J0Y1RXyFrgq0UkvFEnEGyFgpLM9TKE4neJ5PQyYVeqWlDSZqhlRnAkSUvk1wuQ288sx/D
eqHMnMajnOPD1MbbQeKJbNRFGAzqje4gR/KVQ1/tnUX654k6pksd81YxOpkzg/0JJV7U3Doj+Rl6
Sh+9kdY0nBGhnYqE5SgfmJEwusi85bzU6X5Rxcnvlyd7ASrlRlcdul6B922MFJIIjbwAjbmxgN9l
dXe4MBO9pYPoBDQtAH94VqsPl196gWsSuuE6nYfzsuTb2YSDGPTtk+24tE+G+R+ekm8rCRj/9GuI
wEfltg+tm9/7sXiRY7s1mRQzSrCwMLFTBNVzEI7PTjmeMyTspsGoAlPTqovMWyym48itBEm4rlLC
f00wT2aX/dqiOvtxQ4Alqsc6qqZdY3z0EEXROblvTcMqYBbmgL9n4B8XSU1GU9shexcQOX1h8LT5
buL46xEgHc6kUQ7MGcaILRB033MG/FeF7o0D1t/kZ9qlF7Ycv7Jzk7x5UYSstS0eo6E99vlw34n0
0LbWxhzsI7cdOw5uJRWdjbG99D7COqyfhyinYzBhjOCu7WKp5eTZqy+S82LEAbbhtLqEgyxAxJGQ
1epn2SjL5hBa7lfvBHdxTIxG2iGTzJgQ2jOVYd9j8zFczi4lt9Fyp1vdo8hz6wO36wVuPchb1W46
X+6xDKxGqtYmRnnVTO25ylnD44ruME5yE/WK2FJ4bB0747jRu6BF+mcxKWJ9pj9pm88GlCxnEXt0
LP06IXWnhYy6LsSMHXouz4uaHvBCQ6cziuQ9nGsgDv0+mrV4o4FyhwFkQt5mE9Hrvvp2d7OJhT1J
GLP+6DWHnLgi7P8QUSxY9Iz1Ath6dvlOw3rXp/LbmSKwprz0EYMBkJXt/zg6j+XIcS2IfhEjSIJ2
W96pquTNhqFWt+gNCILu6+dwVu/FuJaqCBDIm3mS3pHSxfBT4vKlO9hNbYy4yUPA0CvP7Ib4MQk7
iWWPsh9UAaIbWURHiZiCJzdV7R6rGc+uR/s89rCcbOWc3KyAk+PkQm/qtzIcn7ymuRc8KZZ+16r+
yMfpELvAIjmnwaYJjtkwvPhYZclM3PrM5YqCsjV7G92McMsBH8MWGvnrnXBPoT2c2jy99Hqx6wd0
22NN9Ybg4Lr9RltIsyI1TpHl0M5p1KcytPeTJ34mV4OozLI/3I1xc+r+NsXu39CjgqkfANwFtuAx
saO7VzrvumNwD1xwywjjoGr3KbfHfZoEz04ynMeI8ZhpviRttKNZ+wHsIMoBWmKD66+3Geovz1Bc
yn+DRWW0LDZmB+vYjnChwqJrcafGEwmX+ti18iK86TH0/IfZ0Y9dEr6FSMRFHZ56du0hzV4NzCUm
px3Kfjk3WbhiE+J3M2BDT+o3nGcnibrt6XhNIQezN3Ge2SLXTi6CHd+PsbLo6CC3QoGUq/G4j/lv
WTYoFkbyhzHDl9/Y+tBwTe0FUAn+UwEFmWyc2KeNTRZbFyp+GZTkaD+6+SFt0139hLkOxVyv4eL6
B79Yv6QA7FemCbJG5A4AoYYLYtQMx9ZQ57rFcTilkkmF6yvS50sDVBf9uFPEMZDZOgkdMshyaS6Z
/aJ/mMas2URt+WvJ4e+YNheiozSsjD1sXS+YOIT936GwdWwx/HVcx93wZceEUmf3ufINXK5Oy/xZ
dIq2zRaZT07zDrHTA+zYy20v8R7LwWeIk9HRahp+t9UUrG/hEsy3uDCYKOom4YSv+/eiaIxz3PAO
USo8dk10Vkrug0bReObuqojNFSvkR9WBmelQyQQLnW6JA8UwJ7Jg56bwMBwM2T5z2BNsR8p9CLMP
NI5BeUfp4udMvZeCCUPnV59xS5yycqzHuclJK9oQix0HLg0CrSXAzdkVrOEp4Jqf5OFTm9e4iuoa
7qiqb6ldOZjvZpJVxdc8aVZWENl7S9VyG+feE0VpgDvMdmXU2bcNDQGEk4ZyNLUKaaRllg0QXdgd
ZOFFfh+7c1k6N1uZf0uYAXFQPsQZtGOGBMO66egIahlXmC2Hj3I6y6g9E3jE/oZvrd0P9Lhv204T
fo28CysbLx2lR3X3EfrhU42losvLG/6Bh7nKmY4rmWCsCoy/sxo/fBYhcd2tV9TUkGpCLpLKU79c
eOTqw2kCl+G4unMPX/gPDygFj0ZLoTdbIhmPe2cQjJ/nT8TvqzIhFtW0Ga3nwSYKmaidzU/cTSBe
aWg4GZpwqYAk5sc+nb1kH/CA/JQ+74oAOxUP+3eTON9Jz0S3aPRjSwde2g//lGVc605qHl8nRogH
rRgwrGREUBWkIKlG8gD85V17DSUKj4CQos0N+e/tgmv35nIdkzuNOv+LpvCTtBl4JVHAowiJHTTr
nur48wTlbbn+OEHzlhUKPgmFQn2PtlzkO4QitR+HxsD5AKXRM8TRUJJSCA4fHCY4fJBWa5xgWzIA
SvOSsRdippW/Co6ZtI9dOfDO7zQ/fw4q+vS9sjzouWa4OjLRLpDDPD/gxRK+RWP1k2GsDKsehSN7
GQ3FHdo/FB208Nqgbgh1oxEujcN01DDx8Z/ahV6lC+cSDbrYC/Zq+BzGF0hpvRMpusNkI/ECNH6R
udj5HrKwW+aU87Z7PVC5KsJjbk6bYNIvrT8yPqieEosah1LR3T632WthsF0OUDXA/rOofTpCVY0t
3gOY4mBa7APaLoXtOXtGR0+G2e3crI/3EWc+fFvTpjPMJyXbRQ/oD7GYH9KkvtNk8EK/xD0t1M2P
8iebIltdEzSZEUGNSfPnm5CFAr47eiThCg4n4ZJWXCoHALdvAXZzDi5nUpYary4eQZSyPhsv4Du/
Qj4D5RSf9axutln8mFCgQRrD17MS3szQSA3GZQMDRqYcBnkv12+PJnXDf3wivSzEAce81V5tfkgz
oVd28ZD4yVPMclcsFcGO07jqkHNGjUyL6EZKBtDJ68NSQZqG1pPvjKc0DncGE9ajyT2d/Ohrx+bk
Ua7T5/ScjS4lilaI9dk5aHf+dTAf8+iiSzsetr8FMSGKc5Umf12XPEPt5hP2MIGgR+6qs9k1+x41
2w3I0FBngSEU8xA/jznFD6WXH80EyR9UksVjbh1QptHrR6ZD9HmslIqICA3kUvwIfGhBBSfhh7fR
IPRTD/upZkmwwKa0JYJmPxcGR6BZA3yyZn9dlhkin+jph6oH5p8YAKS95t2wKS3gu0HcHXxDO1vH
w8qNJ4zCHeUt4Uj/ncsCQ53BOw2kGauhYORTkKfkyHsw+vEzMDtGr76JwXx46JJuy/h/Zzk0iPeK
MSxmp9x80yU2m3Tpn5vdzy7vKrxyWKYM+oGn7B7D/o6Xc2SYGePGCdKXpAxuxDMeS6fmNwocKJ8j
N+OpQlkHW9itQ05ezizT9RSbvBsNaW58CQC+Brd9SMoF5CuwjfA29FxqYw3pRQfTGos/XJfIj9HC
ya7rGIA7YhKTpnVUSuxK1itIQ2qnQbJpotpJOl0M0d7KynyWE0LJHB3HxD8kfnHAKfCMx5Mbh6AZ
mGbWneJWhYVebV1Ax0Ed7DqJK1MNNPIm/UMezy8Jv6jQyblpFx8KYbTEQeKY8JbO1itP4zpty40W
io7EcXgvZxYJLRCZEodQ6K3FiULP8Q1wuHzucTMQFYKBvHC54pg0igJGkMn63CzpLBEV26llQubm
4l4Y1jF1I2xG/nHMopUIp11jmgaTQocwKBkVjv2MsrI03U8T4f6sFiOJnuy6PJx17tH6gxQ14djM
CkyKy/+ZMIubfImYw85iYPRSxsFOtCrYqH4+SD1dceF2tH45PbaR9sxM4m/gp59FifWmGo1DximO
hK1AiUfSi9NcUXIbQP5ojXQbx/hJ40wxsIduurWGIuOS3zyb7IgObQlZLkf0/QW/3HTC2Yaxz7yi
Qjkxy3ni8xyfs3R6DtOYEfTw2lbBi5j78wh3kpeUONucg6Xh/PNoowfOxFkvs+RKddzHVMK+FLrf
hYVxRdvmtXCsrY+MD3l9FeLdUiX5147XWdM/MTGH/RpegjDAB2Tt0t7ajxG9aF4tYXB6xoDlPC7O
/mAwxGqZnJSzx6WxVG+qMgHIBljCx6j+yqjDG8bssedCs3Tz3IRDbzD9IcD+ZeL/Q8j7TRahJ+BP
zav4r6EJLSpxC1mLWTC/mkFtX6sMhZ/BRrVYL2h0LnAA5owam8T/TSc01XqJrrr1G0MH4I9+hwIE
gA1e9W42y51ftPfac5lAQZLgeoTvxuuf4GO/Q/anusZ8cxTrV4I4LkdOenP8JJrx5NSZvcmj3P1s
PM5lcTs/2A4+xtpOzmNXvHU0tq3jni1ABqTiLVmFx8hvmvOch8hrTEFWyqduzBqXMgtjhawAqNz2
ia3W5S9H4SfB6Y6sAL9cWDGoJZu2tJGRya9itzw3VPOwPEdAFRaxKmpZe/rEM+WCdzPZGGbGYloz
adA2NagJ5HGDEwsIZHYGLge3wui9E1ewL08MFuALC5V5lGyaXYPLFiaSN4tXyT3Fi8e91zn7GMcw
aSn2zTmsue2LY9agTHRufs75HgsZfzCWRD1sZpTbQcEO4m0g2DK3Kms/nJFqXfahAhppme69dmrp
wu2IWFs+kNuZME0RHgYvOzSZ/9bBCY8K1HkbLP+mX1DTdjy+2vZMB4sVt8NTwW7JTb/fRliE3b6n
nNGC7l2n//gqnogBibPpmEeMNVgeAEQ/NXXByaSNj7EVRWDfaFxtZG4ehjz4p0PLZ3Q2o4VTGYzb
1jvGlXVrA3XqGhymUUPJati357DHwZvlxUz/DEZVezhaCGCRTFF3o+G3DIZwn7PO5zCH8uc9RTaj
EuwJTFcU/hnfWOK+XJAB+p/pKDq6pk+pCH4cHEhQpyi1jHT3HHCppJFU43Q1T7zedzrG7WYk0zpP
YET3Tvrj48hbKZLF40KsaPMQzdMAxQMmp6CjalV46u4V5h7FhWSea/629HPamUviz3vF43VkRh7w
dHHBz1PBAGguTkZIM1A0pzcL1Ab/LF40amJdtlYkiuqoexJbdsnK6YL3KCnvU1Ts8P+c7TjZpXl9
mX08muXswBlusWBq0b+4CTb2qLW8DZPrAogV24XPZ/JbGlPDa4obc7rEpduyO2qXgvZe0P9cW9e4
SKmiN3n7YJ8tOEXsPWaix9ZsCFC344PpxDCwlmtjlrgvlOruazu8ybi4avoAYI4gAPQeaLGKwdje
YKFsZNkHdFIpOgM9uqFV6h6LVN5H7fyWmM8TeRVUMmKLQdRwuPvzOgyxM/c62lDksV6autKmeW7q
kLfmktwMUlqLrfDT1R9dyVzWHZiDEg2PXw3OJG0LXGD095QFndNZrMtsRFKOX3FNboagfR+z8lyO
QbYfWsob9b+y58WxbOP2v4mTnBcz2GhslktVXzR6qc/AYi6zVZrCoZBh++1G5qE1820Ylgf62YGB
WJoep1JALaAivPJReA2sWQa2N9BVnJEp8QE7Yj0QDpKrouYv19XSuOBNv7LGba/K7DqjUoW58RW4
EE4X3DdPx9Yul0FbdIvj+M5J/bky0BuQjcnjWsWrxUCT1qXHdnmOBGFoOgnzvF7TaPpHEjV/Qyp9
tRIWvO/BZLGtH6JWZ00cbHYX6Z4DSxwAEsHiZ3SYj3G3eFgSqCTxYHW1E/K/wI0NSx9woAYz7DBq
CGa1AaHyKB21b/zy4sXzb0G0jKmmwSAi4DxNzVmQu2/s4L7MtwMT4XBKrstnmTThZUzi7dS9ypjO
LbyVQMYei5meFp3cq3kCt2JB31vOJ0VpAQkYmBrgJSU82d/DqRl3Kql/86hkFVK7q5mKUgylsx9n
MWiyS0YtEJjsE2vquY6drc9Bf7nUW4mxERZjKipXaBbfm4v3n4RmXCBo49mT3VlPxjsuka3fEjqW
2IoEDZfGjGrTqxMVpzuChm9wRQ6WGeFMINtISrPuAH3ieYWm7lyXB3KqCIpzJisNcz8M4b+8UcyB
URQS8VSGuB5SUPx8NEkS7lVn4ycmUZQTFxwm/zxm444V9rfqY17/3GxKyoM936Q8D8PdCtQDviUe
lL60iIQtCW3USmUo5giT85wYyZMRSPA8Muy5sVsMWWsf6FFkIpmETBuSSeJRBR6Fy2yjiaCxuPeT
qL4qk73La4wb7pY3DXdhU05teoHYnRLQl/vZD3HoBPO8iUvraWqq6wDedaDbxAV+aZM5XCOMQiuw
4flgwLKKFKCub7Ah4sBbO/Smb6hsdQ+9Q9t7a+EgxDn5ZU3RQ2cmSN91ZT4mgFWwVtEZUgH/5+R+
A11Ll4RZRRvHb18rsFgmTOHutUeE9vlpiWSRXhoeVB6uo3pIP7EwYFnFqZDgjli5tsfdnw3bXbaG
DlRd4zyPFbbn0YcKXL17lDVQt8z9BrgGdiCG5hsUeMZhgmFKHd9y82WM6KUYhy2db/cM3YllQlwj
vyUxVq4a8dAu/jSKvveCbL1ZZIcsq7+LyXqKcUBgmWcOvojgrb/IFsNzXDK4Y3N8dVoN3dO/NN6E
1oaRgb0om8IdH9g+t/+1HOU7UX2QTkBnpmmY//xBhvZlHn8gA64q8yU0OsBIv3OqNpMTvUqKXLho
X6004nDSIlDGb2wie7IMxPfdBxFAkEWFYvyRrOqppYXe35aMZHOeyFZwlY8ugiD/cvUKGiCD+EWc
YFjCDG/D6J7rCmpj3A+7SD1Di4LSGyfXKpF3HJHM/WtcyQRBxl68hG3I9N45LJ8IzrlTwSpzoX66
87xTvPoYP3Cp5OscUnw3I1idBBvX2saPvc4ab6GEoxqgZuwK33gjpXnT+KC4n5Nrdi9RZizsBHYm
w+dHRVJAkPL5uIXCIVF9qVT9tQIino0BEhHM8ymE8nEOgpr5ZeztZURfu00jLmb0MjB2aOMPMjFP
kaIuoadUuW5fidQiIAQHwEhQid1Hf/QubgXasZzTci/m9is3Pfk6S9q+PZPMGSfoAjgLWrOdgnOR
yt6w6R0qm/l92/r9mrf5DxDjr5aJNYlYcctdm9oUGvRUFp8xod+cqniTnadWdjahtndabhvXeMiI
LUrgUKi5iNejH62NTqD/RWyTscr2vE83ddHsOs8z93bEJktKTui22blRw6GVL8yrRQO2vP0MYusb
TOp2jEOKjsLHLBoCIunTShX93q2GPQ7xNZwbBnYk6uz+VZBpSYHoqay5C40xxOCaHF0Cumn9xDpV
1XhU8A55FJhUDVxm8/mBqfpa0nKr+G8UOE2V3X+gEu+bhmYc249fkmJ8cLkFBIpenCXtHl2qKDro
5UVl4PyTxjnxh6MkwMgjmcF9c8L8257fTYnFrbe5WdU7nESrmHKLRCI2xl+xk/+txuyXwMOKsmcK
Zut82Qib96BYVh8dnSSjsluLGdZLFSwZ85SXDBh659tLF1hkIsmkFcQMIaOW27qJCGErQgq8crdz
UdyUOTGup4RcoebrHAoFdBzrSHHjSNdP72OwA2JjZt/KBiVpcOafquRM9uCs3Pgndo2dlrjIcwJY
3UAlddVxrJ4uXTPemsg8uuRgJQSCdcEcns33wh2LroHO3eacf8eyuFtsQInO3wZWxyrws2vc29+U
Y0Wrju2wbOGVZRMeetqFcj6a9o8GtLXkK7jocOktHLNcqlFe2O/5kkOZwAoBV6h5bWNtO/SAaFz+
uLZ378ujjyT7SKiGHnA8GRSaravGehWU68xTjE4LfoBZuJWaw1b4KbUlrdpqYb9apTjMs2bPokLE
rGjfqOT03dgzbX79o4tXb9GBkf6mdc+DsPKWYSVi6FPWZb8NX9qG+LC1CoLiJVbk8QB7oAHws/iu
ojaN+c9KM1mWrfgdSh6gusIsiqj7krlY2vuF3tdLrq44FT0qQRL/jL+cXDtCOOedQGpcCWQ7GNgU
a4Np6NRb3zkh2IVPGhfytwsoaWWA5XYCgDXFKb4mwRvsxjk8pUydRybLkZcyTQmbV4t8JBRIxzc/
OsPb6tj+FU7y61JveIRKefFHkuu1RJFdNngA88TLh40M9ENGDYrRjgfCvDT/DGpfFe2JEnt7C6JO
m0ufl/un9ElpVPie/cRBk2c9WZoj8iBBvWBcXr6MyXpk3sfcA/R9Bu4pnDm4MPrNaAgIZvdvWkAq
XK4T3NT2AK6O9N2xWu0f3xg+wybYt0vtfdkCpeNgJ7PPPuu2OeOZLo62duRcx2J6s9xwg3X7tKim
IakiU3dcKSI+4M6kZ4q7f+WEvC9zTgCKJWLswyyE9VKxCccOPnbphg+yjB9n23sF1bZPOpS90ane
iaXwpblzwS20ep/I/yH/XpiKnyOOjgG8YzLMIFRoCTdL7KiD5mCTdh/+4BQ7W1c413hLDUOByyYz
jY2duN+TnIBBRQNM5vwWTNUtYt47dLR8mqyVoDTVSx0UHFxs75DpYc/c0mUoik9L0H8jJ/NFUrtb
8IXufIf4Hd7WLQ2CIRA+/jkN3wRmLFpa1L6m/OEdxOXS74Z9oup57yBpkBBRfJnDwFEIht8kL5lj
Yy5x55/l2IjcdQ14cYVjA9hZPWLluFOT+OMa4TpIyx/bkDcui0IVPxR1vDtusK2T8lVKHe3kOKij
keh7JpP7NDFhkQP9ixUEdCM8BYqWZDUCFeeW/tG7pJoykFFDu7g5xxuJioNPzG3lauMP5UBctlw0
kVniBuyZ9EPm6CpnY3fqGdIPbSv2eJBF/Dl44DLThpoW458dyoPQzdFqSxf84xzBIUx30UKfUE2/
1J/T6Qr7CmYORZ1d1XynMi9W3TTx1tR/rCh4VMxDVlFFD20OvxTHE+1REvOzX8QvdAR065HIpNEh
QFt9hxk1Mp48hjbL8REx1fkkWryNLMlmFsAmrnCoV0P86S4EqDwYSaMn4D+Ns2WqayzG52XZJ072
KSP3HgXOdvBS3iKk6dwQUEouQ2SlP0YO9DAl0dtG1afpTd9Dyh1BpI8W2SocSgyTLeqlD74FYHFC
r7BD8QWb/Wdpg12WV5vQGzZwebDy/XKRWi4wNVfinYrcT4OOmVqQzEwClij3qf0QsizbiA4NDAPX
aPBB6PHugIw9vcaKbYcy2QDLDLTYtjkLjNkkutI7IZtzyHtXlB1yIQ8YBrYAVD1VnBZ2f3x1K6fH
hMn/5iaCm9vnXEqaY9AFv9GEmqN5OFxa6rRrPURp9TKa7adRentHlzzWLm/MYNyb0Uh1XPdWiOLI
sLpde6ISlxH7HxRhcuQThAOu9uj7bQlasNG4I4Pc2OSeerIq/cr96KmFxGeWgEzSxYDPMvGYZOT/
i8bptq9KkDeOMcL9Y8DW8ghTPx1glJLUsrfGyXCDM5V1+mDK9l54cXHzEP4TgVWSksq1HROcgARI
INZuVzlsraVuOOnBeahEXMgf+8CINGFj+lrXyzZZEkzz6aZO8/6KDP1SFxRfhhVrwQrCPdbXPRDX
c2NZ3+boX02zRq3r0FFaQQZ4lM8en2pM2nox7jgUXnXvXPrZpLUFfy3DU4q+d7cp7cHFAqI2qb8j
vzp7XcL9va6fOiTCYI5h0He8OvFOJfY/7dv/lqNn60RX28ANGLWQ3az4ZNb9X0uB8q8R6wcnpshM
Huyy9o9G3vL0FH/9jnrqpCByWdosmXYDE+pHSPEZpqYPo2O4g5b5azvltxWB62c1YrBBnTcEA0Fu
lcPgYcEIV53Pi2bZ1PFY/UImJBEMcRRahv26HK3G0ntwFwsRaC+SMu62lt7Gj7jK1yQstMgeyjDc
xVNzRMwfVpTh0NSYg+zNJoupum2f0AmBIy/1YhR5Y89beQLr5Sg5yXcdE0I77156F/Oi07+akbrR
y3tYHmAd2kijHCXdgU2KElJhu3KThSwT1U/gI8xgEyj1Mej2JxbF30ETRDA9KFWmvoSLD8gY0/RS
iO4CgJFkGb0xCKQY4Lj3Jj3n9dp2/1om5+NMpn8AUfGjtcF76THUNieJWyUAB84H16OjMOCPARqi
jNRspWtBx+zKmWamKuGz5ZXPvg6wNcfeozax4/ZqhJ2EyTPEAr922IirgTbkerr7wA8Tt8DMl5zE
VJzZj2F/i+jJgX+3dp2uZgcLnzWKWEkBySYysr2nZhwn2TWsh/uccJWO7PhdOwOVKsyUQJi0bzhq
X4gw3cpmPGc9XhrPmZCu8SK3DhtcNB2NVsZ4cLGIFQnnFScx3hTUoFXqdV/48sHgDw4G0mFvLw0r
XXBpOGVEUBGWc6PBcLfOyMEW3SfPCi4cCgKZBcw5PJjK1ETSxB39/D0PiQFObktddJTfxt6n3h27
YWE85xhhncoECGFRZqrXUykeeyxQcWKN20r5UD1M/rW6J91EKzojvgZ33sCEYIlHim3OjX6T+vYr
NpAI+hon2qgP9ZniSX0I7Olshe6fCV7m4CHxakJXLYtz1DgXs+7VzRloDl0OCDUeHxHH3+ueKg2r
wCU2FooBv+3sq6j+kICdEg9pI4DzD81nDc58PQ0JYwrmdCgaD2Lwv8O5vmHpAlzki5flt1I4TFe5
K/E/R7RZCIZq2UMXhKiHxeLrOPl8DqsB++fKGabDlFhHLC7NKpXgNObmhu09oEEt3KRzfldWcl2s
cbafXJVCieagQMzmHJsWxVXuVBxaIBM4CDi1V4svmB/pLNv2xQQwxNZJfQJ1DhXfn2XaP6yrYzEa
92VEoeBkSIwE4cTo0oAY2mYcjLssuNvLe6D/CqvxydTzzZumEJIfFISsejMJGUOzuFlN+DBOCRUU
bA6VnS/UWNLbnB8YQ4XPvOMPRMNpaC++fKxfZjrsEF7vRFAx/6QXcwzgwVDQxeBkpNdgkeWWiy1i
yFmr8l4hNlbs0cteHbWE9+zhz9DHJwfPGfGq7bQ4G6fiRwTZtg/nTZJXd8Mnv1dC4UdK/AqTAsNB
7L/mGRK4XL4SEnzPciby4+cIFBEEmlAah3hujsJVO58jRembx6ErgeaVhCfZKm3eXI3tsvs196px
X9wu+NCN/F32SI0kuKisjHgvHSYm0XY0UzBy8wWIloQbcRjb1yBMHkfpHoYGU3484o2y/SfTjf5E
Q/3cqviPaQum7zxPog4PpTM4az8sc+ARoB36tqcfqw8YH8APymQJNsm+8vgiOJGOFz0dWx1BC9IY
dw+Zn5ksWMXllDA0UjGZ7vSuLstjY3J4yjQwAKmih+Xa6aRRvY2leTE1I/Clg8q2AlxK5GXJNfOW
ySlxSuEMQBB4NH35WBRcFGPrzFpjQ0njTSpgdCph74gxEmNBJ0gq758zQgld/k6Q5bvICP7NKddo
Nx6OoQxuCd9wPfKuwC7z7HXBqYySt4ZwfaUFri9oIaP5gKRxmpz8aBdM5UgQmEy40DIOy99zmFj1
E7YRL96HA9FjNR8r/MO+0K+BE76NbBicsV/6moNwwZEwktxXQ+OtXzSJvv4Tz99GReTHjxnCyFuj
s1vGdGPOvR96sfn3Huw6jGi9IRYem0+TN+1SJDJgHfw2mO9Dc6TsjLwlThBC0wmvdqB2FXO3eOgv
MwelPGHkgBlG8XjMyJFWReINCcsMPU7V7Vml9aNs/avrzYB7xXHph12WI0LIPtfiWmgTWObyUnT5
tfIr3iAwpqV1gZp7yanxAkuebRsWFN5xgnc6E9d+KJ5rkocrwKPUfXbyubKjh+UmFIz9TnoUFJju
hpHOVwUubGRn4BX1VkX+ymyYaA65vAc07SZp9A47hDaP6Knz+8eA/wBI8uexXZJusDxXcnmQkiQm
SUpLQBSm1wQky3IbqdrxZ67GPx3nXn95zFv9iiBNiwKAmKarOVhnl4aTEyLEj5NZJK78cu95xUfa
MJdJxFkNA91g7r3vsMpJfW+hxODc3RqUJ/RkG+tCb4NMng2f3zEJ652kqAavlbdlGkQg0gxO0dSG
GHHbp1zwLjS5NngWpACX+mnY8j0m+rmlFBxh6lt14g0RDZmdzX4aumeL2CoojvSpRqpiT+WhqABe
NM0Tvj1QsQbobOQa0z8vB+iqNU9TN15aRUuCLYGVEI9dTdD1CzW+pMXwrTJs455rVSc3Df4/Vvyb
SCr6gm6RnNXi2sNFk4DknMBnUVsPZsNNfNByOjWFxc2Wnyvk1Rs7QOMs+zIZw9ns9Fsoh32QQjPl
DUBXCt+1m7vHih96eZBFFz8Vc8a7cv7bi2IX2jF2Hqnflx82Zfm52ixRcRkVkNAlNSAOQRN9S0m0
KsJeGFQldw1oiStyX7v/c5dxVxCHduIPkcbXMZY/2hLbwlHvtkWPtdGq+iGN84TLSTUcy9D7MymJ
LDBQWOzq84BFTRr9A+fNk2o5wLhz/YahYq8WnFrV3djjSEUMpNXReKEs981D6KZX15BYbhTwWYPQ
0hY0xchBrRs476Q/2L54fXXX0PU/5tQAk9PW69mP/+ncZ7rWAXnyp0Nnc51abr9pZawrEZxsxz7Y
CVNRWe9sOT6rNGSTHrlTTotrwjLCi5LBVmjyZ3Njc+Glepu5W3uvSkKDFX4bN66f5zE5KV1/1FJ/
VK0yVmOigfxZwmYY3VXXbk5yENsO40UdP6ZW/cwADg1h+PBc854HuAAh0z8kY3lLO/9FA2Dhkm7j
vGAt9a58VlW8NJ2p3yJ09llAPi7CvRk6vr+vAONm9GZuTLKxu6gzH00Kae0ZxzGGG2R8o74rl/MN
wDns5HUJ3b470KyTbmbH4UZcusHG9hBFmyIbSY+CkLOilBzySKcB7LZhFnutqgNnUwoHOcy0za3H
K0WFi3qYcrr0RnNDkAmQn/iyp+KSCBAtToPPYOxQjnzUjTkYXvA6uo+iETajn4bzbzefUhzJRN/i
s+0xIJWGfYtwhRbwN3XIuDjGET9babEGC/zHx7qpdfRBPBTfCBOZ2qkeetO9uLx6Rga1QZjzXc43
VzE2bGqKJ3vOYnjm4O0nTy0bgpr9F8pMj36LeX9ip2V+SAmjc+pNe8/0+SvCN0Z9xt4ceI3mA8dU
ivWwX4luQ8/kRefdtp9xM4fsIRpoFjQCcEJA1ir8KibIdRN8gOMQpR3MrtyJhn2pmttbN3OTCcb0
V0rjpQnyixRmhbqFEYDZQ2SONEoWAAdtmFMkw4bKgWnEEX1kzWC7a61V5ifwWwx7b6JZDCUziJjS
BPoOE1yKeUeTdEJEgE2TvbicSe9N35WDd87IFjMHP9LKsiAywfkylH0fWM3ULLwGVhI/pEbrr3xb
X2P4TkSYXL3zoQW5mQ31mB5wBgGF4zy5vJViNyLnULz5nv+3Crkec6Tt86yB7cG304w+YPvhXmf6
5roVJoF2Ogtb7rSeKFfG6+cm26yL6WqrYXaIXpHaFMw7jTlJLiS8r8W0gLE0o8tU4nkL/z+FDIIN
q3Hs57rNn/1hQOt3UdgcSSJElzOtldBR/99ARWleBmG+ywGHnjOyb/XKrc5odQ9GHv/YHZfiNEa8
s02A7SkaWxFaO2VT1dMOxElzgFtrLyGoFU9yXDwCyZ3NYNh4QnHFSt7NtLp5TnJqS/EHLwNGCk1A
2DHj+DTIttsTJd2YoY9mDj31mlFQTn90B1QJUiLp47Lz9nFFbSaKe72tQIXdR/M/js5jOVIkiqJf
RAQmIWGr8lUqedsbQqYbm5B48/VzclYzi26pi4LkmXvP9cI7gXmAARgqrENddgaIkar9WNFeYMJ5
9jj2Ot99Fb39xeIEI0nh6J3ncWiwR33OSjfExemwpJ/hpSJkOvY1vPkVDEPE7K3G4d5Gu9Qluhba
/65J9WvWBvdl3T7ghfR5/tCJLnl/Fip46vgEo605Q5djwKNSEA4xSLRHJBGFC4yNxN15s7udopKh
oX0ym8NeuAcUB9cI53UyzffQ6x6BCRtFa409AZuIIrQ8wXqcO0BICSGqUeaiqfASTEjICfFHwENC
GEfkefU28Mrd1gwWAkvu7cjfWlnzTLXyw1Dwm8EiT35lbHIlA+9ljt5tTLSbAIA00H5wkO0Q7pWV
fSd2ZYIjapbTyRei/0sKiAWzZXCdcrHTeHJVz2wj7b2Lh5xdxfmtKEpMfvNb2NQnn44YCyvxIDa7
hJZ0HY8HYrTlz+poxdoi+o6a+j323GswrR+KX6CEU+zIWSV6LgTnS7WWztFVMDecWTt1hXiAInbQ
sQBzbaFOWm5RqrGbR/xZ9zC2pdu02M+pR6GN1Dx6ugwp+4Xrs/GZLyzJNlk5vPB5Lmotn8ayeyPH
9SzbheAbzuLIUT9QvHkTB2evTS56bB+giQCyDdUpZ+PyKAVqmXaJfEp0uHcun9vudMTkn3UhxizF
c1AckJgf26C6LMNKC9tphtSMPBkQij3v7A8PYWWhrLd1BT46zyYxqsrmS7QWH24f9ztvTJ/TMDt1
wfwYB+Jx8JZLPODAsiImoXVDBOJsEXUR2QhOwumu8ouTHkbCRCdir+car5vtugl87Qi1kFEJLmCW
MFpbBDiiRjJferUtRZOe8jy49cSw11n12IX40d3R/o3X+Rhp/48XsY3WPX08gofnbM7fXSJzW5cF
mp76F3+KGIMq8TXZ9skiGt2b5V+nHu6sXv5MtjoUfnu71D3RL2zzWRA8NOCiNgLM2zXUoU051t77
rPu5cUkEUkWKhTixT3Mn927Vuvt6XNiSq7m8ndBDj03wnOTD7drQhS61uhp+ZuLr01qrY1BkUGa9
fGvQpVbuPgcWYRbOGBAuzvmdxD7DX0TSqP9eXNX/4CfSm9QJfuoIIUMNVARwzz6I/XtNslYkmT6l
XgC7J/4R5fS3duk6umh6VZRckbLlAcZMvisj+uAsz361nDjix6dAE8tSoGAcIBGhuA6P/Shuq5Rq
uRIGQ5h8TXWK85jlUj0+Mtr71V5sbYpGf1UzckuHHKEkSIrXdtJ0aGwIicXkSvkJMzXt7iYlC9gp
DNX90cw9w/o9E8HJ91k+hSI5IimPzYbyaeIiNu54FN5wbqPY2hK1hHTEAzSp2w+8Ya8jrhRQfxqi
nb0eXUgLxjW5bWw8hZsIwEXV89qM+vy9KsW17DIPRIKGKmRVF5/LjRHyErQBnrQl/I7W/uBpiE7J
QqOaAtpsnfbRp1hFk1MgJe84zJLovc7C5Dlz9e8Q+1c59X96Le5dxcRJAWja18Py/4XxE5Ql/ZJ9
rH3z0+NrsuR4mqLxD2GHJ6db7ngRbDlODgVXsFclgAZ07nc11CQB8PnDq+SDmkr8iGoADOb+xBlZ
c+F0qTNWTKq5FwpKqvbvVl/8OhaM3TjrL4GJiVX1L/J/XE66Pg6KEppEr4vjSLZndfuWeGRiE/S0
dzGOzJX8CdwVgFLj/4lshtYwkfZTTXAHMNIHz/yRCKXlUvztMO/ghwVe2EzptCvb6W2NjPK/nc/o
STfOPL7msj+tiNJTVaMnmTdtTsQJkg4qIMVROsp12rlL/gzS0LtpmbQyM2VUmqIul5E0IeDhZmlB
MNk83CPjcl0/ztPwZP4AsK0XtFzEEKC4ZB25rThc47DZDXlwTMfheY2Ss4zSHTuZeJv2kEvz1KGG
ysjwQ3bF0qax3r1iAfUKYRrJgEjNwhNfBbq5Q4JyS1QdNCYfATgGS2ZmY/LCuwJMokgkeq0MpTWy
Qs/Zi6Cqxa4JLbsgEG/R8c7yFxj9uUNsml862SHBCWW9k5iQ+59IkJRCqFuoAhwN3GxL7Dg8s/rF
6WUf32MVpG8d41RWhMeVeaIZBdlRfj9I28wN0KFn6QWko2l7ibBNfgukMx7XM859C4bcFOjnrs6E
upVIWFBJJtna2Dxg5L3hzG812WOs1CV2blF0UcqLTUg2HGPRz1u8O4yxOPibAg3N6hZbm9S4Em94
UutrPLlRvW07GtmtZSn0J43Ep7uNxzkfzk0W2NlX4+pSGiyHz+KgSJY+eopLLuLvkARQlHF3GNty
HFcWkfGFTox4KKoY2mzLcsr7u2QJ0a+KjH6N1bvI5W0czs0rrF0hfkTqFP6Xb6d6ubixH+Pd12Ml
SQFKYPwRs+YZKWPTFfPGQaqJnHea3QK0STHhopnYX74Q7eXz7nBGBEzJFEl5BoAvLYLxAjs85m4y
OkzwW5UsC3DagU+XZ/aMeAB++HysnJo7mnY87B7juPHiz7BqoX0xDRoQ1GqW1C1Zukjf0POwieQO
ISqmZPzQak6mqqjwplbW2PA+Bb1T3MCoIJW9qCy4VDsZMBj8W6dVNG+DwBPOfkw0FXaE5VE89xiW
K4bbXYTZry3BnB4WJwvJM66TiiElEofiZ0wshaYhcgcEiEAlZBPdFYXFJQrK1LaYIsMWg0HW+SGj
z7LvX6Xd+dNdq605umVDmnFrj03hrBs/5FMaNG5vxZ9d0nFnfC0hy9Nm0zQk1/9kFCA3E09i2iay
yXd91newaUK+i1HjsugsjpCiLE3WriosvM+LD2LhQZe4yH40FHrWycniGC1U5Nurg3kuSCreCDN6
mL4wMEFl/3XjGBnHJinMzXaQIaAyuEisKXEjzN2cgK6wfH5lBn69JVNgs1iMGFm7qSmwflxvdPzb
FhGInp7hXcpFm82yh0lWuAS7v65D5buYIhZpjx/jwPn+3nciwBjVFRYhq13CBcLqNtuT5W5LRxDD
s2k6ajsMLG692nzUHF+8xV1Ta/clWJy+e1rDMWpnJIXB3N3hhbWSV7sGcnPkGZ6BIScQaWIUk2wc
Z3+rPC41OC7lUMBTQqVylTfe1K6oNPFoVRzQYQ0UZSILptHRnwwj8orJOp3iexziVfvWq9pBc9A7
7dI8ySRywy/RD21PJUkYHDKf1XZyQ3dL7br7k7eMHb7ndeiIWnB5c057360Gd2G1jPzsJ8HSFr45
qVb5BwW9Mz0gXW/i+Eyhjqc0SWXHcmzq3dLir8wIWLubwY+TCFpcL9hvzlnRVtFeZpE9Pi++59I6
c1otot3FYaxmdBrMy1MiH1BnFAx+M5LGT8MEuXSgZWmwzjNB5q8PwBPtroCr1iZxzZ5/rqLxdYhn
0T8WFbMzj2qLHESS/PrZFRHOmlqQtJhZI961mzxdFfP2fmQsVpD6aBcumWueC1Rki3IjNU5MzpoE
wrCP/m/clgiWwZw1RaqwA3ZseN+QOnrT4+QuvuEqI6YLmZg7lsdsGLpWZX2EszPEh5gUe/ONT5U3
F+fc4rOQfqLrEVIVR4hh0oDY6iz/oZdRotHDoa6FVOd2Xfee2uDccO6CxZQ/KgnsCaNC4nvkZyV2
3mV7ejpOftJxqwmoi90sMeOLSIHzQBQyOu1EDE3uZY516koHm8guHBoY5ZD0mBodmVekXWe22X3D
sDEPJXJrf8EQ26dCdD99McXVQ2+PEkWZa4sZCa3ycU1HGw6dvnrRub9UT8RdFUtzqjvdMHxeDGVq
EXbHGCaJquq+YoIDWHBuBhlceky0mHzD0AkxPcWRYLl643TBGrSELYSih+tZ21Aj0e/lDEIsMcA/
3beiSE1f6mQml5oeUeNz8Fo3iBVWapCWhMmwiF+cnXAYtkvOgxxUPJDDsT+wwmP3HnhjHLMPtpgU
m0l0PstH/FY2VJW5TBPSBJu+WMZDR3vK63G1a9H7N/DCPWrchteK2TzmEjf5jdO6lg/yUqddqLZ9
4tg2Sq9mge9y1ETj+su+WGLp67tJJiXN9ah8P9GbebAX3WwblA3TcrCyKRr+zlgaJPN67GX58mzP
M0qcizcGwKgfrLRuy+YSezKp231XMgC6Fq2NPefQkUzl/4MtZvvOBQ3ZlAGaDi1fqGvj+KFPMMwM
sGjfuyoLnd3qBFXFeD6FOGOScd2kTJqHpokXOOD7CHtZNaJbC+D5o5CcBmZyFAdrz7+ZElDTSw2h
B1MIwmluf1sAjeUdxvQ5fJotjdIVfA4lBJsTaxpi7+D4IqWjdpHXjtnjSFoOz9xq7KOjg31UjUns
oa7LZWcVw8HlbE8YAkZ5SPEO4Qpp7Q0r7zTHQIBweam3o9u16b9UTEnKAKTLNOMslWC6YoxWNcqV
GwysiTUwgRmzjg1cW3sshdpuBsy3Y/tZJA/dUFYoPWvX1lO5DRqrrnz0jiW3eGGRvgLZfpxIX0VF
oWDbRhQE4qBqQn0yIkQbW98BncqyHdzyjiaBrFmg4XnkePPX3Kft8F3AETVpKQH1FzyAbO1B5Msl
zbsPJetk/YsbKja5S106W+EBYQBrdaBRmCQ1q2j8kf9sN+yqk5wWrMpbL4D6UXOCVdp6n+uKBBmm
JWUNgz7S2K4iC2y1sy87fNjnMVn9FvOFBdd5bZLE/3EiQnJ2YBxCgF2CvJA5CBMoDtzfusoeMttX
9jtuhQUTJBv71X1K3cpb5KmLc4gZGNWcoSVaeMZ4PR8s/Ir60A59Tbw8BV/PUeyPtazvkVWm8R8O
EhA+BCmWXfTtsR/ENCSX7G/bW2OPwZNH3F8vAduPNvzFhhCzEoPIStYMSuMyhnFVykinb5keBmBK
VRCEE1mKQWJP6DEskXcpdt2lw7jWDGWbPTZxmq3ffdCIcD1gOnKExOTl4CbfwlhOWVO4sfbEPTr1
rBx3VHA1klSQ5i6xs2k6DUwIOkCNxIPrGCvD4HcIo1uGXP3RTth+Wad4VjVyjnRs+vhfhmBAujcj
hyHwNyZkXspMPIynvW6G3stOSat9OR6pBzzL3gjI5f21ytiibPsGBlJ5whzbyQcXGu/42diNJM+2
yJLpzbJh0pEk7E5jqnZeJyWK+agZw9e4AmL6J89EwhsJ91xC/K9WErQQY/G65sUNtmcIf6LJSQqE
hhEjVWovaKjsjHEHcZKRjtoIxssq/t8KFNS5VPc+Nsv6PW+d3hHML8zcd5MtjiR0TVJepOCx1mKw
KD1whSTRhv+wfEZSuIQcECjGLGLCook1Ib3NYNvz8wwvlNNfx1WcPxP0NEvN0noZOkS4jt/IeldL
X42/lFtJ9qGcvFq/B6xCCPpqGXGfMWlLvO4WhHcae8R25pa0YbeF6KJOSxkT0JmHZGqyOGbQRfKw
SzjY8mnhK3QDYJIsyxn/r7mfKHClcH+QI/uVGh4cujmJgM5OhftFyeqqf3EL5AomOQ/6jKQ6sWPs
awNGRhaTLGZ7BFsT30nhHSg4xfg3H9EEjQy1uVKfq9d0ew/RKOhzYh6dT5+dRUtP1kQRW5QZx7p4
sxxJx7dxYr9AQJ2CTIH5M2AxDDm9okJjVS3hMkCCHWqt4ju+66YsNyR8xyyrgnlR1d+caSPwCUoJ
ZkSja3tIf9dsdjVDlSVy6C1nZJk8FQvXEs0kjuAwI+e3dVd1XtQa9ufQA8r1IOCc4ENKFCKgu9Ra
wMpM3mpjSc/p0pee7q7WfnNyUNbDfxQuxRm+V8sd3fMQNNp41GfBYBwcjKog7aR9pYyXKFiwSbhl
z22z5UpMwRfvl4RQYXtRYriWayCwG8VVYb7lXMRLNgJwyqGjoVqgG+nAy5Vg8LI40X+Dzoqx1w6O
Sd0TqqoTNmR45PAjZeFiLIhZFtXNjc66qnQoyChjgssMWqfJL27BHYl43WMTiv+6Qj31nYSwf8hC
EmnQfHN5pxEvAzPU4pwmyQrSRuCrhIvA5ryPB+5Sl85gz6fhMeCRJwQ32PFPs4u7sim0Fx7rEYfp
a4jtHANn04eO92cpApuarJO5A8Fzzt2UuUs1cbg7GtvsJu/i5T6BqZN2oNNaBN2EM6JUIvk+JRIu
DCMGH0fVgj5vbkKUECbP3AWZ/DrRaK707ZDsohrm1JJYPqkOhJoxfukQDC+3VU02F4yILkYUifq7
qvpHQCEhOREOc37ucOakSXQRQZ6nh6UT4fJXh9LQHnjS8uhYZDoPUR8nc17U5yC2A/sadC2Qpw2z
xSkHMsZmV8U3qlOj9Yvl2uYArNNcEJ5Dt1KDXomJiMCxnedolG/GOp08ZNYevx6TA/TFO9DnlIBB
So/6kCdjXD2mDKrmL5zxprWJp8AmKlFm9bpQ2pM4Gn4TKDH2j+w/dEPcqlpUuU3aDG3iDV9Ekc/s
qsoq+h1dNWCVYqniKrjFI2OeB82rxJNmujIkf/XUZOJjHkFPLFjTx2n5RHcah6+Fv/YSRYK2AxVw
2ZMmuCfxd5afS5V1CxAXqvxWfHJixnAG6Mm8YGD4pJIuAuAYsRTxvRE07Y0ksHH+KYKC9vRKIM+q
kfMuMpr+cvYQkgZFME9+yinOKKhCPy6kfibsIRW/YyyakgQNa6QhD5PQtu+jToajBRkyTMhrr2yh
W5upPhJ8+EeFPxpNCugXY98G+8+YZ0UVJCmiBhAFve2tHcWG1fHyRClGEvaN9Es7Z6DnB7NKN72z
KN7ZqbQbhGqlnUzNc07PWnA59+zHyAEJI6LQY8TFicfA+7V1h2wCnu4Dyf+wBAv+CTN42TfJobac
sr4XcZ7rx7Ytl+aQ2mkHjaUe4VFRoYkaFPbC7v+qdNthJZmRP+PmK/AmNj8NL9v8Dju2tqkC68ZZ
HoQb5CwPmOp1LWmbpG2gkClRrRD26mqRPLI5Cfx/VtIPmSTHKaSvQt9VTVOzqx0RzHqb9DhAGGx1
liIrnHU16+6trXlT4ICcSsTcaijt9NInqZti4E1xa5L5N70EBR3tBg1lUR0gK5K/sq5yiDZzVlNn
MnHS2a0XSc87+VWKP5VAIWvY5KRjUBwwRoHwPzOqwQdQZr9lC5VSE87gEadclVfHVd55YS18xQgP
DzsoqMe9IihvqQaDhybDu+/EbWq+Vr9m2tm3wVWKHiz1KomXvfHmtnoYFAxWndAi4JXBldeEJQ4S
XG4AL3pRzvvMmckSbPzlXojKMwNBhoOdgNpiB3F36sx7fZsy6LhvdEpChXRnvob+3Mf4COiY1m1R
10TgatF7pChzqJyS0i3/pX6W7r0IVmwb9/1dMMU8bbQBzU/HzP4w0th/lR1LbViykhWRiwW93NlN
GN2V/1u4KhU8joEzn1Wjgu9uou+tE7YKtCfpFqgN+vIhs29bgKHX0KnbLxdjAZOfchxjHgYXNx+7
YGbGE1OLKK0BobZZ9zkx3XpZmebtwAaVJ5rSBqL7kPdbpIXlo0C8BlMT/85B5eVr3S7x3vfn/uSB
uYa1pFCxsmi/TzsaTyKB0iNyILa+NvY2crLtW8HhwkCr9PYU1vMuy9f+qvMOw+0SstdKm+4NqJX3
IBrUO/Ho5BsEVDiTRkuTQCtamFWwXsxM+K+1KnVY1nFGJKqISZBzYj3x1wTzAhOCUFzTAtGBLT4y
hWpFTvCCUNmduggMJu7wkDAJd8xvm77G1x2xaOLgINJ1NYmcCVInEPusjrF/ev87Lgeq0Np3tyBU
d6KW9JY1trNP1MSXdE2xU8n5T+qHT2NLq5EK+lhQwTK7ZJ46xuAQWazitKtfasAHRm492u0V0/Bn
XRLkVYbVyexDh6YkSNiHRwjpbaYEj4nvzOLiGDM2HHLQI3gwgFbw9bImKSp9L4mAHpyAXjLsaeiX
2yxhQWmN8MRbkhCBBMTLY+bjCAPFGqZ8Bt0dxLiako/RUbwC/XOCX6dZ8fOxHAY0OIgAC5y1VcNy
FVhU1oycYt7BSHoPtChP9gLroY2sg78IwD7TNo+bf22FOTAmdYPID9x1xfoisuhgktvdnKAwQSKe
z8SmTydEwnQiaXHbp+6uL/SRU/3ZYb8CD4QYpZ7t9rSTlrsjj81EXU9Xx64finbeFjwki/03W79S
hcAM7Af50tvUqXZuU7xW7L9QMS9kHbtwLb2jH1WHmG+WAd2+dn+TGD2mY2/dmq17CTpSo2VcPzmP
typr7+SAMqIB6l2TmGIMXrYTHmlKaXvlsOBgx0en3ydTAhPEjukFAcDcPggb3xJSvK3sy+MCkh74
k4HEud4zFCniD9f83SI8mAZsw8v3QLLBoXVY2TdGHKS/a/fPlPq7vA1PBRlNtksM1LzaPJTR/DtK
qTZ951+5Ga9ZMBGI6t46NtFD63rgHLz15ujiWs6d0WgmJW8S6DAX2eOfcUk+70N8UtUavJN5+9l2
JCuDlYgXnPvee71kRzH3hx5utBryA2pXKg3/xQPDX0/um5NUr5y/oIQbgleWD4zepziyd6MnUT5y
KzMSQ2WGvNmCAQVrYIJ75STTZmX2NQj3ox6KFxWFL+YPGnluqCQ0Hw8jfLFNZ3Fkoszk54v4ja1W
X2RzHi3gxwrKSMJuER0/6ONsF3j2jY4QLMjhaS2+css9w6U8aDX/MlA8QvB7HOrXNbR3vZouaZWd
YlbOhGvHob8N4uUys42aA+8jMmpNp5I3Y0KgVRRQ4Y8Wo/v2016iK9bWS+bon1ZPiPx8E25xG2g+
TMAfnlOXZLuUzdR6rFZSOsmZLm1Fzg+Mu4nvzJl+A5T/mtihUlE8olr1CqzUPfkWPomfGKRxtmdH
5StEj/NXvZQceOOmbeYDiq+HDM+pB5SBu1GTxeO0H6O56hxAIOJA59fMCxxWwkV87jOiEIv8rUJ2
4HfzPUO+J9v27yIV7rrG2vkLkdwIGJm5bPpcH8zS3wPUYQfDPTKyL8JhSO6TB82zNiPvS5mqlRUn
mpK3GQ+VQTDAKkfPGl1DpsTC+zZgIOFFW7TP26jN2V62dwnm28yrIfMjcax+7WndR4X/6ECDD7IQ
2Wu/Hblqef1NrPslGfBXsGlgsncbtOWmhSXUyOWc5NkhJdHCSDWhMl6ZQ94MgXXwfJB3NRxztGs6
Cw/mwJg5vpvin9d1OIoFhwradO4VBhNsJJripXWbq0+GjmX7RwZZW3M0NyRqM99c+uF+gZvqZcHe
Hh2A0dWWJ/VcN/X/91cGI4Rt1of57ANyOAM0AUBJtjRnI6eDGwebts5eHFDl9sw5ibnQMc5XnlJz
zfO5uaUWh+canWTmP9F3nzyOBfoFJJLLtXICQ2TcorOnV3J2yFq2+H1OzHmPbWL9mZJom2vMSpx9
4M1fYj/HemJvBvJ4HVefHbqliIUTSKvhG9XgJcyc9xW7KP9IQ2riy17oy+sT5+WuJD8Ia96Z672X
VkEgLyj10D+wx0NeL8G5zewdWLEqeiO+KnDBT8HsoTNwjolMQNviaeDn9RxyZPZdfNsFdEjYKLtD
850sICPM19uwgHUNwjhnNyF+2OqegvB7xcLSYHXRjPz5CS9BNj6KIX1u7PC2SmDcs5KnfLgZw4nV
cnxYLU6bma0rEBacRyd7irbm/8MxP9scJF2g97jPO6YWc+ptCkH7j5oinOEQ4V1DOII2odp41ht8
gjvZhAdzppkzq9AhpCuUrLzCKQb47dG7lNOupdsowtUQYD5V3G9L5IIlz6c7gJ3k+DBvK6v+NvVD
0UPfmqr2nDjescFraa6154FyzCEXTm795MgWA0puHxxmmzeDwAnd8FJLGsQybqZRa07+iypZ1AzB
deyWvVwhRjf5gKfWEdsxi3n7LTo9Nv3wmvNhwnLZ+Ypvy7KeQjLUV08dROReFXhsH7i9K+8YEm0r
aosMGrYfonNFuzuA17BydXAIBTZ1h1LZhvElIE/3MC3Vper8jXngFmvB3pgyo8vThIZkCSQT9uhO
aO9gFARV0V3DKcZdhe+bt/I8LqdprM/oMN8s9zumbu5ahxcq1qSaQQ52wWBczgZGUE/4fZuSRSen
tcdN086KTHakVPxuKmQOYYShUxl9+QQg3Ix8seTDXFn5sJq5BhSsUTrudSAu5u3SZ4NZ7+N3Yszf
o0tHD1hZweOyCPRI2Uks4qNuk8cSP+lKN5GN6rxKahSMAhcbqXveIjY3vzqJkw+WnUcHZSbjqPyz
tKODeavMmAXcvLvta3OSNzs//WOV+dXlITc0bqamW+M3Mp/N3Pdk5R3C/JkNzz7g5qz84cVcYXYt
V0+s99T7h66y/uQ9GbYKRn4X1k9pEj0Z07C5dVkh3XTkIDgRuXxS781pWnPCw6a+k0AzzCdL1zDb
NCULqMY5lQRuiGL+gzyIx6XnpcYsZgKYpUCbOhxJlf2Gieye1N990WFsRMNuQ3m0KojP3vLc9wuO
oeraaAiJceHsC+wq9oDFAIsda45hVwL38TpyxIlIM7672UcoShXpg8+Z5LjrkGDJMjrV4fgI1Gc/
JURxhPA6tb9tUCGaijYWwdFO6ckxLzlrszX+IT/FwWjr2zUnJLkuzwuX3wqYCFMuTEziEESQRozR
iUyCMEsjeG/9bTgxKDbfS9qPdIdcdfPjHJQ1y4i510+js9LjcxcSzUEZZfmAKuP6W1Potp18zLLs
2ZwO5qXpe9FDy1XTiD6Ywjx0o7ftp/EcUXGMrD2YASLgCM9EL1NAFa/AtU9EJkNTX7f+4O1nNwbp
BwOKEIN5di/KcE2Q0LP+3y/44n0aOiSqHH3tLuP71nF55lt4yA1U3/01r2BQEEfjQCQO8/9ae2mq
22aEo8CJyybrppxhLppyG9NbzGt9Vf2n4PXUDtl1UMiTuKWgDMKWNKSI4iDVAOo+P+WquFjI7xsq
Nt/7Jo8domdw1yJiysv6qqvPoY8xVUj6XhJ2iEXfq3T9bMJ4v3BuRqrb2YxyTLljzk2dG+w2MAJe
6+TNQchA5z6Gd2NBmRx5m2ZdDlFqPbdFfg3WjEAikrRamQPJI+AbC1TJuRTP3mXhFTbjCzRGCpnk
ZxKdzl44nbPJDHIS9peMf1Ed3JWmviOa0JQ/Iuov5ks2hsWsmA8Q0jYJs1xzUJaqeWyz6SNeox1K
/TOvHLIn3a8RgsEQjnd17J3Me7kvy3fEAYb6wJbk2dQlUD/+tcxQh4lCc+mgO1avNnW/sN7KkGuS
Qlz3BSzg8c0cZBqEy9ize+AngqkyX3DQR7fmZGFVemY089dGy4b2YG/epdiFiDshyZoOB4nmrUrH
rzFwp4MEgzKU5adliDHcpexWT6bFCFW9n4sembFELAjs2KtmtrfIYmg4ibvftwVGFYBORDsSiAKT
rU7A3mmWIeCA6NPDuDrrGv+r7V17SgLWibC5s18xOlRQHZPI9cBZkFBEwm3ay8E7t4NRxyP1Bp/3
aA7/oSZdlf+a1nJI1kuNlhIC8P+PS0bYM8jUi3ms2Q6f2GmiGXIxJrbiOeb13vYLYTrRzlTsC3Ak
h1PGPO9MpR4cXMA3XcRbzVOYf+JunzT9fsQByexyO3Th7RheW7op45NMWkba5KsFDZL6ovgOoWwK
WR8caJ+OJEFivisD/3leg1PD86tswkNWtQ9Hb5cG/t40fGKZNy5dmuqLS8sWKaS3Y2V4mkeMSJj2
RIXouayYPyf7KGvuLeAE5o3WAy8e+MBS3ZkyMOc+zVHsBVSM5UDXSljrltfyRnPkO0X2j2Xm3rx4
zd0ic0iGfKs9ukZzj2bdm6/6nfJpMVMJp9zbmp/n0kcEdElNgzuTZxQl+m0xx1fE2jzf1TGSI0My
cQywD7KAu5VkIkXlSwP1ydwKLDrezXFR8PRL+7E2w7a430NeN9XP2I57y3FwORO9gtiLkJk+vGqS
Weqm+yGalKLGP2RAbNJhvfDEHDrmoQ3CbhkzOuH4oCbYV+l8Z+AHFSVXaZVH2/fRlHs78+cI390m
6PntAPWgujePBL/E7t2zqxpKceAIPFx4p++L1IJOnm8Cls4V1lgTFAtihcSw2uLGCXiXra/U3045
PUBCpsWrtp7O2SOm24DgN2ZnxAobkIzhUaVGyCFm+WrONZVFR+5lboQwdv501fSgev/q5yhe6qsp
c81rlMUodlzwleZKUx2uMOEwPTGAudTFwqeQHvdkvHxjZzmHKR4mxbXk5jAfl/f4yZ/CO0Z1ADNd
Ag7NN13+nRi8lA4ndvtUV9POWp1bO3p0quxARcjtR+gQGMf/i5RuDsip/fEo+a32zpydQx88rU6+
M1W/xZGouQN1O721dBEEhR1J3TykbvRC2Av/apdnk1chF9mcyy6NBwEWpqkJuuXTNJmWWp7NjzIP
namMYkqWitmaKaeoAIsMyFkjXRYS3R1Nyr7NJ5arMYuNMjkrRj5tqO5Zl2Kaklu7+EL4fubFlNH0
WlJcEHhcTXsUucTsBmrrGdgrQuJ1df4KungUxj/C6jZclaisjuZ4ddb2St4OR2PUnnhBnzPetVDv
WcK2h5BsINXZHwJLdMQpGIFrSdkx3/iM03yAU7qK2B+t7k8QrU85OhzZsvior6lrPaTwETO/eVK8
bFkOncz3wDr0TxH7JOuk59nNPyUMjRKJIAvkQ0yVaJzh3HXBlVNotyTqw8wcaJ5TJ7rYeXxrDgRz
BNvSZ/aoH/w4JxOFI68xVUe87pkklPAFzYCBZcQBp8sRtNMpT5YPj5A2Vkb3rEOfTAOmS3pWvheK
hL3rNgyminsRVcibQnqF+WZSy3vvogdnpDGr9T/mzmw5bivd0q/i8HXDB9Pe2DhxXBGdcyYzOYmj
bhAURWGeZzx9f5Bdp0XapPr4qqPCVS5RRGYisaf/X+tbF0HafSGpd9v0iPQCJz2z3Zx9mDhklnZW
st66ZbkKpvB+3k0hWAG906TfT8foYueTu8SusMjDbtvm6RVxwNf8ueR+UY12u+7Y855aXg/tzrXl
lhtFRYRnArTgLk6gGmIPAJQHTGHynqPZCs4ArSs2pWy4qzSO6R+L9MqhP1IKQz8Gwt0htaHRFZz0
0D+1TfaFetROln+UKTwmydm8NdcE60m9SE4Uhd6wi04u2Ki/mIN3MBQN8ZAtvlvXl0VRGnDNnUNc
TZep2Rmreb7NVfts+OEJZcrBglPguc4nmbeH2kOvBD51G1GDoLa4slLtYi4tzhvApEt3dG1AaQyU
1TwP/rNZ+ueEcD8rj9Y9Elwm1fquDOjlNDVtSX2wLuZKjVGL1bydwgRLIorFUpjuJiNHd4cR2HIt
zAQlOPLozKOWuaCEvh6ZPMbcJF4s/kwD6KBUe01raaF066p0NVb1+vuGrYUuXDn+3TwXmnp17+b4
sqk89RwCA/gz8wYksMRF6xVf52N4z3pJq+bSbNpzKHckrTHO0yRfE9SyQh96qGOa/krLLFpJzf28
PbYS8wLB4pHJ4zT00ddMCy4gYhx5uS2VokealytJCQGo0FeH05dt9p8zERB6q9vfxqi+UozjzDKb
HeZPsgqJjMXfcmz09D7r8WkKZ1fG44UoR1YTUrddwXPoJd9vGuK8M6MQe5ecUj08E45zVUfyTIu7
W8SYJzqyTz2o3O9n7h7DGCFkLBfzZuD7Qg3Hkzj5S70pzgAojRsSnm4hCd5J9ILL1pyuqTKuYs3C
+hafGRWRmFTmTc7QDdLCufxhWQEJnMmu40A7o1tjttxtA9Rdm4tQrFRB1D8bDXlxcz2P+R/MQexS
yysEyvFRP3N9nDUOcpiFJQTOW+86LPCzNux/ohKRqwa8NhUbw/DXdYFkRfE7SHAv63q8IcCMp4aN
qjPk0ZXm4r+BeHGq2hlXIuznULN3devhm3S1BZbBY55lR2+IHvoOYlFDT8FWXDYPyHayztji77H4
fJ9MJDb5eRDKMrydT1RJb177PC1pSR4FferLpu1vgPlKxP31+VxTwj5FjYCj6Xw2QspKX0W/BgfH
aEkn6ussAUJC6FOsy0WbvXCA+KJVRCTl2edujHaQ8aDmljQvXYB6WNHPemkdKyaz1qydRYHtE4hm
sfWb7kWT9W3oNkdPWueCUlCv3M3Imc5JrCucdFv0n+v5yckdIM127ZwsfXTWfW58zWV8FYXVqnFT
k6TT6cKijNgHPp25cjOfbSCxP4aiI/6bg6ttx0/Z0K4cSp1953ImtA+BVSB+TIGYGHCt2Y3YqA2N
OXTcMHE8QgWBUUU8+RjeD9I0yNHO7ssIqRAChC9ot87qmq9XxRH5QF36oBLtDE/NXe+T9CU1yEyi
7rdzkAIEIuvaQyNkVOHtgJZv4fdUSUgRwYXTNtGyDPBCpnntcVZ0iQY2opfJTe6TrH9MhZxrGkBl
a7rLwI9DTkf2i7IJ7dMGgnPC/Gsm0LWjaLiVZKKggMGThL5jESIZwOGGLSKrj/VIsw19G+jFMn8c
ZY1UOr3LZYWQqKeJmekmUtGSHLYpSIjFVHTn5zneke6tFFW0K8MJszTqIFoeUp9PzsJ9cQqcIYHC
WFOPTxZnKsTJgu6Gvna6aWOO9rVj1A9zPWzeFNuIaNnRd0cbxKuWdSvkboeRhDLHjbcDixktZ4pF
HIfnEvNQZkxtPBYOkdKGvYdoDee54aoOYpvEBIiW+fewere+0MdVKNKHqk3uZEc6LukE2OARrsgK
MgrzJ+EUW/55iAJ3W1WAK2OWRI2egg/sS2FpwQJDLz1Ge0gzWNVAvSkQcQ7jvZPAmd7khrUdHXXj
dlSeXTyuRgpXxTGvLLjkaDJ3ZORQuUy57TXnlizA1pZAAnQImUumBk9Ue0Aj4q3MrETwFjccGYIt
UebkBJFwQ4c/vUE8szVYKigm8LrBStF8azO2UXl0HJ3i0iRvpyFAIO4ENCTczRMFds4wuUVrz2Mt
NpPjvNyHfX9BFImzQIG+7/gF17KytZajJ6dcnGId28zrqu/BMIoat9/M26y5IoaXYo9+4ehr2nbI
qSgObgraNdj3qmNUxDs9GXYWW+v5FXn6iLYS8WXNdjrXRqx87qGlxuH52XNiyZNvDztbdHd2az0N
KSR9N0UgzBakdf2Tj5N59rMGC3/Cq53qnLGlwww/N53AeJEEvktJLvN6pG4zh6nD3rKsBd3W2ajO
03NPcszlGHXBKpfFdv5FIzUfI3BZ+0xXBxfyBJX46MJnx+0ptq1KQiGgOBVJjjaUsslCLJddMdsM
mY2g25RLVRvVEZLxXVu57TYDVIbbOzgjjiJZkGn0EBpeygJIZ7bGw0ctAWB4uYnqNkMMFhVHY6z8
HSLK8pqDQbRNw4BdWhucWqs41Hr4jXlJzhXk+lqFcl13RrcLktQ5GHZ91wB7hh6iHZyEIDbTCc8z
P3wxOvlp0jWwD3i7Z5IicTePmVckEAvLY6eZ4N9rh7RFRvKJ6uMmcMpzrQ6uZkRIpZJHOP+7sOyv
E5AZhAJelLb3lJuciAmlQvHs6Xexsm7GhOC/dnA4hhmkgMzjMDJzYDHTjnhMRDkO1CDM+8tBh3DK
fuaGOHVCEDje6s101Qv3ko0EFWHb/jqVs9O/za6rsH2pg37bTsCIQ6GsVeJO/eXcS6586tmCKkLL
V4Jpv+rkE9/nY9ICm40Be3HgJaNde+JgvFGyJhWRrf/GHr3LcgqOUVheMSntjaK+bOl0zfVbh35Q
oCfZlsiAc82caAmaCcHi0QVrKiDZAcpsQwXRMK/GpnnGqQCoxHrRy+BYR2AUrdCiy2slK1R6KG4U
U00wmTsiz1k+aN2QrPGJshswRXKQYqzGgwJjSYFipxE/PdbjAfvGcj6SzU9K140bz6/YvpBYayQ4
1kcOCmOgfyo0MAOC097cFkHfky0ILLpKaY3jrrgdfQzaLPZRTy8xjZNyV8/g+jZDn2f2/ibtglNs
xuu0ah+zLHnmnX2qJNsQMkjOTaGD+m1WdVN+iyKSkKgcGEO8h3d9EXcWiVMF+4zYQKo3Zo61LTU0
yVq+18fhGh8/en0+qiC31ysPgv8d5rSiytxik+Eo2u2GiTIbg9juwbUFowZeND46WcD2pHkuetq5
dRgYs3YGEQGEN5p5WaMuvUw/VVZzm7a0JZDrP2iCvfBAm9xgzcZNse0ynIx2s8tcZFVji58BYZh1
YUgjACTv7xWblt4EmVYrl0jUdh/Ne4z5rQW1T/1szkeA0bbzSDxaln48F/jca4IdN0EOlMPhdJFG
hHfFKWCXPmLew4GxzgL7irmVVqQzx3FhEIBnVIekHNQ6h9jMeUIWia/G/RJTChoD6S2GbH4aekCt
shuI07CTYi/5zOZSV2m59xBt3SGPIGi+Dw6mHePX1h/CMfqqxTZFjdh46aIE6ZkmyDUpR3MRFlSY
tZTVbB7hsRlcWqa1MwvKFIYaqMTpMeEVYF8DCuWGdV1E8qkZyi80YB/Cjio4usuL0HfkAvuuOHZG
RoVxriwRMEjmTXmXVzhHDNUyGdjoCRrgYrJsPk+mFSyQBh00Ig0zM7giifeaIoWHsSUUQFi0kkN4
9DIvoITNpbRDEqpoRZFumzHZiFp09FT7WwnlZBmLqFx6Eh6w4WDdRg30NbPVQ81O2mvTEw3OR2Rz
WO1lec4W+KqCcUg1QWtmJhHisHkPO1XjZ9+Q01ynvuo4aQYdm00h+37Vte15Y7YXZt5BhMN1iivt
hru8N8PydkgcKjodIWWuTrWYAmOiG/d2jYi4oZ3hOjBA0Rg6bIey+8ipPnFS30ocsB21bi/06Ato
yV1lhteBFu3b0L0e6WqNgbauNc5/lWYzt8MwpasHJabABRbZYm+ToewzQ2Sl/ilp0Jp5nXOVtOIE
4vYyc6uDpgV7mqmniZilWfpxDqn5DucSwB8vP3lgNckOk0vze0pauDZbKlGI7x6iWuzQXZ9nmQMr
LH+amP9bqT/2QlH5048spC9CtjchXYVFiMGgM+VIv0Kee0m4HSLazE4JgYN2WZQADMvr26qyv31/
1lRSrhszd8CC65eDZR3cjtYCKthuKbuaUMPIw/iXfY7a6JAm2jF3DGQIE76ONkmpQAT5Gs56tuBo
e5ESE4LyebgxSE1f6L3/tRyIdrWaZInljI+sa3cyzqJVMlpPIVHOJ0WhEPbDzse6P2Q5ehEM6dvK
abtNh70791HMStMkXjHLzupcfcsyCndp3OlUfXUcW/AxcxQsbtTf9IU1bFvDukuT5GthgnRuhJPx
YCu6X1WwxgcmuesOWuNBgfTv2gdaAcfYMffjGF2y6QkukfW2uIPbR8MbvjZDsTFqneznbM+0etB6
sEvIVQCqFQMLVFaT19Q7KDYJJB3uWggZiyA17C+FMyQXWeBjnu4nRrbSIB8qVACXxASoQyDAHE4z
6F3GCSVI1cfEFyUVIV1TKTakM1RPfTFa3yLYMWdVWCY3CWSJY4mfK17ZIOpQJntM07XR8pWKmK4H
cTTRdJORNbduWp8wEkhDz1U4p0kWoRgfVZwXSGHQ3wgCOCDd++TfKIEMzPG8T8z7/ZwEoV0wIfaP
ROvQwGY0P9iWnR/GcvJvNAd8gFlqIPYDuJhQcCJaoSV4apS6bn7X5FWzMNpOexhrKbYkCPpbwTtZ
BK7c82Wc124Ks1SiNUGnj88Q5gO9bHZ49jQ+B25PP9+AwXpPJXUr3PCzXnovgxpANnEkw0i9DvBc
GkZ75jNLY2+8y2kuRH19AXG0ZDaPRlbPCg5GSPux3zV4caEdbGQZX2S2ru98WT9hZX+OKJFjSL0k
CfiO2t9npQ1XbBN2naE9aa5506bY6YpaiTNzatLrFEPeOe8u/NTV3TUhXuAZE6ILEoBhrsS3Xhjd
LQMk3VXsGLAPsDWlYEQ0nmeSY+GGIC6pxLrszxe6DesVyuSVa+ElzwvL2vIvNPJi96khpniV9O09
yjMEUXI6V3b1GPGkNF18P1Itw/92Z3Z4fc10W6psmwj5WSnmRDmjqSjHAzJC45nQaKBj3U2ouFkQ
yOiVJlEBdJuVGI9OxEnTkvp6KKLzwYSXVfT4h6JOXTSCaGRSg+KA42wpUnnITJ0Ttswgysjs6IdV
SZqqM9fvrBJmK6VZHxR1SIIy8p6vRuuyojuXfVISXGCfdM/HZocuBSKKsZC1fs1zgqk+Fmtn4tAH
SYoKaMS5y7GcbUhHwoumQ1XLT2GRHTu9XClQXoFiOtKr7hOoxS2z0j4RxU0qs8/j0Fy7gfnY4IOC
W2IcVF2fqFVeEe+997hXvQJo0qXJcCnIfmIXndmLgZr5TvXGStDxomYitoBH6FVW+Er0VDs1bv6Q
odpoMBB4pANPJfKpQvB28Mo3miJKjb8OT3/pAPK0Euvo5N4dmNtdEYbMKcl4kcTy1vGDi5abtADI
MUGjIYAMQzfyZO1Gb8WNDACfcsy5FZ2uNlIrCbTmFwr3Ji9boDFFSZd83KjGojFEiSNOTkOtX2Dk
3hq5OtLQpPqv9G+R1HYDyjBEkjzCKO8o/rInpgxZtOLMTTwXs0Swxip4obT8JdPs6RiJrF3FDeUQ
1ewBDWyF0wFzw5VNL6TEg+dVD45mP9hj/+w2NNuNDHB2NXPfG0r0Sl9FUEcxVs+Ja/mNngU7c5x2
kICuDITgS+KQLqcGqgktp2yBAprdoSoLeI8Cm2EaXo02ysXAr6m9jietFHA9teprIpEz9ukukZgI
qbyhcNK9R7vqt9RsH5hKLwKtQ7jmceM085MGKHsk3S4nJRGg/Nlo04Kfu8y2EekcBqM9zw3dkcaj
LYTyMOvhcViUUsEzJvQ7kJJJqlCZSYeRgOzIvw0HOr1hWx1BgZ9aNWG2brDD1jltmLD6DMVpWmaD
ejRN+akg2nKBeeByxvsUo44XN133CheBU1DkHSXxH+6WSsFtmMIBQ9BNdIBGP0txY8MY0mmuPuOE
JhOjqB8BhpzFcXeThSHK0uBMleYXNdQPme7c8AjfdyltLNtzUM5qzAyjc/HHDTX5CrIpm9klN9XY
OzvMes7KMeC+Dnb12aszpABRryPYK2ioYJVkYtTux8rSyAwAt6M8YJy//vIf//qv5+E//Zf8Mk9G
UMi/ZG16mYdZU//+q/j1F+LY5j/df/39V83EfmfbFvM0f/78dI2Hk79k/K/G7/UpJdH+IKpTIIuT
S/O1bIynj69uv3P1+VV/uDoVackhuzQPNdZrouHYbmHcW/yzi88v+sPFJ5caYT8WJi2k6LGQzXWb
y7N/dmnr9aXD2ga1khBD6WKz2QW5le0sLOrrj6/uvHNXzNdX14wUInZcwbpOAI50nNP1uF4PUqLI
9egnYnD6+IXeu/3G6xfyNU/3oio2D37dXqS9fYqq/B/eIf31pcEqtuZQBObBTtg61p621xJilT5+
3/Lvb5B681BKsE2RaSrjkKfel8Js1wF1A6ouOwcnyE9e4517o9TrDxBrDDXXctoD1NoERC9Rpkzn
H7//dwaVmr/4H55MywKmYmKbmSHvL0SMWKtpTOCYM7NtP36F+U78zbBV85374RU6na5F1ubGIQnU
yTKmfWH3R8vxKKbn1KaC3TzrYUfcf/xy7zyx6s04prvA2TgUc9kLHPwIoZVjfKWV6NRTYouCTx+/
zHvfyZsRXRnYQPXIKQ6Wngt9BRs2Q8yYTM7qn13/zbC2HUH3Ja+KgzTib0kG2o7YwZ+8d2MevX/3
lcx//sNXMsStoo5BvLOIhjOVNqi6alD4/TErk2VpRqi7ui1rxyHRUPB69CPSmIXkn32ytyO9tKhY
O/F4QAlzAW4bVnRR/+STvfflvxnqbtzk0rbCER0tiI0qW1UNrqckXpfk04nLf/QBnDdDXu84o1uW
Px4cxjvBFVW4aRSRzx9f/Z0B6bwZ7A5MsNKsteHg+GO4bYQVLjtrsvaj27Q/ebbee4m3Y74pHepx
bX9omRQxKYPUGM1brLjxT77i917gzZDnG57KSnc7NvcN5UdSRWuY005z/vEtemfsOW+GuLK8uG6M
uiMcDQ3r4A5k1k2EqHx89ffe/JuRHXYGXBG75M03mn9yGpFvwjEot1XNBvWfvcSbwR2rqCmFVbeH
qIDo2XTGTtLCSIv48PH137tBb8Z35A5p1VdGe5BixNrXJRpENNiVH1/deGeUOW9GcAWYi7CVqTkE
KY1NbzMLe6IU5W+/yrNpjeMQ7ReSpXhTONFSa6YlzwPuNBi0IVJXc6WjUvz4vbz3Sd8MeIWbkPwW
mUJZ068tHWi2nf+zDaF8M8w1v1Zx51flgU7PsOY4RWCXNf5smL+zKso3wxzUsfA6iVm68TwUyiHt
O98HLYapDloQmry8/6xZZKqbsXJ/8sW9c7Pkm3FPNtZkirgtDkSbOotcQHBVPSTaf/RVyDeDXhkO
WleHNd3PJrWwG2R1aZa6y4+v/t5DJ98M+qy2u8iAnHEwiKvNxyfF7r9lv8VRaq+CK7NuLrzglI/T
qgwBVzh7yBCrFGV07Re72rL3Nn2/j9/LOzOEnO/vD8tnC9oxbTvW5mgqT7FK9p1nXBczIfbj69vv
PRxv5gdl6ro1RiI/zAZOHYhn1o7NEjxfpS7cURSEgNgSxAAlZj8moRizPPTKKcEQv4dSA38662Iq
A+SYvZiAXrCclN8kMiaKeq6fiMzbxMqz6HaFrRvdNBOrzn7sp6G+BbWvU7sDKpWCOXdpG9J2NAuX
VxmzzoXpLaZo2GJntsstAnSBFnOwvoBYCuVlXhQ0hYciL7bw/EJaIj2I3Q6fhm46RL/BEyMlswmG
uS6Z+FjFYvIhUBLfo3wLQ2S/PRGGPkkIOMb85aS3WfN5yMwIges09baHxzUAsUWk8Fh2T2kJYIII
swwd0vc7/x+vzpj19zPnc16MVegHzZv/+6/tS37+lL7U/zX/1n//rde/86+bnA58+vavvPoNrvvn
666emqdX/4cmVNiMV+1LNV6/AA1q/n0Knv/m/+sPf3n5fpWbsXj5/dfnnFsyX80P8+zXP380H5sN
naf3v0/Z8/X//OH8GX//dffyVH39BXTXU/b1l/mf0zNz9VPy7z+r/3Ktl6e6+f1Xx/pNOY5t6ErR
JTfgS/36S//y509MG+qE7TjoQlzT4OHOqM8GHOGF+ZsrIB86yjLhCpn8Up23f/zI+o1cHJeL6gbE
Zt2Qv/77pvxZGvjje/r7UoE1f8oftrhK2GgiYHlKWzoA0JQwX4/VhnwsNrB+fFAaINwMYhSebEjJ
AWtTeVXTiF20sTYtFLZbLTApodtzO9bXT44v8TmBSVjKplgN0NYwb2QWFSmSIBuEEUWZrMIarmRW
pbtyig6En9L5b5lbI41NVVSz7ka5jRt4LktNLXqc2MVlEsIzpcFrVm2w1jqjxQCKcoPgOFQVgiw2
j19JJDJPSF6EQ4MigHzoEpxmimYFioG2mugu3CzPKVY2WIgnFI66JbC5Ii0rlZkuk6xDG1Zjfhoe
Yy3fFO14A4aF9kKAI6J394A3AFgFRIjb7thurPRMT/3qgI12XzcKsHWaesuy9wh2zYjjQ6h9rtLA
x6O3D/WupXKFxRPIC7F6PXI23/oSwUXZMXtc10UAVngAlZdUcHLLKmW+9rC2Ypuw2xnmWVxEOGiX
o0+GcpRe5dPMBAAm1kdDv+IrPQjVUx42aMHVllgYsndPeda8TCNFvqTIPvtVfWReM4jMO8/KqSf3
YQ4XMvptbxqPveZToszImAD2SJNT4x3Ubdou3YmMVTc9V0ZjQ5GkI2KTszLogOIBKz6BKaapUCbT
svNjtHm+/sV1bXQhsn/QuoykzVXq5RvXu4nSYNeuh5pWZjYms6noBBxpjkopsTVQVJ6we41dg1ja
dlFiuP2NDWB9xJpLHquNQtEmIwf+6dIfji1VYj1F8MFbKegXRIgYPewNwngwS1CmVag/h5iXQxo8
MCWTWq7ykHLd948EKHGfU1gOE1Ay1WzWgCSSLiNMVZxRoGY7rJDZesB9Rhx2gnunn+gw1vpjzIys
y2lPQsl5WWnbzi7P4tze5h4ACURb14KypGtan1R7noFEgMRDNwpovrY1kntlcLoC6k7SXaKvEUxs
p9x+9gt+Vy9GsQQ5hNiQfnet5AG3zNLU/HWXSzKkHFR8C5Y0rCXTA5QXZO/tQjOmB7at7dJvi3gd
2SH7x1SdWyrcjqI/Cd+5Ih02XAHG4bHKsddZsOVrd9GXzXnZspTp150AFV/EyXNCY9FKvHMr0QAe
w/4FjVOb6OmnetM6KKAwMrNv2DoOItwoWrnweerHWNR082DykxwTWQPY2nWSGBuj494B7lMYGGH9
kU8WfSoBotdtQZOJRsTCUALkO0aLRjMo3E/Gl4av1alYTSvUOojB4xRViOkhOmprXH4aDpwJjzdg
2BVrnLa0K3Nnz/Z2LzrkKJFrqugL30TK1aGFLfpLUk6e6PGTT9og3CLe3FxGwxWfkXhUU+EbA/cF
+pWUu44fmSRMOzqgEShBYZNi5stSbanXiCti5jnQPdMCoA9NyqKjDzZ9q0kd+5+voH+/OL5aTU/h
M53g/Fvzdgl99bfeW4r/P1xnTZPd4Pvr7G0WNi9ff/nf1dOXXzB2VE/Ny6ul9fuv/7G0Cvmb5bgm
K6HhOqYUkqXrj6VVGL8JyzKEY9lKWhQX+cmfS6spf9MdpWxQ5Ky+uj2fWv5cWk3zN2lZFhY2lwr6
vCT/T1ZW4/XCSrdMKHho0tFJNxXKmd/dj5tgaWLJciItX6kIK0xml6eIc/9Cc0lcsT1czyOq/KCl
F9ml9zGz38LoVX3tsxYvk67pNoFZXiUw3H7SHTDm0+f/LWr98cZsISQfUZcKF9brN4aiJSXqGIy0
sMiUkyhxd4aMvUsjmS7KzrjWhLrXbeusoCE3dwqvtdK3f1Jqfr1x//M9cE9cYaL3MfU376HMTZbv
XBUAVTZ2QZxcidta1zA49FX4ZdJI2zNSxDo16Kf9D8/Tn1ugH7sj86Vff3zXVpY0Ff8xlOVYrz9+
DgoJuSgO/ooEpQ2NmC89bdG96+tkdqaEDXz8cq9rAPMndaXNHo9VGQGb+/ZYRmgzygU9aNHe2OTW
9Hm9oQn33Jo6feTxCLG3/ElRw3h9fP3jJR3Fi7psE3FVzzf/h+NX0PVOlA5duzKsEfMuENhlFaCY
iSxSlWuFu9OKrztCPde9bx5pSSEFyHGxIbfGkYyDX3O7i4/vgvk3d10ptq06tFmbN/WmDpHkaLon
nqiV6+CZblqtPusp4531MPwI/osAfxcDfERIQIgFrqQaLHT+9Z1hWeF1OmLwdBkel0jUEU+4HLMQ
detn8DIxgmiId2vqGxtkkNWuu44S4qs44WbGWsJXxhbmLz7+ONb8kLx6iNh4c8ZUAk046LjvP//h
Flfk78mybKpVAT562TsxVGmJi2UO5M1mPWVlDE+pOVj3QTB9dotHDcHatlVJAI9B7hK0hbonzTs4
utUiNNInGuzDpnHIL7Vb56JEbnPC5ukeAMxCJ+lFtTd1cee6MZ3eREffRrABEiiWqK4vfZxVE70D
wj/XVfyz1pb9l5lM8gxJE0GCy0yGL+z189SOYIrtMWlXJTRsGqkZu7IAAyv6AURKpsg4gvJvU9mA
KYinsy+VCCs8WtNdWg7BpyEjc6aWJoGBWUcPOlE3KOnSszg7VP6DOZTG1p2C65Ji0o6oCFzVQbI3
c/MGXnl7XnVhgfEX1V3oEiQge3tLyoa/MfzAWxjhSM4zONRNgGZoOWI+WwcFAmzhkFgrJje6Bcf9
dQrrgwNz66HVw/OUZPmfPA5zLerN02CRDGhJyzWF0L/fwB+eBuoNGF1iv6E1VIMrGNDGfP80joce
1LBR3NAkxPTrDv5PxpX1l+kFg69lM8vYOn1M/vv1d2MnmEcdWcEhFFFOyHXwIib9wtLt9IxggxMa
bTRXypfbeMJtYyBqXaZxE4Enk6S8On67akTibrXCG1ZdMQtioOKfiaAwFmD6pnM/YB4xzRTtYKp2
yASDTckK3qhRno8GKkNB1mDEdo9ThIYIEJAUfqzY3odJuu+J0j5D2BotIgX4IVP9uGpMvE4fj8Y3
bRomPMlCziaSEWkJFpM3tULp6jKEqNkw6qzuFLWfDKeYFqFd2jTbPXAKLrHJjoAKIFVbb7IQEEmd
JriIAjJUfvJm/vqN4MRlpJhYbWzwt/No+uFhqJXTYyqSI+1xA6hWmMzpC+Vlssnq+3RezgmeE0vV
psg0c+3FM4t4Txbc5w6TAHvnakkjmTQQAWC0czr1k9X/L/OwtE3TMGyXbQnPq5jf/Q/vbnTssOwS
PHUxMeEAelkfDB7SOMAg2kGG+NnI+OtEyY0QBhh44vNsdl6vX89LEuRyHpOwO1oXRahhIpucK7/V
2qtMj9G6FyanyTCE167CZoGIsYUmVcM9NuDbA8MDwdHGO8Ddd6HeUK8EWTpaRnmCqtAANwg0sziV
mbcP8rY6hZ4gQXIaHzK8XeQGkColsDiBuBLaAWQtUY/kVbIE+ae+ZaYugvZc2MB3eISuelqsnmfH
d1ZuHyu7IX+8GbyL3pTXDWEP+86YnagTQT4sL9NtOuCZFjWiJip7NgtZeGxkHj5m9YZV0ObAluJA
t8jzob5Tbu3RPy8dCh5laEa7mtCCR4fMbDdAqmMM/THsiuyTrc+0zyAH/MS/NUYm1p5560hO/cox
209yXiAm5Eif5ByMlVVee9Qd4GCV7ad7LIbbxnOrK5auNeTF4mxyrBEwTzj85Gs1Tb621zOebdsG
5yPXMthhvJ3xUmlqUx9g5i+qWNvIok+JRzWjNTkXkMthc290Nce/oJ1PDMERHQf4su3KVT1pIHYJ
gkEr7yiw/EQ0ac7obrw4h38PzPzZGg5kLEAUbILuEl2cu/14hJp/na5tm2mCmpfQDXZk84f7YQxQ
lFNw/8Me0f9kXxQc22FSXjeNrR+BmToLTVfVXon6q2Y0IV4Ix7it0y8IAXRQTQQhIMX01i1szsMA
GxTlNVwWBIposIVYj2MZ70kMSndR8DUbqarVqteWcmhRy05JtTbVQMoQ+UU/mQXNvxlqthQU8Sy2
miwJbz5WMjSl5LzQr/wyujAojBxJNC1jHX+V6XwdFFlKZmLtVRNWt34wHRMnfkGUoV9UTrp3SF7j
aUafr4GO4ABOtHDYrlXplieioj+7rZncB7H1pTSDbPnxF2I41l+/EmZvqTh50QSBKv2mY4aO3Vad
x2qUdHW0R+WWbWsV6ZcKehAYLFfcDQNqZolOdQeRBpzLCMgCmwA4/EUg6/7csC24Q1p9Phko+PH1
PUryqXaGis5Vg+a46CnRU8Si5kUW4TJrEdxGbsXBTPsS5TowZg8vSjH6F1nO0tjjUXKb8dKfh7YL
1TbUoX7LIYFKO74AJT0Q7+YtTXdtAyBTA2B3uLj3nVXe2X1pzATaFztxv0ywvEguwmefqgjPlEUq
tlt+A2wTL7vAZ7vnNS8YenaOoUcruJ8UUSlzwZFc2h3572aeXIGbhQSAQDTP4EBU7p4uoVBERwCK
VZiasnuVQoKNpcIH5o0A9mr35LT6Wax5y4hYHjKZCA2Niuyq1Wg9kRjRrwJdrHobyAV7um8+sDQM
yEKs8p672Ccnrw5ucDuFGyTNx7o12HkVjbHGcglwQOj7XMLkTR5Hzc8IBb0py3I6JwY6bhrtgqhv
Qe4BsGJZMfU0MamJ0A6n9Vi42nqqLXeB9/Rx8nDON2M1C22h/MTEu+Uu7LsxiSEEdWQbroluqQ9Z
7oQbcxa62hZ2e6tEOArue5VX4mvQz1923BzAtxIPQTbRQpRduOzhHi60fFwzEAl7NEgijPR6C717
BNTVrvHcFIfObHcTTgDLUwSE+7KiywwuxW6ZRukzLjtBanGJxhyCc3/swXktkxtWEHvjKSehZxTv
a4Jdl0SMLOreUtjo8muuc64m4MSUEFG6x4/OLhTZ1zRCHq4IEvk/zJ3ZcqRYtm1/6FAGbNpX73uX
q5deMEUogr7fsIGvPwNFXousqDq37Np9OQ+pVLhcLhyH3aw155gLMhKR9zsUvQt1DrgWN0mo/cwx
cdp04hYm1aiUKsWS31iRPAOOMqioauZElVd4Cxd6PKQb6YtNZdYnEcIcScZR7mycDgaZbrGCsBXA
acuUEwCoKk5DyOrNSZ0tMY+jqaAbQCNdqubeF4OzTs3+pzYOD6rujxa4oFU2efdeBCWvBOfMun36
gGUc7JwsfS7s+JZb5riOgqZbDdW076MJz4hmLQ2Q4WQV5IfSb6GY8oFatIW3XdC/Ey5Mv8yrknUZ
y7U+leXO0DcCYf6xTJpwqeDcrP3E2dHSy5FoihSICIFlUULwaESQW+pgBx50duyF2y9JAF1MguGp
lUN6qnpcP1GxLtFKg2hDWg8shqTzxHxIQ0jwKU4FAjKCVTHWRCgCQAbipaadn2rc8oa2nRMdTjKX
7oUcQ/ciQvNh7PVXNwzgqiq8LVhGSRlZ1SOhOjI2vhEAs9R75yeGE5hJFR4lAq1WodWRjTykEMaZ
IZoSnZMadCI93PiQ2bAyOrwfietvp5YNo5GDIoL7SriLC8OI5Mq9Ry6lF7EwhZKQdOJnGacvWq0x
TfogjudEkwyFESulZpkrZifzVrj5pmnlDEvsdvngoHwzzGbVNF61APf80k0F2FtQG4Sc1d+bdJex
B+DOwzSIZn4fU6otHG4TElJDhlLOn98Z+4le4ALYprbRgRrJfuph9vEpYV4LWFIAocAu1OKC7xvC
iFpmequFH8c27WOw/SdVkSqZVfRzQFmYy5A8pZ3Zd48bWOZkswZdR4RrLjZeJ09gXZ9JkPl08/aR
aD4irWNvXZc1bpMO4zNLBpKrLYPMOyWG5eDRrKnnK/li5ggAUptOAREWew+M7K6v5RI6PmBon4JC
0Rqr1gJnW9UTlYM5dKC5o/Te0HMIuZnqY+Pjicua/lnrBM0kdMFEOnAKRId/yMypMqcNAAJE4wDX
rYVipIYR+iwthxxhyEQu4QtA0klsnrXAqirfJGnfOQkv5Icf2R7li7EaSpBmAOawQ+DHLV7sstKW
9IpvibIvyWA5ywDFN5ydaSksXIURU0TdVkcy595aj4ZNVULoBlK/juwB2TTm59Qf4RMN/mKE/8ig
B0W7nR7yKXhvkGPQip5J75hOYECs0j6FA+AMdB/kGbROitRE51bNH6ckCyCm8VazAO6TU/20BWyX
OHyBwBwtxIjVdIydYiUn40w7akb0DnKBowsbAOYZGaFE11yW05kLJ0/estkSFgegP7rgs4J7Cpvo
JkZ/XIspwqnTc7yDh989WbpQ5AjYsuE8+B0eRTddNTl3sDvdOdJ9boNMMtlazrppaL7VkuINvNIe
EJ3GOc3kkwopBsDAy5ChezG9rpy6QGkTX1CGxJ/UbdlsMTGzKHY9m/HGPcNAONp1SQT0FCgW2OUl
kdl7S+wEOvrhvlMOXURbWatUgSlpnWErUHHj6XmGtkIszrcKZ5hHbJnuJphXxxHnQbBM40KtNLgU
w5D/JEhFbNBkwwCHeSIqjJy6V07r2m3Ilisu8J2ex5oAJuvFaTi7qXwYhthd4bhI+PLaUivg+ofs
hvPo5HczgcfIrKUVeLjzfQABxg8vmfLFILpHl4aeWZl31Ugxr0utNeDSYNE0fHSal5GJxQsHPiFK
lPgsPT2kctgNXDgGndc2EeBrskWuTTgxMJcQus7fEf4PMr5/DAjc8xy7SG/OuBiPIccmKdJUSCrI
lbWXOnkafkCfybL4UEnLuTIWn3JyfaFnkBqc42kkFhCcq/1s+sHr6NrXodaf52ekJlpGtPDuEr/H
m23ELKsPPW/BHYCLaRPtpcBGH6FGLJbSwVhWTjDmDXsdzvNRox5U538nKkguQMdfw575z3hw28Fk
1sQo35bJW95O/lKmtlo1Y7FPrfjBmuTzQJ/HzYaWGO/pOxFVkCrt7iU4+J22J2nk2xATqNLnpK+1
ANOcTp2AQRQAEq0RVFtwrqyfXCTvvg9CJEpMSSyW2oDc12i1JZzjEqOj3e5IpQpWcTfcLGntiNrG
hapcVBogKJkSv7tw+gF1tkwfzDt+++QC4D/HudmcFbSEnfKdiykS7/j1RXreE9p1/J3zQzPem0Ei
pHJTOdPBQeVxaIEWAyV2w5Wif0/9h/T2MLV1YgXrEFkv7ITRyYiondpHSvHaqYhBcZKnOuMzWApi
2gxNAxsZMZrKLnZmZyOPcWiOuVbCwOc6jzrnadl5zUD0784ZneFaYym01akOW5Y54SuroZ8AfuO9
AzBnJ6JO23yFEkbcKquRKMmFOycAuPWQrQOW4OdAAv/wCEVHEKCvE3TO5CoL3N9av2UvCTSqZ/ET
Ebq+wWOyiTVGqrITOexad52ooNnkptI2bnQNtfjD91L3CCsFNkTt/pBh4x1FSSiLX1f2LkmzOXWP
FRJplNUA99ZIHHNVmLF1mLzMJdbXfQjwtZ+854EMkzNElofWHp2HehqSdYjOccls+m7nXrh15c5K
DHEnosK6BEa2wk8TQ46rok2TuxuC8yiYOfkpwRZ11tq8OPsNm+/aUc4GUuclMUgcLi0F3t7LjmIE
CEuo9ylV3R6gJztnmmHIBMICyiRplvg6PVTGZJCzZQh3pVoCz3L2WsQyKtVI5SYIxcHJWF+JuCC+
odeaTeiqaat1RrjRwlvoDz/aQbmnzp9IKG7B2CUu8B0SnbZlWOon1casqEMe13Xs2EWJZTliSj6a
YXJjGyGROAAVlXlwooPzWGEpXRSdVI8NcX5ZqNQHeZZHXWkrwle9b1Yz801jfRsGqfcykuc2YMNb
uni3d/kYBRd/3BXR1B9U53nriUCkpYvUIkYwcDTqqVhTx8B1G0fyZG5Gfw7EGUuCdywj2gl2UaRg
muV2YIC3UUUs+6J5N0wNIqXIn8ySjU7aqzeYvEffIWK3qpK3xDCRNThwQ1K0U8BUomBGH26iRFbr
tMtMiPvxzFeb9jjrPDyBUH7AmR21sH8L2uzoJUxFsOixh08FxZYQmqRe/0xtc0Hnvl3jJqKfDMiG
JazaR51B90ofw2d0FVlqKBBq+3zQjJ0huvEprMYLkZFqB90426P9WSeypGwa5i2uaiqUy7ameQAw
0b7RcOuYQ4KP1gm8a9tgf/Pxne9DjBQ0+PH/68ZFK7t+R4UV5PVYyTXoMnlqmjTeK4IYhgDeTo1Z
k+4aM4hRa+PK1YmXysdJHLjkb5ZyjH0rrHQ7yrR91CISlSgedZ927W1MQwEvI6Tv4kY9IyPj1H3C
iniDytOgcB/aR0V088J16NKHIo7unErE66QLnHtXCpCSKdqIQSgCnfWqWmkQZhFEgBMI0JmrIsk3
dc02sCmRzvtVbDzWZQFPIC+oY7fVusxTdV/koFBY9x+qukQa0of+u2DrMeXTR+aHt8bECN86WbeL
q1S+tTGqJQ9cYlleW1IWCSBpXNZLhoSHUq8JadIOuR1ebVqiyDoc7QTOpuAmZDkE9O48QmJAtFid
qG1ZdwDz+xptJOF2s5cRshFpRaAF4/jJsZJ5uExPGgC2jTnoJehy+1wjWF611QR3dyjlwuFvbTrS
63Zjipn4k6JFcyKBEeF9D5amxa+Q1LiSHRZpJ2C21jp2bHUrx+TsdUW2rntQ8RBCzfOEBmFhF5l7
ohUmlp4AHmbajX03Te1DN7JTisku201xgjqldJdV2mgz9HshSV3aGU16z/mLbkmUByvXnDqsd5N1
7gb9M3Fpu4yTDwrK9eOnkkCAJ4AYH5Xjh5RDdFjsk72Tcgwe8n74zpK5ui9oxm+Ua5T+2tPDvWHn
7moEp3BOyNE793lbrg1AsTj8e/tgiQZCbenUa4Au2Bg81CX2LHAk3eo7IstzHQ75thCBuy1CbdyQ
OMhtUDIX43llZeFVYu13abMB85JcgdyxJK/aPdYP/250otNIrPQSnY140iI8smYEq7Qhi0ERIP7h
ID1bYAm+a6WTzlWHZDO/1hrZMqSmwbCu2dRZLGicfF3LOLkoUV5MzTUPZLRDg43TZJ/WzaH2UZt1
VUZvNJq3x/aQ7XhZvJH0Obces+lapbIj51rdS1SdaGk17QSA8Dvyg/vETvorGFdlpqc0QvjNJvdb
WVLmIfjRf6gcV+1tTjmDjLK8D4zt+R1xAqCGQIzsxlAxUnURSjJP7Py4qjd4i+ulaTEFWri0GB89
Hx0RHHKnMO7L2nOf0pj0QBI42UuM1TWrbefQ1X50msQHyYjlBvM3XbIeTY6wEn+JMHIdNkjstcE0
YcpYzR2rLX3JtidDA9YAFSl0jUR7szmloQluz2S/znDBUoTIKbA1vWQkDZlOS/sWuTEcj3xqVrmZ
yl3UkyPmdSJY2hYEOckIeKw1U627qLZXOjPMFtXkN/bloGI6oD6eHDLEeLSSLGLvmjQAW942eHq7
x5a0mnoZ9vbrSA1x4/vTU+yY8ugaUh6LLIVzZPfDSeL7xxfKnUr1eleXXCJtB4ojjCgQxqzTN0LW
tE1LAS21nj6bPg8XhMkaa1P46g61rLqLpy4EcZU8+mQNTqM+M1jkLrNnsLvdQTsmVXQNwMK/8015
H0BaXpNQHRMXw5SGMp3xeqitLQQN1mPJ3TS8D9J8MtOhJ5ik+kaOVHpGYkS6qCBoaqpxNA+bZCiS
S12lOaANjfp3DnV/1t7tnZF8edwuhKp1YDhSIrU3htK2BcV3LAM6HPv5u9Iab9JBWQJuMD87hQWb
X3hMD54VsP30p41qqNMnZDgfe+icYr4HpK3aM/Q0LyUcDipWhFFnP7U1uYBDgtSeddvS1vNDIPzi
rhgp1NtVw3vkImcmj/ddPGE0LdWmHF6ohp+ablRX5Iot5QOz2XgN8i+n8zWElYzmqDVZrk2Tdypz
sgyEbVBzM6DbEyrIJjENKYOGxpLupX6EuwVpMfWIM7Sjb1Wo0lNMLUNofrIE85W+9UAuQ6dwPtMM
JjyrEziq0b73AhbYjWeea9JlfE8+zvFYpKNHEIbHZmWOuPVlJlFbg0yF+QFjDhjljaih+DQZScsl
DEo/8A/EBXY086NtODj+FSJntUiqqtyD8qYcYloDpfSOuOOepTHcnWaJYLa5B8u3wAAVPVr9Y8jd
f+e0fnIbibpdqCZJnjQEFs4kPuHE4RMVPims4PTAM0ZsNelXrGLfw74s4/p5HA5lEqpDr0fetqys
e4s57zFC09F1vUliHlsUwDXG1db9ZVaZLg2G1n7olNipHHiS62UO5PdR3PUxDdAeVR1x7hCrlKnR
CmYL41q8RRDF7NkmVlf+6Iv7on8aNAnJqZNPEPbLJ41cQozyk9o7Rr7SeGwjzShn117f6OR8sqkm
baOxIMza1qa1gpdCOKccrA7VN8BI3leLr9fDYwEtbkWhZytB8y8Jsu629QTX029PhS7FY6nbVBFA
WB6yDABmZrjRsZ9kfMzZLHLxROCdWuulYRfYB9qzm3XBPldyuhY1aHSSOzcBCk+MVCMqg6G/g8Mv
N04Xs7NWfXbsBys7DlF91WO/OJSdNVym1pM7rZX3QI22UeaCGczgusXF0G8SUUPTnZu1I/6FXQCE
ZUWpxtkQMdktqmQE4RZHz35BsmHGjparA0E/yCjtOs7OaFV0YEKn4tky25OZUgPKwZVuCFK+g7YN
6KimeEY1M1tQRgOePCFA0looUoW2kvJhjIYPOSLC1D0J1qYeSJewHYD8BBBAVFDWIY0qb2tDzFBE
iK603lZ3GkGM2wTy4bHM4It2FlclNvMrTfgDu9TwSvLp9wiW15HV43hjoi9uRMBXwC7j2Hl1YjJW
+8aihl/okNv8YF9E+luvWCNkFnJO16JdKyzf3lVEnq4iLZfXuqBSZZU9Al0WDVR6c9Q4sBQWJlnj
BWXgAz3paVkTwrnFBWGt2JfdZsn+yvqiRqSLrx1ulJQ0QDQ9Bvjl+nxGNHoNk4rEBJ/v2HthtKfe
RaSSJ4z7cQgRklIe8RmWRPlJ/CTzVGJ227AxrpojguPURB8tu7uttL12ESnYjz1I0xUYKaQYnd7c
Sc/5KG2Im56fdVubReO6b9JnNU8U2kRhmRVocInsh8AFRkDWAAGwKz9ypvPXl7n+s0mI8zwUnnUL
a52QWcJX9r4U+4HaX7YgL7c6fH3p26w++KEywEZZ/ZYWBRnJY/9TZy1C6yT+LhuXoC+3UA+OEQJv
Dh3/GNWFf0QzWLNkc/uHgF433Y00/m5zGhrS7H4WQ3jX+Gn5poNvppVlyDsFtZXaQzLto0Gpy1Do
YuU6lvtcFtq3aYz5m/Ry8ClQ76G+2tEJeSK7oCAkqNXPk6nXhzLAwCKklLcAWN6yohTzDikLQS9H
3DoRmJDA+jBJ9Vtag+ru+zQGAkNe1HGIQ+s0xiSAkZgxPgI8IaGDePPPhubd168LETyxp4hePQGQ
kEV3f83RDewyI/R2MTfP9esHX08Jo+i5+/qbE4VgKeQnVe52IesGyj5FqzWwB4sNN39YkOUOmt2S
91+H9XWAdpRsv84SBssjxXb17uaGXIKIkLevt5jHs+B3fttRqYr1pCAjhzHGhMJprR/keHwd8Xze
/PkEjlYnVnadDRcUUeM+S/J85+i1vPs6+ak7lm/z51qkz2zlHerraJx/faGMdWKASUmY0KvhNMxf
yJn/zCsW0xFxfN3i64lfP/j9K1/feWABYeBbyMTmF/x6gV+v9fXs3y/468fMFtPoHX+/0td3f/sb
X08ToNUXztQi/Pg6rK8HCQb964B/Pb2cCFetGvfh94v9fsqfb2eOvg46tPb/9qjmN/zrN6hjQp5C
mkeT6P+cispPODW/X/vrJdK2zw6GVq3/ePzrUP/+fr6OOjPfRUGy25+H9bdni0E31lVtUfv750/m
b8/5/U5nzRKRmCw55o/t9+N/HA3pMgbDt92uf7+dvx3c799rnTm4hh7674e+vvvz85QoXFb/lVhk
vRZayBJ57KNDip7zUtOGY/Bfk28eP1rqPu/dctXSH9+lDVURqak5SpB/RrAAm3FQO9X+LDEVHzHq
dItGJ0/GZudNapheX7O2nw5hRJG1hKrzH+Qh/07di+x1ViEIy8RU9M8Ciw58kKUIBl2RFw+GuWMX
IyiTbMfGhvk7HvsOd0ZZdTcXx8J/UBYb/yKDsCGzI36dFUe+41p/KOKaWquojZkVmLpln4z1G6hU
ViZsxyHmaRvDQ4NI25UGEYfIzBeokw+GbO2H5spt/xP24l+1aRwO2kmsXJ5PxfVPpbM7CSQjY1+t
lE7iDYIzknKSce/XrXGOixJAjdyGhaD71XPNSV0VpHFRQKmIo/q/yyz+9VPxLWtWyOkGGlxUFv/8
qfRBmirbtgFctQatG+rw6F6a+jKRDwXhPN1P0gJfIronlih/wQz+Mu7d/dIG/eEQ/OOf/z+GwX9y
O/yPnoj/hXYHwbX/P7sdKOOGH02M4fqXR3E2Is6/8cvgYHr/cHSPy4LZ2DBNHa3eL38DTgUBQgjt
MQpvm10SKr+//A2W9Q+TdHku/1lZr5uCT/kvf4Nl/MPkbnQwPlgCETYG5P8H5+B8D/9NAcYrISEU
rsXlLUyAQ38qdlTVFTR27WXhiHdP9+8pO8CRA0z+txPy13Xzd7m+4B39+acE78gTiFZtUwjnT6N5
jT6g6pRSyxFIudA2bL4/w1hD3+5Deyqr73E+/OxG9n2ZXvyAEgeNIyERHNwIEPL6TmuScxRTKCUP
3F0auUGXUwPM3+T7Ot5LjINjg5sWDWy1Nq6jM0FNTmhhjTrMxMa5d9rap6DnX6l5YjKcbWGKwECK
WKwUEC0mZPEEcDbrnp1x6rJQDxrxMpS3KYCl25Te9ynG3j/IaZHrj6nQwdzax4qEzgz4994RNOzz
tPuEOL6oKQXOSSE5ktn4sXXEd9EPxtKfe3SkkC/tSnN2oQFzHi3XIq+QnZF49ASjhtiVzmOZ7hiP
ygwJrxIKilq/jTGeL1RgH9NZIiERMsrK2RHE+Vbp9k98xdfWDxqid+SmtoPXwpvDrErqv84QkvZn
aPsioZTg0DJARnRfttUHqpOD0o4tsqNFkNOgTZ34qhvpU+we2YZ+qurST+qb6ZMWJfSMhGFjVVtl
tAJmLH/9xtCM50wZKMQ5KNLa8coZ8Tt5YuVkIz2Oqf5EuBJNvblOY7N3QvGhXGJ2nGKfazTkdZG9
VxnIfedMPb7bxhkhKkaZ//Cttqamot/JPvcXAxWH3hleMXaE4BIJdo0cY1Vm5XfKPs/Egax8YRar
vomJMneIhUT9vqUPBEDbZQO7rknyRAunrTSSx5cgk8npg0E+VKxiKuPkO6jwI7/UcLYFLw01SEEA
0BIrr6RuRWF4Pgb2h0gNxyfNl68NoupFxnZ8kefgvc2lFVfJoaJXCUwSvYI1qZ+G1KjA5EhzaEt3
STUhC0sJzGBH1WnyW9OgY8spq4lSqJXbQIPPURUaiocFdD0yUbR1kbHTUHhKm8xlez091QnyC6lV
qCSmizOHvtRBeNAjxBZxB40zRgezqn0s+8bULwKDCvAYH0wndQEnp5+tjufgzsoLspz5p9mqcmHb
T+R6xCsflSTaC3JnrYItfwYEvrKv49jWy64ohhUWW5oEQ7x3s1Yt2O6m0AW1pnjt/fCJZvurKbO9
ppvIHkZ0PtnWjoy5ESuxTnX6T7fxLkbd/rTd9oE+rb2YxjnYrEKRYYDlqysEHtFQ0SOODhYPYvvi
AKzywXLkZzlwY6cFsW4t35iwUbkktpXJWiko6D0Qtju7K55l3dok8aW3uquv7ahXy0CXn6ZsLwRT
Hgfi9845+d59wq4uQSuxmAxU/YOGQwnNli8r0rLClisZvnIE1zTxioNS9zY2LqG8ZeG7Nvkn1APH
Rn00Y1utZFONe22047VyqyeR6D9JBkWDkuY7nYoVODx0lk4Q/KBqaM1tKVpFJECM8UMnYwjuHRJF
B5XxUJOJjcDOz42VMtpvXm88lTThiWNutmwob4x5t7Kv9sLSj8L/nptJuYAfgHMjCnaVI65UFbbG
9BDoCpUnWTSinW5KZXd9t+0a/4YI+DwSHVVXSJ1DbWBbHgdg8TFNMbYRLDuDSENr2w4xEFo4rK2j
RRQ//O9ORLIvILdiaYf1A+IDIgKSDBgoqYaI8NqFE5M2R8gBlZ5mWBeaxIFadBbKqeooMSGRU9FB
jiasxukisRrr4Kwb57x0UFEPTbswfbPYTcG5C7I1mTDLJHi3RXeAKHmX9Ft6VbduqF/Ytp0qq38q
ohHVBEGgFBwrP1zrfUfUS79B1ti6HvUXICaSXrpwVnbQ3aVlAB4XFghQfjocqwoUol3D7LTnTAZo
vvrwrZZkJSS5vTOGhJAhf+d7/sssCqL/79ERTkCvz9nX6BM8bS1tBMR2SC3FdYcVIXeMNo7csmyc
JUn1tWDsZ+iNjl2UH5XHhJf07kY4QCAimm2RC/02Ed8KTelk2AHN1HaiKyIUCf55bAraXrNELTi0
OepvdPBGeMYLv3WC+BRwU6ZieoQ/sC1Lsg70kpmTWvuCLPjvg0fFKYXqF7W1uRSfQCHpO9faJ1VJ
hEC5c6X22dfJRdMTMGETGhd6fAzUF4Sz5I5UzafZg9RN/fdcfuhjdoxIJfUUocTDtStyPqliymhi
fUjZ7gT91eU4VBcnKD67WdFIO6ctqzenMZ9rbbivVfNq9tMLyuo98xBS57cewePuayKpyDBbNpX5
Yl4C6XUUXYtx0cUvZjzg+20V5UhzRbDIynHNp0Z4a4NDd6e9JDgnTrX7SZbXojK+AbG9ZdHT0IhD
7HfEC9mnovRuEYRoGfEfPGg9z+6geJwxIS6CLAoXiakfCiv7jFDnwEo4Q8K8b6YLm65La/n3UMjW
7mg/R4Qc1Rj+KkJwKnsTk/fu/IwVNDEnkQsV+29GJx9685K40CBLbIFuKV/NyaZCiRoW0X/hhMco
brcTSoAGIqzVxSdo6x+1a3+AkudjJ8cD0HIrwbZFwN0db0OG7WNh1ucJ3ePCttQziYhbbTI/aP2f
Ek++exB6YK8az8X0Cvv3XRuKH/QATnqO+b0Olpls7m22ifgZxte8sTA2VOnGI7XeStInDEOPUu38
xrgXXXunRdqjsqqb517gnD+Gyv/mUTFGjtIibspukFlXeW3tg2I6WhrCJL0wbkyX26y1NliWTmZQ
0QIMLWDE/jej9k+fkARukSAkl03MLkmQfkzv0tTP0PXXE0tA5s1kbQMjD7zxMwqik25rP5xU5Axn
ySqgBmeyCOqx1ZJBjv4uH/HqR9l6pCcWFw7NjLbENA6VtAJxWtAnyaJN2T6WFcr3VLdAMiAYCCuH
bObw1Q+tD0urblPTb0eFxX3StBW+vSfkZm+BzjA4+MUxMyq6tMWhrp1jDE4V4My1pQ3Z6c5LE91y
bD2kixPgeerpovpueIxbr1oidrX16rUa3S21iDeVdqe4IYCa9d4rVOWtOy9HhHkpY2+H5jwhiqPd
omc/pv686mu6IwW1myeewlo9tcpbO4ZA/intVVrH71zmRMIV+ouRg7twc6AdRqtWBvaZvqNR4J0t
030zJmj2ptolhnG06DIpawJJjxTIbMQ6RAxXAhkuuu5+6MZzaRtrtKcH26dj2ocHCz15LtSWkvfJ
r5ASbmWiPeJ1PYdBg6guZFahtMncfW+SH63lHxa1enomV7BeG+WJzRS2h/n2LBy5LHLiAoAKoB29
urCsM0Pf+eRwN5nzlKM8a8Lg0hfDGwqGLQLT70GEgq4prTtLVdvOzhbzf8Q5vHr+vBwZzyMMXTxJ
W5oxq1ajK9mO52pKzzUjbTO8jtXW5GSa9nQoUv/VGIplb4o7JciVDo3NgDUkHdO7DrWONRDEiPzF
AOQptG7peMkqactTkWj7UHfXpaFu2nEyp9VkfJ8Ahfj0ZF28E+Z4QWazDrZ1Bhc8E29Zzlzmljev
J7Qqgn8/iZX3boHkyvzx0ghzXU7lc4epKAtQyQgyOSCJxq2zhVxybWC4BVlyQsq5dMPmYqp8H5v5
ujJPttQPpQP5B55mY18m5RI5CCICg0QOc8G3o3Xnj4eGATAw/X2nn9tUbWPavnoTnPBsLcRAd4D/
m854VQMphcAYsM1s0i7fxAyIfamf8wl/5Sj2CeklXuOe54NruH47W26JM1p2iDWRPR3mx0fQJWDX
hzw75LFx55X2sRH98/wpeKwYtDTa+jkzKoF9eFnZdvg71/o08+ixrZAG9z2xp8GyNIdtk1gruu4b
JcZdYLmXIILuPsS3gYhUHaEavO6FU903VJigEW/r57gND70lz07tPmeadsclualZmeDYYCaY02ia
g49K2rPJ+umtlTfEnwxPO5/ET5/mD0mqUXKaX6XN2vdRhT+5pMzK2mZ1t2v7ZtULdxfFaKq9fJMF
JZSmWhA4Wn1zfUDaVrYRjXPOWO419Ue6CU10giBEiBzzSrLuq2jNMm9thv1VRQTE6c1Sc/xVw0k3
ubpastNbq95YMr6YKSSvkQspX4ue4j7rzflvTi5s8/kz9hW8kNZhiGQD1ob6oh24XGL/1mbTNhK0
Xkw+QRRhbYXlg8tGzBZM+KU1q1CrXZdWeasrul+TsxgkDcQiRj9EInQZ7CUhcgOdToLXilqx2F2U
nMMv+ckd5fdFIBAojN2KDsWaSiNpbC4dRO7DeRdckuozZs8R4Xl+p++iaDxRJwDJkm1UW+27CG+C
Tp+e9RZ7QzBCBrTz+FkPZ0VVtQeMc+1M52zOglWL0lQW74kQWVvKW3RiOAJ9gxWEONQDNyLtLTmy
a5t8RmaGkx4IZFSbqjY3kfRZbbbn0mdm+0I2kynMjR/F+drgysHtjo1A29vxM2CRpUGAE6mxhnwr
XO6LBdP1ygzcdT7Exw5tpJWWS93V7mxCJzAxbbvMP8pInebr2SWzVecIfTxdbRnuRBlvk9hfTyTb
FtnSa8LNGAYLkfgLtBMLbP9nf/D2CCo2fRsxqWzCvtzR1j+nRDN7lXuPu/bsMGBKNHlm45JKo0BF
uFcIK9CcALjhPNH8W0EQA2BsdD0VOmC7WdcxneQ4w6pY7ouSaPcs3RZUEw18XxSMyL1xt0En9k7T
UFnGBNvhQKwcriMMO/2wRqq6Nrm25vHMYIursACQxrgxkobW6rekqujJtdSj3fV8IqjWbMxM7kw9
X+W+t6ECXyOPz16q0jiP07vT54ciinYR6oL5pSJ33A3MwSPygPkk4nLcVorkMifcOYL0WfGcRSRP
MBbWVnxsDHkYKYrO6euxFZ+ppNygCLwC2po5MccglU+B9IuVyt2nwc3WbehdQIPeS83cWmIryoz0
oDY5IaXt0MyIfh9luFQG8rbHsUIx0xyJM34nifQ+qJzngkLOQh/LH40/IliJjZPdOZ+WarB51I+l
he44A4SOy3te0QYFesfE32Nqf//6mWuMJjwsCx260hGoP3J3AcCZRIfLw1zWKo03Tk5iRBB6L7ZB
9KynxDPen8oknTLD2vZVmqcbSlrhkJOnHDfafaGm5wyi28Ic2PO1/j0Fmv8m7zyWW0faLfsq9wXQ
AZsApiToRFLeTxCSjgRvEkgkzNPfhf9GR/SkBz3uQf2mqo4MSWR+Zu+1/xZxgKRzyYjIYd9KmIC1
EIWY0UptZ/IkNws/abeCa17rZiFX3VIHS2b9DsXKW+4ZyFJS4/wfLHwVMrWTarB3SIzQbGp91xnB
biQzYeObXX0Uoz6YofO54EjdD72Fk8J8siDWuMb6zReI0Q2aGXBC9q8FtZPukKDdgY0vmgCTX7vn
aDOTxyTlZOqtv3aufhfmdFu8YFVEmAbXiu+cpKG+OiOaGQllFn82q0ubi5RQryDBntKNeGVZJ+Lg
1tYtw/ZDIwijHtKWdTR52+SnIIYWhL/P5R05zOf1PfWxKkatU/6mNu+/N/qPlih/m9zgGVyYGZWi
+nO0se9SfpOl44UCU3Hq9PQn5XCnC96QxhCKNB3+OOcFJjUdvgzauKMGXLlgy2uSJOEOOdG7jyd0
Kw1+1FE5r26K9cqnfxudz3DWd6bPT+MWv0OIgNoJvc0w1HhI5jpKWFI2pvpSIS+kwXyFwVD8nLho
zBvO+GQge9lRfBotyAXFremY7XkqEA4YzVcd94+tp+wVnf+jxNLtO7N6rPM7QcG0SQYTxC+vdm+o
o2kWP6h41Vbk2Q0T3fo4CdJ55pGfpcNFcJgGhRILuVVucOVgPcMa8NlO9Ho+vxxTQkR1RAebw2vG
wIwXygXBsNCReUOLBxPkgpjneOON753mXbdE3Wxs3JTbh5gcQRo29LIyT/5GnJkRULtuSxjOgzZe
5sIIIaoVr53h1TdguxueoAMgUSYLGppcEU/YiCzxbiRoopoqlOdlMKI8/ZodpGZZzG/QVl6wiX2U
u4NEItx9B9ny4/S8+2EnD4QoOrv8YHXpvB+L6qoEP3aSzNZaYTw34t5NhDybsbGDEWadOyG2DEPr
aI7JVHfm7G9e2shR/oNRUeP0IaRMspRQMi4bHKtEhgUjdrom/ycz2madeC9VrPmVJ8ZvMsl3jIa/
Z8/4RP0YWPyrSxoPiI94Sc3aeMyIMmNKR2mveMkUdVKU+fs0U/j0VDczOvHNKI4zGem1/+0stEcr
TsbY99J/VB7/vzSVvVsG/vjquaJ2X5XWNIEL0qqtA++Hsbx8F3ZLnN1dPVkkSU2QGJYSocncwvZr
nZw7NfB0pNeUa8lcrTKS03/e2j5GM+aZ/kmk9DVStr9GW/+2tr5rm5iwmZaXQeFXyhzMY06HR0eb
RXzuZbcXKOc2YmJUSVbGjd3lP2aB0Zg6Z1o9HOupVNltv+dh+nXQNu1k4L4XnuXfVjazfE7mydY7
o0sVaK7yWqoeZEJwo6Hm3cVV7t/Yw/TYePlXRSDMAfZGGiUBucmTJlyCba+9JWyOqukhTd1Pz2Po
2gXF2eE5TtyMVqkk73H9LoPiRGhm8Zl37bGQ7S0ZWwPSEk5TZyBTL6uvsJwubYqMsZJdv4v/Ymg1
JMlYOsJ08uSFtO2tCldGib4rcQAc5Y+yMFwN0joDmojsjC+Wexx9I+sGJBGKt9LXEZoCNMBo2duR
d9e0OIjshA+Xi8F1gyx/QvfAyHGpOVgUeieG2fWhCphllmo4al3+JOR0YDPVB60nVDLmjbEQQWgP
5K+m1e9gtr+xS5aNMQzNtljIoOcpnt1ub6eE5KmG2LfMrY+NwuJRrlNBET8x5uAiW7PiJqJqxzC4
M4vKu/X70jl4ygFHmAsA+OqxWdcmM+OYcZbbpQjdiN202Pjh+kntG3yM4S2ZzN3eqaffNPDdyCAD
aEDczzAq6fczmijSGDWXvzhq7KgMzPnWAiXeLL1fS/IySQu3lySy0dX6SZcBJx6Pj7uYt1NZXMm8
uPOb4NEDFYhrjMdOCP6jcqYH3o9iv2Tkr80umnxwNFDeeO/jObc26IfaW7s+4VDDpKpsxL1Sv2XM
9k8dcZCbcev5qbM3K/QvY+H/hjHUgh4pt+gmUviK6XtdewE04gXLzfDYeSgBwymroxrnWkw+x8Zw
6FUS7vkNcbx7ontxR+TuR6jH535O3/ELr4QKfCAwD7bgYp8hULWRTnV2U/kmBY5HfpGe+68iJv85
754ByRDIilctWsR0DeTyo2wu71jUv31L6pCcncPs8kERjWIiMftvS8X+BylaDsuTkqVh/IXir9kU
RvDWJGKfW95pGDmk14+JOxH/bAuXto0Psu3w9itlJlAN0tvBKJ4FOXQbgRJ4CG38gDBjdwTtHZLC
vpvYYh6Rqz4uxrfXFM7OcqcQTqU73YDLwXaXVc2uHFzJ4kwn2LRnpF9lfhyHZ8NK4BSkzZurCvfQ
Lda74QDhTWMxbs2FiGOph/eSkJSt6BpxC9fyO7YnCIusTI+D4T+oNjEvvETmJcv8N9Kgn8aR6WpB
0NUBhOG0IVqk2gEoR9WXMNTL0z7YF/o0MxwBV9QzSh2phNvZKdDdyukhHMlW7FnMRdk6Fm0t+3aw
s+HB0hVGhoAxQE2paacWE5GwBP+feBsQnoAZF5Ylxlz8K9PBYjpSXJuhfDcX7dzXFZ49zMFJaXRR
jVOaCDIuM9QLN5354/nZAIsQ1sToQg7KUnL0krSIJiIh2VTilRjjjB4BOkLQq4it6xgxt9xUqs4f
3Cw9q6l3o8RHHWt7wxS55EaHhhiP1GNfVTFfYb7gZrQ9lj4S+xmd2evUcHmmqoP9ZqrHdKZNhrTK
LHmqaWMzOngwl3s+O9NGJOMDgGFSyhdUusonaN2h71ggsbhaHLEe4dUlkY4LacKdrV2SKMF4SbSc
JHPo/QJ79miOyb3tuXdCuu9TYVibPEQqbXXOM5ljmIUplhBAauZXsb/N/GM7x6iUXRZnQsEAx9WZ
L5cWmU9iO/G+HKz9uKz+cxJuVUsrNpYvSjMbwwpzqkqwo0E4K0RsX/liWRdnYJXoGss+zvQt3i62
RXEYbM2alrOc2IfgIXjt0GIxgfTLjKTx1j1OPReG7ZFG/Ipv1dgmL83kZNFjssAFH6g58MOCprTp
FZp4BudAPhJPAp666YM6aB7lp1Fm93OrKeRaqM3WZADKVC9eOFqnVL8EzWRh5jLfnL7TmK97TqFi
pXxaYu8M7iHuR1zJxqRwzJiR4ZVfOJ7IcouJxnb9r9hbbHKnW2YEqXp3Otz6KaM5HRNTgAYM3XVJ
alcn+UD0cbU35UBOeMjgqejoGAm/XQXJNHEJxLDKXQ50Pesum6IUZBz/jKszM/AVQmyCG8BZxAic
CGAkygFnkDZR2QKqJhRbRcRhYBqsbbhndb86t810bxrTe7y0+OANFUM1y7HhisemcXr21/LDTIVz
rvhurAX49BptEu8DGrOl6MJr3l+0ahbU5LhGXXIsoaV6kTX8K6DWbas2J4KZjyAfpu6IIPHL45WF
iFMcSVAWsDeqL52r4CC76crVkx7b6jQ4IRWrwOXE8eGcnErvJjNJozHv3W2f2WuibnM2AsaTfsP+
b4ajOgtLHYU/vbdezmQYq9Z2yRV7goRlVEs10DJGNXO5Kzsss3H4u8BQ3JVFy+skvxNdLvsA0AtP
kHFy7NHdDoJqSeiz3VKj9aY6lzYOu4JuHQuxlasPttOAOLjdtnZtP7Wrl48dIk26ar7n8NqNbGym
0HJ2Uub3Vq6HS3Iq+iC9yeL50meUrlOShWgysp1q0RPHhvemgtbCNXYzdgPYBRf7SDLkxUV0wZaY
4baorx293c7PJ6zNzq6h7onSglrBrrMThNTHTqI3pWU7gkNWD2TWfddLMROOKy0m2Q52wmKKEDqN
N3FA3zEJeD/A5DY+IBSyOAEY2Bb+ujaMMTKVy1s2P8XIGCJsXcR5Sd/djjo7sA+FNFlPu9Auxd4o
jnbGVMP1TezN84RTm0DPmAwkqifIQh4efH4XtecXr+hY1NbG3gf/xj8PQu98br4dRz1VUL9SXCWJ
aR5kZSdxr/GSPya+cxf6wEyGXnVknoUnT/rPacrQeSywPMS4ZbMWqG3m8iwEU7dDdNBGMf4/RHbl
jTmVHemRXr8xk5+8WHCyiglwdPPKNSp2dnCYTBkwkJBy6+fYIa3wlBmj/yrN8c1OKmvn5BZ0nrro
98lIWH2l5mUv7OpDD5VxnBcO9aCAVcGZuC16jkuMNIxuEhLyJvcaAusYEoqPKcCSYqfmTuAC4QFc
8fbxLbF0IKYM3eP07gjZNWkrkRAvRxQQlxia1KYKIGlga5WREsGzrEUaedpnVZ6SEiCq8SiTJqXn
zVhFdNO5z/FZWbLDUs8OkYXCxUr3eVj1WNp6Ru0ts/6uxT5CrnDiVGY0+vUttOJ6hzY8cnPzxe5B
gmSKFsPs+F8y7V4AfWCrZVggJ8IeWbHw+gWpEbUDX62QXFluV1zTyXAhShe7LiAMcVogGhcdGw3m
Sf2+zKdlU3pc8Mr0UB8l5q5bYz49NjkH22I8O/feEkHn3/UTPJmgk6yVXBKFmxyitsBrolRyI3C7
0v3iqsk5GlNIW2v3jDawds+SKGNd1d6GHA0w2tM9a7V5h9X2VPvZMTbUKZ9kArO76mCkh4wqFCXf
VLQY3Kf70kuemUYiKOpLD/2/ne58yNfpiFKoW5x6Qwl3xXv9ECakAhe+mV9suz3GvcTLHTrkvOdb
tVbHTW4iW1RpsMFqMOzHJmCfqoTBGLb9LEil3DDF+I6ZJdf10hN2av8jyJW7vA7pv6jYabrQFUaY
E6PCbhAYqtmLJsarmTtevbB5wasI4ybRt5AStqPbOE8IFekskn2y9r1NzN7CXDDvz+01s8Em6NB4
tgU5VcXMOtWFVg0aIGmCyATg4+X1RYj+maLZ2Xuffic4gojTTBd+JLMgwhJtUWm3F/gewDEIfpc1
UQptO/xmiZFDv5m+NFIj7Vpyn3h0dpXhb4hbAFXAoYgzrIhMHEu7en7stG53Tu/9pI51ny/hgcrc
K999v5/23kAitG/Vau1lPibZEvHcdmxcfRxAnTFRAySPDhKqTeVKbJuCZw7VVgS4khW+hlRBsX4o
J3DhXHhPuOhZphGCvNUutAKrqm/KrDWYe/Bn6qa+axMYJGFSoKGiaq8acGg9jfZ2BirOK53c+925
SKZTZXrhHSjvbVOgXO+1a+JVyn/cAfQdYUN3WVU8D0tn7GbDnDZu6aPHYrIGBF8zSSYXtXZBHOrw
bNaOT1R4EWwHZANbiFC3Uy7vdI471ky8kyz9f00u5bGr2eqkIEEOi5P9SHvc6paqBsPVnuOTCVND
XLtNNhSvRNgd2pChCQY1hrZpfHKVjyCr71hAxfF3X4bvyYJmC1vCQ54F8sYs1W8StCV57y72KjWf
mJ7cDgs8Y4CikdSn3h+Q2FvzmzmUu5XTSEmHnUKI8UwIz8YxKyrFoLx3CdiMHA4fOTL6rUS6C1Tr
7y0TqRbCDpiFPGIrjnJ1l1CFv8ChA9cBOMAo8YBp0fz2hM6fVJCKG1AdzMx3oaPlTncGWobEeYDV
tvE9xtGUgM4xblwOgZ7iaVlAHGQq34mu/httDGCB/Omn/F0rVgarsoXTq47NZo+vCjHAnHRHNIDH
1MBJ1dWvbdaxvRzGEx7K0xKyGxsbwjXNXeCxpneRSlEzj3hPupIQVWlYW2FUwW52g9O8ELRqhD7k
oOkyipmjntUGvf/K8OCs3jqzgY0XkEFTsOcNgn05kbSD0oKc8i5mlJg6n1OV68htk9dSp+dS2d5l
rIpfn3hIGDXwsojNeXFUZhMFmrfE04onW/6ivKxvODyP/SiPBFU+Ek7AqZnG9Y6p6DYFS4PiHMkQ
TWFUcj5vLERmu5JFV1skw64rwhfPFfcrrGRjdlzIRdid6kpBfAHCcuiU+aKC76n2zZtk5RJino+F
/4fXnta5hi5RLunJVF62JX59PjoW9FG2Y45gq9QBfooDKj6/qV1GL0mw/tsPuITHjdWBPRwlLtQk
9TeQ8hsmyhGmOlRjPFM4aD4qI/0wKQPJSnYvgjCN9bUW+1mqfW5/MR+cd51vIp0v4cPMefjejnbL
HTR3fNfuQ9e8+DECOVuM3Q7omYJb8lHQnx5EBqgpDqdiE2QDAJUKtl+M6CpzvD8WpvfCY1mF1s/Y
FFgPneLEEASTMejiKbsaeNI3tcW3WrLMIuE+dXliGPIwuVhnGDhsa+7xDJrb0qA68XykC0zLt4VZ
7swBmjMhEfeYpndS2P8wFVUYXD32Pe0D819ALLYJikbSeBgf8Dd7NIarp4VEcIEGkHb1zmIU5yTB
a55kd14f/wouRLv5mAyUQWbSPhmCwOQ14ZqSOzg3jrENO4pQKg8mAEmzN/3lkROJGGBMg16mTw5f
hHg8xh3LrjNnbgN6r8W/9SHG5LQhqEDpZ82hieIBS7yGNsfKzjjblhViEeP5N1ZImFvizrWAo4z8
HTXnN7Mpb80wnvbop8gsCtitp+Dv+G6z9n+qTkzgylZ5BXVkon68IEcNiRkCci1CKPvqKmxiZoiR
1LC4BvEAbQByknMxIOZLWF5Wnsv2qYZI40sgO6QLzHxSdyY8PBIYrPdazHtDzo+6xtrXGW3DtoH8
9p63JesJbYhN5B2sGA51DpOJptrYxpSGG6dTb/REK/EKFygUnT4pIBuDB4CfzHh2CndJaH0FDvi6
MtfneR64wRMJPLfoHktlIp2Q/LZF7qDdRT8GWwntaxMQIJIhSrDCaDFaGHlG/M3W3dmN9Ln7tjfJ
LaK0sLKfinjEKLb9R2YUF/oORp3A/oqxfuO4OqIF+6PQBJtii9s+DVhZqR0OZnQ6KTvgeid7o46I
QGK3vUCZQ0QVEi+09duYbJfyME1TGg0rUtJbeWBxgpJvdBYOeFSHfLTOStIxOZkUuzLmJPPn8gAF
a0uTwNQxT/rtWJct5BHiTAXbuJBpE0OOo6nLFwrNpyL0P9MeAZWfy3clEIYKLW9YoUWLSr1tVnOF
x9RXWlI2OwOocDYVpW6s7eCiIEp6kiEs/JpiiQHJTy+mMn5yli6gQHpe46E8JgUeh9rjt5S0gmqu
H5gOqchsF24HNM/Jv04wf2mVaxCUnH30HlOfeeHRpVk8TECmafiD+x6T6s5v5LwJc+PVQ29ZeQU0
KYLb2RDMd41wXls80Zv6Ya4Yi8Lb5I0eG7GlmwYi6vypJXwf8jCazZGjMWBOqOqSqRUx98aIus9c
nJXj4x/1CCpJtMPFbjtuxphgqzqv/7kzgkS0Os8uNjc7jsbeKRFAVS2iiRAVesHwRDDrZfoAKhNh
uZO6D9qdrcgv5i+hixcERluiNHZtJ6914ANMV8u7XaC0mxL07iL4Sg1qo3ixTvEgQKA6u0r416Kc
/nnW1SjfRBV+kg30AjoRDNTwby7ZeTIkekPHRI6VQD+X8xHaquoNLhk6XK+faAaWaivD73GR+7ly
gijUoQD6OrKD+muRmO7MNv6YR5YOsBjFkD/aXcM+yLLc3RjIs0SmmixlCOTKvA0QgFRWn28cpzlg
6b7YJq6mSgQXWkJwUdJ6K8bmvYXsN5qBRAv17bXeQ0DwdSuoMeb1bwKNgdepXhMPEQ/79XMsUZ3Z
LU9H0MptsDAY5jHmtoUchgK9+xfAUAnB1cfIUtMW1mWz/gxmnp7nurzRU4ysK+/3LpbnjnB7DUFm
CZjcQWr9VB0hLNPASh3xRwKGYeDSoyesmvqNbdNzas5nL/doAQznSJtKRZmmj6ZBGY4hAQGLuA/0
kiOnh9Ji2NfBrU+xm/zAoZzn5B+2Z7UZ0uK56vHxz+y+qowYslkihzST19GE9dy78202TW91wieg
95jxzKF9cm2dRr0FvGi8F6vApoDJupFQMTgy7SfSlqJekywkRLYVTvbWGfKdLHmxge1cfFeYjrdz
gpY9hvCQ1PrDHtN5GwLWw1QbYKoNq23VZa/16J3lqBcWED5Oif4CxVIjD7+xasBV3grqhDMa82um
GSmJlUNTQiNsteqjE/NP27RfAbcn3i0uzeXUz8N93TsnW45fpOmm275forjOaDjPsUIzyv4VJYuO
P1XCtlD258ZkQ80UyQ4yJOjGTxFAPrRyVFRCtN/Wh0dR3HbJY1Pa70lCxVeYdPOj9E7an5+VKa6B
B0SoI60VsK7lovK6pGFyysrmsVqK80hXEprPLipDdl/X0e/oquODsNofw+0fXcQcEwPydHxgMvvW
aJZ9YoJ/On1ZM1gnL7hAMXgR9XhHBOk3AyJp+Uhy/CdpqdvawkXMaD0p+sclJ52273W4GQemY1ZK
Bar/IEGcEh9YZgkeZu2Zn2bk2FCp71CUUETW4p216S0azAc/Gy99aNxmYwyNIMhppD0ETEhFhRRf
egBtiWzZ24TcShY8Qy++2t6VZwYK5PoPc7wJbLdoHY6UR6+IWMHB15z0+YgJoE/KXabgnpfZ72K4
n10mLjr7G2rrVluEMmVE8hAKtXwYRX4YgI40FRcm6+lb6Slk4/kp61bk0sges5++Wgfq0n9+5XHM
I8hQa2TQqVJWCeLNeKky+9joP8Odr2ai9hU+dmVe55hibhky5P8N1oWsLWEm7u3F/8poS3inAd6w
CNuuG4KyAX4/BnwYrQCCqHMjJxuPel59p127tyVJLX6L6HFS4dFpU5f6kEFVQjdDycCXdT4R1CJb
5twIbD6xa0s2Ky5BdAnMQ2JeL9f+Y5XFHMAENMlttGlrPkRIRT5jhocbxj9fgZcwXw3UP1Ol5ziz
boMJ4AGRzXHLPn3W7qkevMfQ54ZocPGtliOWblPzqMuD5eyrFG5Znuz8jtRFuFu/jnLRSbvLDdmM
b3Mq/sGWY9cABFDCpdssKcTNqeSmbLtdXrG4JToFTy7xFK0xfbMZCTY9qsqRUQHdCH2Hm4TPWMhP
I1A/DWgmDK3n2W6/s67gaWXIYarkL3bzO/gjH4o90AbHVl9DPy0w7nAIeVeiwO+d5KkHcBN3gE0x
8XNRDkaM76a+I8X2fc5ly4BT70oLJEw7gH0VtnysQN8qwICgCGmHRwnTsHSDreHTMFDsEjIhyr/Y
qzd2xbxIelebIEaopbMmfKu7G6Z0ivrek9tyyP9cOGh+9jrK4l+LKHeNkYaZhsk+3Y9my9RGTHSx
6l/LbVK31T6sTTrmBek56i1gBRiY7KNhvQNFOgXWcsBUCRlEnFzyfa0lRbK5Bq0VDLELaR+MrnkL
q+6aTCHjSqE2qMXoCX2JpMimcs3VXQ4BKurx1AFG5ElyTB8xYnHQohO43djX1wGb9+wtTv0XeqUH
hy9buqA5Gz99rhHmxypad0SecG/8dHnWqfOqkuVoLS8jmmjk99cgqB6rjpoyqOxfpadX/Cz4pwxM
VM3kP4zGXRosV08mF/wiAlLb8px427ZazgEk0sEHeiV6BsaoRO/MTu1kA7nSNbH7L3RxKGabetP2
KPVKj0GDS10Ge/CMhtZifmKEwb+Qje1pCls+O6zIsx7MgBjTCOAFgS6lewUhXsLz7Iv96Lq3ocWx
47l6bzXqOXOJ+UrwNBHG8QWvZidC3nH2eXy+xbhCyepbV/s+drCY0hJI79IgHiKHnBmHGXkMgba1
3/8bemJ5s3Q4pv30GnTrmYNcE9Jp+TKmDVQ+tT6puFyEAeyLiFsnkZdKpXtQOCiuupYrLvf5DNY5
NJf6OZN5pNgOdzKEMBZWvJR9St24vPb9R5jn57oZnplCvbUO5MCmaT7dKqfkm/OdUXj3eMre64To
juyXsU1u9z+9P33VtX+hiLpAamOqjDq7ksUFuNNtIQtj04n4xZtw7XZDSbnO/R76QGUpODdFsNwx
mL7xGTxsGl0+UQ4DYo1R3NOdb3S9xDyh7yBUNFc/Q5XWuB+b9MP3YitypPE8DLwiU1x1W5J4m90Q
7h2RIgwJx5uK+ZDqxsPE5YTG4kEm3F1qIkqZNhybZT+9uMq9lAhQ9r7dv6YCkYDHPolXuWGwQztq
zb3N9Do7iUX/W3+8qU1e5mH6tVrQqXM73GZr4TYMlB7oijrIkgxV+3bfyU9USM3ZtbmEOoW9xTR5
fhnMo25fiLqtTo3P8hjxQLwXUEETib0hWV1KRqlviTAMDm6p4xuT4dwpZ+WphVOfk9KXu3gKmKeI
6SUJ0L6TzYmJIGYzag65dfCKl3oacFAMa7CuwBqSFrfaAeJrONvUDHi+uwE9yHRnG5ML3WaLqfUx
wdEXMUt/7HXzrX3Gp6JnWkD4JKqhJpJrl0bqDjxSgWTgo8gUqteEbZqbdl9GV9x3jPtzgVV+Ontw
OfYIJMKdeYPeKD1Nvaa7T2GMmgWvsCOXgQpunLeW0QP1coNpS1ZOvaN8kO5U7WCDfE8awxrTIyNK
7bbcWMokkJodYiDZFDCADnls+NlbqkezHc85L26oA4spCxzIAoPpUhDV1QTmpY0BT8a1Ue/xO67z
MK6KNn9EwXRX2KjZeoxQm8EcRbSMnt5arv/g5LTEjpgudnhBBGhurTo+a5v60Jynec8alCEBYxLM
Awhh/PLPqwfmuI7YuoX3TmAYChGDe1X6zj61XPtAgPJF8I8I01x18+ovdfy79a/F4vSHqsjF3JCA
EMx0h7QRYMKuqrPJPgDbpmTwyL1ypSehQw1YzfWoEe1JfJYWxSHwliHSVbq3lLsXCnZLnayFjY3d
wulvnHA55DaLfnveo9ZCTWxzxstWnLp8vmX7czP25rtLl5Z6+oJi1hyKfysTejO00JNUlaAgovOm
V4oKdulTZU2b0eZd8CYHWBWXQTG2P0SfnlI7+Q5i919S2Te0VD/EjGzKNn+udB5As0Agk3jv7XRu
VvxYYy2XofAvear3dlw+rN8WnfZ3o2jdwPVgMkMd1Y+7seL9Gdl8eDLY9tZhXIaK/WZdRM1MUmXN
pKotv5vsBh1euXU7SjW7NN8JHDqvVXNn/xlL+uJn8idM2KhBRYzRi64/Y2fYv0AZDVZlDy0D7KPK
X3yXPSsTJmj4mvWdhnpkor+ynQKHXKbuCAF5wpcwEIgQL1s3YRpivuRMYJN2fk7z/seWwyGvbaDA
ARMYC9egTDGeSqXYGNqXZXLuSZHY9FbzzSO8TUsom6N5ZX16R87RjdG3T3a1VlkdevlhWq4TE6XG
3eatfogr2rCUj8OIH4TrVUeO3WG9CuRtmzR/YzNeBpIrRyT3NUuHjeWX+8WqNQKq+RODxTebyJ0a
rFeqoz1g5aeQgUCnGB+0XK2VhXtqeF//u7O7W57uY98wN4SbddJDEjVgdjY+bB6Sbfr3kewAE8XL
ZrGMp4RtK5Jv/9D0LqFfWAGBo2V8jIAssbUCx1hNqPGh7TEStpLb9XfouisIiLei6d57H13QXA53
ytevbsBR5GUsjtrsh8oTs23p4pXrSkqVihSnYBgYwnqPdCjfshKPdsPlR2ln0v8mUQLYnVCZO7MK
bnLqj4brfuNb3tEPcuRzJidpFzpRs6A2XV/ncJjEphxwY499dYlT+xGs+CULQMnyzjprJoTV3Q6y
uyuniUYizh/W30gLvQfVeiZZ4Gewl0PsveR1e2H9893n4gnV/6mpjKvWD+4wn3RgfPTzjzS7O2W4
733Att2T7n2TBsfARq3JoH/TzwEyJjIkt0P84YYg7z0Xj3ksSLAYikfBkcnsQ3/mfXiYh+RaCvR4
qPNhls/UFYheekdFEt4Jm3Muk6AR18wkPcoRByf+8n1cBc188dgJButnOjXqt4nI41Clu8UX9xbU
oSrvT+SR3ehwuI60EzFllDD7O/Ytp1bBJgvY+/jTLXt1Cx9c0TPJTK3ueWSnpBjeEwp0n4iM2zPj
hl1b9cxJ+50rKLYXfJUpdVMljYs1oUtpNDNzRAp3FX/1EjCc9M1LHbBhLegzoziDHa4sYu7zN93L
gzA8fJKZeZ+NiJDYbNG3V1dvpX+H6OG5tnPw93X7zol2morHpR/Zc+cfI+odl7daS5cJD9nLuA+Q
RyIWerZXaJF314KJ5GidJLriEcXDNCITEa+5bL5aCvYy4zMy2iXnvxMebTbKG2hTWIBQOOIA/8N1
9W3W7J0lMPho/s4QlWyTTP+YqIxKDOhhyQgrbg52THxNE6ZmlNnyrWJsOXgrFNpHy54zn90bA9Z4
9uzMu4DqDK+TZVmMLRlIWz1TRscYt8iqn+vKk+d2vnHrGm8VtoXapq7OytQgvAP3uuP85jTo4Dw7
qPrNsg3RfA1FgsekiFzD9bbDFJibse0pCzK0Og72ghFXRO3UD4su1uOkRdKyMCKxuBmaztjmyU3l
IElyBricQnSH4i4wquQmazhpgGogdGTz6TvfcZEyqHeMo6lIX87XJiB12P5mhbun6XppQut/kDH/
T9SW/y9Dal0Civ7v2Janr6xW//Wa1T9gW/6TBq/S3/86dL/1178MteX/iXOx1y/1PzwXQ1j/i+lk
4Jim5ZtBSETn/ya6/DdpZ7bctpJt238576hA30Tccx9IgGCjvrX9grBkCX3f4+vvALxrl0SzxFP3
POyIbUtmEkAic+Vaa445/0jVRVBBlgla5bdPfPbbDV5S/qGYIFBoWDZM3eRI9TfSRZIxupX5dxai
AToeLe0/QbpIs0PUv5gupoKHmALuVTWxbKP0os1opQ/GWFU/IrGFlmJnBNCGJD43eU4HIkxecziE
uGw01VMxqnu67Xa5kNMafM6bS/rsnvfXV5ivyOSKJBKen78CFix+ZNVtZJuX3UXsPMCNC+xX9Vq4
HO1HclKuZcuu9P3D0zvBmDliRv01qqobhIyKKWHc93nUSO08rc0Hzm9278iOYtOD68JQ2Ogb/cW3
ozOGVycvEm4P6WETM1BxBt58uM8kjtoG9gj6Krr0Qz+6bir6awRxo8YkSVm3vr68z/ycv67uw3Cz
J+CH4YByF7pGOY2etauSepWZwykh3fO/G2W+6A+jTL1OKnEeBVbQmkM9PWsk3iPjjL/iZwPDPy+G
t+vjMLGMgUICm9bOabMRMUWaE3/k8d04q5yvr+j0UIaIYSI0M904eh30qC5I40/0voX5RqqDgzo1
a0LQvSj++nqkz2iuvy6KAVgZTEkyjKN7p9L0mqXzhFBd+NEuXPcNZkVu5H49jMT68ucL/mGco5sX
4YEwwa2I7FRMr8GHOshwNzE2FkY+l4vyh6bzHC8Ut/BJHSXVbRR3JDedCQ/FM1/l5FrDeVfXRXJ/
knr0DnhpB/fEx/PMu1Q2wNgum61xKa0rCmWJe+6FO/2CGyrCBVFGD7f8/MPkrCIzjeIKRWOc3xS7
1MFeahdfQHtjIx2cfgfn4MzkkU6+dR+GnJ/FhyE1aEAtHZK85OvesTSn2KQu2b5b67LckfqI7dA+
tGfewdMr+IdBj+6qmFDMCBIGVV2iKGrLNl4EB5SWDr024dmF7OS8/TDc0cpCx7VpxR3DRTt/q2zN
XbwTXHmr7c5MlnnV/2Nj+jDO0fsRJ7I3CiPjiHsw44Q9NjZ0a2UtPcbX516Sc9d09I4EJR3u5jxV
qE1vpS0CmI26STfGmWs6PYyhK6YoyjpwwM/To9P8BrXO8qT8bbqP3WmvbsTtuWFm3tuft45CvKGQ
+puZcJ/HSYdczgODcYJO+SGob0ajrxsad4xCvKP4v6fJ8DAUwo5+SrdIAK1EB8T3P4y62MK0WvOe
ri0cBGcxjbX0ahr7UX/Fl86WS309F2Lpv7mRJaoHRu3WoLImmM8plnAW5bRe1NfB+FBY4rmZfnJx
NlWN2EcTiROOpkRaB3nrpRrmSU84xj7Qoz7cS9tgU1DUWJUySciVfBFvgLS8fD0Zl8X4eDJyHw1L
UX8HX5/vqAS0qQ087ugo37bgP3N0ltEYbaJx2IDV2SQBuPIkstvuDcDLivTU2iN9j+pv9g8ZXoSO
tkTqCHVbuTowBapfCf2b0qivCw+PLvU19LM1otpVEcu7fHjxWvMiTIsLyE03GnV6Ky1emxJvFZ+u
Z1xX5Kbl/NiuavlJUMwHUHl2lMyNpuUuqMRL0/McWde2Pi0bJQWWGW9ckhAL9e7WMILLWqQ93yeZ
TOvBpD37VooiL4M6z3uWp8gJIV1QjDTozpJi2mXGi4Fb7IvWg2m1aLg77nhBrkS4N/3wAawexSTd
TiNQ5h0gfLTQXz8AaSZ4fvEAlp9/WFmbLBQ6JgXFv0JZW+KNiOgB3w0D6+le/24M7TWYKRsDynMD
zxv+HwPzzGULQAoh6nFwWk9IZOiIY0kfHQ6g+Hmu5JvKwTFuRf+jDXTm60ud15qjAVkhDIYU6TPX
jjdJDA+6pm8Y0KPCGPGOqeaBUvk2sh6UTlvPer2vB5RPXCL0SNHCj0yCtHi8UUoWcjKjZ0QqVdc0
e8yiZxoByLNRXv0Wb8tL70Jy6TLrHGr5LYpfcZv/qtaB4zn6mS30xNL16bsc7aAZzcJ1VCu8aMqc
FozpPLn6+nJPjzBTUbHu0uTjBypSGpfDRCfCk59GNPZR6Z25oad2ZC7iX0PIn1eLxMd7VJqHQM/j
Io1y0kt0fzbmKNvkUjmzqZyKcz6NNj/eD69GoUjATObRRJdUuoOzyZv/SLPIylvV18L3sxvziVX4
03hHj8gck6QNKsYzieJYQkR7OFBo3w9P1g95g57AxmDtmXrT189tXtz/eC8+3NSjMIdakRqVPcNO
jT/bSFHmxqmW+tYij00uvx5NPjlNZkddIL4aMNaju5pITQW9BEOz2rnUXqlC7soDKmC3v8pv8a/Z
xvIqfYRU7db2aOe/in12Kd99/R2Uk5c8rwQGaFeaw4++Aw7ldaOI8yVzvBKCQ1V+H00P7F/8AIDL
jqL4mgPLXst3uuiKWJ1rzXsizU00WGYG9zQRU1Rvd10t3jWU8WicnWtOpO7wd8tKWtxAgPrSSvAU
16IuNJKzKilhUjkgZu4Qmgv8vHFJPVEbor0az8Wvr/BEvGzgXz6vd4To1vHJPxamKon9+SbTngb+
oAWPU05nBjn9On4Y5eh17KQmoenOjGz9ttppBxA6K5pPNsXVvITV268vST790P51TUcPLeyqQqSh
lNHKp65/Qqiy7luZ2glQibajz8jEpHjLPQZ0BE4ot/YFFaa5u2zuUDBl2qWbnwb9mlFkuagFVpH+
Y4p2Itn6vojWQwDJT/0mAvv8+otLJwLuTw/j6L3uGh+nNNqu7IqECP3yc4BqXdY76NTnTxHyiQ39
02hHr7Mse7DmKfnZLT3vkODvsl/DfbztLrBX21BPcwanAjqYrHvb3NDu/D84GZ+cfaYlGmDBRFXU
j7+Clnq0C3DB3g8s+uoVPFqH+pXdXkx771pZpzYPYf31XT4xpjnHkCrRlyIrx8uK3+kBxhM1Pa1I
KWHlYGRNSiMczwxzYs4rIr0QBqhmfFONY3N1oxD0XMVnhFNas+vjFYKINbXAPf0/VMbtc4fQPy9L
WRDUXJgpIQA6mvQqyxReoMTHbXJfWWgXkme+3ZkZ+mdk9HmQowkqZwPwX50YsA/au2ace5cqJ41/
yER9caW5JivIf/q0GNEyyNAqZGjN41gBR/CiRcHAQaqObEFR1xWJfsyvzq1QJ5I0RJgIEcgQKzOo
/ehkI/qKPNAdQRZWNVy9M/dZ19wXabw1UmU3Ym8WdeVaSwEba4AxOGT5g7Cqm+SybB8SJGMjhy0P
skIraJdKM91O1DYVuEeT1uwM7RbCLjldOsRQYKpDuS0TKqkU7fLqeSrf9ehhyh9G4SqvwdeUgj0T
cn3D2ACsX2ueDG36l5o+tSpQvzCBMdZf1qqI7KTHqv6erg+4fIgNTAJiWg/hmtEqYa1ayXTHDL2p
8tYjaOy9wvV76iCJhf76vYhDmmi0g2rFCLmtQz0m61A6lJ7peDQgS1Ris0RbBxBuNaujrleiJQOL
Z/0AdE6ZqLV78640YVZoP6fhMYMSbnieO9TFu5VPD5as7mlTWI/4jKnSHi4eQgPsOWPvl5c2m7HI
nTE0Vm2n4Tkuup41bRudloxCKF5aGggSWscE70YxcjcA7YpXtO3V0m6sgYBO+pOJpDgfTEdD4fX1
jDsRzTETNPLxoolSQlpigg/RHN1Ig9cJBMBU3jhv1Iy/Mu1uPa0r9ivxcC71ceqlkhmJkoLFNnwc
/JOEbKqx4Uw9H6y0cqTr7mUMIZjScl2ozINhPBew/rlDsvKBttdB0suqJB+lJ5rJF7xeZbEIc8tN
VY3ycuyEwh0exja+hgiQuNtNYIN7tpVC29d072WFC63B1rNXHDTtpNDO3Pd5zM/R5fydSBYCVsTH
yzr6TnkJ09zyue19e1HAMo6m57i5qimNzgJTWX8fysevn/SJnMLHIbGv+xy3g7TAUVDjnVcU+vKt
ig4sbSeL0harc/oWX6f8OpcFx0dkmrchAkN6a6tth5FNNB4qTV2b6MZrLd0jrEP0S3+z/2zGbJsl
TcWgTa0YOXZFB18IOcj/NVF7FPFCElvjuUju5E63awylJsU/JJ7gNhOIo2IbWnB/5bVpUeYcoIP7
P9UxuK9NzQ0NSHdGtaKhid6Vygm99JBX8oY8095oTSCFs1da8zxzbrKKLqG0ug3E5EGIaRJp70mI
rRUQp7Am3AJBGyd3pBjmWslSN6ArqA692eaEWqcT9NpG8oCOmpKba4mj1OOZBXfeKf790yYV/fnW
G+lUNpXKre/p2Qi43X525vxwegQCW31J8P8RW2Q+RemM+QRtfR11F0F0bm+STr25HA3+HuIoEdtO
Iqwng4tobNNFD7kCmWtX0SbeC05tT2saZeCdrpIfwtnt/s8jIFNXMfAWkbW5TnL0tgyhTDPRfDjK
DRGp2T3mnranvanSz6/fkTPjGEevSAbo1+x1DkAY6Wrj7NTr0R4IK7P0zoTt0nLWOJ4TcylQVTSL
surxNTWwbFQUzLFdsgwNvrhKZewWPejBdKpUdfMtFJoL1Zcds6ztqoYpV6KTJelIS3LvfaMbi+bl
lYzXkBibh1r9NtMmcb6h4wZ3QzJ7k0p2OW/WZZwCWffQoxwk/TWOCjvFPgKDtpWaaZuJcmBKq7Vc
bkjv7v3wttU0VOC145eTk4GZyOajnJZf5FZpY+hta75ot+3LVGQrVdfWA917cOmxO8WLR/mlChg+
afVVG/XA29i+6CIqQ6zCB8+RtGbly/cwdBTjtRW+DcZdUtx30kiXLoAGuBM+cgtLqpxgmGwLCKlU
lFc+eURRgZM13AfJd6HGNIMaWUuBcQAJWii0KoqhG+i1M9EboaJUCpNua7QK22qHLKhFCZbzt6r1
3qEhgO74WijCgS/lYnm7DiJp4yGB4Ve309g85XJqB2G+Fctoo07wgC2nL/qrAeiXHzbbGumbZQFu
CG2f1h0fDw+Kr06Qi1diUKwLVbX1yNhMdbtGGHFTyMquNqXLykQbiPvcShUyBxTpo2GoN0njXRfl
IRy+1TkdnNpdEzVQZBeTtjUe4bs2ElYjLcuVhdC6VsCDqBvsX/dVigAngdzTRHu/p40x2ihq7Q7c
pWwgzhi8Fi/zX0n9HI9oAaZxsrV0+vb1y3JqyfkwgY9fFiHtpU6W0tiutW9j9tO0zr0ipxacjwMc
rZpt6/eKhUjdBiyvWeQI10huohsskNeUuaK1KoDKss17Os7mJJBtnjnUnDpkfBz/6Bw/gT1KvIHx
Lbj35o3foe5sz2QHTzQjzGHA38vA8UnGFPvQkjIGqXyqIWJtZ4MGeR8kYyFjXgCDutlJzZ1KWCb5
sZtWj9A36Ha/zq1sg5uubQjn7vt8XX+sTKZFKwhiaSTLR/cdVEg/lDVfKdHehPpaD3ZpFLlp6tth
fEFhwI4KRBf7nAUShvCZSXVu8KOb3pb0U2sWnU5wf7YNVOCGBslE6emxHm8LpIXIUVlzeEfSANEO
jFkwiqIAfxoZbY88ogq7m85S4XJPVyhqHb43ckRihLbdVkgMjTLYZTg5piWybsyyK5qHQ0Ni+bE2
KZwEDKrWadujm3opUMKqWK0T1yCKSRAcSx1g9fBSBsB65rpP3HPqTNQfLVVRlePdoAedGgPIi+nj
RmSIAUnQ/u9GOH5d8yj22cAZQYFcVSQj/718fQ2n3heAa9Jca5RM8bgMmEgyWlKPAEGnaQ3+2ypB
KmOi5fl6mBP1AwWM19/jaEe7tKKBFazpvCQhPOUrDDp/tgg6VHqg1+m+2xacs+xy11xREMNpQL4o
LpvH9gJlvfOfN4rwTbhYvg0sA12e78iHw1MrZHSra1QyFFxru/BnVtN73JCh1c+Ed6ev+cNIx8FX
pI9DACLKBrgM78hlb6T1b27liPfVS4GuxFph3L7NnupX/aJx0FGusx8eW0G0+vr2n1yxKGUYIOm5
uD+qypiyIJqu85gKlUdPv+sftAuAb3a1pfh76V1PTxpipcy1fp0Z+MR+QPMKZ0cL2z068pXPdxsF
SSnFAQPrjxbBy3tNyhDaoAhidoUP3/vg5DYy1G2LnAYF4ZnrVrUT50hFBHxhynwBRZw76z4+bbUg
QNWRP9oWKGOtiLcNCZLW+6ZbNyYtlUL5QDPWKvavgVGgUUdHTRct0m7JoGG4CN05NPJUC1qDuA7B
J4b08secqUDOrQscrqVWIEip98SK9E89SdLgzA3RU1vtE7qkRRmpfweS2ksO0ZQBOEEoQO4iBeIt
Ev201gFPaMrl3qanGXn2AYnq74qW4alB13+vrKLGVSHJhXH5LMv5zdDl+64AeFQjNOwOvYCJUIGo
cJxW8aS4IucxqdZ2QfTDCKHGEOd5TbGRmpxGcjTBmbyShtKumuiK5CPCsPJ68PZG6u1VDAcGPbos
0UoOuX+FfM22wJ1aqvcukmyKYnmTy5Eb+dWtVwFmqUp9K0nxwTSrHd7TdMyMYNBC46dW4ggulr8a
CifUEpoHLZbf4Ju+I53eeZEyrmHmHzzaa1WZng3fwIw+Ud6DMXmzQC8UgWGbYXiQuIWyeaPmyCpp
bW452nrRe4XlmI9PUKdLeAnAdaGFuIPlaWk4o02HbPg1+S8a5jECPIbRJLLmlRsgHASNaRfCodGG
ldHkjo/WKKobhzh/JYGGN2mIV5QbX4K/D72jRqpnUWtI20vR5OgHUhAeB/39xVUgRwcYGX48bhSF
vL33NIHsSNQQs/vHsTTXXvAaQuzoEca1knITJ3Qgayg8MSRR4xuroAtCetPhwfStuWpAT+hqtAoK
a031itN7ALxBvxFUysb6hdqrTuURFXfgD+NAuyuydjPl1m2emr+Q4NHfy3FcuvDB1oTYU2ho8HP4
D/3wVunfZLFeSam/aZp3FQVf0Cd4gPBQdCW6ShGo0svRWzeiOhtA1EwgE11SJLphRnflJKUXMqpF
vWRaDhfqDGMENhyLwgu+XPtO8zbRfNOgE2/1dLpK2+6ilvQ1FfcZSe6kE8KPec9WxW9VCn9Bfwc7
ulKbfU8I3rR3o3TwkJ7K3b3IXG7GHkIVKSWzsmt2eYO0TyHru4TDhT8Zdhc8KOUddL4tkCPOCN9H
0pMRQlYzuIjNwi1KGo1IScbVN4NkXDdEuyGy1qXmxkrmdJAZs/7nNHOjh8OQIfBEFVtLJXWyxpV1
+AJjD96/X4fIxnFC2WAZs4uhLwqo6fTpV8Ru5RtPqnFppIdoFFEwM0jR7jyv348o9QYLqUZ4K49P
avuEzh5lWrhJU8z3ZNHWBxldtQVM5Arpoa3VFp5FF60sHoIJdVkFWhDkRg6zKNzOaO0SsV4XvUrT
ADiYfqbwPeEgkXuuZ1S0jwjYjY82zrq0j0kr4IlKkN8KCbZy8ftEbiTDojogLVfAjCp0665pStun
ucQcTadrfsJthFO2l8q3JIJLbWS4aLHYKbct7EgqGtMrUZNzaLwtNn5VaYMJRmEirNMYGJz3akxu
bzxU6FV8jYRpbEvGk2gADqIAo44DeVLPzuCtTZxopWktUiysOs586WuvBJcB6Cw/BGGRIiOZ+S+w
wbRnMTsUPRpc6U7MvxfyRaS2h1kMmYbmTm6+UTYAxQQ5aHyKx/speBXaC727H/XCiUHERZPuDKxG
gbDpmIGy4srGdwMDhlL7NvsDRQCeJqzy8ONCD7YSAd0g8aBeiqaTcNjr73xw3DVqg6y+jivFtopi
o4vfBey28OCmLT/bNTR5p/QumTcBIIUJoqhH54M8vXpC/lSJYFBo1TFy2ZGxpZ+wjB2M4LpGPWAw
59r8vZ6hizJTQEv2lEYeg/AeuSMxiLaitfsbIFkXZj3tf9Di1F8VgrXGu+gy1GPYSp7Zk0/EfAoH
GFGHrCxT/TmKSxqq1lWb+phg2r6+CrfJxrSDZ6102++No28qFxJuRSLR/XrcE4kaNmDKTdQwKJgY
RwmhGHw0LABQLbipYBaEUhjAkaI8YNpz5jR06gI/jGQeBZvlVA51No+kx/uJbc9QHpTi8eurOVEK
JWunkw4XQU3OfqufIwt/FMAz9CPyDtpe1srWunqd1vlDe8Pree6Jzae3o9OdIlP1IWQ1TFk+PnD6
ete1EGASG59ku9tB6nQsR3Mlp7o895ROBUwfhzoKmCIsE6NuRjaSfgKKgKtJeFcIKqZD7CHCmRD5
VCWDzPXsFIvxLGn+o2MrYNImBF1BPsKhU0vb1G6zbV/hdBJgEJB6TvL/cys/Tv6jx1ZZcTjRKA6S
0oGKtk6deO+740Zy8uv29zT8j1Qy18Vbds/i8NZc/iz+zycj4v/7+Y+4Iv/1yfbP5uenPzhZg773
tn2rxru3uk2af/rzzr/5P/3hX1bCD2Px9t//9Zq3c83m7o3AIPsoS5mPmP9e4OLUVE4+2xLP/+Bv
W2LoOYTaIEhI+VIu+qeKRZb+MZ865lOAbFq0qXBK+EvEoln/oJ0MhQlus1R6KAz/LWLRjH+QYkVG
91vBovCjf173ze+X47eRtP+W//Xnj37B8ueTiMEhRFYMOnUkTRLnPr154n84903BxD4A2dMu2KVu
0q4iwIAhHtH3Pi+y04a9wR3Bga6S0nyrUXurlfkcTKkCs75VVlmHeamA5DiEYuAkKdZiKGwxt9JB
ZIEhAEXWkHRWhxvEdztAcN0Oc8MLDziNLbd4q3R0M2w+3P0TF3X0/gCho5COIGcuklGCpgvp80X1
qLS1Wo6p2AYV0nEQdvTzUpsExDEDIpA0ythDbJD8DtJ+tOL7XgAf0o1ZjqeV8PT1t6ES+Gmd+v11
6IAUNVyoyYscn7b6kJOgTzOoTRvPr9byAzecBGh46CXitdfXCWJioXWkgVR3XAbIt4txhPDp647m
6TeWKCV7xZOuJt8r7BHK/BY5TGN78QDCSOWcofIPu/pSbKQOJnb4o47yFG6oBaGU9I+hA8CyDHCu
w7Aq5GLadKWIKnyiz8aNIDMjRIf22rYg5UoM3PIy9/aCh3OH4bW30C0BgRclZ66+dkWNTVyGDSFO
aHiXTxZ8FbLaKDyY6QGLNKSv8+TwI3ghfBwKeM38Gauc7nB72OCSDKtSJykYdd4DbVg42/vvdTbc
jeF4aHAuAAurOGR+X3qPagHCX6iqMtFC5ZnbekBv7ONdAMqJ06n/LI5zRSGcQGoMxIKWZJI5Gxts
rabeBZLi7ZeZKk5w1lTzYrlBVu8BvOrCOy8HIkslkcL6bHlSChiKdFgz9LIKpA5cCzBKEOZoQxvY
wF7RYXvj8U0w6EW+XFnYOEb9pQAkl2T7vlcbQtS6xqNZrHYlXhzrrFOvMH+oV306VbvBA86Q9/Aq
YtIaqsZ5lpA8Nnjj6sjfAaqVN0XqJZtI6xo3zvUJvk6+8Zvg0dfdXuVJdhER1pBLszvAC/hi6SIV
UQlXaXhT+YNGI8FG1sf4rufDVlU8DlcTNAg8pNRVO/IVZB1+i9TaYtzZfaXtg0QNbNmElOnN14R2
fB8pfQNzE7/KVNUfOgmSiazR6snTKrDk3cY8aZvum9o2kma4qf2M5UHYCVgGXOQ+fMpO6PF+oMeC
nsMU4l9dOuKNNoJlJxnAcqKAy4X9KHEcqwqAHknD0SgP6EaW04rUgIKzVMqc1IfQZ45GvzArAOps
wNgvhRKbZeaO5PFxb2mFyzcNr/2qRd2LeBmgpyeWt74QPhhhRxtHGpdYeGI/ZxjjnT+OhPcgNMss
op/HA8aHvd2ut0LLbQSE4x1enDU19xUwv9ruc0ws4CXtloslzsYRYYg2BvC9vWZ25oX6y5q/GQxD
0NEcmdqitmtmRTGSmaxxK1Fq8xBlwd3v1Y+SJv3sU7ljoVFB0wgAQMA6QixM0smVGpTQrWnsluvT
4UoXuoGr5UAKTtP5ZFYVjl0159W+DxgtN2U3o2g09MG0ibGLbkoIVm1e3lsBAlfQ3d3ar6LWmeZF
oVGFK8jtMH/mZRlbBnEHH3U1ppm37/FvjVBjc0qI39JyEvA966ULb5JJvsTjocClTk5ZpIU032aG
6l/qVUrDvTFuLExmbBKx4N2GEiddrl6UDRL5UkQDPw/Rz0eE35bdBu1wVYQHAW8rWuTpojRqFMZp
AX1yeYczD6LrzAVU5hU703jhKp9EBMXfZ6lsAgo/tL2oIzkgQBv1tEl0XvpIUgIQhsWmkKxHrG13
SdKzZkTWbZEDsjYyL97UhfV92Qba+bSY4vhXNZivaQUcqbqJ0l2jh66QVvUWsxLuriXwcdqNnDex
A9FqJXScudWqJz1kYFtRZ9Y+q/lmgsrRVRACXn7WoBjvbYy1sRUtLMvamykTNAQ6C2BevxAn49qK
mhtVy95Nr6cgMs/ftiTnadIDLMJCd3BbWy69n1eJsPSyLZwAVxL9fJdj57HMrl6BvFq3N/VL590A
73wJU95asw+fh5hy3jxrW3nkZZ7npT+y8AgpGAqdxMOmF6QtEDzpYtnU1SL8pqjR5Mql9tJOQLC+
3vNk4pMPofm85SmSNUflc/etzg71eQc2IbtNXZrLNu1ZGMPp0bcp/iEJ1XOkQBLDvYPHZPE8iqqc
13d2ncJixVxm/3IfQOK9yYN2kTe1+WQqlIG5y3/Pkg7q/kyAfv76axvK8fdG+EOWW5Xo5ln0pkff
G9Ptsh/amX8/iE9y0Y1r2SKtpwbzzjrfVk2ouwvLs/Zqa9p4t5nXovR90ozIhW8p2GX2rueSu/xq
KYgQqKTwPoFtu+liI113vaY5ckGdM/Ij7A5S+XI0homLlxxzACWcFiX+hjnp1qiaKwK4UsMEIhEB
q4R1OdH2scrky3yA9MvHklZEn9I0E2VpbqAOgwugWwIzka2UDCHLR1YYToJqBeI4WbUWM7Ek9dad
mFqurHQYbZe9uCUl++AB2N1kPmI7xUtewpDjgA67FZKuVbtaFOqU1qt77EJq5DAd3JE6A5haECiU
g/YWSknoBDKZhWVs6nEUAC3czOeVKxmn2bPDdytVn3+BIATtfrQa5Owt7uLvgRZbboVjxJgQCSUZ
Ao5lVkTRBRwG3ymL9BlqwVbQ6pqiXQveEUnuh8WiLgiNiuQqn0g713H6jvuxQVAyVU/dz6zXPfBS
wHkrmgN8qXky+ybB4In09HLbxvoCArVgh3Po6mshCNkKPecyOwO2f+TG7DVDRHreKhUMATzyc5Pw
IwDFSVuo8bY8BpCpEekldsTAo8XSLLqDGbPeEOCzNhg4AzZIf5YBIy/2HQ8rkXrelxMV58Kse/E6
yCFpWE6b5RaSVPZ3E1utYCneXg+q4pCQ2dR6CfxpQnbO6l6XddDI+NtaxqUI6YcIMemgzYGcqSA0
nGZvNwGfCt62AZcaSgwTmNKyxbett4r9sjY2M5UsG9LHsMTtVU7kahfh5mSrkgLZbY7v5OhF579R
40Ww2j0NVHhfzr+HMRBowEple+5zlCE+rdelXOwmpXtMDeKVZQGlyDKnwax93GLUOpWvoe4/hKaF
LyvRWNfI82GBDzIsVjSx3SQx8XlSCONGrIMneTBxeOp19oMumxMXTX2oYKZJUQ6ludkvc7nEMDXK
rqxuJEbsWbSxbavtRGGBWV7fMGIbXV7MRsdTBUfDZS22ltC2opFawVCNbCujWySpQ8W7MCLz1zIl
mtzcEUv/9e9B85vuSz5HKWrKsrSElYXET1syBMtSvex+efsTo3PDqeZ4d5mrdY062Gxv/vU7y1YX
KTkQkbgCHurzwv8Og0MwYuyX8UrfxfPPCwGDFLznbjHsUdZt06q0/CU3YUa03dSWRv8d5MoKXs5e
l+bABPMArNC8w/Lolwtf/i8pFAKCCrS/HlqXy2K0hPfL2rsMvVzZ8mswDijswNfqlRC82RxriLIU
3oa0Qhuj6O3zUrub2pg2hki2dRECf6QQ6rdFDiB5/vXlo43YilZJglHWHDZPmpvHlPP0ZqSm5wmr
xE9/CX710Colfx3G93o4VjtK+ty1gl1swOJsvfxRZGkG9otJgTfgtGmo7vKtA0G88jV1cjCYdMh5
Wy6d4gpOIOYLysPnEXKE0+eP6O29GduLLaaEVYDfZ24bKBzEhBz3SD95yTCXzYQW8nlGQBlWWLPI
pbXhkKzxlofuqIstPJ0c92/CqxHDUdCNhCBWN3ezAK+k48wRcUJxl6eNU2W16hPKx8zGRMt0HGsP
yzY9AEzrBvzd43nJAEN30UbmDeafuDFY3c+4ie9m4KXlPes4NtrLsQz4zqMyjQ9hRgSRNkX9vJw0
sGb0mDujm4datpksg0NBcYGJnheAmYxzVpSoPmDCpXAW5w0zpRqHpznKkqoaYYr/HuqKHczbdNuk
Ae9K/6SHj5AkPVaEyHIii67fOeou5+Mq2Gr8UDFqcQY8KYJ4Lm3Ax5uxMKWw9DiIm66tzfUwH9+W
cBMrDCSfU/mcCabpGjn9LkaiO/Ecq2mp1NijEMocnbh4gZKFANd/eUhF0kfbCQvV5RUdQ3DGrUX1
Qgpw99G4gPlQMsx/reONg4/bEoD6WF9h08E2oc5bY61qGK6Xw00hBnR9qOplNe+Tw2yKWsvTTVoL
3sps9ausYqYVLVGlno0yRrLhpapON/W8VVWKT1ZbFrbLm7FsXKB4qb7RLeWxsc2B7zBxhMDXwnJN
CMwrKuezCx6ITfrJeGs3ni5dTlPLx/t9a/tJupbwEO/KksC4xMlJHOEJZ4RwrNrT5icqXko+wXzw
jNOXScZ8R7Pq4UqyJmHlscGt2y5G7AHmS2/T+9Qww21UUetCx4oVk8Bjxw4BM1uduLkQa/km0C55
IUteDYKvLtUxmaAfpiVs5pWh33t+xIWeRjshS43VkgSILKVxEs6BS0onHztxK8++APOvGjU1Qo54
dzTlS/s+9m2xNJ7FAiuWZXYlJTjviPJR+TwqXr8dW1DsgjlsUw0lxYB3QYSgquoscIXS+7I8CSr6
4AzP0xVJC4mMw3LetcSK1qEaUwGFE+hqQJq4TsWQ80jc3FZdkf/OaczPQHjoY9RZIo1q6mRygqB7
I5m3005BWmzVPwLkyNjWaD2GAUa95j1jmxCjYd3l6UM7b4K1CqavNOvoULPm5wFVRAmYoJRSWMOm
RlqHsECpDd7Fg/683Ihcx246H6XHZe8TjAAGKn7fZneTzcebMeEGe2ob3NMxywY2RxiZJzuZXgUb
+OYxcSxeCY0vahs/wDxLRjHXlttY1KCuclFM9dqVigEyWDWpPD4JdSnPJUzJaKlm1TpZyhw0amaD
TNA3/xuW+AaYFum7+U9+RKTV+rijBj4SYKIwzpYPkFQ4OcIFt4MAv5QlkEiVtrIrSYuwVrUeOmhJ
g286S4iwvITL/wUBhR1aKoLfF9MDlF3JfYKb2MRSq1e7pmV+mBFg9bwkxSL0SrvJZDBxRSTeGHnV
HTjnZebDsgsac00zpPbj1/chXvAcq9wlrwRXEaBUWF4FMQLqrCLi9czxkRMNx/wYv7FlmGX/XFJF
y2k8zzFXmb53mkHJjkZiu8EIqh68kY1ojt5jUJKZ19U4Cd3X/XhVmtVLiV8xM7TiNN7TKorDdqze
iUo3bcMap51olLazvqzM+mqHv47spGH4HtZ4VQxJv7z7MsCMtUI3lT+xNi+zop3vQU95t49xZl/+
allKQDQ+l0p1h80NyZAIEGIXDTel+msMcO1arqEMlJ8NddJa/3+EnceS5EaShp8ozKDFNQVSl5Z9
gbFFQWuNp98vosZ2Zzhm3APbSHZXdiYS8HD3X1HaVLUKM1Y0qvbosuWqaPDw+MNX8FdkETvhyGbP
VJ0IJ/FgYbyuDglV9Fstv9QjcRHpQE1UtUvYPBJhhTWu1xeXTHZIk7t+4oUB/7UC5awxfiUEBz/k
wTovq/fSya6ilLu4fx64/ntOREfsGo7lmroO8PZ3CGdsqJpO25KCJNcU6kZuZu858sJhR5TVO/QH
GS6nhaRThsXeQ/qgOTQHaRKf/CoqdpoVfwoS+86pZn+tjfHuyJVJ0VlY3UT4K2J117qM8f/8vv/m
E8F8qzlIP3jXhgVvCleK/5xv49K3+oz8p303WJcaX809+eYZ2RjwiZcxEP56zggg2Uak9skCVMfD
Y9bw9HU9sQp13K0HDz3PYWKDgSg8PXRC3AyXXj+0p+LIJLTBnW8Tp5ivT2KEriwHe5Msicwg1ClL
9Gce3XHn+79HzpvDEg+fqi1e427/z5/V+E+EUn1WEEpPh0JgGCg8/rZN95lV7DYu0T/IGTyWOwe1
81VrOlFP/mGOBTOsfL/MCN+jre0AlEWWeFD9TqYhderkuq/savIQPLraqG1PJNhxBMzslWQJ0/T+
RPe4HXsP0VXpXBy5RvnnT2PKd/t/oOG/Pg3Ue/bwPlGaSv73b4CHQ9ifTxhnuMvKHSjb12D1OMAa
4XGNOnwPyZzSWxkj3hHhVFVjclKFo9a80+DAHJCJ6Yk2vRYCNwH1lKlnOxf+dHT8JuhzAxIGgYta
sdDuRU1gxu4WTg2G5lOVHXVSlyrZofaLWe1c4g/kRR00yDvsg8b41//zcUGX/v5xbTSMaJR0B0cT
aa/27/jO5E1ZOtpNsp9IWYepM+5EcU9cOMdEMVwquclqk3pfpeFdsaQz7TH9haGTaaCOQ9XAyTNE
fRVICgLsmPKtLf1uFzZV4cDR0iz8p2wM1oa8E+vIVwxRKPfR3mHFBgWKAgMChbZm7J6NBFt0z/j6
58+pS7DsPz+oDkxm4l2KO4zUY8m7+N++V2KW/NwoYUktWMNdS+ugFwTjkZnIsFM5/9reWBLjMPLw
Gu/yCAKHOs/KmC4AR27mxDzWruGe3XnFkI9lJwASZclbsLokQQv+WnJzku5tNNB1u91dw7F/lVBB
K6xsv8SkXsvpwsv68Lx6LOR9nftKRio61au6T8r4Oct6Ujg4/ujc8QWlFRjkrmZwR4ZpktdCCER7
tQZ0Redtirne6I3OdlXu9zAwlftbTOvnWQo6OGRKkwPTj/YVWdx7PXNPkrsKiexdy2b9qprgebbB
atZ5p+vVbdan56LoXv3Ee1XHgVnSlTYs979nVHUCzDSbO3tK4eCh2xSWuXWGOLm5Rnx0VTwo8bp9
jnsR9WzXWtKCmiAz7hN5NaxJfESJR+qUXOz972+h2egx/5UNkJ9jwZ9AVf6eSIfIhCYkTurrSBqL
Jljaq6QHTT6KHK7TrrLN/un/uWf+qxRwy+BXxvkD20P3/24qpPsL4cl5RCCcxp5Mna9Gnjy7OMzI
W1bdO7k3/hi1BW4NHJlwSC8Tn4e6TFufhLR67Zif/vltUVL/66HlgQW9pIeSZQo/jP+8l6M8wliV
Po3tUO7cwrRlQKtISltxaPf15cuYQGJcBgoNf7/YSg89oSBOR+RmBm7flsXzNL86bvVKxKJ/qYa5
f2qNlrigajgNCLov6heSNIknnHagKV2AQfaPotLDe524l7pdrg3+Slp9JbTXPmtnPJDIp3JEuWkc
/xfW4AGmPs5Tjh9Ap88H38mweLktTBTBwpO0hThGOkjhHJOoq4KwMAlamBzeMy6cbAXt7TgKSHAi
IooETG/Vx2EfmRng10RbTlf7Utk3tinMvtimH+fQJZVN11+0DHIptM1OtOhO3enet2R/o/X+FWPT
fRiH4bUaeAO+gDSqNeK3bo+PllNGh7BJLq3WRsfKxWYvHHetsSBV9Zr0tIjslozkUup5Bf9S2MsW
CE3bNUPAlLVDVAnhbUcxO4OTHSD7nVuRH1ucYsfpDSe6Q8/Zl/hPidWekxRVjxsGuljvsw7/bMqg
joess8mAD/Aq+m1GkM6s4WvFi9mah13h0yjEcY07ToSKWPvyhHhJI+8+xndq0o2DOVpoBa9Raomd
6TJ2VvEp7bVDRN4xW+NNl/ePpXDFtsYTO8YLlkGD3GNxLRcMbZP8mDT+AV/x1gBsRUOTpsclX86F
+NUXp6bAmLnr8h9eQwhtjetR4tkfrE6C2C3fWXv58W55NTPyg0G4EdwXz11hbFNdB856nwkEJWUx
3uvIu2pc4+PKvbUX4wtD2TttZr/a1Q/xPO8bT082xA/nfCv6LZt2DWWxdH436XgzYTkP6zbQSUCt
M2tzW9Kbj4iXs2WbDOZdKLSdGQ07IkfldcyjNzIGd5NToX7ot8iyNuh3vtypZluAdbi1NVaM40kg
BFI9WlkIJSFJTisu2aQXcjXHn/yNbeVz+5avJDwWF1EhvSLIl6LntXc9+xhvMWUMySYexoD5jCxN
ceQSQ7xnKx56HZNJctKd5W7tmYb0vNj7M4GTjevfoqa46slwYexgC+JcOnPaZbx41Vg/7SbfCRiF
+MDsw+o3eZ9wZLPTggRszPyHlSjlOTIYkO3pebawcSBam9XXeKoNUoac8Oa2RdDH871j9Mfct99C
unRNhkVE+eeSDU82nzZHyVVlDzme1WVjvy12/CE6yMGpd6wmz8F63ThE1QgtuG3B4KJwU3T1Ngst
ALUyyDrCvB0QN6O/IzPnMHvrOS6QwDlIVbzBOGjVQrBJedSK8CMntoiBajoz0ZMvCb3CznQuwxgf
qxB6a5vsfKN5WqqAFe7VzueANEyyw7RT4T0Isdxjsr+tuw92/OjdqqeswmHQyD41S1zTOrqUQBbY
Rjmuz0EY3xmie6jX+j4U5adtklzW5ttxZt6xiBadHcKsyvLeyJmeKywSyUCJosckDO/KiC0Bmtim
CapEu8aeeZ/k2SOBge+zEz745bBPNBipvoCcy+bIu1BIdg6OIosIgyxp4LPEp9in5xOttY/6h4UQ
k+zRb5MfLAV++glEa0vrn6bav8w++RdsIQxnh8i/0oPcTPf6+G7Gf/T49VKWkJKHbm/orMxya6c9
J57zSOzkvTH+xVufw+hYm7BTXgfrNSwXbJm/KqLdyXkKcnKBMPyviQb0CJwxoErUV1qzHTkiG+/W
J93WN541kwjIO9zBjfaXVj9o7cwi+S4SPPJEjdJvM46w6bZlmkb+mBEXlVayfkbbCXIG0QADvN5w
qPY+bp5G3z4PAOblkN03syudzICxDn1fXkL/YrRnLOSVgcIMtrGgJcxJuPMQW+p9fT9355YHuhaw
1Ulos4C6svEnkVJP7tpfOisKEEdheBBePL4hzyWZr3ePcQ1IYz2u5q9ZDMd5bJ9sZz52OJLjPb6Z
rPoirPyMyxpm2FjC6OPVw163jL4af4E6cl0bf6eTuVW0PSmobeC5nxZZRB6GPY4xQA822P9n+8G7
60ioH23o4LQZq+Ee8pLtllvs264EpH2Iwxug8bHRyTc0smu6HCR3N/Tqh8EqTjD4gs7GbXv9OcLO
ncv2ZMJQMImmaFG7kTV9JqCqseGexwKeuJuT2kbvBRmFU9w6pOFcBSaM6rbKDw1bBqGvu9TryCHr
ZRqwuwHtsDa2OLml9mTY7ymts2CwncYTRha7MPyqmosvK0nIEWr2W9f7Pcts7zP6pa10GQ/J/Z7h
yfc9M6Xt/BpMBw1ndWGFvtHaN52AZJhSmzy71ycoLCBlznqIl/c+2Y9IPMxQQP3WTu78ZTOdxMaK
bwMdqu69Jz4QnB3u26p7GXiLekTaSl9orOZoTKvuyWJlQiAuhA/Y1OG6X/TyFZnpc6uBjfmCcdBu
z/a4nicx70GAeMbA+ElO0NqjaFL4/maNWla7r7IhMLPmoLeJok0TWnog9HvQx89+DY2N4TY5ao/p
Emr5PZzKXw78Gs2sj+1icTjnuxXB5YCetCCiDnEqCcDpebAe6jj7NXdw+osKQaxeum+ZG8aEQukE
PsC3qH5j2Q8tuywxx+PzIP6f/OrVzYazPuNXbmTPawJ/pAdM1fX0wXhDB71zxNPazzsjNO/IWrJ2
xNw+o3N9aDWsZCbf+l3pKboGaNGlzc28dtl11NyjWaVPw3RDGbGNzdfR+U2a9sUQMPIRCRiQnUch
WRz0NURF6fW5K98HYsqnEaJFaXByBh2DypJVf5kjIuDF+Ww9MqQLDFtDTxyNLHskJpYAvIvHOEqy
w5FlwwPufMzneVCxBCxMH+v9IPQ+sdRC9yzN7IdtfAEPuSVmdnBgrGdh84AJLTXQPzRr9Zp5/bUy
6EDAtX82aIUa1LrOWiUXpxvPY4T8pom9i5HT6dA1rbAq7P3SRvoT6xNYPLn2uUKcBNCjbRuRNT6m
FuqZMpj8DJmzjrlPa2iYs6T6z54UFrDZaJtaZUsfEJtAPjtCTbW/wHVYrw/hefbz8By5/FtK4inp
iGV7nXpvpHZMcOkdPz7HcbGcslJPWNlGzdEQoXhuPQJQxTrM57ppoxfHKTBqzL16p37XycV07/XL
eSwW9NeiN2CQ5CVnET8a2vD613IGApX/GVeVdqlNnA2//3C6/CGFAHIyC9ugIebuxXEzDmBvzs9+
Exnsh3RzT2dcXbvQazaZc2mXqHxbSj8/8/Aykk1F8aZNQ3/0WiKypzCvSfnrxXYebUjpdW/v1R9p
9W7Yx32HN5Z8AcLCSwrE6h6neS3e3JSC1glNP6vfNeXAXk1APup3fQLxFlFs3R67jgy0I3z34exn
U8M0bxELnzsE5yDfPqYmHQUxk+Hys9N49winJFGirhJiZp9zp3hKk9XgcRC7cgF4GdzlWLMHjVDY
LyMN/5js9Sn/lV51vXmMUwD/1Kmx7clzjqwxmDr7XOl9UKJ3sUbz2XNXcwMFlU03NLSPFMwA1Cd5
n7rfjN5nbS6fY09GxA1U0pk0qs7/WtLJ3bGuwrpTrAdLrH88Tlr5j942pKlBJpq8MWjwGkDTQiLV
sk9wfmvZ1rNhb3mz+TGejCnIW7RxJVphb0Cru+j3nbPs8mkOkkqDPxdHr77ZBYPR7cvWOyZu+NR0
RrVZ0vU8VvfhME8HwaKrFEh+0ijCJ2Q4L0bxI9aCcFidQGILMfmquUawOZGj4arR6hlwo2owtniN
wSz1R9+btm1a3twNIGp8Hg3kPK4TfbqxC2bcwtiwugQZDwF8jbfe4cv4Sc05+1P5iCV1vWVnEkvY
leU7NaqEBbS2IMwG+epU26qKH0jiMzR0JsnYsUWonRu0QwAXwL5h8vQthIz0rMXvTutx8kMiAweZ
fw0aLEsz86+zd284FWFlzUPl99wW1UqEoLmzOvCr1uh2c+22h3ydgwZO6I4WHqUNAq+qDNrF+1PS
Hvgom/T61MX5U1p4N80qEBjZbxlcmWYCmK2mYDKca2ubOwJOt7pNkorWP1vNA84ANS8a1dYfdm2Y
BYTovdwjA+8rkRSBkaLHKjJxmKO2Bolt9q5IjoZhbvseSDlbiIPpK1Sesb1rteaP0fZcbDcNNyW9
3URqbrxw3poWD3Rky/CJGI4ZB5o1ZHdTAl3YDgvssc36o+Ig3IOkPohlB0q5D718Pzm41hVEQG/C
0SeZtGUwIX9yia6mAFCcG/KAbOLD6+5spQMq15TgrPrNzIV1jkY0UmV1lwxGRmgRZl2GfxMONaIB
Bbqx63sYmkfTwd/OXmykY3B3rgwZiojnGM7KHiDfNbXhXHSBZmgthHfodRLA9NIJRI3k3MVmZWOU
+XJkO2UwSe5AHp+qXlTLye/dnlI04QwWN+eMZHaFPq5yzSOc9T1MiuKSe2g6w4istbb0pls0hefF
RDyVj3h0uJmh3QFo4mi8duFnA0p0Ksizu2g5bkl0VMmB6MhyU5h2c5sGrHpaL+dXyDLTthC1OJts
zvGvaJghl/B5hYpwIBYXC66iJQG6CS/N6F50NlDMbPBVAZfNQ99o5sUYPM7tAdcLwyjHY6wTZMj2
qzoS5oTjSOW+F3aVPvikokyR1j8QrvAni/XLYFoziDz9+Zgk5lUUHIukhTxOOn3QMJrjUcHOYz6a
h7aMLuqaDkaQ4v5YF2a7H3B9OTTzugBuo8jUssrf1P2K8Ym7Plbefq6RkH9TDhQFzuuGoxi9dcvY
UME4EciuvcdyCX/rsFWgEoJbrZH2Z43KZ3oT3BTkpayB1vcLm5bKe1P7WXOpDGra9KrIRGrPqBjH
rr/TsF7ZoKLQjyQeHtSf9jLnLse3aB86DIgmu4Tvn6h4GBpnNve4edHmW3mxSzP/cxrxZVnX7jRK
BGIc7G7/q1B8lAzzpbUqxu/NpJawR4jiBabDuIbnJC94DLPxMvrmMTdBBbUKEovW+Puq429CZkyU
KVs0UsxAXc20v4JR+XK9acX+sU2at4Jg6cgX3b4R7QT71HtVK2m1syxi3OgXAxNEBbL6bJg2dDsH
vwQ5sWPjSK2GLyvZrm4f/jHKrLzMuvUNTStCrSPmP246MRd2+SZLeDn1lytWteIXKyqMymJTn7wq
3K2HQfT3blC9srFqgk3uuFfvKzVK8aJFMxlaNjcem0/s3iE5M16pCwzOQPR8A20KJcghMfB4ErSm
/2JIqz8S61BzVk/G3UmQXsjlOrQgdIoy21sSTYid5DTUd5YPGz1P6xIpY/7ehwTRNUX3OA5Ahoqa
W5nacYrjNkimkz1ECRnkv/qmha4LnPfN7UFgLktYptsnxYSSO+laZ3VvwE/MrMzaQ6N4FBZJsuqa
E+f2aRQdOSYwpl14hiyYNZZ1ybb1Sx7COTsT7Y0UM+9QF7raQ1h4CsgU7YKqDkCPMiXS7JTJptal
QZm6D8VG6Ab9be3WS+o3BIbKj57x6BwSSHLExXbviqS0rk/4Ga03ueJWH1GtzY2WADASUg6qPikS
aTQ3z2wiHMUPmQoQspTqr65YZJLFiGB3r+BXhT8rXkkEc8UcFwL+JL6qGGsKkVrwFlsQos6mr+0V
SU4htALqBaQS1oMu7HWSuRjTah/blsl+E8JHGS1xYHW5FSMkdNdjVKwnR1gkVnuaAwLmB2qhLwZq
4AxUuHPs2D+EubFsulEw+w3FdR6MeaPL9bzCFXosnoNvVpVYSSxOsPnRxcvod99clrJNicMT0BVL
2juAqrQmsUw0Ps9tY53kEbWrNbCQKAIZCWHljJQRBjEHA1VSk1wJnU4VtxD9Fwtxr5yCAr8SxQdX
ap9QktzLMj6NGucnsWp0EPJVe9t8tbEw+YYy2ESPW0lmVxARM/GWnPHl3jdYAUiMQCECM8NSYzPC
xjUQ1FBbG5319FZ9+0RtuNyAEBNGnRWOOExSJKQ7KMpjnO3G9y7p6l1DvOk3Kk7INoWgOEy47q7F
ofUi9N9tYXDD8AS1zBgH9T0QSOlt2+RFFQfHl23dwJ66Fdx1Wnlc4vZ31zMTk0BOZB+qV8nOakeQ
EYn/1XNxWdeqD/ImuqBxhO0IHwthrX9UX0/Ojg7KFqjs9yFsGpjqe5P//fjbNT377HaBSeYfDnF4
iWYREfN6NG3srn5sa2qR0UXG09ouVBnK9Dc2qNg02QwjNj4qdoQ/k8a6FraiHlQ+nPvBfvESN4g6
pOSpFJRkhDRuRDZD1VqAziXtKJwqDN8l3silBLUAl5MErHKB/aAV2RhYFBQJe3wXTcnDFJzEXl+R
cIwLMDtWjF5jpI9pT7FVRd5qiVLOO5IM1A3fNpz7a3yvXj1MIADjvz9uROok+2Vkg2yk4++osj4n
KZzOM/+m2DBpujy11kTOXFf91M31ri7qT2ws97HfflQx2H5iALTYOlkLmflsEjJ51KwGp7+o3gmt
rk8NSpNv+kdTEI7sdYF6vtUDptFBnQxaTnUPaREjvWxnxjwdkPOub0Nk3FAjgzYY1o8hcjJWzgXg
QD3VyBYkO7CH6rWFf7JRVVIRMlSZULd5atBzhZCesdy7U1KRGLxqN7jkAPa5u+69zG22SXMLCzj9
PVrv7+vrzPeWQ1CzpLiOuQNRDWB6g7m9F3gN1hWq5GWIq5GSOJASuYVBT9djgxOCGRO2DGCQ7Zax
uSpijuFr+sHorc9aNvIZ5hO5pMDNo/41ua/N2LJiaO1fluhd7oThR+slQek4RmDxRGN+NsM6lWSz
2ENqTbZCubV8A4O02EG2Y0YBVGnWjhVWiVM24xeLs9H3jaIefwWdaQLKZ2bcKz2EWA7oj444L1bf
9KRitNZNHdka6MW66yXrOU24xXGu6LazJGiG5l/FsB4IiE++aSqmjjdeVASZlHpoo8/anceN6/lT
4e4KOlTlQpU89b0YcHT2eHCc1fdfZNFvoRtEPMvmV4klTAdhnPFJYhfZt7Jr7HuUKQZcPmgN+BBI
Tq/C/eRhiMXkqdY0JCpx8sdxbFBlMkC1NXwdpOypYfU9Y8Bx6zoS32XtTMMYgljJCg96mir/6kDS
MudYRzjSyVMhNmykJLDguNroDDw9xM0VzKaS+odBnt+ZA7tSPIKoPBFq9z4ILQwsKFmqRcgym9Mr
FgeRmN+Q5XeRMv1hMy0awYOCh52AIm74gqYmQtAI3MqbUzenQoHzssM2m63MeWiPqqVUMrupjD4S
e/hSx4yqOmnvP2qQT75PHwDuHgQrW8Fuc7RRkrjg6b+wm2DNRU4y+bFBujLnSlQ6MZOPkiqqTjX1
DeYzpDUnj3+WEStHdfZqs02Rd+7o0p/+7zDuMYNYumQ8pC3bVredjop6ZUoo3sl+9B5jcolMYh18
VvGSaS+JxnZiXRdGJqZ89EhdueJ5V1k3yV1wuwh5BL64wsKv5lu0WHlwyqL0nLF+CB2SXKBMHgqe
40ZfyqO6VkSdLkirwpN60Ed2aNRNVHlwLstNHpMjjWkSxIcZbE6x59qZuX2OhvBfNPNqHLbTMrwq
BokSDeWEy2ydFquF2A7PmRRFTMngH4gXJa90SQK9ntwj8pKdh6/flBpPZMS/qNKmFAaKG6pOl9zu
WfQSHQyVRFEHvJovGvHebzdN473mFjAVIEphA7yZ4hzz0MgOVMe0tgObYg0TDTj5vSttcgrDh+LL
rYcOtaP/Fyf1hCG+qvfGr6GWduph8maK9KSPKdu1nDSL0rTKrbozFMdAETZj06dOyUPXybkqmjs9
pF28Vxx1iCMv60i3k3TpE2Hir1a1m9eMFY0kI5szBu1pEZK3PkXbZAnvGynr/N92wYPeuKIknTt/
n4z5K580PNuWc7Lt+aUjB552gLfphN37wtRtDJIkBj8YK0oEZ9HBMoh9H1t0iaL6ZfZm/+hOxMco
onDkIYQtPdx9wnzvk1aLBBR/RGf8rdiFiuOiLog7hleWNeyZso91GqajMUKxrOWogfzummAnA+zB
baoYl+pGUyIdxfHxDZibhRtJW8w8/IxWuETtekBfDbbVDn8UXXOIJfsZ9wxkymV8aEztwXHZnqY2
QepG61yXzL01IfdqpRmHrq6u2aIl+zTFklZ2h/Ijm30Nz2rsvymdfQ/RMGrcFxvB08ENe5mVjXDB
H97GzjmqM00+JIr2obqkMnqx1ooaprcCacoPdWeo1kBdBNVo93JqU0/aUtlPXohXjHoROXCx1WMz
7VNHKaa4QXw5dfWhTr1wYQu/5IQUjo1+5IQKv7nErdx0rlihYYfH2NLOOyJXzo3bP2t6fEiJBdyP
tJNtqZU0kMOXqGhDF1tSaMLhME15jSIn7QKAAB5hVH6SRPpdwWQH5w1WUA35ehGacW2GpQwU22Vs
gcUNebEKLtZ3Yz/NHpuDPmc2XR7UHOBnWHFODS5l6glUNTx1i2Tf9N9tX5cMN9GFHXpjCLXI2a8M
eFcnLe5Ij+djTfYIGyd9C20gKceR6ohBS7ZKozHpzqPnlx9V1l/ZAxzUmQbc+NGENlm+NiOkhhOY
rA790P5U35xRTE/5rB9NvXF5TunFFKVGkuf8lYTmqjf/qL5KlR3VR6S942MA3WNTDvCwAJBLAZ7i
Nq1LhxgKZyhFB1ZqcBsud1EyWqobWMkmewwj/U5rLmquVTe8OsDKKnrwonof2tpb4k/1dn1TPzSt
oKhzNBvbObe+C4L0nw37cv/azMLYtPL+yWrGXTawmBEVh3A0w92UeoQed9r7FHpf6tSAUCg2hQ6O
QcrrXk3uSlsTasVD6Jc/1hLafdL3/gMwSGS+fisvNZwSw3q9JU7/xC1PhLv4aiWTX2N4VN/jkjkI
nmGUjsuFTkVs1ZAfju6L+g7UtUumYKjIkpd0rmEQkE1LVlh6uVc3hixNtd6GZyODVBAvH2u0sJGF
IXwczPixlHORId3O0jy7qI+KLdmLmadvTtzFmGKCnqm/q0pz7TzYjrZtJeN37ngZ9U2PvfbVCp/R
mZ21Kv3qfzd+ROeauhunQgvGexNC4LE/Wh8ivYhJa85qwLLnHOp6ckhXzQhCi4XjUEGXUCx0i8Ip
S4X6suS/pHIWmOVgXxfbZALzaq3ouZhXwsVludAM5M5gHd+ka3XaDWResIfIvlhI3mDzlCfN0c/q
wqlWchnQH4VaDfhByoBEq9SnjQS+QyWqZLS4dKjhbJZbqCdXrbD0a2akSMZtbIQijmwbzoRHvQwr
0u7F+DwyPrHFLdN9b48isMb6JRpxnQ09/clbteFflHAmSuaWodtUiQJiaDVVHVc3vXp/qV1HtIkM
KF5msYuKu4+w3hf+wjK8tIj17q0/0Zp9NnmoPyXTIZr98XuKsp3qcV7Tc070LFUbXecES4kxD9pq
1lodB2ueb2waBwfiFLA81lHNYCR7d8U8P15xw+w/1z6H1eCsNSh3v9MwexQzrlGpVz8pFQmjwnSx
c5ar6styBHQZvauZ1LnllBxvSJlJR9+7zyz3ps5beKeM/UpFDZl/svJtu5ovjZW8xp3xFWv2RZVx
NTO7SwLpMIFaoMpH5RrF3o3XS55SvTOPTwGhOgJNFA+tzZ5HZPWjbfGF5KUGHlBzTjoWfS7d7NyA
sXPyWttwdsdNlXLGmPu+hKjs1m9xqdt4gCaHeOSVo4GVTwGuqfox1xvPOGpOgQ2HY6YvPwqzQFE9
drjZu8+sqbg0zKt5OIT3vaR8NVl99M0RjjoAVdGU3SllNbZyFndlWOzMHHqSkUFmLc3V2Q2Zvw3N
qWXXHA8HHWOTwEWiu3PQ0NrwCjZDPuRBS2DfNAGZmh5+qB3KF9BWp9gbbveQ100YABz/JWbLDTqD
TX/pHskF54CZ0p8hJmc7qPSfrt0e7dLAsBMOzNAg7MxEVgZDe8FB4sLIRbnz0nAHUnofVcbrJGLy
7TJiIAm40WRYeBz10SE1ebyEQ/Kkbg3Yfi7bNR3IpvNwjg/R4C/N0FwaqGJOmZ2Nlh1wPoxg1rgW
DCKLWO4iBTC96EIyKjotBFdPXuS4p3Rt/0zTEkIAQH02dckljrxNthDJlA1ib2OYtiYzIJZZiZPB
nbgNS6wneoRZBqq0LQupZM3q61hJBXJWP3SFX28HoyYrPNoPk9bfQmzjKju04X3Yj3B0CwZ/tktz
2RvbngFjpy+UyXi+8+I5PpIH1Tbkk6/i7FTc1WNsPvM8RN1XT4Z03PKUjPpsXczJeujn5mMNNW0/
Tghw1C81G5iqq6nChqiCMp4e2DCxsB7Mr3WBY5jV684Uc3MKXS0oOh2eHeb5zoD1Mt4qxb4rIEJz
ZUhqKic0V5ExnOZyDYqYjKDcsx8cy3vu7NqF+Y1j3Qo+3o/TOzbC1xK/VvgGvdh1hvio3QittV2T
G4DKJXa94YfnN3/5UVcHrVtCb8rp9VYfkGXIEBWlQ37sfGMAIbRDUDdWDia8k6mKX/0FgbIHM4QV
s/GQlemK7WJ8X1vYkvYNqkVXOFtvxgotlfMc8NNfkRs9AonDBlzgE5dd8YzXxG9sYna5j3SlzdpL
68XJ3tewW8NPkdjfLn9r5mFkXkhnDDAvcTGyLxx84GY72ub9Ib31MzLHlDl7b6ZWdoxb+XNNYkqM
5JCmYx/wwwU2GQL+q4+Zxjzlnwwb9gFvzzfBnnWdkNi11YcFpBPA0wug3bHo8p/N6LcLmeJapyb0
QSKy3anz3wbjL78xf9uzbwZxlJBZPxu3BEcMYw3jO0LF1/US4mbSQb1GTM1qi2SRHU7KNm10DMmA
wSUDbodtdIpn5rfVNfxD6cbPAygAcshmN7lkjjQ6joOwy3ykb8vboLfuvofvWCKtPVl1itAPfvrU
6tjpNfp40xH2THC6s1TfeGkMXdy3yqtbWx8zO5xLOcq9UAdEgk/Tsu3C9Jefi+RkFb13ds3pflgn
N0jooiCEMHJM1V8FWVVbo2GNp2UAy3H1lblzHpTFcGI3ll7mhnTmMVky2Js4oghZ25g2UV95JcJ7
uFpyKqiKEjZj5OFWkmnXiiR06Jz2ni2GQaDF8BbOeDt2DsJYJAFSixuSmNlcrdhtTpNbv7KKO5gW
1FvHxlWiCA0H9VwcHQZv6m4pO3rRmQtWfAXRzdIxU2PbcW49vCJH7kKKGxyL7NIlGpln3MtB4Y+w
eGwuRO1HNbRczBErORm5jfX/aG7+Zi2HckM3WbZATcLJ23N162/eDCX3zMQh4+waRP5bPxa8KevF
smd0oYpBL/cO+EJt4VMMAUjLtJsNYwj+mZ6NbOK/lAamJvdpRALgLYWPwX+ys/0YBD1fkeUSe0sK
S3YzUiqCNsUfFRaOavZQGv+oAKMJO+CAcmAGYEFjT0h+xijD2haLSo1QOWVPpP70OusnyGBvwoPv
bMW/hWiyYLGzH4W2xpsc3rz+GmbunqChxpg+Q7dCLrtwBLdRiJNB/fQ/zJ1Jc9zIlqX/Slvv8QyA
A3CgzaoXMU8MMjiK2sA0ETPgmIdf3x+gtHopZVWm1a4XD8aQqHxkBOB+/d5zvuO0bC1oL9vgLgBs
vGlkQdtVG1bMLq5LT8eIg3OXGeoadIcobsZrgME1iqr83ACciEb90LVYqweth9ptR/bJ8MeX1tDp
V+WeBK2p8S/YZJZG1FJOxCXdoZ5R11JXRIJ6yOu/jqTm7gx7fB0yCvLgPbc1Mg/mMrKbJ75FHj8O
Wh5w0HNXyw/GtvvasNOuRCHeB/xwP91DMt+nNRbKn91/jSbsYOEdX0gGRqPjtzIZNkfjY9njlZz7
C/E8NlpKvBbI9EzBYcTrsqfP5x1ScOyNKPWdoes/QP9coiTe5TjReyBFe/4A2JIR+7ulwop9wEVA
k35SPxxX2Ht5WVo9S7mlouDZDuv3NLduy6RoqZIj1X0dC+PLbJnDQPxDg746/9ocMIbrAuNAgeSx
bm2WZpjmS0o/+dPMvHQdg/AQqEuh4zVYTs/z2KGep3ZLob4YafTZC9IXZ8VhejkVLz3D5f8tdkCE
VjToqwMtg6Lpo+tiVFi4FMuPXTv9Nq5sDlr0vxhGWtfl52sldODRwnNGgTnDM2oOpf/w+P6FNMfj
K+HcEdFkGpZAO/vrY+PnMmIr6uhaFpLGzvzEmrXN7MdRZw9Z/iBRnf4079vt49jM/qvZvcMMnzZC
Yz2arZq2ofSfl1tPTd3Zs/1q99MxSntIstySrsDjNvdWG69n/8xfCK0iHYdxB/iJfzKT/ZZaPi9J
1mwdwcGBWduybPPX36nxtLx17IxO4EzoSFKgU6HhPGhsWzu7p+xIrErbLK7jOrf3/QC+qDGsh8Rn
p1ya+tpovtS0Ujd/v0qJ+d38xebG8qQzUWOdci1Mir9x/WRa5F2YEAgQ+MWLBTZgmuc+nrsAQMDS
TtNwbZgUcpBAlz+32uIYn3ky42D4ZJauRV4wpwX0c8wCXAjpx0wEW1bapfRf2otK1rc+jAWqWTph
SzNp6T0YNvYEl4C+2uBEv/xu/yOA5P5Hcf2S/ah/hUUuIMRvBYStKAib//uMabvI/vZb7qJvnMOL
j+b37/qFSfn/B4SScI0/3QQz5PIPeOX8TvzH/37Jo+bH9/91jvLge5H9mV65/MOfNErjX5DdbfJ7
TdJ6Zgvrf9IoNfdfjmB71dnwTLKXlnjfP3CUjv4v13IlxjkyNHSDmK//xFFa3r/meA0HDKtEVjTj
Lf8HOErj172VyGZ7NgMTHsvPxn3r/LZI6J0AfqrCfp1CB7ZDQdr30NwskSCXX6F7ZA1+Uv4U3C2X
QY8VTTg7u+Ymyq2wC/uTAv31qsXRV+FP7f5Pb+jDz8fnF1qm/asXdv75sBdizBISJZ4QCz/qTy7D
JHHcNPdpVIaqa0DDdfk6E/q1B/H/MCqU376oSbqdXy6XwmRUWubapxJ8DNq0iiO14Wpr6kB7o0rg
g2aVixeTh3nlNTCMBnMilURPps+Zl9xUaqN17qoLn1v2XI05A/DUg7vcyfvAHr4Ffa0fCwfVZOzo
Os1+rCYCFXa3EloS7Uq737d2FH2lQDXWLpkOOyu1vhIh1NyzK/aICa9m0AEsMId+01gM9gNLw4w8
Ndmr6WkPTlXPhD4I5ns5ctYYWmeoV5VKxqPKknMxzWO0hHmCHYbYA+BhgWY0PieUmV9jxRwsL6Wg
0OfnhqnzalhBRLYuFhjD6s6Rk3ubtJiS1wzvzMoM0W2qRucsXhL1UMg+utS9lz33hOqt7Vboxh+/
W+UEK2n3nktrrf0sZrio43waAVZB5arGvWod7waTJVwNpKB4ZaR91SyT/i1ddsQzH7rVtC+uAeBk
6ptjKPHaYw55CCTn2iBBFBeWInvO9CB5HrdeRyskHJEp2kILKcnRuk4Q8HZMFR4LJlN8CMFj6DXk
vYfYI53GecY0ON3Q3yPpM4L0YlL17Io+R6UxSzFmAGgb6sNDk2nDw6BxEtXL4h4hHHAGFRnPQqvS
U2oqBnfzy8QJsvuV1ngYRBzzxSF2+96ptJ+vWl0bL6GeneQYoHpWGXrCwiNjZmi1fbnJpWHzyUYq
PCdmfpwS6M/uNL3E9QQR08rLTdGfvQThaIL/+X655FPXr3stuhvqAEOIYiU5qaZQh6yVw50DbBGo
RT9+SqcGdQlxlGsOAMTSGfLZArl0K2aSbBJr48qmt1FMg3tn+Wl9P9ZoLYpIs49aoH40hjvhHkxz
YOAJCelu7UffDbylfqO7n+ImwYXhwyMePZpBpvWUcB69V6doFNWFOWd94eOZTrAlDhyw8qxUYHy0
VZ9LvgAcoXXk3HQG0TqbzrRJOPDFc+vGHIzRhUM2LLHcWPH4beQLLe6nd21skRxHhPfWjY4egaUk
suxuW6tZ/BkNRbJD04QUKMFrqbqt4yTlLbIajJdZnN4pO8f4pTUPpj8ld9ZYhMaqc9LNPMW1h6k+
L59dGsTfgetMesYgaf4wGUF+j70kP3ptfXWVkmcBJqhuLB0aDxdGwxoqah8kuJFpnITHiSACUv0K
KdWWmUD6BS41T3JVPutDfI5d9DHgkPSXoUFu5Wpx/KUoUO2nWfj17xdD8avjmrWQrUB4koJOuoC+
9d/W6kF3SjGUgSKmjTxUsw7f877cjarXL9NEMHbUmPq6MMhhiw0SmPpUnPXRBQZZIn7GDhIzS8OQ
BZDvICNsMHPz/5zYqTjq7Dc3redc79h9/o17ZF+GRC3wMZeXNNXB/BeY1Aa7uouSodsC9HB27uTa
Gzj1+oWC8aTsxj+jHmyPEpE0GL4EPoPSxKkJHfdnQfJt+D//DUTZmSHt/662lreCUhAks0nnHDjz
b29F13k2+eo5/L5VoInmXMZT94wWhV5kKZG1F4l9baviHWe4u26yGqOKK9p95Y0PQ4Rqd9kE8k56
h+Ulma3jGTnosIEbTAOC9fOoyqJ5HKrgzgxm9EhjaK+Oj5uyKjQ83fNLHz4/AtRXZ7StS19ExTqf
FKoJ32IXDSWC0iHKXIhAgGeYlP17Gw308EvW6Cdp4lvl4N6GayezHoNE43xgN+KFAe9sptpRVKh3
3xh/tIbT4TGXY7mv8KGpyRnXSCHCyziS7q43vnV1tf3y1DeV9l20/niQlVHdypHgjQEfzQaq2I8S
8FCFwERFR80R/nm55Bpuio5lEXhZi1MWeN+OrJziLXG3ph/iXQ+sDwE3B8Cl8V0p51ZgfYjzOH0f
rIEFpx2hXIZDAYEvT45tR/gIRW5+zubkb9zy2WNmRYjle+9xMk74m+JHRVLOtsEPvRnY/x5jWnW7
ToM1FhhhdO5K6axZaHFgdpYGRjpog4uHgWbF4Mx6TUcWmZRmDmS2EEVNJpmLT3iZodow/g6651HW
3XNLNioDifpe79oDlKr0kDqYP2Sjd/vKt6pNlMcs8RGhup5O22l5aQwTYzLduMd0SdJoxbla9Gh+
nPEopRbchuaj0GKCz80poC0dQtz++TNK6Lgs3Z16KFy66COO73cydbIN2IP4rGcG44ui/55YXnCn
Maa49BZ5NyuHHQPC63KJlfrmI/mg3+41R3fIuiuGV8lm5TYnI/fl1oOD8tCRGySS8VW34+oVfdV9
puLg3U60a2d3Fw0XYFU2xXNk8xH0CS4xVdffNNvuP0VBedOD1Hlq8/qzgd14a4eZv2mWm2t53dXu
vetgvzWX38+lcQ+UlZvQUNYj9FgwIlUhb5KJWeJP/jmaL8tXrptASZsqY1V7mty5Lg0wL5FrY2z7
rebUxZs9YI4TVYC0vSuCXUoDDjkDk5EAhclBSz31jkweioxfr8oyqd5sTvO6FvyIJ3kyS//mjUq/
1zSZ3FcF1WmL741BAW9iy318HBPDXHWBxkB2qFPinxPrCkKhRwIzL+mjnXM7FROZDwECZKtpkCwm
hYa7Fj2bbd5nCCB3hVfoDz8/GabCFU4EPzmjt5E4Vyrt5DYBExOjF7jRSnzWpqYfpih6HWX5qBXs
3QGhfK95TSbHxM3lnAwqtnPFUfwWJTxOKM3HzfLSKfGgdklbrjWU/WvT0KKNUcTaqUkS41IzmwCL
ZsQ78tZZbu1kuDOageVZezHe/W6CZJbnUJr+KfN96en9trDOBw5DWhwubA60vx6wA+R6/I80yomR
wKPG6mlp+DYnT5ebSqZfY1voR8covHs/ajFsUettDaGYZ7GLb5PaZysvreLR8nGfmpn8zsAUlW+V
XYshK+9q/stQU+pHHyo89pFSvdu6c2QCDa6nt9F3sEcvNN5GazDjRc7n1AY9VCe6BbIiBZo81TjS
T868uMXDHOFCh35rW9jga5Cid6Nv/FNSifWXQ4ij08aEyCNdh66W81sDsoYG5aMFKda1QploNLI+
T/MlmjxwTf7DOK9hgx92R4MB20qgfl/XXmjiV7fDW1oPp5IJJ05MhgdpGt0spzvZuS5elr/nPTz0
WXPSGoGWBzjrZWQ3lnb90EMwojffZCtjn2hOt7dqmWLklJV2bTdJAw+m9kWI11H379RUIJHAOAvp
NvsWwbG3QYq+kuEebmIhrk1mq7MzGNnZVOG0r3U3+QeQhvgvdmVJbWJbID6oUn4/rBl6qJtifp9C
aepfx9DEoNxOjMvkED2melevnaB97b3Bgn1jKPZeAg3GPgUWyBSR3g4BWlBJz4L/zkvkAO3uQUEd
S2S+SF3r+w515eDGzgGCN8iWuPZ2bMTBzkKTwOwPqKBVFu66pQd0ClxUqwUqWgF6ZSIv+wUfl0uJ
QGYCuoQAzsBTmqA+Kdp+OOrqn4hV5q9MkaVEkS6nep2wB4ez+m83TZfbcWJIjgd254hd0QzFxQfA
OTqpwQfMRVjMq9tSe+tc9V13fWpm4Y7nlEiD2x/WHHqrTB5shmdbr6XtXnm+2JDE3dwFIroLe+Uf
eyerL502NP/Q0PqNQjWfvCVUH51cFJv8ZPMv7cMErfoomec2ht9dMPkVlyAkQEoT8s4a7hMZxfc+
d8FL0D1qldBeS1e9qQj8m3Frp8m7Lwk+vA8sTLfAAkyGWYweR7a+b6MMnpKmsF9caAZ7SyZHH1jB
tiz64U6SFfH3ZbOhLwnWf17UHBemi+F6umfzcTDQ+HVR07EP1/BkKKC84HPE9H1dhmN8q+eLa3nj
sdcJEI7NLL6J2otvFSOuC4Xg/fIdyx+pbuDGYklfpfhTV4NAeQatE6ZtbuQPTE/E0evlt+XVaPgo
I7Ns77W+QsZQiWtpPbXTEd+seBDVJ5rB/g0Ph3YbvcI92fd2da+m/C7RovgskTWd6bP+8dXyUskO
04duAT3VQbVEGHEl7veA2OdIa7uzbMfkVUvCDI0Harg4GaYDSupx4zaafKVy+h73svrAZ9dEM/81
hgwrB0nQTZo4r7EVXXOSfbZ8T30wnVzs7QI3c9o+VD2rmBLTFw20yUOEtwiA50zkc6fomJdTw6mK
WK9xYi+I4F3cglxdEV/lz0QS+sirTe8IURQlMo0CgipkSa+2c28xYtoIQPdz3jnamb+kuvQDDESt
5R+rNDrSIBFvSVI+52b8QYrJQ8C9/y2vkwe4CIckbqJw1m9yeEz8R6EXYu/Z+lZL63C3VBI+1G0Z
5u05NKqAgt4NgIGGSOxJCN9bNgLi2OvGrypu1wUb4SeOQvYm7/R1m+BINiuN0OdWRdgAbevIUSvZ
6gqDhGgl5EfHe7fdpH8g+eJeI9VxWzXVRTM4z9NyyLgVz2miO2eyk42nUJc/9M66cZxe04mKHhPH
SfcR0TDrYWqNQzhKdWyUnRxLjYa1RALhtRE5RM7kvfUSWKrVEeHcdTY1YBNn93How0oYguyRNlRM
oOegTgjaizstrkGDaLJ9MRXs6Tp143XjhDc1ssD1NTCc3tKTF8eLgwspMRW5p7x0/R+NiSOJUCTm
zM4AWqRxjD8u5KIRXED0tJ7k+UOdwCOtkDr/fDnOf0Zma7GdMlNsSo1Yz66q7jmQGXvZpcPG1zgY
daq3CAa8QRAFvZlbJLZ5TXV1x6j++RW5KRWM2aTbLn8r52+pnDzfNW03IdmG4kvqyqe46IZNp4vk
GowCdoM3clBo7GJXo2S6RZrjrH0zTN6qLEQfFCv7dTJI19Rgs0Pe0PdoPPw7IhuiIqnxZ7cXT7Tq
q4NGZV1GXnvfAd24hDxDmyYbiq+0BKC3+fIYpE2x8WzkOmbEEuKErvaaK5/io/qOKG7bOknwHCAx
ecSqezb7vjpnAarlUXnRlX7dY6vKvVOl7s73hbcyCjwKlOWXpqvkc1X68bOj3PDRgPn3mPJeH4aK
TWN56XtJ/cjMExBaJ1G5pcFGBdNj6ybG03KJq/SVbpG6W155dMHAIDn2JirLp9af0pMeZOiOdaPc
Wg1J5HGodT8vIwLL9aTM9uQpCwJIBCAxi63ymSTLEx5GAA9ZgGFMqPby88vWbHEdozSVIQ6QotSO
sXARORndi45q6YjnweRB6D9svRg2iaaQ4lDYn5tswqI/5GNJd8Tm6seMcpOJUVw4+TuUpdo1ZBC9
KzDUren2uHfLxR+uQ1xCfXLTL15mwIaKyw8Rtw96XgbvPpH16/lQ6kcDnCDT2mSqJ7GHjfXaTsN0
xffV6/HOaMwOM1aYP1slpv/KRLTmd5EEesWJs1HjkzV3ep3eqYARQzopwOhdvBCqT5WaGqo8p9lH
KhhfRF7VLDCtD0W0GV+mFkZ1bOndTij5UU7yi1XW3CiwsOAgQByZhoBgIR5JdDjqlGjhyzg+lMLQ
HoxJWxlTQIII3nGbTm1M3y3zk/u2l+1pSNx0rafYNrVp00aejn9i0ldWwYzNVBFwq2KwVkHpFytd
5RUcN7URYYxoiE+OedNjlRzdoH5lO5ObuhWnOGAISTS4ZKWrDl2qP6mo/aZ78SFu3BqFlwMdtlDw
T90G3E6RtatafJmCZFtWEk4FFjrTKHrgNMeMsHYxIdPEYk8DUmCWYTmM1V2OM2tPg/yLPRomcOvc
OdJdZYIw+dY+tyuxjky8JAWZ62nLOl0y/yZDlujHhtAoRZpt75ZvXmym27YO761i+AKGAlUGAO+O
DLFV2hsfKT18vtDoyqBHD2RKyKO85fy3ztGoPdBz4PYvi+/NMOgnUifaWW1Sb0emrbtGdCvPKmdY
FMwhT5TR3rsTEzZANxHouTV0IIXWEstlkLMgHmmGz5kpPvAP6JJbX+sN7DhCXVPW+FXn6SC0dOtF
h0iwBpCMLJEjxAY0QWL40G6Kkm5Kkza0hc+D1X3JSrvbONJ+c8bS5ARp3eKw+cEz+NXuDq113wtO
g2Lc0U+BWsLMYKVrHKV731yzXdDx06ctgph0MwaIZIYEI7HS8IAKl8SlZrq0QRnfFTld4XGUrxG0
FwRyYHHYEDe13d21sHlXzuh0l+KM+hUcnLDVrsnrrRGCc6voS9fw7ldWbxOvMwACGBEpOP6TjCb3
2E3sj5A16uGcVN3Ot91o34TVB1Y6H5lcdfET5Ha+hDqElmuriLI6TR4jj1AgQWjEK8wWXFtWe+ON
Z2tbtAQYbHRkl/Tw4REgwoddiBvRoCUk+UQ3par30YD/xWoE+jLoD3Sw4s8NyITSK6at4flqrYUc
Q/34POYvvRmOpxRKF6w9RK2FNfG7Oea6N6pm3TLWWAe+99lrPlzkhusi1R9zl1ikNHa+NK1brnQR
mmuWe6HiUxcdHKehV0Ef2sCF3AzRTRQ/4MqqLcx1e1VG3A60P1l+wKzhVWs4vtX4xXNd+zHE6rkI
8i/5oG9Um3xUnpgOEwEyrX3gCcsPKbyHk0AYjY3yE7lBxO1iDLMpDFgvGBgUojk0jqB78Yio0FtZ
quXbmx6iR/dVc30ivngWW7sd95Nt7wEH0yJrqmCHOFcAREXX1Ba04yqpFRd4St2xyD+5Lv7JRLJi
5vbYPyXoqcKs1Q6Bb274SB3CXHOQJSobMczumAPed37yQWAFKVgVuUcGkUdEXSFioHRYyzkXYKTP
XaTmgQqIu6wluhbpAD8clnNnFHeuDNONpQMcmtmSBUiYdcWYzq0Msrf0Nfvt1hmIaG2k+yk0saPE
pjyVWXBvIpNZVb0iLQ7wVTYW4y5zPH+NFx9VZlIeB9ugBe/rJ6tUn6d4n2eOuTVM+AOG+ZR45ofd
Wu0hndQnhdIECR+ChjTWzwG9HhbNytgObYzNzRu2Xu2/mNm08diqiJeB/5nCVhvT8tSpDsRoE9Np
ISnKz3Zkj6BFlHuR+6skIR26aYtrwGmXcVu4gpfnQ8n4iPFJWZZCdJOvyQFzDqJNN8NgcbArxjc3
FslM/MIqpYKDSfgHotBPtTVb4ifWa78+W7nRQ0dVMIH6CRmPh2mkE/QSqupaqxoQkkCkGKVTBRrT
PIW6Rt6NBMtXAeMgMaVdFfhQ12VQEiwZLkDA8sOXWC9ajkiAImFWlT2Ku9I5gn3ajbHxFPhZshIi
/0iC+JKT8Bs58VrPq+HYKnfT9v4hsNzXvi7Yh0KGXUlYgjOApwhGPYWUgPzXsAtc1mb5pbAFSS9R
TxodntvCLTmx1rS4VGr5rEV6uW49ijazfo2M0HlDWL4Z+pk0NKKpTXHqrGJyhFuw4Ki890HmlNRh
0Y9pmH3blYHLPAOgl8MI8kL10RTxfVzXsGdaRhxxsks98zVv3YlAXUziKCogCNEkTnqfNSUT5Q4p
Mj24Nll7vXeidhv2cRF8jcb0DqnfDVDUA4rsB2qIZ9kEYos268VmDWwbUradOjj1OT0gXMxvfu59
MSZyBTzxySC5F9YGwAv/TeHbWKNFedGK4Fsh2HiY6sBcK8jQM2CC2bnrHGIZfo+AjNtl0h5Jsl41
ZZ0eXQ/qt2M/IcxkljRgjMItyzI72wCzEx/po1OIJ5qFIPX8+EJiAu3J1iyAyxkVFH8WtLFubq1E
Wtp/1JE6OVY73rHe248OCBhMlyRumQDKnNImWUPYBDNEb7oo92MQMxRT+6wLiRqp4zvC/M597W6M
Zk+pRpJdQPs0QwyXkjBshNk6y4zPIUPrlT/MMD8sWV2Al1Vk8Trr62ZllaWHEZfeqx79oL4EnKQV
wALdHRix5NxYHxK67rpt6/Jh7Ig5HBlHVVnFzWaPX03afG3SDgfHCltoSSXAgKpDs8pRkL8eSZ+Z
TFAqLFigscK3cnIt8tpAcMSFvSv8GXJahOLAFAlzYib3bNdUXKjYTLiRG9zsjvla1em7HDxMDkMO
bEZnmB/X75lLwWG3jdoYCfsoYViB6Ntz3IOyq+EjJXnIRp1VpDaJgxqIxg7iEVYewWfS6ugSt9NW
uiO9gcz4oqWGv3EDxkAK3LXvROwJmb81xxrfMMh9mNfBR0f+iA62YjKndVcCPGSNFozyMMzpaT7u
hhSEiKmJS2AFF46esPFrtY1gczLfwz3Xc/AA87trUf5RNLB9CZh7pVESxxeh2cuz/uf7Erass2Lo
6jOCoY+pCD7zyIYoWSub+BW4mqgGCBKkp44oY9+VrtxZBxigJVwwVvwkH0FcirMR/RA2qlSc1o5b
nbyWkjXwJ4Gz09m2qgXI4OfhqRflm+047Sp2+Meh2eXbFiUpSjraKHjYNnrxLZzwiUqOYSvZPUUa
sDM6U2dT735UII9dkzgEROFF58dEBeCCsEjT9ibKGhyVb5OvkXdkyuioQNBi/dOf7MnYdK5BbrRP
RoAGlDQSqILDElSmUXRiy9h9DWvDOAe9ggUrNQMq+Ofln6Ckx6cBmHRa1RGURavtqt2UTZJMAv8h
6Ap318saCbujjgjAcSPjbfSZVQU196hBUNdKj0lncTLjMEF54FRL3RMmzUcLsgIkjrZHggLjy31u
VB6A/nUwFTmf5zm9cHGKjzrp5WWSNk+wL3RGQJ2zWl4W85/55RyKcCwiPbxlaIaeBwenlds793/f
MfstPxUTJyGupilBIhMlQmf/N7S3RkhI6gcy4omex2+dcteJMKkqmj4/Lc1uiEPJY4s/TCvCrSLW
75LE+XhgqsdvZxTHKnKiUzVDijTpINYzrmDELdxdXfGExJThjYYaxJ9F6G5oA62EqYZodPaTzS9L
nzw2SRw6tsaLnybGOdKGZ1Vo3pX8XANjE3DbnyO4ljQWMkxmXK+1woU9odoxAUW4wZM9+AgedJWc
QsiCT4AXbsVUybWW6oSuqMZ5SNh8gI2pfcjQYpUOEF2uSE+IIZ31FmNlvQPK4IZiMqf2VRtax6GJ
7b2FoPygbO29NDCzt616D0vbhuDcf5KqK+78Ov3jIvPxLmqEc/j7T4jZw+8DcHsOJLbQjzGVsEzj
t5bmFDlJ2+tjxbbvZfsMYtggNDJeIoMjoa8LMJjFBMErNh5guDnct2W9LjudNphTeFfa38i3nC5+
CRTGbItU9C3gh4dEjMFdReTH2m8agyIbSAUDnBj8seceKp6AdZ0QaAqLS+Ap5iusSCtGXZum1bx9
k5nmS4iobQMKwNhJjinUq+NnzI0sIHr0VC9vZ+V+TmdP9DzDWS665nhnUULVDOuMXa1rvVuvjd/Y
kc1PFWokXY/f8zAymEOyJQmltCP1RvxpiL5ULbLPpoz7+y4xUnLfckwORUt3wKCFE2KhQltdVmSs
TsweFNV7FmUlVun0Kw3L7AHWZ0Z8DSuxZbxW0mQ/dew37HnTRndH945zoENZb3JepdYzsWFuYhAH
Yd8UlOp+eIpcXx66YJiFWjzEJJ2GPSE+PYacrtXqOzIxIUDDpZ9daG6LtohZ6b5SpnXUIt+8NFlK
sufYZgBYe1AMdFnXncw4DOjteLJd11jpMpfbXEvhZ4fdVjPOZd6aX8eowjonSUXPC+wIo0G5AiU5
eyAng8IFmRSquSC9Ky36aIHrQuKO4/q+xGeBRBZ6n4XT7QHujTzJnJU+AMl31WuDryh5RekduswT
607363uRKtRKyCi0pHptpHccnUh7FHKCWL/MYKPM2jHBMp5jEbprF4TNgSO98axS39uZmq3RGinO
KLCtBwZI6tBD2dlMsfsPY4u/DjBttIICcQxReYLJy2/KkLZ0NCVqCmACu4gFtJnPQxq4TBW0/zaa
QGv1VnWxFGzYisAhXafJA+G0O3DYD9dxznkPKVPyKRT2u2NTKel+9e4wTIYGi2WwDQjk9kd40ACe
+dBWRmSi47CHz2be4Pn1aqwbmfUEiAXwkXJAv9XsRYnTfm0Nnh53BAGOeO9mmsF0CRgVbrzOefeV
c293bnjIVRCd/mGxsP8i8kSZ7LGhz7MPtKPyt8UCeIrFNG1+Biv6CDEpOOflUs7mtH+/XL6yOwTt
nCNt6xB63G8NSn/07Pa1oi97qw2C16oOsFYWa9k6jBj6OmZWXE3mc6cuzh8GY7CfhPjuOGX1uLzo
qIfWlu/Xh+UlXYjqJCoiu5BoFscSPE+4YQR1DqJqOLB0GvduSrJhZSr3fkL8c1EY2aRbB5esieZ+
uK+Fa9t9x79NBNcs98jDBo7BRBZgKLTwcUgYrp+SuNdWSrav4EQVzApyGkO6l1nqvNQcvj+1oDnW
wozGG2Wpt+sbiFPQFaJdpjxuEGx5fWCKUzcan6apnyuiwTwA+6guzXBfku50zhEu7DXP+rJoWKh4
tFt0XOQtogRCZog5Y7x360erzyhY4/Hs9IxOZlZxNwf9LhcixhU9UXO4kd2tXyjU2l3BpB1EW5s9
G2ZwxYOz1+g9e4c2KejcqEqt6bEWKwYdBskI+EpirG/OpnHqvUbr9qd4zg0t2Cc0dvRJT/R9FiLe
yDmariAKmy9ZX0XHQG+99SKL60htPla28tbLBJ7GRL13vBHDgFbvNEvXbiRzjWs/KutPpTN+FqhF
D2ZLrimntQjOtRFXd8ulxyC9GzJ6d3VZ1MNqDCFeFT5jcaNFZDWl1jdR9FOG2TLGQBvjHEJgvZZT
WolN14UOd1F2pPIcjpk9B7tYUg2XDIYLj5V+RsElweOW4S6YUqhBMdMgL+XYXkjhbjKXilcXWv1o
4kLwSZa9zwrAZH//QIlfcyzm0a4z669t25LSM+BLszn/SZQ8cVe2UudMy6HGPitlHjyr1TZ26YVP
tkq5eLdqwEmmySLZzh6cs5mUxRXxVXKahrq+X2b01jwYRvc4d5nJQuhKRQJC4+ZX9BlnZkMvYHLd
x650XpPOGz8TEuWuw6Gmp6Pre6Xi9LGAVGPCjh5TC/GLYfWr1DBMeKlTdDY6ezz//S9uzgvFnwep
/OJMMq15CRG2/ZfCEAp8ktR9nq1/DuBqsL6M5heMZPADAipjP6ZN98XUnhkCDLTDfB4BH5Vh5hRv
Y5zn52AqKLaxHJW5bj62TDKNbJQrLzLVflFxhJEn71rnnwJrljyaX392PipMeKS0w4Nwfle2QFWM
nNEEwYqoMUhOEUGCJ2Hpb4kW1AfdAehRVJl/W74KPGHv4swkVSIdt77s7VeBPOgqKYoRXPcfrtG/
581Ahg/6o+uoGnPrKWagaZPaT/+PsDPbjRvZtu0XEWATweZV2fdSqrP9Qli2i30b7L/+DlKFs2u7
LrYPcBJJ2eUtpciIWGvNOSYu5K1Qyn6xrTpeI+BpgClClDCsemtMbfyzUhIMIlSprRkC8uCRrx8N
O6svJZDWnhmHxzTUSv6gmhT/3gY8g98et61wJf/327G+13qw6IqaEgjx91E0mnoAObzp9G3DAewY
jjq42Ch0gQH6/lOec5pqwh5zXJQy1AcewsHSifZMARs4fGF4GVUFCoZHgFpL8hj3+jENpH5c3pm5
GHehl8LzWaTEw9iBpLPTu1Bj9GTVDKx7B+yBognkBhli0foxVF75NtLHipcBLyH30J+qRD50/Sj3
kZf9Zaopu+XDlxHXAqZxU52cOZxWn9+ZTdJv/3DH/1vF4c3CAUFWmunZ0vj9MwswHcuuS1BxUrgV
CU7ajk4vinUDwyYz8ym3ku3QSutCC1NcCOlOdx7OX7jmsXceo/jLcnTqQkdcmgJJS9gn7U5GyfW3
Gf8y/NdG/+1//wT2vyoFBxPnLBkmf8v1vN9/67GLGjUTPRlSNIaBvkbulyGkoT0Y8qtrGN+sXueo
RvPvrvKuuMcloSTF0DzWXVzcC2HSwwMcsQc+tLGbPDu7Srd30qFgZ46W3BHM22uAPGLje7oG0i+F
uDorqfukTEDJ+HSsM6JOnaY4pnRBY+nFz4TXf5cMZgc6s/dwsNTZAb6jXIuUkV4Zx9C01X30dHLw
sN/TMjc95Xy1XRpZfqvqG/wYPBkCfIPJUoh7mf7EsgopZGpBosvnhi7takSlvv5cqprJ/oFUOTkv
L05K22pQc/ykQcrocg+P3lB+jYYcqEfb01LOwhPmGIOAbBd9dTL86dYy/qWW4hfjWjo3FudIolx+
O5VFA8NmYYP/kJnvblBTi9fECg7D2P/o6omDp2HXlMPWD6cfvvUg0bZpZDABdjqL3iNaCT9cFyXY
9sRByzTGlbWXDkcAUEp/WPfl7PT9r7XTIY/ONrAbIQmSzu9PgW8z+ciprmhosFL1/IoXATUUz/K4
XArIEru+RS2kIrjIwvF+SiWard6V42l5acK5O5I7r5b0UDmWUXWaksrYIQZUt6mCftHRTFgVqo4f
+4581kEw+XRy7RKLwEFFk/y1XLma4T2gRmnYOSFGmnjar46VGk99YBz6qdAw7JCZEfY3GffiZhdF
y1pv01+HNX6pB3JdE2N28c4fY1lw+k9TIN3LZW+L1wgV/kV3m+agaeYfsvD+ramaP0cXYRxKQl2Y
v+9BpuJgbZKlwU01b9jpJOamarnmBgwvbWHC5AjAhYJz7oGsDeU9dpgmenrJCTBXL0Xra6ulq+J4
1V5lcMMWPXEsT2J5uCc3R33oiHvcM8r6exENKLnyooK9VYzWHxoR/7+fSOIu1UnzwliI2/S/j0I5
/Z+sr8CSfp7j+0Y71TlD3CnErYSzZJXkaUf+cJEc0mTSNglY6W/8qslZeAojAuxrCzpEXcKmsAZd
fpVFcSL+p1lLh5yN5TAawlFjyvD38kUhIvzpXU3i6/9eKP99uHGQjgkxeyws3dN/rxzDevL8yETr
T6jrVzHgJUi7zj0FNkoEHc/pygN5/qPId13Xm+sqQTEQeK1x0krA3kQ1OId+OJltJN/ygCxhZyyc
G3VdS6oB026tT89W4OX8dHA1//Cti7mq/e8H1DCo8CxTcLaR5u9iPXo9fYAqFDlQ5hKnPorkvChJ
7TdupfS9Y5rbDtVeI3B6lw0eXelIoPnKbQIOSJLufK9+6p34GaE9WHp0XKmWpo+lminNSuanyIts
5BJRcy9zQbRXCoTBn5VvfmoMa4N1bMWPpZ5GZzyWiZVf7HhvVVlOBeLbO3ZCmrIN2Y6oW9VqqWws
momPgzC3s0Z1hPXRMUjeDZN+M+vKxuJvystgdsHeyxr/rMWTujgG8klIxLAfR/vkG1H2Urdk06KT
B7wwnPOkszegPMB75+FwyYmF6iPDuma5nTy1gb/tlCZfmvnFS+C6RzG+xfqDsZF6UnY6roI6LHZu
gWAWKYy5XTqdMgTPM7hmSh5ahL5UD+/W1Ke7TJrjPCSfYr17HuYXOU81M4smESyKaR+yNN3i+SU3
ASyGg7i4GciW2V5+GzNrTj4n6qG3wu6G1WpX/+ygtJ6dIo9WmPhQjHfVntDY5MKRjayvPi9esr6Y
mHThr3NR+8Y9M7Kpqc6a35GURuPr86VMiWvRxuyMDAN0RyXqx7Ls1c4REdN/4C7o9Ygqn0jjIzel
9A4h/BJRCYI24+CtIZzpjPJe0pElkyD+QsiJuY4kcoIwSXVw7vG6CsL8qz6M6d5EzLmVXpt/ZWxx
j9yJnKcpWpMsTfRD7f5aWmxw9xgid7hljLraT+1IMU0Usk0zCi689zzNW68LG+OtTf0aUtdYXPvt
4tZr8tHepW7P/zhNULKaUIyHlWCSLuKnNGnDE2s+2NUq2ZScSfYGuKF3rWvedHxzEP8doALzaYSe
E2pIP6Fe8cgC2NSTtIArxPYpmlMHPKgkRpSTZcxm75nuOq/s61JI/l1NMlvrbn3gijv+9O7alALB
TTR8QcCSnhuVMh6yjRd4rSQGzXmSXkikdI7udFWn3fitmA07gTtZhyCJohW2ouYgZPORdKq4FVnI
hKOCAYZuJ9kvN0ibI61ICzAqbb6N5va1FkT9k4Vqovf6pxwgT7JpRPEx5EiVYIjEL1pLewM55beu
sqCxWEV1CdCPST6NjVKuY20iN8rXUu9qXCBBdWT3Q6zFFfJVnBnAQRk5pcZJzrKtyVNkA4SBOFLr
MGKGER953vilYIL1v1cvOZfL/714UVGaVGcOTi5PiN/KaXK2UH4bc3hvJ8nC0vJ+3U12dC765lcQ
RrQtE2kiPuYdIO1yDQ8UbDZs77XWTN7Xpk63CMxJgojS+qGapmw3+fVI9BP1aCv5KArdOImoPcy2
h3PArPHCgGNHK4+SfK63zcolhBHN4FoYo0kPZoJroI3g3+1ZDWLVX612hssxqlrTCLevUzY2a4SA
wYHC/7kLGvklzGh76lIdHM8t3gRRbGU0fhO1keyk/fi5O5Y6eWxZk/IUdjRDl3fp/E5D3fK/P1Tz
30c2zhdSUvGxKRvOvzTPdkW4g15wZCOvL1wvJh4d1NsJNjqKfFt8VI7uncPZeZvX2rslR2evNH8s
CNIarKNM2f50NnHddrHpDNZFtLTCx7ErHheJel6hM0EZZ/5h+rTsVf99Ozie5y6ub7YyfSnk/9Fd
KTXEOlY5IiLIYTeVrV6Q7LSzqhw/z+wcbhl9liEh1bFzYSbqXGhAkSC7nP9z1RA+5ElwLco6MIOM
uQ9UACov1bacCulPZn8SmFu/f9Q2ZZJFbYj+2nMEz/9vZyCMiEPWD3RF0vamdX31FQdN+0BLzb86
5ltpBMOxNpSzx83OjRjIR7MkYZJZKYQ3jmuvTuC/jbFyDzZ8040/O5f0miARAXhEqO3nKYiYt/t8
lRLDRk5Z+XWqajDFWn9JEo3ILNlCYrYTb4M/JVr977vJ+DcnYDmwGo7Duci1xe8MnrqxGM2qGT/f
OeLVMzn8YO8xn5Z3JgIFpirTtalq/T3yex1JcAT+MynVVc0hX3WcRCdiitW1ml9Gq2Ge0hAwdydG
vHvDtIqcGRTpWCfXuOKsZbhoVca6QjKpp/jCzPIY6CmTViYTaB3kqW105spmkj/KIcu3y9eAHHa0
XV13LcbOJcWFpOm+SV74FuozfCLT3i2WrRKzwdAjfLYJuy9L92nWVLnBMN0jvzxqImzeCSIAhui5
+bFsu+4aRGl3NS3GVTJjDZ+vlq93jhXvUgdGeJnC+NKNxJ2TgPIXp+sxr1VonSL6cIwaouodcTSY
OE9tUASHHIqQO5RSVIgpCxz6Ack0LA0ekuoSVN3SAImCu4VLkiwcH7oyc4y1l6X9WQ32bUBMf8Qy
w1jZ0cqvqd/1BGrEj9i25LNCL7xuZrTYUtWa12oexSYadECEFh4eu2Xp48Puj66OqfVzkZA2g7+l
nR9kHn5qm4JuO5pK3+tdbK/i+ezu5OmXlsKWHymmhMkqBGOErHY3aVdr+HbhXY+K8E4W5p/GGMbv
+wTPmWXO3UdhEiTuuHOn4x8LAxO70ee2gl5IaNKaomQdBpI9TxK2lyRd9sGtmz98jhi1Nt/0Y3ac
ZpF6MenubPQh87I2w2yXSjQHn/NlvSc5s8+RHbR+Zb3TP8YLq99L32l3ueE6d4FFUMvj7dLczaqB
5q5CKxKmot55RAXJduYkhCmC0hqVwsmfhH+ahOz3ojHe/bhEw2P0/rk2Sv3FI7qgE2PL7YfSQFQ9
4KdOnmwnoHECGmGp5oaMBFvGW82+jYbs0YhbUMQMM6KHklvMJFzgkrUmPbI0qb5KwSDVLaEHw0j9
jpc1x3DKX6usOLnajfORDlCJYHzUV6nin41qbyMqnjup9iXQaphTNnSvW9NysBPpk6tNz5kgMqSf
JdM0nN1dnhrReuKAOlDaP8tZk2+FKBQNl7u8japb6DHL0ZSdPfkCilFqIrt5sKKJTMkI+ppfOck2
CmX8pUTzHBe1+z01IKQGCjiqtx6Mwv/VFTBn0zr/5o7Vqy9el5YZh0pmBiE/8mIKbJ0Qm5bwVr3N
+EnON33WVndsNJveTbuGScMQ/qFgd+el+5970XzL2XjuKa6c/8+YPSgQDRRz3mHvpZwliq+V7w8H
NbRMRBn4rFxaRHyCwdbDqP5XPgxH3cqakweei+NCIldol9Wt6IKcdL7B3QKPVC8yCy69NRtjjPK9
qD171dSJ8aTNs5Y0dG2EBHSjO8f5bg8Zyp5Yz3eGiPD5JT23mpLOix8W6HTqSm4r+v97YnazfWXU
J39gLrXcRVqJBh2M2HhsWQWTzMheQvrMz0aO+tFt5dtA6sCuNpFVV0yG0rTQ3iYmg0C/q2bdz/52
MQwXNFasK1PYn4gzC+997UHGTY3pe6YDfAUZ8FrLiAm7OyOTjRkCPiv+Lqz8zoExRgmBDK9TrCX+
U1szLNQN41orcgZIB+hei5gbxKuH6rKsU7yoI/ZAXozCJt2y617SWAsfh0ewePJUc+hfpWFJRsx8
Gfti/IOF8V9NAH7hlAI23CyQONa/Ol1e3QeBxBezirW6uVRmRNSG0uNNMjTiCanaz4bsvI2VJ95S
Qyon0w6WmLhVpwLdpE43FVFAmx0Ci+/QTsxv2ZQmOxSt9XnScqiElfPIaTghjdHP/4DLMX4fTDm4
VDnJMf623RmR9Vs3ZgyamkGhTjgODsHSt/Cdeg4SGAnZtpHuDmgG3U6rvoLyTNc9q+fctWYmNVWE
NnRaijLX3lNI/mH0YPzeRqfHSV8PGZfpOQwefu91Av2PvZS7DkV+1O5bmjw5Bqp36RCI3JGQcgxI
HHcRTrVHwa712euJlb+SHTDuh4Q+6R8OyItC5p+PNt8S0WY0evAhMBL6/ZjJam87ALuY6ZvUWSzK
4trlTb3JfdgZztS/6L36oRsOlLH6cWCduFh6ZK2mtP+jZsHUf2/SO8JAzePBshCGzULz29bW+X4Y
jEOFtpCpeqLXw7Xj99CTstjM1WtbT92xDgJAgro6cUgSJ3ImbKKbQvHkplBfdDRuKQ7MdRbp/oaI
A3WpgOcuK5WZ2epgCuObbHoq/tEJN7KQ6va5jAm8yhQISR7owGKYwyu/s16dCQntcplqxpvr9MDh
fFz7zARhI0yz6dYv3W1n2e9/jzYpl6TNeAymPxqTrmI+nRdUswyDHtwkwGfnAl7Q05Bb0+i0jXLo
Vc5/F3l5j0Y3d0EtduWm1pBQCMjEASv+h9d2MGkw8e6m1Mu2hdRy2Pzt3L3Pxk1ZiXBdjVS5nxAm
BAbuhVRu76bPL1kLxjzNQA/I6klm2pMZZ5j0G6KWGcTNZVFgus82asyZCQU0IcYOtynqcgRLMYMF
IjNhtoQx/DS6KSE4Kro4/YS9D76CJACYvpRhvLh2exdUetcRFuELili6oWN2Qvjkrhlo+etQd/Wt
9NlDM5+93e/luNF0EMukLIErmPE9k0GmXTXU8jlCedGktbhl0FLboH41CiATaOy9cwwddV/qtY+Q
vmH3ldrFVSH5P5j7tp9avcm1wm2fas5j6Hlr146sUx0Ka9chXs2d5ldax+Lgm4b7CK4sOjJj4Z5D
g7lKPMIxHlSDN0lYvbpMAbSnJsjPyi3zs1VPf78Lz40WnicLxtLD5Ge0U+glnH27nC5DwWCMHBLs
rK088PiAAQiM/A6Rlld63cWdVHcJd4bJY5PHQEvDIduVXvNtxAB+E2SCrNtQiiN2YHms8rCC+2Ad
RMCdNQ0Xuhxy34Uz0g+nL1r/yHxYMA+aXxI67eXuwRpdIAxKpDOqs3lwIxlsYtMF+KG75mvdTIS3
lxWJVXC35+NTH7d3JFIknVUF1HJyrNt5fvH50M3vNDE+jZVeAHjkOTS0hp6D078NXvxlKguxLb0O
ZFGhF5emroqL12D9Z/ZL8Rxhk5WVnjOF8jlyaygkVlE4YQUfZfNYzS995h4/YV++H9G77ZP+MrhZ
85Sm8i2qnmUyBiiSK+xyXkRswthb43UanWFtZ+wgSemdAGUYULF4GTUB6tEGYqrxrYJu4KUlK47S
lGSF+UqXiIL9+cAeApOaB9e4g/3r8o6dwz4Uvv5M7gdDE997Sdib14Nsw/0k7a/mYsmvn0eFLBx1
mrPR9Uw760llnfrcTk+QN/yLZimyDpzC+EAjMibrbuxJPLWSxwy1111ZORD5QUw3V7XtQ5ciQfEv
bLbqBBGEfGv4iNCjspQwJGSAB9ycOxLGqfJdGzFdNuLMKrBBrEXVcNogB6fbTuRRcj6Rw6M0Ox2Q
Gvsdap3g5nffiP4Yj5GkJY3PBCHwco0ioSC4p/25ePAha1NGwim91IWFekJ08sr+CgUnxRhgO7W9
UUJ/RJo0HheKGxj8zwJDVr6DNC5t7qNE/l+nT+SzvH7+GT2+b8HS+QXov7ZrkxhbhD0P3LFy2xPo
uvx39SCyp2F8TGckDCzNGTkrcbrNl8mYhxd6R+kalKmxSQhLuqSY4oRyjJeululzlf8aZcbCNLtf
m+Fn7UdjyCGEgFyltB9+jjdi7DyQnNSqiK+qrT9AsIpn03UdDePZIsPVcFuckDzymr+nQVE9Fv1Y
PxVOWt40lzt3vP/nqxrJpJeSpbj6wFUiHmxiTemcG4d80UslKl37Iix3JcoY4rUHb8Xo4avHb/4L
agqy7nT5jfNniHD1OZFZRMpGOdz1cYiIA27ara+P8aYGrMtmNk8NVVNszDzTdrkgES+dKCpIjHbh
bXS9v7V9r/187vwB3JRVDljS5iew6CAL4b/zHj5r2Aax+JFW3TmrHNp9FVlh4G1zhNRUxAJMO1Iy
DQdlng0X9I9DsTMkH+Qwtt9yNEkrL/dmKhgvzv+984QlWGVA8eZBbl7i1APojB36QWL3YEbR1HSH
hygxz2P57PtmsB+0+DHj+T4X80tiIn8x3XIb1w22RHbyF9IMgcwxboLPx2wXbJQdYzfHNvoX+i/C
p133cdTsv7wGGINPQu+Znka7oX2kQ3LncvkD5TcvLiPtPWFAPvLT0EjOLpSsOhy1C73SehVmHHHk
QkvDNRDuNBrx6ciIYyrD9pVMbLUqDUvdPvc/JBz6/p8/VJVU8ONzQI82B+jLwKIzPixvzfYNnf0m
nWLrrKcyeIsK76fbBdbhs9BuEMkQQqq9Bm1pfMxv9MRKb74vi3XuMgIM7Pa1qVtqUVnuWg0g+tzb
6/GpwGbHHLfSepuTWR5M6GwzdAF6WXwgdKJfqetYsuK4Lm/FX7X4Gfa04JqoM/ZxzcPTTR42DYTf
G3A3ly73phdHhAJrUVwmW1Gl0wVmibnRGzPYqLYC6aLXuFnmBT9s42E9xAo/lZPso9ZP301i79fJ
KN1TJlqX/sD46pvVutWq/GjzlM/pAP/3dvQwSlW68+VzSLjMC/tMyGPA6Z+VWhFIS73FaqZ0YqMn
OMCbQJP1bqREeVjq/2WCojRrvInyexVnxhs23ukwNuzow0kFmnqUBrwoBKfxJpUCubpRzFRpqYtp
nTdkYesdOIP0OvvPSLFVAsemMZ+PFuJVgnpi2zGV2KT2SOygTj8NcD8DPq2sw2fQNvEDBb93tpej
OAd545ShwLRJyz3RGyKDIOiP6QyCCvvBZE2sOE0iDPuEWv0Hb9U4X333Hfa6Sw/UxQans5Qvl6nd
UOYmgsHblBraQ4J+hmQpXLU0H+BgpzI/BkbyaxFM0sj/WzpZmM5w0qMUeRzJ6oaDJUF4QNPmw5wC
Pn23uVLecBtHdO+O3aGxVK1/KBXqxOUyqp3hyTOmbl+iODDSNPtSGfpf0cC08/P2wM6EaUOmA4GI
BIRcDfdq1/Yz7lmHPOSkGB4mDupGVMtjTbLOqnO1ix9pMX22YvzWpBobrmdwvO3d7UJHKlIFWzAL
k8/LXvT1PjIFfpYpKJ/Hovvwhtp9NxAjZ5zjjstLMr8bo+69rUPrgpiYMGU/+FWF1vglYAPlLm7N
nSzL8YsTIQfVIxPOBH8LatVHYV7CuIgulZFsPiWVHWO9b1QNuHB8Ni7cFOLgIXLbwjZ2X4OxeQ0n
HIVM5kFL2EF1i6v+UCBTwYicJW8UvSthItFvAO3sJ7ObdmURRi8+2mUWA/tcIzi6BoYXMoAKn6o0
LQ/1WG9oLBmX0m6MS8oU+7Jcxjm/iz6tvtP4y2951OZQTUtOyxYqsOVy+QNNPVULu250CYXubX9l
BWP2Y2pXysjMj2kYftUIIxeLAL1WEpZapEzZUF05oEGzLqMYmuRsKEGiXm0qZVtoi4t6X9qieGhG
Wwd4qCy+83HaVElvwcNA6a1di9wmvUrPsavXgDDJOXhQU2EeeVA/6ydOBWqji9FY+VpSXOnEiJ3v
mJzyVdEdgr6gexsE/aVoy2ZXBHp/4VzV7EJtcLaJMfyYeMouHIunVdKY9ffCC28GT9RrF6UGRlcT
11xKZQA78yUsiUTKQNUynJ0hgZlN7mWuczkfzpY/lQ2RlXadaduWhv4GjVU3n+xBa0rfeNMi+2cO
a+Fq+LX5hoN6LbJ6eK6LoSW/Aq/RzMA6uXOFQ38KvKdKjsvV8nVnSKwKIhp/Rf7nrQvWIyCIl/+m
0b8Htqcf7bFx1wzFRnIQneC0vDjzuyJmFL9a3kZkx/z27y//RuWpX1rfw5+cB3PLiK5MNH89FITf
DbM0uEqQJkMO+uy0jrjelO3at8xJ3EcD2OHCc2gmzKJaE2zcyKmf/PlFZkO+ovR6yLKiusdhjDdT
hR8+gSIPaTsDtad0SyalOgVZ+ffLcsnRcQ70MAfaAr51rc30qcl07YB7oia5qNROEJuCjTSqbsfu
bL0yLw+oYAtCRLzswrGsuMbC7lcxKMRNPhH5Gsat3GCICjaBsMZviWMfeHbGV5mVe+QzLbouw8IF
moE3T3z7pwuUXxFL9y7BrQXZWO0HQSoj5a58lnr2mhDzTVar94TfPDwvSn2egh3mbe59wxivdRxM
V+DT43VOzDi0lfc4/3+e2o92Yg3HIvA1QjrUm4g87eYiQL/UQfadmLEN1AP7pxDxX3WShK8JMIlt
UxE8ZXVbz3GGV6d7FCIq33O4n9ewi174aDc6Xd9fpaJcmDX3k2vebJnoW79kZOrIigTcRFdgR3vv
RbZpv8lSAnGXrppleOl+NAYd08uAu5KKOKxKCqYAK15SZhh5Zr97b5ZfBNjiXTPL5FOlADsmobtZ
hi8Tqu3T2ON1xaedvVjZMDwE+QgIM2OEGQ0y+9GQREPOXfjaaPJHGdbvYZpQFKGcoZAkvlCmWfUc
4A65syHQ+656fcfMMvqGjWpRYy9fZqCPEtsDQufL7tVKgi/90Gs3HIfi9VOFb9BnOii24oNbRPcc
RN3N03bLJJL5ydpIffWI10ccsaJh3ApQ8mGd8+926BVvtO479lpBTRXl4VceCwKLJqdgPW+8B7vA
7Fr3Q4IenPA4zUvU93Ds925f6W96Q6vA5PixCsryr0Bq+g1OJ4iA+R2g0WA7p/zcKLb5WqlThSf4
VGDnsbIij/6uiEGjDnB+4tcFheRVJtbFpNnHhXYxyLC/WfEANsXpKARGRTRWywETGcQxafnH3Iyk
5dqpgr2cB5RxA3eyZkVOAyvcMeDp9y3pwruknrO7ZhlfY6zbTsTnJk3TnSjK79yrQMeMsKPVkG7j
oTnOcsm3JCPCthmIImB5Dt+IBirpOACYXf60bPSPvpD5OcDm687HdX9+CQajxC6K5TvxqI+8cGh2
Cf80XYXI2CwYKm284/yOnkcm++vYLrIDU6JZdJ8zEdyFVtnt3D7hQ84bIhTLMd6Nrmz3OWr714Fu
nUHJ94FviDlgPmY3XR8vA5SuLQio6VAUvX0MSg5thWtu85HRkjmJ8lI6g9gMbIXPPhknDxgKv8RJ
WF7d+X5I5/tBm+8HZskojCIUgXgaPFdQCc4UZDNxNOKazvkYNTE1nBogb/Pf2F62/8/pbjni5WZ5
6hY0s0rgPlXxwHC0D6J8ZbZJxDTQjE8R2S5309eYPhTJi+MauDYiwtsBeXM6TfPCxD0ki301NN9r
5dUvnke8kmBN21Hl70NM07fWyzgPGXn5K+RXFre/ao04ajPziQMtVb4dSLR6sLU4/ZnJNVnmD3Ek
su8KHM/a87zsPGG9uSZAVFfSS7L3vzds3b1AxNJu9kgoCmRQ6v0osZ/zyfKfA894ydiuL22gdZei
ENqD657Rpg/vWl5nZ9sGOFn5tf6GsGXdGO3bQtJWftaTz4jl3MqMZ2J2760i3dKJu3OUOembrwxW
AGXcw6p9krOtI82GhnizcVMhgnvpnHblel1x6qhvgarVCMGLRoOHmpvpKRB09jUZy4thE+EVJTqy
uZkmrGvevqj7XY/Vl5D4nD4XDrlGRiOytbzcLpfW4pXrerH+KOxyuHhmQlZUa9lAtIoCG2Phcq9O
3garQ3UZKjKEWFsxE80zMH4n/U6rW2xuOZ0wCYd+u0g/uiT54eBqkzEc4Xi0eDIxnz0gi0CK1Y6f
wPAstX5mbtfRPJv0c2k03WGK6pehvcYl+CXG0FeauOoQDGQechEuX53aa5CU9isNgRgVv1MiixTh
BUJ2+Tax/Gop64ZdttEmKQNc/KOS74aHal5UbocvcWDCEk/nqsv0dUu24zoVibfNgWFITOXEUKeT
ab0zVkOnmDvaNrZriAkdP63RQ1GLzegnVByYV8klaGlzLS88BToqNFFsfVKK7t4VrJHPLNXeLFtC
Z5f5k6p1MPdCW0eCnXwc8GRhGONf7yv1ox4xhanabvaoawamZd1B4Tj7rkfIjjoLDTwnQ8zXnHuW
F6zlJFSNrb1ZLlEnHgeFC6y1enSCi0hwMIPHjCDnFm3rsyH/HmIqHdjCovko9Li+MmJIc6u/TDVO
rrEKvfUiZozsTB6bBeEu+y654CSqHjRO6IfKk/E96PP0+PltgTURPOIFbiq3jlbhPHkquS3Xbk2+
1KdPlYotobU5P9nZmCVnhTtV74H2TCiwOZr2TMfb5PL5VmhJckkNvBV+z3JbRVAVgigzP2frLLXt
uhxLVxyeDPp6pKVPNf0UsybZZJaVoolqL5gkDu1M319evNggB49vfvWfrzXYzS5pGW5rnRYqzXWG
AB1g47WMBrE2s7HeSvbVNQt6w8Emrk7ZYNZrOuUfJQlh5yXqoBOqPDJ1IPlhlszlBnl+TIWrXeFC
ZJmrJSu2AGlEcbUm7y0/155HSTBX+oNV4zQU4V/MQXxOFT6O38nwX4TSzHaVjGRCLFqCyXTVBr1W
sV4uG2NK9kD/ITmHZONYbd8hRGwJEajL+ghAhHV97PKnsifGuYjNEddz0H1QVW+mxLS/IDRQ22Ye
g+WhZDOci9ueG/EfL8rsHjMD+MOk9B9pI/xfevyjj4a7Yoc6tnWyLlmUT5HBCQZMMYFsBOj6BjKC
7TSM7M9DEe3xH4RPKmo/HUouVMPnRqGWSOGYocqF9pJoOswPG6wLzdTlBe73k65mA0g6viaKb/mz
vWknInpcDpmt/CJTJ31sZN3ceggB7H7kIc5nfcfuY0xO8/Xfb0tI5Qms9EvgEuE+jfq1LYz2gWBE
7xi1OqMDND2IOwJQyMys6S7izLrlldoZ+GaOSlH1LSVuNergf3otOTPseg7r0ePBPqPQUzfE6GRx
TJ34i/EDwKS8Dc9DW0XnpPY/3LymIm3VuKkdQzwke9IPzF+V5z47mj694ifZFXr7a/n1KY5HdxfN
qz13XOf7+skrWWXDNcHZ4H5KzT45nmo+DBy/DyqI03fIviY3ipMce1Ih1rHD6GWeOiTEGjyilTp1
yqQ4AI+08roR55DbEKcXuagVM+oq5RanpfdLEgODGI2fNgXHeFbkOK2ICA6/TggtVllliZMPyfu5
8agv7UA96aUfnrMueDf4Od44rjPURcuxXOnTahiK7C319RaHbfiUuumP0PXin34KuH9MtPfIiqeN
gCUBAE1WVzzltq2ilwWp31fiI3JIgw1q8DcJdpPTVEEPdo3Gv+a+223EKLt7npYSz/fUvcU6Hc0m
z5lmpFa6Ad5UnRwHOf98Dlz2s/r/EXamvW0r6bb+RcQlWRwvDvqD5tGW5zhfiMTJ5lSchyL5689D
Krd3d1/gHGBDkGTvJJalYtV613qW/Va1hnqjFOxLy/x51xBzmO2v+LBo6hh/gVgYWNor8wXQH0p8
pfJ9Y+X7uiVQZcmWOZjrz1UWA4nmflJYgeYnly+Hhu1dCqSPlTW1eAX/2Vyz3CsAt9AaSRC5sjX5
C29nppXaSZlcsDlRzLcYJtBc5mcdFXm7qeneUzOorrmlY1IYuKg4dQMDZX64fGHUzWpYNU5VXZvK
9k+FJ7fLV//+llQxzK0H7U2Rgr6NYKCPWg47LAeOc1ue88TQXfk17onFUAKjY11O9LDcu+XUXdTM
YFzuZVTZ0vVG6YTPoKDwvO7SSKw02ljiBoEdAtEHVFfIMP5N0vdwbCJk+HLQfjFfAeoUly4+33Qu
7HKis+ab2eXvGwxD9Z7v+LUIjmGmz9h2eiQqdR4LYZ6V64i1PTpd+mFGontUbBs2rUeDwbKa2EVD
uKoAhagP3bFv4mYtQ94kUZT8WswleZOIY5xSvmDpoJhH/Ir75TpEuDy9KGmCX+uuEHPl1hFd9IJG
dsyppLjUs2E+GtsBd4Wp4GSxKviwY5qPNhq8Q2+eWisz1zaL+uegWbeCclF+iA/WlFPoAoUcOa+8
xD4LtRrR1ge9+xEWdntIi8A8ul1/VLbprmtODqcmJbMd+Ywo9LGVa9G09acXShzlurOZnDnRpk3l
k9cRnJgdUrirwO0qugXcIbkqw69/kGLis1AZ4TXh2nuzNV5zqURwFNQBbZf0zsTpZyUcJhh/tF/O
8NtOMOeLY4gwJDImIDlVc058LDNdoGjWoHU2KSm6pNnV2vsuyfzl2rkI4KbygLCK4kvrNf9cOt65
I7K/QkG1z0yXf8qmoh95flRSCARD1KoejfhHENfDbaTjc43D5aTPsmk90ssM+5exYcdQwCCR+1Mr
+BErVfxG3f6rw9f+xtqY7CobUxDyf3fVrG0V5gzLgQvcuReTg8iLG4Ddz3wdHduIeXD0VY6Pg18f
3aXxotEL4qKEl4VUD2pWMpbwrILT0wnSfqGdd5u+IMRRaxw+jNEa1nYRvw2D6vb3YXcn+/hciBPN
p857O+Lwhu/i0/BknjGL20dAY8zAUcfOrGyo6xkI/sakvWP+24KCC/SYIWCnc2h3eS6xv7hODvi4
s+ihwZeyVmMPL6CI5nxPta35Y3dhYtuvs9p8hAiDq39+GI9BerUT9nyi2Y0tpgccYyU8thlnheJp
PSuTnMf8Vc+V4Vk07FGYvRsvBaEFv/Xjb35TmcdkAHrECMI8xRjNNjYZzdRx0zdfqWxvVVl5ZDjp
PNHkM63yANuwE1oHAmV0cPbK28a1p6VbqpUfVa/ZW9WJD232I/rzzXKvp9YcFp6ZXhjivWPdmJ4a
10lvlS1CLIRB+KnlUb7NpX0JEI6uuREAmQdk/unj7lsrXTPPbe/HbzocCyxMxmmxOdz9ibprjgcu
a4KtWzLe+ki7Me3R3s16/ByyNHirg4RxRNitTAf4su/w4ZFl/uegF/tArv/eUC+ao5bHwx5M6lvj
jXPBT6OpY+4MT0RxvFqPV4x7FenbkA3FPPxb7vVO9b3zGFwtct3kGuGDo58HR3tY0iNMVlbJROcx
2wL7UqbDEeRnvenm2q4I13DkGvlTa+jGsZ1nz+jDlApM+VvnAEPFJvBdVdRh1YEx7RcLeuK2EAmM
ibREnmPWHnSA2FYyGMSJ4mIG4dw6o574ELBehlpVEH4Jp+oS5/rZq6geX9kQDg514rMul3V6yVve
1GVrHpw+C04NB/FqDq4uX8uwLF3Kqnkog1p0nIeCiRVBxyGFqeXkNVSvtF4X7aVmAYlR+atnBBSP
LCCF2BPT2r3Pylz814WbhVvN678lkcGK6P3URvkMgpZ+B2EfqYgCMN5QOJOZ4W+BxX6HPWJY2eU4
PuhVix0hSUv6VofQOi6VYKPJL0jLKNykL9uggmdc1ZphHlM9+nM6db1J7e9vlXtpCn0zMdoCx51R
Ds1OTCLctEnpgr6pa8akJp/QjsE5GNPdQocKoZo/z48ELTK3+8/VoV88OaH+1Az0ttgRzJLlnIQI
P+yXShzlhJRbmXq0WUJZAl3vEoja3VhEmNZBwP6EQX58wSBJMHGemwTlq1aM+UfqNw0mhzjj8lCK
bTSF2jHoklepeFvbjdpR2y3Oy1DdC5FhQvzJx7JMX3NZfx+JCz0aMkECKfXipjEu5OjYNAd4ldnZ
KR1Yh7V40nIz+tY4Gkd7TguTZKg44yUXG1ZQ+/G6bFtYqFH1szSRTy1Ogq/Mj16kERVHnz3VXmQB
rijE0f3C9tAldXSLYbg9lPNAv5yI1fHv2Fi8Ob6pWD3fvzyRzZOaBx24dLWVmNzmSNDuXvXXuto7
FMdgH8HBs0hQOI3p/JJvAqfOMfQDua+MOdM006Ppd6iALDXTVnNb/51+2lcifI3XmnAUjeZW6Bdr
NvCIYllIiYHeiSrYEvz7edxRdrSveCU2EwD2TZLq4cHI03cZxdoDcg+1rcUUbDULTJ3qGTOpZJ4f
QHjsTWxYHmanB3SMd1022a30tJuXq/GEqINZRJXVp0kxxGq5iYqOJuql8caPH0ZksbvpAU8WQB/2
PqtoxoaNlW0cl6YS5TMhCphNwuYJ0C9qrzCulrbnClA8NI55tBEAj0vIjNkvne/FXgs6CwCxflqm
D0vEivFqGuKdXcYafdYPEPG9cZ/OrbdxW9H4OwzQ/QscQSKOtioMKNhioH6XYiosRMeodh9azD/f
AneUJGD6zf1DREYySawILHUpPqICRbak03hHZmp8oZFjb9UTLVwSsOwyitDhTMZFSLhJIV5qmf2h
tCz5FUmcKD11cG7JnHBpHgmwm+6ok4efPzMWgPk358Yu7U1YsYuwG6e9LDeRrn83GYmwJcfwyuKa
tsdYYL2LAwh/hbq6hJxYADPK+Bb7pJ44I1C1mqXP4IBSzREfe6TEvR0ln7bMevR9naRO7TwtH62g
sbgy5uqxCTauTQLT7YL5ZDa/IX97XaJ+hTl0CtvQFKlJb4KuSTjs/h4LdS1ZZaIXO66eYt3NkkRo
ZjTDS0CAFcv1qoVPd55EKQ5xTTpDDROwN85kR1t3myctwr2yPDRKuMpL4VkURsYlbnG8kzpaNbVy
3vEGHBHjUYGrcbO4mRvOIVuN8eAT+pUJip/Xpqz5mdKs2/PS0P376BoZQ/TFlSid/rmrfP9fHvIL
0O4JDpUVEpGIva6SINmK3knOU139tbxDC6xXTDUU0lie0NxTh4r+JQ8XdvFU1R4zfSXa4JiM+lbO
Xp3FjIzm1R2y+JkLAP14rMNMrAVCn4dJ3zNpOPKHyL/BC/lClNmrEF+L60fuOSm7n6YT4FSfd00q
5PolJRwP2vKKS9LL8Jnh6k6jYr61QZsmlvh/xrU0tS5dzEAzr01GzZIQL/9qWFRxJUj1JDFOcyvL
6Bik53vV9/K1zBFkAXrZx8HJ+10WGN1HP2RbRo7pa9Tk8oW+DWJiuB8iZL67dSpJu/B8/2Rgtp5e
O0Udh/AoA4vmK/WfDWqB3lBJTRyFokPTmOk8tUEMMyyHBK1evqigjX5q4YwF7MXMsvX6UyxsePmT
+e7WbM5y36dN0hUD6AK2u3/fLHaG5WGurDdtBvQZYQUOf45DAAELXzsQKPu46rniW52zi0wus25C
M8VSszGZ1Pg2cOIgwYmb3+IJqT1WDArqwMPJ3HwYa1j7Cg9ii8JwSLoi3vUmlIp5SfKjzF7ncRJt
I2Bi4DHrErwSbR/4PstqxstNHA3moTJrxblMg2LfkBj+TKvXOiiKXVEMkmFL/GK4hfZb0HzRcNJe
GbmFsQKjFVr+LFJpgUg0JpAJJgILAKfWhx50csGnZrYhRPCQvNLgslFS2xBCaTjEeZvvTWlpb33v
PyWtZeCdyAsO+JEPHrUJIUK4ubXnGPFIiRy2796CDUCB2LS1o77Y+05kvVbBZ9n0+m+y0r8GfukP
GtZhdq5Ntc5JkL0t96ijrVEzMFwfbbNSK3CH/UvnsAbV1vgkM6d/cVuWCFumN96qGoZIhrTh4Hyr
S988LPGoyMyeMDmMx7uPrMJlwSc+PNPnYpPWNcfvU4rFVB80H5Bn5z50Tm6jAq5NsrZcDyL9SPGK
tkmL5DMCaFiuA6/65rm1d3Fh39bOCLbdKYlxsx/ZLaKT5U7uQVE4Tk8SH0iLnPsOA3t5ozEJvzXn
BrevTaB+hiTwhksrpN0t7JN2u3i2NNK7u+VeKFy5UwxP12E1fe+dbrhWnoz3QZRStZFEjET7+iUo
8ZuNDfEe1BD3RCeeuR+lAFGTM6ggnG48FVliPKXmu5ay2ImgNfcN7PN1w9XiGPsU1C4LUDy4P7ra
IfXMfP85862rOxVfOkjAx4SiNAy/KR+XHNN3arnBoe2sl3ZKtLOM+gzwP3+gLv3iG1jNr8Ji3A1X
bR2lbvQcQ8/dM6A/m7gKD3SKVZzw4psp7Z46WPlrSXH3jvWDbKJ9GDjGYgKEpqixL6bqJs2+0t47
gGNNvwVBh+VmqItTSe3vqrHtkOkPwkBrTz86PYjx3BEWTYcBukkVWSszhd16j6V41JjlSX0jK3Tt
rd58k1qabBqhuUeG5xlQs8xaD/SPQMfsSkbhGEA2k/Dtg9PV4wsK9C5NcVWZREQuypbtLS7JkOng
C7c4U8SbFtMdnEXfPNSbsVDlw3K2Z4HnEKVetPy3mt1EmTH/09wMnbZzkZSFtieC/BLKJn2VUueD
OZNV70uf05lviyReyYQOtwBHxSKJ05i7psxhb+hVBw+x9d6ddNziEB+/OyEWS8xt2lHrxJcG+JgJ
sG7dnNCrNybUxDObqOjV4oUAW3nTQzP9yGT8XmbJ8Dm1dUJ5RzK9WJ5stv0Y74K+O7m9bQHwEd9t
nCmI0G30wIoZPXSB0XKAdYp9rhfwDmA8P2iAHF4jCtFD2o6+DR2mL52L3Ub3pweuE8/VUCElQFB5
ykIPd7Dr9vtO2PGL1KHyi/BqAvNbjz5YuDDXPhdb/V0nGMtSX7PcYg3usmznjcMDgmK2wwFOd23n
ESdIGhCH01CtB791bw74j7UcAXpVGeztDPf/VWi19STr6dfyuyj++bxiVAcpOWYCEFLAvJDd8COe
40QR+TTURTjBD6slvSwDTzzoJrhZ3WgqTmWYGHOnR+Hj3bFh14mvFVpdj7yLXwXIiWBWGOPR/ZZQ
tbxOMuC5lkNCYQDHsbUi80OLDEY4ce1EF4pWvGH8ZlNw2PeFOvRtm+xL0wRRhu/soUMJSsrsoRri
dqssmB/jfLEQGVIpvmz4h7FpHofe/BFJMDxmxccTZ2D+DXLHBJLpw7BbCzgFiFZlt/l76E9w3ZGv
SO7kxbOBfXmVSnM49QWxPlHmzSUJsqckaOrb2FTVxe2yZqNhxN1olfS2qT/YJ8HBez3EAcQUxPN9
7VrutvQb/A2O82FUXn1BLGkug1nKHdN5eov930tyRczxlYxA4oq3T3CG0hnAft7Tayq3hS0IDSfi
HQ9s+aRLWhxN0/+yBWWvQYjvcNFB/pZFelPblbp2mewSfXIQe2lUBnokgpHWk2uFYj/PMSROdTcs
P3wIKQlCVwPb6Y1TK6luz+K0Ro3TOiuy6bBI8mGC6TYh2BxyHIjn3aIsaus4BoNae4Uz7IqpZxmd
lU0QcN3a9ApSO7G8aZEbfdJTZakUTKTW/LmT5luyxeF7orXdY9TqNajojtMfpjeKlFcGAtJTMraf
vjfLWz6WzTBIvMt9V47bdca5ucUqriyxrnVb7RzGGLshKuRLwy7VF+FDOfe4wxErL/U0sVOdHxq0
1h0mptsb9wg0tsohG0hAsENgYoik1q3bQ8aqX5njM/zMrOK30J5HLvbrex7nvhZZMetcIgL90sss
25QgU15FULy6KaMGrCXfXS9iU5ei0lQVpok+LV+WlwYL3BZD3pG1s3nq0eTozJPvTO/E2yRmgn/f
8YbT4tlH03Z7Fis8zxDsXht+O1tXc7wdQC+w72ChLjEF7JYPAWCJTHAkCQ7pBCU+FTHe4iTvMRzl
9ovW2kfZ9MMjLa/2CzxEl/mzjkm6AazcEl64FbmFxwZ1WGeefxyzeLyxrSdv3ds+UaWWKiKud3vX
9Zj0O9Q81Kobn+6jswBc+yYs6uEKDLhf43qo9+w9nB377nG7hCxoEfrzsGun7m26LbWWhsQ5l0zM
H6KZj5iEeToXDpAVyvBBkGFTzSN98xey+xncAGJVYRlyjuQL62zx9WJtqtZeHLMZnZVezFZiFRO0
OycCgjP9fncgS4Mc+KCW9JNuKn7ugPbiwHRx40gGYE3ownSyku/Ci652P4pfXHSvEAI3lluIy4LQ
DioamOvJexA1mcM8H+nSIJ86ugzvgQB7z5rO8a20WR278JjdT9UhziMPygJ/YXGyVJQ86eRvMNjr
/TbPLIxPDJ/e7/cS7EvL8m6YdboqwwLzpKyd55QN/51vsvw7JEiwDRrX1Mf87ipD2Wdma/WxDavX
otC3Cq8qQFhn2rDaxb/KqQc+X/Xq5FJ2iOjps2D0xTcTDMA2axnsLio1O8jN/fXpPAvg6nzlMZIQ
2xBXk9NgBLvaqJr3CSPo0auHhm24ba5jRVdeYlZbxw6D33VlPpe6+xqWY/Vq+fIXSNb0B5GoX2qo
6Kow1KfmZCeubtZHMtLZzaiRmfwQJevITTYUcsinXkSI2KNPSKcd9H1eOPZL51G7OcN0gnSQjz1u
QCDs1JYYXLN2cPj+UjPL2Y9q6+A3PpVOSXYzhwkjPyfsu2qmh3nHmz22Vq4e9B8hp3Hskc93DrrX
3UrhyVXkTPKd4zSvXJ7Xjx3R44OZtFTvdPVGY+P9UvlBfQqpe1xVs4VveS7sf7sFPFACzO96Ja0d
k773kMgZibxKfPgmDfK6qSUXYwHLVmmGDTSm0ibGtgcimKEQCf/xcF9bgHIn1wVJ5XH+3gOAOYeF
N6zmi/WXUp9BF7KxGydQXWtOKBONGCXel8zsUWqN1HwZXNT7VCqXJlVE+JjeOEhGZAz0GQjFyQbj
4vxa0kD36OFVOfdlE231Qpnf+8RddZ0s9pyGcdrPtCnXoVZoCER/EMtlgjiZKELxPGaFvhZBnx5D
wtc+hPsgjG2mWL21IYLk7usw4VQfj+nF8vhZjdztnqxaMUOyyuskc20TlBDWVoYnx9P9bsCweItc
R/KfTss6rn/hRqPVqsr3LWACqgiY1c5rpm6OHbGRB7cr9YeKUf5eAbu73F9A5WLqdxOMlwU+4Xsy
yK6aS+0Ia1vONwu6SFFrpIuDjxJz/A8Dfmrq+fbuc5yi8SHTUmzzPlysv2dJLRMPQLpMcuaoVNYN
dKqzScXsz+Cua54zkXByKr1uJaFmnu//MjAJq2C2IC25myaawJtEer/xFvFa6hQ6wbo+qEi6qxA0
zcWyZHhImWXe7y0HIdIuDTvisnmKvMg4m2wuIeWAZVnWNj/HohVF4yxblqcF4hXotJaFIeVqiZHh
tqh6pFyHErcpCkKoJlO24sRk/www8vlcTd/6Un2jZREWUR6620XmW9adPjCbTTW4PyebqEhvd/az
KKRce2nBtc4SD3Gi62vdYYJUCEILBjahhhQGOISpfBaZAFJkzI0lwaiF69wXv/QhaU9ZmLabJGvi
vRR1g36YNhdJNTrnbMABsWkEa/5w7aEhGszemlM+4sJZK5zs93wnh+P2e0zbM9ekfHnm37+kqfr+
Pcs3I38x9oXaXhgOL8iUO7cwkiiaTMW32DgblofE3otCGy5kW7BmIUJ98pYi9ks336PvJe4jmljJ
TMPVPiFJsxn7uxdhuefOXQmJu/WKR0+DgpwgMz7aM9gBp35zERAm3nADRpQm99GVrFRwbvPie8B5
+bzcJLEJXBY/EKXP1rGPSsJbVWAdScKgRbbs3GssC2+pS7NY67DWa/Bor8tDmrC+BQMI1m3tsH2j
Wjz/tJIAfxb2yVHXgqOcbSMkNLvVCGL7zVJKXEoTs0dSW2ovOxqS/Nnx32T9u+wy/7lWcb3J9MY7
uH33kUzlcEoNL0Eu0fVngCywmRHNzWHr1PQeoMDKE2/IlCq/GrqXjf8CoXbbtTDJFjXZdSll6MiM
836kKxO8ioA2LHgDl2ugwgzjzd7K0KOD76PooU3jWRbrCnFj39flXz4Jue+jpohs08d+j5l2jhEy
7EVQw63mbuj0qj7xXf0VSP4tSqpnvYZXEilCHsQwgf0QH6vi7G2YH2g9Ty/fECo7ud/7+1v1shse
RZMPG+JW1Qdh4s3Ci/Fb09nKepBUScka+U5tQgMdl6SAopgHpjxcMDRwhzqYLAcADsDnPx53Vrl9
aTKqJbr0Uev8buOKVtxqd4RZEE1fxaizXpSafnPTojlpFHXt6Pyi6JHB8GHQlVwBjY1ZgDtwrgay
dFdepR5Nc4t4uC06Nrl01CYfeuVWKyCd4zWusuQjimmMF4yCPLOt8MYWp8oP048S0Ds9ePQKLd8V
VPnPLvDyfako8LJ88PnGfAFZbtogfC1555zDtP/zVCnaZ7DKwVn6E6fMyAqfSGKkl+X7U5fUwz0b
1ka8HWFndy80oK/x1cDqMyfM/al6cBy7x6gDmCjzmEqy70k31vwcG8LvqpY03NQDPZREe5mPI9ul
iD6MOPEdqqpW694hdURBVv9SNHh4TLvhozLUu8X6sdy0czWGJ0gMJlk67vLux33iqKKeFuey9X5R
UGahJP+uEnxevFTqtcKDu1K6GR+0AX+JP99oStBybYfIMSSn0pwtQzkaj3Em3KOJJgkwGi+H6nr3
ezpBGTai7L02hwFBtze2GWnsk14BkMK6Nnvk3MTF9+c45zhNUY1a5a+Xh0T3wNVlo0m7ll/vikRO
50EiCuI+LhhiOA0MqW7i15Bs2AM/FV6ibn6SM+WOUWJoJrNTjZWoNnNCmdBol+1lY5nRNolAS1qt
qS7LvWh56HBpMPvsCfXcfjZg7lmh3Lf+c1PpgkMMN70op7NTnTyGPetKFJxtxNx0QGL6KSXvuq+j
UGH9KozPsb+Zk+N9T+yJyYvz1NJzdXWZ7hOgIfizUnUa7ZYntaiO9qOGqTctq3d9Np1XdTKtdF/m
O1PIYaXapjhl1kgkWfqc9q1rXPbGBv8+Ux1LzH1Tc1JMDYyKmpWJCewz1Tz3UJgEzuLSSWF7dta0
7YnyVxZLZptlznMhB20X1ZU4NUEwXh2zJi2YiOmd0rkfpqVpvxuL35GL8Atl6MtEBR2LnGgxifsP
vwA4oTL/ceicuSNlHmaHPuyPwT22xHVXxsz3GaB7HssZhZC0NtNWJiljXXJaZsz/oEHVROOFp2a6
dBQIlTSn0aV7FaloXDt9K09x40IhUnKbIlS8CKvJ92EJWofT2k8jTskjdAhsbTaK01Raze2uDJWm
s+rnsvKMgiXibwCM2/khqHR/48pC7NuwRLgz++pMuplXr8UDT4RUP9Bbq++awog2MkarDhwrv9HQ
G2/LBkSilfb1jzi3j7Yi79cxwdoXtODsRxUOR7xZzk0fm3jdG071iwYdu85xlvnSv1AJBmBpiIsj
2T1vr+ejfTba5zkg/6Me9WAz4Rk4DzpmqtGcjg3kv7OeMp6Dmxx3JWELd2hfzDB8FLkYPrlKjbWH
r3k+NGMsrE9kCcnSeyEF7cLkB5/vta71lfWgnibnMgcB32E4naMu8qikMe03JKqwILFEkqxGkwvM
tVSg8vOuz3eh4cTX1DDHowmXY0UcdtwbXV/caybwR4mLwkhzhzgBWN2pISweB9iWcfS8FGcwJ2P3
HfQbzY4rQgd9+Lrc6BhmSV6+LA9cknBkeAxrF1bzdDGjVtAtemMXpua4spZAM9I3IwVcpNt/Tdua
nNc6DtUw6MSnU8fioy6N4qAx1+ZKzEOBCL9ObV8/J1VwgYvl4qzFOsu1EfpTdQy1EVnG+rlclKmF
1i+VPuZU2Y/d3WDY9XOkkLjyypkzsUsUdhyr4JyzBOgzQ4623/e08q3HoZ+qQ++2cquFbrBepvda
6tpnN8GRskzvTQdUntVEG98a4JBN4ZxSry71+LhUi5DfEddiqM7LIw5G9Pb2c0vXfV/ritoCvMz/
NY7QlwwrLXZLcN3pMeUCuP7MNPP7MpWMZu+o1AhfUOZLULIU1r7LO9TY+aosiRU6MnupKbRrJh00
Ou3cuyDzH7rR8i9jnySH0fOaY25o1aYye0bVqEhVVYYfvQNwM7Zor4Tf7T1TV7FdEk+xCHdd35bX
RsY3bRrcQ6LpNJgFTbuxzIlhVWQ4XASc4q/7Qxgv88AdfFpOaRX9n9hbO4EtM+rs/X1LUxj9yyJ0
U5/praHr9Xehm5IOfpApRmVH1VGizsB8qj1d908lORnOxfyQyISUDuSXBIfXRaMsDv12vuuh/16C
+YbJurcXsnnv/YDJhZuQHPatkPI9QLSNoTh35uljazacNWQdnpHZyGOJSdtAZ1hLD0T3MB8zMglQ
uBgzgZqEpu3RxP1IO1d1GFut2zduQUFymt/i1spXpTtaB4JDb443D6a1NoL3BSXQwIhcE0bLY8az
YydLayVaiBK4A+YJdTcFG0hGZc3UK2u8j7sZbIwjuY2qwVmFKjwuMwCjxVVIcgsDkTEVxvZeLKWs
63wE0Aq9/Io97Tl02uCHEbxzkLli60l+2Wb7g3xw8ibdONwzWIo390uaP9Et3zdssxoOql98qG4R
Kc13/txTO6li3Vdu/SZHBadBr53fFolJlzzdxHxzk3MtJMPVjvV5uemV++ce6PMXJMZpX3BOsK9e
FDcXv7ARzv14plzOCZBS9e8db5DDcty109LapRGtv7wsf5E5MG5W0SVkvzz3PDriIzFD+2KZIAes
yazwG6ngCYCcBqAM47/LFvT+suByQM43Cv9xucHoE+wJC6pVNgR/nlu+MLqS0CzGjHUXqe+sPPjX
3So/p/kQPiyH3cLFwWrYhGyp9lpmR4OZ2k+xJHA8m8Mrqd6byLDwUfvIir4jzss9vbNfRzgs9RbS
m3dOC0rOyNUaH6aMfrc0i/7m9LomUbLJ7WkgvUg0KbFxNOLcV/T8zlHnILbT9fJ3ig4KYSPBAPG3
b7ue8Umexy7eAsqs79JON0Lxi2T2vZhTsZwFiNfkjXmusgG2RZQBGpmyM/kiqkuWu6xkTL70EzXH
4trDikGLaS6LPazy8pFzkTVsaTagH9VNHZo1o3GuUnYJdzXDduAoY9G4pqLH5aYxo3NDlv/MgDGC
09m2+Y4YEPpgJzR+U5JuDyKPY+bulK73D27UtSfqydHVq/5hnJ+K5nL7kFVz004CPHkNSESrL1Xc
j5dmvuk7Od/YzaqCarsd7LHmaseAIbfsH5ahFatC52obxtR66qAlz0UzcdHR+FAt/TWxjuGXY93N
zKz+zAiOWe8s6MRpF6z1Gm9WipzxAjNnFc+rCIGw8IJN4kcI1G+3PPr7ec0YABYb7gqLDmm40puP
W6OgX7lMPfy+DB00dPOvgaocqlHcr547UcIzJMptLmUZBZi31syyZ80NnxZjUB30DZUb7GTwJmSg
/upvev0UIxt/DYBK1h4q+YOeT0Bt+LSL3irMFRa/cjv4ITac+bfWJrB0wfUBAC8y+5HycYam80jU
xCW5bnp6oaKFRp2kNkO0Na3PkCNzxYmygjoduWLEsWF8FHiEVqVTEvIl/0X9fOUxpMZeEHYcOJwJ
NaZiXndWPsdA38g3QyaK69KWlRgMNnn/H5Ft5x5yg/E/+uhb4bPWBXGJy6xjwYP4oj3kbn9ljBC8
D5x9QckHA5b9eLd4xL2xfg4lIstiMHRUfszlgfn+8K2xnWBj2MWv0NOqUzoDd9oqRdIbc+BVHgxv
39Cyq6Npl5IBxUvlRj8qw/DujwwdQ4ZHNB2RjC+mUTxcsXa9L4+Wmx6LnD3RPrE8cjODHumcbnQ7
hqsl5fBUDtVfBtJ1kqQrBkc9uFmERj1D7+5d/xppGMIqdvzf2Q+vS8OLnzNNcQOCETuCZqyqAC/6
mj4f2gVydEsrDRj8yvhoGRN9F67d7UxoZ+a0Z1cmeV/b1rlyP5UgDLNJfP6i1lYOuuTMX0uYP7Bg
MdnLchxduv00TZ5+tCz/g2ipJB7X4HWlrP3aetk3fOveifxVtpvL01bD0Id7Z24V8qqsvk3tUN+6
Xv/fqNDu/4c2tDyTEjvLtSwdVvh/wl/jwTARMnizmNUI0TUq6WzEN1rj27xJ9y2eZyoTU4Cz2Utq
/NJvMXX0ZwocnWueBWKVGf5BzSzKZdEvaYE/ENYT4Ox5rtPkPrTrhyKgqym0UUyXe4U1MF/BB3tP
ZA0g1e8JLUxEE6g+7L3d4GaEqAgoWkpL9qbW3+46ugzUprSsFa7u8mdfZEymx4F5L1WNaPgYkZL5
Zpwh1q6XuicAWf/iJw4cVBw7oYyCSA6jLC9JuHZjf+pgPiDXluwQ51xaGzLGQnUTt6wFXNW4+PoT
60aVe7rlIGHd8UXpEDgrB6f1tsQD1kCP+DSdqqSSOhhfcUdsWpWJbROV+r6FFLOwo//P1/B/w9/F
7Y5UbP7xXzz+KsqxZprZ/sfDf7wWGf/91/z//PN7/v3/+Mc1/qqLpvir/R+/a/+7ePiR/W7+85v+
7U/mb//zr9v8aH/824Mt5ul2fCJ5PD7/bv6bsfNYkpRJt+2rHPvntIGDIwb/BEKL1JVZmROsJFoL
B57+LqK6u6r7mt1zJ2kZhCKIAHf/vr3XHvL+thd8jvWR/793/s+P26u8zPWPv//6Vg1QIXk13Lfl
X/+86/j977+oi/4B2V5f/593rh/g77/uiy//98N/fOn6v/+S3j9coiuBFKx4Slfo0DTVj9s94h+6
rnOCcYmRZPHoZArhhO/jv/8S9j9MVwrbM2ypm8SXwP7sKmRG6578w6aWT9yMYVmOI03vr3997P/4
+n5/nf9TDsVDhSCr+/svTrf/gOISPSEdaqLsmmBnXOu/YZ4tkLVJwCqDcEuKhRYjx+5JMIpiKLdD
SzG7ncAQ10ZjHTpAx1vsEJ8g8U33Bem0PnQk/V7XrO+t1phfyDnYqyw/FBJez9Km+L2cmFFIFGdw
/vqGsxlte5k8qrwdHtPuqlvvpWbrXyuLnkhtN0egMpT2+vmJZDVUE/pi+nriEa02yjQIPXmseMeN
3kysxcTwxuSffLxuuOLD2yJm7Q8LeSwjZTCYSOJHVMXqCitiw/FnoIGo6helm3yJ11TzXpy0yBqB
vBRw2lqPPHW62tehw/auo4zbIMolL1UN6zUzCcooVicS516c1hpQ/mYaxSqXyDNv0YJ6Me9Dgifv
G01tJ0sc8BB+g3ICqaLNrlNUZJ/I0hpoLuUP5pB+ZYL0nQLq1mrCb4wKaLZ6UFy1ndS+SVYiWr+H
XveGIMIm3TNgwONtN/VTW6pyB53icUhgCbo2C6LQTtpDqUOQiAasLnWT++DdrQ3twjes1zu7Ufda
Z2mBXOcMS4nCZOoi5ZfVsnGy9xlh3KVHBey5fXzs+u/U8wyCvwnTBin3c6hZ3kwtilRdwUI3xmjX
pQ2mlqUA+f45lKUepC3BaOUZc/6pTA0gfm7GPrhluCkdlDpmFbI0JrnSJW8SgzgJ5/N0SVAsbDBO
sHJk4b/VqO0sXtbQkR6aMz20D8FcCLd32lKIs/cQeaILV39c0ra5yazeO0vytAPAJC+tKgO7pzns
DCdAe+VubLwr+LaxQMaQ4lTcEBm6I+sQ7K/9GOlW40PviIMOI8yJ7ilHeVQPiV5hiMmG7y0a/4Cv
1MOJsPGigXT5LvQ2YbfK+af4qUUDuRcsMzAUM8pzDkPsXA49hpcLnMMzPiCMtuF07+qQ70HleydF
T37oxvDkTcTwhro4i8mw7mXYvTAUMAdDwQwEtKWY6T6WTWs+OEWB+370vg5VHV1M0/iWaBOF73BB
S9v3za41veYy6thKY+hnmxxu3mEGarpO/fhhkaettigRsq0GzDKu6p3ZviWA7hDHqH1k6lpQDmo8
zNWygPCIv1UJTVCzB8iHTBfANPGbmsaMLDPQiFTJaRzwhSjX9AkaTD/LMER6W1l7GzTRAPPJzKt3
pdU4xSspQPgIzL2S39tgoMmY+pBKjisBS1NL3KVhlO5KzGpNlyUIk/dgCokIWOfevUP7qWKYXcE7
wOtQ4rqb0GPyKbP+ikle7qO4zUDu9PpMoPNxEo9Va9Lu4ELpa1Rp9llt1vwEnXY38W7bTPeOKF+t
81JUO8mSxO+HTMOVkxt+aNrGXdUBmAAgm3mf+tG875Nma6o4A+LtYYBxarFBlLYbChfyU45nMnsZ
WPwF/UoHGfLpx7QyN1cUVi6pkkyuh7F8JEseli/sAP0lqnTWk/TXY9vaNWqEOpK0T4liazu2P7U6
+ima6dy2GiCkTkO8asoHz0SrkQ7Lngk1HN/Be52EpZ8WdZdBrdiP5bTgH0RXqcyeWLWQmkdZI4me
V0Y59pKppxyVIkIySD5F45zP1Au8dO8MgukU3RHaMhXipkVu7LkBaJ2htM2LY+6iOKe2UR1jR97H
lVlwuAj1I0IySKL2vUQQIOuP0VyTnKKYFipwqH3Z61h8I1wlKdMrLKlTSprRgPBQry+pMrYNmP8z
4EfQkIgVB7e/q22FUNpe6Ngqt2DBqcprwar/QtfZh5mxM50Ed29T8wMx8k06o7VbG+oPJTgU8iX2
KOE/ND0XXHl5txYn6zMUymfgiSwhXgfXwUwrxbOMNXtXiAQDR2qLTTVpsMBxHs5djysuSX23qeVB
VEtx6qKWlTmgo0YDjEWot4MqOvlix/9bIsp/0rMd0xVUN10D0IRjm6Zw12CEP4IPgEflVonYZ6M6
rC9Vo420K6zlNEV2c2+XKRYEnVaGC0LRr+FEnafuZzNPiq9LC7IMd+qgKcjpXOYhIq03W1Ftovwp
d6rkRTVbsEpETjhpAV12jP+X4Ib/ykdxLGGDHLd1cNvsujCd9eP9sfuRjIvFYg21qSfOoQRqr11a
BGQ6ifIr4T26VQ/LND46DtES7aqjM9efR4bqvMm/etnyXqt7J2/sQDZkBpPseC2QgOL/QbdE/VCB
qmaoqoOKKqQPV+K9j7HQEQHP9HhLpwc73qOVxf3/glu3/nNNcvtghoFPHfg3mXGeWO//44MxUxtM
4g6SjdKNgxHmX83a2+JL0DaqItEnXKW3HeEBFflsB5PsrBiX81ZaSbEzzPlpEEy9KaZRO3aNjSTe
8lDmrCUx163i4p52dcNUaMF5lIT9oVLxxp2qDaw9gII9rQrgURmi4l6jVoW3KCMyNqeRfAVi/7ZK
tzQiitMJnmFrONthwjxlxLzsMBf7IZ3CnRRwKmZ8T4AGOImc7R8T2n/OHP+cKeKJ/M+ZomXe1mtC
l8xmmc7eYuv+OEBeH7WYCqMJpXWSPFBNJ3YAeU/0ZUQXTX/WPrdOv5KGdNIjt2koFeJKLlC9Xc3f
RYy+00idb27f9peoq8RDoReJjzaCr9zhcldb/YGZMtd6ZFNvTie+p1Wf38cRajx3xss3QBABPn4K
3cH7kAPSWU245tHo0TEXxfzqElH2pYeV4ism1/fw8VDbmDnuXUrfW11laBhCJIs9HI3TpH56capt
dAzRO8wQNJJLAKIqIXN6id1mB14tO+oGOzZSmHKdpNgk6Si3kzHcY9uf8RySuWHjgC9SQg0tiOb+
olkhyMzo1KVpQpmJRaiZWvrjUoZbZG4A84dQ7BtSzhGD9u4F/im4wVG12CwIDBoKh4htu8VJbeTe
VqtKAUjEgjOOPTcXttq2Fj5MrrJqFxut2rhaK6/WlHR+NXfRgw38lo+BKyB3hDg0ANACc9C0N3Cy
37t0lYKVQqdcHdVnJ7bq+ChDoZ2c6AQVL/3O7P3H//s3I4T93z8a4bL4dly0j65FXO5/hxi0VpEt
1DStAE0T0VNhcTcioTvVWevhpiiBlljMqg6/brcW9eYBigiJhPjuVndtQ7nqEMfVTMcP4sy0qujL
AZV7q/S6vVSh9rLMzbmeqBwwVNgvS9py3UzG6RyJEvXXnLx1LnXcNv5gvCaiNEuz/c3xURWsefTx
VNeCQt2q3jXJL7mPj22dvKVokI9Lq+uGj0etv8uqrATr135q0Ljd5aJoN0uRhpt0dfWYNJjBvy4z
ORDR7NM2oK3EsHsZgKv4eqQ9VQN05z5y3AcgBAK1wPzoVDas5ts2vqZVqK4zDJ6mSX/h/M+Ho5vV
u7rx6uNYoSIpuqgDmOtF6NK0njlyPZwJcr3YKmvXqK/o0heUYxd3BmjRLN0p0ecBwkgWLrjmIxzC
NLIv0hwfWr0aDlEZDRcbUvxKQUTS7G30GoVEjcvovslRk1BTP+Ry0vZj1Ja7Ng43tqFBARpKOLQN
CAKSqUhpblL7UMzpSYxa9lho9idNIhmwpzy9MFGjb1JlALu55bUCZDDchuPtawJmnXRdv7ciiAVY
osOn0RwWUruxhpUAjRieRXpwGpYemecuF8ycivmF8xVY1By0cyJfK8YP3+6rb/PYLBcilKaDQVAN
unT11AgmRTm5Ldi77WBO7X4fckxq6chDKLMsmFh2BGFiClo4WnMEFoZqwBqIydEmzUdt4z16FTMa
b+nubyrpwhJ0eqjfb4tSnpnxyX2laS8QPKM1JWU4GqRlA7X0FVCHl7HUnrnMF2djzsB8Nrm+g9o8
HJO6YqWTdaOPPsqml5C1sErUa5Fuiw59WKaq8TC23rmMpLEBHDndZ271pe5H9b3rOu15gsvqy85J
KK8u7HbjXeBteYzGRvY4qvIca5S+Jdpb6kxdcUwG7WNgGvnUgAngrA9JBQ9z/JZ4pE4rSiKo0jUW
Sy7HRuT7RamY2NOa3yLxg/Dlnj2FtCCyzfYlW+IP8twyrsF5fJxJxvNnNBbnfmp4qQSBlm2gKWfk
aA9GT07WsOAtwO8rWHWM4baIw+skMdLaA8gzf0mL/tDiAGtXnvWvbZ4M/TiM1dEuUQAcotGzTht9
BYhrxjyf40pH+dHrO9c6t8DJnhyzpJ1Gvc4sRXf1Zij9YYUCHMRBhcK9tfWDXZqXm6aTeeN0vf3n
DhlG2jx7j7MKrkzBcGlNIr8y37TupgHf/5wgQur0brnGbfkYW9YWmwSeD5gTuxZu2c4c+8+0LO1v
htE/V3VVvWbYJIjAJgTz9ki3z45zE3nYaD5cK9W/IJfB1t3W+ilN5uI5KRU4Qsi9sa4hBdP33moT
KVadJ5YM76p78z6K8gjhwEBpZDXVtuufZjK8C9hsME7OhUeru77w0KIWGRGk+tRtbHjvB81AFrCs
8Ze/mPgDGbzGYDOTXsjYyOzQ2A1UqbNDZTCWZOUyYRglY4qgMvtgTTk9RwaOS9gIkGt9Fz1RU4RK
IRzvLWQscRCOfTiQEZZofHChuTxV6HAenLr/adqz+GwgM9mCiMkPij7w5yyrj43j4JSE23KXeOhG
bg8rQy/aGqQDHGXBRTuchTwmpWdd84mW7DIrPFqeemC6ph7acSJ4zkrU8XZHJqz+iD7nc6Mn2NW9
kntp2/YMjhj6etOd7+yVbQAXD59RZLvUdREU7G8bx/XudgbjkECW2DL5ss5S68ONuS63EG8iHrCT
mZhqLO8FC7mkgqchOXdPtz8zQqbcb8RUATRY/71tvd1ujVpsGQaRsVEamatcrgY5dS9GFoWUmH2b
a8w5M3VAPtN4tCAEbTTTAnLv0YTKo4Ej5iNkpBsb5n0QC4hmohERg1lEPBkk137ul2tXFOdWhPI6
VyLbtTCZdV+0vXFcKrv/lI6YrUyAKyvEhc7kkt4XvUF4X36+3RhoQ53lkJyMoikf4k6CFWLBxzqN
tZiTqe3Q0ia2iU+90uz6qayEdTLfwl6ootg7pIG9l9aXqQ7HeyPqPzJzjq6ecqNrObvloVuBvJ5r
njGCmmfZLP3RdYtTqiz7FQpA5Bu0RW2PqJdeRdj8YAPWWviNKIpyb9lFs1cG4nNjhLU41BdPpjtB
VNwJ9hSKhriOdlRN78NWNB9eyMA9OGHx3NcZDpYkZ5JIlOi6EEauUEWLcbTn+bXF8ttUqnoOE6t8
noX+g8qDgzGLWzDe1dGoZtufmrSE42E7yOl7fhTDcIfXY7gzqdogJkKdfLt5u0O28b3dDC4ydJIg
b3+8juukyDztCsifUuAnV8Ea67xnd9LqxwSGH2F2XPbqyYn2pSjbXe32WE9GBpuk+orUe1ssjl/Q
JvXzBB1g1eQPw1COn/hRxlvqp+2dHZfNsU0LhO9Zukq0shRjrxufqh5HcdFrlF8pVRwabyww5+tP
TkukYDb2xIitf8YhTXZtxC7nDV0uAtLbDqNvFIV90M0sJsxOH8+qMaRPQmceJG1UP9ihq5BIl10Q
zVG1D5sBdqA9fqD6Rv+VwkFByRrYeviI6sq+NowsuIBJQGliW57leJyoj7+uKBv69e2HIy1t67GC
serwrMY2v1CNBKDD9JqMmauUQ3ldJDXGOhbDlwzeEjXRRmp3kT6hN7GWN5JxA9MxDApAudyUentt
YoehZfTEJsVwGyRguHfYnMU9fljK//r4WU3egR5ee0Hs1hA4Vp9dBnrGyZVNteBYxrpOWY/J56Mh
Yo6Dlz4uCSF1Mq+pYklcVdkFYqfD107ezWgu0ReB44VzuoZBpdQV299w17nWcOfQ3QrqisDlGIJ+
5GjiIgvijpa2dnwv1cVjzTBwLDlnp2pkfjjF+eu8SIFVpS2CGDHIawyi4qhBRtyUsaGOSrQTbtTB
OxmyOQI7urM6ET5gYw2p/GvNpfQmIl0N1qth9C3yJsT94OyqvFgr3rXzSUwc0WoGasiQCt28z9od
oO2GaFKypGkfkv4UsyyZvFxD2RCrL/PwlLHWM/XkARmitWuVYswPAe6OKS1f3aPoOoZ3ep46EKw0
C4oaueGLbcUPPb+DQ+iUBuFjbf0g3VXhgiDmQ/e6U05PP4CeQTtaw4BW5+qz1Svy2MkBfVhMtIhZ
NB4TNHQXJp3moav1DoFoOx771JhPmB3LE0Ye+6jb+LeLQkf9YJv2WYVRd3C1QW0BGIzBnBvRhmlw
+UWuGh40HJ8sHJjHWCc6grG2/JLqD12NTpvk1fEk5VQ8jbad7ZqJXh+9Z9QWc0sFopScX64X2yed
VFcuKu50MLP5ee1lsDArv4i5nbc5jXYW+Nr2hobVhnUqWneHwjCx78eJ8c4MtPU9UASI1uOLCPmK
GOfzPZ4i95FeKf6S+DCllbjLRmM/D8343DXEuklPAbw0+foNflw/SXSaH1X1c6nH9nNVGo8coo+Q
S/+HxongK7u13lgQgpkRG1nGy+WGKcToeUh79OdRnbwbBiPiEpfjK7pEgPKaYomz9PIgc9PbQnUP
DwkKQhyWeqBpS3uiPPPaVTK+z80u2bqi1TYLo9mSy/pzqFNE15HlF1H9lUTi8nOaTmZASDo5E+0c
XUo8yMBoAGF1BVdarezmXQ2LKaBG/Jl5jPtip96eJtW+TlX+1jXGA0v7X0a8mxsvWtSChWx6wsjo
rm5GlxyW3M9rBqxoImI6skIKuo6xERIGB9weiEx9Dd8bvUGzkDBje+d56l8KmUAWMlLUgqFWBx29
kE1Mtvset3m3yRpXnsqWUCJ8C92ZCsABShV0vtWLV9dUDdDQDTNSYTAFmFzwGG5SVHqQu/rl7EZK
PrQxqEOd4ih2LL292FH0wvdBZ6Sc+fRrcPjUtPcpQdgQOFS5Fc6E5hVw8TkbQF4W0iG+PBSIiu3y
omoDdEWZikNduPW2HNYwj9QF9WYm2F6G0H5vhTsEzgwgAqhgv6cXAw4dhftXzVy2iwf+PrafzHLW
PmEQTqb31nGmt0qN0akYPH1TK+eH1UA5K/IwuxdTtxx764j9TPpUvbxnCzDw1pEeHCRhYJA3Ru/T
QjZu3i3JC8LxkzCwnsqEEUPz9OlSEzsS2FzRIUYW1T6WBXb0OmGptRBNX6hy3qtYsPBZ++upTcKQ
5SrfCPUowBo67bLRzUAUmD6dL9dXapq2XVK/TaVXbQhfS7faWFWbShj9Qw8+a49+oEYnK9M9mCMR
FG1+jucofRhmI3lYXD/MEbJh66r3aVx7O8eKbFQVk3FasPT4ur0sB11MVA8WmgKNvXwuFR9dJmX+
GiG7XWFxewkmbB+HCZFfJRDTTUn0pU+l8MXMB+PbSDBXOZoYIoFRVa7lnYr1T4raSTfnLNC1Yjir
AU2B5uDWiuFebPIOKpa0VXEOW+A+umEVIPpCr9s1yexcikJjdVevBtn6sTLTFIOre5BOkt5VWXef
mrmLCXKcaROKlFSOLr2jB6BO+GS55K/QaAOH/VaJdMZgKq2jWGhmhBiEX0ixw58cEtpBUcafMxpX
6Yj/p+EcOEaYJM+OAM0n0q1p6O1zZ8zeM3ItPm+MImrIWaogMDvlmXBOKcJCnK9Waq3rjWnvDmWg
h058kvjyGya5y97U8lW6S65v3hTma7zgUAwpDu/JZyNIxHyqktXg57X23hvzBkj43O7LEVXjqHXH
dk3fJd0byCyj1vbmk4gswF+ppnSQprgjkDw2ft2U5tGGrXB1q+5TSVvxuajS+bmonbcpIZq100BQ
uqbVbClVTA/2UXW18TCsf27/LZOJRjM3kz/uKLQm3jWjTUNwfZycdeOhiia866SAAvyzaW9G8CdX
+lA8uumd9Mzdjc2Fx7M/WBbN2VEiyZCOUE/aLKkcFWaE8g6jZZ0LIH1T862tZeTrsO2eHcV4sWYY
RGFGOy5LqztLS6ftMmXlcxWukU8y0j5Pank38kT9EATsLoss35j4A5etArtZnG9lUzUMWV3+UFpm
dEJuYLNM9eJPc1F+o1Hefl9B36qu7c8x1ukt/ZLpwnwUSOpDJvqYCILYhLlJLMmocohEjLKvbZpv
m7qWoOTohyVWdDdFMnkrTbc/9wY6oTwhgaS3xBR4HYZgs4m/dLVATZD21T5zrHti7hJmhpLWYd33
36QB8UBPuvd8CPtt2DfgKD3X800lSL5IGxSM4J3oJHv5J2uiC09i2kLJpsa3ROLzbGTJprR6a5+g
gHlFgUeKuGzmY1Om1StLVdvX+w5riNTb44JGLQC+B6HMIlGTEil5kSp+zpal30wO89S4zcMnT/Os
JyQEVmay7ND2do9RpqzyYAnNb2ZMCzLSVlHo3KzU6UPSj48TzolNLVE3IwDKaPLS9IdWn8JqKkdo
rlYzYGDRzI+++kmh9zos1AbhvpDCZg2XjIvKos+zjwwAWbG0vsZ4z4dj03dvZrgwpM3qm2WBWFAY
May6fYWg9jxmBeSkRaFSGjzKqdF7EaNBMgX0P8t4jsfmgrTgHoYkiCjL/lZmzxHKPF6MXAKT9cGU
GeNGJcMQhFO5Z3rW0Zyn/uTQLna9Yz5En4x+ftfE6ARdO7CaYSZMXOKrEQkYPu7nsnstdJtlAUFm
QUyE3O0R0IkuLSMvEo4R+zZZcAaayXnyJNYOoL69BNCCW8afZFv4JcpAVHIx0ab9D8v7UZk5uibb
JrK9UKDOyZDoUxMBoUtLCTOUnA9Sz04WaUcw4QNWO/Ym8vL7rpUxzUNAYWMGsXR219g48QCTkGa4
eulK+NV2ZPyQwgtk6O4sg/cJV8FVBBtQJg6IAzTJ1As+k2NDoXJCOp/3z05rsM5+Q5lAD93VX6XT
3NkUqlwU2Vho8dAsjFzCYJXWD4mJAaL4Gcr8kFLQ2ch0U7dcChcnVb4zk4EomqvVm1/r4tHOXq2W
Jrvq7GmfK4PjQirAqOwR+/D01BOghnU5/+iX4o6iIsbCpgL80BlnY3GunePKbVyMbtB21YrapflX
y5UIX0ThxkvKD8kZnE4fajaGoPGaTygcqRulaArnib0eaUmswmx76xIx4SepfDWrB3QVxdZG5b4x
yv6SKxyuZWKRYge8M0k6Eupbf8Er5jtqlSRjbiuLfofd6zuAmx+yUI3fodPpWxZIXaIRbWfvutg5
5SV17wlpui80fEz8bEnQsMuN4PylT89XF0dv2Fs7kCn1T0rUZ+FmtGBgDPt68RL2uhXUAB0CLkyA
picyE2MMYwoaWxh+TfA1Mrs0CZBbwg+jW55tA6T0pGd38OVRvGJt2cQ6C1Y5fRgZA2yFn0zXl9UG
731OZHn2zGSnyzn18WQsAfLlDbnPSCh18y4snUcDdDAKifytR4bplx0/3nqqAmaEBS1PkN12Sk2T
XCA7f590SUYqaWcahjaq7JQBZILNU8zYG2rfbrGSdMYgNmtjBnDsaUkWOGcejoJMY8oUDuawbY3p
leJBsiuxA41RtO1BafjIoDvqQVUDj7S1lth3GrHR8giFBLOfYMBk7FhadIhr2Gy0kHwik4hXze4m
rWk3KHYwK05BaHEZ9AR5DnKIIh+6b+Mrzd7G2poqGDUvpOB+b1T76rI+7iMEHOBHMf+wPvMD0pNe
KtFHh6gDiI5fpQ4s28GQq5xPpodVbmAFi+Yi2qkWvilnVJlQqUIdwPDXb7qupWFhWeNGhwdgWVm0
X0WHvjsYx4IpYmCzkg56Myl82NJECtaIEHCr1YpugUaYmt5/s9pqobg3gBhw2jdthjftOA4Uo8Vj
HYA1+qDp8EK0ctc51mOuICElHGnoJCi6TMTOK549iwljiMFImz8H54TgPNk4k3ddSi68jotbFzBE
oBdmF8wdQqrE8VAtNyUGNOLihYMCZtIpIi1cJAhuhx2SHTRzaHyMEJu+5rxGjc0YYZg/s64MusT4
mriTYEeXefNmWu1ABqdpbG3CWhdneR6NxLmb1j9WP6YXgPAsv3Ca1Yrm8rgqpVKgb4dooMXUcS5R
QYMWES7PE8IouHZ1HdTNGjoB3rfBn9WzQxfdzESw+toYj2luVCy6XBJT5p4XAVZFkSYDvO5wWllz
WgQhrZtpJr24TvmSrKhKzkInSrmqCNCDQubW6RbUMse+7z+qvIr3qQDOozJOrCI/SVIsNyNFpKCN
pkfDnmASDkjDBBEZqYweGzd+LTrHO7jl9CUCkrF11+FoGu0nBUgHjxCrK0huqRh/Nk1uby3t0axK
urVak2ynmd+xzUKJRpsiBCgjJm6rwm5Bm5/vEIfZ6ABwTs/9QURE6VSiuXRMw5ZkynZVo6jhFGNB
qHEdbcGzM8ym7iZFjwFOgSVGgdwvhBDGfPqnmDCaFONwlUoftpmVnXDDg/lOGeDIJ/5uH/Tsve10
23eW2vP7nCZBVjx1/K5QbREb0sg60Kb0GDo6nvBIWLv4SY1gZjO1qIs9jBCGISUOYA8CvHwSLpu+
zylAHxYPcrwWE0TdQDAH7HCawAWldgsXo233kBzLIKkSTvNi2jJpQ49TcdGfXHrJ5rIwmLE+7zV9
CiJdQGaXEncc2TjEjyOuJwM3dfVkx+KpO7kdLiGcPaCEUCeKaZ94JGHBMJQevHXIzM126It3bVg8
vyFRnkdnaPVdyRfihAorMCCCdI1Yd9f8HgsnyEAWWaFTUBXFnXyN7IwxVU36Ea5x0BSlse1sumpC
xhfaivRZ1p6YTK+Vw8RBR3sUlZgJxkX7ka/Xm0hHjTSMahMmyvVhLDyGihFo7Civ6ClJVvYMKCDx
rq6pXrLKyA66gRerz/K3BZLIoU9Ha+f81HSqZXS5eso629Rs7ocqfVRjEWGPSirU2kxB4ECWYkyp
j1cHOHg/HOnWvo51kalN9ZOAsXHbSCPdLdby3RzRUpm599WR4Y/ILQx/MJvXeQzfnCk1KU1mPw1v
O4KfD1SJxK8efzQ2eZiUTgnSwkuqodZ3e9hv07wpKhs44oydk/h1vlk92RSW9tXhAgEuInqRjaKQ
VosiqOjZ+U7Pj04mkG1dp0HwbrxrpAwGDaXgOibru+8TdcfQ0MwQxOaoCRRrlUDgp9tN5fRUuFn2
HPcThogohHqZ9dq7zajsRzQ/7xGRtQ/WCOorcSiFlrhfMCWClBpdKmYuj3mJlHVpMOy9Lx0Tktya
oIRbmvEZmHwo96Kvow/oAmJPnIy9u92MTA/hjp28TXOWEh9G2xi/gSAkHrjJ5FZPIjHy5ybStYsS
BJXf9skUGVNWb1H3atbys1nrj9DV0BS5vbdl9mIeGOX0gBkMmY1pcr8q9O+SljQ+DPPvxHAvW2+K
gMjlVfbujrter77oVJ8fpxzTbd9WYuepLv0YEB151pBfh7L66a79NlCBe8yv+NHWW1Iff21aCDSk
CUUv7rap+9ejbrdu2+nL/3ri701UBvd0Qu0/Xmt9lE7R6Hp7lBjD4ugpFLixMvaZnnrXmQUxP05Q
EouIBmQb5OJomBvtIsO06WUsgTT97MGxBYuw0H+UIyWsTFFBBrVtfEx4l+90zE6PE6qbxwklcVbl
7h+bgDvu1bRmdswL5uZ/f6ZBiv0QOc6vXbttXzc5jnKuTahDblh3Uq2P+OPY8Ajgbu6vJ92227Qu
b5t+v/S/n4jr39qVrm4Ew/FGwVu9KVxLkrvb8cDyDb2XpQhzbBrAt4+8Qp50p2f2y+tmzehePWCw
cHH+dfPXvhl0R2/33vbh9tq6jpJ0Paa/HkGtl84XN389f733dvP3h1kfMa2t1l9PiNLx183fLxnS
EghD07smudsE7VAQqWFr/WMduVtNG/q72y098qJjYaBBmWlxE2dAx7ALvDbRH4r6pWjj9hHxSbFj
8phubjezdRuVmHqnBODK27Zcdu0j5UJm15IopU4sHYlf+NN2Xcbi8/aY2jOax8YGgeA2uLVuT/n1
gjpmqrmlsP/7tQbhserRc2a369vd3pNzItp3hIH82na7g4VRTk2GfKrbzdsf3Kv1Hhs6QqJ1t27v
G4YZag03rP54j0rhJwz1ufhjW9bU1K9p9AW3p91eb85cuWcFQ99q3ZfbHxcQz76ZkLu1c9Ov5COC
jcKx8Pzb825vnGpmcShd1/Z/P09pBL1CNbD+2AbZYjyEEE9/Pff2YLMv9cOSkgjx+zhJAWiIyx4O
3nU/bne4tUPDzBnVH89tUjo/Dv2WP94DOG9xVOuy+I99IRDyWJsj08D1ON3uSBd7PJbCwE7w7/cg
k1g/Gh4Lsl/fa4beAhw/nePfr2W2MKdF0cG3/vcxorqVntA60/m+HaMexh9C1fDn75fWRd6TB9v+
+P0sTrD5VCrv2+9NuLfNE3PLr7/3E3OCexoW8+P3JnP6P+ydx3bcyJZFf6hRDRNw0/TJZNI7cYJF
ihK8C5gA8PW9QVW3RJZErlfjHry3ikoSSLhAxL3n7FNFhylqv/zcfKUk0BEnuP+5LZIqmkNHWeDn
P0nQiQfNKW9ft/V6/SgLgTIQwfXPzTeB6x6cXFz93PwUucjbA/3HqXv9QzPFwm35zcXPzYc13P5c
luc/t1Wk/XBKtOOZxSiCc9ZklY6Lg0f5Bu2cdmMo40Tz5xdcNWo3eok1LxU9BtP5QxAFJIIXWbN/
/ZTwAAk8QDc2r59WGAe2MvP71eunwiUelfcVZOT5b6fWT88izbx//bCvveTKYAnQGQQ40SClXJP3
DTR/ftWsOyzgZCK9/ir9mW5hkGpweP0wI6Bo2ZfWsHv9NIqpUtH9C398h8IqBrrQMTCT+fvLgBUy
NQs6w/OGY8xL536hX7z+5Du1vKZSvPjxHVJWXXqnpVfm/Jd2Pt6Dt87OXrejKuUsyiQwZ4Ehm4UZ
vap8yE+vn4L75hT0vly/fmqg8tgDaSbVY/5l6mXj6VShUX390WJ9eqFy58eWPFNMN57+91eg/U5w
SK79+H5FkHxvzSI9vu4kaa1iGXmGAzeDrdbmGBGD2RByMf8YhEJiKqCt+/qjXmXFCZMjmg7zp1y3
6agC7en1pySqFSFo9eb1QF//Cdxli+iAmd5kLWpnjh6jZfuIGOrcMUuavDnL18FnNdAXJBTZ0jxV
imQi8u0ciIjkrGs8JCd06A0K5E140AHB3YiQbNfEhvM+lJ1z8/pfWlsaq9cfX3/v9S9ef2yHsjmf
87SYnDo3ta5D0iko8/PD68ZcPzstXcc7f/1tvEv4f3W7O0yvm56CZtUao719/YOBjiPVSBNt3vz3
RuWMJxI714/NTbHhnmlGePW6JU3TkRogFp+3Y/ftD9X6//v+PvP9ub8oXv9h+1s8RTP35Y1RkD/4
2/in/4XUH48epj/b8O1ZSf+38U//y3JdWkG263k2ynM8eb8Y/yxjrmI6tuEYSNH/z/hn2n/ZwnYc
37b5fzF7Av8D49+rr++HvXP2M7oI9wXQSssTqPgdVzfe6fh1sOtW2nn1ylCEvNl5cZH5T0AKAFZJ
a9HbztIBkLdITUJdrLjfDA8qSb4m0maFW9xnxQGCQrrIdTSSWf6k60xIRY8ZwOiPDZUnd7we+npv
NvibxeCCEil2WZg/ZmO5lQKqqsLeXOC7yS6S0AZoi+0wb6A+Q21rFI1na0vjbIf3eV2I/sESaL/p
fR/Azi8yN/kushGhgE2NnrCtprl3DOK1eZI+cQW8MwX8OEskQ2DbdAVeSf2tKcAnxiAIcmhtokkv
i4E3E0uhRUB0xC/3zW/U9da8ofeXw3S5JLawTIFC7O2O+sHOyF6COaclX2RorlV2EU3RmpZDqJYm
VPcazrArv7dOsBiZmMW1OisJI1jUYwv/N/sSBs+03/cai6GA15vUQEJhtcNFIMRzSX+xpEgSAj8g
3dI1+kukDR8fgvFO6v16roQwubMNTjS+7reHIGtKHk1p1asSbHHq0avxr7opPBOp+JbjFEPHe5NS
vge2Ryxxcvh49+K3u3ddgHLEYXiu8e5SqYRR1S1GvPZluAmIOHf9Zxb4X+Hl7muDWIGqdOElS1oq
cyhLBd4e4D2lP2RihyYNKebA7lwYFsUwXKRfGmcOT4sXDfyQhWEEV0GHWL2J7yueEd53S+QS/YJa
PAyuJWhpRx69QO6i2THJG3Bh1CMiQaUWUZfou5oKoKUBjY5wukqjyT+xZ0CL+ecd5DOizMMGVRke
6benv2vLDgUblcN84ipbQB1TjGLrpFOEJvfRlYfOwnAcY2nm+0QjasOfcwYh50FznMEj1jlKin7R
x81TZtdHIhLuptG4lmGxhWW1z8vq6CfnwSgJWdKTS9k73iLDGJYOxu1EWALSvm1WVeeuzZx9RNNF
6z8YfHA63l1iZjuTJrxXFdPCA/0P5Hrf6/25PuFxiBy63oNILijtnXY+7CSn7+nXEdplyDs7tI+l
lp2CBNQhs9TLPPbzdRuLo+j9y/jKHz2KdTFwt9Qtt/g5SGuD+KshkwDzAw/HuNf8K1UFO+wyD8Ng
nveLSJKMKi59W1zpSAjt6boDkTIU4wXyiL0Wm2vyAKlf++cmtCuX4gEl/IoKP2VaxzwErbUyLW2d
48FMLxM/ODJwbpqp27fsVeYRJcf+ZbS2ek6ijDL8847U7Ix+luctvRuRIs4V8px0g5UrijPdESs3
VHs6aCfCYEEktS+R3Z5S0bn2BbxgYV5KzzuLu/IMtj4u1/6LMQiONTrGY70j4+wmmoNq+uF733BR
EYeYXnVT1BjlrPkOrXETauvArygWGyD5QzjGLpHGcOA0/77IqN+pdil6JBQEmfG+2EgQhT70axcU
VJOO52MMviBLskeBlXohQvNEpu6DRHdPQ8A/iQx3P3V02ssppUNW77GyniWhdTlGyRe/gYOT5HSI
0D9U1bYNcLIEFyZ9jGH2/JHcRld5R+PpOAVasZjyYjnMftd8VPfkbVprR0/pL9IqjkyaPhYfpUG1
c7PgYoJt5mf21kv6FQHla4t8YBhLdCY1Fjw25kSiaAW5Z/Z1X0AZa52N0q4G87mWV3QiDoQ/39Uk
pAUOabpNgOAFwWRQncjuwQh4oMNFjGfQRBlFN6BeqT6y15Z5Qig5cS+Bf5HVzSbUyERT5mUns8fB
/eZG3jnekO+ahfQpAXQTmOVzmpXXc3oGIws9WL0gLMpf2FxcIhVKrT/p6juXpuvC4MvTdMkVZUJx
YUnAFiTw+LV/MUzu3rasLU1eWrP+xtT8C2NioJFFc2Jm4UYPPTKPm6MlmwuzBlJuqn2WNrcut1uI
Ym8BbeUMp/pVAyxg4fUemmZT7kA+YjTLv2Sje6OGJNsS+xXhtTc5/7ywEz3ulrovD2WhP7R+Rs5K
SFUSv4q/1Gq+yvwW1lxtjcJ272uU7UrUA/j6dPjbkLoWBD6OM2uGuBnZbHK3IDdTz+QixDFNJkVw
ohOlBMXJWIQehbixOxput0oKrl/ershAYmkQrwJNlyfsHVEkq3zCzqtKzgM5IdgefdIKM3Cm7F3a
IAzs2o1rUtnOizRa6Km7jx2IyIvc5NVk26cRcsTCEVfUg+9KZd2SzrOuB3Ua6CzQtTgHWGuncy/2
tLfjdVI55/ZatfYlXcV1U5fbDMvfMh0Rr4ii+doKF52Hdaf7CTpxXrxVdpbE7cmY1DhdxgOWeIql
zmk6qmXMYgOddrnrcXXN0xtPAjAfyM3wnX3ud8fArSgpW/W+7alMp0xpugDca+4RkPEQJgybg7/K
oyJc+DZAg5YAowh1Q5/cOFO7IZgU7cBaD5OTkvNMuLe4jIoJbKe+KMS1Sd3dGGkKxh38XbFtxwp6
TPekZfFNj/otJo+VhxrmVnTpMs+rqu6+APtQ6Om6BXtjiiuXRgnatoUG03CNvR9HWdl8JR+G2LpQ
bD09WVku3GXG4N5z9iXxn4Vd8brhaXEqMs6SZzd5sBKbfB0bRHDDeGdue0dbj4xPKuuXWsy4hiKR
tLedzzPpeMPaKoErQldnQFKn1Msv/Jh+riORS2kZZl5nj4X7urpnoXZXFlykCEMPZEcDMRGqS8e6
K3Ke/ntDL3ZVhBWPNW1ujef0txrNLxbkAmC8RBFAuPPt5OYPmVns6qDc+YG29obpyyj2TsfhBcx4
HdJPtak9cXzsQG2LbK1EyqVzZ9Eycx5875rY3nVj4x7Xn1u4tbjPlxZK4axuN6OqtjldAg0iGQKe
Rafb+8a8L0DmGfWzb5dfLMs7k0F1TS3mS6yVO11p1yIutuip/IsoQI1sSq6TjSvOzdxNxyWYzzAa
rRVlb7TzzoZ5B0qQcpcgR01UsC77m8jN7u2CsSJmpuhI+ywl9jBEXQxshvv+LEYxSvb5QrgsfKW9
QgC1mK9QaOVf5p/tqTgl4WuDF0mnwxd/yxq0lGFxYdr+Qlj9uem7G7SOXwSZgAVPKOxHG2SAYQ1r
03Z4WfKw2tMxmVPKIXdRTMmw9LUd5bQ2iF4ip9xj3LxVpH3Nw5gZ9ieT5cHUQsEIHqo0bWz6KbDh
6Elp2jP8yiXzDDohDA1A0nceJOaIk+xHrodOEtXVFG2Le2bcSzTA16PI1tmwLzPjJRtsvJ0G2hgQ
5N5wnoQtAYrOphp4BOt5cX7kOjx5POOgE2/LkbMBNB2jxtpsX1M+Tor2q5wMJCHEx2poLgVRtt/T
WD9Pw3LfJFxmb2BsxNq5A8TUL5vhDpPVPu/My1FvNnZT7zLnQHNl3bT5vRZBI+72dhltTDSPceXt
7Alequ+vA4VrOgQgtbDLYNMEuH0Vo1m7rCG/L9xw1BeizVdGKmnra7q5rip3TkZLUOAXKG4gy+xa
gxmWmcqnxou/p84LjsZskwj37tVeqrJ6Zc6qBlPQ1E+uupI3ndN5x6D3eYa76WuTE/Q00kvXCjx0
IQGk+EH0lejhn6TimJREkxE9tTLafOkZAw+BFA9kBTwVtfXczkCAcTC0vWvll0On70r91jOnZem4
j7HLfyQIDjAU+0tDhkhKq7RZRRr5DmDimZvwjgkBz5lJSvKCZMTtxv4l9CmAa3Kb4i/bqaZdfryQ
cN7PowkSQ9vseLZlupajz0vCr09XMV5c6Dv/5YMFsEIJb6WL02950W6wLWxFGx5IVd98vKt5Ufdm
0ceuPMMzXJb8nm7b85Lml10FI47qNCjkqpHPvAIIAHBWflntY8iDYVR+skCz/nFkNnJSmAPAo415
1e+93V2TE9YEgxh+Tms4iwJBhZe/sCKAslasiq58NHBVArI9Kjs/LWW5xyuxndPKSnfcse7WXHcH
MPlaN3NUKEQvRcMu6n36reZGhePOIbvJbdU1SSK7URqklpt3hDwvew0NakyFHTzzJWrje3cEiFuS
eTLUn6zXf3uIkKwd00LzI9x3F6+KZetWBjd1CfmfAaxs9taIgoEYo48v3UxpeHPp5nP5y47mL/LL
pcNRqynlsCN3yFfKIbeJB/HjXfxjQccubJvLZHggA7zXksEvuwj6sUzpPFWriOkLgJczAt8WYxie
sGagCDs95NYtfvxP1tHzTfDuwHRTWCwkPd2xHPNdISJyB2/Cblqv5gvvNaDISwdJtr5qAMMk5laE
wX9+zd7s8d1t6QhaBXGoaoTC9tk4mCdJk5+Oqb4xYWF8fErNfxQJbJ19Ue6ixKbTcXlXo4jKCNHx
wL5Kw8DGPw1QlPS1KS/AFDGeOXelPq6N0tqksqGfj3Izdhd9vTW84ba/rUJnq8X6ehzTlUk9OEQs
LZX1yajwm1tLN5kyGj7fE0HaO0AI6TCYMlMeU7+71xBzBo75yWn4x7gznwVHdykk8j9BJfHNzdvp
EvdsVHLG4+nCtFBrGt5VYt2o6Wt8/fEZ/+2uqGvNpQnoDdDK3uxKC42ioxFSr4ZsU5JYEtiYc+/Q
UK2HYNh9vK9/FOvmw/q5r/eACuqsRqsUtlQvIYgJKAki212PSOM/343lewZhDaavM3y/PaRRBK5s
E71eIVfE55Vtmq5FrJR9spvf3AbUZ32TtxHjAK+jt7shaDvKPCDaq548l7JmaQhQ/uMjeS3yvnvY
DWGjavTIwvGpG73dh9GPOBE7bgRbuE8AR9dQu9E1Hz0NO5OW7cBhLiMrpcWSraWrLpKgeqS9/wlT
5g9fAwyd4CaZ4d9vvwakM6LVHL7GaETHOofXjRazDy41f7zUrfaJ3t++G3FOZy9oEQ/+SAMScd3H
J+M3A9+bt+O7gc/UHLc125zHLjJwhVhnSht2ECoW/vdu16fB2ce7+93ldfT5nhQctfX+1BPwFPYl
OIuV2b6I4d7I/8398+sO3j15tiF1C8n16w6qhnTSz54D85NDcN5VHD0Oitope4AVc+hL0nGA5C08
rZIUFkoMUNNNSJ5WlIKhDAbEj+6pCKhpa891YJ+JguxjqY83zTg+DBPpLqtmaB5aWz83IgM13NYr
x8uPT7rhzUPb+zveNQ2dk247hue8e3jNym4cTUR8ZytaGBKRRVlNZDa2HY1RazFmMxlqElSjDJZp
unWr0UFca6qIF7OPx8h2vUDEAj7WcXN8bvZZgBep6PyNFV21aX+FPvtUxMnXySGewVHxIY/cI3H1
QJ6G65El5+hX23nWVOFqN2zzvLEAcKBL1DAwE28Yg4LGnlcyqxp3FR7eVvL7oth3fklpo3iE/HOG
1+J0GilDSQqFJGIxYS/wZweq3JMVtGb1t5U8RrbXLp2yWM2bs4cJAy4tZG24C+gc2pq/HX39wrbK
U+KGb+ZnbeKrtaCAo8I/5sI9GiI5ytq+szVxlzNfa8m5WdTpuMPELdxTZ9DPmzQiTLOAflFtaz8h
MQpgJ3T02sg3SMXO25IbodFXNb1Z7serIBJn5JsvYwODIplXdSkfs1y/8Qp/C991ayAQJOxyrfO5
1F8skqrtHmDLvNZtL4fRWnToT2nQrgi9WYMif5L5tAZtgMSr3E/C34sUM00+XrRavvHtQ4E2vofS
m8A50VTwMIr4HkzYd38IHlzWtwtE9Q2LXQKhokI9eTkqLlwFeSiWsPDQma+V1C7I+UQpSRRihTiV
y9OGiyhpERk330hk2Rg1wz+PApjFpjxLE++UItnL5FX3oK93RVoeM3wRphacdyK+VU77qDdzIZ6N
tiXfrdoWVU4ce7pq6ZcVMQu7FGzwoh2jr2Czt439OKqWZBWY5rqD2hP4G5Hp6UnUwQvJu9Baj+rO
sepvXjpeogDTfgyO/9///az/a/Ea+O//7bP+owF8eJqe0qhpn972gOc/+tEE9ty/LB5iwKoWPTHe
soyhP5rAwvlL+KZNAxYwF01Yi/fR301g2/6LPprt+MR9OFhfDBYXf9Nfhf7X/O8YyhwPfjx/9580
gd8O4Br7dVl/Ou/nf9Ixe6WCqGMcM5nn4gKtnUXQV8XNLyfj4sew+isz7E/bfzfI1kUQtUS8TcRc
qxAlodcG+SowTVI+/90O3r15chUFDIugS8rJUET0WPHB8nFSfrz1tzOC/zs99rs35ziBIhow2m2k
l1dL3YsJOMkbulIDpolJ/6Zc1sUMxfonM5B5mvPz3fRzf+9mYX2bkvwwjvomqKVxyd7bVdqAY3VE
NXzyAny7Pv65i3eTm5w+fAKLSQd2Q1KKHwjYOsIH7Tqc1yQsfHze/nDZ7Xdr4tFoRZIgVdoUY/YS
G6iZ8HB1WIg+3vz8XX93mt7NEiswE7WoSG/l0Wie8zo1zmo70A46HRGIrDI88b2w/+RY/nRN5mP8
ZfHtJ95IC7Wd4B7kSPmoYZ02onxQfmV8AoT80x6st3toGgdruske3MavcpwEojLWniuwd5m2R2LA
x2ftTxfFfLsbNc3BT5lOolQzdl+BjqEBCAsfS9O/2/67Zz1Ig6RNC7KDgLh4l6FnjkCQUZ18svk/
naV3T7pGnTiJWi/fwI8od5g5I+bi0qFnyyL94yP4wy7Eu8c9UG4ELHrKN2Q9tKuKKwBsscP62KTF
1ce7+MOIIt494fZQ95oxwcM2CL1DmlbAbnVT69wDjbLOMvIA+4t/t6d3D7qEE+wEfk9ygtu1h2iA
pdo6en2jtBCuL+HHV0gNgRNWrPTWH+/yD2OLePfYy7iv66TV2m3qwDVyVNBCJ3WwoK3VQGt16eKf
Tz+5Hf5wN79CPH95LBPaw6WXRsMG9ggNRhk0w0kyNPrjx4cyX/LfDDHi3VPfcmp8PTHbrZ8Bwiaw
LW/L0xQFOpVnTcOkVTjNGNySIJCb20bz0pagIRskxieH96db8d2YwD2OYKAgvdlz/BKML/56POTA
fmO8TB8f4p/OoPl2PBhiQg19C6OymsohXKigEtCpoId9vPlXuc3vTuG78cD3Ag0TYpZvldI78utl
1SrniT7ViMgjkU0X3bIyJera7mqCksa0jvQnE6F2Lhe43Tx6cx9/kz/dlu9GDtuvAzyBbrfxUFV2
OPECBQwekgohkRkJE0s3m9r6k+rpHy7c+zKXbytux7BLN41L49X10xGMa+HT7pVknp5+fER/uHTz
jPHXdxKEgLAh4IXCu8iKR0CLGNRiu2el8vH2//CCnWexv27fyzynV3AEN/RAbPllqCNospaZhPm+
L4L+GzWvejNaQ21/8gr8w7D42rD45WmebEC8CMzTDcQmiDJ6LqR71SdBVF9U6JbCXU5Hjk4gacI9
EmepqbuPj/RPl2v+9192bPRGO8kJI2ELRd7bAaSxHMqTdVtCKpaYZP/dbt4NJ2nnhC5B2FD4/Ti/
9nStf5F5n37vBoV76+N9oGPmS//miZslo78eDD0kXvL5nPcWoYanat1RPhGY9LuNDafGWQdGzq1f
qJIlvWbkmDS1caah9HIomq2BcgGtjwXvYTnVzLAum77pynUgReuZy0FRVT0iq46yvRvoKlnVUBpD
aOgqmvam3aHJhq9ik+QQawL9YgC39d6tUo30g6HJ0/qxGLS8fiqqMh0l2ZHEnL/E9D3KFvppVpOg
gtgNdkXhmvlL4AeYu8GSKexMoUL/0vrEZV07qeY0F1mQxf6W0optXJpo8aYTG4VhvyI4ARSzj1VP
LWJVWv1z2kykN8pJDQJM7txNyIemsr+1Ig6Cq4lOmIdgJxhKi7Z/36uoxcY7y/KGiPrkM/Hvhndt
VfRvD0GUl+bLAB+hObpFVY/HMqmRKBBCA3oWY2TZD0e9p4l/XXj1AHmGb2k+JX3jKQhDGaEECzQj
hgufqSbHaILxm8YacG95lDIidick4tii6plUJCass6gC0DJUnSioBaR1mT7nIgj1WwgQuveU+JHt
fS0D2xhe2sLWveeshbhAggB8M7LTPDtxCJr2eF/562SQcWnQbu1748Ftq45gKk5trtYYu+NvRhZU
gOI0WYykEAXmg+YMcXVSiglxMIoNa47sMyLQvtdOM1ltz2oomOQTfLfGvqx1w25vpWcL/bLIjb46
WsqyeZr9WPY3U9mQ8rFoyFDIGpIvqkIAV+xDr1+1dKdhlvaNi00ocssxPenpVYc7LzJd8jKywM2J
rQfMlG4GEbulTjZGG9cloQ5Z7z67FVK4F/K/pbFxe0mKXaH7lfUSFIy7JxBxs5KehuJWPOaaX+JN
6d2oBPpj+Bkz+sGLUmsxuVKZF6LDBQE7ji75ba/VjnOtAR8P9YUXp/Q0V3acNiT2uqHMg3M/D115
LIwKyIvbIHGdiog3aQWEcrpuNc/Q84WXRYkDGV8S+L1J4jAowcwFMgm2lZt7UizzsqHVOwoRYsag
H2LpAjWgVnff/Dis3HRZtNqEJMrJm0YHoBDXLSfODZsoRjuZDfXEG62silOfZAYCOcaINGu8JyJT
3WNB39e9C/S6b0/cuGfWUJESAqsH/ot60JGyFktNNLV/zyOZxBdpQ2b5iWGplP7MAPAu30swzgmO
q1YI77qpCiiaVthn3rUnyr75BgnWD0h0zH1gQ8rxmP5zd6sYFKPToTocFkFKut+z50R6gjizigoH
OciYlutOpghIFn6jDAJmCrqbuxx1DKQNvXLrDmdJFE3xfnDN2nmOUz8Lbl0thMnW6kjHllkmKhAh
dmpX/oMa/ZpsOGl09bELaw1uThC6uGCGtm37M7t244pcZ2VU2ynSFex/8uWJweJd0q69WFBvXAzW
qEUn0A5j4z4FKp2ctVU0GTd4/FgNJE7QZ1A+ZOFHDJIQZJaa3qpojX3Dnk7zVpfiIhojS1ItHJOO
fn1DJnyxa0vfOIkwtiz0IC7x8+LEtx+AfcH8Ar6RkCteh15xPvZdM6LFtgSOncjz8wvlRKG/QkFG
rl+fl7xnYxWMDjxHBHM7FZGdvNGseFC3Xj8mXr409Qx5mZGSaUnmQkky7TGmaIspLWxrjnAUZhEA
QukSiNOIlxvHum6nsUiuCFycOQ262wu0PpMsBVkLIC3KS19YgEQrxxd3Tj94z67svAyvddzZwIbq
LOq3bkMW5zdlmaSXkc6Yiyxfuv6sJYHmqlPsn7pJ39qh8Lwd4l6igz0ns7D2RYIQ9TNd6b57a6dm
PuIt02oPFW3sgaPJPDnQs2+nNjhtIWXxxDawGld6MDb+Os89M6QZ7Y9ODadBM6Iy9w8KxoBJvP0w
ZhakfT+BEAdM0FTqxg+xnCFDLfUI/TGwmB6fUTGNCXZnQuY7smNCYKbLiliA5kXzOzhVyvTjEfN4
GbXcAbHSoPQmFipD9F1oG7Evww0zx2bwvxUkRuDtwUCZUEVxVViTKDhEuKucUY+eomw0Szj4fmz1
myDUctks6MGpaK8gVYZbKy6I/IU4IbUHCvGuOgzJCFMeSJ/tPsXV4A0HF+NZe+wwQsPcHIaxXU5k
GnGvq8rmDV25QXDnJVlhbPRBROaqQz4nT41pABNG/ucULQmEbwL0orFvBlvLsEihJ8M28L4Utceb
kCKyaIw1ySZtvEsV3s1iYdZaPWBSZjBOzkslzXw9VlgQNi4ZTmIlArstj2Wu9w80L+v0IBtrcDLi
vANRLsMiqpw1FYGhJylBaxQQo6EOq6tsrOvpvves0VoFpQjSh6xkvDz1MM6lF6TQUuFnFTn1ZzCK
MXpHckLmOGD/RifHjs2OdNGxHE6s1m9xdUrDhmOiJTDykHjkENLN3ql10KKupsEAkpO56Sfd0e8k
qfXY4smPH6Y9L6gpALzfTs5tBjYWIkDiGMPXGDW69xgapigvXCM3EeFmGswu8p9cYyU7O5RLsj5r
9S3tGB1WfaqP2aWXTco/ty1Zu1tws2OJA1+ri++xk5byqjHq3j8nbzfRjlAcomAHqhkyCi0Ms6lv
u0iW5reuAKB/1xpTJw99AO4fG4sYY3LqO72uTpVPbmdGYCOjEO2pvCm6Ewyx3vTV5vWMEGrK4WIt
4DiJfhOrIusfJsBEaOP0Cf0C0yEREsVSqlBDNy77foHvE8xHn47TVWN1+bgJ5WhWO7IwQ4wOcZd6
HfPxsPHx4EmHLFrHCtSL08HzQGXmSqkODnh19MQUY2AWaF1SllvySL3iZR5H9PGF8TZykI1H/XQe
ui2dF8iXuRGRfycdCCtdPCTbSbQpZaKQQQSghmNg+jOH1hZbK4rz5NJNe9mvgJHk7hr5v+M+E2Vk
Zpdpzu37DbwG9eS1LRLXxYHcef5uzP3wqMB0eLddj6LPXwpDVvIw2BUCIBuM1s1kCtJiyXQqMA0p
s84JEep6JznBbqChn48tSEz2FObqbuqnOjxYQx+AA/W8FtVyRCxrfxIkMVrcSgWiWg0lT8zSnXJm
g41f5tmWUEjNID0narNNHxu8kVMjrCSsCKI1N2FVaMHBiix4DYnXt5D0Lc2jIzrojrwOKu7rI9qo
uL/p3TyZYLcqmAbrlnCf+qJuzQz9T1Yq0L+oa2P3NErtnCjIDLrFGqNStUKRbtZXYuIVSURJl6sb
xMCNvCpBZlLaKvysfOwZfehLxZod3cLdNdvbSutN9VDVyjMPZtM2I1ubL/G+6WNNnRdhnaLDJxXu
u9P0Q3mWkIgw7WLOckB5FB3HcZLgER9r3M3Dxu6n0j7EleHSDQtqqPxe2afZXmqmUyMvZcY9bdJG
z9uD3bDr7dS1eJMgjdq8dHVIeUAmEEKfO4kmqkOiw8dGMA1LAddYAEBjDTolbh8rm1wjA8kA2I1v
quyi7ibsEAbvusowy6U1UUqJlr0uOvOs95nqN/CHqhZ/Pu8o+rXRmMEt9mqZ6tf0E7UmRHhMAsdJ
WeHae3RrYJ+nNXesRVSbgEC80P1BecZpZDBpA5hu1RlGBKscQNJFIeXiaxX6VnY5DUrkj6DizX6v
17HBs+jlpWEfIikLbVd5PpxyqU2xdZLbpJ/eu7yRaXnaTHCGZwV1P57VxeSbKqtR5P7wIpzW6VTZ
PYb2Kh+/Mj/A0msVGSsSK7Jleg7pDm02/MchX8s4gDSVWINuXiqmBsF3YsE7cegoKkHtYNkmvyo1
iXwXe23kIwrOUCisy0rpzovX1AlYpdj1Msl0PQ2GfFvRNIBVLJRJiq5OVO6taU0eqVi2ZvNGIqov
euiAOWQ8Rzy7G3Oec36XJdYbIl2iAp8JNjZPq3eFikGGAcrlqkHlsnPnTMAFgItO9g7qNt/IBtY+
So/FeDSFTIsVRBB7wAeIfmUZFBiQH1MnSqsdxhckDoss56khTsXq4/EbA0rFyC1c1kkVEL44zRAf
2oNxp+wEB3dYAPdaFzkhBHAynSy8DBJUdmo1DIk/njqAhINtUxd6th+lVgynBhRFQAOuPg1nYE0S
6zRuaZxDSwtriAtRkTk0b60wWA6N73erNPZdAa8ryAb41WMa4UUZzYllowuiNBhAIZPnioeHxZ6G
iICAcn0EPEK3IV4yTlXjNuikKfG3QIHWr3OgMM6JRipQ/zhkRURsugDcf02889Q++Saj3d5zAUud
donrD6s00GNMzF6B06ZX09TTxC4KDz9ca2OnIv8sSb5HLUvpo1kioNxSoivCS2QGQffF8+OqJ6JF
Fi+kwbk1UFErR3YsREzfmVHHIo0Qb06PAShIMlUvtQAWCX3zsOvlBven6E5sIXsEymnjNeormeA2
iRgm3A+9AY3ruWop4hlgEY2TZCKs+yXskjRUSbW3qpSWG/kpo/Y/1J3HctzMmqZvZW4AJxI2geUU
yht6iqQ2CBkK3ntcfT8o6hxJxb/F6I7ZzKZCVKFgE5mfec3OH7UO2wM8KpRQdwMVMtpCzTs7eFaj
UA3WGKz0GeJhRUpd4jrvdFSiSM0wSFhYWoh0KMwMyE1JgJfb3q+qrnkK+7CKA3zmZIj6L6nf2Gjb
AbRtgeJInMT+N9Ep6MoupNEPdniC8Y8VAWNC97JnJyh1eTQR5yJmNrtOATLQE8TbS1MNLfs4IFQB
0wAFTtt57DKngBQy9KFSJasxkZ1zlfron4VrgloEdmzyW695ySdHyfZqHtXBQwV/LbweLelr20pR
i34rSkKUL2qHiMquQCqvwWaAuTbYIH3fTJSEO70rbpSmBFDgFOHYHsCQGmijNYnZwHthJoLP4ppd
VH+GwGqzcpamDNYOWZziMmYqB7eVqAiaRaB2YXFCsKSmI1EXTHFOXdnVAYioYu4MpBAQ4Ruzwn5R
8cpw4J5a0OSRWTeseJlpiTJrhtexqa99aZbhUqfiWn4fYTfzYnICFFyBthAhjlM+vkyiZRBmpia9
+xDNgqx3s8g2cZ30wpGBjG5Jt2nhadhfHMePZ4+ZEuXpBboaeYdeqR+N4zYKYFwPmyYfO+Me9Q8Q
pG6QTHGMNSaDGeHFyvOvO5DsxUovS7V6pDsP8nMhkwDeDxNyoyOBSlnd36ploeGy5w0N2kNx6MFC
i1Ffvklq1Oe2hNGGuinqUcWl2hFecwp5IyDk6XgpXaNXHsZrvUYG9eT5mYBoU0ZefhikqME8skA7
h9oYNTvCm9hR4tOITF+Jp2GOYgY4VNMIl0ljy2KAdiU7glwlUNERd3M1Ftgm9lWEPPzC8SZNe6XO
YGPLUkc2a5lPoyL+FIUw7m5aBQqqTfGpcJtWnR7JKQYYXjqEMzzUaSN/tfF6p0RE5qqK735PdOya
iJCrD2aUeOW3ofUt885H5BVFag+LChaAIbd9t7WyfpYSD7w6J2Y0M4lUBn7ryO0nIPJc6k9DRkZc
Q+7U7KyCG+SpukzMvYnLnYU4E4vti0zRoMswJs/b6qs5xU73gON4WlIJ492fkmVb1I620mKpGfXa
CNJWh1biJZ5yZ5hqZuE1QZkvXlIaTpUHrHSpkC3sBpgsMPZJCHhEJopwxYuvE65hVa7jIBfeZi3u
UcmBkx+rZlur5mjKBxy7ZZs9Mi33PgYgPHTsaeCYwtJKoni2aBFmuQnDKM171LWHFHnAbezZA88/
C/Br7PeYOTmDrqOirzK3YEbJ/b4uCrvyPxEMR+kahnKcU/qLdFwZR1OdFJzZSlTp44wz/JxGBHe7
AEvM4sWjVoJzSzIqsBt7JxndYDCS6cFKIifeKzwDHM59dNIfW9wXmq89pX+oqZWRpZWNBR32s6+s
qmFcAs5WhxwCip5JVkTTTi2TtpVm+KgkGqTM3wqrmLpPrY1D614FXjruGLd9/EQym6R3FJ9Q7UOL
1Kkq19MSO/lWml1bHoXhT95jqNk5urxaNRWn1iBnQZ8KeEnstimqiMzuMogFCsxeYyN3F+YWqnJ6
ILtwrUYBOTdloVKrEEPPgcS4NCcTyOtIWojoOaowtvhkU+TQQlQh48w4WWNjMDwMaqjNChijzxGw
qmzMO0vPtR4VRqm12iPWDn1REFNOUK8XaU15LGNmLK1qoP0y4FWz8RIrstelhzWAdt87uW9kS8Mf
0552k9/Erbgy0wJC4U5PhrgaPie5pytgYHnW3lomORTqlsk9jUFftZgMrK0069uDgkl64LiT1iZc
G/IryhC4Ud14IUJTpRWJnVJwl8QyVgY1CzZWaEypum9wbMqWlhd38ogrHDLzO9Mw2uIGFohhlkxP
4DIoc8rSSU9M28Nwl9kO/BwcxoS/DgYTAbpRYcG9DlkS+rtayMLL91ONce7TuaPw/xrz9f+Ri7c2
k3n+ezTX/Zf2e/h//m/15Wv45XdNj/PPfop6mP8CkYVnN/BRyrnAov+N59IN8FwmeH2wWdjgSZWe
8k88l679S6WMS6yo6gIM2Ny4+4nnUq1/UesSaHGz/FDpk/J/gufS/+xnSfhKOtZexDD4lRuCVPfP
VtCUtHGMdT2FQcf8bHmmCSyXygjInGmnslxvZY3yd29OEhu+MDiZRg7BrNaaK4y8pl00KSwOijKb
RUSrwtQO46RsZBDWN6NvhDdVXgPNdowvQpusRSB8rGbDJjgiOe86PSK6ZTZCaoxicYqSVpzoJ36N
TXgkaATwGnG0VeIF1whm9h/AHS6JHecrNy2DqqQq0Oq4BOXn1ZRQe6W6TWlMWYxMci7KksXNKP1i
XRW+v3ayRN1huYXGfoSjQORZK4jzlRuEQwXH60tWE/YXYx5tqGpUbt131VGvB9vFxWu8CS2TAGys
PugX/9n5PD8wKalGChPsuaVdAg4IO8spDv3cLUl4dDpQ+yxE5rtFNVaPPeyLjGhyMfIKP+gW/tni
nY8LlVPaGkIRqGJY2kVzvImUHBc49DABuhvr3kMAOrb7NUw1uME9Wprm6rc36eatDfk7FPDPLvzb
AYFAzkBIzGPF5QFjirX0YAIutIjyXacstfIWwiZWjYaXfXBT1fdXZ2I2SdXWxn4bJYyL18Ac7Mgk
SkI71RuCvUjH/ITvyC2wZ6TS49y60TKkO9DsFI8GbkTY7S7obVlHr9ee20iFyJnOnoo6uPVilqYE
p/vBeH3/3CV6MkwfqiZRjNAuzhA+hmchg4A6elFEO2rgFspo+d7ougFqcoWErV9e5Z4dfdBpn2eh
35rE83OwIR0gWkZErVu6fXHgrqD04ZS8J7a+0OAdOH2WPTTUAR8kJveB3ho3qv3iFwphtYrbGzJG
C5PapNsYeXJXEjUtU7OkJTP/2XYiudOl+uDXH0AQ/uERsjhaTJpEc1AWrYvWuaNKJ2ixOcOnJRYz
ECc/8ma8OpVEStopRpjsjrjF7UexUrwA9Oy2VQQK7bUaH1TE79Zp7ql3zSt18gcoufYH8JazmM2v
Zjv30dB0uOkYIKu2OQ/qP2fa2FAHVJ+m1PX19qD1lLG0pHB2uQy0VW1kMQt2mG8w1krQnhav1PT8
B0+kj5kyRmurx43NmD+w0JBo7GP7JJ2GHDdrh12KowcdsTjZoKuu700lWHV9CqJ+HL9JcqGFn8LS
NyhAL+ZV/1Bnw/LvL+slIWe+OhhbGqUXpHwkq8mfV5dbonCsEY3frjYfzOEe9Fj9PaYS6hf1yo/F
zo/V+rXVEDMI4s9Umz9lJU6s0Vh/AHW5PBNdgxUrGAkqSGhGrHNxJohftLQ2KB3HU4mZYq5mbquL
aZvoBOC4QQOWVOHoQNPeTtN4omFapf302oV5SS27+/r3G3PGUlw8dhNSDe+N4ehSu5zGUJUo0hBl
fVRvWMYcZz81AseXXjwwiweuTml5Y+bK0aIydoyc7LNRJ9fYC1vHKVLWkB+KjRfr8U3kyM2oOfpz
3/TLEeOWK2OK1oY19Ttt1INlkNUT+iVRdzN4WbmufSVd0QVGoBy5FxtBfCfG4UWzUtXFsACXSEP7
YAycL+XyUllNydJp40gNpPkfsJKxBgiHFTslBImk4Mh436H5t/Wg9RyM2lPuae68Ng4CEXkxrnEh
MxY9wlK7wJiqoz00niuI/3e0j64NDJ001bsySm83DpFxh17aR+d7Bq1fnK/Fyq9r6hz/EE79eb6h
p6cTaxiknGG6zbFO26vQcXDImdB1KLyrrotxBEtltB1xg3KK2Dt0oaZutGyaNmJ6HoDjvuRtRyIr
oVjoofqlQijqnmpvue6wkAjDQG5rWnSbZLJgv6uluUzpSZ8QjkbQwLC8a2AC14WMJFaOjTzU0VDs
UooxTzk2am7S8QQHCUagie3pEPVZvQIIYa4BgVTroMz6B8juGYZWNra+eK25AwhkF6mZaIdn6ITI
lIfXOE4Im0CzPlENQS2p7r6lslIXXlCYt6B0vhdCCe8DuxerLHZ2GZd+b/cjptz9vZ+hySH08IOR
or6LOk0xx7WmM68prGYXwUSdmbkpwoAyd5biHDqh+Sw+h8RQedp1XzskplysotKDD8oCUQUEg/pR
vxaFvVJTpCRSxbzLFV3f/f1dvVhidQatjRUBVHANEIx5ibkFQ1F1Rm8h2F5NN4yOxu3MTwUKm3p8
31sR1RxkGj6Ici7D0PNBsRSxCeqlwyJ1gcVqi6hTrAqTqLEGEZX3Bc5iKQI7Tj4CuRGYvuPKxI1q
0+CbVmfUcjBsoPf/XDZVcUTJH6+77GG0iLW1yb9FkIbORYg4RWCdUhwq8f2hpfX3G/VOuG2+U+Qt
cOJmVpxzyZsdWr22Lb/0Fthrlgvb6G8HB8sTvBOE6zRlsLSGQq5B5JluQyo66PexWkUfzPQXg+h8
5xz82m0WH8OBdf3n6ysizM1Q43GAxKTBKfKGW1vQ4B0cO9r+/XrfDQxI9VwoXGGQLDPx9c8jIXja
BFqLLkFaqPZ6zOSCwSvApq6jSezGWPlGT7D4iOM6n/9v0xM5Icp4hAuMDkfohKZ/HtW0Q3BdDsY5
mO/Sd5g6NK7B9Kw0x9cfdaX7kmPatQ3AB+Jl5B+ceYO/X/f75zyfwnwCqLKwSFwGnRbGYdhqgfMI
v6iBf4rHQjz0stQXKj14hLyylYq6zbKT/oPUum3Q0aj9IO9495QtnaqHgXYCZQ3QDhf3vjYBXUVj
gYGn0n/3dNYwaoLf8bYfPgggL+JcbrdOBdlBjYzelaFfjulgDNVCqyLfBRQEyDj+hNS7m42Wuqgw
qi6FQ7xbf9NxsPz7Tf6HC0QxwxIm4iGOA8Prz8fci34UrCro2XnI65yvMFEwQnfma/3gUP9wjTZv
is0jnRM69eJYiWeZUa1bgUu9Ex/vMh1uTBpdu9B/Emn3bAyldirrCK5PMgt+YYNEEwvTOQWlyc+t
Nvu9BsnXQCsQtlb14Zb2vu0c8eyrTthsBiA9fLnlpcQUI++co2KkG2TN4UCqoY6lVxNvagOpKYPG
NlTdQ09uMOL/5CLQ3QAvWfloI+xD2iRXURqvCl3ZyoZZiNeNtxzQyNKDW/65wlilyH19FzeFhrf4
0B7itL2JCUDdoYzb21JnUdS0yXPzXEHd0i+T59oCXWoHZkfVOf5mE2JfmYk1XeH2Nn3wRC+SSUYS
5XwLljwYL0Ht52JiypoOI5Q6hLI6IWwk6uFWVtZC7+xPqd1GK0dUH5Eb3o8hgxFL5oMcKLPh5RgK
pyTAp5xwEvzIo2z7xy5tH4H0Pf59/LwfPgikMEg1vHJnKvTFhWEwYxRZgNplo7Ia6qrx4FvluKBd
OCHKtDLgUimwWbFV/oiL9G4G5pbaclaEQGeEO3sxcMNWSJs2tw+b1l5VjtIuwDZ6VyziOO8AmN5D
dF2Mjb36+wW/TyYoEEG5dIhUHI3F+eK402glcYXaJcuYZgA8pZliJQUyBwrsW6sZ6CZI9JqwtIi2
WQDcNKxoiDRDkWwI/FWwwfXNB6f0D7eCxIZFCKoPic5l1NplseJFOo7GVZ2l+7KYXevtai8UDGUn
y74bo1DsElEmpyDIIpzTTEAxfoluN+3zTejB76E6fwh7eUuTI9jHKXI3Nj3Q7d9P9B3Zn1eAhVlD
FAbVGxKyi9GSamAfShBRRFFWfGjTDgU/ux9eFeRMRzwAacYYy6KJCWdiUS/o7Q9bpr/SnSLv2yoI
PMcFOIoLltceJE6e7ojd5DFEbm0TKpa2nUDdk1q1bGo5p0S0/gfx4Pv3mNssIP0LbNy5lIt8Jk2T
onVkqSzKanxEkX8XAqxaNPil87PUjYwP5o33b7Flstwj6EseR333YrCpEY7oXQAPhJbK+S22eZP/
N28xYtCadS4i2bOqy58LTlPkOKth7OXmtkKzyW+fxpHcty+q7ISwYQsHZukLO0bLPP2IfvsPl0g1
yeCucn3vU66+odejq9RbWWX280SFG/P+40t8/+QYcwY1l5mqLMlF/7xEXI3Cmj63gv8SNgZNtVUc
SlU5StG6kR2gB37/+1h/f1l0tsl855I9mYN9cUvNQAmrqMF/p4YislAK/DIMs6fu9OEUPIc7fwaF
TMDA9VTqLYCKLo/U0BgN88j2FhSwsnvgeW/hoCLH6yDojfXfr+sfjmbPZWbLEUy6JEV/3se0z8sR
wpwHGm7sb1p88Wpqr8FQ2mtM1z7iXWlzrnNxcfNd1EDu68xsl1w9knXshAIc/WhhL5IBjHrqaSag
DVDaVWZUt9WMBPGylt64AM80hMnXxBJXVu1Vx1rLKSfJ7FpGKoutLL51vX4UTbrNQVCe9CJDUWgE
a5TV1l3eWPXi7/fq/eLIGc/ZENVxhHEuJWkAHGeeHE3uVZOUK4H3MLMTkoFJD4hUgHJaCn9oZ53l
O7CJH4bq/3TvYL2QqVDGNt9NHnqJ9HLgMVl1Uett5Ci+nYO2zEINPHL6TaH43lpU2r2IxbQzgoo3
3oi/Fm2j3xg1NpF/vxvvRg7NAlWVs0yB0N5XY0lhnZFUWgHt1l5xM8KlQgEUrO1BYgf/QT3hsos1
p4LkJxD2OZbQ38U/HqkbDJsciUxAfbv2x9BQTUV6a9LowUxg5pYDYwu1lf61C1BwQavD3keyQwm4
bk5107XUVVCm1qYGjdYUa7UAFNoNsMCDTyJ9wwiSizxtyfnyFPaPM35WFYQ0IdflyywDeRhr4ioo
PLGvqAkZaCIvWiDN98FEdYhwHA/pqNU+ik7mBeiP94WyAR0LUHiwpai7zkPyN1LaCCWtMAD8Uzto
jDUhGxijtFsOpDi4uqq7oUjVtR9jW+6pVADJY4KbzNavsjqJb7UxvIHGdvr7c9fOIdHlSc3RIVoU
Jm/yZUEDHlafoX9JbaDKmx0YINezrc92i8NzZSNCQvXsivI39o/goBbUQNVjsSZUaW+01rxF3+ra
9JF9DFvsM2UY5He8Vs9hVsdXiVTWADqeOqtKAeDl/b0uVHyqIj27pnSlLRLL+RqPo3Y7u83imwfX
MULspMYHUxH9thgT7znsfe0rVYV+m1aIUBbNvVE67R0uxl8a8M9LfHoNWh3Y/hbEdAWifcvKLDsg
fUp2hegvzISODgdzcLEMO6e4HjX5PStVXFoUzy260dkrk2esTM/A+C7N9Q06hjgJFxnUlFMiG/gy
ThUse/pb1OzrF0/vkisRh9o2kt4JdNUJ/R/lZohETKURxeOsoJSrUeLQPNr9hrCPetFF+8YW15ZS
VN+XfdkfJsea9g4mNIe0CDZGHQGaNMWnrleeW1UNb2Fch+BM/R8SkeIon3Dldtp1nOao3dpWfJ3X
oGAmcEIgzgAemnpk74RZPPVpa+zTAS3m3sAH3u4iaGNePS5h9cAbUNvHABPYB/j75lbJQWTXYzw+
BrUEY4F6aZM1r+VQmfeFNvaIdcKjwDQBPDsgk30AGnQPaEUuPF1FeZakFG05RJCmLP+e+k2+y0uM
CwR1hqu6yI96CbRLVniyWqZxSsw8PlIkA66VaCccxZSHNHu2qgl/2kjqJ7tIb+xMmujtRnLtgfM5
OoV1Nam6ciKzXMe+ZrsA7sWmGX37FNnxQ1Tl4xY4+2vbRNbO6DDQjMlVBzp8ixaS9THyrZU26eZ1
3xqQ8GRbfobxFXfNeOhEdaMESe1GYa9visS0tnVAyCtAuO40YOHo/Rq8pKmn4/elf0MVKHgQyAsC
3wnzQ1HitwdzpbuGrbPzfCS0ZeNMhw5RWzdrbfVal9GL7mDTKOGGHapkXHaK8A92G5efsuoxKKkL
RmWIm1yFT7Xqtwh1JwahvQr30pmS+DpO6s9mmuXXTmz9sMwgv23qPoQ9hqIU7bwiEz8kUvknO56e
DOsg2847Zo1anwJ1uJc5bgCwPOVOn8S2E9h1TLZSr3DldonGvZM32jH4yeqzEjjJPi1KbeGXJ3RW
qO53N2rndxg0JfaiTDCJnmwn2OqmGt8IB4JojXLa/3QBQm9PdegC0TKdm28XIVlNfDJErURLXdV3
vkpYVgalugrB/S04jY9KhO8zRY43h39ydlqhOT8viL/NxV4/FRiwELvUOqUcpxUUMzoqyLpVbZ1Y
yBWgABirFGevBlCxQRkzHs3wU2dm3SJTMvAl/8Gh3LzNt793z99FwJwOoQgAEYPJmJr2n6djS4+7
y2S6iE3sR0ZEMQ6iTnaDVmEAAqduJ2Px/PdDXiamTLbUleC7CDJ1R7tscOZVn1TSA/VeFIj/Gp6B
r7KGMzulYWPjaau2QHIZt9XHvx/2MtLgsFTtadvTdQQWcYlgiWwlnEww1qzzOcufzYQ/h102xdG7
rLv7+8EuRApAy8D4xKiEBjPRBu3Oi4h45um2dQBetEMF8eCozCoQvKKFgBezxLmwXExDo25ym2AH
zDvvBvjjD9b9y2c7nwM6qw4gAAAss6LTH0MNkHvrjQCt35b9ODaDlY5QkhGoCnQ6IgH0Tj6qUr4r
BZ8PyuBG2hzMknMp1RNGeZNrAyV/4PGw06L0iE1qj31D16NuqrkBzFvh6zo1Nj/9msEJzuo8uf/g
9l8mWvNZ0Etl6FJXeJ/+DGMO5tBuuXRrQhhPVvqSR6aBuAE4PVXxJnWU6qrPuxTGlp2to7EPT7Mf
JNjW/r4Hh7eeWhXGoO1ZH8T/l02t89DgcVhz2gkX4DKvRhHds0d4am+pWVXY7Q3E4hU+Lg+5bZ+E
E5cHQ02/16maP4bx0q6r3UTbICgU5UmJ1AkBTaW//fsdu8xK5hs2IyIMm/FCCf1ivCpKpUZYe3sL
ssnghCENZhumGB/jUo9QTCzhcgzDkhDzunda/YM5+DI+nQ9OTE4SbsxFlMv0MY6KNszzVlm0Pb3e
PKV75ufQI/5+iQb6xoz432NOHjHMcfRvSfttwFEXbwTYcyMK8okDZTpTTwQhXTp3loy/aPHOE+JV
RzRklWRjdHL07DVIcNlNfO2FMsi3Jsi+OHV7Re8PmcZxWmqB96zDSdrWQuwqAJwnDV0q5Cz0q0rZ
V8H0wwfkOZdaS2w2JDU1eoMI40LXQiK3X2h+Jne+LcDJmThcYBH16CjaK5kS4asXOMvYUfMtWNMI
KtumnYxiBSG2h/qkUM3mpV8lU3ml0l478VgXXe5/B7tab+v0NdJEutJDD2ah6nxT4ybaqJO6bAxE
1oMsO3lN/wNKQrcvpfHshV67BSl6ENb40ojJP1YwcT1AI74929ejxr9ItHKdU3Y6Wul0yJN634GD
OjSB91KhUcAqpY3Mq9ZVa1YbO30uhPFajcWzaebOrppVGXUlVDaAKq6YLVdJXRarwrZQn0/uLLgH
C6FHsStCbzup9rYrJzhuLZk3DubDQgc5t4W0umoYQ1eGE21EJPGx6G0E7+GIx1Z5PwgD80JLuFun
14DqKeptWIwPs3pmM9lHdZD5Ko8NfTPa9ler9O9qyFfWBGe8dOorrS4e4emsjHB0trPldFiAiaCV
NHXSrUSE/yvqkW49UCmaxIDBeSehJ0cOVV6YsGbr2EQq8AyAQKYpLRr8MnbmKeg/BSY2PQGdRlB/
VgCKkdjYKsRSGvT5nbbBSkSPNxP+0TCYoWHKstoOKCHgWW8TOKo+Mo41VpcF0a4XVOGmC+n06wby
AUVqrTJgyHiX4ZKqJdUKHtewEE0SbZo2/dKk0fNccF1nGQ5BoY9LjiYfU7WHOxENinMsA/8HiQWw
5ix/6Tp4QrHe5SvdL1+c3HsyAIJvQKq6ox8jtQ+S+qqdtk3Zv2ieUR/rYFpW6ljhycMjMq1baX+B
htFtCSSwaILMonq4WwnvR43ML/ptwXIqGZDlUHjLDmPGhWWSVNQ+lSm8QLBe8xe2QF0BEgzOskk1
bMMsSzGI6F04IaZbZNdxFNYbCSph2YTqk4io4+eyO2mdTNYwpvYgzkwIW9EV4hJb/HuyJXS62J1M
hD8cfdijKVLg1lnej5bYzIWChSMX9aDny5rEzOU1fEhIFHvKVjho3ytxd1vl8bXVE8TnvLZho0vX
A7690vGIMvFyGoqQm7zEH83ZOSN+qSRz6Jwup4lOfdMWGysuEPcGnlFhjmBCjAQOQ/slHBT3K7S3
EucnL3O1MDO3XqMg8CmatW0qr6hVPCpVNN0YvMk2/KK7MRtuZFG/epnV3ye+8blnHkNOJ3r2s37d
Nf13RRudjRlpnPxUrcLIxPq7a6iHl32xRN7BX7QyiTf4UKZFSzM40JcITrxGZSLBBgUzyUsbl23w
0sG3XFh5VLh0ytRItJu6spSNNQ0jvr1BelOjTrAKFOdVC/CGUHSvupVj+1yOxbegDXwcc2MMzDo1
PRnhOo2xD+nMWGwTxSgfcH/fDirlETp5qE9I0bigWWzUF1qxV9trizYRRN7K3PW9j888dxTaKezi
PnZIlHV/13URamC58oyegeUOhe7t4mDCPrcheo2CT5EZREutNqB1WFTJu/xebXLmfCulZZBh4jmr
L1CB0xbmiAo68OJwLbxDzrSyriQZZo55iFoND3V9VmLvXaoi7kC1gXW4W5edeOoSwC710JrHyYpN
JAUw8KiE0+3H1Ng6soZO4RdXeYI5mWlbX1nOj0Fte59Mpq1lGtlPZqpsPUIz4dkeNYjeW+ZwtPaQ
OR7CpMLKZMi6ZVjp7UJQuXyJpxDxg94AJpSU/VH3kd+oVefQBZPpqoHodj51WXdsICu0soGm3sxh
td13mzIAuWTWY7nX54/SKMq9TJxwjQlosSgNWdxVM9NBD/2H84dfmbMbgDQPULKuKugIIeGS9iPx
Wu/a0xxKDoF/OP+V0vq9nihsAZqsYjxdleKWWbY/pZidGfNfhilcTFiVSVlXmjzYuNBsw7AeeOMK
/ylNmDEN0SZbG2uRJyfLu0Vri/AU4Vr+lGfTGhJhcQ+jcbz3AWFqafe9rjMoyI3WH9X54/wvbBL6
o9M5eKT51pAuwgypvV/f+HhLHM/bnP/vbcNkiqYNpeRPv/3fr23O+1bOe2ya6mrMm2F7sZvzxhf/
l0OtBruZ7DMTEtxk5DuCjAaPMj6cbGwOaperxWI6f/766vyvTGY3LTTcbaQpAblen0aUkxAiWdXo
OVAg0Bys63LNOJ4/3r639e5H2jbe+vx//X++VZOeBqgvyk2cx7tYFNm3QDCNxaHZ3GJ3G+9ZLZAX
VjPnCaLhLlKN7BuaBwOuW6DcUiAd+54Vem37jvakl+M+nffhBRCAmsozbqWT2bvei9q1ZSX9U61A
qJ73YaOABaGm9m6RozZ2ev3ZtifDe+jV3twnJS+sN+lyLyGdPsuad9uK/E8wooMro1ERU5v/Pwh1
bTXmyPac/9RL5VbPfOMW8o11W/r0yeetAAGE2ynEPypMp+xZaXAb7dDlKcvhLprs8oRb011f6sG9
oKh9Hw8hfR5EM3YBrun3IBfGU5bJm0qkaDVAEQzdETGT7XnjyESrPu5asGT89LwTQJmxWyWdTnzS
3WZ6Kx61HzIa8ldfWj2Ahyq7x1s+22Au4++RK0muC2S6lpVVFZ+nDksu+PqvY+o/UuBJn6whywC8
NlA80UQ4dqlqrBJl8D+ZYfD1vNtglEvHN8cvZplOyFLK+CYctHw3RJq9gZQd34Wylotez7PvlrY/
7z4q4cnJdDLvza521qWGWk+u2eoV6z8V6CERL4ZT78/7Z4q9rQFDPAlPeKzlHaJRjhgPRH3BOgjz
5hFMxtsVOnbvWmVefJ2cDuG9MVFvPMKUrRor2TaOKwZMWeKlXDj1Q5vVJ8WDJgWhfMLAKsseozbE
oszBvjyIRPaIep66zJAkgHHKt8ogIvSMQn9tz3+m8AY2hu5RjJ7/lIg77QBrNMhp8NtBrY3DUPGo
MdpJH3ud1R5258v5ywb6zI2vpvvzLym0dPcsCSgmsZ/zR2U/juPg3Z+3nlrU96UT3Z73hHnqJ7xE
u6vzd2UXEdl4cDrOv4v6JHetSfHeLiCUar2sozHYvp1E2RqrYNCr9XnjBKmAjU8q9/MCKjvZtYmD
LeZ8xlZEFU94OsDK+bSghQ6nIqq+51aG2xMsiZVMIkJfhMCzI6IL6dsHsAP8DDsM4ZH2h1/yaxsz
DmS8PG/+9r/wnqOqqA/nn/zaw3kLQk6EUSKNA7x9reTKuo/jL7/t8O2f5x/+ttcyBVuF2gfBznwq
xuBw1He7m7/qEDNGddHYnb/9dR3nP3/7cYgZ0jbLeH7zr359++tEz1+cP35dS5a0liupms/hM6vq
fJveTubX1r++6dXpqs1FvkX1+CqMsEn0IUqeZFHqp7605LjobHAG6MKHGwWLK28f6aCQmupUO/VQ
bRpCno3SR3BjZdmPy1+/RoGpcOs6zVa/fXP+utX0DaJY6v5tFyVWUDtNLY5yrDuc5uZDn7cTCHos
azgV0DPbOdr/z5mdt1Em/wXCJMvBGANG75KkPWoANd7+VLxWX03QKN1OlFdguIZjatbVLVpo1S0B
9TWIaYJ0iI2BO1Fh8KYyOybAgW/Pm80GmuhSBceORljgwiu8sxF3P7z9WXv+Q4kd4uH8g/Muo6h6
zIx2OLzt0hPaJxlQZz/v7fyBPs9zM4j05z70vnuZ+jF42+LttGILHRzL3r8dxYmqr35b6Pu3XVap
/93Lq/Hnn+XQvhJ/NT83BkaKqSSSdShb/PsyEWYLFo2kx/HzpJIOGCs15t2vs+qbJFkIqr+7t22Q
tMF+1dHF7nxK5w2pCuDqiiTT7u3EVAXxPV+m1c/fUM+qF2Zrp7/tF+2HlgJpBK10Pp/zjbLKicyH
+vf2176TpKOEMNkIjZzvNNx6gt6sE1tguHQYW4wmyA3Im97Oz0xpGvlqD0vo/OwinY5iNirp2z7f
nmBTAnOzu/DnPsmglUUNEn3z67p1ctH/Yuy8liRFlnX9RJihxW0mqWXprrrBWsygdUAAT78/qFlT
vfps23ZusAQiApGZ4OH+i7UtE3v3eRwbLY+1O0kI5/MvZGnYOXq+RpNr2H2em8yI+HMEwnf1cmwI
f9hBW7hEfI07hGm3lnqb7T7PL9XJSEAbjXbM+/4Zl8Io76sx9ZjEz78uG/26tSsq65/1FiLy2kYZ
j5Bwvgct8oqgNeWw/RyzU3MQeQL76a9zDdUg9DFUqLb/nJtrJP5oFfl2OTddg0wi1Hsn3Had83Le
CXNTaDWSOMidx1XTPaACI64as/xlrR9Fsxt7oOQdxPyL3sidbTcyWnuB4V2QO/x9lTn/zoud5iEd
8vZhtKiGqt64o4zbR+tldW7x2V/+Z+/natpb7sXK1d3SNZ/7L5tCvomvIZdNMZtUdxo2lZdpvo3s
yQOGMcqFaSneUBx9aV/kToxAi4PqJGMFx0ZapCJw/t4y23AvwtI/x8Xmtn1I6t69zOMuR1/6L5sC
vDC/jv5vx6XPsr0PHecyt/ralM/D/9vxc7s0I8pVIfIkVb7TNN48btwg82n17lUTif+1yWswgxyS
74hkUGWQ8oGajnwoQ2W6Dgr+4bi0nqKseFkuWytJwiA0t1Uge66ldLNd3aiCcbnz8xVaPNxWOYoh
h+VssfewL0INfrsmrRvtS1l7//lW6vKzxT9f0ryqBspvt6rPA4vKqfLPtyrnFvPqcueCsPkb8YLs
AgF8HWDa/EHRWt+OWYOvSB3ZD+iDfAfQZ+A99x4MYXyAmT5tktx13pMGvvWkG9cyiW+C5+gZMQ11
PQ22sQ/QKNvkAfJvZqXiQaJkp8GbJLweyIFWKpT3QZ+aNXG8coY2kj2NbvkYaS45p3bSL1kXBT6W
Ycmx0u34LcLs0BBV+KGn0t4OgA13y6pi7ax2rZMU+5abQ35Q25QivyuDd5BAZyAL5bN0nfScxEiI
lLoX3hKHAqzVY1JSDlNzR0izvzkDgf1yTl1IDTIWQ3gp3DR9IjHxaESdtY2TgQQR0hRYfUvr1dWy
zMczbbr3YV6gOZ0mhy7PJ39Uq+GcQVbqgOfwcVlnTvnPJ0PP3gDPjbuvTcunuKnnefvcY+lmtBY0
l8jTMAufx6JaPZx/67NsRH+lRsJm9bX9c5hl/avHsopErUTETGVCsRzqq89yvM+jmIVX7JJM//jq
/Gfrr7F1pSLZ2WfHr0tcuuFnwwl/XUru4Jruhjg4/3Zb/jj80lrpnPaQohvx1fefi59v39cpLbvr
xnmqJsXd/XaCX00++zlTm25Mc3A+79ByzM/myxC/ncM0uicpj79t+fe7+/Okq8FsYFaaGOL+L6f1
2zGKSgP2Mg6//p/L+fe7XFoXcYPnb/qKAtA9Q8fsXWt0okCUbO5IXuT7fhzHg41q1qxiRIQK4vQV
RbQfAlfPv7nAEjHCv6I4QZaSKfJLXCKYyRxVvRRxWx+rgAzv4JoCVowGLUov5QeyB6e2juXfdpTs
kjwwvxty/tt5png0XcA6IMmTk2dW5nkyMnPT1c30XAzE1YjAiV+CUl8/HzyKolc36qNvHmlsP1HG
7pZrobsvgCXuSQP0t2XH0oRJz8s/ZzyzPM32F1oRQOmtYHye4tHcjHFonpcDS/SgttYgu8fltJYT
FHZE4pdjJmNyqoXdfygUPNemEOJhuUSKI/VxuWx7Qo+kT3vjJacosXJAHv2lBb46xv3f831z5xs4
Fqrhx4OUV2gG02GQQbYvTU3cl5vfemn5js77/fMumYlv12n8U4koTuS60z81hqi3MVqhpza0vZND
oWLbO4V86hrI0k09xT81N/aXM56/V2oGVB14L4Lgz+pjA1ftczFWQ5mtAmEcSGQmB2StNqpdFNdC
i8PDhEW7Pxkd+jSpHF5dta38rm/3boQNY96k8CkbnrFFOvESDbC8NrHYQ17KguvKHEloZXpMLRyY
vKdB85rvmEJMm7axnqOJ4Cg1Uf7TJJ7DRs9btOhN7EpH2aIN7ChHmwf2kRfWB/ho4Dvo7V17TYnP
OIzv67pJiIH64n1y6vc4YeovGmPtSBUpP5UZYYpsKUVfvb1YbiofY7M6qjb4oSkJ603imMMFp7N2
NTSeuw1a1YA8HxiXeirNSzxggOBmMdq7ibrPO2wP89Y8DprxEvWMw/8gfQLflPn5VO+gZE+PRU1J
I4HaejmWafCsDxMMMSOWJGGZjnZZ86pajcfNKdpZBXXvxnDc0RGMeaGkL32YhC8NOlFhPlZP1SB+
Kn1u4ZzutZciUltetIu8aNn7zVg+CXesb/BBEIA0lG5nersG/nRITYjs67vdZ8VbMdSaD1FEXuuk
TNeWjrIEJ6bs+lbY9wE56nXb9eGHC+NT64L6uSyMdqtJpz8a84JkEtqZrnUyIX3iS5+Fl9E+k481
LssWcGC/Cie3iWzZhKTXXxr6iSuzzKMT1moYcHNfLw2Rz9ZQ+vQh6+/Cy5V11xJJ4iIQ4S1RDN8o
SiFY9m6HQ/NzquuXsXb6F31Qge7WFX/wIrl01ZBcaiS/DhpS4avMnUCbO3H6puqEATIgjatX57xr
lLNlKfJS2tVAPPDsFmTjTDQk3lL44BvsieudQjj0WCGRBAR/PVE0fatzFQWsoLL2ZVJ6b00aP1RS
UTFfh4NugpK0gnJcN6jEHJBvvlAmBtGgx8mqFlIZVzaJ0EsGrlkUSnLU1VH+JHXsroZYS94iHdhQ
mTo/Wi0kG1HrWNlPOpBrtJL2uFHE1CVz7cZTQvG7OtB8p1ejO/Ap2+uncK3Cj3mQCDo5erAXjh38
qBNnXac1xB8LJzXXFsbdHQZzX1mjIHmqFw99nOx1M/pVj0V6LRCD9ictzQHbmOkuLJDMWG5RVYVU
E1Hk3aK8NFwEYn8UE4LslPXU5cuKpy/5/O0stfoI5W2NLbn3DkscY4SaYtk0BfkGzivfIUKSxyrN
H8Lcq97RrKtXURo3ZNDM4oy0Kq70ZnlMah953OZM3nszgOlAnZeCbqQk1jFMp2tT4qETBY24w81y
DzoizStL2Fsjr7I34qnJl6N5ZFrrPDpj9JYy6f0IksZdkwOvzrht/badTOi3TJTBQa1QU/CLvr+H
Y1McC7WEGVWXLQbKmMtJl4iwRWvBV51MHNPEKo6BM4OCw+Zud/ZZCY3hrKvheLbGzDh144vO3/fm
1SRU0eJ0jnVRxjeI45tGN3wllBvNyvP3enDQuEfhe2vMq6KaHvqJFOVUjHjaG227T7sePWM3xCGT
NHU5qW/KMDbPyyIbn+2JkBBTb+dUoV38Al6Cx25Klq3OuSfDdujr0q+Rft6jhj/68BLLy4QVbkdk
eHRkZZwpNrndaipdJFACTOMlIpV2EO7G0HiF18ALp8hzrE8U8m2V062bvEJ9sgvNu9EBwdXsYhMj
jHmavepP1aDIUxul74g3f6uoAHW2CbaSmt0jxmnJY0Lekp/zPYcueJiqCkluO7dXqabYj9RtiAZs
CJH9hDcE0uxPSM9ON9mT+hmV95TCAMh5ww0ranCKeCwTaz3ZSbU14YlvCdqnHQr0CI5WqnrtDaY3
0ph+IJ2ZrU1zcm4o3Sl+U9SUqoviG4Kk7QPPfeqbb/V876oZGKpqFbcq1/XPVVy2Dj0F43AmuheV
x7PPau5N5IJppOhyN1L1BoSwKsQG/77omap09ZAbk2+FGtYDSYgEN05/MnbURyV4Vp1E3KJMH65W
qJAnrm+cq3lQeGydtEbEWwtBv5XswOngvOCulSw8kpq9ZlHhvMcVP/iqqc9VUJQgWC8JpVqQj1b/
PCTxc9/VMz+veR+ttzGxzA+oXtoGPoU4WkHVAqE2eAhVbn4E2mlsBNUlvGa6YZvwlN/UtuKclsWQ
FHB+4tc40te5LZvbhCT5w1jr+j1ob4R0+a51SwNwKxgtoIvPVi7ku6GJfiNJOxyWVYIPMx87H1kT
5T6hXdxZovg2lkzRjNBKD/WOa5wOUxa4G1LTyK3ZmDKXSLldIFFoF7vERryzKLqYuVadNGGMvkuh
83tGxbure2fjuEGI5QHIMaWurOOAnphveW28scLAPpOmIBGlkWYsggbtSS2wfQEG6Wh5wpglpg8C
fcJti6rCpTWq5NEaWkDLhq7fXPTgVlon12E8Vh9FBbYmbahVkup95mZCeYzy/AANPt2h3m+eA8pr
MIuVGjEkQztYbZtteSFTaAnj7wC6g2fHrnYIKCgnEuzR1aV+SsUX0dLGKxQkRZOAOvwY+2OK0NIg
B2pATlNeS+MqRgsp1xm+GnbdqfFart2dH29OVLyQukbwr9NOmGiAedZToPJFmlODk1vVSMdd5+r5
h13CSfIwAsiLcDshU3cySwkSVIit/FEjJD77VTRX1ami7ygDmkR14b5FN/YcF+q+dQZUBFKEnvTW
Uq9VdlJEK/aFQ5Tv5AHYXtVaN06NUEiiwblFgn4LiKA+plGZ7hNLPCotDOOy1vprkGnlc0yulNyV
M9xyGwVxLAHUI+/RYlWWaYpGLdYcoz70J0VvITiVFHIVKvZ1ZV7ToN6qYgLMHyLFkSRIcbSJ5e2Q
5tRWvAYrHliuoEKmBH5XDsAXRGvDFuXZua2bDwCb02vaVdOWDKb+3cydH1mc3sI0GJ8S67vUh+LR
CYgU3KhpN5oZlo+JQ+HeJuGDvp4AA2MWpO+U7Ijo3g5XqPFkSS3B2tqWp4RU8Lb04u9u1ZeXPEk9
P6faqxlT4UulV46V0pUkQoOiWNmhaVGMGvE1A23iS+G0txbxah+7JMePukFs4N8lpAOMfteHYFsw
XsBbqPfUX25Phhvp2nugk7UxZ60RFcGrTSYU7z56h6Sdhqe0ACCmTWCHZTUa67BtOr+BiHGL+vh7
2RrmoRcIU5heL1dl4bjrvmmMXQlYqRwj6xwAvMOlxOwuddk36zweplMTBAaP5tHEmMAQ9yBVsPaO
cJdzEJBe5fPTKUsUYy1qI7DXBKGeP0bUrCZt1rrOM9xYi5C0SjajVymdaSrTAyXQbyNB4FOQWRup
5u6zPRhbcg2dr0sK2CORygENsXSjJZP3PnrFA0qP3tpR7PECZqNemY0VrRLNDe8Q825Vr+k33Ezc
Nfq4OygH0192QQ7HccZzrwZ8He2UbcQ2LJvhMgTQejCCn3Z5dYeiiNohdr9AjL8JnZr1BIpz2yhm
euKL1n2UuA+jOvxIvFLchVrKCypFV755onHE1T4oAD2AZh2/RyZGm0F1SdHivsChNB86vXPWU+yC
9Woy/aQ07waP3nd9XXp2ty4DoMW1LMdN5ejpB7k4Tr6pr/Byg43uvQaYEP6wYiR+Vacbt5k9SsK4
VAedzHs67YPWhzvbr0XWU6DqNESsTLSmdQV4ikVS7wLk8aPvvPqVaAQabOyFd0VEzDK0SWysAdRC
Xbj5CQHgpDNePJwcyVlQ4NDgaTip+QgMTrh+ytxt1XTGYehRRt+gAGIDQDDBzyEDDPuxOw4yYg4w
fyqQuyIkUeeh0b3ysVrC1mneje1wf/xaTSn07Hjzb70mlceAGOW3xde2pgSKldmd46eJkEdJxRUh
HFuT1CFsgCui2dpDIJmA5OresAP7iKyD4ic4Ed1HdD83cWY5twQfKF5ydzMKlANyUmi9QqOdbHHF
vcAPS007aYCofLUq7y7ELxIUg7rpkqnztVY2zGA78CjxrNkZjjRDde7sqee60c1dZkZHNL6Jn/kv
Hmq1Z77c3kEO9hdUurkXed7tkq4NkJCZeZuJYr8ajgMbCSvotJiSi1mBXktECZ+/BhCVo7R3CmvH
Xhs4p7wHFjj7LLhGzhh8aMVB6Y34rAsH+5VsGjcoiT9YxZDsa9ftzsiVuAJyPx+XRRLX/daiNjYX
T7NzNZenq+6MDgmRRpWF3XlZzwCXZJVh72uIe+wwAnMbGf1fTYwEMamPnPc0nkMrpHhbtEsScW7n
xbK6LEDYV76immKtDd5O99QOaE7egsZhEbaST1ErkbkPk24zqej0L+JBBYJ12CMCuUntsUOfeA60
gryGFSjGTQ7z7BLjsHYwUtCPRoWE2yqRg3Vxconj1RTcS9BKFYr/R1GrxgnevnFaPoksKLYl6sPL
mucgnv+5fW72Z9t/t+FGw4t82Z166ilwu2ofFBr0nT+68FL9P4ZpIk4+0WS1+uz8/3v45fSXoT0B
/ytW0sMfx11W/9i2dCisOQRZ9pi1jaFDiJ3Tb7djvsTfru5/G+dr2LSp1oNuQDH/Py/zt2O6GTKC
EgsDpHaKW2zaxg9TSeRKM7P6wUKJ9ajl9rix0jH70AKFImFj/BAV8HNUD5MrSC3JnB1T7aWrHv0C
q658pMXsxQAa8sT0Ur1LRINXS4NIeKc0FN5rZzpIU+iRuVdcL30OvOpjaUCcijStMmVP5ai23EU5
bQdRK2+k2vdLC428wNrkjXebQkch9gVcPuVO+sMpEW11oZrFKPoUtmac06QMrhVoz8+zC6McoO8U
vZMnSrYuNi/HIJLFY+EYZArmS8dLEgOKMn0xczPda3Zo7FCedV8w1rkvDdwWRY4oboYH4QXD0Rxz
gxe+7bxPBJ7LvdG7YVorkD2vadnWl0ghQly6JukzD5/qe2gVuLTXfXfqElKALdr5nwfXUu8YqqTs
mV8xjSM1ih9O5z7FRfxjGcFQ67/yeBRPGpmog+l4xnYi2n9zUn5u8/eSNyE4OMdRbrO+zKmQNdBn
5pjfA+ZGc4NwBKGJlVhwttLGuCKgJj5vDbx3fwD5+l5HvMCmViuODn+pB6AmxLtz186LnpSqaF9g
6oX7qFSdnbDE9DI0wcMyNglNUtVxZT3oSdkelaF0Nukwje9BEPlLC+mA7RNpP1xDE1w4olu5z5ve
d/R4/NZ7+rpAQ+1bAJBm65WNto94fb2MIr2CFfS+O7NuGMfQr1nfREBVagy1ssj7rjj60Yjt/rVw
gb+1dlnt5JAm38D3b5YGdYWmk8mv5Rzb3BssiXAW60f3O1rZr8RVybPVkafw3AG0jpy0D1vclv3A
tKNNqIrk1LZJ8pjjmvpPR+wbsH3z3Acj4keOJwVzgXlEvXrJ9K77cGIz3VpuLw/Z0NTPQxa9LPtn
10ZIysK+FfgpnoVGpgzRIe971yMbFgbOW2nb7a7B3AbQrqK9Bp5yWBq49jAgm1a6F3gozlWNa+C4
833hi7lluDm9kJGz9k5kGMTNbf6eE3MuPb1QdH439PHZqgf37LrKU5W7V3T086e8ULKneioQnPEQ
VlpWocAGJ6FXv5a1z4XNtCypp/702SuN4mPoofCo6r1VrpMieMBBS16qecxYweAjjROx7hrjn0O4
ChAqpSLYm1uQowf4r+OhvYy+bDODx65s4selj9kW/aZLzWmzNHBgwCAa//PrlK1in2UAgxutHk48
LsRb2fB8GIrsSQIoeIQSRH4+F2+VGONTUpC9X1bzBIkQrbbBK857g5JoNCu5qQ3F77eueMQuNn9V
nMi+tbbyvozcdyBlqSZP/tIHcAseVkjiH5Y+qdBecpzh7q2FAgzT6fnpJd4gN1eXoikkCD4OBGEj
31m1GW55ZIi3TDOydVWqROjzcWvL2oU49DzVwdg/dmSgl042DIJTmJsdjzs6YdIzbSZN1fh50Cns
ibVrPHYvy97GvBGIVK/S1IxbHUwfS6OhI4OOxKjqL6sR2rm+KFEVX1YDG5F1tMTuViOaF7QrV8tm
3S4LXtTMNOLvscQa42sBn1W9TF07XazYwaQ85zqWvcuOr3bLJxxT5LqThuN/7ci0ARjHst6NQJfR
c492v238/Fgr5OOwWDt8dZzp9qS/4muKtM85nE8rHb2O9OZ8Sm1fxqe8GzdprsGu+eoW5W2+16r0
/evMP0ciF2pt4M0Rzv3RxUI6fV0no/gcBraktnJTEmqFhjhhSCkhn6eohR5sA61s30kNI9yEBZqp
5+oZM6/oQgrHJvg2g2vDG4mfQLFm9qt+IKqDz4fWBHtt6MY3s0x88qbOy6CHR6OscKfDrwm/o3Ra
NVYobssikI24SROB8qYDlf/HjjTVta3SWsqfO0oXtkzCOa2XHiTexW0ZymxLBcBTSUpwPsaybfmk
Ic+6CQqTMP2/d0RUXjYIyyAP8987vCSBp4GcPozt/xqqHoG3RW7Q+V/DL02wH+ggnzqUFufLWrYt
iykKMt8C5rL5Y0fSV966rETz5w6lqbXZJEPbfI2yfCJrx7MH+bTtHzvUAYIHMvP1nzs0Ae5Ha2rm
jvN1LIvlNCDcIpmpadz7ecfXTQwyeDqissXnjq8eo4oMftTMcKH/HgoAGumSFvzRV+PlUzsTsI3J
mP7cIRv5y7Hj6PBHhxTUBNWY7nN7XECTCq0IQBwPgAewvNnGU4bsQcYQszNbJA8y0IoNP+PoAeu9
cuMxgbsXpV5tglZ4dylmG3CmMli3upi/lrl19/pQbDymlvciT7tN5tbaXUZxv/HMYrrjaSQ3UrPk
PSQnytGi/i5r/n1ZrbR3bFsm2rn1PSwMzN56Wd1BwmqMZ+KfqIXGBiZYesdUwtzgeRZztNRib4lW
go4zXSCc4KaEJAs9M/VusN3djRSmfaPM4c1Hs25YpwZcW2jAC1cU2inqDQPMCJGUYLyFLWQJLwkk
FLsh2WYQ7W6y4Y3Mv0jcvN7M2Ds2tyKnRBBkqElIiXeGTIriloWi2sqsyDiaCt1MGZJb0TrNNqvH
6AbbtcWeZVSuWV13W2mX3pUmOHJovJQlVnPbLNSsq0ycYeuFYFVCfCTYG+nXUDTqNvBi0tvmpG2z
wBrgTbr6FksJySfq8Ib0YnIz5GzIp78ikwAMKBqo+Bblq47n0TWYnO/LPgeQ9DlzeWSPc1PUR6Jj
prjDetmrdV6yJ71n+ktX9KvaLSZ5+XbZO7iehwGRcHfw2bHBzHAaQQXZnLOn/UkdPPuFuTIEqDZH
N35epVBUr1KpTp+rTFVnSpuXXbyudl6KOvvbUifrsrRN6/g7s9L2uuxLHPEqqiS6LfsMpXqcokrd
a2Wc7kTmFNuqApEPBsrmSR61iOFhgDWuAmSuVmVnx9tMo+j1ewOjaPy0NPoTqJz/NI+ViI8IKx1c
xb0u4yyLcJwahBPw4fWHutfXS7vPg30uIR38pCrgYkDKscvl2Lx2YVMpdc7XUXWXGCGLdS7j/Lu0
3McKvcVnfAKHI4ZMySadt9dT5LupnXxrZyAUFwWvzsudd617jCI1+65rprORyI4eFITQX+wQ9by5
n21MCayltoCGENgPKrK9sNXoMFa5CevXaG4ZjITrhKBn2veZL03VO1mO7O4mYQfUML36ESbTQ+Xa
5UvppP3eEsDH1CIa37yIWHhp0GvNuhqn8VrCtbzAprHWQ1NUP4oRMbCip94jjQGtao/sOLr7z5gl
f1t6lk3YQC3v5ENYZKgKpDXPE4yRvrfx57Er1DJ8mXmSyg8vvKqJwStHorpQ96ovy6eUtP7ZAKT1
35s/V//dFtXM6ewihXk3bwsVnTHmT/G/n9p2Aq9TeqQj2I7tYT6s/mhncS1koZXd1/bP4/x7Nm2t
d1tjJB+CaygDfO5eTmNZzA2DJoCaBf/pt53/DrBs01Bz8XEzUz6v6s9zKSdjPNkIonw2fmwL9TY6
ZfmgzotMmyiv2/m5KNK/KNLGWwyGKGzVgjxR1h5aPBrXoYsdc8qsxEf7b0Nei4SgKsJHo1MEstoj
szwlCh+XbRVKWH6Cih/1ORXTWXeQTMMCKGJaeBk845fFHOJOcVHfd5gOrixnCp50qz4oaBvucvAU
AIziXsH8RfoVJEofuSDYAQG+znHx08O+66hO0XAtYt04lHJ6aEAEYGp7BldCOqiywfdhDydhyBaY
oISZ6gtmKx89IVHaIL84GaXcd3F9kgq6/VHajw+haP1w0oc7fC+Uki37MYw1vCKtyEWTQwHYVlNd
zLr8EMe12ORprfE4RdIgwahjF2DhszPwMN/Y+C1uurjKtq6qDE+yV8YriokXpSOhLsZRPmrGQ5zl
70NnRjfF86rXTgwggov4cVmLsX/7Oxob895q4/AwuWN21+q/EkToLk0WPcvRUg4ZxoO3Quipn4ae
9h72wxGTLWBndtgcdAWMqVmHre+EYMxVLm9DEmAVqe5wXxaCDMcVVusVa5jy3SmtV0AEq4oYXU9a
69YSTYK0ddyjoqpyQwVs3E9BZX7T7GmLTuIrDjM2ArBtHBBFBthOJ+iXHNJa2hvetceIKuIJSkmJ
J03Qu5sKOspKKlWwKvEZxiFOmPsUYy083GEvCwtzczOAT5bVcOaE8Y7FqfBNiwRqVc8lbOAS8N2o
8lQu4r4WlNCfYOQvhhYnL0737Jl2ek0iRxyHguxQmadX3q07N1WiKx7zyaOqVC+lkWTnOr7Vw9Ps
L/QNFjF6mu1xwOjpKMrwb2RT0NOek4aanFD1lSYmRu62CJPqW65jzZP0N8qF4SWLuC5B/e41ZTZ1
wlYbYU/Pg1vqqlAsG0PZWUNe+0Xatg85+c990wUV/H94a103OmuzA0Hb8k4OZKye29aQPpDB4S2k
3odSxNozw/AvM8/+wipeQwVcsdde4qMDl53z0Qn8iCL5oa8Da10DE9vAgXA2i/hUTr4Bos5jMxeh
89kp0izDh1qITYyb9OO8Jev466lW956QlL8opK5WuMApW/yxP2Slqeesqky4XNgtAi+p8gpVxZCI
3aksRokUl6egVq40WI03g+KyGo/lDzfEUqtHZeBYue0rhmXltRWAiNoygIHc5LkvdVI3hsIceujD
R81x8qMTOe3OtMPoTF3LPQQFJpuIOK7aufrdSJenh90kR0VO7ikAvIRxFqLLRBndvon0fB/G9YDs
D2mPETLudzWrXyd36GGxewYCM4W86pG31XjA6cqES3HmvDuxcm3jpMc6fAr2Sa8dsZLPn/n9l2tc
HBsKtWG2j41OngsVJ81w/gR5KaP2K7ODEuZHJaQ+sga7LM+KrG6WmopDUHYSAWrD2Q8Nk/msbWv4
7om8l+gjwTvoinVvxsmN6gzSGEAiAEFxRHMiTlRTOR3LIPTWTPpR6qQ8FUAT2GFTFhIh6Cn5n3Rc
tygPvERMDc2urU7GzPaLkdM/DzqJJMfN3KOJZsmq7vN2nwzuz7IvzrhP8R9Rm3ot5sJvId5lVB80
DMJfK/FRpOAkR8vrb59xcnfreBnfw1pofo51ie81k7FJhdceQrUSW3zt3qFoy8e+OlelnbwDBNT2
ukWEa4GL+IDpNfMJbeaKjkuaTdcfsaGx1wAixI4I+02jOvBYR863vIVST6wimPfn6mZMnRF999J6
DjIQ51qrvmnqqJykCYNez/E3MKTyajf8SPvUbNZgLd+UsbJenVh/txzAn6o3Y0kUw7fA9ex6vE2f
6hm8H3jJxXEgaFFKvXazX7DM9bNnK5t47FtqwKN+GcF925H+gQhWus27oDsEUoo1tyHfqzJFzLUq
or2jqTEMhd44N5nFIk8ekVuLLrjATk95i3Ff2z9rTXnAj8JYU/mBmDyZt2Xh5TV21bp3Guw42ULh
xoFiiuu7wgTCd+DHHRyH+adb/q2Uya+uj/EiCPQfSMUFD/Y1oVJuKsJ6WhaxyN8wmDjreHnAgwQF
Jpp2+qi1/FmoXbwZYt05oASL+1kUhzttUQnP3YeCTwdjrIujq/bJo6kBAY8M13jHwPonUwH3RyPT
6+AaAbB94+8wMvMtypOmPxvlPA5K/ku1waq3M5olk8WvtonGHWZoz+RsVdBW0UWFkn0gMM6O+Kcl
K17M2gH5fFh0XvtiNpG1tSr+G1EKHshQLf01sI0LuhfKD8VBqU+EXQySCHTnKqxSDQiMFt+RpBBK
YoAUaye/dlsdPieeCfrY5D9bkCAInHnfqmSwNjPL1W2oOA6KTh1AWsOPePjVdJo4OB3G9nCi90bk
pW+mXkHXQOhiA/BzK2YkRh95yQasEGoQnX7U0ya7HC27bTc6JVKAWLxK1TS8NkWanHlsHLRUc4Hg
Bg7eovyVZGi+tKOEyjfTOMgiouXG7KBqlVveRe7RTpPOD8egfkqtZJ81gf7gJkPrRxaBLaHyPYYF
eRxbu6XEBz4IIGt66dVh3THfgPJyVZDC/lYauMmXWZE+9nGM6JwINw7ptn0HC8v3/oexM2tu3Mq2
9F+54XdUAwdzx616IDFwFKlZyheEUiljnmf8+v7Acl87XR12RzgYkjWkSALn7LP3Wt/Sx+2UWo/Z
opd3trBJdQY3adEDflKKEWlbGlwjpK9938Run2WEyQrc6Gr4ritezGzpLW1q8xCqULiWki5pMMjD
kcpb32SFrj7U5ZT5IenuB6sLxx1k525T0HPciDjOX5ShCwgGrJIteazYoYrxEyYQh377114ZaCxm
td/yZ7p6P4Z7uA4M7azWeq2aOzVOy3MkVJfZ3YgOry42U2gv3miKR+hD4VEkY+JbIdCANFboMmpz
c50I4XDmAQGyFff0a4fK2GWJUFwaPJmjSpK9IxQHKDPyOIRapoMeuri2uXXoSKTl5DxEO0lIgETa
JNuP6ykrkuUnC6mju2IWH4f+oJv2QbPU8L4z+upFJR0YXBZKw8SbJcl4zzXzIcLTl0bfTNSF2wYu
hTfN1SrpFXiAycRKqgZJmVUg6CGN2cHKnJ7t4qOJivo5UYfGL2W4bLeHSGuVH7q0I3R5w8ujq1Ss
UuEt683LRjc5iYYE5nYv3z4dykZzwcwdUStn763ROIyX9MeoMg+LDV+ok6p4QwRuRmsQD4nUT/nr
QLd2GBv9qzWJDsWJ5EhDW1FAy8AgZxN3+PjHD9D6IDWafPDzLb4qHrJRSuDfLD2GNWtZd2V9f/uo
IN9BD2k/JGb0qK6aVya3koOCEgVNrTwZ43jk8GJfUi1+4DLr3S6wm/sCCuQieny0SWCeOCJo+17K
E4cebruz+7LeE5nzAyF0/GBqDOA0IUgHNbv4gdOvddfmQN263DHtlS0Sk5veKZKMX4zmhZnzXqsd
sriKuXuMGi2w2noXSfnpY0jceFVeSC2va9ekihNG+IKrRj4kcdN/zsdm1sZ90MM/XAZVOaaAMfyw
CR61VeA7AsI9ot7fDqIvT3OwbIrS0B/jWZoumj7vq5lMtLBFEFEOoTgDg2rI/JHMPUOVLraDjyQU
oauy6wL7a5SrzlB3Y5Kg+r0NkktGeKBfcQVvMxBWl65+MjD4e1VYtV5PnuZ+GXWirWP5KbqFLHBa
sRyiLlZKoxEccfJIzhia8jvzMBpadvmi9nXmj6l07sSSugW+pPeEaHhOrvNnWI9is4RzfS+CCALN
pCc+QZfTZorM9CXo++lgNpQpORuvEFAzOxbZfDT1NzHS0OtZz08M18R5mgZUPiiwF+QhL0M3gwCs
MCnlRN84Sq72+9RA+gZT2uQ9hjcUDd1z344fFNXjBbCb6dAHsHwGWq7opPQBVIz9mAYR3YywyD/p
Aap3twfyPfoT7GqEamwGwJEqv8Veg1gok3aL3CENCzVc3qhUXMCFIzpr/p+ujt96qmiaegFEsMx8
kQZN8pK+S3cMOOugRVO7PgSSSXTJIOtuZE/9Y09GQoOS4I6G51pkKWdzTF47raGNMSuda1Ya4X5R
QBhQqalHyhF9Q5BafbSzJNxLpsVpZtIVbupBZ35t1138lpQNVVo9dVvi2WcvEXYHuiMmbMcKz7eH
USreWiJxXBGTqGoy2H4NpXWp0KqzZk/pRU8D1RNdaJ6tjs2M4mc5aVVXuoSjgkhmZuiQbR89c6p8
KztRuEFe6NuxqauXlrBDx2bT3VSdeF/aIL4E2hJfjD6cduPcfMSrVrpIovZUqZW9CUdUNyFR01x+
yHjyVhp3c7HgTZvKO7Idk52UIDIJB3iWdaQYTj1y987tvao/9jP2FmHX+j07feZMfaztMNMQaUET
VBuKKyOg+d5oibuwDGRlqWFewdI4Wd9JD4WiuFKbleeEJZzQ2T3VJVI5Nh1XsyZx1CXYLvhPtjep
slxl0l4jlHdr6dSMiSGm+zWQZdZDCFUNctBICaJjJ6vQjNSc3d5c0lPfFPuu54ZaEHB66Yq0CsLJ
I24Ss5s6o3gfP1S5Mh+bfMg3uTriCWYLe8fSEKGjekeT9RmmOBEVDbdHgXfsXEBVdSSd+61UEALo
1dS4pa0+84JOm7wuyTYaPlCxBFDeYvOyWqsOqHme60ld+EMJdMxNnZE1GTR39oz5DbMA4e1T2bJ/
r/jVriLeKYXdxJx4viJA2Jdr1lYvclTgqyqaAdm2jbDNVFqofOdcxQ5W9u+YQ36EHWrpOm0oaTXO
EHnSPNSyHOxp7d1NxThCgwFUK+GJ2GiUDcccw1+stKgGwulMXEXwAMzZm+1J+jEe+2i+6ixhL4QP
wUVLUlcdwvpJisbgqpbLI+OLxB3oDd8lsz+VUQ9+NB7vcznX36VlrkiuRPObykXjFUPTn0AcG86U
MCi3n0gssC+yvgYQBwwN2H22gaKEkNKKzdyz6oxiqB2BquDQUl2x9mTzgzowY5WlHNRzIJA2mov+
VFcUJeFis8hLs7qZEn1yUJOpfi/35dUMxOeUjfNbQn6wlWYDSrNkfouJUIRSGYGRNDhx3NSZi4Yy
HJwm5B6GmkMdf8VRl76lUhJ4uEJloId2uS31poUVN2Dgo2GEC6rQH9g0wiu+IZ9oeU+elP6dZHbs
WcM7QnNOSKX0XQNS4NhBUHq6wO8S698IqTT3iiXrm17R5MeGZg3gmWmFzBEcbal18U0qcT+RLtH5
kFR/NFoTv6ojPeq+fy37lXqWIOZP2qh/tZTJ8osS+E6ZS+kWhbOx6ySLKAhcG37Pv/lQRPcsA4yd
7daXlXK5tLX21FKolLzN32jDHMfSdMygrI+STh9JiekKjpP8egtdaiJYCovafgaTUR4lMpydTJHC
47QIeaNJYeK1TP8vY9qBkx3qdVm1PlcSu1lV9ldrmZsl+8zqKVohzNFjPrA0282MkSOUj6J/NM0S
qO08QOZel1kO1jSU6v59rOTuGqrxr4swnHx6iUz6g7kZdfeZjsW/X3Dfdh1oIiXr/ZrMVNdiEuZW
QUr/z8qth3zOK6cZUDiVfVp4gCWY1Ug1jolluOh2ouyMOZ04etvPRl8zS+h1P5UncaiW5RXvLDZt
ADLHUK1fJHaFbW6hpCitWbokraUdWktZtvCjnTQ16O1Ig74tW+0ljXPEG0lZc0x5scDofJc6cR4a
6xpW9a0ejQ+Tpux6cwqPtwfVbJAv2dWp0BvtThXx1zTWDcjxaRXZTMxoKu1YRkZ1vT0odGtVIVV3
ZoBkyQwtD2pecG4kufaDCJOCUWnSNUDp4zP46UH8OaKL+veuy7Z202866cWUZ+PRjpf0qYgParp8
dGGksner9KLr+JrXUeliK2mvqTm+hb0ae53U91vETcuFWutYN43p5DifFsRB1zlSp+sYfJ/0vsfG
wjakqOiKOAmDJC55lce68m79lrhomPatcz8pYenEORNvCUsHzWMk+TnqgxZ2VbIcY8O45CA1sJ3k
TJSzfn+rjrk8zmmndsdC7eAw4pfiEFXSym7jT2MyjF25QvlmjEVqX33P6SA7TVcrrEpStU2h2zRL
7Et4ISjhdL8mmRmjzqifCpV2pGHmhWcmxnjSRq/SqTIaWQDJmRM3a7JgS6/WfLCjFN0E4ySk7PSv
5JkA5YxMQXKNco5EhXyUkmI3GnirdPUMQkgBTGcmR5hpnOcm612WeMbpZHgLonyPw3V6EjTCR8FN
iGEhcEOe8X3PCHQbe4tKmHugdfrT2Bivk7DBC2TsJPmCTT8k4xNCw3to8JdkHAL2Rgdyi4raw00Z
7Aa9ucMnXjxmM6g+MeAdKcr5O8U5zgy7PqdxzQVLiiMznvaxLSPtgxEEmBgECtBf4i/cFwFWGTmC
A7ZqhvrAfoIGhkuMMqSWRf497poLjNbq1wiZsWiC8B4NduLkaeWKRuo+CtrJW45iybUNTFKbausq
6sfFnjCJtKb2UJvVd0iIfi3pwa5Usg8rxyMmIal7CB/7FevdBlF/qmFL7hHwah6WfCRvUknx2Gvg
VxC6kTjwMhb4tOahXzV4crGxUxDgbZP+yCL1e6zG6imKQdGbLfu22QT1zjKixbHsNvVshWEH1T9o
IJVuj1Y8D6uAyLRaZU/JBd8+EIdinOtPknd/qDCY3guzNjfYT8ttFgSNnzRtfA6WFG8elohBi0w3
h4YC86rfrAPlrSYbNmPT0T7pUYt0BPl9a0tbOWoEJsRm8oBuCeI61Qn5IjA7Eib0azRIjR/T1dlw
Aug0HT+BZQ2IuuuGgOIubmioALoWvcT7xTnA6sP20NA12vQ1jKJNcGzL2D6UbRcebw86vBCfmV10
roaCuWc328c5ruyjsn7U9guauEYpPJZzsamm1wVMwGFAo8emqYZPWYlmWc7JskRHPz1AvsbnoTXU
M2lv7awynY/wijVHKDl1s4QeRku07NRZ02fY4p4JbA3XLAP5peMCyVDeM/yxu9Yl6mrBH2TA94m1
C4qZCMNG6mLhOPb2hHY/V67tZCd7Y0axjhgtukt1KaO7Y6JRtWfGjEbpWOpken3HqtVQCGylhkVT
iF49aFSvtcRdX7SwC0JTU5lQtt9Enx+TVg0f9QQBW29mkjt3ESP/QJk9ROA6RG18plSwoD3J46Oj
o8RuUvRb3aICZJXpHlLOUvtoCJ6Rf3NlVoWJl1D+sYwmyVGMVXUZBsgiN6Cj8pphRVJOPk/pS23M
UzV2bLWh8tV2QAKTrJh2crtlAsV1EwsF7A6OK9l8T8NCOsK82g8hhoqp5rZmcDS4Qx6u9+J6HI14
83qAglajeUYbfWlyB8WsnFEj4BL6m+CH/8RwE5GoMmvXhKGb0C5/hlLP8gxXQi8gM69r0djmNK4j
DQi2DXph7v5NFv5fn9P/Dr/K3/jm7b/+m88/CYNtiIHo/vTpv57KnP/+e/2Z//men3/iX+f4synb
8tfuL7/L/yrvPvKv9s/f9NNv5l//7a9zPrqPnz4Bxxp3833/1cwPX22fdbe/guexfuf/7xf/6+v2
W57m6uufv3yWfdGtvy2My+KX3760//HPX1Dm/QGOvP7+3764PoF//nL+muLP8j9+4Ouj7f75i2QZ
/zCFohqsBwJwjFijvkeuI76kKNY/VFPXCOvSiaeGmf/LfxVl00X//EUV/zAVNgqaYJa8pgbyzrbs
lnxJ0f6hq6pm2EKWIc2TFfnL/33qP72Fv7+lf0TW6yuS/3eKsy5jjFPJepeJQ6SlQ/D7z5dQow4K
aNioPpdMztjtNIe08O4hx8z0kCJD4fYAWaJNZ82E8Xd7MP7nI1Vd6q1O52c7LoM/MxQcIBFEuHy2
wkBxs2SqfLCB4NL7lzOEicEzGGeGHFa/bvWxOOuKyUFRsESOedM9Wjr901zTHaJM7U2eDbKrrv9a
UDXNbsnQ+y49mSQpQ4gkYyZX4PMz4/ZgFPVRZlQF4nY2I783R9qF9oLpcZArj+wtQubXT/Fo/S2c
/mcONq8gbxyACZPwQQtEvPon6n88IrFNu2pAWhzjOcFwVF8KibSRPpqsXSfa/EzjhJQY1QR9IHc5
Jiys0Hkew5nGUuFMTRylB8MI9dazftAc+n4LwglmkV9tLR8OqWb56S2zxcAIbMsTxJj101jDmkaQ
cXGctcE8prGcbfH3q69yHdP/MgkIxJX/JsWXcTar90IU8b5eEHjlOczoRM/ppHS6tTEREN4PA82G
rAPfUEYRTc06qU5sFcRGYBvshS6dfi8uZTsunACcjgt1gLMChx1JTVNm+vPEGLgcDhEHjrPKz7vx
aB/DXshnSWMbKvpmfLh9FFfq+FDMPqwgi4aSIV66TEs3QoT254jo+t+dRjXOsV0vmIwkao0Kq8LF
lHOPmO7lWLRz6YUDGc2pmT/dHsZe2WPgty+l1qebbmDiGfPiH9sl6Zy+iudvQ0hPvH6Wgsr60pje
4iiL4w2WdOJRRuXXJWuvnCi6DyC0LeO9WXlhAIBcxphG5w+rxG+34l/fehajI6bIuknJ8Z8XjkCw
0SkjKgp1qQQVLOJyygUQmwNT+ksHtzvoehpZYGLjo1QG8nd1ktptFub9wTYmTqvrOEVRQ+U6JBwt
1880W6nZ6zljhFEBQEUeLOM5G8S7goEZsXY2EwaTDXnD6RQ5xuAyLjS+hooJGtR68dQtFzke4m2D
v/xZNZphD/xMYZw6iOektob9WIPIGjt3FMzc0IArSr1OFw3TPMZ69TmaqoJpjuwpjmerHUMr5m0w
L/IpgAdzUsyXv34RzT/ffaQw6QSrKhZYbEUoxp/WL3r4jJhUvfrt7sMtrNPNGpHpkil0XjK5OosI
XGdXaswdki6e/E4NGHmsvu5emuxtHCu5bwa58nD7f+b3qaWc6PCLiWQpLhQBvEPCpFRVmntdjOVV
SVVu1dmKwFSl+V4MhngmEILakmMm50RQs2POKaHR5LdYnTMWATt2I41ScyTnaJ1b3YZXDQ6ArYLN
vPUYCtgAqGlap/knwGtWVCV5wC0mH0uO4UyYhuQqp5C+oWZN1wmSFJjptHFuE4A+oQNFmK7YpYWx
HUlNeGmKZdPTNvsuaUXvLHqYn4SJCkQOsbZJ5byXku4rXAO37HWduX2EXvirFOGMxKf6m0pF+9P7
pMhr3DazFNUmxpTHP62SSjkrmoT/74j2uT7OzfyujV3+q2kmGxJt0h/JGM0by8r1R6kzpo0IO2TZ
ml3B+RYVQ60q2yawSY9ZYpWvXSPtRb3FecA0HSLO4wKMz+na0lzbiZd4VmR5C63xeAuQQt/+qCtq
udcNEhnU4B0FN+e4uJ7vVIYuhyjU6O1wLgbAfGcgRrncHiAFkAguKztzMPlfaW/s/vraveVA/GHv
VWSVvBjdsiACsYvwwc97bxFH9Nv4t45x9qPgVH82QnnYZq22Tl9LY9t0Oold63idcA2Gzcj40K/q
kkvPqPRZPdRnvYxesT3nV+7AeWNnPcK4RaivBs6bpPjR0Z3e3Rq7MWg5sniZzJ85RWh7mjjLc2bo
lWcPeruKeOpryTUHOCA1Pmf73STA97tuSOgTW0bbUkPtHa9er6zkpsHdOH/Pe7GBhJ5/qypDuA2t
uIOql/a9JHUVRkqGwiJfSM02/2bl1MTPRcv6wplcQoZsMmgR1p+j7IullIwCef5R0crsMgWCxbAF
Y+yEWad8n7PaWhOBJKdcu1xNqg207lBQKqrUPsxCDbYmOh2fjKzuwTa119FOC0dVMWzNKcPe0Rxt
1DzEQFjMEiHeGyMLiVrutDrVNtaUwr231OUpRw7sRVJKxgNbJuNWHaHxJJM+QozW1i666WTnMvsk
Kezp+qYMPYkRXTg8G3MHolRroY5qcwi7B+DLX19bQv2Pl4h4OttaM3MI8yay5udrK6c/PrTYv44G
PhSv6qzxASXMCc2L9Cog8O5pPwnc2tCW6wnBkF2ytaRLH3zSgWIA/6OZMHoHjRxfkQxVrPP06isj
ezZE61uNSrcYOXUJjA1WDviHRPb++hlo/49nwN6osKwToqKQBfzzM1Bn4AhRTeQvAT+EUnamK4NE
ebgRPgKajZKW1A9ANw4GHra7zLaebrgYNDEhQw2oEziNk20DLeW+lsdso2TD8qGFJmKqrinubUQ0
J2BdFQiHdKvA3sHKUt+JONzGIi2uvz9QsgCgUZiFRIqes/o7aiNLd/8uKM32WWntgMCCqIYDEXV+
SgzUKuRE4wWgb6OvCAT8V3+TwKT+HDLD68IZgA0PWC/Lx3oc+PnlqYPQsEJNTLRDRmWHlpkp0Kzi
pBHZtKHJSkgGCCmkpoyL11Fq26uVE4EUQKiw6li6xnwBgQSzEwXC05qc4DDbsJyFY+RllU6UWaL+
EMJ4TNC9f4ABoDjLI/mtiDNzE9uoNtEqMAYJuM+aRHtbTGzu/Es5EYhlfq/Ysd8LE58xY/UiZ9Na
PxORLJ4ZQP1dGPct6fOPa6muEZNtcRxmQeCl+XOMqWRoGUFtAOgMwp8mn601vEPdnOMFe6hwzbfW
DA7CiNLUQy5gbZQV1LEsza+oqqwNJDF1m8U01m+9hKzoOQK1KTuMhL/Eql7LUjV+5AumV/wpn8lc
Wdaml+bnIdOKv7nwlZ+jpnhnNfKMONqtaVOK8R9ZwZI88y6pRXUI+lG5r+KPUVaX96loLmrbx34z
Ee0XEnpxxMoQbdK6oz0S5sR0TyMdkcUS1d5gudowqj0bc6CbTr/qFP/69mQ6Iq979h9fc860isJw
RCd1mo3w9kT+EL8GJXcKSqkafD1gdjSpTqLbzygTqamvgtSQqDv35aMVw5mNlV1jQhlbkBXSLdPS
7G4QxiGap0Ot0CGVSwfXxTkxQ7o8TFKWDuZd5eJvG1tx5EdPHTO6aOrvYnKVqrb/Vkbq8yVS2g8y
SC4ipGUoOrhu1jnHo9V3J4HIlVAcg7lFT1yNcZeJFDBX6CWF9dbhcOri2F/y0Mc/50drgizBe7Vy
VuqLznaCxOSQwmOpyL+MGfaKYTxEJojxfDtrrBnKgE245srPebG5NeYq3nESgxRClIvKrHEo/FRF
0NeEzph+2cl7Yr3n8zNRF8y1epXMh71e7cLJrYnDeDTTbfI5p5scPR94ihaWdn3JriVPNkLdJT81
+q+jNW6AQHFY8UN2mai9b6TLpL1INsIzv7G/y9Jj0CSEPhzV4ZCg1mijHWUEESqZhit2m1QOyUnW
SD8SCYEZ2p5qdU67jUlgTCberIhD1SS8aZFehzrdy7CA5BS6M9Q5pT2SrLHLF/neYLBRxZmrl+pD
YJRPA611Zc79dTxva/swNXdIXHEbxWQI0I6MB9wQZnvfZssBRjHnVG1fxuaTFkebYSE/tko52Y0b
dJxeNcCg6mC3fwsl6QrmDHXJWwWsD9G8jxsJTRCWhURzW5Mlvc+sR1KLq2Ha6arYNam61WUtp6IU
d32senGKzmJpKe7mjV6+2SXe+D3QBaDQ39jeyB8ipFRcpwXCCNCLKry2zUsqClKGyEvSQtSv/LKY
mcucutZyyZKIcKfgFF2DMHwJF/UURjHusHT8NSNwhUiw73FIfAjYaSlEFmZ1W+FOPaZ5rWTsJuMf
xXht5/1xnrlcwmPw0oavFkNUVWcI9axXl2nYUkaIZ43EJO0jlyInJs1dmn/gleTqMNHAwwXCsZ/G
2bZU3voipifyOKj11ibocZZclfO99tQ17+n0vOKzw2+tcR26p0F1LNRzmdd27Ez3GGG8OT6gVeaX
RQSo2s0Wrrsgfbd+RpXtqAEyYrvzSRoh03Kb2Psl8Pr4YPJiZhxzgnfjvQwPmnrNlHf2C0IOy29D
um1LH6gjdoZNpthbQNbUTWW0Qa6z/i1BjgzVjPDhxHs1ww7H/RHT/q8gXPeAXRiTbBq5cuWGUKOu
vUqx8KvxBUndnUnenvWFZ9ifyL9J9VXOIW1vR7HAdpMO/YQa79IO1BwTMry4zkAsRNQnDi/DLEq/
0DqXnpYLjImevSswpciS5ujMsyiWVqu0nw5IgSkkR3naYwsnxYd2VXJf1jUzpcHXFH2bgE2byOGG
bQQ4qN9LmeyaA3YqBFApKaFmIm9mBXHhsm+T6s4qlCtokz2+E0yBA3AMcRhC2dM67TGcSn8mqHE9
tI85e3dGcBK3NnI0h/wQ/DCM18eTonm9olNqu1aKE+GSR/dN74YV/uFDGe1q1V96f6lhCPkL4Ujh
qZI3NO4Fd8VyiuxvYzNts/lFpJ+I+g5Gh6aswbkbQc8ERzggr6KHd57m2kESiLqOCmfO8d5V3HTH
KbN4sZvkJTcZYreEL74Xeu7HcKUddZxbvMfdVzZN0hNlLBpRY5uNuuqKOqfyhuacx3K/ESCY2aJS
386H1FuqC2nqk9dk1CtwmbR9PSg96VTN97TEfRErpDLZ07iHZ5lAIdZZHwYNJagtxY4MBg2RtfZQ
oQXZtIG8J/PDZJhmEbeVRPLOxIs10KF6zkytv9SmvSe4y1dA+7/lVg0XPUhSvyntdF81rYWAcXin
FaXQs7vYstxjz26xzQO4iWrdF4PdvAF9zfa2EttOkzXtm2wM+mauzfws54V4yfRwc/u2yhrMwywl
FmUDPwX/SYbB1NJlYf6/GcyJDWY+JiLqXkfEkqe8pNY0k/FFxQx0X2JPcyje7P0ktOFNo6oeyTl7
nqxlOZd4uiEzy+MbdkY0aKjh9vT07uArTw9tG3qIfxpn6YfJU9GwHNoh/O1BTQYLfHVCKOx6tSyY
BTZyGEZcWK0wfWvWqYfaySe/iPBdYCxJmMzcnXq8Jbntt1/SEGIERY5XrE2/BfIsu5gvFYRENIGw
98iuEaYfkP1/+/bbD94ebv/v909vf9bv/282LD8PucE7rYRKG8Uy3WQwldtQCqQFr4FVMLZeDxl5
znljLNNy2ZqNum6TheXcvhSvX789REXOX3L7EEoe31+2iFynvk+2iaUCfZQyyRexemdIhV/3MiRE
ZINZ4DLG3ifNvcEvzyPYRKTJMbzeKBCqOgVbnJg4fYTuEnSYmSZ3qBA0Ndz7YXc3CgZYRguyqEYU
NG+LUvW0ctzLhdhL4r0H+pso59E0/R4WYI53IuhJqO79fhaIA76RPoOskvBQ2KlCkT34AB7mnycY
sPsx5y1ArrhgKapC+6ElQLpsI7/GBq4iyBltAcwIYWubQg9ce7QkpdACgn0Kb85fl6sS1yGTYSdX
BlQIJjHJKXR+9IjaMbOi0yxib1ATt8S5p2eth6rCN6XEB7LNbM5GZrScZbrCDDkcGlAucgdf4/7N
ZmCfmJ+WQvcVaKN5osAD1nz0Je68XRCmh5XxDQPLEdMkOo/aqUjlVZIEfqVEvjTRQZHkRLFxrbTk
wriOqXVDfu+0pfa9YOk/oDY+5FJx1mT1EaTkR82xq2leMdMcpGB5Cc3lu54992bnU52fzLb1EQ75
uVAukdSdy7i6xka/D8u7CT1mZxJTypvXEz0usfANuUBHJ53Gll2jZbsR9nY2TU/MT8OUoWlt0ey1
rg6nKO/IThqEC5fDhaeyrSoJsXa6a5Dkcu9fmKBt0SC84SV+LItuhy/Qx50WhbpvgwezmTiMuZd9
pXJ3MLln00nzo3bw40D20l49mY3woiz0kZ9HIPBoLoL6qA4mC5rO1H62aopJC3N/cRgjnSt1IwHO
w67s5hj1O6zCRX5aZMohtXaFeC9r6Oz64nGud7S+IXJV2ZARijhz8Hti28L5IBX4NgT+utlCnLW3
y/4gSJwwgoE0QNkDsnjQS9bmt1GxrjXsl2HlyZI6J3EvZNhE5TF5VPgDR5lbqGu9pMy5y3wxxUQM
pEeUpSdFyjxztaMjCDaU0qfZtFmfNmAct7BeZCoMpUxcuy9cUzPY6xVGErFjdATMrdUqem4FWYuh
Iv41JIxdNUK9adf014XQCuRqTmezPlB/6y3IOQyAQHDIwtK8ijPfKHHu5Thrh5IX4DuRkoZGho8K
wDWXkVePcLXU4S31ZeoXmzByScwne6qpNeWHWsTHpi5PA3puXApo7m2/pLinQt1r39I62KGwOKPj
3QCIIDxHeeZktDfy7hjIwDKt2GWddpdRPizT5BninknrYawmtxODU/eA4kzcCqVDSpdn4xjHtv3I
ieJNLrtLVUbPOcI2jE4AB/1Ba7jb8fVGjUOzaSdr5Tkk9NIehG+Oj2Ud73q1cAy4nrkk+Q3TMsiX
QIFLSnjFmzt6+SurCC8gjtYE8cOwLMyc7iWZZarV9/m6x0ayD7r5oDck+vajO8zpASX+Q9lVJ717
lRbtlIx3rci9dd4DjNXLgWoLVafwscgYTA5gbSh68MzJ2o7N3p+T+UTr6anWFr9YqsNQvhDQtR+S
5SFcps/MaFY9yzG3wQOg+DNzrw9IBy7UfaUHuGYmn3fzGDXmfQMKAjm1co3S0BfpxNva+JqanuNV
graE7gDGUbbpXBTf1zpfiGpnUjsJrfchHe6WlVeIvZb1N7QlbzXHc1x1pVhzcyXzcwqkfPKGqnAb
pvcZS2Bi3jMKgA8jfdR2sCPCHR9vsBda6xkZ93/J+8jaPJM5L3tdv2yyLNqITDtMmy6oPxibvNeN
dij7+YxUZT+TRzkZhwzdDduLCxGyNeajJWGzHUjfRJu8ENgqZW8qF0hekIGEamFMvMacD+WoXor5
Qijh1zg+akVy5bS6gYvzMEf6Prb2k6H67XKttfRUzaTmopNaYt0x5e9yY6AKnvY2E5hSzUE0Qv7r
kFiVqStbrYMckbXpwTDDS1r0JFiOe+bMjm70Dzo2k1mcIJ268IcEkweNyYEXMDIJmpGa2Gu0YVfh
KgpzLmAGJJZWfWsCQscE2XrjNjMqjtuKN42l08CeHLBBG3LuEw/nqkSPmkF3rm1CgHCwMO4CIDBF
p06WD0JTTxNBOxrDD9rfr8MQPaeT+hhpFCvB/6HrvJocVboo+4uIwCTuFTnkVSrT5oVoi/ck7tfP
grrfvTETMS+ERKmlLpVEnjxn77WNyhf4i5PbROEh6DdYCWD4PHmjHnwRtXiCCrpbqO1K98nMG6Ng
5uVgpoKTM7AeIuD+jhJ1Z1UXawAgseF/PKZ3p3l3fwbDS8I2VDMPTfIW6ETyHhy1vaqxtU+t+KLG
5bti589WqzaFTQBSNp+5IB9j1TmJLv+aafZvbKrfxMjCqianqIFBkZWXZf0ba3laeg0ZYPHK7Xxs
N4cmElfNtJ+FHM5j+1px5VB2RVjsqlLZaHO2wefPXsT0Wzxo7bG0gJsp00HM3dEcsqfdEAlYD0eJ
sglK/pvVfgOyib1kOupdeVTViQ5It4/bdDvb3S4w+5NZdcc836kBe8sIXQsydAKYPya9v9Fb3ys9
8wbdOTTBfBrhe7e9n4/fSsO9aHPpK0Hmm3roayq5sLa1S8nhrCk2beMje2tm1nYoyY5+LrKldEkA
Lofl+wyqAxLquTJjDOjSyx2knEPq9wFxlJpzS3npZh6xutBtzeNdT2Kro2/7iOUTFr9d6D5tmltc
hE9GsMcm6p+VMj5A42Cowx74JORdFPhpAzvyagNBcIVUzw1PhUrBhgytCdxDVefXBUyNH+NNUQJA
bJpfzZ3vhIVvOqi7g+ANQ+6H7hoPZjzPbrTuMLVugjSkTGKwjYtdonQvee5ec5x1s0H+X2VtFS30
nSQ5YK9/VMt+eYF6mDBR9M6v7ekWasU7VpUXgh4uJGNnSvewE/GGBuCSmdRwmXEkf3U/13zBaFSB
E5GudRzs8Im77BoDqHaI2MIX7fTWaSRyREO0qQb1u5t3H07wKyPJFRUXPMb2jgegH4dDro7nrAD/
a4/nmk8BYuGNQACr9Snr/vTFwH6bZp2HNeFblZhfsBOiwgzeW618tg6113KljNVrzp5xKtVvXCk/
EOTCq4J8qaRbJKNnNwB0BLYxhLFBBqzPVl8v21NagzXotLMT/cUDjKMBo3sFC6soD3FPXRFVV01P
UBBj7yy2fSj9ENWxZAZal+KUIjNXMUBrtY0NxeJZmo/OLm86KYDM4oFDHcG++EOt7mUSkikC0XTK
yASHIRxrL02CVh0/YlJOF8Z1XqYWT7LTvheRfbIo9ZePuJqE3zOrP6ZS7rTBfspanEfjqJDmiNfo
bMGuyLLs4djWmRyO4zi+qyyNsqj3Bc9Al/AXuamnqqYXoQcbZdyYuOA0vl4uRALDDvax3pCKox+Z
d2Xyo8IR6ojwOZitLwP7TAe5HeILSwBVOpR8uqkJbjFj69rfAAXvu6m6MMM+9UKHPZ/Rne9KQKMe
KJsvfRt/Fanxaof2EpznMS26V/ZbRlaDLeMr5BhgEdmFEc+1N+2LKoITpAc/mA4T+jWbXGQJ9wtc
WG+Qb61ZO7ceD/avcYlbGgCJgyntMQE16XyXofpI+BqHfEtnA32EcQ0jxq0YyitcApnVHplXvUrV
PocF5lInuKaKvosLgikskHX2qYoI9urY4n/RBFmVY31QqeB1JztlKgY2vbo17vgi2ciyx9skCf06
i9SXabwZDlftBHU0RSu2qTCez0zjPhS+bwNUQgyZfK8oARWdOqdDV5sxVdBO6QUl6N5GX08Pp8g2
KDbz2NxrQ4B6sOZbEx3Z+yq29rChkNWxZFmRV60t7qgkjxqhNBNiEJyev/uiOzO6eaa0KdrU9owA
yC9WvdZV77ZhvGeZxnV6+NOPNhdY98IczJcpEN6PDAZ8ls93JmZXGff04QjqrqPad3NEkXn5oszO
u23bT0aCD21Q9pOWPjOm+0SfAlcex9Dru/SEHZCNO93mXPN7Ah7oZF5EMezSSnhkdB+HBQhnjuc+
n5+am9zZi98ynPwCmbHa/BhjwgcD8W3KpzdT6r/sTvct4lUGDFhpgQ+ol0SV2H4fyzM4i1OifVFk
v3FyLmL8ApXB3EMi4EparlTd+Vi51dkW+dnG2UEHd2sr9UFIm2WtuOBn8xWVufT41XTNl9EhlaVQ
vsYyfChw3emtTmi6O7Sw3jhSb6GR/isxglTTHTfhzsDtBZtuj714H0/UQAIghQ6TWJc319K36NS2
Qa34uEb3pfFHyf+2oiYTXL1nVG4tHz2icfYx+yBaHYp9GMP6MMI20nTpA5bfBSrGNopgTdHP6Ust
yh9Es8MEKvkUumiT1G0Zf/AdPHOBeuiy9eNSe8ZEO0OyvalTwebxhsyLfqSy1wJzR5iUH4ajr4/0
kAqWIosSY+4viav5pvZjrIO7nebXoGsv6UCxMs3sydjUNzRQiM7b53CNNkT68T/D3i3DOwhguqL/
tlbWbohrSvoV68n1/tonWe+uh7V1899d2VbZVsu6kexD7/9p99T/Nn7W54BmHlSgP22VrvGgR7QC
2oguhD3lGoUmk4CyjQvaChyqAK6dUuQ9yUoY19dz660iZ0D++cA4JUF8jEOHlnqPeCWd5uJUhwow
KKkV7Fic8UQRXmP9jYjHlvST1LZhadZsPqiIcU4ayIbPQ5XYxEl+3qdnsBRW//t5wIgeUSIq3OUU
HqvqJO1qCZ/89yHryfUf//M8/z3F3JLu0bTwc9b3YG3+rG9TPuBKyouEK/LyNpV298UoCO9WFUM7
rYekJEhDsEJubC2n+ZQEOfNVQnDXWxkKP966qfbo9H+Ry5sGOK04rbfk8lYoxJQAPqfUXDps659s
famp6GtMMPrvTAQJk/MMQk/T6+WWJgPv7foEhb68o5/PtTy1Yya/Apv+fITxkv4bqUyZwF+3vOJs
mvnny6631nO15tj0l1CKH5OMnQRPsT7Zf49dz4F/U6bPl1l/krQkzbhq+tqmvNfdwJ8nEMt73UG2
3yvwc6Dgu0QpTbe+ag/VVO/lVO1t+kbgpg8DoQwJosHhb8c+KZ9qaG/9RsG6EyIvFG29y818l2iI
rQe5U7sRf+70Vk/uT6W6BpA4e8cL700yQVJbkA9/UXo9DL1lVzbs4JnSGqGvkE636W8XMAGc56Mq
W9x0EshytzVtOkDpSQuzLdmlu6kySUlOjtCAX8BD3JnOHoxjzCA0xkHAYvYoZ/1cqdHZLItr1qi7
CHk2+HvN2PQtRfVkHXGz7gul9EMZnsKW2LVlCUrTG66sKoSpxKfSXRZFdYuG/0zcGTzK+o12yl+T
+N+gPPcgNz3ZlK9ICE745zadrPaxYfrNIUsI6eoT3PXQyHscCbwfWVweGMSfm2a+lBQPak6uT4sf
XvkW9NaLQQTg0P9e3oY5sHZWnm75RKJmoEc315Dy9G0KNgdx3mFwJIXxn1ZtDlFypr/mJ2LeG3UE
ieBikhkQQtXIlMALTIz7hP2oFCdTm7PtCv3KVDZYLBBdpV5Vp9tuJr6g3v3WlHqfzuwByvkiFzTU
7GB6ppLDQVxrNt/75CA6LAJUzAISjNOX+4pWZmdPhxBYitO8BeyuUkytJSVMxEv0inmcHOueGMzm
q6dhj29qPvsijd860dOqz7bTzN420gjdjMFk2bsuM3iTeMt7gXOoAFSids8wkjAhgp09LgUko5OZ
kZbAOtQPvsBk07kZKwaBnbTSqnbR3pjbhAooZdCq1rC7sDKrodhkdChhFkBNT7c9RrFFOMnIxreU
L62qeIVBx0yCRIjeNOepsUfpF+iZ4ZJT3W/za3Kki+yp+RJYpW+ICuMq6sfKUwzCY8+wjfPfsfnV
yv4anbHRHQr3sdkGMEgwwVmgBsku8CuDIDXiE+BYbQLAV1rVU6zXO3Ug0ckoYVwPWzREW7t+KSXZ
Ye7gLeNTaw7ZNyebsay9GepkDRcMn+wGfui2DKuzDq8Lx9quxm2hpHJbmBamihtTwsimk5l2jyKo
v8WFi6+bpLSgx62P5Tc1f8wlw49FEY6rOgl0D7PfVp3TbcySEtLSk/OPmnaTzezLQoSgKZ7ROahp
q32YvNFDUKJ4m7pMLi0G0KHrgaCniQDfM2uIWhs9KZiLk0XRDDkdxtnTZLfJR4iD/bSQin6yeUOK
phzqsAI8Y++kE57MnilBpaPvxDnXYbXhYq2hA8RstUhl6R53m9rWt0lobtND8ntKiK1qrnro7MAj
76pIMqS8OsRSJCp/LLOhJ4f6x0QGUF7ikLCfQGeJHg7F5O6J/Hgwj9sZHV8fh8Jm4JdISA5VfUcJ
D5FLnxJhJgRoHHwpH8xfBk864V+K6IAaVXOCUXWKEhWUBTinrj24jFns3txOksZVMG+Rw2KNtBMQ
k43uj1O0AZ6/NcGmmsgkCNnzFCYU7WDuhynY0Jfb9nlNh+CPKn/mmvQcXrrnbZPZMRencIy3Gua4
2FQx9Ih9F1Y+IY0Q+qU/x92xqahDCIEKg79TI7xcU+mcwR0v+JtmRIHALL6DGfTLFB6JSHc2E+VR
iy4g/HctvWJhUkZxPU7oF2XZXwhbT9w/vlN3oMB1WnjtqW8puGHVZwhQaGNGeXYiQOsW2l+NEdIQ
NngrAMoffJh5xQDf3lcM9SIUuRlLBug+LxiYeSpi76BZKe3iIGxlSzYHocYCnTv2RaXHPJCDDDJ2
deYe2GGfwqk8ONWvfEDtbrielO2i7fHQmMoaRAmNk/zcmSAcVJO+t3rC9bYXjFLlGJ60tqPWvQeJ
+aLZTCPq6hWH80Rbqj0PteFNDsPiMybqAzT9AxasXYrFNI4/StXcK263qxJ631w8AxdgiKw3fYUi
vX6IEd5i3m4WtpAyTRvNzTa6O+xo0nDNLTcO/3cLtAcQpZ1lOufJ6jcNO0vC8jxbtoecCy9mOT4D
YClRw8aMfIZB3UxluC3su2QfWof4UOPkpeZKH1sRbQN12+sOEYDGzp1dWqCCbUDlkxBGq8/eEPS5
sWY04y3dGD2kg6m9KLF5iKR+HLvgb9Qeo+nVqPoZL/cygDJPMjI+TAP0Xh8eQf2f4mzcORgZcv0a
wsPGcY+za/payfh97OALiPJrWEbfja45JXZxLFLnK+PZTZlzRVTZfSw7YisN6dYZqP41L+UXE/qt
jJilsaRbnXkm5maotAeuvKNWAN7MX3W3vybx9Bq5WLhj8/fcsAsqzfcmZCNexTRQZ/MS6eqzVSx8
Fjkw+3HTsLszXlItuwmZUNhQMPUjOzxlY07BoSq1a+jGr4Fm3jFJfisV5c3RWFsKiQs7ucjY9kmS
2Qd8EAITi/O0tTtJgyrcmFxDJwQIKC9f570Z6I9hXMh785YG0K4k3AvEzj4AlMaWcxvQMC8blssk
OjjBpXJYugU5ZiXNXQ2/X6KelrdBn46RSr9i4Mf88WM9YeyMXrx5cWbj2NvHUFIhhBGSh+oSTSwW
fXJ1hbhyOVy+9vs8ApAyPeiDbQxGKuE4+WTb3k0GkSGQVZPclFTvTnVJ08S60ut8b3T9QrQdLHft
NBAaJBMHoF9wblTGYVWydWVwqOfvY+CepiXaRAer6tBcDFntDGfX0A4faHyniUsleUmU74OheiPe
ggx4NSEyW0bahIG3XiF+4QbyemPhTP0iymACBKB95FToRYZEbacKlEjNV0t70+ZHji5Reuhuppnw
XmjG58B+Kfu/s3jUvhI9pPyTs/9ir+kJ4uk7+WYMh1b3XZ3P/UthfxgKkqbj9KEFHgtm86bHgDyP
6p98E9zLrzG4T8DtSJ7BjvwUP9wvXFPyDcSQ7FbdoPsdhTe+oQmgyKj5szFof5VcKoXXOXvJ7MOL
SND+2/cecCg3ZX1iE20lDevd0OHN7kE+gUw7z44T3kpFVltE8dqbTIfXmPT3UFELrjFl96RVXJ/M
JQFNswjfjkPdYpKD3I4XWljhEYidyZaYLXCDkIld+B1G8s1qDsniZPKbgv+UyNQlXcz+3Zbqq5mH
402x+/pXHUkqL+h4w26C8uoJrVROo+X0fBm63WBWJGYM4TV3B0Jb6F9CflRMitQitgmUo7RNmxRL
Ib3lYE/OTbkZF1M5VluQKNP4MG2h7Eizrg9JmBZc9ZTkw531S6bScxtmXJsOUadL8Gn/Tm4qAQxT
qV3cCKtSqea5lyzOpejfgzJZvp5r7FmCqbzGlks+njnbFFvEHa7nwG+0PoCg5oB9ub4oEQaTstan
73paHds554M0am8lPLmXVVeju9rbeirVKiKWCCZwlkG1atUlxDG1vMXoYlkJlbNO7/K2HgRRlvSl
kAppF6sKyws+venWJOF8gxsx3WY7oItSi+/rKabCbGHz+NaXk3GfFRq4yx9q/Wuxn2TvCkc1COdp
Xy82GpXadIsNLCTxCEIpCU1IM5mnxQ4zl/Vfrocq+QEA1XgJUpPwxUmFpViT7BiAhL2st0yluVhj
dqutVDutz4wIhS6DJpudpVZ/lEQ1X2VXMw0sSWODPlleRUyZvdj3oKSM16jHlwOcgLKhDNhXz/Z5
wISwV6oyealUhbzHgTG7bVQEDDpUcL2b8+jGyTAMqfCIvGjO5x9p9ENYxDrW6jzv1cIVflINwTtq
h3M25rsInOFTNRoYCMJoPPjgxpc8Z0A+xH9Qs3hhmmaxN3OrHJorHXmLcLLefQHXYfpsH9pXNlmE
TSRz/mtwgqfQTYo4R1O2rSCKqslJvuzp2dcYYx6pwTeLuAl33y533ak4Vr0qHoGdgI3pAGnR+/Go
ClNy3cT0NTIG+tZDPVxsGSVflOw7eVU6OQ3wSNQwg7gkMwIEB2I+wxJSAJZCTZPWb4AUOhPfAOnn
TNaH12BOP6ZaDOnfeplIiryEKqDProXSpvTkHtpJciuJt9+O7RjvukFFPROPD4T5xl9DwnxhDPN7
jCZ63KDavThRgLqVFYit1koOoan8ZZByDc3a+F0O6bVUkcICzDunuW93UXR1CiiAc616VZ4x8Md5
lG8Tmd6VxgVc0sXD2bRqe5u1Tfyzqu4zez2G/Hq6Wz8mNQErY5K9CtnzLR/dxiMqMLrSYAhJQNPJ
n3/S8wcUj3D70tCNv6RRQ/Z3HX23RCOPMDJSEEvDgBiNJlpaZry8AzW1c7XkYY1cyRaCJuCq6XWZ
eLcGQVqjqBjo0o6yoET8jTT9QCvJ/mF1deAVU25sZ3oH2/WTHfpJ4iCvbnXjnR75kA/P0Ch3+Zzp
ryV94jEOzI8GgxpBim7oBfZgfkS6jniq75lEi1o7zJrhsFgXjLkF+dG51Pq3EDP/XS/pbrrR8NYx
AfK0qYCOk8z9GxXmA42RCQpI6d9wDg8bA54HDYG031rxGJzDZ8oFJPKqhHSMMBp+jBoZAGou63ej
YIrWkFy2N7KeVVEI1piQT3Cr+uosk9/l8olspTo8YB1W1C5wjQIdUHhZpeGbUNEOp2Nv/RbsFuh8
Rz+bhmUqBz9AaZg6TO+GmEauloFELeIroc8uKT1q+zrn/BY6Ao3ONvFclmZ7x8ZhXnHLYoqR7b0M
0+4uc3LEOrgBR2EVAPtRvNFrbQj2bUobtcxiXZXThAADhbEUBbOTTMkfFvnqTO4m1UsWU8R6UEPi
bFurmzaTgzDMaHp6J/ydEvj9r+Hy7Zltx0umzGZgmIXUzKibnTqPrrjQMB4GSfUSonQJK5ldkvWV
bb0X21LVy+85DAFbH6Bg2DXzigXTlRpTeB2GEZHuPOE0ddsFd0vAqKMXxltnovwoCHRbD0Ilp1FB
lA4NDZ5TsFgUp6RLXoZZhyEzhP6cgJokVLBnk8zwLh7xBeotFcXq58BImwIpYVvN1fxrPZjii7DD
clvFtnY3w3bwnWz/eQXQuwCf5Gxi9uij8kyzB+2CFLdkJqRXb2hhrsarTAtnNh3wPRfv1XpqPfSO
5me5ql5sM0hPhZC/2pqERmTdGyrN+FQUXAfpnJwNdPyNR9cxOE8Km0BgKnLTO+TTeTaoqi0TFqoS
fUwRs8b1KbKC7NzMRC/xkeq+ZHGISilPfidSfOul9ePTZ5zrSrhphBW9Ooo1Xg3TfFiGjF7XAxfy
ECqKofgdckM/sqxiM2XpQ1UFmtPEYSBgme2TZtUhn1IQOVmEkjDRkn2pTyVRx0g7qAJnsbPinm1O
MFkwIkVywQTPBc61BoZmqxVTm3ivaqeYbusBZC1tIBPfWTX9c2qUGoaqgTqcim9nZ1Pz3RTVvO1b
8l8zJKAXXtfa4pFxGcIGmo+OVEn671pTSQDhen0YwnL6jkqoRjwqhars+IjpBcm6E36epjskKGrM
ZsyuKtP9azgU2XW9u95ieqKgtNT9/05JrCZbTD5icRBol1FI9SI78c9BMYBVQ/QD3SHsSRLlsOhf
R62eTm2abBvbKUjy46AprXMwFedlPWXhjPg8v9765xyIEDfNT5mWsE4WWYgoxoHzY9ZXFEogzsDi
1Iymud8pJe6WLEAY1tTbbgFApTPz4fXgulzaoVjSQfrfqfUR9nK+5PHreaMpoEyVIaJ8gtZfK8z/
aWwOL+s93aDfUZZ2T4hEFj8d62ee6zWJu+aBQDEUTMuB1U+ANFK0z3Pp8oiAR/TYyrf4sko/qyg5
Kj2nvlv40LFOQwf1QvGw+sK6125WefHyg1D2Gpnf+R+rUcRBRmp96acGTd4YZffQbi4Ic2y/0Wl3
aZSSzzbV1OewFNRO1ZFZuZwzorJYnO5hymgypH2GMI5t0kz/0zLr7GKkwzUqNOMBDtQ5IpcEGdAj
Mw9HfQdSkkwzg9pROoQ22BHTrPVc5GTgmN3pulawqVZrl7QByQvB6TdWa+niMAh1ZV9YhK0nevKB
k0DsaxHsqO/piSB73w6jcNqNEB/9OLZvw9yFzKU6DW9qmu5ceiOgDRvlYao96K9AyJ8xAQ9NqHbv
oARzX/zSU7PxrT7T781kw/XqG/FFTZyvNmvQyWmbcis6csnJqUj3KJIIBw3if+/GW1GO+c0mAa3L
y/62+txczd2ZQKM/DbNqXPxJNLrZpL9jpYryNz1jVkcE0qRwudHlJpkll3g20qipnRQ5vK57bKdp
nVDsfIRiYL+k6tGhR4dHBZtDveNzseh12qud6eWelllLJ5OCITOK+T3vPR0Xnwdv0/3VucmGzaH4
G5sGFNNh/IZ+et645UyROkimzDLpT1kli2sgXF5SJs80t0rI7bQhnawIzvFyN22DQwHs44QYo/HM
udPf9flRVMP8tlq2uRMJ/cOws+AlywMUjkVe+jX6nY94Sq7Z0gkCNW6f4lhNnkgfwc0a7MgZXaN9
cF4ZQduFMX0+mRs8pkpzYO/V9T4aC3OnF0UFTBh65RBbAfaOnIGzqqY+XvnqlqFO37WuGz9n0Kyb
SM70p0tXuZKo8ApHUH8Yijm8V03qrb9bSkJZp0/6UUrq2WYsqi9dXSiHeUjrnWK1/LqE0Eryi8jE
QlauqhTu5Gnod22+osGKN7XLPMfW8/JWd05xW2+F4cwIx0XimHQ9fAEdRo+pN4WfsN6B9XVJnlEK
wEgL3YrIQR3ELZJk1V2wt8u5xq2qCuAmhqMmeS3bsIZv9L+Dg6Xg865WS5w2AI5360/JJyDvqArF
fsi1oTxUiWbs1ByPTDEEYArKWN87kTOc11UhLJXhVLfNpVwWCrXuKt1TJu0+kIHrm4FpnmttYO5T
0vlsBR5bezmnVQ0+FVWkb3bwutrquwL4z0jo4y3IR0izymmiEgOpbhUHaabOF2nPzJzb6KcD77dW
gy092fKgNYXxXul9visHHrl+dDLGwJtIQVptqbQtZ0HrpOz/OVgEpJzNJt8JpgZKt7FbNH5tFU6o
GsKqxvIiadebnVvQl6ex9uGWYLffKl0lfmUmq9q04+TWG+a+wD3zMmtJ+1KrIr51/9ep2W2ONjGc
x94qb2IegpdESYMXw55DX4xhBu+ec+uBN/5Nn6m9lEJku3jZPKXLwY7qfgkJT/jBZEDHndUzkfHX
rDCGazyhA2yc28Ag9srmYPw8DW22pwJBa5jQ34H2FDQEJMIuxobMWl/OGF9lbOKpHIphhcTuMJTU
r0zuno7DYElzaO2Uy/WxcelgD5WIrmNr/8miOvvCFCon2yfOH8DvmEDYQUxzMP4zo1Pxha3HL7Ax
cFVpcfmjct8AhZ/E6Kb3dnDzN0JB2MGyzCJQM4oXfVE6aoO4tlXhf9IbKrtF8q0YgFbyzD0j3SuZ
dKVG5Y0mg6Bo0cqqi2GVzWFDCgLfPti2bMl063fLpBISQPFz7sB0YSKlmz0D5VqSp+2e1mhRz29c
jwdEZOrfFnz5V/4d1mIlNIVvZYC2xsh48gyWD2zOZEWykBoGbfEnQi9Ye8PCvrQs46XvEEas9yh+
8sOcWT9WGEyOduVh4Ko5xK2IN9FCb1jPAW4jl5HoRC38pjZhTuiQ7F8TGQ1bdSRFfb1LlryDTCh6
YTfgQib5UtXhdGCADcdsgk2eZuJFdLZ8wous74lJImpmO90Zv0XLlASOjkho469v5HqYpr7YusKZ
vLSlAb1uAQGH1pjQFIcpSAdG+rNUdg1aTfo42l9M4FnhGFX+tO6i6SBBh4lKvAVpQBjCciupK/Ux
RiSNlXX4NSJbxrfZXZ3KGntRGWXi6jTxH+Tkb23WT9/r1IpAymp85YKcbQp8hK1TFv3NJk/ZWy3h
LAIx8/NagQ5bPa1OUx+kUrA7VdvLeg9qMFo3CZLe6AdtB50IfogBM1fHNI57Bv93PcvGdyZi1dFS
sZCbQXjR0665mCCn80G3H6aInMfY2AcBmPy6nloPcEjQildQdIKgMC9NPb/TXcaCFE3pJZrL6BT2
g+OPST1cbafJ95GqDjTJU1bqNE8+ZOEurQnAwJS096Zs2xeRMygocnB0VjQF2yZso1sp8mBnqoSv
Zq4Rbts6UN4NQUdVcwf9e0FrKJks+8+g9xsCK+yNNlXR00zQhld5+jfsF+1KOXwfel3zdKuQ71ZG
ZRi0PQubYw7YFHQ/ZPsLQLcqDmPXC2rloTiUmAM/b83LuWj5aTia4vr/fVxZblpl1nzsJsYXrZmf
dNyKl6lh2BZWWP1DyOVs8KsZ5/kcb8NKm1/LnLyC9Vb077n1p/89rrRa80R+F9l7y0Pm5Qk+b01L
BEM/YQeM/rZ2z+Kt6mq/g9wW76qmTJ+DQRo7m6duLwvxI66FeV6BMEwNzAvjw9dBqxiHo1nayoxC
u8Tr46+XnMpAUCoBZqPosqpXPGFz2TRXErr5xC2fsfWuvdztcl1/R+5AyZrG47YP8E1E7GC+klQU
b5MGkdzAivk1NF8b6ZjHejHqKRQR6Xbsy+GskHJJmKJWI29bMZ/rYaSb3dDaK2MlOxVz/HftJWIR
ru20RetIX5J47sUGZGY7QAL7z5ZepjMDNIru2kAo+g6BxkXumhiv+djOu8jJjauSSwkIZrCRsjny
lpUwyE05qG9VLVVPLZ3gR4M0l2jfV0Y25Xun4autYjN4bTSiPZqSYal0UvPcqiXyLK6Lr9EY6fhA
u/5Dn6yP7K7kZvhN6YryNIOy2q53h5rfum867TbiwySlyrzSv472I3FxfjeRpNdr/XSo0qb+ppEg
wJo+vQ+TVVwal658mLvVt7yJXKjUcmYgBIy4ViNMrplJ6JY9guTUtNQTXW9dZpqlvSdUPApqWO2N
DsqPuRxqgGFeV6ZYBKrWvmaVIvcy06toL7KqvYfpyFTQLI+1tLiwcaVGjl6pJVU/jo3PhmZjW16o
01Q2+gwtx9KUFgGel6JRWNeXjrU5hexW3ZQZeJRNh0FjovBPZ09AfRoNpnyx6XLFXdp9w2wEu76d
UFZv9K7Vt+UAsxDWS33m13CdzXqzKUV00FtFr3G+6zE+BjrI7IjaC5qd92KQ6mE9tR7+6yyTFy73
6INDr6Lerr3YSNVzMtjYwYNOPfe/DTeRZ5pHfU0mAWfWB6wHlMWTB+yeMeGci4vBgI0BoxFrLMQd
kLAsVyDg5otVOl9uQs83iAzi/hCyr8hRc8+ONH1XdW8dVT/f0iEjh69Fr0GT3tyFqREvpg8QvZbd
vKbtRxAFMtqEiVY8uPfZxDKjer2Xjnn7Mjl5tx/KWGyVqafxAqHtsxMPHgDIa+Kk+3bZFkniHT5/
2qgOfKvlp+uDG50Zg5uF/cFdYE34rTa23VX3fHn29VQLwVZkSXVf7630jeVRiT6irG3ml1KkyS3S
mIoNoYy+wc/MtoxeBTsGV34lCwGmSUsskf6TtCcTdbDaM7ZWVEbjXXqk9iV3QJ/UD1H3ONLcQeMb
tPyUxrdnYyjAEDqckkKJvwazxZ5Mcd7A9pV3lZaO93ne4h+h6KNxHe4+3ySlLckRWO6v/2Fn0myk
/fQRahU7fxIq/3vger9V4x2oP4XSVbUu64Ekv39u/XeuMYirhbgEQTcMkRUI9D2NoHAkri1ov9dy
SbWeNmM86vRjWr4uEy2GkvmVapPzkVg0P90CDjb95EKNPZzAH246H5xYq3bK/+HqvJbbBrYs+kWo
Qgb6FWAmFS2Jkl5QSkaO3YhfPwvynblV88KiZFsWSaD79Dl7r90LIh+W49RRfsckUPdqRKIhOSwb
7sqtAxJF/3cntS/qS6afCvZL1BEZke1KuewRJcnt0hn3vdangd1hgxKT9KG3rtBx66Fo/IxIgepi
9bGD37G9wrFDehYd1oY6EhuOeGichGbdsfXjOKV6ZxGGMfyBtUpedNNkqNSaz30GvE1ryOZoaxol
yHchjDO8Th58m+UGrhMTKiw0OiLcWpQoN/MPnDKPDJJ3ZrTUDCEb3IAEuqQjync0t5MYL6WJL7L0
q0cHin8Qp86Ng6aQj4v5TForzlvZcIhc+jAJXfrSf9bBd3G3+X+ScrokGV2LaBRZINEHpyw1MNKJ
u6q7Y6oMQnQWe69HYlOq+upOsJyGvHpwuPwcywYk+ymr+H6K+8/1I83IFE8SgPqdjqqICWAcvCqX
+3l06WXMK3d+1PB+9OZlBrK9kRhgcyx7RLC+LIPxVFSC2D9iCr18okB0k0+zHV5Zz6rA0KYHvNH1
vrSMTc/8urXNHytxv7X6tY6JNy3bHo9i+9hFGX6rNQxs+B7r/rvVikvTcbAUC44IX6kd/9POjWmn
aPlRDhkXUxHvcjpPQUepHZiOaW0sRtw28sZ8pWEQe2vKzj2NRRaulueIeThZqHtSwhA8d5IopOKR
NMc/UeXe0jPLQpfeVdti/FJT+tR25jUVU7w17Pk0eMio1Xpxe6V7b5Lv18ZFubNAEmZglNNRv/Oz
6U4I666oJaqqsQ19erUz7gLEOngt/BcmcP6sPuQgfhrbcRDi4DTH9WV4uhcmFuNTzAt9bH36Gl7I
uNq11qzhTiZ+pzcaPzCjbqYIVId2qu9oGX04CapK1JVsc/B646n4jk1wR62K7+mPwc9Fl5pkw2vj
+FdTaHTYnOLMKDkPEj87Go06aays26yc0TFxZCPRa5s2kQiavo83Db2AmgSK1G/IKyI50IvZKBfd
ONf6XdsU7daei72YyJkh/BV7S1ruE4T2AZHxD9QblzSiz9cphVkhX2QgO+cGT2TMyLlHxgW+OFCr
dmUwaWk298oonoSTkjwELD+gxRY6te2f42WEZOTi7nRzXD0Gn1ploqsCREzU4TGtW+R8U/zTOARv
F2rD7kFStypZ2ZiJwPQ6cS83LB4cWmT7qPskVTV5TX0vcOuKIRxLTNsoY7C9FxnoAy+lM1pc+NVY
ftYJYI4gs1ExEv0uOeFVf8g676tIZbpJF3FD0Le/rWipVcu3QMOGwgJHcgINQdJQ3/VohQO321o5
R8oZJ6OJhXkyDrOD2WxqdSOckbq35V3UxFZYe/KqJd2Pz8B1xTyM6Bmroa7CxdB+NFd7rRCh1DGa
KLc7zTTL+u7UT+65dqojuJRiU6uY6WWpuUFX2W9OzmpIkPVn7EcWxkTdCfAYtFsj4Wju2WS7R7rG
i1vYcEVMIAIvuQYzECz5QFqRhhDDVSyqs/zTFupK8fSD8fDRS6JvKt+9X+vs+Bjj7clUHII6sXE/
8Uc95ip71nBzdcNf2pecsTTHQGqCsSRLNlaN1MbUUCzFMdbfPGOmDBKecYd877ueEGdI86PemkGX
GrzAZMGlmH/apfyYBYQQTNVOryFUMpp3zLhcCwOIdHx4R6Ce+7r7drzSCKsyJYYh2ZFGEnouis48
8eed6bYby1bqwujqo/fA1PrJuWrnYjfnSA2H6mlY8u+4UUyvXXm1coDRvbB+AEM4YYUhd5pxS4ru
EC+LcTOUpF8OEiMxVJjROohclsFMQMs288gfGkAL6F7Hjo31FN4dQUTRVAUpFGmRIwOEX2G58Bor
50eb5itKdvqlBn/DB27XyoRIpyG6K6v+uPQUqzHj9AE9B2FR24jGU25viltR+2+9BVWFYd8dJefJ
8hxUhhAbAhp/T0bEz6yFAWwUqL4OmsDPzG/DQJSVYHY313Z5m03PUY1qaYyZj1cZLo4YhSc4LyXW
dD3LQDsxdNS6i/fluBOimk49ayLZkoznB4WtzrPfP/VuKHMmiZPVPLfVHGONyvaGp+at6ws9sMAs
EwfmELUVQIYZQjsSB683v32JXpcsiRCL8hTO8JoC9u8XzVd3neH/jcvIDiD0Q3ZyrAFii2VgEh3u
h2L8O9Ioh1leciQsXyk1Xrh6+p1pdQ8zej9j0XU86v2PSRczbIwRt13ehL5eIMUsUPIxbTohqL8Z
0+i2QntZdChNjfqkuQOcN3KlMYX/mGTDbsaaJLlG2yXUG0WF+SqyAEFRD9yN8TadgBS1bcWhTL7b
TOWDvDdeIA+WYc2NEUyq/9TlwlA1mi/dmN3FPYZhz286pHtQQXe9AKiIVqu7NaoFX2tF079wHz0t
6W+rPiJXkg5sANYNLzKWWQhQE3p4HxGwA7qLuge1DrIPECIx6V1LUd2aLkb1LJ8W2nb904Ag4ohY
a1xsfgdR3TSSgJuho02QpIjLnEVcuTxhjFoH0zSB/je0lrJUv+Z9SqDQuI5hm5FzA4Gs+ZwsyKvB
RChSXarKTwLlRRPKeek/0a3ZjI6Z3HpF+5WsSOZKE2jf5HKb/QKa1weGOcseQYYKsryTt9CUfGre
W32qvkY5dU+xcwuaSieJJjkoRdMiK7UvQFdlXPc03xaIQjWbedpanHF1wTEKyj0nh3xnLM13JbLm
3lRGh6ehRloDUUDW1YaBfMoMmTdvSJHEgt9yk/5DTDaTmo6kJX+bKkJ7gNw7W8udWXCh9SM6AoPB
opoX1IFSZCcZWfelx3rsN3DnEXqnVrmT5DTuXSfJ4Mog5+8j9dihbsGARdwY1t8omOris2DlNh3w
SZU7HhzbI2uqWz5l0v74xJzBmMH52whyoQb+UpAnJo33RLWI9wouZ6BaMvHmc8zmnKjxg+Mcxu8I
QpySzrPtK3fbmAUCWfrrY6w9tZlf0A1vqQH67wKJA3HFa94x0DVHvk1S++5WRH9jEdznQxTzsvRu
OKZCY/eefM41in7yOEzXLPXZAIQ5b6whvVfS+gtNrfCGt1ysXUFJgnGemugEO3Z5oj55f1367SwQ
NiQcT5iHipNNNJfuTvoU6gWxck36J261vR9DoqinibBu6p9Uxzs4DNVymhGDoyoCxFjrdmi0TEEW
gtMXrnWAdbxilO0Eiy3MEBf/C7SXv100VUOjQ0Tb6JG/lVPyrqXjqr7eTMTKedo43JbZcjs3jdxq
GgIEio0G7j7x9PxsIM4fPv9uWCb9VHj1/dTgWq7ah6U2v3UqNLV4H05jfLu2ftfgRcISvWsmqmBn
5ljdaRckc2vHOEaUQb4znO4Tg5xDQvtiU2cl4p6YsN4yIc1IRP6LNy5aSLl2bxEyFi5u853MNLhN
0cEmoc+R7Hy/P4kebJJRRh9OqS3BqP2dUyJLdKnuAHfXq3GBijTK6pAc5eHZxoY6ZvO1om0CSBnG
cd9+NEkybKLhxk6cakcwqIX2Y29oCJOdiWZ4HqPW0bm4LZPJgUmjP7BbenRmM6/BIHe27BgocGsF
2jrkdAnNwtsOtK5+EI2aznpeXowkZgv2hyu8hN0cuzCXcsBWnVP44BDQc1bTyyiqeeV8LLQRDMSQ
rlEGxNleE6e9wEu0tnZBvmMxt+R6TRh9Df7vWlLxOtbRHYmdoqZi1RFhNcko7Dkuhm3hv6TbStGP
wBkRo/M4Own/ZdOrYdvbBUY2D4DyYNAj9Tp8Ho7Uxda02efgGuHRdRc8minwilziqBiOTo1CuXZY
ZFki8QNAglKWyRgIn/gwcCwDz726eJDTejOQj7ZKL7VOXKW0hl2TuWcMruWprHnFWiqz06qGjOuF
PhHL9daPn5kmgpbNcZX6dXOYEidIYluekaVx3DM5/Xp5tdXbzOMMDc1Y79sdIeEWmB/9LlvSm8Uz
vUPllWNAn27X9Ri66WUiRxw4CQ+U/Z7eNkcTP1ugHJp1aBMuI1J1utw37lgjkydFpStFuplZ1x7Y
q1Howh6JLGrVWNI8ZO47BkOLKdijZ330Z65kR6EdFwnMNpShhLreDzpEQk67NXNJDntcev0DKw7y
FHnyO7KtDZPqqlQHOBZgmvvoHQDgZDqfBh2iUFdTd78s8HldF668W5tvHFCAuRf4ees22qES0oKe
7KDQUtWH1JdpO+cU/n1J59Cyj2bhCIxosKSkYAJVZO395DTfNpHRdSMCPZlwv5RMdjQ0X4XrGltQ
sFwWGl3zSU1NoDQThxMgBm2tz6pRFRuiVphbuR82C9huiO1zPhWh4XT5XtfcW6vR2pOFkHc0+VcQ
lVx+o4GFFbhQ7umHFD0vdbYbZL2nh9BC9kaJcWA04teYQc5GlT69Wb28goh+8gb71uk5DMGhoc/r
7F26jWTogBQuCD3LU924FsWEN8JBgCeyiTPDWhVBryIkAS2xFdORRBivIUVnS39htvinTf1qC58F
h8GCellaKKvjv9ns3ZD6+JooQSRsZdM4oq6DPNtgTjPQb0PaSxd5o1nlX3/KMAiXFLn0HF5Rot+h
yuq2lKleYHqsmdyRGBryBGMSccaBcYh0Lph6sH/gbhznjhFCMytmFdzCwwCzZYCJVHPbb1VnmcSz
xGOoTwzdaDwztjEBlDnFg4ObQk4OAkLP/y5MNsrYu5ONDcrNP9axwGvVoDCcPOxSy11l+49eVVzw
qlUAmNEceQlcKf+F1d52mUxlsh+2ncVVadjiJkKaEeW3vTCv/qi7DEzTCyPEYz63GBqljSTM/PIj
7yv1oFgm2jn1bLiQfouMvroVA+4aGjPcTAjWsXHA3bd7sqSjTw9NGkA6ONOj8dOs/12Mq5sM++It
1yE76pIltGd8T+1gfPjejBc7+usYg+B6Go+Zy7l0UOAcOcZ/FKn6M3bzXqKIY6hKkc5ZY29L90WW
BjVEb3NPgAcUOJZ9q9cOpr3GyZZ4BH3vvfGIrurEfPS8CaI96aA7YacIX6bXMqHL5JU1U1YFP7tq
zBvSqhiOyCKijP4ba+VhNqzy8fchY56wj1Echr9fSk5aeHV8hLyzaI8Ul/vSByWU5JjqwILEu7gk
733hdzy1M+iZzJnRvLKSYp5fOTsTfIEiOSVlftfqpTqqIbmrk1IcoNg9Nau4lERJtO4cldgj6JEz
kYgIdF6aJVRqEhwCrRFNgSg3JKDvQMQtZF3q18ZrtNtqZsNN9fiiz5j3NB1juoD6NcxOvpUGnqxY
MOIn6uyCT1kPIPn2x8Hx3tzmApLm1a6WaOM3JWlPSh2ZpDwVafk10ZAa1PQHPHlzgGPcUemP5BZW
6R9BF3YrYFItY7OHUsJeNlGM0GB+K+3yT2G1Z0eaeOLBbfcJU4HaK+80T9364/I6eP7eLbJbWwCA
yTq8k5aPmTCvkMlQ/7JOta9kQN8D4trYxQsRhdXNgvXd0qwkmFFYsvMIJFndqZDAZFNmF8UEGszz
ILn4gyc3RoJdYcBr1HtW2EFnJCiZCrsvT8gPbn2ymatSj7cRH34rMatE1QqaoldnerByiqvLED2L
MH4k5nTX1vV7Y+YfWuecNeRRO7lMQPz5TRDMxk28Z1YWQfC1rY0+eshEsiG0vIHU2Nq/tibmRtMC
81sjCoW9SC+u/FMi1T97kwdGg8sb7oHXnr1uUbv1RfVe6exMGmaRUT6UZhYxsM8+O8ImEKkXHWTS
MX2dKlA3hkEtC37RxqtvYXVLOckQT8FwZ7z4OnbaTNmslgREIKUrJMokp0qZgCfvsWVuWQJOWVmu
oLo6IcESJmJvsiaZmERUo2yshAm+Qx2o+NDQcBT28D5gQ84biXLMcD/6KP7gcPwnlf1NXve3cqzC
2iJWrKhATC/GcPWT4r0nACFoKnoIYxcfTSf+M8TymNnz10IEz6YdzduYzZSldDBDDyYZ2R2DHz9Z
4CH1SnsqHXYTbXU/jtZjlt8RIJAEXcQRORf9xaoBKyd3OFjPMnW2aVQx7rc+UdxDtqB3th0YweU5
rSHD/OCqBwMqhpMkCBG50xQCXb+d033s9fGObjnB5z6OTqnM7zZNdrAVT4wh6IwWREAtHARay9hC
JPuZMxoSeseJIOaD7svOCWxS5DG62Wfk4n9E5mzwpdAzsYeHse0+0VCekJPqwVDV4mDS96sieWPo
OMlXL6uPTB/FNstwO4oXRgO7eJRfsqFST7v2wvVDTz6+aB1zVamMt2SJCtxyIvC5Urv+1jCHo7+k
OPgy3u3OGBELY0DVxxQ4LzvzoJxPvZlfW58cXqtAtt5dy/lUAPqkmzyjyY5vIlYWN3H/OI75onRA
rr18id3oo/meZ+vPFLkbyqmLHYF/5B7h7rXgv3rDZUnS+5m0tR3gn6fWLyFWS6wD7fwKdRWKGL5O
KAr0dGOFOse49LxZrb1tf6IkfgDtdt/XrAfVejy0GVr4bDlTx+4UQXBgArZJGpSKq20mduyn2ll4
G5S/bJ31AskwSk6t8Zpx4N54vfEA9MUL5rR7LKqWiFTDeoE4/m6/dZ27S6cEdSzlW2DWw5vTglTL
cYQaZxWx/wjatysvjkMqdvYq7p/S0bhO+bVPvqFePDhmHgX3WWfvZTxBcxTTM3jkY7XQF8ZGFEjE
JTZpcNuG9QABbMahUFMvjs4ulqTzZ4KmbOcwP90a83hZZriks4MlgL4bwkCqo87+aKyO/BWvCRfc
qdzf07nPnZcGdyQKzhvOnENAqvBtpMm/iJp22Zx/uCaoANG/+/cyEQdlTXc6Df/W17hrY87es09Y
sF+DW5n7j2FOv+lmOnANm+9FlFwz+NZwmhxia36fWGj3C++xyZl4Wr6ZEXucI2hEVlZ7GKz1/C0Z
3+YllMUqKog1/M7JdtpoGqRnO+oY5tigiVyamRUNXrMiHWaeozUnvQTruaMVz2WjqsApLArQwku3
US1466yx3s3VCJ6p/TIaKtWEdSaZxaEYl0/y03EuOSQTxpwCy+q2pWOOcvJravyTUSF6pTMA2xo0
Zc2nSwsJguTMaRljWfpMb+FWens4ubkYEe77UNXkbNJpoi8gfHonOhI5fHv9q5PBFASa2MmcnRCu
Iy2IvQ3rYzsUcAH7+RgN5Iy3Equ2kMwOe+2ql8l3yaoQCku8erVNPS8BPNaYe+MhFSHewBC6UkOn
8WCp/s4YMLrTL/M4gsXF3ti2rYl5s8Nu3H7Fq9S0oo+H3wt1N4F9KJ5MjB3ZiVTq18IEDEBvwF4Z
M2PDKhg3CO2OWUJTEg9eiX1gTqn0qJ/bJrG2kBhZzinllClOfLBYFG7kGhfW9XuHSPY5sk7E6W1S
zde4Cn7XluzMljCFNZrlwHM1K/DEI2jn137IIoASDEJG50Ho+rCJo+FR7+tq15fiObLHZ2Sj+Emq
ESlRcrZM5y41mAjo6OUoXVSQO/aFWJsbw4s2uERxti+U7hHKmn2ZPraa/mRZTYLeXrzFA0UKdIeb
JStvUjqIgZc6DzI3//h9IKWswhLP/o7IFnx3xBbUibDBQi7vJG2FsFW5WNUXXe03jA4PY0Kn0Sjx
us2a+yXqbyRnrxUNOI7CfC/SdrZc1ooV2IleEx7UYWQUiXOqFG+XKJ+7Gu1IVog7C5u0VjZHzjmv
uihlUFMihYPTcSwvxoPl0PgXerand4Cg1FEb3zGBfeYMU5BqGlSEYYpEaZOZxiNAXBGaEOZHVR3d
DIyGIJiqqvQPiFZwnr1VKc4S5RY0TCNjeUiJHAopdSHI+CALne6HSQRcjtz626cJLixQLwk8J9Ux
E260WWxdLAjUV0ABZg95JJqxDBVUtC1n9YcbCgJJYn3aiXwzOQueW5Af1YLYxtd2+M5YuNDRaS2L
sI2ZlcETdgPtj0f8CTqPnSXPdape64wJczxFocqdq9P2N90UswnhVAuSqbxxRvu2NxApR00LGMXj
lBa18lmfTpk7vTP52g+ScRwt8wIHoZjTv4VN8mSSNCNBJuUtA6lLPI1PIxQTCoOVrpTBv9PNj44m
hqbw/aYelES87mFb4R23szOTrDToKIV9VTF7aKLn1vbIwgE1anRMVztbA6Q/NO+6VZ9orj3OXcYy
0r6BQoc7PsT3K4l2wYPHqG/eZBO8DRx4wjxFpfzRSo/YFecmGjNesx8SIw6rtGT+ESV0X6uGM2eL
JyYBcuhaU5DV+bGfnA9GaH4nblKjLUI3b1vAF0Mbekn8afrVM4cb9l4NG3Ay7BHMjaFXirsMPNPe
H8dPjw66G2f38TQ1R6+/Z5ayhMs60nIwG9IyGLfmND5HDjxZt17LrUKeuy1NrR8PSiGnbKK63IIF
kfkMC8/CsBJwpdly+bjtNU4yYrYc+2Gk5YLh/cP0p40QfVj4w3S7OJUKdHP6cmNjCYTLYTlyqxfK
specMsYVnAgE9l/E3+6IgxIxdORVN6Xv7loEZKgpEGUk3kLnpfqkJX5bWM/YZuLQZ0ofcMb7O9jd
xSzLveqJesef622SFmlnjkJhyfo7R6v3dZZe3AwfazXzcav8hv7Td8MeFNDWxxtxJVLbP/YlxEVd
L5GSxEQG0n7uaEWFta4dmozGpyS5ukwYgQugHiPULHpe7nkokCSM/TtbcopKmaxittNlRPoj7e6J
frtzcByJhC/vL9F3tIz+Q0k701VPnK1d7IaPZBKt0EUYMCV7YPVnzMYSYyD25sFkolYZ9LDB7S3c
h2MKi8kC1wKaQMQesJUcjv8gr7aGrqjA0E9rtkgv3FY9RrmNzUXjy+HGI4eaLcjccSDbrC0kWzI2
quPhvCRoOX1rosuti0eZ6MfM6YtDJ/pn02y5q0zqAc6gP+jxn/wFAYLbx7BHMnYJFaOgKXyuCUUD
ZriCrKYccLlNE8jv+MqI5kAvAurp2M1qz3ETcdW07SgwKWSTK/FYbqC7FL82mk8FNzCo0nzgdOUC
Qk2yt0EkRAeXVbxO4N/9HncNXXhLqHuXD30pmisnXwJ7luE0Zv5PPOtjoAjBKCHvBEVd/5nFxZCz
S8AJQmZfFIcBL0E68zZOnp++Z4M2BaxSZIO3lJVqrHa02eqIXI3pYKc2SJeeXkV8O/TehbWKhTMf
CA3RzsZcvGRNTmOkuVKZ9cdCH1/1EfUYjnIvP3cNTT8n6mns4daNABl2RQ9fG8xamqY7D5JkYIz5
mkJDzZH6tOCWivNPoFrt6AixN5fR2RbximXtm4c+Ki8dGeRIasASAbjkZMDoWeW8EPJIGdbKhW6c
91P7ZCg1lZttk75/UL7kh3HMQttTGFa/aRZ0wg7N/T05aX9ABUOTSTVkEsiOSr1+XJAthoNdPulD
ehxjiz4oOJV2+bFbEKdZ8azK/KtPzTflc7P5hfacSNqyi5re7dh5Fybg1mx0oR3MKMdkPQaWUxy+
7E4DtK11m6IxIZOTvlfO9DvpvnO8pqLnSCaMRe50jqec49/oEh1yfXyhTRR4DfdNXDylS/c+f+jd
SJNN22TuXq89g5m7PFLmewRy0T0EcYXM28eg2CJmgzfBiHlLcPmNBSJkN4IAqecHNERXIza/6rl/
Wha6lZVTvHQie1JS4pr1A84M5ZSdRrbpWfdul7Z40wtESI5RANmbQJE3zTNGAYYABCOr0t47pK0s
TNp6N/X2zjye7dTaGlhg9kAvL5qlfcVuNZGdQI4ZU0jWiRHf5Nr5xE6KgnrkvLzpO0DvPkD9MQId
GylISAbFP2ReBCNFuWH0ea/SZtu17kdleUdTtH/bor71pTcFsmTcJI4Gh+qwaTP4c7kLRYsxa0N0
TxtPR3yZ9xTX8L5JyNH15o5yBh6Uoi+DapnmHbvySKiZLcHkidJiyrtc0hLQadbeTjP3EgYzuqwp
rIX4VaAZDjKDnrsA00/lTJgVaOr9wI7GOBtsmcJrH1n2V6Pl37lrf88g7VKFu8el1ayu44TnwcvM
B6XRo1mDAiQ67oDEDebyxrIpJwTdrpo3xeBaoZLllcoEjhUyQ5qaPbDxgqjWav2FSXHyJnzni3iG
wEHNkixwgEoHNwdvgaxxaXn+pbMTmCX71DbasJ0IK4ixKhJ3a7D2Dga6luzD8iV5NakN6aobN2bV
b7uhIt5tweqggbkGHINZkakMpf6G5PF7s68gdlnj+5LXTym5Ip+Y85IDQWx0bQhrZckloxSQ7VKx
Dnrghmydj4TAzRtsQ3E4FuJSF9PV0q3bXnff6oIc88j8mxN7jIW190IZhz16mI3hDuIjAhO91k0G
hCNZnUWbPGPSwlTP/lAkX7qZj5zqX5GGf5sWzQXEOB9lMV+nkRpSJmwbvhETX9AAywMOVhacujsb
USDiBpC7L2NrPLq2pnMuT6A1cuqKYkLkCc3QWaxaI4RPw21AyyusI8cKyQd90WfYczajeVPhIUBN
HDEVUh3LiMrb56HDyGKwz7VMPgb9o+rmY7wIuXWt5W5SjA31hDxbpBw1xLVqJ4kS27gZ0vwUKTfc
rpclKZqd3k79Rhdev8Pb/VUM7EiazdxT46SVAhhdDMClyfCEfGqjK35glOkPNi8A5o+VHn1B69ik
mrEPUTvrWCuW12aCaxWb9M0pQb7BOrE8cO6YDAsx0bDpkYyEy4BCQY8/2oJmv976n4vBYRbI3cPQ
UuX2zs0wwd+q1TLQemIOhBPEfl9oJUdVCqfFpd2e5ib1hLq6pdmxTzIIJyIKs5Gda2CIy50j5bSR
LgejXALOo6nn6JlNxg/H+HkmVNccV4AKvemwAzccNmb/1WtedNvZ77Wki+6aXkFZsvywmqgbZlc7
OQFTp72ban97/pDPucdnGjOEHmLDCuzE42DZ7IwKgYIP7GRepwdCGvplTqlEC/8hqcR8sOyK0/A8
NltHFaDLjXGPLa3btZqb832/PCj2560f5e+DGRMGUkb0WAFz2jCcHut8D2J7Ss0liCJAi356Xyr5
rVq9xrANdnr25hcxQUyfbHpsmQ1ELsbi25vJqtdp1IERLaAIcM46RViO+jpE/bR0ybW00Htbg54Q
FqJfOLxPWBEzupEFq/+cZwwfxUXTMiMQg3hTHhCzYpj+Kn+mGctFpeFL0Bt6ldBHQ7gtQMGVdZha
u+VMYKc7A6E/17axbrT4HDLweVWX17QI+gunLSOpa8RPq2wixlfSqP7iQokyGdRvG/J4dt3YnjJp
vxWAPWjEdze2XRzJSX3WMkY1prUj8HNtcIKVc0zDDRMju2sUAG2TZkiMem6/QMsI8G2xIMW7aR3C
oDNlwtQpfKne1XapsPWRY6Pvmgd64vrDrDNCRWh5dHIVPZh4XxCzQyZzKwDtonU2lYGOcJppr2HZ
IxONNTPjjamXJrnguWb6DawiSHK2Si6hxYh4MXrlBOXIJMyj62A2AlRTMT1Vhv5dm3q0N3ziM4Ch
zeyXvHd9TRG5kOEF+ogEXS1jnC29geASTgBSo3o7m1ySeZpVW1vO7amzIZ/+Pvx+6TZds+biPfr0
keFNWwy9nTVi599TnFsdKvUaGc+AgQCbHarUbph5XGIfv2bkcHiXqkaeKC8I5LRdFpu4Wddv/T4g
HefIZjtnt0f2b69xOf99SNZgnOw3HYf85QO217Bf0aE4oAGD/j5bEaH//bJeQVcWnGZ2wKk8Ndyh
+b+n+kobndeHqIyYfmO85JQKGvX3QUv/99nvl/4KTiVGVAGxO2o1+01TAg+keObp7wNhEOR72PW9
vVJw8zWbJ2NzC2hakum7zlJ/H1RUdf+elb4YjO3vNzHZSYS8618qDLPlF5rfy/Wm6xJ3hEU+/efB
tlMO1ePFKhMNo4/5JQoAhx6/IccMI/RoilEgCKCRkaZ3/BLuwEdVTKRNMRmxy5puq0T0GI0MsToX
JJU5LgQHrO/M7wv+fUapw5ugsjtdc8AaYAld4gIo3CnHtn1C0bpznelcrp/uYD93EtFYEqPEm93Q
s+oGhn9ugQWIbcY0hCNCxz+PGu+6npJ88d9P5vfT+n2Q6+cWKSIdEB8R4fP+ex2ksy22vWG/ZxId
fnXWfuyYXsTEm+Qaf2akrJuybpnPcRa3jG8aoj9k12l4zTG6Kn7KovXyBH4KX1e7Up+z//e+2IzP
SNU9/L5X//6Y+TabliMoAls1MYtfIb2d7sCP+3065iag27YcJdGJ7te/7w3odP79cf/7NG7d+vT7
MJYr+7l1ERb80oRTT/k5N9l6wa6XqWMuHhFv+dWUHDz/XUz//7r6vbiivIx2EOwu7JFR+/p7SarB
AHlbQ3wxpixDcJUcYwQO+9+31P8l8P6+2dP/3Rr/7o//+7KSJVJVRBguH2sJKuD0+6yOF9p2HXNG
hBG0RFvZnf496OI/z37fMaYJjHs7JvhJq5ZTQeF0mqccHdP6kDuaQiJISVKhi+HEDZRwaNv0Qa0P
jBX60IeQs7O9iHPjbBNF2Fbsk+CakgcxZ3y4ZpsxyKatm7a0Ruxp8bBSCveeGZJzGdP5pErLCnuR
KNRM4F663wf6+wnj6Nv//n0DnVpgqkwef//57x+YiU88REWb4Pdf/f5BM6fqkC0kThupYZ0dS9xH
eizuW89kTEtjuKz4FkloqGo8oK+WVw53v38jiTpxb1v9OzLwNULpf/9l2cMKjxtW69ksNg1t5wdH
8+MHtx31LS0h9e97ozHFD5pfEfPS1iZab778fSAOdzpb8Gf+h64zW25U2bruExGR9HBr9b1kua0b
ouyqou+7hKf/B2ifXed8Ef8NIZBsSzIkmWvNOeb8U/PPYz2qLwM3ifbfVz1eiscoK9L2HKTh1RG5
dYjK1riSbIkxAVs06+TIuAbTsQEf9Cql6b0cjSSAjcNMnIGw+pxf8vd1VniAAKlc5l/UjyyOOQHG
FZoP9LvyGham9vgj8wtw4RikJI4s4PBJMgry54RZOBsl8QlPRTCJLiBAEy9yj1p7aK0SQV7VU2LG
5tVQ2n05evpxmH6W8d28KmQALFLMuJv52Lzh9msyxaEQ8PeYOkTJcZoPDmHp7WQp/1CLDG+FHQ/X
olhJ6l43B+KmhfzuDM5Wu1rWcI9ikR2aJtCv86F2oCtokxK1VJB6zIfmJyOU6ztLYzEwH5s3rj7U
/LP/+4hSsubzWVIZGvE4f1+a9TV0p0LSw59eMj8RmWRRNZbx/vevz8dhGj3FlU2Iyb/vymXyRUma
vvz8imF682nTVOvWUsADFXZ5hbqcOaZ3KaZN5cCrNUie60YMQI7fm1c1t82rYERe5NZQIj3kGPgn
8wrjXE6kUjph07F540KKOEzZ4KAj/p5ekWImZ8twabgdegpTT3HZ2itlBFJadqRDIpd/lVYUHSTq
ebrCiAdam/6wZCYK27u/NuXdCMZ71TBfH225xPT3s25i5VpOm6ySwTrQvGAqnXvX+QmRk7es2ch2
THS0OBpkEp+k7HbzSx7HKu9Qsua/PvYiRb2Rc3HoNUPbEJcebAuFoA3sxuMZWcDTmBM/M3W6wrw/
+pX5kzvWW10TseWxzIpkiPK+pp0en020GE9SUcOlW/fEvFerMVRfok5zn/KSXqxUnddC87Y1wNTa
4w0zajyZlfVk2ShJavfU408acLo10v9VuLAaw8IOl3VuPZVk7NSp567DpPnl9e0uUjGMlaFXPbVa
XD25efItY0JGcfVmmvxtlYkABL7zM52ql9WRru4VPw1X1be6HxL9gXibK/rEUG3uRybrBb/mlMrx
y1fII+XaPwxoOEpMujycN1bjCOZ3va0s5ofGtD8/YyY5aCHIz018GWvJsDG/wE0i75/XzvuFmqhA
Tfmp6t9HXjYO+zH9RT4JcWPzk//ntY9n5p9woprw+FTsSkWBuv731Y8/2kKhRk0z/W4+zVtSNN56
/rn/+uXzs483NgJusJuIuOLpLVHY1J+qQTOWg+P9523Pr/6vX/v4wUhvimVVhHifpp/8+37Vv5/9
8Sf/fmI3iCosu+7330P/9cH+7zdlisHZGqSFodXmf/D3ZyR0sAXmO0Cag7yXphltQLmbhSFveVF0
z0oo3a0/ePYTaQQTY9dAsgrPLdrpkdo9G6Ivbh3VmGlnPhLZldwUTkCefIiRkl71zk46dAk1I8hp
6NrhUOT9VR82LWEdb9JSqjNiegKBI2k/G0lHEWLyyR7MsRroAsWDSTM0pGqqswwfKhfpEa9fKsbY
Pc+P/Az9Lt3n6IC+vaLK7rZroSv1s8UKj/IW4BkWGirLrszq7i4q0ineu0pUbFgFUcaq07uLESnp
Zv6peaOk2TKujZ1TQki1iL87agbdGdc292bcxUeTa/mpVB2SYEyT+naGHiwwCBTqXDnuSqAT8x7p
CSMNBLQmWY1RzQc+cAlhdK+zIcPkPD1Scj/a9fSLPHp7jkt7qX1OCOu6g/dUiXyacIWixZSHBYNb
5/Cj8PrPIOXDOxkLfCGQixZm7R2QhBAFqFX2W5rZG9yrpNWFknCnXj/RcvUX0HXsT0enT0wfOD0b
saXclMz96OksfJaFc0615M1zvOGHESEDor1xd1kWHBJTK6g0Fu4Z/QNGpVx5o6Rr38pxKC/8MD6V
hCIO6wHKbOb4ofkpNiCv1N9tRqBBMcJnV8lIxM7aCWqrgnZwJr+1QjP2lCdE3REgU1I+aWLgle3B
nM+BJKR1z2lIMRHL+8VkVrotKOsB9QnW87uEiLMYNY1onHbcKlKhjk/JC7VsjaUjE95LAapgatL1
J59g0r01CH9hpOqv2MyGKzVf+diUMZU5ItM3vaz/QMOqdPTq0t7aghJMRmi2Nw4t4HLcF7YybEoh
6ePbdgS+t27wJyAEUtDbu0RLnf9ulGm36utrmieLdsKYNQBLcKOEtBam3aoRBmeUK69AMCkqFK9J
6ht/cDu9wqSoP2iCwm/PimbthSQi5NYGSoNdLwLpYCInjPaoYd9/agbatAT3YLtXWYkdPEv3Dk3X
eo9HsfEVZb1yDOKh0JclMjYijtTi2ZxQdMi8XytPcW8lPRYuISR9SmtB9iylis0hYm7peY4JtQZB
bRc56V5Lvf5EAaLGS+et0Qw0O5RCxTtfGNxrghQ1g/tmERsw15B/90pS3mq9+HaGOHiHqiiXyKKj
S+shtDML2mB6Ib9DNA5EEgBYCSxtbfRFSfEc4GofUEnUavoDhooZJqypgwxx6156nXVWPDJtE9Pu
fAzsyd4tSqIyxn74EXLfMOrms3cB3CdM8NYxMyrGlCCgalYRlIQJrSd46Ppfm6S6+E7hHAyX2mQq
DYi20zBShlxh2SiuiRUVp670n4kQIBhS0OY6DDpQcZ002AvByPaeJnG47qA6vSlhfotDxMjQHj1Q
Q+2HaqjWe2sU2bIoNf1SNSbhA34M20EDRFt47bGKJKtgWkBrYp2JjdYD8+4EuX/CsYPnZthlbvCp
e8lk6UkGmjmlIedjrdBPagNjYs2c07n5CmJjEwOyxNtwdHXqVobpaHvfIRY8mRA3gfebvotzbgym
KCCSAmZCtt3AH6NYbyiNeffMqlo5SPHXrO3sYxGE32i98z0mPNAsSsAFDRrxpyM95JiUPm56heKW
Rb3/Q/QAHXJPp1BppYeg4K4oLPGTBF+cX0rQ3DrjXowOp62RxIhN7Lpndcd/DcsIpl/V2kV63EyD
IvPapntVY29g4u98D6RrEGmqtohruHqtnER5blnxbr6ih06rtpjPuic5cTW1FF5BCo82p1e/HMJp
Aie66uZMvIE87SiTdh56pGkX54d5ZlVwcRPPPoWKX7wyTHOP6ZjE2r7YAYLmfWbmvR5t46575R+C
ijIjVo/1xDUwTVjZatFlp3LatafdQIRygcGCWKLcCs9gkjB1hXH6bWabuBmqr2FCowbo7UrVcj9R
f59nci2k6oUCJPau8OVTohIMaW2W/0G/Mon/EOI/hWZEDQHL2tFz23AddLV6d8dYJy7YbxdeLQkf
m2iBhdRDCvVuzmnKbojm8CDIYgNjzuWtqAtVVAvHNCdipLDDjSfkL92xMF5WNX1ew5pSYLlrQ+RI
iJTvjfhkfXJLK6uV4C0sVLvKz0Am5NoOERzDr5d9dw8bkC6FcIGBsxfUtD8VH/9zz2kUVvH9Mb5H
wNh3MNZ8QJ5W81maxck2Yij0Mf3fLOv41Jz5C65HtLbzCJzOW7cneqKnMvoYDTFtoNZO9Ns40P/Q
CVVb1Vgdb75uH0ssqm/klGGtSnHkzrs4e5Qn1JVQsSKu3HkYLA0gnYmr7aIwd84k6qbbYAhSvBXd
ES+a+ASX4fJXDOsyJia9AL02Y9SUo/mS4XmgZz2Veyf3g6X980jxB7nA/AeCdUJIOTCTtpVFeyIa
Cpr080HSqt5DEWxi0vV6s27XqgiY9UqpLgIfi3WQ2dmq1tv0JUMmDB3Y+tU75AKpfqGuUFQ01wK9
EkoU7XXeE6VLD3mtSFW89mmVHi2TimQ+YVwaBR9Pr+F+7pECXkZrWKD5Gj6aCqUmIuliFxoiuEfC
JoB1iNaRFBujq5GBz3dUhSVrl1OfmI8ZdQFYsB+qWxcH7roayARRwBT2ZfqtdtZLbvTJ3iCaYp0J
jDRlZUGwtCz9Om8gxxAlQrEJ1RTHAomRwSGreZ6UCUO3t5oaVIshanHKq+TiBV1CZAbG7JWc3nJv
5UgMEyZS+BvVq+5juuecsX5ZAyjKzv9u4tekBUyQq07w1epEoKpjmD9rozT3EF/wBs53TI++A4lu
bnWDXuqu508276oChmhjuyBKEZUK1pB3PdDfTQN3TwZ7eaMAqb3ZqkPBCb3yIuRSeSELuGl66x5W
ZvfCH/2lNZV37BWilsM4dLrnPg7JRPGd+lS4uNCyQrFfXI2ohybMygthtmh67fY5y9z+orEqf1WN
+rkzB3mZ/8GN1z/n6lgdyqS8gqwNr60fM9Xp7OTbC6iMGpn6qVkB/jY3zA6+4BWVAoCWsHGQTy2N
BIXRjGy8rj34eqJ+NTZr90BxOiQdVvbhFXDkpZPHW6Wqs4+au75tMDOI3VTc7ER9NnQv/eAm4m7S
MlnrFqqwEIkjgXb1KjcYZsOsOIxmvu4Vj+DFvPvuLHRBTQfnKst6UtJK3zgL7I/UZPAhhmX9PIjs
h+tS4EPMAA3Sy+MzDOM3Sh/qC+DK4AX0kjLtWHivLhCN4AMnB9SGzb0rs/aCxidCh3Dtqyr5XSY3
D9PRb41fw3Rbc16hmC4to58sS2Hx7oeCcJHUpeM07dbMAsBHNPS8SmywZlOCCivd+GjZI7GHCT7P
x7ATGq5F7wZWfqGSz11ErEXm3Xkz8/PJv8R86VQWqE+w0E0l7ZNSuM5+ZJboI1aHZTEdIxuUuws3
2lNXaXiV4liBmlSRH4kHfekMkHCfFOUOl8W+4H9lT2+H18Swk4NNaeHa4vzYq+r4RSkTL01Rwaee
bnXz/Y5mYApJsMCBwo2vqKL6oJf+qxBZe0z7SaE73Zq0/939+6wSnJjj/OlkJJ/r0al26kiHp0BT
RzUdut58GtpS0OiPVMJ9w9A+WspIklmonbWCtlU+39LroOBWaQ35SjeogaXVEL15EenQMD+ixkYS
KuqAOhwSiM6M8rM+Fhrz11ZjTkrd+ynOwTo90HUiR3JfOaKjcsA4pdJo+4i7oVuitBU7fdrtfHNL
dvf4nMUX4oXsS2ayCmF9OHykfXzl1lfQm5Xm3dD0d4kYDQef/xuFfokgFCxZHVY5kmSoJ9VMLWti
OBQ1vcJusIvPUMTwTfTu3TQ1Z58GNM1TmZUraTcdk99cOVE+3wB5qG5WROB9na19EtzOYWlDoLLG
mjkFC0P0qOjWDcCfau6rJ1vQUVcyP3oJGKYI5HHWIEbFQtaEedEOYb+OCrGwoHzdlJTzbv5i8zZA
JEvqxMLCIrv080qebIXoEipMXwgH0BPbP5TI+/3vA0WRX6VZGsf5Nw2qeM+EzA/z+FWjvsL2m4hT
HBs+jns8UwRrNLAJiv4HOmVG4ecYrOMSJTYAL6diXI+ql6qIX1ioE+E7HeptSmWlqeM1mZ6UddHC
o8FGOj8bOc5PkhSSdeEjU40nAmIqEFv0qmsfR5gkr6R5rebj5jTIQ7J2H7u+b74LygZUnlsyJBGc
zq9yRiNf5YAyKWs25boKTWKdO+PDB7L6Kx1Z9qvTDZjkriozkWtg7t6GVmp+5238HaVq/EnHmtph
XwXLJBqMnYwq9CO+iwu97c6JxldBZ2htkDuPqw2Auitb96sjrzQy7HvsBM5317urVLEzpHCgkT0t
an+7ChCMqDE/SHIoCAxD0EpZgwlx728aS4mwMrb9cYI/QYuicZ2gTQAdVBL3Ae8GZBqgRTb2Eois
zzrSK176dy3UKbzZTn1xlRYtfGU4VBzz+pQX4DYCtXRIoLW19USUS0BRBrGqvrhW/0mGvHoaSAR5
GSAeLFize1thF+uRcxuaL24rS3J6xrW03kSssAw3orsXYzBKxxi9vWmwvDV14pfml5BDfqbF6aNp
rLV9UsrgjtuYKag13OY9sCP4VxyqmR1ZNfMho3SDuyH/+NOLnFiM13rUEET/Z3nKRwDdqqrAf6fV
6oj8eV2YKIqTuCCXSreYZOWe9ZMCKl2JifEnbMdaKZWFw3HaHUr0QA4s1DjN4s/Azl9aciD8Jx84
DRO8P27uf+APOY6eK49pnMevcq6wJFpdMd9qLTz8QH0fF1bSOSdZEijHKOx91O1XELbqO1NBFt78
i924DL+aVrl0ada8epoutmXRvvSdhaOuzNAsjom4ZGkgFo3Ul3GTmHcIASb/Ed6OL6TCKibVFiP5
d1e8UxD/Oe3Asawdv8ERBmbhp1V+RyWLAIBg6rrglodDPQ7fjKBfKI16Gpm5oxIk1gbhv35ydHoT
BOmSX4QsAdZaMCEVyDAZiTwLOz9DtOzD0BJ+uO1SROFwQm2idAp58nIyr5q2cNeJVOxzoTjUcjTt
tagsbAAGY71iT5qntGqvuJ8QHNo+7V+c/fQDUDrFpbZh3iuvCnP1q3S7eCszUntEoRsrz3eYbJht
x+1d2eJ8m0h+Y9eIrRy778KyWEj7owYyev5L5MmtDM8n1SJsvGCrc7qBi8IrL72A4Gg9yz/gn+Sd
jlC6btYpQwGnqJmf1abX6Rg3d6EWzQ4KmLl28sjaUxkyEMfV9a0TE+PCnGyg4x1fa72CQqbAoDHr
58cG4DumWg0cUG+U1TqPlkZI7ETXhM3zvJFJQYBk3IybIEu+/Ditnv04gbqkF7/BRD0eTEf8GGLp
qIUecvp8WLNIzLcCJ+l73m9zx2X95cDn8AuaE2rFI8k5lZfNpa7s/NLFaQOFyxNfPZ9jS1YqoWqR
f5zBswRoQBeztBHCQRueQYecyOsLpqQ9ClIKXxVI70q9hMjLrM5Tzo/qaVOIZAnHBS1EB42MdWvQ
r1HLbYiEmsDWek1dUeZ4NHp/9/hX4H0eVqEPe6SJmbo4qXrkvE12PbMRqIfMfv32Sq1guNVplj9P
nwznhd8L63t6kDuD/e3HPfU0SIWy7V4sS0z1x8bY6IXtvgX6sBN19qsbI/2qqk26qV1IQEmdOosH
LVPxuf/YWXEpa5QMM7RTL1yoYal5CL4RV8ozSkCU/pNf/HH6ZCI5laGikCpQnNtAjcn5bOMDFGD3
EPq4DOc0msID59gmbnCAHI+OI0N/E/cdQBA1J0tTVjEhm94wXMXvpGRGQLuKfNpSqNv5NBgGYAoI
jIIVIhvqHlRG5o0K9wYtN84uPYMnTH9n7esyftanubvnV/iEG+5tmqkRIDUs/QmaqaWVswmhKq0T
Qk9OoPqQZqPtdpMy4O/y1UhEKXRBbkFser+b/g/GrOBXpiDDKmpkWI8MkQjdboUjOF22cZRvST26
SZVn/745PaV4T8DrYxiAHCjEog+pOcV1Vx9ATLKuN8Pwy1EPuoIyr4rhgDYifMaDqz7TI1+6Zp+e
HUe+tGnXvQR62L3ERA/BX757rl7t85zVECEUCTNQXatfKsGdT7UwqIRBi0Zyuoxol6t0xIA3GfUk
DDf2XS6JAiwxGrR1ylAhkPf6TivOjw+mt3qwwd1oo/Zy5aZE5rJJXAR/UYxpI08sZ2NMU3eqISUJ
4KlxagjwQW6XW/FJ9NvKhooK8s/caompvLcS0xRLl91QTvTjNgEE8z9Pxrn7Ux+Fc54xshXTj1OJ
YngGXCY9VVQUSUe7a6pFDtYLJFKClnMQCXkEvnad/9MRCNZGxAFNt0obDkFe9ns1YnEqw/73fOVk
Oj2mKMp2te+4p9KIHAg0Towgq/1o0lzZErmF19xTri1ogM+EQQlXbeBe8WBpG0PRr0UbjEt9WuaX
gqhP16MNrE0E7ZKi6wyVZxILeWUeuiCZkmhgu/taoWLsShMvVNaO5Y7yeFa3E5OBikXXTzgRjvjx
LUhtzliM5UvFNoaD9H2chzGucwry40+HStVTO6JaV5wE43GjKQejKcaV42rlFagl/0L8FiGWHIDE
ea4yHjrx778P4lXgaXQa4+Ij8mJ/VRgjxnFX/JJZOKwiZAI76vclQ1zabikR1c/z6j2aQpVGrYZA
1FJHg2iJXAvI+lOCQeNL88O1q/fGH86xvWsl+cYCkrcy3XQ44bvyn2o1cX4y2SbyBt/RIXAKY8uM
Iqcb7dJi5I6nGugy3abdPMYfUIAEG6Rm+2aT7BmJePzhWUQiGDKmqupJj6a9wI9vmDpFQJe4iEzD
4KS796bCPNFPhQTqry1qymFXTMUREjKWVQkGIq5GwJMa57Edprd5sC9D/5bXqnkmtGuyBFfpdyR/
CyHqnwU68iVc6EUnvQFiITOpXuX8LYiHAZFUL+drCyBZ89wnpKSqdtgivEGHN4GOWW5oy6SPRvIO
FYIjCUI3zJBqwiACmuvwsWxTXc8jhT2NZf04YnBHfvsIixml/CMYF2+GkN9lAvsbKGC/8IJhA+af
+Y6SJ++t+9alzriFlwH5U/PkPtewtTXZoJ0AHuA+VPrX1BrVd8RG6tJw/PIMYbOFZlWeWjRL+EbA
5+FYLyvgV763kL01Ym/LXywQ8X8q9Yt6nbmGZ5qvJAjcE0X1pTmlLsliSE96h8a0J7Vo3tSD7R6o
/JLpay5AFISX2ky/H99yUGqneT5Q6+hX+wZABBWgX8zLlUXeyolF3qnHwUpIz/MJHIGLvg817kHT
HLOj736qkcULAUCmKBRx7chT2MedcbCGjup1XoT9HQ6+iVI1rU4p9tIpNHG42gIUYErgdm4n9i8n
0BFnFRIyeupBsPCLu0fKIe4okJIDWioUXTB51apb4L72idyBdKNhq9nIDJPr2CcEG2Y4hB0M8+3Q
iH0TSBi9oJqw2klGzLLZzKNq5EMK08zx5Ia1Ch7HRvzt63B2nNG9jwSuoEnv74rlhpv5LKqMVu5j
u0cOSQf4/Liv5oyUJxnThAAs5Z5HpfjlMi9nstyDi8xqyvepubcJ0LrHuXafs3/MHK9j4sa3yk1u
kU6zJrBr9/r4hVVIdcQPq7VKNOkytKieUdzQV6ZVUZRtIho4xY8o9A+Or7a7zDb8E5UrHZUukxVM
Yk+xFdWX1rHkU9N6mITIA7IvjjuOFEvfirYkkWDMLXsJwoM+2jSZcnrGL2YwpAJaKVASLyhUqrg2
tuCyfA+6nACbMByWoE7EJ2vV78igl5onkKKw+j07Xu2yaINEnLThXqpmj9gLr11ehi3eNR5FevfP
o+DfRyNiEyly4/X//9oeFD3eMVxaFQOSHHNoAVO4AV0kBWsw9eY51IBSMkxE515n+ka2qbbDy5+v
NUPEnyEhYvh4u6+s1RDXd4ZyKh2d/JEaBBt1Gd1T4x9NEu8iycoU3fgt0xP/w7LR8wb4A0/k4Xlr
CoUnD+P6DvEcvdO0Hc9mA308rqPmxQjySQgCzmpQiDqlgLDOJq3UPO+fN4AXaZdQHYXG8u2VOf/Z
hKQfM4L9YCggh9GtsLit8bsMhiDVa9LhBCLpV9RUq1VMdhBh0GzKseh3Vqk75SaIzBK4M5z2dFpj
pi18qKYacd2nBTzYkALLoFEkog+sPQWsJYGk4hpSQdbukzTD0YUV5a0bUD9jXfE38y4MKIRM/N9D
Vq+EaHkQo23axkIfwq/YZ/rrKL8esQWYoKqtnWs9ZX88hANGpYPZO96h8KamPxr1mW8mHD0/zY/m
jUeRlHBzMsOC0ghXmg4UTx8NsdewxM4fcd4M6Rtts/wjUseDPd23dATNGRzjLwOM1OADclhnWm8s
RadzB/WSnSC4DG+9rx26aTMfr9N/UuSyQLfWRBSPFFxp3HIGSRYfnFZzQNs8ffeK9kPWBD+bcDTM
2EiuuLdMcMYt7rXYx4GgwY0I6KLlnos+J7fybUax+ChLdOSxgtUAzBa5C9ONZh4sZOC+Pd6pXhHz
RE6gA7EBcW5bRYfBTLlfSqrgVaJB6GKDu0491EUhVgkYfaC7sXlTsODRX1feAp9wUODdEMinXbyU
3pJ2trmSniYxcIU6trgRZdr20fUBkr8L0ZUDWKlhAdlzz4rgqpC45BRgUgPrM6c68FfBYXBL4I3+
mIUIGvhsDCVAswJZpDdpxMgoBqadZGdHsZ2+KI4ZLIMhQaHekPAWuka9zGrnpvSJ/P7fBz5Tp1EJ
vKNBpgUNX4yXc3FK03AfTIrus23RCfBFeugqa1Lwq7DMTIGzRJn76m1Qhxvdr4aPCm/B4TFIllry
OK1soaP/igTnR+YF8nHWZWMvF02FPUumyUGWRfqa8UWx4jVsogucGxEeU/2CbrVdltHWL7BMBIHB
4oOo0KcQD+Y6c2RxmWuUSh6qZzWnaRfXOwNNx2oWljDJW+mVo7x5LKF3EWD3Bei8HFKVSpmdeqC3
A6/EOqrMrGVk2+/qyJx+7uLoTMavYW3BenN7uTKn3TgQe1Hn5j4Z9XrlfGc2NGF9mj7ZrqI9R8Th
lZm+GxUOD4Fa3WkXbmVU6O9unQ37gMoi6qlvQku8g1ZPAX1kHfEQvyE45pCqBkmSVJCSnEyJFrXf
rPQoJ7MElzex9A5Iokw4/trKwubkFdSpa+pJ/jRPAn3Y7pSSViKLECAl2oRW1QJc/yC19nT/8rMI
8W/Q4e0p54YaMbjKsKbGSIE+c1ZKT4sW0ymlskf+mR4yDCr0c4ox0y8aniTmW9M4MvWdH+vyoEht
3BtR9uK3sVw3rWAJVOopETuZv0Rdz/+oqWnrD0IPttJyj2ZZMx8hFLKYklJMzq0Tg8Yhq6McQrMe
eviP4dfo4LsgUnTDmtBb7XXerQJbWyVgDLyqLLwFYI9jRl9+i7Kw3GR1LU5UB/95xEn+z6PsJHVo
lK4S09cVqE6wSnwapoJvcdpkbglhKpkkWmGZHYk1KS5JGb8IEU9otmbA/R54/aqf7pjYcsHGCdJx
H99QyYsWtoo+AuiKsjTcIDhmvW+wGsnDivcZxSdjmuTNt/skoPZeFNh7WwApsaG2dxzA+aTcirgs
nk3V2VBji6dv5/EVZYFxNLr+0BXJxxANyiVxlPotNndzuwf1WHvWDqNX/1Lb0MM2gJCIDn6uLvCq
LkmyhPCh5ALGRBr+dNL4bnVru1CDL7Ni8Y94PD30MtZvOJI36MfpRjFpF7pxLsD2svwIR53iVhy/
KBrdNTNt8L+1dpdvbFU3duRpe3gzQ2vRTCuFss2cbe2leC7nGR/t/hMUinLTmBqTiy5SXtuiWWC3
pLo7VjScXItvmvuiJQNjjzICuZiksgKbrC9xo8biayJbBf7KtzXxFbXZ56ziaPRevxOt4JjK6bEY
zN2egryXKUcXW6yLU7aGdOR2gf7sulazZS4ebVnXZRR+aAB1CsGWXiuXaraYu9YkO6bX+VEGIc9R
V81oMd+Oua8UFUtsyn/m2Q+LVxz15psmDPBFqYE+y6UqDtKgZRhfd2RNvfqO+hud6s7XuRck1RWi
KDU8PePsmle1rRM2ez+J6lXDrGOHMabEbhhvZqmIStV1QR17w/wieVaJHFiEVjJ8RmP83Ng+teBo
YE4Rtyta7+4OFUO8kRpG3Milx+n203qAIs96vk7my2bedRyK64ORrU2ZKRd8m8Gl7QOkKFCLoJRS
jpyWdtXU8nZyL9k8+uPVgFnQNy5eVmrbufTe29JYY2KKV/OuE5T2vgHCQbw594Z2+EV+ExHZk27O
jSIU3X5oXCJPq29CuJ9FglA3rZSf3AEOfUVTc3owjM5wJWQhXozC8KYeOOEm06J/3sRLkLjbCB32
l185r1Y2qG+ysrQV+X3WIdaL/tRko4b1FDK6XtCqUlTbXSqaEp48s8+OwJyeU4E7PKYK/aKQDEhR
IyM72Ct2sg6m6joqiArND2ETFRqvnkJmHNskm0VdfdO0DqGGRrESfBcVWH7LBkRwum8a4zbfhOMc
pU6tNyoLVOyYWZ53QPS5oGulPqDNTi4GLTbo26a71Kbc8JA4lzNKTPj1YxmsuDKznRFUSLwEl62A
b31Ra/LIhBTN+5BR0dTEsewUZ2cauU0K4iQ7Rf9BUUi0pEoZwcHRy+A83yfHFGkUZpX3WkJlnS8o
s4TwWGNvePNtnZQhrK7BCEwzni/P6UKtpnLKYwCk/B8+m1qrblhOysX8P3Ck5i6zSdI3AgVcEQ2Y
ITKytFdE7OaRCflFbUhrlo7UT73JFBnbgnijpelyhrkG4uxpd2Tt66sIr/hYIUHOTbskU26kcmhT
pZ5W7RrD/qbSW5zeU52tMfT3QRjBLpk0fmpVpXtHb+tlrDFklrYyXkhjTS6R4PybL575CaDaMEEH
CJIazZNTo0CLGA2Xkg8nQ9dH9mujcMNIU/giTsWbtX2Dav+kwSAg7qC2EA0Dp8W4byOj0yeLRYFY
scVgeWqZFtMcS3cuuaRPjlqVxG3TMED2N1zNFgbNaCckW2hg7JAa8OykkvFGNkNGizxvP303FpDB
e+Xa2Oak4UC8KpU3Vcmf5+8gyy3z3gKYj7yo3A2WBx0cj+vOE4Z79G2UtU2k1s9tQXkkpKb6UUfm
O+EJk06rtcGEWxSTjaF0Tsh6rKoERTINqpXEXMA0NbliDtS3XTjoW6FWwVkG+aqPWvFkBkyRdOL3
NlM9EJpS4b/rulsvuW2HOxF1xpIMmWhVkWN9Vnx8Y67T7x4zVniWmMSS+NfQ6g12cBy3utoHl78b
t6CjPSjtr7+HMFmty7Arj04COnWequU9bUyRQEH1mc4sMyfsNuHs5Z0e+fOjIaOTEkV42Tg9+rwC
KdHWkPP69lZQkcYwbXQvKuV0V9Xs59qp413YOdVSsfDx9g7yaQLAT7YJXXjaI4OMAI8Os11bnQDn
jT9rE1O2DWpun8UV2fOZ8m4Sj3vysBYtzN4u+KRSWyKnwLKA0/LQt0yI8K6rL0bvOpAFKmLMFOep
YPW7kAQ5Pj3mLzaFf2hafx46q6FXw1Ws/icGtteks+v0eqtP3aWMif8WuHUOz55d1aRzWFL2YSFV
DKya2Az/PhqNkZG/FduocVEY2eoHM0CyeYgKAduqR9EmQgL9Mfw/0s6ruXEk2/NfZaKfF7NAwm/c
vg80oJG31aoXhFSlhvcen35/gGqmJYorbs+dmGALpErJBNKcPOdvYgOahey/VGRXQOhZK7W2m2+K
oTzW6OO9AsZa9vGAj6mSgte2qI2p8KMvyNHk3yySjyPJrwfDJLGu63YBPULavIF4ak/ceKW3TRit
F3HN2jOh64rpxR1UA1+UdjMvXZEu5JVwMcoJ/RL4RglhxLKn9IAH55niHtgvcI7UXrTLdroKMLi8
jgWSD/hvUcqZLucPvNBe4Pfbrf0I27H5a1iUqp35UpmyyJOiB1nS8CopJ5GM6TSEclV8kdTi+3yl
s75ygAa/lJK+diRvbK/++kkKp7w63rirvApRCMxNF87U+EdGPvDWa/1vQ12HS+ZdARSPn8g9s41P
PwXTe1LX//o0aOla2uVvvzu/P//G/LtpgEp11JuvFamLrW6N0VqxY+2bGmrkEGNUZrvMuJ6RDWGn
A/4cHjsVWXoF629nDpwK/GodmWpEHFnj5BGFUO6U4HTt4aqRMHw0zSDbzb9aV01B0ryJmFMYFrqi
9c+CIY/OTIH8RSxxGho4ADy0dSatErjCl4h4sO8l6Mr4cvWiB1X1rVdZgCe8/tBORuG5Fu0wCw1w
BR7v7BrBy6T142u/HNpzq0ix85HN5LHMlL0E7liX6+I218LqkRKVGdvSQxyo3p1FOmR+12uR4rWG
5sFQRPkYd9F4DuSlXQx4gT+M2qVHCsLJxgmdbbTmrWKxgmInZ72g+fBQhUH8gHiNtEHVSdrMl30d
Psy/UNsTpEo3TTx5+OfzH+qKbgRkP4mxtdZLb8E386zSc2zLBy6oKO651OfAUvBbeQ5s+7ofg/o+
9bNq39fAKHPES5/BFiDg4vl/2FAQt6YE2xJPv+JR98lGhWCW6u5JRd1+h20pZeHpUorqe6xU6tu0
7pvLBk9JFC9533erAbWGIjkfyK8+KAlJMqC7JF69i2Kq/jajkHZ7WLdExDlVLwFaY9ekQbMtESQ7
14xkE2eCewMSbzUvj31DPFhKOCZqwIs429W3Q6wjMqTI0c8WixAh16/c20kJoK3vjaDHbcjP6mUf
ykhV1eQ34sZ2HXsP8JOySuOV9R2ChPJ5mhCqvV1LHpwHFx3xvOkfpCInlU/0fy37g8lJQyrP08iV
dnRW3+IEYFwMI8FY0Xtnc2wRZ2V47ZF4ma9gkMH+qlvzDP9ScCME6Z2Aq2BkQ3lbmaWyZeRbm25k
Bcs5N24Ix8xNZbXWTmhaetlnaF7FnaQ8pmr/o0GR488QSxcO768DmJYFGiR+3PkPndYCsi/YfATP
+aw0e6wy0hhH5oy9aNQa+dV+6mVtXLdRIZ0TBRDLNnJ507Acn6e4Z61KVS2fE0XZdViAPAYQ0Lbk
UdGIRuUCSKrH4Z5hoeAWPAGEAksHliNyNtE69p8ozuOMxeu5HISUynR8xCoIIIAZw3t4jJMpleb/
RJcVvfWgwo1EffB0Ep56AaUEedN+odVU+ALqGjV4sQadmDMq+xXaI1ySCuhXLiC3HU5dNdgNjG0b
F303SD391phiLUUnx1UYwHbmsGN+rxgeLRtFBz/TY0eRrfC26+Vxp8E9xXqYIvL8XlkU3/MgBueX
wodvKaT4a9Q3FIpeXKMzOkHaJsx+k+Z/zKyiRtT+zuqkreQrcJ/KZIKDickxhyCmQcgtW9Z5fFYU
xnCJEZFEdcou9sj2QLhrkse8lVFCDwvVMVGSf1IRDcqqvL/KQnsCLROcRYWlbWZEMDpwa2Rr3AfD
mLwXTKq7HsL1WZXeJGYk3RiFaM6BltyWkyjO/NJoJdzx2L3skZ16ZABdpBSHX1KLI2vgxTk0W808
83UJKZLUTs6lZMDypcvshQAYNXmRyreqH2awLNHOKyLlliKychtFoI4A9cLBs4vv0d0coRI/41l9
Ed+OuTc6IonUb6mKEqMbWTIOWXW9qXuf2gdUzWGDOaSvAMPJrXM8ikEAJSnWyWEwIQa3uCMW5wwl
6iF1KVV7wNoPxCDAFYd8uIxqYj6vt8ytBpfiOowE0oceW2uXiXiPV3126eXqH34buItWjczH+R+A
PzQfOYm5C0pw1kLNe+3Kn1SEvDD5oZLDWpqtWl9ZUU2OtfKdcvSMc0Sa5TV1s2Rp2PZDY4b9BdbO
7X0t3ZWoVT6ERH77LEjb89jTbtTcKs/4OjBg0EhqVyWoilUyW3dTGV0SjXY3hXhOVBe9q96T9nP8
oyHWUesgkwPBhhThf7YyY19Df8PaiE4FG2rK1Ubx3NugJDoXFk6JYQZgaGwnL261Q4IShONK6YPi
qckRUnBbkVzF007qRcpFngCzuCmCeMKfxG0Hmwtspd7lz1FgqOd6hd8HRoz+tu0MVDcz8yEilt5m
Fa5k808BORDYDGaxaWG1bXxYL98BtGRNt7RHzUd9U/71USOxWpQA/IgS5/UNwbwIpS+1uW4zz99L
QhHIhQ3RPYpwfrTX09tEjMNVLMUpqIoe2eZR/m6CJ77QgEhuR1u/xTgz2VrghxfAaJSHzChevSJq
XnVBhUqv1JcxpXyJMXt+E6HPuDWJRiostTbM6fxGzkBcy7hv/xTjKstU42cvAWsT3mABsAWPHqGw
laHHvJaRL30uXxGJyp+xFPQcMXbdTjST9HLrpvtARRfTzJP0udFQUZ4KAlmoOaAxv1NkHm4TrcVq
DTkazGDs4Q8flGRWddK90AFTGsP4CL62Og8rBeD9lELIS2JntqrmwkYpDTcvnbOgCebShDboBB1y
xkssZx4spduSZ5MvZWFbF/mAZAMEpOCliEGvZvJNLRr1Li2aYA3dT9s2U2lKtPWlxuJ1q1kgwZPE
uGHb9JdQH7P9fHqPJXKVkMkijYC3VeETRXoXQQshkTmxsxIgGLAA0MJKMZtGHHd8lLzOw2OwlB9T
D2ShlD1zz8EKGyPuJCoo8FaBY53benir6FNWS9wYY8yyqpbuPu5JFBQBgWRqkWKNxZK8+KRbaMR/
cI7zziI3f7TlWD8HGEA8PNUJ0wqj5RAwBS4i3kNBlu2idHGyRvRhpcnm+ZwRsFE8I9lYXuZ9Wd/m
I8uaMYpuRbROTN/brL5kH5CP0AeSOfkob9PEBeraK/a0lbpv96tkqkuAAW9tz8hvlFy9yyRbvgm7
6NYQFasvphFO0AQwGWLzVe4T77q0Uv3Wdd0LeJBPXjJFxQUkLo4fT1FBWiCKdPW6oc6/KARgkgRo
EUw+jp15gFsJirw22rrToRQdCVjZqXRWxTdNV6pXdWOBPeKpPgCpQ+be0rSXJjZJV5bp9zlTiGzl
jeJXeG/g8nTllq66aYPEP0tiYNfdEFebxh38a00guN+3OBMViKg5IuyTe+IKEpMeHMj5kpQaX1VF
NcZAyG8+yQmV3/3rUp4utbJKUNnR7E0z1hJC8y5WsZD81vNgCsgSk161kcOqld3bTVcE8d6YDdJm
JupUI7w1D8vHmbtTspfkXoYK/eTqlU8+LmYrYx0t6Q3MkulNGVY8pYQcD8npUkhGeEVq+KJUc/dX
pggVT7zVxX4+iml5F51XOLjlmCVcS0X4wI2VHnG/EfvWxRev0OEVeQ2Ok1bcvpDtgiYyyuVdnVfy
ZT3G5xpRaL5sBZ5klSGne9LA5Z1HLLUXJeqQMs7yAuT0ZUGewERxKkjQWo+G7ds1HmEAY7CqWuY6
tj5hAxxdIOahOWWK3g4iJereZZPVYF8B5cjjtZRJ2p3ILenSw0TLRlR0PgC+vUQSR0EzeTIkcyps
cTCcz49W1rtOYsN0HHt0FDBdip0AWljQ1GiNNbZtgrgiuReZGMqqQWA9URjcmkGACv+EIhQms9pu
TYiP7dpPqeKzgpI5MLECreLK2PmxXK7mJcTLyDLEfpCfVdOKorQy62+Y3gLxJNfrFmCaQqPZWlrl
ruZkfW9SVOtwot61ttlfm7X6M/OHZWNU+jcqttY2BMHtvGVC2Dn8wrfO3GpMQSyAKcYDSNvOkPcg
uR8Y0isUWfTHQsMtJDVsZTdfVlRikPGbMjsiMB5LX1+XcnOW632wVwjTLwSLYg8IdZ2X7AdBjRGV
FrBUWAxwkLSSlkHPKNN4P+e/7AH0CmqhZ/OVMmXDLPSNVy4sVcQUtf0c/swviNru2zwvL+crjOPq
/cipCBn6uGb3JFQKFTUjUSvLV1ni9njCl8WuqBRpV5bqnSZPBc8JvtelFbPLcr9FbpUAFCgQqJpq
M0UoofhMffjGQGVtT2UC3tl0Ob8Az9KwA0QwThswDLYFdb55KsXVcBHi/335Ns06m5YNI337cP6N
hoK+SW3kcr7yIg4XQ4OjQjBSk5VFCrWu97Hd6DgUldQmmzUQuzO3p0whil+Dbx6BGTQn6rFjCgLj
X9kLvHAhkmDcEcmQ3PQktZd+bXm3Md4i52aO+CQA3dv5La+tmg3lKR799BvzB5qUyiCcxmwzvze/
gI641iDOonKbx4h/itreJojh9YWggok42WqEm6lipZa4l3iCpWcMv70EcYojm4V9SIvbTEeB5wGh
cYhyiLs9pDJUlLmA1g7axZzrnhBmYgjLMx09YRiDxbNuC8RtJwoJ6Kt4FZShu297v/mWsn80BX4J
QWrdzsD/JO3O3JLiAVOpvbdLnTBSVes1mop3ZovgMDEvkEDUaTLUZkBeI8+8T1xj3BZGCWSeNDZq
ldNL2Da/fqoQTdshyA9x0t2UruiAi7MTz2RpG8uO/ah3j0GVFFsLd5FFkXX9xVv1dCLLzz+JIrmV
PapUOgHh21tBjMnsyGFtXWuFuJy+Faq47nU6KxHptXst5+26FnZwOb8/v0iSEnACJYLNFRdBkIAS
hKwENsl98ehHmbSjUCm/SFnfbjBPB2YY9vHT/BN2FcnbT2/vCVZeEjULOS2rGz0gy10R7Dkwt4I/
oCLvClUpt5R4ZLCO7UYa0uZpDGx3gkIP56ko2wvVtJpVpFXySo8KkAvu+F1NYVjMC3obgoFBu5sz
XXwT5EA4O3OfKK617xpdvWiml/knSDzJhZFv3i76ULtAHggjogCIm5jZs4GW25hxwLKcs3nlEH03
yy670K2s3qDN3a5xA6Q8Myr6isRfTr1elR8HwzYXblbrZ2FvSedJXiqkFjCRGOLmcQw7dacGFSvE
lFTyU538jgrKPiPR74JK3LYG1S2/8l1YBC9la5HIh0IDn8azd1pwxcKcf9MBvNtUT95o+kZs3Ixj
7N12ZeNgh6ecdYRqhSMGdoVKfuYkgFWIzQEpQj1godQm4OHpReMAfTZfImbKKOtNNC+mem2fRt+9
UIsc2y5ArQvoocjOYlo8/XGZauFZ0zbdrqXC89dbqo0p43wQlgsDgt0U9gEzV3ddQEZwDvzm97rI
wiMV4QrAOPiNQRhqvEzdJUEeXrYxlqlkjmSE/Qxt7+qQ5XvctBdvBbr5moWLTK3Mo0p9X98qtjqe
66YXksylpmHG7DnJ0FV7LYu7Sx2l7HJduXW09HTQh0XdXaMBFl8AdL62hli90Fpt+S7ApcoYOuN1
2eO05gc2GipTDWpO8M4/pZY6QJMAdSOmlwHn6pUu2xP2K5/QP0nhcYhxA/MODq14sMyJnajbd3oq
qw9j/usqm0pKmtz250b2k8oVygum6V0q3pgiTMQlUcpVMijmrTwd4ZJMP4MN4N6pWeHtoxRgYepO
gpFFaG3ApZTLqOzE2o1HKCStmAzQ5EB3lFiCSGFkCoFeAidNa4xf1xZxi6PnertUmsi6thIOfInk
NquenOb1/B56n91OJpWCLdj0Xub1xPSIR8phBmadLZNbequNBZRmTfa2kWT/+qnrpFeLAsWWalC1
IiVoP/kUo5UUAwMCh/bKC/OzvNOy5yExLfbLYLwLrBF9mKFpHQmoLHmIVr4C8ApUoBCgVzX0nmPb
uI6SCDQmWG9MlIxQxzSoAJXdhA7wQfRt2hw3JOAlZ/b0Ml/OL2NQoY4/uteI2nbndu226ErzE66Z
KDflan/mptBVeduX++5cck1AJbN2hoQJRlRhpC0XYPozt8IT5d8vdaRKFwHCaOc11SbMJFGLnOTv
0rxHeB44M4Lfyupt5TX87Hwk1/YWcEENYo+VoYnNIVeNf+52mACFxPfKEgSZsZ8hNIVCQKBwmtMw
9rup8Keb347alNMapwy7GZ6HgnOJZGbKTc74WmaWBYlQ7+Wb+QNjUsrTitrc/fVeb4zXmuU1ZCox
cgNgJJZZb5ZXKsp0iyBU3D0IiGoZZVgq4i+nfvNdKsxR0t2zGdXXRoKb7fR2iRsyLB8Y4QCrHZXd
9BsKvDuBRMBLrZMwGlTLuyaGMoH7pOYK9E/0UlWgh9hC/RAEVI8ujDWJi1icbjdF1lj70piWeWtK
UOL+eiepBaupMVjPWu1hqQsrzKBYaSVYI/ldT3Fb1yg9RxiH9wVHQE+DBa4W0bViToUgNZWQ4SGy
r2DA/syie7+uxSsFRjCeiV+CDs6NtVGThEY5Jz8vOKKtcfjqHqhuThxCW7yO7RPiKd5PoVjQVvLq
Dzfh1B1TyYTmFI03KqbFa1/jONtTXdkwi+xzdzTEtkaJcU91tt8jziJtMRPtASkbxSZ0MXrgKGZR
/OjjG7PldOdXw7SbKTdUrxH49Cv5qVQFVe2ofrVDvDORyPEXGkLx4OnEaxIXj9gBWE9y4JIRoxJ8
H1i1WKWu7V+TPQMlQfB6bqKgt4dwLbZme5FmknsmhUAChyHXzuefCMPVcw/ToM3801/vBR/f8yLd
2JPMxAe3T3ctGaytHhr95dCb2NmMSvLgU+EGDOBGPxBfp1DSowI5Ii7jRb3ywqG3Xwipz64K1bgK
4eOtwJS1V2pIQVw1YbMwaew9+XJvi7yIhYc0IvGDb/tXBYTjQYcRb1V1vyfVhcCwSZzaAW5h/Muw
hWAa1bnt3coFQxd1huSt7sepp5MC6ea3f/zv//6vH/3/8V6z6yweOGX+I22Sa3J0dfX7b7r62z/y
t7d3P7nU0ZGEJmyZmq4JjFA0jc9/PN8GqD///pvyv3QEkkujhYelmTWyAFLc36DgiXUBNuPfVUO7
sEnN/ykE/kCNqH4YFkYbtu7l93rH4cTKMZ/yi65eJW3KZWCm923po0SkJ9UPigKrpi/ild94+YVB
ARozq4YsRyybV5k0TmLcdfVcFVA3q6xgg9UgQ5GR6pbqdMBDsad+zjKBmqrnvgJLvO6DMKQ07FUj
wDNkti34828U8hD4Hljtf10iUK+e9UB03j7VzQry5sxYTrIOHfoJoTXDtNoAyX6Qdov5vv7vDze2
mm/0D+xPQIuTqvh4+d8XAW5oVfZn/V/TP/v3rx381uY1u3xOXqsvf+k+S/j/4a98+LO0/uvbrZ7r
5w8XmN0G9XDTvJbD7WvVxPW/Bsj0m/+/H/7jdf4r90P++vtvcJPTevprXpClv/36aB5QxrvxN/35
X59NXfz9t2Xz8nz4268oGf7+GyyefyqqMHCEUAR0Z9XUf/tH9zp/ZGn/tHVF0wxdpaSlKoKPUoTj
/d9/E+o/hWkYwFBMwhJIkjRfZc30kWL/0xKGJmzVMGW0ANTf/tXrX9Pi7XH9P6bJh1lCAspUDdsy
ZcukDR142MdZ0vV9V7R2QE05t9B40hYJtrdW8+3dzTgyGfmy7+bi51bEx1bYehXbj8IIGu5+VFfe
BlMH4Hu3X7eiTFP6ryn/qxnbVG3doEuKxu18P+XdppSrPgSARC7W3UC6xeALKO39uOwfqyt/TVlW
WrnLr1s90ihtWbKiwNKW1XkderfOeJ2qRNTCIgds27WfKjhgF+uvm7A+9+tDEwdLGainIAwC2HZq
hTYWEW8ooYzfoUhfEg/Kd5pxYvE81aeDGyk6HEsMd2oQ49sYU7qxufq6S2IaWAfP6kOfpiHz7rZR
24ezgt+wEwcLcrVL3I32Ki6VZyDlLr1z966rMWJcJufpFkzzGmeES1gHX38JZerHV1/C/PglBhlM
O0KtkVOsrQ3wgKV+hmhQtPfWwXJwFHDHa+TzTzxNZfqrn1oVzHumtmqZ06x/3/WsbprCK2i1W6ZE
PLCH2wVgnGW2oSDtqctuhTwoPe5+Bk7x92eiKQv87VXNNJn29se2W9flOJO09FhOzvOgfZBzeWFm
2drOxdnXd/fozdV1jr0IrwpNPlhaEtVMK7dqIsc3t0qDxv1zmJ2Y8UfWFROt9n83cbCucA8JioF9
gt3zV1gEbBLpzxCDdst++rovR2fgu4amYOPdaLUBlZSDyiNLGuM7iL9VUyjbkaNGKUFjJ/gFdpSv
vm7z6CR81+bBrO99z3btqXPRgEtOd40w5P+whYOBqIeVjEoHvUJ0HQrS9zjY/s+6cDDJXRfidGrQ
hbb/JnWX1PVPzeCjc8kQhmkrFjusejCDg0yBwKYxnnvH2ANbGdfDJX4aS1RWL9CdRzZpWSOosUpw
lftPxve7pqcx825M6GndjepI02VRu2tDVldp2X4fyCYvvr6Lx5cpw2CHUQziB/ngOSWpIVPXRe7W
ltoVKkZo/9y3IlsmdrTpxh8i/qmq0lKJr226qUH+8uKJ/RKtJ1PkE9/l6Lr97rscPFIrSXp4O0gV
A/jQ9uzla2npKSvZoTR2ZZ4YoEeXkHeNHTxdM2zzUZNoTKvw8wQtyWGG9KZ1YhSdaubgSbZmj6YM
tW2nRnLXki18XLRVlPcnnuOxCQ33XzM1G+wvKLCPA2ZATiZHD47p1lXXITVnQ0tOLIjH1qn3TRw8
HSFyw0SGjjW32gotXOlJe1bgkthy1iOXtOxB4389II7du/ctHjyimmOGQUWLsWm+NBIy6OVNIJ/o
1fQ3DjdMyGmgJQxFU4V6sPp2hQ4NseP5yG0Ln64MdqAs+kWpk7bKASb5OOV93atjG8v7Fg/W3ri2
Pa9ED8uJ8FrS3TPALxQRLtP4+ut2jg6Jdz07GBJeVruJisgkoWoBFi/cVghzfN3E0Qf0romDITFm
FmI+EQ8Is/Alml14+DzhiPYfzNT3N+xgGHh42VmI1YKgxUFHoeQyFE8jcixf90U5svpYpip0QzCL
dPtwCglXsaMGdL0Tm+WWEHUrwzkWSXat53dBHWzGdFwIvG5DJHEzN7j4uvnPt5IoBjMjy7QtFXDz
wahoI0E5vpiUpaPAX3olXlZJ0bU3tWyYp0bg8bYIDm1bRSnuMFBjpch17AxpC1ylkvWo6t3nIBS/
7tHn8UePqMOYQExR8bUPHluKCjo09yJxAklZDAr2oGOAR9DXjRztCtEuEadQ9M/TF8RckCA+gwCN
v2oNpANfCivafN3I55VPk3F3QRpO5eygHgYCuE/IPkZRSMIlaFCicvjNNGq4ANaKLNGF3RrfLc18
/brNYx1DWoc1ybRNxDIP1iW3trow14PUyZWGyBBQ3HAT4Cb9dSuf1yINoREOSzo1XBNx2o/bRoEC
mwoXPXXaTH9SO/mhEcmDHip3eSlfft3UseHwrilT/tiUVA6BG+gxN1HPHuMsPSddt/+6iSP3TGPr
03Rh66ohH54K7LZrDHvApKys4xdKtmvkWdayFT9/3cyRmEmjnel/tjA1khwfu9KU+Jsgjl040aP+
x7jyAZqtkgdrVa00xG3cRbKSVqO0SL593e40YT5uVeQbFSGTglBwhTUPJtTYTXNWw6VUNP5tVmP2
StEYsezzPn9EYu3rxo7cyw+NHcQtrhcBtELBxwndUbpAEtd3YgHCG35veGKhON4UpAeTjrEIHgz1
pu5j3WrgbsXmiwHVb9yJ9u+PDHrzVxMHqytcuDwDQE1vAmmtRs1Noqv4tMjO1zdNmQbx50f0VztT
V9/F7UUDaR6YQuoYFHYWXlJ9z7D0lnLM3EcjhHSt3iK78zhpw0Ff+eNE6593sGmA/NX6wXZMbIYj
iw5B3CXzDOyVjTJAZPE5w6EG1Qm5fjLSdgEYbdl7r1+3fWR2f2j6YGx2OcTjrmVs6uPPqKWiJzcn
7u2RpYpsO2d90mCaRYH5462FGN2XAGkY/QZiaYhL5MpLg9kM/lurr/tydJ69a0l8bAl6gZfBugCD
FLvocuZO1w2vlI6vO6CwqdGcOOsd2V0oKJi2rdmASdgsD5oTSuYmHURV12+bhSF3DqW3nWtnk388
ymQw24WGn/DXnTz2wMjJWoZhy4atHk660oAxEPi0mnbtDz/3zkc9337dxLEnpqOiIVMqkU3j8IlZ
QyB8w6UJnBpwizSwjlWQRgVcYJ4IdY9kZ1G910l1G4JwlGDj4z3k8D4iNyCBP1z3wIGoWixzhzL5
sl+WlVNcy4vyItx83b3jjRpCyBabjk37HxvtlTg1FfxtHPe7bi+sfb9L9uEKheHz6F7Hw3uTLk8t
lfNjOVxgprQeFDXZ1IChfWzTTsAg526WOeXK/KHAZHggZYvZ5rJf1+nKfs03pw6wx54ilQXGJ02q
n56i2RuhrUKFcCTReassdHdGhbWyJA/3dRWdiIKPNEYUwpnPEDbpj8PuaZ4Plhw5XoeqR7mQ/fAs
1YonDFjWdtaGJ8bnkX3HnPZvW+XgR9byYN9RgoginqnmTtLVCwOKhcSm3cjRieXkWDMEI5ggUHAh
mjtoJu0BoFElRu0dVG0SAsyA56mibXxiOB5rh6PDdPyfSpKHcyBEnM2klJuR01sMy3JHCXSLos1i
3Gs7EBKX6lraZSfWrmNtTmUn1VC5f5Z+sHa1NpB5IA2oxsJybEw0OHH6xazuRN+ONGMJOiYbDEAL
OM/HUS/56D91Jor4FSoM+PSS7lgo4u+nLDXmMRlllhFZ1g+XxEEqa6P3iVCFwjqcPpTBqdPKsen7
oYlpVX4XHwyD3lXwGLAyXaJOhJ40umGb5CJfo8KDSy/sm9WpPNexZepDm9PNfddmESQhcAxEu7D+
WctLmCsMDGsHJH4xrpW1dlb97Xmlmxa7mWVNZ2l1Ls+8axB8OaNcBfkpRcFehOXCkrqzBFb31wP+
86DQOSuD8zFtNhn9sJk4iGMJpBaUfxTsfNhfKq7quVufWOY/L0kfmxEfbx9et61ZFjwyKBqZfpN3
Htpl5xPS4evuKNMf+rC0M7A12RbCUlj6jMPSTVhJufC8vnS0i2atO9XGd6jdfB9WqOo6f38joTWO
zLasmGxfn4Jub2QmqJ7Oyc+xfyTbYok4wpIE6LNYlct0eaqS+elhWcxeztCcXTjMsrJ/vIueGaVj
ji6vkwLJQA0xkols6hOr0eeD2dQKFW9OErpAY/EgRgxyWyStLqbd0bpBTease82WxrW77ZfCaa77
YhGczCMr01f/+Nw+NnowQMaWOArMeUbsgQwgFgjQZTgPLuOzdo3p0UL+ZuoL+896Gazc29I5MWqO
3th3XT5YGnsXSpCb0ToeQqvqEgv5EmIzqfP4xTdXVCiWyKCg6q7dft3wqXYPVrLSqCp1iCBiF9nj
iIKsmnmL9lQN7vPaxQNVmBS6BU6B/x7sL73ReAoRCLJ02GHfiT06vPtAW9jPk2iCUy/FFp778uue
HXug0zZNyd00Le3TbjM9TNvFucQZ9mKJJw3SPv0C8u3L8BM+hXShLAGIbVIy4NdSujxV+vkUmAPA
UFnWmJqmSSbjoMtZU0K9zYbGkbTkeahA56JDfqKLRx4eiAaSF7qKCO2nyCfF/yawUhvHT+jFmCqs
K47FYP1ODM6jzdiyLpNgAoVyGJE0idpBWxalk2AUaxCZoPLmaND/v35g0x05mIAsLP9uRj/ILFlD
xgjJwxrScwXq3FOvYrkqMP3D+buRvVXhBd++bvF4x1QboIw1xasHUTjcDKGOGLA6BbLu4OvO0M44
92wpPrEnfNp7OMvoZAFtiPgkUQ9BJ11kFIkLpB+flSupgx0qwcHH+zdSvf/gHr5vafom7/ZspUiB
fwdR7YA8WzeTEGOBKgDeV0Y7LEV6Isz/HAcddOxgkBdG3fk9uvdO8Wf8E1zvnXuPxsI9/Po1ch5n
/on2jj0vLEdIpBKjIgJ6sC/YgWelQa6VjqSLbTn+zGDyt+aw/npUiM87OI+LHVWXBUlIfDU+3kQj
zJoGQ9Ypuhud5hFF7EuNJSu9Mza6A6BvZa0Q+huWyjK97a7y78HJtetoR999g4O9yG7Qu8h1vXT0
MlxZcNgh9DqKfGqf/ZTmmh7fu2YONp2qHavUQhTBCXcth9562znC8ZbhvjgRSh4fKKzFFudsS/tU
qnADOfZ5rqWDhK4jr0mSrLSd2PVLaUP5wlH+diJh7tm/27MP1hI1qSQrgI7joKK1t8+yJVpvy2Y1
LnHNcML16d3m6BRnYAryCAIo38FMsJNWQ8GEpViHuSMVBqIs3grtnVs9PAX6mFalw3WSgw2ZEsXk
jH0YYOZyNxqE0zSVZ3s/KMG+o05qtdgrVOi8BlOayYEP9nfPv9zS980eLC1yYOUogtHDUTwa0aUR
hcshP7EgH4nBPrRxcBd7LfEau6CNukk3RfEAnHlhIxFabJpEXgplPLGBfk70HnTqIJ4NsQSOm2kH
pRCo+/EaMRC7LRBOgRHzHffPhW5B1ULs++sl5tj8fn8vDzaesveKeIDs4cR44pj5uBpsTAj/9nEb
7y+idV2j1kU+/nAdw6UAX9BMqpw2j4A4R0u7sTbaSezJkaFPM5ZtCag6tnaY7MlVONgovdSO7z+I
8jrEea3CMapFB+5v37X3DR1O6tAPc8UK4x7k8wXyiSj3ke/x2hOb9ZFnw/lNkTVyPTL5zoNnU3RB
pzZZ1jtRV52BPswgWGuORz3gRENzeHEwkWmJgp0h6+pnYJLnwX+dsNUOth6P2lIKnPwuOise2jNy
xUiJLMYlatkvpX7Z94s0Wpw64B87Z/EFwEWxZhGkyodTWvIw1xJEXCXHR0PZuPuKLIZaLsM/m8HR
9/Ye87itfqq8ciQ0/tDswSyX9bEe+zKgWQ+rr7TbFa15IlL4DKBk7GsMb/S8GJb2YTbe6KH7eCZC
tN0yPxdLbzsGC9MZt4jiEvoH1/1ztso38eYkcvPInkrDlk6SziTyn49C7yIw6lN2hu5ljY30CNiq
fx6MNtqoGU7vNcBuDB6w6xZWPNxgfBAs9ORUCPgZADF3/a9vMA3wd9+g1dwAKZuBBMRmWDsv8Sra
lGsEz7anMudHn+O7rh4MHysnhe1jbwtsxFvYg+IYSXMinj0WONgaZzhMBxXOOodnDySuu1ALuZ0G
PMDCH+KFrGPfbJmtv6p8GGCGByVFgsOb5cpidGUB47MmeZkWO/SGTw3do4uDbmsTyo6D5eHeW4q6
bJpYZe+Vc/hBaHIFFVqDpvP1SjfNgE8rw7tmDu5s34sygKhP+OJmV25eX2lKiuq9ux47z9EN+/br
5j4/SFXRLE52hC66Auj344iJyrCg/hx2jomW+sZwlXahYjO5/rqVz/eOWyYs0udsEjrf8mMrrVp6
KISaJFjibxnLWWdKiEg8/weN6EBiBRh/OnMQ0mo+SVIjV2pcIaslp81tFQV/VoF2Ylwe6wuwG1JU
5LHhYBwcEbqMY6wS67VT1a6+QLteQexV6Bh5pdbu6x4deTg6kE4O3rqN1e/h9ipjdCJ8TJQd2yfZ
hpL+U1tWf/+EOhVkSSVoBioR9Ovjs0E+SGkLrcXxFjb+/yXtynYkx5HkFwmQqJOvuuPMO7OyXoTK
S/d9Ul+/ppzBVKQiJri9+1ANNBpdHqRId6e7uZmFzgR4pSIdZGcqu6/o5z9dEXA4wOMC5oNGAA7F
T2OomTYtKEYHt69ma0Q3Rcjerlu4UIT9aWLZ1BMfmOkZhAMZTEDuytX94gEIqdgDFtBF6bJyNc4F
uuBzf9pbzsuJvaAX2rgK4xr2ktvRG/zeHZ6JWVnAlHCyoAuh7aetlXNgkag1PcHaor2ybQsbXO4g
UYx9yTduMQwZQRIHHAngz3wC4vKWZ/785P8rY6CyjOtzdhwh69ZWndEMLgFjl8Eiv4o7P5ACzhc8
P/U/zKxzvWYE/7UQwUzS0SfNYHuRZRwne2klKNChmYd5T8h+rfwRpYOgYtJqcOuBPCXZsCf9+DHX
uXf9LF5aCQrzVKQSRY95XQgUQQerTi3MENZDIaP3B0F6/OcmUFhF9wQDX0A+rrxRlwplV4OswhUT
imFfCGVAr1vk+KEL27WkVCDxwjMXZbpVkIC0UCWlNbLvWrgNO2ancgNVCG775MJ2/TCzepFB82uc
SLok+YduXx8LF7QykDIyB4fZpd08ZRZosK9v33m0RQHwZGWrg5CF8Wg0I8j4yPimDsRsksxmygwh
gs9AbXjXl8AV/IztaJyIuD0YqiNLiemnq6iHLFNm8HG6/TAfq3qCBq8B+guAYTMWgE2wt2UG2YVq
fpP6HGJuCvWDcnq4vuTzh/bS0EMr1gB0dCkj/PwRNMohT02XWqsMpTQBWA50GUTxJav+iAU03vWe
t2z50rIBU12GimSJrqN/AeaoRAf/HhJyyVWs3lPfDNRkkmNo5XZVm7zk9MJxlQGHQWUXQ37IOlYr
HEBllQ4tMjW85wGZghQnGs1NMfjXN/JCgooFLd1mvBfx0lhnAiBiDeMcU/noVSl30k3gVeDAs8hG
uQGn5yF+4PWBL6wL8RkI5wUqew5iBfcX07OsFV3wU0KiATrW8P8N9Imur0v/Riqvzin6sqjXwaEg
+VgXW9tAVdtECUU30NrQgd6gBRGPT4FOXwvVkyowySlpRz1QTT9NRPanjCqmONK3sQ/+YJB+U7Ap
AMK6zy25ER8N8LzZnT5BvlWVPCbPT2mrp04c5TtVzHUAwpPMjIYUGGNd/Cym5oZiih/8IbdFooWW
ImfuEFcuRM+3I42+hGkCSZVAXifwPuhDnDlQCPbSXLiDYtpjzMabllW/Uqn7JQWg4Q1ikBo3VZSa
+YgmWm/4NGsgkDFLz/WcPDeZAWLTxjKiYBuQ+YbgdthaabyWsSJaoJYIzB6qUgBax3CtobYrAu0G
+h7tZiZQkUmHFOS/fYukSU9AJEobYqtR5LFuBFJqGPfAE0JSHKPlTgTiPyNFtxvEcZod5aQzy6h6
wp1B7U4SAevrIyhhybdKmR8MEu/AMAQNX2RSnqrOkF2qpMkcSf9VyUbrUhQqbLRtsl1TG2B/bZPB
pGBq1aQRM4KS8QHO0BvoFkd2HNQWkr9jQQqr6XRmNnKwN5LimEfgPtOggwJcpTuL4KBNBCdXyVcj
hccgIuasqZAUH/YaBNGl5fHatflXPBtvojh8dIiXJpiLMRsImqSqgUZhHH7ImWZFrZ4d0wLCVUIq
PmhAPzdds+00ycwT0WskfQvJsQzqbGg9Rs098my3wNiSnDEPUjnggqg2wfAQGVB8oV9z0R1G+XMc
9Hda0Ts2dqCHHJVFyxdDTOprr7Sgn5wB7E9vjQjkziUosOO5fSNtcBSCASTY0HZmIHTrDRE26Eaq
kudZmr0hyd46SMoS6TMk2X6I9uiheIYm2EQTHSCpzHKge3RRCuikgRpNjD2WgT+0Fd+RTFs5u/1W
5wizrTzJzsIjh9ksm4DjGxAUWykEV4inpywo9xD92jYz+E0qrBCaaUQ+Bn1pQRAJvVMrax6itvIi
WfpE3WLblypwdhlIZtI5dkEUt4FaoSW0uoX6ugUi/IMKmowQ0WOa6j0GbEC/jJvDJDMOsremou9a
PW3xNrmbpXemMTcyctDaDvteFV4Hw3gsoT5Iwm5TDVD3UYgliQGuc2pJpIFuxjFt5B2NNCdNnuY0
tzNmeHmOghSKRCrN/iR0dnoZxIToKnU5SJiz6hGqRZ46fjJwVCP3tsqCQUFHetX68hOUYsxqZ+Uu
nzpfqLQXsJNYGTQHpq7Es9ZwWJsdKkS+UjsiRkA5R79va0rdMm9b8CRgZE1Ko41Spik++QDKECh+
QYgVXMwaNlgRtkbQYTQ9PsJhbclMQdg1H4xJ/4XReJQGIE6cSbTHgUJhrYpApJmCmRZFOegyJ+Pg
AJUC3rTcuE+hHGOlHXkcwRND07kyaTnG2BA1sPIwAnFJ6gQEzH5Rm7kTDW4yMqVWE2m3yqCAzXEC
lyvgybdQhfSg6LFTlWjA6wZEKYmR3WVAw0LQYd5BqQJSkTKAofTYtNFzz0q2rUDnbOrgDY9bY5fo
gIxiZKqxGyVOPeB0oBsUq6IZ6dUy1KeZ0FG61xsB0jcJuQeP2h8pQzM90sGtFiJlHgXI29QjHtsG
uNMkkDhYckx+JU22R1cVZEFjv687ONYC8qImlZQvgYmAOVTVJhNKTIyDuLKIoDEBRq9f2aDc93Hx
ApCY3ZTgC5RKtgdX3c0AvtZOpnspJJBhivRXheRQbOqM3NTA3uOgwjWDyyiD8vCsQlhYzBN3BCc/
cseHsZRSNKyV2VRF8V7Q+4MCeT/RaC0AMf4IOahZk4yIJnIzxSnAv2kSpj/lRvWrEUFBLQGjP3TK
Mcn0XwxEwH4qyhBpzMg+Bqm7GVHIfchT/IlkGArU+L8HGhxBg/8IytVHnSb7kEAYgaolHkytp5fs
hSTzZwvctxezHsLCevEiyGNt6XW1j5GQmlA0/ML4C/hKSPBZRVBESNg7PinS4LZ/ivt2M/bxpyZp
7xG0s+DxsLyijyEBp1pzKDlVF95OAgXve5sQO5/mDRRz3rQi3VSgZAExfmoDy7vXZHYzzAhO8aC7
bVunwF1llqgn95DQznAVA9zQPtmV9fSmB+B+q/DGARVY/GBMogGSQnQtql5N7EQIIeuoobWhIWnO
EuqMY5TYcjp2nqaw0NVJmTylhQR0RDYP8MtUtEFTBOrLGEyKoEL+NeSJ9tyJC/mobLgpRXiJIUsJ
rMpzlxXvLNMFV2uywpS0/lEG0Ygf1eFdLceHHPkBvCUcbAViIBHK5mmTAVMTz64UDofKkO+YrB1a
OUYXdZbsMKpVX2PZXSTIqZnoQ2Y2jQL2ZeoCN1abUWLsJga0FmiRLcRFMNZGDh3YM62GgxbXHwLk
WTI4tWooQDoFjppkaH5VTHRbWvwaq3aRGr9hcwLyVVaYeRs8QGkC6iL5MuoGUfdKvRsgRa/p8X2f
aoGjd509BPgZWQguVhkMumYyATSWl/UTVfsGUR4wU0mPeuCgIYQJNYMPcAzdgJcc+n8U2tnFAC7I
1AS4zoH064PUgmgsTTQrDsC1JKYZ2OZ0F/xFW6huQkaw20o1KC6RLPSxPyvSA4vHfVx/qpAkLFOI
Y8y5U4ZabCIxvO9U2crYMWxwB2WwSKOg7okhk6FUpiUQURndHO5HLMeHGST1Dam8EuSAWkrtuYnA
k5eh7WRAIWCiOGM9vhKYjuRYB3xR7fx6WCiFxa0hgiRTgVZZDFlCi5WSAdWy0FFi2aMypHJUqMR0
sRsojywWN0xR7YYhQ8HFhdiWE8/hCwQIYlOWgdfShpcsVA8UTO5oR7hTOW1GUIpNee1MhkzvhXG8
DQjo1ccmBh0ci/1BoZs40aFyk3R7AdEDVGI6tLjTDXgmRWuOQXmvQMkyLs04nn71IME32wr8dE0J
7mFGMG6ngsJwniQPtJ97RGwkkfJe6li9HYRij9kfW6OVU0agC1SbzhlzzYFjt0vhpWGdw2YMXQwY
kO5mE94I8woQ1EA3qG0NN5Y7sPu1+0hpD1MGLuH2Oe6fFfIW5K80BGFdT20p1/ZDp3k9/IwotBsS
KMcZgXru+o1mvJUB+Y3XPEjiMsFWBcGeWqRmclPtI8peIVa1q8UBFJTUF9PmCGFJDYJTAmu3RVf7
URJtWArSwKZ6FmvcYdENQ6io9Ap2VDLMzpj2VAUVkQI4tJLijaflzRsD0RYY5yjC5u2gghuxbEBH
qLTSJy7qkYF+SIqgf57UH5hgDCGWRr9UGj03ybBV0tKPysGtjHELkl5IuLBd1wpQ4kAbri4+k7jR
4SDhmsCEX4KFFrzEKJEaANGVlcnG7AjGTQXdVMHSmvQwju0BOt++Wk9PYdXdCSBtGxAKnAHcj6wu
cEyrckdz4xOD12hHTfEN6NWtToeqFzBBL9ffOt8I8dVTB8gjNBiA10Tddl00BtYC9N4YFnGVLMQT
ASOCbJOEA6bXxf4jGGrxdaihAij1E4iwY6hf1VIMVQohmrvILgfUGdGlpv0uHAXZR9opwvdWKsTo
B+0oLOImtJQkd0jAFSk1eXIsETCsOFGT39AI6eHp4kr0s6ofPwkcXm3FIu1umj7q9kSsCluLl08q
JeAZkRTBvr7483oLnhXg30WTRcOzcl3WkcARpyLF7ZH741Uu7hPoK1+3sNQjf+7uTwuris4UNQZh
1cRcmU3zS06Mp0jNb+ZmOdNGy8G0XF4O4FyoYVP9rOcNTqrECJB1YDkZCHCYKLhhoSQcK+cVo2VJ
f60sNZ6Tcm85dBF0TcIBMju1FeYEGTnY3KoY0Uk0h+GfN77RMEEJEbgScEScTahocwApGfAqoo6R
mZKYmMmIrCnl1cEuwDR/2llVlvUZhNKk69DVwPiNYmW2kRy1ygygjm1ChwBoSREyVTqnl3L+yWAV
Jw99BxRjzyZToEqJVFkVZjcc4W2j3pZSzue6UDP5YWH1uZrYYEWXyWgKUXknlGBz7yDLKEq84uX5
sfi5kqUGdnIs6j6XwAreiGDx1lGPaO2qA7a1+wXKaVOlhXf9Xl2o4f1Y1bKvJ9biIppCZJKdy+op
dqJ42kjtCKmbobiBVEJsDTEgr0qdcLBVPLOr+iXIbiFZnFeiS7LArDAKJs8Ps9BbegL/EfzRZt4c
H+/rrU5lYDAqCgLWWcRPafWnN24Y8rDre3kxBKDhKoMhBn1Q5bvpcrKZLWb6grDOB5dRCqr3vQKO
XohAmUL9EmSFD03hh0Hut0QeTaFAKQnSklmLYQ/VzhN9NxKGx6WKKqo/sps0fRrHDyQnbtF8JiJx
c7ED4aoGCDfe7iixBE2HMAviGUlDGkYxUfTPvTpOItVRYEaPBlCE1UfCFyKCICqdG8IpsfGwFOuv
79jFW3tiYfVVZvABY54DHdAk6rc9SjpKoXMOOM/Ect1OvsmUlcB2QPkJWOPMi4LKQo/fub6KCyDx
nxu1Ck6jDFXlZsAyFty9juzODJ4hXaM8YbbGHiwkMK/zoX6A4Dl4Kzjru3iwT7Zw1XcYJ7UtlDaS
UJcJoFpmmDEmG4bh9foSOVbWnbQ0QCVRrXBfJcoEq56lbkNaKjvGCE6x/5+pVc29GsVJBk08sETz
jdo8yNXtLNxfN3HpTGgLEgSkTZTgsv48E1lfQeZqFPC9qgqxUFbxWEypf93IpS1DqAVNhKIBBbyu
6be5BsmpXu9cQ36VW2LJwe9h5CCUzrMiDO2e2CA/F9LoBlPCHAvpieyl+mCmCXGp+lQlE++ML3/V
tQRsFSi6ZFDbnupo7meLmWk/lNDsbTUAMfZQLXD6Mt7IEYGawlYPMdU+8VqgF1rWP1PAZcNPbnJd
Q00i0JFkktyA4OXgJwreEeKwgRKlV8R4tuqZNTPtKacY+tVKp5xvqhRV/17xgnp2g16ykZ/+UzYB
JFWnqe/KhUVaZ0B1F79qbFIz1ZhTTqjs4hl5/TSdH1kVep1gRJBV4FHO+PQ6IVBILCJ+zQUDA03v
axD2vG5i8RTrLwwEHyb18IxZ2oo/97esFDDBdFrn5ijWRrG0zWTFZUn8gqEGu8+7mxoytEnCGxu9
4D2Xpf21u9pBmqGRmY9IrJRD09gSqpWRjffMAvA2NvJdN9pAk+S6nx0hW2KPO/EfDw8C5gbSM8yi
oR+2TFj8XPjYUGXsIg0uNK8ggVKkWyYMHRhKx4frO3xpqbAErOQ3K8nZDIeqjSzJpwq9yzs0CLIP
lHRt6hRf6rFMoMxnznfMTfxkG5WWnJjyx3Xz595iWedf66uNJjTsY5J1wOeHgx3mBbBvjSWCCB76
AJzjeqGj+dPWKuzWQt9rBZr98H4jOosECovRTkugPIgunXYcg+eZFDZgsmYPJkqjq0wxeby+3G9o
8upA/1jvKiwLWp3WLKul77CMEoMVg6ivcuO7yJaP2PQ7JFXYA1NprcBBQ8AKET1frv+IS3uODArj
CoA1owa9OltqnTNt1nLJTdHWgqA2uh+NJRWTrU3k93VT5wEHeFGwNyjf0/lnBQjoH6VFVguDGxii
EwTvnfaaRol73cil9RgiTi7uK+Au6xTXKKJ6EpbSYJXs+/oe2mgPZV67Hcrf1w1dcHhouP81tP54
gY7yLnqgrqp/QnFu02kihxr20n5hpI+oQLwoaIOv/B1hag2V3464FZjUwcMOhUAIgZY8hPbFHTsx
s/z3k7Cl0rICLfkEJo/+jfW/p1AyW/0DhKL29Q0j56BhQBRASAzwPVw4qIF+GqqkOkJMHogbdWKB
qNeOjiKDvBe9flDXQ9YBMqCTVyjkBeiYyULGbyexcseayikaDRIwigViPJTXE8jtlcMASVxZt6po
1NHaTa3rv/birgA3gkksXI6zpxIdMZoUAl7iQt3jRZRadPFUZ06TG0GgnI25eJJOTK1OktJC2qxK
VABTlexdRnMNgvNcwriLRjBEiYcf8K9nbyVBiFtZ0uHvuvf8GTRQVnuIn5IXxWSu4JUueePh7i8b
pKg1Lhf+bOK9GTqZRQJuO7R7ReGrnb+uf6DFQa+dJ96x//n7V6mlNrNm1JUJYoxj1r2LqPI6YUHq
Yyd0Btp2UHYL64JXPLrosk+trjJzOi89JZkQt4OMlTPsRVTib8FL8wC9K0ykt4/xrXbT7iHC8YA/
r5Hzz59TuEQny162/eS2TigvNngp4rCgn06hPCHsgSzhREfet1t5HjSIqySErq87au1RadJjA+W5
65/vknMDWhBz+yLGB84IBGbKBniAcHRFFm7EsrKbRL1ljFN1uzD8gUxGAi0cxSjZ+UtKjCoBEvMA
faMjcwOto9/ROwiSX6MX+lvKMMBZ3IHfZOYdk4uLO7G6+khzkRAAbnBKWpQwKwx0Nc2zUP25voMX
UxiMmIBCa8FEgtnk51GALGiah5C6Bxy32igW/Ib6TYsgWRgYfco+Bc5mXnKJSLulZRgC2cIa0RwL
hgbFsgqfDOoptXoUFh014Vb4vxxxJPigRAB68JyaO5pFOZ+aaHSNYHQq46OBmlAXfVzfvcWprt3H
iZF1wQAyNgmL83x0mZGCKlv/qsbWrkn0loYFJHOke6ja83oEF4/F34XRVeWgmwNJROiDTaARqvkQ
6oeqeLq+rktX93RdK7eo6g1QS5NBXGiQOTQAMIQaApcaZn0UUMI2oMmwIH0xQgbK6Z9Hb2IIuKUI
AfHl6El7oNb86QUIaVe/qx8JiGHoJvFGneOW1i5/bXWVQAD7VOu1JOnQQId6XL7LOohIvg3tb/Tv
/tkufltCGwLIaVTsgQz8ub6gW0bJBk13q/YOIueoX/Iqi8tvPT1/awsrFwEpTzkTQZuFYkFkCUXv
ZYFhzlJry8TTYwcwnFZ/vL4o6eJXO1nVcj5PYkek0Iolo6q7kF7/kh+qTeWWFkhV/dQDODb7k96O
EIfgcXKtT/16pcuvOrGqD2OU9Ymuu2IQQjO1toVpNiM0Ua+v7iw0r+2s3GHVdJ1mQEjOHe/yZ2Pb
3y+P1xijoGaz08H8rJuNkz/KEDIgfmgn0Hw2k8S+/iPO4s36R6wuxpAaesZ0HByANAwoETuaVT/J
uQlQY/UF6NLkDB7daMwO/mk0WFteXQ4AxRiBLrTuogTjznbrhdsQVGuaGZiaH7vy5vpK135mZU5Z
zZ4TKN7KJMdC5/m2DDuon75dN8A7rev6ZDCSSpgiWGihSSE9JJvoA5tp5QflVT0kz8avYCe+8LLW
swrIel0r/ynU8SzkYAp28y/9nTjNQ7wN7GInHLVHpTJlrzJRsHvToJYJlaT/5wWFos2PqwIIIwhk
SkV3h3e6j/aGp7uJHWxoa3ZmixaHvQzbFFbPuTpng0TrRS8f++SKjgC1xSD4xtXZFo+pH26pBXXH
dwwJWLgpnJcVWYfetbWVG5KTNC0NVNxcoD5AwjBamNd2Jr8XzHCbW4VfluZnvKXH1hVdCDndJBaG
FnbaPQRT9zp31Id7zlb+qZ0aAV0mfPHWkVzAylIn94CKe1K3Crj8U1u/1R+iLQ/hzvHFyspbYWYC
qiQEW07bworSxtHE91R46RseH/TFoAnGRwnCXfD96xEBIgyhDtgMAg0Ql2p2x2bNKXXBNvqHQuIB
6uX1G/9f3/avtdX1UcYqRYMd1sRt+Fz+aWyyJV/qTaiZ9RGoUrt6jOCVjQ0eS9QsjsEN20NzFu0B
MP8Nz7LVWHzWiv/ilP/+qNW1MoxoQb4gW2Hb9CjkbrpQbR0av3EmB0zfkGTUXqpPXhqrL3/teYj/
a3Z1qxISQ6dTh9l0eCrxVOz9MdxW0b7TN9pkFaGnFY4gOTpe4JD8NCB5DbIxJ5gsVuw1/QncE7Zh
fLHpbYbm2YRBiB7uIPWAiOgByKkdKn51GEd+6XXg/H1DgsSc2eibWfcbtmP5LhQcCKEZvdNAYVD1
DeF3Pmykboc5G3ncjxj1N6Ta1JL3SnIWvXeBVFZb3ATpfkg/1XQHDqQyZJag3ZbpnjVeSkz1Uxhe
ghSad7/r/kmZ36jBeWRczhb+btrKOYRhokt1hQME3QEzgjQPpkANiUPvTXiXYnXnI2ZkTa3i08SZ
mTzmzKS+vjGcfgvUhImxBSuyVUe5XcgJhM8a/GidCVynykwwluGE8pzBZY/4d9ErZ0C7JAyAl9Rd
tb6Lwn2XQOAeFa9eNTbIKGwyvl+PrbxNXmUpRlFFgjpi+fXIHlHwdzWZvNW9wAnh/yUl+7uuVU4i
zRmrWI6PGaNWYhMr2TCncud97wkQloqOskUep+3sZc9sb7yNvsRJUgjnCn4zo5wEtpQ1wRgkQKB2
NsCUNpA3ALgCYx35gy95kqXirpnjZnJS/FGtxAnutXuMyAATf33HOV/4e7T25IfIQTO2cYqdGKfc
rAS4Qw3il23t9/JNPL60Ma+EcwZzWnni75h/YhEwuLkkiycGEcO2PkYAOuVW8kLvArO0ocXLpSO6
nBH+52Ov8YV6iPmPKURYV8XUC5UIIwlh8HB9G5cDc8Wlrnkn5LyZ9bLHwU02stt/TyDXG4iFcs7N
2aTzevNWXiimrYSJD6wF8Hu7P8Zb6TiDlVFzmU85Do+3bStXVMTQ6VIDfCcgTeBi2gp4YoFz+s5K
Rev1rByMzDQjqGvs27idfxlb2Yee6e10Rw+Km4P8BE+h69+Ja3DlYQJDnzO8rpcPpbqqDyJcf3Gi
JWYWfOIruRl5HIu8fVz5Gplm2Tgs+zjg/RN86f7kq45+mC0YNLtDiDSSY5Fzp7/7HSc3TKwjqJzO
8NrZXvMmGzh5H42Melt71KqYFW7UrexUXhzY5QvhRLD/krL/57Z9u94T41Sr2n6EODM22NiCaQwZ
1YS6Hzzq8rjlLJVwNvebTO7EWpCO/04iGcjiFmrehfIVuXqF+SGTvQ4+dZTElDzRXQhn6G0umsVo
gfbJuFft69t+0QWAcXvpJQLKth6xzYSkJ/PiZiIsvPWMDTgjto3Hy94ufty/Zs4UQJKMtk0MM013
UDDJkg6qFZeATUvbKhsckBpxoDJn7bHvO3picVUdZB3mLboCdRKhG8PnUEVvKyAqQ34IjAjm61Em
wmSdTWuM6kCYOjQsFOAwaTHRkti0y3r8Q9OssEqFTZpI6ObGU/o8JBNSz66CoqRUyk5dZhqnTXmG
e1n/8JUHi+a2DYoUWzX3ZmfrvyQbmEGPbJLIGrazNTsNKIjKHb+ydDm8n2zZyq3lMW1SXYZbC34j
TQw8jD+KHjRPoz3+dbYXZtnUAmtJ/yt8pF68aVQXDg+xj0f9d/F+nPyQlbsbuyRI9WrCDykxzVh2
sh2w+On6wb+YtJ3YWDk4DaMEcYDpMMwLYig5+mhkti3JyPGjnJUYq7qOXI7hlJIR517RzC6T7MKQ
ed7k4iPx70rWQ9eiWBStIBhLdE1ue2uwQUcg2ZIfe/JbiNTXUj1UkQtT2KZ2tB13vIokb43kZ7kD
tuu2RZnONUoMj1S/+45zl88Y91ZXwpB/WgiVKY7bpVItgpUXw52+smHIHiqPW69ajvhZRnSyl8ta
TzzzMPTNnAr4XuoDkPPPlWvWlnAfPCoP2bNkbVWrfAB308f1o8gzukqP8oiwwKhRp6JdY5JQR9ri
GfF7KD4H88jBr/E+1sq7NKwMMrD+4kBSPNZSNXvN68a/vh5OTDFWfqRp9EEAyHtpZ4S+7C8UoYqb
bHkxhbeUlZfo22ZUph4pSq6mTxAROghJwtmty4nXyXlYeYksJdXcAFGBpchuYWc3xke8wSDtPfBb
TmBhkP361nHi5LqPJujd2Eo1ti6mhR2mc2ROjO7bqNpWeWCHmKUEb+LXdZuXi7R/F7lupCmSkMrK
EpwzESJJqKoDvpDSAx61e6L8of2WAmueGbFpBL+hpvSFWecqhUQHEOmCPvlhq5slBpyu/yrOpdBX
XmWu+k4eahxUGqiv8yztkxiTlxhAG2nzohD97ro5zmH6rj6dXHwMfM4Rxk7xbmCqDY0+q6LOdQu8
BS2/4MSCXMxJSqYIGbXwm4iKLUvCfa7q6FRl2wkiMtetcQ7Sog5/ag1i8KAe6AYc3IGGgDujTKez
4yAZDzqtEMTJVutEzgo5e0hXnyxvaYRhfxxeoU5A3VC2GnBW2uf1hS0//IqHXoO51U5toqjEYZWn
l9jQ7YLug4hXeL38Yj25EquPpZMKBAd0SYUOzWPvpYfGKR9BmwGhd95rgPOl6OpLJfJgJHOPNuL3
sHOkFk6SQ9WHaJsQREKFCMqKfFLfru8i71OtwoAeKDQB8AuHkdxKymAmAeczcWLAmsGqLoc+Bh07
VhWEnqTo92RRz4Bkoz3Us9VhQLOts6c5Fzn3+KJdsHNpog5IHHi6fp57IdAiGnft4rC7TeGCRdNb
aCy5icKyQWfHENx6mADXZEBGVs+LWKxSZVpe5J09OtK+sI1XqE454aG1DTwby4fkDhOu3vWvdvHs
nxhdXbBw6MM8wUvOldDPFneasA1L/7qJy8+PExurDTSGdiDChD4hHpwZeFCHPSgzLFROt/N9Az6t
wZuche6bt7aL7vHE7urGDWUfy+qwRHNNNHOQdmjZdp7wUhw1Myk4VSKesdWdAyYs6ySgFN0AAEGn
D8s/PVG8uuhf1Qy8LmI2Opxt5X261YUbMfycjxOWt7TF5o3opE76yW5lzzAlp9imhWk4vHrt5bz5
ZE+XbTgJObEhpZhchmvRpa+u2zQJAP3R76bdddmAoX6n0l6rmScMfEZR/J2tn1hdHN6J1bKWiioE
WY9LPMkNd6o/++Nh9oPbwhdd0S5vis/OAtGLVXi8Nvrl3tSJ7VW+hm5crWgjbA/v7Vf0sZRpF7CC
JW/VLxUndxkp4I0PXy4e/TW6TtraArPg9Qhf1/wq9t1myXjpU28LHrIIj9fcuJytnVhbeR4ak1Zk
SyU6fh4d0clczQq2mV1aLDFbW90m/nyorNDlz55dLoKfmF75n1oJR7GPl90FRYwVERvcQOg9FDsR
DA/vzJafCRdCcDFSndhc+aM879KwX8ohqZreQ3IvtUJwuHKuJ+d20pXzAX982kkF9lTFZEJPHqbm
A0wo5nUfwAkZ60BfyU02GxW6JykYQvqQmVndLawlZiQUnPXwNm3lbYiE5mMtLU5cvjOkL33gRFne
fq0cSxUZWgB+MTgWaBLakRiAN7eWMlBWy7wJhEuuGhh3qH1BtGqBZv70JpXMMqDcMwWsgx+FfNsl
rZloN7VwR7hTLJc+0Kmp1a5FbQ2CJMzMu/XceXEGxcOAWeBTMjVoZV0/C5fSFCiNKxCQgU4kWcMI
JnR2unxOwF+2D9A/UDZAMe4bT91cN3MmS7L44lM7qxvbGhjfU6XIcJe6ELEwE+NoG2mHIaRd7jV+
C3ULzYVOlT/6LDTnG75sJbm8qxgzIyBVBGHEyiWD9aqQ6xBLHa1iM9mtWXu4WvIOwmOesum2jdOr
FrmBh7bKGwbgvHwjb4RN/ILxDB5twMXKO5SVIPkIagTIO60O7jhH8ZBLhQFNkd4JtgVQUFAKO0g+
IiPo84GmuxPt9kF7n6CqSczUFTb8YvjFHOv0V6wiZBbViZhU+BWtU20g5Az2MjvHZoyuZI0bDBDY
Cy6p9TWOW+BGqpVhkLilcdLCzwl+eVR3kx9bDPX+BDio0ObioJZIdCVHpqsvX8UjqGQWrEwBNv0l
iwRz3S7ffBfuOGwNnJXp4qrQWoKEq2IdbIEobzNvwq1i13vJSv5XmCuutVUM1mc5iZQFTFc6zAJk
164P4FcyO0dzu6eek5Jfrsv/JwQCx/TTBdbtkLf50qMRt7HfIuAyB/j0J4hxZ2+QP3R167stt9NK
W3iE1iJwoVbmcT/nEmn/++eEntLPn0HIoI3DgiX5V/dfgtLd4GNYCJDIRRSNJ4bGyeV0cRWUc2lQ
1CpA9ip60E1CmpNgQLT2Yg+DIfsQ2Kb0RuH1AXlrXEUb8FTIZbEglcNn/R1dOaCrIKrx2EOu0+68
8IZXO+ek6Bi4+rmpIgjb2q5F7ZdtJRcAYi/wyw0cj81rwl9ywxB7/veDFTITPw2BEOvfeN5UPJDh
UUrQ21TB7zl+Xg85lyLbqZ2ViyHxWPTlAs1YHuAZvli6kZxky9XMWP6ea6dx5VyYritRCmoihBV6
QyziZPaEt0ZkD2a5h0Unw8M/cyC8aF1fIO9cfn/Sk/cNJi2KseuQ/IwW2fbP7JC4uVX5oHEzJShF
5Zgq5BaJOF9vDXiZtKAh41Ik6rVwO6OWaOpiYs3S9EBJvOEs8Hr2CEKkn0dFEwapzIv/Ie06luTW
leUXMYIGdFvaNtPjnbRhaCQdem9A8utfYs57mh4MT+Pe8xYKLRShaoCFQqEqK1PCO/Vm8HT9/m/t
rRQ0a/tBwuO/AWZLFF0EbsPDXZa4wpQsJJQR4/RAO6Yh7kJfPYqqDNto2Y9jwENelq5rmoSdNylx
7BET/GiVsf5qrgSzmz7SMNqj8O7r1/Z38HigzmHc06Oyn6CWm/nLS+yVL4LdFoScd3c7cycyRHY3
sVsSI8nhvMdLLszD4tjj/VhgcMERzR2xEHbh4LwDeM/spSBCBLsbdlpXrgg9VcrdJEIdCh6KUIf4
7EEVKquIQMzGQ3mtePSU+qW73s9uvaePeBMLYcfbLguScIz3muAY5KIBRbskGSLE7WF4RXSTpUfB
VxIY4IUmGRl/s0IEG+iU+D7fBevRRtJa77/hje/So/CVv9nUxTjf/y5I5zKMpqZmk5YdRmZA+Otr
yjLvtRj6uXJitEAqjIh6ra4cAUdunMRIGRG0Jop0257y5zfwNc7GGEFtuMAzC3CnyvFvo5YdsEcK
nsXbPbaPpVpcuKntVMtiqGohr5g8/WrdGS6OgAuWxb21a4gj2tttaMiZQS6RsXsCStYW33J6ZbMd
5pFlcJjweBpPpQso9Q315mfl1BzyG+taWGBly/l6/j52lXna2fmbyGSqcQ5X7aHIjRo1oo15Tzwb
px08gqLFbncyzhbLZTS6lSQDlLpZNY7xzM+76WCHbPBBfEmJ/IXLZSQy6x044xHDQXdZr9TTrSgo
F1XkMIKzyPeXaU+6aZWQD3ev6uJkqPLlmCrJJx+IuD14fOOfyUEVVW+2n9JwQ3A/gWPrywi7IlV6
NsbwGns3+oblAivmzQ4EYgJwBvrJmxkio3KaMHLJ0QgYrlkIytvKAvC0+fMTuNxqzudhVUB0jde8
FRa3Lcp+CXrSkWe7Zqj43Sn/mYLX4nLoY7Ga99dzo1xoVadYAuVNjMnwGuwdDC6flc7czI6+3mlp
Hly2tlk9PjPHwwBjuSziqgVuCw1Sp1+c/K/hSvPWXXMENm4FJq/bta9jUO+nMBFmlYIN5mGAkaEp
dGIYxCmu9oY275e5By5vTr+ps/QqWKnAjXUu7rV2Oagda5FRl/oMXrXuyicg4x0WCuSjeSvKsf7h
Wv4TeviR46YyC6VloM7e138u/vvsyO10YFrlIPU+SMJcWbRELtZ1xpxiLBhLLLvfFkkdexVsosgA
F92agYyjXiDk9N3vjoIKSlDoFF1OOhfTLG0hiiXh1LeI1t1jE5QhqIKuWAjtwjQQNYP/4a3/8Ym4
zMmO5ISOEHHFJ5o88gyMDkZGXvsfitfdsEkf60q/m+9S4Ouj2hlvqzv1rTiJjrwgkOtcnFGyJh4i
NmhQYUSse5nMykkrUTFq66xhIP1PhsPFlUYZixYFQxiRp3szUsJmknaTPKsucKq1d/mwie58g6sP
rfJSa2BbxLDuq+0QjMBhjuex8rIAzMZe9yPB36wYivZUkH0XvTq2Hzd/lsor5+REqcce6kgQ7YTQ
wbtmMmDUR2FTeitUn22pwUWUrNMVUJbiflC/x8+Lm/1arlPfviePxn49VD/Aw7qbniTPEFRNBIfQ
4PIpCwNVsVXArK5Xh2VVg6Wffl3+fqKVsZ9wljStE6YUhqpDIJmKU62NIUK1M+j0kJT6oeybb/8/
c1xYmeZ5SGdWTVQm4GVSADBO7fRQldSJrWV/2ZboyBtciOmkPGsWVueC9mbr9vf0lN1kg6P7ZeK1
mTODUBJMFIFySu5MzzjNo2vvQGP1b9/gH27KxZ5KkuWmbZCZLocYdcb09P4GF0qAbpa/z92UCy9m
NOclZWcxu7Jv4nvjACEDJwvM+2qHXv81varfwZ2iZsg/1No+1sdFnGptV4g4ILZSl2XebciQiagy
iFcoOBE83H2FSFxRskapfJf/mD3Ng5jgw+DkV8mKWinGgAMRjv8fqlJ/FmdyD8ZaS7sW2TdwUTfk
wAblM8+QAP5t/O4ZdQy/cTEGJ3pdiMIqj9JLVzNtYvbQz65Ac74vfqk+yK0Pxu3eeuz86wacMGDj
r3zZSR/Kt8sHR3Q381iftQVzR01wSsGBFjIKJiDdyB68I/sykPAsPohuZ1ECZXJhyBjnGWooOCHm
g3HIdwWaRtb+Z546eOtAkqwKa8EaRY7EBaKFQtZRZgaJ7Rf1zxoEepc3UXDVm1zwKazKnOcICVSZ
zJApGJ0yQgK6lIJHxD90TD7ck4sttao2ilawZPdgHNrDupPcwZFOUjiElTB/Ee0aF2DqqAcToB0Z
gdZoOZolUwfNhGwmXSLYve1p948kxuRCikrSTtPYY757Bdl/d9W9I3vKExjQzdxREldxO4ccIWMg
OnqCG5GfLBgVpahHfcBbMC9fpz65aczoNFnr7PZ5/70gheCa2trT83eZ+vkGjpfUilMNK4XylkPH
U9s/XvZEkQEui1hJFEfKggC2No+D9jROgqfC5rc6XwH7Aec5xCpbVmPA1a2TFTIAVoJ3M6SHUnTU
wHPrQsLwrfqdCk4w87ULz2eeZnVO1UxWMmY1foWa0m6GOE+R7toBYhnSdTaIinbM4y7Z4w40zRpV
Hliz0FavEmjvERliHkclN4BoXtyu+hZbquhwiz4dd7iTepQrlbKpCWcCoyoYi1j6gAkh+w5D3phY
+g+GvLdt4vFFUJAByoGLjFSfIezB3rIzvZWnY6mKiPk30wV0Hf9Y4HbS1gZTb1mh3F4eljr2yGQ5
Undv5+OVXfwsRyNIzAe9UgQzB6KFcZuZVW1SyjY200ojn5o/+lXE1iqywIXHDmMEWS0hOynmFkIp
CkSeBk00or0NtZBNA1h28H0ofLEhlhvgVcHLEaR/YXIxf1Z+RnfRgQ2vxifrCujmcHw176qjcpfc
L1fs8kzC6Fr0yty639Bq+PMr2F6cHfpOyzIZCuVYa1U5+Xgyx59SeX85cm0O5p8b4XwRgwNjVDNI
XvRkhKsHpt2n2mk8oDuuILF87I4DBCwdI8h8sORBME2YcG4f+o9Vcq66TFkLsDV+AJu46dE/6sAC
IjbzD8W5Dzucb1pF3FFZBb2tmUH03Yrk5d5Ibej+ZLNU2Lc1OHjNw0xb9YGsinXIqF3eW2UGsSLr
tDbT+iu3qTU5UpGV455IdVU6aVd3AYDNgzsN/XrQbC2mu8vfZ9Pfz0A/3CVdWnodryS3gkzRjvJq
vqamcnvZxLa367YCShjDsAw+F0UrXcl0DSgnNqHdh9Oxv8ZY+O0Yjr8hUHmiHiRrgyLMfDUofJM6
dYABzmtRV5x95y/BH+yPtgEeORa7Pnt7lPdjPyW1FUx579pdvDNHqEd05q9IG39eXvFmYwGe8McW
lxDIUEDqtb5kK47CEoxDa6gf/rPGwmbefW6Lyw0KO2pqHdMeuLqjO3qNJ4bfgXECvA9AEyHZ94Sl
FPbrL+0kFzemaJaLke3kHMwewAXBgPn3EsCCLjT3IqD2ZpA620oufqCJt7SaBOBhMWHUlaAgJZ9M
IbZFZIULErQeNTMq4aKDV+0JNNIw0w/p0dAnNV5ouVeEz6LqqWgXuXihy3U/JGUBGUCH+vGxf0qg
ys0G69WrJhSVoTbZks69hLvXaGEMUqbjnLOC+rTXjjREu2vfu/POwEB/vCsPZdh6rJdfHOKgAzYs
2ZWetNd8KNK56Y2QVmAz8px9WC7yQDKvMwpFQkUF2EcJspGu9qZ++8mGV6ffkDATUt9svrPO9oDv
U+uUdKtV4KRA4HlvEUd7y1GwNkPVY8LJnqhSvIlGZyT64EEGvBPklZ8jzmAlKDim+MIkrK+tH43l
sE9Mg+5H7S27BWGvOFRu5FLAGS8HoO1b98M0j8PRc2hDtQxFGf8YrqA8FTCcShZ0LzRM79gHHz2k
nu+s7+pbErsiRNV2gnj2A7hou1htp9Ut/I3pwAx7BV7G6knFQbTU7ZP7Z5N5QE5SjrZEIZwJcvT7
pYSEif5NEnVSNsuQZ1/yvdpylilRe1yXUkfEi07STbmbjxD2vTPAlzeBTCx+0kL2MQGrci1X2ks4
Y8o+f7v8SbevL5sY+HLIyUwuXFASrdaSNVagVKDnmgsvzZ7M9IFAQPqyoX84Jh+WuFCR1rG+thHc
djxUyNGqIA3jq9GbfUhh+KKn+rY1U7WhCQBtdJyTz4dEz+U1yvQYjnJDfdVfdyYYklY8OHMvFULF
tq2dpbzc2qieaOnCoCr1X9RH+n2wNNQBOx86cFCb3vXCqhi7fb/clWcGuRhg91CNjNjoFhg63SgE
ycENw1EUqIpBE1E4KfYPD3lEub9fFnwvB7Sc1Cgo7P2Nh81DPVAA/IP20kEOVp9VG6vT/K9Yf86y
fL6L08n/95SYAi3o74eHDBRQxuOKGs9wB8b8yL/spJun/mNbv3RzcrtMY0w6B2b/SqJnabkZlNfL
JjZL8edr4hIrIAqrBNK1rL1phLIrOeYxAhr8Rd7b39srzSdvlWtf2Q+iuuZ2RqcQkB4T2cBp53ym
oaUCnQygCrLUSXsH1KCJU4d08NQHNj+pPM0QgfdyWXDwt6cRPuzys1ppPNKpZSiOZD/+ZR2Ivx7H
MPFoaPdgqdPub3V/9GRMOS5H6GDvCzAOVXfNaSf9urzzm5mBqmgGNDSJgRThc0jIuhg87jXuaW1p
kfb9Umfh1cyi5ZdjeWaCy/d6I6dEk2eGq4KQ6H646Z8wMsM6ncxltdQtb9Kb4Sn2hDgDdvF9tUws
GWkBRFL5Ge08T8pOZtzBeWF8L+bJo0ujOHO9+EgHJ6dV6eM8jiOoIoEMLNN9Vi0vl7d3e+0fv4BP
3/WKkGaIUG5W1x9LTDxVzl25Bomanu8nWVRF32xFmKqlaoYmq5rGx4bZtmcq68ite4DzDUYe76Wn
ajd6JOhC61r5dnl52/Y0THBBfAIjRCp3fFK5lVOrIBAzeU1bgONXr4TMjelLACNCPdkd/h01iqlB
/QrEpyCT5ye66ZT0SWbj5EQI6qBDelyhDuWUd7MjuVUH2MoCGs0RIKgSl5rImTePC9M5IaqqWYQX
b1mmropQjEO1D8CuLF9dfRaEws3c48wCd1pIY+jEWlglP9Vd8pxbP8rHuBBVxTbbdOaZGS7FASqu
sWMT5eDhFTLyZe/M+xSzKuuBIKXy1mfUwVzwua0Plx1m8y45M8vlBJZkQh2aIRDsaPA70PEnqEcR
sr9sRfSVeK9UEpku8JwAkS0ALbFjzaLaJfsvvoSWs3FA7sKqdIua2oCD9nelS/K1kB0xEWJjc7/O
zHDxY64ikkwtzlc9D07SrJ6ajQC+iaQk+Q1D6RoqGhCyhbAnvIK/BaKWyFNGBxqsszRC6bp7batI
UE/ml8Lb4BwbOpXllJo1DVqIrVbZN82i3mQI6l9f/Jq3wvv1rNDILIs5WKVg8hbDGcGYjjg7ALM3
tS7Bq9BN8HgQ1Xc3dlCTAceEPBWrefHSAmNr0bqxsIN9HNQ91MKVyb3s1Bv798kC5wrrSuPUiHMt
aON5cnQt/d7IBnXmWdQp4l0bWwhDNjIiVSNIi7jnZN8uDaZCVxqgbOC00GSoq8gZW9Wpmptqaa/w
8vMoOBkuL+/LK/bdLK4scFiABtDiK5cNaECGChjsYFmtF2nUX4ikRQ7Id370eRSSSNu1tf4yl9Bs
so1ngfHNzYV6FbS9IMkl8xDzPJ4yMsz4fOYD9dtreupBo/wtPqV79RXn2m1aRsMsGoHYdJozq6xs
dfbULdQhNsokAecpvMaAx0yJ4l9emcgEF6cQ4ttmXCYIp2ngFBxyf8YM2WUTfI7z/uHOVsE55iCT
rk2snqIqsG/r61Xz6qT0U8N245+XLX15cfGm2Gc827A+N9lIFz6T9b14HK+Xp+kt+pW8mCfGctAc
yDF9aN9mEe3pF8g1b5YLXZAjrpacHe5kn4I+z8PIk+YYIYpbrWNDgOJIHgzQ+M8AKkXBCk6Jws+D
+uXy4je/JGiLdB0CLSqgl5/Xbq+jrWRtPQcFAdk4GfdruwhC9KYJdKEgj2ahJqFzJipzHPt6oTTI
y9Rrkuiu74ZU4C3shj+/ONleKshNMQAog3+aD5Qm1ca26yAXN6/FL7IO0A9BRpzZkB4C4edSgWpV
R2npv987RdaRF+uY3zf4kEYSWuVyLOPzLO0usuq/pFR4DJgTfFmYquGtgdck/nBhM5USApUHZiNu
E5d0aeYU/fgD0OOntqCi4YOtQ6ecWeNChzlWnSWNCjCOYx32Lep9IJkniemUK4CVjcAxNq0BVAEe
IwL1pi81uaqa2zKC/OIEJrh1uiUlqH7Xxq3VwilFDe9NY6CAVaCRjIcMP0NlqJGRg8qEBjaIyn6N
kZqcpkwf9vqwjkFuETCnZLloVGzrAsD1DQeB1C0SVM71mxnt/WmFkB4ULPouKIwocmbFAqeEEdfh
ZW8U2eKS4KFYFbIA4R/0uvS7S/Ib1c6PBGoOoiuVf/+ys6bqwJpgYZYNkcDPISPPjaJUGkRmSetu
aAl2dstycwVthi59omuxh4TbXlKn/TLUDxo4JwU/YDNwMp1FkJQpNtyH81KqYhJnlBGzej8KjbCo
IZ0zo2g7B6qb7kpg9CJU6Q2Q9N/IeC76y866F2VmW7t9/hu4TShTSVOLmMB3u9eyiZ3IHpyuE0CP
N3zWNHVL0VTEZ+VL8mKQqoiidNSCzpTpawm+RpfaS+XWZmW5E8ORoyAbBZf9aCNcfzLKXbxq2uWR
OdhqMM117kp5E5JG+heidybIxaDahqhtfVEpzqMWA/DSrAVKUxySCO0qUwtVMggizFbiDjvwFcwV
GUDlcgdQGsCepy/4TDpadEzJssVYsQt+QtY/SXbzKfX0OdQF74XNLbR0xBqb6CDj4K02dQQQQESD
YXzRhl9VU3n/4hudGeDOur3OpGjndg7IGF01TRq0FRG4wYaDmyaydei1QdhU5wEuESmMqtaTOdDV
+JcGxN/akJ0xVILDLDLDeZvSYYZmSeI5yKYBFOEvZfO6QFPh8nZtXKJYCzIcCNGZmv3eaztL8BK1
rsei1FDXhmC0Q+NhdstE6U6pqab+Mky5wO02vz8KgwaKOQroWLhKwRAt8DpcCEG9/JjNx7z6b+sE
CMGYA2ak5paiy19SqlRtR5uUCrK22r7OI/3U6qnpWFX3k9rarh/NMNF7t18tUdL6pTT3btkktg5F
bHAD8sA0HS2s1VbzBUlrFC7XRZA+6X4f6CEb+Sh+r//iJIHi54859mXPvtyiAAW3kJoAX3g3dKpb
xyKl4Y13qQkmRSimm4qhfhGa1gAokYzeAP+tlTzJbU4dopSekrc73NHQz7GdwdZvtLW+v+yTW44P
DW1WHgenAuHfhjNdLbAewEdm0wzBj3zIieblFhUc4y1XtHUNUpwGvhbK1Z83cJYnU1slVC6GNXcH
EL2XaLReXsmXlhzzCRvJgI1cGKb4UAEYAJGzKkU0Culz9y09FG8pSLrRAUz8qnZFUI+t03xujgsZ
TaqNGkpwNCgphVCS5nS45ZsYA87xm2Blmx/pbGXs38/cj8htocYDAgd1a/DR9b3DaOKh7XygXu21
j+BpERbntp6jjA4MH0wxDBMR5LPRGRPcnW7AM8bDiDsr7sDSHXnGFbSePM03QfwBVIen/7q81ndP
4F4aCCkqCHgUNK2+KG7rEBYy1bnSEPBBhTE1NponZga9+aEs78pG7pzcJoAVI7I49qyNAT6C5K/9
oBxVWY9CKapMD6oH6V4Hm4eTNTrg/Jkco1xOK63EdKSc/yqraF098Cp/G4yZekYZaZ48mK0XwX+A
rFCb7rGeLNOlWdmADiCzqaNlVRbWq9o+zk3TPdVKKV+XkOhyi0Evj4s5xfdNWRaKq6RDAnBRSvbj
TA2vkPTWacyi3MtWPNzHdWW4dmH2u6WpmitD1pNrWR7tv3rdSEQ3zkZUAZmbinvTQPhH6v/5G+om
7RqArEiQK30R1I36WBmVN2rNN6XQ7xo11SDQXlyVumjudsNj8RXRqIDWr6Ui/fhsuLKiPrNHbQ7s
GprnGAwop7AzRfzLX+BxOPKfzHBxuVWrsczqagZNo3GovPSO4XCopzz/B7BMGT/5i2Oi/GkDBo0m
FP+IsuRuAUakWAJ1Tf15mR2l65y6fV0sxanRMDHn3q2sLkhHweWzddlZKCfYGorX4HLmC9gLqMrX
2KAzjj+6fNdU99gw+uQX98sjOMxaRwS0/NI4ft9XBGukXMiONZn7fM0IGeyuw74y0A2EOd2cNaCg
mBkBWYsxIy/2RFzGG+HUks9Mcp+yN+NqylZ1DnBIvUwrfk9mtgPQ8noZQMZxOchseueZLS4xrhJt
WctJokGMOQHSl44hz05lPly28oUGh99F7vTVMmllNcIhYPTF69Vwy9iTzN2Qu5pHQBQBQMCJ3Mo/
qTdfJ7vsPtuVN+vvGDhL+qK+iLotmz9HUywF9ef3K5JbNRJS00TJdMYkV7zTQYnbA00WH+eHHLC9
EoIPbeyM35U34xG1wF3jDrXbjo6ihjT1aYkRm+57LaGfLfphm952/sO4fVoVO+qaellwcTMi5O5G
TiD2lLqDL3sl9FkaYE9F7fPNyHi2GXxCovZtlBNsBpsWVkAmyyQdxaAygRkeRdOXi9TqKswwoq7+
fRaSYcZF2DWRGe6u7spI0lf53Ux2q0MobgzK2yEUkeRtfyl0ppEPsEYaX3OZGjVelSJCm4aJ4xXE
Lf3sBpAg1xrdVPVYW1rM3b4VGVDp+WOUS7TmtaezYa8EbVVy3dvp6E9degWhvtTVKvXx8qFlvsZH
eY3o4EBlrRokQJ8vri7WadmvKXzBaAxHX7Q9OlO+IumFp1eMOoYOUJicUkFEYmfvi9mzi5o7m7Vi
t4M5SHPQqL9VpbvTVERazS+lzmutQUDM/QVPygKTBuAI0dB9RVuPW2Q8yEap5vUSpMRQfasbj3VP
HRPdsGzYxdpNNs4u6dNdpN+Z9Abjp/sl+k7Jmz5DLKuPnXT+PSWDQJNpawtQHzHwPjZwzfGv1aWe
5Fqb8aRbIvITco+P0xz50WAfooze6+UihJOw+hy/54RJwesoxOIJxO05pvihgURwobP6HaO3yWs3
DYEZ9MluxNykILPdunQwL4AGgaqgjM7f4itAvHWvlEsg0yeFFO48vs3Sf83zxD4t0E5I3CGbK3+R
GlvkxhjTeV6CxgBEpFP2cXqyUuPU1DXa69F11tyoWe7EdXu0Y/ullrHV/33Z4fwn8HPZkTobZd0h
SNAl/b0MEG+10+DyKd1Mic6WyQ9iZ+aarWUJDzbuGC5HBgYTM+b72aUIQmbtypEnFApmceaLv6CU
oiMFJKiCcv5C1Qr93d7WgjhNHWm4T9fcubwskQXuIpTqtZeiQtKCLEa7rZODpZFELaqtq4KcrYK7
+KDRFptmi2M2KGvpmJ2075Wpc0D3/UPSpGslLb/p+nq19uiAXF7dZtg5M83rr1etPOaZSqEdvKqh
3chOWywHgmknp0MuVjXgDGnkgzJkDh2uSzwcJvVFnypHIbdFHIV6Je+VzDCddLSeLv+0zY0HD4pq
2KqKQUftc9RH5l2niWHNgQT+o2J+tsC+dNnC1iVGziywX3D2hG+yIl3aGqe/AI1cMe71RHFa+wnS
P5ftiFbCZe5JhauyUTMweQ+Wiz6oK88iD9oM1DgA7En5Xlr8vJRk7LUSDRksZdJ3qvRAbdu1QZuB
CoFlCQ66yBaL4WfbpklxVmkpto1Ymdun9r4edMeGIpQePyelqKy4/ZE+Vsa5wZLalEYICYFWZ6cy
KZ5QzPcmDP45SBb8yx9qs76CvtufbeQ8Yh3XCeqmMEYP0+gmk1uC6iBtnQ7PEWddMAXrjODFrk4g
BBRlv9tH8cw45yZjYXfGZMG4/rC4g+rAvOz3bnOjv9Vu/BRf9QAfxgG4jzBUtPtvpQffL6kz6+w7
nH1VO7NXULzgq2alMTnLKr30XbS/vL8iz+GitT0NkWUksLEivuTVQzlQ12h/t23l9HUtuPI2g+rZ
grjAXS0KXpQGgmpbA3GLxBn8eC29TQzq2xHwPXqcOdKiQka5awV+tHngQfsOeDdqZl/qZXGDmTaF
5iSQ8XzsADDQckHc3tzJDwv8CFC6ZMUom8hNk6J0a3TEZ7kKdaX2o2oKy1HQbGSe9+WWPbPG5aaj
ligyCi3YyvZ57nO3BroxVUU3rcgKF1cafeiaLtehmId4opFdXchOpgn40kVGuHDSUXBOz3MFF1xu
W3IsldgxtKfLbi6ywUURc0KbyawQjAfzpiCj28+/c30VXF4CH3tvb56d18jEY6BjqasJAoB5vklG
EaGCaBlcROibKmqKDF5slMtzFit3lDyP7cvlvdp8vhLUQjXCWrE634Ytp7G1V4qol+zBh5S65i4L
jFsUhQHT3w/XJsiJE0dU0d6MDWdGudggFz3AVQ2yHrlq9pXcO2Zf7/IGJaD2BIliJwKOE7g9//Ja
tz/Zx1K5NG+OjcWU2cVpmK80yVxzEk0kbb2UzzaT50aRM9Us1nwhwVzl0DqqnKh90+2dGt2vdHXK
Trv7f62If7TiNZAMdowVgaATQzrzHl0CUWqzfSl/fCyLiwuZba9WPMNDWtQ34l3l1c9agLfhnQ5E
PGYC3eZ+nkE9LmombcVY1IEwpoIZT2BZuNuqjuYiGjs821DKcVPkvPL62qHbHckPa2fsLu/kF4YB
dv9Cwcy0UaInGKZgp/HsPMd1KSkJxevp7/Ju5emv9k3/o7833zIv/p1fdc8glIoQ7R+kW9HE1ZZn
nhvnjnqa/Z/xJIZ2/PSzWnvBhSWywG1mnvSRnqgIJnanO2b9QmTBHbXVarQYFAbIH0UBLJq7pEij
2e2aoUoEdvoOc1UKlOIbHznTf1YB2/xgBsOwW7YF8hz+g2VZmpOCZEsQ6cZVbXZHVfqRdvASCFH0
CfWqhPimLrlGXTrAzTjVep/1g6Nh9Cg91Npfaq47lm6Hkd4I0qzNmHr+07jPOeZyvRQyHhxMc60E
Sa/VADM6gYTcCHL0CdI3UTN+C01jnZvkvq/dlUZCU2RbU2CA0NKtgtXJf5u+8cBmvsufOYqQsugB
t+VU50a5MG4TZWi7BUb7PnPMrHFA8CLw2y9Eb+xcmmiC2OjFYzqXn/M2ySireYXoYz5YmLcsff0l
vqvAuuwSJ7qBhMzOeolv2t0QxEEViiTWtu7gM+t8npfHiTwvWj4HWtm7GjUCvQgX0gpSZZEV7uho
aq9UKsE+xvo3u5fcKX1VFlEEEBnhwnjfgEkYZa4lUMgVZDh3LSgB17QLLsfRLZc43zAuv0OWWhKq
ZRjHKHVXK+WXpmhEbrf5UoPKJsZwWR/1Czo1s1DnojqWIkU/lOQW+mkeVY/atJ/law29v2S+aQgG
QFLFWeXCG7rapetvOb9O68nN29y1qchP2ZHmU3STgVdlC7MgQGt/vj5mOe8lUx7R1Khu47JzS6t1
jXHwS5HS4FbqZOJ6AiwVI3EyD2CrzcZOlHdfaXJHsneV8T1VryI85rLrHCwIZvbz8hfdyGlslE4V
dABQDAJE9/PKyrRJUn1GiU+vH5cW8lTr6ks6CBbpabKJb9QiBNUXShsc+XOL73QbZ1cxasLREnUM
7oBOK9NdZ1yy6xs4lHbzY/+9dUsAm1a3MxxArmWMqUAESLuljb8Kp+Y2dvvTT+E+6xSPmRJNwxKM
lX2z6oYzrXpYZ+j70vgqN6/NNvaVBEoz+mucxHcK+V4numuYP8YC6rnTa2osyMnsh3kWVg43Thpy
FUb7A6ymbfCTiZ2WJCSCIA4G+vq/OjTSIAIbRqnHtFJVp0wccy/KyLYuNnAJqBagLwSXLt8JWjUr
hR5FvwDPa/9cQS+afs9DNm06PQNj7NloloSXvY/dW9y5+mSRi1pzZvdTqrTIKqbBeNJoC9xNHxde
jrvOzWoq7w11oYJLZyuX+WSVi2JAzvSJuWKdJEyI2zTAFgFe8GP0IqdtvTQQETWIVsm+9ZnHozvR
t3aMS66xzMFVhk53Wy0jb3MTFzdrT8bQmmQiWOWmA519TC7jzUm1VhAzgAOp6uKROd5hGFAkyrpx
63zaSS4VkkASWVklDtBM1jDHXFlbZ9eW7F32ks0YhUku4DJQflX4p4JeE1CHswthGbPMraP6sQQj
tBnFntnqftdY1225ToIKwFZqgrV9WOXSn3yK0J+MEpbxYvLQz3dx5qbRKxNK6z3qJfHj4Ko7RKfc
GR/MH2J+j81lE8AEDM2UgTblvmBk9tZqW+/P6GNM9cCQ8le5n9xxRZa5Qgsirv3LG72Vddvokf4x
yX3POo2AlBrgqWzNzT46jHeS7Kw7tCLXUA4qH9UC64joM4BjBNsv+NCbPstoCzCpCOQk35RYYw3M
vzLMKzKmXnIZmfUqMLFxk9t4wTA4CDEsi4+rQzSUXcPe1KmMplPdB6Rs0OyW3b5/uLyZW2fj3BK3
l0pHWzKWqFNBGY0oq0Psg1URgZeKjHAPgyFG+RWTpKjvZFdtuhvLb6Wo3ra5Y4CYAmuKUasvL7EB
WOhaHqCU2pa6fGvL7eBptYSH7CqVSLeSl8vbtuUDmBj9Y47bNowK5TEeWEtgoWRVP0HpVLBlW/ml
fW6B27N+nVS7jFB5ICBVTCC2xpj7x7AGSDFzyTuPFxhbY3do/wPFtc0PdrY8LqpgGC7ToPmCQkRC
nNi4bvTJ6QpBGXYrrzlfIZfUVXkc0ZrAyNxjME95zLqbqHnCPAiecIUbY6STjqMIYiHwE/4xVXUg
k5JHhmm6Ywg6zbNfDbcNo1v5ptwD6oWiM2B0opCx9TSG4irmy1D2Zc9I7mtaejuWbWTM0AJxeqB2
8SmfMGYiZ76NSZP2UTllfmQ6tah+u+WnKiaLFQ31EFBmcHs8GUlfTl2yBqU6u4kJsTcq0gba6vlD
0Az6xBjnR0rGr83UktiQe9wAGgiemAJ46can6VBfkWAIs5OIL3CrFvjJHuecKKovacIKt8rP8pqg
WJx+J+ghYaZLO6S/6H46LY75LepFJ1LdSAPP18ntJaZSs7iPRpT0IdVFoOkKGTSfOJOvgSfHEpSy
3rVV+KTzwxpQI1w61ploG7QR6jfmlPyVq2Nxr9VGdbSHZAiawcr3o62uLeYFoTrl5BORvM7u0nCG
6v1jukazn7c1iY+g6rVP9TBmRzOls9sAg3hVrrO+G81GVRxzkaMFgO0u92UzMluXmlZbuZLSTtfZ
0qr/Q9p1LUeOK8svYgS9eaVvKy+N5oWhmZHovefX30TP3lULzW3Mnn1WhKpBFAqFqqzM5wDIlbdA
GVNApwVNN+Up0E3emEE1NebR0Zhl0caMI8ZLBh1gyb4urbaR1fsk06b3RR2rrdqAdDkoZeSu7UzC
cgnFnZab3sHL0Bt7nWuSPTcGkbeoHHIzgGgWe+jzATNZ0D+/jbVmcjqxiB+aiJsREwDbnuOfqlQ1
P68H9RVPxpSuDLABbgsMN9HXrtGqyQB9wAWJBW+l92DWMtOtvhE8fPt3ANUZye8p2Hzd46/2qFuk
14QmLwvY0zDTLRcg5OYEcwYcWwUGlBc+uAw70TwZHGuhl1Hwq2EqHPXFVIISBYbLDyCXF3SY8+9F
Z4Ye5l+hWKCa4k+04JzQDVkBiblm6vR209xPCS8pbpA1i2XM2c+2UxIzLuXEFYXCySTOApL7fpKD
vZLWzPb+5SnG0lUJCboOiNkFpERLAj7u82oBm2qzyZ32Xagc7YhpVa/x2oopqnV5k341RwL02asq
yRd+iYNycRNusNvs56Ts8pw5c3uZhH+1Qn7FmRV+4pdJT7kF1YrRgTyy1StHyFvmk0k4PyHmbUuV
q2LodbGr9wK8Yx7j5LCWSXny0AbqUs74Ad23DkqeMlB74whaOsKGCd49zhpvQPnLOj/SRUT+umzK
jZc+iXsRvImn80rg8D1exwT1agqWGJnohjOLMawvTbkvFjpKgwj3mX7qkcWNuwbOC/aO+/r74If7
ZPFFEZ0Af0l92YUktc2qBq8e3TP/pW6hLC5GCVIu8F/jJdLvUVu05PSpU1gJKPk/F7Hp0w7dRoyA
TuXQllhcIUG8n58MYGtHCMQviWUEx5R7nSLWDP5KaQf7iVckGV/UL2eMuG4EAEGoVTcOtR7qzKpc
mQKqmu9ZPGX7eupFW+HyxuYVMbU0pQtvknmsfB4kjNYI2i6viOLSFLKuZQTMyzQKM8iYJAdwU1XR
CqRKcEbbx2GuoPSejQjMorYLwe3NOEIrGysA2ayLInIoTOfQNjgdoW+eIKJuGzeoO+4N3sxTe65M
2YwwCQDNb5U30wo6dcHbddsXbLIopCE/RH4KGg6gYGmM7zDMI6aoYHuCmExTmeNh8qXQHPz2ELmk
a2R4aWXqfnmTHcQj+skJE/q08onPfwLNTaiVc6tkA3QFln47x9U2LDrGe+PyAytneSNKql+DZF0p
UViKA3pRuZcoRMYx2uhL4PT/y0DxF0vkDjoLx5WQCUORioub5dztrEmx3QIsFjRLiIq1xPDN9XwY
s4ASiLREcrV9tdbGnWQILZ402kOK+fXYHAJTfS8eglsN44BNB1YqR8R0EGaDrOt+cxn18UXPLFOX
W63I4OHBBeeWOZTkUHVZlle9Z+GcmAukbrcgbZK57XkCCBdcQLiQhRqN16gHqPNZE+gcy19ZtJmq
twxcy/9thdS9xoEVRo4HvDWipTVBkmcGHO42TvxfzCDvlBXsH2bQqYusTqSel2ZsYWsc9fBDan6G
2d31lax5P2byFEDqdZ3HOf/qJXoYlbUQGHiTKcFrwndPulmEd+1sXzezEsMVdEg/7VA+ESd1M0pC
Ad/fFLklo2EJGjnwYoM9jJDVDZjnhJ4bKwEhH+jrbfXVKuUiy4hZfb0SAOkCa+qCAxdFiRMpmNIo
xTu1+2Asct2cgUYb5vQ1hX5WF3whV8UE2fR+Gz3icbPNj5GV2U1nBq74c7HaTWdNT9kTyx3Xvy7o
fohosQ6OaMpRwHDUllgpYMQmb81BdCDoUC40DQcVDaE+8HbqRrX5rwXWSDuMjN6gsi2q8FLKe2ZR
nGax1FFyTcGwFdZmhjpC2fJWidQ2nxSbm7TITJYxsdPqR2MctUwzuRYUJGnVbbWGNVh1mYbh9xDG
O8JGhEuTiuX8XNTlXEwKVC3mDyELKxNFxqPWD34FpUsz5JCKgRjl+ravXFE8iHow7AndMRHVjq9H
SDRiAFcbPF36pgeUo/ADVfD/kwm67djPyI1EAfWaTBstiGtBfDFirGKlFvUly6JLYK0YYoK6aJCr
2+mxe0ydxJYVS+BRVRzB/ps4GLIxChQCzOtrW6nbfzVMbZou6/mg8fVyiuOqpb3kPtiPi9vcCTaS
p0sWBvUx4AW1vhkH6cgi+1vp6X61T13LI+idyro42SeiHbETvBYQiKpMs/OXHQ/JMj/7wTmEtXFx
8PpVvbG1yheQaYcsKubLm/PrT6HOU5dzUaD0YH7i0+ZjGcuHQh2/Z4PMCPrrFY3PjPoUT84ykcAo
RE7sseRkI6JipcUuB36C6I3QhpYYeHhnvsnIJn6NxF9XRkXi1kgjkGyevAvNmV/KbvDTPefN0Z+U
VS/j8Fdj5NI7W17Oldk4CMSYYSqiNfysPwgDceZOP8RfGOLKwCr7wdvqjl3SXQ0GZ1+WisQzxvRA
aoHcJ8ogJ68X1txzjKxgJdpjeSisgnkY2MMLFamp5udGQosU79vfz/o08rvIDOzaRrb3kfYmUCUi
q5qw9vIjYEfCHUP4jqmV6XJV6WrcIQZlg9s+zcmtrjjZuFcbaGTv8lRgpAxrXxLTPeiRoIN4ya2M
wehMrCVsYsU9TemLFv5rZJOK+xKoYg184JdD8zPeg5reD6rbVqE7cbKfpdWxylj9X+JrtOPjUgB1
3KkBRfNySE266E0zYrMmDG1DWi+bXoMQ7RP99XocXXP6c0NUGBOUVpTVBI/RGU2uLFPsdFAtqXvi
xjepZUI81iLVuTUqUlVLqfBNMcOaYsqKGd5z4BsJnUlwQnDE28EN5vpASDlaMStGrvrF2Qclfz87
3HPYghcyEPHobotdPGgZGBt7lpHV5YGLAyziWCVIl74akWFDyqIeZY7sRoig3qAes0j8Xzz8zAi1
kj4EnfJg4ERF3VbJH8eYiUYje37hfGcWqKgrRwWezw0sACzyq3InH7U+M7oX7T8Z/F7dGHTgyZQU
aRJSeVA6ZFmvkgM1DrI9SZBr4sfv1318NUmBZpsqyqTscoH4Cvuqi/kGbifdYAj4G+SD5ndMQKkW
oMO9nf6q3aRyg8D6Hzp1kJoB3ROayAJGnuluVp/OTar3KIU0tu6lfgspYSjrphD00DwFNZjqKTgy
x77Wtu/cKFVVzOdIzIMFR5q8cDF1Bdm0ziw3Okiz0htW7rzm8ufGqO2DqEaijSGPc1VB22sG/4wg
HLuE1d5dvb0+7SBP/3q0QA+oxVOOLYw24jb7lUJtQrnXDgCqWShyeeENi6x2fWG4KQmZFXaROsvL
NGbJwiuqG2q7LD9EaWkvU+hd98y1MC8Jn0aos1z3rSBVMlZVGbkpBx9Ns9f1Y9k15nU7q58Pk6kg
mFHBb3bBSCplU8grIQAAkMBUGzP0h5vY4e7nW/4he0YQeZh/SP+e0QZEOopA6GVQ5bygb+uMKs20
5ZRw6Hd4EFiCnz7pdudE/vLEVutZ+5bn5qj0TevDINYLEblMu0mWTR2GZpQfhfnb9U+5ZgbMEaDK
xJQ/3rBUQgMapl7JGqRqarJsu9r4CLUpMiuluRu6nOEeaz54bos6ye0oV4G0iAumYZ4GPrVLcKot
LLmq1SbauRXqCIeGGPFSjDE5Ll+gvExYj9IkcwtO2RXSghmqtsKgalRt80V6aTqOxdGwdgOcCGsw
sAWpKlrxgx811Zg5FSlbllhieRia5+tbtlLzI4TomKz4ywKV5KhlC66xDu2HeauIUJYu3NxbvOGj
Hk2UbhVnsjivdOXBZXGprGVXoGwGsBvEnCrwKV+jljKOZRkmSOOasErsuB1vmwlCLWP3DbynvwSe
Bdpeq73zoDjVBYKfgE3KO9Hy1ede60jdfwKsILMJA9o9h9GCcIuCsZCbA9gTAuj1cbdT4kicifc5
6+STVdH5w/mPoNx2Vmq8R3l00gZX30LB05fA2Pg/kddhpWeLpb9uFeGPpB1KLroS5XDFUZ8JsLUz
9QcVnZ3cSkD//weQptWM4sw03dDS0PVN1BgelUlWI5qi1R+VF87SnAD9djyqbgSnfeBs1qW0elQ+
V0xXqhStTxQtxPZGAzjjKyDGut69fljo+KbLpBaITOwvhTXy97NEeYnVulRlKKwNvO4Y6oEPPVSO
CkFnxLYLV6UNUa4qd+DjbiYIx2kPxFVT1G3yben1kMaz46dgL5uTE1oEQeUGL+MP7bZktHDoj0n/
AMpNFTXXupaH6GCOClwSOHrBoiC7qJjQJigPLdROQGSDhEsTxB1Uygt7NpTvSyptg6b2i1l+iefA
V2PpQc0CB/MWSOpFdMw0kcG7c5qiOD+T1C+h1SyNMc4ycYTE4+9pQMGUXgTByj3D4Z4UT8JBie7a
H/HNwIKe03cYbZiq06kY/u/CCEqElfwcSqMZ6PdzzFodYysVKsAHedbWLQ8F3QZoKlKbGr0EcUCz
gOtyKqiDsuZiWauissOhbiYtN2BQmV6WJAT0RLRqFs3HRZShvx1Z9tlZlHn0GKcy0iF62jvjYo0t
eNIA3f+Nw8DoT9va7QO7Fbeu7aah+0eIhTGaQy2P7+UxVXIVKsHfq41g187o6+CzRA4XWXFqVr+i
18ArQE8ae5pn8BsJIJ+HwVnQGoyZswT/cIo+fw31GcZA5IZmQkhK9gSgLZiYP0TVqt6DB/gP7NGX
9u+vDv5uDO2AcOEiyEoTJnhjqL1VWY7x8Uh0kAke5DKbzFYKb2JDfrkecte999Mg5b15pvRFpMIg
3493tTaZRlX8vG7iolxNL4re0QITMFwE2SrtAbRuC+oswQ2fbY3BJIR1ipfci4M51QBCmPOvzlFm
U0VvNPVFl2AF2C52MZFy+kE6AAICESgF9/dX366DeODbFPJddVUeOB18y5qy3I2cjEJrUn7r5RIc
idIgWK0w+f2MS96obucqYGm/XDyNqB9CR8ZWyZGXAZfiFvthv2xKK7fAu7ldiLayKe76HeuBfjFm
QVukQqJYNHFfhxCp7tDXrB0IlBChc7V0B1O2ZTQMiOXKim15NyOJ+NdVCdo+5W9SnGhztkACLoNi
5GJNdgjlRv0V7MZKaqoPnJdiuhYUTDMT3bvq6Z+bThfIwH3KNTFGglCD1sziUbAFX7dLz0BBBBt9
+wd8mKvpzJlFKnY0UlaEBQchtdECMvJb7kNXD3AYjPZm7oCySGoa952Zbvi95rW3yZ2yUV/CB91H
hz51WaLy65Hs7NeQa+UsoIsT2ItRVyC62oPdv0l2DanM6IXADsAOelczMpzVSHZmjsrlxrCNQi4l
ssrZkxC+yaFoicBWyCHmx1mDNKs34pktOp2T23KqK+hE5vW8W/r01wKqeH0WGbU81pKopA1dWq5J
iSp3EMwz4K3t/czj+h16R4+Ae+cyBsZfZBmk4tQYpUlv9Niy02PGyY8GZhG32Sb0p02KESnJj1wN
sHt+X73Ne2Sqm8nLH3lb9tlyoGRxF0nc5zemiUYNQ8U4GJdqblhgSmgZ+drEgMpiNkV3yDj+Lu2n
9znUHMbdwdha+oGO3jl4Qgd8AtlTt8Ot5C574VFwRSd5zZ3ci63omD+KgEoqHnoh97ldY+LbQ3/H
uv5D1pNYHaA5sDMDKEGPCqfBrPTodWrukqGHtdiYhv4BTW0AB3CeANTk7crKKyR74nfh9brt9cj1
aZryu4SroUsh4htgMsNMOwxYFB3jO18QXf+Oy582KFcDVh1wYshOITrwEJfJHmKv3AcmVIQ99f76
csi/uvSkv02drqizQIQgNJVqieVUAmcXyUNePIMU3Vzk2hz671VwXAKGxYsiDLW603vwzOSccH1N
RMhOsMDu22BHr4TgXr2Vf7WucVfdq371ZPy6vs5/SDM+F0rddYME6MvS4a6NtP6WDwyIdRk/FFnZ
pS0eW6O0i9reRT8FHanxMKMlOnYN63VCbFz72FTu1ah1pJYVPjbpvHImYADvnENgkKU7vyib6ytm
7Sx14U1R3QngpdddLgG7c/EtVPehspdreGx/K/Fo2w+v1y2uh4fPT0z+fraxXK6mssLBYjNghDHQ
7Ap8b0nB6nut3+SfZqjLTBKMWZAxVeLqqPFmGgD2ab8b5CP/X8PM6Uo4W1CW9kWuVMgZ5m1ym7/V
z12JijmZgl2ODUauSjP+JRwqb9yxnpWsNVJRJlswZQhAFsSI20dV5e0F5Ec1l5oD4JDXN+1C2Io+
jsSPzha51MlYKC12LQEkexYSW1xGDzxSUxrZLUQJi30s3odZ4WdLbkViB55ZQMGUW6P4Xgi8O8i5
p8VwZn7XCLE7BRjPB3Xn9R/JCLo0gEmuBGMMJbwRxDkHwHC0ZpmRTvxD9v+3V0l0Lj4iKWrABQtM
C2cCgy9YKH+XuNMmS7LGRzkyU6yMifwnR/4iJGAOCwzNGB4xaGmbBuMVfJsg1LdO/wyOGckOt5UT
P+YDsNmVxaZCX/2UmBVUAF0A7wwdfVtdicpIxnaLpWrKABAP/1Zk5uRQZxaoSDu2pZJEHOK7piZ4
OsRO3up+rUqMW3I1HzszQwXTscC43sIjmIZFa0KB3iqW58rYVdJgLcb7df9bjaVntqhYGvexWCYz
bM1bya1czGRsOK/zNIabrz8LzuxQETRKsjYZf+eYJK1pfw8D2ppXOLyfeawos34pntmjQukAhuqy
IfZwovD8IwM2+maEajbEx7es1Ynk11/6+qfrUS+Dvsx1EA7D9f4feBQ6IG7200NZm9oxeeEw97ic
urhA2h7GXfzS+9H33ufc67vJ/MxUdG25JsvLCB46uM3GcDM3cmOv8SfcxJkTJEy89/pD/+w7UzHW
KJthDht859Zp8FhYdsOPDpqBkRs+EU24GYAK4xXiibvQ1Tbz/fXlrt4ln8bp4CnOIchUJhQPw1rc
piFYIxt/VCVb45hlbsYO00FULfnC6JeTP6VHwteluJJ/Qh2U2FmCX45dFr0sazclKt4EZSvJYAfG
BbaZLYyiueQtvRyRG/iRY2yYh2Y9ZP/txjQgAPJMhjpJsEcmdusTRDty5Y1qYkDsmfdZGTrLeSQq
+BR4boQxSdE5f3Fjv3oktEGp17rDjrNq6NwblgCyMH6nh6a0YZlffWqeeQ8VkpShSXLMmiBvzgUT
MkgmSJOtpfrouHdFA39xrzMSEuZ+UkEpHoxgyhNY1A+CG+4SO7Llxwm1sBDEG/ENqwrGOh5UVNJr
IWuzCcGgKitwuDhFYph9/CZVT9ePIXNdVNRROMwo18RPW0fdypbiT7tqJwN3JDjFdt79a0oj6h6W
qKAzqnmc80jqEOV4q9kA5FSY4UGzVKj6TB44tkKXidNlnA2a9F3otBrUyJrmDiCWWDbFY4XYqln6
TVofTkgnj1VKY6QBNEBSlgOhmjv0BFIJstVlafYg7QTJq5yim5VU9vVNZAQ4WgVW4VJ0Q8mjKhhl
EHQpptp21qwXjDPASNJkKrfhgL+sixhbJ/aNXRiNPQYF4xJcz/s/D7ZMhZUykPWuTWGjs5s9me5F
E+cw3JCyN4qxm8lv3Xaf+MIhuwMRu1O9K4/XvyUrsF3IhnFz3ggZPmYIPa8BavVw0ZvJX+4nK71t
UPYu94TwK7aD4x80k1hbSYWZEQwWk0xeq2VmlsfUj++qHXevWehjfXRWtI1Axs48HzSOnTqTMhVs
Rm7QEU8RbELuyGlv1fIrmF5qNXEW/a4H70qjWaUQeQKn/kePooKPUeWTsWRIAiKhtmYBWIj09fp2
rjcpzxyKjjcLh1YhKBDgUII7x1brRQ8lxLBc2c3d0Wz9vIDUg8mK34wAQLdtsiUU+6iEWWHQ7CjY
NIDsFw2k7rhdnJeM88/KmBXqmcgnKidAclp3Y80mk/7QSLTzb0NjihgxMTYco+rMuH0VKreZjSI3
kgH+0vObOnoXUXIIm+MiZ3YPsNk0BwxUO9mjKyk63ZfRY6lW5hbRdAJip8BDR4Lyo+izngLrr+1P
X1Go4DNmghrWpBI2uNzNtOdqJ7oBOOlG2BoLZKXSBw0U+oyIx1oblcmAaCVb+BLfUvZIEafzifBZ
6rKAsKx7/sTBclZQmQZp7tBQ1jDGN9iQeHVLa04ARZosEQDVVrBYGenpzX5t16iosmTyMs0k7e7R
j+Cdcqs8ZBswYgH7gAK8FT8aqClwB0glOrk971gnkJFBKVRswWDOqBekccqBpbPWDDufRstQd3Mu
WNdjDMsSFWKyqjMmceE011C6j94AslOD9qQ5xfW+lJWH68YYFwTdZNEKLjNkDsuqNH/OUkxab0bx
x3UbxM+v7BzdUUmyIYXiOckncpCr+n1fM+L+eqvk86SpVASphPKvMrBwMxMSjwMwMYf6iXNSK3qr
N4olA+xTHJivMkbkUqkUpheAX4o4lOxkL7033PxueuzfuaNs9zZguTuUtm7Lh+6OPULFMkyFli7R
MxHTiIjQs4wKdG+2UIOdkm3ZP/D6awJc3vUtZF0JNL8Pl0tV0evwk84tNmRKQtycqEJOw/Gss866
ZVU6bZHmosriUxTrNqo3O9IeT+wjh0HyB97trL6yR1+8v75GVulGpSKMEWpK2oVYI1FPg0rVssls
Uq7JAbvPrQXN+8yFiOMBtaN9ZyV34y5E/jZhBpTBYMW6OVQq2CwhX4ka+SXBYdpDgvkmAmF2GQMj
eHwjVODL6/WlX1DmUSkbPZUNGjkUhmNkTmTphb1Ab1E7EOAwnt6Y6CR1ucZO7cJiWWblx7S0mjKp
U8/XWKrsNRvBTNzqduiQpoP3Bm1PO/8lvWFy5BBYqqPdNAfWJc20T+U6HCRMhKSDq5FCR38UIWIq
W7Wl34JSagOWr97OHwlDsWJP31D3+I87rVGRSwTKHLPeWH78NoGrkKC9pGPnAOyFt4Frse5tRiim
CTiJRJJgkBpdFEbvocz5xVAxJiEYoUmjQpMyxBP4tdHVaTEIxMdHMQT1Ol+YxbwtOhCMCiMjnVu7
wsDarUP9QVQ1TCvi+jlLRaImKPqZZKtJAmirnoEcsCrzbQwhwOunhGWIPpV8WQTdDFRpnwemEhRm
CqKXEuwu182sHsbzBVEJgNylKTcvJB+28swccmt+Gvb8AVwQ1Q9Cmhfpdvo6HGK3fWBXihiLpBMC
DgyPi14DqKzUd5xxF4RvS/p8fYFrCc7Z+uh8oIkarjQMmBgAyo3FTVQ/y+2NajC2a83Xz81QRyvW
x5JvKnzGUQPYD71FOT9cXwjrW1HXf1gNfK3XSIKV8sZQt1GXmXn/cd0GaxXUcRoiPtA5VJtcCHGC
y9Yw64ElEbP2Zjj/UGSZZwcIoonFzCf4UPw29gUwM46u+geKvqsZ/Lkd6lbnpDZW+hgwYiIePZA0
rb2LXMMaJWu2hUPokc4Ib4t+zeNdJHsGkzaQ5XlUqGi4WK5U0uISi50eh04zAhMIRibEFcablvVN
qVgh9Wq21DF8vO4zsyugoCY+KmAXCuf7KnC5uLbKhjWQywoc9C0+NE2slKTaM3wjYhvSToOWCrJS
4xhb5R7Ebr/nQ+R73q9frrvp+noRgMkgOng+KB+alSoYwhY+lDapWYs3/QgO6flZBb63U17kDrNH
MeOiWc1JdXR3/98m5U+tVkE/k+xmsqlQpZh80sc2PIImZaPRmNYo3xFAMibyNbw3RUy2h0190B9V
c7SrI4FlsySFmOYoBzIw4ZeUDcyBacuTkJEBpgsFGtIvZ08Trj6gzj8ldeX0oEqohwHuigfUvQ4Z
99ab/GqXpg5hNqmOmKCy25vqiZnpkhBJvw3PDNN9u7YZBa3VkHgO35Dl24NulocGigSzjfIMsPde
xIjZqwnfuUUq4eviWVpS5BInwkcDKIgMNabKzjqrAQ0PBIhGS3FEEBCGogPex160ysg0ONN4vH5i
ViFi5z+Eup+4UiiHUsI7v7Pnj3rG0xs01c0rRjle5U1tc+qufSRVIuE/nhu6txeofR+lAvKY1iGU
HwLIJlNLvSHN/swz/P+4TOoCA1hqKPSWDI88dPvpNP1EptbER0yrWJA+MUWzeWLluav1qfOPS8Uj
oS90riCXv35Qt9ND7eVW/1OHmBXwrA+ZxyTIWat5n9ujYtGoYKa6KGCvdeJ71Qt3ZJKErLM+iLeB
OwGv2d42h2wLSk8U+1nrZYRfmgUNve8WgpwIhXpabVqx+DHF0DSIRT+fZ0sXBm+qQWOjpj8Ym8s6
vlSU4jDNHaoilg1o/5tgp05p6RvZVjzBEd7/xzmK889MxalKKlJNJA9jHmVHETxEGtrBeC/JyFfq
jk3eRc7glfBEt/qWWpYFToO9tr6NoUQmDf7CHwMI2iI+my2G+GY/yx56cGdykmJe/7qr3auz1dJt
vykdIy6OYD1+Tt8Gl9DYzx/zVvU6DPV2u8AFy/xdu1c8TDKnt5mT3LGi5XqG+/cVS7cCsyCsAGfB
L5Dlx5ArnFltLF5iwNJYIZnuBIpBCKyzjNtH9EBy56RO9QgCqedoU2xSP7nJAbyzDYztpTZoaNiF
+tMuXttlKkQNKoBPagj7MsYlChzZbhduxdufSBA7E9IY882IWDXujWNqjT87KPR0BLS2K19Eb/wo
d52N3rObfQ+cxsZ8i+xHW+W2dv6tdhQp0py7AxXTKoULwpmUShYBxZBEMPPwjo93EZiMJmSYQ3Hb
LHfXXZCs/NqXocKansS8UIPVw5XBZqS2ptSzbkFG4KSbhYVUTkscwkJwGPYYzNl0234vmkR9hNVF
Pw2gX1sNFa3QkqxVucCNK930z9+lzW43uBUwA4sfeyg92VAiIh3i6Ee+yfx5p2MoCDs9OZgXZfMu
sq4oeiZMVRK5AeYFF+ONuq230w6cj6CeEdGwyaGFxyqqMo4y3UIMm1xr8hAPyXpKNk2OYuIQ2x0L
F7n+wvo7YNCtw5xr2yoh9Sw++zDk790UmoSzpxgZjslaDZ08DWUQiAHsSLOB9A3TmNNbG7Dglwz3
pzuFshDyYx8id2ny6GZMgl0Zid71E/YPr+LPL0YFH32uIUREGku1U/oaKHsqDBWZ8RMgpbXZ7XrX
8OYNir6b+oazlVc2WJYVfhUqriBtiDBvimdjsQ/w1ACCJnogJAqDo+GNPuzETef0m9wGpR9hF3Rw
813/BqzHDt1NNLpCqIYeQYA8dgS7P3R+/Q3IXfTUEWUZc2IXFCCnOAqaIkwQabi/DapsU8dKu8hC
87veof2I0LY07jJgyxRWpr3qP2eWqL3NQKkWhgJeN+jGtmZZOvNbBPmSgKT3kcX328RB8OZ+Xf+c
q2fjzCq1nwAmZ/yk4zrTQNAfFz9GYTrJql63wlobdTV0qaaP0M5Dyln/7Lp3fnq+/v+Z20Q9uPO4
bJqIQ3xMNqFPXIJcwmC69Fm88BfsmrRDUPeCKnBDvUTopjXQARPs2BFHExTtzcv0y+BBwAvG9LsZ
wx7mEFpQvK9BgN3ZjNWyNo3KbJek+au/PAKjvJCnA7pPkY3qGJDKoZV9h3IpI/Ssttn0vx1FpGmm
+lSbkd+RepErueJ2BiFu7aUHsNXbIPqwiqPosx4qTJskHzgrNgbREnVjil0VPXBCgFoT3QEMFY6v
silgGmA6/IHYweqldLZO6rII8mGUFAIwiTb5m5yB4lt5aWWT6LxNDlBI417cF9/ZmIH1uHZmmIo0
XZGCCU7BYsk8LoG6g+P3sHiYhbLRUWJEm9XhzfPtpKKNvMioMJJUqnUkl9uPFkqP+Yu26a1ig5EP
OyrM3NIsaWccu9DsXYJZHhxjazwHP8YdCwa2/no5WzwVhtqiEtpOx+XZ2dVeR2khfTEe+AwVl+om
9/hb7Sg/DM+NY3jJkfNyO3LSF8ahIht7kfCd/QQqRvGYmigzA3crOVSypVolUNPDloewBjRHN9et
rb7Bz4xR8aoWKi3qScmBxCtp1/1FBMSKVtfjLriWvh6gWZlBxdgjiU2H/HvOK76YGc71lbBMULEo
qNVxhmgzqcBV5hDdacX9dQPXgx1kE76uweiEuhxTuEYyhzdLmj3LPHevTyojSWSs4zSCehZrZg2Y
nYlcUQIvmLjxzXB6v76Q1SnWszN3igBnJoa8kEsoTMNEfJ80D1yzjaM7Q4L8T36rjT0QQobZTrdg
LWbkTMSbrrj26XVxZlgVm7ELJrh2KZZOHgW2LD3HC/w8OBr/dbuowBKAuX+pA5JQGG+N9DSLH0b5
dv1Driehn6fndG+craeMElVvyIQe0eEhpDY8xo8g/R6d7l/jifs+25kTqRYGZy1V8hMmQzzjljjV
a89/QZcE4lTjF+TLjVg4dXZb9anZsDiCWRtHhQklagU8XFB9DSUdVAiC7HVLteHCCnDVArPPPAtP
xjoFdMAAwmFMJhhEncVqEwiZ8d+ubx4jgRJPfz/7dPwsClpWIaNuQDb6nDsLOMkwZzCahoGWDFQJ
rdxNnuYf9Y5LzAwD6zwDR8HYu5N3nf0AyYgTSMbCQ2tIgYGryJzKX61wbDgmt+RqxfPTT0/PuTNL
aVlqBkeulNap7N4JfcEP7MpPMSv3J/Q8jCxYPN2yZ/bmoJv0XsDKROBjeg/QX4fUR9AD8hibSPzg
SkQRqWRFLwdeiwnoKs7Mdtt9C+5AYmmGd90PzMpXu3izICMsb/nI5JnoSlamdGL0OVtmXJQB6EHJ
lQMNLNGaHgiqs4W0WP36B7B41iZSqUkSyLmeNqTr5Kb3+ZvoLL7mNDO6eeAGc9Ib5rdlnMETBdXZ
8qqml5OZlCsUM9voh8UtbtNt7BUfGKj6plhoc7F2k3HF0mPdU68FcVZjN6O9vI2s5gGKAajOgxYR
2P9tYnZolTKJwhgpkEiFGgkt0mg0SGdp0Ew5Qb2wKTwZSgUVeGXbtvlh5PN93DDWun74ZehLqDI6
zzSeJFvScFBHLLVJZFMUbpbxvUHPLhgj6/oROXUjL4/IpyXqISFLc4ycFusj+bx8HC3SZoeyrMU5
lZNEZrOZj/HWwLsCFDeOjnF29JpQQnw70Uq5qnP995Cr4trPoU6sDEk1zQAPrIte4mCqYnhcuGyb
aJmnpzIwNSrjhfEP2c7n+qlEQC3TMFTaE0wQjCjvOKP3mkOy6QHSlf71xa370qct6oxGTaJIi4Jd
xQW5+Y1kJ10elpn1+pvwaYd6I6iYWY3FBpGHsBRFKIti3NEAdgLJtRd6vUsIqnCvPBy5OwFASBZr
0SrWE3i4v72XbPJZaJiMrApa+bTO8lihNQgNhvQgIxZBNi7z25vZZ2HZ/+Fp9mmTOqdxKnf5XMFx
9MNUmtpNel/tDbRmwx2RoI2tGIApTEcfh2fuDvSpqMYXTED/P4T8zx9BvTKKUcuUkMDcfmd8IAo5
GNZPMgYeu6w+FsOZLlCm4pK14oxNTjbdRvA73Neyi0rSf/NZjS5uzFMbcRV574u1p4fKZoTgn8RJ
ztwPryKo8odyfMzVjGGWEQdoEKm6CHHWExea440uP/Y94FTKjg9+yCDAun4qGbGWBpBm/VgURoQI
2ID4VR91c4AATqEk9lA8/TdLVKxpouwvwtIC4KG0/dUHT1P8yI/frptZv5n/9kKNCjODptWjJOI5
PUE2aJgkZMg9q+C8nm582qBCTFR1fZ/FSI+5zqo2kj3t/o+069qRHMeWXySAoihKepVNV5nl3YvQ
pkqe8vbrb7B3d7pWU1OaO/vQGDQaGCYp8tg4EfrZPCWJrR6kSQm9rWl4+aO/cAzGyqYshVYPugQ1
hzzxuf6uG8SJisb7+ug+R7D8Nl3Gyoz0qaErJMQy5sNQ2sVtdmz2ssZlui306hEvNufyEr9t7e7X
sPtX21tZjjaK2lyVr7l8X65bT+yZV6Jz2CI67g6hG/v0jv4U0OuRekT1PrUPEk5dOf1Ouw7PFfD6
lrsVcG0c+ZojOYcwcNFR/KYi53abo2+8WHae//j6yLdWWRmYOm8zSFVjlcr4novZGyRZuSHcr1f5
vDX5+8OaqzgnCkPzX9P/kmtac1Mfd3cAh4OGsTWQE1e2cb+x4oYJM1ehTJEQUeSSpIPyLlDUflf0
sJQJoAAa8Dux6bBRc0M2OGLMHniqPCU9GsXK4NTZflBsCDM44TRtARPkcX5x0cyVDSIqHo4Wwp6H
4Oncl++S1x8jib+EoNA1yjAt4Ruv2iE+goTBZbf0Rt0IuTYc15o6p4g60Zpydir/t+OS0Jr0sJmg
bF2slYnqKO5uKjtw9fvkGn4CihTrKilRLp4AzqUYAQdhSJduFLE2jK+5slNmaDSKKeltFqICSh9X
ud1HYr9xt+Rt/eorrsyUaJNJgcXAVxzryzjtpgL97+t2fJnDyp6U+ym/GxA/014Erb5R19p8Sitb
1VXaYjDZ3o1PxEFi+zPxBkjM9G682MNVHmzyrW7c2bUaLM9UotQCC2qX7Byf4vthX74mCGQJ5GjL
Z/XAXPNigh6hccYjlOrUreOWx/nFcVsrG1WOcRz1cqRwxqAmKPEBrGBedohdzFDd5GfZWQLZ6w5l
5Q2ztWFDrJXVQsezUlmENt6YlsLRQ8DYm8btc/LIK0xvFWRTO+jzV2PoUHKln0jtGGWScEWgjl2i
XnnI7xXQVaPF42iv4Sk7tafhPO/+Yfv6j0XXkNmpjmiBcqHp85sJiBkLCuziLA5ik9HnL/z775VW
X5Kpql6q8kvWgKYedF+y1qN7cwdVH9M178r9fJoy4KC28trPzcLvdVcfclnmIUxjyRc2a/YSXdXQ
i/naJnwexv5eYeVuQHFNI1VW8dhy1dcnjHDa+fJSZPdfL7N5gnKnH5I7Bqy8EUk4TOvRK7GXzMfZ
TqCv2+xAAnwo93EBjPPWQ/iLnPL39uS9/bCsqKyyL+VEhywatg6UBpxesY1fw9Fkp5ys/dYc319k
c7+XXDkQvWShMOV4NgmqfX+u7ronhIG9E+/SQ/29+L5xsJ+H1L+XW3kONZvQpcrkWz8AMXKSbEgw
qn5yLflz/gb6f+vCrHwI6HeZDtlahHeP2RmdxDdp0MhoQ0+ksRUwalWBjr89bDnmz/3/732u3MdE
il4RMSzMv+b5s2AE0wTdbUHjPh8AUP9YZw10teaCiC5FpEOCFrS/suZCAQcAaXR+ZJfRFbe1312N
u62w+fOZlQ8Lr2xMxMouZiOILuXkaXdtPMWufgudmh8TIneEgq4mHNVrnL/Rnf/cX/ze88rMqL1V
QUUtR+oHhrQcsM/E9IrX9MLlZ5VhT+e0lasotsrcf8I4BcWa/3iONeR1Guqqnyi2nRVz7wy094eo
dqwkAvP7AhFEIq7AkbLhmjfcFVtZo7JTWGvI2T6VvbEYoEb9PdwaBPqLgOf3zla2xxwtKCtJpROr
x6fMHjrgyfLyRczfWwNU2eecZ9B5/KbHvpZRm+obg1e/2hR/Dj9+r78yRNTQWUrlEJRkaGmu8x8o
bv2UwBZ2vQTFqT8RENGJoPans+SKAJJ3r2+NcG682jWotWNm3CcGqiSMWLvQeu/oran8MLUHYsWg
H71Ok3nDoW3ZX7YyUKai0jHMZS4OQjHICzwZty1mt+vrJhh3W0Gm9nmQ+fuQV2aJQLhlHhpUTeSr
lZA2ObCd31U7oLad5ZSjxMFcaKSjeqojZxQg/9Wd7pH7qQeK/5/KXsNA2P92u9cA144scYk5JvSv
Coih9Y2tQuQQHK4bnkdiE764X2uEK9SzIb4is4mhxdxiZjhJFEzTPZTb7bS+DvXGCcu3unr+H5dd
Gatq7LnKFZTeMWlx1sBdpQXtvrz847rsH992DXrVq9TowfmNBvV5OAlQPeDZ7OWYTub+DXbODce6
JsmpG5rGXE6kA/t/GhckC7Hbv0xon0jUK2hWQDsw7jZZjzdM4RrzqoYqCgw5vqL0qxkmz8YHKcTU
Hcr7IageQFB53KIa2LKMa5RrnfR5PckaBwlkKFgcQJG5071krx/EQblWNoJPac2/uqirEKnFrH9B
IkTR9fg6Zz8jmjlf38lPZVY+OLE1J87cGUmI3FpSuEuR5QrRrdY65IrWgNhFSDQhFOB2vwr6vcv8
+Igp76cW0gLe1z9k62OurJGWR2YPXi6ULaJnTGE5ogOwLaEb2904z/VkvBo3eZJK5CJB0S1JX1XN
/3obWxdk3cjsjaGOjRpB7Xyo0YcyjpKnTs4EiNvGiUEu9vV6WxtamZRYCes4laWJaUKHlt3oWyX8
v+gX/mFK1vw4Sqw0EyaSDZ8TqA6OkyPyK2IcTUAwRe+o6fvU/ICQpDdBO/jrvW1cCS73/iEDAsmF
Hg5SI6vP7hLwCyaTcIoo3/C6G35+zYqTqGUD7XGcoFhqUGc/sAyoYTANaOQZ647dbkqMjVu4Fanz
VXzT6hS0AxLOI2uzEqzMDsxLUVyJguQEOOe78CoH1CmbIP2NcJmv7ElY1V2P4Q65sOwa0vf8J3MS
L7yWswLlybyoIN90yXErRdj6lKvIhrc0KxMpI1Obz7Sb3bCDina6JVuw4dbXs/NWloVQLcAqKWpW
chgIZMnQbm2CLZXMrYxn3YtMk4oUuo4PmO+HPfck3CV2IqBBpAYgcVtXjqn+ipPcr9/EX7S6/3iO
6/ZkToYhUeWQqiRgIN4EZDAP6gUaDSkY/pK3xpu88ZJdvs1+dStuNh3gxg1a9ym7alLaSuIIpaCM
8FXwQ3ee/MPA6ZTA2ZMAqHNni19w4wKte5bJWIZZI6EwU34Z6W6sha3NW+QLG3HMmvZGoCdKQaiD
iJiZh7qr78iYXFeK7kOke8tPbNzVP/UsQ22ehg6jXLk5/tRa46xmGNLX2Y4MhjOWdWKHaRvaxtz4
VTpsDND/omL+Iq4wVgaoqvVFst/jOJE2SwlCyRYPHkxM//YPRdAHddAdy4CD0V3HPU4uqdf7/Nfo
dfeA0owT33Qo0uTOVhiw5T/XbU9TqaJEkU0Meb+T3fgWuwmYgPGevhHoom5VYjf857r9qTHS1I2C
z9CNkw8hgp8o9W9kG38Bi/39ZFehTdsaWpYNCPs127pUP9ht6xmlnd7r/ngFKDtE62zQp8QIEc6S
GmK78rXxeNZ9TWUYOUsHOFKatzYdL20+2MLY8NafT2b+LoesVQhNUY0Dl3PdLBi95l7f53u4Nac8
QHcDrBfzg0RZWo6c10Ae4neIieRUzIBpkSGI7jYLqDL0+eKOrxugMbS1CwblrV+R7X8GNxiGkGsf
Q3gbH3krm143P0ue9TpGRcDvE0SJszOPidvbjUsP5AYTE+g5YroXunFQbk7PQX7JAim6q9r1nu3A
KHMPQXV8+EXbCG6kX/3qDFYhVMaVLhNSCItnh2weZJ/Z1sFGWaePAyjiyq2u84Z3WLc6ack0vaPy
pkWZo/SPvdHaynRTFf52Er9RPjZXNixGMJ8UOU4cusnoykGabrKlkrIkHulewcy64Xq39raKnbqs
GfRJInS0oQY/cG+L6jplla2aL3zYjNS2dreKmACSZH3e4yT5jYlXJBU2mqN5J3HYmZu+buURG67P
XNmoyaCdweXckTq90+42Ty8GmJHN9Obr8GUrm1h3NjsTxQK+oLIHCoTDL7AHvpcSQDHM2QxVNgzA
uokZTeA5SmUFLz+l15J+h7u9n93/vcH0DUeyblxm0TTVpQoeMQCTnYQs7mxsnd3GlVjPvE5gyU8U
SfDDguq+vgFiFSqU3M5+ysALo/YbWcrWjla2Y6I5qOkl/RXJ7/h8A1XBDeO0FUVb0m99SPBYCPRg
bkEdsHMXP36BhdSJnT3kKNifJWklwp83DQNfpp2Akfu4dee3WmzWyoKwcpkXJvtdrTe5/FsPcUIn
c1DuPGgYUQFg8m2rFbR5/1dGJNQrDNfLQ5VCNhichKp1t1MP5CRbel+/tY3E1lpZECWjZick74ks
j2m7f7WdCui2fL3MVtXaWpmOmTQwFTG21HptDmFYFaRTSzBCX/LvDFN8uSuVrOddp2aexyRCBQfY
NFQ2s2A6GIcmMDeima/vJtZZ97SaeYwNyewwPKOVBrH32BVufolAR5xLijtQseGSPP2NltaXzxwr
S7P24VWoidnUBtit/DDRD4mlhHaV6i+1sVQ20SfTXpTBH8I+tQeuHKJWf+7aunajVAMOpIt/bHzd
L7sE+DXy1374NemCWhakD+QbHVyQuNgLPm+5p+78P/YRsdbK4mhN1PwLxykl341n6mU3gjrhNXdl
LVl7kDRtko8ZHNdbD/Nz/pj/RK9Ye2WLqJWHSc1/PczBNd9RQQj4FTRa3wsPCEWfeOISO/E1Q5yR
Yuq2RqYkgw2OCA7Iqqd5B3Gv3NMWe3mHrhcoELuz/lAFm5xyW7djZbPCUdeVXsHvnJH3d3sT5cXA
dKVqfBdgrGd70ObLsAcHs7JYUaz8e8A8Au8hmryjq1v5pefNnkz020SGDTf3dfMPC67sFoYh/t27
IICr9EHs17eyuDE8iesOqh/mvtol+8GbT8Nrd2XuyJM2OltY878Y2fp3zoYfsTJqkdFXpp7imK0a
ynMjZkXoD2twIx3SNEpsj9MdBubsUbDHjff2Za6GmVZZN/jw3kJ1Kvg0w2qjjiJFnyu/vAJ77AUF
gQmNTgBN9sVl0xN+mSdg1ZW1KwxrKInEuPAryZ3c3E2d3WFsU6CIpjj0Qp4l82Rxl3KnK53y+9eb
/jL4xOori1fXI1EUWdOKjc4pUsNbgMNIp6c0752vV/oazIOlVubMyBeTzHIpKfpVn4WEetU2EKAB
dRNMSMjoWtlvpQ6fVzUwI00M3dItaq0ekVroacEoQlE5oAIX6crun/QjxXUBCeCt+fLPhzk/rLd6
Q4ml5QTJkVwvvQ8PRQ1dpRiU2PWb+ULuFsjWTFf8Kb3lPtS4vI0z/rS09WHx1dsxU60CqzJcp9ws
2Gh3kHGDfdpGvH76Vv5YSFvHAnmqjJSOyJHiGeg9gE+Vb2W/kdh/HrF9WGT1NPK4nOZJw1H2yqlU
e5DG7Xn5DNZS5H8gFWnR1ZkhQp89lOZmgPzpw/iw9uphjF08L5FMAllQHNP7/LrYoS0PB8wv7XOx
TxGjVg/a1o63jnX1Rqy0zJUUXUe/MCBNhQB8WDAAnMeWzTXUnJNEtYcqdIQ6Xpt6fx5bODsjOfJ6
9qYx6rysofbXV2rrF60Cg74A9eFQyWRYOUVWgzRhV7KN7sHWGvLfPxjeuU+gHSAHIcK6tQdtZ2nC
XrYKr5/bnw9fdOW+J4bvaRTYieTtDIEfBFk85izJj/aEEhBExyYf8+pXW0Sln+ZyH5Zd2Z8FOutJ
LCcbBuNHxH72bP+/faCVvYFu5FguHIdXdydVaK4AECpdnr9e5PPI4MMuVoZlUOeRmRIwiPYchlUm
0IHEHlQFrqTAEaqMHlQe0EYzXQoUC7hhAnKfbTaqP++Y//4Vf/LQQ6sosZx5k8276Wd2INy2fNWP
neQA/uuX1Ecf5j62gJqpJhv6QOZRh1ex3E1qlA3zsPbaIHXM5l4WOMLXBQKE9aEEHME6R4GsrHLf
3A2ZDRK64H/7DGt33eRanlb/skr8oDznL+FNfYZS4C/25lpz8vdRIuOnc4YkIXSMO36M0Cr4+lds
uFRoEv/3ex2mPLKEwGWQ2vPVvepK/Kh6BpGml9rp69auP09zP3z2lQ2aABxNQ1nelo0v9hb7GdQC
qR85XYD5rNuN3W082D9RaYTQoBVSp6Dzh1/6XTHisBoNTUxH+yUK2FtIk8/NH6iMMIFtGXzdBidh
BeyZLnEgwwPk3+05N8D/MHsb+9paZmX/YP26PFRg/xo/OS/ucp945l4SY7c+eaYnZHbm7RZr4uez
ZvT33lbWDwId6aJKuNfoGHYYSFBscqj8cD9eEcREh9QvHJQRoFWKE75HCzwHaSS1Y288lm7ms8Ke
jxoY5o9bl+rzB/z7h63MZqVN4VIu+MqYyb7p1OExVMNHkxtXg8h2Gycv38PHVgAzuaqaBkVLCx9Z
1VaHkLNo1uuS8F8MgaD5PUBGMcj27b6xAS/cFIb/0/vEelSFTLnJddMwyS8MxEd/2tVzrU5Gg9hF
Rx8EWsIZEgnxqKKs19/9DclCGQytNkg1FVfXYhrnGOVYGYQxGpquSOZfncM88STsrbMZWHUZ6jf+
1rdb32S5P03XGddVZoKyYLXcMjSaboQq1HuNpHf07rGLwBqd0C3d+z9VKX8txC1sCB9ONX713T4c
ZKqqRl/E1YxerZhy75V4bTDswCkZO60BmTTA65JNLydvw/owcS9NFGG4CS2A1W3BaHloChL2fjpg
9GdGkFIhUyrOpBXXrVltmAX62WEySC4anMj/rI25rjbU6g19xrRI0qq2krPyNoKer9ePk3ZmfLCC
QbDKrbpy/LlMevpahanlRE01X/dFR9y06SJvJIu6E4zjSCo9DvSE1MBzjsO3SjWyII6ywe6Lprgd
UwhZNolgvtrozVs3sin4+rV9dnygC6cqJVQzyboXGodhXLMoBkyu1Twtq92ir5ySoaolrmvWbYTH
azMib4iOdahhcm7SdfOG9e04Wka8wIzQzK/Tsj2kaqiB9J4VfrO0sf8Pdkcl3anJCFzF6nLUhpIv
vZVjFJ4tfljCeLex1xmKXQKdpViP/+/VdEqZZF+HUK2+NlxabIZJzMfOp424a+tYt5fWuvQ9mJAG
0zhwkW2IEcmXu7r7OuWWahCLU4aP+N+GhM5WSkJt6fxRsSYMM1bom6s/OJn3SdXeZwyYXbxGMQ0b
NedPHoFODUsyRJuaxX49kg8PfY4Ki2dNAXG0JAPlrmhvukw55/EW1dMn10VHskywErbJ19oBFSqI
IShNO1/Pw8dMWBfourqZ6J6hSLoRx3y2pY9LrYKmRhNV38YRgczyFau+l/wHIxttjnWkJB3MxyXk
T/hwamURtVaRYTe9bn3P0/Bnmeju1zfw812Ako9AGAUmcXUhiiLrVXVWFpDTYNYrLvprK2E7NU02
LsBnZlDXdJVrTNOYrq5h2ws1KivjxQD4e2a3CQtE9tpM+8p44HA0encnetXOe8zoZ7pjChThRWQv
+jfVyvZJjplr4Q515BtN73RdZqsVhm840qKcBAMDxz6JNr7vn1hIfp2+ruNgNGJq+vqtGOrIokLt
cJdQsgfIws4OUovju2WAOuwG2loMXEWLJ6Pk7qHubJG6VhqUnQ0O1n/wkT78Evrf98C0JiTvkSC4
B7ObRi950dpGdPf1Ip9FNbBAlOoIaDBhuIb3DkZBlAKBjZ824bHng5NCbqQ0l2d1En4vsn2R1T7p
NQc8Q/akj6ey+kHHf2ARP/6I1VaLcap1I26IH+cCkI7GqfntOL4VHfjaVO/rHX969z9seJVmGUtW
hBXDWjwqgjzPvXLSzwXZ4iT5xGH+17muDMVYUy7C3Op8lvO3RWexDSS1oxXmWUn6e6FZGwi4z2z8
xyNcWY0iFupsTthW2CjnJrQ8vUFWtWhXHN1uTRd7YD12vRpvWBKEM58dqK4DSkYNDgP8J+u7iK6Z
VAui5aD4UHfGMhG/mMqIOUoWW7E/R2P0JpJOlB4fNfQ5oqwobaAD2yfIhrHFAQV8fuCGVu0KPMpd
x3PtYOpl5CetjsqLnvU7S6glwESWipl/QMsqbYQFNnTqdjqfPFzsdAdCOsxwx0ZxDTByft90Oa2c
sNIb3SYVIftezOFOZmuVx5JKT3yN8UR4VlaNbyGtRssW/cRTx5q6qdstUZ7tGCsrKKMnGrqFiBAy
L1N5iLk4Jd3PplEfQQ2JwdJhUL+ZlaBebYzJzhha4iCgoy7hiwDljSkZmts4iGIRntosDmFwYf5r
ZxFN3thxWgItNyRW6mSqUXtV29PBz2djCNKJpndKVvSwP7QCf0cCkrZyAkNuRH7Qjv0YTYimR/0u
TuPdaKWhPRdcc7Q03A8Tev/xXOTeYCbtvp2m3LYi9XHgoHNK2+e+Up95Dv4EQDEdpZgCoYj7KiR3
VJ89C1mOTdr0oWHJtRhzLxvUwDQWp1WQRw9F81C2ud827HZI0iCOIeya5cNz1CVuPY9nKso3NVrO
XaOeZiW7XnrlSRTZXZjqAY+Wb2PR7fVUAeSomrLzWKqXaGSnuOJ3RUbOfCivIr2+DIuIHcuqkVu1
NNBrCIqTqaZ7CASgCoNIV9da08mS9ikrsn3esXe1wkR2XYbXXZodc1acgQB6Z9kMXXcCzqNUOH0y
BU0YvYppvqgK3becXvMEZK9Jjy5Yqby2eUoOqslNR48Lr1U4Li/suxJDbCnm/ERJVHp9So+9qe4F
i9Ey7DvNVkKyYB5TsfsElHZEGBdwOxhulhTUaSxwO4ckZF6o9OY+pYTZTHDor3Vq5QqVzbYVjpmv
1GgRNbw8hePyMBbLy2zyGb2jGAyj+CYpB88FL5rGJnN3biwjci0xowti8peiUusdHedwn7HogQ5j
swNI7mcawisluQJuh66oPLOLU78EHbPdT40GCtEa4lJmp9iFCviXwI3wehH5pRV9gxv4BlT090gF
wk4rWjD/C3FXZVVxQPO8t8mSQUitUXqbNdP7zJmnhjiisQiRseDFsAoVBsMcHjUw0EBqDRPXg9qD
0L5mRzMW4MPM3cWCOWQZ+g9zV72ofXgUM0Yvk8qqnDln92OlpkESVn4cp9f12Li60RxKi9n5aL5a
otM9q8oUt44qYx8vfbpX6wkknjS/Aq8hBHKL4ZWb3eOgm65pFo+05/e6AtaWJry1lvraqJQ95Kxv
RFrui7K+JBOO1tDAIgPtRAzr0JJ7KsmO7TS2YM0ZQFWE1PiUV4a2L2Ortvuy8+uwdasCNUpW7COq
n7Vu3I158lOfGjDfsQrPUHGHsrhii/WGI3qPm0nYoRiuEBM5HHDCcaxLe1y0dz6Mh7mYbsG26uOB
+Hk1/Bj16bbMlCsq5t0y6nelSZ+TLuF+3PMzDB2MR5E9qYOG6UaqSKqS9FuydIHWmQ/zxDW7LcEl
QvskswfKn5gluJNVQOo2ZDwYRL3qZ+VtKdq7tMMwfixQZeTZTUzUFoTypHHVcNi3w/yS1eKlm7Q3
2sXQdJ6t/GC1PQSAQxp7tC/KgPQtrGcd3kGR4oEYmDcxe9q6s1lWtpWb/SHsqzD4NeTLzeJ2ybXW
ZWa7Q2jxnU8jLpQFhZp8rArX0hbV4WMEPk8lKhyiVncR7EYb8e/VIO6YjmCMjPEQlCz1QbgURAu/
6YficTY1m6jD7TLn14QON6jk3NYEjeYsCejA7YR0mGCm1qM2VU9ZrNotK9zJindqHab2GJOrJbbu
qj46znQuMXnEntsUwj/tEiTR5PRM7OaiuFrAxzLHmLKvqB/2c6ANAJpb8f1kgT/ciLxepbs0RnWh
BmdoJ3YVgV7ETL0mSw6aoh4jnrlwUiCczcIgYclBKevz0pu3llWd8eEjj4oBmOYovuY9ecnz+oT2
8rE35l1Uqt/CMansZVl65P3GdUOTFNcoqRw1DhOovqJ1F+nfajO/bjB/ZkdVuLMMcjdhyxpRfUGb
vb4sL6hOuEUSOQRdoRDBZaPQI8ABtz2Bc7JgCLS0AQlpQT19Kf2U67eg0T2ltPamZjlFunGMJ+EK
pTqHqrk3DespgaRinoS7UGPQC27Dn3U87ud82Cta6ZsTatkM7QOuuFOxIJI34Hb5EQmhW5TTM2QG
Umlhzmi6FXZiIFbKBr20UYujdknBn1mkymWOzdMSZ3eF0t8uZX9ROuNNzJVbqMLX0una6NR9HYlg
Khc3MaLvnR56pQbG304pRrvo2tAJFWQ7ytSAJEnRLlGj/BggJGXPNNobEXumJfpXNbLhcZzvwYb8
WlvlQ10nt/k8qG4DqSknVfrFBZ19ZQsaJg6LJgA9yXAdjt1jpioWOEZ5wK3asJs5v11Y7qTUfNMb
bYc6nxPlMSayUnGYY+WRNMNTOfErlfIryyzdymiOFPridsH6C6ftG1Knc5PAeqfzXS6Kg2YmF0TJ
4B5oj8uivWrGHBhztQt55xiG0Tq9sFI7REDvZ/jYjSpqV1jtfWeU+PS14pVxVrm81XI7apW3yCz3
VtqaNwL0XXc07jKXReZTbJkHilKZPZYxGFpxSI5e5FAatKwDradTrZPnuamu0r45LLkFNBO61scp
1AcHlAmapyKqQpuxnbyhKDOnayJcqWIBa3tr2ErVeYVpHmc8t7ku9smAYYxW36WDLmCmJw4Dq0Rw
+/pk63lzVVjld6PkTwRRj62p40uiicuo8KAZ8xcTfGC3STFFDmPWXV4kubMUQ+volvqdVLXqLM1i
Om0mRhhrNXcSMjxNJVGPFIypZ7kGquJC/1HEuCkLhMavksYq7qwQhOWSudAZFeMcVdFyoF1Z3Heg
8rnt20xJ9iOAiDXS1r6+NcKJ3S9qnHB7jlATUGikHxveL+Y+zAh54aCMCax+6GcIkLYT5l7TMJvt
FCB2sLFqC7kbzAKEiB0lCCrDgXltoWYPkZbMB9Ys5WFgMZx3F7UsWJKBXGpdIZe5ppYN31EHk550
OzNTqu8G7IZXWNlj3/RqINrwkoXqGZVWlOrGcyyKewuKmginF69Tou+9Mf0oRuZnsXEaoWFfKhQW
pG9wTpF4Iun4XFTkPeepT2txCAfNi9UEaAQBm8i6K54DtEeQ2Neh1btTB4efysywKS/aMp7NHFZl
TA45NxBWkBjauYp4YX3xqkg97KhudFdKLgexQeFTLPgekWrHqucws6L0myi+MtT2OLF+T+roDKJC
z6pF7BHoQ7E49MEr+5oY7V6UZLek47jXmRbUlv7QURCYWzQ66XX3UDHjJ6K3wlUmlgZgkqZeybvS
VdXuQS+BcmiWqrVNPT4QkZVexUl3iEUUlCUeQYdsI4qmG3UsArEswTKPqU3MOnEQfhyNoQsiXQkS
LIyADoaTZ2Uw1M2ZLsktisIYQsymxE6VuAoAoQakecqhU6fquaM1+msyNlcYiipdZtWRzYHjQfG3
nZ0ojm4awq/SrHug2I9YFAe28WeZivpWH8QhavTTkGsXrtFnE2z+XtomtdtR2JqqMO6NMFVtyEyG
jtUquU3TltqplXWwulwLUCjeK8ycHdwyYfNk2ht9vNxxbTa+d+ZAXAIdbz7EBQRlu/wUZdGhUvIA
jvRuMrrB0dUl+zYV41uUVg+pMd3QBCY1KqsL42riDtMw2anaM7eLYEv7KPlOwvFeHVQC0oPIAW3d
PqHDRekrbhvq3Hv62P5EqdsNkb3ZIQNhMUMhStXOZOmPgxKd0tB4SGrzEI9daZdFvx+S5KFpox0x
8u99z56bmTzGdPlWAhlvL2MSelPfXvRmWjzTQrSAeBEhkYn//VD2UJHth3suTNONMsOjBWvsZCiB
BjFg8tTOuKoRuSAabhJ/hETlnrQhsdMkRuu77g+1ovhRiqxNEChQjROCder3uTG54D3MbaPNwGFN
kW0sPMiQVfVjf6Uq3a7qjfeKQvG7n9TbGnENK8mpTJudSGs/bzA1xI17bY4f0jJ+oQLN9xnIY1gD
mRr259aicBX1sWzj3ZDCsc+meY+ideSMJPanbvTiiB6yGrFLUt9pDVB2kzL/QIaEkZh0RpZUXZeE
JQ4SOwc6Uy9GbTkaq++VuIHAbZpfGIkONUBHrKiu6GC9hGp8Lq3kpRvJ7dQm475W+0Abk/ih7hW+
S1kLzGDWaN+oKd4bazHsaoge1ankPpIHcEwOY3/d5F10QtAERhMTYUtbTE91Vzwoc+7mc/ljscrI
7TTlygr5N6jhHGlZ+UL7P46ubDlSHAh+kSIAcemVo6Hvbt+eF8JjexCXkEAg4Os3e98mYmc9bVqo
qjKzMn2cy6D+WPy5jahXv2KISrdyTtE57Es6ZF09LJHLutRv5GsJni7Z2v5Wccj8mPczGPMTdv69
b7bzFgRPnnLv/iqyagv/waFsfiRrv84re9Gj/7R02NWymBPpCl1+6axHAneOpm9QBCq6w8Q/JBtf
X6fAOcFb5Iho+D3m1axt1GXhK1Zku5LFCiq5OAiX26CClxY6qnxZcR2IYOXJ2BaviBb6s47NE+FT
2nc0Kwb7LcD76dloomm72RHw09dODDe7lmmzbGhrsAqx+rvWsD+N5Gs84RZ36+ZND/UpFPqs2/bV
b529u5Tpgg8ludVELjG/tr0ctq262BXLqkq+rMb6Qt35KeSM1mDdzsSIAwIUofO1vaTv2auNWyny
tjYXgQ31jmefmg0Zy0jtwU4VulHfz0cUIKqCO5vRsmusVQYKNJRZju1cXdqxQmffZ5yKXYcjE1HO
D53N4raEUTXZDpMKTs4W7K2W/+nkHCRqgVNo2IRvTA70Ccq6Zmdr8BK23nCgHf2s3OnOOtokjirg
DK/rbLDhbqXUgDcx/A19XEq0QEJvsOzXkcIy0BdYuLAbX0YrLX+mpfkJi+Z7s8mvLfxnuMG+A63Y
jV37SsbwPOsyEfUWRlNTvjieOqtZIqvUxRdMUQ6k1mhm5+okxvU97F0ntXl3wkSfiMCcGqS3JIE/
BFEj6Bnvxk0Pg4zFaOXzxNZ0s/B5emR0eMQrIsRn5UUDOw0XFJ7nvGtM/kmvx++uGa+bBa8uNCo1
NtjUbWMG/goyvFo9Aiuw9o0dO+2+SO1ciGHnwKuytoMc21uDl0IXl6LwI92TC1H9u702dzzrq93K
bJy7v2hKzl5pJdDSxJ3Tt1ErticOGAQsSWoEfe6X5SdwhoxX9CGMOC2tchJTAoIIGnp00bC7dXsM
uJpQJIK9lNW729vfvdO80Ao3uwUSlbPhQHz9CZsuWO/R6Soxy0XSL757308HR02xlA5Nq9EcLQDX
3NFNPBC5my10OSHbTcx+c8B1REM1v3UFnpmi+tVttY6tInjB3Hesh/atEnU2YwAPS3kfKvgGdcsa
m1ldtdfHaqJXVnsJp2yNVlfeicb92M2dhopxxaWDJ4QJOePE3cO4/an3QSCu5ERn7yI75+xWW1rp
uY25Kou4MuHRbwtMdE22UhQDiSzV3t4TlFkT9p9LVTzLjsAaQv4DZo1mrsUksM6v9cyP66YOoiV7
HxYuaTfNW+QWFkdTHVzE40OFS3kIxu7LXopPba+QXxSiR24bwrzbngBdk5L8rlwusVUZkbWufZx5
08TF6gOfwepS7HfmZxQIUDZkCQ6dDNBeeNPNWgucHGofBhNcPFc1caeCWzGxvxOjrwO1XqbCuXra
+4LM6z526rUtyWWEHaVrNTgSC67++Y892H/AwHzVaC4RKdwcDO5CbUkcNhOVVpmHs/1OBvENPOHS
u7Dz7vl08JvubJFpZ5v1TXK5L1wR+5OIqadO8MgGkLBkm67SVRLM9iOmNz82zN3Na3tWAmbI0jui
Rc9L5xdzXeHe/I5jaGiOaM+eG8nOlBURmV5kM5+8EAnWLSLZLNaAJXgAZ0/Gnw/hFB7KGZwMH6Ix
GFNcMFG72BkyASIPSmHGp906fNDl1ulTOI7pFpgsFE2krRsEFvfa0//0ytmeWtuCVFDepOXMhx30
K2bXEJUXs3TikDtVYk8K/FVxEk55sAy5hGH9j7i4TjtDXybiovIx58mfwyIlrSyRpDM0OyZBYhdF
W0RcQgouxmsNeDQQjYjCecSSg5V2gt6XHh2QAmJSj9FSmz9gZaJJrbFLyryWVYzNsnwB0IgyfMII
/QqrQZBh5S4EsI/zjnkH0GLN/IvZ+lxQvVvs5q0vm6tw+I14c4YYjMQX3a6tOsT73InzYNWXJzkC
tbIkMJCb62MQX9rD1jvx5EEav8on5B3GsLqIQ3eMJqB8FXatATamvgBmurInG7BGXDgfvRlPfO0z
TdqL7/1MHpB+n5axIvy5Z1s+u9Vu8+qT2NwL3dw92pVoc7Cav8I/uYOwj9V2Duzyppbyw0en5mEE
Y8Efzby/jRC5hYObcSxoVHy3gTXU0r7wRfK0rQPMxCphVbW3h/dQ9n/YpG6TF34u848cRByGJpWl
+Mv84g3w/D8ffru44HctAMBlpjEErLFEiKrZ4Coolv0s7WhZcZgeU2lDcloscTH7LzPw9GURKw6O
frZ9fORxeZEmzF1W33tvOHuboLFyOrw7HDYr9U6Qh+7/uVf/anR92rlZDY0ouv7J4OZ1ZIHB/KVu
FWiuMNLFkAx4Z2Rtn/wWW/MLAHXPz4dxSIn8FE6TzFadei0ELLY5aDz3UJjL0C8Z1ASJp4OkCvXd
q008uPZ55n4CzDKBOmVGFwzYT3XZZs9QfskjUsKnRsXrVkWW3n569DpRbzWJdqeTh364DawspEPC
ZBizeY2Z7WOUGQ7jVu8Xf/pENGpK5mz10dO6f6RubtxNBWDPftRRud0raFYszH8UvzVIp3XdsEvn
RGFzDkHv+QGPxPBnrqy4Cj/tFanRj99xCGOtRoiAYHUCDwFnmrLKp0dVIwB5CNI1ABvZUdwjZVIb
TOrKBYS1pMx7WtZ/YQnLt7bP7Mp9UAZRVUG/atDUTzMg1/IC77vE7dt4AZreE/cfbojEGfBNF6be
Y+bejcv34CGE2XZiy5z9+TjPGrifC2Sz2fOe7J12weaM/UWKD0D76aRIsuHRVP0CqmWMfQ3WZLBR
kraoWZDajMCpqjsJdFIztIfIgcmKEcnNPgwEgjYZZHWfJqQdQx7UL38ftCu3JlBkfTLTs1RzXtQa
X/bN6576ZYoaf0ASJSXvhnXXqakVGlaZYES6DoxG2qXnRvz1p+VlXId4KP5YvnVaUKrRX0UdZ0CX
V9iCQmKyjokzA6vuUsFoFkhT4v0jAFGnd+blK8O3BXKmFqjLNT+o1U7K6cPrYYQyBPuaiLPox09p
mbQhYi9qZJHWPzUTex8Aqzti2dR1cs/cSmiFjR9G8FsCxE8T17gHf/hpO5IV1n2QULzzH17BN65E
YwscDdJXuJi7xzaY91j1jAqUFuhvcoCT/fLU1eX75tS7BXEFqr+HiwajaTAhWCiCE6xOjRW51Hqv
my7FagrOVR+zrWdRaXvPI+YJXMRhex7rd9Kh+9Uy3fwuatX3Ru+sJ5E0CJiy1AvV+SgRb4rlgLb5
dhw7CbYqH/n4VQQeoqlZPCz+BYbwOJM1OUEinkhrBe7a5dhtOPaOmyNNLbO3y+QfdFNFLMiWjty2
8pe0WHG0r7XE5ymzoUEQn71ghPvZdJtY07oDRQtLkNI+jZs1xU3TfLDSgFWa2/HIAGmh0eWQ4/ml
hW8r5Pnqzm5EtcK6nOyeMdG4ES+rF9rzfRuAPQJLVAF8Cv7wtaWo4duVtCoOe5b2miF2zam7mLXu
38DeXsC97QtZYi4Kcrz0BzrqRIWwhBuG2BX2Yd3aZKqKPcDt2GEqFrL4QUBthBhbNDJVTBwGiPbF
aUy02TBo78fXplQ74a2xqNqdDcwBNWd8TNkAeR35rbwqtTyO8kZORfvFUQ0dwDhoZabeypamSKgG
wu3vNBeoJFtGYL3QA8MITJ3SHvg0sirmsEwHTMnlvHwXGttHxIlad9lhvwWFCn7mTnFy6JAaFIrI
be37YHQaNhgghf9vEvxo63ofAA3aBn4LH2eIQIrf1fZrWPQHKss0HPhOBEFsTUisClVmc+sL4P5T
Xz7Z7S2ky9lFoQw7OMkVdA8Hh2QuNohWcJZ9g3EzVOkE8Vxktagl9fLEquVorCZvQGmVi/CQ2lvd
iNJQmcx/tWlzOvVp6AwFkGMUzI7FDX0K2znv7eZFYRbmDt27Tn3wXVytDFi3Le9NiNmBIlcjWgv+
sVF+ci3nCklOahV1HOofZqt4WZ130fuXYmt2ZeEmXjvtpQ2PTJLZi5fYvnlxfJIGHmzK6foUCPrE
JwMhcRj8WRHiovoBWAVCDjd+bJwGypj+ovo+6VpMasSLQku/mhC3ygDeEtc/kOYyqkuTA76KzTgn
7QKtt7vhHe9i2nwHDqqwcc+OU12o++Kv874zMgnJM4YKp82HDo8PZcmdqpRA04z1vWA4yx43WRnR
5c64e9+qPiMa2OQc4lyFaPzLyBZI2wg+cXQS6OySxpE7rds9YOO0nd1k4f4OUyYmvCnvyVFzZ98P
zyF8bbmAtpdmYDfTratfp5kfMEfvx1Un60R2ZMZkZ+ASVOBub61X05r9FK6/K+g6cKg7X1WZZW2H
ooZHsLn36PfkiC1D9T0CQYTXBthc8wToG4O4yW1f7OUE2L+Eg0vbp7wiBx+Wd30N5Ed59nUd+MXt
oKrA9G3Yih+7pKXWYdyzqcO7C2HQYycNoFk9RKH4rVi/n9v1Y9MkKYTJPFq9CiCmbdCg8RysbJIs
JrLKiKs/AHqEMeXl2bPbMW1b/onpisuIwqR7p6zisviy66LRxqzT/iprtn7tgDd5wOq3witl7NTm
r5JWOrAya2vnqRjn12EgEHlhMgCgu2QWYUdds4d6swGJDJ7Fni28TvO/jliosG6kRQvsQdIKcoOm
8pynpVHTtac2Mujwc/N2GsGOUzMBtm1H2zmY3rVTf0Z/41cIfK+jrT9SF0+k7aOytWJTffrQibBB
H1l1FcPngn/j0IJEZgK+PeE3wRhGtjlylwX6GPSynYee9bdz5tOD6q7VN0wi4o2CFIdso4BBxNBf
avV3C85AUxLBrYvyvL0AwNkZlhANmryPKtSKuXd2YYVlan86lDR8hyAmEuHdVCLzFcQogEVH6Khw
qUqv2TNiJYOzAgqacgGWRDmIPl66uJ7eBIOqDA1EM+5aELu4ninSPSYLyl4SJpbngNcOinEXSqXT
2grds7AHMFGkJ7t1HP9Z5SafCzZ2uJNsGFxWPgjmdoBRNkEXu/TiYOFpuZr98rlgZ6yIIXEvCLZ9
sfHl3JNugtasIBHnCrSimOWhras2IbYNadEInpd3lZsU6CMjfCydULgq3/q5227+MFindlq4i0hb
t45BWU+5mV2TOQhcPkFGQCPE3H/ZXfOnrOSvqqw/dBJePG0N3Pq2fk2r0nfiXjV31xbjYYGlLSRn
uJDBpKz5vHVNVi3buG+xGHCHZEsBUEazE46OOQ26KdN67f5VgATuIy63TIrmu5/uwJyi1UyJmXHu
1nVhcC7CVm5oPoOGZ3RQ72rEsppGw6urEzAnzAEPVeJS5ENQFkk7WO/YPigiTyBTznGOfunsfDns
IYhKKQWYVDfUTmZbXuoawJ/nO/+2yiH50PImKtg3s3Zq/Q2ME69VHa0zScNpzuaWXYm9cchvqJUA
tzoD7YyHtemiDvEyFR54XEIUA6X+3gwqM2sLoQOMIYotloWfbO6w8/q/E0GqT4Hlh0Lc3AlQOG5g
uBah+vHIWZD+Jx3AS8iP02bPrDBpx3JHwv6uAn3mG1pEd86UtlIIpUBDACyuoe0gEhuQdnBk65ij
dY+r4ArdBkYuuvdK3Lj4qw/cjVUWgJ+Xqv8GswW4GuD3SHPfv3pTsAttdfCWY9ioqN9+lS7/UWs6
Cd6nTuVjMMa7NpaZ3c85UMwT9XjutOhb3Okj4AxW5yGitzGQ4KCdVCczgxdN4ShAXRatNXQqeNHH
pUb8Dq5Hl3zVlp1N5ZqM/rrv6jWX5XCEWCA1nbdD7hRKGj94aNAIq3I2iaualp0LUHsy/CRH5zoP
duYDBrQ4cOfRYpGrPgBbF9D1FE84YfueTlnLqIqG2X3up+VCbP/PNBe4234sDqyzHN95A2rAZvmA
1j/03gEs7HDZHYYQuw4T5PzIDq56OSQ+FyijxX7b/gbbUTnTUYKOVyNDRzS+OLN7dFX7wVoMe+rK
Z5aorUwq19/73Pyxe3Ws6+Fe283n1E6vgeVkZfugW0LvA3U/kSMsHsIT0dUbBo0Dan/qu9A3uMda
wciKQpDWg67qu9gRNeZzhovT2gVm/gU5di6C7+FhNl9isNrum1X1wFnWI/JTclFCj/m/ng6UagOM
C9so8ItaFm+INqqhlkdgTuP9zuQk8MIqPJVgc5PWmFPVje90rutoHNusNwDMLfKx9ACl4cSuGzf1
aoHigByKZkgrD5OjBBcUujuF8MgR8ZXLmLXhtjNGPsGwGBUcqoCwefe2KW/U9uPAJr/tLUw6gFrm
d3+1cr8DNjd2JwsdnI1DPYQEC2D8pNGxLhRwJ9zr9BCBQol1iPwtDq8cRC228sPCe2vJr2m+swCZ
trWd2IGNuvllRGqjuFdlug7iIIvpvKDXrAEEKIhLYONYycsIAI8byGMgUyRoNOu7Hv841AMM5STO
sn2FKyRIix+LfgDSSo4MiGj1Tbd4YhPazzXxHoqH2UlCkBJ16ezrudqLitxlUBxdDzApojQwDNfx
qOZkIhJ53nVk09tGGJA6smatbSdw8E8xK0FJYi5sI7eylEcPbgTaxa5+YO/G/isUS9Y6X64lIqvk
l3Yd/+E2P8Cd+dBtMlED5CsuumFxqHtsgrL6Ff1nDNETjN8C9yoxdoYPSHUtb311wot17dBXAbmP
rZoC4bgs3q7FFKomDf6Ixs3ipLQAWSUx27rTbphw3ikwibY86ILl/uZHUqxvofgbrmUMZgHwYE7W
Y23duBgzoETRUMBobhwwBspkHfpbQ/HkDEbJ4uL0V2Dz0aj39UhRbpEKtsxxR3/bx7fh6AwVOKai
iUugU/bfjX8soQYkRZNZ9mg7wWMuMpbeB60NlEIWYgDqf4NEAXBfIAxMnIDvRu0lfoUbRbPEJ9t9
4PN339D9QE02eFOkFH2mQKGpj2VrHxVUVlBZKcAa6x4B8/u+G3bU2Q9tt7cCBkOcZgeVqJeMmsAT
pmZ5L9CxUgoFC7Q84XosNI8DxNaRgiXzWKcQoUDoBeppAUJW0X+mO2PSuzTKRk1ecJChOul4hB49
53aI2NUxQd1/K7VJJhemH+MvR39ZFdClEbYvF7C9NspjuEWtZQEr+RcEH0WHWCSpY4Nc3nmoIidw
4xmdC0OTKwXLLeqBWA5+tsH6LjvI+Itnm/WAINDAt0tMGa5pri4IhTssUJvpGUraMYyknLKAossC
oLgqL8RLUwFiYPEjKN6Hx6A32s8huJSVuw+/evdQbn1Sh3bu+erUAEmO3MaBSHH5pOV49ikMhSYF
XXpzIaRObGC2GdbpwA/0r1CiHIPJR58D8zz8GcsCUbdh8d9yASXRtPBREeRHXS9H2Fikq/3hcucQ
MDshKkjqhUa9+FrhaNis1VGD1W1x8a8h2hHRRsKvD7aLjNm1yzfGBgh3MdlAnRGPA166dhXRgr0h
bqOQKmQhWSLBfJoGMBrB/hL+2wdEKwB7wDI1RxfwoeNCbLcNSaunnRqbHd9QQtD2w9I0KXt9omPx
4nXO8+xsNaBhmSNI4OihjygmCHKwAYn91hhOfjuQw5cuGFLs9yXAEBLQ8VkHZNzFt4gbJcJCXtJW
fzgBdr4ueQXN41AiPnaZ0WKwT1v8RVYBMD92xT4HBC03y2DtHctymr1LnOh1fmvaJ9sypxr4QQOH
UWlyV6LtJ92wN4GbmKb+1D4kkwrSCIn/gzjQCPZxUYMog987fiwvVY7s2Wjyt9RHi+tBtD63z+Fy
WhbkXD+gMT0nD64WGNWu0usLDBdVT+OC+Qlx3F3gh2npoSACzq+GBcNe2O1Dy3lVrnUjVv1iufO5
a8VubkC5L5r+ysKje2XCq+e5886ZHuGnocgsQLjOEiSzixTBkkbwptppYecQ0Tk4sl5CAtfcPE6g
kEElEgDJR8d3omUmX4Nn7YOm+UHBvW211aNXVhVc2K1DXUx/Q1tc5rq7rBpTazkIGbmdABpSDl8c
6C/BUwb0lYrWuvnqCtXNwZkwqpU6h/oYl5fZ/vodVv9L2JsNLN5aHBtLHTXabJTzXDGTOkA0nMDs
wKTuC9bGLtMAajqF9RlooDz0A6opL8IdnrnmN6vm6RSoc1k7f/k4Rhq1hrN3d3WfbDDbsuyutRI7
Rw65xfD1SURk10hX9yQo+gZaMyil9aWm8zOR7Bh0YUr8D+EXB86sKJi72F5vvD8rH2EFI+aLFsgS
hm1oTY5YNUpGq8sHVH0BARwS1SNdr4Cku4d2ISOj/2MvKH8SeBxGLv0YiMR70ZhsrYudN4Vxafv7
RfFja7AhxHEyw8NUkmfhTtE8Y7MCe4kgcOJZwDaQfbBlegqD8bMHDiYha1zwHVQQME3lHFcD1I1h
FTfjloAfidvhj8FkUz2In5GkxPDEkOIR6nhkpI0BN0cM7h/WxlK/Um+snCFCNFFldzEP2nyCVVM/
t+eWuLFCWyAVYFx/WQ4QvNMIJhV5X9WJcdGrCoBLYMJiIezEwo1aiPq2BmrfBCZffALn1NLliFeW
x6LGyBbItFJOTBSBamPLIf9JShfhKeir3MCD5H84QVuZmPpiT/xSlIWJRM9fcQHu286NCv8+d9XB
6dYMnD40hPokKDbEoXIS/AZhSNbXGAZoE/tDxSJP1y+IjDtX3XANCqC+3XcfkFwTRD8r8w/gxIlv
7Xuh2NWZTlrVfiqX6taArPMR6xVD9TCjfNYHb4LAlVk1vH9DRHrNmCvZEg/yykLnwEmVNwwSa2uB
sFj90kaAcABjstEEijFos3gWgrJZZarQ7PZee7RwEDnwxDn0Tj6rYrA+b8uEzTAVxvAmuprC/dsJ
fePrfO3A82sLKZ1z/Ty542Wgc+Kz8JmN1Vcn62vRjnexYpCzLChlzWaD8Z7zCl1cDcmWDoKzxmXg
1yBr4DcUFa3T5QgX/wNLugT95j8sH55mByS2TQeg3nzZIqufVK6xCACdoWPFfNFQtAJJJnZxXlx+
97R84t6DbQyDrLAhiNUBeA+nwm9SXh3aZHMzoymSB+zARGxzYhm06Fa8AiA8/BHMkowenG0BgUtc
nWYYXlsuPgSmSmo8FMjhxa/MW9GIL2N1LyHZoq6s72yp8t5gTw6hHsGV1hUYXpBp1hqFK8+xHYkp
3qRzwd88amMAPQNDykYs6BTYSWAzfernBwsGCaQZ4rZY3wubFWdR1t8BgUdsv2EGEwJgengHtoXj
Q8Ft6PbF6HG/BtvFaZbu05/wLpTtZhDJbLIpdHS8Tc7FXstvigGumsPPMgAgY8LSSSCsRSMwlvsZ
sStwsJqu1hLWgKgKdWhYH1hR73K49EGcHRNh+/GyWfrdH0vvonHHZW63VjtJ3OK5Ypaza0fLOq3b
di1JdwycYoe9zd+W6lMbWlMC1A4Wd446uHjOpIZya+Asx12FmHNAaADX+hPbJFj32sJnILj3+wIH
nAt5QAbNAecVw47vitRa6gpj6Ryinigfw0zd78BZIEXTqZp9gB8UjRhZ4mAs/k7OcgJwgZelxzaW
H/6KkO62YO7R+NEQvBQwa2d7gN2hu8Yr5q+xcEzk6CllrtwNAjnBLryCgP4sqVJQu9Uz1qFLOaFV
LKqftcN2BMjYw2ZPHY4FhVtARdFzPhROBIR2bMJVR0Yhi27FPUw3eq7tMmfO8DY78KsmiCeyGgyY
vv8xLxAytOpKu+B5nWQfzcV6rxSKKiP1vwlcbBxUyJfoEXkbeTbCM0gB2TxhodoZm18pDLMONhad
IG0bT9tW7lwxBWAOYOoIwTpmueEoGg5lq71WyerxDxI+JBDV5wYwBztkV4qFFowD6oC+Eq1QX/5j
wE5PzRyQN+S70KQtRyhcRiofX77JgmKyMojXH7+INrcA7lUp9HoqnoZlOBmBshyJjtZTiuVaCz/a
ttTPaFX1OajdCe8kYGzdQKRYM+wlQThZAV9RUPMGG/72tBVqBzp7uPvCBR4G/JPGtp7wiyP7kle7
smuKGW1Oe1ga19ni3nPBB7azKPdNiTEbK2r0DYIjzCKOUVgEKAqJNSFs0LfMsn+Ehz6SIOToPqoi
/Ea3a2d9E1p/GXq448g9L6t7iJtxhsez53ossgIObsMvUfmJwajb0Y7eLLGSrCHGeyzbPBSZvFrW
o6UWiCrNGBzEYhMsOJANKg0slzaJ36j20nude5+bxntWlgnyUtr2hQgalCBp26GLzWPksyAaz0Po
adDlrux5M61fpOhWtmh1ahKzWrMaJfUhiCwo2amNFbtmLVfUzqFP+rYrdhM2XHZjEOKWt2j4tBkX
e2X4cElV2DoddeFh9WfY0nVUMl1JRVCTsfw2gHyNKCTrIKGrQ2EUvc2hHA6dVxap7h7CSy9Ut3qy
yj1dmj7vNRRGVGGw0eEa5KEucdAcfxQICyY8CdwW7cmokZjTAkL6RmNY5r7qyyudl/A5QJcF2hDM
m8EF7JoP3jB9XQJfPDtdsAzxXJDtlwt3PRceeJVAVRwCpaG+1aE3niTxTVqwbi0zBfHuzjVbcEFH
6uylxc2NTqrMnMJZIRkJp8THPRaV2LnJa9t/UI7ArrHR8UtXeqvWZrtDKQ5Ohg/lUxBCbjyAJnmZ
5zmcIy/UgP8bhz0kiAR632CoPyu5QBwD0aANT7MWG4/4jUlqj5t796GEfubS/qlXYHmVGLanrtcq
tT0HyDQWiPYjFjEyQgiay0AoNP2riJ2p+YLKyY7xOh7x5djo1aEvMcH8vaoRa3gKK53gii6i7J2E
sfELO514+qxYUhtnIuu6Ybv6ltiSUqBoY9/O+nTGmedd52KvRpr+oJ0BSc4CYpHBsReQ7F3j4wWW
y0cz9kBtCovwT5fw/i+FBX6MS3bKbOrdZBis2OwZAJ6ijelfDJ9QIjo4qIsyAHe+bBW822YTQX+y
5gDz/uPsPJYjV5Jt+0MXZoiAnqYWTMGk5gRGUQWtAiIAfP1b2aO289pum91Jj7rIw0wgwt333svD
bZgY4aHxXBTGsUDk4v1Y5oHbJmDwsnrT6Nq7WRxgMQ0g0asgC8xbzj7GdZf2NhN+Gb1pqY0dQaTq
lhizj5CQmjTKBr6Wu7jQo0B6jRe/6zlLT5hEWFJmZBZe8dA8RPh7t+jP884uW4isWuB/6XtgNQ02
mXUaVA1dDkG7he2N4cUMm2kTemN9wRvcsagIDTheVVlnv852T1nKNKD45qao+Ip1qNamabxqsutm
6Vg8l+MD2BBz5RC1WEkL5azEoXQSKIgPczO0X5lTesmy6HAhyBSzh+mhL7YqdteGLceV41Oydhb2
34Vpp+1PV9e3wg78G1KRfapAl50sDP6LTns6XhRJ0OCTH1iXFgxJ9MVCOvnl9ApzDur+Lvd8QLP1
NHxMjduey8Z1PlqXCZ5dj+WDUWn/WtbeQGM5B0uCxuMiQQV7jIeyI5yR+Y92nJMrDqZgW+eG2MJ+
+21yaayYhXOp3ZUJT9XWagLksSjqQl8IvDO17fzqKJ3OXLRlEx38MCw+LJ1B1zccm5s2YjugdKt1
O05CriLLG29zJNIXp4871oPkpOSaceKcjPkFZNm4sfWk701Quqp73W11i4ZvFMGwbV16i2hgBBU3
et6Os68Pomvli2x0sFGG46y8dmTrdGMQ2+1ccXZDxJGpCs4ioPlmGJyoTCyzvOgQeoLqK9OkFIM5
m8gTlAoTTSQveISpDZXAhcz6qENDpvXaKwIgK/6tc7OIUTwKVbZ/te31N5Ku8cheqyZ5zW3dPavQ
FoQ5piZfpH5nvpB1jJkIaP+pJG14VOkExntsESWkTz1bSN9ZjwNTFx7XbidLl0rL8LKLcoS1iwrb
PhVEtXDFlFQB/mDTu8+C6A2b7ObftLa+CI7JdOmMbakWuWEEz32byD1UkA5/MUrfMm+GYENMCVW0
Ca1TH2rrJKYYrQr/p9NtcXVF6Lq1nl9r81+ElGDg1OidZWy5ydKag/Rsh73A06DT8QcHenqNNGis
boRncfQnt9orlP5NnpnOsZwdg0U00R37WpMccgrNQqUoLB6SkiwgdT2ThEiFw3sze3h2pYk0UkHb
ultt9WayEi3WrHS0P0EIRNXKM1rRrKyETrO8/1/j3p+fc6Hzd6+bW4z6NvGuxQi0HGvGODgkMU3X
/e7ZhgB4GlLWuaAmICw76mZtzk2+dlWQkT+tmQV6ZiN3ilXhJcHi7tvpcp5inPTw4UbE2EVvYhwD
aSMWdRxmpNRIjBHsSI1NMjF34fIzbYn+zJDxvudhk/gRNeo0TOlzoHR+SAI7hJPSxygmoXaPhTUY
WydOxMp1ivToVUzDndm1OAgye9+Z4/iYzhWO0RS9A8eWFSL8l0nxJd2e0ZjKcDkV9axwuXc4QxIM
AduoDRlmh/hnEAZwI+dDV+HYE/ZXZFjic8o5aUuE4CXzr/6FDil+cEIfPdWnflZR2B5Mh35qHKvm
y/dF8RhVQ/UymYGxtwdFUsMdq2VkxvbKUlZ0yXEjHjIi2HvLGH4LIAAvcWtmX+0orfI0OZl5kUG6
sygo7qHXYHJ+5eOYKecat1RXSkCcboNkExfpzeqG6tgXpb+kXOqWqTLb45TTivVjVx+civ9wQy2C
vrvJNDg7pbgGVn2MqupkpkN1nzA8efaIN19ek5SZR+rFD8Kc16rW9Pgoa4Ol/qiZpr9V2dkht7iY
+EpJKGSXLjT3VRLvC2qBxeQm9Iatw9Pl/Nr5dG6d/m9VWa9ux06a+2OpnWe/6fdJwCJZMuSreLTP
rnbeA3I9S5FUv3naHJl0H7yKAixyNm4x7b2Zjcazsu+OnJrdhLPz3FHf0Ku0L6iCF2+EIdA2xsQU
hxup1Yo2yg4T9DtCxvFkY8kO5WMb56xiQbI7xUlxv5zNr2yaiuWs5aVSzp47DF+YyQw1GfstvpEH
R7T3Acxwmzz0gqauQoxN+TGjl97P+l99Sg2OvB/7vdWhJCZOsSu8bF6EMLJWXVHudI25rzaYXjh+
ve2b8ix9TnMzO3jIuX0nnoox3hR98cKarUdiFJdSq71FA6L94Kmp/GPNIWYPwZsf43UDbJEstPSO
mett/TF9rtoIJ5DkZPO8csbGZu0s3GhTbez4a//eWZl57+3tmF84ZMYisZo9VfV+yvItR8pfpjH7
tO8fp5EB5DRyLLveIxvjfnwPVTesEbgJGS8N51/B73MKniIXKYHcZH61k+CpKxX7xyzrYcpd5naS
S8or1qLXF29QzQLOBLaYMEfltBl91N6fDv/SMnPFxsHWGubRLQ3Cqx/njBAL+55GpsSLfMJGTj3Q
zJr+Fw0yvkga6/d2shXbD9PNHHPfArZYMA30V5XnD4chCo6zLKLjqMUhy3MSKGR2yLsv2x5mR+cf
U5pru4uOrbDXCDnv5Zx9o5IeyPlditnaUWCfE4zAWCVdoDlkfRZuoP5IQsr33N/NGNN8k2J9hSER
vujGXDUS374Yi1uu1I0pUrmo54g08OB9J6n+qRp3b8Z5tHFTNsbrNKAB686+juzF5LknTwTPRYpN
r2ZMN4f+0Uri97xHo2vn8Tc1olPoEkaZMgwgDQNGpiqB1T3NTv4pQKktGq6BpjB2YUhRFLXPWC9e
wtrcw2Rbkol4cEwsQJakODANMtcsKMAIii+h4NuLxXLiNrPd+ZgHAgNva9R7g8KCUPWwTkJcnAkU
mAWey43ZtTuraa5YqI2tTdptoXqfMnZOx1VP0bvOHfM3igI6KxO7dhK9RLq+wAyJVs2QbHUiPz1R
PztZTi2BfDFEvzaGC2gL5h4Oy00ltOp5nCwTK0Xz6CHHDSEpe+FNkEbG6Nbkw4Ok3Y0ykz+B/QH0
Weaz7ZfnKZiXbk1bHQYHMbqPHVG6ghthEcrxrRrMt7oJd32EtalNr0M9f1T5uEmteZ37mJVndRTI
MVaVr9JYbTlxUL7im1v1e205z0MbvCcew66udQ7TgN+9UcNlsuPNnWwyIjOBH/zhpD+xh+OtMkgY
Jy2SIs7nfWmE9maq9HV2vAuGPOSYwUXSC2hUsXS4SP0hcnVYYJKvfvuWxgQXRJgeC/9bYjaogRLE
yZ9GvXfBcFLu55juJfkrOwrWhXK52AmojCGV1F+3No/N8FjxKWP/Ct23zH/SLtUallkK8Ie+ornH
nGaWxiMmzYViA/LgrPrwr2xobEPC+NO6d/lysCk16RfS7GrG9RyFR+bF3AViLYqd2yXbKvKWMYtH
C/UUmfV6KDS3P52IW+ymkMEjVowyR+9lSXcJYaUH9IDvKOPqj71NUaD5uSAS8IGBMZiY6w4omL0x
XZu8YYqBuy3wHyeNQO99ysrf+kqufdv/dDLn6CKfxcPfPHwQWbYiU++oaz8wyHVei0YcPPlsDH9L
ExN0QKzLWpcF3huG6SWgjgp/aZ8WKMDfndIbgq+YzH5qKCtE1WOoso58LgmuOAoPDBATiynzGGCF
psOuUJXbGOEb454UjFVIq1jmc9TiKwu/64SOXlgEgCk+dVU9eBghA42apWYG7e+xUR8HWS3pOl4i
tIaMhSJ+lJQrtwdcgT53FyASWf7tkcR9UKcCBbESi8nsloH1nSH0Ni7uLtzmzLQcQC0pQJ8gofbK
xqVkHifTLw9vMWv7LhBBsW2Q7f9T5flR1W9O15PHNVd2IU6pdSlxTsTxRgYPnfMuBgxb1vtEzgKf
7t1ExqCL1ijzMSfcY8k4Gf2AnSPBPiEIOMV4NoJ03YorIeqlabs4BO1DWuvtzMbL/LER0b4ZjcXs
v1aTs0p5mOuI4Pl9GkMcP4n7J5u6LR6sZ89CrIxgKIzpZY7uk8iQH/gWymDNW/hVD8YJ7tI6K6JD
a/mXpAVMxedRS7Jhw80gg+RK/JB5i5N5Xovoohk9udyhNdZqUWx620EtYFlF0TGAxLWcTdukaa+l
jZMtnndJHF86/7Hv32v5xSjlgbABqQy94SiGWvBmqc85PsXGrzu+1WJeW267tIkO53c7TxteddaQ
E6qWjkecv8U5PgoKF8a+U5rSCeiVj1U2DMdV0B+b/jFLWHNef8TFeeidU48iOkWIM+HJN51VMZ6H
/NnyvSUXZm9mr74JU7sTa7+6BVR9s7bOUY9TNI3lJQUjN8DA6EKf/ewhI0gwyKwmc/xlUrxF1ssw
XzJx85nkKo+wsPzMUsyjZvwTjB8hfWWe77AxbzWbrCsvZy+dXBb6Nkq9c+qn3CwWdfjWxNhvHby9
LotUFDNb9DrEXWJ0ivIgRT2VVHmXonAprt7w2y2tgidUI3WWy1GMuJ4IEIzlwlYvvnfpk1/GS8uW
Z0GNv8V47ARhOoph5DIzvwxTuB7sYBlyuIQZKBNxuzttotxaq9hfzgYan8yujs+240HhBrvajsMQ
yl+Ahv0xDZtS3l60ikqvKdcUPIsOLpZgclmCeGnzVYnzuhEoBuFPaf0UDYys8pxbbMerb/VwGwER
KN4yywi4kvdVQFVW7RwTTx28EUaPU/E4eT++/Jnv0hL33aQeROuiBhoPxf2iogHwmj+z6PBC5Ntg
pvBMZiS+FHaD3IyROAvLXmiGBDPHShmLXTX5O8cXG49RTYIrXlWvRK1xQi+K6dmtTyVyQMqZy4ym
SfzHsWjfFRuH6mYivf4eghMb+W6MCAuH+W44pPXktI4pVlr0goqx+f2wbxTJgelRTJDwQBiV2ZPh
IHSR6FeAWCx5jbvz0Bh7s6OmJ9Q2Be+584NxYY1lYGlOEFn0x0BCTZnPUuxJ5a3TSgNSSVajJF8h
y3ghMGzbuq0PU1DYK6psTEjm/KCC9tahW+8qlX7XHdyFodyhQK1aL3vUyn42XPk1Kz8h2Fv9Omb4
hTkTM0yov02z/czHbK1ywS2c7Z3S3eXOhwrhbvOdzvlLnb+CBz3QVeMx4SEh2zAkNELuHys95OV7
Un6EuGZNyZDWu6Ge4C48VcR6UApWYngpzAGwgQd759yrsybCVCTDWtQna34Zp3cWya0CB6udnMmP
5A86bR9aOyXaC1xnzLpdaMDZxzAJJvQAraFaTRlPAQMuRi6M+SbFgT+zDNHAIlqjiyRZsOu5p5uo
gd5XvE25cZVxcEaC+1uF6MBN+DBZLk/HLAEbseLBcU6zG25ihlylGV2Tsrp6Vnhmh+l7VtskRRp7
x4KRvfDYdYw4ZSn/eyS2GFT+BXWBx7n/KVT0hLTCGHfYqrE9G0V1LKNyZZvJycyjZT/6a2/WL9LC
+1/2Zrv0RMGkJ+FKYnyTrHQ4X+FLcrG0PQWns44odXn3hz+dLo4irmc+EfscCU4EbQ1vMUOBRSc1
1k+DMSfEOSBUsVp3RrwVZX7F/bt2bE1LRO1SD9ah63nS2nHXqwoLgGf91FEcbzHILG0vuGpJ79E4
Hp7KCUCatF6ymP6RgKzfkpyc2vil6NzXKBBPAKZ+mY9SsuptZqabxJCb2E4PVjEx7PL1sIJN+TD1
wz6d2lORYr5Kjce0q67xbJ3TqXq203nflDSQ1gCsOhoTpiLl3sgTaraIAQdP6jbR2V5U8WMzELtL
4guMMMITNF3F4NzsyntUUftY2dEPJLOvOUqfGl5+m4hzFGXnrCr+4kLGp+mJc5k0l6DDDkm4M+mz
cG0a5V+IwT96GBNYAKjejjN9e7VIl0PQ5msas+tsScSXhhyoA4hk1nO6ZKDVguyLV7SzhHSsPR/x
LjPvxqGCWL4UP0VevGB7QMQpu3ahBczBKrSfm278JdbN0NJuMKBL8VnczbcQEnaeSgAwkXKOPEp7
Vbu8PYnrYqGjcbR6zPtZPCRYMFuYdPFZW70+4BFhEIwfaiHy/ntMjGegLjiq8wj10BchlMBAfqmK
2nHFbuF76D58T/IIxSZGsvpE4ZWnGhjwpe+I+SY4CXZMNeNjaAm8Zaxfo903gvXckKnjxMjEJU77
apsyosMcn1y8josL5MZT1I5fc5GQRqgOvZX9ibzqkZ+Ek5K+T8/lu6nbS+x3RzzIA9EIix9UndI0
JyRZGs8mTeSG9IB8UJHHEeSP361pPUgp1cKS8OKE4fmYSIc/rsOk2O8y/8GPhFwPmbNPi5E72Sve
0JpGPiU8lGaa6bXwbLGslN9vHI0bp/EpkRKpV3qqHgWoL6XanwH3SOu3NyOX0SmWLX+lJ+2lqCx4
L0N3xGn+kYzFebRAFpQW/jeWT2D2ZdATOlg85/F9tDFwxXb/4iRwIDpGWku/4R4e4oq5QISBRmT1
tCrtGUNtbr/mnfHCa/GRkMdNQ8ch7ony2yhyh443AhjQqXFydJY8VBGgAQJxfb4ShpAXeHhYCfwo
2oWt761iQ3+6pmes9aCxjSmhfmKnMdtdZAhnvJQ1FL9TO5UUlzSPZGgqextrqzswuSq/2UbaQ45Q
2UFZRXBqVMUGAHLpq7gmGd7Fdwjv3GJ7aaG81H2DEctu601kktAwON/OvZVQGHYR/qtYTs92l0Yl
f6D5W9pNfx92Js5fK+/GF5IGKaYOEd9r/5Cp9obkNQdEN/tOczVsRxM4gGGPBbDOOWG0aKdN4LS6
3mc+pjB8jHXPFYxYv6qaqpnhUc1pT1CJQDYbw3GBK06939wcY6xPIxBa2Hkz7UdZHu2sK084i4sb
ahCKgWqrXYKEv2SyXO9wR0L3wQb35nXxfJ0qt/5s2tLaMA4mNYtdhuxHRB41jNrvYup+giIdT0aM
FdDqAF6Gdy2XQ2JnZiUhkr6mpw7/NPN40n4CsChj9mUEb3Hi7dqBUVlq72ShX8xh3vUOHV+IkLCq
64JN8hz4+zbE2s4AUS2iBGKIk3gHZtw4c3iT5XyJlfcQYuyRdsvJz8tBwWWfLNqebC6eJyPdCIXx
ife3FXrvxcbWkvIkvTxbWrVDHMD19Tkxky8vw+0fzvMbEuXWGYpbeL/HSytm5hBgcUKKe8CacogH
dNkhbAn8pGP+5nNXHkLk4GkhisAnF2o/S7DzNETdazkElMKyXBk5XqJBPhAMT5dhH39i4yYLbB88
I4NIlKzrPHlQ/rvf0JD1/q8WE8GbyaU5l+yarDDv4SFecfwTHa5qjlBnfAlH56dh6BuX8xP7Bl4t
h8GOiSMAn67fF2810AFkqmNpjBfOTjzlntwkEZuZrNk1doHwIoK7ZH8s4mm7GebKQtljvsJe/pT2
w611w/cqw7YRjifLCK95rtnIoToMkDFW61kFX9xJT5GVfeBBsKtik5ZyW3TjDiu0hpmqNsotIecY
5slJNEMj/n1TjlcfQ4ntSMapdbF3x1xcWqMvNwmnLEkIUn9xnwuswxqtj8jB2JESn5KHgNpKQasN
svxXjdkS9hgcf3W2axJ9bgtm2ZjWUxl/9ML6A8SImUdyDGfylm67SpNnT4GH6JPtGL8WuGO9Iedw
Mbd68N/dsby0TgC92YQUbfcGyeHuy4A1JdtwRaj8aAp7a7ChYxHIaYMUtDLUvLuPCazauOX2sBxr
ArON5Npo8B8UhUGT/SvxwzlNk5w6rnM5WC+ujbfzPrnpzOyUNBm8DAO7NHfhSxPXL42m9W3z+tq5
aJp4MS5OMtwJCTlIIz99mM1iI7H2coamD7pWZ8FAdFHmcoVg6+OLCj8zYzhLwYeIXA8BvHjo7zwx
zzoBPjoKFWyistrVE8KA7cwPmekfg5naMgnYXVFsqsJ96ZLq08K8tWCacO35AlNSR2Ka3+dwWNQW
umYwHTMghEY9HNClt8Iz4Ne4qKYWGZF535ru3ZJnnKLJ23pgrSzm2o1JoIE3oXGOpgtpV6GZB0iQ
5LaLbF7VFrs6GrV3WfyAe5toRJKJaNPZ6U1E+VM5xNNCV62FraK9tAX538Bm4GDRKslwXTbt1sp6
5oh1hEY1TMYCaRkjgrwqz93LEmt1764y3T8QKD4roddALRcD7DTHGY5dnT5HobceW9/ae818v1W2
zZAVy0SApp0ld7ciMK2sP81knG2M1waGYzzf9C/RhNmzbb2X1Gm+Si/4GtT8WAn9aFYxoJ2i+B5L
94NS2l7WOGcXBYnVtQfygddQ4chP22mBcKWX2EkY3iTzwxw0Z4PxHEDC6eS1+UAtrSReds3gjGTa
kq23J2cCy8PqhXkZm9XaDv3XPsq2dq/3XdEe3DxDnTarF5ZvkQ6/h46jjNFP/VSLdqccFy5GU/Mn
efWjMPKnLoyhi+XVKo+tY9iHF5iDNBWmdgBioz24HslyDd6J8AoCqDFllyDqbsLrd0aU6C+ivi6D
iQpLWhN82HNjATJKMEkRPEMVkZ9hMAHhS4fFrOuPocmes5AVz6UjnmNvMpbF3HsLR+pbhzZ4tTPD
26Y6JAYBrjQYwbfI0jiVfsHQKXTLLXgH8TbKFtg0TAkWFCXOXWsrZmxoTNTTcVlHhn1pw6I5jH7D
pUmk8irnyKkZNxbCOOgmsWgrPLP8joe75OZAdB1fzWrmAQ9Tm1H7oNudAQC5ACQW3Ee2xM4k4FGB
Jyxi90T0bjmjNZ5HMQusa6HgHykwbR9FngckHqPOXZlF70Jqg2r4O8/GsMsR6z/SMI1BCUde8c2e
TdI4HOlmikSehu8qLs2/rdME9SFjzQCW5G42UQFCrJeOl7+Y0UhkwyABlAc6JTlFwTeX5f3VBjs7
dClU4mk0+/CENN8UuwxQx75VDSk9NxYLYODU0B7Z2nmEXQRSqdyVVAtwl4i3k2DNV0XGnsFFi5y9
jZP8hvTob2Go+MeoluaaRgX+5N08zeA0346gIN4i8lifEurxJugYbysyAKdxtitMdpADvKSASWHJ
dI8Dxfku5tG+F+LmsuqGP1HcLX0rpGUVVhA8OBLlT3lm/cdJJ1IOUV3s7LTujpQ0QCjzbTbr94Fa
CgSwOz6HTAporbOfrMte2i44ex7JpEYmEAIqCw7JEJ3qtHhOx/AnjTp7HUkNmHCqIzrV5i916AsW
Xv9kxh3CbVXqJflc6uOuYHAbJeaqiIp+3VrTPYKBc4PcN9JqVLpfuclF3vBpr2we5B3ZlJzYBVQE
WO9AqvOyOrsN4A5tZCzYHCGIVElF7xRb9RILxoixRX3XRXNRDZd8MvJiRJJ4Cr36L4Bgc08G51ES
O983nXxlugsN20QVqhjv2BBbu6LDWwbfFYt53W5Zo8NrNgYJOfkmWwfBXUrxg9NkQdwaDAEYmZd3
k0+kzRyVEBQNWohFBrDuqXzFvWwBcGQVTV6nBP+T5DXRoDdaazjasY6JxjQJodsyAgcD/LXmdp8S
oIlJXXwmY/ytS+Tufg6KnT/eAQE2UdQ6I7DZmhUUDRW/WTlT56EbCFJYuAcXLdHlNcz4ckcC2npR
vCa4uCqnX/bYEimM7+bBYMrf4zQfp3Vup9Mhbgm61MKrdm5SYfT1cnVDfp34vGf/OrnGyaZF3031
/AZLvdxlYhiulHbBTysDJGfZeMxAtGxApkAAQ90Zp5+ICYm7we+D1yChMAFkSkR1bO/utDIz82Ld
CK2KY0L6/jPXEwEVz26ogUQuswOjHR6oTvvgQ31mp7II2mU2CRrAlE0FbICCTNMdYE6RZ4a7iuEG
HLp7d2VQy22pclEkMY1D2oD2bdcEKUSRsNDTcL/hkaYof+NPU97pU63mQ7vbQD0OBQ49BlSyhJLW
WerQFx3fK36rRd+nCZcg9ilf02lnVlyfIwUJPgjz8ji00bzUSLp24TYb1HVUxRhud+TW77ZMmfO0
xp4viclKW6kFSa2GECnY8xKrxR3JhXBiALGoi+zZgT9ARuh+AXM4LYfIpmqpMNy2g81R7Lm/gF6g
zIvxJev4iZ3jPYk2dUHCVzCl/LG9eE1mAg3GPMCF/R7rQi0jW/0GnsNrNeOhyV2jJgc0v1MpZXQd
LvHz1v47GjmpsnE+M6h6Sy3Cy460r20l6ahZSzWxQmCTiTr61mFmYRlmNByKTHFd+9FKxN5zYjic
/U37FzXWgoBsV3+CktcFEHl0gg2fbuea/OmQmuOyKCtvzSvr8HPt5CH2o3cwYRD4TfknnAKfTgyC
jpiAMdIHgf0C4rSyCpfQU2oDNIdMVq2Zm8zU2VhNzRGyQzmMcP+Faj917SuodThA7/5XtfKYmHBV
d5waY1ZMhBjH3mULKbPX2CF5796N1qlrxuSFMVBDiNHyWulhOmQm7pCo9dCMopoBIUAW+NJB5p8y
RI9PfJ39MXVqE1aVh/HO9rpdNdT5SUA/e3WEGBnVGu5zNIbph8P+B6ZhPfue7S7fzb4tN6qq/bdo
ssrdEOPbESlasj2VxtkyC2avvAJ/BhXND/7M91GHrTq1WUD2zG2Dmz2CJkrinMBSFAZUsqp51m7l
Heg6WVRJrPemlG/JpbbdECuIAUAMAuEduzR6N5Xn3YEdZPMp6BWpYLNktD6xZTRc5FNf3OmxPTsi
jMByN0ls4R+rAOcQfyota9xK5JDPMKxGZueNtraDcBXhhaB7TSSW5mXd4oNk5Ih5PzRSht2MfzQT
KHdp3A2N8MZRO4pO3kUyO6jPdmS03BCwuW3J4xu7FDYAyJljRv2mzmxipDmmVuGB1AjFHRZiV13l
wQ3C20SeqfZ2qovfh8IwPjPB+H3I8TYxelPpHRTmRr9dzBzS7MJmbU+et6pcFT4KC88j2H/WQ8dW
u8XD7S9tpnUvnZ7lWve05+FYJEtZT/22a5yAmOycvDtTCBFFBCXiYeIOZKtCDkLQBOGnqKf5z9Dp
DEJQnLAMsQEVwdbHcmfwWt6SspFPqa2nnetN+V87dVqSaBZP3lKrxD0GsZUd+lkkO2w28sHIGg2N
qAweK6+pSWi1NlFhSF1MpEH1aZZp9xSPo8zQ6ScidWBh8eK147Qcej/FXz9R2+PQehk8YT9C4nO+
Rh1yiZtVVKPb1V5lnce8bt9zuwWWAvVPclMZ89XpfLnryho6CmarqGPInIurhky4lrKzn4QcqCEn
BwmBZ6OuEaCi8M1OyzJkaUp1f9d993HwXUqaBCKB0cj43M2FWvkwIddmaw/vlnlHPHuD2T0mjvBO
fIDRKjIqN1sLM7IOqo/MEDBmg1EzmzhsGJSVzkHHObFt2XBF09UPmt8tEvixNGzUkDi6xaFAa9sk
laDlpuq4hhzWyEhFo8hdN4azhFJX/ykK6qd1XZXltInc0aoWeSwws0irs+4GEGvdprm3Ib0xfRqZ
VGtPZN1iLu7+6Ki0z4T81N52xrvREerL3If1SUcz8DhiCRFmtznZDEXPAvR6FNfEgyQVJkm+a+kT
1LqYXPUaGHZlrf6HAZbI2TSkNr7clMpaGiEIxpRuH6onu+2WBtwJ2gTA/atqtPf2PbDqkc8l3Xk/
vkNgq6FFNUWXlyS3FPaakM9+C4FJcoaM/23Fzn/Y3kYt6ds2/+v4/1wDOYbKHPkvg+enxK+cOdQg
mMWId6qwfv733Uj3pUT/WBTnisClAPIDhj7/3PInqE7jWZPHbDLwt3521QaWmP/9d/yHRUWu4woT
7Jx0TPefu/38XlnjAABlUxcfCe5of66Xanjp00scXpMWINLwXxZh/8ffyLpJafp+4JrmP7ad1XBW
6zRsBYs7/QOp0B08qIdu2/4fFpK6zr/9nn9sseqRXwAAzuYGC6RBeQpefs2O+m2wrKrniYXx/31n
53/6wv79V/5jmdVchtKCjGNu4AJQZWDdBB7x3zYT35e2/vOp8Cy2MPL8uTBC7p/vvy2kI8RRJj3w
lI3h5huPtO+yxydHvGs1ig3nxyvLMf7Lkq7/sNHP9QJfeIElAv//WzeJdxw2udnftxj0mpHz8D2H
ISUvSwfC3Px/pJ3ZkttI0qWfCGbYl1uQBMlclCkpU9sNTFJJ2PcdTz8f8p8pMSNhxKj+rr6oNlnL
GQEPDw/34+dseP2KVJeJDd2mA6Boii1IZ9UjBGuQ3yhgblqJfh0FepvmRtL8M4yN5vW6umFw7avZ
Ck9spBgRxTOErxbwJkqBxCFBxmwxwMpUcQ0Gza6fM2VFl4sT/MfK8isuPls8IoeaaotvHDnMqHbT
Uj2S70IwsMvO0k32E5I9Jki6rXOwnCfRXy4NC/vZUj7ouKMREA+N50mfICErNMZ8O1BF9Ai6Gayw
zzOI+cDbWjegsfA3f8LWb1gc7GLxalswpGlPCpOA8TcLpWC3CqF/qAvgXDA8wyPedpSC92Mnx18C
Oiq8vfThgBor48QJs2/m/KgXensIdFj7NQAS+0rTfAg2eSulpd6Rgo4/+7LZp4b90MEd3erTsPer
4H6islbXereUD8JDZFO45abU+X/RhYLEsz6YUIyBTfS/SPL8OFYdYhdV+n4hhNBt/bRAtUHR/uT1
f1sWxr0CCxjASRDEyKsNbo/8hdTJDD8j7xRmID+08KNdUgRuIE84MhyYIl/Bow1qlI9KIVHKa+h6
9+WD31HGLPrxnTZkMDT4EJlOkQUSr5trt+APEDaA6i2IaSbzTIb7/caH7lHWuAN4NMIE4LQAtZvh
B8OAZymx+0MGBokOlc07awad6NPzbJX0rnLqD9CJ3cnU+neKEXzhyckDZyFhitLJAw7zyTEocupS
WcGMC8uYn9pUQ4eb2oDForKhdx+gReVlp97Pio/0W/kPoEG4F/LmnyytPg1O83XhDw77STuQZoOE
o9EJDUu7aO3uN47SWjiykYZd5GgNSxXvxXKAPUgOelhTDryAup3/PjgpJ4TY3Pr3XfTk3NTv5JO9
EQNVee0cXVgV7hMnDsoJ4IGCynd9B1TPaA/AtegEafuCS0V9mOnD8Zl3AAfMbqe60JDvtsLIShSB
QIgwZZEZqG8uz2CoR2SVGKmlU3abQWUvhfGJQoOzkRYoa7f0ZdQQNHidaZYQhmK16hEqDIrH1Ok/
dr+kD/VtcHaOsH4it30nU3uhLOMGXrf1A1ZW+ipeLtfgRchg5kHyG+Y5PMg4PLrCIO/T/jb1kiNw
tz17HA53zcftHV51ros4LVyv8JmoA89brtLwWdEY/WF0g2czUOB0a4mrHvXHlLn8+cUSlcwETpeC
FpNpLtDKp9kIwRfMpP13v7MPTfgNJeS9Zf29oi07iw4USrCqTSLx2mznU6xUfMwyCNa6COAMH7nX
7R/XT+n69/vXiiMsDhQhVa8WB6ogDjJVy5tpxUWWurWJq+kCTVhNUTRziQevV9PyWNabxVG1j/kd
iI4zFMwP0U2xsw6GtaM2tU++9vfpPWT4/2GBhqYYOhPBpOnCNgadY4eGCXfTSKOMlxGdCUl96pLU
3jC06pF/DFnCTvqZk8Ht7sCU0j87LSM38t6mL2VHxoah1U92YUjIzIE/FW0Mu6wnz09RC5CUblu8
YWMte7UvbKjC54LwTldSspHZUU9otdA84V8SKPYqLaOzBkkGhfP/1ZeyhAQPWb4wtZoClH+GptfR
UfR3IIQ2xJXXN48Xh2xbhqyJMuKwQ026ZCDDNPodQOJy+i4nJAn2rH26vpqVdPXVFSDsINiReIQv
tPcU5ntoUsG2u7EUZc0ETDmOIluKQSouuLZugkEpdGJg74HRgKPEg8xx3kvP4QfoQTwUXwzEEza+
0qpRR1V1U4YlVFeEg5xkpQ01Drf6DBxryiHT23h4KitZqKVfWBCuFL016CVNweDN0QD5KLxqUkRZ
vVeolaEKSNeTXp4NnUM2UfI1lH90Jbu9/vFWvMSiu0WBW7Nl7nBhkQiiZUEApswbHe1D66P7kORP
gaFtyA+vmiFFMhZNe9VShZMcRb0zaoszJkrzGFJyZlASINDWG3vlMFs2WHbNUTTZUs3lZ1xcYGad
FXpZKrAegdRz6eKibRrs9c4BKDzuZn0Al697f7+DtmXBJqPIcDlrwmHOtdoIBm1SvSmpvodS/8vO
/adkYRS8bmfNHS/tLH9+sTap1NK+UOCnMhmT0NEjHucv/8GCrTm6BU+sqokXCPjhkQH1DoYGC6BC
iE6QWdlb1ZaVy8OigPT/jIiXR9rk2QgrvwoSwogPWRU96IXj1QwWuVGp/vhfrcgS3I6eHRMNKcbU
Hmqe7yZQvOsG1vz6cjVC7Kun1veDCQNlc68YN1GPZMbGCV3dMIK4YqOhSAQUfNqWJruLqoW0Jqbz
JGvT9DSHbccDLtSTvdyoNC6uL2o13NoXJpefdOFqkV6GPUI/g0fl0gvIcUPme91xBz4AJOWOBtPX
/ut1m6sb6VjUj/AMg2j72qRm67UfURL0FJiSpdm6A3EXuzplnv/wxRzeyo5tvxgTtjOvyxzdW/bM
qN8P0c8E0FKB+uP11ax9s0sjwgbaICMzyKQHCCE/TKBTCsA5pqEyCD8crlta27dLS0L8ToPIgZoA
0Fup/2oc/nsCe3/dxOpiFEVfLkEIeBQhwMFnnulVw/0+qndl1+/s+NHyp/2QPl23s/xUoS4Eg+If
O0KA8zu9LiZARV4wtv8kpXUn0xxB1mn84iCto6El/r+zJ3jCWENLlSxpbFPTkq5Lpu7uM8s+zPr7
qbi5bmsteJPG2Rbn2LR47bx273Ss4VjsaL9UyllBpStTiv/icoqtyRRG0e4QUyRea7YGL8ngLY1E
1GIMRgZasIjJVlK+dsc6fwwZQvY/NlldFh0eFyrOp1wFQ2FU/bfC8G9D1T418viLIe5v17dPXeLo
W9/4d3WGsH9+nne8OMD3w37WMcGxV3f5Pn0oPe0u9eDzJFS4JJ5fAQg2Z3DLTPgcEXTfiB2rHqqC
H1dhGNHfZoROAqo8MLggbfgVCL/HhWXULiHXgwj1nZUqW5u96jcXFoUMcQbiDk5eVcEeIoUeBcH7
KWWK9/rurhpxlp4OhRxAnsJBiEsDPSCdYbwmbxge9Qzp43UDa8UbCDYVzaa9At5UfOHrC9GYHJJl
Zr+1n8mH8S64TQ7tKToH5/hzxezzjuzs0B+RqjRiV/vnuvmV9dEZUxxD411syOJzawj1eZKyhPWN
qC9b8m3eRBsljJUwTDdCNeiNGcB6xfMNrXTeB2Y7kDoBQj8k1NE1e+uB/5Ilvz4FPLRkwNuORq2N
y/J1FMH9mLMIdRqksjO71TTtEdjwNKgC/AWCiLDGjHB8IaG7No73UJR46A2cRwYFISbZ5U69j9vS
2U9VcW/YDiSRzNlCTYKM3dad8XIpiD9V44jIOh0azRarIBKV315FKIWSqOaBifhcwgBzQNfdU0/V
5/yXvRH+lqVfsycclEiBDEQawC1XKhq3wDjvsowxMmSnHYhQZwPwnZVvPEvfXowWL8M/axQ+R5cA
Euha1OpAKn2Xy5ZRmM4paWcrgDpNYyM7X2nYYM6gMWqqOKnhiPdwXEp+GyeKN93AwLWzfwFdoco7
ecM+PhUePN9nybt+clYywdc2l6N1kQkaslorjInonnyjm8wMeMqp/dG67QEn3c/dB0qRe//DVlF5
3XsulipEpHkYo3kgS/TSczSa3wwv96R4x5Q7PHrRd0TBD/GvLaNvo8TrpQo5mzaGfMGG7c2aH5UO
T/KH63u59feLmdpc6kYJb5/XyZ2r5ejnbuQYb2PQ6wUIR2CGFEkLAf56YTV70DyDGs09Ros2botN
PxTcPh/tEPAdPoF8I0UyxkkXr/gMxfWuL+bPufZ+8Yrus79xxDcMc5W8dsYi8c1aKzAMm2jnvHcW
GUivO4IvjI6Tp0P178/Os7yPD9bjlnesxRekujVeRfLS6BASkDqvJsRJaoTqne/ob0KUkcCuWxzt
AWHPuzzpGT3Rn657zNoHNRagBSRN1E3EW9MpA7SDHHX2UgNGHNBJX9OQScc2MTc+6eri/hgSS+NR
HTWSlesGpKsOun+fI5CIyfAhVWvkkX5qIeCxcbPZsLE6R9hRNYEJ1kbogK9Zw4bjzidYot9By7Cv
XXpV9/47NJXKjZUq6tt7QjE0lNEh1jJJY4XIUrYNFIc14snDbjjou+RQPMNz7BbnynO+blUQV5YI
hoWaFzyXKhAJ4aTIkTrX6OlNXhh9mJrvDIjezq3991VEEo8/VjThWCDv04ZQhU1eF3wpHOlglPC4
dMyEms9NAUMCAsLUe258KOl7VNyu++jKHbjcRqpBagdYR7yUWhN4mhRUmqfAKxlNxi5BrrwJYmBW
+f66qbXdvDS1BNiLu0gZW5TYUkaNVcu4H3sG+L+N8uZurjjIqwUJDpLmZpgy0qaSuEwQJO+6o32G
S2Cv97T03cjbCiwr18Ire8K1M4Z5q8MYSYaPFIqaMn2w9c5d/0QWFVHo62lPC16oxXNPY1XWGN8A
l0rJyjUbaNQmWP5Luzxd/0hrxkjwZWKlQrFKrONUU2kxaULpSDPaj2gLvCtNpDC1+FtYGt51U2s7
d2lq+ZIX/tBkZZ9ZmaN6veZTSPzaJdqGx60uhqeuSROAea43DyNV1mHXYDGWRP29cb5HmgT/YvDg
Qw92fTGrpnjoLW8wkHxikcViaj7rixGk9uwBjXv0+9s8NQ5t+J92TQfJpPMS099U4iezHKayhahS
n8pfET2FNjM2Xutvn8lgIPAzBlxMTSVVff1htHCpuS6vvWRAuA7OCX/6UiImVvg5Y0ZbDbw1N7B5
j8O9oFk0iIS0eMhNhxEW2Cr0zt5HyJM6zKle/zhrkYdyIfgvMG70SITUrS7sUYOiUvNAsn6eQuk2
iuv3fRD8fQKnXpoREri0UwwkPIzBU+ufwMePjMoz45VsLGZ1vy4WI4SDkMkJberxNAfZdpe+Bhpd
8vP1DVu14fBBWI+svHkOa0z0+rUCSNTp9COEoS78O1vZ4PJdhRcfDUE+PK6mUVoT1uHYzQDax6Zz
5RGoD6EHKwvK4kypHmAIYUJrH3y+vqo1N7iwKKZJSZ3qetwFwJG7FDB+q3xkXPgkK8kW2GVt+xyC
Nf/RDP4R/a3tzIhi+Oh1TJHmzSMUINdXspYGkQP9sSC42liOut/CL+gZD9k7tCl22T0cE179rvCk
/VZ9SVkLbpfWhE+VM4gIUglrzYEW7kP9mD8Aldt1HvzUj9pBv5X2+dF4vL7G5S994x9/lqgLaVE1
5k1Q1PXoqRC2BEH9m37uY91VzKPD4tlO1u2cMIOj/H3fndB3YVfMa+E4T4q6Gb1Kgnk4QbRNLeTH
Oa2a/fUFrr2HXlkSLsB4SBBl1k2NXLY8s87dks+GHkWB8+CFJ/uHtN/KVtZe5q9sCtEWOts21U0+
ZX5Xo1B7C57egzaCcvNB9yhCHP3D9VWuXSaX27mclYtbXg3nWZunHDU+rbB/+xYq4Rac4ccSJWwm
zBiuiCHp37iNVwqWrz/iEgourLZwxVN/YGvLn+qN/Ck9j6xVO6Gk/GDu+xvj0HnZuTmbJ9rY/+XV
APeKpizPPpl3w2vbQapDYtvDmVioCUMPjylTpoMxb+zr+pe8MCNsrB2laWEEJAJjeY6V8mcSMM2T
5t0x7BbWp0c4NPelZRwTODXhvkqrzk0d6+87ZZZGlqjpGiAE1iqEOtOPJeC22oiOEZKh0YA4mSwj
LTgahyzY6j0vX00ICRjTmU+1DMa9xMRESiab+bVk8soYTenbIIjg8+j+Pi19ZWQJhheuEyChwDxm
QMkMtgNG6FqmWmGcvH4q1s4+rR5q2ngKXTkxNZ1lGGtrtFS9eLC0xwK6KwC56A9SZ08PUohwqDtN
vswYXtd65VQxxC+hfHbbGsPkoe8DjiqTkJxVzAyylHqw3l//gSshHwcGd7R0xzVHfGcjJJFXHSTE
XjR+q7NnW/0HGo1E/vsY/8qKsNeoqvtmFTrcyGdE2O+jo3GE0vZmC1aydoG9siN4qU8En5hg1CiD
qjvUsVDQe8jug+PgGfeoNLq2qx3kWynf6CqsXGGvzAq3tFZBd17ovOzr1LgPkvjGQU+0Nh8i/Z9e
hhbUjyHnlDaulRVcsfXKqnBbRzUkSBMKR/+3dJ8/IF6GJhmkqQjVHGA5cttd/l46w/THPFrD5b11
y6yd0wvnEROt2a5kWl2sW0nAhJvaKB8GR4G8sDe0jTC4usWQ/vJwoDn75jlUTWln9AoqhSPDk9mA
ak4faQ9F2r8jPb43B+UsUeXTZ1PfOMFLeBVjkXJhWLi8m5KOsG+ikIGU14deqT7DWLDxDlMW/7hm
Q7hJdBRCOg0dCy8828fpE3PecAcyUecGzz+BtO0Dxr/d7of1lD9vXWKr5/9iecLtUhhKjxYUn3Ca
TBpMxrcy1BbyS68cnY1PuOotVJ4IMpZlgbh9HXCnKZWlPk0JhYwdyyBt42Y3yD/+Qzy7MCJEGkOd
raFVWU+UlrejZNzWLXIxhn9XpObGela37sKUEGwsjVZ3UmOKRAtO5eSQT/809cmU64335qoLXhgS
wkthTFGkIgnkjTGct2yeSYXr+ratZG90gph/kUF8cVMJyXCoFXBHOAbJcEu22OSHbnDu5PwZRYtl
sPnLdWtrC1JVerAmw4nANoXINWvwCsQW/PVl2u/iPNuH5saFs5Y1saB/TSjCq2KsbLlmeHHJuSFp
jU4p6bYyu/EPuAoP8mlGE2gD/7V6+VyaFPbQSWZG/hFNAo0VfNBJ8JfZjvSHk7ntSXf7Q+VFD8wF
oKp5fTfXHomv1iqEqECOjQBBFRC3N/ZRP6AX5lb74oyy5x4mkN11a2ux6nKVYqwy0Q5wgHh4etaF
ENt26E6PvWaeU3QnIA7u4/uilbSbDjaAjXOw1uV8tVAhWCHS5kPU8rLDPeyMbu5lRzi9alc6LlMz
sLDdb8XHtaClgnQDDQvkCezA66DlTBrakU6ke6Gs3A0VVLPWPUDzz9c3de0do12aEY443Q6FmdOY
2DhRNnfLfWfv7BtzF3sw+He7+cOkuUxRw6W2i2nawUm/5URbCxXOpGI0cNFILHSppyv7M3KX0otJ
DYu76IFD9GNj0athAGC1I8uATgA1v95btc/T3J5HGuO7ca9/GsKTAfEIwC7k1XeyZ+wq616bboqN
zV41axuqYzG5adriPQRzUKzrQDQ8CACQ3QsLeoTq1421LcdAvNJR1fnXiHAPmYGmW3rHBw1rSBF3
8mF58cNl1HlycFxO5vYnXEuRLk0Krir1I3hTM6MNyYyfPHSQCsKJb+fnDn3cHMUSZ3hQrWDjFtyy
KniuuYwE1o0zenOfokHWIJlQMvzdGF5hkq60KBTqSq3CEthvveDWXJbuBaM7pqnSyVj+/OIFBy1c
M0YxL7iOF8wubaHSHdXbGerUjTWu3fQacw0WsA5wSeKgb5OYUVjbvEdh+EuCYpdBVFYizWBtxNbV
SI5j0MEAnGS9qZX6RmqZBtIw9Frb8/LqO7UnFES81noZlts89drqFlpMIQHCZ6ZePAt1WqZmryFP
Vpr/GDOjcvnUwsWsQBlMCtjDD8sEfNdWkIchRiv/6Gp4E5b0DT1zLetdO0Ubvf+qID4998ce0ZGw
u0lyFdJM9N8Q3BxDH4Hij9ZM0zh/V+df2vaZ5mGCSkW9U8IPQzagx7nVgly9KahUyCYcvTQ5RBgA
dEVS3Rv6SEse2TNTDhnrQp2bIfu7eIDyUG7VjxlSWMqkfo6deIDDZT7PiA7Ct6YRYbvpvBEQloRD
DAg62ABn6bfQxxPuTVlv2zI32GmnyHZWXn+vtGmXyv5d3tXnEZii5PzUp3M6aKcNy2veCxGcJssO
40Xsx+tjwoiUbpVTsuBAZIj7DpC1Wuo+95bSrgFpQ35QczevmMp3/9sTEY4tRglMR5cVMcbXdhoC
jCRdCFJ6jYrmqrAh2463sca1mE4FFc4LJjvejreaqd7m2kC4hVjNfCGHKA8SEujyoWeQD8JhN0e/
Kt/a2iWzEj4qGp26TtZsGG8Ri3JimCF6PMyaerMnH5xbG4qVj8aNsat35X329xcX1iwKNTjRAmh7
/SG5n1U0jxa0VW2f5ak9m8XGgtZqCq9MCKmkMWRMSPuYgFkaYbz5bJCuOlW/Q+jBnT4pbnRof0DE
tRuQWkrqBnR5/1451EfgoFvVhcUv327un+UKJwZ+n6BAB0DxkhG+xhZOlqiDpgfRCYQO43YzZqyc
E94iFDcZxQMJIr5K4sIvDXiMGOA92e+dL/oh3c8/6s/y2XTjd9on5LgO6bP0dN1zVxz30qj4TpmD
ObOCETBYPf+y5ocy20iytv5+wWeiJOrjlCvNk5mYjIm7jrJVvdjYt5dL7eIatsZ81OKcfVPfZ98N
JCVu0v0y7j0zAO72n7QdUg77IHS1rRxrzUFMHUwNgyhM56nC/Z/ZU6FleUBIRXPKQxnIf+/Ddwfb
gJ1/KJADdBunPsH9F+3Lof+hDNkdk2E/u7CZd3M3DTddbkh7o02ko4003AOkmVs1j9XtN5kHojnI
UJCIBLaqoIaQf548JFnH40CrMFEqeSP6rRqxKM0jlqqRnQgBHgZZO+/KfvIKpFv76dyRxV/3UnXJ
4sSzCJx+GeqkaG47gokxNLOghECMxKSMGntvDGHvtZH0cTmWA8QOkXzKi/x76XfHeQ9bzi/ngKAd
sDHkdyTPRzkzBZmhfvQn9MrUPEOJukbGqZk+qm54sBFx2cil1jaFSQodHACPN1pdr4NlaRhlMyiT
4aGQhHRmkjxWfKT99X1ZN7KMhiogTwD/vTaSQX1iw0lreDHD27F/25m/rxtYGT0lDdT+WFh+wcXh
qssAXjTNBy99gNx4n3rlZ//OONK1OEWye93YympgcsJJuUgpLb/A2i9shbCEhohQm/DrNXtDTn6W
dfXlv5jgkmZNSMyKcHNFauYwpF5Gs7eSoIWHCK0fgw1vXaunLpRU/1pZvPliIQEr0c0E8KB933yS
7zOG+v2zyaV8K5+De5AHu4IqUHlECXLY8juTv1s4Ka9sL++lC9vN1KRDmQKXHHEJRA6R75Fdc/zd
NcOGh69ZAh3JM5YHNNUJwfl6JLgMyQ5njybOGRZ7S+VViapdKQcbAPqV0w/SifafYVs6x1+8RGR9
6AtTNrxGSh6joH0Ouv5dFiOBgsR6hWpX/B4F9XLrMy5/rbiVl2aFZCSZYrMLDdWgrlW9y17qWuht
PBVesNnJWKsXvlqisJlDa0Aql2sGSTLY4bt8Xz1b76bH9DddODwl3AL7rTy8XtkTz3XaljyPiByR
05wYSOrdpB+SHWrmx+snbuV9jqEF6AVijb6JELkjQwrULExnr6YqkFami0TXwYYGRY2pgYbdXi7U
k512G2ZfEpc3H4/ASD2QbOpNDxeFj2qKO8X0EBSyS3j43N58yNvHINjX+U0z3+v+Vj6w+MM1k8uB
uTh6/Vx2wEJlkwKsvENSaQfiHM0c17gxT8GDvnEoVo/fxQKFjS0iOwUGRpCp5PuE/kwGk66cv0fU
aCMsr56+C0NCNIsQcvG11jCYxA52SjbsC7T61G/D+JOqL3S4G6XzNYeBZM8AiMq1qYppMLO9IcOd
y0SQo/enfFa6L7mCNEk3Wj8KPwhRBwl/lanVHUY0UzY2de0KujD+Jh229Qq+8xmv6Rr0koz9uFmm
F73EVJRlZt5kTltdBgWExCDSjaqM/Dw6qu+nlxpr7zOfoxydY31TF7u/PeiiOcEpa6R5mDgrIwba
3lXyAwJLrhT8un7G30Qv0Yjgi2lbm7Dt19FRfg/9ypO5a34hMB8Dl++eGAX3oNP6X1oUnFIbgypB
nzU6LmdN5qmU6Jy1ZfRchpMxPWpPGwZXPxsYFIPskzK8WEhw7GKAO3pAMvVlIABq618gvT0mTQ/S
fqtELEbnl/0EsrhwsjBDIkKxa8S4ZUbVwCkoppvk4X2CZEwzzhstI9HbBTPiREBRU4ZWamRgbejW
Ic3ayVr9l0nCiwmAyIwbkwe/YZdJxspR426OjpZhEv6l7+lsIA1fQ7hRbyFW31TdFmM6k6P60nij
TS8cLb9WfUOBwPXfb4TAl7Xr4dN7gMneG07lvo82IsabmumLUUVXKeQz9/4G9DtXsL1VGptY75fG
xaJf897ZtYf5EB+S4hw1GzuqiQFSNCi4vgKXm0T6GiH4MsNHXs6o75rj3B9GNWY4NtEzNzPQWbbL
YXQZYVX2GVoEu95s4HkvoefLZwRGLd/iNVXV6IGqefUIB8L4CMfMl8SyNJTX6yfZ9LV9kIfSwRxM
+QCGNv7YqJZy1Gllo2o9Bq5jj/DYFfK3umgDdy4X6BdTiUBRuwqecMv0YLHvD0ZTMYaoZjpSr9o0
Ppu+bX68fjzXDgxQ9X8/wrJnF1dvEmvOkCnI4NZactYb9atdtL8L3dqoNbyZLxf23hbaum2aRkFk
IJwz7ApXY0wicz9JHtBiJEm8OPbaE3Xd4banZi6j+Obamft7K8NfgullmvHyG3iS8aqEIYeZ2ddr
Laq4sUp7ObXz0Sw/Fqi+1bAP6cadAon99X1dixAU+iwL3J3uvHmSVTNK20iXR5TWGe5KGlcZ5A0T
YnrxspwLE0vgvfh0SqVoRdfJ0TEfwr2a2ccS6C1iNFPyPBfhIY+trbtj1VkuLGqvLZq9TS+onzI+
orwrH2eveDcc+1smsttj+wllihOyVtpGWrManJYeB+XuBewmNnHySAkzHwXDo350YOLvdjqqCvt4
b++pYkYuiiX1uFdPW/f/2he8NLv8+cX2konUQ6NzbylBtdclz3a2ulOrEdBihAMU+kKBJT6qHSXK
1VhFiVFuLNu1NBoMPUNlgBtPXRl9VYPuXtdKaH95tMnKaSqab2Ecb9xlYjq8uNHljxCioq5GMLDn
yJ1I1HzCvHouo+BmuTnL8Hz9TKy5D89QS9ZlxyZLFZKdvOWJbaMvcuyBuy3qAwbcFsq0VQ1ZjTUW
h48bjcE9On+vv1yq9syPluYSa/q9vqP+fZAWyMGv+m5pz8l0THblbYoUk2vZO+1TspdQjJv211f7
UnURw83lzxASSGceHBu8THQseUJBr+KGP5mxzkmAdmDu7sbdtIeSmn5yfBu/R/V1Rym+/tvhnZev
e7EXwp7jeFmM2lF07KC67xXa8/ZGaH8DgRBNCA6UVKin9OliApJf2lJ3yak6mo9kRLwdI8iGdvWh
OrPZGt1zaXBHifm4rdC0hJ5rmy3cYzmCt2Wr8COQeHlSDygiwIZgHKFNdeudtN8C07wp7wmLFt87
+pQGJuoV0TE++xROQa4zxIi49J162gLov7z0r6zt5bdcRKI8RDka1QTCxNGnLjY+Ze8J+Ofirr+R
PVQsTmgM7aX9Fv/tGwi0uEbhginDqUMWUuO8Jl5+RiLqVKLAfhN/nhfXfYZnDmSCu2l2LfAuXG/Q
pvPPG0jbGBYajWvivXSadnVzyp8a5meSowQpTbcLvhbMsmy9G7ZsCkt1OtMMxoRIXETW2cycZ6pK
W+dkNfzRsjUMB85x4t/rsFRo5ZCZjRUdlyEdE176sbl1CAUo6yEQ4xrnoeXyLDfC0FrSw4PoX6vL
yi+ch/kxCtE5VtF2Rstqb3TIdqGiEcKeUkzKRohfDwYX5oTYG+tSIKcj5uovJqTU75oP1pf/uayN
b8o37f28684FjYS9fAqfp60MZfUusyC55elAEUTkaFJ6XRuktgqPYfk0mwdd+diH95vcK6vO8seK
SNA0D0qhjL4UHQNUF+tF1Gj8dP3uWM15rAsTQuG2deImrRxMLL6CDnbRuMYpOFBsvAOPiNAvoyPH
v4XMvZx3EHPLWMzCoyXcFUNld76dZ/FRN9pnPQTN3JWIghYbdGfrac+FHeHCsJsiGGxr2T90G5Ho
Vu6iiFK/3X6Qg/nU2PlOTrI7v7f2Sht2blxkias4vf7h+iavOwtcp8sc7VumgnBGaYD3XQjHlHkX
K+9sJTkOQbo3x40pg9WDb/0xJCQCHbiAvBw4EwysuHr005I++9rWnM/6rkK0ayl0VdGkEFym12vU
YYw85iXX3TnxCG8rbFZtX3h58RlRXRQJnXlfxfWhQQRcCYODaidbaMTVpVJCkHns8soSZ0atWrU7
5NfjI4XHB78tvpt1kFE3m47Xv91Lg068E6FmB3NFJRCFCuG+d+oijpkVDY9Orp6dOXo/mZx1/iez
sHpeAKNTTvHk87bOvjAr7foDYor97BkqKkZ+gq4TMnsyze0WEcEs+a3L1XG2rZ2jhndlUX/u4XpS
G9S8ZEj8HQhBBnmQ3REpIzKND8ZoHWSVhrUVbATQtdjC7DDPHBoo6JQKl0QkVVJcR1AUlBD7y920
GxR9d33v3nTZqKByvTL/xqzSSmfBYPYOflclPMrZsTNvNf9+RBx3l+6BBe8sag0La9VXFeQ10h+7
chdtcr2/XeXrXyBEAFrrTRV0/ILJiZG6q3aOsvGqWUnQXpsQHEQumsIcQKuToMmfFtEZdLb3qmf/
f0zTbKzmBZtzccUy2FLnzIGEx8jMTLe3ind+PHy+/tHeBqtXyxFP94B6RzDZangcUAB1A1mud1Zr
39gzVCRKV28R1igvXD+vD9hrg0JGpAx6B25hwEl0q70zWgRTg6mKD1NdRTsQqxb1Y60LfsuB3nSH
uWnTjOFGP/8Wq0q776WSYppfp+dKrcMTkrU5qZzy1EMzuMttyhPjrCJgGSJoUaSsASSN7Gl5QeG2
+l0M1Ud7qj/DMPbU6f0jh1bmykPyqbOLB7AhsqtlyEMN8m1nMTOWhdG+kkPtyQim/ABV3QkuCX7z
vNNDKd8xWmKhaiQBrM0ADUNG8aT2qOfERm+4TgJx2jBI7/wiOlFkO4w9mlXhoIB8mW6z1LjLlqeq
U8rKbjJRypUNctIZjd59V2TP05yenaa0vc4p0CobKxSX5fqg+oRZp/zgDDZdXivfG6HzVaqsd3UQ
PJh9+tkxhuZByTN9H3Y1pHyW87UY5/qMDMA/vsRfFRUGE8DDsxKMBxkZMi3/OTbBLcz3UDHWdbjX
7aS+M/w09rrC+aJO6b4I5sqzSiW7V9oi3Kl9cqf6TEe2f8tj/D8BBHYLiFGBz4mFNETN+2weOVsq
5aY6m4+BUe+v+/vbtHVxvz8mhDtTTqUa0ZY2Pspx7nW9DHfxV7zAbUlbx1xyr1t7e21hDYjlgio3
VcDfr5PkImNWf6ik8FjaiWsaH8262k+b/cDVOPHHitg1cACnSto0x8egHB+HLv6mNOXGXPXatqkM
28GoQs3xDRXNoCtzoAUS14ejll5hDfbBcLKzr6jHMmMGoh83G0prkQkoF3x5EOdR2xEy/qKia5cF
xPKEKseMIt3sJjcSjJMN0otMMy4P8N7YD6etcu7adl4aFl2Eqd/AngiJ+swBG0LET22g6//BNS6t
LDt+EdxTBNlgyJXD46jl32qs2XrENIC09U5TVz+dYS6CW7Q3GbR7bWhOy27S9Dk8Vr/to7MfS5fx
g+STorn6N+1nf6dABOAcEJP/p/5tNK5132b75Dg9dHvpmB6G09ZrYKU3yRiEZaHiyXd9O2FcGHhP
UGvx0XCkHF1EIzN3tTOp97LvSCiYxApSxCHSjGVP+Ivy8AYGtfrY8Bb1Btsfvqt20W+k0qubdPGb
hG/e5AHigVLHb6qDd93QfVeH7kmqE8tVR/l5bvJ//j4wqHDZg7NfiE3Fa3f2kZrKQo5spVcHK4BU
2OkAn/vmVuK8eoouDAnXLTe7qUiSz3U7fossL0t/dK0CK9zWodmyI+SXsSzJeZnI8bEoy3Ok3cpT
vgsHps22GB62DC2n9+Lc2EY0Iw2Noaoof+XpRD0u85nYkdpPKCRv1ePWYgE1dOhnkfh+O+0VZXkX
z32WHB3/Iaw/p9nPv/cDaAJpP9BYfqsYJyMVP5Ujfz90ri5EDm7cfPKNrYexOGqw3KuXVoQ9M6JO
DifEYo+6iVhcMDBnq2vjGVbGXWvrR7lQoOmmj0BVVbaJeMlGiWrtGkQqFHwfQwdvW/VTZlVdiNjg
Ma0URJrv+jJwEyPaeH+sneFLK4Kry3Xu60oVJceqdErmb9FQT9AWROQ5dq1Ul3YUO7//h893sTDB
67XabC0jQyy7bpJilw/y93ls3g2NtEW6uOqHDuEbN1le/GIQ10HgtHqa0GLM2l2g9kgwR+rT9dW8
FJfF3Bw3/9eK8HxKA33QwNInR/X/kHZdvZHjzPYXCVCg0qtyJ7fdtsfhRfB4PMo569ffIy++dZut
bd6dfZoBGnCJZLFY8RwwLSWCf5MI3MO4sBgH9fyukTx2+opgYNU/5rL/cV362sU+F075Smj0iKdB
RANJV3yAKLslIAweBQMDngw9ub6X8DC+WxDQNsbJXOHQwN77WuqI2Zvi/vpa1hQeLt9n+Ruts/Sb
G5KI130RwPdygGYiAu7wXhp6Y+ob1pz22mKQmZFAIo5LfgE1qhJFIQ2gUVwtvIu1By0T/sBPORNA
QzoE5eSTaK4SVyUYBgOlIUIPqxvfr2/Y6jIAzr6UK2FtaTTKKssUketREgCNu4cck80sJ62pl3om
YfmCs3dDQlxYgpoH1V5hGEwNELQgwL4lSnuv9oTV+LJ2/ufClt/PhGGeQMLAWZe4JREQohVW1OV2
XdUMw84Ss6z5TEyZ14rSEuxa0aPO1+u/4S+/ALOG4fwv1542C+eroYyPQMY+BMk8Wrva3uS75JAV
qtPrqVHpnamHlROL6va/6QNlidT5fysbZGkzpr6ZBiz2K9bmUfZGlopoFpcqFIwSJmQ/lL7Y5n3G
MDbXpWAQ7fsRVTlo+Soe1yedb5WosEU0fwdR7V3frguogeWF/zqiC5RjuZj4WgZfuitxHBIkvfyz
byJYnQQpyiREM9nUnYCD4xGeO7ZqvJXE5Fatp9SIEuFpbrjdRISbXuYY37X2JJ9/FvUko1M9FmMe
e8wVxX5S0IMkNAYQ1pQaBdSWBeu+Jk0DtCdAcCRJuWjS41IEQb2vwAFYGmPmXLgvNbExA41rzFHi
diMYX6/v+9rpnkmkI28OntWQ68jvS1q+rXntIc2LH3leb66LWbNd8BARLCErgrBX+q5EoZgMPabH
E7eNHotoy8WYZWw+Cr1kJDfXrDDmMJDoBxMCOmOoVD/XZlOscTLcGb0ajbjqOqMPCTMAXP4MbU/O
xVBaMbdyA27DpU6DHua+lAyuASQ3V2mGEInggx8k9D7K723TBHatxh99z8riri8UPaPLKJB6wbio
gwpl1hMVbj28Rkvui+QlFlKVYTdXtWNhGQBcK6DA6b6UkUuR9gl1PJ0q+VHFYWP2vg7Yudh3ruvH
SiUf07RLPxiGPRFa0/7GMOrFBFCw2E1UMh8B/0GQDZWi4NQCxvo+VZJgVwachP538I8CjQMw6xLm
/zPfn0v0qkjCtu7kGmFhh0S9X2B8S5caYyw6VjVpRZO/fShl1wF8pVQ419jN+MLWpcmIY9nI5eeM
+Iw7s3LEkIR6B6I25RICmNPLpJD5MXYVpc+NetQ2Y4VU6/WNX1/Ol5Dl97MHOOT1aopaEdlEv/3J
h79FGN8+b61RUNw/kIT4CR1VQI67aFYruKFWA3WI3S4FBdY8aZ4vop7SlcDgVOPy369LxXQ4yt2g
hgf4APXiT9ysFMA3SJGkr2YrqZGT9ovXtNLugRtgX1/ZcuSUNfgmi1IJzGdUlVAlsdtq2YELucpo
NN8HpJdyrDsU0jCpd6+HhLGfK3dTRSfIgqwA2lWNHhWtu6aY/DFN3XCMn8O6PmUA5DTHgDURvioH
rWKoi6HhGhSH3zWk5PiuQv4dXKERmpG58I6DtidVx+pQWFH3BbUBDDPoDAWMCSUnb319aoIZffZ8
FXk90dGvpIBw8/pZrej7NynLV5zp+5gG7djzHfQiLTFMkAqj0Vba747XX0Cfe7oubOU5x2yJgloi
8P6h9LSDNlZRNFZI1UcS4Du1xkzTxi7mN3lS9kXUMuzF8tdoNYTLgDo3gMgwBkKpPDjlBzHSYUL1
PO8BcdXqZsPzL2okPmZCdDeMidf2Pab4O46Z6l5TEtCnAW5ZVgBnRxedJRkhv6CC5D0CDThaF63S
aR65m9bQX9EStZc/MidyWMQ7q2cJIAa89hK5xMbuBRV8wBWKLUHa9GYzzJox15Kl8uV2eU8YnuDq
EsFuBkss6joGKb5rjjJzeuK3SLBWfmq140eqCbtYKJzrKrMuBYRYaAcFLSrdadKPut4DBjDFoLli
hvktt9DGF6zU/Vqhe5mfQzME1qNfsJWWol7PJO1h9iOSPcuZAKipNMXYi9wGRyS7xgNopFUnkHzZ
HLuYs0oUS4ylMA/ff1IONQAkdlLbZjsN/pXbdQrZIlvMbflaZ3b5Ld4UrdjnH0u9UWIT870Cx85F
7a7e9hpgo1FVMeW85s1R9vt9qgH0o2ki5aYeuHkzzhE5lUCx8MZ+FhhqsKZ0GBjF4CjClctiRF3l
DZIZfuz2YOoDfuxJzHlbnXi7VmSG+Vir1KNQBawR7CacWdqbHcW0LuRsACJYmQUG4EAEE4yv2yCI
n4ecB3lgY+Z8dgLp9x4+4mCAWlWx/r0+nn8C5ekWLVFnMQkzV4rrm5kT3DmUDg033F8Xw1wqZf2j
aJgB14ikeE5+VfmW94lZdIM9RL4lob08D5yuDjdSpFhAYmOscc1ML6hWPG4cIAdoMw36gyFqcw2X
QVCstCrtoj3y2s8mGLclq6d87ZXD2LEK3cEI6cUMaajVE1A5cPE0rdzKXHnrN+Hj9b1c01Ak45Ho
hiBQmtJbqUpakqu4Lj0GbVQtszL8m/HoOZQZNac1Y3UuiXpMQd0TqpUK5zHOAak2YhIg4L2xGs3r
C1rzr8AtD2oPFKAvxzf9Ts1aAgwjFx1Jg40AeUD/Tz2akuxHVgLWF5DMTNltL6Agfl3ymmYANwUj
cbg5cCKpJ1XuBmkWAxmdYzIwAHvZzMsfhTza4Nk0Ahaq0epuokSNW4rh9wtcZV0bBjSIYjcDzjeD
4L4PRqMDltT1Ja0q4JkU2pj65VhVMS6aHxNwpteidNS5QHu+LmX1yEQQe6NXEhDbdEcvGnBIDO5I
eD4cajJoBO36u1yCZ1K6JUhpkXJgLGt9874EUqqYiOpM4O0gukD0OKH/DCF4Nf66viqWkOX3M+eR
AxutWAhY1cBn+zxDGy2RtlEsW/9NDHVENShSymmGmH56KoVpkzSlAZeO8ZCtK8LXjlG6LQWVCnIe
SKlGCYNC0Aurm/4tnh2yemhDxOVBpAL8IdppSjHGk7UThAgDugazxkazlukzR0JXDwbI6jDegJwE
qsP3gxmjKgI8BzxBYHWi16ELHuJILcyhrB7/4GjOBFHPYR7LIXgwYYp8YbJ8QjDMHTkV6RkasOqf
oezy94IoGw4wPXUuKjxJvVNumtZByzaaDu1sr9dgrpBM4nWNKTxWLwAictQ/CCTOhS+ac6bmithN
pJtRbM0VclI73qxqwRVi7ZWT0Q4cq4ORl6oxRzqjGLBqbc8WTV+vYFTwOkIuWine1EB8SCXVLeZp
tgak86CiE0PgmpU69+WW388WWnR91CTI8LqpVNphG26nFCOoqVB0xhTPJjoPzKAS766r0FqNEs79
lwdJBxKcws8q2jvdOWksOMI2ieVXpJdv5qrODTXWdpgVsEulsMYoYAhfuyhnsulh0zAuRYCbw3tF
K3SwK4JetPNKG++kVmPxBKzZl3NR1J0E8H81guQBibI2sqa0sKdqsq9v5VrEey6Cuo1Vk9ZZuNwS
f1JNBIIm1zyk2SkmIUxZvVfRmdLwv67LXF8W0kqCDCgJJF++60waDxFmzuES5M34ViWdnUoco3S0
fkhfIij7rwcgcIdfh1wowppeJ1ZduHry8/o61i7bAjQGPCmwEl6wJFQqMMLygENs0ZJ7QGdkSIbk
hz4gt1E72eXEqoetDG6gzQAtXJjYV1AJoBuGorYoc3geS22DWHKmeb0q3ARFa4uZeJujl8iQ88pJ
4teKF/eB1D7zufYBLl+Qos6n62tfvfdnn0LpjR81nV+VIXrExPmXUMqZMYK6nE+09zAeSgNDVoWR
iypjrH85NjqMJWQBXUYkLF8k7EZVnkahxgbEmGNHVBPXRttJVixNXpsNrDHr9f0+E0dpEfpVUJQQ
E5RCrOyH4EgZ2tgDexmrAjwm8A3RvM5qoVq9G4qoISmJOjUO+vvdkOKSkKiCZVPSzJ3l8RUAax/X
j271bpyJWD7hzGSXAKjnfQ5XXqgwxqE6I1ACEj38g4gDfQdA+kHuDsE3ZbuEolKQHoGZxNMe3/aS
BuqNELg4eSBhcFPO39GfrFl9Ucm//2R5X4IpzRSIynV6HGWuPoAF5zdprDFgJevWTgmT/lgbGnEu
h43VoelmEqBfU+pJYwIfUzTkVGf4EGvnhOF+UCMgNX45qpipMzIbwNxxB6Xb1ER/6jNxi1HYPzCV
52Ko/dJbVUTGDGISH62VgoAW5RFP6I/rp7L2zuiShNIlHLLL4blh4kpfHkYE7eCANmJJqVyhztIl
SxFihprjiMsJqWB0QMDYCcrYO9flr0wwfZK7A6wMoLMLm/x3rVcyEXjtPYYwSS6XoNHIdfSeTUpd
vGRY+GTMytw8BUKkK4Y6gbdETPvASYMUgRew7SMVMzopizLwomKvEUDgYjdAFIc6FShtqY/SQJaS
xGjwbwFWwZtoE/EijN/qpuT29mShvf6QHljlt4tCISVVpdoRUmEaAY6cak7/Ht6O+3lTAWmhcBWr
s2aQdE+iEXupB6fY+pdnQAumbEJP/C6W9QSCnye7MaOt9tACRbVGE/fksZC4Lqw3LY1S7LooOK6S
IK2y52fQl5jFwf8lH5ap5ggUCOKuYYSDtD9AC6RUrI+zfsBroTnNCGZify9GJyVPja6rDCBBMjaT
vlC0MMqK+03SBAF6q502A+J2MzYYDvLzYD8omM5AhICAV1aa5qnLRdHuOLkjxvXTpM0T/QHL72fP
CObf9AEWXnN8dJD0oWBUDThCWctcntjzF5+Wsvx+JoULC0xqSLghw1zZpAyssPnJY22R/HZ9ORct
8rQkKpgX/XkIoj7XnLIDE7pRA8FKNNMHYuZOaJW76VC4vUGM8k23iTHarRme/kKRlisgZIeMuOpi
Pp7+HCqw0qNhGBuojaPfNz/S2xSYJL2h2sFGdkfg2CRWcmSBklyEVbRMyhwlmig1YQAFJm7gybvR
AF/uptuInry5vtnryounU1/C8wsvJwKvTOGL2OtFUO4kbucQh42y8g8L+pJDXZJYEeNCVjLNSVRM
PADgJdDfFRVVc3cu7KA8Sulm7u+ur+0iD//XLn4JpS5GkQu53M+R5tTPvovwd5v+bIG5JlrTE9Oi
Lhbz8np8yaKuR6jFM1/lmuo0w3Cnz/E9l8wnUgsYw+/mgzA1iQFii2cAWNdg1hVtP/Sfri932cJr
X0Bdm14uSarP0FM060jAi48mVrr1IpNDbyh1FeRoypM4xCkOJtkqd9xR2uf3oaXtu8KIf4McxFFd
jIrhDSllhhe7buS+9pe6EQEYM8tBw1kW4kGaT/78pBDGTb9AlKGWR6jnmIBsN0tFmDhAuShbYheu
v012S65qwaQNXsIjZzZWcjv+Dj3F63bTHdOfFZen6cop0tk/H0ykMT/gG9D/n/bG6MjP0Zvvdm70
0RoLKe+CBtJYc2oUjnasNguxTm6ygp9/8Ez+3m5CPdlhlXXBMC6fcSduZRBd+L/4TbARAqN51t0c
g0izZNTvucuS/NnqcW0DqLe7EYOWBzg03m5gIshWB7obBQA/nJHZiCSeZg9oCVa1ac0E4ILcVt1m
TmizEWdX9Q04gojzFXBc0g0IczvycRo0qhNpw77K1CPG6u2CJwxP5TNTQC0X1GFA5EMFTecvZhJn
6HRYlZ8bDc6kfWOPlgIa2oVLuBZM/UbrTf3gG4FJfgZO/YixUKbpWs7yyifQbZOSjMHZKsInTFtl
WzqjF+wX6JcF+DuwWH0OK67Z+XolyvPErGlNgOSvOfNQ7fSwvtFT8sJJ0m6omsc6m3SG3fiszlxb
HaXJMxr/E433YZihT2BF2fm3i98wm5LZHrqfrBGlC2gUGBEdZW4gvwAAC2wXlP6WYtkPkw8b2T63
nQk4gr3mRt70wdm4v3YLLBj1LrjtsLse2cUME7byBnwTTj2zQ6b10qwVmqNUpwaTxyVrhHbFC4QA
DZBbn7kEOpkwc8EohzmnOqXmGwWQ+/O89KaQd5W4da6/Z2uW4Jss6uSaYg4ReUPWAinKGarHGckb
qIQdHyhFFSDDG4d3ADGzExCjBSZvJC9IBFnCy/XvWHv1vn0HdaKpnqdZy+FEGzu5EazGLTfcM2I1
M7QwP+wAT6131a2yY1NGrUVO4CZA1gasNPD56LC0btO+06oabtPv9MHfdiPaaAzMhAG93OAt4cDD
qTBY0dO6VPQgyWCkQe8OXXRP9a6aQwWeRLovRaN+yJ3YEm+DzlSM9Cb0Mkff9EzfYtUKYUpHBEcW
qAzorqsWlwbUrPBEpfveCrzG9QF+NW85N7Mii2XzVtUY0LHIQQBI/6IW3om4JuGII53zhyCWbZLk
RgICIm58uK48K88IBqa/BFEek1CmZaS2OEBSO1WEUEb+4MDZeF3Iuo07k0I5R3wQVBnwfjXw9wKK
4aYxZy88JiCiJ874Gtqs3VsLic5XRVde/EYSdbAxLY51+FBuQrPYjj+VB/U1Apm3DLuqvrBgfNYy
NN9kUg+HFvnobeAX00aKg9CF27zxAYwh7Csigp6CiJYqjyNs0mwIc/yGcoGnRYIjVMGtnsaNAbjV
TdDojB59hiJplI0q1LnUWgL4B52gi6v0A0uU/Ce/0R0BnFGMY159O7+OWaMMEZioSKwNUKZm29n6
M2cAQh1hxUtljbZo1YcRVrB20V3EEHxBL/L5pp0Jpp4VHrPYU18sb5o12PmvzI4tf5M/+S/1sX8g
9vAhPGkvnLlE4zKQZLiX+tDdS2C1u2t6JzkysePWNwKdwniJYKToulU7poos9TBQvcOnRvtAkNe5
BxiZrW7BaZM9yD9ad9hpdrpXGfd5LUaAGi6Ts0g4Y4qfOoNSL+a4aDAKH29qpAqXuDK1ALeAmX33
I0dRQrMWHmtAEh2AJMTDh2IlB9ZNytcXUIcx5WUnY7IW7ppSnjqfPEUiCi5qIbFaydbfgbO1Ll9y
lvKZpDib0FAP5Q65I+Lo52Ruj3KK6hauP8jlJs6J4skbAu6u45FfG5RpJ3H+joT9NiTxz+vqv3rV
lkcQeEmoyNAsF5OcNoPYQ/tH1NG6JLPLdp+loL4LRfe6pLUMFNCmvkRRt3qU5AT9S93y4qNHy0q2
C8QoGsbBOxEgHpk3wevyCOtgiqzd7im51bwQfDrNpj2wTnvdnzz7FkrhMi5ISh3dLU4aGSKYcgG6
GRvtBmh7jgLvA5Rqrr7JbyQ7AYA3Kxpb1bUz4ZSuaXrTp10IDWjj3I7z0RjRxxiqNcPArGShvu03
pWgJ6acEYN0ItuTeS8XYycbELMJfIlDrO/Iei27MGvVffzPPlrao25lyJ6lItGy5yLUFRhFwIkU2
Zwe2avtHxZm86um6TrF2cjFpZ+IQZGo+6SGOTJ0hBveKFBqzevvfhFDexhDlZQziEoARdYJRl6E5
pttqer8uhLlzlLchVrqfF4uUdA9Q1E0BP/h9NLOHv1IRzIBqybpcBHBfB0WPPPttPWYZwWVcwgAQ
lGzFjepC3e9ZV21dC5HEBjT+0tJCH5Eq+FHfIN6IJmJhOPwmGgeniMNNM8gawNzlUyUCwTNndmau
+1Pgu/ifZOrc/F5uY1D4wKRj/GpTvkhPoZUAIz/dcXjUhUN+N3gsevS1lCwu3ZdQ6hiDihCt5PGo
Ezc7de6S+k1PoseOYtZzHF+SaOS0JAIGZttAkgDUDoufDPS8gnDX36iHGNwexECLmwVQ7G18mu7h
8DsdI8uyls46XyvdrwHe2a6sAgQXC33QgoHH281dYC8usvK8sEGChH5xnEzGVVkeikvd/XuPP72J
s1vflo0G/GocrHTs7MiLtpGbIbkiQSI7qFn085ow6qVAHh9TO2MIizZN6BkNDL9q0NVZG3wfblg+
4fpr/LUy6mVoxqoW8xB5HPSoAibMqYLeaIO3LmE4XOt+/5nyUG+DNKX8KDaN5kQ/sngD5nZkxkJn
elHutft5QhVoYWtmE6NeUG1++rxncqn3QU8ivxY0qEz2ezzGG6ASm42pPnUfPJDZjrk3b0XJXFjK
1F+1GVgsR5N1PT99lDPVGRSx5KVPlUXpQJZ2pQrMf3GXVb9q/iMaOStFQ1UBzJjrKruc2zUlokzR
pCIHB8AU3BSwMHJT7YK9g9FpzzJ3NA4bAfaNX0q4Fb1Tb4R9Cqpb1ZZPncO5ZKdblcfvWCErY1l0
jrOv20EYONh2LSEYtinMJGNVm9bfqb9vBJ3Z7EF26Q89bkQRhMTxMVJjzVKeWOD+eSMZqD27eGhM
blBDo5YGwQWUYcTwo9ZTVV9KK1GOK6bFx1nmsLNqR5y+BWFZrtiZ6juZDM6VnrPDOjarqXJ5sfCi
GrNzWtWYRRE6QNJ06r4ztDp+a9J0n+fC43/SLDox2iPQQLcx9if0HzuCWRGGh8U64uX38wvTinJU
Yv7RKclvv33xeZbfwxJAWaKpH3lRq/GMNYgBQrM+xta4I+jVIE5zLM34wIpz133GL42iTNDUA64w
lZZXizzMwz5ovaK+v34o/xDqfMmgnJ5ORZ+P0GNRcQRgvwK5I+T6toU9TIg2JNDscSa/afb5b9VF
G8zC24KUa2IBbvP/4SmwdpgyPpj0qdM4RZGPnwqjaAHS4mcsV4C1qbTbM4q+EKFlE6c4WuNRuUtO
gwuukxf5FbQ9bnuXOKyhv0/rcsWo0oVFjiu4Iu2g+v7rUoMYHgFtOriA9BzM7DF4rYH5HT2SxRWy
FKPZ+wZIwY4FCj7zi68DQ50HdikeH+v62f+DI//32dO1Rt6P5mRGy/SnIz9uUvhgC0dY+bZ48gGT
TYHhn9A1xXT241og2PlIeMkmq8hQot5GiFRSpiFkiaJcIaQFZwXz1sibd7UFEBJL6VB3KWZPECu7
7hvGi8aIHAhlespOL1XQN8D0hMiBYVBfHeZTGwaHPB7Qi1zFu6DUeSMWWRPgrHVSJsmfxrIogGsB
wScA8InyrcElraVME+tlWXbsmgpTtgjgiNI8ATveQT1ryz3FiE/A3OiG3l/dt/+aBpByvwhllwg3
h3Kaw/Ypd6iG2uNOfZxNMLbC2dM3LEPLcGYJZXf4QAs5cYJm5iPcWD0RdLMu29CSg1kFMVBXnf7j
zaOMUC/rUUT+l1DtkUCP0WQQ2IELdGRbbA1mAMRwTmgyg44rkmJulqu+0baNy9mdg/lbo3VZ8zYM
Ey5TaXq+jxPdX9zWqKvRZ+yJGMS+vnkMAy5TPk6cz5M0LxVzVUmNIP6hqakJFvr/JoQyIGGXVkPI
4SVSO9FVCzhL8ZsE+IvrUtYzrF/+mkwZDm7gurnToHgF0tj7/iF+QTMm3oLWkO8A8Ob7xuSFLkPo
qi5gTh6dDSi0YTTju6MUlRMa+n0kUtGQ6Cl+dhwV7jbUdUSkRfeUismhBqDwoHEHjrDZxVYV5Ew6
ZUgSBQApQgtbyW8TL7KVl9Lr3jvLN3L7bglqGNqyHvqDThQUi8CewXgItdo+lGI1xWrb5/kZ9du9
6lWPYJ4lm/R3+UPfZqVB0GKr/+IYpaFVPT0TTJ1tmAV5F/m4ckULjqT+mFegEAFi3/XTXE+unImh
TpPPhRKzPRCzUCL5W3VXPeaW+pQfgzttgyZrK75BRc4kwDW/bw/RwkBz/QvW3YizL6BOVBabjCA5
vyRXFNTG0bt+0G7hsVjNw3zgLFbmYV2Bvg6UehnaZBqnQcD9R0bpVlFqWxJTxnvOOjrqPYjHSZ4F
HnsqJ4+cmBm87smscobIWgf1BiiTnnHdkkGRjz5yNHZuST9HT7NUR9pxp/RJfMifBmeyUnuZmnpV
NyWKC+VHxXKIl8VcvOxfx6cs5uIsbmrDxh81gAk5wRui8YfyV3NXmBled/DEnWKvR4XRyFDVTRxW
wnXd/J2Jph4LdIUD577G3Qw34cNoEVvY/eWCNiA/wEvPzkWup1XORFKvh15losotr0fvSM6QGP6G
3xSbwolHg+X2X0w6fPowZ7Io08NjXGTWJuxs76jvSzth6YF21Pj/zSsxpVH2piPCJCUiNpPc+S5C
mkNrRBt+eeaxk6yefsYNUSirE+ZiJZRLskOMMEXix1mHQo2wn3EXGQZuvQB2touUeSl6pZQ4Fbu4
mJd0n92gR6xxo21yAO6eW1jgyY29KjKWjrXSZLV/X9DJ0odImRvSzmnQq1hpZYvb0RIsdRfsppvu
UGzlXfYo7KcD97NWXPx3hyyWm92KBgGHjBtvo2PlYHyfc5P39jB4vOebgJVw2tfoKN8yjPBqCHK2
S5TJiuSgSOsZuyTdd3Z4290kN6K5+JXqKQXfan2TbSp0kLdu7rIcCpZoypCNCmD1eh2i081fKW4Q
8qEri+Wkr2eCv5ZIT8uADkH3+aU9d0D7w4xabGwpL/6+R1jAW0stFkG1h3iLsbPLLb1iH1XKSPlN
hDLkcq9CJIF9N3eCbWL6TrRZKhX6hhX5MJ4FlTJQfQLQlqjCKguuNKa2x8SKyvKJlitzbUmUYYrl
WB8qCSfWWv4d9x4C4dHKDhHGKWc0cMQ35c34yjGbrljmXqUsVMXXQg5wuSX1Um8yO7lrPfKrtjX0
jfOe/hA4LL4/hmaqlJUSAeVUkhx7GW7Ater2XueoW/Z0w3pTyJlmUiYK3OeCki5heI3+GOE+3yen
zPZfEnN2+8DQcmOG2V8YMnhvgD/f2NqN8i8HcikzRaO7BApYGRINVVJdbIxcwlBMD6Jpnxh5+Os/
XgjK1HBRoufgoIH2OIKDQpobbNUbctQM2UzvOu/fYpXRK6PMiz6QoCTlojX+jQzQ//Kmz35eXxLD
BaL72UJgQWQzt+jJON1XdbjLVAyJ6L3VKryL/i6n80uGwWZcc7qbBcD8SRrrEOnL6SEQuKMwBKxA
j3HNL5rTRIDzdMAUcJBf0z4blYQetZZ32ZW3sC+OuMO120ib65vJigfoNrUumiae/zww23fFj+gu
M5U9QW41tbmX0q2erstbT2F/3T6NMiulJMy9HmOZohveqs4MozJuK3Rh3fqDCbDjj9EUTPTJwA3K
Td/UvWqnnMIOdSbipgfWRWR4RnR0DWjQHmiuOFiw5aLQ81gUR39iEeGyFJYyOPlUyw23PBJQ2s1Y
CsZQAjmW5425QRSPdvOWoa6sMFqj3KC2wwCD2OAVjPHI47Vwm0N26A3fkV3yOccJ/+aG27DGBVim
VaOMzVTGRM8VHG6WGoJoBKfyFyiwTM0at7mXHKKNfBO+aUZ9Q352O84DajE7aFjWdvlcYkIOU/QL
pBXlAcQhIvhoSQ/K82ikSrUDBfsMeCaNDGYO7K7r+vwPjvyXOMoDECNkyecIyevaEhywLKMi0xvz
XbPv4bzxjHfjsyx5bXGULzDrjdQoS6K1gdsILiI0tHnTKfuh2b1DtsHuL1rX3Atvxq1iAe7aDJ+w
9wZXGzPSlbWR2vmBZZD/wen/2gPqTud6rSNAxtSGcih+TD/gyKI4UXrjnbjRSoO/lQ/BrWRPO3Gy
5Fv5z164L+m038C1id8tDfA8tw+L2JwG2XT691G0i2Gbp0+heD/LojVmx1p9vn76l+8ChiuQqkIz
M2jp0Zr+PRpvorIBRCHuWTVj3ErRtl09e9dFXHpF30VQV6qRho6vS+gXCDttJWzuk0oegIw5R0YN
yg+wQsJp4TvO82uFsbMrXRXfZVOPuTYSkGsBDMoZn3VvRN9d4qk7jEUrRmIj+QG6dMTHB7RrT5HB
74nHmm1gbC+d7AjzNIE7D8Mpy6cpfYsyxvGt9DZ8W6BC2Qo17apmWqLVbEI9NTmFZrJNj+NTaet3
ZWPgUgOrhBWBSaxlUSZjSjIipQm0Jvkdb5YgdcyN+JbY3HFEnCTs8n1xUsz4vrgD9DimOcCCgvRO
HplzgLnGeNc+Fqh2VKZopHf+idVFyvo6ysRMxSDXQ4SvS3veVvjSnfKRYcYuTfT3bV8+4SyJhSx3
rEZLeaoXJUsKQ1sA+60S/eq4CTD2LCDRFRMNcQKmHAAlDewPmiBF6EU0P89YETgwLYLGoOKgYEuX
ycjAYaUgVt7e79KoxfmFNBfhUiUYncnWiCHa01vjtl5q6HeCjETr0oasW+ADZMbci+J8fx2+i6Yt
oVz0rR5godKx3o+b2euN3EvfkA2EL8W6nCsR/iJNUYFPCWZakEZ8P8VGnQI+ynCKXR0Vj+IU1oYW
CIFbykW4k/OBGD4/qBtuhJXiALJggGFW9iQ+lYCYn2BsqKjR0VKm6OrrG0wo93PoXLed/3DyX59I
3TSSKi3XStgQ0c1ucvgioRPswxPozp1wy/J+ViLm7xtC3Rwt7rV8WvRsdKofM5qUwRV48L0B5RLJ
Bgw1O0Zfsr2XB/61PkrX4mFA63uFwleG5KwNIAbyMI79x6SpsyXGAW+C7iLbKHI9G1lZKh4HTD1G
4WT1fQJpCuAPoQfgUfiuBZVc/zX39lmrXKL2ZQos3bIqleub+yWHrokW05DVEpBonOa3gKbQbBts
IzPa6C7YLYH4wjbTq0bqTCCl3j1Bjq7xIZAjb1q1qfo7Mr/LgtEkrFfoMvKD3pxJorQ0KycpFFP0
7cvG/JwDOmMZVpRPqsmZ9e9mUzmlqW+in9fvxmXk810opax1Vubi2CAF0cJlAgurESQnCZyN/00K
paBDmihtj75ah6sO9fSeBkeexUaw0kb3fSWU1eMUwCgnmLxc5ovukNGxSGL3x8ocPX4zYjRaequO
uSs9Tn/Qp/hdMhXYzYEwVkkCyUn9kan7sGVVz1iHRPmX45iIfppBB6XgVsn3AncvaD/+2wlR/qUc
qzP4j3BCoBFFD/LjmGPUIWUIWSnkfN8pykr0aMyf2wEL4bf+VvISd96G3p/NW30TRLuMdV+2etni
LgFbzRwUyURZ1yRM1JvlSl4Y3q8rS799QLj3J3nAySMOe1jmX8Ojggx38oii0dIfBss02/iIp24X
2zqGz1CXvH5urC1Vlk88c6IEYeaLeInxP1FnvBBh59Lhw06YMgyhQlmKcSyrpF7MUz3XdlgikVCi
GywHdG+XCAehngbr+tJWtV4mQKMWgXFDPp+Cs5VpZZgnRYnNVeNxx0WVhYztk6yGDDGr6zrzXyi7
ARLrtgm6CV3GARDpuLeeU6xa5gG8esxaFnHiqo0/E0aZihqYntIsYwiXj6SbNkqe02LeiR230Wfg
XF3fP5Zq0C3bSdB2ub5o57RtN9Ju8T1nM4ZqsDzOxXxfuQZ0o7Y8Dz0qBBLSeF110PrqHXAoDJCE
FWCBbzea7tQWuHrmqgDqF27KzXyvvfpmbaUPSOp44HtPDnpjCHcIDm9B0WQBEvlJ9zJr6Yhkzoew
VkvdOC2UwmqaYcRaDKEt5M8pIK6CA0paxwXzI35ljlGv3oQvM0N3YU8l2G9kGQcJbC3r06N0l5aj
eoemM2v6P9K+azdyI9r2iwgwFNMrUwe11MrS6IWY4CFZzDl8/Vkl3+Nhl4iuY1/AgAEL8O4q7lQ7
rOVNu/lN+H5hp7j2TdktrKwvltJhSdnCGCtoaUHhLfvc/Rv/rXgxBTa4gfp0+XU5I4yrpK/7EOGn
9RmOSuaF2BWxd+h8uuWP62Yh+nycCcZLX8Yla7qUza90RGk5Fw14iiRw4XqQskFfEkgAduENCYu3
DvzRAuPeLsqsdIIL2IYF5IWmxPcxbnsfC9WoFHixVyHqAE2WIWYNQH4gQbMzHju32omKfZuObCWe
i+QySEjsNoX4Nk68LhmdMfv2VNLGv/6xtp9uf+TwU9hYKa4nQ4ec4jSdqqd0N7hq0AfxvnElT34U
SGPJ/BWl54erh4jmDWYgWX7SHcZbttA3Boo/3bIehECW6MXEDHBlYMtsqqRnKYp+7g71B+D/jiHm
9/38gR0SEHktqrTWT2Nw2KqUELtDJJ4L57YckakcIR61p5Oytw4MeCI7ioZYBa6Ln7JWRtNM6o65
EXSN6fOwnHvRzJ5QRzjnUYPzXkHNA3HugeyaQ48xmtTFhMvkgzVWiMMpsG7C+Y8xrJZiaFQzkGjv
KUOFWRaB0m+MB154Q36OuunVkfTsQMN7dRgOioNC+u18zjqn2nc+3bPe2HyQ0AXMDvqz5Im6gQLj
5kerQYBYt3IO3QBKivRstvlNY4a2P83YkcpAsiXy/ttXqum2RUDYAfiaS1OYlX5W0hzef2h92V28
1smB42p5IbauXiNXf8HCnkDmtvr/Ecm7zzQc2lmaWNrMNCbdJQcV6i+qjonEsL+vjLylXQyUE4SC
KQLFsDT52qjdR3Zxp8z2Q2p295OanJpZROK1mdOq/3s6hafMHae4lwoV3YJQGtxcvx+m0Ynlxcma
xu0zQeFi28T/COMqJJVp9yaIp03Q0Ybe2L7I0rIzJYFrvn6RoAK8vEhtjDvsrkIl2TOnxfdKDxjJ
E9ZOt89igkKbgDcPC/6XYjDo3FBZZs/gyXbi7DkHNEkVixYzNvVd02zZYPCdiG6XUkBwrxUhWFaC
IqYP1ti+9k30TRBe2IV8CWXAoAJZHADxNJk7SdNqeVbJkDG6JrbCYld5S3ZsHwwDdztR/3y7CLyS
xjlFozZzWjALVncD8kXDtRdPxlrNTeLWpxrFJbd+Ct8k4XrSduK4Esy5jpqi0j12MDCym1DUB+ah
1zmdj6rCjXDydVM5VrI4nzHaaavqFLhBGIU6tXdA3bvRPh/crZcf7CM5gZGOOte/o0gm50DgO9pF
71Fdb+vXUB7cclYcKfx5XcjG9AcCzp+Tfb4kV24qVqoUFK/osLV+pnoMOlJyM0fbye/pvew1O+FV
CrTz87OuBI5WlYIKDcfS0XAj0M4MWF4uEHkwG0o/WkFxWnCJnwnESlodTmpksRdbnr918k8prJx4
FBncplGv7pBLqIZQy6ie4EgMb0lKnL/b39EtWzaVveqIYWXRNYpEsr+vzqVEILoAXgC8VTk6LX1J
B0Ogfhs9/UvN4NzIHJF0qlroPGuajd+XM4ZmH4cWIZp6FkF/vw/oY0qdtHcM1RNXnTZTkdWtco4l
0bsyKyNoZgO2WaecsD5UVOmzWo0HwxQ+7Tfj5koa501CQCt3cg9vojwlr0oWzK86HAo6rm73KlXu
2DsTJoPzQLoXzWYLL5pzLjRXcwxF4VtOeG3PQLt8HT8YW0bm1CdW0lDfFR9MPT8SZIMfojRlO4UG
wy6D8rP1L/xVmdVrQ8pqbQxrAzOIXo2ug4xJdM1nmFwCd7N5zStpzDus9JaqEqUDA2CLT+HD4vWP
neWULxgPckcv2xcPxffmjvqFm7wJBG8azEowZ6NJZCQ4JGx0dGXAMrG9XgAZ3NsMUiQYYyCRi555
IomciWJTy66SGXmmRIBl3+xHoolMVCSCM9EljwZFwR4VqkOMZyW5iT4i4ML8XRlqdrEv6nBu1x5W
18gZpdSntZFiBy6wytKl4eIA+suzQfQ4hc+6HgWkjQOSh8FAs/s++hGOv8iYH9WoP0x6c8wNVAxI
4hEsr0Ud8Qu73V3/zqIb4cwY+Gf/b/xfLyW/XbLUSRJws18Xsj01sroFzmKVfLaimeX21HaWn6P/
95QGqi8lxTgO8OTaQ4n+vhD7d9Ml/qmL86CbmNpX1JIV4i1r2IPS/DZL45eyU791I+btBIdkh/iS
Rv4RxmcGdELe3doQRg/hrgGQfnmb/EWc/GTuZKSSFGjDpmcAUUXkkra/4Z/qP5cj2zmIdKkFx2+B
DiLXJbdbBFqyXVJenY1zQ21hDrLR4AMWpTPvwocusHYt8BkZvlHrtnexiyZY6ZqslpB8qx6UHebn
FLTwI08SLK+JTss5JqmdCkxRoPCUVwlqTiPySJJlgeBj8lIICJcB0grCFNWEn+chGJOkmIYyWYyA
ngz4XVZnRZPqNgwqhkxLfSos7Iokcp5iimuj680RxEWdvpMHcpPYg8ip80U7/lSctZMpKvPCYqc6
MIi9xO/2rJY1oGgnGoriTe9TFNizzE/a6i9AkhrtyCxb4GHS69sxiZ3UlPb9ojpdlwmUk/3otd3x
ktjFrkJkWGuJDfQbI6iiV3N5T4bvsk39OXvJwRJwXS347JgXxcUPtBaMVGuUJbDGs63ubeXWTkQP
DNHFcXowjyg1qhq7uHP0mEZO+dC+WN+qm+x1cRWAUD4PL1bu9E4kUg5mONfukVOOrKuA8JNCOaJX
+yy/LofsqfkhQSp5bx6zCah+gtv88pbir5MLC2rT9Hqq48tJ+/Z19ufb5Qdign6Xnqz35QVYE8q/
fSN+SlQ1wN6js4gpVO6M46wU1dROyGCW0Ys109GyG4wW7q+ryfbBVmK4g01Uroys7Qw8tTvAyRRe
4ZU780U5pvcEE2aRIy7HfImx/NG456+6UDuTTRyt87R3knlsBSm8X3Knyp30lN0NuwlIdIEow9m0
vj9H/UyAVtaXLzHtrBnfEAS4Xd/vwEsU6MaTYUmOYQsvdtNJrqTxoS5rm56oOKS0N46tG2Bu5Yag
iCFhqAlA0Ifr33HT3DVZ1jGtp4PVmgs1Tav2Wi0TPSiqZ4NSp6h/0vj3dRlf6kGGbDDuNcswLSID
dpcTAoTlGczVMLvZwLsxv1s6t32RIifalTbeUIorYzo+xemKv4SvC/6ATDbOZ4L5DY4a5eRL12nX
2mB2mvKpp4fiTM9TiZrQ5BoY49Xd2A9dyx1L7/qJBUL5PEmzkwZA/pYaqGW370P7kUgAPantX9fF
8KryeTYwDNuKIRNL4xdVAC4lNz2omYPYOvRx7Bi9yGGypGftMHkJnKcuFqAlV2FhoBTEBuzYOx/E
jTdsSlbM0/QlBeOlca5rboZFToAVGNiG5S/dgxr337VJ+10khQd0M5+UxEtHepCHyo90zW2xZF6G
7UEj9oPU6043D66O/54QdHzk0UUB180Sslflt7owXLUFynRUS+71r7D1sUGEB/5AkJdC0bhfrbRZ
agOQTQO8b++08a8o/KH+a6pvaLGt2Cpo500LH5vT4rYqFLO3ByUIq19SDCCk+dgOP6+fY0ubVjK+
DFMOCn4Doag3ILGtU9nJukxgF3zgZx/YBv023kk62t18bJJzJa1rtVOCWi+cqUYHy2y8lFK/libB
V9l0OmtZXIACyHVn52kvs56O6sWDawKf9IlNURIP/XDlIANwHevmiSfKC4Wiua+FGeZkmmWIHrFu
Ttwx2Q/6ntjYs7T9DlyEVrhLsboGqA1hJ0tww3ysmjIrTrUq0YLWzt8V2d5pS72fmthPtOHHf9AX
ht9ugLYXXCLMLlZhsTDUqC1QgQ5MC6ZWPZj2+3UBX+pQn+oCFG8CH2eA4piLG1Gv5AMpByAgdB1x
Exp2TpEqeziJe0UL3ZoWPyKiPEZx+5hPCevNgHxyLPJxJ/ghzIR5N8jgrf/3hzDTWR2VUGPONTqY
0CUdATk+L8ZRMh24mPyv8DQHdE8faOrLi9cMB+3Xdelb/mUtnLtnSio7X+oRi2Tkoa1e1OlGAafe
v5ahIglQGE8JXtm8f5FVknR1mWnBpIS1E+aYqmhTt5hFhLJbn3QtiHcyNF00ZWwjIDRTvKPjqDza
au5jyh8IecZtZke/h9T4GOe+cOOswRSX3n/MeSZQ3Y0rxRShaoAKVsEyIL/8EYVZCDyhFN8TaCz9
uQ9flFS0bsmP4UN5IQMdPTTcsGTCT4OSeEzCRQ0NbEIo+zg2z2So7tsUCAtLRR1lsH4PoflbAbrd
Usof1z/nhiu/kM3C+kpf0xgrb+GIWx66WjnORMW4a9RagkbK9sdcHZGzT9nU9bkPdfg54HqgUe+C
+PTQOSayA9QZBftB29/sz31yNmjWdgIARnafauuraRPIrXTWB/k/2PrF3XHmFks0NMzIkAM9dhjU
mold2W5vfvSVYwBj+ofpMtZT+qFIjtT717/bVuRQUXeHRhoadgctLnKYYMVI00U2ApDTWzvGmJT4
uave65mHpzGWuyqsUeCFI5K7pTAA31AUk6Dcb/A96K6b54JqvYI8zzgW3viS/MXmCQ3ULSO3PPet
KwIt2pSoq+APxvIVshpOd/J8MdQGtepAjR+yFo/+qBL4tC+FaWaBMO9/RHAao0Ul+gqgiIDXzu67
X+jOBuMLkO61h/C99T5RfHaJ5WSg+BKTj2+p61o4p0atVWBKgQkv1edkabwYYHqo/wvOyPSBC0wX
R+TycyzYyrQLWzmYk/A0kvJXL2v7sqt2fa0exmiJvKRa7o3WErF2b2vq6nK5rLdvIbgFISk0Bogq
3rTv3uQRLX4Z0P6Kj0WqyOkkJ9uJHuNfevyfXxWr6gaSO9Ch8zAZQ1nAdBIdxSNHxVwe1rcwbqvv
DGAhiB7HX4ocn7JA8AtD1PF+5Vd5I7OPSd/nGHlVnNltDs3ZoJ6OUTwH7G9Y2XNB6Ee86z5AZZr/
5ZuuhHKJ65BQWnaJgdfyEf0b21v0vVR58137kfjp7RLBKtX36JsFzZ0cBaUBYH1RByBf/RP9EDWV
N9V49WM4hxQvVTFNWqoEvQzutkl2DbjFpRENsArE8BsaCQWNR2qGalDp8ehklrq4OXLZYFDK/L9E
LeXPkb4EZmoXcWdCc9NXE6X+l3rHmpvxnRoAG0CMf7CtsCt5XDAO81DHzIFpBEsJAaBqfGjy5L4m
sre0YL2rbc+yp1sz0oJOwx61AnKe6xq16WpXP4BztY0mT7k84cCh8jEAit7oBKF50wutBHCONiN4
cbRSjAoBxufYOFbDqlV7kS6KzJGfxwJRYaEpFJmwuusOoAV/kSl4XXs848Bxh6aXM4v868ZzCunh
Pw7A4PxrBjSZtq8RpbTpicLmwJWEJdZgpvXL9W8kMgDOnZrthNpCi2+USNTN43pvZKM3DIXAuWy6
bRU1BM3AaKUFyJXLzDBTdDpEFl7gZFc9g2y8+9XFKOpEWEm+r3wGEtg9kMrLU1f49baOuBbN2UEW
9hVJhtoM9AirEounYIDDAQoJ9YEsczuifzgy6A+zcK9f7Zb6r+Vy6j8mU9aXBnKb3Dbu4mg4JEpx
/v8TwRlApQ1LqJigmp2oBYioMnyxlHkMrgv5rI7wgWF9EHbBq6zeLu05GrIJQeHVil0sKrCGne0u
R7N1hsZpAREEAKfwB0ZTACPzrycLWDBci+dsocobZUjYPYJtJj0snr2cMPXjNX6ogQ4lq3Zd9H/g
MVa3THAtlrMMw7Yj0CwQVN8D6Wf4QFIHmzYeKL0eyl1xRkd/Jz2mWK1L75tj9WL1jn6k2Aew78Ws
iVt+bv1T+MicV+aiMkfaaZJrkchrMH+jSdgpTAG9H97KxWk2iC/47FsPSdUCwTCb28Q/3AUUEtZT
5niUg7z/UTfDEQxGXhkeluluDvFCMFsvoZaDbXlB2NjMn9eCueMuDdqAFbVx8+8hILyTvb5vTvQe
PZcD1gp96SEEWbj5WtyREz2KQPQ2vcXq1FziIYPqopwNKHubvRlJ5yjtT6sXRcbNF+zqiHze0cco
J8cEEWUIEFXAaDTcZDcTlkrIPrv9t4P0nwb050i87x0lZTDGCkdasKE1vY5ltsslehINGW0azEoM
52ejflRKQ8eZFGPwU3LUB8kpetOZdcEW3tYn0jTW0rEsw/gyQDBMudkiXQHa7aJ5ZIwCU8e4kfXX
df1n6s17vbUUzu0oVp1XLUGZMVbDb+0IDCH5QVbsQF6wzW3/y8kL9onWwjhbi2SlbMukANW0Sd1i
or5mCHfpmNl8ORDQgTQblXz03Lh41PZ5r6A4A83Ggs9Ri335u32DrAl1htAb8LaQg/IEYnT5LMZ2
39INLM/+I5sLVGoTNnlT43zzAlyi8a1pqZNFNVCDvl3/apu6sRLE/r6KVSMoefN6yMygofrvKCv2
Wqaqjj3L/nU5m6+l9Yk49aBoQUtjCyXEIx+6EYJYkaBkETmF196xG03cwV8Kv77/BMeJ/eaxOg63
oyMyuy8zm5+6szoypztYiSjmyMTd6k9oOKi+vs+eYojH6N3gjNjAY+SubFxIKJmfeflbMig1dZg9
MjsuqZO1DoB1MTSqBqXmoQoiv9objFK29PAQF9z4ZhauoUj8v9I4/xLLoU3kKlSCzGoeKRgJPGoo
BvDRTctdMnIY4/B20ELq0Hi+USbtJi+SQ2KHidOFspAcfis6rn8NZ010ASG1JUlyMKnFbwwI70DY
HHp11thOtuhnIPenTtsMptPryW/ZwrDAdQXctGYL7OJoMqJ2zr9JpsaiE5VwG3FoHBOTvuULuqMK
8bVMOzVj85HIInSGzaiFTqMCV2Xgg/PbHJOuW+lMsXRWpBjCk/TnXsobTM7Ur1RVvU6xJiea9TM2
S1JnkUNvqZonpVgEvnLzZ0CUxspsKnoGnMIPbVyQnsL06KF6zgH+VYF5UwFSPVu01gUvly2HshbG
JSPplNiSasG61B4sfzZLd+Wd3o0C7d56LKBuj0EIk6CfywMFjmAs0VsFj5QkBA52GofYzRpFIANf
cGuYwa6lcCakx6lcGzqkAN3yTluC7lfig0ENlWWzPwG3xsswlXBdTz9nDviws5bJGcpo2wBZSiBT
asvAwgHVW7lDpyX2NI26U3nQu8cOQxnXxX6u5F4Ty0WcguaanoyViXnkBvmyE/8i39FBwy4tG54f
n+Gk3Ajjh8aRuFBoD17iZspdsDv4irM4n7WEhzF0QPT+kp8jiqd+dZvdikmZhRfENHAVsoaKLFON
8kygVLkLnuK7QX4EvYdTh4HdHKPssZUfiJQ/X7+grYiMnEO3bFPRFcJX/KVaLzvZwv1YZeelIAQ0
4TmzRD7V5u//IEmTCZwxOgvq5/TF6nwNaeUwrRR8eext6HdKFzp1cw5rVfDJNwOEoZkavJOCUQU+
z00LStII72GABVg7zcuP1ogd9MZfXDwQH0DBIgXXT7blg9cCOXMi4aAUegx/OEUodgOiyUvr7mBJ
yeIYMYhf6648SXYr2hrdepAj3KJAxPrTAHvkHGC+TBr29hZs3X9Qe2fiGYwVgvyYHHMXs/3vg3Gj
/45v1DdTyN35idbBmdWFaM4dEqslYNRNUTOclNxX6rY+hGCXB5B+UWmGUy2V8hxbk/4eDvFIXYzd
Tm4Xq5i4sOwbawacVPI7V0L7JgZRm5+aVouuLxB2U9uvu4VNyfia1dIPbMDTY1PO1BuzWQ2GUbbc
atGkb9KstU6kTb2LG5p3//qD4nTYiGTtaJXwEBekKKQkWmxQENWoESV5UTkZ9gycvA13SZ88SPnw
De1hgeJuPO+JZqq6LCM1ly2+CTZNkSzJIT4nRhpRxmSDw0AWEM6yb1U0IMeGKCQuJiLNpaPBF6pT
VQ8BZaMnsVfP6pLtCW2VQ5wbdeRhjEiie3nRi+Kg6/r0oks1euVtl7bPvVKSm7Kyo96xURX5OZU2
fUxUQ/o5Tlr90knV1Dj6UNDKCacKTXQZCKEfdKw6L8nn0LGHlISOMuWWP400fMPIQ/d+/dttlA2A
VWCgxqhi2s7+0tmbUqlc8gUTd/GBHO3EwYauG/lFEB4qvz6ku8pnIPXYrxkBPUP2wqbNV29wKZ+L
OMAXQCk6hnzjluykn+qrfsN4ucpTjMG/1hu9/jnDZ5U8Ucniq/5cCuYCSKqCYM2KZDWg1TOJzhOG
YhNtF8pANTZH384yV0kj7/ptfw0flzLZ31dOvaA1oKqpogadmjzE889hqP1FntxCF9T4N3IWU7Gg
ryzRRWLEWwfQ6Su8w9CiYZfaPbPa4/xtOpYHxQWDhzu/GY/Xj/Zl3Bc6dCGRc+varNNqHDA2OmGk
d/BmP/fpOXfne8YXAbapY/8mdOksC7r0q5cyuSzJaGk5oU+O6WlIZO68f4luDSAlZfvybAtHxZip
fxVnK6YNZGobIeTy89mJlNFQNzDx2IzPS9/cRypK8ZrW3saStK/0LhX4uA19wZ3+I5Bn4DDnxlAp
abSgNmRQr70vxrepfsVyjSjdZB/nysl4zg1VDS1lWFC2LU7VM8BMDj2IkJAD+CDG9OIXgaps2Dzg
llUDiFl4GMG1Xt6jpg1RVLKmMLgN4bzJMf7W3StOjjXCBFl1fxgHZ/oA3GYgenx/xqIvB9VRyVEA
SmZoMheJ9b4vF1VN5KCdGB3mMz6zN+S2M2IWrY/ypyHMHhRND2Zsh8jd7M3KqZKDoUqPVkG9JEmC
Nqqw2JHtYqo66mLtJYJR14mc2lC6G0PLsebCiXtiO51tu6meuV1l7UKsn9qRchPm1c6SS9Hn27SD
1ak4xZRIWE8SWvDI4SaU2+HBJ6xkD27CNsDdYicC7N7Uyz/yPpPzlR8rS6BGzDkyjLD+VZkfZl66
solHO7CMBKrytWAAC19J4oolVCVZiP6yAVSfZF+dGULADFSf4Va0Z76tk/8oxufzeXUksxgra0jR
LZBAxpxGmh9W014JJ68AtLMeD76eLE/XD/f5PL2ijHxtsUtLCwgjcF+tr/UuZhX3ORbXMm/6IbnF
73yXummJtXrVy725dStg4buiKjeLcl9/AuZCTZSFicEP9gxWIhONYig9KX4voeqqeuwSbPVcP+lG
V519xj9iuCgv0Qybu39nGfkdY+ZSMXhCAqC9CRF12f/q2om4uD7Usl0vFnwm1SO8BmPHshfBcUQi
uDAOXFnM66K+FJR5vLMzAAbkJRX5/o38RMFKN9iCkZLjIchp/hDp9hCVJVuNs45FkLO14JO4xrx5
FsNAvZM9AMmXjYtRCo3KhClrdeX0+be5Pl7/9psa9kcA7ytGAqqQtoVhtU1ngqmrfe1qtLLniYo+
y6ZXWknibizNczWUNPgK0o/hTbJE+b1F7poMGwXJfLh+qo1ru0ibuRCmj2pGqhjZo8Wm4ewYLkJw
bxu18stkkQtVdWsMIM7GfoU5Zn5vDvvYwkMDQ+j2Q9PfDuNdZwOWovk2xSXKueA+UVtvNkdnHnLX
ssluAAvKouZnWU6AuxA7Jo2fVQU1nfz79bvY+MK4CzgqC5MKJhYFLsO5qoE8oqfINaUcrZBeea1N
YFy1ogvZ+LwXYlgOs/LQaTToRdxquHL5Wx1Sd6lTt640t0w0QTzdjAUrReIkqSCKlBqCuc6wSVzD
fKsTHRssP+Io8kfwtHejKhC4bev/GCEfCMAOW6P8gUCQKpGXW/JvNW4BqCB1f42JvG972ruktd4j
UxONkm+n7auzMkVf3aoxDVpqS9gZknfZIb0bX9kOteW1XvRcl9iYTgMA3QfXFWYzj17J5Fx0qs4k
zGbcb6EU7mKXPhnuwsrAbNxdnQnanht1b4SelTDOWWN8DDQ6A/uY0e2UvZczqi7ZKTxm7Zvemm6b
+Jp2R7KPaPx5/ZRbT2uYhGEA3F1HxYkHwY1Bp9JNOiRr5xDTwahz3arg4FVk5+9p3ckvfNkpGElF
7GduK2p2bBkM2BKwCISNOtQRObts+7RXYyqjWGlSQImR1puM4Qi/VTqFJKr4b7041bU0zmgaCnj3
3kapOnxZnqqD5kVgFHV/hpnLkFUxfPlfnmMXErVL1aU5obWJPcJgVB7S5XtWvmoYSwbkjNNmIjDL
LR+3Ph1nJmqYxhIo5XE6aoD4CSCd0vcIrMbXVWYzqhAg8YOKBiNffHtq0EHD0JUJNMbOb1Vp+tlM
ssBZbykFXl3/iODMAZNrUj339hLYygSOp3vD3PVRvct1kfZteRZsjf2RxIVIYHdMYzzglUdPDCdK
rYHHIAFzaPQqsHWWgMQXq8TWZwJEAlZF0NVExY5TiTxcxroeVGTxaeUSSXVq+S7PbMFn2qiZIzSv
xHDaMPfjiKVHhKLsZBztm8WR3J8TXlv6p56LHq2iQ3HuMpHmpgiBKgCGytbVMTNFDIriqgjfeiPq
XRyK04xQNWvDqJE4y1brThV16yx0pvRc9vreGkenMUXqLjoYpyFjOMEbAwkriLvxYA7mY59HOxoL
MSpFcrhMalykvtZV5LjwfHbpDGf9DXC7YNWi3xVXOkbvqTe+qY/XbXmj33CpJNyjHBtaZp5K+Gyt
nxhO/jjuauCvZG8R0rG7Mih26Xncm15+Fs1ubmQT6w/J4+5WWtFlBQuvDG+xCIa9tpN2zU5Uut12
VsBbtGysE37ZQqlNG9gdtMX5KkAEsk5DIkJH2PYhuqkRWBMKjHzvXG7HMTTYHaaAtPspvVcBwrXt
Gc/d7GR340G+yV7s51nUB90MZqie/iOXswXJyEeFtvAjupN8J7/rR8Y7Y/rmQzk40hEllVtRLXNT
R1cSOVuoKlOqhw7PJLV71PXDlD7R+VmgkZuKsZLB2UE/yHY7L7jN3u28PnOqZx0F9yIo3Qq4GvU7
/V7dWfv4aH8rHkSYQBs5H3YV/9woZw0RpbaZ5YUS0NEcnHxYTl2qo08Sl89yGt5QxWgFSfXG9DQM
0MTsiwHFUQEWdJkfYI+pC9MsYyOw4RHFO1h5spct9O7ZmI99LLFvU6MCUVdH0WTaVsEDsk1shRmm
LWPZ/FK2FdqFlGdYKjbPn7nQkXhALQEctBiNelNzLOyDIV9AuYCfJ5LmTCKShk1wHTg9Qxh9BzL6
TUUHwZbiViKtEgvIBYQdCkxBl0cCMVc/xXMhByHR/+oT+caMTNkFV4fX6fUxHmLVKUgVObOSYOMm
Qw8nbSUHGUy/u67Hm6qEFX5TNsDch6Wiyx9itYMiTx1Wbor4ZQzB8U0aRzK1XQZS8mY8XBe27QpW
0jijGa2wLyzK1sOBOzcDfAajMyhPu/AEWPHz1Jv/w0r6pmu18WKA1uKcPM6HDWrAvrQ++xqh7jBM
T8xYjA6wuw6ylwf9/r/5H51RGBGC7akvkw2agcoMdk/QB5zA8NNEu05L73OjCq5fJ3OcXHVOhUHK
eJABiwnL6JffTs+zMMm7XA46+/sSHkhf75TSdHRpEuRo6tYdwh5wJuwUGl+70q1caSpbBkH4BTW7
8VeIVUnNAcyatSsXQIVFPvHsh4hgzgEvMn/yZ+Bz+8C2E/TittQVOBa6ThRZQ7uasxvN6vM6wd1i
lAdzZiChMkvlrssBflMnwKIlkeCKN32PbgDARZXRHgev2+UdW+Mw9SQEqkAuGScjBvS4EVUHa2qf
sjG9UQgFzJ1NH4CNjN242FQdHa+n65958/Ixk4V5fwzZ4ZV2+RPMlAwa+ILMIMqyew2sCg4ZrZfr
MjY683hY28TEph82/mArl0I6VR3RFyNoz4CmT/NoYBXfB9mZ73Hi6EMbggxsOmfZxHeeAxTR8eIw
nzvqZWoQyV6Uump3lxX/4eToIsjoaikMN4P72hhQVwta4tVTjcX9TKJbNY4FIrYcvqGpugV8EawA
8zX7qSsHNq6L90DY+1X3lMi1m8SDwIDYD+UtdS2FfeJVYYhaajmkeOYE1VSe5UnvnLiV/Jwup8Iq
fxRWfzNr+n5UDRHX8mbSZzDXbiOcfcUdmRdiAo8DyRf5mDDoLzmMQTN9SV3iZN8X37gR74ps2sxa
JuflOxshJZJL4I9Qpcf0aXwXZd1R6kfVMa3wVFbJES/Ls2GOT1lpH2JUr/3r6iz8CZzmGJFlFcoE
nLVmLPXbthoAVZ3JPQbPKT0RM1McI7WRtyQ9vH8Ezhw9p1WQ2mQQORDmILhPD4BzltdbKlgh+Vd0
O0ZtGKoSgIODJSC/xx0NYrzRHGUX/mwe5n0iC3Rtw11cCOR0TdanNswXCylM/KiFEYh+hQAzIhGc
s7DNuA4x0MxeY6MPwpUg/KXsFhfq7aLz6wjhajcC3cWR2N9X5mOTfJDL+VNedRiPqOBWwD8rdxTX
eJc0HtCyA+kQPYneERvnZJUPlu5qwCXgA2xlhZluJ8DntYzmtrGToCe1cBFnoytLsI+I4RL8S9f5
ZxkmHWSrbhcSTDMKuJLmW0btLkPsRt1RKVKnTJdgjj5qTbC5t2Ujn5hEwLBBhQy1zctbxb4WSeOa
Fcpf+9fhaQLqweQO9ecUs3CiZeMq2bggOqMo4369yoLqLYZA0BtlqODz4sdukhwx8GEwVHA84oGb
m/pZLQSJFcnlVMdcrFItCeSW6Oqo8Z1UiUoTIglceB7bOWvqBL3F5LU61I8AaUVS+4m9jxlMQK2J
sZS/UDzi9a6uHOxnsXxlDyZCeZsB6xhzZvbZOPZudgiP/Y5NfNA7BexUk2seVU+MsbRZrFtL5nRm
nGUUVVmX3d4XB9WvggyoaLpP3pFK4/UnHN1moYLznhcnVS91dBl7q1Ltinka6TxPXnOv7IcbIAGA
/ujn8hsNKy87GvvmVqfOdC8IIpu5wZ/Y+dlUXF2zFLZJ3uuoTI4uGpML6L77v6IP4Lz4ajA/gxbv
LAnr8Buu7uLATNtWMoFonMqlgbKCJkmAbZvdnp4H8hz2iSBMiA7H+fChn6Shx/xkUIFwr0+OAFp1
LPJy/QpFp+Gsb5TtrijY2yvM6KmMzgm2oDAO7gy2KOqJEh2VM8Ok0BAhAAwa9Mf4WTnVdwXgMWAR
h+JGaxzVI2+Rpwk0ZMP0Lz4Wl+jMidVZYYePtYSDF8q1I8Xv1y9Q9JW4PKYw1XGe0CAPmr4J7yOs
vfolIfpT25vKfxKFZUZFRaPhCx6mNBNzbAw8rarwXLRPk3Q/28/XT/OF6v1vx/VHBqfdZa/SrM4j
gLY0+nerlGOHECSi3Y1Ffqva7Mox4Fvo7Wy3x1ZP34ap+R/SrrTHbVzZ/iIB2pevkmzZ7r073enk
i5BVu0RJ1Prr32Hm3olM85l3MgPMAgSYMqkqslh16pwDxjYALw31MflhWcT0C+3bXNLML/rumDjN
XbuQXe1+ovGXqXpbZxoksRV4aYrgyYNBnUENuQBLtqKl7z33I8CM4yqLJdGrFK3Jv7eOi6W2JsNa
sfN4yl7qtvChvR6Y9K7SUSUjc3h9EwUugdKBxQoaQN65PELAmvLWiCvMGDh0ODjE3eGMDFZXMuIk
cG0kJACiOyC4U21+OCMumtVdctCOL50XpGPlx8UiqSkKds1w4Gk2UivTA8Pj+VGX9RYZuz7GVAYU
qI6xh/h0syXMGzuLEjdxQzQKye765v2SDOMulLM8hAtZC4KVo1HhtmYsEPEOhbdwClDzKtYge55v
M7D3Zn585727EWjBb6cn+l6iOPUtf2T65Wx4J/kwn4ZP1W1X+vlzErRhooet7hfoyhmB+m0KnZ3W
QXEQQrehrBQq+Cpnv547DqZCN4gxVjhw7Odxyf21l0ksi274rQkeJtt2Pc1IgQ1iChjNM0HLgwIE
PH6BtgmGs6T2BOnvmT3OC5qyTIwY8xC/WMuNG/cICFCYHop9LgEv6OzTXvn0DpdLNFpVpyYBLje+
c0/rPo7SgDw090btZ4f6gX1avMnwTysiaCmRCIQgkImiUZ74+o336Q86kTawDBaGrkED5vCVJY/m
Ko52PFFLG+UAkh77adyZpSY5LkSVewPICbCbgasSnXDOZ7J0KDUnNdD2acd8T5XZ3BMTMzHZpFm+
VpusEFuZBxU9k/2K6ppvTaW+UzFJsW/XhJxww3X3TW7UnxOiep+g37FI64uio2DzGz3mJJusZ1Jj
e4Bog7c306bY193aAulQtAUQCESZb0y1hugLlDSCJqZaRECHHUykcV7ixa4HfykICTU7nd9dTYcS
w5IogaWM5FCPOj0UIx2PajWDKRsdFW8/eZkaLmZW72enqx9bvGWDrsq9e1JiIh3DJDKyALbBnN/h
E+OkA2ADI8r8rNQMNrba8ixjnwBNQfPipqmzwBmymzy7W+bvCYTGtfyb5JyT2OSOOQzHtFqPV+1+
xRhKa+v+4Dxdt/CrIsgt68x/2Vm1/WZLrpbpX4Bb5cG8p3v7iXFlMDGF+WsCRfN1t+zBjuKXH00M
9muAvwOZE/3bMOLu3gmHi0Mt3L10XoJeOXjNfblKkV0CBz1bLJfIDoOt4C9Y0aPutr1BEyzSbqEO
FDnPuBvzN+3kZn55KqNR1raVWWZ/vtnmRk+TJad4wDrabaG89QwV77jHiox+RjtZTUCQXJytk/Mb
AAhyDzzFGDx5Tx91jC7l++6wHjxo6E4g1PPzJ+8oe+QJLzXH1TBGjbrzRR6Qlyo1k9m19y5YJQe3
OTltLGkbCCZcHVvf2ODO/oXMLVHqX9d+csBLGSqvGqh7gAc8XA8L8f25scQ1DIw2LgeXlQM6FDqg
iY1XSHdjQ9IpPVT7MpJlBCJk69nKuDA0OtDKei6QrbUO4GzXh7Flht2whvoKfvkuDpx0ARQSfpoB
r6qW49Ht1TCdQGnu5O+dBgjmQG8HDSIvE9BzqP8sCz0ODtllPfjhPV1GQie88DcbxAVsO9BsqZBy
IgOjR4KpptF3nkCCe5C9zqSfggvatE6AKmOWELQgMGSIqRK2GLEnUAeBFKTCnOjiRNysjAvVtppb
8NrB3viNyZP3Qf1QvBpR80G7+x+KQMJQ3VjjQrXMyOKuHoA4UwAKBgLWD805KTv7A5Q1AsUN6p1t
HstglZGLCq4zDFFrFjpFUNO6IGpVwGnRpdkvMizQXyI9HPYKBMplgSQ8FVx0HPE+UMGbzm2mlmua
XuQAHBjrj6lqfDmoTniybixwG+hZ8aLkfYrWnvOuQYxkgaxknL/W7bNO1vD6sSCzxSVhsVMk6Vjj
/mjjqTktjquGymwsYdp5YGV3bbovPXt+u25UMCqNU+/3CnmOp5pMFYSngYOhYX3sjqAggWjeQ/5o
QMTe2WU/UoRCNIIgJsfF3OCKjj/qh671jeAvPasukslgi2Ny85O4dB+4etBDLGDh67Qw/jyVfnwq
WL30lNo38w5s9TsZa4tk623u6LfjJm09EA/trbY+Kon2Ug70LkchZcmzt8k1W8mzVuK4NncBrCUZ
UXRG07LIa5Apvem2DFwoglGcfVfuzAf5bDJP4Ijfx58xHPqm+RnI8NSX8bQG+UE/JHuZLJfoEXFm
kTu0y3ZVQSYGT1q/xdF4jN+qXfsKziZMGJZekN8w5g4vbHbXHVi6UO4Ez1ZvVeISZs0IpF63UBF4
Np7NB8azSyLjUTlqkoqe8FDduCd36lizl9htjzhdS0O/SboFPND9rPqtssT764sTTayd7Sl3/nS1
tWSNwSQhflrfatQX8jB9cLoA2EbcVFlAofoBVsP8ZJ3KXfUAyjTZqKouvLE2y+WOJbUknWui14A7
ZNrpX8Zbg6W093kYR0OUhixt0YI5qp913/6IZ6ocZCxCdm53ga83GHHJkEn4xOVtcw9pbuUjANTR
8IlNyo+fwUhwwHd4qCPZ2sXX2N/3Cz+lu+JdbDsMlZjjZGTXmBb1Rzlzq8Sh+KKDR5t2rCdcY32l
o9B5T3TIf5DX667EwuAi8fj9GXkQQ2diWNxgt4szYHJoKJfqWC9hlsRpsCRrL4lK2ZK406eONSOJ
AaDbt84E4kC1Q64xOijTLpWMk0hydjvsp2weP1qr/oec3QTOEcwtjZfujGrd9f3zskpBA+xk5rcR
yFioJkENwr5Aio10TbJVAUtheVzeKPFbpAM+RfkL79gdMIHy+UrRVhq2Y+LbYS7xAijWKF2Ppytr
IKTLDnzl90ufRY2bSUpfIv/YmOHLKyMKE1XfAX6yWt1XWkx+6pCAVlXkDfRPXpBbW9wF39iTmk02
0EoU49N4ZATVK4OHUQCnp5AGTerjnvh43f9Fsby1yV3xA3atdjp4JDwezCVAc+1HfenCvZbZxJ8a
ozi0mtccylGTJXbCLvrWNn/dW02fWjWGWRhtggnF4PQlPgCQAGJ92YNG4i0eF3jVPBlzOWJxalGE
VbnsE+sHcfPw+mYKrbgu5pyg3QEqGu4KVGjSp0ztCdJa6VuGgbawV8zKn/Ph+O8McfcfBDHJlDOp
jnZqoliPFgtE7tkkWY4wh8A89t/r4e64UreTrqsVlkOUH9irDACvu/Ydks4QlcjC+D6N/s26HJUr
ZjYtdA+pgs/kZMXBUafbLLfCbJBBu9jXvjit/l4XyovnZ2PXJ1VWGTEuTi2/UyrzbS7V93+3Ei6u
0IOBrHqOL5Sjgkh73TfWB7dPJQmz8HTaLISLIKtLcfLaKU4M93uq3M8jCoU9ahnej+urEV0mvx3B
Ubnw0cosGxsTdgy8inYDae5Uc4hKq3qho/0MnJakhSZbFwu0zeU1ohHZDoCNQv65D0B8GqgxWGnB
O0Yl1S1hJrldGfslG0tJSlHU6/CdWM0p+UJvdeBrEmDzwQ3wqQ/VPaOcSx6ZfHp9N1BfVsETJnHb
H8CdGZ01dbU2AT06BeDnrsE/kuyKwLgznoGbCJikLhTHMOghq36JYgCUbhA4RGUffLKcXWXQ16RX
bSy8rn4Q2zz0tfV23WvEJjzc0I4FLSo+tzJjPFfBXwyGtbE+zfUjJOIlt7Po9gLPPiT0NAMc2zwA
rDYUe10sjF4uJ/ekHehNcUT1MPqDSSZMGnjg6lRV7XKCY3Raa04WKEv8xfGVRSiB7uRmRPu1NcP5
Yr8OY13nBTBzy4NTtSAIt/zrX0R45W5NcF89s/Vi8LRfK0kOzQkT+yBB1wA9h/CqJLREUCtoZ2Ls
HtLtFhBx3O0BJtgpVQ0IUgNAipTGAE/jOPrsrUZVP7ttj82++cTobVVQel1fp+D8gGlPt000B6Fq
y50feqfqibuOLrIYwK8d5FBk15HHeiaSA1jwyc4McZ9sTsCjBaI5kPk1Xy2wztm2JlkKu8q5u8pV
f82YoMIPV+eO+LRA/wtKPO4+jhtA2PsHjeIa6ZS5x1DpWAYqSbCuTHIAi6ZszsyyhW/Oxa5fvKSw
4SiWP4bj8c64KSIjGo4HOfca+xgXKwS/iAlPcc0LisnBGJp50PGxgKk46nZBwd1nUB/jG7JelOBr
gV3OwjwU6qLol3B7aeAhiYZABkstBvlyMzsUaSVxe7ENJrqJrqx6wWM55KvrziOAr22cnMjQHEyj
ebnu3aI7A0kZU8QEK5cHSMz5xykydF5VC6rznrHTQFkMlAWCi6ms0sovf7ZDkNrgOst91ZfD7ERw
MYx5qZj0Qmcc+8Xt4qg3Wm5a+F4Mj5ofGRigDbxn9YWpVJbAhXhHWcVB5CJbk5w35laaaypVHLzC
vuXDU7LWgWNL6leCuwTLYqgaywU9MT8fo2dZoUBnHiQIVN2pUx9qantjqRWEt+Mcp5YJPklbX6ug
hhKn5IMKGjto4qmm6YC2DT+CO5b7qe0sxcvN/TRW77at+GaKhku+BG6cHpW4Oi6meb/W5L6XddhF
OT4IlyAUgdECHYOCnC+lTTJBXrWBEK1aBAqtwrb29rXSLwcti2tfWzBPl06f3VxB3dJ139p6/Ngl
8xerzH+uoy45d0TRY2KWF8ApS8V/cAc3mNIqM63h2UunesRXZgoEYt/GRLLjbEO5M8cDCbVloTvC
OIe4Da+1IVvNOEUhhiy+UaGAZmY+Ohp+bALa0khlUNiL4po97sE2llrXOGXGBnmXQMEluB7MI6uN
kEimkSdq2J6tjfuixF3rOSGw1SraCWJkuyoGFYX1ivQLEMDZN1tUMDR82ly6TEEMbU3zI9961fZQ
Hu08XPn54xKgo8+a/uUjQqf/PH8kN8rdUAWaskP6BD44GaBBlN780lxj2QbkgnmA32rqbd6Bp3uv
E+vUT81bUScpyJGhLE+7+TgbKE0Rt7/pRnpQp/zQWESSkQpOqrNfwL37tJbaAxmyeD+kULZT1Sbz
l6Z+tCiRPWJllrhjuLO9qhoTrDVTHpUUutajEpqJDGkoCMiz9XAnr1KpjdWtsLIQO1z1Bq1t2SNW
GItM6P0/H42L+djBoM9IVWvfQap3wixZDN3zzlX9ajo58fP1o1a0axji1/AeAW82Lujzq9NKbEOZ
1DzeY7hrDiGBAHmu5n2MZxlv2qUhcAGDMA2Hum0BPc19nt5yISBPbGWvLt0eJI2P3Vr8qCvlnwtV
IU9z2dZBF/Ly2lKnOFEwvQ6GdiX7iCPtGINs7PqeCZLBMxs8d1qi2BkEb1xl38xJSMsyyhXdfGhb
90cfz6BWH2iHWbXytZsRaEOhrH7ejM9Dbhm767/kMq8//yFc4aaqWvSCXQiEUDbVOGNSQ43vKXBt
igG29+u2LhPvc1tcJKO0opOs6pgYCeAIyuDT9asLIsR01QO3f2yWr9ftXYYB7GHiWTU0DJJejMum
oEVecV6gxmLF/oJhqbleD338mk4kSKV6hsz9zi+kc2tcXOvt5ChFSljtVXlAHrwjeJNF82ne0QBt
7GQvtcj265pFLsxnT6vnwcV+9rs51MJsZ06+g+KKyR7sP2SEkkJP2ewm9zCbCoiADz2sATMT0qKA
aNJd7eD2HX5c/2yiON9+Ni6TqDBZPBY9i79FC4n3TZ+swzgdrhu5vFfZ12JvaTRYbJPnVojJUhra
jNWo66vXfITytT/kr/aC6S/4vWGou7yQuOPlwX9uknN/vbLtxnIoRqebKnJ0QOYaGVeXgJkMhzBm
s/GKgHdf5J6zas6QAoET5sfmPr7rblMzaJ5ZBQwAbXXwwWD7hb6Bgbx/qAMvjL+E17dVEHJb+3wD
tVCSqZoH2F/ITeW+GDHG0403T61AXCsDIwr85MwWd3QtRE+nbsEnREri9/Wpm81gQIfg+ooEbn9m
hftqrWMQJU5YkBUvrZGEA2QZ81kPSkWJrlsS4BrOPh7/DCwQ/GgxYvPovju6GIS6mw/WPfWNCIhV
4L+rx3IXP8/SHFNwjmgYNseLBYpUAE5wAed0mDFvPDimV32uqBsm7a3WvLWmCcrjSJloBBbzdZ38
yQbFCqaVry9bgN3FsjfmuUzeqx0vyzWY78JfRPUTxpfsQMFL+1k9ug/5PcYwfPJL09Dyhxva7sc7
/SPLd+Vy0YLq9fmP4bKZzEDH0DMHdqaCXuZ1iLKnPoiPSeMnH+jJpZgsjn2GnYR4PK0D93N/+ued
tbOfwKf8VKnWZlqxH6WGiqWl+f18s/RFcH3bhdHze9f5xB7MkBNtsxFWYgwTmq0/ljdNIS3GC8Nn
Y4YPn66dlBS6T3v3Tg9wFn2eQVpRP6MTSg6l7z1ZkOKq7M8zOFie/90CuXQRWrhllreY2BqL7Bg3
661RtrdW2u2vmxGAyPC50J2EKCdkIS+EsI2ytpe1Ab8ZNN2UuzRRmncXDd6jNkPprKeJ/lxnJM/8
bNYhl5RbGBgfppUcR2eY7oaksU+9Eq+yt4zwZ1kakh5QaNgY+Wfff1Nu1NKB5O4IL0LK/66F1g0r
ZoHLjkC2GtHkSnZbePOg0oLhcRXVngtOSvS8+95pgLygnq/+1MI2GA/eK21CCwp+6LeDXwdUHSDx
uLHRv/2kJ37zz8G8sLv5CZyv5UTRrabAT8iP4LsOilOGAuv/Ih0ieBWfW+J8qzdoDdEXtHriCh3V
Nv7cl+TgDrY/N8ou1eieOOqXmkK6al7zQ+plx+tOJ4qq7Uq5XHNU+74pCKJqSunTVMf3k24d8qSB
/Aho8K7bEh0UW1ucI0FF125bynY1NgNba/2mhaqJjABAAB0/31K25I2/Uk8xPI8hd1wS5B8YIVwe
jjdZ1O+H9/FEbsxHE907VoKtQvVGMXzlQwI9iutrFUbNdrHcVWhQdXSHCb+CYdBsAEbS5uiGdMca
OhCZheRZ8wf5xdYid/tlpT50QwmLc1b7tUN93X2YlQ7JoexDCgqTbItRkQT8ACkvD6YoB0IMBeNZ
KDOPYaHcqz2wmkwOpm4D3TvSwKV+Hciw01Kz3AqtoZ71PvFw04BTczTCcs+wmmswf6GfCzBr4haX
ZFL/z2H0e6XcLQ7pGZu4rItJ3gEl3A2vHlts4gTxoxf0oXGKu7DepU/al/YFRAH33fRHQfPfH+Dx
sIssAenL2GCc1FHWBzont7OaoW4he8WIY/O3GS4F9oyprqD3iFeMk4c1eWy8z0767XpMsLOEe2Vq
4PRCbwJqTAZaJOeBialBty8gArEv7D0IvtAmkFXEmANcs8CF/pB0/UBp4u5Bio9sN60jUpdBlqSY
1O93+lSFet9/ub4q4c5tVsUF+txRXOUFnJK6PcB1A+iaF/VHnuYSsndBbwdBZ4F+DVpvSLH5pH5W
DbOtmtTdK/bBPq3HFlgIcLgDXjQjOwBRdB0ZxE9eZA0e4Wfb2OWuCBPFFnMpV9CuUv1FIXZkKTLR
V5kJzjO6asH0d46lQZQSZPRoWkF6/Q8+02YVnGsYNapQaYv+Yp2Vtxg98/Mxv51HSYmZ/V8uHHBj
hXOGEsKIqZLAitbPB8iI3mQjuSm8clfW5sfrCxLvmQtJDsdBe4ivljo9VGLX3EiipHfbW4UqENNW
F8WRFRhFMQXqNGR/WBcAI9ySMJpdWouBbjOrDek7IAS0oM0fQbV1xKz4eA9B2iC/zQP93i2eZF2D
i/0EH57ngBoPrJL4T74DZveKXpmLhctbayJ7Td5TvQSaVD0VZvIm2c+LDf1li420Ig0HIoZbKGni
tHenOIu63KmD2c5vZs3GbFlXPqVl8ULWddiXLXQ1m8HeNaOZ+3Fq1CFtzRvaMUhtW33v2Oi6M5t9
YEC0WM3zG8dpv2SlY/i2pix+1nUkVOraeVLragrdiVa31TSm4TCuQEKg++hr46BF1B0hbJa2SaB5
2kva64w3qRh9d5ifKjv9OgCa5Kcpfc91kPiN3fxY5iUwZvNDbboPKqrCkmtItjnc1dunXW84CSgM
FvumA6l5YciK8gILpmqh/c8IxS7lyLQuTSp9bJW9jidOs9z8cwVrNJ2AggYjFcj+wcrEXeVr0jWD
1pXKHkrI4Zq2+3n44XamzI34E+CXFfiPqoEW5KJ7CeU+Etf1lEG2eAFrR6Gh8e8mMrCQYLOgxufY
ro4EDO9Fbi16Uk9NYatllCjd/MW169lfSJFKE72L5jeeYRs7fHehcC0Qm7SOsndLTFj1+tGt49CC
UlWmgsU1fVbX4dS7ZDe5Mm54yQp/PZw2WbxRu0rbZbCcUC+optYHgFfi0xc3NxYHTDxqCrhQIW/I
3Tpmjql1M9PLyDSfqpT6IxCGVhZeP1Yuk1bOCjviNgtZCnAM5B0aNCPYPXcJvWVzGU4C8S3deV3C
6nsVFiSUoawuS4DMrOeAmU/DcD7O7XOz6tIviYcxlIiBhMwgDbSP1dMUgccrMkP9nVF4VegFH66v
VrSloNkBLyN4XNDD556zk9WAoHody6hotchTpq9GMp100kvuPrEZE6xy4Fm55Hgb+tlNyxj8wV5V
eMdyHcFRVDl1qOu76+sReSGKmTawPMjyLZtLi1ulzkGUV6Mko6Tmrl4x7eIUy6frRi57ePhWWyv6
+beic9k0BGiPqPlraoexT6sgJWl8EHXgVSO7VS8fp5qK/osByKQHNt8LmJBJk6luoAQbTQEAStmh
hY4Y9Cpu+1sDM8TyYuhFDgGeUxWeaNnQRMa/OLdotcLurWZKo1oxjzTFNLeBR2PhftNq722c8Tp3
MOYt2dVLJ2FG0eDVEQAaGGbPd7VzrdXsyjKPiGOtN63ToPRqdnn1c+61KmrTRg2qrnR3dTcaPrJu
L+gIYEVpRvpH0lrpbvTuXdvwvWEsjtd/m/CnQXgTyRuwWhdXUW6WFRnGJI8aIxvBsQNaxE7Pf6ip
jAD30n+xB78NXXRRbKtziZvmkQsszZJWAZFNxogs4KbDJQGaWaBJuZuoWpxRjaFJHBFq1b6bty/q
RCX1OIkNfhWE0AwksLCRud6duzZf2tZ6vf5FZCY4Z6GmDSmcjuSRlxaHWKlCMCTLHJKF8dnjAFEA
jKPt2mjfmQbvkLSimOFJnRIqSqit6V/KkAV68sEDmvxVDga8zJ3PzXGnSreAgRhEWGU0KNmnSnU/
GaOahE5OblaFSOX7hNbwRIBKMOLN/IWL3FxzWgtMsbIUVUTe9c5P0EcLsqfRnz7ZAzg2AKYKoA4M
InQZmellBRWlaQfIJgzOe4CL8e2H2ei7dFI13OLReMsmHrvdFMYoTdeBdMxb8AUZNhVXDsSScBtw
T4Q1ntY8aZEF/8UQCxaMGt0HjIDdgiQlmGW1H8E5rZ3Z47Lu2C1bMg8J7HX+ilZevfeexxOkoUDV
ON8tYPm6HgWCm+jcIBfNpGpI1akwuETz3tr3UfdVe7JB+1VB40uXPC0FMbdd3a/a28ZlnNJunNFQ
0mhaHzrPPEzDKklHLmsm8IrNB+NDzknM3IoJ1qNb4GClIcEWgh4AOLcRtVjrZxOSAJCZSVb9FRzw
Z3a52LMXZbFIDrs0xIQ3eMdHep+A06kNwXn4rELTpTN8q9nHuixvli6Zu2uHVMm6uoDp+n1hFHBa
WO+V3WreYaTOg6jFcOwiw3uTuQ7zDO5wO1sx+9ibj6mQApSxCcyyFGZgs85750SlTAsyn2EbvzEz
LaOTOz3MEAdih0lQUxmpuehAOVsJl7BrRhm3bgcT08nzTcYtEZqMWGeXn2SbJjg0z0xx50lSt4mp
EEQANfVDGjtBAYjrZHvhnJX//A49M8UdJZ1R1FpDsSoV+o+Fe1g7Kecd86xrLsAdHvrSFirUPTLc
oUDSVs9MNQYCq9BH9F1f+SkfyhGklds1GdxIIq5ojY5JBoNoAlqz7YNIMOgeV6MJ3O5TLqU8E0Y1
+LLxrlIxFMGnsfC7zqownxhN/bMFsr20O3hqebx+BgsX5SJPxl9YHf/ksAarV5dhRrl1NlKfmsbD
qJm+XoJKoY6cFu9Hmcy90As3FrnDqigVO1bQ446gVxADq1qG0zrc26haknWR5Fni42ljjDuewJzr
EQ1DixEdfNCqgSRldPzE/IjJksZ3ImO3HKz4MCYnWRlb8CLGXYCeMnsLAFzKT2bQKdb72sTXW0ig
Lv5620L8N2hQy8JIX2vtlM8Y7YKSMonyZn/9m4rvVYyo6Q6GQmCaC3QkE6SeC6zajOzFZ+rGeP6/
GCcrGF+TUPa+E57FG2tcrCepCg4lCmuoD8yoDGXrcl+CWfCnuxpxUMXxd1UdjANJ5+khnmtZT1m6
Wu4gAKZ7ToCmZWlSdyQ6pspGX//A6Ow76NM8yIoOghIL+7L/3V0AbblLwVoGw6yb7FetQ0ev9ReA
MXf8CRL19Q4SasR3Zem86DCAKdRWMBoCXATvyF3fmOCvrqIVNE5telLG17mVjFyIbUCYBtIlUN3h
h6HnwshIo8FGvc4g0zyiDO0YT9d9U3SjQjv6bxtc9K+FZWaDmSL6lQe1elYBXLxuQOgOBjo3loah
P/MC111Qo4EQCuNleCEf0qAJ7E8YV7vtkKOnJ5nknDBnNlB7cqHt6CLSuFAjikutsSgr1DamXf29
2qV73fAJGu/1c7NP9olUREx076E1YWuYasQ+8qNrlj0uC/gSsih7+8UNEWXsTOnfrScm31pHqhpc
31HhJ9sY5HKtthgAjM9RvtH1u0VzA4vKGEouHc91EFAoDQGQBI0P9uebNEtTaqSvapxGKwTYPMjK
O9MXFw2m6+sQWsEEMtwb7NwXnGta7CoFiPPyiHaAOqkUBVLynXTK23Uzl/cbFvPbDM8T4kHhesrW
IY+KuAz1+UhV0PrHx7b9eN2OZDkeV0PoDCUfjHjFpmlaSGnsD6AzTn78OyNcuMaYkdNXx0wj08uA
JGkaiE6UKCKthprsrptikXKez53vG3fCZYAmdUs7Yd+ADRpjfB3gmZfBN4YyqNNF4gzCr4RZDJwS
0MECa+a5y4HLvKcYXssje+jvFduNoEUf9Kr7vY4r2dl9GUBY2cYWd0GmXl0Yie6lEYiFbybF3HmT
jJtTuHkbE9wdSJTWWVripJGWWlGf0K/6zNp8XvvUr/pnTaeyS1+QWbFFofyCcXs00PgLaVz1mVo9
YnZIwdmyhgp03NlNaIZO7w/weN/YlUXYUmjZXHcUoeNvLHPnUeLFtZL0Zh7F2UerxoMJMOoxk90j
4h39vT72KzZn0mgPbj8ocJApVgMTlObmRPf5gFY7NP0GTfJeEm8nQ1x4GqqaF9qlqUtNAG8sVCfQ
y92pTtgvPqvApPv6oJInEKNbmI5Pf8g2U7hM8DLgusSZdQG89xYjc/LKwGaOeth338zGDeiA71bc
quYq+XLCQPhtjK+sYtKyXpRuRNDpLTSO3O5tzsfDde8QBvbGBncsArwKYU9LzyO9bYIRAzR5M/nt
rH6qFRkE7vLthBDYmOIOR0uP57EzYAoD3lHff3OHh8wFVbNTBbPm+sQwJDfxJZECdH+2FrkzsqHt
vEAHLY+0Avxa2p48Grf9XRWgDpIjBVDfMULz1LwshzqQjWgIo87TPEiXegCB8PO4YN1YgW6K8ygp
xhuVZJ+a0XmHaqosENimXVwDQIBg8hcpFW7r87ijRk6B1Ucg6BE5kn2Fp0sPbSpGnF8H0leawJqr
AgeADhXmDi9A0GPTLHZrFcjllzQoxuphaNrPQG5E0FrZTXpyX3kVQAhN5etj9ZrV5W7RzS687rKC
GMSEIGKeNY6QTHIuO9DViY0EMdiBj9oe8TlNz/fmY5998Prhn1+zLgDfAJ0AUglr3E0BiVtFhy5p
FinEQaNmWX8oxVjuDIC9w0lvs3Bu++/X1ycIya1JvnACphGjNjM7j+al/1nRvvFto/g85M1tBfT1
/roxwRkDYw50JrGhl8xbdq5h7DdW86ieftTj6luLjNtL+Lls5JDgf/HYU+bcQ6d61UmV5UUEJjQ/
nz4nneIPkHlcV/ydVn/yvRBzePch9sDje26NaA6EFUts3pTcUYh8MX3ZNZ/8fE0wolRF13dPEOUu
OngmnmgIcYtHJVXrEkMgBkNyTW7bJZv00h+I1sePmB73vvyBLcYfoQMio1+0hRXXS1cCXvYIqPTH
IaEP2tzfAwwlm7cSvNFcFy1vyKaBVwQIYj6+AFkza7MrIiUJS8+vUQdqoikPUQD1oiT4XySQhS6P
cQI0Q3GlX1BI2CgPKsXcYo4S0gGd0QVzTHzTenD6SnYnMHfjDky0+TC4gKIApOEuXqCtUoKQF6vr
QtBGQfMqJK6ProO3s8Dw2sR7sAFLbAouvjOTXEJbVa5dVB3JoqHofVq+VlMcLLMWVsUrcFW+XcrI
eoVuiUcV6CmQskNB+zwI0s4BCqz18sjJVR/OFJh9uatLRxJrwrNjY4Z91U3O15KpWDVSF9HgVFAC
r9r3UckUyeaJjUC2GjLAEKT95a0bI/3aod1v4XuBtDJY+k+Evl2PK3YiXDrEbwPsB2wMOHXtDYra
FtFqgMdDA+GB8VWbNQb1CxQFAAwACpNcQlkp+kKoUYPtBsJXYE1hXroxWhnZ7MQNoJN219806vxS
MtqQRYJKFllBxQOFRNWAq/PVakIUw1F0LK0oP7b5W6zckUGyEFHkwgCOd/a2RZf3fCE6KSxi6z12
r7cO1ByMMCF1ZJbdc2vR5J8nxMBksLOJZXUXr1AFg8k0rbAeF/Vp04UWUScRSRft2NYCF6qpOvSK
08KlCega/IwoaoD5nzet1WXzkKJDYWuJ2zjwLFA8CrEWQ63RFJnLAKCpICYTtDjtnVNRM1SS4Q+C
6bdRaFmff63eTdNlmGC0XdHuTCHT0kpF8UQesbXBXR8UaHFzLYYC9eU4WtN7I+whkBcVERvssbQ7
8MW0gOreytEGYssM2gbEgevyIwxOjFTY6bC6xapDdXV9I1b9ZAT3qyZDVIhOJVaB+68p9lM28buM
GaphXlNEYLrfKd7yoGmFpAEvypu2Jtifb0ys5RyDXYgUkZqWaMK4+eKrdvHRmOZwUPUCxxS1JQe6
2Pt/r4rzfhorgHM3OGsrczyMSxPogDYXzeH6gSuzwnn+0AyDWvZLEWmxgzH8b1l/N0rzQKERzUR9
AMkMG2o5371cS50Uon/YvfJ+ct+a9DZ2Pv3BOuABuGEdXLJ8nlR3CQg76gXdbrX77izK9DFO9OF2
abMyvG5J6NgGnltIkODaPKA4z4xKNyszi8YZrK7aCDix6U9gJKpMbX/dlKAfANybgWkCKLoCjH2R
HxXd6KqrAaB92Onow2UnO2xu5xKs8CC6kKqtigLJQg2HPSkhRMwvLbbGus37pIx6h75CMeen7lXH
60sSmkC3AbhyzMdeaNmzKsqApA/fyfrumJ/z7g8Sc7wQ//7/c1EzDkQv4G2AMtrZE7KYqMn073GR
S76McBn4IGimoX4IvOu5R1O3sye1xjJSdjV5TvOaxr3E0USXEhrbKCbArYGE46LGS3LF67Qqj5Zx
mv+PtO/ajhxXlv0irkVP8JW2jKSS6ZbUeuFqJxqQoLdff4N99h2VUNyFM31ep2cpC0QikciMjIDW
09w5RZRYnjSmfmW3i6/2sepWQy+w+webxSdhZ4b5LoABYUYSZ3i2rfP49q7zZn/ax7aPMdsXciJo
RtWSN4RitO32ijHNvCo1oZHHfVVm6jPFoA7Qi+D8iuqfJIHQd596SY4SZjc6VfF43Ru3zjLILMGi
BN4OExRHn7exRUslzvQY1+E4vMajUjgJOGqV21QWTcZvW0L3BoVnGYBiLsdsDAAaKc3Q6JUw9k9j
t5t+1fF3KU/960tafzK/eQBe/GNo9dyzm0rrk6aQE1SF7MqWHGIC+FPG72093P+NHUIA8cCTGwnn
ZztWrkfKBNBY2C4y1KYrLXYypfrGJikWnLXVzy9WBJIrHAI8oC7o0PRxRYrSgqJmnu9GDSQUBsPD
dGF4dPc+Ii8eivFOmqcvf7FC6LKDAR0zTjofDWNU6qt6Rq/cnAsnLirwbD0CICo4bVuZBc72/7fC
z410VVRDRhhYiwnMhSqQHXKrO70OwEXxYEG/4fqaNgAAyMXOzHHblmHOOlItpGXyAdo7043uFof4
kALtlraeCqpN5grbLatvX27gxxLXQuaZS47QbdTMATZXiN/4yBhYRizXCplf3bYMA94isNjq49cM
8odNBa+sjpGVEE/y0lGoAZXWMnm5/ik3jdjgnMRYjIHZAC525FJX2mOyFhI66qjmPkufrhvYPMln
BtaQcvbZYtJ1tDTW4GQcJdN+aunitFH/87qVzQqTjVcvNEiBD74IuligwfoUuwNR3MidoBnWKUvY
l+m3WTZ32li86fUS9HPtx2r0YMtUcyZVCWv4y/VfsvVBMX5jrSh8jDzzr9c4LwBHA6dtWJbUM8B4
2JqC9/HGF8UUB54jFkhDyMWMJFXLWleMEUttg2TRXUpuccgF7+KNA31uhG8UaZ0y2UM9YaytgTSw
djuYjQuizmA29wBkCoxtQDBxXSpgz9VQETcvRjHxRG5RChjgJGYTpIbqWWP7iv/k22m9B77ji9LN
HrGbnzJuBXdIYkFVY+NeA+Uq4HfgHFYuKUjLjEFQecR8BsbG50PUNqMHutLCkYdx3pmzvgjsbTjJ
J3tcfkezwdIzZtAwKRYwFFkEjPbxLPqs26vCo5WAlxoFZe5sGzooYowG6V1b9T34Y0BITOfZM8zl
hjSgkPzXjm+DrxdMNrB1yfepSsgJUmkBemCMy6+tndeBSTomyLw3rlHwrmGq00QyiUoXl06CBEeF
Di1oDxWlYU4po78gT2N7LMrerelSOGBUh4TJDEYVk40iAMvmvummvn5NjNrxgFAGRT1aFRENR4wn
91obdpVITuRy0+y18YYkAXZQMefe6BmY56OSZHlI2K/MCqFiHRrsRzOKUEyXS4EdHCoQ6aMqD+f/
HJfzEqOzNTq1gJgSN2l+RLMg8IsMcIHfSpSxrBo8w/D68wfNcBNrErQqN02sPOU2vhgWwq0hYQm4
X1q6vi1ytyZfF4AErjv15m4YKlj+8KXwhOUSDSMeSZeXLXquw5D4ZjqMe6WzLVfr29LP43wRxPbL
sItdMVYIAnq8qDNw7q3Ya/pOpjycJW1fqqx2xsbe63p3S1OldGUrElycl5fJahCDNPiCqgxKjs9u
MLY6mfRxhCqbNmOGJxpuYou9T5mmC77kliHEBUPGexkTGvxbM226pSdjA+zX2N1iZOreaqcDK1UB
IcOWS+gGQJprn0K9AP3qC6kMTN/j5UzYOn4I1qEIjK+CxWy5BTiNjbXcjtoxH4WibrDBbYzGGXz8
zTYjj0jK2ywTEE1Mgg3aWhCqNCaoGYGpRJr2eYOKRTWLKgUKRo3Sb1ViUL/tyb/HYgH1ZwHRg3QC
mE0ei1XHcV7HGpBfRBqdVEvdijLfaiP0k75dP1AbbrBOxaGcCg1x/YI9k5h1Q6wJIIYpNWOnqUq2
n7L4fWxkJrhjNyyheQBkGZakg9CdO0pm1RMb5HfoVLQoOeTEW8CzPZLSvb6g9c98ztLRcUG9Dugd
HQzmfDMJtJGEDFXOQMuRndSpzbyy0Y5QRIMoaW4cocX2ZGbxPmWt9O+dEMkKYh8UV/AW5y8jqSLq
ZDQaC0FsNnjtBClU29pPamQ4o6YL9m3D49fMCIVPfE4cYu5rJooV55be4fVTpYecKiCEuLWZeoCE
g+CDbjj8uSW+bgOOOHPJVkv5bOzMTL2NO/NvXONjMTxwsyIlYEMx+gl9eUeq71KXO7Lxdt0vLqnf
lVV44p8vZqufD66ZdhA3VbAOaYZIc32TSKprJCaoE96yMXP74cmoJzdjgtLhxg2CeiQ6Z6ANAoCc
ByezAt5qqutGWUsA2L8Xt7NrAkjWJZjr05a/2a0zc+tunj3v5mSqrLTFpxwgPdyy73UqegZvet6Z
hfWcn1mA1ErXz0XEQmjIuBLbY7zPbYp7FCuvb9im353ZWX/HmZ2qbHFvNDYL7Tq/Mcp4N6HcJTiy
205xZoSL5tli6xjWw+cyIE+3o72nqy1Y8JV7FfxtHeAJsclOmt3/HspUhMIQfUj+0aH1coyrDPh0
TfaayDzViunnEF4Bs4J//VuKTHHRAsJxRqc2Fgsnq0kQ5euvLWaQ8cbp7kjdikq9m5H+n48KhpTP
O6fNRmRp63E2pnvNSN2h/0mFFOTX3eOiUlhSuZfphHMFlUa3nr5SKv2fPhqSsc/LqHKrrk0ZFsAG
uivWanHe0kel7V0WiXguRJ9M+2wrU4qKzAV8AZTcQTJUO8gW3XZjK7g1tj7aOjdn6xZaJRdjBdLc
TgUIabEzOnVLmzrp/Pu6p21agFARRrRR4kHE/bwQOksGoZB3ROEx/hkP05feLt6vm1idlb/hVd2w
UM9faTv4q0+qRiOKLMJCVmqGr9tZ/kqr3pFSCmYnUwu7zGDBXNRjKM+2LWjZbm3UmXH+NiyYjLrV
EpdhYv1crINs/BwqwY2x+QkNpP7oHADDxPcrZnPqNUVCX7NvFZ+mPVQFRJWIzVWcmeBiq8zSPot6
Bb1tKoe5/FAB0U3SShBdRQvhgiszoBs0MCzEstiXQlPuSioKbKKFcDFUUZNyVMmC6p45h8v4zhIG
jW3du+5xG1h0G4+kjy3h4qdcs1pCpQr1sIfBK6pjXfr65LVv0mMPysGb5s5CK218VXfG/rplwfp4
oOiEpiOGSxIILk6nufvZU9mZRGqHl3LdyIzOVqdxZ1ajes6MCPs0ushVWbvXfmYJlGBf2P0Y5tSl
t30g5wGGXIrCLYZwbPfpABrVCursIvzxVrp0/lu4oAssbLV0aFqEk1YfTenZwpy+MvauJWGCUkSv
JXBQvn1mlhBwwaQmUtsp8StDdoe8E5wBZTNafbiOtv6GszSmH/smVRhcR9rleWCf6GO5/JkLkfwx
sImb3zW+9Lt7XykemCuSMN66+DHDvDJCqXiw8tlnAsSeGq2OW4xZ6SzT8l2SGndgJMCouGiqZ3vv
PoxxS1XjaJQbScVhlIZdLwFuObQOq6ljJKC/yif/b87Gh7n17Jx9Wc1YdLmNYM4CSxnr7pQ8QlL9
cN3Itot8GOEiZSflozRoMNJDcitpjo0mKJBsn/APA1yQNGjWRHWLC1Mq1eJuSrv4pClLGqAEMD9e
X8tlIxz1l7Wrug7Qwx24/dEgXAY9I8yBdsYqvdTPb/lCSo+NhS+rVWhW1JfTdvSuW93yinOr3DZF
kVHlSg6rREt/jUp9imh6k9fzN11nYW1ZgpHd/xKrPz4odyUsy0K6CIxXYfSWJz6kk+o7DA15nSNR
R7Z2UuSbQRWiFSpUcVnz2ovExEShixgGpoX5qo08qADepRbeXsDdhePEtLuIGYs3pnX+ZQKK8raL
4x9sGcojzUsSTuNgBtc/9ga2B7Hcgngt5D3Vy6kp8GkVRmku9Z/p21VMrfxquxCMPDBf8kyBQ235
ro6FYkoD9SpQ3X0+gUOSMWpqWRmmsb4r5uSLWurQAsrzv6jvqSZKOvBZDdxNfMpXyiMWS8ExROrU
MSfDNTPZjaA7VKeCgu/WGTmzxOd3oLhuiT0uINDL7HvLqhYMdqKxwfT2PlbUJ12lD6Y2iYA/f9Ji
3nXOzXJXcNLqJsNQ5MoW2PvNFxIHqwSK6Siv9NHajeg0f22O6U3zXHc7MoSL7ffAs3uG4KxuRbvz
n8HdvlrUaZD9NvKQdUse1Lkp7U07TgRWNtqL4IT72E7+VrJAEtFh/KUGXGB1UeVH4ergnpjC5JD8
RXg9N7Wu+OySmNQGMsiLCRcdqT9aZbCQ8S7Ky79oTHxaEhflOlbEKKSDELTQSqfVHyybYT7y2NYi
UPFWPnG+IO5CiuZUygawnoQzxM2dQqHvxlhUYOjMUL5gD+ga2G4M9hxnVhYmSGZE7sHdVYqeRzYG
b3A40slRumNlE4GFzeh9vjwuemeK1dNRw0EwH9rvpb+AvAl6CKdmZRXLITuB0Y1YKDS+FccsbJ+G
4SXjEnxp9bGcx2YJJ9Hzx3HoAksvb+upEcSWrZtwxQhYAHaAJ43HXWpanSWQxEIHTp2APJfn2rEb
uIvcTK96XtvORFVBR24rnJ2b5D5nDBnkWFMY3DKvgiiTPTXTvdHC7GzbuvpgOHkhKoNvOYkFVDO4
H1Dkv5jdo0k2lSXoQcMkBq2iPoNJSZ6FWoUiK1ykkspcQykfD6Nabr+2We9ZhIoqxps21hlgmaBl
cSG8Ug42dIQ17BdrShltbaofoTqMGSlZLd1onEon79XJBYQSyP45e6cSBHHZND1GNmTxmqjqvJgp
f/NCggf986u4ANAyNV6QIJbhhL53Z2i+wfIM1wViQBVhvjeJd9dzis3TcWaQO/V63DSqVGl1aMhP
edm4dn60a9HB3zRioS2EaVo0bvgrIdKSOsulHqGFKoqbz/nzMNPvjZk3/vXVbG7qmaH1388uhAWT
HyVRYAhNlZ0N+a+ltAQ1+HUH+MscLcJ/1rKu9cxEje6uPJUzakREQmOhmeGkClCTuXU0a0twwW3d
B+fGOHcYsijDOMtQhlqkOTnrnwCjyiA2BZW4rlNvIlMKC1q9mYkI+bH9IcELj8CJdwU/eZTXeZfl
k15irLT1aKkf48x4ub5X205BgNsF59faPv78IVnZ03weIkA7srj3cso6N4sXkLpMQvaGzdiMhut/
TPGFllIfgMvU5TIkdnvAcKEzZyCWHJIj9MQDyFq8//uVgdtgBaVhaRcjimZSzVOEKepQ7ZfZic3l
HfCaZ3vMBa+hLVc8t8PFfwPaKUXBwAdt5qkHRJBrNg/aQndtIrjbtrbq3BC3VWkqkb7vEzysdK32
MjZU7kRKzQc/vhz+xbdDK00F4Y+qoHH92SvmResNIMSqcOpBhjJIxkGfrBOKZKLu0ObHA+zfAoWv
dQkcb1Q1i9p0ZTaFlJ4yP5fTAVMtbm0Jvt3WEQbi+R873BE2akUryZpW9b0ORYcStAx53d8ymv3q
5yHslrpwCACGEDbR/6K8cW6ai+1lo5eDgmn3MJ5SL5IWV4Oi6vXt2ooT5yY4F4RGg5YVKlYHjdOj
tSj7SDEEXr5ZZAOW29JXyAzowrnnk76Y8jyoWh7iqS19xRSKgUZeMt9rSFSCBpNwXtMYutei3beT
08Z2MNGoe5MRN77aai+ZlVovKXCFD4Y14mJV69zNaZK6CG30BuA3fX/9m2zAY6FMgCkczMubAOnx
bRKAf1DUN5BxKlrXOGB72qlT/NvS44O6kO+mVYWjPezBvHNHigwNoXS/SNJNb9mCzdmsF2DoVgck
EXWhiyf81JVDOVV9EcpMC3q9zxyWTS7gpl4hV5qT4QQ4tFN9tZkA/qxutSYNwIfwFykGZsMB2wCM
HFrNXPRg6lx08qTDDWkFga4lOnRt/YYER1RI2HTGD0M8jFYe23hGNooUfJxd1lsgDvj3OhpIes9M
cL7IogmgzGE10b0CVEBEc8WbUens73OZr1JLTToMeKOX9l063SrKeKgkIyzz1+s+uv2pMIer4YoH
6wgXGlS6GMNICfQxrcwB0adjq6IG0ealQTD2DWwdMHY85tFmdgMaeNDrxQu9bybF10l0JNnw6y9W
Aj4AE+6FOWaeQKWwIIwJOgBcgnR66AwoOpsi+a7NdysB1h2vO+BQwb/9+VKKxjQeFBs2hmDwVMg9
LIqbKU7imV6xb/fjSV+86E5EO/BfzCK8WtggbBN3cEwpIeiEW3U4g3IKVHHgsX8yCmeJnZ/Sbf0F
xDeVL57C3dq3FR8Om4C1YDby82IhVqZMlEG4o8sei2FnyKdm+otLHkNweD6awKCbPAOMZMuJvnQm
7kSTedg2DOo6VWQLyg1bPo7aJThm8Oq/BPPJc2TP0Szhhpdu7PwL635e97ytOI9Zvg8D3OWXDIXZ
dGswiG6Te+l12AOs9dIHdijfpK9pIFIdEa2Hc4dMUypLm/HVtMXYj5K6p0Xyfn1JAhM8aXhBjWFB
soz6kzyHOmbZmf43YWHtSOI8Ieu60IUZZnVmXRujTwENTnDgOWwp/TqTvL9YyZkZLu2S8iKR5aYu
QhUzN14JFPtOo1ABvW5lK1yfL4Y7K60m94m1ekCxWG4HlRsqR66B5hjmswSX+ebWnC2Ic7bcMLI2
qbH7kwSlS/NuBu/m9cVsHnzwMa1RFMGUr8PjETkX5XpeDPJjzu51DH/MKIhcN7IxKYr35IcVvgY/
1EqX9OANQjH8lYTsG6gnSHmDocBV8VENutBEcVWuvNQ7isjfNnfrzDQXxqe4rCOLwvVS9aE1Jzdm
NwT0slL0r5US0XP/Q9th65jBBoTzcwgdBmqNExLjEJLKmrMY+Ukz0R7u8yBbqiNe7TfzLAneGZto
t/NWnPbZaFfNVjWPFRSIaPmzV6yjJteqAwVFiH1p6O7L6fsS4amjk3CYs5fr28p7J+hXwCumr0M9
AK1iIuqz8VqNSRr1HQnAeOzYbPBrTeSe61k6L7zwJrgTreqt2TVGSQJtNJ25eKnKw2z87MvbURJN
11yo3PK2uHNt5oOVDhKWo4daoFC3vjXByEad6FfudP4CDYzaW9zFL4LxRfqi/ap/FE/2XuSv/IHk
fwV35AHrtqQ67klQKYlTqZODZnI40ofrW3dB3c2b4e4VUyshdFiPqwZhfKcfUD5+WSjkLyFC6GR3
1R14CvI3sYKKyC5/2aQxpE4oq0ggH4yAEH8qd4mxL8LGB5rbbd6WN4y3mniSL14rGjAVfFr+iWb2
hrb0HZzJ7G5K+dXWHmJJUJ1X+XDDfdc/yJyzSuEM4E2T6Ni+1u9ukl/jd+NVwRDyffsGwvAv5J36
5S3Y0UNlBrsZiPCc9N7Inf5X9TCeqHDAdd3FK8fnj8uf/Rq5qgczV6EP2+dp5LAiR/ne6J9iq78f
6izQtfFbOpuLQ8pGgKq7oHHkP8QaPM5MT1ZqWrOM06Tk7jx6srvcWLvMo7e5By0BSIV0dF98kaEW
InmiM3TRjuSNc5GJkTjRKxvv36xuXclCMb9bdomE4pX8oKihlZh7pSdhVYHJlQWCo8WDBv7H+B8B
HZRxLT6XLiwUCSwZR2uVOkcv9Njsij3kekLRG3sNBZe7+2GICxVF21DUuYD8YSSdT8OgZU4+ZYs7
dJp+xFNMAxhjSZ1lBvvM9TVedLf5NXLhw+7VoUn7YY2VUbYnb+icyD71G9UpFmd+q0OtgDJLWrhD
7a55fupGANnGThWKwOsXuQX3UwiHTSaZNjb62JJgCrTADtgpOaW/p+MayCZfdRTdiT1j3/8QGt6+
/v75/PyDhtCoHRSGfV5p0a2g+bJqtLSvk6/4Q0iDcSfqE23Hrw+DXJ0AFXmCgWjEznHl9NP1Q2PV
j6Zdiyhsty/dDztcUjHSLI6TBnGStDk4SzBgrTzH7KtEnhThK1tkiwsTkMfIAV3F7mmn8vvyUwtW
dvnsR5654KLyVml3q4TOVe2LMJIXD23eb7gYQbteymhZ/891Xz+kx2VH3dxRDt3sKC7O620fO5Lg
7SC0yiU0janZUgEJuYDcRqHst04bQqvP7YMW7P2lJ+9iT0QQtX0lfWwnl9cAvqRRZYHbJOZPG3PD
MfEy8ir9WxoM/nty0SiD7me5RLj5+mQaHL0eZRf4ntbPbSjwXA8/F49w3hYXfhrSpqTVEH5aH/pT
v5KfmSe5jd/f1L+aBzzC/4/2+PdL1Ch6SwnWNgTW66qw0jmrUr3iqqDsjYX8Sv8lFf1ny/jxKWOi
tsJKhBbjND5ru+6L7oNvMj6mfuR1BzSJneWAMXPQeiay2z3mh/mHeScLrnBBuOHHq+o0IWmu4Giq
hc/QH5fJfqyFWynwTr5NjH4QzasWeULzap1mv7+jtrfswOi4Ms+Vv5LKtd7xlYMsvO5DfzLNK7cn
j51s41JKNRNRbjwsweTFuyxzrB1gHKsvrcaBib5PdmSHr/uUClOzC4YVzodtLv6UDLXwBG13ZMJ0
13+VXAqqk8V3Mwdyob3wHXzRUfljz1QwKaKsRU1+lFuKytisC5yZfN/t80C66ymKi61b3LLEWVe8
avxVFozXPyhzRLCt7fWe2eci30LZzHRMKCNlkF7jOy1IoGJjfqs9I8wfrd//i1O7mYidWeQCH6CH
DbSssOJsH+9aWMOUTJjsxKpZm5fYmSEu9I0kzRRpxNI6/dnU3ljTBpG9s7JXJYtEmdfmqTyzxYW+
vFYxWNbBFruxsX/0UNziCnlqJ8c+5kFZuutWVs+zB7TA2xDvu7AOqEfu6mPpXz9B21H446cYXOal
r8xO6DatCRDkA/6kuqsXF3sIuyHTE96da35zcWLP7HGlnEG3k26asfTWHzzZ1zx6UO9NZHn5jgol
kDbj0pkxLtmy7DZCjWGC88g5ZLTi0U8L5dhS3QaJlSkItdsPljNrXMqFsTRNk0vEWiVlTpf1TpGk
O7UddpbW+qoJ1SV98sFc7YLXBCr1v67v5GYme2adS8LsDPoIExS1gzmn73K97I18FjXRRN+TC3cK
xuAWuZYRfqIUMKrOnBTg1ezM/tIBlOGkViLvrq9q8/F7tiou4DSGpHVqhwBLaXVDUnqQ2vo3tLR9
o1T3UBPxtTHpnZk2RXDdsCjU8ZQPnVkZwNjiYJi3Ksocyi4CD3f23WmcwnOZK3yJrI5/7WBw8Sfp
5GoEAQ327xCFLJh2P1c5Uzy7XNGtKTzzXPgp5rnpWbye+crVcpc+NqfoWz86JAF/1sE4lHj3aJog
6An80+QCDZpk2hyV8M8k+t6od6Uh4t4WGeAiS4K21aivQVUtMNxaPVH2V0n4hzOaXDiR4gKDEQ0s
pD1zahwAArJWdQ6IsgjCsmgtXCjJ22Eq4jUqJ9KJVG9ESNEjuIHM9QecVXbYMMWy1iAy2lXrkq51
MbvgpFMkWMcFkIFLWHjSRaLTaSkYPhnYhtCAxeDRKQkQfVfG9ydRLeWiks5b46JFbTKzAixkTU+6
PTulofVg4uIcnVJQIhRFB5NLS5IhkeuVOyPovElz08dVUojs2XF8Te/7vX78XzDriXyCCxCZqQLM
Pv35lF3qZN/qh/qr5EdBPDjRq34DdYCvyi9BENx2E5QkgOsCGOVPJDlzE7WUF/QgYFM2HPtEDsVh
+KHfF6/27eCvbxf2kH+lL9eNimxyrgnkg57bJR4T6vh1oSdt/D5R0fat5+cy2H6sa/0NZ+uSqkRB
5QA2DAhIxzvFQd0gjJ4IuHZXlQVRnUK0JM4vk4lBCWRN2zXIXA7jXV+/0ubb9c/2X6L6x5o4l+wt
mdFlvbDWo1Y/9iGm/QLTiRx8SfAHi2Zgt8uH5oc9zh8nlTY6WzPzzvO6my5Y7ssXkBfsrYA+lLdG
hgL5codazINpO+DxvF0M0Yte9Fm5e4y0pBpVil187gIQ5Hiqn3vkfnDbwICEaOOyW1H1bvsM/rNm
vvPRjtPYgzaEBBbaj7q514jAM0UGuEtsbiJGsgpxOW4sRwGyFkyCAj8RfDW+u9HJSTRNmKdCBp4b
fgpijXvFiX3b73yWugX0v13ZEXeNRGa5Kw14lU611iJhkwdVV3ip+UvphCIj28+Ljw3igocdlf95
oM4HaKwG0X4JB3+VvU/8WDgVvd0f+TgCfLs4gq4hKyscAVTQw/VxatxgqPGkZg7YBL21GcYekt5j
h1jcHhGEsD9NrLMQpoKFNzUquGLWjx0Yk9PfrdI8ZQQVgVHVXW2ed7Fi3UA07RhN2bGo+7skzZ6T
2BQcw/WcX4mlKh93pC5Zkg4fgYyYU9cz7cXSgaWoa+aoBXSD5SiASMbuuhevf/SaUS74SGBspFOP
4loRTS0Ie7SdNGQnGZJ0apJ9kTUmnBgXnUwu2LRNBSWiBS+RGuNP0muDOBcfOmdySe+qHhjaA1Gw
UbX1b15ZJQ9/lzPaKmOHaKA1ZAceIzeBAlarWE5qQnyruSfUqZYj/b2QpxHqnU2C64sdjOZFTp4q
EHN29NSlflw+S/NdXd9n/VNpP2TFix3fyqjOMebFYwCFeicvf+TjN62w3Dp9oWA0YxKUe51k+QGQ
aTTHAS1bx7Yf1PYpVu7a9JHQU97c5ROopx7RhGwhgqrkN4vtSNYNgTJSAuYFNbRXXRdPuZ9VV7Yc
qX1NxicFA78WwyM4ulUy1VWzXaqerO51tp8lfZd+7xU3mfYp4Pcz8PAHFRwYRTl4kuSCUHXAhGCr
eUv9E5j8egjk2gM63zGK28lyI/QZGrcw4W+d5Az6Pmp+QWGy036Bp80h+gE0KI5l/5hIKI2qM2bP
JPESKEIuN3brSA3Q1iD477wkvtHUnSY7UedG0e+R3ptSC7qDxCH9DiAMIz315J3IbZDFo9NLpYvu
R6iNqLehR5p9JRCWhGK9o8qdi7vCbbt9XO/qcj+kixujV97f5uajPPlNvCvpgcxe0R1jctPGj/Ow
Vyq3VxtoMWGqdXCsjDjD/Fonz6X9VS8PKbmjv/IYF1D/ri5hZvZOI80eBguZ+S0DXS+b9mai+6lx
UIG878qHdn7Iu52CRrEBoZ2D3B3xf9WRM7HnDh09O4Bko548J+zYjydmvkkg4Fq6u0wJyxisoeCr
kuRD3Plt+61JUWTsfoyDC7WmuAnTzpeIn4ExuwEoh2jfaemt+ibTXLutcRjHXyMm2nPra0ffpCiw
Mq97rOMdlNSL6KT0XxUMCpQpJDZKp0mUQEq+GDJ16uymwqBt+QNS2cgB30f4ZyK/l+Daux5Dtvs4
H+GbZ9joxjSKOgnZLXudAtmPd33olG7q2m8aKvNImgIRemG7YH1mkntCQkggAfQcUZtQ46FbaW2t
KTnJen5DksFPU/V+amyPGdbNEClem/Z3VkXu9LhlXmL3x8aamZNH9Nj0yZtN2zs2mLckrwUhffOu
BsIPOHxQOF2wUPYkTlVwNCJF0Ft3hlrN2D4kLRWUWDZj+JkVLisGCDMbc5LjDcq68SuIbwpXnefl
NALFkzqkHfJ7MqadgNVue9cJ+K8gOQ/1Rn5QhY1TQ1Ud91W+n5/BKwZG+yyg7uTKgfzFfGlP1jP9
1xDQPy/TM6NcXiKxJAYNHowa7avFKHg3RCirzfvpzMK6p2f5QFGCpLuLYGEemBNp79Ug4mURfjlu
w3ozapf5Px0tv1SQX62zuU61M5/i+7Tbm0ET9ruKCbxx+2VztjQuw8AchDJHI5a2NukXr/DR3cHD
9w+pvNsfRYdU9CW53KJk9myMJmIsa3vjxyJXiztKhhBcIzLDJRSGFUl5t8xrZ8M8JK79kgQNvmR+
t3bK2FcQYojincAiX4IzpqzLs7XjmuwBnnpk3uIUt2blpC4mjNzoRX3RvglC7GYG87F1JveeqetZ
r8iARa5NXitYdvl+ujHd2k2/LiG9wX3pFUF9X57iQKTCsRlezkxzobYcsqHpJ6xWtV6XGYDK9glq
H/byqCmiwtNmCnxmas3Vz84euLYbwHxxkSz5eEIdd8cath/UGNx02RRUlvpolVp4/dNuxugzm+tm
n9ksewPz1Ws7m+i1H7Hhjc3Km86ih+tmtp/5Z3a4uGIWNO61Nb1HiuZm93bQ39a3cJtvy67/nXgD
1CTmG/1mol51SPz2KNrG7Svz7AdwUUdNp1mPxmWtM4x+c188LvvUn17Me7br3ldEnD/vGtA0SV76
Iu2FdXnR3nLBR4uXAaH7zzGdMUYCEpUpGH3VzzDbiC6OY3oTeID3/d48yjvR5MD28QE7rwFNVWL9
2ZyzTbYbcJyla1Mg2xuBdux2q1RmE1r765u8HRg+zHBHhSkVwP3aukYMUsbtSal/XzcgWgd3QOrW
asAMACeiMt4jde2niu7Hyc0wvRjjPl8qT5a/Xzf559158XgiH4viDkhujVnXdViU4cgu2CjZXm6c
5N6ynW7fhoWr3eXPWWDeQ/jds2sX86oB9AxCNSA/+t28E+FPVje99nO4c4TULmukNRyBndHN5cyZ
m1ej+EEywbq3S+5n6+bOi5y1hU11rBslucAIqN8dp4fWa/fqLvJFWNntIPvxkbnTsTBSd6SFMbCL
Bm0VKvLPqCI7mgBuHYkmf/9LAvJhjbuZVS2RUqvGcUifR19yIuqDyj4LJL+4GfxkN4Wj5InRidtr
hK7hH3qQC1LnVtVqfeojK7AT9gDGeae0kIQYLyn5NeK9ct1tt93kH2M8Ssm0WG9KJlqsilRWkEyT
I6eMmuwOY7TQ+9CH+O+Sqw+D3A2dqm1O9HjN9SEAZrrWMT9JoKYq9qW36vV4ucCgaIFcrCH9okm1
huyqNavKgaLAnU7GU990rVO2VJDsb16StgoFPwx7YcqBc5glkSYiLSgTQZk3oIP21IDDbUhb0a5t
Q+IB68e8OMFoJl8JlHK0gxITp7v1k8KdPPate5p2q9TS7DGf3tMvw+P/Ah2zfqyLoHJmljvrVtpI
EFDHczK67W5UdwzpberOQXG/Ytr63XXX3I4sZ9a4w24ZfZYpI76mHs7+Ovj+JPlr9NRQQHDmnfRF
YG979z4+Krd7can+P9KubEduHMt+kQBtFKlXSSFFRK5O5+Z8Eey0Syu1718/R9mYdiRDEyx70Gg0
0K7yDVKXd7/nxHrFMPQ4vaeAuHwg+9gDPfWUuuYjJoLvx0OI/dfRpT8lgledv3Stqzs7cbvtpIIc
scVY2dpHNPbR7n30NRdFmRtZL37T8/6+UrHCp6vFMlUtqoopgIaMtnMGbZA8uE3feyJCeOB9Xxtm
EuGrZSijJcmxKHYE04fm3vw2qW9mI6sHbw9znwgUXvhAlDZuFyglcdDzRXUO4HBudbfs528hyGgO
xS7+Argo8iSPl7ZncE5kC4FGkY9cJzlkD372wDHkaWLtpz1gB8iTfTrpOYUAo0iXLMH08ZqWls8d
RrV882h4qcddzFJUO/RlUeKDYPluhExrhFiiU0tA0JrQGtJWOy3sd0UqW/fTZTIE09J1YzEDZHM9
HYjcbqtDc8iuqvvsS3ID5JcnzLA6lgN+SG94bu8ZuOQiV0fbW1YE3x55PPmigtHR06qdWAj/lCJz
ZDcsMJE9Tj+a/XCku8n9iP+vDJfjmmXjjrIrEOwP64yxYwWUyVzSn6lt73S1frpsajZji5PTCZYm
TsKp0gZMxag1i/3EwIhu104A1MHeYTBXCgh7BnAbXRa6fS4AjdsMa9xn5AeJCjwHm+LTKoZ6A+SO
vZXIGHq2RzHs3zLW33BiQsGwHdptj8exTqpWd+xAguoWk/HSkurmkwceN5Y1mQGUKrHEkGZc08Cf
h5L4XRgY++EKOyOu6RfHf6GMW8ELQHtB+sRAz4Jd0c+nyoosIyrge3w93GW3BIsO6zQ3+A3f4u/m
a3OLnjMoFWX4j5uOV8PKPdgpwW6DPc3PYuNxstMyRZS9FsBMt/DXMdjosJrS8Uo227KlkqfChC9n
JNyaBo4gu8uYMy0P+dg7Pbux7RtTlj1sKeIK9mJhwUrF+YRzjdZkW7qB1D5j2BjsUuORVrpkvVYm
QzjO0Kf1mGuQwdXGY/QHkY7zbn6e02MI5jgeOccSV2r4psldTcMIvHaHRx3oxk/Ggeb7I69KINck
rgrOoEh/v/yaN8ujp+IFS52ZSabOa4FkdJtr4rdBOLrk1kAma+4L0wkfZDZ5Ky4D/IgBEkLgd5xh
kDRtNC2aBpMMaA9yBRq6GJlJ3D8WQLr2Lx9u6+sBG3nFO9E/YuvPmj+NY6JnkYKMrwvf1bG8W8pB
Bii4dZwTGWLK1c1liQplCA1xuDPvcu3Wvlq9eO2VhyXf5wRz0D9//r/OJS6HaHaFeksKlbHyrN4v
c9MdAOPZSkaSt8zV6cmESMwCRZCdEpysA2NvT0vHSKmHYhpAwFLv8oG2okxQvyHNAoQ10A4ENz1z
HmojyQ2/rGanpup+LCy0atWPvqiSdG6uRw/oyEjEbpYEgAmorkyiNj1rVZU6mRWeWoZvfK2u62Vn
vxPfMkHt7Kj3ys1c3RW7ActnjqxJsHW1gJUEXBQY1MHaLXgCJSpAcDBC36n+c0y+DgB6pNOeJpIv
uH0+EziXgO4E6oo4QJkWXaPlTY3aFEy/mu9JHGQg5/4oWh2z0MkqcN/t5FvHa2wjpEDAv2IrnuUK
EPDxu078d5JZ+JzNZPu8nZ+NlvotL8E6kGPVN0fhM4qLW1K1qntZi7by6E9iBVtWqbRZar22kdDS
V/5g+8kbjMvt9CW+nb3km7mvflm32kEiVXZYQXmrqptCi6U2soZxpy3Yakl2saeo7vvkro1gfd+b
WBNb15wj1bksfFM2hU/HB6bWmW+PVKvlrYYT53pMwd+tKk6ljK0P3lN6pQ3lctvVvYXl50lGIbYl
GZDzpoVdIpuAz+6zbQ3tIg2bWiP+ZHPkKVF8rxf9Q6M0madGw67JMFmvxzJWsS1vSWDKwZBmmhbY
eYXL1nugzjddYvmDuWsOhQ/ci8qx3XUHxBycJpDV0LfyNNAAg0kPLGMmwIQF91yULOR5kSof/tEu
newqveO/mOHMlUO+aO5wG73Hu/yXVrjJy+WPu2ElgJejg1mPEl21TCH3xop1C9g6zD4Yde3E/a+l
/aHWmRunPy7L2XBhQIqzAK9vAiwZMf3nT0nszhq6wgz9lO617DGE0ij7vxABhBAQCIGbHfOqn0Vo
hFaZZuEoTd9YPsiVMSsU88FR9KneXRa1qSL2iaxVc0+NT56qOieoKDdo+WAMIpiuOqyit9e1H/na
vUTa5uWdSBPewWyNbCqGSPG7dsdvMQ95lyoud6OgvIYP075PNwlqaTJegvW+RAML1JeVwhbNnTNw
xF5nRT4UIc5Y67t27dknOGNdHsPhnk6vl8+4EUZBCJR/ZS9d84jPFzopi8FBNaz4A6WOmj2M2tNf
CAD8EDzFSiMpgrmFSqOOXdgofrnM3gjgOM9Ae1KiF+uvPLuyEyHrKU/UousMkGXUlYKO7lfePtTG
Vaz/o7U3Dce4SJj7sgHjDcUANTnQ6RDmwhWKryrvTaZETWkBcn/4ZVTqU20Cxc1SucRKbHwdCwDn
6HFa1DpP77qFTqVV4/KM5pH2QBqZZE5my69+EiFcXaOzKlTiDt/nHxYYHrgTgOg49D6WkJEr57sw
ddvH9Bi6f7P380nyesknHw1cDQC6rPC6KHrwEXsfp5+XVW/Dxn4SIIQMoO5W1IpBt8OB7Mrs5xhO
YJXnbmXWEle9VWr4JEqwgUkxt6Sb8KHanerOu8JL74p9ecD455VsvH5D1z+JEkxgVLOFDQVENSBn
dWq1SX2AGd4CvOpnOipHLWezOxH9oVdGGQPiVu3mk2zBWmTdoBe8zOEwazN8zWzdPESAmtyH2dB+
60uOlYISA59DSVDrsPopCPXCCv7iq1pIJBDyqqh5CB4tB+l2rYyrwpJ2R/vFq21UkkPiTvNfhPKg
dPstSsiSZntMFjtarzofHCP6kQCIv4lfQwyhXT7Tpj05ESSUO3iXjalururDMS1hGiirHHQ9lEjZ
cCw4DlJzlMRM8K8LX69O+txqV2vCWxPAREre+tk8dPelYlleBSD3m6GZIgne+fbR/itURHCtUaUc
khqPkIcvkRpoteG00qW1zZf++2RU0IkUFILaUI/QiR6YJnnh0PB1ihunrWQDkDJJgkr0S1UZdgFJ
hY3ytmJUN0sb+eAOAFiDVcpI5jff+sm5BL3oyoJ3tQ6/lnP6XgK7vc+0d4DvPqt9uYfvDhJCvZBo
kicmURQq+ARslxQaqXDICqsSUeRaWPJaGmSWFgbCMOR7WflXgyU471O1pIIfmLvGotkqTau+hPGe
M2BpKfc6sI1sbrjoZ0jkbWokEqoPdDuCPOOz3xnABWUNbY+ojh2G6WeHZeg2kVVmZUKEKwQJ81zb
IYRkKvZ0+9ap4+umkcU9W9poIVIEVB+ytTMGq5SHidU2M67OTPdqucQOZfOVUpQ+NydJNWz9xeJn
OpUl+B1jUuqB6ziRhqQfJOpTCMxuPfzzvryFbGjlXgZVAXgEPn8cJQpBRAtZ/lTcmRV3svrRMr5f
VrjNWzuRsf75SeBBtD7OIhUygJm8U3WQxGXdfmhVx5oW//8nan1pJ6KMpAJ6/wBnVdUcwyhcSfbL
sLT3IY/5LTHG4ctleZsf6eRowkciel7GSoujsaFxF6w+tERiz2USBCcyj7E6M2W9PFCaRHVxRfvy
4W8OAYhpYq/5j+jhWTRldWNSxVer+75+y4sfl//+rbcJpnmUJBG/Q4RwBBP/H6qfOEI482PWD0dS
AIfZGCUVus2b+i1G9HyVWRWFabQI3pOHQftOMPR5+RybAtBwsldCNxC+CIaMKqNSFuWi+HPZfavC
xm0iQHpdlrH5VjC1giwe/MBn7EC0S0JUFQg+N4i92xyhZuKOQEBJ8b+XJW2e5kSSLjwVu43D0TDx
1fv0WpnGfdkOD5dFbLlT4NX/9zDChSWAi+mMCYdRu3dSZkFsBnroF4PiTGPoJvRVSea/cKXWOvgD
TGwAqX6UoE4MQJnY2aKPNpbNAfXR6tEhAZpqlN6EXe5Z2V8FktBpC1U7rM5pYmLaDWYB5j2odt6o
u7i/z+zFr3oZRcSmUpxIET5VgcHbOM7xQEOt3mVR7Si57UToJKSmsbv8ybYqPmslfSWgU3GDYqGs
1IfRCOc0Crqsp9dzlCo/C0MdbjjL+2s179mxwHrhTgVX9r2emHqgsbx5sGaueklr/imXCVwSpm01
A3yNa1Iu4reXXZVaUdVjwy9RbsM0csZ6PGRR4UlOvQasgrOFHFArAGoYrV0RzgkbL33bDHEUNKm5
/BPrmJRRzQwtKGZEe6POsIbVlvZ+jNvoJqV08BBXD19IVNgyI7MRnaHOAex4BlJclYkKXOkZyjW6
ghwoydqXKs1yzy6KHqDDybBnZac+mbZROAn4iF8vX4LxQTx/egsWJhBOWTcEPdNIyoG4CvjqaAwt
yyFt8cKwf/SI9Vb9W9ySHrmSXXkzoP5ctawJUFfR07qzY0X3U15S7KA0zKExbfHWxvILz8Kfi0Im
zwj10YmGOWAzfRtAQv1NzxeONT4773fa0N+odaR446x8Iz1/rtX5WGTavRUqnmk111Sbr5cQ9Btl
qR/7pLmp5gyiQBlVRc0d1riwPw0uwV5Rvg084n6iYgOwGYCXCYCVdamtpA6PqmNUAMyyjb2lXEcc
49al+FexFUf8sikBLbq04EHJ+n3SJIqzzMlbaVTXqjY96hr4rLNib5XpIVGBY2yQ/Agaq8aZwjho
l9RPxwwNoeiFGvwaRX4MqJLSKYgdxFbq12OhYkBo3E9Rtbc5CHln8GZWeuqrRXG05v6xi9ihXgxs
AJJjrgBea2nA1V4HhZ3c82UArolxVPIsKPr0sDL7jFZ7G2c19Ra1a5w6KsGy3XV70A++mK0N+KjK
ekqH/pZYoRtX4y9wR4FusTPu0iSPQarHv9G4BmEJUd87yzhimahwjSU/4utP6HeUv1JtsVwbODFO
1GYPydzX2M8srBfamuG+VYpDpgOBNY6ZW5rp4M05sz0Ah35dFgCgheFhLKcDoPaDKWFhMDEd7Ko1
2/eE3EwGuFxY+wXkrvQeXG0UmoSlxiGZZ3fOJ8sZwgy8jaT5ojQKdCXVXI11zRPozvyh19HwUrLC
1bk6OHYJkhqzTB+GSZmcltLFAfd855VLD9XIu/cYQO0ea7XUK3NsuIOHABP7pkKuQhPqPc+Y8ekz
JfWqyW4DEClFoEnWmruc61g0YitulJYBiDXpbZ+kVeLxKMIRAYHuxUlWx85SlL+6HNVikM9cWWp2
nDRkHmM1+GlsvRQk3w3heMV5/C3XskNjtM+E1ZoXATr+vi4GF2w8mLuNb6Cv11Y3BbapPAD2Ppqd
3gwRUNa2rT6TtFnJveLFvGsGGA2fVPGiO0Vo6s9jVBg0oEMxOFm5QKnHuXG6oT7UJb0qtHUndbVV
RPdSNfIV1iiePrIZu57pY4OZMmdo25sc3HVuNjZxgB5n7WRaD2xu9KPcks1vbcaJpw/9IyolWKTX
qbkrVQhBKPmdxUBcWan43kqVv9tL/5jMo5E7bRZVDh9Roc3GxHAsvQU2cGK7qpJrrpnYaOMny5VN
5uJG5UN0BKg85lsYABFT80Am+zBmQ+GFZlRrYAIAG1FcZewupKBso3X33ZgnFbMB/ezXRYchVBqn
3sLy8YbpZYYdXZ1i3zqZbxtOOZbe7a92pkc7qwrpIbWsDEwJNpgGxpHsxjatbs3YZPth4a8lDTO3
76P4EZwUgJfvqTNiM/MQDQrQmbquPIIJ6kuHznrEtAcM5d1qPBy/lBltDpGx0F3SGMSNauApgb34
aNAoSI34J1IE83ps5meyRF97QJ5JfJcYXcNoE2MNPlakfI2JLrIahrIqwoEHAPhxjGzx++h51GRL
jWKJQpDyUak8iaugeQ3i4hKmBwscWnSfsQLA4tTTpkNdyQCRz8q7/5FGkZGgUYIgTkjjLKMojWEa
ecDnRPPDXk13hc37275Par83KttrIp7uUPuMsOcM9O+qjoHUleSyiuT25f7+IUJ+F3UkyxQTxFlG
dBXTR7vYmaYkz9+6Wbb29sEYgY8oNkWnHNHGUmeIjg89fQWQyk2SvVVNezDSP534X68VgsBErQKm
/GzKK7djlTcYkQoQYByxKwf265k91V24q4xOkomLsf9/ZKHRZasYKMN/P6cXWrj0Y2YtRdD0KcbD
qf0rbGDyYl1JncGuXiqNPtC6+UoZJkQuBzJbN2qvBQ2ErzpiWSHtsOoaNN9NlwV5YZZ3dm5Od3Za
YIU+rAFcoCXoX9ppJWterrBpQvBEbHRQEEViFEsVA+feWMJiRnErSIeR35hlMx6mcBo8ZtwMTFF2
gCpunhQlq7xqaRoP8ZL2hxkdrvxT+Cacm6Ww03m0knMkjZMQ5nbMkIjYepmmpiEqxyQYJhVEmO4Z
xV4MaGg8qOL5Jq7ZUxSzH8Vgcr/g/GGMQSbf9ld2o3UuN/QBNE+dpJp0NoeMY376CUKUOlZYRaAm
58HkhwEcQBvQ2+FoHmyYfTTRMAnthC+JN/4A9kQRyCzChnJ9ki5ccghc5gIpCS6AIB1pbIC8xD9T
cJLE9nTXZbqk/CMTt2bxp3Y3suZCpTgsKFacSSmcRcUsSA83dBW2f8H+9ulsqzU8EWbppR2iFg3+
CK7fzl16X5atxCyI6c1/Ph5gzJhp2qg4CrUgJVwwWp1AREuBp4GtOywjZI2v2neFojpt/4c1IUGc
CKoadekQEwvi6mLGIhzWZhyL9xIY8g0ngWv775mIYOpoUttzUUAlouKqBtBOptcO6vn7y1btbLp0
PQt60rg2GG+0F4Wrq6sEmecct8EKENuEjoWlySwAOsgjeW6O8m27j+KFaNFgP+GDVz98VrdLGbI5
xYA9WZusDKwmZuWPYI4cgZ8CnIZwv7gqgHEz38aQZnnoMi8Jsfwrgy4UC1U4Nwphtk3JOgJgiGNK
gJCZBtj09Rt2mMSv3CFsJB5DLLCIIgQ3XymTpY5WxwNNq7/FiFeVQvs19uahnEfJFPRZgUWUJXzG
plB4x+z1RccDIM87K/GwpeOn4XK1mBhiB8PjQR2mx7HUfdpF3zkD7MdgNl8k6rR1rcDdANeyhnmU
M2KNTtFMPaNqFszH/JHb7koVALIYlOY8/rjuNudPMvS9DWOGSMC0QCbHEIiIzqOzuJEAw6gM0mZf
aChhwUcZTHXT5HUoZ0lcvPFNPwkT3ATTQIRbzWAnj/pFvbXyAoQefCyQMYZF/lIPw7y7fKObAjXE
HcBp0fQzOJO8HrOq6bQsaJQheqTl0hA3RrX9hqnT6NdTZEp6N1vXqaO7rCN2RAYvlorA2WiYY97h
hC0B9U/pzcNVF93pDZLhWLZzuKEuKI2Ba9BePxzsz2ffMGHcwjJCrQzQjbjKktkvE0Ni4bZEIJNB
i3CNUZGbfxbBaj1BrpyWwRgqQWiQmyFSXy9/o60rOxUhPHQ0H7p07KEUzAJEWltHr6NpevALAIki
4FCDA5RETBvOAeH270MJz71XR9IaBIeaBttD/9oFgk+uScAKN4VoBggBqaEBUEfwQHrXN9mIakRA
FjD26iWArycHIHMSMykTIzwpqnS8TQn6UFkDHlztR0YAmU4k+dC2EGpgVVgl6tmEHGC6I8qB5hfE
akXcksRgAkTd3jLMb5d1YUsQZkHBuYaZPxOl1s/qBgidiXELq/Lo9r5SwDuORvPQ0lbybbbMwqkY
4dIYdq/6WFsDxgX7ltTcjwqmWmri00biWlblFfw1puTWcRNNxbS4aA/YzHqz0yh4IRd/qJd9YqtB
1ERuXZKPSTZsbkhe7FY6gPgAX0lHswA7Zusdn0SMrWlrfTLHRYCEqz6ELR8PIyLWwzTl5D0hZeVb
gz59HamR+PjixK8JXZ5Do+ESa3+GAwy3+umXrJ/h5JeY+cKapsLhc0ZfiZm8ZU24Vy3DM9MMMHX8
52CUQJ9YaFBb7Rsm1PYLMFOdIsYmbN1J6yWbynVyMYIt0/VWxcSizYPZYF/tRfke5uHVOLeSx7Kp
XAiJMFBNLARIglU2WU8yqykxuR0jnjaT7tdarLRHdmRpJ0lFtswzOZG1/vnJDYcFSoSE4khmrAEn
zlh+lH0hcWkyGYI+DU2cl1aICndakGdAY2PSLLL+ufzuN+8MZLYqQZNFx2bU53O0NA4TzizQZw7p
fbIiiLM89rqkuuVpL7ExW7IsAMaoGt7I+cS7SSKN5xUt0AeozQe7Y+mRtgngBOtKXXInVZJK8hC2
FA/KAAhLdKkZdjE/n65W1ajJ0X0Ikix6WUoO5q6l6tys6mU48qvnEs0NwxQMRbmDYNhdsJ/LoIOy
dR2SarTxR6yBSiFixle+qKUHFEKAuyysQqUXhfpeqX5c/oZbfhxlLN1GuQV80qLeYyHSGvCLMBFR
xdF9GJF6jwUK7lLTxGBYkpQYqeXTn7s/8DkDwMJAI1LVPhK0kwfQGfFsNWrSBnqe7GP0gJxJY8dB
kSEdbXxCihILVprwHzD8Cp+wWtKxrOhcgseV+9rSrdz2j6UuKVhteAuqUVCxo9mommcxQ4qGpspN
BCY8HkqPjzzxLCCH9qS+bZfxWVeq2p0b2fLCxoeDVHw5gqzjnMkeO6atNi4ZpLIQVI7MVOb7Zpgn
v+7D7guGnCgwPss/hQWDc6CQiB1JpB0WEpDPj2IBq10cA+UtMMLvSZb48zg4nWo4Wg0cULQxu1ST
GLKPgrjwOiASoey672JgEuGzyKal89jztgxYqGOar49HF6RXIPUzyfeFqKA9b6t9YgHQVTGfiqnd
XX4gWzp0Kl6IOhaqoRhuQXycWYAgUcxDPNR3Ex1lYyRbjhcjDrhY7Mah/XRW0SkKtpgEkqL5LUpc
y8Xaqwe+V3TQMV/bB+Ph30DybqXRp2LFys6ctFVj5j2SBazjpfn1yiNGXY0A1uJfreHJzilWeeaq
GLMRw1cBiAY83XIKz/iRBAYFXqXhNg4WLcIdpxKTsxVgfTqm8B0HzAqooG0oA/U4XddIlT8wlky/
oW68k1VatkwCpgIANQoSYmwLC57RqhOYawJh6Uy8XqFXcPgv+tQku7IKX9tMf6stO7isqJv3ilgf
gbiKqSqQeX5+KJh8HaIwyRG1YsWoBu75bkVz5tc9CLRUb/wXZGEbThnb+4j9AB+A/TfRvmpoMFfg
WShB6KkdydAckatfMVI8UkUGwbJl7k5FrT/lxGUYQ8ryJIKokAILGBsLjWPXFSIOZQxUZbiLyuTh
8n1uHs5QUdiB9z8HRmjKBBCB41gG6/bmzu47gAWgILDY+VEvWhm55fbX+y1OhM0BU4VZZz2KkgqM
maM/94vLW8e4XvbhdfVPWuxYHMg3CTdCD0pMdV1etEFXI/YHyZh13NTVMjAm7EA0zPinVY19Fpmv
uRph0d4yDxgTf8kxa3r5djff46nk9QmdfNDcJF2fL4AUiAHDojAn2WWBEbSHXgNIsSwQ+HhwohMh
67KYiR1NSsWxJI1hHr1a6iIYj2AaAZjVz77wWO0W3rSvvfQ70PuZo0yeWfwLTr+tgjNSClTqLRQV
QNYiuDCesXaqG5w1X+6rg+FFu8mpkZLPt+ntivYyYstaEr1uvRe0j0wNySDTzxy1NtpNr8VTFZRz
+Zwt/Y4bRuZMfXk7xamvq53ETW/kG6ilr8zrJsH0s9g8H9syVIwa73Md97zGSE/7zOggI0TacsZI
ASw0zVSAJ5x9Rm2JiiLsi4BTtKva6j7UntlsSl7+5vfCg8AuLzp0FBAPn3Wz7aKli3t9dYn5AkLC
gw5QlARU9e6gfwEoH0pCO5mKnh1NR+VxNaRYIEZwLYY5GMKyBoKBvIBm3zsM5pjjfUl7SQ3tjN7B
+pCCcSQdBkU/26RBCSXBnDqSe8BKPSzFdKwzflete5qLSl9TN82Tg6YwrwixMK5kt3ps+CRX3DyC
Bi3WDoNepVup0RNC4fQgMQlnjd/1x5mo+aqUokEhtpubEFxAFfA6A0s7jsgmk+k7qD5dpcZQFsbe
4rXZW2Z+xdmfPpZVMArIGrPQE7JFK6gmijkXa0KexTfYbXZCgAMk1nc9zIOy+2MdFoQJhk/N5qhD
AIu2xXjF6sqb6hfEX7JgYA1nPhk8Qcpq+E/MK1P7UVc5pEzvK75O7mWT0+2B+bZbOS1ltdmzZcwP
vfp9gyLbdZmofEk+ShpBAcxzV39a6Ur1u/zFdOwAiI8rX0/ustaR6IzknKJpNQpsl3bxWksJAFZT
O+Fhvm89kF1/56B8IzK8zrOg4PO1svXnnFzrQPRomnVcK7bSZwQBFUapVC1zkVhKdFImSbBBaUFj
OysgySquVFI7yzqDph8wYyWzCWemWzjT+ucnZzJ5X2H8B1e4gr6NO8xvAtIOr5xjBiB0NBu0Q8rB
lAU8MqmrPTyRGtU0bOwB5yvIP3YJSobiQaIa6w1deAJMCBknWhDkwpCgmf9Mxn3cfbFG7rNKw0Rw
vlP0xyLC5sEY+XU0+QzU3tT8evknyM4oROQoDIwNqxvEdLXhGn25q0JZKUX68gRz0qztwZyH69dT
ZweTr4CStwq3v02OE3cwNwKu8sFGiJErkre36bFO3rxgYjizK01tcb+K/s9ADinGkOv25fINnofF
n5VTRDKqUq2w8wjHY08r217lay+xl7jZNdrkbncjJ3X6PyRiF2EFt7DRD/ysmFqYAIY8U1DVdJZX
mjitW2fg0FBcbXY1lyUgy0w8zCdePuj2c/8tVXiElLIsVntI5dbVWHMg5L6R7m0pvl8Ws/3NfosR
Xp3WzFyJS7QZwuFJGX8ZxuBoyd9FGdZvKcLLQ90qV4oGH63z7BzQsbGrI+B1Mf9gOO9WDDA7MOI0
bhdEXoGR02+Xz3gevq06g8ExoIdoa4dcCLenoQ7tnOEurZvZLfWA+umd7Xa7xD4AXQhfT4Yetqkz
BuqL62qFhUa78BTyNI6TycK1dh5Y5UvLyfYpMIdNpxycsV+HO3b2vczpblmXE6HiJGlJjCEfxqQI
Fmip2dtOBhQjyVXKZAhXaWHaP7MxWAjrMs+O5kcE3xHwRW7MPfDxOOwHw/KM5C2cD6bhA56eTPCy
VpdyI9UgtWhmNwETVh72X/QFYISmcUR7ufK7tPilk/gqJvpzqxn7ekB13FYwW2qB9KnOcmcuRu4Y
+XCM7GZXZbKy4KaSnf5GwUwMfaXMZoTbz6+bBI/IMV1wzmVOBtvED43tyrnhZWr28ecnPlOndZ7B
PuFeXq1A3fVvAE10c7oydoEU0fhle9PfvKXTYwoGA8nlkIYdRMbXswsWWrKvQZHQOcnBBmsUDinD
NpJpnGg7qqoCFSkEot7jLuTLSL9IdHrLBp4eSfDKCbJ0ZuhpEZiz21JnZWHvBy/3Yw+YzEG3W3YF
wmVfCq67aoQYj5zKFTw1V+YF83qQa1UuYD09A8QEQJg14KSZA7IS7O1cSZ20VGcE04TVvoGWI6QC
Is/rJ4/spz2HZQJISumoOrwZWCZ+XL5iyQ1/8F+c6GlO5zajHN+wCtGuvWL6ez1aEtO0rScIP4CA
pWJkR/iKeRPZeRPjXEP+FOnXpoykY/sMv/9+4WvZJbcXVuh1kKhv05g4mfVshrIi2LZK/BYifBy+
Fjp0hovqY3cBX5cZAaZNCd2x+sAgDzHZme1k1BiSk4m52oDtvxBYf3XAla+APnHy5TuTlvfW6z9X
dhvFIAB4YTJk/REnKgAQ6UGbCo5HRl0WrPWTDNPbTjs5cIvYNQEIXf8TPIfpDux4MhuyFUyt453/
K1ywIRy2nyRxgVpKN9+aPH0uteY6KxqvppXMQG7f5m9Zgh7W7TR0fIAscyXlWLywdIFuM+xzvDCs
0EXInmaUquQo0tsP4LdgQUFZG1e0HXHDkz/lvupmtpd7MRyCHnnA+HItskeiv7v8ss/AG9dE//Rq
BY0Fslc+EgKpVEM4YLkEkdz7ihis/lxR89PZBdkfFgI9idz1772gT2KXilWF2ps95IbYc3NfF6/S
EImULt1F2PADX6YzeroHKrm1m+M2f0zY9XFuTM+uO+vrWqng7sH4zbpRz/CZK+gzMV0Y713mpjEG
PRm6r676ItPi7RDjROaqASdvqKo0I2Elzpz3ACznu/84jFj9yOqQmec7+yB1GJsP90So8HAHc9Ts
WS1hkqrhik+4XAw7mZl6h1UoF2uzMoXaNIEn8oS3mholtnAJLvbDK/JdW65eEYfEuj4aVx+H5NII
UyZVeLV6qalLhn5gsAxf6YqQCx0GyH3lpMthLvF6zL3M7G574pOTCg8WcFNzSTRYCiv31lyWtEHq
2w8gSAC+hp9wv3Ox5DNK/KRUrPBixyFvSDVB7GCDvGDxwOT59qtDhWc1UK61l5eyz7stq5H4fVLR
/1tZv9jzmBdB8oyWCoqPQPtcW64oCWLpYiXwbpMdNi8DLPj+VVZ0IlvIWBqg0UXzaqDQnXTS9FtW
mpIb3bT4JxL0z8+yMSjSzgIvpOw7Z45eMvJQMeln29RQqqqA+CRAAhYHc5iRFmjxQkpsuJ0X7YEt
5IUee0QZcNoZ36tAZto3j4UxGRWg82ggiwgMOouauQ7RIlPBJaPlNyH9odqPl834ps86kSFcHdaI
yWBMkMFo7YzadTdK4XY37deJCMFQk9iK1DbCvVU57s3o3eEO5KwBK5z2VxaYIL31NDfFQiqIgHQu
UQ3Z+QSL3U5FBBg6nG+InsPmOOcytZAJEKwzMlyMiiVVEbT5kcYEwFbSQYlNT3tygYJBztI4H6MB
F6hhP4q5DQo4vu4qTt6BpWLlyChzf6GgAcLOhaP03r/o1m7r/m9VFKxzUvU9kBFwjbTZzW5IPaV0
+LF56UAevNfcKNl1UsK48zmY1WidnFswz6ZikljDThqWdIzXaK+BCs9LnloPXoi76fGPp5kFcYJZ
7qx4aZe1Ix3z3FOI4uCf3/cMHIDrYuflZyd52uJsAeZtwIDA4QL6qXe76Tm0OeJUSQdYJkQwvMoY
9g0boJoFicCZnXgDmdzElD2x88GBzxdnCDaEqREHOEVTBPP4VtF/lOTNrK+X+C43v1n1U0T+h7Qv
640cV5r9RQK0L69aSlXe127bL4LbblPUvkvUr/9CPjjTKpZu8faclx5gCnAqyWSSTEZG/FKbJ4CR
/fNDuF2T+hMevLADWk0HXekwhoCAUzTS49BQYnfDE/6j+Sk7blUEhofDL9tHN921iDtzcxdHpx94
VZbHfIPv3Woa5hhj35Sher9sqcZl+kzIXv40ce41vCbUgIrTw/M+byUbgPxsQwYZPJSTuWRTVbIR
WwSYW1vFy/A8u9T+N69AaxNcsjEGZ7AmvNSElRN7MsTe6UAEwb8ZMGsbXDbpiK6A3BM2lC7M9Gcb
yatoR3eqfqrtXofMUOGAa0U69LkjCBrRAHIpJdPjTqtnE1e0+r4nps+UVGBhGR/+WrT2jcsibVKD
0qaAb33zWSZvPS6hNbr4++njfwoF/vqVpaaElmjYQWdRoCi3pdZ45y1sbTs4dYCCwVI1dClys2SC
0MYyCwR4nwBeYd+Pc++hfhDI/bUkP4KH0dMZfTpvc/mb/OitbXLz4wD5jKu73oZyDSEV9Y11oLe6
TzXqQh3pvKmtiVqb4iZqGop81BK4l2uga1ffLDwLDO1XB8L284bO+wTOgOPTaV7IVdI2dRkOgDMx
8tUNiWtrk5vlszt0b+eNba6tP24By31srY/Ac2NYsBZdpw/VbtpXaDLCY7+M05Xo0ra1waxtcYm/
04ZIjisMoVZaNHZbtbTBXoJeIGeYCiYYRpEx7hg5mQbL9MVYLt2hb3zfDo+RQgT9zueDAuDx49Fj
U8/KLIWRYtJ38RC5HbqaOhVqGLNIzGT5U//vUD8hx8gGp54jeQkL61cZXcUoXJwPhY24M1Ug7UFm
YMkATnHrN5n7DNpiQBImU30AwbJfMWcfZ8ZFjwYqSRERV28MHcyBwBzodx2qJdzehI5qHFEbFemi
AirIyrwSnBgaduamFEzSRiQcWVq+ZFWF0YpqtLVl+0ib1FWtq9z65YhsbA/eH2+4wQO7fEkHBeg5
hcheZ+GKnn4kE2BY0gTaKdHblWjsuLQXdWWCbhRYqzJrN+FsPYyYLlRITXt3PihOO99B4bGeJi7t
SR0zkx51j1AZk6cy015liEHmXXaIHcvVht9z3vulXLpJpn40kKMj0fhAtNjtc9kzqeEWnXM9tahV
5Gq+jwbFHZLSq9tRELyCEeFRBs5kV4OaYUQKpb5OcPfVnmZ9OoydiLVhYxmux4MXSXII2K0HA6sk
kxikttG/KH593wpYSK9oAIErkI/jUdkg9EkV4M4xvR85Ht1Nl15mu8hvofdpfPVtwPzlzUdUd9mq
VqI/949Zbp3QIYWoi4kuJgnTF0RfegCIvSc/4mC3aBmSR6FFkaPcqpHHNgYWCxZHT7p1FkXO2KX3
kf/BdsYXe6R+4Q2v5wN6a8M78pJbO04CHjBjRt6xu+QzKqwgA6eo2V/Nlgke7flmsnACM8l7xlBn
SFVfYH4rUawHmVtPFjiyUsPA3OZtfFfWICrTNTRCD6hbElcBtDk2Y1zcqUuACdCKHG2ZT9ogg8QN
fB1xcYjMz6YXdMuKZp6/XqIYhrIEwUcNuzgCBshNLyK/CiTw0PnWDwgIhiJBv63r0HoaNO7cMdsa
VfIaJqUW+A6nD/vsKwdPGKEgJ8lu7OSqkF9U0JDN6RjS8m2ESAjpRRg94WdwRxJIJMvaYCECwd65
s3+kF8M+9dgH8wlexqOA/RTF/BJe3DZ+5Dd3LKmiKCfzAIP50MOh4VKJ1aBSMw8/vJvxlUmKw/mQ
20qNq4jTuDMKkFDj0q6HkS5fI3YxRI8yvemEQhTqMlTnPOM2dEPPxtSY4JkeKo1voTrsT7Nv/SSB
4xmWp/ZLc5C3gEih7EQUT7JRvcbb2qXonX7DYUteQMiAfqOVhr/o95LjACSFB4lCNh8zvC4XsfSK
Hp+LzI5FDPJbz2lHxrjRxbt22vQo9YZJtkPenFFpw4uSiYctrCBwbKV7c8ckvGmJUJ/fNXhuvEEN
sOi9ISlbJ72RQ2HIcRFrdajcmqGm+vMOKpx+/dx1brN33qwwvTO8JKC39EXdg1ll/9dhdWSe2y3A
yWnlpYGwGpvdrD87FKLww00ri2igNzZcCNCgcKJoyjdv/vHpbY7KjukQPwjBQnutFfqBVZPoyrWx
Dx3Z4HxBca2RIA9dhTPUNmrQWaYdBJKjp/MjtpH6j6xwu12jKkYfV3IVOglex+K6fsbRdwbrqnPX
2/lT3ECX+rzFZTPhQ2Q9dtxeF0dmEkP/sMaS7A7KfoGPgw56J3oY2wxF0JovpChg7juh6p4ac+F+
brsw1cpgkhW/MN5HICyjcbzJWPxAdchJtVqYODeDmWPxozcRvMJDfQM5Yy9VJrcHe6yVqjjsoDyd
N8H5cdhcpesP5NK8Ec8DmYoOH5jExJ11x9PQUG938xWN57u6ll8LSJLU1b2s059N9zqbX3bzK3KS
WyLrIool4ddwewB4apiN5okqxMVg3rFA80ugKn7VoROgjeMCmJ6Y+WIWq80oX80Sl6pAAtCzqIVZ
eb61nS89upZyUXFXZGP5fXXXkiKzi4pGqUKF4cAyKxWa4MwItTNVyIy5lebXc8otWinrQB+iwpQe
5g/DgJ4+H4o/Ug7dPnpYNvAO6hq2K1cv4qHcTEqGjqAG0eipTGHfVrHdqBhKp27BhVu4vfx5PmS3
vfvHAl+vG8apn8oCFlKS/O6t9IAHFX/Ws5sRCM7zpjadWfg2HSRYS+dlQx2wGUn6BFNzVjxVZn6L
RjvBFXzrnGVBlPS/Nvj7WdWMuTmOsBFfObeqhwYzL8bcvHaudD88NL+zZ9H+uHWoPTLJnTCzCCjs
JILJCgzuRe3KgLeXw20NsuwW1Sc7f+2UO718yFtpH8+laxalf35gN+dw5TSXdap8skgHjtaw7jK3
L1B8IB/S+KxXImkgwQzy7W5VWpHeBKNS2IPI2Cbvg+MIYmQ7xa98WT5hvbCbcWYa06uw8aMwe5Wf
M3+6TAP2RoNh3+5m78rczRkaXOkO9crz47i5cYKBHzRI6MY2ePfirrZtYvddmOegEccDlSaRHQEx
PKBrnhRXu/PmTgkLFjSiuTR6onMWz+ncRq3qUw4p5LgOZ2UKM+UhsV5KdmHOsQ/iQagN3NGqdXNT
tFsL7XLbtZlZUQSpLvgZDRe0Ja6mE1etHiaru0pqCpmdGuxFLLBFTRpb54S1w9ylVLHGTCpNvK7M
5hAUFH1DUo8iTb+vpzsLd1AjnlxTVLvfClooTaLVFOqPIGvitooW6n8kr/UOPQWTdhXXknNLR01E
07q1BtdWlt9Xccu6oYkIXlnCqXvJAD2L04s5xST2X+eDZmvjW9vhYgYd9kZOtbQOO/13Au52Ntde
ZYi8EVnhIsTpU4NVGryRm9KjU+5Jsg6uO1HXgGjQuHiIysJICprBTPXbYMQdCsW3OkhWG5ngFiEI
ghOlGuJEbCawZOPaks93uYisT+AKr89mdkaV1MOypspWgWiGUZsXHdinPVtl4GBmhrU7Hwibp7tV
JFhc1gfRa2EWNq1Ddt8HxgsuwvECnEog39qhIwm07y5EGWgqBM3ywfGtEOKAww18sgA48hV1go6a
lMwFCe0aqgJz3yk+UyPtzraHUTBtJ5vrYgv0hzACfRScKbnN1YTedtcmsb0zAEmTyT3EoGU/Ogze
ECTqNXAD/x+gtA3/bHmRiwUqGLAqnmVpgNZNnko1CYeqDdFprXoz4Iw7e24rNMyRxo07clNO9FAs
rFyyhIE2Z8kExEYJGw2KD5rWuoaWiQjX+BjGWBx9FzfhiSlPUPZhJBwd/bPskh2kZgU482Vdry9y
3yYAG1gEWSxwIXHZpW4KqqdGYu+yYdrpw61ufzkNcwfpCnsuS/+S3uzbGjADmgYqzVPYgEkJK/Ve
JiG1aPNplkR/nCq9Fy0Uvlt8MQMGAFDZgrQTtLrcNUgZhlHu+oiEMe3RC4P5TCMQSVndvdHKgRLj
pYZUb2RS/bHSBSXPk3cN3jh3nlG6Mc8mYIJ3aoj2apg9GD/nwjVk10B/ImqAO32HC8QQ0ld2mJ9L
qG34IkwIn5v+8w2Q8kV5Dq/m/A5oaKBYzEHHBELMiN0wx1QvUzVmXkz60RviuRGs2q0FpOF8/197
y/es9kIFGl2GXiRx2Bm/m+lL7y6kWaTqu+kThIMBMXfgFo8CSBtiJmP2XchNjL1VpPoObX7MK5Q4
822D5cH5dLu1+MB69o+9ZeWsfbKr2KQWgsiKntv2tp1E6BORAW4vlG3LqCsVBpAEvJZelLMIGr85
Lf+4gHV37AJti3wu0dERMqvyrAHcMepV5IhkK7ZStv1npMB1fGxGS+RZiWuYiQDn/aEDC5jZUJfx
7Ft0AIBw2XV8kYj0yV74HeEr17jUWLDKBikjbKKq73zM/nygQfxY/JJSlz7NgbnPb200+R3Ox8TJ
QZo3y2WWCWJrZVWSOASLguGZtfIjBrESyHCoXyvJXgcSsirb66mersvRejhvfQkIPldDPh1ZzQEV
yImOZJdnSUoi+KzjwhmTAeyzujs5s1s4QKcbvTuXRpDOAqsn6Mf/+PzHLLe4Ix1PhpKBZNL4zRWq
fW7iq3cLXcR0XQh7V7YXxR9j3H7ENFIPqQljYz56EHSBio1/fhRPIOi8P9zCHpjZq/ZE4zBDw/YP
o/bpjQx163hn3BQMNj0dcdu42b1tuaIVKXKPW/PzBMBlrMA9U3qk+euEHqvz3i3jcyZG+GNvqUw1
BaYzBg2OBIaSz9r+2Y960GeGNzCRZt5J8eV7KE0EJMhRZICzuOWQ2dEIGRAsh6x0mTf+gEa47zzM
N4Dy5wclUPfAeIoIzjeT2srmMsSrvGzag0HnvIzDuLkdlDjU0SBnG6JG9c2JQpM4OF8UHcKDXE5D
e58xYL1Br8n8LJILhd2fn6fNtbz6+1z+gqhabLSAUIZJL4EzQJEvu75CswC4CvXhM2HJrTbOP2s2
e+ftbo/eH7/4GesivR0MzFjUmT6dX5ja7ibhs8fmXr3yjpsjzUi1RlrS5DxkQdeyg6RAWf3RSDtB
uIumaXF3FQx6RZse9MvITXZ/pUzOXVOZgrPNds5fOcPlv9S2kmmQDQJ47xh0h+yRhktwJ/ei58UT
BMH3crJAiweaLJAD8kheNsUoD4EoF0SExi7z55/6nXGv79R98jsXnPs3Bw66PWDPNPAPT0uQtyie
dwymwMzjS6PqTdXfVma/vflj4ntcV3PTLTQ1Mag/cEXyQH2QRTgKL2gT9U6LAmv0i4cFbGJ8ng9w
gWPfY7yy2ub5CDnSxbHWvlbjyKuywf/fTHBrtzXKbFadNA4HowPHaZbsy85W/k1kr0aPW6iaUwOY
X2L0oOwcQOrOjWSBbsuyz51sFSsLy0iuRkqzahBxgMcY7XVkVy5CO+ju0c2rtCWepuwl9nJ+2LYX
0sogt1hBszd1Tg6D1LSBSpn8KfopkZscEkYQefPy8dPUU7DfiSS5tnf8lWFuBUtqNcSggsb1xF/6
cBU3ZWHz2NngbN2rd+lB38l7Jbkk+r7v3L9tbOKXAXeioSRLU1nFTmL2kAcs5x9g+BKV1URTufy+
mkq5rckYK3BwnHHXrWZ/VKAAP9Jodolpge4qrzxzELGpiKxyhxmF0qqZNFjV1Qule0mcN0gGh5M0
X7WZHsjO7nz8bJpzQPQrQ7QApRoufMwRj8GsLOLQkbpHGgMTAVxkCLHUoNSHC3lKL2pqCNbI9uF3
ZZQLnUkmkKacYDTtpzQEF2j3SQolQltOJd+ReJDDfKyNfdLSxHMKGW8Y0GHfVeZo3M40Nn6eH4LN
5Lb6Gi6WBoqKENUx4lVUPE2TfiBR8nTexNYBAfUgUH5DGRBak1zeGYuZGG3dY1JLus/M6a5vZNDH
RIL0tmkGcgYmivS4MX7fKVcR6xS2PebqiItUBUQaCMXU5n5QRPCLrfFCWQLYYxT3zBMlrARtI9lo
1rAiQePQ1mzil1EnkuHb8gXcldBQtNEvAkLY49WX210PqRucuaVmmH2AneN3qLGOaO1IpPD87Gw5
tDLFv3YCzJ5orMN5p+ojtBFO+3KSBPv2pjfQOUGfBVp7TtA//ZRB5yEySdjT9rAoXQBXCKrQWeDJ
thlwBBuLSOKJ1k0bo1MLVf8YZojjSXnVu1ZEoXkwG/+i6LgQgkK9AdZOFBm1eGJjjYe9EDpvP0tt
fivqMjg/LZsXobWNZd5W4VzZDWul5awz7LSdTTzw4jPJBR/Bbn5H03i81/cO2DMFY7iVEddWlzFe
We2LnAKmhcCrSzMOUL5H14M6Zcj58ewZqVXs+3lW7wuplQ/nHT7B5C272to0nxczBwxHMRzWQ/pg
PFq38WfrKfvCAXe29Bu1CdBnX6S+dKfiXPHeuI2HKufd+Y/YLAKtP4JLh3lutG0jI4a6Xf+l7Qq/
UoNG8ar95E1BEbRqoHaorvaC3LVp11RMqLUtSlvIlsfjXmfEMeJ6wDk9BKnFge5bj16Q6wHTXT7l
wBY7B5HNZTz5w9raJDfeea8XzVAgLXcmXl/iLv1UUiWwWRNOrEr35wd2K8tAbQbqnsgBOuTgjv1j
UEdP9BRX7A6c7/RDFvYqby3+tQFuuZBMm8eIIvs3EErOwPXCovcu+3Hei60r9toIN0tSXpoDxO1x
giaDdkPMAkM2WVMwx7Px3jiKtNPm6VflVO17Q2zycN765mUOZYqFSRdiQYbJ7QqsK6dGteCjfIGN
9LbZB0OgBfKlL6opfYOoj2IDOwIoj02gbJCwTyrjZVVbdWSpcWgQeb5K567xK+JMj+bc19dG0uOg
Mk+tBygdXkFmUx4032BJHeTQ47vI+1wNHHm0QnNM096th4bt2rTAQ1cZWWZIsqx51RqluGpzfXLl
BFwR4K83vrI8h9wjOl+1r97Q0saLwPHsjURpvCyXpx2qUHQ3ZlB4Pj+wy6I+8RZSektlRsVZkAvO
ZJzUgtod9nSr/oLsy8tk0o+ss56LKtq1o/HrvLmThbcMrqNDAQ5Pr5Ba4syhBQuyduCTC9GIM96S
tDdDHYX1fVNAwjvLrGb39/a0RVsGBwroBPDNUnaiS1pmYjIjct0Z9rWkvBb9x2gKZaXUjXFcG1o2
l9XmMcVOLakLOnIpawC55EWQmfQytz4UF8SXnv43t7jVkCdOBwA+rJEKZ/fEneb0ghI1KIxYkLxO
cgsmTEd/ywIAAWaUf/wbMj0x1aiiUJABV1ZeIKYTI7rsmBB6dvLM+G0JB2UoZjpIzlyNcGgwvL2C
SDS0uLmfcVh+rvKivKhmlt7KINLaD8kU7Q1SRwHep/LMLWNBtJwePPANBsISaRqcVihVHs8iJAf6
VKukZR/uDtolZVCvsH1YOti38V6u/Oz33zZboukbnXwAKNoWir4nCha9DSIVYvQ0JBIKBd19Rm/L
LPPPx8vJ0WYxgtMhIOgohaH97divMm5KmckNDeOavVgo8WZZdxXV3RXEgW6iIq9cSSkFMboVOTiN
glkNoBoFje3HNttoaFvDLmmIhH5pVD9NJfFY7QiulMvexucvS5FResOuADp3zrO0b9Wati3FZbL1
9FSPXKcVUnVsubI2siz+1eLO56qwshLDV+iLjkkFpZFni5qCSdrKjVBRUhRwqUL1nC8iTjEjXaca
GLBUol4FHiwX1flXKXYaNBSXh/MhsW0N0Y6R0/RTWr8SklCJg4VtG7rvUFDv2soIrHWkWa5Z4iDx
v5nj8mObsQjVsYmGzJDvunhwtVb1rAzHvVhw49ra0cDmB0phQ8EWzm8xHS7yVW5iGPNOzT0ljcA9
PZu3RM2rwB6Un1Ui2mQ2wwOCE8vbho3WAS7Sc0SdbEmw2Bf2hZbjgq+ad5Cq/TdDqNkKpguoGo3H
DTnR4GQz6TBjZeTPje0tGJrMRIsCgHJ/P1s2mott8LBB6YbPg2mVpBaVGIUw7Gwf0hI9lDUuP25r
ODd60oqInrZicWH0VU3QLxtAdR6vr2RqSFapVNpFSty7kcbujTS9spX42SH9v/Jt0X6CAgIOI/x1
IyYJacdkxDKL2Ytpj7hf9NX7qKs3eqSLjldboQHh4H+MLZ6vMkfSstxEzysNE00pfGkCbUSqO61b
lEwEHNjKhNg9F2sm3tj4a0aUaU45lgNWmCWDgynT9p1ZCLLt5kRBsROy3hpkg/l3vLpWqo72yLaF
+nuMsGtMkyf1D3IhOHVs+gKcmA41QBQneRxVMuMhKo2xoiTtk6COpRBRW/umBSB1oNkiox+GzxLz
0JlmbSTSTpWANhweZ8jEnF9Dy6rndyaQGJo4RwDfjkb946kfULhyYgIf9GIBKE3jxzRYeKDsd7mZ
PoxFcYczwYemNqITxeYkrQxzu9UcUciP05qGQKIlblkkYH8bcczudI/F84/zXm6dLBwcrcFIAQk4
XHGPvaT4oW4YkpLWGWjct/yRpqPr9Obo5k50rWX6l1N1T+eNbp7TQBsPNPI3+ptPGHkkOWmXmBS3
QdVr3UkNSPDbuI4fmoV2/BFMp39L2rYc09YWuf0rkQudxlmPc7Di7Lu+C8C7jgOoaFfeCsu1GW44
M1miixA5BQw6uSNFc8kiEReGwMR3B8E6JSm2NeVxKu0mwh7luX9pI1GtYNsEQlBFfyduektWXJmw
J0dLIDdOQ9xSCj/Vsl+dWr4KYmDrvuBg8aJ3FOoBKLAeGxnGeE7nCnk8wVvNDnROgz/Iaeni5f8w
xKrigvfrCiiLYCzlZ2CL/PP2t44Z0PLEsRodrKdVnYKwyiGZQkOluB0tesm6tyb6CUrPy3L8Om9q
axNxLAgVLsgJnNS47bG1pVhnSintioJedFN+PZgg1CNk+PhrO9B8AhoQLZzaqcqcrUqOHOVYVYoT
3Q1McaNaDZgi/yV/GZbSkZklf62iI467LO6TLAkrGwT+c3JNJPpgjtH9eW82JujIDDdqZZTRWJ6S
JGwGR3IBqfs1T9qNTcFxIQ3pu9UAjnze4hJxXMZ3AMRFXRz/qCdCtgxl67yU5wTFBlkOAGSPd0Sl
SZC2YHFx45z0F2MRtbELnU3lHq8bimDb3AgUR9U1RXEgqeWcFMlI3CqV2WNke7tyocMUpAAqGfPL
eTdPtK0wgbizLRR+eNOAiBM3stFEIqXXpyRU38AlO+9mv/Dp25j6VQv1jnE3g3I0f7TeZ9NtQhGs
YyO3wDiULRZNVtSQuNzCskZJSKIkod3oH1mtPbOSCEDH35s/P5Fo2QY4H/Jn0JPjbBRDO0y2bCXg
uxh8CX0BFuo5EEMpD6U//Ka3oprjibbMMqJrg9ySwJ2wRKnKWXZqFxQ7duwZqL9HvlLsdX/yyF0M
Am+CvY3tpU/BbC4lt3POcrNJapClkQzOLs/5oFt2u+XVofbVXZy7nTdeggPgvMnFm3MWub10KIna
mgNNQ1SwDuYcQhEt0KovORcF6kYKOBpWbotgrRlrkW0s8zgGil97dUxdKWiCBZFo/zLek6C4Jq1n
42Yo8HFrKWrAyi/FFpyV+bqq3eTQDHbiNJwy5Vpt60BVigMYB3fnh3JrNazNLL+vcumQWGxQSjOB
lG1GwBz6CQ1pwShuemJpJiTb0AJwIlytacA9FEjY4ZgoZcCQAd1IKjsQu8YixbZNb9DUo6IchiYK
vkxlQZWP2GqWhiOT3mhefeGyIQJ3fFeETqIPJUZoKKLqfSKmnmUzNBTNCPHeT4PktVFsPbRNL13X
qVKCGFTRGwiCKlLjmk1LXmkyZ36d5C1a0qLWrao22cmz1LypJYMuh83M6LmOyhlaV41+qNs430EF
Aiu5lo1239VS5xl0mO7yIdUvxrps6wNwzdIFGxnWmTSlDwX4eftxit5KwMt3hl43bwX+zF6VbDMg
VplcpHrXvwGMovqT4jR+CT2o1EdXvOUReFO7clSKig2bs+7INqDRONGeNH2kUoaiiWMnON5E3pRJ
Owi0B6wUxa/IDBe/KMrUTJKQfJR6CrtOeVS0/JY4+v78Mtkyg7IJ7noOKieoMBwvE8XpI62XpCRs
69LToifb0b2RivARS97iI2tthbt4VYokWzn6v0ML0ooFGUCh3/6KWuVazus91ZydXOUCx7ZWzNrk
ktxX6z9OSI/ulDwFV0B03THFxn1PF1GyikaPmyRHjpmmlSQNnfxVip7T/DXNn89P0GmfD3ZAtIrh
dQ+bLkAs3C5EKVQmLIo9oYGmcvFNbjRObvmMXABgkG+FKIJm+8Zz/Hl02wvrUN0Xnihpb+7D669Y
Zng1nFqk6AV0j0FfHdoXIEYYHiE1dGHcMODz9Z/dm7mDvKJYNHcJjJPAWTnP7VMJRS/1sGwWY6rq
l/Wkai4E7YiLp+M3a0BpNtYxsZNVe3TEQyMUJ93YkZ4keQjPT8PWhrny3+RaXJgRDUVHmzSUitLV
819tfK0g8zP9neiNf96WunXwWBvjFiUu0CAwSDDly+6se/PBvNA961K5LJtFfu7SCdKrNPfylxEk
Efhfqd/Ubl4JGXI2w/vP6JvcsgU9Rdc7U5WGqd56mn5bQ00k0kTubh168PiiLY1IBnAOy1esQsua
RlYlJYZWmZOgQ+5RYsVlys+8FlHfbfpjL1rhxkIEwD+J2EVSx2a++JN/5dIPk75V9fv5udvMdCsT
3JCBYyBvCh2ZzgEkmLH2qmyKL6POfqildKWCNt0FPFUQm1u3KxxC/nGLS3W0S8qkXLJrcjB2bfhf
khzR/UI0elyyq3u5qkiM0VPnt6bXw2l+qgtR18xm2l75wgWDTMq2rMsSRvT4Jsvqe22uns9P0eZS
xvkTIC28hJxc0hS9Y0zXkFNwzHlBw3HnmpIx+knO9kY63hY1BBbPWzxh7l5uMebKJJc9dUWNRnPJ
ntMH1FKi60l1q1dI5eygLwaGugL4BvBS4PDdedlb9nsWAJg2A2RlnsuiXTMh5yY1cKWRE+AmHo5R
/D4w9SCNxqMUjXd20iSu0TgP5/3eXNl/7PIyT7ORlaoO2FAoF/O1qkK8srf9QX+bQQd43tJm2Kws
cRlzSvoh6eliidW3bCxfYt0QrLKtsLGAV0RFCwUMSGIcpylgL2Olmdo0rNuPeMz9Ps+8FGtOyYNp
1gVtEyJjy8iucuI0QkDEcZI0BOM69bKiCAabze6cAsWqKmXmtVVHBA5ujeHaweWbVjaNXlIVNsBB
oykeHBsH57HuBX5tRYSl4nFJRqvR6XP7pDYRegxgQylvWal6LMncSLkjiqg3eytZAVuMFnAbNTu4
deyMrI61nGZdCpVk04VroKb/DR234HzYbWV7WwWqFBfApf+ZCzt0FFSqU/dpSFoq33e2hOp3G017
qlTJHgvMuBy76VcUt8XjecNb8QGNFFR7IA5/2qSsZYpKx9JGQmlrH12TXtPnoKMuvLarXYeK7jxb
04YGZaii61CkP+kILWatcXBMT0ONsnc574NxhBo60Wzqx4Oo0n/av4FsubbGBz8eWfWOGkjQRg+w
dnTZZuCNmZL8MBIITpbgcpFtsKXP0cOY4mB/fmhFvvLLYMLdxIyBRQamG9QMIU0MXO+kPRl+nze0
caZGkQ7qeqhcY2xP6C4M4mhWm2ESEwhbom2pr730XQ7aUH+tXyBxUj/Fe/MyeRN17Z+ujWO73Pha
TaengxxhNqd4l6bTbSKlOwmsF+f9O80nx2a4gcwh1ZAlDoIGHGq+Gu06cKH+GwvAFVggYHBOCjDY
UuemJLCQN8MlSaFN5DR/vYUtTvwxsTi5Sopybjhp1Ek4j7S9N5qaJ+v9yyBnT3ZuCo6Op4F3bGqZ
tpWppJkSSgeahbGadB+5npNbcJmp+9oZQexbESGT75IDjy9XMIg8jA0NZfaTohJhamr3PeJAvTaB
6upuR0jpXOv+ENRP5KUqPdEJ8jRrLQbBlY63X7wDnDxMoZc+inV4qKmm60S/zJy6nbHvWRUyIoKs
bUa5gXszcrNuA4NyPJxyNkADNEuzMDKqh1lXLqnZBCr9+9cu+GQYigZ0HGQweLqI0WKJ6lD4BI6F
50ZWfiaW+iUZ/U1kg0m0zeRWkJ+2/fpjkDtLKixPWnnMsjBJciD+NRCWDdXjWIhe6U/3NjiGd8rv
nI/TMreDsqmyHagcZCGErFt3nFFFRf/mXcOKHeStvkqF/oS6iAh9sOkd9m3UOE0o+55AvRK1mWol
z8LUTC5MswZqOw10S9SevJWbAL0DogwvbjgjcGstgwyuJFcYRIOCS4K293Xd3/99clqb4LJsN7Vt
i9Nohi7EpNhpEYqnYPHSBZgukSNckqVyMjuRMyLKmeUWPSiosqfzfnw/e/NpAtdzoN3w1Ir/cCak
UU+itOiyUCa0fnfAS+wNTV5fpbQdbko5nq5wcgSJVzYmXtQbynU6qVGIC1H2hH1bexnHGr+QDkiV
pBitp8opJX/AcRoSA9MMTrgyvgUAJBIgcr4D9OS7cWZBdRP6DCa/Mo2MpikdkLqpQ5zcTdSylb3J
mOdHQlnvLzXBK0lvuvt5wAYl62PiKugc93Wcsg2UuLXhAFbbyndII+17fZg+uzSJDjHDkxMtBvRp
T4XjJg1lV3oB0YSeGd3eqGfDNWrWBWaZKXfA9uU+zfXBB5/zAAKPqQAIhEqGE1Soie6tzGyh9Tiq
hSD6+NUL/A4QY/9w0/GvLJHJ0NhIweZGQYrH2jfWHzRgXszhkaWFq4nUI/gw5M0tv6/2LkMutI4t
fGtJ9WqBwQbPpIK0J7LArViWxg2Z48VCAmrZOQ1m6ff5QOdTD+8Dt2D1qomGmoCarlL0IJ5+axL0
XCuRjCu/y//HCoBiWFJ4OzpJq3lsmg2FFfRN3Zdlti/lkbh5nb/2mrI779H2mOGJDcyTqB3zoDR5
1rqMThgzNSb7xKgOqSbqzd12548J9XjiAYyNZqz0OmzG2h+U9zK6dQbioockOO+LyBC3HSkE+jGK
jYBOx/olwrZkAguUD+yqGeOP/80UF8yNnoBfWYGp1mFQ3pNCeYAAGXqc++HzvKUTuBaiAXscDkXo
g8TbPS+xqTCLWrNjdWFVM/DJg5TTyPEqFnTdu2K+OwwMafRgKG9pd4NWGHsyfF17Pv8NG5ni6BM4
b5EjMzr3URcOeNWGmJGXg0Ist6BOZhi7pEKXn0UEcbmx0o5MLr+vskWZmF0TTQ3ooqXy/0i7jiW5
cW35RYygN1v6su2dNoyWWqL3nl//Ej1zp6pRJeKNJrTsCJ0CeByOybRy7TjPkqWCM2z9YNekYGIc
yzTYWsISHf0411txFPiu9ooiACvD6MYGhvHEjFFcuyYGOS0AkyDnck1haQ0QPERq7dXoN5t8gVHx
uM8+hqZkvA+uWDNexSdBVOKXtOJSNBrXeUo3ZaKJAfbloR4bFonidTEAR1QwKnNZ5yrVoigUA+eR
sOwRfmA94g++C2LyPwKIpZ99/TEI1TipIABeyanS1FIlw0rUyF7//Bcr9cS20NEEvjWG4dDbpDyG
CtY7jNQr0DJgJXuC3XrpQa1MzRMc9QXo+H9yrDNxlB0FghDmXAhx0bRLusWbZ8GSOIHxqL7iBr8c
ijId3Uj1GRstQPadimQjyzxGjDTkGHIQYQV1jllLzVe1++xU1McK07wx0l4DFqgEHLBhtKaCs6ah
9tY/FksMlWPy+qBxgYxjAUHu3gjzA2oHDkhs/mW2TKsEZUK9USW6sUAMJ3WO0f8MJdVaPwj5oedJ
Jy2BenWiugnQEQESJAVMQODnqTPU52wl4W1dv1+X9RsNV7BJhLb8ZTVVGFFnBfwNMpYfHdYoj4UL
oDb5If6YXTA2/xE/LSAOwGcEcGl4ItqjRkkqCjUf1F7p9M7sqECFjdzxNt9ITuxKf+JXz4SJX91E
3JXYi+AMAOum0WM0F9tZSTfjwnpAXdW8MzGUl0CICCpxwpk642mRb6b5Wx69/cl3OpNBuYa4r4Dn
sUDG8oMHZ4wP0BsLTewITYQN+B6Pwn+8OspJyKPK670MeYBttxZxsYDV5gTzd8axWFdH+YY+To06
W0jkm83yXQT3UHrIduoD9hGd4r7YNl7maY8MoeR7XBiYhuIRsmfCXkAZ2IRqi5HjSQaO5PBe2Atm
vM2t6Q5n3Mj74vBnV/mPOJpYSi6DZQxrrsaMV2qrWgtLbk2xZfF7EA1YORVNJtVXix7LI76YPL1H
1ZZn1RYvcBQ+/dLp2mjKYiDAAQ1swbV1AFcMnrUXYRcAJFb3krfFNxzV1M1x31n8TrHrjYA8NDJZ
JCsXw6P0b6BMTQkyJZ0n/AbZy4/8ewuKIe0+eCjua5ffwUfa66rCulPy9/M8Q+kNeQjx6dCSB6te
6o5oGvw3EZShpf0MXKIYJwqmu0bOrbGX/ySenH03ysZ0odAqpYSEbH5osdnLj3dc/9RkwBhgESFf
ewigh/U/y6JR4cJuaIp2wX1Vy22to0qRhQhdC9pJ3ljegGCNkTCxvg8VjJWgSsVQxtGKOsHT8Y2v
/8zvnk5E+YolU6QeT/rGi0pTe6g2lZsAHyHTgfENtkmPNazMOJDMf1W4bgkrAO7hAuP0Jx9E2M0K
nXV9u/xEWFQGJxi2prCbhVWzrxKEMtHLudN7L5Qkd0wwZKnfzsW7UQZOp+sWhvwY6nfp4iEQT1MD
G1fAN6Jrf0MYFDqA7VpvaV61emsUsYnhzPVDsWRQeqBWcwNYMb71Km67aIszdpK1MIkHriRLX49C
KcOo1d2i9gK6a17ol6pN9tcHDF8ARL8t/h9cwVfe9l8E0iNjnZ6pKYblQe285Z9DzZz4T5mt3RXe
8q7uBt0JHNaox0VTkQA6ArdM1sC9iY3Yi6onttG4kAcdoazak9tt5J+xk1uGlf1SwUtlbWdb9llM
atfUEqBXWAND3R50QpRaBnLSGAp6+J6S3Csy2omBKcUSRnI1bJAOIE5l9aMvQE9wSkUGxZSMAR48
U+lOkjAJZTkNw+CJafcGOLQeMEjcSx3UTlCGPxJ1fpjj2FMGMF0PU7jNYiwFr2vtlWj25SfQEFld
KotTJ9Q9YF/AgSVbYDWKtwBrls3RbsxpsFOX1T8jzv5rlkB2Z3DRZPEYrzzqngcVjfigmAZPl8JN
CpTLZLAFEYBWCWNM49KTofsCVAm0YIC4e4FnFsuRUMt1NXhTGPlKrINzXWRkj1es/lwETQ/FJ+0S
DD1EzMVPrd+J2lPA2nO6dl3YCNcBUADaJtC6f/WWbacJXZBBSdqmM9MGMN2cbMvVgPyNyeV1+e7D
jZ3JIjd6lmwEi7RwQOPDjbmCOzzCAmqkN9X31OptRdyCtA60kSAP7r+z+DivXuSZZPL3M8kN12e8
ODfA+e/AYFiLPKY11V3Lx8/rCs+SQ277TI6ghWGqVzhhJVUg9pmqg6JPm7ytGY+Xq7p3dh6qFDBo
RlhlXT94Wqj4Te5EsbFZPwlLAhVwuFCUliiHGZWV4GdVsVma+WldBOuyqGCTAHsXMwtQvWWqnHQE
WxcYlx7rnnVZ17zQud7RQSaUa3EuanwV5Ub3JDuzS+zsmCGoCZ3Erzz92LFQAq4fDbhIEvqmWIKg
jhalRhA2QCr2AnBIl5K8E4H7PZTyn6iBIgNBGm117KiSn3GmbtisWSLgaA1eoavmZwORY7UUroQt
8DadRFAajTG0lm+IO+30G0Dam0X6uPCGDRQ/S2iR6IwRQ/HEq14CACZkHBQaQGMG6XlSgQllgQPP
QJhYD60jcvxurI1bOQoKdM0WX2yWe0Gb+k2QdS9ziy8Z43EhDqDoE3rJx7gDCDcTTHnlhVOHU4X1
CVH0Zt5NsSHHh0cOXBVmL9ZHqS7AxagMh3jieUbwu6oD+DTYfILTu0Akqse6SDkDWjdKmV3wdzkA
7Q2WwyGKREc7ZLtAxAIaBcAvKEVTEk0rWpG476EqzVFqbzFCm4CrPX/JBdHlRJRzw9wSB9bqzadu
rUimH/2VVC/SUEGyYoqRVbZuvqB95nCSVR+119oZ7GYj+ZwT+GhazB/869K6IuDJSpPQjBfMh8Vl
KonxQhUQZBibFDEcQW/1T5qWx1oqDF44xVbcfM+DvZG+KtOtHrw0aLdK4FnXbjSutaaWM1XdG+SX
dYd2mT4TtAlSZkRCgLFpelGoivh4DjkDzeQt+JIcLH25wQfwcTxE8Bcm/8WFi6akUcW/vlfR41Ca
npSWFhdEde0dIdo2jW94umEE1la/G3bMOOOFVlNCqXxB05tR0DoI1abEaVSAugTAjsag4/pVXhED
hwaoNzzjsClM79A2QycPmQC3E4avovwSp08J//oHIhQk5DoaOFAYynS0VM4zqFMPymGut8XYeM2m
RrBSXbfXBV2kWIT2DvoAIDnsJl7C6yIvnI20hQsdcV9ALjJsrM6BeEhPnxsD9NHr4i78JxGH0TG0
X5H+KvTYjj40eiMoyHUiVNc7hDxgBpd1hRJFZyocK9Jd4G8SGI1zcVSAwGhXg7lepPhTiIK3CPRY
LAEntm5Pqr1YhWoKDla72XNyF4HpUy4uCngAgnSRuHJjb+TCWOBWsbpmgARMNbCjAGoggJakhPLm
2/q1XiwcfR4UTwtRwFI3FiOoVim2OoxiXpBzhXWWO9kQL1aaNZLNxZ1qNcW8V3KxQVNYB3xOUTYP
GVD9zDTZa2nS7MVmlOykVwY7WITGnKuBt4UBULBCnXOYbKhB543NqX0xTktsNmnT2lE5/Ftw5M8j
AJIJ5Qoga1xEC4AxcFwMfg5gQCXYseGgHodIZ85MkhrOl9BAPs1JDB0aFC1bEoNDBC+V4D5pvaFx
K/4hTzhnSH5FWPpvh23Cmky55v+/SKW+T49cqNZTLLXVszM6i539QK3dqiUTsGSIOfJg/UE1i5wU
L3peB+If2Tr+moBNQssB/JycFLzEI+hqpNFZV7uran4mgTKvOhYbLq9xKiUrbrME7CC50IZmUqab
EHChttGKx1op/i2GATQFq+ekKYzpv8sF9CptlrqW2x7rUt1mDq3iJrCl49CYgQnCbx68uqb0sX7S
a9FTA/EfUJtQkbkkpJvqMk2mAg55BCoEqdQ54Va4nywQVwGEzdMZN3uROuGI5+Kom03GSs2SvBvA
zjP42K/2ea5yjAGIQOjW8LMIVgTOHJl9LjoaYP6BBAORUDDz4J6lwo7UAgpam2Vgslrhkc/t7BbO
xA63htU52WLmuUXWFdmtdzoskLkLDZUnLA+CfQGbVl9VtUKmOrYJkNfTEilC/yiHgzNrjSlmrZ1U
s7f+Ma+cUhMEFVBiGGPWgT3zVRro1BtdmibVnaTIxKg2YD9HlxdTW85YA+4XzzucjKx4kOlFPLcu
J9ylNjaMUV9c7aHZczHQUyOEn94OZUuyAOhks8pa4tXTKeDRVjQsSBp0KBixKr6EiwFWdxV0QWaZ
mVFlNjd9bS4v2Q343bGlNj4S0b2pOpklmrPdVZaYWd0zsl+XRX96/QrOfhCVChZK3BS53KpQKrIM
mzoTGldea482qKZ+cmxqsIttvc9LR7KLLjfgXS9wENoKgM6iWuPSBXN5BdvUG2bUQ6v0KkdE2DvU
kK3GZn1bbZufs28wnAWd+36KB+g5Eis8e5Htf9WveAIapIRatRuOT8AXcxSMyaxrMNHQ8yBGS6Cu
lA9hpULZqW4eNSZIUM0quG1AvL0u5fo5QCoI5E6M8NBWqQG4CNQ8A9L3bvY1YXSlilGmvHoOvA/R
Cjb4Sx6jTpkQHoCU7OZ99MoFtT+nIxArRsZr94p7wbrwSQyJY2eliLhuDbkKICbAcF6MUWe87B1V
/siavZwajFu7LoxAbBO2AiTpX4Wlo2JMgPNV3ba7h09DTg3iQT6zVB4YN9go+INvZJykkW94djRO
EcKmxoqIy4X7EoC3yb997Hyq2pkAyllKtVYC2Hpc3ElT3UIZvS4ebF1lJLDXncSZGCrgcTmXt2Uo
qG5lJxvtBxmxCGzl0P1anM6C9tnr18aUR77i2b01owFQ6QW63VS6VYTvcTqZSf4KOICkPpadZhvL
u76vbSQ3Awt2hg7u9JVS6lhGaSSCx2hxxYW3x+gjaO04eFd0zsRMia6bs64xDOCqJZ/dLhVfgVUX
JqijKW6ZwvGj7JNkMcMlXWRI1KnoXeE6izIQdciKO28lt6rMzOWszuzx1DJFv/BYVfOLPhktj/Ky
vBANahfxqgtiz8nuHofEXTCW07uY7h9+FUdMpPqRYyT/PhekJVPet+m0Gskuhmsnd7JVK3b0Dgha
oNV2G08MLKauMjyKTnmUrqnTpc3g7VtHcPGanB7kZyDqVy4oV7DJYco/imMuoE9mxS4LcZOhOTrl
XwxumFpUM1W3F/xGPsjTB8MQyWVdhLKTal5UBLhpNPQQn/Gv7KDFSNqwk+1yU2AkTb1fl3Y1NzoT
RnkZdL/VmK9m1a2lNwCtmUCUswujNgEJbK9LutiBpZWEcjBRnY2AFcXFZcq9lGIdZToCNtWOpNxM
je8V7G9OHpKRFbNZJ6R8CxfptaSN8KNDDf7VIjKX5l0KnnrUGBkHJPa19uEon1IbEnr82rS4fYcR
8znZ5Bg54bRvfHAnRhkwQIbNpI++ImzLsGDkDVedDcHSwTQ1lm8vsNGTJB1lrUWKRbQmeuu93CO+
Jv8AmApz6/Hi9U6+5bk0yuBreZKCToHadC4yhnc8PG34tm39KliLU9+ED/n39cu9ZnXnAimL59W5
aXs8J9y5G91O6FOzxDoD4wteF4L6oiDqKMXRNcYyaQepyCBkGsaPWVY2XcQa172mjSJGCv4W8Wkk
Z1G2japlyktDcSU9MGM9289JZcl1Z8F9MkLcbz7SSRYVDwa+y/RF+VSJap+/98d4GzqaxX3TXxU8
azgmuM5vlPAkkVKLSeTUDogLqtvYvUMiQQZWW/1R80Q7f2CNDlzUMv9SwpM0SiewJQgahIXklYgC
+rPh1qjgV77icZ5ipQ/DH3As0yKJBp19viAQ4knlcaVKGHiiZmx5uWIs+TGPReWXcgz6XCPEJYbP
mmECmsp91DdAhtzqJu/mj6g3eKyrFOkaIH0uKgx0UgFsCwFXOW5nK/BkZzyAECr/We16yQRoI4aK
MkSf4F7+Ht0ZnT2znOe1iH5uF1RwyPSkKCSZBAfhluuPmuqH+n4MDq34b3c16KNS8QDzX2IEulvF
7TIwu9cvfDeajaIwXMnVZAzDacADB7LKJeVCOmoY1TGgKfq3xeVeRw/8rR/S5KCuYktPPPL3Yt+4
gPb9Az9J3BdZbybR4KuCGnzKSVIC5dGFb4VRANcrYsTxqx7sTAKlKgMI7lQRECRuio2dzgidVPyo
YwcUE/76UchPpcMpWjD/HIVSiWjoRHDG4wab+F01nntpX84f6yKuPnrOZVDKoM/YYO0zXNfghj5/
6J/Cu+yFFENCa/nJ3Ros3H6mQCpH0DpQFykt9Dw4RLdAKfX0TeWrD9ER7zwv/85iq2B8LHokKW45
temgJW4rg6kixhA0WulVN5tBytjiuWrAp6+lUMFGa5tMngwcLGyOYrLPOcOsYsWUF3SaawaoNEsW
FWbSMg5zrCfjqy2GmeuRL+A9Jd612VsUhQxZn43oFTWkR66EuZnymryqlIfFLY/dhjC1c5Z0IKXu
widogclWR42fFb7JKdYEU7GmqeUOs2oQ3AElUbBTJ3K1o+CJLhrWO9ZSwPXQffb9KMexCKrcLTOx
hFdC1R1vDad3uTveJtVt1tkYpq1QPgSZoyEUOQk3XekVbWrxsXyvNsFm3bzJDa3dIOVB4kEf5lGB
mIUPHOSPZs9EmGWqB+VBVGnSi7bEvbVoYw172alA0HyTexoBkMYFinaK8QmASrSMjJ9lBJQnScSi
AUsMBI88CiTjzhiOmozx6SUEiWXH8MUXkJ2fUfOkHvRQVl4GI14EkCZ7ozPtpb2yKw/lt8UP70Aw
ZUd47vc25+k7Ga+OEbklq/9zPS06+wWUgwmENpmxxwtUTs+4GfapPx6yG/QoLcXr9/Cnu+SOVagn
V7iiPzRYZJ7JXaWB3sLl5UXaVD3vTVOLieBmMIVajaxhNgBXUs6blv+3e+70fVO5bQhsDV2ZiPHz
sxXPhtlOLHBkhhGqlH/pQiGU4xnWkc2jmVVOk23bgsXFzghAdMs1E7kR6zEV+lgAG1q03mpUUJuK
gJPnWCW96++dMw2hvEozSEMapXjpCzfaTR1bEQjdMEy1Qe/1Ld9wXuexpsSZSkl5mJIX0PGNPq0/
8Mb7+akvrW5HbJ/bSk/Dgd8Vh+lt3asxz0m5HIx3ZoLQQzcIYn15r2DtCaSxZoG2Vb9pUPJiHZNp
/ZSvAXc2gUtDLA/K/Ns81Qe91ie7kNIdsBJsqXmp5GFT5cFz1sMF2urylH9H+/0Gfae92LY33aT+
XATtRTGCxpSa10adQ5txK8QiVoxVI0+cs6eZlAx8wpNUTvbwKTxpp7+pm8kabckqH4qn6GldHsN6
NModaUs4YzQI4prysSsFIKTXVjcbzroUhgfSqExnarBzX1awUYEwjaU/ZiBqVu/6eKfmJahHRUyy
pO66SKI9a/dIeZ4eff0JnAuoIveNneiyV/eVGRuJLfWx2beia9T83bpIRpzWKE9kcEqJBxky/Vo8
tPl7Iv9Jy+YszdfIxzzXDaQBQlACkH+Zj1Gz1XXAkLGe7Sz9o7xPy3HlnFefVgnw/8yUncWPrcnK
AzNECS5mJlGstwRNzaF3YWGMJa5ttHhLtMDhHJmR3QEOQHeHnyMzI2WpPOV34qCNi+mzgLvM1rxU
pl4Ppj79WzQwKvRplLOZErkElwvxqcIh6Y9166ftw7rCXY9K2KLDxIx2SRsYp4uaG6PEu13M2U0V
OkkBentgbxuJxniQ/yaxPsmilJuvUqCsAisXfim6DX3sEPn4RIdysxy4DbMHdN16T9IoTa+yCtB6
InSiAJTrMxmsUnbLi/4m37aY78tvtbt2I5q83+9YYBHXjfgkmdb/ScsAcgbJfLhYXIGnZllb65/t
elFFOMmgwm3RNFIe4OO5jWEWPzBCXR4ja6pszEzmVjXagRnEJtlm9kc/YwhnnY/S/kHDiKuG8Xq3
rn62oOHl8u6/qgql+RidBC38iOMNruRGVn7HaeAVls1+XzhZz2S//k328s91flYFz9wiRkWKvCdV
vwxMKfAiZJ00wiRKOSKdWDDZNB3YAPjXvchJKBU4MVkbK20LeyjrY603uMdtOH4wFOW6Mz4JoeKm
MeCfQQaayKtMsGMnupHfUnhjaL+Px/ofev+TQPKDzq6yKNBNDgZ8OvWQPc7H2OEc/mFwOA+L4D57
Efw3vv8kj/IqBqYQukaCvBoHBJEPeq54g2GcR9nWbuExywMM7ad3V1qQTsuliAv9zDlhdYWbQFNk
G0gZGJjqfrJK0gwX/TnUdXahWPnMZRCIA69J/hh4zMDNiVlwsy2xJlFZJ6N8ijbXQykm6F1LQg74
x8XkGpU1ds3Secp3tFI4C0mAkBa0INwNZyj9btRYky8s90ivlzRtoDZ89qn1AvxHdVNguHn09VsA
EpkTxkYW2cwQ5ICG+vLfDI4eIg76zMB4PkSTQioqAg/xU+CmRDfs5iDdagzUG5brkigvImd1x/Ok
XAWSVYwR3shIf5IHc8nNycL8MNDn70U/8v7jKSm3orUdZohF+C7iViDSBfMleXqBgtIsbzhbelsX
eD39/8fKaWQ9NVX4ZVrIKbHgLQHUQgLSE7v9c7F7/FfKdZJDeZNGlBoAn0BOthfxbO4PnAPYzT1Y
0H3Wu4mlpBKVoSwBANlEUpTL9tFtDOo8NCWDx+UIkJX32S7d/KH6hhkVgXGVn8Hs8l1zOiOVn5SZ
AcrcCR4z2RSPGWrv6FmoFpBejt3Nsqt2+Sbyc4wPmhnvVAdtU/5Rve4kn/IzRS+FfTHDobXVxxg8
19w+Up94gGyOkcRIVX5TITjJovyNKlZapUdk5sHVCbm9P/n6poU9FsfSDe3oSXXWFZX8+LXLpTIX
oFhONfa5FFetJ6vibwBuZM7h3mgU0+BYhStGaKBBKdCvAYaSCm0tUY5Pb9IO+/jcoxY9r5+JdYs0
t0okJFI/qZ+Zu+SqVv/0vySC83I3LszsJ3OwiREoZMrBtBxoaRYZR5Nu8iMwBoTdzCEFNN7zfXE/
3Kd2dBc9hRFDX1hSqeQFgCVSyUUwySh8L7tl3xmttcwsAgiW5cuUlzHaRR940jxP9uG7uo398Sl6
iA/S0TgMToas3eb94Kh8rH9Ghg+lO6IdFylKQYoLxIcWLkinnHbD9qGsO6TcS6hNWB9tiFtL3gzt
Lan3isiaT2G9JWXKh2CFUG9lHUJap32Wnck3rMaRtoixVsiuuJPPvmLUMuVFWjUBthwpECvmYGvu
klrhVkMmIViCg0Uu2WTVGRmpGL1swevz/waFa+O9KmRL5itGGGCIoBuiwE6e2p4jrw+1tY3mdqwn
1iuOJYJKTaKyx7r/8pmap+8EUg5kqVpoGnh9CFaYmK1u/j9YRcn/uvKxFMpzRO0kVbqOg/Hb2Yms
eKujJUMGb/gd6zP9puf1T3ihW6KxkI2czBF/gRf4rvyleoap7MuDbgOM4kHZgpiZSJ59VhOIYcsK
ufqzR0GSywbAQuAek03g9d7gk3ao7LNgvVhfkNj6mZgulTgxIHepLPlzP/IFxiHTj3W3xLJlugeq
pEkG5BPUCwcXmykOKHf8wifjc8AHsFgNV9bFUY4jB0dN35EEDxe3lXzwZHg9XsKsRxvDCSqUx+iT
ip/kQFRceWlvtbyw+TF9HCZQnaxfHusDkeOefSBxmKdcIOOHy7Cd5FcjZT6lGBLofmck6GE9Fp/Z
orotbmFQDsYNG1/YTk6/yZzqJyvXv2BappJwGoqSk1IVJDiwKlLOXewWcCvDC5aUsK1N6shklY9P
rWQLymBHZsIPMZw93euUZqOIph5X2jpq7oR+63HOAjUx7rpncPEwR84YGaNK5xxVp3UyGfhqpNBs
6/u479xR8yUAO5QKqwjL+prk72f6UnCqXhYxviZB3iiNJzF/XFfIqwtW4qkySfc5uxRpRjUsiys8
oJim/AhzU/0JAvdd5SwWb4t+YDa4UIe0AgqLWfYl3n3F+6tU9qGBuLZTyYrNaPUO72hufBfsy31g
YnH4hvmEY0mjvEmhAzeh1eAfG7BIkwhXW4A9xgsKQ2E3zGjDkkY5lTZW0PEM8fHmbXqs3PIQYOhm
tsE3Z40+q4pN/rO1i6Q8S6KPmj63eMhE2o8eDS+xz92o0Dy+vWv13KsAiMHQHMbx6L4ltvLikZ8/
PU2E5VKSYkleiSJ9arNzOkYcoLuW8TgaYk4cJynTkDiAUQ0PwKM+41CMQED3LdNGKZMphZxkMzqK
q/jTS3gQvHyDDMhKnHnX+wsDXYdVxKDXzKAmYleSiyQT8IsdIVvV95onQVrNOB+rmHDRsRQXxAc8
DpFtKW5/ABdH6pRgk3klZQXOKXwVzfjwdXrWnrufUmIzDZ6R7tEdzcoQhAqvKcx5HtBtdDDZ7SXv
f60is3IH5sVSzoUTWqXWSa2ZBKbYJyCnYArxkP5tWQkeS28ozyIB4CwYA2zGgqPKTAMgP+WHJfm+
rp0sIZRDUZqAlyIOdxcHr9H00QdblC7sdRmsAj3dxRQjPWklMuLW2ZNNdnwb0Rn83iVtFeAI6w7L
5hinorfNgrxvhxLr3W5q6KZacGYm9eaIEWDGwcjXXvGQOvW8EZp5aBQBzp9oQzFY6q8MvJ+coziT
pb4uz8Nx+Za6LMVgZUc6caNnIbzk+TIJeXiU5lXBuWbT+EGaEBE2fV+kbz2Om5lk/kzkAXpljibT
4ljnphKWQUH/b9bxA9An24/v7VHxMzuwxcc0BjyisVV32K17y18Y1836rFTqMpdYnm5JnsT5k5ve
577mY80Bb7vWlnQ8xFO3sFilyt/M+/zzwKNX0PqxAAa7hrNmr/Jd79THHGdVSjvwyHIfmCddlDfg
x7Xn5RlkQDeswTtyqDUdozxOweVLHxNdjvQZDEZbPXpnXCsj6uq0o1GwaJ2QZFs/VBsyqmHgQpNj
CLCrkD2pcf08hLSDcKOItM1MvVrqE4ag3OUHdzNs5kOwAaRL+7oA8qCz5F3/kjL05rranCRS5rII
mZFLSgNEhwDYaWEEpBvCePZj/RpFck2XH+okhjKKDjygQ0fiPCkRkdaB5AdvUmeOHlFSzQlDs8dD
ovAXNHoxgCdqmEopnOk5dzFbn2M/4X79F/3mWX36RZS9RC04h0qyPaPeNfiwGLbYdg5mpq3IQTpl
rUu7nk6dhJGvcOaUBHXQ9I6HLzSqOxT98iWwpkSyQ/2bVIFRC1CtuVC46zKv7lGKwkkoZRx5lHUx
WDLItBR429PMUorGDCNPyVVL6XrTaMFjWupmvbAGFFjHpYwmEDJJ1mokAmTEjpRferdGFeHPyi+n
A1LxeQqNKAUhDB4TyxNHUJk4FloE8w6pND+OxG7CBB85yQS9BcTSJt6Q2QDWWX7TqPznMAY1lihL
favNHSS1TvSY33cPpRd7w7bcC9iO5k1+Fz+wYiXD2xhUhJZ6lB8NMonTDPG2BtRVYPCs/itDFQzK
v+gc2BMNYvjqt/6X4Ma+4ie2cZwFM8QQgrBFZrz7KzhF3syycYbXoTEnBYMrghhYdC5gteVtcis7
MhDL7NySbWkruxIou8y/3k+sXJh1tZR3mZJSKzoFBp+MgsmJ7+FQmQzzJi5zxaUalE/ROfHvhQLl
QdySOkwAP8od8JBBbGKj41xPa076SXmTshYmaSbKEqnfUbWz8no05ziy+z9snp8kUd6jjxuJi0ld
PNnLW1QosGFSOeRFiGVNBF0WV8Jv2k0neZQbqRsOK3hkRCDaV3vQJO7ngyBY8ZP8oQtm8Tzbud38
DAeXFXqZJk85FzGtQ7EntvE5iXyfbwffOKB6KHiyKxxy3cy8ccu83usvwv8dF3Wyr7EIrda6mmZU
LmYtcKd2EE1V4/ptkKqAthQ0G8izlgiWPnNo5XEzBslzGTDdwrp9ABL464/QhFrqupbc+Yb/1R6x
s2TLG+NAqExCS/YN9sDjurlIPOWIxEFPgeiLYNE66ZEwYiWudh9uCF1Q7XK3zHycJY/8/SzkL4bC
DU0CLR638nbZE/MsXrRDb5Om4vhiMBzteh4HOLCv4mA0pdAbwuJGyq8sQF/F2HfD47rLWfflwEj/
KgOwzkKSkK1t0dO3hTvsJK/dsJclWEehPA02BjqtjZDUd11tp8C3FzlwiE4/1w9DrPr37lPiKS+T
d9o8AoNhQQUBqxhN5S2y4hcjmA5jAzirhcOn9WZd5G/e+ifTozxNrHQaMIdwgbEEXEFgmlUYSJKO
aXioe9nUMc2i629zt1Ulf+a+yQ2r5ciyOsrhlIqxJFqGceaEd8PUOORFziquXf144J1TQT8ogzuc
EsHVQplhF5uYGUbLEnO8l3bckbtXgdwmWdM3XnTYZW2GULpZO1ddL/ZyifQi24bNt6zMrFALbMbX
Ix7iQmNOR6M3V/O4Wtruc5TMqzakDRfudQAnkvqywXwxiFe/1Zk0yl8pBYCAZVKBBe+cLeyLm6Qw
gWrNV6ZwF952x9QlMf7vFpBTYyAiA+h5YAWsF/BVQzn7IZQjE5pcbAFsSOawSrzv9R5I6zNG2V74
t3Az2pE/3KX29CTNXnIQWcsSrC9LbunMi9ZFE9WJBOFTZnEPkkvgSlrZHHaDhY0hrNQqkxk5rKLc
1bzx7MjkV51JFSZ+GUMyio9ZDadt09huRdFVSowLdll5k2Wzu65b1+vEZxIpn8ePilKPEaJFY88O
Zyo+QLUm3qwP/U/jhXNqW0BzaLhTd+KLKFiZbBqP//EXUP4wq/u0CkjdjIy/zIf4DqMI/Ea5J30p
ouSRQ5CoxEP2NPuBw8qXWUpGecYcpKs8GCuh7cFtNXqg9jMT/ZFTH7r6BSytzvphWbZFOam5ULtx
rqFVPZfZfIU570HpWNNn19O70zelW8NzV3aF8VfGMTviszRYSW8CBsGK0W0ITO054CyUIFn1Xcbh
6PYwqMhlvidBJuSRP4qJWXesOTCWCMo3NcYsGj2pWQ8D0JmjHxwre2KYPd30RVf9b3yYZBkeDRX8
Jfm0PJcieMrXNYHY1YpPp3dbgUFYp+Pngnl1jHoQR+QfQIc0uZi31wWxTkS5lKHvFyw1BopbG/0m
aRK3iAAIKJesFIN1IMqRcHWfSQkx46E3/+oo5Hfpk4Gl68lpXQJ5kzihy7nrp2MpBOU84lH8ewt5
MWJbzZ50IKKvS7j+SjuzJspDRLEsKGoAnWtBvym+K/v2EB9GV/6sMPNm7MovYKq2GFKJJq/pB+Up
wgEGJE7ILGqH4N2QOeD0KbYI7Wd+kzCgMa7nh6cz0i1eTZC4pSQYAaOlmZ9V0u+51Zn6TYP+fLRl
DeOTH79yOLrJK3N6wwEMDJuaqewYebgbVPVGz7iNpNwFmDvOg+UgJCrjpXJdV4CvrWEF+5LQAazp
gCNQ8SHlYc9zk8lFMcPWrjciCYT33yIoXWmL5e9JgM4GX8UtKj6H0NM8LEfd6YwM5aq9SSpYAPAP
TPPUQzaR5IbLCMRIrr/CPQFU0A3ywwRCknVNZMkhinqWknRxHOhpDDRkRQK/cjrf50X7LGjpExPm
/er3OTsRle+hIhjyOlmoaR3eIhtDPQAbHELtJVmAxQAW0tv/kXZdu5LjuvaLDDjLfnWstHPsfjE6
Oufsr79LNXPO9lZ5SnP6TmMGAzRQNCWKIilyLV4hcrsrZiWTftNKu0rR6jkxaLJsi7PbYcpMsQfT
HwKgPgNExcWTC7Aw0UQoW1K6G16BqC3v/ugxafURjItOsH0N8I81L4h+R4lkyU3GcZObl8BKAt3k
lZoD0YDqRhNoMt/K0a9gfgt4aB+83WM88TAiWk5K2GMwg5lYFu4Fo3q/boqb0fFKC+Z0mUpS9FOG
oYGRvC+JLy4HOUytqblPm6frknjKMN436ZO2zmnqkS+VM6V4nMq4ZVSODHYgSRqDSk/OL1O1A/KY
vXbEMJTyKD71TvQoucZb88LrftweGPhYQXYoCXMtiwDIPeQXP/SDao8v4aGz4r38jgYwK/WEPa/G
ubllqqioQGdTwGrHLOTQAhxPW4Cbq1UPsmp1xSGedku2izUOw8CmhWtEk0UDbIgKO1lWT9NAAPyF
5gJ0BE7gZCtBMWmk7nW72E6XPsSwmzZWnWHOEQ5S9a7dzWiCjNBaNuzq2gqcwPN7DPhWj7Klguv+
J2c8Z3vzVrIZj4+IfhHav16ENbTxaCdKMkle8n16n1iJG33lZaPbbdQriYzvD6M4qYy/JsMDf9rL
LxhAb0s7OGPpwEU+ZYf0Ke+Av8QTvbmduqrgKRq0dCLbrUiCMuoieji6/GuMxglVfKqXx+ubuR3Z
gcddNgxJhTDmwgkHQVXw9oWy4kOxR7fZKXdxY/vCt9YRHqZXCmLdcuulF++/YHI3JCKBDlxTRVC6
UdVXvtgwijhXZVU+t1WfUbOeBHv+QWe7+GNP7DqywhjHr4OTAqVTCJuK1s6aowoM/UrleMuL8JGV
wvh+UlRJK1cyYv/3GVOH8UHHQOdkZ7cqKBgLW+LU+raV0sB2oWHfLgiQMkEYJGUQZC9rQEPU3y6a
YbUDD/DxH7T6EMPEBkNI5n5BbQCtAyNKI0BTKveBUwOlQLNbXAm1y/PP56BtHRj/tZAfIhnbUMwy
A5wbveFsPK3NFgIS8q44y44up7yfnmkfq2mTryZQanQLURGf2OMiJmI/grGZPjTNoqaT4rVb7SfM
5tEB9cwrfwGIHwMbkhu52Yt2SI6px3uMZhMDVjRjSFodCWFHFpyNUtvPBfmSlrY6Fb/jUANsAjqn
lvZ7XXPMl4YN1xadCStC0K6OfQnrFaPZCusbIA64Itpo54k4kXnMWx7qG89+mUtRB1NYNAhY4AVN
2Fl/FIC3LL5ynBv1zVe0Ot9kKzczlZnRGwu00kDm1ux1NJuGNyrGXgo3feKVfnhnhc1GNCkrUQqn
ZbQz0ktrAXHNi5H6KHZiVb6252jHWUKZuZnqRFaHMQhQiL0LH0GxgyYeYNrZ02PnBta4726KG96V
RM3+2oIyt0Uza42aVNQ258Yyy2IvdJkdgBlSNGLrunpsaMgcg3OJfrV3cb2QJi5M2dOXZ1UCqbnA
BSrhiWA8jVkaXVum2LDk1J3Gr+ZbaRNikZcls/TdAoo1cJ5NXHBR+sR7bQ0Z17LkYhvNNEmgNFCU
N7UDGDKFp+R50osaKLuEjCeZk7zBW/55wFjyxszK7tHi/V0/af7saL/kE0APeQZyEaCxMhlHUooC
oa3yf3nv/BFAOsfOMm8Myzz81ezBi665x47xJFkianHe4pCrfnmr2uUBTW138r54BcSphYDw53W7
/IfY5b/3Exv+zmqiRXN9vp8mRzjnyMNRc00fQJIOD/mfcxmwyQq4YRqhlLCcKl59Wz/1exTdOp93
53BOgsK4ElEJxTEMFYRIoBawJDXMXzUp6Z6vL93FJQMWMnCQgasLFG8iWJ5wMlZHutWmGfhyRu9H
ETnKw3cFPYhJcRSC3i0KyVPLt+vyLk2DEcioBTJKdawCCGxQiuqeC6dEOxwtprTPDQJb3oG74LAy
GHmMe6xUU49KDfIoGCzeX5Of5aFS98QWf4A1KrMKl44AtxSOFg3mOZqCAzwiNifyzO8vu0hc2I+h
e75a7XEIYkDemb1PYTDqW/EGwGMTwvvlzXRTIB82v9pn7Vf0ELicVaer+snBMavAuNUKcZMsThA8
eKId/JZ26U1q56f5VHrVDa/ksr3HoKoEJDMKgTJrVAm4rMqoXsCICBQFxaMlK7SY7XvPxC1f+Bon
7r64AalyK3GMSY21HLdSDOVSlfwuW9nVi84vk+aLmRY7zkJenEpGFmNOoVhpU6Gdd7D8Ng0oVSzf
zdvOap3ZEUJbK/9F0nnRwk/NRpcB6G1ItITLdpULxTATYZGhICiG7QKcALfhsfACJ/ne024Q7031
9B1NaSgzNK8idBHTMNKZy7E3uzHSJEgvSeqVVfmgRMH3XDb960u7tbJrJZmbMWtL5KUKxAC9SLPi
LkisQZ05LwpbprIWwlyFQlzkcXPWxYjvorJwE814KqUSA8vByx/oo+i6CHR+PNRqjD5Fh7a92qCb
phjHsSmcuAo5tfbLm51uDc6ZAUoy5OYmI2OJ0l5TTVBJ0i7y8KgDWWB0Y8MFmvGTAfTEYfGFYbf8
vK7Zplgiy6jvq6KIQhkjtlCLqR4A6ONnKE/kFd6ATICtGSgxFbeYtd3137lDJPQnWQe2Fsls3BCK
SWIWhJJmYnjmZ3rQdvTlWLXKPaCtqN9Gkzwfb5urKhPJFIMUiQW9H//DKRQ9YbI4BxYGhiuOaAqM
Hnjx2paNrlRln8n1EqSSQCnr/WWMnGRoLaX4WYNDc+GOLm9KUk3TMCVT0kHO9/k6mrQgrw3z7Mwk
j3iYw4vd5Cn2pwOdryhcA9Cpd/yZ+s1rkKzkMg67aTpKM5uCThYghJ5sm4OVDJiBGAra40HTeSAu
9oc+BnNG//ZntrQSz/jwKka1qVMiUJftgZLWS844tm7YlZUlv4QY0tHQbjoUdWsTo7bK5tB85a/B
llNdLwETCUTxNBK1ygffSEa7TSpnERLbqCSbc1SpLhfnRlNAHimBvlpiiRcRrI5LKySDLx7SXQWq
IfTQkQL4qr1DiRMG9EnrMZ/maNOyPsSyD7diUGSGOECsivtfjfbx/CW70zpUoynKqoyxbjMFdmj3
L3qVLsJz+ESigwZSEQ0igvv2s1HPYV4RoQgHv8kwMTO/G8nvBqM8Q115RviSzyiJlxyqg42ri+Af
BRRSumEYbMFWU2pBHipoG5FfwryPYm7rzEb89kkCYy6B0RqirFOTHYy9FiV2I98WsFyi1o9qmXhG
V96lhuRn2eKYhmrNsvHMsSSekkwIGZAsF/HyD/wap/xWBJZuE3UP+vOHwRVlq6SJ+YBmXs7rwqZU
Q8QNBxsGcxbjouZSUcoqgauQ4jZ3pqX5Ks2Bal3XbVuIKksEfZqglGecfASEQSCcQbUiya0IugnG
63UJW/cIIcZ/RbAHwmxNw6h7mIieWj0aNsab2gZaQ++N8bllMnbCO14P2aZa4PMEWK+uyhftyUFS
F2TKssGf59IaqzsS/rqu1cZRI8Qkpo5nfgksz8zmBFJaKVMHJ5YKJ2W8Fdp7NZEtwONjqmrf4H+D
hZvJbDg0gpsKjNaIg4l6bnVYpVBVOWSlQBcS4G8JCJAP9QMqeraWu4MGqMYS4Dl/cCF/EslcVxLp
lBI5OA5fs8vNAI+v95VSuhrvvWLDaRID9ENgP9LguNhiZVbVeiDVkCNoj+UjOvAsERSNqehd37Wt
9OyTHEafvlM1Yxggp/MGJzbtygvu5afFriwhs+qnfzHGeVFf0+VPEhmfnMakb9QMhtIY8ZuRag4G
offZ+ISeUpQYQicoAq8CP10qyz85ym4UOIihY5JBhGvWVdaBRNqoJZEGBxK/6j4apdzW1+8RJXcd
ACjnzM6fOyCLgOcdqVMy2cuXP5FP0AmDb5DRAM74liwIsa8tVEcW5w/x+G0p1c6qxuxXpseuGPbu
Imk/IqU9TXJ8W4EaDcB/mIyWBYonE+/APfSOiok/J8W71BL3+udthCHgtv7v17FuqU5EtVBGrA6a
P2cMhyPpQk+3344xJ1XZchVrQYyryMdQrnKBCjIqG81IOLvfJYKRm8eAti+3vdvWvBYhnnKMnVcA
ml5gdlj2pHmozOioTepzrbW8nsmteBarCEp2WVd0vPKz+ZCpl3iuhaBY73+F7fKcd3FizWrl6Y28
08LyOZb021YkCzrWu196VOkOBrq8MJse1BkMO6rmymnhtBkPXnLTpay+jE2bZuBFh9R1EbGxqkWy
2r53h4js5/T5f7ckvIprsoFrFHEX3YyVXx7AYmUIIWxc0QVKG7QjS+sGJo8G8rKADleylkM1XsnR
+1gk8wA5ADEHBXb3rNsV0oYdwRMgynkN0iWXdj9yOx+3btO1YGaTy3LRWiOD4Og02woo39EO/pJ4
8U1mgQRPHOirpzlavMtn01uv5TJbCFZNYzZSyM1fAz8AMSmiuwpgveZsTT6t+TQCF8xny2zWMhmn
BeA2sD40uGTb5jwL26Q5Lj/Mwcec9hiOILZwP7VKPSgxBKX1rZ7cjt0NadAjk9rXjZOzd2zJPpNq
sZ0MOGGxyuymimx55Pi3LbtEt4ahIsxSwR/IckqkOSqUQowYEjmtFlnFHsODVgJ+p6V+qtxyQDVG
tJLQDkSObhtL+EkwYx+jCIyZKoZ9GAmafIKXfCytRm4PyPqd66u44U8/SWKsQtYzoyjVmvrT3Gqq
t8DcC0CRvi5ky95R5kRDO1D0QTFx0YfSdcuILnRcmCEGzOl9jXEPXEu2/gMvcsAi4CEfbEQInwQy
HoXkeKrS5XbwQTpud4r+tmTqa58n92Gy7LQ5+DYS4fG6khu3IURqGLpUTZH2hX12YsMULWkRQGTd
aSmiZCm3yiXw2zm4V4bwfhwVpFPpLspz97rgrTzkk2R6Ulbus5vzMjY6rG7rqo1FPNq+bdoKWsbs
Bm8hwJG1W17HyqbdrLRlrgaMfUTmONMFVn5PAtrw05taX/7kGKyEMLuopNUQh0KHewHESuaM5MBE
y9SIaRlZ5xGtbF34n1aRuQsKbTQCs4JGyT7eNbK9iBaSubGyut/RTt9VeOWMAV01FLaJGe2363vI
W07mwEvCXLSGDE27SrQMSbJqolgSL2DbloKoxkALGtFZ5JUm7CXD7Bp45uUlUWI7SL9MOQ80jieE
idD0pSiEFKxwfi5Utj4PWLHeTsaH6wu24f2xWx+qMKctm4I8kxR4yFh4k4rODnPzz5zWhwjmWKm6
mSRTVA3+qCG9F941YA2Bnr34jULmc3OofN4j9D8c5A+JzKGKYn1cZuomx0P9CrIaZC93oDOzB7cy
bdo0Gzq83dq+41YLyZyxZI7ici6wXQXqCW57O74UQAGoPNOdgO453E5oz6jd/o2LUEd3iKliftpB
5ryhs0VIpQDKkqfoXnGqpxA9KCf1R/jTAHhU8iLyrrrLjgJgOKEWpEuoasgghWclLpHWhWC48GfA
4QFLouosabE6V/VK9A5mds8r1ly08OKR75NE5liPUtVptQorbYBTehPeyna6KydLFKyOQHAaWINN
sL20LSVGdzSQH3gzj5vHcaU0c8Evud4qWTLjE7TfQfwjM98l5en6WeSIYNu/MknMDeUcrZjhoW7p
ZHlvKWHMKRtuXrAfmrCllEpppm4W4KCX6a2fPKk/1CTaheJrJfrZ8F3UQu+6Xps+Blso67KmqfjP
53s1UEmekHDEvVovdtc+JsH7dQH0bF0cgZUA9uyBQSOTigHBV6dZRFARgL0PNcZPIh5f07ZrWYli
bF8q+z5AFQDHnCjv6dg8anI52yleQuZaeZy79IRauLeMk9+Z2a5BcoAEfnlCrtlYnaoEHOe6tZdo
0UPxFG+N6kV13QzbrDd6eB0tx8CZ2NZ2lbU3YQO6FEHcLzG5MRZwtMSERwl+seTnjuiPriL23sjV
Ul1mtLsJGVChynB8zMXBiyvpaVYmjv1cvvEzwpgbpFeXpRdrdBW1LnlH2Y+8ZQVI6dTKGr8MYJEv
gfEfvcz7urCExJI5ASlPVcZ8p0ScgOCKvsWwSq1audGQWiv6u9J+vW7Fl5HTWU1so6gahqqyYUWX
DX93hnXvyXN+q3nLPvOM+2Cn74dD+Fw+R8fyrv0ucvS7cDuMWPnz8ZSToq6FFqsb1Xfq8Nwnj6P0
cl01ngjGWpZWTBo0cADSbHpKktFS0v08/L4u4x+s5GP5GCuJenPJChST0M8aPEyY8sg8OhyAIgS4
tTV39pJd8JbfxV7NcagXQwl/NRF+SGYspJ016T8gsV2JtsXpqfBCVwst7SZ6zZ8Rbx+SEm//f9jC
+yGYmu4qYzEGNZpD2jHZARFUfo1saTfswj1t4W2+8tvMt0/ChzjG+YV4XEhhtthG+XcqhXY736gR
CLDLwr6+lxdpJ2OSzH1fqVlraBSIdgAKV/pjbDsMqKNPss3tAdxnGPW7Lo9nn8zlXlVd3JdUsWwp
7LT7WjUeWv84Qjirx4K2KXWpyT1B0yJ4yjvHLATBWRRS+3JpqE5YhKV3XamLa/fzIrKIbbilEoRp
ieIBfMUz8/xWisvX6yI468YCti2pEoh6hv5qpRtR49vp+Ze25FzuPDUY36H2RgbEHeyN2Ma42H+V
A6dF7tx4/il8YBaKcRzpWGFskO6+/lW0gfaEeQ11H9zre9XSrcU9hW71pp/AvO7MR5SoZn/kVQEu
Q2rmExgPEvVtuyA5/wvyMjxKu9KfLHSb3oJq4ztvglbmHC+TWurKbYRjWAUxxSpGFdpX3dofnMED
+ypA1xN0zrUv09F8JBhfEXzZavzJVw6SmzuArtnXosVLnXgbzHiVSS6mYRhn2cvzH2PoYryXc/Au
gBkZ/2wy7qQsjSYvRmxwcYpRA3fCQ7GLHtMvlc+rSPN0YRyJPC9DFuiQNCd7afmR9m/XD9xlBfCT
oWgsINs4zN0w4aXeC74a/nLKHNrpNRzkd2C++oX/v2dejDzmbSrQsyAZCnSrA/TtBu9xHvrLwAQg
7VQFoIyNOzqC395j+hrldpQ8n6+re92/4OH3s6E2nRhkLUVRWhQMby1AKuu/LeiMuS6Fc/o0kXEx
kVJrCemwqOOBTrEX3rQTgJcv+OqR393E3ULG3YB8L8prerkpTxQFOT3gxGHupozhaxofhd3H6+qd
E7p/9m/AHvi8ihJq4KSIzmNFot1iNt6tUNvsjvgXQ2oLCISIHdwJOOfNjXBv7ifeI+BFlsIYEeNv
CkORqoWeCnFWTkLS45mhcDEL9Ii40C7VzI0D5PMhD0blAtrh87nXWNi2VJqqLJrpvqIxUjpld92O
0knIx3/RDHndp4JV9/Mi64Mk693ZhmwJwVjgIwT8qjvlSQEqEiVpSnbzTtsnJ4m3utQ/XttexufM
bR4PIh3wWCqALuSpFVWVFy+nybwrVF6oyzmRZ1e7ujrKflS7GGVjL3gZYkt9Le7Q1W0rNyGe+kZn
+VZ7ycP/Phfx2X7Yvhat7Os46SB08AI/PvZ+6JLHYocb2et+mfc8p3fdiaN9+/NWLt3YykMIcQr6
tgztNIUct8ZzAee/X63iYvZtmKvYsuAmuje98jF2oZKtHEBY1xwELrMDPWBXTORc1VjJi3Pw1JMe
4UUTSTfp/C2qdWvMhJ2QcQJCTg6rncukK0lVpwBFt4NzA+zjA5DvQqu4i7zOAseojUvEk73oCNw9
LqgQz4efc7SVYJWo8tImENwEMUjKU/lGqCZrbH113gvT3di4svFF045ywUtW/mH49j9pEV7mPtsL
+uYzqaL20jjZM8VRwv14xu5qXNp+RVE8DfAsJa6w56WevOPIeB0hrQVzpBxE0jw/6NopLKonDN42
nBvyclKIOYGMj1G7PF4qOnpo9hawrV3lrjkZtZ1Ojm4vu9yuHe2hP1F0w8xK/cFefnev2aPyrXmI
Pd7xvKzBff4Ytk5qSFWGdPt8eujoOg1hKWnhZCcxqvuJG7g9Jx/lmTVbM0X4iFnZGfrTSSmy7zzj
AFYdt9lllNL8ZrJFL8OMdcQZyeBd3ezMrKgVwJFcIJdohRtPAPTLdUcPG9cQMPAcVU4f9/dRHO+H
Zjy2aB8a1cVf8uC+j4nXhUpkpwuo6+MFKK+GJr5i5De0qloEoLto7K/HGdxFYsKoqlULQUvoOfDQ
SINZQ9VVMIlgYuQi+kbRLzubjp/zeHM49x87eavoE/rTaXSPtqnchKsRDnl/VxrgpG4z/7qOvIPA
1rJJNGZlgbkupE7SXsIzw538ACeOIRPjATPNmOYKHBGTdN8BvCQ5yk2+F3+A2dUR9j2fOZoTV50/
duXzinw05FmA5spTJ1uiWzigCkP+uhzlL8uD6HWtVe2UA+IuQNDH368vxbbbw3SNpKOmD8wPxifU
TTKmUQ7blH6g0/QgOTW0J7eDPbnR7YAXmb+d3pf+yOMS2b5AP2SzIK4RXkfGXkFNtj90Trenk6ba
rUpheIBrmtnDF46um352JY9JgwZT6Oc2Q7k7uMHUXm5nvZV46ggW3dbL9yZaQ2W78iP0z3M8z+bN
vRLMxCKZPv9dfK6b8VbrGnde1K/91LyWpfCToyT9rYsoYSWLOb+C3LfBAngX8E9R+hKwXFij9xdp
GKbmOYptF01X0pg0SI7mpsuAuYKgbgCOKawWzGHRnYC5pf5UAHfQQMcFb+R1O0xYSWVyIRK3wpwP
kEqRchdHwjYae9Wp93jR8RWOR9x23ytpTOIjTNmEuWJ4RPMJ5OAnFIfz29Gf3uh8Ivqy/eab1Fjx
fbLr71NnBLOpuePsKc9wmdhEjRsSSTQeG5GWTBg5jeCkyhvT7lzt97+j9uKZLBuTZHqXFTpEoo3a
ivXnYpb2U6FbapZ417XjKcd4oLnSBYASIvqZqi/L8lipX0adM76yebl87CA7cFZkYq8XPS1OTd/z
3Nx1TWxl8c++/aIjk76uDmfhWDBWNU5IoCaopkbySUtrUAQmVlcq1lh3nMP3D4apKZqsKnRCgTGL
0VTiqFVpQoArAwBcbrAHkd4uPsR+7SSPZ5jqfQOj+Yu7iHf4tzX9EM+YSCIWUZ2ngDgqzflQN8Gt
aWbHwszxZqK/XF/UzWTO+BDF2IgS6YNW0Ly8jR6W8tBq367/PkcVNhidFUEI0kgD4gFGBJd+r4Sn
BvTqTfV4Xc62rf9Xj/OOru563dT7JUshp1AkOx1PUvymS7xeHc5iseGmksqgscYoE0hycrRW9FbZ
8UyPJ4K5ZHoiqmK01EDnnnIraR/7gOMU/iE2+Fgp5mIxATXVRkKlIFZH1ceTTpQrQ7UqSuVGe89M
3hA4TyW6dautqUozlowWW1PipwW8DofcGg9v96kVrkSYbV/koYxVi4O3Pnzr5Oe+5OQaPBGMSyh6
s9VyAXdVnKm2AQq8Eo3ckWhwnNx29vZxIM+PEytVgkIuK40+0+a/dSCg9A9ZhNFHdLHK75LdPXYv
CKp/Xj87XJmMEwiEtA8mCf4mfF284DcN09V98qo6gyufkJc7Age39rIdjOaoH1qyzdttirYQjGmB
buq1eF5O5pHCPDQ74VuOITBb38VO33E7FajbvAzgDILuAdE0NRYLwej7sQTiESLyZboBcM9hFjpX
zBtPqbpTrqkuKCp9ztLS83pNJmOZ2EuSBDQLmO3wNrunfd3NW+3olvTaICTmoUhtW+mHioyVzlpB
cn3QsZPZTp4OcaHYUpM515Wi5nChk4nuY11RgFbHImASEsaySkFLjQp9bW1nleKdoL9I8veRzFYk
iVYp8dikN++RD5kXr8NqG3XVFCpemAdg2byvu8yJm9Eq9XZ/XTueJCaXqYBLEowyQpopze1Aexo7
0y1IaU0hL9qmm3FlHdnn4SmSRhIMcCmGeoyUe2A72Y2ItLzKLUzM8hyLzJHG3CxqoQb0YFCSPoAC
DXtwQdm918oW5bjCHB0nhtq+Z1Y7xtwzc4xpgqiHdvXv8LED5p5gExdg2HeAI0YywXta3H7NWMlj
rhkxJGJeU6BBiq0k3iReStXb90//4jVj81SvZDGnWiLa0hkN3bkb3a+eqcPUbrUHCn0A3+X9v3Vj
jrVeacgZKAxXcQr8Bm8KFL6isMp7mZ8CbrqQlW5M8NnCZ7R4WaSJ519osMuRvnuDq9PTUaQa0SGk
fLl+5DYjhJVI5v4xsjFPI1o+FPTBnYzKEcmv6xKuH2rCvgvHpirP7YTIrc/QlBtPloEZOvTr2EHJ
xU24rg0mJHEQVze4XKfZnFOmPIquT1Huh6N6X4OzB9yDYOPC9C+nQ2NLORljc5j/FTEYwmKqKJWg
xBAJHiKkKuFTZgROpX1Z9Mi9voibR2wtiDGNQGjTtlSxikHxGrbf+ih1pfQ9Nn1VArpQcZiz5yy6
kTNO6LWtn2bqBub3EIYwJ7vosWHDlCue2UWuPoz30QIU0XDKMXc8Tn/03I1+URWVB03GiDrjKIsR
aAKNoNCawIAxInq4IyAhU5jJwucFCGcsNvYSWEtj3GSdCqQCTg8tnYu2bCtO/6qiNS/4QkuEhUMb
TgY7R7sLeJc9Ypf7DgN8qgfUmtoq3xo7fcLkYOz8CYTc+rOYNe+MdF7KEJ9V1j+S+XUaeMu8uakS
JjJ1WQTEEYtuPdZhb2j0lDTZbEdqbs1CanXBUZ/IjmO2W94aQ+SSrBDsp6QxG2qoYZDPSyd5+SBY
sVn+BKr3V6AaOrU01/ZUa6mTNNl9RRK8BwxAgy7rHO/wUmebTc4LCLe8w/pjmP2eBUwz1WkvokNF
Qzs2MJp3gtu4Xboz6psmBxZYZ8ce7zbelErnjkwAq2HYmPFJCtCMNVkbwVYm/84wkNARTkTPE0Cj
j5XTG7UsM8JkEr0ijFxJOZhm5Fzfxq3oXTYx3AeLASjWhRdQZzGbowVeLjPtIKztoHUWvXbbTDpo
yc+aGH8gUBGBTQGwHSBksYDdaWIGU2sIeD4QFhsEYtaiATGtlxB+Htv6eSo4S0iPFOsJ1vLoiVkt
oRyIpS4ZHRoS9b0uHwJMhhFScJTazPXWUphQomzyXO8qaEUrvO1jDRKw2NYtLKtdooVNcHhV3i3L
WAtkLg0hx2YOIwSKwvA098nXZiKcKiRPBBM/pLVRj2oQEi+Pcida9lU386LnLR+y0oJFO8hIrSZq
gVfDZD85qq0cU0BdiSC8bGw6rldxtol+8RVbYOlkgBNQLmqaUHHdHpCLPmXnaXweTQfH5AhzauNy
TMw5x8IBmtCSs/obadFFKmS8B2KeHMYD42zlhU4gx5Q7Ww6f8l5DvMAJE3hCqJWszo+YZmk/TRAi
i4U1FA8meE7MlNfhw7E1Qr9iJSUt22pSMh2edF/tF6e6U/HQTe9qPHR/ae9GTMFe93ubxei16TF+
oRbFcY6miHjCrgKXKxqYnqv9sKc0DWBz8eCbTkh69gpggP/N1bFZq1nLZzzGUsskDjL6YO7Ur6al
Qi7qQ4iJUnv20NT8xm8C5Jk/4zPEqU7iKcNWqnLoFD/6/BTn2XMekV2oGT9E4JfbU8PrMuYJZbxI
32K8rK1x5gYv3IGSdacAzC33/mgqYbWeBkW8WVlQAzl1ThTY6UPwcL7/gYMfn9rSQs8CzGd+vG5A
m5m4AvhPycQ0onkBhNVHCknDKCdISCanb63Wj5AcU+Dc8h7IE7HDa0HZPIkrgYxbKYVa1gYdKxkV
IB+MyhoPwtltrJmcw8iTw7iVYpHVQg4z4gV65wfqY1Gnzmw8XF8+nhDGrZj9XM1dhwOf67IzxKAe
VCT5SyfohBMabnqW1aoxnsVolTQzhhTOuBRESxpioEFkE8eb0MN6cbGshDDOJMOoWKZrEBKE+XGS
zeMYRk/F1Ls9IW618OjDeIvH+I4MTOemIMES4gnEn9HPPAz9qeaBsJ1R8q5pxfiLSDfnPm2hVedl
sjUjrH6sXd2P9rovebI7vk4n4mVO+jIgeULWeKu+q55s1Sdijx7wo72BOLQ/C/03znXr2Upz1meP
cSpF1JWCMsN551Fa+Lhroz0Jq9mf+0Z2pypWvP+XPLYBVRMTdWpmFQsePA3VshOM2wmYggrhjTlz
rJVtOjUx7Uf0ADtbdxPQIKTkoOfDy3VleDIYP5KnSzEkyflEZHdxHn0vieJeF8E5D2ffuXLGtNg7
mFEBNZq+twpkidYo5g9JGwJmSZTt0vijWOjjBJ4D9JXEQJyqshOhFEHCq80/jaq1p2F/Xa3NUo0i
mcj1wOVILnAJZ9GYtEXCpV2cmr0EcNYBvXi6NZ/+RcWQbsPl6fuvLDY2HqUAbGz4c6a7Td3wIRKt
6JVmFKKVvYg81JrNSUYF0MWAeoF2wEH5fIHmZVmG/UgwjrZv9vQ6647qgezopda5gl86Bbppgcfy
wkOU3GyPQe+6ogBDECxLIiNZ0cokNiYTNfSbxetv40Pg0RkPhOY2nzmZ/hi7rCth7FEOs0BsQwDT
eYPYHUUtOAlx9FtKmtsltyWS+dn8jeitwLkgts7cWipTKai7sZRrYxYxhtc/92HeApk8J4C+uG6g
WxcDAL9M1UT3CEAZmYthIkkZDSn8opwc5BikwXjhTAcOstJWyWAthLkW6rHMikDuUTgMDmLeox93
9BLjay6oN4l6nBLCUeq8JRdbBlQtdIzolBlB+WyZbQCLFalTnDz9UCGEBEgn+NNk9Bf+wfKtBNFd
XDkRUTaEsSvg5gcVNI5qb0f5QTYK67qUTQtERxsgqVQJUQ1jCzJMIZ1KOEfKY6386yx0+1it5DB+
PgoUKa9UOJBkPziUmKl7U247N3uUQY/Na1bcMnAwbFGFUE266MssyKgHbQWlhCbJrJ6AIQmVJY4l
yHSnWUtYSWE7MKduQHebVJK/i8iy25w0jIWZrnkEjxBSJ5BfeY3V2MVtdKwOjW86s39997aO2PoT
mN0LqyFL0ZsFrhgVna9lZoP5yRQ4QjaHJddSmL3rx0UcSARFm/ds3/0YHNFd9rTNF7g/zvwL7x92
hMcxmh8HUBc9TV55EvzMrULb5BLWbF3n669hDmAlmwMZmlDykvgbEV9IB17ouyV6kOcf1xd302bX
kpgT2PdFQyryd1JVPhYgh1L36p0JzcLI4s2kbuZwa3F0s1cHHt0KkxzgdR8NE9F9vFt23S7wFoCt
4+HADz1eH8Fm0r+Wx+YJupLP+ny2X/kQP8bH2s5t2hbZntp9iGGNP8EIQlPIWiZzJxih2QGiADqi
edwzEa9jPKS2KPFe5y6uvIvvWtHSOXcEV1PmkuhSPcrN5Sx1dIf79AGENg4qzE+jk+zaO1oS5faG
b0VMa02ZOCIcM/BupUhc/yJfGCFxAK2S4DcUBoGTJW92oq+ksU2aSVVFnaxSU0U37Tfyo72dwR+z
7HRHq+wEjIa5Yx7U3f+RdqU9cuJa+xchATZgvgJVVFXv3Uk6yReUbcCsZl9+/fvQV++k2sUt38xE
k0ijlvpg+/j4rM9TH2GPwn/S5HAuXLJC5VKQ3mmhSN1yk4Djb2jvLJN4nfmkAej0+qVUmHZbtkV6
EbfDnBj7vILvCUi+2FSEC6prb0sGxp3HBOjLEEG/5rfsbbRGAMcG8NEW2nlU0eOmQ3G+e5KV6dCN
MrY2FEVPi8DgpWclqAoCZhwdAb6YgVza/8icAlwPo2qlqs2ULI4zTGxKZmhNejT/Gu/XIihHtFzf
AjDH7+7UXRUK221LJicezLKv1+ufdsSnHM8y+dUnXyvjdsLk0r/TFMnUZJxrtALG+b4yvqbVoz19
uv7718258vzbklEZ2yYj+mpUQNT6ivzbreO6sZdWlcIP3PLQzvVDMiR2D2CjPnJRdmuALJsa35y8
jz1Gm8yjDQ9I1N5m2fKQuc0SXl/hehpXVigHfWQRmDldoB5mXu7ZYPpx9TJbTliZuUoT1zt1TZRk
QqIZ9fF8gqiEe+0nYDf5xqsLRFmkvusP9Z6/qMYGFaovl0XACGemcYHTy0r2JeF0N3Dx/fr2qURI
diQuWJua+bqmiiaBqY0rt3OjOCOV5Xck89E6FqusHMZ3ZdPSd91t+xwf9MUrngo0sjunrAna2/TQ
PJmYZem8f+tFyMWShbKYLj3cMTNcMBNo+7m7X83IsEN/a1A82Ifi4Y+R6N57EY5kRqZyYKOOBPu+
GWffTQD1XA9+Pqpio80My9nVk1F765a3FoZlEOsJ7bVEd8gc1GC9Men9MPYeSl4Hap3mrg2KWIGE
pTAujmRcmhJBTUqYvgfOsldHyQvrjl1CFV1FKg2VTMsUNcs4tHh6NAaGZc3t/REECv/uxZZrIbOe
1svYwH459reK3LLlx/VrptgqGTNsbuamcTkugG5Yu5YfSlMLea6CLlo3/IqBYpLfsbiOk4sFW2Uk
+dEWQMPn9+78kkUPYEDb0UqVAVPYXiYZj7zgtB8LyDP7Zz2JvSNyUp6mGnhTKACTjIcAYDlayyCF
aq+jW3lAugyun47i9ZIbsl1RsUUzcTrpEZ3ub3SY4r5TuqDbSgCAbcxiWvDOpMe+y4aSAF4KOV5u
noxyQuaVoIsjqRQ3Zv09l2oA7nULHCMWwE7x87MYzZotPtGhhlPRZl6j/0ATXsRuSfeNKyeUts/m
tyjJBDDkBnPCIcrtMbgxLv0hBsnn9dNRyZAMQDZFmjAryBAOf6Xu9MEZM9Xk/H+Jvv5eiNzXzYH1
V9VCQJVDF/QVP9YkCaimwPRU937+zQDkSxoWiohoWyF+C5UcCjZNBVtIZOwbctvPJ4u95qOusGxv
k01XtEHu7u6ojRxB0qzRbPrB/LY22qAj+SlHaoQG82cMkvxEyOCPr8V3ddnpvwQOv5comYi20CO7
6iFdP6EG8NCApHQ8CmSZVPBUyhOUzAQ10tgokQpBLDvu1uQPiEkrgPa46Cqag/5xzPzSV+VDti3g
7+WtJ3x21aLRcmYXGZi9gRmAWEdqwiy9gt+nSCVfvwX/JeL7LUryJ6ycuwXh8GHWEdE1Oenem+Aj
Rf3wUL9q++vSti3ib2GSCUkEKlwTGPxwbPxQh+uxrU0B/3b7JPNRsNSKARmMKiGc9zp+oSZK9OXN
PKtov1XnJNkQt6FV1bZQDq0pXc8uRy8FMyEIST9XsdErNm/7Gf7/zQMl8XulqJbZNlINdr5j8+Oc
i0/zogUxHTyrL+/nSrODMlc1am27gXhTQGNloCwkp/wLUmgJWd4u2nBsQSg1eNmxP04fVzbg68qx
2btnn8mSrhqbo8oxYhwbeTD2M3Bcdv/JJGtP06fkUASgLtkpRG4e4JlI6aJNTV2ZlEHk2i7YfJh+
Nj/L/XJw7tsgftQQox8bEFPEysF+5b6uH3Z2w2vB52j5z8MQhaCZAsbrOl4BfpZAFaZsPgdna5Qu
XVrBjZ9SKGkqBvRQFTlwgMTTwvNv1zdz83KfyZFunWE2ZT2NkOMC53IPAM9XdEef+gST9aN1YAXa
7sylPnbMVFyMbRt9Jlm6hlE3lk4dQTLeosf5L/OTdWtOfvaE/rFA3ydICwINI1R1Oin2Vc47ZmlW
j2jZBaKnfoqNr3X1rU4WhXne9Ll+r0weCjfiTIDWZ9XPwQ7MobpfMnHsOlqiW3c+8EhTNdCoFiX5
+sUoSqtIILBuxN7i5ivpi13VaF+u68qm83W2Lun9xlC9MzOqIT9QxD8nNwcLpTa//DsZkjnRObcI
zQVMSckfGr3dmVasUPntusXZOiT7kRDGQa2G7aJhN3gr6PD0xiCqD94bHJKv9EdWK3/hd51JlAwH
xjdmMlSra1B8yHS+p2A7EssvZj4W2b1O/+q6MjCiw/WtfIshrkmVbAi872gmOm5YB8QAQnfdEbMb
QXcQu+zDuNf306k9dkju/6P0+tlqJZuCUSNHd3S4sgv6iQz9E+xYYNEs6LoqrC3VbJPCgsmMdBZ3
mmjocJrpkZ3Ia3eobpOb9KRqGVfcMTm3GFtuydOihaFsDxVYnfLiJc1UlkMlRAoCjNgxKmZBT8Ry
05PUY84p7xS3WGGd5ESicJt4TvIB+beR3c6LaXtFDAK3MSl+aE7/6NTpx+t6qFqUZDZizZ6m5C0E
XRzX1/rhpXKj26mPVJxmCvskZxaZvlSt00ITdExsp8DlG7kKN0ChbHLysAA+CjrA3pQNiZt9BjjV
9vg/tC+tB33l6soJw5EZLQE31erirBNYic+feOiExi57UN1W1a5JVmJ2RT8ZKTxUVid3+oAp2FRV
9d902MADaro6AUOUPAw4ZmXr9hx3xzHRQVGjMtV900HOGScK3d4OjAhzVx53tIjIc3IRmDLMYkLX
hvWwoMlyOeiPK5AnIFH26uLQpmKfCZPeqobWeoIhHeQJjBPL76voNM1P1+/O5iiefSZj/YYzl9Mm
lZa4umbsWzwbPeARh6k5mR0NSqsLnEXsxm4MDOenBZc3bmmg2/dNJ+5KTUeZB/0bZvYAps4jRzEk
EuYJfKW9Xp64Pfm9M+6o0dyWBffm0fa4k/qpQMeT3oa8KsMltn3Dnf6Jb0TR8I0zovhH0jZ7auek
hK+5rwfaeoNe3PO8Lf147PfNUu30JlEFKKt5ubhKZxKl18jstDJ1J3P1M1foQesGOBn/mY0A6fNB
gPI+vH5m2+/umcTViJydmSMMMgAzZZVIT8bLEBT37dpysrd2w3fHL24ZGAcO2YtxvC74bdzsvy8V
l+C94BbFL420Bu7ZQ/2N7uZTg96lFacr/uo8D4dpJZWs9tqxPbhBAriuGrPo8HiUJeJNk/L3Brjy
tLGe2k1PxhGOYpTB2M9gSkMj6/XFbl6+MxmSzwsvNx1iFxMLtkaf0G6K+cGS7+w6V8QpKjnS65WB
JWrpQeG3b5e+9rmN/atbTL8yoUgAbgdEZyuSzAkrjHqJYzzMeqi9sNDaN/Wu+GhjSDt7tA/z0f7u
PP7bXZTMi6mVeZNzXI4xeQKq7g3BbMRc/qO67NnKJPc3azBAreXYw2yofqJO8BAl0dc2ErYXFyqK
2M0X+kyWZGC4QBOkxma4Nymg2+LP1LzPpgE0wFUY1S9jcoOCsMLEEJWOSCaGc8FEFi0o772hOebA
ky0/d59rYAwe0tvy6O7X5jP71g7Ejpyy2xkdunyn+fi/5zZww/RmzZLw4H/BEV5lX7MJkjHqUQha
0LCM/XDQyNMj5Vtp3hw/5uJ50L9iuENRcFAZIblF2NaEMEoB69ft0w/G7fyRn6ZD+ysLxa54TjCm
ZR+X+xXBnN2Uv4g37LUThp21RxUQvcIIvSVzzqxwk8XM6DUcymzGJzLGt4VBFQZ3O5L8rWxv7siZ
DN0A1SVgNtcIa9xpg2fcxHeAaQ7Sm+4OjJ/KIabtbNuZQMkamXFtElZMq18obq0X4/MygBwh3Rc+
u63h9E5BBbjW65ZWKVQyTJUNPAmthQo1gAPQd+iBe6lrT/MHkE2Qj/md9UU1rLXpMJ4tUzJLcQ6E
QCeDG9cZ913sBo0eQlk1ViqeapUcyTCVFHzSoHaBjvAk7Oc0AJ/bTWeMqI+rgA9V6ijZJT3LIhJn
ODng3UQBs+Pcj+dFdVQXcYMF8CMbvfKgZ4dRdST96PtCtGJe8jBy6HjnDmLG0A0qZDQGiDBIubKg
MEuGQa7e3cVMK31b692XRaAl4brSXJjE9UMcA4hWtu4acMffuyKkLCeN8TIP+WT81dDoyAZU7M0h
U5zg5av5XtCluYnGfOj0PLQeYhOPJj81B/c5ujWeuh2xvepY7uYDMBauL+/y5kOsa1PdgHNuAUpX
Wl+6lPmMLJIGHw8gnTwYpwNgSYNuFz+KeG86J/UA6taWuni90Iq4glBcRFF6lHTzgLOdo+mhSRDT
uNr31lSlxy7uxLoyR2cMIyUI2N7s+5lNY2SwZtFgQ4FK5tc2PZAZECMLf3C6dnd9Fy/rkasslxEH
gJZYlJy7KUsCLl2OuZEuyBZ/3DXJzkI/FR4JHrp3dRLoPyIPEAD3X1JvuPsHQ6Hv5ctJHYAAZkvE
OJh1LW2vFZnPxpfCSRTKcnH1JSlSVidrCjbNAJ4KM7bcLUN3osukSkyoZEjusBCZCSBIkod9Oz9r
rLrpOxVA3oZiWDoGLoCNAq5cjO2+v9JIE9gLmUbYlq74TMv6YUSZybOj+AYxFvnzPYMwC39cF9Ak
sv1wlho5EFHEYTnkuwEsfrr187rybS6HwETCRBm4ytINroq0XeYKej6TCkAvcxAVInAq6ouoVuj5
+qve+WDriA1AWx2DQdrFYJHWVI1FuyoOjSGt92VR+IXWeIb5DSQgO65jyrrNC0SlcL6vr/ESsVmS
LHmmgChKa9vFIrsAXYqLl7WPrQu2nCzsVgpyLBzvHjiC3P8hDbxlI8E2SfCfw8jl5BF8laHURF6E
axJrAcg56bzhMIBdATA3L+OrMvBelfxinzEXBDgZ0wB3vfT6RXGqZyn4hyBwLYvX/vAa363jd02o
PZqKJv0Ncwx6mt/C1ht5ZieRZRriuhRJuDiHMQZePi4GUXTVXbpe6/mdCVk/4kzI5GR1x6qsCNnX
+Bk0R0H60h0IyAsMfwLV0XxQtT9dZtAgEWVjxyamraOALO1hG9E+yjJojH4CzpRnIj+CGcYJlJ31
F3GnKnNe5kos4C0RBvwczC6CsU1yi5Y0mnWdZEhuzmmHtsgG8dkCcmJ34T4Bbnpd5JNn0+R7M5um
r1n9ax8VLyKdH6dyvq8peINF8cNONdSiYgV4x4aFwGcB4sumlMDuSRYiaTrkMVrOw3Haxa77udRB
EoSpbE6UFOwb5nuFnUKDFgGLA5NxfVjuVKZWpwVsK/eZeRO7o3/dFGyo6zsJ62LPNEnL8tEcp6II
c5yiddC02uOzAi1o+zTPliGdJgFF1uCwlIc0bI71aR2zKlFtMgL2MAdrbQ28AsCzcrz/oTq/uYWA
0gJrDHoedNn1JSTpFjOC7M54RvCA8rEKHmzrNtqY0XNdh0AjLsBa6zJGA5U7QCH+Y9A8MDf1wD55
Y4zRg8pYuWxVeDgXATxuCHNWzm4G8vqLjOnS9J0b61oWki4XXuNicD7GsFML8O0UqGtjfNO7lUJZ
Nld6LlR6N0yO29ANcN87+kw+U9/wlgP/WN7E3GMsTJ8t0IKoChFbGsqAiIYl4kUGjut7DW04pvcd
IHOHZWsFyB77qWvccP7HgNnrfkIOnmNCGIbp34uxesy6Vxmsde/YB2cAvXWqSnJvGQ5wO+N3w1WC
YZNWwvNlHq0Wuwdqba/P+W4G3OI0YusaxUFtKD2Cb6AW20AhdLGk94sxKBczyYscPBbszpmSOyNS
jRetv0J6VCGCOSZzCNB15WYiVAinOMmnPIztKizovJvcMcgr84Za01HrVL0MWyvC8w2J619ddstM
0mDMxoAlTI3xVWPpz8Vpn6+bwg13DF7f3yLkOdgkbjClbODlzh1xMwvqkTQJFj3s2t7TRuEZEQ/1
sgiuS91QCki1KOABgH2Af94fVTPjj4sZ6X3THPNZfzZmGixatndrFazu1voQ+yPwxvNlGlRyGpAC
aJPZdPNQK/vHyf6RmSPmsZ8sekNyDLsBLc6K/7gz33LR3e8SHe4tIDHltumoMwoH0LppGI+AvYm6
H4Vpqm7uhm8C02AiTjTg2yFIlbbQ5WlZaraA87rXHhy0fA1ei+Ev4iN/qAYLvjwwSCPmiqzA4BDJ
ntBsL+Ni8SYLbXOe9y5oJWJ/nMnk1eAo3FUEvTz5qPGbqG1yf85hnHvE1Afecy0wi4bvuIU+eHNp
yjADePOxtNzij6//+09cL9PZo87ayp0Su8tCDFUDsBLtpvXrda3dcOLfi5CUqXOR6kB/RRbOJwdQ
V4fshDf9Jqu8GnCnXxp/+MgUjvWl+r6XKHkqZVqShBqQWI/FTp+znYnCS+1m3qRhXM22g0b8LDV3
f32hG6fNTLq62ybQSWDr3m+lMC2rI6TBize1yTHN6+4m0WOMkREz2pE8VcWEl2YVFeozedLRITSq
UgralTBuksgrnekhIdHDYMyt15dsb9q5UCjL5fsKiUgb2bbOKP5K8fvYxNOUllYd0rJ/KIfRdyb7
bhj/eBDEei9mDdLOdLKd6gSV+bEKzaFOfFSXn7JM5P6EVrEsKh+un9qWer5blHRsmY6RxsIYEK5Y
6XGuIuol1gLNpIgoClS2RUsOqe1+KBrtCGrtnyhNfJjb9GizSBEtXELASAuXThQjXr29WBT7GxL0
HgDWFf7uxyRwnsmd+Tl1/bX0mobarVsqO8w2z9YxkYzUCbKR8uMyg4PGqSnOVnfrsKwPcw5+rUTh
3m9eETwriHl1TJnJNr6MsxSAdLEI09x86XV241jGozbVD1ay/PFjCSU6EyXZgLnKtH5JIcqx8sgz
Zpd6YMMEbHVBuVdMyNRc16MNm/NOnvSyEI6BDws8caE+6OhRquydVTUvSVF97FiLRqKlvm+m/M4x
Mq6wO5t24GylkqedjjHSXC2yui5NgeffHGib+plIfLu8s1j2T2zAmbR1H84uZ1kmYwIlQh9e3DHf
mDTbK4GzeUgG54+h49brwPDLAO+H8F7OkBfJkJpFZFVh0tiFZ7rFd8RsqjLDeqfeO6fvhMijOmaf
DjYalaswZ+ShG/jNknbhddXYPKDf63BlszmOYNFcCwyDPuwK1t0s5mtWgds6Ex7pVEbkolP0/a7J
EzoASEFjLeEiXLIS7JgRbhbTJlC6tzUAcUe792buJEg4NWibJk0cNGY8KJRke1MBguSgdQNDodJl
WGeAhWMg0cvt0vRsovX3TZ8XCtO9ZU2QfrUNJEYJSoiSY6EvNC1ErFUhQ8Znb/fOvd5joX3RIllo
8V/XT1ElTTIooN6bY3MwK/jEqR9NT0OWBS37ahPFAV5G6yhnnK1K2jt3SJpGmLjORtQe7dr52gLD
cMnjQ5QWJ8fSn8qFqQbWVGuTTAhzK6fSWwcNDv0U+6ygWrikVRFSUvNDVKIz7Ppebt0IsKwgNoOf
hPSk9OailmgykdAqJHbmjYx5TUeRmkP5m+wpuJSuS9tc3Zm0VVvPTJZI3DyNxhnRDDoGh2z0xtLc
VdG+1arddUkb2XIcHtIDtoWsNUC6pKuO8frMhjO/5o8dL+5vk5/9c30C0xqQUHKPfq61h/anGlTt
cq4Elx7U0YB4dxHXXFRtO6ejWpXbdQgg59vmYfIKIKEyUGnkJ1WSZeuhOxcl7SYpqnTJ2aorbvqp
rvSjZrv3gg7BSPpvpjM8UX0Q6/szKo5x01NDJQChr+MgoXqxuaY9UatEhYozXy9D6oN8DbyGPg9F
sesDAeA85ZTtRh5rpfDQkbJjukXRjPleeTDtuLQ5WVafTGDmat/fvU0nneiHCc0L+a43/EihRRv6
+k6kZNeWso36oZizUGcv+fA5q+1Dr2tB66rajrbC4XeSJJuGtJ/dUQuLq/8aAn5Yh1SjQ/JND8Cd
s1cVV7aWhZQnRfcuTtB4q8OfXUN0pddDQvoqHG008DDrRz5Gt8Wo3fZ9Fly/h+sOSY86GvdQejbg
azpEdmaTKqaThW7QsCiF8BJ3vLPa7Jtb5YrqyuaSzuRIdjMhXW0bY5+HdZk6pzrXOz8uMHhUk6Td
ZZ0zK+zmqmwX62IWLjnKmutGvldGnsRtVQm9Cu1a7BOKjqS6PF7fuq0lIag0HLynDJU3yYJpTBQz
iGvysJzq+05DUbFp8j2tCsOrnPFwXdjWlXbPpUmhXtllVs5SSKN3xud514c8Ay/cAs6hyHNQONqp
Ovy3NONcoPTymNHiNgKRcVjhEfAcN33Q9a73gbSvyqFtXi7LQaJp7aOxXBlnMGrSlJOIFaGNoobX
x8TaL3U/HIcMSFGRCQY8Zyyon+VdvSc8HTytMr8gO0E9zkmqsCkbL65rIRmF7BquxYVHtixTqZPF
LkLhxr+GqD7arvYj0doPdpfCehf76we7Jc6GfuJ9h0Bb7t9tu7nrR6DphNnCboymP1Fz+tAxDKYP
9V2uqVa3dapIVpoEISV1LrpANFjMccazE7KY3InZfqonO/faLIsVhmV7XX8Lkts9NDEXZdpOoJvW
9fqGl511ooK6d7bd6b69OIVfx6MIr2/m1pVEe4uN+uYaDpH1o84Mp2sYwkAlA4W3udnpaLB3XR7o
EXqJe+0f3P61J8my0NGAzKV0+1lWN7YjdBEaVgsmKaQhMYVrUW+IuUIhN4/sTJJ08ynty7rCLGw4
jekdxySPTbsb25z+pRjpvjdppUf6iAUlhbZL6+ZANP4AsHCFmA2nCA0gaEACBDIBN/r68/MjoixJ
Xd5ALzBM5mUU8/uRvkKmzOLHWA4/JgJ6Azu/QYCi0MjtffxbslyKEF0LNAZugHSRR36sj9wb0vJB
QxryuhKq5EiaQZyk5GyAnHFJmRdZVn3rNpG24yLtvv2hKAy5GxSUOC7QZlGNXT/lbDPbzOrjpGrr
MI5eEw4F+Tqo8BEvViOJWK/cmYi5ctFAxY0qbIoHQPhpTnvDuvJPCVwgBEpB0YAEm4Ta13shVivi
LpnwWi9m+7UR6J+cSPHHea43IaCrtDClv/ZdvBeyAJGjcHI02MXgv3mkPHY+uraAEra0QaetVqHz
6frxXAYbsOegKrIpGDnhictlVj1xyohncxU6HUiXDCPZJ/r8WpfkO/Zin7n2iY7ixsrTF1oCxLoZ
FRHyhRFe5TtvaRtAgFM5euxBMFmVE/KTvVl5TmUdKRuCXvs2w2WuDFeh+Bc+lyRt/fmZquRJOkTt
kLXI3qBm0bQEmd9OkRfdUEcDANzYUpvoDiK59zIoReLJGpFbsJzKCK1eK7xlyrVTUU8qOImLx2Rd
zpkoye6iV7ImdFgvFxyQJX6cdRO9YyCKVRzS5radyZEMb5HXGSnntA3NKvdYLPylmhWm77L5c10L
MkwE/gwDkrL0MII70u21LEVEgW4K9lfxZPv8gN5P0DoCAzloMB0CTFc3ECHQZNUYMetWvfPG8Uai
swfsa7aJkFvu7tFtreUNg09l8I/iKPZIVAaYFhjbnXMavo66p3JeLxUfE5AUOq+jDxClemm9onZb
SpBgCNsx/dbN3xcLjdgs2fULPWauqkP5UlMgDW13WCLcRlNu460wcVmWFLVH9I54pnWfNI9kPnaT
QlE2FmVY2D6M8oHH7aIpdEwzoKm6VY/ulML10mIMGoKMEEL9h3ymhzG3FUHU5WUzwZaHGgRFrgTN
lJJZTjIN84M87cFb0aIp9IWJp5y9XreRF/4AquYo068pIMtC+7qk/b2hNVppFIhnnOJEqs+uAZDT
5edQzh4pMXop/qrJH8dSkkzJUNWD1tr2BJk08wYMELFPPAalav5XBWhj8r8EU5tHd7ZK6aHWFlsg
ex83od42ARWHecZM1i97zHe6KizdPDSKpA+DD4wmB8lCriltVrRlH0a8CZO+PBld+t0V7vP1c7u0
Wjg3DB2gxIlmmAud15usiYBwLkK9E/txcU5GNipsvXlpNt7LkHyPXOR6GQ9wSUvukS9dAJSDh/Jo
7vip+LVi3yzIXgMTZmWtN2/1vR40oSrDtLlMBtQ4fW0st+UZ2rrtzSQuLBTHBH9FvPRZq63d9Z1c
Ux/vjSOSL2jHRMsZQypBNo7wh0edzxp2sipHDBVx0wqIW0VhxADcTue46NDtsJinvmtV04KXoTeu
AmZH3uwzmiHl9S3LPFB7YHDHb8WR7qoQmbs7corBZxEHqrzW24DIxVLPpElZoMwmgIFCz2kYDdwv
64+LXnukt0JTc+87gOQBbS40ND3o0k//YI/x8gHxX0cDl+yINYQWhBS0Q1PVvuHxfUtjv5wpxoL6
A9g+UYVUzVtcDsusO/tWkEMwiiqudA+tiOglm4wutBvu1869C6+2cOrdNP+IgYmW5X2woD4SV/tF
VD809FtkHRpc+LdOEwoN2zIJ6MMDxjAeD9QQpNfQauy4rllSh9Pch5VbPpW1edLm5Mf1Td4ycudi
pNN1CgJ+I5oCtmw0uNfXw+QXjdiJngGedNzDy/55XeDW5XThWJvIjKGvWW6XY6NJcpPldcgazeWe
007Us3lmqlDMtvbPddHHYaxhOCoH753Opm8dtyIgExgMG53St83ooLFW8bpvmYEzIXJ51RpAiGI2
URe61R3yv75gw86NugPGu/e81XetCmJo67jWXD2BQmD75BSpkc2WsMuuDltBvDFqfWNsvdQEb4P+
ODiqmsTGO48uQMwKOCZdHTNJB01ezcUwoK2AMNz/Hm7HcYjTevKaxGpv5ra0A73PMbEbZeSmGpGX
VjgzWxcS7xRd4Tlxlmhpe3+K7mB1c5vjYVxp8KoyKIO+9pzC4771lUfeSuXZZ35S+YZCTS9rXQgB
zyVLF2MYs9wuEgF/I1zwagXrZC5FexdKCDbkzh90jzB43yqQgsuksSRYUtw275y0KyB42APVgt1Y
blgAqANIf3u9P2nG/1AG2tCqs7VaMi7CPDVWE1UQWeroktXFXa4LhJzFDmCyp4rNf1rZfrdCjDG9
P1SgnVfV7OZ92MRIXKWHRd+R5ldSZvvrpuayuvUmCLbGgFWHp7/aiLPg1hRNhVoF1gVg+sYEC2br
VZlX+fQL6HPbHTDkb4DjoRjw3jA8mNhAAQjJcRP07pJzzE1ap2Xf9KFO6oOds6e27oO8jD9fX5xK
zGpnz9aGaVmXCw1iJkBmr2m5sf5SEVVxecPAvVuMtINdBGAQwrCDUUGGp4STGBzHI2DIR/dVJPFH
sxMPmsXK3fXFkY3o7J1cyYssZgE88An3vpw1xyty88bp08A1Po5a7Lf1cwEmxzSOPpO0DrJhRFoG
TbvUuG0a2xdoiZ/Ghym1vMQAlgI6lt0K8C5R6TfF/AwogmM/2GGeLieaL/sO3fStYx/j9n5MnZtm
1EI26F7b2z5LhqDllp8brcqwXfSxrKp5piWSYYvqqGinCXFhOyw/R9oe4oafymnxLVp8ZIt767rL
N8fsH4SeK67fRobrvWzJtKGPC+WaEodqTki30w6A5I31oWHWoaFFMI1NEI/ly8AM5J9SlJDGWpE6
3LZxZ6uXbBwnk66jkgjWlsrrd/wg9ivcAyaaEh+kMR7QHhT7rbgtdD2Os9uioUDKdLR7h+izir0c
LavoYAU0QNeoUErW6y25yzhYZEWxPExpyMaNZEVOQMIFn635CSzmw9J+wDPqTewLiOt3FMOzkwHo
zf5R4PXUql/j8v363dlcKuji3zIOcJ2lvUW7U2u0rOvDkRgHwxFeXdVB1yhqw9tH+FvMW9hwtqMJ
X+Z4WcU0FTCEzd16hJ3YRRjT3Bl+6qEDTFQKg77hO4JD/u+lydlgNvWClXQA6rjoDsVk237SjKo5
BJWQNcA9W5iBdq6xEBCyABuqy61XeySKJ2L7YTpbiPRGkCLjGan7PgR8qA6Q1hTMlTv3uQ6m2Vty
z/3U+GmtxmfdiM3f7Z/0ZkxNNLftgjObu9uxWtAtVHpdPwRiJJ49vgjgVqA9iQ7E69ENMuFRua6a
m1Yd48RvuSmM+UpGz7IAvwSbhtfEHE5dVzyJYa1RiJNZT4frorZP8bcoycblVVOzVrQ4xQIczUhM
GYNCwtZi1vForEZ34YxLizFoV+i8MmFSjCfd+Ko7t7GDDlWuCmQ2zTVZS9s6xrGAbCC9wRXQJ0wh
lj40Rrar9HJvkGaHhsuP48qn3etFUBK0CbFp8XIjPmlJpbJpG3EAwm94MxhvwvigXJKwBtssbHvs
w5QglnL6j4U+3DjzGIPuZwltBDpD0f0V1124cPvGraZDXfVHkrMvJZxJA/APuYiPWTHeW7b+OcoG
ZdFm6zk9/0JJswVJBTMJImWAUIJBqgIOXFQ9Gplxq/XZ00DQYwgQnWHkeyAaKFJeWxmSd9sjHZDe
ZWIS9tSHdmo8xrXFffA8nEheB7oTPZZkCgxW73K7OvV8UjylW9b+fOGSoyQyLWtTgYVr5EcZ31b0
2VBy+WzdpXMZkqZ3uYnIr8D6Rr88RmHdABEWUB54q5HIK4JWYLpIBbylUjnp/rJ5xGR8C5lpJbxJ
/8X7596yPMq+1TUI0MbejwgPrtuMzZjvfKHS01nHfZqtGOeYbrsf+tdhudf5fVbfiCndC9B1zOLW
qNYu9A8R+2RVld8uOOPpsdSeFV+y5UWcfYnMseKCxyEnDe58XnkMsAh+C3i8uAvWwXYGeIRgPPSO
wjorjllOQre8dxfdxcM3OWaIjo9Dr8Wfrq9r+1TBs4qwCC0fciUw1XmJTmfYzCjnXmW/zM53YLx7
CfqwpuIpST735hheF7m9qt8i1zfx7Dkf3bJLFgsi4xrGkgBTsVSh0m6KoMZaeETG+QLLB5QGzjhn
Ogx0PO6SOvPiSPUIKETI3lYFxh2eFRARwa9qjU+arXJJNp+z34uQfavRHchY1dinFbAHbYXVcw/2
C7xmFppPI68I5teFeuqLrpIrnY+dT3SpTdw5rdSCUW8P3AL5bvl/pH3Zdt06luSv1LrvzOI81KrM
Bw5nPpoty37hkmwJIAZOAEGCX99xbmV32rpeVmf3o4ZzwAHY2IgdO8IW6zLc/34qXGLG+9Q8+OEW
32VdxKuHYGnwEOE7f5zX5kuoIZOQATePh8LjAJhk+sGa+mWm9+OYlxf7w/RDvprYiGJMtufJ8dKT
mZaBKHV+MYngZQzwqvpQo+Kj2fJuQwqiqRk4+jERsGn3xVbxI/y2d3Yo49zRf/amQzv5/yli//B0
3+9EKuH9DOcwbMFqAQNQb62aqsE65Ti1G2R6UEsVFfD+779/q788ifz4iN9tT1HTt8Gl+3Qr9hHs
gnbNAblr4bNTmgdVrTFnvY+Cykcz6d3uFCgw8Eh/ecB8UOi80jmH3Cw3bhUuXwHSIy/yNv+ft/lu
c+IIAZk7/HmbF+GRHjNnQ+qD/2UqbRkf551VH8WEy9r7zYL5k6Hww+SlrUqatcWQRJbDWoTF+sAP
SeWS0m6Q1XT3H0rp/XLf+9ckes8qbaAmyrvLu1RVsMG4Y85KWUCtIhoBuvJShOhy/WCN/jKF+mHM
dxFIDj4f5NCpbUvI1mHDJ8EiJ++QT1e/f4W/YHSgAxFIOoj2CVjOfzn/JBMfog6xzjyJ79Nh3UDw
fhe/OfmlMJoVJtwkW1K4ebZPeNl8aLT86xv91/DvZq0Z3TU2HnIqWVfSAjm3N8z7qOX61xEPduqQ
kMBZ4S9e3cxfVRKqAIyHoZwqoNdwECydIoLYsod1SXcKrZcfmp78MuSBNILmZLROoGLxc5xFJyLx
ZYbtq52P8xzmGTSEf//2frlR/TDCu6cH49EQiABGGCTC23qOjSw4jDOBL38w0q8j2g9DvVvqWqFF
uMdBeeu68GCEOswEXwKUzFTZ0QrWv5vW33wko/LB7b1f6x0UORZmMCZHUQd93Z59lKM9hXz44O5+
OQv/dXPvl3jULbzpAgyUtsclClBLPi3y5ffv6oPZ8CdJ4YfAFSvu8zbGQhvqU4+OhZo9/X6AXyay
P9zEu1RCQxUpaVIMkHXXjpx2Bi2cjN1n3BYkGHMppxuPZMXvB/1V4T++yKT9c5K/79YZl8lt4hGP
bpJvCfsS+Nh7wnsONX+I4BSeuK8lhGdiU8FhuAaA9Pvh/6RE/WU7iNH/dVG5A/f98mZ/eKqrde2E
xscLsgjF4DFyzsqMO+GMoOYS9y0ZYeY16BbdAD2KuhySUChN1ibvHMIhCtHg6EISpAF1cAWfswm/
NydfmbiiHnRz4tDxSmdezXFduhlQfSQe69b3vknZfVTY/MUchGYelIrANAOi8R4jDeW4tMEgzLYx
KWx40/vedXahYLvfP7FfIQM/jvM+bYdfBFI/j5stpJf6TdbyveBDVjDtF0vWV3HjfhLtuA1JdPD6
+n8g2v/8tvwXee1u/ufNqH/8N37+1vUWFAiq3/34j+v+tb3X4+urPj/3/3356P/5158/+I9z823s
VPem3//XTx/C9/9z/PJZP//0Q9XqRtvb6XW0d69qEvrPAXCll//8v/3jf7z++S0Ptn/9+x/fuqnV
l28j0NP/459/2n//+x8RKob/+ePX//NvV88SHys60cmX5vn9J16flf77H04c/w3VZEhYoDwHjDwN
ETzm1z//lHp/A9ERnAG0VmVQC4gQJNtu1PTvf3jB31Buz1KQUTIPTRgXDrzqpsufnPBvqOSAo5z5
GVhV+Gb/j/99cT+9pX+9tf9oJ3nToYFC/f2P94E4wDdBlAYlBKBt0FW7xLYfVpmdQHIL6iAoiZb+
CwcMYIqFo7ezH0R7q5a2XT+IK++DWZBcell8CCRhQWS4vZ9H9IKLSpLhQRkm0r1L0r7dBMMQ7nze
qY3y3XoDYS9bck/GxYzGs4/2u/erEeNDTS9Cu+yluROk15/HH31FVxthfD202O4aanaJb1kVunR5
/WEm/PNh//hwfzVUCHY1GnPxFpGE/TzUOtfj1NM+KGHsJa58N4FLLmDckhOe3v1+qEvG8WO0BEUD
iR5w4QC9O2DwXi7lh/foy6huNIhSZd3FcFdk5lVOEjQpxzzR0b2FwMBHxdq/IMUBQhnkjDDWhZkG
Eu3PQ5JGw5MaeHWpasjJiWmFkPlQeQOuYXDcE9Qpwhx+oOdusejf7SNnBXwc/7sCJ1BhwxXEcQbi
MnSI/lIBM3CumCctqtpjwxNdUnZYp9ADTVqOVScy54Mo+36zx7oEs/xCUcFyho7mu+l7qfDDGrGV
VZMO6CxzhgbH+YXW079bRITNCMjYIEVjtqJF8b15yigXGg5mjtCdJEHy43i+gQDS6ybmI1GF9/P0
0gQJKhrqC+iVhy+t//ObVC7wGPAG6MZbrD+eo86wuzBe3KigMoxM+fup+osnCPmmxMeoYGT9JXnO
lsms3dLJKhpdcz+i4HC1hCapfj/KX04G4EqmngvaKSp4YfIXQt9kVcMWkM2qVkbBBvo+/pZ7IS/m
BpIeY4QTLRnTFUc999G2pK7mumvRbdTSIknpAn+WRUKUDtKIv7+uS+L+00J9d1nv5k/La9ysiVhl
Wxo8at6xYp1QJSa9w4tojfSZE8JuRJ35/yY2GWRgGP2pGYdisQfS9s9vuW+0jwXERSVo0J662mY3
tnE/Ehp5H4jAfYNKNaT2wHcHoTB4d3+qbajTSuqXbKjHNo+18vZzEoybcHL6nAGwBDT0wZ1hJ71M
0R8fK6RtwbgBN9bHhIoxi3++OcXxtiU6aUp3nP3rRpqGJgdGg0YA6e1bdFfZHLr5S1ul7qCSe9Wb
GXtO7YzRlcedBX7CxFx7/fC2rmYfJOaN6YVcGvYyqMnKvjZzqSGa/iaDFeSPZXLsxnZeYu/AKIU3
T1DX4Glz0rY+z9vG98Vm9dw+yh1FuK0gra3NQ0sZWREqQTZ5lOks1FjUzFugPJx2nSgGnumuiJgb
w09gEVGWD1EvxHFaGzQkNK1HxruRGqL2y+rDJ9FvTR28mM6d+jeDB2+2UdBwBF3Kk2WD0G8ndOUa
yKPVk5O0d6ZnK1RrW6bvXI6nUAidDaLoqJyjjRugcQvcl0SqinQu5FTQnGb8rZdNqNLSFR2VIN9O
HVJt0F/cko1DDG4TZ4tzqGdCswKXFos9dM/AmKOmr1GeF6SriwkaVB0S9GQCzVWa1h0TwCq8kZXt
kaiWSgtNDkzMjF0xndn1saOw5SPfXCWzr0k7tixnJh6zvB2kcxsNEfJ3BJDUyR14WT33dSTwm6lr
L2qc1DVos4YpOTR6wZsOc+gez/XXsa+b1s0XFS52M6kWZ7TQeo04g4xCyV6HIe/K1qD8WQBOaORO
hFT5Jc1CZyzrdOnWz2McMK+yMTr9S7AiHQ+lc2fo1jbPXLXeibrzyDbztbs+TOATfYHkqQncPLFd
RCsQCWRQUZwFaKW8Dm66A9UB7PHSlXg7yaAZpXJH4OqvhEqlOUoP0snHME4HXki7Tu52CiBQWKUO
oebAQ9hLVSuRDd+Hy8rCg4npMN+G4bCkRx+AoChXnQT0DJsBazGp0KaRu6kT70MFa5sdyVoRlkEf
TW6+uq19m3UKTFpqg3bEPXSHB3rARAGraVZNp/Ihhf7eXRupGP/E3RFOayLOvJteTvVUTY5I4xNf
QsfuA4l1UaqIo2SV09HO1uSNmVCxRiNzAh3RPlyaAmHf8EPWs6bb8DS2tJqh1WKf0Upf9y9eD1fZ
0jOmGY6rN+Cxr8aZkiOMguv6GTI1Wffg1CtjG41OUVIlqvM+T049T09Ueb4heYMJYG6j1U3ZNwv2
WlopNftjYWc0/BYtgW7iflbrHB2jqJuS0jpZ10T5agcUtpUbzbqKA7GKW55SQfetbuvoxlkXpznV
qsH/DDE0O7ZuPLSZX16yuj7vJ8l4mQKER0VD+56F3ygyQPhorUvm7tk0yQ5NfmpKYxQe6trOJ/Ah
an7HibJBKYQbwexV1QOY0OjrDktUlgf2mVBrj4r3eHYyNOKR9Nb3qqVu2VwEbTI1e5hMIb0DeX+0
xzg2i3leYeAcYGMR7VBlnnKSEn0gy1uaYgGfKJOtKGNfTb3MtcX1HtPJ1lhDfsZlsqUepmPlBgZd
9qbDNX/xuR37QjbCEuQfS+ruh4Rq8QUSdr1XGjnI5kgirxaHkBPMlg5SEdBSRwI5vExugBKm1GPa
F2YJUzWU6yzbWeRi8abxTsLDV31LxjR9cCF2hOa2NiZH4i1egGnbR59rYSAMQtBYT/YgAStbeoPI
1nwW42yqKXadpFJdmCLW9r3zhdMwa3MXctHF7INSmLsyYVvDo+EuQ6gBLW+tmQbzjXQ6F9odTU5i
4x8lhSlShbg1NqXHFT9OLaFAvnuTHqHy1p5qvcBCHNLyshKJ8L7TMLQv0TK6aBOOe3MK0aA6lsxR
8/0YEh8ys/UCffcgnXI690AMcz2zWpV9WMdOuU48qM+DoCopnbDXtvIAI9VVzIlWz8KEaVsgs1nW
cgxDVeeN3ym+S9w147sVOW8Sg2Tq2hnExJgRBmDLYoWPdR1YxIikN4d4hnf3rq6j+OsM/U8IXERQ
74H2kZ3H4U0PjWM/KQjCa1noSHnFyFZaSa0/pT4gFj+7IS6908w7LhlSXLedDwlWUr52/sMypHdD
EkKYxyD8JZ6vcxaC7rBEDnjvSsZ5rHp354ZOsyNdPBzswDSUI4kHmlb0pNvoRvUppIX1LUMszBt4
gOeOu0L4pl7RaYill7NWnx2QLLlsQMK2wbxPSXuNns7HkdP7yLPo17PidW6W22FVpkTZleBFqFey
OM8kjq9ZgJ0JAhwFtYE+eEpFuQaEfHLnMfwc+G2Q89Yzh1HwXWsoPaYBVGejIcC2IlK5IQNcAWaA
o0Xg8Pu5z44pC6GqpDkAMEzwKlo0eXIjMhUp3klPWr2NeA2P0F5mW8/vyK3GEiUla3se5dPcyuvZ
i6m78Wodbl3afyeRbAvqLDQXWB2V4fFz43ByoovqqgSLH9+c8ZJOEvsYJLrSPO31taXwzJMChuWL
BTmek+aua5p4k4roSohaPyOdeXIsGhEYCw7QH3lwGiqqGe96iwVL0XBOod8yeNdULmi06UDqzxpo
doxJl23caPRfIcLMr9dmfkvsQjeZa1kx4egBBZM7Hw2G53gxt8Z3ac67NtjyabEg5vV1ofv+WXQ8
vOvI0DyKJhMHTaO+BAobPVnt8GO7dhGKrxpGJm0HEqbXvthxVHnST6fVGZJSeTjtrIFXF0qj46Ud
Xf6ijHsWQpxST15pqDmfIHfANqbuB7TlRHGV2fSZcjLAPt6wi8ZrVthAHhOy4livgnKAomChM9Ht
ltBu/Km5waObTyHmVDdri0aU/lViJeSz1+/GNt3pUTyOq//SUViGDeGc+0qcm2g9JIAVyoyr0zpQ
CAP6I9vrqN0w0d5w6u4nknwLtdor12xokJE8q5fNvCwb6tOtT6l8Zg4fdzMl33nCvLxdZAQ9ewV9
ZZs9mQzVJs962wSGS0B2u+1i2DZNUDKeXL/gczqXCAN3AJHuI+IfofhwUqS2eVePPLepOi6MFGJC
DPUZcSodR0GhqeGb2uEuROYDLGHTxysEOWW89Vp32EDCJHsI16a77yhTn93QN/ck0O5r1tL6vrHt
xIolGOM9DNygn+vVVmPXbj3+aeo1siRk4huoWKU2V4FHj1mwhKfaIkU14zQ9T6ZfPgG65nf4F3GT
6lSjXzOiZ6rHIIeOdb9B2p2+9onb7AIkWbsWDqhXk1zJk9G1veKW66L22vgNHfT8RreTLmM7DN0V
clEOJfQedg05xamg7NeZfu1o5tBdh56f6LzAb4nlRNRWIpzBjbaYmV3HjRjrbNq3yKNfpIOstAgz
rocyjR0iqnC05j6ytEHkNzqxeyxDo0sDmYtmG5mmhZdxPC3R1w7qFPrEtBczRImw+4IGvXh6TYXb
JNuhE60XloMlLbq1M5h/x4XyMpLmSeqRW5hs4k13A9K33Oc8XSD+vzQwWp8n93Zyp/HcJjiW6iVV
z2Sw4UG4NUiFUBPC1c7wlYQNYaJqH1s+bdCOh95jt1yRW6ptoiZtinGc8BhCImDAqJGSZrsFeY2f
p1PtvXRO/JmlXlthxSR4CSko2Y6armfHViMj6EEb5+upw2JNo6m9lcvIj2Ju+x1TWiEscmzAc+9s
JOwCC/TxrGhzCLI9zs9uHjHmHRAPHkQS0rtlGYebltjg2BAbFfWasr0i676b3KcWwH+5DGgmapgS
eRfiMDxGX+E2Hl/7SXcvu9T7isLUeOiki91Zj10JoYx55znOa4aK+PXqmeduTV5mo5ZKztweWNNQ
0Cvc9jrSUh/Bq5VbhRV7pn6qsJvSpjBRuHyKkA+Weu2aDRIM+bbCPH2DGL4WTDYQYIC8+uUgMXm3
/cqinQ4nWrFwdO5woHArYCWibHB8QuYo0zLMei6xPyGnw6nHdQ4DZNThdTg2LXYI5ezjJXDPyONQ
8UVVrwhJeBYDA1E6SVCQSOoRLXCpx/PQ7ehD1rrdMZr6Gpk4lJz8thfnNK4HbDvz90Fnc2XThW2b
tl72WSvTogv0IwIDLbI53YjLblEv0xVQm+8JoP8wyHZRHRXGCi8fvOaOBMErpM6/tJG5h/YDgmUD
AAJZH4qMJvuia6hWN30jsMvDk0wMkKtppf8FABW2eQdtD+HYHeIEYWamEOtvYxyr1zreOU18tfTB
1ejoR6R+NpeKluNCPrFe7S6SD/mk47MT8+fJV7ArQtbAXO+6Dv1Thl9qz+zRDbSdPRRfas92uzgj
4hB5UTH0AvuKHzpQVmDRJuXz1WL5Q2um79ZVcEKY+zMSr/NoXX1OGuQAAfrD8piHb1nnwCBhjmds
ku7Z92OQYrIAUqFrUJlgHHKIKB0jEmx7qgbYU0f7sXYfNGm2U4zriMMJR85M6+3oQMnYhN036q3D
ZtJNV9bYRYokxhGRNAiBLG6CvIEAV+4RXDQ0QoPc6uVrsEAgOwFFg89NW7j9+Kkh8SetFCjrthGF
7qYHGDhtcacG2p6XRuYlMWiGzCZU2Xq972dxq9elHLkWBcfmUHljvemZj5jhsKsMwtXYMrKlGA3L
Kt0xmFOn5pGx6eRqGL4PmYOp5OCQN/ssb0bxMOrh1gWLdtt1xIXXMPQbI3f4hg4DKOumwe1KQPtb
3IeQZTdGsINP1TUaEAraws9wbhty249Bv2Fzq4HZI/ww3wFqoYYUAIvgN0PYovVJjbyImT/NsGaf
kpNgKsY3NQ1kdWJ76hpUMEUEbpyLmlUBft7JyBS/ou5aTI57tUbJdWjVPligu+qlI5yCLQ4rM2SO
sy6CrqUNoeDUyP3oYJpD/2tfC2nL1UseowEGHC149XkaZ3fQWTsZIs6WQ3QNR4odC8hjBN8E1/Fp
3q78K1CDs4rsZ2HUJ8sHcOpWpyuZ6wtM/XSHmNfv0rFxUeasQaViy1yodnXQC4kk1SK85AueRT6E
NUkuy7SFaBYwAy7qB9Mtoupl+8lz+pMkQXYbel29txO+chC+3XShGMuJZN3JdZ1+jzQO8oHeHGK/
SaZHJKsBQbcMg59klo77UZkePZhQlpaAHJZgE62G90BxpJKw5+hrUqzzWL8Mtjd7yrVHNhFKLQ3O
on39rCe+TBXUQ9ZoB8smbIpRe+EQZXRYQGDmXrPJmtrcOayGm8SqPGQwjr1NXWYfQpz+0TdrcWpo
u+3kmqWqGbPXMg7rzeQYlQFosvBfafpw2pBQ6F3SGbWLYi3fhOdEBw0gY6/dAUeuS6Wc+hPWn4+2
DvQEkLhJ8SGc0/IJZ9OiN3jNDrbzLdx5TAjPjtpFmAEOHh2yNWPBkUuuznCxnZ6kF4/dlnEPIdtP
AG3sUXjytk3WZEdgN3N2Fp4g+1bMHCsq4/W4b2WtoS8WqGsX5aZr2NRkN5TGtrnr2aKWvdBrcFqb
kAo84HY8LHL0odC8uFfMQ0KzdeaGtBfpCeGVHEAXgAJwTWKc547IIJZqbPTyRusE8V953o6vHSws
dbD6ZRpp8NPQQZg7DrtFQcSeGk8+DIG/Hns/Io9CznFZh6y5JqOr7r2R3HYoUcPb8JM/qnHf+chW
bTyGm7apHyhbN3jfOEjHwbNls78ZHNg6hgsBJS31PknJbmsyXE06QLPTpG7CyQOfOEr3C/OvwkVu
eBdUXeIOYNVH3wXrDx6OBmZ0vsJPi+Qa5uYrFW7F4u7zKNk1rGS7Kk0bW3gAzMoYIhKFP8gJp72F
Y5bBwcyN4w0JaCVwEC39ZHI3yE3PU5MixY/Zl9E0J44csgDMiE4ePu1i251jnh2cJKqccUlzkxo4
8goAirLOutswohA36AwvPeK62CUzUqVdDYPXFMcGFmJi6jFBV7DvNdcZDgbXUeszlgNV6ABuQBei
GUNcXRh7PWC7TpdDNonTTAHKSem6V44bssLn5mwyHNMcgMV4LDLKOXW2sehOU0h36WruA84qQvrb
0a/bfHIcOCCEYgfQjRe6cY5+rT4FPaR3vZVDoxaCXFXsaATBMGz2kPaQyJ3r/RzD4GSJnZtMr5/V
PGRwkK8fWID9N/T1E5ROrhnXOu8BshQq7OFF4Ppb1rQzEC19NbUJdrZaXs4U10BmXzqD+ZzUVwmV
t2zxK8+PtsTaOzGHUQ7BTgNBAcT1iTt7b/JfHMc/Aikm+Ro7zxDk+eo1/rpnDevK0cFRuOM3tU1O
NrZnTdz9StPPsV0rlGw/KeHvgJeWqJ/uQ7pu2xUNGb7bViwd0XbWsX1de34BcvLZhvTNJ+og1+UM
q4ZbFUW3CDu3iUM+kWR4iyJx6AABkAAJCJf2Gpy4dstWHExsMr4ZnuoiC8wj3m2ZjSm29rTyIeOa
Azz+bFN2O9i6z8PW2YdiAjmK3hjdfe87UzlLgOWnNtE87KDuCWQW7zZCdRsCzKVZfFqoiCDjGO/g
74UDpK7WJdj7wO9D1t3MfngvGnD/wkjBkI/HN3PrXAGoOyfSsMIL5TfuuE8iptfcDrtJZdioo0+I
+apU0FgDiVjrop/Tz/005sirSeFL4wJrTeJrD6c7HEZsl9e1E+Sq5v5W1+6eGAe6lRQbbI/2uUeF
Vpvc69SY9yOSxaEHP3C4Tpk5TOtU6BTGpp17zAwyqqFeDixGc0TYHzlaPsIQ0MnqpU25DpwWi3WB
7gXNZ4mCcU5aGKFmJAQPZqR7gIs5dNqfVTNvkVR+ImlwEal+gSjiFRCxExHTt8ZqdED44oGzsRrX
sBqX/pqNwfUgGlBO1VICHyy5w07IT7+ymN1CGboQK8AXqZ+TGaxGN4JPSOjTSwKntgFI0LnEMUqY
4VpT+hmCKQ8dH5t8aQeyo9342hkChBvnQKQzXtnLZp+2QhbNkr0sqn6BwulmIPQhUNkzbpQdY7Jc
NQoT85IpufUJZVgYS6PHTTp9EYgwqHzqwMXU7x9aP9uape2eQxllh0k2UHW75Cz+7GFpsvZ24aou
0eWMT0cLrcw63SQ10A/f726a2W5ax4EvYyM2ft0/QDjqMezmqPJBlt9A2O170scO7D4hQtqPUbcJ
HXIH8Odb66Tn2fEcHNugwarT9djU3nlMB5rPpr+NABYVdph22pvxUKPpdqILZkdHHvRsnrBU6a7p
s206+A9pI/bTihaNcXHmDU1WsImWVs0HiCaxF8iA27O/airzFDIhfjn4KccrkcF5qnu1wWPxDyim
oIcGM+M8xmYoUBPg31CN9AqDU/JTSpxob3voWyCHXsNTDHT5HuWa9S7s7HoOxKRKqmJgDWGdTvdO
M3l7wFjLScbu+K0BmKWLeehDdEC7tdnUk7t80UKSHVwT9REqgd6XcQzHZ6AqL2awQFWSC+ZiaI3C
CFwDGG1c/CjrorbNzSig0kGV85CaoN222I072E8USdBUZJ6mczoPyQ4H0euodwHZT9YvVliA55mM
hmpo5tJzIPauGEgXxMcqrV2EgTgDTp5hmQDsMDmOBLchDw9ocbtH2Q/TNEntJm55cNMEgc4Bi7oo
Og2iRMMFxXuKl5wDUoexD0jCAGTvnK6HMjh6r7I1/WxlPOLh868xS16giauLifKoCHozoNJYf4a3
TCnSToG85y4vcZM8WZo6T5GCDv7QQY40XHdSu3e1572MQ/CdJkuRxatTBgmAgtDwz3ZZ3KJHtQTV
Vej19TVSbQ9Fjj3K2RJFNZzPxwavbzHBHoSMh4TCUkIK/aS5c0qIf60MLLwH35ZEqnhHlID9KPFU
GWNTh86GFLnTKLDjcNKCN8sxyZpd5zAE+mF9AnRxLZPxGXKt9000rLk3dS9rbN0rbzQ7Lwzv62Ul
gBIA3C+B2NMg3geYdIsdANEsyGFk7Y47tJyP1RRqv2yiHlwYY+w2CXH5gEpuQtsNhV16IGcoIH11
xwvEAC7sZgDD5bUbmvaUBpOXT8s87AXx6X3Qz8390q7mEPlY9H46L9eprgXA3j70X2NM5BK1IHaN
qhF6PdQYdxEKmVkLbJiyezP45ArO9N1RZQrnPeX6DgJoOIhXlOrcNp+d2n2BjLjJre0voD6iGQRl
5ptY0AgI9uRXgZTkkThNcNIppXtvDTDnY7n03gabb3wF0xS9d2Bme7PqOCzHeZYEwTG95MticbGc
2CwAsF9aUaCODhGAGAkUTZcKONaEk2Kjp1t/mRZg9Ouge8SIAJ3W7QK8Ixeu9fZLMwLlHHCCkkvG
3kYoE55s0AanIVDtnQCL6xSYDl2CnfV3WebIN38OyBH+RsNtDfEuaBc0XGFQrw37szWpg9dE0wee
kmXP13bYZwGdD2hpiSDFnbmfgJsFukQE9J4CPrmF6Mf4gj21V9rvnG3tmXlXB2C5e+E4HjsPpTJF
WnQu2EwGZd338UbCY/TGsT0CMYu0rws8JfR6Bl3wCNJAv1NpjwdqQO2m7aoBIDhRc2XmPtyHk56q
OY2bY4zi9Gb2UIzKZWD6Tboi7eUuHIWi2dNxTgeflaZLsac3CVdF3NdiXzvEKRw/lVA6JHN4HCwN
3mREOj+3QgdQ+9cZrzxNkIuvkcg6NDkq6+YECygfVqRiQHs+eSjXpIUhc/PVMy597CLNK4m6Q1+i
dgpEiM/rd5i6A6obRHDbXnBd6RFSpjxgn6lAfXPImHtmclHIZdMUOQpk+nyWzDdjvLIVXawdiysX
yNcGND1ScRWNCH1pdPe/2DuT5raNtl3/lVNnjxSmxrD8CE6aJduyX3uDsmMH89RojL/+XIQS02Ik
8U1W3+JUUi6RANHoAY3u57mHSd5pHnGSaOWarSRT73tTRjLcHS5N1UZ7Y1T7Msxn9L9L4nUrgAvp
OiYVmb8TTSOKbaiyNN5oUV/+AB9rfA9bf7icIjf7gQJ3mKz7Mmy/hEQiPvZWVjkrVTU2BO458W7q
3IqNVd7M6RejzMYvZaxXYsNyRokrZ/K1dmsXvhyLVZvyLHMDbBpW/eC0PdGigoU4duZDxPpOGrwn
3N4KgYw1qFuu2A7lzn3kxswF+FjLYT9XMQu9Rg8N92Iyh71ICBeSCMz6tRvOVnIFON9/9NirV+vJ
BrsYhCUvnE1Xha0GP27yna3bLengcmAlNSh8zPKum6xNbfkqX+c+AcBVK0obPJcsydZn/sAyVE4k
+FbFJKooIEjqRXthTvmlMXqx2iq7V9+Iv7bZujAw2AqwBFU+IVyz+Q/AFd4wiYi0GARRPsqtMiPL
u8yx6LhNDF5/68QFCJy3rrF3Jy2d34FDOYymuDaHNRJkc5kRzyiN71WpkaD0tJKZ1nG6btxGRUcU
FbdAtrIcBLphOfIQhgphuq+60MrsjWHzgl4j7mc7m1T3yuIq5pXrkWUSRQOLIPISAHmEgb8KkeXi
Bu2IcbxBJrj83KbdcMA9mTmpEaMzpmkVNaIPQpAaiKeqijxL6P+ALSf+6KbeBM3Td2V+5Sdj8YB4
iVYELcGiIJVAIAJcz1HacQGLdCurVejHCV2VKJyEUVZtzIEY0kXn6+qHrZlkOPRZn/R1Hs+P4eBP
K+HVZFF9G/PhSWXJ78Vod+iEKb/ziSCUFmCQwvend4ZiQa1XquiuOtPyEEmzpjEA+4M2NNvRDnS4
lSKPJfUwu4n8fv5DZSObfkev9WathWCUd3qhud4mHnMJtVgnzbFSuAbG6wphhmt7mMzxuj8gRiAH
6zI9bM1iNqOp11pXXdUSLWMMiWk7TLYL4sHxw3m8trWuct+7fehCMxyT4q4mnhFtnAhERVBEeSTv
OuRtrM0ESpYe7Ajw7Poe0Mm1VJovrrqsqO/dkVEeFKZxpXjNDuywujF7n7LmkzckU3sWNLMGLL9w
QoYhebdBY1lfesCRRr1uaM50rldAocCNDLbPTGzg11hsjL60im3vasZIqr4p/A1C7EjY14gCXNdg
c4h8GD3hpCps0u/j7OKJp5zKCjyRUtGm8h56LFJsCCLg/0HYZLEVMIIJQ2YJtLFtoYd+GNTTML4H
GdQioiOmFKGZ0fQepmjIv6VibmdwYXHcfCjAPRhbhQIs66I2qmO4DW4SfsxRMC9ujLhNMCrnKiP5
srjjHT2GFq5EdV8Wn3GoZQlka3GUsgpvPQLUZutMn4QUehLo3hC7RKpTdHrcPI4/sta1vFWjxU30
gJsSWjhNF87rAqfidqW0ZP5PliKzEkxh6dmrVsnum9HMRRYkRUzMUA2uLe/qKO//IPuZIu4Uc8VN
7c9wELGBsD7OZlGw/HIbXqY10YwsAJaljT90kkjNNgJc4+5gPUdxoMeIdvOAxRB78A5Oo8vcTKc/
7AKwwwXOhzbqC3Xe+6t8GufyykX6ESb8UAOlKkVq59veV7GzSorU/Njbgz3tGkzfpw24y/ArZtlN
90WA0Wgvay010dhJRcM87srBDxTLHQLGWqFdsy1PAOkxZqyV3+PtWsLbusW5r4ASFmklYkWTrLC5
6nJgNkzmbKlBq+T7ESzUltkQlWC9P3jUZGZKInxiX8har7DEtdOMjVwnsZ63l7kV+VgxCMn0SXKD
LIXKXYNsPyl9RNZSm2Q8tnX2uA37psFVPK+9ryF5RuKqRm7+DtlK+xRmou7X/pTbbPQZHGQEah+3
hapHUeyBiIeVBbqYsviiCSGFXaeDJu/stEZCMUna2SSFbUszALU8igtmWmVdKZ8NxHoAYdauVRmJ
hndcNYfr3HC6KeDhVfF1BTweRNkosps84sBVIY0iCbJmykhPe97IY1G3wx1auGOytVoLnFdSarm8
UvVMlMyoq7li3WnhAIj91DCvQs/BkXVqKqhVTRi1QZtPlggmEinNbrKwUd/FrFEUtZmH3xXjxye4
pgtvZyawmbZxFI24CoRZ+M23I23eAYEqvJ3W2dLfYpBB1ncGaAloC+IJ67AurhJgrwU2Dnncy5vG
T6xs06QCaG/uD/OdcntzDPI2R1JE2pMEZ1KDQ2EHXenJpTQLNW4AzTBzWKmy24u5AmpO+Ev67cYJ
O6xZCn4rNjZRwTbAbVL1u7YBKsaOOychGFcE5wLbLOrExrAVuMBjVk2HuJE22VPgVq0xXeapKbR4
5dl5xMNUEHe6hfLXpDvbH0R3mFLMglmGN7ZzBpJ7Ckg+0Aeh9MJLQCQAHYQTepW0gAay9knZtBvE
GWcnkyAex9odnjDJ/4gj8yrz5Rlb5k0mzf9CjsyBHPA6R+Z/ZHRg2pTPSDKHn/xJkhHWb2B3wfEj
+YLYJDrkP0kyrvUbKi2wwBYtGIyvwa7/SZLRTAg0cGTMA4EFegVZ2yNLRojfoJl4puPDvgD1zCX/
NUuGgmycExhtJ8B4PAd0r6nseDMKswdMG3l6vvGsXNxP2cQmVZpWclas7QBVPkKZj4XRPr9SOFKr
0ZirImebamPxw+2FDLLZiYOe9+16AhYZRH30kKY5r6Nu/jHXOciPFingtpLDrkgMfVXYLfolLb73
fd6Q7EZYKgDXMm6S3vDXv3Th/dMNvU5u+Xmb5gHg/gvThIWxlJ7mOdvanXEEDoF0SBXNgO3kP1Pg
OhZx4Cv8UgQspYQoLuyKKQ+zjy7wjJDsU/rPFBp+Xn6xjv3l8uQwQ4WHqLM1cxMzRQAYF1kh5W1t
zGCD/fZHx+7gxs2mc2rpJ6a0f5UIxeJ5hbQ2U1raY+jQO65GGjgzWRzhMErMwFn1rfu7kanPvKjB
Xhgxx7AvWFkk44OpGCqQsSiOl7a693IHoEJjf45mvV8DUMrPkFuekxN+3p930qdeVjcID+vOds5c
64F3+x3r9se4ldtYDfW+hicfQL358PYIOmGYHos7GenWpKH8qznkcU0veUAjo19HkzatYSE329jJ
vnmVnq/JWKmLeEDlpHNj0PaRCoMpNYrHt+/i0PZ/f9wc52TWz0OetgzE7kaoOMU0CzGJ4SIGqCs3
2PcqecZH+/lL5q+6osr/vOsjVxisDBhshYvCZOAAx3AD3kX2OROg58SLvwpwxMnY0t1KT9OMtBua
MCpI9VhbhRGBwKGO/JsyFf1e7yv7zEB5uTZM2s9r0w3NZGm5QRheVsNlJ4zsxtXMeft2l7xy9VOz
mpw5lRWdyNAdy8b7IU7CL1aa6OMZBuIrPW6djPIwtbS6iEOBkEXq7GzQxntp1vN1NRbGWUbKy6Pq
lP5SFxDQwBsztwD4vOqkjLd9N7Zr3wP+rMcQ9FRZTYHZk+SDj95ftRGbs8ZD5iqVJKmE5sw7iATF
TrdH0MCDlu01v/G2Q+KhAzzL+iKq+nO+LC+2CJ5fJ+83Y2ZpVQJX2KaNGyH/ywyQeJ62i5w8PyNe
/WIRvMZPRsxcekrUnRFvHPDS2WdDsyeg31MUl8PHyEoLZLbeHjwvFwTl8vnQdFhjKhSrST9n9vSh
kL75BT3p+kJmzvju7SJemceRxH5eRtIDjNf0KrvwWkJP7ha52P479C1T24xIAmMPNKs09zcdfqwf
CtYG8mObxQNZicojj6cCryHKu/P9GulVDRG5bOUQQ5qAUM4quYOpgeZsBzFpiLzOOiesd5hW/zbT
0csnXWAX4agVnq1toXvUhPI98nk+SWrbU85uzMnBaF0H4LpBn9WzQbuKOnpowqH9V0MAZ6XnrQY/
OhdA4ZytL5zwKrT98KqJWOckGNit3+6Z53TmvyZB2z/MKL+80oltGVqV2tGFEwHkW8HqlUHsufWG
XK//yXba6OvbBb08yuxTkWflxuxSMlKoU+h0F3PptlsLvvGuPoCJ3y7ihM//szKnumUWaRjAaKbc
l76jPvUjKImS/gKbQOJVuEO4a+vmS2FAvw0SYixX7iFn+HbhL9fPOm1IzfLaQ0R3uEgSPb4EdZZ9
InEwgAe0yzOz/MtFsPV63lcTYkZOo/EYdERWH8NeO6TI0COAveKdEUt8rYiTEa/ssogm2bpbLWzr
OojdAjZF1CjnXQcz5Zzy98uDzrRPZpwImUKYMiraRwQZ1/FgTYRjSvnQRzr+glV7dmdwuO2/PcCG
efpedP220Jq5izCFISpQVWF6Hx/EAHMft1fpEo+XfWRf6pGbbEu7cu4teEbnPDitQ7/8vXSyQc/7
Kw/RS1ASMB4aG1l4n7LritK1BuSzXUsjB6O+GhTIsQ1R2Ba6RGmZ/XzdhroJuMshvd7ClmJrHb9P
sxmwvDTaYijBpKYiLrfw4swk2ReuGvwK7UOndKybUpLR+o+nx3OPOnMOJC4M3JgUurjwJ1kgCd6T
N0mb1WiOQ/4RBesRDSPokMR2VjUJgSZBlCcDmutsynYcEnedgFHvihueU4uklKlXDXQuN2nCMw/O
iYnAX08t3oXPmyl1Ha0ZhpE1pJVADTTH0AvhSibzp8K0yw9k7FJ9fwAIgb0b1sQPg0Troks5gZCB
XDHdJrbNC0QQzxWH7dXbz/PLY1TXT95YBrFtBPBZ8xAFsjeZHzo7pPbDle6iwgvt9Rwd/+Wlm3E6
LxqkAoRsZLLR7RpjK3vSLnWnJiv1djVefqBZRjxvXPB+AEgtuJOlMUvgnUDUwQUmWZNcYfyqjDPF
vLwzwQ7tpBPJ5gwEdkHYHsg6Nlrtk+l9tkRuBrlTtnvyt1PQ+rO7Is0CBmMKtd3gJ+D5OhMg2r+o
K6S908mr9PVuAIe/IyzdzZfQBi2T9YNmDqQ6Rf+vXmSGcVJT0D5EuOJR27tz/hn+RHNbwuVCLVDp
n9+uxytD73Se152stYhk1AAu6xCoaGts3FBv9qSBpwtvAn77djkvDz3dPakJpO+qAykp9qJtk4sE
QMcdk+N4ZvX04sgDGnIy+/XxXChogywr5fTNskcDWJ/uPQ5Ff25VScTxxRlWd04e0pRVRKmqqb4Y
B6to7kpjFEV2wbDrTXbAEAgRM3KSxOjv8y70vXujgy/iAemek4bYBSjZwbk6oOzz9QHvO6L3Q3C4
z7c5mO2o4PXqxik4Bd9WTbh3e9efH/XEhDauo15sfo1StEbB/KvZNz7UQ4n95m6wjSzptm03qvwg
7Ai1VYc0E4v0exiGA4SsjHzwN92fi6Hb9qUGxXEjwGVo8yZPHVGofS6yFpnNsVCDHkJJUjbgz7Fz
HTD6OOYI1Ph7mKWPaVh5qFv0eRLGOYnz0s0d9GdMUX2ThlZI8DJd643fw7H3QxBbvoxTD16JiG1n
nVQKwO02s2I74UWUGoEi/bA2RxhxZTckzhzoo2dWt1EoMogBvZWo9l6iviv0lcRcPWyuNWX1eJBA
Ue/bG98GYX87Sxv8MvB8AK2B4w2ZdWM7KJjMNOJ3np0N5GCWgEFvhNp87UPeiZGofqxCAnZTaMTe
VV0XKQjxRCPM/r6ZSstB6kx3iclD+GiScLjpADdbNaQt7D7Nd6M7ulZ/37j1KO5UkcPS3IHFm1Bu
MsFvY0/os1RX5V6pLvfZMtRjxMTgQTUSDyC1/LFYa3kUDe11EypNmOA/Ww2clC5LJ9v4biS73yNl
ObBgrK4BYnCpw1U1tR3sVnCyV32VdwDXSaO29nWSDKq8mzNgv58nryuLD/McRXPzMFbI9xhBTf9B
fmvJWBqMAkcSQFvTImMPKdRLiuEHblpTChFGyyzVBrNNJORjbKbMmZsMoiE6aYbpYDm1mnt0CEAD
ZVbubvUGkmq98gQ6AR1UDU+AlDOHJkt3dS+yqHvvAI0qxIOfQ3uFsSSK3lZJtspnCY89mOM4gi6w
mgovC0GqtnL0UQJjNZZVu7wFhZndmBErz+JqllptTe+ijnSosQv9cZZ/EMPUAEHFMyG34j7FmCuP
96ahWb0H+8JlIfm9V3mO8RJaFG78h9aNcQT3CqjZAZ86DFLtlIxMAIQ1mQw0jTZJVMXmpwLt9lYL
JqiKenzVxYmnXUOntO3vtdbFcbKqE8+Zs/cAjVL7vinrSjPYlbM+e9f7kZK/g2EqDAOqFW8tCC2o
SE7XzRhLsBB+C4gJjxkvdqRAilwTFTRGMmzzBG+KtaO5ypgphgsrcsNMIkpeCdw2rMmqUrXXldY2
0UWcRAXLyrku9QPyErp9vpNJjV7IynHtmnxP5fjAVNdsDrpB7aHf+7jcmDzQZOYJBDnwoE0Va7Xx
GY6FluuXCQwr67tMp4FlY5M0DIGNnMCwdpsK0nkoVxJojIuj3OBqtryYeotU8laFqZygUI+SkPvY
kmbrHqxcjtlYrdK5MDtAT1Enh/DdDFtW81cmKIQOHAd+stVkXbe16xQSGijy9h6bDDBaNyRrpTRu
o0Gf4B2wNNW497Bx8mjA3Ddto4+ocKGzCrR89kmujrlKs1uJmAJ0YPhEjcj/yP3MnJqtm4ow/mC7
tVWSrYLB4PRbNMtL6840dFZu6zDTagJAtQDzrweqyRJkOUALwqUkY5zrY0WQvo/q0JDAicaJDIKV
2o76AJ5t6nNE/THAGtdMbibodd21iMtsBNm60AjyPm6860KDAygCsyO658Lyr+yqudJjAeNjNaVR
3YCh6ywIDCsEcW0k8lIlCKkGnTPLb7DiMCtksvRaMwD1MOTZgcFt5e/12JoUj44NX1ZHpyEdoGmZ
pqWgbUuSrNWPOK11+9soh0rOUNxk7MFPiWrVwq3I2zYCMaIQXYHQHY1e98XkVVRWa99Kc5ZS6NpE
iVglMZCAdO2aVage3RpSIAYlBdnRYdsmRREiQT514AMhI2XAR1aQAGr1mKUD+e6Vb0Wpts+mtKCH
szayLVDlZA4hMumGA4ioRf7LG1aA7rvhCnmlCSO2UWvaMoM8pGdptvcE0MeAHLQoIb35fsSwGho9
tX5EbTHeMQFhQ7RurCqWP8y8J39P7D0VxmXjJAY7MIggQQaMQ1fBDGINJhehcztj1Q4MiICOP2uS
57kw/GH4HvJab79pANYxLtEJ+OkGt+gYyVfbSBBsCw57EzwjRBr2UM5M1OFKd00/1g1dbypmXmQS
HOBAhG2i7jaF70U2xwRO8nGoixpwa5+1+gzPoCyb2l9Bj6ny+6TS2/pTF6Ko0a80kebz95RUM5wO
/s2rR8OaYoqbtI4M1qrMnCH6zxCWg/HoDS7P8yqddE99TtopCj/INvMhKqRmOUMZUWnYuD4UeVPP
vQ3LoE5dHAxA034VQ4pomjUOddP82AqSWYAwm17i+zG7oAjtlT3VYUGr6lG47jWtQEAyMeI0xoRH
NrX70QNXOtCEGsvTrRWHRfgf0Bwzg2eMC9dae7MNCTkfQt/eOdmYZPuCnb7CT3pGsvDCbVMbBY4s
NPWkW7FMwJipiIGpZQFtBCqSicOoKqAOrtMAgANeWWT/iTOvdx9ap4xde233Bm6EUPFEol9OoNQJ
VsoE6tOdzbZV7a1Y6NMjHuFlfWFUWus9pOh8oNFS5oiNPYxF6iuA1Vbp8MLuHb0PcW7LM6kqYEtN
Y3wIO98NvxulWzrvmkw46O0xLme/W1OkGu+7wvZ7uQH0MfsofOp2bm8YB8A1V44W+w3DftaRJDmM
4BrYV9bOYf/e85wDzG3AHcK4RVklzb+PRLmhaACFinS58hFgaL83tSg7/77WWZY3q6ZA4OJGr0Z8
j8FZiLAEygAQvLsHIi/beNWrWuYuaHTRSbhY5ajdVV5WVDJQsnbVj3DyhH09iWSEMRHUEDgM7aFI
O6BZD03aGOaZ6N4rK3znJF+EAynZQMGCzkZS6VEDZp2wCxsZhm/vIF7ZqYiT9TdCbDIbI0GOBrrJ
tdXZZn3RQmX/nLYS2FcRd8m/2U0YpLyf72ObukPXqQYX6xMoQkskYbpr5fRHgffgH29X5uXwITuW
k9ay53JydYM3UOU56kcp5DuvRiAkSupPUMNKZHjwMkQPsAxIx9+wS3fv3y75xWY8qBA+r5ysB5Ad
M9BeBvWwQX6ouhFgKeCowcrV7Opc5u7F4aD7B0nNX4O9aKjMZWeU2lZGufyoDVmNTImqdm/X4kTf
8M9ADpc/iTWgTGNPmV/SfqVp3fmRCK/swYg2jUYQEekxtRcd5H4d1au1HgPERqXzU2UZ0e9v38Ar
O85TRUMA4ZAzjMLf2hYQZgm1+MIeUvngJeE5E46XiwBb+LwFzU4ftCGlBRNbtmQrSEalYnCugWgX
/64ZvdOw4VhXNmwaNs7I39a34G/Kzdg2znpyh68JIJB1JKtwFU/lvE5axat4cua1NWrxxdvNaLwY
tySOcjIc0cLtq76LSYw6qRdE9qhtzEKKNSRJkBIY5qw07PfWqiNjyj4YNC2QzPXYGtp21CobYRRY
WG/fy6HIv4VQuZWTIaVGByJWNmrbVpogjKaMbbE5oHy0svQqhycy6u5hqaW6M/PMy48i8qPPOziM
kyFl+81+yuiBM7ut826oBsgsABF3OKfmwdsVW8JFL9TsNOqZ6XB3yZyHW7ix0X6oSmNleP3XzLIB
rfsH3TAQwQ7UKRZoBHET20FtKPPcq9zU5oDfwO/IymgNhD5E4MJHHMpDpE+QsPoaaqF/5pl6pQNO
FS49jRSQif0xKN3ZDzxw19fNAA+oR9x3HeVI+mCwXZxxS3plBvZOJ6gOwLg3OiNInphdYegaBmbA
WYbYLKtWsJct/mCSFbavZTvNl1hm0IxnCj88wi90yGnySNe8uNRED/CdNP21mVspWoLyI/h1JKFz
y1hVwGRXGSvIM0Pg5dkYz7DnQy1FV2SKKoex7bazcenDGyRMwsqlXb89xl6ZrKyTsUx23kFDTve3
bRPiY9LZH9NQ5ft01M8BAQ+Rwhfa7DRHzeze5LrXkaCsx/dhLrcuXEtXot8mutBBX4E4Bk81MLC0
l2ea7eUn1DmdEjKb/VzmAAmqkP8Al9lkV4byZ26h7a5YnzlnxsMrT6jjmc/7BwT/iHekJrai1cId
XHYriHVdsSLUhrWwpcuEKLpLFBkcQmvhlVd+xm5xq48xKzvznePl8DT8MVkZ6GFsWdGySKw6DwGF
qDuTrnu5/R3Xen6LCO94cEVqnk67sT/UtTdgrTo4EDENfRvXqHgMfqfYtmvtXvrxOUnflycF53SS
VCSG7BhBga0ejVDzRKqhcj84/mfCCwCdS92B0CqJ8zy8PZBfyS6gvvS8nvOsIUg5Wv52ErqzawjA
rFsz0zb5BHMDZFh44UJuubCTPCFA7jt3Lu/9dd37BAqQTDmTjn9levobJKOttBxsiUmIghDV+x6d
K48NI5T9KntoPehxsVl+iWATB6ZmGTu7hnP6dgu8PFc4p9jBaupdIrmGvx0l77qNDcer2E69iPsz
Bbw8V+B6+7yFy47gSzhRNbIA9VVFsnyDgvp01cux2fy7Opw8TyqSNfOQpW2B1PfhbpgF8eyIPeC5
VNorT8MpXKMTlgl/7rD+TDXepjAcVrk1uYFZZyVY6UpupSzDdelFX4ywl7u3q/Xye8PRTxbVM4Ji
s414OEtCp9kQopJ7giPXriQWnzSIJELraSFgtOpMO75coDgV0kaqR+kitZytUUNQ7aMo3xddygyF
lcbagXm17ds5vUAjwjszFb7csOJvOcoJJY45OVAPdcPYqGi0IcPPH3wjzYKeOB8h8gBK2zukK8qL
f9Oq4hScJ6O5yI0CWBXoH1QXDGPaVSPsj8GsxU43IhdOWzVeenBuzrxXXn4CkLl//gTYcLjUAG4Y
mg7CrKaY+vUYsX81B+0cju7leRPZ+edFYMUR50Kn5+we4YuuUNOlJtx8q+mljWs2/lsjnOYzPtKv
FHa6G4K82SsjccNt2Hj1uykxagR6Khfq3azd4H4MRdpAj+nt7nq5MNs/bTzdm4zCAqyJ4Ef4oUrF
t74kbd6WlrdG+GIO5mQ6h7R5eQEA+P15K6oOAcAxYaF2CA4eTAmrC8Jjzc5XWXQJCWg8U6dDr/x9
cWOfJjAt4ma8XMt4U6EB8RUaibrWR3dQ/2rGZdXyvBruNBsIonTuJiEWvRYy0gPTGt0Lh+zP9u1e
eaUGp0MaAeseovxBxjot/D+IcyPw7aLRtFz9/5Mz/u/B7/51csaq6vof6v+Qqvtafv/VxeTwsyeC
hvhNmLaNSYmHnddBtp+eeTIxMXA3AXLs4+MBeUOQJDnSM4T9m24L/RCB+snqaP80MRHOb5YruCRs
OigaGKD8E3qGWLTrj4Pbs1wHZohlCcsxTaxW3MMD/Qv+b47LqjbaMEQKMxqhhgI/sadGK9n6utrl
8s/yJcYf0dXy1/Ld0znHz8uXSEr++RN4xQQn5mgmcP3zYsfrHC97erFfTj9ecjRtXuXHzyc/J0I7
I4hIYuXpxGM5x/s7fvd0zkl1joeXvxDKpAWW6pyW3Wj+9FTY8Tcn9/Pi75Zzjicu5T9d+9hqyxWX
c05ur6vmaV35pPpPDvzSXMfbWf56sZqnpy9lnZS/lFD7agL4ZZKrOoyIl85bvnu64PGck9s7uaeT
yywfT045KXi5niVJhyBaKi4U0XNovvzT+HF9HVr1ypC1hkf5X18ZjpkdtBJ0LICXP5cTW+imZJlI
5i8/9hwWTqvlyPLP0+fl0DQ4ISJ5/tdfzjkWuFx3+cnxO3KGKwSLaKSfN3E87Xju0/WsARlFgpN/
3sjxvoGKzvn6eLpBPni5j6daAISe9O0v93koNR+s8PL0Pk+aaLliGeHHuJR6LGD56+nHT0UsP1yq
L8ro29MR9nG0JhKLs75dfmB6f1Z2+fTLTS+fj/VeGvxY4nLAQSNu1QB+2ctGCWg8mtoajRU9LP9U
IneQjuirdQQG+ek7pWlyL2eCjsspywGmTJzH/Pn98ack0bK7IkHV+ufVlr9mrQ/i2HZv26j9s5Qh
0x8jQIVXv5zqMTaGaMr3eZlA3STyCi+rhYL/dJHDNcEiztu4bww0BP+6YZ0U4IXngNT85TtyXNet
lV0fvypQwb0/OEP8rNVyDFeAXQrM4Ob4vTZ0P9BfQyzhUMbyvS0BZqjJr9AAoQrLd+FgJhurnfz1
sZBOht0ORejsl/vrGr29JPfz+/Krp993tnvjF8NTsx9LHtvrNnPz++M3dTnfeOBwr5/aZAqJ+TrI
2V4cyyyFKQLVTv9VJ9ol2bz5Z9s978SlWO/QiXWLEOTPs5bvD50Iosa9Xb5fqvFmJx7rcOzI43cW
HftLRy4Hlo6szf6/6chyeupIbFySKDh0YuH5083xnn924rFMzyH7ETOyd8tpSyv8o06EQv57NyEw
HESHDmzjfnu8+nLNNzpwOb6cvnRiSsYbJWEG03Lg2IlPBSxPYTXqWEj87IblKVw6cLnM8uPnHVia
ZbpxMKRABqeP97oU7doyvPKxHyz3IjkoEy0f8fNwr6wZ2cPlY4aa721eup+XT7ruDPfKDy+XT2aP
TaKLvM7TD8O+fCxQtpnd/kOi6urRBlTvoK32MB0O2XP4QJy2vFvOblSeogxU+NfLQdEwNVSdKZ6u
3DazGxRZ7e2Xo2kLSRWR3Hy3/Nbwmm6L5BJ6RYcLD2i27McJ74HlaJT2f9ZnOTqR9PylPqOvJUt9
xKHuS33CPrpafumq+qk+y7Hlq7/qs3w41Mc71Gf5pI3eg/W8Ps6hPsvBpT4+GnOXS0ugdeiiozh6
++UoGsAxUGLqYwo3e0qK/KOV/oeq4P9T98FnHOz/jqm9+1EdjADb00v9LyRps2p/fRvwP3n0Qz63
MeT8p/W/YfyGVR+xhCczu1/W/5r3G+FazwVY7vy1kP+Ln225v+n4XZoMkYMLl3fIDf25/je836Bk
6yb/sOHUUQ77J8t/B5enZ5tbbMtgeUPj13XcltihnOa8m5r/MBK7tKLouyWQke/Kd4ULRhy71HY1
ooN+CzoHpZJuvDZKBGZKkHpbzJeqbeewpceGrQjmKUVCGHDjYOfhdZS9d8yiuiVOBHi0xiA6FvlV
6yIPoXc5YCqrujXGPLzw0qm81dzG3Uwg+YI2VMntAVuVuWG31oHHBjbBxxTtlCs2Qt9jZOR2nt34
NzoiR/tYVl/SrlY3KXIIpj5vUDLPIXjr+S0b6/xWs1ATR3ak3BlZnN3OBfqJIv8WKh0FF6Me2M0U
21zP61t01pFE843LKG2QXPU/5am8RBuovUzFNG+xNEE7thTNbSwTbWuALV7hLBHd6oNzUZegA00U
uC1VD7e4vhlBVTuwJio53jTdYzSm+QWJhFtT2etu7puVxMl6M8fzeLv843X+eOs4bJUcyzO2oWne
FF6PQmfDnLXuKsjsw2y2m8Lp/4hR0tr3h2ZFR6+6Xf6KzKbdzklvrcDqxgAwaSSMSw19tTRFXErI
yYnqV70OGTwGHgmZQQOi5z6GUZ8gTmgnt0vTh6grs+gpsLfKsIRHFQojFdU7NybJ6Kd/lo+ICa0w
B86u9SJzr634sXBL7aYx0TpexaR81rXI2/XyZXY4YofAyprEuFbVXKBBPtW7rOgrKPgt7ktGdoEf
gHtjaZZ7s/wFaNS9qaNuPaJnufH1g3BjPGk3U+lpN8tfyz8o+8/AXYe1XbfRRrmTAAkNHeoGldrv
qeZEe0tnidZsMowDlgq6GS3PoEuC3PDDm/Twz/LXyNjISnTdlvudDwOH13S2CyWIKySHowZx/Kzd
PH2OqN9eakgqWnn5tZN+jvwsCCDw4+MDyDAbul5eAWbGWVvJ0LhUXRLuKnRT7jxDYUuYx8YFWp0S
VbUEXxdNJV9T2d4h5A1WCScc30IEHnBZfBVHnb7RUyOGE+IAwR6U/x4VdXsz6kNx4yCnfPn/mDqP
JceRJkw+EcwSSMgrAVCr0uy6wKYVdELLp19n/7a2e6FVVc90s0gwkRnxhXvq1tFOJuN0rCPzgwJ7
GZRQub76XP6xa3v8oxG7jq2O6LiT71TGNmdy1E8SXk8QajqFMMeinV2BIALvMr6KOXJCWzXmRdGI
hYEYFX4BZ++gO+V4idfCCU0Y829zlMEwhp/0Q6Wv2jhcE918VmqJmhbP3yPRmHgqvfwbLQkcmdID
MhflDtT3HD7+wPzzkuXJcV2GcTuMcWiOw3JL52YIujpuXibNuMQ2er8Ga9gvrxw33vw2WGAe4HX1
r3BisvfG6Y5PditImci5yU4zdzLnXh/nERj80r60U2mHSyYQPXlQVWUMmQkaQvWT82HI+qb+9pW6
uyr+Sqw5ejHsdfVnR9TsKio03qaofaBmq+/qHfabBolRruV/a1kVG9TKzjla9WEj9NzZL2VdbY1a
vcWe5b2N5EVJm3274IH+onF4mxEUvXtdupuZQYbEaWh34Qq/a5QKm8VbGWEa6kB206/UiJbDkjjJ
tWYRC3NYvB+SKD9nzCV6656B2MREWuDYZK6L5H1s1uYRp14ZkO38SdN6OiiGLQAKYTO1HrQEZjTU
1rFI7Zh0soctqUj/omNgAJJrwXX6XymB+OMYRffWcxB2JW2y11R0QtS3PnpcTgSyHfusDoQvonM7
jCIAGbp8A5sM2qwvPsese7fK9bmAzfaLjorvEPfJPVtjxHC1wmMiyk+VRXEIPaqHkTy+ETcu7xQ7
b/TzLMYdnsuN3rqMAibDQavf+zX6gaWhPUVJfx+HLHkh134hneWjvp1+kKZXnAKeFK388BT+PbLs
Y3V+ppqwPtCAWRibtmLQbThTcnkIqKGBt97VAvTZJQ1+bQcWxGBaY/mowH9sgaF9k+bjSudD05c1
UFNzu3b4Kuq4zk5Kjcun8Phu5D3xpJMeWNeTg4AWFLY0PR+ERgRX6GRf3FS1Hzr2Udl1xaGpDS0Q
eOAORQHR8N/T8UxmhmMImcsiXWQrdrwj949Xw8j2TgEZqC7M1a8MxGhLhhCNrezip3Gsh0ki3Ide
tL8Z5GM6QwP6YHhu9FKW6u3fLzNYVcJrnt2xZbrbzOnnh5kvn5QdqhesB+4eEj73Mq36yIFsPoRT
W7Q7xmQ31lJ/jLl49RDyTISxz3TXtZv9hIrlBh9DXPCUXtL4wt2vDNDXDr4c2wl+UaR92RKkalrq
fIgLbrdLN54z4Mr+YLjxh2uBRM37weeF8U6r7SxfwrvSnah2zejpWzrU0UFlSE2mrkWT4oBWJuG0
bpyksi6rYRs3zMOvmPN82xbT1c2Jci7Kg6+Z8OzYK/+x6np5WPFC1B5N0M5UAM4TW6vee23dj3li
P1pGCg2L3mPf6ozZWHn/IC1KoL2o1qsSkAUnF0ZWakAD84T28MrV260k9kN7/GieF5FXTb/cRq/v
cESJImfudIjb9VKl8fjSZfIdoKCxG/kqNLqfpu4Wj3oo/zB5N5zGZb64lB1eU2HdQJJrD8MZDbgg
6n2W0XO6nKc/y/JDLe34widmnwytvDgq/VicfnjIqVO72qqmLVNgHvo2PQYMb/1HnG+6Kzgjr9iF
7o2X/11S1iIIld9eG/8WKeqwBA9mIIzhz1IOWA7XvdFp3z2jf3sNCwBQ3mZ9ycfxVKyN/+9ZR3OH
tyN2tp47TKzWhfFoo+S/1lbyTlZ5m7upd8UdeGc0vH2sGkPVesl0fL9C0J88w/lyi1UyhdTGSNrK
RzW71i2qfoueJ8s27ztZ+A91q1Nh7HWEcQ0OeZlbPXpd0GrRCrmNOrmtn5+exCvNoK7cS14KZyMU
v5yztMVLM/WflX0Sqdd8Ge3aPl939CJpWe0dtGLhKhekgiXqaH3mflrWeXHgZLnwLzxWI1Hn9Ykl
L7BGPBqtYdBqKT/nkpETEuWuvzC6sM0670N6mxzZ1ueoRXYIbr8MkJS+mSXJeCYSzKN0yYWMDPWE
//7m5BlZNpLsd6Lrxq6Kag33wFNUGs+PQuTeYa7Xg73CsadRbH6VE3sgmc6nfraso9KM8bmKKTEW
X5Dvjqs9NPh+iLjgFy4eWCNQqPE8RSfsfVqZ5blKutyHqHqe7Vq9tmya/dxk9zFHy98V8he+xeen
1IWkKFfKbsBV0TsU2bs9tG9uLMcXeLbGTo7cLiBQg4zVhy+y/iLQuPNuXCWmYKrAj8IDtZiS47K3
7MQ7lTDeK9QqX9Ld9WZiESTFTtZnl05OOiTC5pThID/N5lpuBHbCAMfjiXGnkoZd33xA6gyA4O4c
dqpvaBe6+5RJJl9W92CVVROQ6Jp2xEhJfQHXebQGoErsVOuVm6J3cma2AibDG1oy8qrYzHmaHuDr
uYf6juVDP1qaFQeRVjZH8aSVGBnbJe6NT8Vc9DZr+uCryRm3q+i/MwwGjzGV3Y45J9wAMeoOO07f
UYogh4I8d0kkIAGn8KfcME8Q9Cp/Lcv04i0x3FCWnq+Gu1gI/EfsFu8t8pLlM2F9NudsBfku1Ien
Rn+0vE+njOR9YtN4ksQqfPl8t/Q0TsN8xUijl3UW6KksjwZQo40JVBqvS4XbdZGv3KdZl0dxjFMW
nUZnW2mZyjpygay+bXjjF594Xk6OHt5AHfN/741m/DEhjt/mbZkbzWdnvCsY2F+skqGR9t4BETFe
nectxEsS7gkFu5syg7sK8NPbGmJ5h2/i3anywfYz8/RabQzNbb4WSmADOSMwdQK8LSebInHQUFGw
uXpEtNkBrvWOKQqm1VDrbDBL0HNmBxmQ8Lc3mt7C1Opod1tsarw0y8+twyhFwh0zQgCQy9pkpy/+
aDGAdwNFIc6+ZrXnaw9os0uq/AaJ96eOPHVTwXO9MPLisCtgAJwhojwcI7sL9bVs9yBfXWYvsEuV
MUqmxRiNw0KEZ8PQJhRvJGOGkX8kmX4mjpKcJtP8Q9xL7i1NRvSuhgmioAnaDg4jnME+OnEWYLDu
ex4kGJAa+GhtKC8EHjTtukvjyPqVTO7ZEs106ccSerH85Xa9+lJl80IWGljDmg4+swPfZEE6xEZc
lHWNwIqgHiUxrOh7sdqfVY08jdm7MoCTa5kT9DQOxKGHQDhbnIxTUffNbGDJYDXiFFXPj3TN/OlP
3Jba278H8Offtoq0czkAWc2kK/ZLr2QopGmGtb5ob4LB0bO+6v8ZWqS9VZy/dosZ/zQcDYJi1yZ+
FRMXoKLHpWlVJwpbayhgjhSZbAPJ+xUwIpMcs9q5isH8C3cNr81SRscGSWnRGVguOOdtkp47oTnt
4FmfDBo2MAQKv67K9D9uX98ZYP3XdFHGiabAbbXbdqO6OvlP6dNx8oT5ISTixVyIHUz5KZzqofm2
6pXNqWivuZt/G0oTHNFB9vc4e3zZd498FOsehMGCbLDJ3xh9a26Z6e20umt2FZjYnT1o04vMmw+Y
0n4219MFrjpXcuZrZtyemqrZVosJAVtVpa/Td7SQy236RD+nHvDPurdY45L6pJx0n+UXe0VXk0wm
kHgBlzWdX+ncoEzTltfM8u5Kg7DNUOA7oWX7/u9hLBmds3TT9QEnJ9ipM+82za6HVcNs/EIY8c5S
mu17a5G/imbOXy3qm5s8g0i59DWYRRcGrdbq7r3ls5598OtG4HXObkvgrtb0vbLE79nysq3GJiZy
BtZym1H7blhZeJp8fjGJhjBgpFeHBvlXSJIxcVdompM8wSs2XtrR5HxkUyqwN9baGx8qsl0krMN6
sAb3C25AfVap3gcGBdmgaruC2Q8Evg1Dxp0ObYyCWNjGKsHChaRC067NgCakTpvP3lbenqIXH8jn
+wnsNxSLM3/SbWgQQEB4Qgyj+S1A8TewECdR4kTr2zx68kyHnaPG+Y6Z+8cWX9T4YjDGzXRPHB8W
kufhaHNDyjzAy1LQ+inboKeTe/p/D7UJ/S3SJ/TD5brRlujGb+GFJR+KvaElTqBb5SZeyYaZzrS8
y9Get621i0g7boWcNjnsjYucxO+CAehNg0RXCeaQ960e96+YpVgqodIzvYng2BXMw45p0hybwaz/
99A9v8rj9uk3QRy7VN1w6MHEOZdIpW9jbZVBkbbXVHLZ9e9YY6ujMQBGYhhYr44LXpqjmKS1mxs7
7CjSRU4XzNE0BJo24ZlaEcb26fOAWchTa80hwqXPhnGfUE/JSnXZGbP84GcjB6Au8VFwuD+YAIYi
m3IoqB9yZlVdSxxBGXnKQzam/W5eI5ZzjzVzydI3F+40o7BYnFxdIOEzMcbHz+oZGOUpz1voNxqD
qI5BKyqt9fO0jjtcDsXvtVdAVPE9vYEsJ8Fl4IuIDJinjQzWUZfvbAtC1iDxq+yYL+f+Mb2gYvpj
z7njYyv5kGPK2dWNllerGF6Y42cK1bgkauk+14wxrNip5Lu2tGIrtWk51i5rU8Hnpu+xlyvH+FZF
lrwXyj4NUVU9PMl9YkBrcWI3nV5jfSqDtFbY9BLhhU7bI6bvmfBLkrPRWw3A9OzLzTrkFbpoLwUj
qOfVicowLo32URT52WBYHv512r8slfpRUm390IaxxWptgcjTs3NrJFXYmlDwY2vNQ94EU7M+ct3V
ENP+GZv+Eg0MmnM++s/zuvkdHq27hfiO7AmqUK5gAudoiDEV58kGz7K2WWNVXAmNX5GmextzWNEf
FSswcYqSUGKEjTdLNZRYAG7J3nQ2qQcb3muoBAAxODXM/G+ZJ3+d2BYPmfD8uUmPLvuCHSs80Wpd
08Msmr5qgrTM2slzMTrxTjOFeLWa9liK+MBYFp/7PiF45dq/etNbd5AO4Moo9y2j+7OThZ4GTkdw
VWUBMwz8OlUW7SOh9jBq5LXKu5bwE+PXxEF/LciS7hV5Yp/c9AuffVCcPVutZHL/aDJn60Gh4SPP
93OhTpBs7LBWJmMSUVe99hExdG6il6fnZ1rcMnBrXYYYCOpLt1hh33Lm1xXFSMt+7ZlceK1tecJ8
9nPM6mK7dK7DUDbKzSQpzuNk/I4TZ3wtXPEZp4YDPMARQZJ4sa8X1DgjbXiby+nLiQ515MzQ6rM+
YIKWWixADbO1lo1bpswuejBWJg95MFp3irJenjkHUVv3pdDKex7lH3FVoFqIpAHBBjUWhzIrb9Yb
liEEftMIkIGkrzFFN7atf9iGZoQELS1QTX+aiXwGDP56uxxLg89hzDpjuJg/EizLcGH3mKrVDWNW
4BTrjPQJd21qlFdlWO9Va6M2rtUPpmS3SVK39waLjZ9ZcxYMbnwwmX+/9pDVAfI4+hYkuQ9OT4Uo
sO2wcfJXs5XFybaLw1pDga8ydlYi1z65mTrXtJ3eGOFH1zPV4bD0i5911H/1/oIP+Iuxl5VrMXmN
MiPG524+WL0/K4a+twobcgCObvLjePjkHhwd1tQ5Zl0t74xVB+xogANSKacmB9y5BK9pdnO7EYX3
Rpn24rhcDtyxfznzOPuL2Wu+isbyEtW/AT30m7bCPdeg+AtFGSsffdK4E/0vpuMTMAWxFmQGZR04
7rxd8s5PqLSL8lRE97SpukBLNTZ2idxEtcg2op/HTWESWfhvblzK/NSlSrM4NY3RvKWZ3W8k6oxO
TzXse2xIpMr2ljxr7O73HRYHNMhg5GLze3B6gM9uuh0K16RCPSOwctt5vxjrH5ttRjxlV3OMt8z8
/wHdE29JOwzb3MIkUMVZHM6Sp4RrbD4ys1r7OtD/3exhAdY6AwDs6B7Nzhi3TpR8eXbFzOuynA+Z
brH/ZCEJpBqMF/x93kS3k5+wwbHUck+KmzW5y7k23A+R6wtp+5SjW1F6t1r+7J2ov3X1OgTtIGu/
adarVRfJW2NIeXOrKpTQ17dDzlBvyop8Q0U43f59Zda1EWh5fvNak4HpyFkuvIdlUONRYOPpeUe8
stFxhhkOoN9dw+Zq4JK40V/1KzV3+9Fl8Fufq/Fkwun434Nrm8XGjXNuflHSMRefVTtraO65GT1S
Nyha4xeZjn7b0Bs9GV0bn41prbj9NGlg8EKe2upJgGjWMDamvyKPXYwiAFSgPxRb6izpybOsz5jX
cpcPlbFf4nf+1xPc4CdZOz6geZXcFifL+eQltUKEKpu1pSVhPz1c7ahe0nRhKMJBPYvwcTii7nwr
Sw6jsjIOZRsfdeql+4J22ibTCQgBSJyPQ67mY+L+36+oJCy7UrMukae513lsvKuqVMi4dnP+96Oi
Ypva18uRCbxhS63tBZzxAc0KxpcaXxt9u2vdD3SjQJmziFbpRj2/dRM2TOta1GHkmHz7fPj3B0m2
UJ4p3HkLftfNh/paN/HiU5C2dm2eCfa/yKb6RGSfEaDNU7Z8UidgQjpJ8k9Tazcg3PWgTYg9pZ3O
HzfHiXe55gT+vnaY3FYE1mGJKeOu2+rW4q3YUxcIteF5FWZx+hlThNubGD2C5PmtYU/QXaaKTsMI
CGmG0f8eVVl9KNM/KB1yePqO8Sn5fO4qDZ8VUzvuva9t5PLzG+wH14+SP10RvQKH+tnNZvyF0P6h
CozpWPa2fZHM26Lxnp5oczjlsxcyS0DNH/udrrM7xbjCiaI/dZ32aeWQAJSu3ldTUr2c5+U+Yvfb
9lbaXNqoNvepYHfJINAhs+KSJMAY6KNpn6fZ3IMGcTaT3SOEXf6iwED1AN2d4xjQiQzXNCC3Q29P
ezfiBsnW7UcMXovj89PL4C79hhz8n8mx8CC26i+z+Wxy1h6yf2zDbYhLjrmNWe6fEkoAYwH9IbCB
EcppTBBB5Do/0ia9Jj3Vx8RUHEad6mf3aZhxHS5iLQ6VSqhx17G+a2qmxWTVJ9euZKxLWmKL1Awf
97qy4836o4CUdJh08ALmp8EvfIMo96vO/cFBcczOmn4WxugbI0EVvHy3uFbxV6yy3ZyJ8igG+wOL
gbz9e9CdlANhdec2fChhegb6LI1bVZnrtuOIs5l2rdWIe6pA9M+Vbe0NryyvHuydUojxVniyOjcm
CP2sm3etB3oFssZ0raqazos2Ut5H9DTO43CIneZNgqS8UQfT//eQUBvfGq2BQBAtWa1ZHAIB1xj0
5ZoJnRiBk8z4wbg0ibhpzW90NdR2ihLqO8zFnpTnvJomF5F7TvlwnSLsIDeQpvRIXGPvJPJoRsYV
caEKurZ1NqwPWee4twyF4/3fQ5NEEW+UKQKTKMeJQ89Z1H2y6+yn70K24lYV+VfcDNrh33f/Hur5
aWKV+WakbH1OMWMt+ixOkEJuLOe5D88i2c7dSkGSf7HPyas1tT7fsqlB9zVm9qVCjcnxrwxVzukI
91x7d58Pmqi16wQ4kwH0xrcqU24TZt18o+ss35nFxZrKbleb6l7MyATjetlRV7IQI1OpaAfX4uS0
GKdUq7ZCW6y7bNiHWNB8QyRJ1r2e0YZPs2OEyk7aqz7FxPyMsIIPj6EEwxvK1hMYzf//4d/PcpU2
zOTrxtHoM3YNS/GSu3ryWsDKgU/TPobJfaHLOwd00DMkudgJ6YS4HEht9RhabIKLo/rr7JTTB0hG
3xSqejBMzWRzfkR4hmnK0Snfu7Hpa5keHXV2mg/YTpt4yLSPVAzNPtPqn7EHcZBp1ewRS1MLLa8S
OzYcfOvMkFMz886+Nnuj8vPsviEiae1Xe0mbQ+ZIPfBgcz8YjMeCxHJw+vftan1b7I6PTe+VfgP7
9+q6/BuDXOKH17VoZ+u12VHRjx9M1/0qE2ndppjjUqOP9pErI0y7JPoClSCPozZaPnSM6Kvx8PNU
eCYOlmdO90Wm5xiD8dEdxqMzti6ZDhInF9eIjIugDh3EGAR90un04xYmuSUVjqpL1RHjJLj6f18W
WvP0wK0nh/bKWzvq+g6sf7JPusn50Ax1q0ut2MKpMg8SMiD5EXO8W2hsThnb5aCek/Fn+3xoqBkg
VnyKmjV54vps7nXE2Vrnhf1ZZslF8+LxM62rZTf1erm34qJAKsDuS8+m4RjjGj8CCO8BrZnx1lWt
cXVn42t2S/FBt6w/rb15mNPkYyx7FEkUGG5TZr78+050Y3JwmfFmpJNdR62W5KCbBZvlMaKbbhFb
mMzBX22KFG3vaewFu2RnLDbs7lFv9xlOpVNvOHUgzMUI4xqmG81M0zzOmTKP+HtB3FQc3txivv07
BXfO8HDaiqeWRqxyFRg0r8uO42Kpu+wc5VdJGoL2aT4Z8YfnA2/kxpaheZFp+V9StfuRUbN3Wp9a
gJjgWOfx6LdWMQWcwxxWaaffKoPbIgQxXlD7vXCT+ZyZ1hs4EnPbV91fuyYkwg1k9oXJ6GJp2xfN
sqm8jJ/5slNam53ZUlC4WOpfFTLAM412DblL99a2R0qJNTeP4p22ZApSKqFEqd85lWphlYLumefy
d52tE28QS2OXxbtlEXkgibW+EELedPz10LrFtOeQgIctb/UgEvZHO3rAqKa2CJe8/81YkqS4rdxT
YsiXojauax7nDNRxVwYOQ2eq1Q5IBHXwOXiCylmu+8gV24XWjUzEi/mkMix6++ZFhRHMNNTDcWyL
82xMHUIbs9kitQZttpQbwlfunmNw7bsJfX4CDPHFfj4sTdkexFASCaoxZFX4GvuxAYjAojSb5ieN
9jGc6HhqQv/puCxlhpMMG6Poj3pW/GwqQ0f/osm7mtRX7MnDao8mlsOVDyy5ptwxQZpq8a+SnlPj
NZfKLhvfVRp+LC9fOfOQzijN9dqbWrPxbPyJSY3N6V9YZ6jt1Id0PJ9zB6tZROWgnZ8t/2L6Hgun
9MeoJNwy43EncOlH5JFos4VDYWX/MaAXqKyW2KX6HxUi7aMBPSj+coR2cLn5MWVgQlrXsHRWGd2F
RdV7u4+P5KxY2JGQ2dxFpJiZYOP1j43+tzLi9T4+nDjIQWPwv46/AJVP24rPZ1jqSIqmCMBbp44O
qDsWWbAGMYCFjSinN2HT2PVyqoyc8DcJvSyUDe9zY83BFD3lPVEHZUBMTkB/ghszQzKBA2TkyHkh
9FLWOws/dNuwz9dztRe2NVNsWYcwAU/Ut2a6b7TVYkB3icO0AGIYNUqEXt5yxvUAn1XJCIltsq9O
RtE2H7r01XBESPmSNSp2422+FKCf+vIOu8/zxwH2q7CdqwPxK0Rv+jcPnQ5KnIAH5FNepzxUpEFp
4uElDub6lU6vjg9mMl9i5TJfUyxcgujBKZMuP7KlkH5c0l+A8AahjEKVlRAWmasH+zb3bU5L39Zf
UvJNr9WTs9HrCW2h9lefxs2B3BAtpKwEomcm1F7t+JTysg3o6PPxFbn4sKUZROGfW9AYaxdbCQpF
EIWfqGFB7fnsJvpL19FZdSeQ3F3d363RpTKVLTbsrO55XnDeoUp+kBUyTiKyqe6p6MWW74tD77JV
Lu3gpqlCZJlgXexUu0ZGEWi9jiCuZB2riWj07rlvwBVDVaKCvgBvYH32G/qvnnDA6VitOBBrOmu5
6m+2rInhN7jRpfGiy7W9Wlb5SncsRGco6vjeJE1xTDllBSsJB+TMlTxK1fwoaOtvXQTCJ3wAs2Yx
fK0k/I4IoMIcf+RLNyHhjv7C6BSA7SPsYLpbHuwE7Txy7A2cxmHX4HmL0FubdF19vUVTNo5RukvJ
0Gyxqf2steVRVMO6b8E4Y5SK6UAP4uB58pTX6BhrRKzcctsqcGYuVIt3nbppEQ7xmz3JislLg0gj
kpZN3VXL5zSCuABvz2cmi+5lU7TPgAzS5paDVJmm2wVgmkegbiuMifmnjotWjYRuIGUOaZZsHQm5
ytZrsS86LTQh5O+NMr1KbhJHY01/tGgCt8XU7ZZp+QHus7wVlh50GYEKQZ2rzv5DD5Scaf/DfMfH
GkR2PAZg9dqjbv9JFxBVXLWBQS5o14CIpUlCpgnpoy9aIbc6y95Tu+Bt3RQ2QlQ6H/HadcdWWZ+k
JTmicPwts34XLR7tK6oNknLM2Gg/XBcu6zSqXyWfIRR166vVW28Jv7Fd1u8s7xdUywF2AGzXafUK
iRL55T0GsuOXXAXbWSIWw01fbirB5VsN07Vpe1hoeaJv1Zi/DfFXWhs6zcFi0+vmX5io3rEcHOKE
pAn1Ik421cTwcrVSpLG7ckeqRW4I3rZBIQEmQG2lEfbMZ80ndyWz11cXTL8cZxmZPaRGh51AsDI2
TrZNmnFrNtOOs0i8gRI2+BZ+wO0Ye33YGX290SzMv2ejWYJlIS06Y1kFgEc7FUrbCQ/q1XLr1Iey
GKg2uQ6s+BT3WtzLzwKgY/1uhTgnnftVLAzzlojMNtEEdcKjzu71rKPZtJyzxOX5DytN0ea7HbVA
k7UK7Lh76cGzhEgMqKkvJtt+XW7a3Cv3qA3aQFn6Iesz/kYooOFowAFU69VLhoSFp852EQOjkhdW
5HkT1gP2ZAySW2kMeJCLfvmwwW7jDd5Xcj4U3AYiYrW2N9+aPpVIBGW5y2ZrM3X93tMZ9qfCaH5X
tEAqTZTPrVazkTInv2dwP5DcYXmOzmcPm2/peK8bFzOmkdDlZsuqZ2lxcqS6Ml0Qk2PIfNNr3GNZ
FftIzWE9lr8zzzm3qzp6y7CvyUoGWZyRhuxetRUaemMDZE3L1y5vjvZkanQj2OfEiq1kyXVzYabj
Fwz1IHe9m7SbcxIXdGGKnWqmM6FierlV4ZdLcV7cTxkD87Ct7M+6fT7G4zBSH9ITH71vvi3qeJcZ
moAYk8K7RZo+YJIyYd5v7Mq6IZkaNHGOm/KaRBMuR15g13waCors246MZ0WtfV1XSTrGsCCE6upM
QXKqFor8mshDIWghr9Q34zklTlrR3BcxMyFiAMUhIyx+hKxrIO8CrvhmNfKardYUbYgfHGq6FtzA
u+EyKy72To6bfCANzEmQADHRYcohWwuJIpvEQjs5ZcHuNboY5UTp2OJt17pi45kzdecloXpXJp/C
HUta9O4WOOLCuZxA2mJUNsVSUw8HT2kv3fNhHkCDEEdKId3o3yWBL4LZppuQ38V7yUp78/Rk2K96
Ln1grrM6RJxDzlrVggrvtHEXU9nZuHK2TmSt14CnVe4cq63fW8+dD2spqDlgYX7X626967S0ZCvB
tTUcPYVu3f99hfBsW1k1c1fPn08A326ZxTLumnusllcCs/Y5yWauxKwgqGMDUtlmeK/u5uTwCnOf
Sp7fleknVM/kOLlzttOnNt0mIvnDsAjy3ETEm67r27MxVD9yOAL7AkAXoBrP3KzZYO2lM027yjTM
l1hS0VxHsevmGYn9QsHTzaKalmC6154ttVhxgh1JILzXrnEc13LhFdfroxG19t7qyrNdIOUBgWB4
sfwQEAze6L/5+K18XDrGjxE/eFC5SRZUc06fel44BSSGcYPqATisy8v9Upbs2gAu+4jT3DCaOA61
9Qy81TXbkAhsdSRtSLzQvWFAte60xkxk9VGyM4eyCFuO3CRyc4/LgzK8PZ1mDjknsmsQIWfB8H/N
CBuulNvS65+Tlc1b1wWsp2GoXJ2X0lXejmM6bV9257cFzt+WkvFCejqZXqAiVtvciL2d1a7Ljzk7
pTh6q2zJgG7qj75xzpCGYd5QxpvSkHhw9a5AEgVZlrIFYv0IKqaPAlqY+ZFybzC6KWkZYGbnYVZ0
uMog0Wd1cfD2Isk8qz7ejAMJtImSKRJILbp1z4epWzTfxOsByq6n98603MZ5jjg0vauuej/8EW4U
HyppazfNSF7SYh3DzNO7fToJNopjPn3az92hSmgdkQ1S026uB2/nklk4kafoTvrzYZHd1zTAuxri
iKaAVr3Z2XLMDCe7qLqN8dvpL0Vue+eU7l9L8z0g0rD+H67Oo7lVpVvDv4gqcpgK5Wg5yd4Takdy
pruBX38fdL7RnagsH5/atiTotd64pxjU2vZ1/TEhhQ+Llg9ONhnt3spA9Sv/7CB5gxPvqZDhpfOP
yFStndPbMe+enE9Ziv6Xgj4G3Vz9aAlW+9T6yDyhUZmdVhDwLL+jwX24ZR+8a9L+UsSsXNIpfSVN
BVk5MZm8jHSdEm/+QJMS3/JEiHezNLeF2xGaNPvJjlUsvvnLA2uYv64telKzBulTrDiDzMlW73E0
710+PC/PZ1zKVAY7LmdLUm8diwxXa3l4fvV8UE12zd20ODYdurNBr5d87BKlMtwvGjFTnDEuaFlo
5DP1bCK40Rc0H6waUZId6OX7YOEboKtbxx/BFhAY0aNWxcZ0OJbGRsMA6lvGxZr2wRi138YUH6wx
sT+8RQdsEIFLFRU3qtnZYZK9S2QKFlnMjxq4bOX32tqbzOJuAEm/lwqpVeIWzcFannZF8YIOoIbm
qF+GyqOeuJbJNdFG1Gpa/1U43nRMQMuOExgZVTImJct2RKxto3gRgkJcm6BaqrDYHmfL6w+x7/8M
VFW98w8V66DwyOBj77mWQ/vWFFW5aakzPfRup1/I/I5u+lChI95O5YwI04kbNpwxuio/G85JMa8l
ua0bb9atFVdQs0a0nV4SqrlCyJOqXE3ZaaBg5w2E+34YTFP9bBwUMmSDn8hIZQIZ/F2/iDVce9Zf
aG6+oQiOdnqL5Nk2VHIL2jLZOx03s4SN+41U7ryWV29S57js9BMl7n2oTbkP8jVRB25Eenbyoy47
FVr6v688FAaHsRoBIOLx9HxATzWekrQv1lWq6ESvaax12uhOIOR4U4EdzkbW3yun7+65yH5kHVdI
5dnxJQhLcIlTm3ZYY2BPWQgHBTXIHSVpxXySVIBvaqJxGbDE8BLj+gQv1Q5tWc4AEsRtaa1ZLAKg
c6f3/cXQpu8BDO3ULQ/Pr54P7J9y4Z94CdmrPzhI60tNmvI5qDdVrJAQgFr2zLXNtJKrjSgR/Lp+
prEu6LE6EfF7VoX6zQDcnpWTj2/mkHObSeXaZaXa4lIaPod4uMdBXIQjap9DX9kdsbLSX41ZkBH5
K2USPp8TM96SgJuAteZDgV+rE1fqxs7PZ8JPPot2auqweFR9P2MPSuarjb99rQ+cFgRWI5peHkhY
n9Y0i/jrYLTyrSbSYt2P7XwinOsuh1qdR0Ne3c7o7rZlM0oZzi7nBnav2vq3rhfiRTfES9yM1pGb
kHV0CMzd0ghCwaPZWa+G60W7NgaD462eQmIx2BUlEkBYBqfSLxlmZiSkDAyjaSEdV1VxcbqxuGic
Hjtis38DBuSXhM1opfVo2Hxvl9Ixfwv0WyrleHJt1MSoZMkOR/e88gvLPzdTbO4Sgr5Ya1rjYCDu
XHlq1I+OKKAYPU+9Lp85VSDo9Kbb80hBiG5donLcm4Z1swgl/pSs23sGHWM9JAjpEcNeG6+tbyWe
16j03eN/z1QfXK2evGClH72UJgJGBytYj2i/Quia7q5nXslgFLa5i9MhsF/haKwwl7xEGIHjS46v
/NLMc7dlJuLMsgP/9nww8s5aPx8E6HfooKPdMBgGF9Xlzc5VeHuqYZm+LMKZR/zkCN2mbqex/l0p
AOivHrqxbAIL69ylQbwfniBDenj+rnrp6EffN9IN/eTGClxsBqWzkQQm6ipku5A1FfvvtDwMZmKs
vOwt0LEAmiCL/aqpoCAbTryBPmOWa3/rjl15ACt3TqXQqEzq7A3tRcx63nBj3YR29Zu5Q0oRhH3V
oNipCfquR/EWjDJdz/Gi3udMA6psSxh46kY0H7yP3r/mj6M6yIm6OBaDQk4q1UcsqaOJXf2ia66N
dag1t3zeA2LpHQnx6M/62R7a9QhX/eU0Sbr3Bqw+lqgvTVmYx2p5eH7VTHtNeOM9MKvxlYhwFM81
PMTyKZE2RAWVncE2Y/vdou38XWvCIGW7azd8csfVrON+MwpawtIiiPc9kf4EQn15RtC+G1jKPubo
ofpN7nrJsdQIupipMpfSyz+AyLv95DUDVCwGywF3xipJ/TnMWF3p3sm8C++6dzFNuqulNv32+gKJ
spZlPwp0drWj3nwU22mqZ68uLqqpbQme9pp91CRI59xoWg+zYe3l0OJfqJB+u15WgzEouSnLXL1y
FeUIvtv46k85rCJc7UGLlXrV1UD9rJquSIS0S+RnV7+AkMchV33gIoXhqt1m543Nz8YmX05E+nxP
2JyzSCdTWYy7nBj0V4fGNi7qu/Tc6dvzkkuRtmO80qOf7ljfcC0Zj7H09NWYgKVVHqjI0Kq3dK5M
RMgasea5n2zjqvMe0fRmZ92LiuvpRwPYFiqRbGZ3Mq9mqtKXUWhXh6ZIrVTfukfqSxJX6luafrUa
288+mxrS/TG+ZVBA2Yg3+jk6eOxHBnGLeGBBBEcmo/NCXO2JVb4ErrgBJOI8HLv4StFRfCXuXq2Y
4OZdO7FQyN6kkhgD2b6Wmh6ibh72g2ZmqxEN0x7torvz6IPZFOpPi6x7VzMJ0ifLVokk66fBbWKV
jhkUo5/XYReQrOBVzhurwrkpN1GaJC8gJgE6UZsa+VIVNz9iFjNLpFo9726Gbk7pab8lhfyazT5M
kOqOSMqRRUljx9TTvDI58lrMw+ugy/InMpkAQ9KwqZpo3CRA+TfKOKJwsKjq7D4pXDAes19/DIJg
j95JIogENb61mQJTGt1g7dq1B6buoofyguxoFQQywxMCOZMnGyQUTACIGyx8KRrhYNeNrvPTokSC
hGgxnFK4nQ2F0ciuVTesY5i5I9uwCTzX+yEa5/8N4qhdsACY6rXsZhAQ1L57lgEGjNy6B8Okf3c1
cI80CBTxUp2AIrfM8BR19UXw+6FzKvwXemxvCH3rnYiR7PQSb2bpzahNa+3TLwOb9NRmTd1EvGln
a7gWnfgrBhuAJotWHGD/vROW7p1wVf1VAUCTGMzi6Kded3d02d3/3/e4XNXFlqS/OxvKfqh0cPX2
gkdPvk5YH2mVz++6JbNzmjvFWmVDcsxBY2D9Qbl7iuD2MS/CRbO/MP67R9DFA4B6y9jBOCakGLaO
PYIT52a9NaiM2HcJN9GsqB4j8HEtLHVLMjvMyrRHMth46L6iah9FjUuDSPJq0wnymC1Mej6JrmsU
uSkqxKY6mrhBV01gB1dtVOPPvKquvcqzl9rkvZoTQx4Fvh2fi/1ckbyz6jy/2aZWbYXPIc4W4wOB
kneig5wFOc41Tij4jSFlYnTGcjnmvvOht098lMvXSDO/hmlMdgsjxhkp7Wyv2/MO1kud2nIxcxe4
irx89HfPLSxrs+pIWttPQ5nVvvBn1ni67CBLGn6KP2eGCC+LLn5JhZHtbUVzhQ+YVwrYcNtD6BEM
Akteae0SA/F5bBjjmcKyNQnqW44shYBX9zZFUm7GwB3DytX3tUZlR2lzHXcovDjIHfco0hnaeNuM
3ny3bUfC46NRYV/+5XdxcGDIzo5k8bmMz3+oVTbWUI8RtAt2vRQcEhALTCn9kVU4JCNqkMy9K4g+
VADVRVkdu4aSjQgUb81PbyzplNAcXUfpyURzg2cQkjylL1mn3Dczaj4zGnQ0YDTUMZegrcsbagME
AyvkrMamX2TlMYixcFkIgkzf4EK70JwgVxZYKtJJOGZ7WDy2XhAqdHRVNP6hxSdFFJMbryQYJcx1
FWsKXHswmeu5J9zO5xLAMO0DhzcHMnDBPgu/3QivybaQ7S1/ufs3T8xxRydCd0c1jFOwdIcftDSc
JObEfxxmWwrddrpW3czulbunxbbWIKtNt+nkuxsLlv7LsHSqt4rmdxdVDCR1RhXJTJ6pFqeYLYEL
E+0flnZqe0YrXiNnQEDceRcdBfGZrO3olBeQxNkLk+TWY3qxzn4c2DSscDmmvUh/UtPjrqahbNlK
gh4pE3+FDrrB3JNrezb5kBPhlKbwbhMUQFUhWy3n5Aeijoj9Zyn5+JdEgb6JWuUSS+vZh4J7Ggay
gvY4Zc5vEfrJe4tEhQ/t/FYYund087hfpYOvEVcV9IcW+mJV1C0Mc+GO5GBaai0WCRRi/vaIbw3f
tbMq0mZrLFxM553AuhFBm9YMgKF9xAMcXp6kNjMZATaYatOtabk21nI3+iNrR99rjRtcWaib0EUG
tRm7QT87Wcqy3gzruhwbvOdt/zLMWUxM7PgXmu/LzxMWyT4pP1ytWBku2WGE8e9Fb3E4OuWwymMS
FUQvzl5l4SMW+VGb5HlczkacLvnRzt17NtevLcPyiU0gY/JEOqNV89+y1OvXHGS3ieSi2Ws3AM8/
YVu7UIcx8absoyuibV/GwdrLlR7GBZnpWkpPEzewLByTOtSl96uIqRFry+LsF2ga5nbKt03TBVxr
HM1JJw4FOT0rIMtwLClxkzqa77n7iNroLTE7BXhqRiEvApJnddWaTts6VJaRTEAOZVNnYFXuDzFj
de/i2jySyU+bg6YJhMzrKA7OIo3FTkUp9LLscSlBi0+WXJed94JM8KWSECrdVMttZZX1mrDOdNXT
soRLqK1Coui/shyOB+TqXYutcW90vdqYgXrzJIK5xP/V5Jj4UHCsNC++tgaqFcw+Nwy26XoYhfy0
nDgiPF2pk+Sn1m2lSGHgfVvpeub+yAf5p7NbPlsuyBWa7l9VwruGonEbt30Q4kANA4brUtOiLT68
Zs9ghLOxzzYgjIB3uTobCbLVpk0GTl61LfrU30uJJFoycdSoNpUojn2EnFAXXMXT8tD9q9z0jQge
PqFF058HdbEIrb7Wk5Gsa0DgH80c72b9q2uL+lsJoa1bPx2OMpfNh/Qi9JH2FkWW+kQ182KaNkcD
kSrXRI+MQyHKaFekIrvHjK6hOb0KszWPrvkEwBFpI9aG65hpPuwoCyNsllIB1zW2YFYjOr3p4s85
hn8rejOIPEFloL9M2N2ph4pPIHETmaaa/WB5BQvHCbY3p9F+dF7yJqWbY8TpBmwXur8ZHGdH56vz
yMZEcbf3PUDfyn1AZg/ryW2u86i6jZuXzU2w6VmYN4h2Zj9Lx+K3Ar16pQdwwFXCKztZxqsuifCs
mrm4zDb8e1f/mciAuBEEAGGLuVXNSbqOggs6hXQXN4soUAUwMTQprASoI31ngG/MB2uFK1qmabe2
Y2EfkB6+yTTG9JmItxiMZENcCULXokeN4ZMW4c03bbRBBSeFeHTI3grfh6yY/QUGMb0NssIcHK5y
DmNdZwg2uH0iC2TK6jaVRCeqT8H3PI3vPcfLVfaadU49tUtzbls4yw50mEHeJOZnKrwWG0dKZMMo
g2NM9B0izL3yWlxMCN3QtuBupcj2MU4/aGT7RUUDBp7YX4my9/hlvJk9zE7Dam7+2B4iGfK6DaTi
dnaHwXHOutBXslQojXlRzu6iubQKSnSHLDij8+eOIGnVMqa8vVInxC7UUYtk2/qt6uaCO/PPjNYJ
PaFXq6spRyoRTFB25DeXZL7EqT2S1JRMZ98V1kahJFmR+zGckjklHmI2Abgn84iR1Ue/WAMH53G7
MkpqgFO9Otpm554p83DPnF4GWjm6E5ug3cPnTLuBtqCZ3eb0fOCU5KsWeALt1akYyEJHnQgP+Mco
quCaYx7dGAI3X6m31tko2BGFWfoba3A0xKildtLFPdN1MuzJuaVfvI2ORYY6g7z+YhqOjmFlO96q
3xzF/mmSk39CU9SZrjpo1taNbec4FNI5mmUQrSJRAbQvv5sVo8pxy2XVAxmv6DDfDXiYDq4hP0vG
z3vpBeqFOxG5D92dND7t0PvJv4wipps3c9/O23Era3zZJXnWqujO6bQUKy4PhAq7QJYdnXWqT0+i
Gn4kaPG2iZVlgGXe70S3obuU8Kyw7JoWaI+1OaW8Atlj3oOgJ84aCSACdDBwWEBEH1b1Z/A8Xqkp
/jO25aFANgz6mD08iMfED3a05NGm1hTkF2nEvMgMxQRzGQyQCX9LbGrUUxDWjICt1Fi+KELCCKMh
29zOsS7PGU4zdEu7Rjc+0E9468IdxLFlBl+Zj6Qx0J4L7STzaj7Hloe4mu059PK/+EfwKkzTwS77
OGQ2V2Hr2IcAMfSGkaAMSwsBXNKgVQhMP5Q+eQZ9ezekRNiSs9DMAkFqzp0fAsR6p0Oa+kMn9cNW
u884BsJR1pcAyy5ImTCPQZmVm2kiRjUvXBNBZnb0qiY5GayKV3pgRtvBTeVg6Eqr1Lx4Zbaak/YG
KbAlG4BFynZANJZLhl7A9Nr+FoK3ro/8a0qbzG4aa2NXN9kl92aciaWcET+8jxrqeN3w8o0ieySo
kThzqdgbj1o3bPJGAog8otTFq+HaUq0G14p2wPGUxqXDRDcuhaJx4lO1aDQ7GMnoyr5AjbLR392G
u3bSE0XjOr2DP1r8nAyim2Te/B7cvgjNJRbK6Lv8+vxKb7MfUzvLfdrt3SKyT7VhrjBcRefKn6xt
PmP+znRcVwX3NI+XFW2fka4cr+/XOUOEDU50pMdujxvDPhMjzvV0y2eNHI7Mf/B3biiT8o58aD6V
HqP1GBHLpuyOR2nqJGpti7F+mhmGUxUVh7zvEYsEE6MKzuyuitM9prdzTrgUggpg8dRFvV/205eZ
ag+nyLNDLAxskpIEnWkATFBmuRuK9l8Aj7oap+E3lVJm2LCESDaFFYoPBKKOf6ti+RZrvggVms2d
b1Q7HNavOfUX4SKFy3xxIHjE2YwoBwmfyxiCi8XUDhJc8+6sON3vgijra9Subbs2tj4Nm2QXRyvk
yh757U90aCP8P1oVdJsp0bJtVmi7qsaOnGq9vk82maLFcmomPgtkETt5t7oGyCsPQwqh0Jq/iejK
Qwg4JOE2kncFh07My7iPchTqTtLvrGbBsqlbX5HeyuQ4mi/DRK0iDLeGTd2/F6m9JhYCqbte4usr
AnQg6fzuVEZ6sJr+OxHxq+Ukf0TW62s3cht8wzJZx5GLoTbsk/gmkacDO7NLu80dwQQzgljXMIta
1Wq/Orz8FLbvjaYz7jHjWmweCODYGkPhEPRUU0Zr5NMx0ntKWtPXOM/cn4YGJEuOVA4/sFpWbbja
7oW6oXHVjkAYE/LyVXcSYpS3SWdx1zRn2NCpuprpzb7loOuKSrmK7SozpcWpYKIbliYiGETB0+QI
LiQR3yIvc1b0uAIUpo/OjOwtqYsD0948HE2VIPkErX7RPb045al/nyqblpPOVNSz9meyNWBoMUuj
9IOvBRiIUjG/mephFMlwU9awUXxyj35R/k0c1zrW3TKI2NZJ6lxlEhp2E0HirVPbZeaepm2Rltmb
luKp07PvdKiiA/dUGUbdjEWwBacDtN223oQ0GmbpXEW0AXc2pLkb1bgG9zLKszcUJrCinvaOXYEs
nNlQ29Zuf/dBq7Y5JA4nIWujUH9ydy52wgw6sjJ0yLomeTG0/mXqkAoOaQ80I5HNIEuO14GGO9Y0
PHCqJ4xcZYtgaaL3t1vOuZngXlroE77ZjD7yi+qGFwg2ljbUtdEYCxu3iDttEHV6ODd213ehHbeg
vbk/AuPZ5qqJreAaLXdZWcU1qQTJr0iO2BNqxCETYwRieg2Z0RCHZERkm6Lz5MEL4nukIc3KLMIZ
ESrg4h++W1Ea0JwDNujlwdeguzOShpBoOmHlI45xXGJ0xrhDF1Iz7vlVdY/N3HztSx3UR/+C3is2
QxAfDMoWznUQNevKbBkaIPnXbuBCexGLd68KHIqqqLv11GuH2k6ad/xkW95i/8xrF3aKa1wty87k
P3AzFit6lo0X0zNI3uhKgIAJbexE58bRsPvgZDXBW656aCvZHlKNsyPSJnHIHMJOAEmu1BZgtCdQ
yjPN5ugVdvdOXeY9zQuM/MqX7KjlD98wBU5CDNAOEjkkutBqmBzD3hbwKYbOOEmA4gbA4p+oc/eE
s7t/45c8Vzk8iZGiWHTfBsvhVkTwW7bE9UWg6UMUHHVtpD1z3pFNhuGdSA+nJ2QsM3qxDSKuuyjL
zRuurH8WSAk8OBZJGiPX5sDfhAVzWtmpdR8ppgVLNfJ1VMUhYRf5jcYqGcYNqkxzICRLjHw8kFmu
en3QXxyw+TVUJxugL49Imu1auKEtZb0xZ5J3ezD6ELks4abZgUyZ32NDEAiSNhwtknM+STWxFj45
iH3dj5uR8zSMXW4rjfGooocVud6Wztj40rtxuSIv0d4UutwPdlzvaqwFdaM72O4bsabBuDsnGmEX
bdEHaxpv1DF36/3YwJyrciSYryPioqr6g6nr7zP7+nrWlVwhP6A/Vw3OzsQ5zl2an88LFB+ZD1Yc
CYNwMHq0OATMU6SqzSBFmFBR+ZFo6dtoEfvCCBIRo4UUu2y6aM/MM4TStcytspngjOUcTp1QLmYE
HWXokW68K3hpgeVqfKG3vbwtqqUtfzcQVg+jB2Hr00xXGkfqiWGsymTYNknyNUor3og5x/3NfXD0
fe5aur1FJxcOqjM2dYGhqgwGGGXbfMdvFXYwkNsIEeZFd6hqCFxUDOz0KyvI7JOYTpGcpj0v8mVW
yTvD+ivk4btdMNaL0ecGF9hbR9Pa0AuShM2b0htdc+Y1iYZ0FjPcoLzL++hq99gbPFSltfPLYQ2b
dHGYSf0z4mwEt0XOEFHxxnEu3I1jKbbx0vx4zsJFye/tj0O9RHQynVJnvTFbamXbgRSrBRFHfZd/
jtj3CtDz0JUbF0vkXq9ZfCk+j6EA9LOorQJhqfX4jS65uRa0axxxgRyF6vgzlXus+RDvAhyOy+9B
mtpfjxqOgy/Nc6VqstzKBvzJTziLD33sEwkFociCRFSY9NU6muf5Q+ZIT1DvYXV16Q5LSx/rpRHP
x9j2oRjwPXm2WrM8JS++Gt4SunN2U6t/1mWwjMC5e22s93linLVbMp7i1Cu4LOIHdSAIThOSmTp7
PGBec/bYkFhOsUDR5jG/aTmjWyxRY6kEpgi8xFrZvOzvlnKYjEb/mNjcZkmpGggUIsGGYul8g7Rl
OhA6ePI817h1mdZDHxR7LtMLCQXtj9Y1a6ThS6aOP/0mW9PdDsjtMMoMb74hksMQTN4FSw91KKI7
FLZGHXM3mrtUr43NSP7+CiwWMIMXZIgL/0Rjr9yLuAU198k50uyjItloZ7QC7aAW/xLNd6eJv81s
5+927ewcSVA/9qMTy12ypxrKW5F/NJ/aIsXHAyz/QucMTsWuPg12StUxTHhSlNYPj3osJsy6SxJk
rmicSmKRi6Il4a/m1jyQXsVw6b7T7rKC/vc/UZkGSG3xFTrNkbJN/UeFXS2t02NrqvpvmshzMNc7
gprky4CF88bN9pczW9esdJyrJsiW6nNTW7n45A3BfZgG9X+zZvdXyuHfSQi0J8d5FYDa/ehilCU7
cv3cEhWiC21O/YtT/nVU7X0MGhH+TjWS0mNzr+mEW17yhhkMOEA8OpIRwZySo1uQZqj0l3r0qPhG
B3aOTb/eEnhRs4PUxAd56J6SJVWgrzqURAQgkVTQkmyCthoDqbPV/LF4X1qVWN0/fGrBQyD8mDmv
1W6QXicvy36DKcr74PNDImZK4bhRAfSqnyR/4cQ+PYQRHxCLxt7J4K+rucb3m8X9vhHj8FoAleeS
IwXcVrwWiLW2Cp7S4Pyo6lZnGQEukLYaNpEu2DMBAo4zCdYl+ToTIE3lY0Wvyv74fIh7B8Tt+SWd
7ow3nd1sSwmINVSzGRJ0b6J2LoEx0eFq/aKBbV3ZHJ/Pa2jTPXaYrdXMEdpaPd7Imo38+W/23kSu
xvKvTxEi+L4mHg5PKqINBOPPr/AVoQ59PlfOkOu4BvlP/323axS6qxgpf2bSlvB8oA8+2o+Yykfb
dI9JD7TE2Xuw/cE9donEZhiPcdghtT6asYf6olcdn7vl+fOrpjPtXe/AGbejOgJ3jcfnV88HQjuz
ciVsA9eQZxPyRhIdCOih7fToM9CG6poiQaCgpHceNk78bRojRaBO3cc9iQyf1OR+NdWIX+0yKh/g
og7G7EdSqfiiec1ybKfew5Q2HuYhXXdotXZe2fkPtybEJGqtW6+G+NyOpMJkMgJsb/VH7kMvtJ37
s0qaLBzK2XjojgnVYqegJMvT1vb/eSB/tzaV5btnImWqfo5Ydh4OwOQZAzw3y+VpCby27ZKo4z7i
mQ8wnWyFdPVAOV95ogK8/8yyzycmWUjbJLwZm80TsezmOMBORDd93YxLQwsvQJRZ/3wBAkmwb3a2
PAboXv6dYid9cJ4Z17nCB1PgG+qEJV/szGYgGYAvk7bMHg7xN5s2deo945iL32zUseIngNeBNSwL
GyE1eO0+M/X+/MfSHJv67GGMeT61MCht0BXpOzwDqd7IB5D0H7Oox5ss9PqjWVKzFsBUG8lLIpAs
2BB/NoS+y4aSw7DhH7HEeqpK84DDIPuyu5iwOxRqqq3TF0bHX4GQ0aXX2CW7iRRc6SMzdRaTp+2Q
f+O5ZXqr285/9wJ0e8v3TUAA5YyQUiAFa9uKyq/ZGjHNJWV/ej5NgTL12fpM+qHdVDhsQgIcvJVs
NO8LQw4JIVTdH+En7a8Cjofvpr2JyEfGu97DXaG6mjNaFQdAqOSKqRDvMNKsb3b/49ymJCgm6ffg
G4R06O4UxgNREiOO85DS4RNeLv1NWNl0FS3pVG42+F/5zOJqaJZPIInrf+H9r3pbf7hJqU6p8kxm
jDr40tAphG2VWmeHaMMQGYHJ6FPv87RB41b4q2AW5iHxlLMf83jYAHEEFM123HdEM2+JEz+0M9lM
sec2L6Zd/DQXc6zyPTadLv3hS5fg3KCKf6RBBfBipl9lau4xSb4wNU0bdDO864lMv1Mg8VCUgOH0
C8/otE+EwRWhj02WdBj3huKUAIUOf0UwVXuABsCVgbyEWv7ttaxf1/U8H2fybRBPRe4V8BpTm2qP
xPZbX23pAxNlMCaZ5ZhfRuv/HuoJTzO/42vm9q+xUNoHqVhrUWRMewbQqGkWiAmsPCC8INVZqBEl
Q1Nv+MS89RCq1y7QIGwjnUgkNFb5RNZzvnm+1vFs9+sZ9w+uUV76Mlp35P2/9qq6MUt3Z3/QA0Bc
x36P9KVcRKQkMwXuoXW5cD2kxp6WB9/YJPpwSscl9jUAgm3jV78aITyd5XpqC3XFslK9Yhn6wIow
fSczl0OLQhB5mkScqg3aF6dZ2M+Yi4qUyCHuBFD/y/fbViMXxKQoQq/j8jMa7f++n5iJvutm4jst
bgp53rdfc5o+uR6PzI9PJEzl2dFqSuqXv8zoGNkzu0nOhm15n8DaiIuQc5dj8mi011Tvo43GfXxv
1d3wrdAYul3rHf2gBG6zg7fBy3HITioAoY3cb1PviRKfuDZTvW1eI93/fH5/MDWbqcKojonVVY8S
R1iMFvBb1+dQJlA0sd2ITUy9PdFgZceeM6mtLMUhdZr4Q4Bbn5xiDMJ0+Z8gA6AT+8Y9yT6/ZJas
Xs0ounjk64dx6+gnU7L+KD+We6yS4zfNVaVmbbDMRx996dh7DTgU/1kyf1t1/sI1UiE0cggtaazX
dJJ/ZrZtk7F7smtYjSTKV77Pwi7m16knnAleIF75k2q+ECxTLuGiQOP+Y4WaaEEj3O6jf3Qk/n8V
KDzQ2gMcUzpXADjPWwffBanNuth1lnirC2hkD2ge6mqqXysyRvVrks1vhotC3yURc13p7UAnELcr
I7u2WkzMm5WJez5wo/cT85533LTl2P8hcdj5zsHMrJ73TutBpMeq0jmJxYSNmv0gxSXJHXyrtygI
ehm9ArQMhOURuSOWN08utLGYg/7qprF7xyX23RNNtdOXs9Rq+Ixb9qLOIYmDU8//zrR/8VAXXyUH
/kHotJo/v60n4qUqWvFG1IlPNk5Fnn/9E5A1/Y6mogmtEW5xKd74KPj1zGZOvoPE2ZDGEmwoi8YR
JQMQo3hvF4KMeAgdbhvefMjEZKwNUrm+UHzj5Fhee9NEnGEsNqiWY3O0Wcyp9CakJta+RtC9fTRM
2ob8lAh/vfhKMoC+WbjjS2Ilf+ZyuAFkQ1YjaiFrjZAIbH5ktzR5SpCBMLeBTloXKQIh5p/6u42x
iM85BGBpj/W3pk1vpeG0r4NSyTFyyZZhk9mjNGY4MfnUJURHWX631/+PvTNbjls7s/SrVPi6cAob
2Jg6ynWRQM5MzvMNgiIpzPOMp+8POifaFK0W2123FeFwWJZIJJAbe/j/tb6liPxpMLDcKGfwbSjH
V5XEeFTcVA2cuKkwd6EIsZs3zvw0df6FryfVTdvV/amiB+86VT8/Ub6AbtjniC+xr9zoUFZ//Pti
aM+VaAg9JjMvDSnAVvikmf8ehxWlbgEHAX8ZsbrqetRy6g+2qj5iA69cn6ZWH4mjZun2rsgZv45j
743xkOmUgCKdN7mrmiWIfoCMaegvOZYxIMBLG5M3RwmxDHfFfTXc9xY4g4L+6AHh3Mh7brRPToea
ky0WSJqXMjCQDaipXOw8t02fcT6KzWldwzegRKg9KXnELhvyx49/SQruTZBWUKjt26xXv8U54JYJ
bXoR1T2B9MmR0wBigGh6m+LQmy0zOet7et1KyyY7TI+F5iP4H4oH3cjGTRg37ToiMmJlUg5juwax
sterJ3uaKSfE0tqBSHiNItQKQSpu6KPzJjdtfKwNlgYZux0te2+Edklb1yQ8RunXAWuZMQvuPMaa
EfE6p1Vb75CT6esSyhkVJbbhVkqLNHQ4LjtNgS0L8Y8bwUV12UqRRldjvFBsG6sYy3iLm7Drebh2
4dhHUKz6ranPhx9vlJXgx7Jt/1vZO2hos2Sb+Xm8Vxo5U4NeC7TTOB/OZ2PE6DjbNThs/9aI4G5F
oe2yjERUvXXrGCXVXZk37bWdLu1awSldHYV48p3yKg5yxphjrRwD1eyCyBo4HO9EY96bHVpEmvDs
WFKMB3W9l+xu0TUE5i7lEw1L90BqYb+OJut6mqSb1wM6RioNnPqiZj3U47gi4/sYSIsOMByIscUA
Ta3absfkDObvPe/6Fl3bA7bOB5AVM/orRFhOPjfnPpiVVdux88nqEaoh3f5c1WtyvRJK8BNTNN2e
O79QyP5QvrPFg0xkVyyTNlX3wQAmivsNdEXV3Olh6TV2oN60suDdVGkgdInvpphTAcvo9XZS1WQb
V2qzRpjDCtxWW07QA91BVd1nE9DWhp0xR22s+HKIAeEk/jMHuXOsdORzmOOEKaM8l4mR7ROBeHd5
xnYTpU91Gn0LsQvgfU8PiH5OssXUwVt9iGeMyFaCMsKwPQqQ+LsAVsMCNNHgLz8uz+oMf6jfL/U7
eoaRdidaha23YhwCH115YnfyNJTQCHFgJ6B6OczqnXFn8Z37SynDacaHcvCLta/H3Afo8ofQgoXN
V5Ww992Fsk5W0dA/gBFH15xDgAvwK/LCLk2WQkl6dJuAJBpmI2NxKIwX4cxrIImpoOiWKyypTIsa
fdxnaQg8OItpe2LynE0lpnsFBaERdzTo9U3QQAOlemQ+2Qo4Ddu6inslvkRMlp9Ckx15rObOcyvE
fZAkOakUnFxUpvE1sSbZMhnvWr3qmQLs0cvN8rEWasNKpqcnje9HiREdhsSLk1fPVgkDMNkgigxX
jVPgaWAyspvsu9EqHEy0tN6lcV/jF1YxOMgk8fKuAFCosi+kCnzOd31G4wjeqDFjhjonI8xC/GCT
nhO29mZWchzFwHXPCeT5ngFTPiiteRvgV74qecgry89PlWAusoZGP9pVIY8w3xvo6P2hAnP87GR2
vK7VKTqIKGn2LFG51+aM+zKsVlE2VpdZb9rryThRhOl3oKnqm8Xnz9RtDmF5rvUKbwQAql0ts4q9
vGZ6MNiPGCCajRrfZjlCVzM8lo4Fr8l4pgYyweDgKkF37vuAaX1q5Vt/jsgEum/ToWdo1phki0I7
FYvJzOInTmJgBRgC5dXxQy/NtWnL+JtWbMZUtwzjaK3yC9Dm38Da2/lhFp1NOsY74lHyombxbEJw
HH6Zr9kF1qvO7vp9LLvvtFwHOB+WCaCgoetb7Bx28e4A5mEVdsR+VL5gzlJfWSJcxaCNljYoibtw
N6vsbR3aB6uyz0Jq5ukLjtH2Ar0hHONevV0EadGyl+gQ67VzinGM8+Xsy/x57lQ3t+j/ZyZLwtQD
9RrD5lCqDpOzRvUJNpJSUOeUNQexrmeCAi1qkhtyoDjFc3CUt5ij+oauPTiLDjHlmDtuXeXANBQ7
eQFQtaO1DRkbCDDotzxhv9ClO1aRgyARCeyZD7FfuQaz3Z/XdtOtFE4HYDVRIUzztVk14lT1gYay
jP81SB90ltdjS8ZRDe1mVnBh6nlk0F1nmadtTifGzHe9GH1PIFmi8qfgxg/N7MkOUcJgKS12StQ+
NKnmbCyNDxTRSS5ks5eKaG7JtWm9SGmv2PQ3m4GiG54aGLEdKtwmGl60eVhkEQclCXRYYNN74XsT
XeUn4QPYpVgT0mUg4oTrMWyxQXAyrsTADBYXnpJSJBb0TE8VfkXMxMg0S9BXpzwc8q1u9PkaBC3y
NTbqCg2XLf5GJMVDcv3j7hy0gssEqef9cFSSEfilSY9Gt9QWunGFfiUV16WTwNosA5zNy1RL+Q4Y
cO2SQdUf7T5nUNsUFn5cAifUVavrrq0o7WUyT+blVKqvtRkXTzrBGxSWVrajx/sxHQigYFta4L/m
kKewqVwO5hrg7NWPc/c/jogJ6rCjGs++yzYlq8o93JRo7cRs/ruiGTwLBt3TWBG8iaDIOK/rhQwc
oFRbhpUqEEgOGTtsVQzpdtTK4MkIlCPMr/lmoHmKs8bPt3mEVfrHxgri+S5TkJh3hoH6Q0CHCYHG
BfaB99o/GenllONlH0dfeHHvqUp2pFJnrZ3ePGOXj7q6LTwMcWIn27zYlrV11jJ9HkebP/Cx9n33
GuV0OZg1u1UQSsaoruBGQjgJ+71DIFJYP5ylaFpSlZtqOxKhwIwUHf+/YmURRsq6o1VxCPKJASEo
9xQhslc/rM5bK/4OpY9+eEkdQgnE9dwPEp/Fu0/xYUcu0Waa2tZtNdjWHZkYRkJTK3BqIFs9BWLW
paj2Xaz3kdvVKGEdv/iedBwcKVKsJgRK2zBU8i1NNVzMweDWUArtRZaVUxLoWx5V79joNHX+SImL
bxxxMLTtbC3HdIZTuJ5tXW6SPHkykwjTEW25VUv2GLs286oarMAFjvWEo1w5+Ih46uxmjhvGH00t
Klk8MqVEH2SYzHntyC+K2dRZodXsaiWtUW5RDslNjJ6JItpNxEPeAVKIxcRLgMsNGEiNdF61TFpd
LLcm3igPUC6fIUXhwyqlI4Oe7bMaMAvNkIKgHyvnmDUX+7ydtkUbMQvENqQ1/3ospTd2oG+6dHCO
rAZ38K6x14iJzWxOUowRcSQFtbQOqFI96WDI8orJWkvJHARa6rigfDzbuFCGZFzHVVBuSmXEpmI+
IuO4HovcUxOoG4Y2JF64DxITIQgN8DkJaSlp3WleOkFqVsN3s8sSwXDrxs9264NDyWW+HGWRxmqo
ouKlY4YkL2Sf4abE+Kyee/SNOAA1+q1heYe7ZdB7Suf2YXCMlx7kHJtXa0fTfx6sGxnMKAyWLlih
F4vB1Fg5ZbMbs/iyT+Yr3Hj3bLw9FWyw0RbPUmJjLgL/1E/Jvu5OVJbWFcEotoBDKVPONmPyihUS
wkcUQMzItnbXKptKiwWFO/zxGW+uCh7UQY650tIUj2h16dffSCvIt506UpI09INdtDu0c9laH41p
04Q0JxzO04OPUJNkHEeFTWxU9WZIscv17audoz3MR/0FLfjbyOpb6jE6JeyQdFEu8/gIlr/Yh3H7
oCPF3/IVwsNkvUbPTFpXVh2VeO7RdTmIYloKcY3ZjoeKYzYvBhRgkU3TWZ6P+0jwtAx/0PfhSNU6
xi4HwVPVPQRq5JxpbNe5h3FVttbasLtjAed21kV9ivMILb+CKUGk6Uam/XUmaDeRP+aWUQTkmTLm
qhycda+Hy8dS12nVIyWcIVbBaTEqZ6lfWI+jTL/J2TzD2ExJTnlkB9n1hQbHYnphomxW5IYiYtWY
J+idPkqkjUingjXAuZnBXEQsl7prDRQLVew49HsKwrPmrdbIrWYNBSJoBhOsPTaYzegFw0Rt3PQF
zTNc0qhryfuaS39Ta9mpJ8vooMPzZLpEzMz8igadT2+WJRLR5UsO0InXHCY600QNbs77kTxAgtKu
AuZ5ZYy/ZwawfJSQB4TH93okfIpytGICVvXuCd9A7VbTtyFSAHInDUOUTIHE0NZNG3xvo5xKdzhZ
LvAktnh2eJv5AeJO1DAbs8hbArH5kd6Yr8oouR2GfNODht7KhvJxryMLozCouGqrVGx+t4Bjb0pn
jDaSAqtXtFjBSIR341PQCwpseDZHMz30KXFhg92ecRYDM2qrlPUQnnlRC+XJryzmUA0ZvI9r0Zls
lWawAeu9YN0yKBcLpb+0qBFsm6p6ry2ldpMAJA1xSm2pIhmt6VvE7GJn00G0254AiHgEddFQMPNV
bspXArrqVVy/09ME5yRAIdljde/4xlY3dZcd6K2t5i+NRbiJ1L+BNOvUM5MNQaWjh5SjsTFUlV0r
3EJPbcgua8O9VqOPj8pXC+0JulJcqf6ExcFX9k6lXhUO8JCABrtkx2ll+l0NRoYm+LG0p9sEh4DB
KGIEs6b0GRDhuMkcGkdqDMcrA10op3tAbnYaP5YGO0MxCDBtEUJ8u33JhqbgtJqXyBzku6GEkE+N
VSlUZaNRRXDB8B8rfd4Hc7iO+OUUUFFxsbCXLiRGe35LA+MmHac33JP1Ks3pWKG1xmYKv57S/qtO
vtRqV1o2W1MIBPQqzfMO8KadpyEPEXNJBW1oheJ+iqmLUvliM0BiHpNHiPF9pi84f5t04yl1upcE
5J30g3elz/hNAv1xpHMr/Z0x4pVAx6F74I2xOM/Pusm0L5fmJvwJej7FVtJsP3NMixAgxLKt0pQA
9otgrQbfUItUAAZw1MLdkiujC5+BurGYxYLRTbe20zqMrXPmUQ1pNvpgwxe4p/zkRtIp0QTjOBWh
wzCsmq2qdfF2NrNDqZlQ1CznmqQINyMq0O2gLxmiNrxp9i8CY6m52s61mlF+tum8s0oOeuW2SGiy
Sy3But6bC5lpQ3bhIeztVzpMF6WdNydKdtM+zcSRlw7JPEV4o3zjX8Cdg0Efapu5wQZV2jEEc3aY
zHTfxkIbdw34ul4zu1XEW8nBVvHPwmRtBwjeJzvIPJmAY7JtSgbFoJzFKYanDBEx3Zac3FaPJ4QH
TSFBDiNNptjTTjdJJoihGLdB/pokeupdhTaxiz8CbP8n5/d2Kt///rfXAl14PV2/B1GRE9Wbt2iF
929//5v4bc5v3X17+fSv/0z5BXH2h20ahjBNkz2bZRrm3/5teG/av/9NsdQ/VHD0uiGwB0hye8ny
5RjbhlxN+8PUdF1HR6cDIBK69Y+YX+0PKQT7TEfaEvy4o/8rMb+6yW8qaQEFRb7cls2lhYQFrep0
Hgge0XX+/vWFlMyg4XP8uz9bCS7sDKghbdBoa094hiWnRBZiEnC9uWuukykhi2q6Rf+6qWd2YMFN
Ug+c7/yNbl/7FHZaLFCrdrTPgQfSj4Jx3mCk6yGxgS2ilpqRzdnM86l+MnCCu74cY5SEoCopRbcd
S/bQ7TPEe22OtHEDVcRLMOBQvL4qze5OKtBUqJsM6HsrPTjHZXMlcG7M0AppV7r5KPZZzqkmYgrJ
IL9NSF2D63QBJynPksJokxxN9buqPUt1BO5igLBlWxffEIq4odRNKgpEMPNN1DN5ClvbRsnbPQQK
Lt/krSXMFPw/24N1DOot0rdl+1AhgQt7KtT0iCv1IMBUlctRJvQwah8plJ61eb3WOwsJtCAjqnAp
Na0Xx15o+W6pPHWQPMriMQ7EmdkQVMM2HrAhdf/Atcj1Tbv7KsJhqMc7KutoOG6VGoTIWSz6Uw3O
XqrnunrbRDeR871kk1bAyBTTA3QGbEPFKoteORm4WnkHhqIMnsfifhjvcBuvlIJ56bi0MuP0wZSI
hIAIlFc9+RLqhDRWnpFpDrkB1G+4w51DtfWpASRJVXql8S0GfbVtxYAgskL3E3OsK70+HFeyeFYC
iqcztBbAMATjAsic1nZNwuO8aitlMxfnM3XycPo2T+9J8TT2KKHrXUIUZ8SsRtVjZ6iXkVUs6lGO
Q6dUvxzFS93u+0h7VKDi+VTCteKUBpwF4TCsUoUnNsTNger8scB/vIKZQgcKXgWV5EXmu6ZltUY3
gHi0i840pdzBV+Y8yhpBjVYxF1t8s0JhjjuNDAX/0Y7u5LIW9Ph3gihC76wf1JkIYgeRO6qTlPCr
1QFyKMCBAJZAnXuZqV8bzvwWB2BsLf02z2dMfMUVXyN6od0SpernyyHmCm+7Z+XAIAOssET19vQ/
oi1Zats0oDVoVcOVgVtWN1AIGO853d4EGe8M+8RWOLg6D7zd3qBpqzrYJ9h9WtQpJvlsXfQcOJcg
QZYtp0tZf4sVgG54vJYUJkOcXEUm3FD37yConSeUbhI2FhoO/+EuVX038pVzPatpIKE+S7fmjLXf
dsuALyU7jP5Oq7vELa3wIncE5xTFhdXgqhA8Y3bUU9M96SJ5nugHVgZBMtYFPucLTd3PEKCGFPYG
u+imuSaBYV8pLiE0AHcm+1ai94ELssQQ6i8yu7PxPUpoZys55pTEkhUI65WSHgOyqX1Y3FpS36ZO
yqnrWZ05jVvD3TxbD5Xfv1gpZw9kHa4zXFjO/SzTg2aeEpuJyam8xhnOHUmbBUCfSHfUh71CxdOU
OwtNFNSQ6HkxbGybU5+BkjMoFVrXakLAl1CgM8HgMHxSbky0sTxutiscBfYa24TEj9bzHLqDLM9b
OA4N0j7yYlKyPzJtp8y8S91jUXESNEGYd9GAR1zuyYH4sNhc/jlZ/1veZZdFlLfMysavpnBTk5a0
TWliYvh5CieXMK+FnjM2mo1F3z2iqB1d/v4aGgveP68TpqNLE/m0LuTyIT6sE5GVx/i5C8tr1mIj
77KrGNrvN9LYqy0nqlu5GjyDrtxK3GUXWeLm7wh7fff3H0J+8RlYSz9+BhI5HN/JS8sTwCC9EOpD
aSHX+f1FxLLi/dOK+OFOlxXzw51maTcHQ8lVlN346m/Lje8FWzaGeDbX9TZ11esvLvjLJfjDBe2f
L5h2hFtSV+f7c4e1MNbSLTfBmhKYfWZscdJcwtI7iffyZHm/v7Km/uJWadNqlmpYpi3NTw90KtFp
Uu7mgRJrsJfrYG1z+libFPJW6YPoNuW3yFU3mgfKRscesxL0YMr1F5/iV0PLVi2xbGdo6jifhpaK
ylm0dWd5rTdw82jZKTY9dHfhhhQb80y5s7bLJyCYW993O5QjIa3rP/e1r+P/Ct6LX7xD2q++9Y8f
4tOj6KBOzrRfKUOvem/2COe5m+6g9IiH0LPc9Kbdje647rAGrdVd9UAhvXwng+6v/fX/9XMI7Zdf
yT8exqfRV/rCGqO8tzw6fDvA01cSVbtL3gRjz89WVvnFjX95wU+jz9GHGt0FF4SfveLGV5U77qw1
+Vzrctscf/9di1/NVexqhWPpmlDFj5fvw8tVclSJrEBbxro8NN/Dt9CNN8Z1uEGSQ+d+kwDNXWVf
XfUXD9VwbI3RxTi3VLmMwA9X9RsbQ4o1LlftvfIy37CJ4fvE0H9O7MD29/f4i1mKixnMk4ahGlJ8
+gYptxdDEaqMJBwX1fTdoSjy37vCp6+sWPQs1JEs2roPydxv8Gl9MQn+8h4cwhZ1qGDaP832vuwL
ug6CSXZceOuUMmEJ/v4mxPJGfZpnDefDNT69cQYwpyTMqCkLsSKkZx1vort2F26y7bzVr+DJuu07
p4j/nwH/03U/fT/D5MzEVnNdCg2rYY1d8tAfI5dyCdPsV4NB/GKK/elqn76rrC9bMl90y5Pbdi9W
wdpZG4xzdWd/MY1+9Tg/7QIEiu4hLLgQoc44bzFTlmdxEJ4yNfxigP9qyvh4T8Zyzx9epwy0ikG2
459zpeaG7nwkR2tlbQ336yljeUC/GSbGp3fXqI1Bmcgp9LRF1aVetBoJMVI7OrZ+GZvDNRlqX0wX
vxj8Jh1nR5ja8h/r0wDJUtR0lsEAgX8VVc196gx3X4z9ry7xaVQkmFwz0RiMwTx/A9h9DbKeDXP6
knE0mNJ4Efqc4xRf57NxSuMF7YZSLaAH56U0ir/4NL9Y+7hhy7JtQUHC+Twpj4VT4rW1mU+AfhyW
LzR5Du7gSrhExXswZ3e/v+DyAD99pT9db3k6H8bPlE/ZQKWK6VgcVDBVZKBY2TGDuYB89veX+jHb
/u5anzYXSMTmShVcK95nx2Y9etLloEKGoCuOvkfqlbwARrvGTeh/8UKKX+xrTGEJlh0KOBaFnJ9v
086A1AyDb3kJmXehmI8m4HXfxJocJWtNdjeIGNxAXoP+PXKcCb54yssL/093/uHyy6L44SmHw1QO
weBYnnqIdtGh3llbsSzpX1xG/HIsf7jOMro+XKdoJVoXBF9e+Qql1m1W+WbeaZfRHubGWb6ONn9t
W/+lGuQpeq2Lpvje/ufyY69FOZEwFLb/9Z8//emifM9v2vr9vT29lJ//5U8/2PzXj79ms+i9tC8/
/WH9owh41b0vdcGmS/+8yF//8v/1L/8qJX5RZdR0Hu5//LiJv37/Xz93/pJRnbzt8qiJXj5WGn/8
xJ+1RiH+WDY5JmdZzbDJEmJA/FlqtP5gY03JkOOhobK/1hmJf1Uadf5Oqui3BF4Sx2HW+z+VRl39
Q1sKk7bDvslkJ2P9K5XGT8PEAm/KFotNn6DaaBrW57ehNhQ7RDIOPDFu8u2wEB5VYT6GJN1jPVLG
dW6QBIc6ZIGA06/o3CwybNym2j1ODH3flFPhfXh6l3++Cx8Pzp8W5+UzccMaPXDNVDn+/FjoPgxd
DfArImP693be3mGQsE4wuuO1oY7pFn9VtUWNDYfaHsereYT92pnKV2faZab/x1vKR8C2TF6WbQpV
6qpjf5ok5jBBqt3CjAnCiDwkGDqqLeQxCYlu7WsqnLTnrHUjrbev7n35zT9f2eTeubxh6Qar3adl
jn1yXhY2scF2ot8WJfZwP661DaQIAhqsqD+YbfU9XSJS8cvrh1zHgt4iq8T8qooDXuHiTikkkdqF
heShMk9aHSL7ZGM/dRdBknlUsPzTqDXjRZekCyk43uShfjlPQNxny6GR3kDtkUQbWBYaj0a+JU0r
QfKN4aZSaPHJRTFv2aW+g0vUXNCRar1GVS+Rn2fYJKCki0JBnTy01c7saY7GNXp9qxfGPcJH360A
z+3FfT2kFnq/DlNbzteZW+hWwlJ9JlibBGp1vJycbgmf6o+laY2XkUQXI2ao/6Gy84NnsWT8deWb
r/rx1oDwRL85vo5txM4TzUltuqf1ZB0iCLwqLtyVSlzt3r4A+62sok5FOBd26cbUOSvOzfzadKK5
yaMIcQExarDe8F0vuF5NCYgWUB2432Hohi2Z5dmk7OTQUwNTentdqRHPdo7Dqwq3ARhrv9+owVTe
gu3tDjO2i5VD0MgXC6imGT9vDyxNY2eA5cEGkqPrmr60MH6a4I1mQvthvoaWdhXhbPHAumOdRQu1
7ZzM5z6Ss4yEB0IOxYUfTOYFe118gO4wD4JBLJxDiSKLQI/2mYcIz1f1T2rLQ7HD3PHwAkNA6IyL
eNSP6Uz2Th8nxsoiUwRKJRYuwntWqjVcoUbYQYvAu6yryjGak6sxRgWnifZtRliqsal66iKxgU81
r0380QeZAfPtwkDzYEMr23qK7tRAih1ZWABPURRgBd8FcborfbCxQjVV+oEjoXzp3UTQ9Q0WYYwM
8imKNP9Cpwu7ASo/nCKfUIky0zEOOsNRdPkD+PkjxEb4wEQRXw1AVei6bMmzSwBN1G7taNNNayOw
GxUxv5ij5YY24pwkCJ+sINWICvE3tFJR5BQd4BE6h7K47/XoKtPB7U+YgFaBieEV9N0+x9XgirQf
L+g33RRqba+Tyiq3Rhv3+3aepCcgh14r9ciWSiPm2pQbrIn2SsshxedaThBZaiTY8dkEqRrdBCvj
U44CdvngZq36ggEtJsmj9ciGqfeCHvmiNuovtNH8LuFmb5p6fslBC29Igtl1I3RWgXfKVA49E0Cd
jMo200pYALl9iawMP66DXNmI3GRsnmy6KAGyz/2oUwjujbbdlxPSVOfMxAl84eCFvJS0F04ZMXZG
ku+xYYudNhcohv0mupLwLoUFEGC8GsquODMozYlYu0zFMNIUiZIdbHMPqiAlLD7rLX345LwcFhdv
M9+2fZ/A1aq+aT4bakdWB7Q+CyrXCDaQkVwQ3wgCquRqCGEm1VYw7AB0uDIvidUiOwCiDI40M833
U4rH0TaPRsmcabQhcCdYF4SRuoYR7yI0dCcmgnOdWE8EhgQqwGZzscwlK0AntJiHcVs2Se0CXM5R
ddhPWAl+MMzas6oXu4pUBrTwSYjxXCXzKQU82czfyrAv7pqxppGy1NbnH7xdrVqphH1IosS7MVbA
E9UN2E8czySHoRFL8oeyIoZ4poMCQ2LsgNwkx1KRgxc5mIVrB1t8mly0ziwu8CwRYXdVk867JY/X
qqAVq+k5WPHJm4fc8LJZqpd16z+lEzyNQgXpVUCuWyX0/qBW3k/UFHezfCd5Vl6YClq5OO72qHcw
LhlJjBuzqjboMpA29Pe9hFtAM57Ce25cRbGSYUJpyADXbzMQmisCogiMm3xvHBHyKlHCU0vjHRK8
8kCt562QT6A7kdfE6ugWpXHsBOpCPvAG6k27D1tcOIvYILWIwSm7i0QjOL7mLYHiCv4HEw4SRi3a
h/5775T4CCab1MICj6sAsSJj5RzGKHmEqGJIATcL2igaw8ZMz8om/64opn9U0yhd92E+H5paVW9k
M93rc4DcQpOX0hzOImEMrjHhQglMsgPyK4daujvOnXGVOPNLR5N/2ztY/SiBmmfwNR9CXzkFjZJs
MRXxfuVoJyBPnisambyjEceXWNXuzbq+yXqczxNQ/3VnIFkQlDZQVJs3JYees9kApm5V5+SLjXTG
mvbcZt4QRLfokvsPFSx0fDtllWaHXisJmyLGfPBtZ52mxHRNjkZKuhJfO5ihEXCMvM+gk1UigWWc
q5s2GrPLIcyyyzmw+o1TQsKoulA5b/W31tTa8xCBf26Z0R7l+x3gxwfYvF5vRNMh72CF2w4udqVs
vydSWuciuyimxjzqdoJCucaCFes4CMcHYt3XWOjHo97VSJt0RdB/BRxiYi87QCIpXB81mtumojpW
mpE9tsb7XCTR3dC8gtFRTyVpBOxb8vwRqtYT5gP/zE4kOTBluk/N9K4DfbxJE2s7ETWxbhn7xzEk
KUf6TNwE5JDe3WMprExBxlehb2WYIZftczivgS12etI1LvYzs0yBJtBNS2ZIElkmHhHRCiS18bAI
wPwzA/IF4PZ8ret0lnKrxC6Ex5iHqd2TEGxuTRXfV67JE6J2fWI7BZGKwuVwwDNLLoRT1ledCj2f
5Avdm7FdE0rOS4dwVjGRdo92re21WK9WWlUXl0R1woJydLwKhYFWKJ3NjdO3o5f54YYsv37hk5pg
MvzRhbtQHXW15zcmhNz5WPLSSE3XCBOzlV6y/CnO4xxkG7qzAlbDwSeKaGO2hYAaiTNfGZWNI9Nw
U+v5RssJmimP5mSoezpWw5pFj0DFSxxE3cWknwNdnDZ8ptpTMGjcl0K/M5iSCIaX1kak6AnVeJvJ
OH32mRCx4pk27cD52Z7qColdY/MKRK3XYdY/AZm+mbTSOmmF+r3KlwjeGkP7IjkIQnGdKF15mS3/
Ffbq21hEMNkmQ/NCLA/bsupvO0fBJ2c5J4VzkGdV4XvQysrr0ya7GUTzba4HZK1EhKEvz/CWJo3i
1r22T+0mB7/hRHsyf9AGlxurSvu1hm6+ZZu29RP9IdBtolaS4jybjeK8aEcXwgnoxRKBlR0L89sE
kbZrSv89GMz7OWm+F4MjdrNtTccf/4WrbKMMPY6C0IzgbML+hjp0kAM466ax92k6o6AYzItmUeSZ
kbxDXxXeiNj3+l7PyQENSbUkcBPqCwT2xKigmRGrk8xBc1FXdXNhwDU/qQRAx+dGndSbuibapmoJ
Lgqmc7sbbBSCqbOp2a+s8dJo6CghUJZMJ7FO8hyD4FvItzNPVnAkDOkMN+K8tStiFLSePBO4b7XS
9zt2mPAdyiA/Jk05rkSbOJzm1P4A0B12WErDXzN20/wspso6zpEvUZ6q874N7DdQjulVlis0+RO+
PlaxcWenaKAtBJKOZNPzYlds4jRVQYk8mJ6vNOl9XDWnJNNA3SxZJ7XiZCRPtHuOMOwCFNOr7aR1
pVmwoGsA+na23l2luT6cVKHmrOYBYWV8tFlm05pE6p5bhQFqRd3W0svqPDctUuDbOtwIMzMPpUCP
6cRD/9iE6JLp5ZnHzIy7ddpbwVozTSR0cdffgYIiQGEsyzMrwetu6dVDDLjvsbMk6u5oIBoOkTyX
IFHNDA6TKPx3xcBbkjehuBN+OWIiKNZGUM0XCCvUlY6o9I0JexUKdXwpch/fUeTHvKHkmw9y8HdV
OV5IYed3ElPFdR070F8TUPhJRyIShtFTGpYw7jugjaECJ9WSHUqW+nvSt9NRivJSTxuCy7Dxonhv
Z9cyazT9PcBVZPgbolRM1B8D2S++4+lWV3CP3YsBIMlJA+UGTUB+JXvgYHVArLVswgtTwkMypvyB
NIpD2ormpPkFUNg2OpASarL9lvrWbqtHBMDtIYMm3hzTsVKRRgOcILOYNIhc3AEFGfhEOLR1YngK
RrQnBaLAhkCgq7BryMqldFDG/5u9M9mS28i27K/kDyCXoTVgWN73TfTBCRYZJNH3hvbra4OpV09k
Kql6sxrUJCQxxAh3OGB27d5z9om3Gu7tJYFb0T0hyimoI/vuTOcGMKE2pd2u05KG84RLDq6wvihn
lHs/Df2N3yfBc06gagCX5OswDptU7sZBzx95yIdVO5X6imQ682TYAIB7x905uku6iFUchzcn8LSz
RRDho6VA+Fnpg61JY+9XLtwev5GHHE1n55rRzgbbu1VDyDIrQrEphnLaicqsKewshn9+a104MKx4
OKGQSqeBe1qUZzo9N8zq/tHFFDWlQKkdHcVkPj4aagDfACQZ4i7DS5GSqkPimclZMiB9UEoAaE7O
5pahmQqnVwcaybFzdxm10TbWfGMDJFqwxoXZVmvTL35YJAcRiZPZj7hN4YajsoeWXQdItXTSWDa8
FnJrMeA+hGP6CMZoY4dVD+cfIaYhka4bkPURUvakT1U4i8sya0/0h6A8tfl7zFPERtQjme4bMtWN
xLiWZTotGrJtwp5tfGqwvYTh2e+QlOluOuOJh2APcfCjF0m4n3S35ieH38xudB4gJm2LhgowHp1s
4ybQeODgm4dyjB+SUvMOVQNlMJrkhQDw8gmPniaqi+ESI5KlyUvWVfkaZbh1KtGh+aEZbEiBqZe9
re0qUkkfQ9OE7GS9uh2E4laJ8uhXabxuMivZZS3OxU6PLrbsETQl1bNGNARQbRmv1GDAjydxjwiY
R1dTLyRhWKuKlWZtRiTkDV75XnSD2DYgPRZDp6KlO3XxpgvH5OamnBdtMpObQjlrt3KiWyWGZqmb
AEhUDN3ILF0sfHhJQ9A7W5dEkpNDh2FBnC4XoAiHQ2ePzSbJoJr3egtop5X2PgimxwzHGuh5C8Ph
uOvhEQCLNoITDo+3erTTi6FnH7qo8l0lJfQDuOcrdzDldUwxf40Q8JeOEX4YTZ590cjphaYQsrBm
1j7qYvce1OrUSys71Z75TNVHfGlDPUMxfiR3FYifrp+arDLWFRrERZLUhx+bUxYKyhNMJIcJKTzj
4vRWd9Z4LwxtjTP+ayrD+J5VoyQtF+EhxKsR86gL7zNMlyZrK0AaunVK8edVhnGvJS1zZfe2vc1B
bw8cSL/E7HazwjZruycjKsg2jqLhNNh44MBG3VMVyGUQf6umslm33thB60zio6cunWcYe/T73daI
SrAlnChWepOYNx1+5D5wzXcM4P0hByiHFHFOGq708uwlbXmtgZyvnWJ2D2g9FyYPLwKjEe6s6StR
YtEppUtE8lkbn9GDvM2q9nvj2xuDJKatsroAqjHksjLJlrTc9ROYCO0QmO17mgcwJwOJdGk6l3YF
BrDUP6mgf7DsJrk4ofueT1l9KjqWzXYcQ2TYMTfrmIqz07TfJgshmlOA9I7BGZq9TQmRjNNJTfmx
DfNy388vJWuGu06krQZylRyAVmPznMRBCKEvPb/pDgWUalIK7TsmO/zqPs0RMynIgbGURy9H2J/p
di30xiDZCFJk1kRyq7Qk2krfKt9aKETyjb1LfBhaiJQ+6+TFyl37yDDOWbpthcnW8i8q6ex918tq
STX8XriyJIwng9NNdPuRjN4RPjwsevNWhp67Q7o5PTk0obCUQNPJZbidGmxEomnjY9g1Fn/Pdoh0
wtVWxN+J+dxZgRFeiMxCmmA52pLPuvrRwNqg1hfLiNJlLRqVriff05Cpq1VpQGvHCPhQpgbJ6ARl
HdzAHzYqxxhUNN24MMIeVVQSHUPe5Yb7BjpkNnlHzSm9Y8UJfRPaCVwHJPmOpcTKIsx0XUTdlrMV
KvyJjo+hMvD1hXonDam9TqOih97W54aW7ML0zOzNrMNy3ehNtUBfW696L5xuDfyXpZtnCPhBiJ7r
Nu82sE6qNVplBo4RfaXMlnTcDIkRuIv2XlMGJHgExTWXZJJ1IVE6GuhYf2q1baecs+2W2jke4n0Z
W8Rj4DgrQme6RZphoabTU/gF/XQoMX83ebrWCK5ZYdZ9cZ2Om2fwi9s0fArq+AFQFR+sdJ5HDtj/
SqQSYXJELMFoPOmto8rkHnMBj77rjKcuRwmfTX2F4TG5Rj2O3cl3olcnp6004nMnvyhNl6lHd6hL
6lsWp+4uKe3xidhfeBQL0v/ib5wuGfiJ7Fr7urOEceG+irZcAvJfm2kUrkLaTKvBBQFD2bUJU+gZ
8Ff6leliwQ9lC/Q/7eVrOxuGJVO8BeHi4kQj1t23RorkNTChJ3r6c6OrdkGEV3pMS1dbJHVibkKI
0Wuav/jF8Hkh8SWZr7bJZUqG7FOma85DEb6hJvVPpZa+ZD4kRNNBiglGNoj9tZAjlOI6fA1k8Yx/
117GfTKu8bTWh34wC0L7fPKSIUzvhf8QBzANVBtWD20DWQL5bLBzjGZVVyWBqF599/jVe4+H+zgO
3lqMDXaZJnoRqv/eleNlDMkUkudSM6NbPX8ZouKjM31962kajJ+MVN0EOE/oeFRwSXscAHJbFc9o
NmigGI3yzWzRCNexbe/kUQnbPldW7BBI963Ci1RoxXTA46KvaY2OC9trbrGovCPh7zlVw3nCP1TU
E82AYox3tQHsxG08YycT0LoVcQUSSuF+asB3ZkbzWnWWt0oGXnPHsBWqXrWFT4FznFbykZVseChs
51aMVXShFP3EiKM8tlb9YOBaf5C0rQsOCtdaDsh/CXI0IBagx02axZAXj/Zkf1gDJPHOibyTnFTM
SgBdPG1PbMHjoa3FQ9JK+Ih28p2C3XsAknYVyaQ/OWlYLWurSO4dfvVJxluSQLtFm7jTMfQYHsBn
1ruJ1pvWDScdWNSFgTWLzNwBR+4Jcg/30qKJqgqQSlU9mgZ1eelFD32QHhIsPRets8OLNd5i+vHI
u0O5zWwlbr0FZXPmWeqjoa0srR/XdiQI0TIhDLZz5y6XdLrBrIF+xKC21NE8Ulxb9RkDe0waehsd
3VbIe4MTh3aYAx0IudCpKA2APJHzLCuVbgVVqOlPs68ns57ycfQ2uuxoI5Nm6/aTfuS0gpRal8c6
J5FDtJVNARdTQSuQolHjNtBC0esjB1hMvUifdVV1+4jsaJyjzOXmOOmQIx1Wb8IWfA+vGJlWuR3v
LSIqeLoEXcEcL1sCW7bTNXsRk1ltO0638JJmBUaqPRdzsHWnYXOfo65HgxSAaY6/NkLSFSpYhJ5o
/b3VwOwWdUvJJ58DIpmBntRg3RL/vefEs4aVDOiCpPusgZsAI7eDKbI06/JBzsHcuh58cl3cO6Ct
sCKQ3g0A70KI2ynAIlCb1yInQt1QwbCW4tAT6rem7QJJFpP8NAnw19YAlpc2AkFB4TcQKHw15jDx
weVapKcEgCLU6+JjCsaT12yRm+fA5stT6nqwx50V8XMf6RxXrmUElyczvtHuLYwLU3HI/fChJOU8
LspoA86884mq9SiGVoDRdyD0OJJ4lAfZVz/tqXfiXUFmIIzMeNnJNCCNmFTGOWa9toFiQdVGkJMt
UUxSmILncXP7BepRt0jnuHZUwljBes4fAYyMfZ8XB0f01qfSgbgfhM3OlIQPyD7bMjgDyBCTijfH
w4fFjbSOfZqUw478nL4KxuepLsdVp/fYxsdgRZBvuY5CLrBmXOUcQz9wey0ZJ7UGV9cvFM3Njlin
jORgb46xr+ZA+2iOtmcwcqWlAVGtaDIO0c2dRSBfNR30W/fdbjGY0KLi/4v78dR4Si5Y25KN1x/S
iI+97CJto1v+K4muJ5bzr5pekKtT1XgmtGoVp0C1akK6YOSgTR8uWdX7sIaKRS8aur0jKbs6ZJ6E
JNj6c+v1BG4EHgYFqelkIfP8sZ1wddjy9aTdRJxjN27XlLvQaF4A0Rd7/IL1oinOIi6wHyd+fzTA
LmoQg1loFxgZIVYYIK6iNKWXTvO0AIa3tEsPiCnNdqPWp3WqFLM4qX+vGEOEpaGfVfCadcljyH2z
KWsMsP3UXkohGOM0NOyRSVE6lDHDEcABRG9fCalZtGFUPITNeO077INkOQ5OVj4FeEWV/diG00Na
VayWXf5Be0uQFuW8qzJYuYUdb72R/nKsaKhNi8LGVWK6xovl4eLQMvncmWyPWc68iLECP3vEud2k
ej4zYD6NLfZEvfbkVsswgsrOOoX1N0cBGo0rHkHNKwyst11NYFwXnjzxKWtK85iANB+Y7EVTlF2r
sH+383qbmyQr6FP0bnSTdfCBHhWtBsCDpGgiNcXOxMG0aE032HTxHIxbzaYBEFHG7DGFKr4ZBgHT
hnT3OoIKWkEFTStCp7jm/g1CDBtR1/ERwNtjpmotUt1gCEArfqWCRxh+2Totu7MztAr2DLFOui8J
o9J6fz2UBj0wMM+QXIJjFcTEoxnTrtDGt7CdG276sIFZGW1FHScLuuLAcGnalnVN9nIGP6oDuxKm
w9oeBIVdhndWZdq0j1rrOyHCPQC+NHiGKkKLjd1BH3VSO5YiiOyjLdqJ/m31Dv/WPIxo0hZ43RH2
hBXkyTK4eeVCYNuw7OxBmFN90fEs3RMYfLZJPmiSq2unvBOyJpy+uJB5aAhXGwwcorErlk0Xnttq
Ztgm/qkzWgwkfrrmOLDyQBA0BbW9kzO7a9jDEb7p3cbRm4LF82lU0rvPZb9eSP0IG+W5Ne0nki1M
QrtbIvLg7q5FVd9ECS3e7XuJPWe6NziWTxH4KBz6wDaa8eKVhn8eG4lxyt+SCdpumvihj8g6Iz2+
aYaAAUSwKk1yy/WBh3LwzHJfD8UHbpiT5Qwpa14QPFTV3avSpS5z91El2VtmqUc2dxzrVsC4U6RY
h1OyeLP+fYxbzLgp9VVgwdiZP/XUBpzg7Jqyd5epVUwMc4mpNcnbm1gdATVwpo3XeIO+8/SZ4B1A
ffBc8MCOBFKr7BaPIFcVO86GESr6WSk40DfRgxNrdAV651LUNXU7XfeFj1ZilSFHXlctLAS7UME6
shVuJqePKFhCOKcKUoUDfSXWE875VXUbdUYRZajWIKbWeV4lh4JEqtWQGoxAolpSIucZBjE2RE9j
7+8d8eQ5uAZSrGwTpIeFsLS7G7Zc5YCPoiZhgTNIzemfeEhgNczU8STrXgdYtOyRfKsP3LL9SpPL
+EX2+ngrtOprDwNgH5MY5nrkVE/k07Vwdx3P38sxL3c9mSClz1WzSFpncSFNwBXaPnz1feulD2Ce
YRR7n6RrPGYyW/lGFX9mHE5nD+RCJ+QSNUi7mLL0zAaeMd1Tn/jcYSbBRjw3gb00hmw4cSZjQfdV
dNE548KYjQ2cYC4idW+4aKHCN+cl017m6CKgG1FqN1N1ZvbKHPKLGwyEP6oOM1VpQ7zOLA6axl4m
pGd3wrw5rdIPZR99MVOanZ2vwF8ndFmD6UsAZ882vXbtKWOmaSruzILZjEi/9L6mjomPODX15+ms
oZ2K+YtALbEsnL5cElTl7kg5XRSciZcRnOGZWtYQARzhgRLWuA6RMxHFVz4GBtyJMTOmO45535g2
rdlNjK8tBAIkr+5JOdqPmBJ4QDzas0mQnMJWXND236vEJ6VT2sZhSNRX9migbh1HLU84z8Dx9FWL
JGyhzWtO4jLyjLtkwSggvg8jXq+uiYNtb+ebIp4ItJXx1yAl0wQVP1nr6XSDCrcCvxktfCN+ikwX
U+F0AAb4mEE6X0AZsU/tWH5kBXXOnNJ+cisKwOEl1uylH9hnEqjFunPHgT2QeBqiD77DkLI2SBQe
ZWH1J0lilcHoMDOMcCF1oTYe68xC6wLYwYXZLt3APHSJ0Oj2Wv5TUNQ7I8o+VzKr7rIUw7Uq2N6d
0q9e8jBaGw2W2Xa081vrNfFBTwpnGUT+jRBZ8VzjlFNhkn6VaF3TgionUyEai8KnN4kS4fDj3358
6aEUHsARMngs+8xYywEpBVondXQ6sJH66CTntGrCbaU87YLbU65NOgGcJz1a4jRImEegEi6ccF/O
7HhS3BR5lnm4bzM1kWNpcfaD/vTjv/oofB6VtQ9ohx57NxPP/LpXmddA+gog0llhqCWYYIlKzHII
IgDhtu6UDua9LMat7wXdSxqHZzE4wxcSriystmN1k56GlGfIsFX6hEoNYfelmL9EKGJW1jQYx9Kw
uptR9cZCGI61L8gXYu6YX4Oml89DifkUEYS+dbokfPTH4VjOwQ59VxMjxzEV+iuSXhLlqmzdSY5W
ExK7lQZ4ZQlDzlg5SSxH2ou+cTbswjzLtjto6EgOREmcLM/qb3mTyn3p1eUK8Zf/2nKKWqohNUGN
h9R4DHxRJziHLmDMwhzNvlbC/ihSuDZxOaELbBCaKRNaJcsLY/ZWp2MEx38J6NU/jPYnt5Xhm+ph
aPku++OP/4wwn67sMar2jqidhyRyjpbPEayu40fTia2b5gyvppox1V4htnRUtHXvDPGbNv+OSGPz
5/yES5o5p6RxJWa+sh8T6Fi4ASbmmU4N8zdYpWaaHHAomSIv+BNj2cusfx5kri6qlpx50BK9RVK5
6yaAcFEWLaDgeBzwcbt3Txj1W5L4t9jVw4fcHNO7ruIXjurGAWoLPEzuiaPd9zhhE6CIJIp18i0n
4xoxETsGTsfMCetLN0hjXQwsZwzC7Rs2bCCLFbyJSRvtW0hudYXN+FiBHmKAUkBqU5iywwA7bDIM
F89Ob1afNVvUYme9aZg+RFiarcIymReCVuuikATWUiONXtQ3b/6SJVZHMT9lbFrM1zraDVFfDUwU
9OHKjcnYfXJnGY2xzQXJD25PdJQWeNcBSBbZCsmi9YQGcy5ZsKCKa2fUZC1yM2h7BDOvmlGLa+1A
9ppKFUI2iU5jpFH9dSQdlCF95oiYwtu/vjTSvY7uoq5riShIkOPqGzRiTdLdXGPHWJWhReZdQ8wh
R7OQJ5MITU8+tJojjp0fYvkSGT7Ynt6AaYEihCz47joMJzlYLEPqJDBZcGb1mj05qJtuIwNTv/74
YsjQuGpO9YgksN0PVUYCT5cuc85+2xqo3KXymA/WcYOWhnkjKPbilAr0XS4HJt2DntoXjr0Lc7LU
qlmO1W1rH+EBqVzThoxc45pOAI18nTPuWNzQij6o2DKvP75MrfPcxyKjnCchMHjlOqQXO/aJZldT
cU1LvV4pCfSvSLgtkw9WaZKingLpf59iBjuuiNXBmaYHk6bewkK5uqkzZ2UUiiesZDiiFYG+zVlx
978XxP6wGf5ZD2swtYWvaMJEgMaAXPpnmWNqBWEx2iFKu8i5lq0ocLK7p7jSC1waaEJEflIdKkGt
fjVdf7xHGU9GPR+0IsblMiyaBRPbmjLX5Bs5UL8x0z5puh8d0mZkUGKGDaBptuekDBuKTCLGy84B
axWY8UpTaXFysyldpYQJwdRvT0HUOlsRNw6zpBYPd0qzFQ/HxorpVjrmfciTDzLUOAl0Ty7p0CSv
IvAzfC8+SpiLe133tmZgfh8mDV1UFMoDM4wvLt5ZwnY7ta0TPV6ohizahVlEO+IDNowi0R4HtGfH
e29OtAFApjqaYvidE0qZd80502+Tr1XvNVpVjmVFutPmw7SpF+SX0GpUetHfRZG8F3p5j+ihbVsO
TxOY6K1FpLUI2NKT1CT5iwE3+W+2fyxzcc9dP4GVpkw6ni3sCat036OkvUfNrJFpace4JuNG51iN
wOlkUHJoeMxq6Oo/boP/kbngqSArK/vVL/CTs+D/zn+w/VbMyv3m1x/1/6D1wMXE9Z+dB5tvX7/V
n9W3r/94VPyj+Ufx/R8/LkH+7RdDwvxz/vAjOOY/BRAhh3oP8jOG+P/yI+im+08097rBQ2a7Hg/c
//EjeIBP0OTzxw7tTfxIfKvhcAEUxf6ngRtrtjhY2BVMU3r/Ez/CD5Pafz/urtClIQnZ0l3P03nc
nV9MbEnLAzsqlwmKDRCkB2yx7LW+2Vm5pW0SkTzXgbxNZWwfm45O5VD79C6s5GQWxgXi5ScgTyiX
hoTBf3jumCLTbhpPtdOeDDI/jzI1pzupTtRRHN1oDM7pfA56SeVfSPwyDpMMX4tBt+8EA6ppR927
dcmsfAvAz39BWzJu2W7u3tDjA/AL++hW9Re6KP0FV4AHmJ8IXLLiOOHxjZ0+0UxG/9FcBit4TafP
KpHlkRChafOnj/2vLBO/eLcEEG8Hd7LHCQLigPiVAxCXVV23VaWYAHfz8kB7jj0bzonJeb4LhuIS
10EHG8outuHUcuYLTQL8pvZoeIH5nHBK3ok0yU9xCGSwqygq3Xgazr9/mebP5gZ3fpnSsUC94zRx
Td365dPVJpnFrqzq61QxbWQKeqvN7KX3Im/L4eNVSjvYBgM6cTdKv8/fQnrUHByX5lEl4lVI+PsN
xgy9FQupnNNODjnEOsWDxfrNPCRZxVQuq2huKLo1ZN9XPaPhh6eQelH3m11TR8hBSDCgBHCKbeIw
ivn9e/y3TwJhqOCBQEkuDGF4v/i7PAu3w49PIi6qhJNU269lqoZb7BHA7Wk5eV7R35lG5p/554dm
vqwwIJiI2NwGIAN+3iM9r8BMMdrox1Ja7wtneLPyDJL8VMHlJ/aM512nN4sOzqqcIxuH/ThG9OJT
CMG/f/f2vB3/+aXYEItMCy+TI4TJdfjl7etaaw2qzrsb2yDNHd+2j5iW0WP3DoCSeqMXVfpij1a9
yTU2DsQiwasdk5yKyASwfp++zLa8J1nr9T1u7VdEWMFBcR4sEfxenaZZq97Q9gIxzS4b3yIth0uq
+i/BOlaw5CnPPpCFeAtpeRNZIlfXTJE6Y83aGwWjx6kC0pWq50m1uDjn5DLL7T60MewvyucWinLt
RmcTok9LsnOC0loM1kn2aDt1DdiPW/Y2wcrTs0BUuo+d15wUhJXWWca9Z6gQOiXzM7zfhAhZf/OM
m79+yraULM9cW8eULM/G7Fn6ky2Klk5lAhqN7qU1DjePpHQoasGjwnGOZtN+NPVuXFldPN4iNBZc
e/kYo56+dllGKoNbnjvkmy/OVKQMHtGW/FixhE18q0GsczgSONn1VXWcGLxnfv1UlfnwOgb+i3Am
+MGSiEqzuCi04cD2uvB1ROW60ixgaT/uof+/1z/9HmaGB/Y/b/X/a/pWf/kcxZ9/4p/xV/61q9vi
nywBkifOsNioTcl3+m8z0Myy/inpCOmYhCAcs0fznT9chpYO6ow7ymOjBa0lBRajP3Z1SoH5MdaF
S61gGA7uov/yP/6xHWHN/I/4DHNe1/97VZAQC4RuCku4MNdcySv8+dYd25pjZ9Nlazcpu5UfuRvT
HG9WlSETQvKyqYsEBWrnINMUPii/BomKHV9L5uL7sYeUj3iDElwM2RoReLlkvyPclU3f75aaVdL5
BWicV3KnbAeE+ei263bWBAOeF0kVHfwUqWTvkHwegDL60+fwx5v9ya44r64/vzmKKOx/Ouuv5xi/
PpdIvrWkJnZp7WryXVbjJYTlLDx5Ua7zeTYUe2784hez2qOWH26ln8yh5NzRvnuT9+33L8bk0/zz
iwFbh3WSjxT7qEMNZfyyFcQiVeCyk3ytVfFbIZv3xi3ukSxPTWvPSUC71PG2xhhhXhyINYHKvyxi
Rh658z1IDLZY6X8RJsnFIQccz53KJe1lNtg4ZIJIoTS3U+CiLUXkftVDlzMXiPvWoYdtkVk7cfwV
zHycOiYPyFaoORnQx5G27Z309fdv9ReLpokzlhua94oHlm7UrwfDjLG3QEYq1nrHYcXoA4uTzAt6
mmadRYr9LvHNvyfB/Nv1nX+rR7lrccjFHfqLMZQef2w15O6sG929x6FPEDGSxpHJ9fL3b+/nOkLO
b4+n1mEbNaSLwOyX1V4WhIvYthLrEa02JrRqDXUcxSDVjgj0GDH68HfW+L/4lTbPuuC3oYb5Uf//
eYMhoMVWekvEZQXx+qiNNYhAJe9eFmG88WzY7bEs/u7p+WVpmN/nrGqCyML6xEX9xcaol6bXRz0B
uCae2ENK18xwnrsxP/ZlepzM4VoQ7BvoJpOJ1tFXv7/If3EPOabjuLxlF238DxLTn7ZUZujkAPv5
AKAQYmk5DAB6YfBhbVvEnCMKR7sHMv+bjfyvfilTf5ZEnJc6zvCfF0PNH3zS42KUH2lzDYwn2+bN
dv0q7yzwe3WMwB1Y4O/f6I+660+L1HyZHW5X6ZBOyLW2frmdPJ+ZbUKzbe1Y1SctChDccGCK0Kb7
zNNXTdZ/WG14Ir4O0jcFk7bLcmKSfv8q/uLhkbg1MaxiqRb/ZlktDenLxmEIakbDLmc4v8A0cPeK
6G9WwZ+L0B/PDrWS45qAHjyT5eHnK+waKhb4mXvcTCXot3GdyPBodbv5bi6xdGFMXFXG5795c5bx
69pLi4pVQTdYGEyqtF9uZQQ0gKWtiiGhJduNW4QApMHzk6qqHKoswETElOtyr4fJlaiDr9yRGMkt
0EpFpL5o2Z0rDsw6KU1SEjArev5zRj9wwdRsnXX5VyJUn40sPOcJoy1XNLuu1U7h6MtFEZC4Pmni
2fncteatwQ+9QED2VS+NG+HXiyjRtgN06TD/qPXk3YyyVw6hb30GhDJOyNVYtTJ5IlytX9CTXoQ4
UpYKkOaA3qlJ56iTepznpfpnWcizJcM5HeiFVuV31JBIxYvsRtULmeUjZN8dAg5obvRmaOnVS6J7
NfhYPclnJBCAGYWXgtzpxQPwA5IXxgNSyV0BnE8L4nVl1xcrmi5icq+Sn7GcjOZx7uYhvdhZFVH0
4al1g71uMPvQgY7WXkXGTH0ureyIBmKM5dKJDMzX5IbQc2NAltVY1azqi+W2dPUHjbF1DKpcofyu
QvdriCoc36NbH7mGCVEbR7yI+jH0yR4YWbr2eO3tZQWhvq8AZ7jpHVlFcWT0tcTdgnYoycetReeR
DwGaZQWZfFuY9vfevCC/QH+ulZ/6BiGwojxYNn6wL8IufSytF0RdLlqgoD8pxzzGntmc+TC/JwNT
HZSjS+kVKBAmRJC+DBcsi+1iMFE0+JmOqXIk0wHnn5KAUjtrZt+bFk3Pczj58hLEHdJLx39O+r0x
IdZXwqjJpdQeGXT2JyZkKDJmbnhcmhvNEv7BLskiDAhpUl56EBYR6Z5nwuDuyyN6/wDVpZEvIryL
SUDON835jr7scUqcBymi8UQvErqI4y9gSXQL2+5aFKXenrdsriAp9ND3h6PCGkWuOS4SJ7gn6Mth
0M9e/wZxv1Xsm3hOJk6I++gR1D0Pg6YeNUftjPBr4BowaD1BAJAxvFuTNR7s3BRbAfh7aZopY4Ko
WNmkErfAyHOPiU7VOXjPEMeIAJnZMMQfJViZlhzvBRax7oojnZmKv7Oi9qLJ+IVZU7CaPNuZIzkr
/Hjg7QIjwrpTPufe+JVm50tSz6fOxITJjl8ZBRmfsLlNI1wXiBqA6VpS7VoulEJsdzDoncKKtdNt
LPTPnsLLLAog9izv12Ehy9i8uwplQlBrs+vP3laYV1EdQQJlNKpQVgoEJqDDgfWH1Vr36n41jdmW
EocGsRmMhC9fXNMjYhCu/jky9KXZRsN7XhoP6FacVRUj1vGLGow6o/pNlWNup+qgXsu4R2VV7iLH
ag9QsB2g+VhxaPwdaVeRmUJIboc4DNG5MLlzy/ykg/zKx0md64jpuou3A+Kw/l4WS6rMPfnxb6LJ
CKQvamOL1OR9zBWRANY9RWy3FDbDHXUm+geqV9d9IxWBLJam+aT3PaIHvWx3jUHW1BR71YaRZIq6
Rn/wkgFGJ4WmNxSf88a80gYwecUMSfCntGnwfnGRdq8Ri52nQJG5apOfmMJq6hPxEWrhMcqyYA0d
/qFRGshE7K8tuvJVigh7mbTMQP3hOyR5xpWN/ZA6dbg1NNCmLMtCpaiTY1yThUbWURwUOEGxaarS
Xja0fYCqa59kmd5cZDMLIx6QlCXZmfVL7T2S3kfrbUDDMObM8f03woNnixShH4XecmQZ3woI8iin
lXtoGm98GqOraiyeZE0nDKCD5IoCAIb6MGRIEN1tpFdfcpII0J7FN7qQR2NqPgFhN4x7EFy472Zh
ZflEgu16HDhheUSLV/VauYQ5CafeyqLH0zfwqkI82Yt+zPxzwKr14GRY6wLW/CBPm6UU5QAOdpyW
dak+8YLyfRKBMLUHh0mJkFhZRjVgZR0qAlFCuUYZQ/IDHdIr0mSbvsI0bLq+If53SDeR7TBTQ5yc
JMRjtuOkPXiGpu3iAMBSS8wkhprgaCD/PcC37pieb3oNLq9ZFytpkW/nvhJX0i3zklC21vDSXTz0
4yLFnYGQ0n0xArWBC//q6+4s8GD1IbAGnUZdA3U25DcwGEfdz5/HBpywZxLXQH4DI7w8/wSYlTtg
EXrmuEBbGa/6RKbEdc+R13DhjpyJ0b0UucVQcaE+2qgBmfLVjEx1IQx8Y5Q2UQTkfYaqu7RBdgsi
Zaz8DEZvXL72DFV0LXxMUu1rSfIJU6f0kvePRNDiY6rLZNmM5dFSsdy4Yfc0hlm4K1NJfhMI5LlZ
pjvm5wrPHZ9p8YpCFxpHRSCr/b/ZO7PluI0mSj8RJrAvt83uJtlkc5Ws5QYhWTL2fcfTz4cERVC0
/TvmfnxRUblUATLRQFVW5jmZo15XaQVeAcfSOug0s/EctSEFMpVK6YLBHrlx/OnolLy/e7UHQWHg
oxD39yFpEDuK176ajXejtVDlaVrJY7JvTDt8HmL7sc+pdKgXPoo0+FG6lwqQ21OlqE+Zr3+BieOC
lIb4ngh0+mj5fGWruD7YKQy8OV/JXQyeMT/o4VS1yV+R01+ZRnPDLuM7OSOH+RZKEapqo/i77VXD
Cebaa6BWYKjowQGGC+XYq9PPcOG+7SBwumismTzoRP+gwDh39b9XacbfVt/kXLIABtZ02W4Qhv59
beg5XsSbY8miGrvisku8x9Ru++Pcc5YF2x4c2F2fneqa9cWoBONJKVkHUZYLoHM63Q6TSkUnu6CU
Z46EPvMiTvv2qi276dqJwczmTPnWVfzuQm8+z13ePHdZ+D2jatvzy6c2zfcUQ6V38TT9tMcyOXEI
fxs4zre5y4wj+WjgjBfKCBV1dR05tXJXfZZ//v+Prf1HbM1gi/DvwbWLb/m3Hyz3f74SCyz+a2RN
sRbU/yU6RnotOaG6hmkNrSmayfb/JZjmGv+H8wyXCBscAPRsdgcvwTTibETlDUMlwX0xWP9PsTRn
2UZsWzmTvTLLUVsDU9oWHNB3T/DsDlFMgb/zkZy7nxZ79v5apRb8pioHI9zzehp2JZgYByVxyO8f
CocfIuYOaMb2+MaTXDt4F4cb0wtJhhTDtDiusgyUKVbZLV39oDg1mZ9yHTHB+NL319s10sT8i+Bb
eZwrVQ/32x3Uk/rrGps3aZT6qdaopC775YPeRdH1VNiXU+ont7Whgl+0ROil907nKxNMQ3UxH8Qg
flS3VfyOAXRyyRi88V8bvW8U8KIXudfJhx4Xn80sPVPRZwX0jVK9ccoakBklHYaKVdrSD4vqHBIo
v1yVHmfw6/TiHw5zeoIhbe8YiXlOR3DtrYUYvs5gutYK+AGyWjU+tOCZwNjcfZkJ1h9JBurY5SGy
xjgMuut9rEPSs/KaPYQ2PIBXC/aiDYiysbym5iq7aflQ3CiDseBGdHD+UbmCtpgG07lwgDB/Ubyx
iQOJj9kCh7OQqwFCqnt1EpO2z1xyDVem2uTtUtITH7GK+GbGJneB/qGM63/7bcPeXUMMolv/CXIl
UQZl4pB62Pwl0mqV7vpPe6NYHRw/u8hYMx3jpNt3dut8i/sSAgSf2kp9ttQHU08Hyndd55vpz9/0
Us+fJzjKQUvLxsNE1uttFYQwD4zJd7vL3Gs5Z1RIU35QlKK4jgwIRkW3Gbo0/074z1l9QQ3NH1wn
INlCZa/mT3r2IL5iWOYFWgOahImvZGoSheDsxHnkn3MdlDEk2IvEXqx9qAD1bQj7xRdZ7cJuGMEy
vvjHS+N50Xg55Dak88sAMZQ+uwLbqBX2uL/mpQi9pY6B2oa+hwNbgyqDDX16dtsGIrO2M1hOAuuw
qDa9mgbZG7EiCMzCBVLPzU+cB1LrBuhDmCpOQN9xnPpGDJufGIsOfpIeWN+Fu/ovUCKmHFipjnDm
5NyHbuM+VR1EtlENfFom1iioH3IAG85LEsLT1Hac2VHjuxNnaSyVUpXc7eobEVlsWjfzwqu2DCi8
wH0Cg4wSsQjqS/Eg8EhZpNGftzmameKWFua/S8XhJqLJbB4M2D82D1jGXbATKPUwmO4RLpAs1NtT
avjtCdwLIi2bLL2t+Q8fMYv3Os8mv5tiE6X3r36akX7WFo7mf3KjcOTlrmcl+q7UjnksFIVSsaVR
tNK6JSshpRxikdlsf+pCYA/euVArzkl7yIL3tpmVhsTv+LS5bFO906nkmy6Igyrswr9dchO3sWb1
edBrE+ZarrKp10uLzO/XPYS18XKzmyNYMs2FqxbFJWAk6QEYvPJS57j3Y2ROL2Jldtq5tqtpl1HY
cF93c3pvgpp427HNEEn01MZYpzeLiIf1k/z7ydDvgUg+1ZzFkefPmS2RV05t3wUiAVw3q9Yqp495
EbvXipnc15nFcpq7ueizvHj0CZdcqnCznTqozc5mqJIdPUzjBzehbqucRuPP0IC6LDbNv0z4mtXg
zywl1GUaRDtS++Szw70Jk54o4xQQNZauKMXtnaj0UOusPmLeRoujEjMPM1PIOF80HQgdla2wrlia
Psk8IPeT0gWhzAq7Y0Dx7bHqxu9kBQ31UvIGrfmr++qzKSdzfizSXr0Ul1kYhrQa0peifg6tNiMI
CPLNhoGz6HXY+1bkAdGbod7cv/pvKum96mWe+nWy3+fJrXSEAbBtn+PlmtvlZNSinzJgt6K4pwbU
pmqRD39+I40CRNjae6eLo9YrSJ2jzInMQgp3Q1aIu37Wi/2qTBTbxVRStC9D/1lefcVBZhF/Kiy8
a5OVztvpX29JXNZLLjovK0uYuWFJ1YIiuhmW+Ic0XT4VRCcWOS6DX93Nnnv5t7YfkuOmaiM9vHk3
jVjf6TqZNCI49x+/HBLB369yHcBgDFberqlx5vb+IDOrNc4jZiP4CJZPN/kfpplqkNwmDZOaJLU4
t3VVnIklgRQ2lVeKRirwpeiSdhgui9r7c26q6sXZT2Iwanxj/KiUdXklE4ROuCRtltWuB82BmJ6h
hSQ4auWx1nWywZKGqPXSK7UovQpDP6ZaocRRlGJ2zJi/tDedRXo/jfitQzxrhNec0MtOM8fkVBXe
PedOxtlvVOMMuBF1UIoBPZw23b5RiYs7z/1l1HfhrpoL8yy6bazogobyzpi6pcNmWCcVOct/AJg2
UWGyXKfoyPTejZTirrOyBuUw2s/ATPE4GnZVf7oWTKCBg/V9W6Xz59H3H6px8H9qAxVtlTl9ywlI
Xuh+Wz/WDSVbc61P1zal+vcyKInm+bPuuw+tof1JUmlybei1fZuYl76mFrdBp9m3ohmMkaQT6brh
DGlTALG1iOIzKCE8IyPRyF3vuqzxcoqVemB/y51Zwu7IyQaIDdLVF1l6Slq+9DYdZfYgj8J7L8a5
dTjdXNzWuUT+W/edq8ztdNVdY0zq5Zsh2+UrQCp3YwAVF6Vm5V1Z2OVd3AFYFeWg92V+X96xBJ2N
fbuUypqZSpqQa6YaAS3cxc6/jeL2lqh4HziPbaDU18PQwvACYl9wRzTE3nsKxcdgRI3DZeQq6rWf
VPerGERpeMfx2n7KJudGpHUwRG1TXGVnajOo5ho6070Y4aXa15ByF5fRBI4MeM9VFXDKBIYPW7oQ
HEaKdqc6cfarHIwwp8VgBu71OBsoiX6VBy2peWwadR/049d4TOunSOn0W7UhIE28bfo6tM3XrBrr
px4kjttE44+sAjf3Nfe7N/7sTt74q3P1cwyUkFpolbw926hYmljOl1Q3o/PkdC9N7sMwthOZNFHn
EBX6vIrvHDdRd9py39Q5dFfLNJshKbVyICeOC4yQMV9o5YICIco3lxG7OlKo3vWtf9xuZZto01Gu
f+eNJgRsagbEZ10/BJQrsMpPimuvDKjvCKNm1YmVKuE734vMm86eKeNr0rQ91kk2XoifAgSAt5up
kHFN9X51aT1oMKdJnw4ysw8W1EOrVsFZcZZj89i5snJFAxSBuHUJvd1XrzE+kw+qPvmZ0d9GRkIJ
h2msegXSnyeqlPvbzd/Bn7KeefUnPAf9gH6qSjARwGzz/yiSKxCkjE9zMvCERam6q5ze+JTZfXnk
qYovdbsyP5WsdnaaGhE+fRkkXmBvvgzKrda4KsEjvrKcGERmE1Y717TuSyNyv8wqsFuF4/mcGgGY
qKr1xOcuAKkEWKFjFyvZU+WpFNj5vvvFr8Zra0lxLCiXeIYq9evA2+NWVKBTtMek1oODs3gYgwds
RRzdpKGt7O2WsGeuFvU5031ADVuD8g0yFXcw+0Ywii9KK+bcwxgqoG99eLDdzr3OphIuQ9n8xcvm
b9sorrtFNn/it20KxZdD0be+Yl02lebrBnQdbhCDF1/Zj26Tv25WeQdyfQjMX/x6smKARl22oK+b
VNmGvptPPOrK7S7Aec05Is94RS9NoIGjmjjX9TS8aFZMvpl0SOK1fqlecCxX7rcReenyjt7kf5tB
ZuQo3L/k/zxLLba62Z++MXyciLTedLyTHsthqoEA+KXSbN5Fiwj6CFAEFqeWIg7LgE2U8Yr5y7pO
9/tYTSO2T0FnMngAhrpXkZP250HV2ASBphpFavykZXMOu7xHbeYiiqFSenDZ7Dm5Ep00gNgcszEx
71bVr4m2Qf860ViCoNTGxk/yONVTESZAKfkFgTIvdr9GgFCoWmf/ABT2L2C5go+kxoyge8ba6hqC
B7C5UtK+ujZW/NYV/F/nromVADDO6d2s4upPxniUG4iiqL7iG0Dp0rKFkO3AnIUANTSqdpAtQpKT
yw0YBOY3u4c3m41/7sp8Rckjvk21bktkmyLzZVu3aaJmZ5S86Cyd/69+MZ8p/rKepWFd/kdXNGBH
tqn1nLmQ0M/GVB7EmOW2ccdh4Rv/Oa7/8EpObOJr9xpc0/IT1dYfVUNtH3Rdc9kafgKLrIRn00nu
fCqUoVFCdJs0u2odMzmEeVd+qgcqXa0ODKFxmItPFHnBykiEBipy9+OcfpYx8zC+TNEpWncNOnF9
2QY6YJGD+VfrwWbVAwEZJkB1e1FqPjVFPx31rDVuyrJ2b7Rw7I5UAypPStNAld051jfyci69X8MB
55/eD4dTWjvmYKTuFOIXSTD4J02rPJcKTLe4qn2KkuYkJ09elK8+XexmD3Y65RRZ4tfUVFnHAGhA
ILpUAHAeo96NjvZZpAwcgbuhND8boaqvtkVaPalXFZtIhl6UtyBz3XNuTXl9WNxpxIjvGncKNRZD
bgZ6mk5JPrp5aTYXAEuWoxLtgvrQt3rxECMZ5hdUZ5pA3xAIry9AHGRfqiuGESwHW9pB07+4Y1/+
0bHOtK3A/5nWf6qhF/+AK4iqf5KpnnvDBD2xcUOAhRSANb3lCG5234wp2+8U7iY/4mUMLPXNVVl1
Ki8nqnDnhxrKhINnAo+QLk/fYEO8wOv/k5tY5rOoiIHeqlRJ3g3LExtRAn2wgfld/Vs/Xf0jF/S2
wZ/1g6EO04NSLVzvPFfUcwQnSrE48F2eOk/vcw6PnehKrNTj5BwCmgBPL9Zu+GFVuf7xdQrRWmzV
Qe/jzFjGaLWTU0jeRFc8Wc/96CrXgL8ZbJh645znus1ZZ0z55+ixDxClmLUxNs9Nbj1ThEYe7eIs
KjFKk2m+e6L+9/hOv/lGOsijrc7R6nbF9ToiL7Nby+ygBqpXlJRWH9TGvUgI2sBwRC+oE2rCf+8p
qvqiA071pacaefGhG7qvBlnFN5QUNTecbTRUw7VsCEReu6IdegWtdJUSuI9C1a5Fkmab4p+HiJNK
rcINgOLlkUzj6irQh+aef2xzX9nQXcBvC8a6TzZfz9biXnqbQfxkxGbos+JlxDYVKAzepRg253fX
2Jy3qeTi23UNLScnKTabG9BG9eXXm3ZO/HF4K/RgIrPc+thGkVi05QWQgW/4kTHzIhSLwJjNsozJ
4nFXj3k4s+JuB+PkLTjK6YKj7NuZdj2100NX9sXdppfe2Hs/8qbsrxP26ME+8DrtRhqjB8Jmb/qm
eihIfdlxfPJiee+zuv9uJqn8ySw46A3/LEY7BtipnUGc+dVM1DifrKE5QcQ8Xqb60GY7sYrfKuuR
/jJEvDfzu2nE75+nGE2Obsm142IySFxFTPoqOpRp113CYpCRjA5kLwQXyiNpMv6jqyd3RanGZ5HC
UWseQPTaiUO+eFll9SNI5jL9FuvRHS8OuAWWJ85cnrN46RWxTlJ7NBqgESGKTqyboVAoC9qJEjDH
F+9xGIiCbUrQOowrEaWReYB1flA1KLgIqVyCw9sC1u5NzrleGiMws2vfnh9tk2xA0VPo2lHus8hU
A4O+USbVpTi/MTdev44THRjzlpsPX8mxPlpx6X3ONHKBerUzTpkb6A9qDWJJO1QZ4X39mJWO+8bD
ipr/8JA5DAAXoHNmlVmbRHjKOTzFXu6eTGtwQde3Xnpz54/5bpPFLI7vdH4+UK4uZmn0ZR7pBcVi
EXntinb2LfPCbUOQ1LbLhiDc7N7Ir7fxRic+MsWbS765zTeXE6+tkTv2q74inaD8JPr+3RVX5XLZ
NzOq9UFpgS9Iug4kccKB1bktI9KWPMXuTxWZlKLzJ7s8Z11XnYkFODsI6ScKxiftTMq8BshpoWGF
9rlPvRvRd4txICAw7SIoK0+sJ09hEpN3I85rN8hc62BB+rd7N5eI0mRFwcKdE4rDppMZ5MJGrlAh
qGTX1tyR/+WmnX2Sppun/jBmwHVroQFyhJ715oV0N5/ETCztSpTG4vRGLsBHYLoyJBdOBqzz9xF7
w6n26/TRqe361ORm/VgtjZ9Nt5aWOLeiyi0qq+DvAJS4c25FEv3i1fxdJQNnLW4exXXx2ga+Tr+q
4hIgzqImNJLo6l3i6/0Fy6P+UM6Bdgcvz0yFeFhrdyV8GSqQwdBvqzpIC1jdBCqnYEoAQBOlDJFp
3Dp7CkLLvJah6ywzJZTXmtd8kLHrNOKssvHeaXwDgOZ7vVxn+va5Y8kmKhki03ddXx46K1dhQp+7
254U2SuD0OOpVZa1VgvoLeejTl+e1KVZZaM3f3XFJLKMElEaciWyi1kbSA1c/naO/P3reKpzcsRm
c+9MKjlNiwm4c5Sr6a3b277MIQ1pwXivY1R+A+vjtNlF9+aSIo+eBhwoaSHQG8FgJY0NZswtyWK3
IgUK+DQ7iuYe9cxl2VL5mU+5fZUcMt1S954KdCPgkEZ2C8bVLUkpiKMxprd9ynIN1FFAeUJHecjq
LHjsEhB17WQg03LRSWMCh3nSqvgvkYrFTeHleU4JN8qgzVU3vwIna95vnkDjQnSf6TebZ6UEOtXM
IDuJmxhUfg+g/nEvMr8Y5jBT/vVe6qgHzoDC6PU+GlBZg/WeuQdTC8ZbP3ONK0AmcvB13MA+dUCR
mhdmQE2IvTSz7WOSLjx2pQm1SG+d3gwQ0yrnRlgeJyv7JLpJJl0t76dabaLdmjeXkuuvtyJ3JU5v
Lio3Udd1cjE6ySe41HIAyqLqSzvF9c7nZXMfqAVf/Nb7KHrAGGcwsT3jqpnV8kue/zVW5fwpqGr7
5AV5vp+X0f0y2rLrl9GaDj/C4j40gAXq4ZM2+flFayugvnB2NtxQ6ExX9fUlQoJcJgRHMpIrq920
KDeLl5r6ZTapd2+GtBFgGIA1/tvodSJSZn/ygU6PMrlcZjVssj1FNe+CZaLtsq9XfHOn1UTKt9+B
VDOVIL76XVlRU8sjRmIpm3kO6S5FB1QshlcXEbdmcymrirGb/M6nij2YduyYUPYyoTRgixZwqksr
V9hM2zxWnGoHyHqbSzJKO5OsHg6Rwlyv4J1vQkDzqRHYjwYwIaudnMr43vYimCsYtQtDAvj7gdDn
WWcBqIc11hKc5Ca2W3OX99PVDEnpzTo4LVNiBJEBpk1bFhwPOJzUmQDX31SZRUWdAvzcqnRjBQfA
zqB2KcV5HbK2qtVl4XH1bOHpuFGT4YeR6dCRjUQ6pVlnWH3+PmqdYdXLDL29T3pXg7dtuae/D15v
Yr0hueOE7QWAQlRbt5wg+dnRm63xYVac/BzNHBZE4/IANMmXPva7kxil8ePRPIwAL+1dS+HFVwMj
dh6d5jIkPX0d4Qxwy1EaVtnAfScN5zpA7R8C+FuAojNryEZooLRsbu2lqWoXGE7prpbFWwFwbJdR
dQaX7usY6Wlt35N4L8MXz5CU3HX03yZafGTMOrkKirTcRaEVxsGLg155jorWICrq80wTL79zlkbE
cFiA23KTxLz5RSV6XTeyY0etJfxev3zFIH5NaR/Z+Zs3cWL+pDTTv7SW9XYYec5ZerZdwdntjsVx
M+iydterknqEOLwmVsk6nYxz57x2ZczU8MMVZbVYRje7qpRoUJ6bMY7PtRZfaUtOxaza2mMOCBif
ceNjP8baI7UyV2QNGx/9qNceTSR1kag/WW3buFfP13FuZt1kZXqgQibiMCbMrJM01lKoIz3otQBd
WwyiK0MVLgNRikzNknZoOKS6ACABCklAkOpz7lOhz/6BPRmSqOq5feltOt55n1zNjSmtDJuzeLxz
6/JK32ddNV6I4c0l5rL4XBcOr+Nd3ZpPELwFO6uqvQ+RpkwEmzLogGrTuxsNCi7a1FC+Gmq5hnY3
37TOgG1SvWn1zbUBiFUHSrm+eajAEjv1gB0dfD8vvwCIdQjjOfsTUD9v9z89CnfydmVq//scm0cE
rwpUDYNRfR+g3WJLouj8n4s4wSEq9VHEgD3qrjd7/WOXAtr6ztqqhMw253oRN2exbqKMrYfS+Gir
ug72+K+xyY/Zy/SjPOjb0241JsgfQbb+Yt79gKwo7Ck1KnKKG377BTVR2J6MLLmL3TG+I+PS1rPi
Lsji70aStVcqkM7q5SJmTgurve2l6qU1Bd+1xSo4Kfac1sZ+cak6Dh7f6WSYNRUEN4esH3d2rrRH
MAhHziTb8AjmtgbtT1Rbp26yw6NaDpDLL2aKHfcjWOnPxCPdPQBsNtwdnJORPfTBowL4oYnj4ENs
NUdR1yAN3hgzaUIi/tsgMtStA4GwiFcBPCgOAXQJ2VR6nD83wbSclZQWUHDkcGngul8Mts0nzYyU
czaZ/rlKbIeUAG1srzR1+CI6aTaXdHEGMOUI0Gtysw7Y/AAyJgu0AtVu021j1Wzyr9XRuV2HzYaS
XjfAqxlaHN5GpR3cdpQv3Iq46lIOMoEgB7NrcdkM0tuc/2ksuSSPhZKbl/86VEZtc8p0vuW4l6PR
PfzjlMtNiNs/DU0s6mFi3jyHzbrdotLCC2SrRXMZV425B0kQ1LDlLWpao7mnzsFaE9XEKqK2vDk3
UdLYNuf/p7EpSPAnwBt/5oaTND9zUAtO2Vi7GWnNNZljswX/5KuuURWd9EY+BTNnEIVBiZZJMSHZ
NriEEdQTk7+A4qZFO3+ZiBPMUXwGQlYHmtBgGZWRqX7M1V49xzbJa1QXQWAisgsFbm4SdRGVMzjz
qhcx81JiDNbq3nkxhW6il2ZOnQEUYfv8TyNlojqaWjBqfV4EbhpdhEZr750Fb0Z1+4z189Ilk/pt
s+nKZgqvKw0ElT7K693mt7ms04TjqF/nFVEHfZzPakDNjUOq8T5p6vA+dsYnknLDE4zyGaGTRTcn
8ElS4FgeakUL70UnTdFb9qWbAkD3xlsx+F8S9kQQU98OrkBKfAo62HW2YTKL24DdXuiAPDd5r+17
AikkOzvZh3JynjkLi+5Egga134cVqcwiFnZhXvOjCy4ao8s+mKPRPsKOBV9T55A12XAA/vvQcurr
S/Htu+DtUC2IOxkqxtcrTzXcLe6Q5x+Ig3X7d8OpNKSWZ7mysQyvR+D4X68MZKxzTJTsa+8mE4k4
NFRivvRELHRnfK8TF23U/7Rms4Sr61+GBn65pHW9mrfpaz+q/iNXzTF+z1RjlQDOE/gmnuqouvU3
yA0KsjRoHQqg/OVbmpM4egg87a+yHs2vS8dVIvNrbJgUS4fWh0Qdpz2EhxBB6IHxFI5mtoY527q+
D8Zw/GNu7QqOwfqyqsoS4g24qKWpdRvaSqGlFtmOao5bwhToQi2iLPzVUXqbbvODBro4aDaUBeDt
djv2pZSFtjALmvJJky6Vd/3O1JaC0cXSLeBhq2H5lEbQOu0ik5Ko5VmTJyHpe+vWHq0/Oc7OPqxP
XvUJcmXvSQQ9A3NFDyrnJGI2eN2xoL7qACGuwrcJDpR0yZ+vSqehMGGCGE5SGoIF7aushwMYIO0Z
yNr6P+DI7N/xCEz+cqyYLMujYgdeU6BK+Mu+gX+oIM6Me8gQH5VCd28HJY1OfC9L4iSG86nMlGuK
bLM/wU0AnMbVtWOoFsD88sUIDxCAPK35B7lP5utUWE+ktZGdoM+Be9NbzWOY6ECzA1z7ID29ht3V
yaGU8KMwfHCXRgywo5SUvN9TohuTt5FyncGpc47kGW+3U+Lugir6ZM0ThA0iGjYssRwwPcpMTtdQ
971QbcseSlW89tLpe2W37qFKTvrvoaBeN1hmMj0EFo1aWP2uGaP2anWTYc3AHyROdCJUbG/se0dZ
h21j9WWYlVftFVG6ZYfWEpX9j9zPBZHobYETmC4agC7wU9EY7t9QObxRzbrINMLHdO5Is2q61gbA
OI9Plmp+LJOY3CfREfoLL0fo5HcTKbvxAShndU8VnraHmmG4dpPQquJjZKbThaU00UPWjfY9lZEB
FLD5wetJmFSUEVKMxShNsXDqGD4BDLf3bzY9Res+NFdVshPdHEYVWAOwve2yKaquNse6zIxb36By
PluuYfN0A6mqX4wa8GZ+XOR/BEFEr3CLP4AioswDfPw/yDmJiCCNzR/jlPzwIBqUNJhhSYgZ+6zc
Q30J6PBrfozoyKBTDmvOC/xv5d7UKQJZn8GhDl/GyDxWUzaPm+7dPEENoLH4pQUF3L0N1Iy9wMdV
he1ddI5fkSjoDuc3TTGMqyguoW5VewGcExcZOw9Fwulyq73M4Enq4TaFDByWud8M7GEOA0uCyf2G
j5biaXCRXVZZ7dwZUJodYZr3d5A15PfwaWb3QLrnNKN3ZTbA0i96aUS/AGHfpDAepLrimjvXz6Nb
kFd/hpwX7loFgnRziZuDJazeFQDx37kFZb9+PB/f6UX0Tf6J4PD2exkgTbsMlV6gA5nTqHBOD25M
pAlGVKcDQGJXhZMCK07hHkMX1N7cyRGXJnM0zM1iXrXSfWOql0TQNnKcoyiHmOOTYvDBRWZ1/NRU
HFd1VjOy1Rm0p97tYQKfOmBsk5mTxlaz9o1XRcdVtqkYBmegf5Cxw1hYVxQXK7uqSrSnFHin/yh7
eF+gyO9XV21qcTwHsFDdtRaclDev1QaoRnfMM+vBmqaxgdc0cM3beqytZ89vYf/RwvwygOf8GawA
62awObEWq+h68M3ZVCWnkaxEBsdjf62NdXMtOWyStNYCdXadtOOfktG25bbxuQp2s+qD/JHM4Pru
pmF5j/aEFzUlyI9VDE4gAEflTnQ9izRgspeYoDtO1Y30pEmC+ZdlU4oPUbEMNLHmqEVgi8lZeaTA
Rg6i7oPsvEB8uRObnLArdnivk0u22haJmnrr0nVIwFASG4CMRBmu1KZewELq+FDb5vgBlGx9xxuw
/VZY8IV38DLurPjBCqL+L8cHizw3vM++StS/rZLuiUhGcpzHUrll3xlf/e+XsfmugmX5W9quu6DF
Lv85zru/ZQBEcgs4av+Y22AVUxEx+vck1ixMpnF3Ni3w2rPAq6/qPK+BkTbmvWZl6R+epSwIIk35
gyXfgk8C9aYx5KdijEhoIjMTLLTRfg40jSSDSf0O8idQi27cHwZwR0hgikk1lHRBfj5NtU9yIGeU
oDitqYiSarg6paQeHgJqRStl8L4VkXlIk7T4EnSGujDa+CcgB5qH3iPtL1TGcV8m4COMUc5Kqg77
4OwCVXBbhcdVlS1rKMP543//X+Su/1a0a2oUwmi2CTsEqEQC7vjmN5FNdVTmpht8UpR+AEiF32YU
fZTQmV6/EX5ZJHCGkFCV8FFiavX04jYm+qFxQA2idLN4aDN+7HqUUeuvt+ke5g14uhfG6ba1c7GK
ZFVe+Exs8q1H0vSrhxjFbQBYfp/ZerTOIVcoMoPH8VjalAGN/eTelD5pDUeg/H51wyq4jAwju84y
Z6x3rgszaq8E6vXU++ZV780uFAh6l16A1wf5UT/VV63IvXIXV17zmHoDVYRwAsD2DZKBpDUNpQ8q
LHG1g7Gk50XA2V5ogZWexJoC2DEpkXbI49q6yPvQhT4CpH83LCiqzDTnuYT9Byq9hqqRxTo4kf+k
dGexicYrOFEDaWU4AZLgPrsR19Mp2VpAz9L7KS6PlFVWp474zUmpK9jOVllz/qErpppKqJP0psiq
053Ia3dYZvFkFunKrInrU0HZTB47OiW7UqsZUjm9MB+qpZkSdaCKwIChwzMepMkAEaQAg+pY2Cpu
QXnwrq3ADa+LNCrOXgGZbGv48aOWgI4OnfP4kTM62OCDovs61N2Hcgy9n64Dq0oLoIEDLc4lcCT3
kR00nGODuNrAPHCr1uO9SDVJl4+8jGpRBa9ehlc2twYD36leB5p6a9xWkGGSDJj30HJW2S0r7Pg8
mRqQEzOc3FqXwHGq2z8SW3mK2zEjEvbLtVpc83Tw2Mv6/efAiPhqps6PetlR5G5yZ+jzA8cqzdke
2BToVmZf1mn7TaRN3xR52+9LZTfAiLa6qnM5jJy8MFT8zHT8a8y9+hI8Zwy9NSn7se+SY8/xI0Ah
pndnQwRDXawHRMis99/bqoT3r26/shPQydSzCXBkWfTkxSR1hGS3fefo/LOSk6CWUlZ65RadAwFX
630C8eVSHLa5+8TmxkrzP+YmB5nPfRrlxxnqqiO4IZTSmll637nJfMtOsiNeqWjfbVB0NTP9nnns
CyFM825ceKbuk4Vfr1P96C73p+lQW+TvZ3OpU/9GIz3RSdNPlZXt/slnTJPueq6HexdEkIPqkMyX
hlN4Vw3WIwBX9rOomlZ7rPsMAkSq3J9VLdUPbWSCHLCIlQ23rjc67I2QihJK0sH279wmUgH1oZ68
mlKd8tLAK/aAAZCbbdTarRP1sMAt5iwDMGAVxazBK2sfXy2iW83rHENOBFeJFOK7BQdS3NtXy1NZ
xLVae/ZU8jJqFsP7pNOGL6VWXDa1Ev1Q/CHbWcXYPQMVBB2VGs5XLDu6p84F2kpcfp9NbZT23ATq
DKdg4sOjaPVfGq+8pIJzOE+cRV+mfXM1M9F38rynC0J/Pimt8XRnW3pJJusYfY9JUKXGa/wjKmvl
cs7gffJm/dZuPe3cGG0L+4V6V2Uty+K+nrVz4kdXVDUVjzB45Y/tnAX3ZqZdOFr9ooqNvHlgsyp2
tnm8z7rhKs4sQmNhpVk3pZfbN9KTBoCWCuC2MN5PJC29MYgIguOfehhRcuS0zjnpsnwf50AyApVF
OtjSlGHKwZLI53nhjhVPMW1OMtBPpmzfJZH7MkYcrTy/aar202TBwmX25ffYKsB8Tm33Pkxd63qY
ohxIGtV8jhTKXGFKgW8atjTxDdhrvPGN/i9rX9bctq50+4tYxQkcXjVPlizbsZO8sJxkbxIcAc7k
r/8Wmk6oaOfsc+rWfUERjUaDsiUS6GEtx6g2Dcqi8qg4IF2xf6BmcsPjgDUskACPRCSMkoxGuXLS
RzTa5k54GLpsmstRp4DS4U5RbdBI0ItphPHyYOuduWXYJB1k5MoDmOGDcUmXqaYJY01D1OgJiHAW
k6oN+FpSmodv1CfNUPPlumoQ18SxtX5qAez6pGcxyCUZWKmom4Ah5pE7+pJ61JRplW89MMksm3IA
Ba8VaciLAXOGWeG9mgJUGhVU2Hwi9b0+eSAMfWnTGrnzGUABEdYGEzDQyl24QdK8+hQDrN4CA+5X
0D13qyDqAPhmcOvZrMF4quTg1nYB8tV0pzps46da6t+ZkoP/JV+i9N55CDwkOxc9wvOm6J2voOIC
YdqY5Zc+9uJLhics0rTdJ5EXe4ABBajSCcVeBwFNbIXBKVAiF5DAp7lLVyRDPaHjZ9WkRbNJn5pZ
SzoDkuT1ckdyIKVbRycb175m98sYcPDfAq3dybIp3sDrMSCO0gdA+vKHVzcKDjwrt0Bf3DpW1mTf
47dA+sGxyZ24x1snWicttq+a5rBN6HvNV7PY9CDIeTf1PtnE3I732MVlr4ks92ZVZO+OFz1rtXxw
k+47sn1xI7VhP4FlJz35ffulLSP2BIoB9hQOOLINook2pdBWyAR1ygXIt7WjBsqrqQEVKoTUBxFr
vM4QEIcD6OfwvSIndZSdl1tgIX6PQQ6NfEdUtXiUYQTAUxO/bc/BHlnlJ8kcdQItyphVcHtN2k3h
/tQe2wwYbwY45AoRiWBhXdiU14+b8EGjgm3cnOY/VQI0OsAf70aoHoAqA8pg4NghlhfScBEU1rH/
/M1WLoLQgO8dJQSixR6NNCchHvvWAq9vfx9U9cYBM+p3XePugvXD+NiWBjtkuWatgQAbfsFTcUM5
paQRuAyF80FxQnFi/SRahMqQ3RDuDXCaPOms1q4o17FyBuZAvBWaHUh++JIG/zRhUBNiY4lXhP7Q
wy2ROX19yiu3Po2jhcCeb4GqS3VpgBpUAjZTdx5IlYqROhwbEMAnzlZoYO52ngNgTOobrDgaBvd3
s71Zj6bVZrPu2kE8lEx/BJZPd5xyyxAxidYW8ENXlJ7mucgX1kc8U0rUHa/B2BXvfECRvLEg+RwB
ufLR0DL+EnrdJjB89y2zEx1eSYDAuUrLkwy+K8839jSKYOwxiBL7qRxD86r546NdWfqrwTwg0vwe
nwEC0A/DSOpNowDQKB5zE8fJc4B1bEhKIZ7Olj8itwec0RA8Z2Yjt1Ezxg0iOoj3jKMIqo0fFR8q
ngoHAa+13cVyPIaDqid2LTCFIAEjUrXI0Wjn/gb+M+c0Ist7BWBscEyGGRAYIq/5FnO8zGkUiXg4
lnbiK/gWPuZO5qZRmtEU3kUTVry1m747GNwM90jiWVKPGrBd9Ae6ikGuOF39SRapUVIZcXYB1zOe
QSvDrLsFCQv86jOQIkkMTddJ4R5kUzq7uHXHE7D+dcD5Rq+OqZCxVW+Wm6p7JytDsPtaSONAUfxP
5dZubqeRAZI5Q9kvUKlprv8H5SIB5a1rWmxFyneLDzUqsVGTuUGFfYmXXRp/hQsH5KWg+0Yusa4/
dYb/CeGG5OsgnXaVsNY9ZKFpPwowHsNlke6t1P5mVNg/YVv60RUE9VAqIAjzp8yWQJtcEI4Es8dp
2p9khAtBkBBJCnQaDUf3jYN0j3VSpPX0OxlKOeCUhr+THvHDlMVZZ1r/CPrQFxdYOkf6OVFDUwEj
9TGVZAFAV089diE0qQBIyDaJWvBE4lC6jpGzsxUqO2C0e46HrO2dPaSlvTbV51KJPQ1eZm6BpMop
ufU2T6IuvHN3kzDP9KVxuPFreYbi6mql/aMXSFSY3GLk7LrzhcHNiBQov+5XdwOz8jRZU2l85Fib
fGa2D6r7LG6XFkOttUCO9a7oKvaSG0ax8WtAqEdgoX+xOAAHbMsWS+oKHoEYMPS+kC5YaI2nMg3g
+8TMSWFg6yDj3XUy1oEJ2bHx56Du/4+lGmsZerUxOWrJ+zq5ccl520bnIvHt/Y3ol1PX0mS1asHK
t6JZc0PKLMF+E0UJx1nOyElMfS7iyfA8Slc09XsWIbFDgEYYjnnE6hcWMKvO4ViA9r4EDerIrHOT
BSCSpUuUt/XLDmjEa9KbpiSJ5580gBGQjPSoCZFMdnYQ0FsmWdWs7wbacrhZg3RBiG2f79ahgbCu
v4ZmHZ/hFwa5nmD9afqymn8HesJfNRnFF7cF8TV9S0vd67d2YLlr0sLL5E+TQvhs90XY/VX22Mny
KmxfjMG2H1y7f0OWTfuC7MD2xbUWjVXGU6fsqm9AU0xV4mD7gs07sI7hg9lS14RTbEe2plGkdZIt
6pFB2ALEP7hN1VpZ0n5rvRL546a/DUYh2cHAbesWHs0TmgLAZFGR+NK4Nh4UUVftRd0kn7omCteG
NqbbzIqST61dOhvGULOaRkb8CaBy2q7tKhsp0OjqXtMekWkCZFPV1SJXnJu8eaOp0jbbK7yKG+p5
IUp9e4BgQ48WglN204uyAMARB3dVFz7aDaAqa924Rl5hXGNXc05+kZyBZ2VcSR40eXRAAWy6IBmp
4WGgbz3bA9m10ktY0T3kI7D4B8ApgxLLXQu1Q9LVvmhA8pYQmf9AoqZG/SfSA15pjBqa5HEwoFIX
gZDqKQK8E08872FoOv+BA+oP/tjYA8tym4PBEugWfEnUXdTFnUS3XQ9I9BUIYT+BVvP8765Z+LN/
jza6nu0ajmkrRgeDgR/lzsNdJjVz0rgrX4E/BkhlxDfx+m8+lzbvd0Xel5tCmsNXgbO/a7nN50Bz
uh0zZLmJ9WT86kC/+aU/y3/Xl8pOGxbD1xrv7zt9sv9rXbLv29aHvrLvCjdZIVDag5C1zE8RkvUQ
pguLzwIcS6su9ft9gtL1zz0T27j30pfM4f2l9IFySPLASIZNnCVAFVGzzFG8u50pH1vhFM9R3R96
JbYQjtvZA7641NWY5i76Tvg4JhbNG1z8NDmKBoRswr7E8wJLAqGqXKHUV0e+veGBNLfSHqiRonCO
SYXY9i+RppcIelG/G5KvURej1FaN3gyY+EesR6MWyyaxPkwhf8BYshxnghCA+WtQ1Ivd2FrZG9Ph
qSmDhp/hjMvfcNjFCWjsPyH90XlsDfFEYrMFi/0AdwUiLkP+lqEKbM29EDjcygbcv8A+zqLkgUbL
JFkl9o+kbI3jTU7ElCOxcLUiOxuUQ4hscNVxKSfCyqS1sgHAG6Rnl/IH/zRBqHxCWdp/51Vbawu8
EIHc1+n1mqN4F+E4C8exIrBNYMty9xFZry426kEIVN56T6K48aCHkAzw6zID2DKqOzQFSpVLHQfu
IULXr91H0ib7Apw661k2r0HmSS8M+uiBt3I/i2iCWoePnXGebm9ap+s+7oWUXbcZlnldnmM4oVLh
l6cQoehTrq4alATWgBxGP3UGJGGjJIfvQNd5nXXmKSSblH+ZaaIE6cS6mCbc2Jv1csSaDl5br6yo
GAHIXwEMUUfN3cIBeMsx1O0E5F9jKI7U5DZgl6dum2Hkpq90JnWaSUqAghLHPtc3gNyxd3dy0hhx
BPkvjCQTE8fv8K4ufioM22GPOeBhvHsecRbVpt/3wadKByBTufSK+BsbSxfbeoQBKDLAB01fCyBH
AMX/Z2jAF4Z/GDQwbf8S0ZUw//LxDUIKyE9N5OghPY4sMh+urI/YbDxWzdYuknxFcVhkPnuP3PdX
ztil5ZI7wElAFmB7RISLPf9JGclEYJFWyqlf3irn+d5uEIqHAxHhCwXwQQ2XZnLAO/NDRmkJpY3I
b5PW0YLQQO5k1KUBmkt6ZOpPsnkurdEVwNBnSNNaNaiBB/QCUs6Vn7Igx2Ws/JrUR1IJsK4RIFlT
dxwAyr3q/WqacqOd2h2qYkndR/AT1FY5op+RMvT7CmR7mni3wmSChEA1+JgHM0ua0gb6VzNovlmx
ZrurOq9AdBvBa68KCuY86WJ0tA1YUIap0gBYCtFH0UHTy2mGMyDLdWU3RbiNHeRn4kfNva0ymAlp
HhjZB05nuJ3t0AJp2TVnXqG8DnWGqfRxKLOa6JmaQpcnZGWXZ+qRhqnZHxrSBqo4+DHvNbKmev73
97dhKlrS23Qh13MdhI1sF0kHYCwDgcHv6QaRE+gV9rz1q9Gi6rVrE++Io9EbsA7DbZQCAzkw4a/4
Nhi9sw05Uq8qky1RllWCp0WPnhHWSs5u2z9Qr7cK3DlYf0GOyfodyTylAbSkScOwQ/4MbhI8cJG1
sQuQFHb8+KkOyz6NvXMg3b8r+Dzfaru2dlmF9F/qorCjAmFeI/c4wQNSJOkAjQV2GCPx2Kv0liR1
zNo7D6YxWUiQd7hzXWQM0yBZAJO23KcCG+MKQDtTenkboOJGxpm7nLLPqZ8Zrbsk73ZjqoT1Bjwy
JYClFpWqqo55eswsrXuzuEQ0N2rcvRXH7hX4eR8amQFsScvkV6vSD4063dpgHdmbQv5tijiu1iID
YXKILb8WKK8hGyJzyXyFwqyOx71qRF5aexHX9zPMrNt8/NXG2pdbLTe0S+tr4qQn2b4steBCDclr
eKTgf9b0FckGIbVpNIhA6RYX4WmWeyiXP+R5/VlXWk3bmksvzjLgVcp027LYWeamK5+sJJFPesJq
1FjpbI/SdPkk+QCe5sI4D6mWPQJczYVzOm62QW4ATiWT+SN+pXDCOtGJNGZ5nfTuIrRksyW1tOkt
RAGYs66BhrGKKxO75UKkp7yOcsRufedziRdpC2K4HwN8rAvwavAXhBfHbW2rswGP/SvYHlFNoVQS
P16GgVO9kzUzq/wHxxzSEx6T+TpX1gSsJTh5/rAqH4/TIuIvKdPg8M/kD8OqvrZanl76cTReOb4i
Gc+056KywpfRsJdFkxmvoQ9+3H49wnm6GviAb6BqOtXknXKQcjwPqdfn3lkbvQ+NxExixJebdDeN
ApnLAi8IChIER3SdDNAI16IX1I57B3oPmSis03uEgOa3kuAtUuqS0kIUwgm1BZyuwBdlyN0zeKL6
GitOoK04Td1fZvzKdh8mWZCCUKdxmLWdzZZ5gBIVR9uaCI1cQ1DTL1Herb/zJN+4Wqj9NUbxNW/l
8LnqYgnWmDq81L417usg8dXj8n5SVvTBX06UXmt7ABJb6RjONh7yvythlXsK1YQtjmyaD/ZhhGyo
6V1s7foKDxXeoO4FPKcgoUqQAYovZLrx89S+4B9kX0Aslx4DezxjG2xfZOVYk7xHkG9Tg+5iOQ/Q
KM5JqB5OA+3GCA3UNdsN2N+eZuOo6GcnFEpuSGE21El4m7S2NxezLqkYhW3ABd2767uBwKifPJxu
8dP7eZt4nvVn5r3f2dYjPL5iDujMUNSIF9BwVDb9Cht1BSX4cz59/FF6f5VWme7v5Hq8Q51kfJnF
QuPpwaiy11lEFmTqdOvQ9fybPxQNtA5Q8Vuw327nGdOH9NoVTzv5MH9GhGDNY6EY8NT/ZJZbZagD
eClMb4yTDTh006UsqvH+vzBm+tETmXGcjWTI7nwAxtxq/kshbhBvZOolS6Cpmg9e4L/rTRLusjKy
gX6tZFFn4LL8DIia7oEkXVSZD5MGKwFpCmTSzyRDba2JI4OXDatR6MXKZC1fTfNpIo3/x4VmE8En
WowE0z3QjaiGFkSK9OfZYC+abpX4ER57vkgeJNiFu0VuvEa+ysxSIgtYL3wL6tx0L5z6IUHZXr2K
eZg8ZG3Ud4DOCMo1eMb9xc0QjVPj4ne+KBOmrxmOvx8z5+HWDY8Axur308qGXeNYR8OWkVl4i1VT
Lw38JerG/nJ8O93SQ59eBGPvrQ2Uk10a9R7I26I4IgmnHOVBSPElTrQa/M3FR6Oz8TH3RI06zJ/y
vrUSQEG62LmRmhpIfQ2MRQg6KEkXAn1sUE0gkJHkcxTuzwO0UsHKL/MiNEGt1IQjVvq1eOj7AOpV
K5E1GohKF97zAmcs7GUREy3Gp5T7wxMwF0C1F4RI+Wf6hyyM+r3fs+5MGrkzjAeQOmRgtMIEavqQ
gd6zaOSOZnlm0F0F0OZ/KaB+PdwC/T9czTK7Nd+MhhcnEmkl8D+zInmhHt2Q4PDDeYCf2syTYg8A
C7kCLlC2W8bMHXBYAAygujSrk8BJ8vMoO5AsCdzw0psdKLd+3u38GefP7bbDnqft7WfMNKD0zLMC
pmfgEzPkjmZpyH274qE9LywMUGNrSQQy2V9L9bF+8xnNyDZPst0jhUO6zbEsvjP32TFRYh2oKCwg
HJgixkMaOfUdLw2ghG6Z9CNfZcWLgTz+I1K/EcedtEmxgb2daVUMhQbG+FKhwG8oW/EYRU37XON3
Bh8wcHKo6zujfkk1vssAt/kMlrj2GW9DFCtYTByo60cu26e1Yy9QZAsyRD1z14ZIxKMWwpyOpBBA
g5rwqKu5ZM4DZx0N0gpkrmk/bqjqUMJE0ZHQQZzQjdJwS3GSCVib/xJ2IC2N1mBq/1CaojFJw+Si
mMDVjHYA/ve58+xoS+Uqbt75+1qvd3N9y10Zy6zmAaRtLm8hefp78YuEw2+PfeWNGjJIkPNJ02iJ
pEHVNKDBOrjTebPIQWR7oDTkAuSRO9sR7ZK6be6Bimx4olMxSeDYsBYBspwPcIHiLOy7/9Dn+ROp
UsNtAdRoZf9P+oFECjf06Vw92Y+QcUn34zlRfPLi+KmJbXD0ydRgS8cWAIUD+CwYnW6vUc8dHKjp
lHLCmmEheTOubpX+eZ1HKCahabdjs7FpoUh3sWhMLU6c3/AaBMyg6wDQWpfmkSXAMTCryJwa/dcV
yWiU9O66ll/IRWwZwBZTM/6kRwP/vgaYZZ4GmdRbWrYC9Zpc0LT/4TZIT1QABE6FuZ8/xp9W/JOM
lqh1wCzU8eF/+BCzSilS/Bqmjxxb4y71i/1/XIGmUROGYB/TQQ81KqoeQzWVovgJ1UEX1dWHOrCG
HYlo8E6NBqpBkfHMc3ngyS2Ag1+m0V/mZit0RUvMKrP5IPbrRV6a1XoaJfP/Pplsgf+YH/XsMt/J
3d3OS9CVDeQ4pKdV3oYbEZgqveBMMQgAJsujaYgfNzEIU1GLgd1oM8usOtwmYa79aVIhM22psdhd
pI7oH3LV2EzrHooajm/DRqaX6gEIFpk/3Wh3K8uudp05fgI+e/wY60X8CC4fkXXyCq+jvCZ+rj9y
QNqoDonF0KVXeSx/qZC07pZ+YfmPpAdGOblhLd5NNhIb100EPjjKSKcmUY+40JR5tfrTsKTqQMpp
d2Mr3qCGAaE20CduvCrr38ao2htuYXyr4yFABczoXcYh1o5VVLBVXeXiWw1GVaXQ6XBM575XI8HY
Ki9AMQDAgsb0b4MjtoUhs88C70uwKLF632dB9gwgx79pJk+yb6kZsGcP8aU9rZ1rdkdrO5b1j7Xz
nrMV4D/ntcEb9bE2AtvlpfKw2zbqil9cF6BKYYnYrJDWuyYNoCWUdXtJUcVysI0cSNxVXrw4nZks
wgTIuEZnTrrAmLbgG+cfuprLSiTMBU9UXx20oMwaeeLuqJsC33pVhBVQs8ca4SY1OneHKuI3yvNc
JE2057rXAiTMgLO18nPw6uqAyfcs8DPaTnquDJDTktyC73dR5Xp59jyvvbZa9l0qfTzOkZuPIOwR
5/7sEwgD4JSAXPq1t27jiO1SWyu+ZC2AOiC2kTe9TWxw5wkHkKHgm5DLeLTZ2QfK+MoucMTyeMPO
Vd7lFqoX4/KhQOHL1KWRVGmjyg7Z4JquobBYKdIIqusQpvaNAxkkvWk0sEEyFRiWsUUGj/CQCuF6
O/iW3idbZY5o4eCUL7I2x70Dbu1FD+rGo1h6BlwuTc3rJ6PmbAcWS39BXWrACgCKVtDP73xd2qss
ds1V7UfmvmqjYUn/mAJBsn2julQHP3fp/0TdOgQ96KzcB4iCz10anZXJFI2WaqH/YW4Vpquujeyr
WUhQGTMv3sKlVH1u+2CVIXXuHUmlyYpFvX4aI/AhewjRLGhAY+LN7R3/uWepvReglFibaeF+5QPQ
PjCx6Cy+BglleHT9PHuKe2tdgKAbPCLDV50hW18fKgscUWZydfMKqR0Kxr3IkxyVFPxjwEzbj4E6
DPNphhfCC2UBbQ05hJawIgQydQuZmgGSJdQVNWZdoiamLqrlPJDq8h96k3LS/82l4U+WSO1PNidd
/8j9PjqRVlAVKBsm+dyAuUDbIinuxeZ+jWQQVG/YqLZ3gTTZwTUdGLu8Bn7BQk8a/8ILsLSyDnWO
JWf+hZoEP/TLqFnXbhTuYZZXgTSOoL88kYim01Wa6/h2Ga254PAm1GWHB5sriRA4Kvamk/vJkjUP
Etw78ILG+RPQaJGhbgI4fOoqmYPKopUTj/56lnXYBbod6KFZ0uZPTGT8AkiuzawQahyg0HHbLLtU
sn3DynCJksL+iLsPkMARm19qJ0Jub4h8/aowm0enqjkAbQzjCxdGhnrQOj7GhiFe80BbkVwf7Xg7
RCLfCjW/xAEcRW7da8Zz7ZC2FsiNlNwF/hzqy5F7hzCrfSmljorUGAVYVom0gHQER12RDcXFaHL/
GBpuuIYbxvrKkIhtDmX2/f9Nw1A2rN9s1P21lkM9pZYnrATsQorCpmhKOLfD8QuqtdlGV+nnupf+
/V/iBI77e5jAA9soovs6uGQsy3F1CiPcVGCJzLbAw8GS56ayNhlgEZZmn/evjhbaYLcuog0z9P61
qAToNxHz2dFoayMKXqYGNqdqNAB5dQEWkgsNFiM4X4ewey7GLnhxsnAxibsKx/ZYPNKUEa/TU671
qGBA1uWTh3PPkqlirETa8DT3xoEKr6iRtmyXgWBgDVcVXL7NTYDpjpMGTXKB37DU8KTZDaHfI9tI
oHzh9+L/xgBQXp/lw2YeoAMPHOVFtZqHS9ow0OmpG8NsDQpla6H7iTzWYSOPrWqoK3yBcsh2YI+2
ZQiQbv9UoatZj6aRrGscvgOD7GHWvVMrySYNe4P1iBfJh+FZ72NZdRu2Kzee27g78H0BcGZeiO45
0R2+ESZq6BOE5C6RgXchAlDFxtF5E68jrfgLUckYj16ozHpjDyx2uxxOZhq4y7oDuziKDkocBTUj
Ow0INoxNxzYSVAUnauzIe8LBRwW2QrbkCtEVZ2fvoPlM31pJDhSARgNntgKFhccpCxDZh05H6LIk
zQ0Eghb3CkOIErsdSWlCD+961WYOiO8r/hDr8XsO9KIXW9rpi480oV4PxROJigY/Mcv2skMLLNKX
UHrIhgNUv9V50aOhGpT/13Adl/Wy6/vokZqwy/mjxr1rMXLUR6ZG7qGqoI0OLni779SACKIhFttc
/v3naN3zO3k6QBd8z/FBsu6b/yyIHLkwGQdi4KdRRj54zV1rH4UB4u0/6zWMwvio3JjKN3KEnpTG
VJAx61ENR6hGAb91nAo17uo6Wldae8VvM7ZFB+C4JgI8CFm4UeeqAsQHGOla8XMsZxOkSKMkk9iT
rq0Yzvy7gcnWbOH+Ayj7NIVUAC74YeFPK5HKvAhNq4k2AJzXAPEwr209BACZtR78WDevrmosYObt
DRTZLERTvXDpqGSUBNQoDAQXyCAskMB0oV5h+M0JFRjPKM0Dv0UTMUTjWJqt5gkplkPZsRXsaAYN
/AcjpCBLzdsBDanbgoqp3fYVXvhMoR2aChWRGhmm3hGIVVv3dzmpoaoZhY4grpn1eSCTS47MtsUY
2+VuHqAJyJ7MV5Et3NVsjgbm9S2BxOPYLsSGBkjPNXBQVjfRAjLDRj2XQnbMAECXqsVJb15oXhxp
sFwDbhcqn2jNWYeuHHtst0D4bpCshc+M3Pn4MAJdcovy+ApHlbAxD11RuNliwl1SfRAjmAfq9gYb
/CPwi81D7435HvkhixoQGchuopaUZnUDXttlNKDcbxhkcMSRlm1L3XikXgasSWATqwGeY6OxoEtq
kJxh7VBcub8ZiIFheZxV4jwKjiRLaHLHA3M/oESgUwZnvTQI4bak/v2UuOnsQwzgDpoymZkU1VJp
h4fMx8RfS5ed6R7dmzXyMB9w1DLDfsWrAfi+VA/eDnA69VYeAivuJ1kNwhmFj+SzodsP8biPtLqN
n5Fv3izCOgo3bZIitZ/UqZocqYwAM0YmndU7ljj3KNL1PC08jhZKD8AeD5hou9aqhXC9/KRZqP1a
0eUkNbT2XDWO2DnlmCMY2eLIdnOJg0G9AWT2b0ZKZYmUyBBdzTIQLp8tJIbubkSzWdsKQ2BU/ro3
mpw58tEbnXDvR6ibWWgVKORyrgMjiB1vRJz45XBYfkCcMdukoTAWeR+aw4pmUNOZTroYZJpuA6Vo
4Dy5DmtUE7llY6F4ILFOMWC+pisUOD4FcKPvZlESgNRsJfK8Pknvi+dZa11LPJQSM/faDchIzYw0
W1B3HDsPnhHwMA+jn69IRo3fOf0ygId7O8u8vPoqk6g8wj+LgvEBZxvdG6pH0nBS1JUJuLVn/aZm
cJ6NiCLNMtbVJvA7hb2a76m1RbIskyjckV7odMkpCO2TRMXNMRu1Zhc73o56hRKxvrcEcAuSBrFA
bF1phBqLRuhycGJbILIJfVLyCgucHcAZX9PEeWDu3pugPjU3y+JbUe8U0v7NWq7Io/8CX2XYd9AE
nmEywDu4nuV7vgvYnbv8GQSDkLpvSvO5QbXLGviPj207BD+ASrjjMgSkRjsCiRkpaRx8mPvQxIZk
0TdnxKAKvkhkvgI8RPC3E+v7zCvNHyI3r6jS7r5ZZfvNsE1xRq3BX0VX52cdJTpAZAKMSWW24bYI
kLPnqSMTGAbgMA/EuPCllHtdz4onGmj6bYQ0vevUgQPkYCKItJgnOR5gxbhIi02C+p0Fa4S1Sxoz
uJa2fE+ZJ44m6qTiJeKpIfYc12nMdKpTrA1PBp4BqHXmKGnFFKPVu21RZM1SOKMbLxE70ZZtUJub
msngCnRe7Sqz4t1xU3nsyjLf6J0oV1zN/ad94HU/TWvDG/Zh1zGfpTm6jzRlNk+r0xrqrvPO44il
OgbAi/IgZti7BEzBeDsWKvN0u0Wanxt9Khq7WlW8DraRUQBKIhzyTWkBR5+6Sdo3u84DFsogDf4J
ySQoMA4cE+iUUA4bALfpo/ZZ01WvT9urPgDfSo1R451rQDO90HUgn2u7yA5NL7D56votShTtQ60a
JgtUpI4pypJZiX9mk+HZTyNFOQbWEkjeGE+6ttR3NAb/GjJ2kDfkAa0JBqbLZGzfQVzoryd7k+bP
1eZ5N0sCNYrnAF1Vy5PYbWT6334Z5j+Q3UxklhkOMyxAnyC97A4fbCxRPNiNsnt2nU8uT914FZjq
PQEa1YVIPH6iBq4doCncXzpIBTshdlQcB//Rpk6P9BDgZ/9hnhWK56EANGmtNfFk9Y9601J2LHGG
hO0lKZHxzgHC9WoaNzWUPcFlgXTwxOlf4QYPdp0Btw+lSWqNXp5qNlwoc5KyJP2fognRjLqV110I
OIrUSAR4hAuZINHvdkjV8+VkmpUFKKYn/CaA4J7rBL9hMBd5B6DGfaOeM1bDNeZ5tJeDBkLxMkYp
S8+SauvzGt4omlH0xb6sOhS/JboNWBiDIUlNy54dG4AH2wJxtyZGKWNfgU8OxDJpuAJ2hwYs0ig4
x1o17HUnxivaC/VLZJX6RVrIWsujMJxk80Bh9tlSWGm7IRnnQ4+v9aB2bnhHpEN228yyok7fwxY7
jFk0684yFLAkpwp4X9WiMfFARQFMs5kVURyRHf/9fAWf6527w8CxijEHX1qb2fY/nuoJIqDYKUjx
LAiVEJvLYzRU9glnB/tEVyg5v+3SAFjX35sGVcJTT+nyeAQg4Dy30FC9CS/WjejOXIxaZSAlGE62
1jsHWV3KjB62gEINCxub7zR4iGT+ua409tJopv/EeLfQgYn4gi00ewE99MbhVXElkW/D/8YN2Z+o
C0JRd1mC3XJHXUB/1htkF3frSiudFz3v7X0o4UokSy2z+KYO9F7L1q7JEbyWAJPmqqErauBSsA8g
KmWHclAA03Q5j9AVyUhxnkdm8GBM88VsYp53ZwYVyXIdcZ9P9mdbJlmgeUbtoiYq66sHX8Xj0xx4
rT32UlNv8PSVEzXmhrp1l2RnS4oL9ULKDrDrGACvUX9MVT5AjUc6iJGB60CjvpBIbHXgmFdMLUZr
vVcZoBf7QUNqkRe26bBK3swclT+kQI0Ic/MBm3FkIBldsbMr7TPJh7rEJJ1au8uLFc/xzprn0RXN
oyvA//63Z/M/3Hl4JsOxYdrAyGDMnrKCb9x5cdKgVN6xqueBje7CiZFwVwsRPORdOh7zFizmgY48
yV9yuqJG702ckD2Wb2fZrOeLqNnqGiLb8ygZnrtupK/HLC2Pd3JacYRnS4Xc8dhRa8+G6SowmxEB
W3ManOfPNyuAn7VInOFf7q4HjMjNJ57n0hLq7hzRlMd5/fkmWj6Klcaaj7ujqfNdIP17PI69sSJR
LzXsbbDjSyP/fQ8uBPfdRVx0DZ48icOrmzy3RfttBCLUu55mcJsBIArgiTY/eTYgadyxaleOW/Zr
1w3rfgNmdXsF9h8keNlFwb/7I+rVNaRsdfRe9M2BnyZNqV6RjYjWMgzdvaPbRvpGMo1X3QJwm9Xa
7XzJvw8c1TMumJMXICQptSug0Mq1PggHhxomd1VYfutVlU5VjNm5UQ11hwgHQOyKrrOI5HXvZ2fk
fbqHqmI7EgHZGLgKdOmnfn4ygnZJvTuTVYXzU1itaWw2O2uF3VsE/EgUzbn2Ji/LbhNW9vDgy2Z4
CPBjeuBCA35KK9ONLADnuKWR/v8Y+67tuHGm2yfCWswgbtk5qSVLjjdcHnvMnDOe/t8otsV2z8x3
zg0WKqDYklokWKjaO2j/1kZb7nw2VBOAhzJkpxNjurot6F7JJW0jCWbnMh/XaTdt2ADmdlSnl7+9
LZzZgvrrgnLvGj0CRs43/69HzQNVu6vjHxE45dzS8P6Ax81DxwqAScHbBzCh1zK2ujOq2fcaMpcH
gfcCvF4Vw9kB1HfnkczjHNPCQhdvaIGqcnGiGf4yw3n2cdXKebnp7HE3bQ4kLfpl7XwBitr6ePd/
vCqFXdxp9v45ywHUM4ENLrzQdX/xwhdvqaZP28yu5BG4qO6TiQrkNXrt/G9NiiYSBVsVw9XSRmD+
V+60xSvEzVVjBTYhZuJ/07MakJ2Z8xM5qMjONFW5wNcLi2/S+/Gz2MysvBJQtzTL7diaPRdww7RH
icHNsyd238XLZ+LpVsbUA4Nnw/K4BOwLmhhosI3wUqBh4Ikkx5Y9OEecYvYIVftDxdj5waNgfqEw
eIEp9y9WugJK0JICLfr/iE5rCwucJ3jyJyCl/mihKzVZBehBPAozwJs8C4MPXGuDD0kW8E1cm9IL
BVg5cSM5pXJQALk5Un5KJIy5YgxkPct3UxzrRdG6buMVQAWKI7mP4BbWX2g6D9HYrEQCxhASO+9/
f/NNg/9jl2ULVEEaght4i9bRQvpn78mQukWTZKJ8tfTCPfp2YYGzbtLXSdjmyMwmxpWGTi/kORfO
NsTj7Dq76SXzd0UmW8+M+yLZjDwe1r2NfCYt8f3uthjMALk38KbbLwHJqi6EzNg/LhQkqPl4X06L
6GLojGs9Emvnr7ir+zPllSn/jNttcUrwYCIVDXeJdj23crIuuWrAtQNJieR3690KU8ZomzINwP0p
+iYTKDd4X1NT5M+dY6EGmrmODTYnsmTapO200L2zSiJvAhWWc2yJEYoWzlpaPhEv1BIzkQXYR4C1
j26X4kLDNArV72a1W18LWTxbsOEP0N4s9uTSkfPI8SJCcqkFfw9WASQg1u+GyE5xGgYY7FYNMyOE
6vtUxjaOMpyXQQ/UZFQFtWB+HXKwPHFfyB21/ZgpzpSGsWkuJGZuvELpl3gbW1G8mCgcQmsveoVw
8HLMBgDOkBfFYEOjzTHiJrmPIWUCDD9TvJUc5AwBC2u0QI6A5KhN1FvTAED55FymYb0B6Bxqx5WB
dFlZJ2enaif0iSsfksms27618v0GjPAAxd9MFR4YY+fgrYXM5Xvsh2Ak0pJYXeohqkWXIp+7obYA
NIUGF6BK1gf6icvJ/xr1qXkNbGZ8wq2Sfi0g0rGfgroJAFaNjiqpoSxAayx7jSJ9QAC3IWBymfst
kH3+1fZTQN2XZfumob0SRU1D8hzGjG01Hjdn5EntQ6i7yWEAteQlxZnotqzb4MXsi2qdyrz9aJWd
gXOhpP6W6PytBRLN30GLDswUle3eKHyQyHbRL4FUGRIP5wjcXifq+MjiAAWpNVJGc39Hn4HfCf9g
8YHaP2xeuS9dtiGBFkQ9EOFQ3BDfQXfl3PmBShwTmG0jL3Z9MU1ranoPLTfCIUwzralDvjTaezE3
ar41RJTten9o3vwy/96iDuuHn7tfcMRvvdlF5e/00U32fzoM5VcQJJunmqiaNYWshM1ZdDHjv+5U
QPgrnsYJ9NxWh+StHf/VBwESFZOWA85x+ovssYHthmsC44juB7gviKYq5sMuOjibgdXorvLbeI+r
9nsVqOVvq0iz3IpQu2wdwG587I2EyW2EChvUlwONwANrcX4GEltxdkB3VqGI+JiQIVE+ZM01LdgA
kcfBZgONGKjRycZ1LpEvonWy7V3tQlO3BQKCr1lbbqE7MGSO9jHHr9bLCjf/tRFOk/3qxzJGo1su
P8a9iVyCmWWX1C5dYMDEbKtnFpKK+IV7sjFB/lA31dZUuEJGjZSn3Z8DqaCGgg6oQ6SvcUNa13pl
r/QRVZ3rvhw2ehYUB5xcAbDN4KA2XgapaIhJRJ2c9KImddaVOcqb47+uubPfTSmI09W/GpMPXsXT
Xzg8lIVXMSs5aWkDWAmThemJ+T1IX5SSBtI1YVvzFU0rmrZTeHUtHVBpnQAlWdX9og7wiYnI2OZA
OAalFhBAzm2+YkXTZthKKd3sFDaYNmMZIAHfejjOURayz+tdN2KHDG8RkwOst3uLKEpU5+SgTVPo
zTFhNqc0/nPeSBd1A4GCgha1eWS6EQH6jCONSyDQbpoC15PMaZzvmjjqjy7wtPCtLtwMFRZ6skYm
3Ly46rQFHVMcjz4lax1QBrQoRK1eM9a7vDD7Uxp063To3AlngXgrmKdhyU2UA+DtZ5ZjcsA7OQ5w
gZbn+Y6eeyj6CAHQEg7XDlmvK800O9E8aaO8mUSBR5ODfEP+K3CR1iM/MPkwwCba0zOQdfXj7ELe
OJTYgkJ4PC/xSM8AytdN09OibjM8wqryR+QY/d3VjRovPWhf21XOGHh6m1QelajHaVg+WVHxTFXr
VBrfhdmrHtfOZa55H3Rnk2sh8EZVjXzBwfFeh9UzudKid39SpSZ3Nv7ERyBwmDd/FX/uPjfT4nVi
wS128h6bfFF4XGCnbTnVXwaLjdWkg0IiFGxEcRlOvmkYgv4oUQV1maWyLp+cGoehyoGOtlmROztW
DhUamH4v+q9AVZGJC61C+n8OhO2sszZR6LHp/GCvj6ON47imnnlclcpvc/tCFK5EAKtUZSWsC5us
n7jZ4dMp2tdYYztXeZITRfgznjlVm87EOyOhnqdlgv1tiiJQelmgAUD0GXrIqllFeOmkV1REqwak
AVvWS+56euFnF+AEbxf8dPKjmJXyyyb0LOBgC/FQwrhtHZMVG1eFoUsu68hFhaIA8xvK8tEe/FQo
6Qcfh8J6EnHZn3jSbaouBzN0MfUnNzXc0rP7QoDREceNJzP2Sx+7EkxnLS0iWa0cR3BKz4a7Rbco
unvQ0B5zskMD/Ni1arTxU3c3WP0ABo93WTMGdLM0SJpfEx17RXR48t2sDO3uPGaWPPll8jE17O44
qbbirNXQnzwBJGRwASKrupWB6XNrWU5dbOTx/8zmbuXFEOv1Pmj0/ryoXBuMj2bHv1MMa0JxAlLE
RrsSzK22dBkjV5whJbh2Ow1PkBZdLGeadU4z4MMB0dDttcQjg20MeL0m8zy1CtzYrBhpUFI23XBJ
WkcDXjvCLLFo9qCbrLbZ+ip0BH5Q1C7GAzjCLJCMbUychZzcXGTPnOv4YKC4/RENySb908Mp/HYv
pyo8a2Do9Uwj4z/L4NWP/QasKma+CvLYxJ2oxCFnkFlgJnX5hzq2B68oTOfdFSejOUp5t61A8Txg
3NuKrxt7G09N+9dY8Wbtt3pwEVEaPYmycFfE2vKHgw3s+Ivh6Ndb9xGA7AzcLRL5BSX2QC2pw58F
Kkm2pclG83MZJj9LEfGta6OWc21ys1lPwDtYkbPvWwA2eV9HjiRlCrkE8Du/rf0yVRGzlE/bId7I
mE9gG8vkM82y4CfoossrCTSgbBeMW7xuQJIAr9lV9Ml+CGM8CtRy2Y3yeXJE82x/WEKRux51A/oA
JRCH3z3diCe7HJktvHik4NDQotxHIQOYs9QFqq6vUX+NRJIHaIT+0Efg6zFRwrfhCgGFBqRWbjMp
3LT0FsuDuZf6s9qp7x70JD6uXaIu8UjnC2SjjaTQVyznF9xfcJSGPRmIkw1dW4VDBS7jFj2Unj5K
vhN27nizjJOQ8AnNbHibVu4jN83nJsRtX4UgiYYlzBwWTKK3MJ3JHEA2gJZME4H5sQeHXq3I9Awl
tX9ILkqqHEW7Z4aa8REp29mTJLWO983r2PT9PlSZPnw+MH2pma9yfnGdlvjnQrMeGUhHVhqYyggm
OM1bt23VrZYAD355AMYWa+TDelm7BOjd8pnJ/LOTNDiE8XNj39hF9sEetOwD+txXKAtIn0kV9yB3
jDsQuIe2V8bOJjUs91qjiPJVNabsMomslqOwP2ozCl+x3904wMy/kmrxoAWke4+xeORDe4vx7kEx
/u0q5PE/r1J2KE8ziqFErZtWPIFv5auFjsw9ST3K+8HNqQyoEpsNtc71g9sZ7raQnbYC8JK+vnst
mV9HmjbVVq1v6+u5mM+Oe69woxh45rKO3V0QtrvQQPERoMGA2o5SZX/DMjv4ivr+bQKA2Y8gQcbj
N7eY+icLvwLI0lyNuT+e+snJPxdx7OHgOvw6BHF5YGkQz8t1KXEuVA/iCspy54W73UcKmw1psrXT
zt/RqvercMNKLyjbZB659SZAC+UfVyE9XQUvzxtDiAOaEr7KrEs++H2UgOVdgC0Ir7BrEmeDDFE2
pY3agXSAmHi2hlCcW/eHAaSNZ9KOXWKcVKwQrZPI673HmeUxSDsvrErt4Ayts2ECHSIJOLAyxvW3
vO2io+MCxxB31/x7rI+4kfjB12nUehTQ+nLX+ab1BZWzHjlo7VBtQD6VHwEy3b3ZInuxYz/7Dmpw
ucq6srywQB/xHQfmHRkm1leedDULyEVgrrX6BNi2yDJUssm///kxwOKAfYfSq4+hctznbBiGLTg6
jnE6yCvHn+3VFkO7zlFCuJvFQQuBY2eDPEFZXS597EtfQx7bH0hTAzoQyGhVeyCxQV/kHimeYUVi
mUTWC94YZ4lUE0BUPU3j6BCyPXsYQG6gBpqx7uckAINNAva3NzUODJMnNoJMehqsw6InNxqaXgP1
tzPEO/J9WM9AoAcoxV6sF8PixzLs2Sec8a6WyGjQHzWP6Z3Yccf4tVxocWH4fzxODbAb6NOFzqTN
Pw5Lq/Ap2i2eETgdLo1/nLe4U94cwE9feSCi78IVcKdvsmX9yP2iRQ1wUTLs1ljK9W3PuhrbLcXp
bPdjuNL12lqTkgYrblx9K/DOnRQx4I4T9Lpj2/qJBf4GrBvTN59beJFUev6HPnChJ//GRLp+nJDZ
UYtAATx948404rCiGQ9u3s7BSL8ser9Ijne3U2pP1S5SHfuWWR4a29HPver8J9XoN9UGb4ztOlIg
AaQbwqp6GgPc52MJgl/SReWko0UDsJOzqJx5NmCXPEWJByRFHejcKqq6RpiM+nnxa6K82qCfDNdQ
n4IGUWvVE5i9UbYOlR1Iia8POv9CnNB/McP+b5Q94gjC7sVL5zivILFyvpQhl1uz5OWOSXhlRQcg
CktHlwMYCMApcBHJmDzR/bvJsnHfjXmx0icd5wYohbxELU+e6E7+aA2BQ/1g7VEyssJ5iiqK/h25
asQZxIrpWQxdu9EBG7/uYzcDMUoOdHI1i/KvrR+E1y4ab+qqx5Hg4kpeQToFm1RyvupEqw1eOkXp
xQQ2yeDhXv9iYVu1d9omvYg2k9Fu1JGMcC3kBJXfnTOP5NcW6O/bFPuFk86RmykCPqI1AnkFELHo
aztvpxKZsLY53U17Fv/sR3wzkVDqzyHHoFWFvtWcLsBOF3l4MoxT64PJT8mun7X5OnGsT3FWTTta
MkZgHA8OJe8A5pVZP1CfDVI2CexXgnTV+dSchjTF3cIovKQR7h57seG5VcOIb9gu1JxgRSIZcJSV
Y3PpLRqaCWR8PT0Jjd1iQNhhL3Q8HRzcXHeozQGkyJiu9Zzz0Muj2MN/UxN7YbJuIzdMPMA86LJJ
oUGPM9pnUFdbI3/pFkOqMCn5rnZa4+86Kc+jEMXPtLReqp65f4Ep4IuVa+N38EP+bYG965ujo2Gi
7cF4hXN55LeDqVn5LPG3g2jjNxe1tpQUJUmi06lBV+bHdxvlTxfp3aY8///W1SBzc5ocCNVdBKJs
GaIvpEFKCsX22Q8cSk7fQrxorarMCS4yN33SJ7246VEMHv6n3p3q2Z/i2BZ7jEN6PRC9B9L0HbOi
K7Us2hN4H0I7ulIvJFfSn7ZABFdiEyZPJS3rEj25Uh+kMYFUTNnScTDPgLXtVhJV5KuJ6cnnOhly
D/Bm9V+4XZ8Ag50AkS/cdDlYrT0JILW+yPQfmQDukSWrL3jqlSvG7OEVR/RIjaXNszlEH0y9db8k
9ShWDLCbz6ZV53szn6ZDm7rd04CjtXXcxvJT4ed/O3ju/AJAkh/2v+w2+4U39e5T7wu+Nuo0ewpe
8HXH5mu0zWcNhZirrDCcz40zfVc361/NhIdPiFMCkNS8SLszv/LBrlacRdUH2df9NrZEdq7RMIj9
h3kfx7Zi/lnkw3scvR8Rp0I2RucotpFRK/dhh+Zo2XL+NRiG1BvVLFa6YCzdr4t1mf1vvwfrf8Yj
PzTGAkisdwAxaLlgnC5Ein4k8KgHvn4vLtZa8bfXtX2zkrhYWTUB6wncU4D3jFP3gLx9faxqVLrT
2y/aizdOm+Brj2P/XWq1wH5RAxL+H9EjzE4kTUnEXxzQaY0Jww1ZCY7RXXgrT7OkasCzikWHJkKp
0N0acL5tgprhlFutIkOh8XRFl3PUMjL0ffqxQ4H5XbiIn+lytKZ2gh4t+qh1Uh+uFY590FFC6Zmj
bl21rwG+Z1dXr6wrKVwn7Q/1YP9VgyiUz05dju8fDvOndRY2LAEobPELvIjJYWxrP9ncYnAZg0vi
ff3suiwdGLpBHdke8BMlJxoslTh3KJ0eMKTPSV7MMnCQaPfHArfIwtyTYfHL28Y9NkDyVuFm1weP
JRLNlugU5EHXD1aN9EjbPzthtaYEDL7UkRfXwfgWDdzeij6ujoHl5lecrYDNRY7t95BVa8rAZK2N
Em8uh7ciiQDwFOcrqmXE8ViRoDP+d21klQc4OQTK9Wym0kaytp2dnGkGHmFFafkuh5F+zHHEAQw2
/UteoX6IZoFZ3maRmg3FqH+h2WKdlO7Bb4mSR+Vx6N2fHFTbqywzDGzHGZ69lJ0B5wQSOlYALPFu
YMac0JmzPDg8QWNsgANXrhfiOoEj1CsytB3ZSiSdVVrOUxR9JE2F7rZZrVU1CkBlGq7IMOBUvrL1
5kJrBPgJwSLBbnFo1ehEXMUhIerzN1QCjG/sxbEDH52KPPVAVBB8jCrmbHp0IJyzuGUnLdNDtHFY
01uZq3ZMoet/s5dyHO7X1GPKN8AlbI75IMFzhDqQsu6lxyOHH0iUeAifpYt79qQKPOo/rWheQOkt
6O+oLtjM+jc8z/UTzqtAbdy1+M4okep/acg1eaeiRQ28dM3STkv1sPKq2v5e9Wcs3iSoewp1HTVM
8ROxIso0qJ4rZHNIwoZ7logX0c3rWbJzzfz4p+e7RLZ3T5z4uOvYKIKnpi6fNdlFb7y161PoA8NS
hJn8pvRtEUVvIo8+hW6Y7kZ0cjyBW+M2TB0OpZGNBRP7EDBNsW7cLI7tAIhRGP1q0S2LwS4MtEM7
zmYrGYBkIfBGVSIvmzaJ8BZv3BNuUdF5OWwn8ceViiRuDoA0fM1Q9vaUG3qzisbY3sxiO/pPNLOi
wd77QfPjQU9iiedxiLzXObCDEggNYtwrrNPn2Gqxh49Y65GIG9D0TLM0Ajk1kKZIEyr26MnE16GZ
kBlaXCeWjns0ySE3qlzuDNihBkm60YRpAc+4bNOPsTE013EYRuBD6eVTYefiGCqdJJ0NXe36KARh
KTLzFghXr+86p85cIIqCys1AfWUUjCfu2M0HGlohgFY49OgJfNeZVvHJTfMCSXPgMf65iFSGDhIC
WtTge3BqcgclC+sCh9GrvESVAP44qF+epzxmwFnNclQBLkq0sZobsJpj46MqrKP3gcnkxQCT1p6c
dR7djA+irvfsEJRiS3paPl/tIdxy8YgqrMnz7nPQBXBc8yLwtrhNS3tEr2uguS4ayG17zUxHsdzE
+Vuha8WxBIUm8qkQDd1OPiTCxQ+a82ZVNfWXjonuosdD/ga4dXs9cXm/dPIB7EVLk66Tz0nX/Owt
dBVMvOnfQCFkrJMxzXYkdlqPekALYOIkmsDLfWpD44UkGrT8u8/86BUlTv2biX0tgBp/B8vBfzAH
ixUfw78F00FlpY+M4fVOoiAHPQKoUsA3Q+tCVJZVqgqY5NTCCabt+vpOWBUywu8GmhVMsO1U4aZ/
t1iiMwT3TrAQRzwQpzki2TsdxTYDb7Otz+sAKZ7yszVNjf5U2pG7SlmeoYjPBbYYGkOBfegWmFpq
akXWh8iIhn0zoAYHhcLQtQofEQ9qC6RIFdAvIAWDbvYgVkJDIQ+NyivRKX8h5zLM6mhnaQZSujE4
PubLzFdAq4ocgAhvbesRdKMyS4z+WKM34NAF9mG51nxtbIWyTdTpvhcrnkS9tq9GqdrhgWbUebrQ
prOth7eBLJoy8+xnhyPuU1/neECTiozku4go5Qi9oMZrbiVRjuwtoTouPwQFL47AqMh28QCGTivg
yDWqIQ6G9Nnv3HOpOfZpUTGcRe4GNL565LEs8Bv3A+rexXFRFUmv7WMQW3h9mGV3cbkbfCvjNAKD
s2O6AFIBbO5gTL8MdeUgU7p66kLPst380OeD5XoptrzHDnDCFJ7i0QdwgwBEtyPqKUkkQwZsATDH
Ty8ySRCKdG7LkcfBOfVuCZAFDTuJ2D6BojdaAWG839FRbznUuNOiFXnOhflAMr52eCDjdoPbLVmV
SL50XIxelXnB7EHiJKzZg9woxhLyPYY9TG+J4WufBhO5076xwk+8TwCDBsKn5yYf2Rbp7uBcgKrg
GGl9vrcB1fqE5qd8MzQuf8VZPHIJGrO+2mAkYZoYviVZUniO24zgxo6t50EdvYQliFf0YMKhJp3H
dAWO4MFXuqmr0GzRHVJeOJ+y82zV3VyuKAKahHF6wwqsLlkJXCofb13mNJpbHLw217sBEO74wqc+
GPgkjm+n8YvjVgMQy8MeFUJIpeCzdGcSaUa62hGXAg1zAF0D1Q/Ke+A3T8lxVIv7IgrByJt/WJbd
uWTgeToVqA9pcE6LRBHqy7RGK561pNU9QGmHf2m1/RajK/ytS0R2iOu22/Zt1X/Vg3AFDJZ1VUXi
pa/C/A1kMWfu4vDZQtf/W5RZDlJgerEnYzYBQnxqAXwUjwUwIKYwfDYzBCRJLXhfTv5mK52VqJJy
HyL1jiQ8inCrmJ9c4D18wAmB+xzH5idD6qBza2N9V3cx25AYGailS/IqB6k92AfAM+VZyq1AFcfJ
5Mha03YdICKAUTRCXMEEisuZW86px532ua+rHnVPiXsJmBOcSVegMfkZ/bbIRDbI+pNIhonh/gRQ
8m+Z8hjBDXSoQfzFVKEnFXMGJfiyPZvKRg05OUfc/mtrRZWg5BWkYDGoGHJhuSxBpUNKMs+LJtSC
iM0chiIuDjSjoaKg/36VfDKRtwiAs3EZqbiJ2fjvVkMcjNFpeBfTngOd3Mh73JpgiFkUn6q4qApv
9o6c39MEWeddPZafuRu7exAqolBYIcEbgdOtOzBMHyIl4iTneyub7loWIvicf2JOU3wO+hAoaHr8
N60AuTa/C5CXrFs3KgBZJ43PAQILPAY+EDtXUoG2xOg6cldsNNKdFPwFGI7VqVEDWWl40M0ryIIv
EF47Fs9ZqWLVKOhe9PMSnlhHYCa4u9BE09HKxc2w8MQ0hifbRNZTlqO+mZVVgXMzdMP16c3hfsU8
p3WzhzsCNFUDGcAOfbGnm24JTuZ77RwdlZrhiaLMMlcfZPk0TWsiJ6F87taTmWSyzAtJSat9uuj8
I3SOBgbEDImwMEb2s1dQ+UTz5k6gmpj88WkmWySdbwPDFnjONwLGZgL8SQSs+TVRwdHa/1o25I11
Ig/yHRl3kYd1+MxJR9GFy5wTOkaeSKKBfNVVaTlwXrRTUobzPZFufZRypjtfCyBIU2Po5Fa3xEVP
RkpS04wMdmnLrc2jcE5ZLwZau4jL2hjNhUgUJjuZ50CMfLjGEj7BneyA8mbURP2+i88r6LoPyxKn
c3EKiuTkEmD54A86C2B6p87ZP3w6vwHB3d2PQZeoOejcSpwQzg8Tvxy3Dcqpzq06eJABGJZcZz+f
L6BeCAg6wu/WKAJONqXEnhvIxuaApzko6AtY6cxicaF1IP5mK7uxrRU9vELAUXmZm4w7EmmgJ53P
zc5LRIKUvHr6Fdzmpz6vOCA8h6sjAgkUESe7LoPLYpRohJq/W3Q0m5xmRPXWZG4Ww9Cn+VWXcb4Z
o8QH2AJEspKhBJHyTijWkIcVKapWUE6df3zQS82yzzKf1ksMNuD5joa1Fws0O08UVkYnsxzSqxWU
9QXEU+vU7/xrBmbsK838rp02OChkq0kbZLbJmPaKn1geF7+yAZtnXYlzaH620laO/Fg1yAI6YRuO
ng+0/csy6J0NqFo9ZTilx+5sRxaA4Lj7AEUSfmbfnMPCDnAoXfY3GVj+t3W0wpXdj3IAr4iuo/Pe
0wpzU4boUQMAVXnucRu3D5bTF2eSHdB1r8CHo69Q31ucF0OnMyxeZDKLxmiPlqmtykCiPQ81Ufna
dko0svYCOUS/mXCqg2KsUyeB3rOnKQ0iMrVD3OA4UDm2zIcjTRcXmqE+7XcIs08qvlrsi7s1MFji
SMNrSG0dyGX2vltOWonnBiDu1Cei5bPXqD4DKSepPU+hgycNOS6XYCgnFXuS558qwJZGR73cLuPY
qDCtGvDyOjrOiQamxe4xNT6TEX3TNVqB8E8J8Djl0hjB7+lsSzW/2Aam8YvMdj9JQHgrT+lamyHH
H8iMEzDXqEG9mMxDhy2jG5UDuHD+0Feoyb5zmxco3YgyWi9w3I7ebs4PMR03vXSdD75knlmnBmCL
YADQ8W4XSgHWZ7SfjsiJHslAw+JHYoZ6tQoFiVj3YLbSAs1MU12tyEDx5tAPjsti8lnEGt/nFEkT
IBj+8anuotAKstOyDAUDa6mnZytAsXWfDtOXyADYQJSDOi7qoumLUX1uWJF+jkHtcBZpnaIPAmqk
p25eHP+2Zwko2FXjYr9s1034NUhKMK+ZQE71M16/8gJnskpvdQBzBbxltCO3LAOLEC+n1yQYqqcU
SSkvGFAzkk5psU5AQnfkYad9SYxZDRiq6Njb/rgmLwB/1V7kgl109PtqpQu7OU/T8FH6OTpr+hjA
NWogPQ1p2N6LpNN87MjV+/ji9p++ToX+y7pt8P6MS9FAV6Br/Zuuz8d4D/Lil/8M+fCRilHTN0ga
9qCL/P1ZNSvO11mK7a98BWWccwQoQXyioe593Gu7IT7RDM3l5t5JwfiqPMAFeXMjsfOrtkAZPJQP
y0j3b0sWP7BINbfFI5CD9nYZzRd5iLeI8YTCVtZPe5BOiiNYycSRZqCpvM1q3BXBEaDkefpgpzW8
EverNaSRvFgHI9+DgZwNEzt1dK7/viD5PIjzpf7b/c7OR4DqamiT36C+H+BJOAb2iP4WZInYLYPJ
BiPgdaoTaRd63Nn+r3KuIrWVCeAdWj6z9gZ6h0vRAoonCgAWDM4+ZRwZbI6O5q4BhLnT2MCHLn0Z
XFp3wJvau2V2JItRCAAuGMDLojWko0EjQ5r7yQ4QGLEXt8BIDPBU9dB5Cc4wnRWHCq3Hp1b0JppZ
Lf8fZl6lH9rQRx1TMqE3s276baRezZc9DaoJotUUu+P8zr4Ycm0IVmiz1WZD2jZI/kaW6+NOW5nb
IigaNLWDkyEOgy9o8PZfkO9CvUqa4YFeMX1FIhk4iliApOm4WzthYvbDE+CbX8n6RG6kb8az31bR
CwlxMllno/KvY83QmSXzmO3SUoLaRV2FXDTNbNeGL+I5bNSXBSq6pxwgc9rVB4ouwLzQvYA/Qr8Z
EsfdgCfefgVYCWB6TfHKCma9kurdv1AOdsPu/ZHEBuDCxF8p2Ls/j/z6iSTyN0z8sdNhvkTBR4Mu
MSUlEF25GK6xPTXItHY+OkpaMPONiYkqq0HqJxqA+GmckIgdVi3LQN/+brhzbGozDtZkutMuizT0
hZ/MXqB7KZpAB1KX4HzS0XR1aevevPSg2/KsFOzpQ2cDXuzdQCJOeZ2zX76SQP6LF838cAy3+J6A
UMr0f8hasi0dHy7AKTOkynIMSYgr3B+PpWDWfjmFnP2WdYWCeOAT33dGiwaEiuGMzkHxEYphxqQ/
3U1Hc6zWYSKYh+1Zf9KiKbXPtEor5bhC4j9BxhWYzthOKTg7uxT+CQkAMHzQVA+feQKiNTJaKYN+
8aMZepf82fx7Qdng19bmSbZFhnUsdhXAtC6JVj5led0A9z8DPDtySujPnNrNYJqgFTOcds+K7n4W
tVE364L32YPf9OfaQe/wSpH33yupASQiM33swDVkHkUHlDdtEH/ItaMSR2mOoj3yj3pzhY47QiMp
OVKsNU4RSWLViFOuOMw2s8htZAclKHyA2IuqkShAtWeRdgdCKclBMHTsnADUoQrShFaAKuiYmnhb
8BVpScSw76Rw5DFo3RyOME8KOQKrkOO3UzUxO6Co6EuNrm7uhXkswO5Ti1WWVtpmUpjSmhrIMFba
Fn0rDhDv7ZvqfT05LPolBhlaiZ3HDVZUjFV/XNpp0zyQwIUqsk/hYNc7an596I0lkQzLMtKpVZMW
NLsH/V07Lvlxrl16FFntKYjg1SejVug9qrF39qXpEsUA3es6a0Yk/e8a5tLUULU9wYFa4Gi4a6oj
2X3slps75xYbzVSgPK+Cw9xRN/tw1Z+XotVUoJuXvf7vJnyhiUekI1c4lqtpmnC5sG3joQffxes2
KwAy8Jq3cb+P1BsJ72oMjQWyu3mq5MVix2pfmhQHMi56Ei0B1ClvWZb6DmTwBGGc54ttvkShox07
NjUU1Lxf/H4V+dvqI/x7FNMVabQlhxJ1sruI1fNPgDJq6+DW9jGThn9tcF7zkkT99yRNqq/dMGQb
o0b1J4khTr58sNgNZpAftYEBzEd5AdcvQcdeyK5BbaXL6rgyAM6kVtcctQW+wOsITiB1T4aB2BG1
1MxA1Qb5gU0utgKqbnQxgGsPmY1cPy/6wrRQ2tqKZk06GlgtQXTQ4VDx/yj7ru24dabZJ+JaJMB4
OzloNEq2wg2XLdtMAHN++r/QlMXxbO/9nXPDBXQ3mmN5hkSorjIkEKtkm+7jAUw8xwkcPe7liAff
LKpF3lSv9q7l6TezvVD3ySXY72ZVrZb5Bd0HvBy4D33OHsd3iwHsXNN96uIR3KjFbWBg50TxQXyL
mPOoUOtPbpJUe4m11UY3XPlWxe/kry1UzBj+cN9Y+F4psoxAXapSsiVzdWtLtiRg4qwiSBiUTIWK
wFf2I0LTA4ic1M2uH5NxkVgu+GqIYJA3P3GL4W6iF8S+winwhluTCAtdMWhb1B+gvFXxDhJFoCkD
qJqkWraZOAcV8WCtsV/xoPEDRZD9d9rJwltF/tLfzmmAe/pIPfMazqnnPH+mJjvWErEBYjs3akeg
QekKddqhgdRkHd7U0b6OIuNmMk3upjb1G7rgvRbedMWeOrkFMgrMXdnacSNx06GSI4xA449Xf4Lj
EGVSLeuzdWXzsdw5ehX4Gn5HzQFkM5tW/3BTfyjz+iBBLQeKHG9XjZ3+VoJyIfKH8i1vWijRS43f
iSKSu0qDtImLst5zANmUFeDa4gW7w0/GkKMwMAXjGAQ+xbYDcBtV4rr9Zawye4PaCn0t3dD5Mmis
2aDUx5+8lQU5llob8o3mIxgHE9a6zE19Q2N9DceMg9X1KwvsGEwE8sRzJk51bJqomVNNMo616S4r
THZXPCzkZCNvUSYIpJjG9bfQyE0Oukoz55paaljngFWUS+txdlK6euz4RxJAhyGOVi6b9wHMjesa
i7mzHlc+pGZT4zkbUw3HSi0/0yUZWHPGwd8UQLENALz70TG/8Yp59oLCRmGKNdgt0tWFsW5whKOF
VbKjGGT3ToID5J1Id5WlQX8QTpp+4a12IPS+HAJ3BahZD+IOPf0isezjmIIeUW6RrbyqGlcDl94x
C337rsLR96Lq+uh70I8v+pjjzLLR9T2KhOLN2DbyzWuBFlYBNHLEv3oaqQ1WuwDuLQJWsH8Bv5w7
jQwxf91EDM8HNZICaGTexM3GhAqFWwFUuZCVhgKJPN83gwzv6MJzoCYd0LKXlajSNQf0HAot0Oab
Q6iFuZTaEDFu8WBFpqoK0+0AemOQoo6Qj5liMv17OQq2bxWdO5lEIbpjbfsnMk2fQsSWtQTbgQMA
2e84P3ASAHnMMmA7O4OISwnpaG1p165+LA0BwXsHy+YFKOpRPZIrA1nJb+fxOmFds59NU/R1fxpN
VkohUvHQKHEuMo0gNF7j7B0SdQo9z9WlsHN3OUAseDnbANGtjnT5m01XNAg48j+WgeNvUecAzD3F
0Yg56ehgy2e2/Xc+8s7BV/mom8TjS4K30k2ex3j6jbYwQKni6jdh4sQHKb019cjOu0GfnGTTVRi1
GiNODqAMWvtWv4jCjSsgXZlj7nXskyScWmSzlYNazPOjbHHl/tuQK5uDCqBskVtusYwGw1iSmzJS
rtHRY6xSwCiMQ5n6SBdP0RxDschQRcMwUp9ojefuHI39wAQH9nGyojhUuvBDDhWPN4N77zwMu8eK
+/gloLwNkl2FfAH3MhBjJpbgngmqYSEAookG+8EGbHUbj4kA9a/P70wXQNM469r3XrszjMb+QaE1
DjcvQh0nN6fQRITXoSwBY0kMClrJuFhgLRPhqW6E4FQAZIJaObT11lqfacsrB3gWzb1dOE8UC20P
CZp4NZZ5zyjJ9E+TaYi6W9AxjoceAk8Xd6DQ+Q6ywSnAbKMW3UEM3tNsnz8X7sIggnIin2OJFPT0
f/4bZBUGSz8F/++myCE8CgKck6oPPBAZCzG5DIrOhVq+cCbnbJrDwNk/OSl0tlPsn2nJmUNe/pZa
n86JK2Ye+plyNs1D1ahx8INDqwPxh3MPeYOXHiqLNUAEMqVr1JnOGbU4yVPlRAWqcFDdTXbwsJzz
vu5POFPwlqQbEsTqQJqa130SCLmQGKG+6zv62oQoDgqnfkubzEoiZJskR1y7SfamFa+DpGX6FxpX
ogp4AanOONqbPPyO0/g+iZZ1hNUUTWd6AGduAkNbCqA9D9P8h6ZCs9epIr1ZuJ43xUxTqOpzdkQZ
ErfWtrzNXciSh9Wmj3P+nKIkGgSdUXGKRsafR2wV4bjuOXIr/F8AZrWgKBxfBNu/DSIvtoz/NshX
g5i602hi3t64XQcoKdgC6VIBCXaw/Wzdk3Qm2XxD6c+Rx0KhQKy0ZxIQEQZbBzuUoK2BTlllY6IV
xc2BWnSpEg0/w7lPrVgFlmYNTxCP28yLnS2Nm2wXTQq/SilZXx+u80796TplmYdWlcsEmIT/8kko
dRK62JcMU28lk8q/LTm703IGaZXKt/iCbFBUQclAzuUUQrbJgcL6Y5/1h9nUVwdNQogT56G1vxwd
1h6znPnYYwIrF6pXY9CEBkF3LMhI/l4Fidyv/CW5jDC1VmwI21suu20aZmGwYEaORZbmo9QlH5f4
pYCaykTVK/OZEwHNe+eGGUpKLShHJxwspnlg+3s/8uVhtKzLy99sFUoHgRw3PuKoOw8jx5XNw+wH
Z8aVWF45aNjVPeaQ6R4Zu/E1S9tAR608xCwuDxxbJpBkUP2pWYVOccgwgRALCphDqTvbHK1O9CW5
9VCPP5pTEoq6TnIRxVpv22WahbNVJ7gDz1y2r6Ftu2ho7qRs5Eh4jDdBAZL4kuZ2yuFqOeoqI2Nh
05ytVg7JLTBD1aCaogQono3dRTeOhyAEOWogNJww4xjsDAT+GSt749Uq2QAAkybv67pvt6UU/UEf
EnECm+K4NsAE9hQ7Np4daWq9QwARLzUUIJl698ja4FcFsOEOJUSAvzUOdsxRtPE+ijbeT13ygA/4
W5wOxaUthtpPaaX9Pva6ERvtCn/tudWzW2YmamCQj0wRVnbnWlRfRqvUPsaTzWubxwp18weKpQtE
aSsIEvP7Ujr1ZM+K9PDfOz4m+wfhqGdzgzmWZ0Kj2bOZ/ifrYmzLzoJmXPngtKZCRmjJbY9Z8G3l
aNDGBDPPqlVdq89rtrKKVGycHurzJhCwIHNVLvIXVpzvtNb4ThnMImvYypOGeRht4E9Q6KBPubvU
xHme9FBTvu4666cJhO2tzsw7pyrDA1M9LUrMW7LXmey3wh0KwID8gC/IQzE5s++YG4WHyUE2v637
rT3i95s5DbBsn6mb7CsKDr1YnoxyXHW2kbwOXm6vs7IcDyUoCe6zBCXWo86D9yCKD04UMVTtSfDK
mr6xByqveAgCJ5sisiG4w7Ml+1raPEUttoixGGM1jjfM/eBgvUi8EvOF+Ce0PBlOGouAPOztIznJ
DiYt0L1BTK89eWvTLMGmRnaKaGMPBwzOxh616mREvPdWdm+BOW+omg32ycE7Aql6vnBiT9u2XgAm
ZmWcH5vU8qK3qhX2iTrlZwBlSuXYbK7iixH6C5RtuiW5bf11TgLlyi+64T+5RW7eCsfnt054Lrre
PdnKMptBtgpQVQauigubiqe4oZoGUQa6AH5u3g5gjlvFahDZTJ681EMq9uQkEwZCMMI9UScPaveQ
RNmRenTHoATDBoU33NfYgjwlv74bfSa6W4ai5uluFEqO3x8xDP0O5R8ySQBBCLAH+ikDlaTud9m0
GSbgYLnygia/l8bUIQvYg0B/0IMziLp0yWsUYRrGiJ2af8kTAc19LiMswlWpuAMEKOTXby3Dbm6x
s9LeFqVe71ntPDYQlTAW5KWLUebpOjEB+6U4vIB/uw3dw/MutMLtnCusK+xQuq5YQxvFPSZT+Vbt
xeXKCMCERSw8EwEPVXtR38hRulpZAhxZiupnIuXJFFXP1CQrXWyRXkZeJDL0FsX/ZrWdg+kGlLtt
AHkG4kSAuYu/0SwOSyowd5TTrhdZrqaCNCkkW4nn9WcomecZYQYi12wlvQUXP8MxNjDh7LNav3EE
aC1E/nGmSqer0E+zboBsBw8aQ1GNl5fNxuUyAbocDlRir9siB+nVUBWojBv1IwHQCj1ND5ntvFBv
Aqpxj71mwHNgGWIWJcrSgHl6EktqM2WIsvDZEIN7Mmy/e/IrMNBYlRh2aZHscqw4z2YBTJceyzsG
1jdwXUD8E8K2ibmxJJTOqxhy6kN24NBGuSfLAEL2LSgMxiV1CxUgTOOVtSK6IRMz0uqGyfDZCUcO
nQazMZctG5steQGWNtZ8hPyIdLVwy0FTMsG/PAXjmrFcEzCs1vHo1FJrdw31IoDXnGEeRw66TBlM
XdwbUWDtUi/6xl2cVyVgCnxwOjmsjBz0ZtSNlK20hmUnk/yul/3w0LSQKQJnAl+Qk2yygMZzHWf9
Hkw9Giqn+3AhGgGCdXXpouajZVV9JrBY/t2fY+LP6HlIY0ASZ8pz5Z5j5gyu5eaHsY/ZenBAK+5m
PjC9g14vA+w/h8uwQC3PRb8qK7ltRFej4lP5537WDeW9WeXV/ZwDJdzlfcWLZKMDfLnWBBioG3v8
AuZDbBa07ggWHTN9i0b5AH3D+lEKo7wxpSK0UXZ8rF8aNLnvg9SLb0sPZQFkr23seQpsG53B2qyd
naIBYApVXm8D/h8AN/a6ky5s6PWw4JsZdunNf89BDGz8Xx07MRw4gfzdc6Esyh3zmvrZsFWRpi2a
h76ssJ/rONohV5eemT5EJKjfoMYAKMON9AbtQCYTNUbp4ro/jZl8U3uwEjBifg6jlmhdjJ38dKvG
MPs5/9WQKRvdlEZf98lDY/55d8oOQdtvYP+tNxrInDeBXwYLzW0MUOGBPO2jKdM8OJGVLo2XaRvP
NL9GJcNWogn6m6MBiqzgRM3azjAylLG3HWV8S0NE3gTl/TQ6x3nIYLeb6eSyLfau5P2xlnKQ7797
dNCJlfyb1UTy3DrSWKPqL9vxoBxe+qY85GWmP4KPIju3IX4EZKew8jNs0KoDAxD0EdOhyzDOkiWk
VLBHQU/RxATQ0yvyG1M9bGOFYgnVRevA9KrskCGvdgxQMlSE4pufJaE8cKhHLmqql6U+yDmDxfRD
mfsUTr8MAwpI0xjqkoNsUWgFC/otzbkpF3XJUUjIJg/dT8aGFgqHInyMyia7h5rSouU2invDrtZX
Fqh+NqQnmyivITtgGSJ4Y+WlsYGDbd+kgOAZK4JHzpNoN/RQpqeuz1iAYzJwndQ2Xuoqoh/CZud0
LF+Sk2xOG91Ki2snMgE8au3w9gL9N6XszGUPcKchjXSZO2n/HJk9WwcNKlCC3OifHdFiD03Eza1p
V+UDvjzrbAz2HNyHL6gcEBsW9+nBK6PyHhwtI/5X8ZX4f4sQgR3uhkrTb1Kc/iWQE3yJQXK0ZnkL
7HDsVjdAJJdr1PG0z1Gm35uKpdAV2RQaGVW4TntxGYpn9hSaK5ZCFdqAnW/gzTOAQ8bGtssuXEbp
YEKn5s9+2GeosQnzg4bJ2RJ0oOyeDYG9DZgzogLUTVDvJeUKHLTJK3bITrntmD9bcPIVrCne2GCa
y9zKortY496uqaxmZ0SKECNw22WFarpvwnU3ZVnLnQ2Q5yooAZ4MmRWC9j018r0t5I5slgIpU4ur
FnV1gjSTkS52G3zn4ODdUAiZIHoHGgwLlHbQogWCGcQ2exKEosLv3td/2+jrP/fJTYFkA/FVAsl1
1z1FToNV77q1dLDKdL76CtTi7CYFfwQf7J6p33QQO8Uu0/IRZ2Ze/4LTLcBnu+gizFRhPvR1LsJA
ES3BxB+tA7w4d4OOqu2IO84Xx8ysnc2wNh/1zP0Sdbr6k/T9CiWx7pdaE8YWc0N/VQyG+0WvQRff
5Fm1prF6kugbq2rtNY1NgxL4RTD2b8grM0xDqkJCMViNtWxMbT0gXLbkBfTdXg0daAapW0LkamXr
RY0StDZf8xxKc3VcY//fjNRpmjoKYIb+u5lDbgbVMepEINOMVSV8bUfhFDiNuR5O/VhB0mPAUbEH
D/pTUvYUpMOpLhHn6QYbf+EkyEkOXgGNe9EnIwCt1YLUI4hDgKfdpmWWcaYe5JCbbQHu52XS9+Bv
Ut7609srL4TLvQvNiSxqN0UPcYR5PFcREyXBZ3bB3eCxSrrL8X/enxQsIjOyNjlA926mb8MqbJ7D
NsVpMgp1sYk+1s+FOIFZofoqi3E4y177RtbaRI08i21zRV2UvcRgQInt/TQmGh/6tvHvxrSyn0zQ
OVLmxHOWYR1UWbKXkGUpFCV+moNQny5ZFWM72IHowezAOhC8F9TX2hqsGRTZs+wjUjphcjOHU5dC
ZltQWNAUEZgSDaX5StBqyUD6G0s/3VLXdZuHrFFsQlZn3akogml7IPO7iArtaooaQte6A9/8lIui
3BgbA5HnDS+fUZ+5egX5pjtSFHX/GUWDUzc890O3tRUObv6ikf7r32ytDNsVLxNIInx+K+lLOn1f
yVjRV3f2u57TrPwG7xZKO0VGgguABRN70QHZ9wjo1QMAYfyUhfr4iLI7LP9Caa/IWY+Oddem4yps
UESCgotGB+ka3sPk7UJATrDcCpZdqE4leVIA3CCglq1SWeBqXY0A4W0puEgs60ba3euUSt22yhPz
ZNnpv992cqqIBruJF7d2UhciN4OmTf8IuoO6fZuBm9XKk+ZAQ//2Gdp8fKV4R+X9/Oe7XR7dZgHb
NwrY2FdOc6RWpbr/betCVAZjgom6IDXs/2vs3+6RV/gd5IlM11c3twl/SUMKtwcCSKtR2OHEmDY5
dXSHfbLwAZsAj9J07ZdRT3XsF4/5ts9c1LkXaYKlrceh8YtHqI7F6QNdfIG5HDOjeFdHMU4pqyI8
cDDmnnJzDB/KEKo+phZtStUjE3aBsCZMfBPEnUgiolYDTj6PVl6wS2MbtFdWW2yhRee85239Mwvt
+mWQVYZ9W3d41Dx8jlSkxZnXFjRLgVY9dgbqI/oR0MwaB7i3ro0XRyNq+VBZWDM3snS+xr0Ommsj
iL+PvXdTgpw6WPyv+2V+Nj5GMkrWdVRAfdRqQGmoqjv9asRjj5qgoH4HsZXYeLaTH+lCdmrxNPwd
N7up5XxGT7kqHvXrHMW8DBKDSyMLxZ3NQmsHKWBjB9BJfteknC2bIqveIJm0x9vO+5kV401Rmv0r
tL+0ZQjJ4TP+hcleHzuIkephsC27dIMTJe9MFwiWe+fW0tgakm4O5k1/OMYkegOjjgPN6t/2svP9
mz9z+GoTMvTqfNUp/XiB0rvToFqugApL3pg/cIRjdiuyUUjoGeNWF84P0fkxNEs+h1WQMz5YlUIw
YqiKIF/TFgibs3sA+1Biutdsj/oBFSpzdvVJKCR1DOB2Pz8PjUjp3nOGz2GJX4KIAsveASA73Eh9
DG/ocuvwmWDKl+huuiwxpVgGLqQvdNt8zmswcumx5d85bZefAwckDapHdnxr/TsGtXfPAJs+CFQc
bYEVSwSwCWN7iqOLjefakuvgFq+rFDGQIiw2WDA4yzkm6oZx349aDCIK5CcH64FD93xvM/UoP3PS
hRH39ZluTh+jEOGzFY/BcQpzq2Fn6mBeTzro9Cxaxxe3qflgoJYA35Hg8qL16b5xIaJ3ZXcTYLjz
mGN+pQakVqOj5NCBDF/Weiiw/cxCSQE3sDdlENmL2QHmm25bS988jQbge2NqxrdCN7tTmCXaMq4T
/l03f3hm6b+VtpGtndKXR1Tgsjs3idli6Az2HViym7hqra+i53Lrg2xk12Rp9qTz9jVUGTKtBBVi
L0CC3sfdHsVqYJytW/ECytltPhS/sCh54KAcuIsK4JrjFuLYY8XGTaC6ZOt7Y9iKERshbW+ZdxSs
GUV7KuJkSz1uAVFmdBw8bqL1D8ASf1wGj1upQiSDBU95zE83dVk5BNtoMO+uhgGJ9i9ZxgilaoD4
I9dFc0qW6iaYG/8cSp6eBlFT9sF9DHzXhuJ0nv10R9GvA39oD5Csbg+OukA6CksDaoKXGk3yx9Sk
KOqTn1rz8Clmds/RF54p58Wd5jvTyOsbzemoZfPxJwTlbB9kdhEE1OdqmqkAp6uFubAyNkyeVJXm
XFThJKYXnOaYqTSHjKGRo0rn3/3zjahFOfjnfWavMYL+zAQz8bKogQbOB3z7mFmGe5EZ8ZbHuvwK
wUAwr8Ty/T8jBm0UU8SQl19MvIJ2ReKhCm+o2jfD8R6Y27aPcVD7Rw/EkiucWbZvfKy+VqbuPgQF
ltqOVVpLsueJeBuquHiA/JJ7U9lav6Q8o139yCyH3yc+OGRTqOhNdiOzQEEpU3E/GOOrJiK5ADVW
eaCL89n6m81JzQbfHxWTJPn7/9gJNK7105lu2i4zUesCWkV8siv5w7jqI88fGu8es4H6BlrQ8Qnk
/fGJWmCE+GhJgJcEpN52ZP/XMJa9i6EEP4xKIXReQRtZshhEi0iUibI61AXOG1Rvtl9lM1C1tM0q
49cUBpWrbkEh8zADeu2rNAWR1ZVj7lLLUN9eGY76+uKzQC0iXQKtka/cnuVbjlq11cTdmwXWOu7V
C53V/YOAIFZhWEe6GIHW7aWWrw3Qpk8mYZUpyjNVSCIticreT1cWBfUxMlYc0tjY2c2D4ShqKKPf
UJMuYdaE29TQnsY2H46zvfDNbWgZ0aHEvAQV9dwqTrUG/WMTaDjq0aXXUC6wyjGrQ3FN+RNv+WYr
IGBzIm/V6GB4oj4Hcz/UCaHMMSXss6TcxjEqWv0hfx9qmZ9bIbPnHXeC/DnB6+4c++y968bs2azT
YA8t4wEqEnAWnKH6ooXoNXVL/j+KIUznH5vSjo7NaNu0HBsVEfpVLURW2GMwAD5778aOGL+2tasd
bAatOlKtKzVMK7AMy7azLZAeuPIhdvfhmeTtRojnJY3LTlXGDGysg+cWm53dwjL98dzrUpz/5oCA
drmLyzLHogk7v4GH3WK6ULej3V9Lea7cLMAKHkxfL7MdWlUBanjycN/hFOe2UZccRykoIej1LXXB
H1tu/vvHbPF//v24xQxU2Dmeaene1W/Zyjs76szRvLcD7z7Bd+JUghzwaJcNDrlUZaVQj2u6NAb+
bmBMEMsy4dEa4pDG185pQE4faD99zEZcIzChcgsendDMw0et8t0Na3X70FpRf3IkmIJcE3VqFzi2
CX9GUDSTg1RsQfi0Ga5GODfHCetdlPLdddxosgD4am4tQ571gK8BA+AHcXp0wxzPjlyDdikT8de0
iX5Gten/1PIvYWxWP2qQTIMELBkg75CPGzfG4uK//7BYEFz/ZQ3uGJ76anoQ7nNtdZxyodcswijt
S4Bg7u3iaxvHyS2mB8UhCsEuHuXY8k3KwV84Ze5+R0UwiHvxRxSB/7Uq8ubZ7bHn5+gJEMtAHSyS
3ndvzEjHPrefgh47scQb2ehyETM1C/21scZHH4UXOF+DljFqIrGc0IyvKNMId5ltV1scJLnPTSsB
DVdyxqgAXWJa4t+kIJc9u5BbWKSS/4KwSbZNEuiZL2PLGQ5uMA4HnhUDZj85a3e26pORLli4ulD8
rHFKwdOPIaC0KiTQfAhspF/iaakSORVqd5deF4g1vn584TZNdUzL+rbgtnY2UDcF+HfNI6wf0nYN
hK0v16U0cETm2ycH+7BgBhJAKXldtgMoslpMId1QQNwtQCEJ5aEYo/B3aa2NuH3NUUuPeruT7rft
Oo+HaGm4HNrg6kKOKSYDvdfCLPxqM7vnGGqVRYBP7mbHKzt1vb6Wh7Kz95STTHQRZahUxO1AX+dF
ry3+NpZsmNSMC5TegDJXfbSy7Yx93SU/XEc3odRRWyiWKIMjHyEzjUP87CkM/GwR93HzEyQWTiSb
HyC35AsLQpnHDIzimliOOuCLOE7U+wXo7FBjmnUulKp93kJLBdgVv8jrkyKLW6NWMVt6+VifgoTr
cuvhL7EDm+AXv6trdtCGlt+ExmHqjUn2I4rC18KLElTysA7HnvFwrnJQMfptH91HOtSLPK7pD2Ff
JdjHsvIn6MK1SwEljK+m3UDgqPTGk2a19mbQ/HrbpIzflNwYdj2OdY8QLbX3ptN7+1xk8hjbsVpk
iJ8Ba5sFBCmyw3zB+T7YcEPZ68Bu/Pbg6x9nu7lPLRSw4ACemjToyj3bTFAaYzKlsqWmH4vF7LpO
dBF60bwYNTWvh80JLz751JxdF593/qgXd7loxvTvpaEXN7wIuGhSrvkuSTlGH3+q2Xhx64uRF/+s
v36gOTPIOd39fz9eObOuH6/MdEyOdz/If3RUvVy9+L2gh0hyaUb3FdSQQQUGOrnG6R/8TAI+aQX1
2eua/liJ8X2w63fLNvkv8Elm5q9Mxu+1G8TPuY/9Cd+sknNX6N7Olrq/690qPusuRMdt6NA9dxhq
uPiGOnbBd77uvmsWa16N0LNXdR16+6J02EvrbRo7a15Fl4V7ry2aNUUlov9Sd0xgVsgg/cYwm5C9
3d8GZogDj0wfgV6O8lXq5emThHDYbZ4391XnySce9/KpcPV13WvBPfVsoQvshvNm36gIT6vGrYPt
rxUN0MYM9PJZdU/JaIBjKSAlmCHA2o6ppAJ06VZW3kqUQLARv38yEQDLCPN01WWufgGvIocGfgw1
wI22wxCAUtuykvshipP7ROirHsquUHFx+2BZJMldLID1JKdomuReBmDd1hk2srCWRYjmxf6CofRl
Gys3xdhOi8Ig30s2vBqHAFs6I06efFexIiOGbsdclMG7Hm+WUx4XE9OdH2ZgA1ExdMNBL/0Dqqtf
pk8TjnV+qmSJkqGmv/ugSk0Sd2fmBc6Eyqz1jw0Diyn0f29z1SPTfPmbbRr7OQxFHf7RdoV/5JGu
bzJbcxaxYN6XKGuXZp6DI6Z3+V4Hu8OqHpz+JRqAfMpQ83qisDwED4Gyh1LnexBk4ysh+8OMkyIU
1QSIMh28hZnWfSMvyPtqe+P4UYI61fw5i9gPTI35fdpAmdUws2ZJtWPKzgFT/Jtd1sFf7b4DzmgD
GrlLolAjMjWdR2DnDpLzxOgGjgdUqrS5wjD7kC0aktLbjaGbAcOs+kTWpkkAkkzoLkw2JwwznC2U
0QpFaj8geaG9pB2/gZpT9lPTxlvQSnYvMhYgB7RqIAYrN8RKyKo3aVToT0HPkgUIE7GqZuytiTrn
iyeabFH6rffeudGqr0KlX1CFUCSJvG+BhxffKIfkSWDHdl36GTvVegWKt9bvd57nRucYiN2Vi+n5
Xjrli0yB9oTsp32MFW8StcjmBhnK7zqd483622FLlmPbTg2ZmhRJ/Ys8A7R27cHOVxeBZQHUKgA/
y5hWfqFaBJaVj/UgNelSp5AdSjIbNWN6mYarSjefwU5XQwB4tA5941qHqBD2gbpJBlkYLCZ/92PN
QL9VQVPk55iQPGSc3dStrRp7ldVrZaTezlArNn+03pNSpmdasP2IhC+fI+wrnj1PvpONdRzyr1HV
r2jFxxN3WGGyoU3LQRfjwT8gP8YPtpli57PPz36W4CDhZNpQcgDTL4vAxR6gQpUupm4ZeLMWwUc/
UbUOaZ7BSP78KnIeeeWeHZSCunPaMfOH5X+/ibBKun4TcReQK0vnnuEynV0voTxQlAIiELf3YRQU
mBYWdosdQlF8FwzE+IquvufpUy0d73kskmEVj5YGOSa2xQssQMEtLqZbvGVgVtg7gn2YyG5VqIeo
WJeurhyiyYMDdtYeruwuqP7PEHNY9R6IuSlHHelrHrIdUEI60BZA+fupn79AdbTZdACKbambOP2z
Z1Tencnj5iF19NvQK4uXNgS0YhRyXFO3gO76wsUU4ZY1QfsFj07oziKsgp7BYWgScDINVvFS9Kim
TfLcPpLXipc595znugkbkNeF2zbGFzhdRW5/H0dxvO3ZAEp4FCLrx1i2tyDUzO8kZE+nSwMZlYVt
NN2usDPhLaTReXuQ9n2nkMkWOuabW+bRYeomEMbaoQyhXgiVa04orObkFFmyM1z9KWptYNlC7SGy
zfJUJ7kAREg4r1qE7e3cQWU6DgSG+yS2vnEWuq8BSi5WDuo8Dt2Ix5ELPoJiHJ1XUHVYG9evN8Do
dMt5p6EOIDFM2wuBwBrINsZ2S93ZQcHkbXFctiXHVQKsI+VCxhH26rHi3kdsvK1VDRX+xsZNo4rP
qTu12twGhF/P1rONHJWKoxZdetH3Owae+GqdgNLwoYvH4kHrvGzvq80RtxlAadY3Xbssdcm2U9+S
7dJNob1D0UAGt7tM3oF3CEoqAC+D8M/hAN7UYXo0gtLaTd22NrOb0k3goSDqU8vzBVZ/bgHtD6dQ
5IIqxxQZGs24K/JwXHjc0NZ+KLqX3nK2hIJKRoMtirAN74sibg9jrJeL1gO1ASYX+B+MNecWRLsG
trUSBmnUJPru9mIbCtQL4HC43FZAHO28PhVfs3K8oYCxDSRKRqFKN4+M9CB+RGVKvMgC8Le2PPxl
VNVL2gr/xRdtCUYniz+UDkiPgOxoT7x2y73uBmKPzVfzZMqRr2tU0j+2DviSrK4oXqO++lq0UfuL
e0/dyIZtFsbuHkjOldWM6UsZABU05uWwRc1T9ZLgfNdy9eZbiwXfSs8MedTD0gBWDJvSpWy+9dnI
FzpQtUupB+0S79//o+xLtiPFuXXf5cxZi0aAGJwJ0Xd2uEunPWFl2lX0jUCA4Onvpx1ZDqf/+qvu
mbDQ1pYIhyMIpP01eE7T0DaZNYm95ExlN0ELkT+AzvfpUATVAZsPsh1RJtR9aSdieymZOvsceG83
AWEcRilGgFJPWqLYZ9zOsHP8McD2aDE6dn/T2ZB27UpAkrFNYP/wYatdRbbxWIDmtRvmulq7RmC+
+tnRcDv7R8aBk4nkogKWEloi+F5dxIL9IYtXrV10YQJCf3+mnmKAteGrF7XZIU865A9V5W2d2cJC
HT+/i1FG+xE2IxtLgQ+O3W2/20/wRO3ezQR6XQY08Ba9lUtw6PvCe6B+j6O8EvZeee7mMg5LlI89
laK6nrnuo1nN703BC/iWFN4j0JFq0cQ83106UQ5fAYoTrCBl7z1aDi93VdeOi0Anu6lRn2Zl4ZcO
LZ+1+b0HUjCNpBBANP98JR7gbk9zmf/tSjRbCj21/3alS0IBXNXH3wQ7iXcX5J3C8cy13cAhjemD
ATzn5SyC6BcE2nSbDpf2NWkGoelTej0t+qlLP0Vo1KcsSJMtErP2cji8uo8egKerWpsIYmkDKkYe
f4N5cbz/PV6kjvGk8MT2d/EOimd7p0mqldXGb/iIGmHiCehd8wizRsb3WmKdF3SpOmY6Dj0q+Bx2
6QsUVaa/iyfToO47wOIu+T2WLxYqy8AgmgmLFyWeycPUBAq3h9UdJDrsuFhbDO70l7Y19v2xHyv8
uNFpTPrqUhVgwNXNmmJOlRe/uovZwyRum0IHM/087tJB6XRonahdCVgogAsKxXaKXXJIgP1yxXJO
fsAnNN9cXgtltq6A+KEFSs2m6qL7C54Kv0wdXJ33LaGvKEaHQmO1rs1PsSLdxKPR7UpIvkNh6rWr
sxZrtaD7zmHCMGORCO6QYDe489UhxZksnRW3RbYtzVZ+D1ofK2owHKTsBjgTZj9QVpDfaxvglMhi
0ZoGiWH+XqjJg/Oe3dxbk3fb9F0KkoSs1nVWzAc6wEF82o74SlArEah3530JiLuC5SOw1w0CFIU+
Cdp8dH4NpGAlAqjGDEa+vAyiIHc6qOnSfPgVbzYudg1hSlHx4tWarebW7UYLe6xwZADB14lXA7Tt
FoVZlbCpQvf1gCVcgLVa10DEv2PxKq4Ha5nJZgARunPj1Yjd3EUNFbplpIu3OaCuG8GrIweYh60C
OMvtHei9sxV1g7EHDpjxNToUTfxICTSAK98AOHSWq0gG7kZLPN6ZPvsTGsTqtSjidmFOhjwRU7yv
2no5Aj609BLe3k7KfxVub3wDzDHd8w5C3dSU4NCugMkAYQT2TN96B+TfqGbg4+pkdy5uh6Aq76Y5
DZ5gvOfqJJqwit1XatGErll5C2raAEFcJqSm0UCCCY6YIU1KIT1pDVrRHUzrg6eK3dCVf3+VY4Cn
Npr0y6ukJkzPsk+v0nTAtgE29DIhw3axaOLn319lmszRIk/LAd4MWJ5nlXwb82Je04qd1vgUp7N/
iSnxdeh1PO65UOd3XWNlBPUE5jfg/70lAAftFdhLU8wOhVCognz0GsWorYbKzFguWDU0L6PvsZ3o
In8p8lbAX6/5E5gh/Bqn03TOGpQrICX40vQFXLHhkQ77ZDS3uDX+GjpEGdaneiiWA3+6faHOEJEZ
dxCYa7Z4A6z99TADmL1vxOB6KwriKwlVXjpNpFm3sGH4K9+ygKOKpHp2zCF1QHPuFoEB9Sv42gGO
U4W1ZUCnQwvK5x2+Bkfc/aEAC5HWeB0X4OyIKag2qvLbW9Auq22sEnwmEtgTXnyNGlGK7ViAmZ5o
Aq6aC/TUypVbUAryX0EarV2QmgzMPtyMs/CSSNZIavRnEIATWLWN2NxqcvuuqBrxPPYjoMIo3aWe
5a0ykxU7KMt/imczIGnAuBQ7T8dnrGGx6J1eCx2n/N5LxR54IR7mmukvASJPbcPZwRYpPlGo0nIB
E253gCr8lkIdTg6JWqeQeHKAYHMCfdkl5DKtDWD33pJnFl/iWUieZeLIM7ii3UmLW0VBChtc6uAS
8s6odJjbwukg7JVaRbv0O1hnpao5yrIu8QulT4dGQlXCy1aXGJsqdAu8rctPmUk0HbGRP2+pu549
UDj04K/ZAy/6BfPqahlXqNOF1P/plAbRcKtGaWiyfzJDugDlTdOCzVO/pebsTw324l0zpGZVe+5D
zF8935X3X/LxNO0+mIP/Kx8b9ukCjAjRpZsZJrG7Ipjm2zhnBnQQk9vaCeZbCtGBMyCROUgy4TVG
KbMNA/kUUjpL6rgOw90xCvGxDdbXWKknVZX11A88219nkqo2b22Qz+ELGt9cJ2pTjx/TZlhdQ3QW
+04Bf0/n/To1xWE2n69nq5ULas4p4JCwEcHteFLudJmFeuiCzqDxHZL1W4rRXPQKmynd+bkNa5qP
N4GbpXGTYPX1EaHMwoPESMqmT+8UTW1AyX+DyskMOj2IrWYbB/usLIDgAgvjhzdbu2FMYRUF3ZdF
38Xze9oYaegYqBdaPowRfaCkzgkHa2PsDEhUDWw8drYU68TOgcLmo4D7MZyCzd65F900xiF42qBJ
pVBs8FBzzBrvO2icE0pKlns3ZLW99kYf/n7NAE8K1ciNAezOWbV5uqyw1LIapjblAOV8Zo+ZFdJp
p8qNB7Pkw6dYrnMmSF+aTcUOlNZqvRaKY9u7WZtQgcaqcl4EPFHfbFdOYdl0xotVuK+RktbbnHX7
2p/mOMRGBPafBINVZPynROELyhNDso+gPvoWDdVrgIXbq4QmFqgCiX3TgqBpaia0b1QNoCdpH0ri
MVMwp+12y7wx8lnsfQHCtasPfW26/yIO4Ftft58Y6HiMWfga2bbzH4UQz03imfm5vOPCeCI5V5Jr
7bR8K50VaZzB5X5yUU7QmGjw4g/XvL+LXccGLG8PUQmMf/1OrqqKt9HpozXolpGX72TPSn26VcL7
GO5fEpdtIABsA5q4nPjgrFst/htUZn8ElO9tJuleEHa3dW85twzy2AtplebKg4MIP8aT8FedfvGf
MDFX1MslmFqxucitxlhlkddD9NzI4dntu3czq9+hr2zdweItD/G00xwn7LGs4KqbPA02fn5kh5/Y
5LXPDfOPpuybMBPQnTBZm667zI4OcVnyf9ks9L5Kd6JohXoVrMRcyw0sj3+pWkHEIc2MbmjuOnAt
4Q0IcLf50A3WK5zQy7eMmy9zP1qPLv6OzVgN2dYqk/HxnxKwdshuJtMRx2oE7Bs18x5fTPywkuUg
/Vw6TIJ7lXO5vsYESsm7RvTn0gOFoCprMOTTzHmqsJQLS0h/goVo25fmtRfiO16IwqzejpNnwzgq
ZmT3aWpm95zb0a5M3AZcXzSpI2KztzRN31ldY8ZY/3SkEAcKRbKNASddoESAjfCgct3DqFIPMlw4
i8wZwf6jfe1uO3mfVAloF1CEP/zzhi5z/gO54QKy4XmuD7WlAM6dX/5JiWRZZs1iOOcmdmltLXfR
9AADRLWANF1v5hwl6nSbSAdfJNHDjubaHRVz4oQy7awjti6WcBHja6B6xqXKzOEhGb3ifrJesGc1
PPRRNYC3aQFp0+bDlpqWpdyD3QWQYtG9HqSeH6DKCZXGJDjRqLxu+DrrzG8oNGUhheqqLO9t9zs1
6DpTB3Pr66wJflqXBbypl0mBD0otpZBhh4XVEZCd9khnme4Jyvw+c/NoQ61LHg2hNuX5Y/NaJ0OL
u6wxrZsCOmYNdm5ebIcBLlZ0z6gm9vuuNCfUvbj1EhvTm2u1xZ0jEnE7zdicYGNvvWRqdBYthL0P
IDEXT7lTbWkemtYEeH0TDU9+tR/t3JjX2Qyp5Slj1dEwUAuDT/iugziQdaIYHSos8PBLoFnSOvky
jnpocFU7Rhfq0VUe9HDB09M2WeVvZx9ufVOh4FSGvcKpln2I7TXjbLS9C797/Bepg5c/4xm4fzvt
krVTuc4uYJnz8DcDO8txD+4ksfvfOONrML4FaRC6Yk5vCNQvtOYykA7BdvSBRL8C/akDMp8Q8Svw
bf3S8fsk1OkFffR1ktZx80PN81cHCzUFft9zP4PagYdpbGjph2MdH3R81HH+W/yaD1DSp3x7ZOZz
M6PIY/iFsSq03/vfzO+VLMHLLlFXd10YD8es2uCeAP/zBHfFNalQXNyHdU/CxmlHChO5HKCL2TvY
So+PLOHNc6eSaa0Kx95VSZPcl7HThalyy7ePjMAHx4kyImzk3FcWtKcpA6JLR+wq/sMctZMtY1Uc
M7it7+gWCaA/7Oj0gqNU1TdA2/3daBlDstLNQqcpMmr9SPkUo5vqx7CLgyvHSnwV4TkKYumum+TL
i0US/P6aZQZE/iomC6XCEOWtYPckR0GOSX2qynOk0xKdVkjlnqBRFEMaJAsm4JzkdDPVgTQeROXF
WxCEA6yu5sbY898PjPsnQKS6zTXOKkCAoCoVg7gPEu7eEwX0ALt90oJ+HJJeJYEXI01690gbk4LU
pjNen8Zp8E5w8IgcK79pZ9e5yfCsB9mfIGZL327zJQXpAMAXemCj4A5tfhNnkAyiOGrXUBDSAwpn
2A59iqt/lOFpTW5NjovCKHAWbXg5p3DpGiWAC6O/+uc1/NRA5bAdwPxOrELTU6a2X86O6aF0nQoX
uoFoC2OAT5sdGSFw2FB45e0JzOlBhTM3+MrOazisUJu6hmlqT3SGe2F/4IFapNRLHZAw/tVLTZBn
7lsvAg4xh4Rqqr/4+lA5g6a/RaO5AHkiWlLQ8er0ZmgCHLJwxGMi7v9uEaYZHr0WQFVBlA+7Z2SD
YM2sAmWzlhtqmp1QBxtf2TCBdcB95JyiqJAtlJXAPL8esDkvllXk5ovY+OiWhQQ7XWhfIcqk9uVs
hodeiN+UR2OI200A1bX9BPCKVWOP3Ydyf+wczUnaeN5IW8jk61Ns5tXLWljzwobFJ/g31/62duyj
AEA7bKLBXH3qBwLur/F1kd77yVRtP3XTwE9tVCHDEZLGh8Ilio++BPjo9uXF0BVh4dPv44Ch6vox
9eVVDtAv3fij9/JlBDUb+kNQ0IxXdtXGi6mD4L7jeHYIvWnrlg6O2UfY4WYwTGjsS4jiuW/HO1Fi
rXPtaHWKJ7t6Ndfg2HJzZh44MAj6VQAI7TQA46ZnBrVGhP/89OL/ByDa4/CVhsGq7XnMtL6C81Xh
5XYHJNEZ6g+gecGZ7dZx6247unzEQtKDo0Y1B8ucddm3MgC4owDE9I8YPlRA/P85Df0zlhrxd9uK
i+XY4w4YO0m+KHKUhtgki1OmJRmVAz3pLvhmKi5veuXjS6nD7sgy8Gmmek1NGpT+8Us6stsJ0Ame
Jl8cZFr45xY4gGuL+pIBMre6r+awfsdDFeDwqFTc0gHOOC94LBh2qVN7+0iW6oDtZohSQ8cANZse
UvEeZOdyS2bvdf0HiCHNT0uxYOFXzXSTzsEECpUzrXo/Mp7xeT4OAc/ejbh9S0zDe+yd6XHykkrd
geE07lxrgupjyvtFxEsLwPfZPAZVYB6/NCFWNm//+V9of10kMM/nWBtwxwPehtmkBvcJORxZCh9x
PFc8KjCBoZ5sHZNxhLS9M6p1H8xgx6lUvJjSWcWVaT15/VQcYUoyLowBab6GIhXAnJ2mwHQgbmEd
3Wbe+aq0xU8zbvEsq0Aa85WzHNhgP5XsCOnR7gUYhz3KKM1ToNJxX1QeLFRmi//L59Oyv65XsQIC
JhqeF5CSsQLH/KJlBxtRL66jPn70m3blwJa+504KlY5KPsSms8Umqf/cQ81nb/cMiCG4pz3H0CJd
Srgd7Kk35ekubSfxoDqwY0ywQymrneW8nSJIPz32kIM6d85cwvK96pdmaiY/HX8O65KxF7+OxRq8
km6nYkBnjVR8o4TaxBaJA6OgM2Tby6UsIHHeqBwLmLK+d7hX3XdFEm/92qwX1xg2FrKFZw5wh9Up
1DEN2SJgVnG2i6TdJH5nwUUMSFzop79RQl1UE2QXaisMkrQ7Blyk9hqAB7WG8G0S4oY0yhB6O89Q
hwWoquLeC6TbVnjsRQnMhOq6b8M/xG0n/s0zoROh49XA5hUPZL9TpVvsRaLA21b7XH8xp7nO8HHA
Zgo1faut1sHUFBvSShVxB1U6D2In8JPxvgHo6uIH+nkCFPtg44+NVP4T7IG4WSUOS8JIy0WmXvQ2
BnmFZVh3Ti0IgbmQKQqbJjcfu9ngy6Ge2tsWNLGNkfjBvp/T+RBjm2Djl2l5tnLjENvAAcWtyI7j
tOxNdzj2XjfCtR5nINz8OqMYqJ7YOmc2NJ2DUoKiDBnsf/7SwTD1yz4KgwQldzSzycSN06f+T9+6
ThVyqusyeQTMozxUhWufYEO5bcgRhppTBpG5JIIBTFRlzqns5LZUZXeXA15+G8f1Io7T4VyXXK3q
mg3nOMf/jM4o9qm38+Dp1A58Ie0yeChquWIaewUd9+k4wwA5tHWzg5DJpkvbbE29fTc1C+FDy456
J7M/lCUr78F9AoBgYu4mKq19l9rWTcu85KHIx3zb1P2w8Jw+eUjaajp6gv+MRBUWg1k+RX3r3RVW
fEQBxfgGw53kmMNfOKRm4Xb9xoZY14qaLcpFwImn846aSTr+ISqDQRAaQ/WMsGTg+wsJZ4Rlu7qD
Q28kd3WkReSafkW/CMC/5gvuzvzg0Sds7BajV5VP45T6t7L1flCWpzqsrvUg15LhDLsiuev8keUn
gFceKgaZyjiCdij8tsQe6yi441h2/d3C19+ZWsjkmDZATtjNdDj3m+/1DFCWGY3d2uQDOFcu1iYH
cHvcgzWk2GDo5rqBGgoUXSMrKJPltb+urDc7azI8GwdDe5Cxu2H6wS/X//Ug9ds7P+c/rNKHYclH
KFLuDzAF8XhNsjiVYV+aNIjSPkKTYuBLUPF8qjhkVZth2jWw/QLjA1eg5DmuwImetJmwvmDNmLvu
oXwDr6Qacv58eA8MV4RTl8dPJtBOK2Dm2lMfJ/0eFTS1gYFCdddG2k+bpfwl74sbXjbWn+CxAoCV
VG95Gc2hXxoRVP+xjcawzgG2SBWHCrfp9QzgxL3rC8Bj8Pn9UQh3l2fMf068ao//MjslsnBPfePj
TDeVWfkh1tHBimJe3AkstUYLD8x85c2O9d1TmcC+eOZoGdbxXv3ZRKilw+TDfYeU2WJ2Ru9HK1wb
wj9M3TpJme7x4uBjihr7I+VWSSZC4dsQbRpZezT1oWl5L8PB6LGdgZtRm5nZhlqXlBmohrGKc3UX
cfi4QQfSXqvS6Zf0TaHvhy3LhdkKfoYogLiT9HmDpcn8a6kGrvIqmovhdF2rGU7QrsEKHRe0ahPT
TTa6zqoHquA5EXC10B9GlmNtZQdGDVeARu2MruFLGx/XasNj0a4v13Hd1NzBjx4GLzHY7xJaf8tY
FPN9idoeM8Qj/VIX7KXh5bUBeRfxSA9OSKMeOOl1R68s9RcmDfzXwLiHBA8Ek7sEbhRqFn8yhgX2
DE2HwK++uWXf/3BbALWjPCteiuhbbx+vhupeBHUXVbbR2hLIGfts/lZbab+sXcu+HecJ25NwC9/D
5S09oRbAV+kQyYe+7qIQdjvpjw5b4/rT1QxFftfo7cWkKKGB91drMvN9XQYmLDNm/DroXUsb0mcr
HsXJMtVNRy/Jrx0zL5Ilfk9QMRz0iv2aTYk0pADrMs2EWo2oAu6rOoHiqz6LxdAuZy2OSdsQpVbE
vMpbXnYlevPg5bCJozgv7GqBP5CFxohb+tCP8W6MffPlz4CP84syx3Rni3JcGUljveSFuJudOn3o
eGqeIDsKTROdXLRxsnCnWp2wMVY84MZwDnQ+HCrVihdNHvp57ALwjhJIYifNYp7BiO3UN8OtvPek
g6uHJeL4ARBsezMMU73zsNaqalMejIwV8MuI/VOcAeFGZxQbdSzVMTqjWMpdGBvF9d3/R+4/z2mM
4vMVaT4jM76VZaKWjZZZ9dJpvE3heHZpaRFVlgh7m1cwXKMYHaD5lCwtrWVyjWHf+OxoX0JwKeal
VaUNdFRRfVFMPUZYJm4BNI63du7Mj6UMXrpRlG//mlAAsAqhgNCr7OwdO7a7RKAmBWEtYIwsPz/a
dRmdzFhUyynL5A8DPo6DUWbvfota5oynrLuqHqGOMoJ0oco6fQxKcLM7J2G3MjLd0Gqli4UHqpVp
WdVPVRI7uF2yHO72aJqw413CxnbYoFjRPJVFlOHmXcRr6mWlN29cN7CX1OtFcFIZsIm7qFLIh9Sl
F6Gaip/CBs/U+M6pCQV5Vf+EdnI4RKX3DsNDUAei3HuogdXdKIg37ig3yKGx7QOr+yW3AXb9Qejc
QecGgfD/hVTqfV2DYvvccWE75Vqce4FrfqE+9tJKzSDp7YfLbxuq2Zsmy/216fbJowDcIIR2e/7H
lL2JbGzfIMWPN7xi9Z3KAdEHWGTcmkKJu0zIbOH3vnzj7etlCCgvIXdz48EtJdilyu32Dn46bhhc
rpepbLNXPnRbyjWm6nbCl/anSuFfw1vePljKcrfghW5zy4KtAfRlTYgR/4ARx+NgWdVj1IDTE2CZ
uKK4DVO+wqp+jP2U4JewGnZ94B8h9ZscxkixFfT1srPB2l9nqFrBcjk20nOVM7aa9FkcvdS2AziG
tLMVSVfhs9uHLYifKB267NEuO5hbwTw4HbG7SmlzYvb/8ngb/L6mdK0AbCnYkZhYWjomlmBfeL42
ysiwdahBhwF4HyV7bw8ejbenM+vj7BqTeAmQwKu2f5d7TbuO/z/FAK5G2QCi7+ShdzHmC7RpHrXJ
Pq/PisepktH6S5wyKHYZRu2L+R6dXvtpmoshn55syM0Isuh/XaQgN8CLU18f/3SDTEpIrVZmvKxQ
HN83vx9yPDHsx44DRKM7ZDe7WDN95FAPZAG8nZJP1/CXUdRBMToDqpmV4bX9X8ddUzh46xeTWtpI
zXnerTLoQy4udrWecMPEB4m7ast/EYC1bWIsa1VtONG9/+//uFgXwdbT8x3sTdiWZ35lNDM127xm
rX+uLAfbuWpZDW75nlVRjGf6WEB6tnC3TmDmWxW59b3tAacNTjHuUbi5laJ8n+YBipvsRADRWGZY
NbS9eS7Rd5NGSQIcAZCj4JMDZFRkvzoKA+4R1JHAdhj4oGg8o1QwdyjYlrm5g+BSBy2osjNRbqn9
s6tm/8y6im+TFsTga0y00jil07wC+r03QsqDDdma2YVzohYdfHjrhPYkLNANIv9M4wuoh6zmpOdL
SnH0JZze8C+XoBjlDf5wF2sl4rmw1rlh8Yc4Toxz0CaASCvnecgtf6sd55fUzIxkXlS+ivbU/M9B
YLfJsCr421UDFZ59k5+75yKTxbH2h+9wVwC8GfpY2J7F9o/As9lSMGBoQVLwv+diMYLF9zJBMAcc
cJWuaPPIicQbMEfBuY7K8oyqGLh6elOJRmtlH7CPHbZsAzGdatcAULVqsicHD5xh6QFyPcIOCgIr
7E/eBneezLOX2TIg/1la7Ax/RbYZRFnuex7/Go59z1/DZ7+9z/LylFSo0EAC6c4yg/hOpX7xlOUW
bEsRTuUwnVB/asPLwtdJ3Y2YQQSn3taPGeTG7XZPvTKSd46eY/hrDqCAwigdAwcSZh4EFJzeXA7W
AHykFobAsxgoDqXw65tRNPjQMBEvXaArNhe3TnCloH8HUfjcLx9hdFU+KgAuQzU58tg5PdiZIF+C
NlFUa0opsFV+KHGrgpMjkiHYIh9gVUwNyhdxjd1huzV3EdmBdoyP6z5T+WUfzx8gahp0wE6Lwj/a
RlUt6F/hu3GxgHWYcRzncX7EX7KjfzB45fGmyES+oV1BPZyZA7tJarUn/shF+SLTlSZAKJZXxkkS
pRXcj57pbWh1giNgTk9NOlykMXjFfg0dW5DUvbkbdoabKzC0cbBZUu3FXO56r/8Voviom3mS4v32
JHQcGPb2QXeaN/RGWFU5oAgIVgm9JW1rJHcMOm7UogwWqTuTK3lDLRpepsF0GV4O/bBrsZwIAz6s
Zh7sy76GWW7fydtcwP1FJM70vTGANAAavNi6moAJP65D1fD+oQYt5TYREfyMWD5/L+Ha9V/TYpHk
UB7E8FbPhuVGMUURPkmJE5frGpTAg9sLwRdZ1ID8DwPvBiapOP3a7liaNCENuJzi0eIp7yfYeutJ
LjEamTcDDOHo9NMgansVhKY8aMRNrneaPXhsQA6Cr32JGpyrD3RmN3CO8GTN98rKN9c41LJhESin
WC7KLspWlIeaNWoxNA4sEXVydEECsys/RZxSqM0g/7HsUdMBNgNLwmWaJzUMTpTaRFH5fjVGECm2
iCAoCwVZ/ehPHWNvVqHo7HxPMTp0auOUxXB3aURRdvhv8/Txu5yj9tm3Z3zPDdM65Lxpv3VRsgT4
QLxoiNk2D1S5dnUT+8y3TBrpA4QBqpuxgnzLOPnNy3U4x1PiA5xtNnFf/VHm/gSkPzw0m3gENH4q
c7h32iitXtt0Rjl6BHzT5jXlUTy3PC+ECO60HG1UF3Ijih7oTDatcTlrP86aJE92c+RBPTDOK0jF
dGKDJxTnGR+cDZkxeoFtL8B6MU+qmflNP8N/nbajXcGOTt/lwHHz8jISKt3Oc5I/KgVVK/3qv/wd
1yb12pOXbhWkFYq5sfeAqtv7IIWA4aJuKzx4FDkqh/MQpdibQ/8l6EYMXZRracjwpf1rwMc03Mkg
JankO4lukcJXi6p9aGeqW1+FuEjK60uzT7Iz82EeaoChonrI7tChg9TQ5Yyavd3BrHgaTl/iX3KZ
5hUlIDauwbT6PJ63Hdu6YpDnsZvqRe6ODpwV8ujR6aIN3UZlH5Ub3vbRmu62QWUDE+z1j3DuyE4l
TNMud+Hr8NQfo0eQnTZJ9KPilronzJuP5wKjKZ46Xc36q0FIOTRywMye/koDCuu7avgK0BFQ+Rn/
VvhTeWcBlXKPbYAJpoFQ5qAmHRpjahdcFpGu9cp7imGQ8rC9AVg16nIjixZDk2LnP0u+1eaYPICV
lB9Tivs2tsoLRy5jPMVDghtomWMLx98O90CFfd4obpaxHcOOXDfNKdV4M34Ll2GkUIzyWFf81i7t
5wgL4ANl0KSX6fT0X2KXq0G2DCxoaHGGMzjyW9RJpgMd2nyGztW1bZPu1bVtWNOvzAlQznXqzX9Q
5zV+mSGI6gW2pX+gNgvvw6qX94NM5f0EZkcYZG69p2Zv+vWZgXJMLTrATUhsvoxyvO41T4DBN8MR
P+SAauRpvvFQLFtNCituUaW5e2M54zo11Lg3ZCunPSrwK4iLNXeZV/EHTVpBecV5+mjZg2dfWpDm
x1/8uXXt+7+Nq3thoupkBIvetNPvPowdE2d4lplVnorER+Vahztg61fgD8DgVzfdObiH1V9/h5XT
cO/l8kRZeGjlW9OVBoowyIKAVwqkQNKiEnOZmpnN8MyM6NfUoDMWD7YxqcPklfJm1AfYA0fQtIDt
bxEL08KTuf4lH3h3U8ODSFhxvdOufvYmkChvtX52ooxLchQX/WEKgnU1A12+vIwVs4/NdiuFF2Ri
2sAvw+fetgx7UfSzhQvouen61ej/uvTlCh8XpJRybIFnFI6xwWPfJo5jDxt0ZXonkvHBhQwASM88
2AZW5C4nq2PPozOYiwaWSHvY7TnPDdRbaRCsRNO7arCh5fvdw7pga0l/63PQ9PEfnfhhwML7csA3
JkCleZ7BStXBmE49YR8BeKl/jbmmf53j0q6iJFiwVKkFZdKcdOYUJWDS1+HXno9XdbngNYXOLtPS
6aW/HXx5MEHYDIqbIGLG5ipFl2ppAhKt+xKjji+xj/FCKyhQBh0A/76PeQZBYN9xzlw1zQJCKvGG
mjbQLec69moUR4FNpRgdrGyqTkGQblHlg+AnxWJu72y75Efl40MYBnXxayqaRVhggEzQs3CD2ln3
CUR9hjjJ7gYhUrDLSaqAA0VqWZCK0Yeg9NgBSIFLBsW158kNK/Bm60F0oHiavok5dm+v4SE1jmwM
1PEaakwYZQJICI6Inp46pr6CglKWNJvrdc1GuEs46NUrSFCIeOHo1+vOwMxc56LXi29dF15j+Zi5
hyz17q5/1lD7oOpJ0Ccz+Rw1Y/Fi96Dm2YmDAqVuen2zMJNx/mY1NTtI4LsWXMcbKXmIqpA6uVhn
PDaYguL5LPONgM7TmoYnzQhx5cZ/AJHIx0LMYyHFwdP1Fixm464ZotBw1HhrYDvxFlzsdpFwUa6j
kSP20SEhuxlagzA21MF1L501o/PkVnBwveZSPPVQF4Hr0vFLHBZz0GsKbq7heE77U8+0jSBexuW6
+rXglhIfAiFvbGX3J9uBdg+kJSDQ3H0+UMzXVuvUwZ1lX43s8Hep9d+M5BMQFT0X6+u01zQwta3u
61VH1EM2bTK/fLnEl+ZEY2nWEiWxJRwYPaBR8drV3PF9AvKNYlC2AaI3C0mfhQ4k1zJDv6Ar6unm
GjdbUPhBtJ3xxTDVmcRZcpR9v44vGSo9/4+0L+uuEwe6/UWsBWJ+PZx5sB3biZN+YXW6OwjELBDD
r79bhds47vT39b33RUuqKomT+BxAqtp7g6apBEO85V056swAlZlEsh+svN8k01TjTIS13tV5a8ak
aBRq5q3TCG6GEzlo9hK9jFUDAFg3fCcVA2MO7UecU9CAg97sSbZuu2NADO3IJsfaeczzJYAsZT9D
qYQZ5o7iHdyTHxtAybVQQm12HjbqottU3QhFvSAWx3QMso1jtjnuZwCxNJbE2y9KKKCAh6bQcc3c
IoE/GPWebNJDDSP2aZic6MmQasIYp6kpSK0ZdvkbiepLJy7EZW3Yz0NyhLESl0Z6X/s+kfvVtM6y
4hBwFB222qj3r8vRjDWY5vIOwl9+j7pRaZZ441FQpAKLlTr0Pqh5sGtAfYIyQDUBZukyKl3ZfpKl
034CBd6rjYbkIFvX7kGhdWxT/zZDh/ls6aaKbSiIUJcaexRgtU7tJj4v3dW1hJZ+4mHTNwWvC7yL
mua+PejlaQ7u4uzYm3JfuA7Aanim4lvr2lcUeuHgjbp1moI7p0mNT3gPr8FLk6JGKXASpMKoq8OT
CQQnHhKl5wzKIq7K4c2wB9mzAccPhMWjpuMB1Ar74NgyD5A9shFujxB9P4eQnUw+JJYOVuo9hgbH
JmiaLWTTGwvkuxhSr9JD6v1q+B+m2WNhFeBiGV76uHpSpW0dO2zW7oJgMLatZdafUeWH+wgkpv5g
dounRoUvosoKUERM43cjQF3r5CrreXD9amf1YO8O+6KGmpkMjpNRmstKAGPWnyEzKCE1U0HLV+Hh
AjkY51p342sDqgq2S6U/bchGXh/FbvWWxqUO7MBys2mn3N2bUAYHtjbzHdTrNEG9HXstfQH6NRqR
g5YYZZ0i8OfFF6MB+e0jqoEg+YHaCmZuuzoxr7xI1MWQP8oSCIENmagxuyoDeznfWwZu2Glcm1ey
L3FCj8EhhikcGfQQvHBnsrkQFkzPFClwjBLDe4J6u9P257Tj2PsC2D6csRkHh4hbdt1RQp34jOqU
2IaOzaQDtO8fVjL0c+9bFwpYl1njB+i0WhFFghxeRFOAjHbvlBLcLWG7NGpgd90MFOcHOw1zHEOV
0E69rfFkd92suwZOH32w0xASsUhRpfbjMgKV6KZSDoREIrzilzduzN0IUkpUcp2MalIXIPPuUfs4
HOKsVpdAN9SzW+Dg9yi66N+PyQ+plXvZA1DommkdRxROgbRggnxnHK0LkQeCSyFkGv6eGOagHtpQ
zNKlmRQZWD5Iv/y8W54AcYc9K2D8d/QomHveHmdvAPGKXaGcST8/XMe4SHsqoiGGAnGc9OopqQtx
MKamQZEYV085r+fHCd/PwsN5IVlyvCKmjgQHjB5CsTm7ohr+TxqhbAZhdYN0O16SlhFqeJcFaYiz
//ECIORXFUPBC2VMHPwBwXBzywKHabqhITVDAvaRQIeMgBEO28VTgX+FPKPA+/A0QNcWG8u/l1gn
rmuv3vUC6wrjqG8Fy9p6GYqZ9KXXFYRpfR072zoQa1AwpqA6xFvWygj0gSCI6IMolo/gT9Wxq4lm
0ZB6FEbDt1iy05ICP7vz6xGq10MBoErlM059UMc4BxyFOHF4GZ24fvL9+rkk4pA3e2VN9ZOO95kL
ZpiRAx/qISHvzVXU1c6hldjCYKkOPGroOYPo8ZU2WL1Zx9RbjORf59BwnuwGlLAmuB3eFiOHN472
6zq19pB7Ma5jMlK4sEfrGBhs+Uyr/ePHoU+7LOOO+FWYoe0ABphZjYU+NE2I4phIkGlIDerooths
zNNqot47HmUay8xuLguN8jpe56zUynpB2Q9eZJhfDdzYv4RTuCvM0v3mq9jeN0ZhHWiYQvSsqBz7
RRpFcnY7MBGQfWL5lxnvoY/SzBKoUGNXQfayrECoAsWuW+Bb7JFXyTNzM++bH6BAQupnxWBZdwFY
jO7qObHu0s78s3ZLdUxwH/RRb11aZxsiqJ6OWGy953RADpcTdv+eyaCE9vcKWWTFfH4Nc0pm7mbP
wJmZnoujQ+SwqNsBJ9BmFpTqB5zHbei6qLaboBjX/zEjLXPXmx0YP5En86/KcNNLCtb4yyRYDQ6i
tzEZy6zC2yd1qSH3Eklj7CiaKEsnXf7xX9dYF7ITnKzZJornSyih97MxbQROxXYofKsiVIfEYGEf
gPLwPPZtKPHKFkvTvgkR2hOoBbh5SaHeQxHNXDk36lEI9dRUvC5FQ2rK+lPKvhASs1PyruZTfiPk
Zi0Zvwf2aEc+aho8vY7lBCrP1San3os6zvlhtf28EGj3h5tVegdUvIFhTCB1hQLmy6BCcfEUcjcR
dXsjnqoNdckf9K24zCFK59ypCLdT4Zo4yBveN/9XNiQkXufStO48TTGe/W8r/ofFamhMFSg7w4eg
1cwA+++2VLfO7/p9xVNAxkTsferivt+kGs7bSAG+K3d4Kaqy33uxycDRZeH8i0H41i4Gfk5lop5F
HJf7BPqyu7R1MaySFNjjZtyQ1wT90KcQQuwjOGCeqQGV+QlZh+yB4k2rRakZw16anC5eE5bVpAi7
U1LEYJ4rO5A++SBGuMwGhC2ptw5RQNBDYDJNd2RjPpMXUzclhJBFk97k5EJrXjce9O6QQ3+sgw65
OTK1Wb7BrtW7LjYl2hOgLvY5tGu83QUlgFi+lV6IW/4dmfwINXRw3pzJXmmNkNXJywA01zK0ohT0
oEnv8+9STBDmTWR5H+RjcysBootwv0y/g+lqV0L2/GtflnhOewKs5AGOX7mY7ijAT7EhopkxKnnT
0GxutWYJqBRkHeWQ/4530eqOT7y6m3TPt6vp9JoKRvWPa2y6vgfTCPE66b/GFa/+IGACkXx/DfMp
PMyOeKKRkcLUEYvUu8BhCuoosWe1feeKu7E5ZlX2WOlENDVZgkLNUbregZLTq4N6ymr/CoJWHJeR
phZcZpl5fWdL//fOEP3izLTJbYQFPUyk7qU3TXhoZuG5dH35rFzb17zf3m5qlHxGyX2MtBCfNuTN
wWT/CbeaaOL53EWowbwLapbdx2XVPTteM0b26AdHijXdXB0a1BxvkZTEmUvDTwnKcpvNLDm7kADu
xzFv/fyEg/89ede42e3wICbj0oQ1WCI8wa9xZQo8VztVPTPRaMQIxMY1pO22NgUIbJZhj8PWC7hF
l4jV/jFWgdVOCedQOPg6/CrsP1zL6ZCRBNsQxHBnd9w4c5PuVj2HX2pBrNoQH9yNXoHpFchh1PTf
CEop1BeOEAxNzfZFIJ0BZlHPD69SKlD1ly4y/rLYQWbAgQLunMfXpQuqnPhKY2FBI85Iw3MY4M15
S5Nfw4P5L8j8isMypBUXt55MPSvgdtQkTbWlBf3Yqq8muHtCNlQbIHfEpcO2qwIPGm7WrHezCxkt
7ZkoiIzkzt35L6sSvkb84Pb/yyXerbZ0KTZNcDMAnjnfQxP2C0FdGs5CQKSb4sq70nispfwiNCJZ
FeMv7b+Ip3Wqt3Vye25PDRg6wbE9bnXG4TOgRi5yScN2DhN7HVl6VEzz4gOlyOvo53monPiwyjpP
+/KD0Sbzuup6Re1dY/X119Gbjz6bj0IRxcoy2fC62drC6DeZbPwY0LymuPS6sdwyy/bdBEWP0ZyL
C/WCPncBHXgLgjrxBCKF+eaRw5egztis4SYojQCTHatt0A3yVtmq3wvUFKCqu5A3slFvlJ68UU9O
SXsxWmwE9QRPN9TzG+iXL9PMZr7YEOw5LbZ1Feq10GHHyRYAlB8c6zXoY/hFiLS9/hirg2bQNd8+
RhuCMk7VPaBLs+mcLek25pG6NnXDPnTOQM7Wr1ZyecpIUW3mts7Zz0eUqlHXnc0WfJ+gTojGKhgj
mhq0hgv9Ir3KsqAZWGIDRK0L2hVePqhAFMeinUBZPtUBNDm0EahfUPcZYMABEdcDmXA7fo2jITXk
5S1oGQLGL6ud1gyDHmtaslzmk1fHFsiyXeIZVyET9od/X1/Hxmr2A2guvMat8706zI+Wa6kNXXV1
vMWu9nVNgRv2jmn9PGPDBGt3AyHlwd+NL0Dp1zu1AOljfTLwbjzptMmYx1uUjezwz5kuTtpPF+ot
w3GGDt3qMSywclmNxO1Ic1yLRhNf64aGv7JRyOBMnxcO7bfYD1NpSPNpOZF4/QEcamGfnUSd5BsD
VGPYe3m3oGw5Sm74++adbQiTE7eDJcLJZkg0QVQQ92b8Ol3bfaqKynwA8/GO0NvUBKwSmzYt2WWx
DQrqUnhFAYIZTDkGKbMCl9kERqHx6+0NiUUGvT6UhjONLhFPKPaNv6/+uoY+5Su5zBQbznbgZXVf
QuTx4I1tfw1Y1p5S0canQBn2xco65zBZIF1WYDjeVWE1fGKKoTagLPxnngYg9wwG9bVyRAqWmKz/
Pilx100D+9FBtZX544i6w+GLZ2glTzMpztZgjn80xvjdDPzhW5rgML0ErwUoBf0w4vgMj7yeut36
sVD1p+mA/Gb5WGCwB3Omk79+LBCkByg+ZMAwgavpVIjWe3QsjaUf2BW6VN5jl9reY6MVuawaiMa8
wG3bzRL2qcieyUdRGc5HdgKkdTsKIIfTjFuwxmYPFJEAKXU0nEpGdBGycXf4zCRAMRSPd9ngPPuo
ZaA1KKIHQm7jjdCSpGHXQ342xenqehW3DJJtXKUQKNMfd7Ja9ilkT0iGT4AbTODGAGkwf2FTjH14
Zn7imuXC5OAdVjES7Xjmg+LDkMXhLcLpVR4BeRbuhyBXqFF35hbH58CzUK+CJCXKOhojoiHy83Jx
rHE9YHn/C7WRhXrynxCUqA/2UfSPKmHbgdND4RL87xGUZgi6YmwQHlo3gwI5AOYsyIeN4nn+O+Sl
HmbIuf/wGhAqz1nAUSc4b1lYpH/FvvlVNbn5DdnGYNOEvf3st2re9rPTPhRgKkKBPEBpgk/INUFe
+8SCSDQZP1IBJOpUN1mdpy9+mhWXnHvJluxtC+UkS3jO3dRyBX3b/Ikqfcwq9neWZJCUwmFS4UEk
2YFcwLcQAM4Ox4Xfe2igbA0UVOP3PlX3Y+amUasdBZsvKBebv5RgBMReyTxbOch+UEjiIZXalfe+
Yd9nRuk9B2PTPasiyvWALMrhVxznxveV9N3nMJWP/TBvhoaXz56Z5Hd5VT/RqNcmNrEtcrvtJ9wL
iudBpKjI8Dg7tXZXPs953h1M4Ny3NMEX7bTPpja95LNb3eWOPaCm2C12Hl7+7W1oiOoOQgZDlGuj
Xcy/V0H5QwqHF/2mAIHXRk3K2Jhdax4Z1Sa5pwZQ2Mda1x05se0ds6YONqauVKKG4t1yNo+dyVHL
1Fxqq6geixmHKhNSgG7hR0AdZig1FjiW0wTE1NAwEZqAGNUT2Iu2DN1STT/6qgfyUAfO2kHeD/P+
dbgsRdNoPWChf4TmX72l2eSg38rcyj9boeG9a1YbcuYe+B7/pxCa+x/i/kNIAOaWAzaw1/8Qu15W
znhsb5bxz5/0wzLNcIUEs332LbBigSq5u1CPGuEx6Avqhnpkqycn3Oey+LyaPkxdHR+mUhwe9zhs
XVd2E9C9+NafKs24JsNtLprEBGg6NNT7/7G1dbi1ISxxavzuH8u5Re6BrjsbdpZvDlHb8/A3pfDW
U43xX73HoTHSVt8CYM+3auzHe2e0ihNur/UxN1PvoZz6u2KQV+GqPRR9QL+V1qh8bgxNz8SP4Wx4
4LLj+L732gLfEmXHw75uwAxv594FfGQl1E3cxzzh6nvjTr9PuOH9FpYcIhZ9LB7x1jLuY6Tob2vj
Q+fvFogkvY3fPljXIfV6IzeiAbexbcA7Pm5oJofU0bh5nQ8yNNgdMN5GopOWh8TEwL0diCsBswPL
3ZlwRqp89LBheAGPY3M18SoakZmiAif4gTdcb8GiWX4SRLENJIXQwDWAleOtwl/84Mqu/myMIBEQ
ThHukLWsPlu+bx16sE0sc2XlveLYaC7os7MLhMEgDKvnWiFOlWLHx3mHngsijBQ3Ru+3ci7DPxzL
vYfwavoiXJ7vZ4AozzjtCnB3dWpwszjBH9a0n5JS/NGr0YnqTrl3tTShiAny1i3OuiI8OEc8VsEm
G5p47uDgNHxAfrC44wHfraY4hF2b2lIUdxRFztjshX74jqfVZvQoBwxzvERAvTp8oLiiwVPZY14Z
URwtp7nyL2HlPa9Tg8yrH3h2cEUA4SmceDIct2DbMs43FToOXvjmQe7wfgSZDG2kpjfKYdx2jQsC
XoiWbKemwD0qUANe+P2833+MBL/qM/dC67gEAh6xbYHJuVCcA77cG6tN56hc19NH691QbV2+5UBq
f3UyhS8v63qIJbTT14JBTzFPe3GhoVdsQ6/iX02b+5epqntUW9bQ/2g9sIykSpzlAIAwnucV8Jmx
AGUSYKsOPnbSTfbvJXivI88N+/s1tqn711iQ/lkvklunhWQBminZVuYQSw811J2hGv48ogBZ3Myp
vo7B8HsKsVFI2qLxy+61UYnxfkheiqOQXw3JQSGeIdxTCgzu2IN0ACRwsbgqDxvloPxSaOb0HIe+
yJzrbmub4koReTmCeR1lwqMfgulpYwRh9onHfrYNhyC5UeMJcMVtLdus906gUH8mpy451I2IT1zJ
ABVVVeGibFKAQpB16tL6bRODDgLdoDGQIF1dy7iuArYzfXxW8ixGin83Bji7R2p1RpLMYq0CLEL4
154DH2YXQHq8M4ZO51/JbSgG0R0ckXiHwI/ZyWLhE1UbYwvSPTY+kE9t3Fu7np71qMS/9UDf3igk
CYfpqifY9OKwBpN3MvCGWrbWea0DH0SDg14Bkq3MquJ30tFUJU5xiyB0nVXjplGoJ20DL0I+v7rU
GjexNmRjBMD4lRv4vtfo2O+h4FTNACfrFdZgZDsuA16vDx/sHxct9NXfTUvNYp8Pg3goO3DoK2jK
1egYAyTmHNAO4C+/dPgIy1uMdg2+Z70U4NXym32gnGCzVFSq9kcmHLAmrfLA5PhQUvmh8vJtbgJV
9T2NqGjz3SpI7qP8DlsO686ZjeaMg4HxQk1ti/GSZ/brcKpQFCZqvvtgpyFNoNgPw3WlFpogzYbc
UMyNRmVAb0tfDDmI10vQ8Fe2NcSrpyhhXnWW+reW9aAcy3yUzNOw1D/CSaVgmKPx0h0b6wdrOrUn
mzmyYyDT4chVjVyql9SogJC4DdKYeiC5aC7/amPgtLn4n38VuU5s7bDfjZ7b4bYB/MIKURAQmdh1
Wjj5g4OGqw1EPDuZJTZOLn6ab4gMD/BUr9IAfrSsss5FyqiFQmHRQVozGHIrQikbFMaFJa9THbO9
Hcd/kWltQDMmr+uQeq6eIGuD7wAXQE27XmR1rMMPc2dUa4CwMwFYTi9Al12DyUbD1ZFgJ7UBPV2/
K8vG2Gb97J9b4EpP1iDUnvFG4SWkvbjKz/9oC+xGwK4YfOpLyH3GQdjvsRFUL8yvL1Kj/CkChfXD
8fUHZJXQ1XkrGKZS4aVq+F8LhhUVEH+oO6YqYipDloK3O9CdBpdYJeElxHnYhYY+RJHARvjmiXH+
dxrA1rSG0AxqUNBcHqoQorY4rvUiZkFDo8tCvHdPlrUDJsd9wT/lZjss/VOG4/cOMhnPHOCUg2OX
w2nCDvpT7uSo09URjvFXjyLE7zh6iCOvw0FNOsj4zBKltlXJi89T7RtHFlpORMMMtIwXmbkMdN5m
/pkJKC9PdfInOdtpyB9kgAyWnhkmXfrU2x6oG7viM5kqsDnnNlgEDHCoCy9+dnFeeUs1rtGpR7yF
DHlx6DQIMihC48QtAYZ67R0KUAl5s4rwGIRyk65MhABssldIU2+XGsVB9a9jKj0EA4xE8jn47ZUl
MwxQ/EXoMSQTx+OEbCCOAv5GlBkSUAfDj/092ajxRucepSPxlUYpL5r7KjDewdA+LERhEM2L3y00
4O3PXYRBwEJTori8nDcpE+UDRAJCbHq9+H5QWXtZhjhFilFn2bzGtEzhOFfHuGEBGv+a+D5bpV6m
fJi+DsD9o840f65a072bxYgqKG2XlSl3xiRnyCBgOP0dBmlo94734284zVaXujfxmiWa6i51Yuzr
i8w+56N7IrvDRQrhGBG+SOifXnqvFCBZrCClq/GzmeuzfaFUtxBHQXA4iwTowxfiqDYTpxokbY/h
KJqn0ioOhKNVgAiCfEqGC+iW1uAp6/aj1nW3Q5FFWejwswXwGd5yq2K7Uqh4lhwOZdt/iWMHB1JE
n7JQvlLXqsFnM6G+nueQfoHC4PhADdSlQcEPImlHTA/cRUNmx20gctDhNOFdKNCUBwB4Upxs/R3H
kIO+d5xlEpldF9y3bTjc+fXcXyWEyYx06s7gv+uvZMKfBN/+AD+BLAhxA6cxTiTmg9mVX2j0IW61
kYOWEoZKo7Jzcbqq13OSEZI/5F6665ywF8tH+EfMehm6vJHlX2jt5XPRR1yX4f5zmYUNj1HrXJfm
3krLh9RsxA0SrN1jl038NrnOgzJzwJ90EydDs6vSVu5o6HmufCx4/eA6yeskhnq3G/fYMqnNwBDt
hSrcDPoknhpXH8dTr8Y578WCrpo9GOxA9sSwM8iTUcgIRfBlHgd7yU/dt0nrinEg+WYaYrz96WXf
TaGYNXCgdekSQnioMirswzvb0qVwAHTxYdaZPRLpyPjHSNqL7oTtPNBYtrAjC5vPZQg1HxvKUfDa
OtdHw9VLwf+Pc0FJ5APrVh0ZSnV2I+VCMk1lBGgD6FG1caEIJirhXErgPwBd260MxKuDormeTLZ/
ddQaSSFnkKKlSNW1QKANKMTcEYy0uDGAXUDc5cldawjz7PalerRxdAgQa5p+TwIj26DaGccTEs9n
t+VvE8fc8n9Pq6RbJlYAiz/YMng2jUNWyf7mVIBgDJmfDFsaq4kfpq6AOLyZIJ0NKG6PinLdZZL/
mUL2HBhDbctDA6LjegkIHQMLmapytwQuxrfFrRksuUr6bUTXWq+6xpWoZgVyH/+cajZxKX3Gc/CG
8K8eim4XauwwRrV/JlS9Exkyhq0nTCSWIDFycclFXcbBvbPvQBCedqDmXoY0H4Cj2YjW9bzBxK7P
rOp656Ecd0OexbgGKdTQXt4tEqYpJuFM6lDhMOhIge+uS+FkNCFquB/G+beRIzvIdE0Y9foUCcDV
xlCCMvtMnMi02teh0vPX4a9CyPYf4uhT6CtCwPgfVyzqpELCWF/NhXhC1Ls82wFHat684lsLNMVC
+mxrHn0aWmBLgdJICA1A7V0dNCl0vq4WrzQNBvUgGUGhDVhO3oHJIXNORN9HDbH1+W+UfqvtQwgN
AXHZstq3l/k9ysoXIsA1VtRuv80dFR6B+IZCqDU/tkgY3EwTD8bcNtg3KMnxCGyR0y1oZuNR9ukj
2efCbXZiaNvTVCQGyPgPZA6aQR39DnRPBWoFvoGE7ZJix/AsEl9d8U3EuTyt2vbDBidqyX2AM6JP
c2ajsglXw+EqkDmePwCJ3aYvAD0t8cEYdwcJrbV9pZc1wVOH7Ff2RcxxDry8zLdzhZ+z4dagfxRt
sZ/q1NgGk18+xU6LCnFnGYxWWT05HR+2rdE4ewrgeEW8B0TtKJ25eiKTYNCWKHsjONLQysRw9W3v
G42oKbXcRwC4zoWWnGc7OFUuGEfJW41D81BXeIPMw29lAErpmUhYuAQZPdRY6v0y9lMA0QrWgmGV
lchKdDXeWnD09Ik4VjrwL4vR5/dEtpJoEmKQrK40LXpxz5zmM/nJLgQEd3Qh8Z5sC8OLvghD1U+0
2uhCuD1ucxyWujUQDSKe4wvoguILDTtr1trh1JJr8Xuh2BmtOYMz4u85HybSkNnddDDd5Fl1E7KJ
uoH+nIvDGpSxgE5D7jwQFr/aEicDh/bit3XRdm90LzTR5KEDOBb5oX8ybUKjD7eyGJxzgCfL0sxA
958L7EVKcJehSx6KCSvQZi7Gd/533RT6NHa0LhVArAs4AO+Fm06w9TjKUtvi3mnHHDWdfn6bdUO9
dQjhageEd6hdorhaefawoS4H01lgxsV5cRjxUTUQDVmXWxehHgr9oDfQi3szyyFtrq+VBk8sCcvr
h8gP16T4dVnqZWDYHUvoxLPA6+aNDCcfVSODc0Te9zONXKfyb4NrOsg8FuOP2MO7jp+r/jWY3AH4
N2nGEtyK6Ya3QNA0dI8oJak3lLzNTffWN3nwpeSuszd5358ook4gMkN72bcIp5ycvV+x9xG0H8br
wC3LHP/jGqaB/Kk7HujMPveZt/VbU55oCB20reXM8nOTZO7N05TdZIf+kwcMfgDCY73fMCG0/iFM
aXvo4OD/38IcvRpNp9V+vugwJt1yUXADvl50/Wy0uL4ohbUGkgp2AF0EIfNxE1vV9CmbLA4i1xo/
UrfxX3w3PHWpKHBajkPAMQ8hE/0W4eXgbmqKJNhSoXLLSjBReDjcWyuQR4ZTcshpgwdSS9FQE4Pp
3Czt+YFmTSNkVgYz+7oGFPiv+l8WGlkObHgH6j+XBfOpME3NzQcdNE83vYi48uUTWdRYlJFhgCGS
VNDWeBI+oxCrWuJVZ114ks9HMfedljextxL/gt9V9Tt9VzxUkkQpBH3v/iXAKIwp4k77GuBhw12B
ByZsBhQOICXwaLsgzulAz/pHFcxnT7bGS5DMxk64lXU2y6p9mAsIoVIEpAeiqRfxI5SLH3I7y661
DfYj+sT0TzGy6qDwgvxAJlTgQtAcFT57HkNSKUH+f+cLIGljv3AuvAe9Ovgt/x6TkRrbHWIwIPfW
ZrVRz+j0FOr+ah5kQVy8TUJYEoQC0O5EBQr7EY6yPZLk1qK7pWW5wsLIToU3fCUT6n11ot6P7Tvf
cn9gp9AeSahr0exK6lJQMMshBYNXnGRPd23IV+Cev97Z342rFjLXWXpHD4jlFi8L/58PiIFBLssd
wnNt2RGYx/ndWtblTYIDhOrbIHEw/q4L03HgyEqAStC2toKSIVJuDZ7+UY8npXknY+haZN6Q7q2W
16DQ9ntxK8NxnwxKnhdb1gF5L6HIOAhwLSw21GPnewNbYZSM2Q//M302cqCa1PEndrjQDizTtP3Q
Z6YZfuR1d3gHAquxS+6VQmFi6RtqIyrUhBXMK3adPvcv7MQw9h7YTPHgCFnkGxMoqCD3N6AQjBnX
pUt+13FQBsldFS3GkOG1fTSCsiJY8oHKBKgkYK0V+NfSgX5w0y1yuSJaZ3xYYClF+LBW2EIe1wn4
LQF2H0/qufj2oefYqvzGJY6+S0gHfPTKpnwa0zLfM4MbF2N2YpSP1K3aN1rshIy1UaP8QCQb8q52
GlLjWOO9bAr2wCYoVIr5t6EJ+cHpPPvgGmHwzXd2OP1xNxOX2IY5NbDMunSM6sd4+QhSF+uRLLaH
V0GQAuN4TgcUAVQPBS/sDdWmDVp4xOn7v9wpSUGbmdegvR1NPzKQAN6RsSna9B6cn+k90ofWgaNk
Fjdi2JbovM3Tmyn7iGxjGOIwKhegA0IVzR01wFQ70Qwa/x3KY2q2wXH/qwfASxyZ+v1lJgdFm6Gc
TqJqnxYb/nTTHc3AGVocAQjmbz8uE4AWIRcClTC8gZKoUcsj6JSTOxXWr02LjV3cSyReYUkTbEmR
gUZX70s3+mBvW9f8xAVq5fFi/DnrmuEMNoxgi1z49Jsz+mdTmtVn8JoN53QAHyApIWm7CvGGLJH+
P5DIXeAAbIwTVPOMXCiUMs0KrIgDCK3IWydt/Kliw8Z0Y+ORAbBhlgM7xZ0/bf3ETCOvBgphn6Ug
DPHwAkTZMW7V6bCxy9YGYUYHcK4GTXTBgAvVaQwF9MSQx3zui8jIC/fEtcb52KcDeCFkt6fhZCXz
kfn4s1aDdJ+ZOQ1XYIFRkaWHoFMsP42GucQaKebnU7+RyOs+UsDAsq+qNuMbLUaXKuoOul+mfyP1
OGqmMJmzbY+Er+duBfC3kQSDwT0qFbr7gCHjBI6VM5lMNkz43GAJvECAb7G5nIH2WTcV9PguSDWc
yVT2uMONXVoc49CMSC6vECixMqfcuq8TawIScC53YJD1IAYL6QbPd8yNNeTATqGs7iVW9nz1NBG+
X4LEfC7BIm+h8rGKAnt853W1l+aaI/QmwZ0/vuC/e74SU/g6NxjYgKeuwzaGVebiAJQtiMdU6O/c
mCGL02lCK2pw3FvdqmqqUHmM0zPyJrWTHlLPBW1GxueDX6agpTIy80tcuGdf41pMgPkizprhzoxH
YOzSdowICTNJ6+iNU/nSd0WBKng175e9Sao3LPQoosbJDdSxSci+7OxO3z5p62Lb050PGeuji0Ta
CWWGtxWYM3kMOWuC4ZgQazqhEHHxrvCcehACAmtOmNwanaGdOb48fQ8iBglY+L2tbx7Uq5sUqfRE
7X03L53FS44eCOQ4QKXXGkv22GpBBOMBd0zDteFV6YCwDZfQp84nXoHHL55Vx6rIYCAvkyQVoZuh
MvfgLfJOCqCWqyJFCW2vrXYoQfCBbuEXaucWxrxZY0ISl1jHqHuDYC4zuqjEAdh2hCTfk+2mOGpm
JrguMKLGcbvvUgbzFZXCeAWM3Xlfpu2fvC8++6nCU9aTqYkNHrWEhYXNsJGPM6UAx1tfxtfAwDcg
s8vxswUYF04VzPEz8kqvvVnbOhStnjvBgv0KjFtxcnkyzqDD0JC61a3sHpzUo4G/pXa8w9a5MdjQ
XsPXmQC746vgsN1spVDKySAxNqdc7bIS8jf5LBsGPJs2anczi9/AhekdySQcGzdyoKnzK4+d7RpG
vRgoASvDBfX3hRpZtE/1ULXHTJt6unmRY/0WvoUs37X1u0dxA/Auba/A4lz67AzJDnYudK/vDa+A
ahW6cu2Sv+PCRt6x+4V/Tkm7SK/yrrus9W7ZdZmqKO+T1DP2H6/0bjpFg9v7rLDQMf5ZPog0hCAD
ZV57f/qM0n/vsJqoRw3pDdHUxTsNH2P5BBoQlxcQMfw/pF3XcuS2tv0iVpFgfmUndZDUGk2w/cKy
xzZzDiD59Xdho6fBacv3nlP3QShgJ7JbEomw91oaoIg1wNa9dFOJw5/stw4AQV8Y58MV39lnkuJA
1QffZxEBXsupvjWLle8Sr8mfSKu7IAPnKFDHbi5Sy33/EwMbXRBjuoD1LZbFtECWi2Egl18nNwXD
gFhCk1bZMXvBygNFKWDRLbNdnLZ4BBW0Nxu+loRV0vw8BB2d2LkNX1mKisiNMO5dJw/Anmpnz3WK
LGknTCrvCJhiCydLTr67MQiC5iJeBELbhs+gWibcDgL1IBgP4vCOrbjbsbTCY43UNwwQICoiElQk
pEZBfyiZbnMv4EbZ7STdtwouxyg5XseRQgqEeS5K3GycfM92FiHjYtZOretqSMBAj2RtmnzTaqtH
viHkOI+7WUzMCksAe/zTzZobrUTiISxXXRVbxRj7NsZ/OdFp472Eyikx4UQS3S41Zn4sy15HhrOY
j6pGClnmfNKjrD2Y8dAFZjzXOwXJ94C/pxQKk+8jE94htSrD3mIyALCw0+zPmjGWlymbC3DwYlik
sX+tE/dQgwVq3OTjX8igr991e0amtBV9TVrg95NlN1sJzrk1MJ8LRxDvNDuAFS94Z7TOZzPNuifb
SqNtni7za+bEx2SagY2AlD3+nOgZkiaTpN7PJXBPuWiQvZXOOKhAt83wOiM1WVPjdGOKsnHjSwSa
27OrYxsV4HrGl9A1f3c7BswImx+0yU5/Y2lXb5FoX7/4FTYCGq//1oAxWxTBOqjeQE81K5k5+xue
2dHGjiz70Xhldw8A7Nh1qI+uMTsh/v3U5T6yUaHBiff9Vi7SVqjXxfcBLmyxzsAJf71J+cCfC68v
3pKT5NapI0AALPFv4cDq3QSEl/NY9farZYC82TRbVERqWb3pBwCs5gJbFaUq7GnuCjCpCrhV0VCP
msVL5y5QY3Jjho00xh8eH7k9yOo0umbAm3qNCl6eGxAQbpjTWN+AcxTtQrfUnzSQTHxr5+KryTMD
2xpa9RkMa7j9Ln4dQB9wyASApZe7QMYUPWo6ICttJ5ONEiNTQmES3KVCulR+Uj1oBza5yOG7h1oh
auq5k2BPBHUyMZ+vXnIekDL6VvO5ffshoYHd1d1bj3NYYUMSLgznmxcNSOwXrrL5KY6fel/80Woj
JlYdeLNng/9KlLF8XOrz7M4vhhApOQh42TYsa2s7YJWN6oHIf65Y1IM2Z3GAdG+ZRx+zZaSQA1CR
Dk1p6KPCAStIVEH2s15KLR24ktbJQS5N2hR1XrUP2BrBKp1OdX50jNjbyAUDMlyOTTcDpC518+Wr
BgDvLQAh7Fc2GZZsLBa/odIYtAV3uQ/2wWerjjdkpeRTX/qHbM6AWCbclSIdYnszJ52567zSeWKV
9ksfmizeu2Gbnr2isosvk8PaDaAUcS80rvO83MxuWGbZE8gBGhS76sNp8iw3D4wEoIY8D6vdFDlI
G7PDKAD8FkCLJy0+hq2NhGMbkGJhNsXfeA+yXTMyx60nhgyPml1VMpQcuWn8La0BX+RVcfFMQ23C
oxrpXu8muKPfOahwW1BYJMbn2EDNP2DgRratUqR1tgXKj8fRjTe+2P9vJ8NfnnpxHiC2xDEDaVNv
R13cmGNKK9JLU1KltOtPXStyi8CzrGQ3C/8Be2HejkKTOgZaDTK66nQXOhwTu6aco3MMVhln89j1
yMDP3egsuw0Su44uzv4/tmSW9s2fE7cyP2nRVAL3IUbqUhlh83PRR22DqXiVbXuXmRuUaprnWv80
dzEQsRbTeXXA5PUbx5Qae5fNgk0PvdmDj6W/MDCVnFA7vBxCrEevegFKwSJa+DctG7/rSPD6C3Gc
okGKq7vtE1BXJaATNETGgBhxJE+q0cwylL8BokQXpTAJTm2ecI8AChZDqpYB04gVoBYtOZLMQvbU
mweyza42XhfsP+WYEeJ0PMZ7vOpM7USNHJNqNR4sZKAHUmcxh23GDH9tZNVjB+2s7JWM3JWiAsny
0ctiwBXsyxCol7lu7DvBFci8dNiZMdiVF80ev34g5+EYvrpR1hwySkqNBSbovIT2Gehw9pmGKw2N
l3LfF4CgIbMkLN9nK0Kl0t2e5B96/nAfsDGyuoBt8E8dSIwdFyzQsR4A+du5RGZF/8CglfJ1uwYu
BYS2vRzAmuMf2ZRaYCbLnOhkaOWeqqDrehwOc2O+OIZ3K4wG0F1xpqZaaqcKyI7UJKQh9UgWT6BQ
xe8CPlQXTT1qvNGON+7UlPG2nUogBwd+O6fbdEqTMzUN7269B1k4OfEZ1HE4Om+qGu2DOelzpiP7
3A4Bri7irAylp9+mv1SoiBXkA7Png8OhwIwe5XEP1OFGNuX72Ju4VKhHP6/Tv5N0Ap8j8oteUafp
vxbFYjyLGIU2nPq0xQxIoC1gt7197rqwnbCjizGA8LZWhxfaSkY2pDW5V22WBIy6fQUy+qDnDRxJ
P2pe/uSa+TcynBk4hnEQ8LtKr50obXcZygngINfIGCqcq4l8XmVC+bke9t5lJi8NlUy64P9l3/dF
cgQ28UN+Eglk4lFbh95p8h8zniiXiIXuHwDX+Y6SV+9MTe70t96jLNFsQDegYlzZlT8b/7svhdfH
E57gKKATowdbe/bzXRRWg3xq0H+4fDLIpwT93xfigWLQs4UM2j3XRv+kHgdkQKbrZ4vsPzxS3Ah8
VG2Oc1IgwGLvm4qwZdexGGoRS+tIMj8rUlQ4UOE2faveiHSc0mHfwQ06H7wC7JOK3CvV9WZjYNPj
4CzgBCNFnDtPJvjwXkgUL47/XIbtCbsOY7ahICBL3dQmuNhMQYqJAmiwp2deeOAiLxGI8+LU1XCe
SQvsM1DH9OMXTxusa2FqnyKREGlY4CKYMw91iV6T7qrUjKLhVbNBDEIbkWPMvzcNtrxo49EHJYsN
9J1+JSMz2ogU8r7D5pkSUe8uJysSUSNiK3vlVDJskCXtyXRGe0/n2Q+H2nRsXc3ucvHdw8NJO+nU
MXfj9PEeazsAyP98LK/sSOGjxjmgC0ZGkhytzv2KH+NzmlXWDlOJZO+IYYTSbUDE8npD2i62uhdj
Bl6wOxifR9AWfp5BzSIsSTI5zhVkrv4LORfDnGxm0HIeY6/Xr50BDqkmxhto0PmOClhTpAdfvDQC
pSDWrN2m74C3GOrvVM7aDSlO0ZoGfI2iEhabY+neLtpT6tT6TuaUSv4+B7jwQRHbMwANUdyO+7Of
VUZqbHGpoARUv7HrY66b4jw/BElb3Gi7Pucoy/H6cEvCWHeBX0rdIbVCgD7AsgExnOwtODLUdkqz
CkRCoMNPR956kpdBkTMo3ogHWeX47bb2AElPilIsjKhHjU4LIzUmZgckYaxdSOsOubP1AOiwddO2
9I5WOCDVLWLA2xe0mKVI7q8TVtjPOKWt95gMZEFDXJmkd2wHWysjHrFSpQPgDEgDwpVXs2/syavS
5iyQY0fwFVsRjhvmDEm9WOdEZ5emeoBow1RPjZmPbZtA6khMBhNI/876b0i7c04RTRyVnyOcpRs5
gNLtLyRhJPsobPAwpwfOSE+ZJH0zCts6+ZT4uVJYelhv2tot9qlvjue4jwAHPA3tOzV+lnzJ7bF4
plE3e96ha0NzQ0MmzEbsRhnm4r6RCATI8a5rUIWo9QkOosDw/AoChj0pF8PBXiZyC4MhZvWRZHRR
HdvEbJz3EXYcseMbW9NlDn3H2tujg3pTC7tyfeZZ2KqGpoxLrdxGfQqaBx2wXkK2UjTDgGJhI54v
ZR0OIO6I2y3J2jzCaVnqBS7S1n8BR+3Vr/zkUz+141thje+ofal+wfvEOfQa8J6yYikxUzDxrxWO
zYs29fqXKuaYusC7avwZ1L0A26AhVnhYKMRLfJbDuA2SxKu/ZvlsP4cTarcoWmTNOOuPovKJhuIW
kCkPrlx3XvaR5aDKUDRlzVF8NKLUHpxvjlRo2DzAuUmOQujOwVmeMEkdy2SBtDbTeltV4YSlaAqh
irN0RmDrU/zsFjmToUlZROW4Bw2VGwy9m7pbFK0bL4NWvM8LN/B8ECMKZXddeVyq5BtdiBQUioF3
c2bDa2UNuyZM0mezxu/aEE2IktPTlGtvJOKgFgeHpYcUxx7vkq2yo541VH+MrTEfEyCtvg7YQ34F
jPf4wpBDQQZKrvX+cuBxh3wZYasCpSDu3HhhbOyVMWnvNxeH08uESuAnM2TtGfCLtwZ7+CLD6D6m
nrIxJmz+eSAWUCJlSzIcTq3jPdiR9kFGAaLGw68OJYDgTv4R4CM7y7bHY9WCXVEUf2idbe+yUaRk
0tavGsuNYgAg2mAcz0DSK/CryQc8Wf+QkV2P2dZWS8fujYwplvKd79dTsv89XoqcyA1OMFHmBW5o
h61otIhQy7HN+hxN4Z6IswiwTRKLkSK1tL00E4xjioFrBOev8lKu1PtZSSENL3qaWr8+qdPEquQg
Dit1bJP/fMKIGVMzAI8MfGy1wZ6UVp440hgF4WtnVo8oOyKN8EP+EXvCsV47bEnmRO7fYLTtGoAV
pv4zT9wGBGVjCBwfATCQCjAB6iW17gFBar4A9HstJyU1hZcCKeDBTakpFDmTLEQBUxCGPVKL7tdQ
xo64uBqaBEJA43+9PMqUNI6jMGW18lKhHm7jo4v33uSjcpoh0fzn21DG7jIZ4Cb8+c4fhupODT+7
Llk1HFQ8slXfBilIVtG3+K/qTPwaLPwayGMBAgaWbl1gjYBf7MX60UwmwJfSWGO9BehOIaVmNTbI
Stpq7aBvitnsNszCoR8K1MObgxw7InaYaoBKlW4kcCenjvfUVRfHtK6ZBOWocJHRpctsNViXzpO7
Cwv88brl8tKky/jZNLx5A6BBF3+TGM4ZCtMYa8BuKIZZzroLOFoSgFVp42cr8dN3bMSTjhoRrB17
kFkBugkYu3wWsA1DZb5RszjhNx1Jx2clSgXrth2lr9qsmW/caZpryv5WehfzIMxb86sStb3WHpfe
74F9pN8iM2DP7rHsQsGaiEPGwAIbtwX3fBxe4g5IYXmeEwB6YHwiGcgPGlA70k6jD0bSGSUyDfb8
EnDNeXhVy/FQJtbZDC1sgAFhrQnUmIQJG82zH08aNPm2ruruvBKRCTWGiEA9aUxGyxxZh9t+keH7
ZhBVX+128THBqzDvQD4FOFgme0JyZcWNwAE32w7Ld+9iZU5VnzzgYuwBqRGhqooZxXtuSG99Af6l
BqKLLeDqACo/g+TnEuOtevF65u2KQWAaaNpNprQlL9IxIMMoWoDl4JpIiUHa1BiQUYrchnpr+WN1
QeY6RZDaFmXxgWlNzm6gOezo4bPo0QhicTF7pdktABAakSPrmAEKFYud0aNcTs6ZSR/2SXzETOOl
zqvwavQ4dWzrQo6sYQmvc4dHcKMzFOQJC2pMA5k1ho95tpJlPkOdaGMZG3LzXM+/utqUnRhP/yIR
2Voj/uxtpm3kSFyBelGf7ZyxYD/+isG75AXqPVdMwOMdekxk6bVH7zl3MqKNoeFZoN6b9l2WzCBc
GDPfxrGqbYO4snNAyJWUbUBjMzHQnWzt4pdigkFD0oyiWkJrmRn4yCHcO/lcXkcwt6KMqnf3OMJF
tqJVj4Dx35cpM361Td5snMToPjnc6PbLXHUX3x7MU13X+kFvO/2IDNx540z6gfJyZHJOU9ibpTB1
VMMiVweMk92rUS0riwQ74JtJWJDD3SLqnGzTL0CyVqkcDuMR8rpE5gelg/h6mCDrJ+N7srllfohE
kZVlaoYAhrXmFxUHq5gJ1NpUeQ3gCLYxQE119vhya+wpA3ypGs8uG85I1CYz82678jJx2q4lxFE6
IVt3N/QWWA2SxLj0Nsg19WI6kYgaEBkgX0A0muUiI4vsahAKHmtjPK1ksgssz+LAayT8vmHR9jut
gIsKZGdFNB9d/B3bzyT7WRHlUdJ/mgRamDAGqgc4Lgf8zjodxWk2j3cgEQBBq9v2R/KUi3ED2Zuj
D8aQVb0nknOwikx6ZIC64AOR1aKDD77PsvAn1BsvGopEXX28+KhxPHMj/kkWVfxC2rAPRzwk0FBv
AUUlqossvqUh6B7xy1WGTfxlrtrqUk9uPWx9zI6CNAEPryYQd3IsJkFxxEFEZkT6c1jaYrJU63ug
qjmgojaSF+aaLt51Xv69bg/432j/QBl0Dw7M2T5UrE8QCHDbNaabM+iQGiBvG/UhRS4VMgGByk3a
qAKQdTCjJPgJPFOfEhriG7ypyQZ12QYQuiJrSwofBBhPt0QGLFmQbixgsFykWBypy70JW1zYmJqC
mAELW45JlSFps8DCvQcBXDfso7FMwaCNJsSfPKCnra4KaDwMTejgbKTQj4PuBKQOwxxHX614ocuu
8pxfQxvwIJRgWDYuv+Th7pZoKHIOnc4ukVAhFHOGB69bdOtkxB8KcpeQHlOYd8AvbMxDjAwVx8vD
swEAlT2LijSIYx9Z1iRsRZ7C4zhckKhAmizCZhD50FAplPODTMbipjVvY5u19fKOkivBItNW737M
9rabFackmf2LbfRNiyICdA0JsSuoBmrGdisNSFrYGAyGs+x0vWfgUjSTRvpHJqZbQ4fqQRGCmgIb
0YHrDtWONvPl7r3cuKfNftn9h04zwvCAb+f0DyMxWzPyacZpm+gurXkS+cRPKovDF9+VGmIpagFg
HVu2pMAkH980JR7bdYMuWdJYZogI7ypxLLDOLWzzoFDGhQtkBPuW4EZcDwCD/MPKsLjQmIGkt3UC
HOkzPfk+ZUAbXutJU4LWF3tJOHakJ7Tr4sjInI1f5ANZPrUfEvToed7Y3TesoPlBPaXVc/5B5mfG
hrsjDsNynCB3jAOboTHqLW+jtgxISM1/O9YFqpxy/79iGAJrjozoFjJeP2H/D0uTUBvOigXlgVOF
tP+BbCi6eVNnqSFJWYhgRblR77+S4f19iye5WQQ7TJEX2Pft7SNtf6rN0jkEXGXt2f1OKYBs9WND
9cPNU9pbfdRYUwPaqXaY91455kc/q72zK5rG0dxV85EsSZAbiCo84Ab9m/H/Hm/0kv3Yuh2AoH9c
bAIxyVSw5g9eZp8aQYRUiYZ6LgPOJ/Vqn4Fc3GLuRslQUg72owdDPUf25xhGR5JTQ/EM4lSiMWhO
miNYDE8qFPVyYNHv2yEfUGAOqPaObRNxJFvaLeZrK2QgD+8f3mbpLicNGckugQNlBTbT1/YiSHJ3
UoFWgaUPUuRRfRkjl8tJlhyvReCwd4Az+YkVLBEEYXXuLzfuMBoTKdhYfSunAvARgl1M+q26H/qR
npztpZztjSIXA0bUcALDEgrY523iI4ufQMcJblxCh7e+QCYnATWcEMeRsjiCZoL6JCY3QLZpOz45
30lEoOMkl9bKTkZG+WCc7JX0HzGdPH3xKhw5q3uimMplEi/dqyZOgLFEw9kvdaPGLG9dGlOD/AIQ
kpAmBHrtmcbRpGu7ckq+P9iVFQPijBIWwBo93FBJDNO6ukAIeR36xHvpwH4qBo3lA1iPel4R7vmI
pQMpDN/R3SDNcfjn5iBeImERggvI6Be7w/+JY9VAfa+A6xPV45ZuLq3dKN7Lj+S3yMIP6HbVDamP
RL3VJ5YfkcyzYmJIH0VQMiqQtnibersFNpC1MTuP4FgAFXzSoWrZyvBORBW21OhTN/UXkpKlpcX5
eU6AurohIQhrkEgOdrmlRcEz6JH5ubDCGazJmML5cYv/HpqkOVE4HKocxO9SqKZ4NPVriskB/F3q
7x4dadx4v/ddtVy0Km82C0octwnqvM6TONvNPHvEjvp9TD1qzKEF944PIGShVA25LcL3QaaGpTOV
OxCEolzybgcubpxwuT1Sex19HHd5qjsF0nwbJJ26ufcNgBHleKUJIAqJeuQh1IKkB+tyKstPG8sC
IRy4tTFnA64nCb0kzM5ZygAgM9jYZ08ywOvi4EIapmRIQmwbAollNm+GA2i1d+EMgkIPALFPYFC+
rspXuKgOUyBxP5soOXnoOObgAWqAu0OabZemL35dyvFUVabzJ3Izv7LS4F9HI7N3o+WwM0DM9ed4
nPXt7APgGrWkpVxrVThDrlAwNWOPrC2Oav01WYN+MbC1oudle4kjxrYWqua+5nH+N0MCyd91A2x6
ILvhe/yt0/j4rRjKdpsN/fjaT6WBiT+wRduliEF0VG2jaQTr3gfkYACk5s8Nzq83Y2wIYj4shlHd
84NAjFwa5nCpflTcib7qQuMbuggF/PBK4iLqPuSF7wFoSFHoPmgoScnkLQjDUlxEqWUEwWOmYqn7
oFtVvmRCMmWitA+fiy6UiK9MKR6vdv9OVGQVTxrfPzANlZaChqirOC4OFor3T6UuJn8NDX22+4VW
vxsVS93q6ttSgdSHBTI0aIxaAXZ6R+SIkFuCSjRk0ApRphA0JJgG4W3IrtTJ/gg86hvSBvk9gIMA
qQUneg4y5ACb8ryMoDRF9jeKDgWIQTOyZtzT2KbKoJ9t/qEmy8j3ng0RR7qQDPWfKGGkmD/bIJsu
PLsgNAKFiS/LQ2Q9CEfNUT5/mhgW3qpCZBHiLqzZoXCGInisM8nbAgB4mYudI/I3wROt6zMwLMzG
nwAaUOeY4gBDW97P6oNRlxoyagqksdC9RWmKiijqknoosk86+Gv2oYECPltAKzMxo6feg0xL7R5J
icIGwLLDobd7JJ1hpOxoiESxWyga/n9kFig5ty12nrDMnG45yYCm1U7x/AdJZMqxJpTKogWISrfy
iHJkzmQdKAWiqC2QiH/Pb8YZe3xZxTBTMFTwGt+rKcif2qRtDv4Uv3ljKGhVBHuU7JJ6JeUjCnnx
ngy1nQ+o4iAZdxbSvl/jGlAdUVQUVuBW9a816s2PJCMtNWHIqq2DYtPtgyJd+umpwJ5UoIypp5mi
Rul2BQPwxqnnNHX8NhXJsiM8VC0CnVuQV/53HbtZe5JNnTucB4G2Sr0HGYCe4SH9vBpUyNNs4UjC
n7H/3nJkGs1IBd/R2LXN8LB04xDvlhxUR4/6x/HYDeV+6Vj0JVy6cOcaQ/Nk8br5FQjCoBCZARJR
6fW5RGHYphzN5lcwhHDUMZn6SwuS6U+ASf2Eg0XvxfWaic97jVfIkMYuoHsoc6s4p7a/1bFRfqRR
CewgZNoIxVygQJ3bzK0CqRJCLoSkIRkOO0LMixx9ehqi4SCHpNHKpjxrLPvhTY6r6BqgYl3UxyHm
YtXgNW9cAD49RM81bPHQ1WRk0id0TWlKd7dUeDwuXVTs5EVEzFV46arumYzkncmPKC6qPqH4PlJM
r48yRGwmOF/vMEHRxh75wxJElMB+c4En6md+gpTuuNqThhpSgNgOK53CjYGrJ8BIlbornCSowYe1
lzakadPwl6Y13b3aA6Ye7fgiyRyPqbDDs+u+Y6y2gld7x1Uy409KqchceT8o1AU+ChuCryyo9Wja
6j54JRX5I7D9/2pMU9uR/JFDUtmR+sFXDalHZJXUE0EX8QB4kCsmS2VLMhxqA5tVqZUfyXw9fW95
FV28zLbewXDQILWgrQ+cyi8L2zibRQko5DbLW5GrssO/qX8aQ+PNQLb4sx43O1TIa9WuG4Cw5Ecx
ViyEp+AsjVTHgoSHmkKQ4ig7bUQ2VYBc5RGUYu3GmOPFaH/PgD/pA6TrJJ8Fqbe8r4YgknoHRwUO
s7TkSkjBowXAwkCBBktMYRASQ/qILyzH4Bc6eqVfPimIY+pZRfXbiAo31OWhHnVAhcGPJRtg0sJt
4qV8+7CWsy39mrNFOyk50EDMcxhjHiDcm6Rp92xENk1U4IjQoN1mU2w8s4JPpzZ9J7lOhAooXXdS
wJ0iu7qIwGnBQ1EzxTJtm4ONZ0OVUnHVTs/UkyVVcSsAX4Waiq1WdVay+OpnbyrAIm/Sxm5ebG7L
Vq0d671mgl+0WaYXABT0V0c0TKvq7VjPw86wUPQQRAzUewC6QqZE2l+pIeMwARZgZ4zdUSkyd7SQ
lp5b4pAQvmQYJR4gHnQgzzjYEKFdEdFMlgU09BQofSTTprnDCtj8w0+M5uQBQfopbpArjaSkGQlq
PfhJ62IJsP8BiEunr64J6FkEsKVna2UIEJZUD0bAYoFSABZ5OALycpjYIUmBw0qyKTKinakjidxE
4tZz4vbuswcegp0rsBVm4KIu4P2wgUrU4tfXpWl9qeMcQ713qg0HTsizlmbBDBTwJEAh/q0nZBxc
YVf8rlMsEgFz3BPnZsSLHAtTjFXjT07rAsQZQlIvKHIJWOQVWyX70NpL8DgFpGx7mnOmbZEFyg8M
mL1faIjZGz8YowO8RaFF2eq0GpLWnJf2S/1dBc9EBTPdROGGxWbpSk/eWIyvEnNhcY9k83BnBZU3
k+OHn5P3IFYF9cUkl1xqWk8rBu7hjQqA5+tH6weSlSHYocB+fv2YffmHv1w5uMABWrh/HIrefRlN
032xCCMP1AqbXgxJRlrfS9tn5FsEJFcONPSBNCZ23bU9KSK7G03A1RTGk20nfz4YU0we4VAi40CI
FZeeK2z9+MD6Poxz0uA5BOI3q0CKJLar4hec7eZ6EIqu7qM6u66+xkkev9imb3EkICM7sl6yI8l8
1D3cHDAvtjZWM9tbErr+0htbFbrA9GyD2U25oe+YFkjyW+FRDXSL0f/28OXL5RRpPWjp61brKmVs
dHEFOGxNWpBZLUCD45pdwBLknsGRA6o2HZDJMVLwItFQbzR6fV+yBP+sQmv0NX9RdjoQczZ5X/vI
CYCCPJTWj6uTiSnnieQq8JB1y95IixHlUSaKi0GGSJTYRI4tj0jE+a3EBKDx3W4lW3Wl949YFCZd
KlRjkHPX3C5SZRwnVPM8dWzTl2721NYa8HlTr7j2oqEe4Ll+DaM0P9EIld3l1ULG9RNrEpDc381I
wafmV23Gi25IpuJKotpPADEtbBej/hzOTnSUT3FVQju1yL3sKtfcqTcBPdCpoec7mRh9bAkGDS5f
FqQo5QuFR6i+Wsqb+iYUVyBzdQEa0lXwVn9dau810zRMsJgHEP6Q+1UgxzHoMJ6z2mRLUGnghKor
55zqLSxRlgoIE6H2WBMDps7stzQkhXQxB56d7bLfr4PRdRITx9Vz3C6HVbTZHVG34P+d1L/RTGY1
rapppkPTH8s0Ucuymv+QLY0jN8Qf1vh9ZWKn2IRqkAeK+qS817GTO9VOkHnY+63oiZ+Kd0MsGj6B
AyPtqwNI9YAbd5dTj2S6Gb3qOC7XkRzqXfy0Z5tEAMtGohlG4MxkVlsA+hpDE6e1K0XrYnlOMmpG
UC29ti6vnpSCopCvUpQa8oWl30N8sgYk4y88zEAgC1j4aNvz1kImGhpw01vAZTXLc6f/QzkAnu/c
iYZssXpEdjKNSaPjLCAA2k22J7UyVEO3cuGixtSjRnPbYbdYUScDKoUyls6RP/8JLhx7x91wOVGD
755ja1WMAfg9FoDEAeE0dxm6ZsIW8cv5YXBTwdTSmy4YWxRzrtTSaZChhT9FVU4UTg1XlyeNdH+8
/IP9QDdGrtS44R5o5/UpFByWrmS+RCLOyRd8mauxzfLpAPq+s5R5D+bkTj7UIzX1lMLKQJKG02jE
xaQGGBPUlVLlhDx3VCpa7LNKaksrP9qUFbKBZ0qM+/c0NqmnxDi+2O2pbDj+rpEXRy4qYe7DBDpO
wSvbHQAump8BPPFtrvHCRI7KeNEF+zMxPVNDdM/UI0UIWJlT28ybB/lHthRujJm3BQWOFvxrzAff
++2AFKK8oIq01wYg9GVecsHONp/21LWmPL10hXkBa1L/5CQlT0Sta7LRu2XeLkiGBGuq8JkN3uE4
T5i7OEtIt9yIcgB2+SmAqcxFe1PhbB9/z+ARCZLCaIyjxU0jQJprCGwXjv01JPGZW7dG4YAcPzyC
YuNzzkz3snpu0VOJ3FCmZm7Ug4t6INhzn2Uv/rJyVWbk2umFiTQF2MrL0sNQXvt2RXUj0gInj9io
wItDw8N008Sz9ly65brhPLVOztI+Kbk9xOES0Li1+RtWCfXxI9e214xtmywO0nt+iknGQDQxVeD8
bjEnyGMITFd/01Cic1Su8rK9CJo0wzropUX9AzYiGTBtcoexEyru2GkyUCiI2kF0paqIBmDk2Gbn
7mYsNZ7cptgxz+5MwKfBiNTUW/l406D7Z6WS9qigDaKmi/0GDNSGiTqLCATkERZM58Yed4CPqZC9
iKbpvfKFhnclmSo59UgJRK/dg5xikBIvEql8cNfAZhZM3tAiy9QNMtNPrnHvRZ9KMNJfHHt+1ZMq
/iRFS9UfZq0D74CwoEZLpgULCCAq4lDwZpc4xnWODRNs0jDrsqy++gYPlFNmzOGRpxkW9GabZRvg
tNU71s0FgGF+BGED3tYo87GP5EcKI3YDl1XpdRxHHc+SrOQjaLtF0iNSKC+jIA/QsJf1VOrlG43m
Lq/NPWlNYhVorK7b8DjtsG/9w8XWxtF7Nr1pb6JQ8SgNpU/vJeV2bu1m34URWCoK270aqOG/Vj3K
aUCh1e1IJhUNL540G/NgJasslgJUIT0q0eT3LvA1bBRyTssLyUnEANEK6jmzPUbiMi4QrwwOnD3x
l6HzKcdDoZ8OUQHylECVOjChwWHZdCDDldqe9Z98dG2JUO5zl/Yi8ENVBWlVNLqMDEkao8ASc1V+
ISKQjYr6w7rCXdJd24Y+gdXt57oN4biOWPeBp0UdMpXugGfYogGpN57JBF2mFEC+Np9Lhl2InxHS
aIii6ncUHoVHGlULx145IOyQhwgE/x0JM61cnjqZw87ywQYMbIR5r1W9+L3jnSwBlYcMeg6y6aWR
stIGUUiAfDZpZzWpfyIvaj6Qk+gel+xJpOKSTA7pioBLBIrSGbtj1Rm8i/orNT6yyV+HPfWNsL9J
TXBgnT1/elGGpGRjPByAt41tjHuERXg5fFjwNjHY9kHRoVINz6F0Pqjo5KFh068G8OgZJ9zNc9t7
29ms4vdFq5HvVg38RMNOB+xvMfI/Y0uP30kENEqkwWlsbZEXy5+kBOFP9N4xJMxQDPKK28o+3y3I
rK3ia49q0RogICMw4I52jmcRNU3Ibj0lS8Y2BmYHUnRI1t1NHoyrJiz3dVIBgfYeTwVdeksQdSdA
tHaR20m+KpSyU744Kl/d3jJN3265/nkSDUcAzeNdQS8M0aSiASMEoMVICB5svGvCGkmO4JWXI1LY
SGPDW//uqOJU4h1FCpKtgnUqLs4RG3PzYEpOKyN5ocJ9TVpQyoGa1zzpKKM4xfWPnpIZgBjZtsYA
Xh5hohStM/iFFJLmQf1fyVRUcsvGKPyPQhtgEuBajCTiGiAcCfKh4yT8ahVOf6xGXd8VdvfS1019
AW/KhbBxXI9P1/sIYI5yRDA6cYTndF4gT44lvKqOsg4WuEFnZ2TJ0QfJHIlW5bN1Z/6egSKyyc4J
VsZIMsNzLtIBPlVr1ZFG6o1ML2PDGm2kojdIWfvxZlcv+ruSRA/u/xpWD5cj/k+1/hhGfnewlhlV
QaIxRtQHLaKhYRpNf01xbuxopGOLQcppSGbkQMP/QBZZeQNEFRH+diETY3JUcdTVmY3pyQJkIBA8
TcjdAWWIn+fh/3D2Zc2N41yWf+WL73kYQ3BHx3Q/aJcsybKdTjvrheF0ZnHfV+DXz8Gl01Sps6on
5gWJuwBkWhIJ4N57DnB9LBauhNK1ugl+JMQp3DtqhNMVW95kz7MK+YxGuJpmoO5sSnIUJMmgE6tZ
d+U+1IK1G7oO0tZXlenhbFoHxHsSITFngi0hDJIZu+QKp+QG6mT2mYdQr+f+LjfdYkcepLoZSjqC
PaluoFLmIb/1+ZyarDd3UHcOKnZN643gW1yzx8KSutTkwJ5yRXQkoSi9skf1rOMcp25n1vVqzFEd
No+g3u00EWgqC+xzZrdbDzaCp+B3U9HlKls+FYp0r+FlchJdj6CrDL6VKNaJtqYlE8AfojFCEa6M
Xg9WBQ50TjxlI5B9vUIMoBnAwMwdv9UGUvHIex5Hxln3GuVYe5Hyah6SfdkJMHhhJbEsXKs6DHWk
OS8p6HSLhMtjFOLZIey2e5YmgpMIFPs/gfqHnUj6M428ZmGHPP1SSq/YNABwRoa93m6DMZLATtRS
lPAAHGoNnp4USNeZAdijFlzjwMB9cwoLUGBIlwejQ1C760lW3r4dI0/XKuJVljT+GXny/pl6kRaj
2AoJbBvSNUVpg32zxDosLwApODtOlg5AV1ndnWs1waSiGTTEYzaTTNOKAStGmmFSzvNEYg1mPfA3
q/ugC0UCYOmrsuZbR2+iI6jSGlCYo1iNAXHkOEYvt9tQ2kEmKC1E1Gm0gIA7YEs7b0E7Q+TYM4Zi
4dYByijUyoLWAl3RbBMsYu5JhcMsuU10117Oy4sQ6DZp3oD+Vi0lyGOeg0apOWLlQVLt5UADVldh
puIXlIig3STAxV3EDgZQTEhPqXOUGEfN7PtXt9kDO+YEYEgo4Oh4D2wtsDpvkLrRodo5siUqe0dv
o2tmBbAqexx2KXBDtnlp7xwh2YGaZpR8nGTdLJFd2DYeAwBrFAFJ4dNr9ifzlefUJTuZZk/qcXMo
vbtZaVZ4rwAjKXC3geHsaIgpLWfhVED1nWM/nshFe5zlObAFQCOkf5Jliho1okzWKUN6xxQm6jPw
XPe1vwKIIE403Mw/z02JUMIpFq+kEXmO+l8xIg/eaCttS8rGAY3RootBWQn0OH/hB9m58/ODo0Ad
qUEg17kSb3RtilfsP7vQCBG3QHacZ72ZhkTr85q9n9Z7rXSnAX87fRqgsKgeC7AMqRM/8MlYh1rd
EIkGVmb5YrZQj8zkSCI1kRo8i2RFUgsGz4434/QeJ9m9rf8xe9xMVQsdJ4Tz3djNm23iCI4ydOeq
KocZi1Qgm2OqvpqKrpqxcraGW/2gfN1JN9mbGknOtezAmES1XC1gE0ARhHhyScAovdbVOOorQsAM
FThiGFD4uSKlFeObvkF8Ciziijo11lKXbVxVVDp50Sjg1LmLK/9pvq4Sm8TAcnoogfsAROoMZWKI
PqVF1Z9DFZsikRk6qLOxRlyTjqyzn6m3j1FjSLCE/hpKPZEB1KRjwTTlbKQ55gt2tRMgE7HItmAC
dY59kuZ8U8euB0ZWsZVJ3FUrVOI4x6nrlIlcVCIy12x0zPI8KIA1HeTXfihG5GfgWbVgLWipaQxN
WUctStBF/3j10XWxZN56/pCvvlNXJptH3xwpkb1U4b22pA99muTmS3E1ZvqCFTYgqFkg+KpWaClW
mgN2xRH1T9tz3M0kksVxkvFIPV/BrJCYBhleZkUKIpJPHbnUGbZf04xBBCiZKvqDPBjwdDvUkeNK
84iqRZ1V6+ujluF1pud7XSHohHjqtLHWHqbvCX0PAIeN0sgYlgZJaIerr4lQQ0hOcDvrEETbPngb
Uciot8ESuTDRVgi/WSIGDFlDOGEPzCOwj5NsRDVTEfzHgfEmWPZs6M65b68C04wfzLqJH4YgjB/q
GP+lkl2GqO4CoEHqW4Ch6yeykavuDa/+qPuHyaPrdYF3ti52NAc1SGpHwJc342a6Vo09xLpGssR0
MQ2fxNkP+cIoDTBEodYBJ6dujXS5AFyESue2DQxKpB7pygoHH8IUdzduZNTVqDa1xu2Q6N//dg4y
JIP0F5Gun+046/B30JC5Z45RsdKSEVyCN7JIkx9e1Mnj6FTdpZHlyVBYplJJY11jaQd2yMZnk82p
Q/2Y4C8K6krWbZMUP+eO4wu7dT1Z8/u0YUhlC0AWoAmpynmtIxLGvR3WucB+9xXqNzVI89GP0o/T
jT+AJxiUEPXCrEpzxylLBNDQ6dYEnM1SIxmw3e19Zr640QjMasfB2WcfWl+ywqvXMx3uWI2oQRr7
e1LZRuQcUxxskkS8urkxWhuza7GXULy61Di27eKJ4CCDwGBYdIi03HTIq7u0KmUqGvQWa2yIpENi
VHDJevcpCwe88JWeVJ0FzsfAYV/IdVIpY4F8haWp9XgtNjzxFtKz/ftkSQ79OIYXTYvSUxzV69Y0
ioPblSe9xPfW5Ol148dBvekBCru4MTDlxzgAeiNgea1nKxlIBP3Ni2ka/o4m9ka3vZq9tU61reun
W7W6GVC/nEwHFI4pis9FErngZG7dB6AkbXrU/p5J0jMp733w2gKVpo2XkR8gCttpP8jfqW33oWN9
sMVGT8VFMJwMbQtS2DIZuk2Oo/8YP20wJ4lUjw80BHwJ2Dc4rr324x7vT8us7AM1oxcC+1VKG/iz
6JGuLr0/keU1ro3ZDXVKwG5XfvMw6t2MvRHJZZ5mHvu3U3l66mEPnyUAx+UVoBapxGZuhqFfgjSh
20dJgfppMvDctviOynIcnGwWC9Ja1C0aJGMbXf41GJCvnDcRiplU8fZUrU1damocMcY+4ltUxU0q
bBGLEzb41apDFcqiQvERF1szQOEy3l5R9c3tRiBB6cAhbqRefuNZ+ROIMOwi8aS8DJn/J6mZbjur
oBucvV2Y6bd+zT092yObBbkTIJVZFXWuaFos8wXA9Ce7l8kjrwR7NNvirvUr8yVJ6ggUq4CZtd2i
euYgRZROyo4i9fQjKir1qUc6NzGGO52/zzbDr6s154yBoqnJL0b5grRo8O2oXEVfojFMu1mPEo8z
0lGD/c1PUw72tgQY1z4UPVgurAC7TjQoIAE9zCyP+TC5gJcIhuTT8Tcus4p6MYvCUx32HzPTTAPK
zGUJEBMALLSq6RSWgk2oCyRPXWeo/6xrRS9Jlbydoucgz3kM6XLEKhXn82UaGwB4Giklxdo0auC+
SgurlYajvMHALwYY78IpzwkHXgEQmMmFKT8H8Zc1dorGWlM5iwDLyNhTXrV6v86KAy3YAQsz4lBV
ZtusHa/X+iGIBrdy0MfFtNC/Wt5Tl9z7Ml/ofHzQgFABbkpg/2ouBz+xMWwJBJhUEarGN2UsmxWJ
ZGjS5L3DwddaNCJc92bRbLokZy/AuDsYos7e06FHeE265kMWxv7+f/YAyEyxtHQmt1ZisTtqZBMa
U++fdZ2MnhD0r66GMl97tzRPBxxu9FE19dcCK2zjvxp9P34VvW+twSVt3gUe+zmVyHLfjg5DpaqQ
DQAVYi/lHOcGZV/4DIXAUc6IqoKjbEB1DtWNB5Czr3XmECFfJ2jybRfqI/BGtPEiAIeybQLbWbRK
JAPoNvIL0ClICLSq8JGBgahqHvJ4B7TxL4gKPhmfaOK9XThI9dBQ4/6po144WAj8GZoNGPdf0OPU
6/J2WYDK6QTuLABDuxUHjmQaXXoSpR8uzBqJ65EMi+MICOJjbrcFIgLhKlEq0iMNKU9XV11ss9yF
DlLKFW85TOQal4kG0CaH1WBr6JEIGALosFOQ3lNPPfqvRGWoUj9cuY3lTc5FLQFqSN52VcTIEvjr
FLUSSefpBiBrOzVl71gcRHSqe6WtaKp5gJ4BVeMDpMjxgd1JZ3vTuePfwifP54Q3R4vzmaBWYAGd
aH61/J3zUBtLr0ur1yZGZII37IWnljOsiigKN1ngD0AWKsXdDQ1FnUhUr+agLEbNkM0Xk0yeskIl
+AaxHwluXV0cDCf9wTPhPyEBv93pwmLbxguz594vvsZBnL2jrv5HNPp/74ASA6ANp/Y29/ttb3eo
wbFYHB6b3kCRjeoFgZcgtehTJqVeg881cc1ufWMYozYEPCwa8htpRpL7BPsLZA5v+6bpdn3oHbxB
x9lcBabkKaQ/yRTYn6L3FM3XKr01l9RFsAB4C9SdsgOmrooAtbrKKZiG9S3yOwam+1iifA6Yuh1r
2a7LfCx/gq5/Ah4icDlASg9SeWBPNrIHyXlircnojJV5z017S8YghH+eWOCuxXf+QLqcM3dfNJ6J
oxNYHSy5jDJcX+2p/Rg7cekg4+SIBy4D8Y0XPof9hrgFSOiKDfEO/LLoCsP9l0AWRwJrIY/Auejm
LQqWkN2HtnSZCZhwRGECDjAVKnOiAqcUR8fxvu+bZF1I018w1ACBCA4kvuVCuk+9RBzMRtnMwlb4
3CQKhRDeiRBxNmWlpv3szQby410KUPF/HkLzR1a4r/OiR4ZnIF5jL8GBbF2cI4Rez42HxAXAlOTW
nTIAJBQh8wp0l5N5wKbyLoUhAbPDtuRBsnCBNHtnpj+pzHWuep2Qg2a0oV9uV+BCZKRhhD9EIg4H
ejWb6S5LLJ1Ot8kanRQnTex/Fx7SlK1yr4JO8+AA8bGTGx8o5gRywHfZxgBMVTgZM6RFHrdrWzez
/ayaUS54aqiSrkL04L35yzDS1dzWlzo3LQDDVcMYKkSF+kEqmEizK9+GDhm+Ls65w6UTNNdiLLs3
JqQD1il8H5afzlUOiEoQjtTz+NJIogc/RZVXZOx7DnBl0XbFH4b5M+zc8LuQYJs2osq965Dwcul0
5A4XZhN+H/zgWwjMhScLZ/V7/lDVfYfMLPCOZW0cXwwcGKd40jyRSpPsT7toQLaiVC3KsjYDggVI
KISoAUx59iePqLOu/BtN9ze2j6wwDzxKd0MlmrU7Bi9D79bHJmH6o3Sb/BhlyWthc5EtO7O0lz6S
UrYsCNljCPyFR8QkyDZYEWCjVKU9jaQGkOgvpsPHZeFVO1dVP4FImt1RbxZ1EaBq0GL2+sYwi7Pz
EKXFIQSDE2WC4xxEIFL6JTZcEGP8kuq8HAuknqifRVAuCUuTUjrmvI44sBaOCXDtOaNkdgtqc9E3
qa7IBgRIHoDgLSW/71VjAEgB0MfawVGwCaQfcf575xvaHalmfRXoPjjYumFFOi4cfStBFDo+JDo3
DqgXc9cRS/WDBzy2y2j41qKVTvbuO+G21ovm5HV4ZE80C+A5ble+AxZYIksgLoXfUSuQdXYROZPL
NkH22IwKFBAMEMmthU8ah+sKdsnQ3FXXGODX/aQrnVGBZt2EHDTLXux8jJsBgqgHjFyVR9jre7u2
40vA242M9f4JR+P9kwQck0Jm9vej0jkeMs7txJGLyap00dhuLRDJ3pMqM5DojvXQuCYxbWsbj+G6
3LUhDqgbX3+kpud1uwFn3LBqw0LPljmrziUqHE99UbHHzjKBMG3V0dWIihvZkgHRakcTYCMVPqg5
hS3ZsvH0b4E3GCs3NLW7yB+Siz1mzmJAmcR3zQ8RrrOar1oWY8Egy2gHSHr2HBfthRxAAygXoV5Z
l9zi3V2TymCd6174vUGhrZqBphZjxFdj00n8nb5raRRdpmdLwN/+Vor4W5W20UV0IZ5RGMfM9rsH
tIZNU4JNExCuBU6i1KKIZGoc4Y/eEaAqZ5nZ5pZ0VddSCme9bnwrf0mHL8TxHZihPISOGQFchYtX
13XTZZe7zXEEo/yL5V15RbYHry4Sr0aI6rDZqy2fSY2sW3EorTCevGSefHhlHOxFrp5tRiZ7UCBH
KFevxvDJN0zjXHbioLtBGq4qhWyPrSdtQqdta69nYqt36du8Rb3d6JKLDIorF9q7gkwb6zstOIaK
8ALxGZxhpPcklIr9gpUgakWIFfh0ymE26GWDKjOcdWwTN2Xuwo+rRYyyR1EgdYb16zk3+Cb9V6KO
FyXu47ebFGIakKBKE5eKUbxGsptlHICUYwB0aSAaL27munLXZLjEIZtzoHHz3AjE5CsUw2E5mpbD
wg666AIwMQ/h665aCseK30B39NLIrHzyM7Bs5cxhSGeAPhHFNu49+6uHVIudAUyeTQpm7DfZLT3Z
638Aec/etLpb7kBDZL7glGRFdjACRmsNh8SHPq+TL4PXPtJ8VpABPLbPslNeW85FGzSsd9SFDL1B
jXNgRxcUzx7yrAfIk0Tg2i5L8Zq1jbMG4mi041YiX91KvzOkXz5VrTXeoy4a8e3Q/HAT9RDtSPyr
m57aD1adrbAG2OBQ0v7SjWF5xoFBN3HYRz7ip8GQB3v6ilpwA60oQxJuX6ysyNSenLz+GubSfitd
kCtzKzXvh2bIToLjUUoGO0x3bd3GL14l+TYDpvlWAGj2JRitNTnEZZSgBrKURwCrNBerQABZiMR+
Q5bvW4QC6yfDjJtD4yCcTnoHpYhIznkLMs1Zl3bp7lur0p7ssf3qI9Ae5nibj2Cie2wtOS5LD2np
0SfBvUiSO30ABwKp2jzsziUeSHFsgEcjrxEM7/H5LhPQHycI3GOCDATGVxPglOz/ZQKa3m/b5hxZ
6aZRGNRRi3V15ok7ZKUXp06pSE8iNXGFctDWHYvlrKPe7CdkWh9HHdy99crz/eEwLzJBte4WK1pv
UvPp4hK3qkNsq/Pq9NMH53jjobDCP4PEwbHt50KcluQRcfrQmpzW4GSeRepNPvMKPkj9aNm7Y7ia
HWmc5fig3ZriP4YGSAM3R71w4DXVOlQVNZaqqIlVz1YGVwPjFBlIR9bZMKgCG9LNBiRxfIwIIlel
esYJdmWNVSDxjwqEDDNxlzHoDg+JVnuXuklQ3arOlIwRJzyDxl6TIuTr33mETr0tUQj7amoOKpgj
rV75vmVswQGzH5pEgmS497VV4oXuOgSOZoY1cbnKXC+81FXCHvsij/aiqZA3Qt5IhayQy9MVh6Cz
9MdAi8ezmisQOeJYZd5sPHVYOx/nTme6sWFu2IiTa//T6oYtEI1mR2HnZ6dDvhupPGuIl/mIA1HH
Qog+UmSl1LPw5WkRMZrVIG5ARkeTZWLVYbW9HFFBJBEt+TUMI1BBhxiTojQFpTLKacnYj/XHiFpZ
yEwGJ5OvH9sHrNvZCp+HdSaEJOTcmKvQ1pIVtse/YJMIEgnRlzoChjC5TZhKiXL27CRdkfJqBJyF
7aeTMxui+PxREJ1V+7Yxui124Fi4xfLiZRb/sx3eXC+wVZJxv0a19fgDaE9vtse01xqFz8usHYIv
AZZ5oBd35L2dRthEdKWNeu+kOeigcthJo0QZRFZ76z4p+o1dZQieJgz0IYpDBEBW3r7U/PWsIj01
o+WO7eJKbnuJl2h2mlWEvExjQx1lYch4G1FSjiz7INWjM+48fe60BGxR9vA6anGzd63aWXVjPbzq
QHsGDHQsTzp4h569EaFW5Za5NliIYg80EVo2vhYeRwmiZtU4v0Ol2953Cn9ZAHXhFBdIktUjPOy6
hgGVCrm/Xpone1+vUdZBLtRocYDD/yoxl43TWP2WxgFfUz3cHX0VDsa5sPjXKsTz3uvw1jRULXMq
8WwlkalK51kka6GcfeWsK+ebsWQNk2QFzBZEcksX8A9TGyLr5Vd/cIrPfgb2Dkc3kAvDO3ZHjamO
fmdx1l2PI+3n4Oka/81OTnGNLY8Ik7swD8wTG3ucH+pBuOUMAChYFUFJjacgcFMkR7ZsUsxaSrlI
SpCapAjeg8r3NyPbwcXZJyrN8bL8NSWldGTYfAtk14O23QbkGV1mdkE1cbQOLJT9DLZfLF2g5yGq
AOaOtAz7+1g1Q4doPg+AYUwGalDx09/nCVDEw9LrdjcjIhG/xnjt728GBAiNezk2xvMc1NOGeuNH
YjiS1MQIbC4iN1k4OBI4z765wZAhhAycNlKo+arBGRkgerGenUTS+WmmcHqVksxX3ljAtS7o6D/Z
sgKd5yCQROyQyLPI0Bn8qevD+kgqVF/HKx4FwKepHXdtWggmAZSnOCEugocpdeeGdfqWpVpxmFXU
c9UzeNLF+vUsZODKmuS7CGc4j9zv8dvXakSE1cYO+5d+n2VYy4BOE2Q8nPcrhnLOC+39dBzer53Q
BTsASFyfLBbk95nk+7DvwDZ7M5VeVv2+Lwy+aEf8PLLEcLZZ4++QAxQ+gWQxfLJaB8c44OvZVpaD
dP8mi+5TzZs8RPANlXBOCuwp3weQXwnOMJDf+MBt0h2kzhe6fyQ5T/H5dTzo1yQaYEjVNmQWWASv
cLRbLUn08hADXTVwHu0W47tlafVuTkmkZEZuGPj0kqLY4mWK5JSs1ePt4KIqRxShNqUrNgFYs4oh
fY3aFO+KPjWtM/Z81tnm2Z9IKGt2JM36rB+jPX4N33TWWGdDNT54YU9B5WZfC7f7miDohTSgxUjc
mIVnPtdYGbz6rSaXhhGJBwBncPznfHnXxfYAroBc29QY+YAyY+x3RWG+5mPzdQzDSs3T16PzTWrG
Ex0pIB/hpbIGf0PS3MzMjqQree5MFJE3LlXLb8c7yE7tAKlKWzkHgadhMW336lhb5DVSS8gybwFx
SOcufRDBKBqO5t6wkA5p41xsZlZDcSo7gpp4mxmArNDqzNtOtBAC9fEBWFpXgFjvvzgiYac4E696
EfntEm+Q1Mm/EJsEsjuA+FKUJxrHpfn7aXpPcUnVPN27STPsIhbKLWJP9bPR1eAPTRA30OKfLLGc
p8nB6fEacXDEp5vxlvH6nXjeXUoPIVJ4YnunhiyffqRqkBy2kllt421QFVUIyo3YupiqyZn4aQGA
Zz+4pnkhvd8V3qqMpLaadaLAK5Ob+GRxeKD5Cz3z9YuHOmYMGlwLGqtlVxN5NnA2R6wgwAxtSHfd
yogfBsP2DtSrfyPOLuQHCMqPEfOwIm4WdWjq+9nXHeoXxG2rDbbjOpJt/3qJ2Y+uOIvUu7kLGnvj
N4IAbmH2dbF0FMBi2yCKleWes7GUCN60YWrISrrZBZ8Z8G5qhQg4O0YCeJk0Aw1pWtns8cGCjGT0
5E5opdjrtY38Et7264brILKzsIoxzTT87sbGrnMDUNdaHPl2HrPfQZ0M3qbRNZ8r3OmKp1w700yA
DhX7tI9BVcHzfm0g+e3MwzTb0ZPf8XmM5G/5TE9+agpLlBu78OvVxKDoqlRm0JQjJc0Oh2Q5hubC
1KLiQt5mkyfzBCwG3JoGnGFbA8CV04L+Dv/pMBfDaUXwGtRcAZ4EpfuH0aXuOdEC9gjq9q4ywydq
SmwD13ZsGesY6UxPWIM292X+VuSpg9Uo1j2r1geq/CQLG6DsI+CaDuANhR3YiQuROP69F0Xag3Bx
F14rUfdf+Q9xZ/gPXgHu3dxEVIZEMnCZyVXa2HxNo6zaje9RI6kjJQ9x1/Docze9w3b4aBZ2c9+M
3UdTeHa65lmyCbqCHd3KE6uex97bODw0Q5W9cwC9447z7swtHzQMBu49C5EbyNy02oyuh8e8w7FB
9d3aWc7pa4AXQyyZctKoyZGYwaWo95UczA8DuG2zKRPOGATb4OP4qlcG1hGGe4d6D5XolbbunYOb
6ve5A1Rqki1wj6xEx5pl0SATue9R1un6f5RmgjMPqfIIiaaPejVoVvfAMTsFafwDxMr1c9X79UaT
wsNxeQksvaFKV44bDH/kab/RYt/5oVxty6km16gvJHLEYvuAyFZ/HmJgEjgAfn0pRz3Z8kTkm1Qa
5ovkOEGRsohPZMWnmeXc+ToPSnS7uEhZhihEVoB7wJ3j5aIz2v4O50DHDIiayNj/1LUKrm+Sr/2n
/ggEg7swAyee6dX2ccBvbBnFMnuvkmdXeMabIbFkL6J8PA4xG88pMLGWFWDqN3oSAq5YxYS4gjS3
+wI3QbKvokXUA70oCMBHNi5ng0cRpVmm3u0UZRWIDZPVO/4qIYrSAaMzN6TjCgQ3aFJvhXfwh5UM
sR49hH0b7pgXC4T9OxtBHSCSHDtRgnKqQtYB6bBu+jBQT5I3dQuBt0pmJ2Ac7yMAhVU54peKOR4x
kvpBZaJOOkvxy886LI3jfcschLNmHzIXXqad7TxAVpM/PgGzSWzKwUdgM0nik1Z5FRibtOhr7MQ/
a1VzohlfektrfpSoQVsgF0s8gZBHbIwxz++SBHFl5PY/G9rQnAQCf/OtpWE+qeY7I1XpeHuOZdv5
3//63//1f97H/wh+FpciFUGR/yvvsgs+3rb5z38z3fv3v8pJv//xn/9GKiN4eSzuevjXBAW4pezv
b49RHij3/xWmdZ3nbWGeM2S+bglqh2B1mJludIYax1lFyDuzOKHvROBpwbN84yZtNAHykMcN2E/P
OQBemWUgu89PjrYDnIMIkcUlXqfJEWfM+JipCxKHBHlh8CGRGlBdJMsu0R8iYVnLAvHKN3CUL/Hn
d34I8ActslIrv2iIQW30xk4PRibae9NK8EwwAP9G1D+ajdN97PWC3cSoRzJ2lsEupejlLE8MfFjJ
+IvAicIdkeMJfy35anr/xUESb0pN18EZUSIhkeRaycLJ7GGFZGntmODhhqLLh9zzjIcoBBV6Ldx7
kswsGu/7tlu6AQIGyx6QbncoG/8y+5tDYu/As4iSb3LJmjDbZI5frGgCasAxFK+McWw2zed1dBCa
L4zQDfbT1FFuPQLkLD3S1DqzovPAIyBU8fCJ4gt9VZxTrGRPJMWlzsD2g9CF6w/F8p+/aa7+375o
yC71kC/gcMtlhun89YtWp3YgkoDLs+4awR3xKDn1WIYT+dLErlSgui+KcLwymcE8cwck3byb5LBn
Rbj6q48uS7/ZoCYTTzeCMNTxet23og0WvjCyCyEakiFpx3dAh5l7hAtA1yQithb4Um20YJHFwv2e
qxeZ0VrlKQR1/YkzE/eCxEukN9qbCePbDrvo7FT7YkRJ1jYwgUwXNJ61aoEevjGBa4RqryrWlhRt
AiooUtIptFRbKRhFRXbvpAizTBLwhOW2DtLqCOLQ6twaSBakzZzavRVmXi1BMtpO27dPD12wrFim
YQOrFX1YA/uPf/6o8NO//axA8IOHgYmEDw7kUVfZrx4Kfa+NRWZ54xlpmf5ylN7R5Yb2ZFSNd5Se
VS7LPmDfsAk1FyjdLc+dmZSPjqE9k94PtXgtC1PucUpovIbawRo69g0lfcNORIa/Ji8H20+nSt11
0DXtzkrL5j5H3slaBVqXJMZcNveharrEvDaUqMw7dRIR5JrFy1i9cX0w363zoAx2Ii7NlyECLiFH
sk3eOOWz3gGrUXmJetTAFYNBfidfWdC0KA1OkD6l47mz0syaL2nJW3APJ7Ahz1YN844+04dvXaf5
y8YdzPvIq8M9GOfw58du9sJYhdqxSso/ijDal+rhX+T20RL5OtZC2AeveeROmCwKr2UHEhkX1v2Y
9TgYRT76svayYItiFh+UTqW212IXJ+aR8SpKP/6uOsDjTb5H6AxKozqk+TTlupx9YNqyPK3uaLc4
N7RvxEmEuwJzT7Ekg4lHzeafvz2Wa91+e0zHQYYCaBRMA28VeuVcfXuEkbhJENrxWUPG3bJyPOtk
GwI/KQ7u5dZkP0ZVkEQqMpKexDzWszsz1Nc3ehKpCYe+XbldoU3z/s6vZcl+1FFRUqgrz0PpCmIE
SZCbsJcbPd2Dm3v9IS6Drd3F3sFUjZ4hNobKH8c9jNqILpmmLmlJph4wJrzDrLv1oelmM/VQbLgL
UN27S4fwCT8nY/Nxvb+d6uom5rlupr69MjnS3U2zk/t83xkAZjN17Vl/5TdfZZ5m1o1a9Oz0bbPx
8dEdeJKAEI661MTgTjpge6cfZh31bnSIro9AVFBTUHMl0xST7FYREJpaHEP9bo7f6egySAbEKv3G
HAKkblFpdb5hHPkNrPB/IucO4Uguv7ZpDTwKqxxOzijdA9IxwennatETwgDASUTGwLuiTklby//J
SvYG3FT51fGGX4PUIqUqx37Tlu4Ja/gUWKQszZdu3kjUv+DATsu18JwM9onR81woa9ElH9asLyOy
IlIcPtEA2YXX48kjwngdAbnN4CXRZkRaxdE1zHRZ9IDOriO8xUcjAf0W64wvXWci5aisvmF9GG0T
EzXbg3DLb0bu7JyRsS80XHjIbbCV2zyc4/9MwxHFCkGyjH3dlGjHNJ2vQCqO/+tnjt2Uc0cWjxmb
ys27VW8V6ave9Ge3MZwfCLQ+MC0ZXiwA86yH3GqBKZ17x8w0w3XWGOkrH9vZtYpBWdGG3rNXldaZ
Ny4AeVrgfiopdX0TQEsSh4WOYPoSSfHVmvzIQg3Kx1CTjhE3egmu8aUuark2BuTiayJopyjXHDmb
A1yDY2NFmmFRooJkU/yM/HoTmXidH3+MpRE3wTE1Fm8YEHBo4ZaoApNMQ+EkdXuE19oFs4N100bx
gXRFyVH6RobSldoe7w0H3CySl0i8URXFlV2xA/VsJVJvNnSq/rin+mPqkrdFZcPkhFJqVBDPI7sq
LReCN0iw5rLfuFn7bqtVV8WGj0b2EViVSNZxxlcvOkV+OdvHIkVmQ4b8mFxVUFDTqNKImuotSB6R
srYwfN1ZJyp9ZXZEBaG2D3DwPv2P6T8feVjcOHhwTFyJmfqDTH80Fn9Y6C+FfBS2jFuVFdZ3xV3e
ph9N5XMgS88ymYWhklVJSTLIXYw1FoLRYrL8/8wxzeY09SbWdDM5eVmZ4tgYQLQa5/yCs9LhwLA+
XQuGZA5kamwpgZo8KvxWLoYHOB7y0AGguSjrPFshM8A+AnJ1P/C+25NEDVf6WUQxYXeoghp5rqgU
LK3/y9iVNUeKM9tfRIRACMQrtW8u73b7heienmHfd379PUo8xu2Zr+e+EEhKqdxtF0iZZ/Fz8EPY
sBl5W5YuaZ1YYTue5jbdBqXIii3d0iVFnZuVOd9CPLbND9RHq9Fd6BUKMq5WFxD3RZrVas5ZjUN5
VAMrc0cjy+fQHKSpKwD8ei1aVb2eHwhmOUJC4FDa8BAnlCb19dtaeOyB7gXD6Y7CpRI4Bwfqc7hf
d/XK8pJiBdloxzLctut+TjrHJ2G/viOKYjhBfoyaukI689pMN40anVSTRo0oyXfEYBxTL4U2ufGb
uUswzZXCOOZ+It0KNN9TrP7OTGTk4R6NKj4YP6qXFVOG0hh4iCtqJ2BXgs+lhugSGWm36X2BIqGK
pL4+C/14S21adImep3h9t/791kxn+tetmSnBAjQMC76NusMttXX7tDWzWaBZSEsYF8C3ouYgv7Ho
ldvlakGXfgGlLmDT/xmC2rB2UIsEBr61jQfvYK+7IreUXzqWNOA/S+ccO/1d2g7NPXW1RpFvRFu3
G2rSwL9MyrzxjgLoUqtJtpq0LPQxqTe70sWGPZmPfYUJ9bk8kT/o/JfCSQKy6VMQuHgOlwfq1A08
9KOh60COS6Xmb/5h44G3jYPn5bEnUw+Cw2eEhKdbA75qW9uMCrzQMtTrYvnTLGzsCPLxJfcho2BA
E+SOQ+R7G/utf66hSQh/zMbcRRMX1w5nd4BYdevJH8YKJbhe/mgtiEsjiewDYS9dp985OGGcQBOE
QetSi0yi2FmbNU6IQS78wV0KlHO7MVDzVRNDmG///g/I+cfB0JSWaUlmMd0G98X4ki2KvLwp8dXt
Lr4D0R+fg+HrllMJzmuerDj30dTKFC7Utswg+wXGCZS+CxipJam5pk66aPhmMqSXJm8N49Z65eU6
39iCT9gkQcfPpQJW1EJDuc2maUVN2L4CM6QuFL0M4D+huVLIMkBxNGNZKlDWXawQ2ZtX5yh6gony
0Ica7JVlCKMxywKBCqSslccE+GfpKxQRir1A2W5Vq/Rr+2GZQnfUB55JvLO0/IGsVJb+f4v9FJJ4
xrbru8mNxjFcjXXKzoVlyuea/2kp3F8Cb9JjZqNi14z28EpRVdCzM4g4zrPI/jRVVDkCMucLFOQo
CkcxJWuKtSgKa1H3EkWTaC0dWlvn3/9l6Kb4+mhBqdjSuW6btoQfvf4lZ2BAMLINHLO9mFMtV5NS
1qZLEOmwFLSgkbP00V06DitIsEQ3weDBZoLidLzlPsXhBJbe2tWIhFQd3bQy9A99a9ZuXiTpA77r
VGan8rnESXoVGpG1oz5g89nZ7qK3ufI+WdWLVnHtTLGNDgmeBL/+NcVWWVk+ZOc5sg98Z9VWFZ/X
abHFO9dR803GAFCuxjB9lTZUo2kd1hrTrjQaDSo3drXOR7M+1JBLB7BZdw6jrcXPyLPs8tIY3/o2
+NxfgB5F/U6Rfe5X8RGLpzcvGb9pon5ohHkD6nlzj3Oodyv1/CVEuujVqu18p9QHt4nelK/cNy/v
oKiIm4CN+T9ziDZcCHejWpPvexcC5XyMiakxnj5aBMn5aH3Mg4Tgp1VozY95UFvwLtTK/Gj+hDQG
sNP3AWJVS/2vyQnCf/fj0Q/78SNQ5MePN8l6NWQtCGGJLZTtvFHYMIyV2lXr+hROzKJ48HGqQuqu
KR4yZr33LaPLHcVpXc3/47vgfE11qqS6FLat41GJ9If48lVoe4Dz/bRPLoUNxpjedNjmUwVqLktB
umxnmM0EI4S/61PcKVElF8NZmypUIMA+WUE0y3rUND++4Jv1px8J8WiO0rtrrGFt64n16KgLaN3w
5BjTewpw7PKPiFnlZW4NIJ13bZMfKBSlT2AaA93fUlM34nFjmP036JQkLtQM+V2btfyuqut0NwQa
YLWqjy5NUDrruLLbzdKntV68GgPb3gkh3uMA8f1ptI44ttxGohmQ1l3i+cUNzUrrLL3LsQ1Sn0I9
yMSVF4A2T8sKvEv84/ITxUIEgCj42XFioILmdS1uQbXrVa40QjY8m76PLfB7tZe8OFEY7qsuzHdl
wYzXxGMrCoBLtrEeBFgHA1It91ziz4YGaElbrjQtQCLazbzEPvzHU5F/fSoaumExZpjcNE1wA5j6
U/m04Sq70B9gwqSdAwE19YVEIlDlE6j1zIbVS/9CJvnSB3vuZi2lDwoLWGxukPrTJznXhcwT5DAn
YI45zqPLAGnGGiksEWjuMsABwtFdGhFh0oAGWt82hFzOGZBPcQSsVK1uTaBbt47pjy4Na0gyxju6
hd30wTN8/4ifrTsyB/uBNNeK1wIaUKs8FNk2b7ubHI/un76ovtyooSEq6p/T1HwZGtAzqaFfYlAT
SVwuhnJfbSynLK4k1ypp51CuqWduUH+10bFNv/7SA8Ra5NZMARdyp1llivqeKq0rumSTpZ8jKB01
pGaFvCyUSWLb+FHmmr3/FKem2QA5bzo9aFeTBBpZryp904cgQfHxsOjYhEXRNi7JI5GuzXJR7M6p
L7adwgt4RRU8iB5+etjeAeaqWnCs2HvI8+Cb3Fqgo8KZOUlgZdgDw1+5dEuXTHXSnZQTRC+i1tp8
HejGh9//gVv8y1vf0G084IQF5prOufhaKbDqCWp+NsAAmZ8jQwRC+1Ofm69FZFj16h4uVMljCE2k
xzbTwaUVkTg1vE0f46gA2jEqBfRO0GQaHCmAwUwBeLJArGgdpYjZIKkQJcwBHCQud1TEoQts2eNz
UEYn2sdTmYf6WZEfQGSIhzuWRN5OhK3WFEpKZxNoP4cGjyU8/b77IkJ5F+hjEBc/mjSKA/v35qNI
HP8dMdeDKQIqxHchznxzHQa6QDrQmSgpUeVG8kw/907yMlDOr+OtDtex7n00agb93GK0dEC5+f1v
AZn1f/waHHynHUPXHR36x/8orllcSGz5kSnpYnMCDRHK5NPKj7s6gC4iK8HQ8cXwRzmy6KbCkfrB
SNINtFph6wMI0oNWBBxHsbZD9aXE1iXUp03u+PI+ysCZHzKbw6KglvdxoXXnGJspyF922Wpyyghu
iI6xp+CMQXYQSj/7Li6HbFV1Y7ouMt/bTh6z74uEiy2g2jb7PoUZuzOnrtlCAK/dT6GH3SzEM2rU
L9+CoGiQih6QGa/68RVcMjfBGW3uX+IT5HiW/l/jaZ2sjX/2EgYaxGdl8BremcgMrQRxWZc2DWcp
FPtEZ3jw8R2Ksx/hIsYMhlKThUuk9Yc8T3bURYNLmJHgoQnEN+KMEORt2cr4lPeCAc2ICweZ5qbN
2WNR5d2hT6JiJzKOY6rvT43rJKw+S7odmiTatWP1fW7C4+kun0p/OyaQ9nc1ZBSO2eSwI44LuDMd
dFL70+2n0Pn2U8A8TS2wLDVPpZGgbmHwUgI1WZT6KQzbb90Y8G0TNdBxMkYNVxoBGFI/fWrP4WoO
3VUcMg09HlybuUnT50VgUApZrsL9/Z++9fUFC0U7U0iUJ2xsuUxmfHnBAtrQ6SIB36EasmACYhIc
PLimFXD51c2n6OMuH4P3vuXuf8blponfTeh1d5n3iHND8m1Kwclzws7YxlM/vsnyKbeG5JuuukOU
u7dawMtLF2dQdM99Dz5rEqeNwmyezY4BmgVSoNcF4VHHIWEdKSahUckfMhRGfElYOV7FhMfnyvdg
eWlrfnXxUxhUO3rLbz1o0N900BRApRMf7eQFhKghTn/bgqj1aYBmwIvrfcZoQtKUZgBVnbp+h4EJ
qj/zDA8+929JFGEplDd+/ztxHFXL/wwqsQyuO0zayBMI3ZLWlzRBI1jXcysfL2MCdI8BI27kyUKZ
n+gyxkkBRypckgaoIZduR73dDBn8lChES9viZMHj6X3ep/YcrWZT5NKsPa/Zmp4WuKnS3wxR193k
dplfo0HPr3TX2LDqywMvWX8ZmKB9tw0KnKBpIFY7BrqDgCGAsjiKI73691KJWi8YvfAY8eFhWZ0i
HPjcnjM+bT+toWZaODzftOluCadlaE7VZ6sU0ulwyI71U5QNw01ZpCGqTjneVFYKzJbqS4w6MVyc
WkoAuAFJS3WUofJ05D8HEbpVZJowXcoeWN9Zr4UAQgb2JMPt0IN2UcMKcKP73gn13pqvqyp/i/oe
fG4LT6DdvzRRYRn3cFvFzhDAk5U2wn0qSAt9NzgGw/7SYlDTVKxvq+khWg+LxV3LDQj64C8NoLPr
HAHlEH3XFhNz08FDLE34mDXJdto1kCO7mWb5Ac7/sInBBsMGpIJGPVsTmAj608iiEd6I2svwDFVK
eGttNZzKWheamBMETCGHCokZJ19L4sXNs6RdngoUR7/VaeesDGB8L7YB+BYqUNW6C6fhR2usCavc
qgCmAuDY6x30yJcnQnzCZtLegqmBl+KgkF0LFnQGiE7wPQWQHRVjBaSly6fA4GN4MXGDTibWicwE
9HiYpq0yVe/w/eBFCyZYAlDLnNClLi0VhuYQkDH3hp9cnYHb90mVhbCoAalhzPBiHsak3AxlP23G
PpL3FGJMLxyvbzcU5p4LLh48aWrrOgeBooSSz0OAYue5L+o3CGjBSTTrUPrMwnYdlZaFzAoIe2EC
8T1IMkzHwepuqStw4CvkFqndHE1Hv8Ojb0Idz4ZqXNQ698ssuhtbGUE7LH780t/W8BQB/e/p05IQ
GwDZo5HP9KEFGWhVeOAc2iR7pb55EfVzwaioO7DY/CYCH2pSdQ2IjqmX3zvFHlzCgCRODtL0fjil
4+8SGBe4QlX0asVng5sCeHOaB8CRZq2+9FME9cXhmK06BxqONlHjqDNQdLtOh0WmmkvBn0bnyVbz
Po+CaRqgUvYKAnsZuMIhJBTq7Af3Bcwk0pY9NUE3rFHW0a790A67oYvgY5zjDAtpsXIXoQJ6O/hD
vTYbz38uZQ/rr6zQfySWsYcIUBi4bRm5cdJrfzoZf4370Hkds6FaWXFa3oAICdlGqEznnlEd2pG/
kGI0XRbqxuikW4YywZn6u9qDsm8F0bGVljXVZmFuzMNmWx1sT7zMcct6apWs7d5XEfG2KHdU02Z4
A4FBantz0xbSuZmA7aVBk8rkpfU5wqoy78aP28NSF9c+Iqjv1zUqRYspjOKngJMIchfxCfhfpOGB
dmYxB/MutZO5j2DQdjfALR4GL67ZjRIimUq3sufGBoyZ5KjJVD87TQLxynnYU8KVajgdoJ2VQCGc
2elFr5Uddpwa4YlHyP+Q+0hawf8zqq0z0VlzD06GvRZG2I6CCksXGogMiJgHPgr0U98jCf7Oiv27
M6fvgJFBI18Jqc7qqcs5smfeC69H8FcX5d6/RXqRZXIy+RIOotp9mjdrsY6YqKuJczSgvakL4znI
vXRhcN/EUGUsg+yxVRe71F+CyBguHNvPx8ZEUl9jPVgzvMkeKz1Jj0xvIAmhYpukDe7LJgTEE4M0
4dfpWggqRegDnm/0ycaD6NC+lcP4CrWkbdIO7NFrWX2Dt0ADWS706ypMqrBeNetKbEMnZo9gVK9S
nvRnaG9CQIBp4ytyAIlSlXP2QRLPK0ZqxcLy3lekfvpgCtNSoK0SaMAiPdY9RmGgKObFi64J/xIj
W+Catl+8GL5X7ey2szbUtEverbwIGBFqyti5QDXHuKM18tRfU/coIig2qDWMjzXCHMffSrPWZZJr
4Psg80A5iDaHYgde+nPX0o9EHF/pHqjS1DfnJYYU8DUhkpe5OcEAvrR66C8j83gt+CH1RHeTVTaD
/bA/3Mh4Mo4+a5Ef1iwruY4N/pZB7hx2Rg2kwTrJ+whk7c7fYF8BV5aghSZfZ/tXuhjgOO+LWkvc
Mg1yby3TEf+Txr6T/XuEU6cgWmex9R3qb/5hbtJcWKvpa2CD8JJV0V2YBvOikdb2hw4PeQpb+qk5
NX/FZmQCIwMfywrcjR2Ml7Ad8WFEfgCX9bED9e7G0+L8Zh5woq5YdYZE0RoY4k/W5QIgFa8toHhI
4OIvduazdTkN0cSPaGoZdXmqpCePzoZDEfYTfZ2+nu+9eHnV14G+tQ4klPviOnPT6XttreE6B23X
UDz5da6tq8YC2B3Q9TFww9psAaAZ+F7qYXsZM1UR1VCspIQGj9puZYH6vY2pgpnp9RyzJD4gPDjt
kICBnYDC0McKZv9FCD+X/QliSNVhUb6nuwaQJcXXOEIu9w4ssvExB//wPmpjmHeh1bVifOxFdPGS
uL9Sl9UY/ooNlQ+MCQY9oEM32KpZGxqdogp1yib7WYg4h9xN3H2ruxF7bcH8U563znMn8lUjxu5b
lGvOrkHleEthkfTPeCb7j7HVJhcUxuM5THPqcDU0XYHTnWc9xBk0LTP8ARfMto9xErX3fqk/dSOD
RBO4WfcMCaqLzexzgofOfaYuWlmyTd6JcLP0GUZ9b/hCnCkikWCPZPA/Bvbz1BtMPA02ax6l/o0a
HSQFHwIQBqgl8Dt5AKYUqumB9RQGuncPXNd6jpR1d48nEr7ZnvWIU2AZQ9sjBAeh0EIcTWWeQeTc
ANObzpAxQ6HWxyPs2tjadB1TmGR4OZdPOFU8LRIPuR/jbURiY70N1W5vT3IQcCRosOnVS74DMGJy
oUJ5i5p79hzleoTyAjCqMCLW7kXTxC7hTmLPuuUAWD77UHObI4ox8R/Kpvx/R6hP8QRc8YyYFZsR
1DUXys8Mpt01bIa6BjJAwdBvRTz4YCviJb5GAWncdMEQ3ZpBCmpiIKPb9jDUjXalXrrkmcM3zMCm
+30hFT9GcEQNS4izq9YcF3lip0GL2G3x7ck3Y2R9S9okONKyc5wV5cdet17miCJMuJv2GqwkwMZ9
/xH7qoPcqFoA0iLvP+Lc1o55G2rXZTngFvimGhiKgjRBs5pdrn4oIxn8td/Z5U7Luzdbx6uqgHX5
k2qxsvzUigOtvqlTw3gyxTCP1V7Hn3Kz/rd5H2NQbcrdMNIOrbDxN9f0PyKnwxlAtWBY7++lB+43
NQeRP6cSpaJq3GQeEnWjUo3q6hz66l5V7DpFRx7FiO+Roz06VMusgulHXKfVuVGDkZ+8LziP9uYm
dEwsVLB+lUEUcmcVeI7E1jirjC56o7KOsHEuwjMpklJ/yaHlwHIWbEiElPqmLhlOmtXfUtjS/zE9
8TSQENOi38qhj+FEP2nf+sl4v1v6vtwVU+C/TVCQm2fIqr7aaX1qpsKEF/BoPIOrA28KbbgHpxVZ
m+HFrhLjWb36b4uAPbQqBgJD/JRA88O1rCi7JIFeb4Dtru5zYzhDQtt8gR2dfRgDHydSpW2sTTJZ
6x5gWtRE62xFQ3ufVh1ouNDnNllYeCviRA34l3tPftcAWhBIbzWzpyqexfvRhqgmUlRgh7DmYqkf
rGcOoFhWcG+ZhfYUtTvqjYJKQMlEu1Krhsb3OeDg9lMzYR3bF3ggr6nZ+Km+wX9+Pk/NRIEKR1iw
oy0qudcsHDKhpWNwFwQGbChqiDwMEPJ2wO6eBgj0wByRmhUfnJvAcP4MY2fY45kH7hVMTY6dA1mt
vqr7Kwff+hqBvrkrGCyrW9W3DIz4FcJ0HGqmSx/dJWVfr3WIgK6/DEjWV6tRNsmWBpZRbnZKoRnJ
BPpIGqBPQ+XuhxO35YH6Q8ueLtKZpo0Yv3kAauFv287OdFfD4a1x6dZvMRI4KKy4ppfGK31yRihd
o5OG6RLRMN12qUBiLuu0NWc54KQQya5lKfbU8vsxhqaTenZTmw+2c/In3w3VAI0mUE/7DyCXYTtf
M2zcwWlXMiEc4YA39SXDZksnMPtiDC+sygd3RlH18LXEBi/bLpipJofkfsn6G4JMjaBbKqeutyUg
/R+TACWytg2K4zAQ8NO1l4C8u+hsI1eCylfwx9JDd0uoB2V76VKYE/xh18UqEtCgGo3g6je2/1hI
SNFOAxQB4G4dPKJWxSCbPwI8oEYn0/EeAPpQQ9QB8VekNrTaPFI4k3WCZ1qEf64Kh9OGc1M21oVa
NAtewJfOmRKgOLju9n7kw8gAf/Kiz7xjBSX6pxoepmsckMN9o5qwIgXj2oSwHgXr8LXf82wUK2oO
DCiD0BrARVTBRW2U1ymLbufYGvgRmFS6eID4/apN8BZDDfWePmbS0yehef0NhXY6vrN47ccnWscK
LLeGYgtgOxMs6JVmCl6p/nr8tUmjwJEZ86hW2Z+DQUn/3Py3uWUO9YK4g025x7C1h/3Pg9+X4uSE
dnWHhFh9p7pEGohTjFPFHfUXzJi7nKZeZ0UMLpNhQ+0Nsh3Otfdhmi7V7jxuneukLkGYw4ZjkH9R
wNKPs1oHmXIv3dLAvMjH/CU4qKGuMUysXc+wUAmYTdxHbyTfSV1glh21usqvBBSN6xHA6UQ02yUe
cIk3apVVpN/xBqRClYeziLdOzB7iqHsd8OIJ5GLBEFbZNwrKGt3Zdjj7rNo8SK+iLdQfTj6+1dA6
xH9fO16hqJhemyTU3UxhehokRecBmhFC3P7TDHi3j4CqpRZycAHbke4u0hvYbDmPoLgYT032qfH3
CIWV2p7C/p4z1OE9MAYO/HUABR9Fz1/0aMyPZYwEEBnx4ECQ7w1ei/gSTeyVXv+0MwAbeKtZzLtS
KwPdaEMXatKAiqAtAG0SwEzQkeVhwZGadAeCPRCFtGn4WI4+ATKC78tRcIg/9Kv08NwQ+CZbQYdv
ZaDLQ9tYyQpvDvloR+V0SfnwnVq8S6EhabIJqr22dwi1MXzstI5hg6UAPKppxmlxDbC5yIoWOMF4
Ci8Jhw0ARz3mUfONYj2mab/rSi18nCr4RkQg17o0lcdpdh7HYQ0puvzkB4AMlUUPBxQtKqg5egay
LFqWpbvf1z90qnr/Uv+wLVt3UBWHpIwBvO2XohQvokJH9gIvaV8rjtzA0UUW2k/H07Za30GABZqp
QwvcoeIxg1BuQm1g4mBs4UD8Bx4P303N8d9ME39fqG2J55pFyDRkmngYO21aZ8BZ3RVl528LWbc3
0eBNkO+3Iry8y/bgl5N/1B2zO8EZItp3AzNx+sza7ahp+S0AsP6GV0GzAiQZyAJsN1d2NXQvEvBl
4GKM4odI/At0UUffzdt71hQhdAZ7f1M6KdwVLHA3uNpy6Z4i/9n1E0re+Tr2xvxubLpsG5bFdNFy
Td8Hg16jXNlDX2Ua9J3pRxokgVCIMGLsupOG+wdLCOMEjrfj6l5lPJuDHe5t3mjYW6E5MAC743YQ
8LhFE5b3oMsiaXaipuPwZ7MojSu1Itm6UBs1H62qix+qINpSt8+r4mYC93T+gD7Xj/AYNcsfQpiQ
P3EbA5qGKDmjztTGkGlQoLjWiYSbW1N5IhBa/dHsA6RdkWR88Lz0rh3S4SUZetBY2gk0FjuUZwPW
RBsgMuNXFAdudL21fiLBdQfYQ//i4VSw6SD9eoaGhX22wkRfcwX/7Kt+Z6RldjvGLL3loMOAXjHC
EttCHgAs4PRWc6CzyuGTsqMmBX/ERbxsd0zzQhh/RcNGy1DPMwSce6hpQkoDHCfg4JdRgsVLVkG/
RwvjM713AlNbcb8IHqjVYpu6tKzJXxdw0TnJmJlAZ8azNG9s4m2HA7CE9HafnYeaW+thSLPvTP9/
R0SF7ECMLZx/WyNik/kfSAmuf8XmWQ7wCCgZc0sHCUPaqnT5CZDFPJCktRILV7yHquQirEDiC2Gs
x5tIRu2sxVAbEGSYVRZoeJZgoEm6zlkGzQtoL1CbZuKE30Kh6UOsASTycNUAH772uM9OUl1woJxO
1AQGDKB1uqVOGo6BJ1hbmQXNLxVocQcxdLtM/LLOMtkxtRKaJokPqjrSORNI4i5hbduQA2Mext2e
mtAWzG6HeORHFVdSnJWM2S3F9cgg7+dOioHWzuOM0Q0BD1/JXh0RvPEvAqoOvK5Whu43F6jHAnkT
93P/GKLaQP2TLvo7FU+AV73RP/ereCBo3wJsxPdWkekXrRr0C90pGaBL0G6cYUw/dcOhdkIyNXS6
Q5BWNxTqax4MD7l9C3jZ3WCFgw2sYCOvKaqlaxsKCGtq0qVo63Tva+MJ/u7ZI0pZ0xrJqQSZ8R5N
A/W+yPEcNyh5+shx2INchFhZKpYmAOP3hBSodVmmx6VMdhQ/JoF2gGbp+3Q9QPJDgjZ1aKsOhhkt
XDMg9rZOk7Y+MTACRhTHsYsKK9FAxMV8obBucLTR1WLdG12OUyg2wlDep8l0+RSEbeq8GPXRWksc
rSpL44X6dWbXB803z6zL9QLK1lp9Wi48KppPTUFNNpRIGhrrJYzuKHaOUIt8mUohXz+DYoLalxuR
xYHbZQYr3GViQ+1ai9BLC9PQGAbY1MBKAafX9j6OJQelg3VuKVl7X6sL7IvyFbOneE9NGshbuGc0
wT1NUm4O+4ILz50Mv5v74FBiAvUwxQeK1wSU7kU9j8kSyPDI5jccu1H4z9T199jgR0+Yle9KhrNi
5rQ/fQYEZgv7jGffEAPo1GF3DUsn30/YBO/wY+99C0cS4LQUNDzX3hjI4JN6G+SF95djePIxrdJp
m2EPi2MPQnsutZVVWt4bVGM29OKQsCNpUDCt+oI/QeFivGGVfO3MzniyYihXYx/xuowNjngtmTSe
NKOAxMLfkf8yT0Xi9Qx+Wh3sfNtEMccOx0sEiVSQGSGzR33LgFCj1JSQeIbBoQexLLDRcFZTk1tf
k5uyqqqNpqdyC0ycfSyzsgftEjRaBmWX57rRvzd14f3ZhoUbxKb5hwOFQRBF8vDB49Y16/qnQEIt
1B21FjsGdQl0Xh/DAYVs9+stjYNwVx9jGp8nlX4zz1ymf4qh2xASIL/f6YmvbxObmaZlgBLjWLoN
1vsXPlU3WgLiSrI+N7CH44YMjpnehu6sMULtfBr+bpcpttWFGh9RJ7ojYRGehMMe1Fi3Mrg/s4Ol
Nto3XWXDiTIBd9iE7zVk+51ypYW9g72jBhrsqjHFdjkZQegmcONY0/CKBocu9aIQOm9xPx+lAB3I
b6EVioOSdeFRheqJchL7ooQIs4NxO6a8mAlFctFIXAhGHmz84FRXH+rIZKff/1/+I6VhIzsP4AHX
LZvB5UT/8mY2oJKjQ4gvPb/ruukx9J/md5j08dXLnNTbQm3Bke44QXVGduP7W4peXaivHK3ehrzG
lUSXPBl45xgvNJekH3wjjrdjUSMrpgSbaodDNwZHwJvR6abnf05KIc6z6oMh3/cKEuoZIJ/3mp8f
CqUgRH2i1qq5T9SQEaIBn/8S16q5S19TGBWkwAJ4p4EYLZutbSMf6fjpPbCd/k1WDtL18f/zLc1i
YMi4lKi0NuV9X07P1N+miVgjO5kdRZ3mL05brPrWs77ptfqHIae5oyZjE06xInxxAlYeQ2DC1jRd
fRxL9eS+i4Ng/jiKrxK4RNHHpR7wt7//xeJF8iVZZTMLspaO1AUHgeUfGkNxV1qmDWL52al6d3LM
1bvmTmSE1wFNUuihr4PzP7rwh7eahXkoQq1B3yGaiW9OdFUR1OpL4MLxez5hO50foUUebw0gvl4h
5763cA76gzN4K1jSL++ioUJEXitNr+zVCtjdFJT1XV+EsFwwgj394YB5zfCtnfCJUQGpd9hIwEDT
jA/UhIrap0m6H+1zrmku2PLNNvIUIvvXS62Di+RSJ8yj071o+su/xS19JcsuAGea1huKUL0bKq+b
yDL5vsymV2otBHzdhhtOoAax53qFJ0R+Q11LGM2cMDj3e/xuAEjEle0N2W3IqVU4WK26QXWNn1nB
h3UJRYwfUzwH1IA7rwKrrG4CG8SZ3wVYXlkcJsdZh6BGsHT/+7+qf2AMba5DTkiQzohpcvHlcZEh
f9OMUg9OMN5BPc3tw+6YtrH+3Ji2KyPWPtpxPj14kbEOCs6e+xFmrEaZ/fCikj031eAArJBBB0XN
cVKwQKUdVzCbRexYpt4anxDt5xUFmM1MTAMsdzBXHTyZ57Hrx8cxz17zAWanC0g9zIdp7UBHebP0
JY5hXaHORj0Lbj1hxudQGqDQul9RpbfrIdIoTNBQ8fUpYI2SmXB37ApWg3cLXIJVmt+aDs+wqMe/
BYU56oXKhHnjd8hF9/DieAGUW99POnSdaTT5dYnC1uclWn2gJXS1cGiy9yVoDqttNi/hK3TE8lPE
svprYp5/WPBQoMvdGtICKIiAUguEKnCMBC8nE0bmCnO1DBhB/B+JGKn+Bj7nYWy8lyXQ8NzRLYMB
KvzrYc8qA9Oaiqk+It8EHohKobbqwA99HxzuVb61/rUJPOr7qMgY/xRcV+YPh0EMKCrMbNMwlmx9
zxEPjuZB4t+MX0DhFg+QyRMPUFa52KKBFKTqgs3mezwNxoDvXqImfKHWR3yGbcbNvGBZ9bAIGqHX
nVutDn8CL9wTkcVINIC1Bv7WQMvlWqkL9fMqq6mfWr1IihunC1e8kdnW7o34oZxwnIkjA1wpIDYA
Svb+SkfohjDYrnidMp9JY/vB0GK5ia0OqYnWZkcUaNtdCicE9TiEqIs1Rt94Ot5nMBT8q07egjxK
/xzwEHYFr6PnBPzZdeJA3gvWbv4hsGztFlYXr02h2VAZ8KItC5m9y7vBfk3ASNOyIX70I0v7j185
/0pIkToYqKZtCsMynH/iweOhN/UpQ4VKdhJpoFG7tDpYCknQsM2YSQ2+nehbLl6rNN7M8OfSRXca
Uv5rA8SJdZ+Pzz18jf7sHA++uyj8u05Rr5vI8n6Olf7m+U3wzRiwQwF+2XyYQpiM1W0dXytNil3X
Dskp+D/KzmvJbVxbw0/EKuZwKyq2Wt2SOtlzw3KYYc6ZT38+QB7L4z21zzk3LGIBYNuSSAJr/aGr
kuMcGTnJfyCT5f/yLCSt+NsPHbqtoTr8AA3otyyefvuhp5YxkBItm6MJa/ARqoaz70G1HrqwDJ8m
1xKrc617VTwyuWj0JF9VTOvquurJi1XJmpqZ8q3IoQ3pLXhC3VDUtdq39XNhV81+nl0XQx6nPsGp
M0E39MvLxBNzFec6qcqFfJW8UtSzecCd+8+lzCOUeiz3fQ6tam3wEZ9VfXR2+pAMDyTjdLhvcb61
2966BinGYAGA2D9cR3u2cgvpNl05D24Q/eVl+dcoUq0PbMYCX14iRpe/eeZOHLB3mOZdCdvZv1uO
KXr9X2KtcCWTg+W4Ks4B3FrYnUHzd/26iUBUTGNzBaNoLY1+Ccy0udo8yg+pik+q7Ium2X3KJrJg
fJXVe0SlA4j0PHzhM3iuB3BfK817C7TY4XcyU0Zv3eE7asNfgprfCdvp2HepEz2hlZ/4UR7/cV88
lu0AAEFP/5BLSbl2/GeoSMGelcj578Ko8cta5bf4z7PESKE3TmUN+Ufj7JfeDfs2sDB6M7ZXuY0U
LQS/f2nJPrmpLMplY4qRclP5c14rtpiiT86TfRWt/9u8n1f5OU9eBSqDd/B6Y9o08TwfHU2ZjlWh
Zqulr/RbLIQMi73q3wc57t6UZzI2ZAh6k9fdjxjs1FAOuF6ZTRlSHYO+uY2b6++u6swH1ZmKqwPx
bBdHUUsWgeaweMU1RWXQj9yl28tYJ2LcAitPz6uzDJEfqo6x2X6TrT5MYAKomrpD4Y50SIidhshc
yYMuk1XytKXEuOvJE7PBEnmubFFPquyW7V6LgKvPbYyXgkhw3a8hz8IUdhwCTfHOhHZ2ILVOOhEs
8MmG5HRE49x6sJroxgcshzScD11fqdtqRr8g9QxcmpyuOsxGidBY6GanvqheIhP/h8xww5f7CBnL
xQgAxS9yvDzw3PnXayRO+UTW66234virYbRrJ5nMT9h/W9vRNa191WjpWxUUFzkgwiFtNWkk7YvE
QUtQ6eI1BrvR11rr1tDUzE95rNvsaVCPYfEBIzLsgy0pt5JVJE3NDOOXHOyF2+RA0EWIp+KPEbJT
xv45Ql5jNq1yDfi8eWpU+wXMKOoaWkwKMemacwKexjcnw/2KOxcpCoR/3Ra+MTydCvO16cfYao6s
x6nL93HWTP7ssCY3s26vlKHyZ2WaIEWD+nPnddF6Kqz5uYWbcqAKWO91r8IpT0waxaQOchs+kN3V
BvDMF5Omr6WSH9TCtj4NdhbsUmuKtg1JRsQTlz/mRXHQNreri6uYHzIMNU4B04j1A8ZSz142+plR
Oxc9UexLV1rOQ1Va3xuUBxPEKxrw+miJBm7iHiIYaJ9TnFJ01L9yczloGujkDHOKz2qjfy+zyjgr
1dCSLxjIeIlhyK9bawPpxwPMwpjJxZIOH/99Na+Zv2dSXERpLO5Nz7F0pGl+Fw0MrACfQl1Ljp03
GEg7aKNwooiyDeZmCKJQttq40eR+s9MgXTVmq7+rHYT/UEuns+FFsOoMsz0Gy8CBJMZOGHGfOzPD
NmChzKbn7ZvZUyBEOb7wIZm0b86wDEfqz+oqFc3aAYrbWGOy8oqwe+vUfnpi3f0hp7pFV5xLNzzJ
mYppKZeg82BQMrFXI/elGL93VHPWbRQ562oySpgmHPolrI5DPJL4urf1PIbXdG8rVveo2unYIGgR
DZo/CNWLPp7yc2fr+Q4mgLKSsftBT5sHo0sqakmMlYdfxmK6/lRnymfcs7xV0sRQfPJOj7ZRmgQr
qpbqzLJyVtY3CzmEwY1jzfNWusJJWci7xYBsysNCZeWoQC6/h+SE38bKYRbuqmtrylRlFTSae541
49SWWvnosnZQMIvDIQk6got2imjbQAw2PDfmH3OcoFf2tZLiX9Pz71yFZaWdyMlv5cVuc9gc+qFj
zE+eGnpn2YHKc7xS48IAlHU1O/gEqkQnjGRwO3u83tzqZKyATbO2cjT7fgn24wgl2FbIHAg8g8A5
AN2/zb2HZLwOhK134uj/i0qu3JH8umNxWcexgEUVWKeE/B8CTSOMuNDo5uTo5Dkc6JpkMinknH1q
VKOFWsTXXhDFS0XYPRdIx0Xesr6RnrFTZ8Z/vy/N33dQMCs19F9Vj4q2igfsbwvLJLasigQZykWO
mj3OQBz4qXKQZ/dmXtbC6KoixSZ6edL0W8+tGsrrM34KkMifGiyyZet+cO3+kscRdtVilDwkUFb9
JqF8G+cGmeZRsat9AedoFQ84p6S1RwE3Ezp0TTfpey+FqFlB1NxKrpX0QZVnd4KVaap/DxEa/rL3
l4OIjZFx/e+fm/hwfluSew4KSTYZTc21WI7+/sm1bTDBM+rqh8Jm/WvxLLU2ga2Op1bARNmdhCvZ
7HKQoUaDDLFhkzbvBDS0wFp5lcIFXTcw7FeIp0WnMuko1Bv50S2a6CRDFOBAcMu2nStXNZ3cS1QF
3m7Wh2LTWL3yrqszig5YyR9kU3HUdJWaMyxw0Zvhc1J5bvNat9VyRU97b0euQjZUhdtS8mSUTTf+
pmLltzejJvOTFoKEjVT0cwksY3Za6BKNNbxyk/lx1CsXOSAcqhZzl3o4yk5owKjhZt20lb2Llmow
tHJ0JQplBUGx/ICXF2wbivtbSZpwArvw+4SHuexl7/AQV1lzDdPCfDELZyO5FDzOMIsUCRHcgI1j
BEHSR69CMb9R+PyejBVOFx6maLMk5DcfSdbYV8kvMhAR2QwBIr91b6ztLosEjvg9tA0dLFQRnaNy
ZDE1G+HnsoBLMgOCOwBMjD4r0P/1IU8+2iHWjlWja76cTuYg8su8iVmQ9dkbGNQtfodiY6iE+2EM
uF1HACnmiBPCouTBvo/HDAVxtKhv8mRam3525yp/uGH9kfyMV4ntJqtG8aod5JQZUIF5UbFsvapz
qJ+VbvpDhrEsG7ZmnMELEzzjIbcvRhzGLFoZFfXTH6OY7OTmsJXX6qN5F5B0Zo8l2FdtZvqKMBuP
hB+53q1Nkx+TbKCSna3NcWh2sqm0c3EC5vqWqjYeRVOvfBlHo3sMhNV5r6kby0ZVe5kTdsdC1qGu
4vLJTrQrQofc/YGrrAfKtZdUKEKoXin3P8vBGwvoQm017OYRx5PYnZ8USynQa48nExXf8T1YrOks
Dwq2kOcytff4KrmPt2F5bACQ76J5k034H5VGbMUhi//63WG/uy0CjKKw17U/j038Z+kl6QVjFVxF
4L6szKl1PpsqypKhCWO7M7LuxY3bM06Czuc40BBnaoL+kE/xgBzzm7xMnJTeTjHsaSubocGn72nu
WweY7Jg6Jn4YM8y1iAfliuSBp5EJrr3t6BXfbs2wqyI8J5GOKVdd2GkHrY9g5GXRzCta016NfvD2
cRAsPp6q2qvbRupJL73PsmVOXvcSVW9KwkgZ4bZ7xBFDf5aTLTOzVllRLw+34bnVYKk3+CZF1o2K
Zfy1ElQJDRJKg2r9SYZUO5weC7V8JR2mIkidauFGTvDsGrtJx3wPZ2tYkTXgr4RF/FzpCzWrDL0G
2eGUofE8Q/d9Vlvj1w5dzFAUzKh+m3HvaMSlUiHx0CbVRveaqD9gBLWLUsfdhlVSPpWl+h9nyc/e
yc4GPuzSTk8zsGufJTw5/qB9h3mAw1atI4eUNuGRnD0lMNKafMGpxk6pir47yp+QuYM/I+oCw5D+
mGOUEPCpzIUs4hoTP9SWOZarYhlm3uekXfptmNvgYQxID3cu5RxY9c5BcRsbDhgGq60wTencCMEE
e/q4jzCr0L6ocfD7iMZahg34+L+aCV+iSB8x8bBMp9v2LUkRR5tfQOxpzymkl1NvNzjD9Jb6uQ1b
njx9NZ5mdkUvRrCclaFAbz0o5o2Nl8w+Gml6a5x1ps+6YiQHVwPOKyez+bqgkx6+jMp0HkFibLPW
6OEbefZLqPGV145lfLezk/yYshagGmsF6y33IjzCxok9XKR2R4pR63ma9w2/HvZ3ZEEHcWixOMO4
1TrLkNfX5RoYbruTmU5AaPNxdtDCsEbtm+M5ycYEPbi68Y9LYz/ZwtxsgpusaqQ7HHKT+xtVOUBn
A4mBveWhBghQH2Won1Ygt3YfTgKtK5xDcLOE0WSM2bbrlpZ/z5gs73AtgT8ImJQSXDVMVl+lOmhh
vOj9/KMRNy/B2AhnNFWvv1btaNQ4FjnZ8h73ZfVe5PB3rN6ITjDrjI+mREIuNN+Hwpqe7AGpTxl2
UFpBBCvNt6MxTvyrI7xFDB5xdjXPT3mh6WtobslaNk0Rk2fy0JnzeUw976BmsfDCEb2RmwcPTRg/
3GINlLaDBUd4rwWWxuqXvXQc6a8dtYLXXhlzKgRev1W7BNKVjUCgGNBiBb52YEc/lrBlzgOc3mlK
eBsrdf8y5mO/gafGRrkPpr2mO7FQdxwfIZ+oeNV15aVuFewM8EV6Rz445z2PUfsiCHpJW2AuB/zL
NfPkrzBT3hVEuz+bWZL5eVay+pqnANAUi4Y4rUbWg4qyB6YyvKotvNdRSa217EUvssBxPk5XsjdV
au8aDiS2xNRBHCLHOA8hFQ40okb8Zcni9jy2TmlmHbOhSa+zsAc2FYitdYuagGzeOlxczuUEGZMH
fUEvixrQk2xNGS6ErjbGK+qWqOkCYCCZH9avmWaiQwTBNKgWfe8UJU60gmBqat2fpfWhRVbw4ha2
t8lRCHokERU8sHHAJ7vRrAt4y8Y3y7L9Iyn6R/xfzL80eDJ9k0ffRkD6K8UMzQcttr9ZSme9OF9L
lrgv8twLx8wH8p8fHNE1xNN4iLsSXU3RrEa199VemVCWwcNrdPTBryr2ofdFsFzwmk2PM5uLkm1Y
wG8OK2jieC//OIuJjUBOARgkwGrl2X3cP3tjszFXZjS0O6duzX2XKc93bx95Jn18pK0PaobGoXGs
fZhjmxY3DRjOqYEzlhr5P9pD0Dqb1uBve9itLt7JhWp68kZ23dC1w5OdLmW7jlGgOTS2c8JL5JsW
JM3HZC2vRqeWLyWf9zFl4ba+CQPxK1FHHvdLp1GHzbVojSVschiBIfiAWkKPn0EZ/WH2EGbfplr/
sjhB170glI2rk9fnCNlQvTfCudsvlWussDQAPd8bYLVwojFQn6T7lqq9x6R5kJwjx8hLuDEmaKEw
Iq8TGyi+QJV7NVVow4JIYLhWtLdxoVs3QW4e826dC6+jSjzRevEA+60pO+6xagLGWmjDocXLHT3w
UXnzAINLDSSrRex4iI3wYQRTdo8HMxLJ97gbFXv5kd3HexZSKC2PZjQmn6WQahggnOHW40GGpKzq
z/hEAfYgQzpiSFtV5JRQDktIPnQhBjx6etEs/cuQzPVnTPuyTZOFzSGVWad2O2bYV7Amzh9cRV3W
kxjFJjlZTbB+mgbdfavRKtLdWnrus+QLmTCEXBs2F6oEtk6dsdLyaDhKvLzslU2+FOSfxeB7byYG
z2KuITD4sjkGTecHfB++XJgmbYsYbRpRDRPr1IV6y1EuTGWzVEGe24ebwBnCsdmqLHLvmIUk45oS
AZS4RggCZVvruIiDbMpDVdTVqpu9ZZMBN2hW9x45UE7JQl65SV6arAyNSm3Yc2E4+2GB/DkpnrJy
QIOu7Zwlo8QmwPA8mXGSQIMNjattUwwXGIUhbpMHAQJay1Gop9TrKqnPuO3k0+W2VEpVV9hzLcWp
Ik2+gbuovwLg6laqMnjf+ijzbd5mfxngs9TKnD53PbaZU2slF8ru0w7aSo9RdPkFr2SLRDmeBwDI
sIibH211jr/W8TyuqVYIzfK4wvPn7wFt9RgnY/J1Mdt/DNDT67TYPFU8r0Dkoixeo3R4lr9K1cBH
4F/i2oA8Cb+b8tjqfFFivPzVa0rbryOXN00ZuEurQylz48dRGY9kn5GfFwUfWQkSISMroedLD6if
zUXAs1Kr9Z5uSnR93henKcjZwlBL/Yrs90oVaD6IyR2owL586RVl3MEk7w9eFRb7Ocxt2PNWY2O5
12mm9VC5xa9vdj0bt0Wr6sf7y16++1M2QMhTl+8yboTG3699qLS6z6s828grFU5W8wA255V8/rjL
wPIOx9LNvXL0W0w+iOyf42RTDv49xhITXRn4ziXgp8NSK19YiLbPN02KXMRmw/3X2Cj0Vu6iFkld
qrvAeBkKfjmD6yVfOxaqYN3s79Y8IZEzLd5LaHfpzkwFkdLWzWc8AhbfcquDNVjGOQfHsy7mujvD
geYtaqdIrKB1+wCER2FLOqfPSgYzoYQb8ooIkIPy+Nz90ZX6pYnFElqzfqxJijY89uaQfO1n/mdR
NDpv05K9T4GJONeU9TsJkY86XChanH12cmUom7JXrg3vTQmgbxPvx+D/19z7leUfus+N/vnPkH+X
j9B9ui08W5KGgP9a1HoEbAJoBW6Wpj4VJ6hjvyEpbpCLicyODwp7WktUhgf25Tib3b5tFet10UiZ
1X11WazZem1t1GIK15see9GZLEj+DN2i7mUTLW8e0lM1beRgbwjNgxlU6P+JudqYe6es4wkuWl1S
uNcsmFZypvxTwqJ5hJ/7w3vYdl49sZ0PLXby8szN7C/VYGYPzlCx67fURtmkteL5gcwC2EY6nzDX
27aDaj2AW7L83Grh/omVV+4YNqTdojwpdhu/j/yrBhd1EFJy9iFL7fXt0+Nlf2nn0YYDFPIwNBzH
fogC/kKqL8lLUXahP7pOvCkrtxpIZDIy806mjaxCFU477C7SM+Yn7Rrr0OKdKl0plC7qb6g9b0dA
KBBJ+njtAEL9XnoTmouRnn4ktRKuLfxqz5MzRDtRtDiOmhEf5TXdAV/vVvGcxyJI4VjbZJ0mt9cP
Wk0mh0r78gIZoUaigxtGwyYz0svxkntL4FuddnSQ6ngya5zcdL2q0KAj9yVd3ORBMzFYFWwwJarq
Ny+1D80QFhfJQh9VRAphWF0k03zUzFsfAtr1Nu7gdKBUGW4y28qPS2jqF9s2ipUs0jWe+x3+UnA1
2rB6cJyRarLbVV8UDT8Hyn9qC0EHVZ2LUXba7ZZCUYJ1qGjKH75szrNKU7x+7015S6GA6K7VqKu3
ZYJptgBaSmfEOrYvgYFs5t0nkXcTDJw5ery5M4qhIqTBLIL06/2YKEJyIinD6rnR4rdegeBn280Y
+XpbJjv2ZP9oxzwlVspA9UxJdkU7k38r5h8nPyO/niil6iUsmZEBMJcTKVicaHSQYIoaPsl/rvzX
yBB54KdQriEDjRGief8/ouVHwssNPep+qJAtNfrAZDKdNQaW9qYLEaZfRg3bOT1b1qRkrPE22RTQ
0zZpNks4jLe/KC8qQg2c9NuonyE58f4BRXG9kaFIfE21ooJ2rSef7ZbxwSsCy0Oyg3vZRKTqjSye
fQ5weoTAm21lGLuJ+LjOoMw8d7Ym/rXpdQEYd515tu4BA7nCgjO9ykOGsKvfw87Z3mNA7s9xVDjA
fplVREn5rE2kQbgNAD9HuuJPFBJ2eT1FLx72uM/op4o0GRQLmfPpy+wCw5of/FK1+1zwVyWJtXem
H7E7zdVIGpJTkxSKbFnqGArmPwsJWkoczecuOcs0VDPl1i2cT1nzGb63DMvRJPNcmQJQoTPHmva9
FTznvsLCWG3aoxIq+RfoMx6psnlCYq3lu2MXfqo8L3rwyjjfm7G9PNeOOqxN1GHfWwGhGhTLftLV
9C/4WObTjCgfCbHA2cnmkAcYF4SKoh700X0xZ6p7skMelsDM1lmqvrqlt1y8JvVRsE/ZaKIXDRu1
9h5uO0ht9HaDZbm3LSOyk+H6lglhP7OVwFktdby9jSXvSjblwc6WH7E7ZD0qmh8xCdkl543GfdpH
+0Y1LfCJFP1rz0qu8hCoyRpxQPX51lIQzWoj8yJbWN+l124kRTuNqHbeY0aBfkzNbZBRFd3GSYc1
rzhAX/9xNkC6D2PrFJsgdxDJoFOHNLdzPYxw7mMzL6Z7qCgEFOJSlplMfjZmYiUr5MyKIpseEyhC
lVBDm1tjxJy+rb4kZh0epIZZW1aMy6NC3TgxyDwZTNPZ3g5Wre09J072ZsWiRVvU5sUdyuZlwrfd
qNDUydguvRgxW7CAZN1GdtZOgLKJqmxkp5wEADn2rdaID3IEoo0GWshi9fLzkrkbvOsTeHZb/AFF
/FG+nseyLuAE67G6chALWNdR1zh+TYr86LRh3z0aSpQd3QL/V6qpROVBBuUko6wg3zlBkaZ7kCTq
IUMvPocFmcXbJs67TWxipLqY1B5TK/izyq0Py1RBklqTvVaqJHzqQhUlssEhw+Uqw9XNI4CGHfkM
e6z8XlA+zNn50Lui/Khr6IFyUmHubZKjswErq8UZ7ZxM1CLkQe2570oVxU4iss9kV7nJMxRwXJIG
vwzVkJINykZ7ul8iykJvEzkjFDUxNggtQNJajmcQYOaXckAQUyBAp2z6pfWzT8JBZ938zjKIVX3P
7dOmg/4Kl3lBZnxOThN2hw+LUiKVZirjxSrj3tfypvgj1/THUg21v1RQChAzra8qbLAVvGOAcnGW
bZc6KbGjGPpj2I/GNukBUk6NG/meqY9fWqvaB469vOFI8+EMbu+XDWsvcs/Wi1kmyQOqvUjviaY8
dOnF9RT9Khv38WGlmC+6GB9rZCdk72J4L62u5ifQ1JulTYNnUyjrWSWACS2LMF8VTSmeV1O/GTHE
fpahIANk1iZ5RC1DeI7+S28tem/+duLq7TJQyS/bLxlp222TAgrNm/mTly/6d7x2Hiqy2Z9LgC0r
FwjNyqDsuW+cAe3BonlL88A4h0qdvjYh/qAi3GJ/flSCYfTtJjY+3MgO1uT6LF4HcJ2pNdUsVYAg
f0AsIKugNSNP2sLdS2M7K/tUVqPz0SiF9sDNBIpT+N3VI+byeee2zzwtzQsY6A/bqj7hwf7hmeny
qbQhJOA3cu0DYBXQsr/X2HZ98iYnxycWlvVQRu0qy41uuwxPuR7ZV/l0pdiLxorZ6HvZzJ0wwrBg
MVejEVkvZWlbL4wvxi017fqU6qxhH9ohy9dp2yYrPQODK/+TagVbQQEItpMfQUVCdFX3hfpkWaP6
Hi9PMkwVM0B/iElQeLYOL9Bx3nrLIzvqc60PcD4RpivOplnPK4dt0D6DeQNpxoX4LsYIToSPoYp1
E1CPlcSGjKWOuzsknQ/DPfbRD0B7qE/V4VaYaeyGXwQ4CxS14q9LokBmCpXyWnmU6nKTMpbMMIcr
JSjCr5nC3Yv+uP5AKrO5yomhTr3RKYr40DZuc72S0acaJepSAGmMPfR8ULayCmXWo7fqWFftbWux
Lla0tSTPxqxIpgXD6ZaPq2iW5jye5G52sXtzXS3LDOszL/EH5CDP2CynfmzExuYeq4FI/9JrOSWJ
HzHj3iEHy7mO6JUd8kCB4ce4e+/9yqodHYyBJEpcjp9cvecOChJM8EITGFXSJPFLG9TjY1qZvtlo
/UrJzeYGSM8X01whtkh1QuDTncZFr0/0ymeXbN575eD/w1zkN8GX3auoEQ/3PgOx5sodV4RyiT8C
k97K8qoc17uuchjxTJYtXJNSXObaS1IIF6WqyFFrXtzJv1khuyqqIik2X81iGU9FSdkn6xUcodrc
+ZvtIokvU0+Jzy2p/CuTFUyHqXQaaDvlQJZmStJ3iWRq86XDvB3Momx6fcmvt+rco4a+7A3x1Oo5
xr9ZN+91rUF3u6s+V3qBNwz+Rivb1aqrLCojMW+swOpAFRSpPPTw7a03stSVvdw2h7illCKlPh1D
79cFtjG+1PqUsUCIfMqDK85i20z2rWNc5rkOSN146ClX9nMf5B4bNsg+93g96PWwlcFAncptGmjp
8j7p5XNf1AFSzBgUGCHPxyrQHnW2Ai9ugycwtm2oLpgmJYVQseC0BPFJskVgdeY7R4ClJCPkziCp
2vpB3J+PllMXe9Md4tVvCWKZQ5ax0nU/Ud1Kdvfc8n3s1FlACklersF2D89j5PxIeAcsx58bvo3b
/eawRLK2dtI75AQQ97cqvKiaSn2b06q/dI1aXdqxe5fhioT2Gi7EPuln5PLUzshfWjcczl6ZbW2p
M5xEaFeXs2OLWivvO56Ku8aOu7XWs0tEJNaxnMOnHIGgt6ZMWOPwPI5zb8IlOTfQ8qbZ5TwKJxjm
J42yB8q26PmlZR2fKrX0K22C7qtWefjs6Y7yVAXzmwuc53APIYQYPgeOM6y5Uce1HCZ7ZYcxLiy8
tfHNBLID0kQMlkNGVI3kn5FjQW6EZEo5sGmwVr2dWdANad6mtaJdip5fgj//kfKiBT+9HoEdO63c
Y2UrznHJOud4kaf3oGz+W+y3IaZl69yUqHvdO9yfl77HfrseK/Rpz67+MR6cYIWysPlD6viWccpU
M0cRwdvInNItdks3yfFRbJi3rltQsnvkHOr1m0gIJd/m3DNW979DqnveIuCtrtph0ljFjOEOwoF9
5REJK6dq+m+g1cgssa60kSBR6wXPtADt0q4sjFPcajnYSdaFTV2FH1DD9oq2WMD+quw115O1hDwt
eRacTB5BK9lsZsPbJzm5aNmc6i7d1IPHZkbgo4ohn0n0JPZj2kTOQ4if8SZEHO0oD66KoHjo5Cni
+nSMdoiMiAzeTm+Dsoy0vzx1prk+ImbwY/qt2+21rT6V4ZqXrwkl6u+Nk9P16Rqi0LKV2yTZ0evt
tYV7/ShDURqaQH9t/z6pG1kAyQstZnSJgaI8yrdimJDEQDUt9xVT1LDu7V7Wq2S7ykoKYpjdPLF5
WcsEcdT0807G7/liORb1ydyXl/7t+rIm5jYJOXDK9Tsysxq7h7rZRtC9SXCklnZYFO+vqann8y3W
OkjpRUqGOj4YBHmYreUpEpa7SVMhhZDJo2VNqZ/mXrcZhY7CLcjDDUkFcdDzzo9IQR9l6zbxNlDH
tHTQ3C+yFcaAQox8CP2uID1yarHWXTWha21y24mjTTzYk22tTRVF4n8CCySYoOAN/jCqDfJR1Oh+
GVLoSrkvLe0vYM7zDluyYNfw0H5HheQh7J3oq4pQix/p9fikBlP4ZMzD5HtpHX+lLr6H/l98lHmZ
kLPxzrYWRKyBEIrCxsU7G0pMhWX0XmVoHvZd6aWvMuKk+RMAgflZdgEG71fDmKtH2Wmp7KrzFBdD
2dtadrPF6GDZyF6txS6nRgfRl701D6hHrK6j1e3CxgHIRBU4l2WalM1k5+0jLBdMjELzXA3VdES0
BX0jcLSPkyt8jGV7qLlcIwqXvA53qZICW8EVV93Jtquyq7VKozKQAyZ3Z6D0s2pI7R9mt7feC7TJ
Vwo/coAsNJOh3xehOl0Vvpg3vixWsISbOJmfnan8RLLQek+91nvoE9BosjOK8mxX1Z21kc2476t1
GKvpwY2QkkuThO2imm5T3GM2EpPSoQ3yhJ42+BbwKqGg9AXR/N50vbDgqPujGbf4RcKX/4UFL5rs
En2AlM3xHrcjKVMneus8SjcLyGvW2X/PzQerOhjqdBxAhlO9ifv5x+ngpjOFwqnbAyM7yFYHU7k8
3MawSj3e0tjG0k/b0A7bS+Cmya6rBjbwbUgy894GHWE8BZ7hK6JyLsvn8pAbWfKA0fruXlaX8T6z
Ar8awmC9kHB47sA0myN7Lz/GtfQhNPE6SHs9uMiDqwfGpmwrcx3/jEUZKfihbdS9HCI7ujp6SIaF
Kr0YliSlve/z7k80qzZhb6pXeVBCdtYY9eaAKNwl92cl2E2U7Z5kb1Bb3sHR0mF1n9FlgMvQP0DL
uE616zhDwh3LfpOEenKME+1NrsnulOtf2NYyyHPp0cmTdv/bOKu33A14j3qllh7pG92d6nWjZLp/
V1UGgEdPrzufbkDrErPTQ2167rMjHC2aOGKfv5ijb4mmjMle143+giJYHu5xEnfwfxLPlwN42VLe
UKcnlMw09qlF9VQobfYwNmrHFrxLr3aK7PJU9ctXdY7WRTkFf3r5/OZphfU8DrPhy42bXBjqQMvW
iTmgEqACLb13HCLKs+e59h41ACckqDxrb3aj+YTrmree3WJ4yyg4ryZ0275p6KQB3EXzBP3EHVX2
9muv6Hh49/n0qvQxttMNxEIzsVrMCqMFDUWWXQnKhRJpa1V8muhh3VIJ6Fkg+Y9smw+CZ6JCAMp8
POhBpRYPrmr0vqux9OrRYi4esLDiXTtSQVenT7IR8YZ6HNvYWdU5qRzUK/UOkDnus0U1dGwuiqD3
8y4BkCSCUw3Dcq3eT5uxdI7yIIPwLPZBHSt7GbpdTZ7eJt5OQxJierycbIQmm9UvF7Ny7En7KWrW
usjCIuA2+CFvso1MxcqYPItzbEP1afI7mbu9pWyb7Jue6GhFW/24caZ2/uz2IQq5UfGN90PoV5mb
nUH/pcd/GTE5Wejr6ZSdBenyGOiL7et1VzxNCC6cmyZTeKkZIegpmvKgTmgMaalx1ePEvIVkfBmC
la555Jt/xkm6TysYEv1ejqjL9ElPhV2aEKaf0pOljulNoF5G5MHNFntVK422tfktemsEZI0dpZtq
tRTF5K27fPrjtulJEAmHFVOxwjI5kwUQJfyXtj3Mwea2IOnZwq3TLnibeR3cXi3Y0lf5+vaWyT2U
jaf+e6Rixj0geLDSVNaXQI0O3LrGA+ujxljLfTrPtMP/MHZezXHjzBr+RaxiDrcTNUnJsiX7huXw
LXPO/PXnYY9Wo90T6tywCKBBSfYMAXS/QV36NGUOtNUtK6ATzJvLON4O+7OELDPkKZGRVcY1j/Dx
5Nux/59Puv4IQ4FFqvOjizLD155VXweZg9JemN4bA86HyBc111UfjtNRrXrrW4i/yl7tO33v9Wn0
2jvJoZtc1KH06snwbf0+SrK3a3KyH/T72Ig/tXLWwYmq3p3hBT0c3wot8tgMm62K2eeq1m34AUlp
VOcpf7jiHkbHWvvRzLZSfNBS3hfXNvZTGFB1H+NXTIRl6e/xgpiA8FQ8+vq9a5gz7gFylfOxHJfN
MPf2SHm/SFfX1fOW8kjOPwnSqxGgUzQrIODKL3Lrk6ZALqQP3wi0sD4wGlZrGyvpk1/gNtdpOrTW
xClwxuHq2OIgt0/SaNjJGRFk/I9sdgHA84c9B6X3lE0pGOUrMqPQOWbXQA+Ej1CR9ryDCLhw+gCN
abOm34MqfhqWlnRNyp/A9ZVnafCSB5s0F+WV/pCGibkJ6yzZK4suS631Z3eOSd+jm/lpgUBk0brE
eB7LOnBbOAIPHTl74C32r4G2eY6RVB1Yd54LM7WfRtd8DJ0+eqOFO54/kUppvejNLiwW4Lxxz4sS
7muGVV0UvVVKo52jVqdOtszpoxYaQxSodzJKSZ+Vkyf75cu1jtY6g5lcnOYNS1llj/Oy9mIZ/Xeg
bNlvviY/BoAiLzMU1zuMzGYcN7qf+bID0/y0WI0tp2/ZkHVUYRJHM58BgTkv3USif9m1WT6s7SRy
v8sc9NmM4+DMzXXXpldhuDdaz73u2sisIf9Z6uWB12/A9q+Da4X6Lx9qEAbdwL5gDEhhtgtWIYvy
5B797m/90vJTxB/1JEWbSsmXvVG1j8wifJLBFGnYVVHU9VmaCenw9YDN6p08yHCUYbEPg4mWF9jv
pqBC5HWos91eBaOD99XHyxXymrpTXKpJt7eoUYX1OeJ/H0SW+XjrdwqXGmtjXaRL3tJNbzgb1vji
Es7VzyzOjT24g+LCNihJOPPitTHq5qtE+MuALx7wIwfFDbsqZx326U+fw8H+OiCBcukTjr1B7Lwi
FYt66PUJMjkIi5+hkzakhDPgzEEG2V83p/xQ+YDVwbsuhzbfzJ8GaJLY1S7nxNFMn2qQO2znKam7
HkVpr3JPqJzjO98sHrHXWwAD5VYZR2Z0QYHOHZdOLGRvMZOOFbMTsXa5fXqqXXV+wCfG23tZlt0V
TVq/eM70E7m77HdozG/11OJuDOp+AQ58ChCZmqoc3/w0zZ8HL0u2uWNiqLFc5G6C08lbT4vCC4zC
eMr6M+SqAPeBP9QPyETn45uWK9XW9cGLmhqfn8Ipk42ipfpPD2ZAWWrxH5zZQXh6pfZEciA52IWK
FHuulGQSlL90r/MfIx9koecE3wKUTL8AOU7PVovouxrrqBBzak2ww2yQzOT9NVjjkULgvfQhO4XT
7MfF6YZz1FXYkX50SVjrKc3GKxD1lgEDmR7IFHvb7CpMpvLkdxr97HGa+KNVy7ds9OMvikaNIsBW
46BR/njEdQLVMBecdWX3F1y2yi8w7g/e8tLIMXg56CgIbKRJ2r1G2dHXT9Ks+p9x3E/fcjQOLj63
cNCYBMkAxxPMcvYShRTcq2302mOY2GwgnPnVj8ueoo3SoZTDHRWH/nqH8MProLrGTvotUce/hXi4
DpUrpZj6UxYOyamL8D4MsvKuEsFq1NusFQzxf7Rz0gqbqAd63A0mNP/e01aC6QyNcD5Z1oKGX+Ch
t6bAQyVYRqssMNjnRF+F3x5jjBCzXeNIC6k8Gab+4Bfk3mVQLuHfEdIyUWM72Ib6HhGmbXeXjDHw
o2D+5SbVcHJsq3lWwt68VyNr36lp+yxdQAHqXVXa7ebWt0wqO3vTN6/6YjfQm913UjjpI8R++yVr
cqzqsR1IlRwBUQxx1kprGq8mzLmtHo4wJEPN2cfF2Oz4ZhYoybThTlPRu7ta+AXQNfAaWXqXzAQI
ZILEEFruYngGNlYg+zrGzW1EsPQb8j/zHkffYSvNYnklV5nVHqRpV+AdUHGb7q/B7rQKyYa/wHqI
nqdOOWp+H7zWnEDOvL6slefPd1rV//aNRMHTA/5jN3nqRik8fy+Ex16JUNWS5kKHlOY4a8Zq1lWc
4E5llT7fNlxyh6A5rieDNe9kA2eKV+FtJCJ1QG2cYk5ah/muK3LtVGWbeQ6Gn7bvj1veKu2xiFEg
8dLoL9msmQYSyGoUuE+Y1UYnzMDibd6zUa9xHHHJOqix+q2zMu1eweSVmplnvNqU5PeDm1O3E9BM
mSA4Nw3+WZpMsvvS3UV+A1VgOZEpoWLcx6gfSet2SPMXt+PCYst07VsKa7E2whqhgugjp3ywA4u1
XMAdQ7IxMW+4kgNsT8nXuh2Eh676WaIXty+xR7ooau3PuAJxS768Xfd1n267xFAu0qcXBq4xJXW/
OzQGXt+bS/QtRnGSrZ11wwnLzGDnOkEPXa3DEMkryXTKrUoKCxg2l34Z+Z/6ho6KQ2pOz/+KLeUp
0uln57KqXaD5+IVjNEFZZFLJrmdxcrZ1nAtj/YhFMQxIq8JxrXesc6wn+WOZD6sqH6Z7aaXSpRT6
1rbKYCN9rTctWaSepbAjb1s0QXUaJVF7a0tnEsz8TXJ7DYpqY83bpQUGz5xAg/KzAln4/gzprJJd
lU3jQ9k5yqosmuxTBVXXk+pMSeYox3I5h5NIGxBjd7yVLPaYfuZ4RZ5vi7d035pd0OWbAK2q9W3g
ut6HCC/9DW72zDzadpU6/htQHi1A9NvlCjq/oswFf57UJR+IZSJYXzOnbtaH8TblgO0UK2ewJqT6
kmj7ecMqu9Y+AQdZp260lebt4qBBoji9f1JRHHBWWZJbR7WMn+cwqS8YEnHWVcflhDs+elr7R5sc
93DzkWkVfD9SB61dCQOjPz0mjelgi/I+cx7s/mAC8/L2WuEm3wO7IGE4R8U2CdjGOH74mmeutgdC
YO/9wTG/KX56FORixgZsDegBIx57TO6nEWMtESRRk+TAxnfeKmGc7N24b0+dMavrdnLGt7Bhowsp
bzgNit6/YdZgKcULnhz7Uo+GR2+E/7pQaxOFzGo+gBsWPu7saY9DkRfPiy8XS3U68z5E9PWb4rW/
ECRr96ge1HsxFzibdjf8sJdOvWrqvRgLfJfObMR6p/Lh12qD1V5gRCsw5cA6II3UsPkF4BOObf3V
btXdFfSAGPx+UCPj2qzy4uR0dfwF/s21hpBx6kFzyzxKxSC2K//Jub+VF8bG7I9sMWJw06zCa5gH
+LkWbr2V+MYwRzzpxcoqogKEmYV9nEn43gqkcnc7D0ohVZrVkuIJ0TQVjNjtR+p85DaAi1RQzVQ+
ZGDBh/kLUEy6SPNrD1YQbm6TBGImD+pxVtjoAnRNXM5EVTg0yTestYNnKB/XtTucp10MXvBBlu26
Mrq9EwTe+rqmL4t9/L9EyE6gGov0zKbhfIUb5/hzl9702E16+jwl2ZN021SQ9i0mdbuhQPNiYa9v
RMBjWoS2oboYHdY4fQyoRHrmRdhEafC6kL6MxTt3NfWSBOO3YCFrun4UbfMq0w8q0M23rr/MHVTP
Wgm7uxIt4p00C6s/V0kevegTZmZeZsFiXmZ3oIHhvKj1fccu6nl5ahl+z+s2wxKdV/SuVOryrg0c
9pew/fbi19g5vYq4KfJU0jTHonzSWzx6SgfuNjCjZxcTj3txc2yt9jQImQS9UANLFzxMbM8dD0XM
IdHSWXpTfUq31dJEn2M66V1cr2RUq9T4ueRwJoNyqWNkdTi5P0iLDwJ4WoSz9NnQzl2bTqfU8Y17
typJuYUV7Ksi/ku6LH0GjWDLgJV9x/00PEz4+uDvoLwEQVRUX+FxV2t/X3bl9APwdbUfOrPbG4nR
/fD3AavoD2pZ1X5WkbuTXhJaQf+fGWFru3S8Zle0kfMEmxcxWL8OHuO0KO+sqABWqPLP33HWOKPs
xBZ+TIJd06jwBZeB3m6Gs9wBOIBzIO3rbWXXx9TR44OtDwFK88vs2xxULYxscSgYwth5UjvjjyBq
nMTPV64bIErm1vmJ92ywFQyO5e4Mdyh+Ap7WtrFlFMcGAOmxt9DZRjccOd8FQI4E7KqNqvrX2Ooj
RKXUf5jM0Tz4WH/sYc0YXyS27O79Dg9JX7VwM0gy96xlNhad2bDGumM8W+hWnI3lYs9oO+8a129X
QPuA5rRW2NynHu5vWsj2prf6sUfDAmKa6uFZp8ypfmbPbiO5oIAEcJoTG3yMumTAKKfmZC0XvzaO
EfnJfeST/Vq7fh2fCmXWXOzOuLX8sEULs07qu6ZHoRUf1RM5asRt5Nby0o7Fa67bA6XQT9l7Q3O6
06Tpq2saP1l8EkOtJKMvtx/DN49EavIcI6WdwlnMghkJMs8M74BDvGWGVWFk8veFU24zrqQ9eZRt
056KjdV/DsHcub7OqNopW7sxe8tP027PgoOV7TLqCJ2Tot8WAwhGBA4guFFhSGomxUFANp1kllMv
y+8kUDr9BT58hegs0arq5gdjyVTLqFyGocvvauRjVjKgh9ahBuh9nFS1vx+WixsYMRn10tumCHjc
3wbkzg+LY9JwWpXBMFSwNFzCWlWxT5aCBsPSkn6Jl2ansUbNASJU0pQBtwr5WobQ/GoQbw9w/L/h
L4HSXlOHD3KR/tyCHF3iHwRW7p8DqlrcWUmJzfEyIMFyZ8Rldm/l9zmebeZ1UPqdKb+D74k5YWrc
/SuPK0eItFPfUioSd9KSy+3M0QXTGzZ47n4sySC8mF6Ura+ZFPxhn9zGSTbBbEX3SlIG58T1yy0p
sfmNr/nRbfzoj9ZxZAIsWrxQRMXYMG5iTAEm/anzRn0lIYiAkoXR5p/yNBKx9bqd/WJfBI62QX1J
+arNMc7jTRf/qUJrDTWaCk0LjAq/W+OnmQGCr2xD+YLmBLYDRT2REFGNgzJ6LI2lkT2kajEv8MVD
ELLfi3PNPQklpJ0EKhh9bnZuDQxlOatJMDS+z8251sZVlVr9EWksbR1Y8MSwjVsLWwXgIecbqwtf
bD+I9gEwmCOvh+ioB1QXpzGjHNR1J8vGoNZYLnLnan12SmcO+Xky3Fdd/94vg3VnpLtapXYhzduo
zA80dAMaatG72+jtKR8/sOa42bEv/2LbWMw0Ttsd8MAIvtc1KhbJ8JqxjJ/8rrHX0m3xrmAP4dUX
GMHWC3CTvbVIwHgjjjQAwUF1LbPdNHpRWjV8biq0LkwH/1RnCbMKxBLcKXyQfIgkN26Zkf9Hn4Tk
+qwcnNJG0ZhUyjVPMnRP4RxrVNKgkVgNH+hiPFLRYc9tx+wZ2QOku38lk/XCXSdpp11u/XmKyN5S
nZQdfGApO4p31XFO4q7auEnt3BWhe+mTFJA5fFR4UfXCi8o79BSttBx310jdstGwG5HAQC1zeqzs
9olkTnsSapdc8jxPtjrevZsb54sacnY2Me2QSVeiV8FUc5kqfbepGuYOmzjhHcD57H2ajN7ilp/a
quVdieTMSTh1pR8iTRsn5UWa9UdTiEeJl7yPSvPT6MIZFjed21wJVjO7uAhL6RacaGW3ndWJv27x
BnbZEit9uPUWA2Br86kR7vFtwhjcjSnRkXjg+J6Y2ul2mZtQ/9zktwAh8BGTFaSMsH//PcuAOvfR
Jm8qB0KgSo3iKdRH/2jCYN6gAzL9iIPhonYITTdxXe/lqPqvk6scfsMFySSjcrGbLN22rYfq2sdA
L0flW1sCZXJbG0jEgLZFqBLRgXrxWcO2zr/jEPEkLekX0zVp3iJ6o32aRjAPq9uAxCmz7t/11vj0
ybBNQqoJw9YwdQ5kg14ErW4vuHWWO74YTdKSiKNJxhb7Wad6kZZckGakNDJjlC2z2qINL8szbhHy
DHRB3p8hEcszbj/l9ozbT1meATnFOU2l+R8114IXL3W/2oAgLrjChS9RBcF+6udqJ4MRWNkTNiH4
Ii2j0qeA1CyobTxLl8cpdz2n0Xzol4ga9TsyZsByZbQKi+axWkwPP6bDDdk3FvTAhaWdVlvfysO/
kImg7oSF+Tc11kyK1K16XyhTybHLmwAZlfMDX0YqsV6mvcbz/N0jZXg0kQKpfjUBJMOUarfhvLqF
SXrL9acflUEVf54SXNbRPG3nGDWxeUCqh35H8elPm/KkIgvCRxrNAM3w851gwtIY3qehaTjnCsaM
PNg/2jLu2oO3FmyZmQfPoenEG9Aso7Xyq2w8TmXwZPoFX5w+6nnFlf4jf4P6dXBSTsq1bazTpo5+
2Z7Fe7+3XxWsVPfp0BV3WWyF3zjJXiSgBdy/5iSM/RiWOxj3BAenhaHi8t906UIMyhDHcrap69Xf
3Hh+HabW+dMZ9iE2i+a7o3TTxl9CNTubT1PnfwoVrdB/hrJkRseO3EfBh/LsFm25Vf1SexsgQSRa
G/9xHSOAddzlL4jPDXvXn6MDLCPzCYQOSkhLSJm4qzR0xp/5bKVsf4bwno1gSK7orTHzfE0dB7Ce
1Rc/lCb0Toh1j8+Z6paXsFIeLFb+Z+lSsGPYlI4d7f6ekG+B4KkPMgpyEWmZAvh50as5J7jRUlZU
X407GTYNO+f88fM6VfG0EGQVNjUyGLRoqjTUqHeo7Ed33axnoAq0+KGpe94JSdqr57ZBQXvpw/yh
N6/DqocPZOXl2Bg3kcK7kI9waPTmvkdU9D0mylSV3V7FR+o2UX6M0iPNoWC0EyJMd3ZVFbowGaaD
PSXIlg8a5/Ilu5S0ZrmpcnvYKv6COsxV9qsu8HK/CvIHv8RAMPaK9hHFp5Cvi9fh+ERzgs30iEiO
vkfVFfC1ND8GEryuFbg0OHkuYUt/oEbo0mYwT2LXhZCo8gE65451lCdd4/oGdGOTu4Dr+85Ld9Xk
+kdNnf1jhyoULPiljW76ZUjrht3JR19kVO+BEi1xn4YrKofKVoZul8I3VGvtNUm+fIFSODkRO/sy
cVScr3XLPdqB3ifnECaZz4d8z8se63lSGCQiWOjXkx4D0FUM5yJ3kWb7qDDNX279qTnAOw95Y1xa
XIpXWZqNezvJjXkTL52aNl2nSOvTwKC44cry/GEvI/LEoeMkZBfUsUmexQijrLNi7PB/D8fLtSfN
jeHaBuKRO91lWsZSiZYxufRAGBmTebded+5KzovetnVTBE8ViyIrVvHPrVIFCAPtjAJGEsA55IP9
QIlgKS9tRe2/lPVoL/Yy6rOKwtCpGJ2fTYjwx5qDxgRutGn38bCRTI7kb/ALdfcGrkwrSfqU4qeG
IsjD1HbtSULaJfdjda27z/JQ/STnKk9ZYtsyfY+FxH7ib/EuY5s0OIDZyVF+Gd0atHsqOYe48dVn
6RosGGesOibsQn7dAY2UZxNLqsQuseJcugIHQIkLpHV1m0UZ9ndj/snbmQKOnvpPdRO+ee2kfie5
4W+swUbFbOqKtyz+WvSB9r1vNN6pDeQkTCe17yQ5EFtMq5d8LOezFhntWmb7RkGdBK7cfZ52D6OL
GsOwuqLlyNXywQwc98gRWllpC7cFGuV7U3wWb00ZvQWLKaMT4YGY1jNkzHI29lnaqpSmOxDfcMd+
KmazZSX0/6PEE+Lmc/5WBgGiIUNK9S3prcOISsq6mAFKzJxVjv1o1ZcogWcc9JbzYqdFs0p0L/6D
ZMDKMQvzrzjWHp1Bqb7nmqetK2yuIFQ56t7x0MZ3rAY+vhN0R1Y+5RCkZvvvuwS83rGvA+Xwf8ex
XSp2AzJTuHVr9RMqyLD7fo0C6mz9dGmEZTle2O8b7PiDxjIQr0KpGMzX8Vr0ul6b1j13WB5/wjNZ
H+wnLfHP5TLjdqC94qGWgZQVZ+el3vK/5ZfhV3iLu1APrL/SEENVKtw/LbSJ173VVc9tEdk7NbSa
E2TZ/JxXSrbTyG19mX3XWqkmGaZlugP2eUvFKd+pNqSPP7iqP9v4URSzZx3s3J8g9NFMEbhcpRQC
7tnd1chqL/jipUp2u2hD9yVoHcD3S3+Zmv4u80x37QSgPCygfNdN+a0p231pVkkYXUR24Nb8NEoR
+iK7fxntC/Wvdy5s4yjUu53M87e5a3pHJ4XGcie36dIephENCrn1s9h9jwrQzTkmJYel2JifBsxI
ckjb9A1W6B8Bbdi7Yhi+OMOMeMNyMceETb7cqqb73nkblr5BMb7rZatj5PH3tNaOYOmbAWaLNbuS
Izog+JZ6c3sak9Z+qJQUCvhoZb8jh0OCWpn3nqP/AoarPbimggSkC+nMhpxoA2alcxg4ugWJ7e7q
sdQfpE8u1hzcuzZncqsq+d7Uo6Lf2/aTRLUfoSgRQxw25x+32TLYWg7lxcp+LrqaBOnfsK+kxUMl
T9rzFW4mzSUiw9a5LRC/gacFAnS5yGnzevD005xCWh/vpO8WkpdUxla3NtLQ8L1g8mwlsEIEmxLx
5CEJ5oOLdNPCPOoqTEM3L7LtkPg1svJJvL25VYMd8R76eT7mZa6c0BWCkBPj2HdnaoEJzZLX738y
HJwGwXCHfllWq2GBb8vlU/vTrQw5hV4cx0X2aQS24w3DpjD9+NfiI9ErQFMsFzwl1gcVrNSkOWCI
nO9HTddezL7/IxGOAyMIsfi3HETKNi8Lncxn3t07mqasNZ2tvmIpANOcNF/DcSvPkNvrVztZHJ5g
aBmDdowz/iWk+d+jImgEb0ilvkdFi5SsRFGXq85gjuVZ0u0PlnbEbSREUJ9H36Kq7jGFxnZIoiF+
VgBYYXWghb/cHACOTXWdPWo0H1EQabd90lo/669qkES/DCNBHlg33KM5b+qI0z70W2hxTtzB11uY
d3KJlBZidqp421sfOTYYeku09CHRCy5RAuM+9bd+kTj7sfC//q/a5nmvAvX24R/edM3lDiHX4HJV
SI8qNGMkJl5QRd0Q1CcD2XTEnVJjACZEfjrcOUt+Gpg5+WlTstTSEUoaOyrBsWM06WwwoEXjXjLW
yZK8vk5wdA1KbazrwKirXD8jIrhX+k6902p9AlK7pMsRiCJH3oE6QyupRqOxtuw72GXsb8bpjYUo
PsyoS24DFYFCr0rwCmvz9B492PF+bDxyFEa/Dwfk70UzRCRBbn03rZLW8t/jJESCb3HSJ8HSN3FI
IPu3gMVuMbfn354VD9gYllmrU0xEv0iIYcIhmxMt3rQ5FG1pysCVPFbpqnqJft1CzcrPVqMVZLtu
4rgL7Su2Ty5GHCtfsdqtDUT4JH1yJxcVv6xmJ7dGpPH1u4UHel7UKxnSvDDtFkm1/7BNqXbhUjmX
SyKVcrlFhI7p06LpBuLzhUWjwvOVwE8xdeMTc5sudzJF7j7mXadwCHj/MU42/i5Glg5OgXx+5aOM
KJZzXPAH8hGXruuoc0XdLh98GBTOMYP4dP3cX8f5YjVk4fGrcYy2OfU9CYDPt6NtPJWRl+91NINO
EmOEWaGf5VYL7ewYjNHMZmNyao9/lTBrVnWvh+chalHX+bhz2QcrUOkO/+qPZcYt7jY39vjcVsOS
Svx4yi1OCcg5IsfyD7GKfEYKZBGvUNOmi3ax4ng7vVGeiw9Bi09aF+hFEc5BcFz3skKGfCM2/2bo
dBhEnch9X7k5QtBJBHjZafhlDABet9LpYkexfVdvh7perhsFmkEb9PmdFCpRK7T2oYE3iTSHYkov
JCJ/WXPWvwSlH79wJpQhuSiV9uoNs3mRljwr8pUX1dWMbdfHyqtdFesYpPkPWNPxbpws/DvBY2JE
oe8hm1qraDl0hvEMpjfmNMpLS72Xvn45kiogITY4Ig/bSE6j83IazTiNJgj24lK+HHbLTusAzxIt
86aPR3us4FgSWAd91MwHufAH2Kuy7/mgLH2OVpkPcxtYD55vbk2vQoPgIzZFZuPUmuPp1iV3RkoK
zOk7LJ+XWCAyJcZZVr+BhQdEEsSXvkYHbtqgyTNe5NLGgXXOS63nRKxHK5GDp0rd3xkAk8kIYEvX
Z1q2ie1xOkgzNr3XscuCx8iJm29KcQwXd7razTqQd04V/bDdiFxjhjbzlFDM7Y0eTLvXsVMzW4f1
lstUx38NUWocpSX95eStk9zlFLdMQg3QuSfjsG0sq8VPTIe9EmoFsmbLdJlAzXjcRTqyizLDbXuK
lklocfRP+7A61Dn6YCv8njFLXy7XtgGf3FJgkAOpzNONjFxvkzks2GFX5s6qwj8JxpIcUpa+iKCd
WeY6qxbaEoAAluyrqL0GulVtmhjxtFvfze1A9GElpFpCZjvjM+aOzyHZs2PswkIVSW9wiV/BqaRf
gmIOzxkmhkg5os/90Z86yGz9D/2obIXnsE3uyzFAVc2BrNu5+lbEYG8CsY1UVqVter6GmxrrngIC
PtjfImW2zyZ8A3nAJRekcpYWTqYHblJv12bO94aZYGxFowe2ARWL1PwlfaLT04vIT+2D7TUn/WzX
lb6Jy8k8YiPwuwi88mdoldeb+O+bj6HlBi+w6qf06Fb+w3J+lP5waReEYlrX7ePSEjRj/o/Wx1gG
PXPt8+90uAIVjHz8S0EdHx/SRdmriFGjnWLzTbAMkWvjsZnfidpirCO5CLSmqxcGuZ8C1v8QV/y7
W2IkWgJI90v0OAzkT//7AySyGcEnOEX+V53M7FxNKIiuWaZ3al/iwqFN00nuTCNg9BqD20SqrKW7
yRPzrhgU6CqE60wmU5Litord3vsDP02UoNvl9nTpg2CHGGn2NvltfYxQA91IMa2NdECGFRLaHR6N
X3S1vEh/OGYKGKEk5CNCzc00nHPjI4TP6b+/r+2ROv7SnwR9vTHmqj0ilKy8/ZFOI+Q3psi9Rxk+
hrjIxpa9NFYWFueQBdTyWuhfpTufoIQk0J+vf6/8otc/TG6v/yy3P+T6T6Mh3L92DP4gCepRZtpq
VZOvsiEa2tU8mPXZiBtX2xle9VWZanXvhlFzTktOJzbK+ezzd6igWF9wR0br3PCcFegZ64BLt/ll
qiGo545drmW0jSA4dOWWhL7t1WsEqRAAP08IjJ81yzfXvt9Y69pQUQ3+GLg10zyYmxXOKvOdE2jH
AD9je13mU3D6v25dRPNBMw9xsQLnPx/nbitd9tIvd/IIuat0hE/R6EQaaEaT+53/0kQ7EHTKWSqN
UoGMjN4+oCX+wzQHjlgy0BsuspNBaWyvnUUSP5pli6EtaNxqg0LvKo83eYZP04wUhrkKEW5+iOfx
F396cGjGNH2olovFV+lBU2v0FKzFcn5pOq0FVrvAx2SbAOajUOFQA55iA1dg0//9r8mUFWwwOeg9
JgD4VzIqj6lGby2/gXSRsjmgZ6GeDU8PT0ZhLzYW2mM/Fpq/cn1z0yl+eN9KM83ndF0mZbovMl99
NBFBfERCygLLyMmvX+bJ5DR3/XvkdN67ZG5Ztj9TZyiPEiYXl/zHFh6Jtrn1UU+9/hagZBbOlPdt
bGq0ej0j38dL1aZGNyEtf0gvhisfvYatFz8SFV1f6e3KaImd9V55wsq8XjUFAi/NOOg/yr6+tE4A
lqFAuB832ew/fQQKARSq/y3v9HITx67yENm9h9ddVx/DWnXOjl6Du8B54Is8yWzYUaZ9WjURiFmQ
1OFSMkmwqdmZipu+cLxJF2sY609bzOu8m62fg8JOwcvi8aFZRHejuP/VjhwUa1tHEdW0QfEZUfmU
Fh3iRxEKV0tBENcVpN2WCGl+REhLJg2JoW6aPHpsMEW5vhpKxf9mtnP2xNdveIqS8Ppq0Fu8EepI
tXZyUB5L+5uZVflTBDz0X1EoV1m4H+G+kMUpu7HlXR5mwbOW5A1aLbSky1he6xRPnrverz/1Zz0K
WM2A2cCwmApOU2APm8Huxgv6wuPFy9BwzSObhCeKk1tchsYQgz3nqQuM4no+uR1APh1I4szCNUkO
I9fbLFnMWihrrzyc41cT3PfH2iVvp0Kg24qMqJn0ZJBZaxedUbPuEkQSwnmPg+q4zQ3NuhsWre54
/KmNo/EaubNxtHutAACFn1xos4a4SVtSQNScp8gE4LP4ybWJBUpgUF4MG3yFQZ7oKdEXJR+XFKCW
Bf6Typ981T1NUSjy5z+ILrxHxl76HomyEPBVk6yjYE5wqHBb9U8zb3TSDZcr7+FKcdC+DXaTX/BS
gxkhTIgr/0H7FvpRjgsKDnmI7l0EU6CaP+LCqR5czhL+qnQr1gn2W/srREHpAgu81ZK3u2rVxrGy
R+4TFIZnp2dhL4HHx52K5MVzZKbaIbOHeQejLHslWXO2S4szpzh1oWpAXrAoXjMIxWcIHeozH4Ti
3BfOayCEeMxYrDXyCM1eRm1LnZ//yK1cSNhWIKgSZ903CaWLRK1eSdPAhKyVc2wCuFglw5yvce2Z
t56SFPe91znrQe0XYQ1qvTmJnEfYjuG9ZpjRWvZ+STu/D+hUO+4H9s5rszYjTGEXPdmiQn0/97Uv
VGrKFTLUzp92IOlfpO0vBQbduo8yKpBBaB4KbS72EXu9DazMeaPlw3Ay1bHcyOvFTKonPTCcL9Lf
cr4h6UPB+aMfjOUFZbH6t2um+WtZ9Ep+aB2KVI7a5hfA0ginLXJ+ZOLyy1iDA5OyQT+tLIRj7gGK
+CeF7a3guP4N91oGAxfW+UKEuSG9osErjyhKZChcbYeFW6U2lGSN3CsxQs3ju7FM7bvGaOAFIz2H
hgy1ni+1XyLvNYzavePa9qU0KI0qLeRfjBj3Vld0r9hZ9PsaDaTls9N8cwwgrcWcP4I7GFb9lBYb
uO0mUHVbe9Wq382solXnNdZdFowTVTyaBppKJIzdp2IRkar9vlppYwQYfJndRAgTWVBh3km7ESQU
KCrd3TXLqlr5e/tK+uX1/d7+FK8banenZ4OxHttyQhAyBosBJH3T62jPOV0R7BKntncThpvfjFij
DMFKfJBRcgwJyu25dZFRJzbvjD4pn7PBsRHavpMgSFfOo1ZVD9Iy7GgCUx1S9Vuen/U1OdYU7d0c
XkRnOR22DV72Rf0NQLX/0i8XM0feUkenai/NvnZnkNnFf1F2HktuK9uafpUTZ9yIhjc3+vaAnmVY
LF+lCUIqSfDeJfD0/SGhLdZWn94RPYGQKzNBqkgCmWv95otsySluE706phrgosZ4IEz9PkZmcRMV
nnHA/Ysq6FyHq4wC+kQSVmtZr5MxWYcbPBvIAhrxl7iihNpuToEutoxyrOzNE4C381gZylMfzG01
svnnb74GOf9c5WLEmBU8Ax7D8dK0IzyhqBwIEPm5f7LK5kWWIKhQ+idXKV9kucINPU/2yWqFNY90
GCnRR/9h3nwVOdIvIK5a1Md2kZrt5fJRLhp9BcV6xw7jG7nMDP0w2Hu5EBvZy6o0PU/G66BjKTwL
KctDiaz1ra8N+0vCz0aPT4aWfB9eEB5W5v3erz0UbJIiPaR68erPzLQ0NIdD34oYFCS8NSsEQt6E
Wk3mkyYE2a3ZRP1Tbkb92cJSooreWfz4P9zhRwJ043um4LYUTlb5iB2esYvAsV+zAULpLbBm54q0
efHt8sOLx2njBnazRha8AL6Ke2usa/bekaIz4Mf/1pb96dzfpTo/4Qq6yF/016nui5Uk5FVh1zzg
ocLdpxxvZahWCuQVY/1REvjkIZgrr6Qh0YWdeX7L4f9zUhlSbBSSjauGd14x8Xay2NnGTeceXal3
oHduu/nF0O0Bce+c2GN3V7QVwJVRebbgUMv8r+3a5hFVnXHTjKxZMGOIppc6BB2YkhjaSPkTKU+3
CO/144YaLW7LtmHtYdI/2mbh3EazQJc8gzfl3LYVN/+wbMftHx1yyECdBf8mZyNbeYZLXSoQCUlH
096GyLNtJYFC+gt75g7BkQaED3wLrdQODeXCKw3DtHF1gYiJ3D96QRldSdDXJHvlqYSSkQYA3C/+
1rtcYe6R8+SlBidWtya2r6z2HR5SqgKW36n6TL8x+g/Bwx0ReTKfrCxYzBvydE6UtlqBFCCbjAbQ
prZqAujhWT/qm+XLJNvCM/RNAYBb3V/6ly/TkPSnRfAiEx7cEw0hj6Bvlet40tRdl5jBg4r3KFxc
o3kfDPchlqrR/P2SwlJ/+k7/riJN/JaGOfzuOgruU+zz9mJwhoOw9I9JdI+tRFI1doO5CM3ld2jF
unXd6cNjVCrrqdUXHYEFDyr4e634LLm3yn2Wq8TRCefaZcO1xNIEyxZWOzUC4wbgy6B5GoRQX7sN
90/jlWKdjmdG3gEp8YxXTHDVXWQ0xk721i42W2ZoARuxOjDaZommQudFKMeZ2A3MdtOmNobXdotz
rPz0Zayv43hl2MDkZdNQnV9DZFMe5FX2QImHgzapibqvQ/vL5IniF+qV/4lG/itZV0kmNlWKkBUa
1W2wlyRwebj0XGLybJAUcXmqdRgkIHYMjSnSrvTBOcYhXCzHNX7oinqTVHbwPU+AwMDgBGmWfOtT
Rf9iVzkaA32evNcBVPipBTWmNUCNYIzFL4GPlJ8gsf00lLq3trsUqqbOciNN2VFNIbfFrBQnzbOy
EwUwyq91YH5Ne3efZjOaDyJ+1NXq195jXa5njf0AcEnsKt7wdTFyj7drSsLS8qxVuuSo6OIg9chk
SB6y2T3oYoq2jJ3NhOS4wTSyY58mB6lpJkOVMr6Eg9tDnen6xxGqbJdgO+3N1o4QnpKtH/qgBOYm
jPL4Lg37K58yAsJboKYpJSvkTjO7f0TPrz762lxUnq9UkgVhn2jMLh9AXrXfQNcL5DWoHL1axWDw
dqabv19gr/Ls07iE71WL+Mb0QsbEmHd4XugAIlXCe7mlS3rk8uCr8XWYd4QypiNcqbtTeC9DfFGR
GMx49MnOEUH1Gwi2L0iq5k+Rk0+kneDN9xHPK1fHzXZkzSL5UDnOLGswEtXR8NTsKQL/uheTkW0U
dVB2emUX60IJvALeV6TdILG786cguFpiflo/5v1g3Dmr0jALhH8yCwsNm3LgvIazDe1nXhUD6EZj
Og+W9UOGqZZ53KUd/WjkRfjUV9X+DxtiK9Jg2gQTHN65bi0PyOH0JxEm2OJav0IynpWBvutqI13z
4fdA1GaLGoec0Y2UAVvctVy1xmGGNNtaqoQFVsRd3M7zVYe4A/VzmPVlUd92kxOcuQuG53o+mEXk
rU0LcIHskDHZG4GtV2d0xzxeXsIOVG4QBjj+P66RFOo3UXjaUU6UnYY+PCPJZxy0HiZO4eLgJ+sy
yyGzkMWYJTTkIbEbB2CJc7yE5Nml9iObg6X/rP0HKMP5YdnhaWEy7fNAuKsFYa6JMTrn5sbGaKzZ
ohGDAOQ8unea/S/LToMNDLjr3HocmsB+jMK3tvGHBxlJ80GArmiGg+wLyjG/UkqXRHgAwnLZQ4F9
nnYXyEcejXz9L20J9fgEDmmb/IWiU7C/DNEFdstY36RHaYiHDqQFFP0RMVv0aoIiwJIvVG9kX+47
YjOWU7OXvZGLan0UjsjtAhx/Uiy1Oo2RtkytR61eZc2MhRaBuUZHIqd4M3uy2OQ0jpmb/AjRxWi2
pHIA5MfK7fI3xDhzm05om9aFZlN/BqiTgnk8l0FZn2JY6xc4j4yr/E/goDHWQxXk01gyIZ/G+rM5
7mXsWIqfQLyBHyMxZRQnuNhir4xKwfKQlK7mZx9NIKpzbcbdAzjKOxmO6vjXKIl70Kfy8yhDv5Ph
kCqFj+jdJqwaA1kf4V3pPh6kLG8N8BNlsybjXX4JGvMmSzDua/thY+hK/BEW7sSPIwqfsqRzt3gR
Fut6RF0SNdv2wUa18Rh2XjNbTTQP8iB4uLLq6NU9nBG8VmMXYiTK1+d4RrN3tm0u9TY7ZiMem9N0
kEU3WT+TNbgO4KpAv+sSnkw/wB+5f5WDLvEictKthnnV5tLRY7X9V1GzanwIcWXhbnxQFWsUkDBA
HPBYWM60aDzhEPuQWsjlXuKyU2cfcu3zNQ/N2YFBxuQhduGMdo7+k71td5c7IBVLG1YXeaZXofbT
NemZZI0HR/laCXRBbSXCbMNuilcYcu7KSc3sRvYGk7nztDG+71I0Oa1NWvjJVqZopiH8boWVf5T8
D8kpmWBf7izHs9bLN9INFPsW3sYyQQ5JBc7LCrLFmB1jJpXbvnMrzyKlcG+HQEO/KZ7c23E+I/Hg
fu6NzRfyTcEak3rzDSWSjfS78VmrboJauDdCq/Q71ydzL+nmQsEYsNaS58HFDcNvWmsXANFe233r
HMHRmetAafy9H/CA5LHQ3gxYKctnq3xmRtH0jBJdfitbxuy/rAl4hfL5aszuzLwD2ScPLoZXwLOk
q8mQkH6vrXDf551x384H2/VyDLJV+xhMPEHXTWbeNMB9b5empxwpA/pnOdYqeHj41rCT0wugnfdT
GQbXlia+/RoezX7WpC3XWteyPSAnNW61Gtlof5yvniq+upbvQM62q/51NHQMKOYSZUaCbO20ZbC9
VCdlTfLSvAxxnYTEp+wBakMlQNY7Xa3RNuNU6XOSrTeq1zAd7lkjkJGuxytMtMufk9Z+bUuBBlJl
+sjyJyYiYOWMVcCPM7KrjPIrhJI8N8oHKL7VuuwcUFJecaNNQ43TIGlem0WVtZ9G58+K9jgU0SYJ
uAnK39TlAHfliW1idSVD8pfqBPw1Df+7jFDgQcQwqDH10yevWMlg7SibwfMRwzIErKt88r1Dn9a3
xqyDiJxr1a+W06XbwJSy5/uAKsg8HAY5VboYxeygdMI7YwrrlaKU+t5AwPFuQKfPXE0jilaxoeAe
NweXgfOZQfX3StHz+0+D5WljIfQ4Je3tZazjKtahcZ1nCWmSEKY4C9z1QM15nUvIEwJf8bXslocF
1iQRTpc5n2BRl+FLUF5TDs8a5Lv5j33FQfi7LffxEVlfFHzFd3Xe5cdoXCLSRK7hJLAPkR3LuOSv
cW41RQdDFd+H3/LALV+WW43C+a0SGd9NII172RlLbWF5OkZ6etO26uoy9o/5TojllVXmuIX9vvAY
h0cNnb2bxumVOxxM5D3qwk/rwkqsSssvD5eOhtXFvgS3sJKxzvGmuyq5ld/1AjYJdl7jg0+F1roy
aoWm1j3UuDcXezvMtZt//+t//u//9SH+K/hRnIuUB37+r7zLzgXi9c1//9u2/v2vcgkfv//3vy3d
c9nOOJauo6blmqau0v/x9QGFHEZr/wNQtCiiIE+vwHZnWytKoNC5/Mjn3KjMoMvMuQFDl3S1/ihw
emn0VDzpPL2PuIa5W2zWp6/yQLnS3ZKi0I5xXo9PnlUjrzNTWjUtReG/HE+aDz68HgTSuGasfkX9
9EGITj/oyWTDZxugNVyhn2deIWh3XTrk9bAvn10F8AlfYU3v7+xcVXSs/vLgBnXIHSVtyki44y4Z
ukD42AVUMMC1POrBSszNKEVuScUpwimseE0qIsaxgkMyoo8OrCzdA3dIllg0Rre2wvdfjiiqyT4J
nI8vk0CQZgd5oTTFef6fPw1X//unYaiqhzQ72RrLtQyNz+Pvn0aaGKRdwF1cpQk4n9EK6nPq1jUF
Q63Z4LZbbmVMHvCP0G7LJl5C6MjB2uqAX+tmE2+ouKLvklbDHXyafjlgyJGDFS147gKsRtwlDQdQ
yp22H6OhibZtU31Ht3fzS+ajdBv3pLQiWIcq2WVEsaA3XtoUGqhgTUFzV89nskOvyA/ImJs7ABG6
Fm89GVxml1aroxiwTy3Dh4rMhnHZYuYoZkzFrw2n0vKsTzXj14YTucAY1FF9JYfKSaPZsOkMO+NK
PgLhVDTHyyWXGJdMa88+y5a8ZFeIeCeb6PnFdygWLXtWeV15SbDSxvIy8pKervhovLHp1fkBHf75
ozZU44/PWvMch58caWLDAjmu/vHLUxTXwGwsDw9RqWpXInXJ2ze4Q+gpGsA4GLibNhzB8/gF6TrZ
HrvUhhvzqI+xderMEsO8Bv/cNZJW9XZpe5HS3HgIuzlR99eYuuFTEDF6uUZeOqcQ9Peh1rKBTHri
PY1e8gWbvOnDmLInTJS85xGRsp2hdP1xqgL7nns99zC3Uz+CtoUbEDbvfkilcCIjeY2Vjo/wQ4Nx
5zRMH8jNtcMYfdi+7a2zustPui9wGuf7DsXGqqEUQvIzebUkaOyVZw3KeUryFFF6pD1ML31EGjW4
MiDD3cmDWpNuCPOkQZx0cuHQQt+SMdkr9KjbdZ0RrOu+b2fbQ+aFBdkIfO1ul1guZuZlr+vHYBD9
JhmSiKd/isa1r7fkofjqw09HDUcedHIKjc22VrYmZxC3tiWuL4LXFtJ5+Ctz914uIlzKzA2LiO3l
IlaBBgYQhHi5cFpV1ZEcWIabYKyRHMTpgNu7Rhkp1spTluJLNCR6ie1JVZ7KOdbCRucx59o/wjaK
D8to2WO28avvdMBC5Nx5hpwmmzBy75QBIJ8MLReRp1rhHLW+NSCqGFxYxuRVPN14Kexob/VxfN1P
ABbE74NuF0gaoCgPlpgy+h8dshkGLSyaClixbMoZl3GmrRjHDN3aP+KXZofSmePhZvafpg/2CGss
AwApJzidPm3CEMnaC81LrZ2Nq4TZdYAcLYVySRCbaWNzhz93XEILqcy6zVy2kOoXpcjE1y6qrFXT
lOJOM1Pztq7cfi07pmw6IU6fPzvWVB3jNk3Qkyuzrwhnyn4M4ruVVhoHFdGRE0nI9uQIhwPg960J
Kn9tzU0XQISJCD0lbRXgxM4KQJZv5By1yu8MvLKPpuvq2koOtyJ25KCc5svJwNLnV7V9NO32vAyS
18CLIN/B5nRXcnQPf/vAxpjsPxnd+LHsD46O8V7Z6TcNOWaU/F3zPjEQENKipRGTtb81uvQou7p5
kN3z46PQl+F+RlPGTPZflBZhI8um7DBnRWe8NFJS24yTMZ3sBy72Q75cT1601AKWaTNkZ351OXaI
QaoF7X1tTBZIZGO6LQOEp2wgICNZy1DRUXPooNrhNzthYRtXxl3vq8adPKsyc1rZujvuI2TpbKAg
dHtqsWtGx7xZYo4StzcpC3jZucSGhgIFpFtgQ/IFZFdjCR0SMe4PsvnpVVKSIyKpr8T8wjKeTQO8
0X72ZfMA7MzxshjJB/bh9yUGvPP2nx8Ruuv98YjQVdf18GtzLI9T05qXC58WZ9zvdYcklrHH+GNG
fKW2lu5EY3blm3+MRTVcIcPln00FMdJ2qLIPU1X3FdZGb7XJo6Qqps8jSPWItzLDxCyvNY/7AQX0
qhdosLsNXOCZlTeFbbeWvVJ0WvZOHUxhK1eNT4M9B0Vfflpnd1LaXRMNEU8iFwp4MpbzPdZFP6YS
+n08H4QBICrGq/sgY2FUv0RDrV8L1/6WQOe8QtJYv18OqrLHgT0+yZYcLs/kdbSkpYMRCO7YZ1a5
5bU2a70bXtjVqylGK7pStPmZiOp7M6oEl9O5HaQwaP5jDyqN3qR/HjCPl1ee5svLSbIpz2RMNjvW
nlvfD7Cs+f0KKGXwnP30Yv+va1n6cE8JQd1frre8u3nC5zd/+X8UYd4cWkO7vrytZcpliHxfaRYf
9QyIX+zZ/i3bJGMlNCd7d/GiW8O2Ga5BJDovoweSnIU96jKj2GkzNUWqLH3SXlpUl7jDoRA8b/Eu
B2T9jPVouRV7fogssuNyCeGhTrH7o8fqG/w3u8BZd/D7z3ZvfKBq4R9HvcT1DRJMjVGWrq4dZXaB
m8yUfFTWrpD964vWfSMnUh7GWBU7FKsQ7up/JJ3iLGF3SPKNXdn+PtMGo19NWYKTbygU7yYaqmLX
z+QP2YznmDxbRtpl6d+0GvXCzq7Na/lkaZwKcflQ2y/PGck3tjodGHmk6z/8URW/euYHjRwTWUaz
rjsLyT7WXXujdfBbNeL01XadfTcW5lfbc9w1tofBLVa6wbmKyQqXuJB+9WGZDqjfPLaWwBIBq7yt
jPMrDbqh/mphgrUNq9w6poaZPCVKhl/iFGynmvIQ2+CZmJ5glacGXQNGA6m0Jejyy7ru0byRMZzV
zVNr+Gydxkj1VtwKG9iZBGV3FXtgTDxg+Stz+UdEXbIva8W/do0mvkqqgtxEr9ZU+vJ6B8Q0ueeG
X27AfTTPRZcZ2EPoyRc7q17ALGH2IdINNn/iWoT4o3aKop3sXKdeLgqWcp6qn5ZYxpZ0FQ39Mebu
f9121a+Oej4zc0zkITfy7ZPjZFDOo5L0EUS4jlRdGJzi+EY61AYoiau+FZ70GK4bmFllJ5vAGKEo
1UW0n7hfn6RzbciT+ujHQa88Lol5zTNbID3NWYIlRaLUmyTOm2uDKU9zXCKXZDxuivM/3+o115u3
dp824qTBNFt1APVpFpsBy/5j66cORcomvdd3oqNQ7AP3O2ptE1ARAlFkU7T+ipDVpunj9IdtxT8S
s+2eYzOElV1lCPIVqXbrgpbfKO44vE1pfuKJ+H2aWI6gJ9huRso5r/hyRFvUVbODbJoO+6iQ4gZ5
T3qN0NzkOP89ltqgPZgg6mU4bMzqxhxsExk7PtVSZNOxGb8EWmc/a67oz11kINatlq8Yr/pHY0Am
Ip4zvqFS4raUqslB9pZ99Korjx2CcY/SBVFT7loxhA8y0lYlqsWCbzYCcnlBGWXpVEWVHcIAjLen
pwlg0r8OohSvFT/svZugahCUbrx0Gmi38dv53ZbdchquIwjXGoGzrazCWpmaN51yrzHXjRsWz8OY
ZetsstwXcgo62snphAkJuJASy50vSjt8qAAJvxWZ+thhpvqdG8d1qPrRT9BrO10VMXoIDmA41mXx
KgaQJ9TspVXTeoVfx/DqIkEHJbWDk18oDwhaHWUYS4UQ8LLyolrNTd/3Q7G37AmVAz/TjnMsn3oS
oToCUCsrKRJ2O3ul1PwP9MvJv6ZTfA+xzDvEKDgfVJdUkVsZKroWHdLgGnLg2f811BVZvLI1E5z7
PB52wh/jnRC6vLy0DpnooIftr0v/bShqRtZT0Lkf0VSrN2HWjVsVgNuzkhs/C6+yf1jDC44X+fei
I2MXp2r6CGWqX5VT9CxCg+yXo3tHloLJU2GhyhhNBnAzM02ferxoTiDG71QTEy7sQsNDowTluQRO
t9ZB3u0b0UGKUIabOXV1LVuOFo7Wqiz7GztrjT21zfc0VdQXwKlfLZy5f9hYfbl1aH7kdcFGu+6i
RzOu3F2nZs5VWOAGZtlAk/J5ErZXX515EtDCVSmGX5OGoLc3aYuesAQpJMhiIgOf3y4tWHVHL5zw
Wp2BD38foScYW0VKdR4NRWNx2t8u4LvfzQWbF7YlTBVwvirC3uDPS13pT0WklfcmxSht3yl9Bh+o
cvhtqPadj3Tsde9kNzKUGn1NCSJtxi0YEW8ddYpNloODHJw7fEPTLEUkc0gbZzUodXCldzCoIXzf
yw3u4BZXqhVQPJlDigJBPOTmc9n8mgE6bo1LSfgySRs9c1sHnbGRMbVNN4kwkHBvulvV9K07fT7I
s0pvbX57jbEmT6UdhAZDQt4JojZgEy0cHKDLOnx09bC6NyLUMed7hTykdqptPI8Mq5wQuFV57yNe
cxkhr5EVhbXtM9hsnvbkol13VQkbyxvZbNvsrhfNXcNXtFt74barrORJ9pl28tyhLXOSLadGOh8n
sGPra9W5i0t/qwaVtsmHFmVcdIZ4UJBpPy7tNn+3psQ9j6YSg+sxp+u4t96Xvstc2ZtiFPBwmS9j
ALTGO/R9VioknnFkTTwUvOUYnvFDm0TVvsXE7WqajNmFh9p0jlXp61RZL/ILipL6Wv09KTPU6sFP
Qd+jCXZX6Vl2sksFdW7ffJCHzI2LzaTkLM+trj5pXZq8hC5bMiwIHhtRhS9gr7sxeclCRX0ctHbN
BjF5yYOxvZ8wv5MTVHACdzbPCQh8CAwjooXXfYmk4ITIkWyW5Jqv6zL5LltiHjFYRYYKSRVcxxZ1
M7yUd60LylSgGn9P1jFeY6jofFjxUd67RI7qulFb/UM+6cpeDrU7O1yGFkXpfnjToWth0Ju+89jM
UoWw9kOo8W63lyytHOgRIHytW0TnZe+lmaGd9HnwPBd9qduUvfp13bNhz6ibvBuGn6y5BeP5FpX1
I3vms4wrmhi2tZtDxwar+45xK3qp8VYtCiQ5UZtaV2NYfxWFcsCYW/9ZYQuIG4T1tUkqZZWLynkQ
Xj3uLBHr184MFOsE/n9RkB4i30oPcrtlun6/oVqTHeRmDILRsBH1+Ks3pRa9ySkJwCrXk82Y49sI
u9Z4FnmWHBTRf256c7NWXf25sNpfvZemnFviK/NYlDwch9Bl1ZNRMbFDGIIYU7xHfbUPqmH8Dj79
x+inzpPvhfYuKgoKB3UNtqWjwpkhlvAtHn7IkXqKrORUUC/IUSbaew2r/9osqyuSdliKd1G7Luem
jAXgcZezf46VlMWngC0rqwwb/3UQuCp6scF+mk9dy67WQy6wlm9ESAE1jW7lmTxkwHa2ztjqG3WY
ZSB0FC3UvHgbKkwS8Qrtt22pFW8OWJNVXFECzrI6ejEMNIbnYQG6aFdp07vrfkze2bm0yuNQldrO
Qlue7YslvrQR1QYFTNBJL9UCxR86pNC3Cg4SrTrlVwcUgGolxb5lx2WG7PAscjqTmd2HJOAfIJAe
WZy5J9ny4Rod/KCP17IpD0rTvrB0fBm5za/qMPspJZG5QZonyS2Uh8ENAZV30fESb6LkXDggKFTF
VLaK6uhPKFUVq1S1STtuRq3wf1iWn62i3nSfVKUXWyPamVlhn73eM5FCCpU3/HgetG5wfnrie4W1
2nfbdtNVzd/qWREODmcuOeDCsMRRx8YOumF3ZWV5dhsFocuaNJve4MbdLGj7oQRdViSvOFRVay2y
r4ywRESiKPOPqS8O7QgqhyfYbWkOoFzMZDiPZep/6TVNXfnY6T4XOCBvRtYj50zAcNBb/bVBz+cs
D3Vf4QmRVvX6EpNnE4YKUwac+RIXVqdtc+Cqm+r3fNlrRtc4zAx3mFzH3gr2hDfzyFes9vW1ppQo
Enle+i1TB+MaLdDpwY+ghSsmGTfDnh5kSBUof1t60O9kU3ZUkb7q8PI7a/OwOm7sg2WSNGmMsEcu
mPtQ1gE5LGP1rLI/u/Z84JYxkLVv4VNo5f23SETWRjFc5zoUVXkeTNRkByhc39TBvhW+rV7VaVPt
zNjHo0Zqiy6n8NviQz0ilfWHKYu0Z7koli7dUsZ0kSE10iA5BEp+3SEDuc2B4t0qYeWsxxQthikp
51LR7zboU2BDDpj/CojHKvOoUXSFHb+irYw9aeo95N6oPjbYO/Dsi19RywxunR4LI9l0Eo16bZM2
23zMk1d8xSnCQ+fFHYvBumF8wTCzv5OdjkWNXCisbuLwPofhtVIxQn3OG1XAA1aKc8LibD8KHf/W
XEuvEONQD2lf4nwR29ZWU8f2IZtCFXfGTLz2KkhVdWzKD8XMD7FwSEinKSWicpilFrM7fdTKr3aW
ipUII/M5apRiMxS9c54sD+bAMKg304QK7xC44ZFPrruNCxbxUOHt+zi0nbUwvGPVVQ3y6GFzE2Qq
xZL57HJwfKfaodlYrRqvx10Og7eW6k6cb3r2W+q+Z727tMtOLYAwzoNksEqLfFPPQXYM7U1Tp0+B
WvK38VXnQQ09+6FH3CzKBjYylPsfJsforxMr+Slb8tA2tQVLC+CjHB/nUXvyjXQZryiF8zBgrArN
TkR7SNtoUbiluGriatyolVpc5arZv1nNIZk5YY2lF0dPtPm2l8yxIvqKBGV+78RZsW6FNe58/JhW
7B2Kd02w3utsmIEC1uVbhHPVHJ4QwscvFp2ypam2P4Pe78/9pBjclerv5LjKd7vLqG42cX8M2qZ4
760toGz1LTdq5KthIW1kuPbbbGX2jkbdXh3vi2R4SzoV93DhDjcuAtnbKey1Q8ZW/M338cKhCP/M
zwvDzoQcsF1N1tvguNlGd5DgRWDBfhsRbXCD4q3q1eLahciGQBnhxoe51JkwVqIEepHIlXTrY7Lx
InjYv5Toi93bU4ULOSFS6/GNzt5qJZvu5MeHPCyCZULURCi/8+g/yF45zqY6tCdn1YLRnt6iMBTX
sdD5fs2HpMpXedAVZ8pezr3dYRoZoq9+GVDWoJKcEvbgJeaTw9yNbp9t0oQq1lqDe4SQJyhEeRU5
EHb7zwLlxyvZkvHQrDe5jl9ba5rpxgjtId/4QTHAe7ORuofLrG3HNB1Wpq2LHOspv7/RcrIOO1SU
D5o1CdypiE2aPyrLqZzjxxClZI+8mjwbAJ3GGTuYyBXdOcigJ49KOHwxrIwkdJWHp2DQ/HOumTgH
zx1OxJfM0RRIHU3Y35NV+mkgyfXFzcpurftKclu7pXJfR/q35UKzhK6aPeLSmYbudOpziA1OjNdB
NglqQyDu9JU8jcv2ZQYIHz/FAiWzrnQ3QC2GuejVCHuDB3S4sRzd3MhpgdG7O6+G2yglUDWM3bQm
C++kfurvkGo5wZ3VlM29jKtkT+UoGZqsRqO8DtEJ8ZuC5XijrfRmgg/hpuVjrVrptaEj2Ow6Wgyw
ySpeNMVC/VEOdkgmw+Jv107YJSVSszpSlVl/lr1Z6QRoJFbJNjTa4jEL4/TBNB+WoeDlv0Xj8Io2
Ybm8cmbU3cmMsKGYX1heoS7KX29muaAWZcubkU15KOL60xuq06A5QMjAyHt+SXmlv7+pzulugja4
nUIvOSNFn55j1WTxQDoL7Dc0pt/xrtEoRGd+ubt0uBTTT1FB8W8eJuNpqsbw5d0ZT8ItsdJ1rBrg
ILOJoQk6J7sl6/1QwFYCOFGz7CQfFB1kL0wz/w7rWejq7XWRD/UVdVwsq/Ai3Vpoi5nHrKrFNoxD
MsBgWTd+EUY7qYUmD4Lq2abCDuNTLPU0/APwC90VoQ2kEBON2hT1rjXq5sVu9cfKCaLvZqSB841y
siu4eWQsd648N47OgKVZV88jBv5DZaF+aA0ZaUtvuztPJ8lBOTfaRbauvBSxca7jAWF6y321yEo+
91j/7Oysrnd6ZJwrpJIhwZb4Z+PH85ZH1hkVWv9HbdQ7JW/F18GGP6ezpLjX0srfj2k2HuWk2Md0
O9Wn6S1lknQr7ttyB3tr/DQpMyJ/P8yTcjS17oZIhTo+T/r9Ss6IasCmHc30HQkobasrCVp8Or/1
CvoMbhZJ9jEEyHv+44iREUiS/edrwA9PP5DwXa4B/3wz2UF661fvIlWyszzosLzPFUThTQFNeZtp
ievyzOjCO4bFU8d6X47LwsxbOwhMJTGV2064G7No0xclzaJVrmjajzi9ynLT+Glp7mtrFf6rNano
vZgglTVAegdNqfqjnO38nu3Ns1U11X/P9lzodCNpD25/+C53trOSvNm8jMBuT0Z61gJrOskOmcYu
hcp3FlcTCaVTutjahg4l2FZS4PSHJkJRM9F3odUkB1Vrk3fXfZZbllqwgCnymSYyOsm7/Tn8t9Fy
HyNHx4Nmr4ameu+C1jKP3E/zm3Y+mMUsVOo5rEmbYqZ5e2yYAm4frO+S9EGLG2NP9cPaV/MOddKK
D0flDt6bvf6MqOSnlk4rgQ8Ihoyd7jxStsK6Ex+58uixFQE3opXPHqpDE3uI1yBIdMzcxmJpdkOa
bCkWiIPsRUeKevkA8gjN5ke9y/e97tmvkaGNV4ixUfNOY/KWwtbWw/x+JYFfcvflQW2j9tBqBjJ+
2iz+Xho2Fbq5fWH662XeoNHD6tUKupj0YWqR4PJiiO4FSvuW+ShD9jgWq7rIymvABtajmvUYDvx9
AuzHzSCd6q2wRjKvSTZVgey7GarTTeD/H8rea7dxpAvXviICzOGUVJYlW05t9wnR04GxmPPV74dl
f+OZ+X9sYJ8QrEDalilWrbXeEA8wuZErlc91J55GI7d+AJ5dNh32uGgJtcOVB4AVIxbvOHyt8G0I
eaQtoA0a3rSTKUsdnYUbLkx+OlesmF+jrqonWxvy116j/EMk1U/7vjOqt7ofn4G1NbdJqMrNdcKH
yayqNzDHFMEUxdrKWTrhkT/Auru2ZgZPEC2J8zgbGzloF5ZyVB0XtNN6xyxXKABQ6DnLUefmcbNT
ra3TyRKeKmqkH4eazVPhf7W10v4caWCO+/A8xZbg3zl9XVe0sUtGaLrqBYKjKCvbRxTCm8eBCOjm
iccQ3Z9H2ZPDJjoUTpkGsikHljhCGKBI9IPsk4ei3EHGx5gmg38u3H4ORlGXUbCgcnrEEKXyQZUn
N3kYXcRaxqK+T92oisgSteO9rrP5kk3UqMsd0L8yUM3W2hiJhVaJnpiTn1Zed5GHuiz6y7IWIcFq
/ZJdYbV0l3/Mc8I0OZc1QOt1rpySk8s5ppCj01JzT0SKCyrRWeie5MH9++y/I3J6bM95gMoowlnr
RNknzz5mz0lv7CPUfY2oTM5Q4pKzPPv/a/4/9XnpgDSFY6Wbr/vBEIdqCrFAEfN4kQdSEuOlXCHm
FZhK3rPu9mvQ+3ua7JtVbEZzwCxyvrwSdg3y0/JUHev0TiAMKOfKS0cr+htfT03d2E5GowEUNtW7
yFjCDVAVjLMTaF92m6i97yQDIn6KrnEuJ5AfjD4mmDWl6U9BqyLsLgQ24jFRlexmto8RKuIZUn6q
OIaqrfq6iap5yrpfYQK4T+bW2Lq9E78hVk2tuvFQxiaR+g0T25Yv5lsTaeldqa/JyrhK3oYSbKAK
QOMom2E/3eUKGhM9kNDbmGlPlujEa2uC/JuAiBbUZewGoJVsWljg2n7YK2+ocWpH2eeM7ngPV4zJ
RnVUKHOcZUv2QzgTVwMfUGl7mSR1fF4mxLJls29cd1OprnVgo2pQglSfPSDJDyUeB6WjbrQ5d6/9
UCKlifFRiMBE+9jgWEJ6CGrNJkH8VV8Vcv9BihK2oZ5vWTN86wfFgkU6Ro+LGkIF6IDFu9FjkeTR
I/aeMRLg4pccH9dJdZ/lu8GFVS1nyIE4vXrarUqdFzKW1YOrj9FrOT1JzoqO1e61Vcuc7C4FzVnt
ysOMLc5WNr01EQEOwvoguKy3cGwVbgHEny3ei+XG7E3tTcmmj90Teg/AKufhx9QadWAlS3kLp0ih
zN5Nx0Q3kvvs74vwsv64qASbIS8ySOsU7LzWBUCuGAJ1Q92LxU22jBwMTgdJjXooa4rlQq9VzRxk
4XqB7Cua5B8XzGCLO9wPs0tvipcuSn+KVX6wycIhsEFGXiKzt26ksn5VtT5/R/oaG1EF9Y2hNdVb
Hxu/5Xy905ogMihvLTht3moX83M5EKuYeFZTO120pKpWE7UYfkxoXuLC9XaatBdbD8UUIVLcU2dc
ncW++mWztcpxQCSj6DZ4kWG4/e85CQhdtKFGWN22cFHy5X4Ch8rjJ1VscrW/5qV7VSdTvPWjveaN
2CnXGorm7jCqR5Eo4ho5MUGeloYvooc66S5u+7tT2SCb5p9/X+00ZvxxdWyb/7x66KLGJ+qYNzIJ
g81QeU1wr7jCqtMDBbPIzdAPEMtlOqbuYnsLkOdnhw5hMNehc498DjRtAd2bDRMldSNmndbb6tmb
rOuMuR6oLtKxS3OXx5723qwXLt1CIdBxPi+M+3l48FLC1sn1ynOJj3TQSDZ7PMf8JkjtjKSgjx97
P8mmWPv6te9jf8gn/NGUg/gNe8fITMetXWyBIzsPtt0Aq0jx/vxq9e4GWLn7kE2ivaHp1t7omY3+
Wzsm1T1Q3PSe2EL4RtTMb6TmUDSxRwK9tdmHmA6SeX+S08KSqmFpmggR4yYSRAhiSoiaJfhsY2Me
72QZxPh3U47ijzTeTVkRbXWjZwUQ5uusVtkL9V52lqDFD1mRxs9VYfyUFuJiWl6NWv+coCs25L3E
2CpW1N5qalkPc/dkNyiyf/UM8dOHnIccpyWHWq0P98Y4K76bOEy3SQwlQ1wc8vWTsNThs69KquIg
m+Hf82Sfnqhkr+orQtzuY9Lnp7Gi+C1bmOQoh2ZKWAI75NYDa3Tfl1CIOzmqO22FTJZOOtceZjgz
7JwHddaOsik30rIZO4x+NeVoYe8+MC+GoT9YsQ6Onx9zdhqQzSuWX3bJs9hrlLOIugOZ2m6VZ6l5
VafxoWKROSR2OD17Wvm9j2MkFXP3vei85VlOUMc4QUEGFghh3seEXAvfa3f8nCDvEI965q8uhHf/
31mTUscHos7P2zj8HAN11p9/3+ZrgvxFWtF81w1RPRFZ2bumVayGXO0SnvFmIDLTLfAaNtuvs+zM
Jn1XFVZ9/E+/HJR9H5fJdujq+6VAIXXfC027aQJwOURrxTem1nmvPKhdQsdZ1hswAmNr+TaSkv+/
A4R01XP/Q9UxHc/THBg6hgVJRLV1999oUHBbhW1rlXVkrVsOMeYMS+Bpoji1RB/zx2nOv4GaydpL
4nQ4VrBqNL2PdibmDlttqr3nNg7X2sgCQkC1TZJ79MVdUd61U1X4VKS8Z4E7IhlD69Q7WGIEwgfb
5T7LmcmSnB0NY1N9ndh2boHSBrRNOYi4nkVlyjUPskntRNmSlFK2cnIyYe3iRu67g6ZvAK3Bfrbs
mdClI8sum4ZF2QvO064eGkqM6wyNX7Yr4xwbbFpJkb3iEVVeZQt79DhIdDM99f0MJ5FU+cmMvOk4
kdjaxMjpHvoRlJKXlvWGjwgtjQ5NItGwbpdL6n2M6pFnw/rrq6OcvFRGoLmYrpXolR37buleBkTX
N3ZSCQrOND0Va2x+rxwSr+hewGdEu3jsEaZeR/W8D3elGGviHpqKoYT7KcqmTaqpCYw8NDPJ+qUX
Zz2wV04vi616p9nrN7KFTNpnv5z21UdwCMwvI5xwnfJ3X6rlRR7spKw+zr76NE1/mBLHOXx1kXDC
w2w9yD6kIuH08A4igfGvATmqzGGCskXSnEhjWMePvhDxUS8C3rpY2VMCx/tS5FEI6Bsm8c5IgcbL
zn+MfLVHiPKeY0ew2bju6/BxB0Os4s9m/6BN+ufoUrrIGUW4juiLUB9ndJRqs3yUjYyX3X6OzTmQ
TXWdkNv1Tw3zj7PsknW30spu1mqDIrsKlCo2kCQpuq99XRfHD+VQbSoeMLKd9zZ0ibsoHsdH0lGA
4gV8EtmUh8zUQRc1TnJEPXR8tG0COiFwVF4vkAdktZBdYi1H/4k+yD/jY5JUv61pwUF87dKxhb7W
uCbKlrzPhPDD1nHSciv7EJchRVxZ3k6Uy8VB4Ogikqp/jBuruUM84kW2KlcF5oU9NvxYhLlknzwg
FnUckAG4ylYHOffsZc1fcr7sws4E3H7jvBrZSNFIddvvg/lLGXvjbVKiBc8/ALcCdjVPuw7PuXbV
l9yZjM2k6fGmd8V3qymVE16yxd4psykoRF8hQBf3gbZoD8nITkExFrJlXaO+D1py0VzhPSV4XuHu
s/wAA97uGxhw/JBx2aJkMhymqY0Rbiiwf5y6EzkEnG+m9KAWkX2JrDDdT2yq8VganGvjGS9lgxaD
2xFiePwSntbmxxbvqq03whgcG7GvbbO9U4oLriViDbe8AdMDjd9otA9anu4yo8oOaW2lwMhz1Dii
2a/mBRpKEds3NcT12lCV6VTECRVJV3utnan7gUQz75fKVK+VUluAaiL2QW4V7U2n0bbdlJv3oHKD
atajR3lAJEE9LoAcuPn/+kBaZtumshogmP/rGz2c5WMlD484uccf10atQYohzx/kNBUo2x3V7fuv
i9RaGXn3hD06yP+7KIN8GWiak+5l34zq2F0Ye+fBBKPhG+1cnyiJYn4j2+WKvJBtebAVoLLRjOs2
inK5/3HUMYs7aUhAnDJl0NStbOuDWZ3kGZRzpi7reCuvkr2fl6rV5IeC+o9cieQiFaUh2vLrQfZ9
Nb/6/jMvlWuZHP44/Rr/ugVfVudzwfs4FWJAmA5CDe6pp6ntPg9JhAVHth5Sx4pzX7blsOyUZ199
XwNZ0iBe9DX831t8Xf05E73zfQ2zLwjrxB8jy70pyIc+JflwRCXiF/DB5V4d8Icxh0jftIB8gKeL
8GnJReUrZHF+W+bvKpoAPYzYzPIWj2+8B81D5bUVTLDYvA2jwA0z6bJfhXtIDS39XYtpQOsqFE9K
V7X7UsvNo6HkOgRNtPpcgL4/0tnZLCr2aZYHRD1C0GBjoQ15NpYqf8Fd6GjhLvEe50Oyc6MG1N+I
hRoXUC+O0uhF6/lm9m36V0cd8EUfxNYxhUG5M+/esyXbTr2pvIztUh8SxfK7yRnPNj4sZ0T483Nj
bnXRzUcvL9aSKxkPEpXFxrAb72DpxTFZUuPYRwg9gCGrz5VtvK2gB/liT9e8o0sguAlfWD3nvbA7
lNMULXlPGwp2fKCPaVIdYpTHrqRNMUExcxyZlnlfVGO6d8WymZWu3dZiLYxXHeJGgMv2RhSpFMBA
TPPcZMdZQZDHgRaLqIGb44WePiqN1h/MmR1OmJLoB4Nt/4XY/iEtKcbHUzze9RlQTNaVQChYgmmz
83uJ0pvpKSY1hDQwx+wlR7DiByHWNo3c1ictnV/LKhqvIbKSAdp5yo/SVc5h0hevNtrChwIdv/3i
EMIPANm8hrq6m/Q/KzAJ/uQ2ww2qpnvM53TapaGmvII4uIL/r+8gZRcbERZmgGNJcwYAn7+p85a3
oBYsggcG3ThvY8UQfGu93Lf1VJxzl2K2U5f3xIpYMXdRHrS6YW40Skn3g2Z6mwkNUs+uNmNrG/s+
Mb2rratv4P7QoOiQVKwxKzmmlMuCONJ/OfaUnRAYg4JmPrm8xpysLE5DCp5aqdQVUxdVx9IwXLRA
k5oUU6UebEWczLHWgtaufC/Ju42nF/WmRDL56thJfrLZ0EH78JWu9j3VBjc2ueG3vkb0sxOe85Qe
E/aVyISR5288NieWIN2bAP1UXWM/p/OL0dfFU3G0xuQ2dDYG28ja4C0APicm77Szs4at/KK420aw
C5v1ewyKlVNotFR3xAS0byX+CcSTUi8l/ak2d3063XQ7hUl9U3DF8mcxJ7zus/4OAksUpsfwd5/O
2q7FTfQkD7XX5JsZ+7y5dFMfcZzuVFdovNfCQ76ryA6WYu4aM9ftrZ3VfVAN9rvKBEfHCmiMn9gJ
dbtan8qTPOheUn2cyaZS2eXJWw+yGeFwy2v879n/Gc7J0FHzH32DmPLUrD6BhHZz8dFui/Kv2PrL
qS2eg9gJ8KfTT6XI9dNixhYhOvvbHJphV4U+gOXvuElh9c5bBFAwFsKQibwlkKegnl9sPa52cTUZ
pzG1jZMzQ9OENDKBfzuGWeL5ZTyQIRkxAEuFsk8sSuy+53KHsqmCNO1Z9RswxLWLEDUOHLODbI6H
LHTAOx6gEa93I6VMPYmbPao836qv6nN2bBq70IIpF6+OcLA0W38DWGm2p1bHuXupq2I6edE4nZT1
4KmbvI7RXSyH4hSuB7nWyDNUcGJIPKQwfTtStM04on6mpmN/IgmECdx6NljDz6opn3HgsP1azfgE
6nWJJStn7WdWBIzjGh7zMdwtSXZFulw5Nav5ozyECbIiSm6S9s9Q92vno5Xwh8n/n2bWrxZo3m1H
muU0zktxYgPUK/lwavXCPJoWAA9bE8RoDtW8weiLran2qKEgK3oqPfHdKFtrW6jpTDGj7HBRqYvX
SPOaE99SeHZ8sOaknO0UI89+hi7kOXv5h8UokwVFJcB/JPpySupuOVkdilGkz9EOc6sT+Yr6xF7e
3TtpwoakUE/Z6iMnmqr/+Jg+b8THJM/yoh4+zjL0no+dQdwXIuMBHF8XQVS6YEjVZtm1tnUzSoFm
XuQhoq/E7UkeXLVuT30GNQvLDrCVkDT8qix9iOntSSThd9yebk0NHrCK6i5IdW0DCu3sNr2vhu5Z
s6ZTlIjHtAaFZoADOQ5Rc6oL0vKaY703thJe0mlYgi4tbmUqJlxNtL9QjUfsvB3PgnItavARsph2
4cL2QFzWBpKQqd1jnbXRxrbZETVV3u4SZKUDeLpUXmsTMS1wk4AXX2c9FDskXtIN4gDNNrLwpFCS
MSLygyWsVHzhzHxXhO6PTCEBbtnd01xW02aqIpdLvDBodD327aXLdzGRPQSu8Sl2qK5O8wAKfU2A
rcXVzLIxTHcQlwJXhw+qs/L2U8efV32IztK3GtYJO+RyQFsRVm34UsEFdBvrABZZ3bVex+bAcptt
7MUsEuIG6BOPTHWEHR1N1gEC0r0XbZSmimC38J3QwmLaozdk8KMnHdU4/p40Xsh3Tpof8cbHOFjn
r+zZy5BlEuFDnkXIs+aeso+S/GFKre7g2t2dHSr2OYurY8qadUrCZN+LtOOjHBxkDrBQzbES87Hj
EttmKZctNBG8zpTomiWiCrKmUbe8W+0tttTAvJz8FV9IdWunkItSpcbVaELRIInz7ejpGNYjubjN
3OhVmLDnRgo/kdNNVxa7e75DzbmIsZ52hrt1WfUh3b+rKOFtEko6QeEaYEfYdW9c1aFaqWnfBxeq
fNc18QngdmA19owtcotGzZBkW6fv+o0X1dcmTo5FbIAQ8Mx7DGIhC5WeCcsm1wO3BUre5+2e7yf6
xG1508sKhkLTbvlnLQfbFdY+t4ftNOotLBiz8Ski8VAL+2zFCf9XJU0fF4NHTjeOC8nDHcHEdd39
37UJ2mn5PJVHzRgIDQaVWiW78WyZge73LPRUNoKxQtrQQi3rnKvJn3TuBVj9VTlpQKGavCymgibO
airyQUB18TzNWPy88T7KZse3lAWlCNDvd3n/0C5Ye6kVf383Z7+sqi62mqsYF8XC9ZcMzB/PTNHO
ypsXgqnz0upod1uQlkdXvU9TxBIqb9nrincx87gMMq3zTpYG5L3S0JHJUneXoWp+7bzLFGkROtJx
8uQUU0j4k1sHVxmcDTkkC8pP95CaLpp+xGe67XknLUHtPF4T2V4YXqBUY8RBiuxa141yv1j4ZQHt
1ct6Pil5v+whV38vS033XbbFD+P4UuY5Xg4jbtNs+LQt+6gxaBrrzs5j64CgPSqvWvNzmtmuIMYR
nlmNrmlu1Yd5ukc2z/ItqNr7xnLSs52rlMfji+MN7aagMtwMlXsfT7hOGE2X7rsRRJJBDt5Pw8y5
1IvKW3/pbRjWpobNFzuqcRDuJvKEHnS9UfkaALjdVHk+GmnOI4wjDZR8uRk84awLtwWJ36mDesB/
KaoxsiS1hcQtmD2IV8iN9tb6S6XXeCgeKLigMxiFLZIkKL5mHs+JsClNKlkSUepz7G2/nNBK48+H
WLzUbhwoC/x8hCILX3dJy2nmsFkq73XOdJZoBOD20VLtsMf8rkP32oQL5dpEAxVaVkl+X05gDcFD
B5E6dfy8Aph/YVXBGANHQPozC0ZSN8E8OtNpFNqDHvXNTrA83wuvgFVhwRhiEYgfoqh8wdTyDrm7
a096+Ypy7Iy5GIW+atyF7uDdTGvY5zPrTy1qY2urKlKidSLuZ2U2fG/q17+HrWhR2/OuUcsngP/t
1jXqflMq/Y+sEN3OdiscnwSICyPC2y+LkYgzzAlUIJET/wiC/XBRR7BKJZp3VTJCE4drmLkvS2kq
z16qPICTPuuoyl9IfQw7XU0JgOx2vGpxt3OzSjvHa6vvkvFqC2O8qkpknWxcWOA7MyOJQTvzhghy
GJ+LUCAoefo1iRf9KmCvbVrkhgLZ5KV9mua0xXSkncCtL/VbZIKv7qq6fauqcfR7o+/fJpj8vmcb
wxs53QHgZDS9RazZPjxG2JBEJH6CEMybVsw9cAeKm96S9QBaB+Ot7W3I2jzQbyamdEiGNM4bcKnW
R0DQfWP7QfQDs3kzdRoC6Ca5mQq0/xvxDk9U02nf0nYB9GqY8bfVRsA3QjG8VnGM5j96Ai9NogDs
xPy06esXG2Zx0Kmd9Rz3hYHURlQ9J4K38mxTN3O8sDhMbYsCEFooj1DgiABNMwKBcYEZnKBYB0Lb
0oCVLY2j33v2WO8iHTYobEQMeZJmvnhpYu7TvJvvSqcZDyb20Gey7PWxc1rt1APLR9kTa2EX8AD8
Kjc8KHOOP56d5od5rI1TB5hyK4Qd1KnlHOEROht8FviVYB+jU9Lm2y5RCWOT/pbP6r6MWvEAQrs5
dEjCrfwPC+2l4rnJMHVMl+pbCd15A0hIDUoT37HCPNuJeYezmEYUpP0cWuMV1O6fwlZIvLD5V/X6
mLF/AAQsNlMNm2IiEO9jvuBLPH4ehkw5FfwuvjG73obK6Z3lxdO+ceZXFAvHjRXa63tvMnfJiNBL
lYv6THTipwX0Cs3RpkOBwFgwoQPou4Y+BTO2v4GzhhKpZYxHcxSPpvfuOqr+Uijz73ggMjd5XmPl
0CtRet/kBcGE57yF0BP9yrL6FzeC+QUrHvBQU+/SiJSu0ujAzhWDYLztrkMyurvIK3TfsWdsU8nf
Dvod1Ho0iFYxhtTN3jTw45vaE0fLI7duDLxQExHHO4F0KJKcyeNMud3X8vi1clqIB74xLuBt+lOV
KNohVpIbC9dmNNMp0GZUgnS1+YP0smY3JdiQ7g8J2ZHVvAPlpiaJb0WmdRKLNmyXoi/wYG/Ose5k
+zLU3uh9gDXeIp3VPVmKcpc7+c6qwE8qbAI/qjbjGjXm5QsJAEJKJCFJCLqkQItdM+TJXjff9VIY
O96Pz/VQFIEu0vHS88BTdjSiDULle6dvsrMwAKqO1QhL0h5fpry291EYdljXDN/VtiSlYIrtYse8
+6ZwuCSkBuywRXEP1uuWKv27sDr4QEb/EoVzAsLDzxd4fn2DSoOSsDIpVbUtO83Z5g4Lf92jwRDj
CwNhZwuhI35u3V2dYx5ZqoOHvQ3CTp55Xaqeui4KL2nsLQ8lO2k7HX4qOhJkmpuhTBkipWM7T0L/
a3JImlELZ8c59e83J87dXx6ctBQTA5CsECeK6BS2WgbRacLTe1y8G5qO9qnT59/NXBj7bFw/kMRt
7mcHtb+gTUh6out7H3mJvhuLpT21eBUCmkPudlxzBaJuR1JFpChEE3SZPTX3qq7ygCcecUc1E3IU
Fa7gAKr7IxvhYT/LYTnSQHrCt7VNmS87Pm7wjzF5F12oJzMR8952/mR12ByHXqFu0riBCg3lZOBs
jzsP1DStUu0DBjlBBTs9qJB21eLU3hvzNqOI9YjmzTVHQzRIuh4YV4E27UT58QXqKh45A5ylItuO
HdRwJSt4WYIWIn+zVwrb+Rml1P6xKGUhKJeNvZTk8EOcNhJknlWSUH7WGsT51Xiu4m7TD/0D5bXK
x9QSDqoGwNQ2+lu/CAN4SGVCJOu2cXSMI3RyjBzX2Dkza2QoVn9IkYntDCYIGbX4scxZr9A0U/AG
nj27Q4LIMtDja8JNGMbPvUB9VndO3TBoL33+rILKQXkhaq59Of42qfnuh6VOD7UaUz7TWN8WoE34
m22hahpBOQFzUJT5GnpI/FRN+5KEDZW58E84FsWzGg4/iO96BMjb3RyFq6I138Wqyq42Vi5HTHKj
wLPtLZI+78ThaF+Lftn2Tkiw27rfcQvND4uCt42RDpSOjHDxRe1EPtY7PFfNa2baEfFT+7sZsZ9y
0uXZqrJdVrzVZWz+COvuYjc1dhbo3or5WyRE6aM5jrXlXD7imNXvnMR5NKb8W1ngAp+079mkvYR9
97vI2af20Q81mf+4SVOwo/B6KgdRRF0uUc+uhvKRlRzbut+rdr/8qBN02UIMfvV8wAG19suOVIpS
aPVOq41um1oFPPzkV4fLGoWrsruMA+qUQs1TwII1Wp7euNWStt0o+ok6gshwahZW+KddsVmWA5EA
2Wf1YejJvPHkJg5myDkYVFR/4SCz+xiAbHiL4xBbh9/VbjQ2lTW7fi+W7zkfDHbzxCP9Q1kb3m4S
VfwQTqYFYu5aevYmIXB+c9rpaNlj6JsQ5/boH78orkjuVxrpPg0VlqjOO5CO9vYsvD8URG1K1YiO
RRiWj1GT/UTvcfJdDa973VDOfzm8INg+OOUpotTnI82PnbI35IE78YI/sOvOjllmXkeXnVdJSi0o
sawkpVAAjlUNvhKYRNRGVWwSdNB4/RNQJeBvdgspl42qm0i4leZ0lWdGR7rVgZGmjiW8krAZoPA0
yQ3/8mPUVs7Btm0lKNNKuRolf6qD34yFLQ2PcG5c62S2LpSlCp8NkvLqzQDmrDxb1v2S8mosKnT1
yM4PutXGD0paphBNYxuZYi/X7oFFt+RVPNLaUbo0W3vu+ElYlXdPIAnQ8s77uy4KqfFkS4e0RQkS
6dMGS2RA24f4og68hc0lz+/c1IbCA5U1KJ0lvMDZ33R2jOZtPaa/VYhi7NZjcn8a0qM4nSUmhMIa
94N4piBF/kLBcyK1fAnWaSLRnOcMNpNkNJeeW597nK18iexRUxLVX5PlqGyyoQysFPu3nETuWhge
sB6KGrFJ1HjciSn07m2t/DyMIXoHoFa+unVDw/RxATnWLYt0dP+c2igY36cztBUU09Hl7nVKhWQK
eUHCR4fvML+1yPFTWnPv5wZeYjMjC7F2y1m2yxYCf7SPWS5h1v3SWu6jbg0X2Y2Q1NXxqPxlcOSw
gmxuUmumH9F3zbPszO6TuNNpVLy0QMnKQalcI7vWGaSLcBCSzfUeRqYfoezHLNWW8yAPuvhdY0p2
j+I4a4jK/wTEQHL6miAcNBYXwq4tWy5AKmbuTvt40iKEHNZLKKziM4bIhLykqJZqY6cZhSQ7fWNX
NT9V3dycVNIuH9KuWnhpUDX/7sRzu6vRGT5qVjTjETtcePaWH/GsjqSFVPNSaG1373Sj48sBSCRv
btVe+glAx+zhKpG3GfVJAM57xUu/DYMX75dUpUg0gZgMi7h4NZLmTZr/pQkovsUc3kudrRYM4v4u
D7/x4oOPg6pAYNs9jMxUHzLKAd0uz03nKkejsm8uVt5eMj3sM8hEYbbXPBVnq1WfwUTy/wqK53lQ
7Y0CPPOxXpFTJRLWsiV5BWtrbjL9UTIQ/p75ibGyN6abzZu0M+5Rl0aNa3W1+LCxWKwOdziBRNes
a8Xhs3Md/4/1RTrZyXH1E5QO5KB17fOHQzl+Zu2eFPqTHIB/WJJjhC11/jAsL5cEOviHQXc9us7d
h0625hRB3DbG+VM2+H9N9Krx2LGdXdscHMf1HkIcCnaGvmiBtzblAZpadppL8furK0qQ6YU3HqDE
YSootTAXZ9+t01QCsOb/rpxaNfbdoreOVNLDB5XM/8PikqnDX7rayXlyAGU/l1iYNMyP1IAEUsVi
umUi0S/jMnQbQQZ1o8dNeq9pWnovz6bEQArfnWv/PwOzvRR3mZXvZP+4ZIP5MaUlBq8L4ETyJl0z
9KYfDguim2qUkF7j9l8HxVa7TQV/xO/76bdUoC+mxdpW7tAiv7jK1c/65NcwcC5ytI7DwHaU4blc
WvXm9uk1WWdl5PtP0dAAjAGxSxTnzdsSfv6uHpG3l+ZmXUHqNLEU9nyr1xlGETjWm1ZykU0+nzu9
V/ubbM0sj/b4quWDdquBjcjOtmvKS9qiJSD91QiIxqPRxtGmn1L1NZ6LgSQfFTbTtX/qHvYkoh1q
/qHgVxCaEs9ZPAvwM6iB6xVmWWNsvJUleF05V3UXskl94u7kXMsQn5cOqymKvJTQ8vPSYbA+Lk2n
Ujw7nWVTQnac3cdcsiYQ4RuKkGvRuHZ67Rlrguzec6f7cm15VaI9L2KL4nzy0RCF+sIrKr/KIQ5t
gIBec5QX6z2Qqnns1K0cTYo4O8FpVPy4h4kXkSK8d4z2OtZj/iaEFgP/7Vy+EFF3B5yx2c7LNHyr
eNJcJD1+/Xuq7eqfUwfVrf8zdZz7KxqsdXZI4gr4XB/VD+DobOBC5S919WyxljnaEgPPx7GHCNb/
QUwueq8G5K8K9jQbOUleHGIi/QDH1X6wzPwfF8MznY9yWkMcauGV8nW1vKcOA9yXV1sNGbuhzpQg
nACptaiaHrQk9B7cWOmDMaS+XC/63ibT/XvSjau3lMl7g7rDyq1p71XM9ny846mjrK4l6jCSHFlG
PZDNWSjJo4UNqGzxHrGehmycMMBa4HFHCiXc1MmX1yy/h3LWIpVo1AczUnNYqzoKz7ITmgmsLiwz
fAO3jI+Jc2Ni3TZ2rOGQHP3o/3B2XltuI9mafiKsBW9u6T3TKJ1usKRSCd57PP18EcwWpeo+Z3rm
olCIHRFMkiKAiL1/0+XRqR687IsypOq6jVtlLZt5o8FXDkDB6PGYfUGMxn12oT+IhhxglmTpqPed
prxpDpaKEw+sm/m9DVh4N7WpH+QD2obi3LTtG0+SCiBeqz+o7O5zbVYuAPaNl7iPX3laKTB3aYk+
TGuVS4Sv5b7CMHwVJNaC//y/q3n+0EfNZ2lv+GT3e5MnWKoepmYOt3jTmU/WhFlHqnTNXwY3GS1v
HspGWrbG44PprALuuski11fhQGmSQjPp2ux2oqAKiDkPpZB/G6NiXbYpWw9HJ2dQd31D6r0RLDfM
IdWdWpXZavLy8nj7U6YtdBHxszFIEkmPotkMvsOaC84ylKOKuyZdAsZPXMi6LSWm7RkWNhMEgekJ
tR7MSEMhGt5+jTRBi8+a/OQlbfCAmizOSUXYfB87FyGVMH0trM7dUmC3tnbrla95lp/JaTbfGwcY
QG4q7rVJ6+rUskFeVabXHfMeKoAkymCh1e8aLX3qu4wMuVP+HKx8V+h19VMlX/bniRgjIyMngwNd
XAmQwXNwqF1lCIjvkTyc0B2ZVlWJBF6rUlNIgIgt5M9g6mN7FQ9ht5fNP4dBP/scNjbveuS9Da01
hGt1TDCoUmZUwcaBXInCDlioJkgUvzxz2sBZmZqK5AySDiuqB/Ue4XgPc9Ncf/zHGW/vM2bkQ3l0
vTB9CJRgM7PvemoyXX8RrcZQiyeoJTr0ch1v1Q6ATcg6R8Gs2XS+sOixkCcHYVMI9kVYT6csBHdj
8Hs9t66v7KSZjqbjcx0hALnhUQdGpYNseyYltJGmO5GKom6iqEZyztUQqxwEHqdFC79s20zcd1B+
gPmUl20EyAJMH3CNVt0pw8hWJ3QpsaPKnJ0QjooXlKXtcprQkHQn4G+cyQP7mnFjl6iNmL9i996x
gdOosiXbyliJK/LtBYyxt89GdMLCWkeZZEAVIgqip2wup2Nr78yqJVtcDxSrwTv3Cy5PXLF13ceR
ILcOwGtgeRCSh75BRhN4SXypzXk63MfKM3Wex9UknvayCZTJ23VOgdVA4fqPudFstIENYCdaERXv
C5aLFAJpyQOElXJv2CTC7jGwVTmyhhzkLNnhkrJZqHlWoUnCXKQf0qvT52t3KMhx9caVt6s+zchs
7Vv0fMleFWq2bLqOPVc9KCicVtpTaiLzgyDPrpW9IQzxdaYr+Bmyjc2W4vUSPeyvCfDtVHGQwuqc
E5jaqzLODryF3HlMNQVecBIBQhBN2TFiUctEP15badfGSyX0PVz7YNsH2IRTxDR95ErM8SRHe+K1
7MeUDe7tJaM8MpawJpINFFGlaJ3LYPZcNVbyP7dY+wBeIJcinx2RMkWnosC9b5soTrhqCkQzGtaE
K2dEqWHlIFJDXRFrsUz3q9thzNolT9n+eI8PVAD6VVkKW0rPKPhqGNwWEwWN+zzfrJ1tmelf7yF5
dnuZeG2bm7Cug4dW//u+P5MRzMxv27OuCYKHLPuZStXQOcfOwrIDTJ5BbyjtWtfQ+rHCQVlJZwzU
E/fkHP0dpn4zeXsdh9OkrTaNOSHkLZpJ5GPBE2nVpdT04G1yN1hhGG8GrJkTgt71dmoR9ZDSXTyw
v9xuBDdb6cAaW/Th3Zes0O3TzdfOsqZ9n45oHQurcxAHXPtkq1aaGUTPM6nrVRwM2TYS3N6oNqMH
nDzWkSTz2kKrBVbSZ69RxfGDzy9Ujk1TVG96z+h+YzgCt+o3WgBJQzIcG0FzlGfyIO/tdfaRBZOz
Vsh1H0bN0M9t6irwrBDSzLLwq+QttWB1WKf1fyVDT2Yg8u2nmLzZFom4Y9vE/irg7v5sIhS5HwOg
aomgQI+CuNYayxyY4LOMkMfPlza73z0KuIeoCIxXEnpDMI3fY2NEHJXPd25yxHxqivWU5QRdhHWh
E0y/DejbWTmbAdUitZ7apwbdiWVumeRNg6BP9tmlg458nV2TzSMohL8SEspwP8KvqCqWa3JO/REy
RbhSRox6fcSCWJ1o9XPIon7nzTal3UmzX6bOeirnMTm5LXvwWB+aq+50vVAWU7emcH+Xh//UIWOZ
hcoiFXJ74+Ye+pqG2i5CdRLbZJoyJs/kQZlm9ZQGpgrQPOduTzHrNRZ4dMf+lz1tompLpYyiB+lp
O/Zde4gc0FxyhIw5mD0sLQErVxz/IzCN6avfp5e6CYcvSpBFR1hr4wrC4fwVPeJb3BUAkaRRPuMu
41sx3hbxTMRj1FP3mdMiZeEF8QIQmHMpEdd9NdM3SDPGWzhEFgoBCLI6qQI/VO/xmkadb2uJpjp6
j2oZ5PMrOQ97hT03dDRp/qhXwTNWiV6KdlBN5rztYCjuQdN4AGOUsQ2o6rr2CVLcTFavRLDW0r8V
eIg/1U3m/BZvM/UWj1TmDz24dDu3MTTxvCXeUOqHq2DdLlbX+tCCdQyGr5lRIQ6jF8OD2an9brJr
ZYehPaZjjsVfN1CJSey4uYLwsg+Za11QOR5wyBuRLTUQPpAxCm8soI2mROlCTbBgMEvlh8Evq/3i
GK31pA8s0rquvbFLAWaox0lV4qXcnqaZX2/quTP5rtiHUvpDeS5Ps5NsOpm70azaO2MV/6xxLZ6a
0otX0pccSQdWTpRk84SSEgKKFJqKIXhRC+fRTarou6qPwq1gtK5aWkSfTDEYXtMu0FtjzSYIUx4H
D7GlmprlAk0YZa+pbvwkD7V3slQD+FRdJE+d55dHW+u/yy4ZspxWlDqgnEjr7FBHOAen05A7zJg9
yJh044ZU813TKhfuCZIrXoIQbzROZDNQWRnOLqWIUsXZ9habC7gCYRQdChXec5Bo1uP9bM5KdxWO
pfUYsIRdYSswH+Ipu0SalSGa4iG4rTvxCnJ2/hDryefBgxJQKoF9kXEhSbvUvdpHsIsVaRQn2uPU
I1oQpka18U3PePMEMF7cce4j0mD8HGEUtfmWFMVthE6RZVE06rHPctDWkjFu/3ZkJz1sNC9LgDJ3
6gnTn8ZRyVr5OLfPxhTsg67/qGfLuKCsaV7ivKQDp+e/kY7pdlXUYvPg9n+jD9OfG+wZW9tQinWq
KP3SZReFWoGOjKUwaWw1DEm0DO3DuIYx5hjGA/7c5oMuDpOPeWJc8lhuI5xw0CsCONPpNYwMxslD
1Fb+JndNxGDEDBnzldGEuZ4fUtMHBokcBdtLn1Tv1hWahGSfeLeKoyyySfVPMiYlCqVsYdmM7ZrU
9LSUMR2fFTOzzep70rff3AhXPSXi+0ixOAjQDkPgK/NXsqlQsSYZZXJvt0IEamelODQ6Zuc1wnBL
CA44WTbY5VwjHz90afBJwYKiQNW7u1t3PSLxjhRfBj8bLrXureUaQYn75vEeu2dtCzGu6QWsVKZt
cbn4bN/XFnJeX9a4+aia+yDvXZqnXKxpds6muJMV3mDCpSy5nuTdbLLCq+yVY8OwNHet36I7C0wB
fAoF2NKrT6EJF1geMtFMQOAtEcIcVveO0c6a2xCtH+d136EOMOhDhzTWtO58r34ME4USwu2WGVYR
teOGtbSBqdMBeHr+ZS4MewOH0lkZYj9OWaE6T3Xz0YmNfCMOWTUvrKYpUfBjfKjhNQAqaRvrnQJ7
B9x/iDDBwzynn2cyFovYKGLxYBWbEQjiX1UDJrjxxvBgVV74jI1odQKA/pFVY/jsWO1lsFQcroeB
eyaOxNNZpdDQD0rAT80HAQqreFOJrb3muDZSKyE+AX82pSgsFH9nPY3UNb0WvkWvJAuqE/1jJ5SG
2U0htoTIzko2Y7jiz0gGUOlIEVgTVPlPZ3UT1IXXpnOHoy8XlQXmbUWhCutf8SCWj2T8aOim7v83
S09nQZ7tW6TN7rVSwuQFgNNNHMGyS0wGJ+zRPOGv3VH4W1uKRrVTaCXgf3Gb1Grd/9OkKci1Y1+L
D1gh+CLXlgFQor1sSuFX/E0+m7I3nP5oJhjh3AYnugIyKohfs9qsVqWLZiJa/NO7XTSLNKrnV1Wx
HPhJ4E6UMco2pjYH+0xhd+mVRv1UjCRoNA/lVRNH5O8FW0weMfhvlnBCFRPZPKt48iZWBp7o8CCv
KnjiyLc4o/d8wYfhXb7Dop/VizNDIoei8IIe+D/7JkaG9YgfYuRQzLQaqi8lpESzzKHqy8X8EAaA
3Ode3UsNLjmmx3H7P8ZcUciRQ8Lebrf9AM4xXM2RhhpzVl3JcbhXS1Sh5FkSkcTOY7B5/+jAYf3c
IU5yvMcLkGZHc4p3GZoZMpcqM6iW0RxQ3KWsINK2cQKyDJXvYScTtbHudjtwPMZSTpiUTrtmk3GY
86Q8oOg9LLU0QR7dDsK9pbTWc+7r2p59C/pyFJyfi8K2nlE6LdWsQhqICM/t7zHAvQBdgu+RjXEX
BjLhgECoGuXemQJ3ek7joVo5OXWUVv7+W53vWKxl7bKKzlQ2ke2iJZeyMt4m6i0uQ6O8XP+MyWFy
1q/XkGMHkFW3F0JGZw0O5wF0LcjdKP9rYBu+GK22pvA5BEd+m/M6MzHOECN617jecmK11q5hpY1n
eYiKejwH4iCb5L63sQX8fAQDujABkSOCeCibDETKMNWPvbgf+qDkwmF6MIXgngwTcTNnemhF978i
RuVuEWcgTQzNiRUShkbLW/5FLUtj50DLXMj0jMzCyMNo+VB14u7gT96bNkzhsTRJ6OWRd7OjkFVA
3UlXPsXxi3x8yEMETSq1ms+QfPT8mnjbropmozeHVq8BpmXK+DDW1fSgNwX0QDAVGxmzB216gHYA
/SZp2c6JcbeyrQOyxkAC7qLX38cJ74goZMFeqRo+I1FxYF8VrWUOSsS1Lv+MJ04arWFYz1//HC/j
Gav8BzBy8SIJ1VObhubzGPTaWZnAzcust62YKPR5TnpCAE5/UVlY3pLmNTVsxG7GjcyCzxV5LwWL
uzYHTtlWKJ6t+uYAWCu83FpWK/KCNpriilgLuVX6dLtVN2r7guqx+ohkJj6r9zMy4QibV+sRV0oy
ktOwnEdNfY/S/EOL9fin3X+oXSogHsDk8jQ2vg06CI50tOwvTVcoqwJblYuigNUbZy8WSAODempQ
gU3vAZK4MF1/8mES9muFnZybeQaq1mvWa+jF/gYbC0jxsomLysrr3GYve83BQWs5c/VzVRbWq8C+
l1ntPfVuqH/pMU6Uk0CqZtcssL7KOfCf5oNa9t3Sgrdx8UK0Gp3Mv7CVrVb9gFtuo/sA5mVQbVFw
j5P6KlvygJYfaTQxwzXGYxX3yuEeN8dMpyANTqIGK28BG99Ewmm+iizvKs8C3GeiiU3fPW61hrPD
GzReyBjwUO+qiYN8kcqtqWUE0QPp6aliGSiwJ0qa7u5Sw5l6TCZXPY6uVm3R83+vaxehrmkw61Os
pFAqeqWrT13g3bqTgaLkSsbMGMLuJgDNsZqmvkQ+ZDXoqnnoFJ9EZNyryfF2morTofeSozyTB2sA
0ry8tYNx5goWg25R3Ak0pzYP/mzzdmfvWInavnyGAIPDTCl6/PfI7ZFT/uyjKX6csKsMlwyWLflU
+b9MVyjW76KkxaChqcOrlyJIG89UbmWzVrSQpCIdkGjKQ2yCyzFnK9hRFlnMGUL2+TzgAHybWyQN
oCF93t6nyY5URZfSDrMldqojQHR1fJAHIyT7PKAQ1Yr7xD1udcGe4odzChSB+AgCFCLvU+VgOdWJ
k1c5axK3Inn2a6pDBQcJtQSdSDnVbbVpX3DFsazzDFLiikPVII73t6aiFVcf5x7ZslrNfOKdIyjl
qQFF1tJ8KsQB14SuZJUuR7lA53BACPWl7JOjQPA9QxFwT7KlokF/VPUOCKOYLWcl1vQzgyFJ6sHc
D1Jmr3bg5rXIGEn5JFKS6TP6UbJPRjCrgAb0/zM+7Qcfhm007hwAO2t7GKyNLvzYbN+dILWUvzfv
vXKw7FXFYFcMvvfe52rCy01xdfBIlWFtrLnVX/4x9968/90wACld6c42FtnqKlXZA7baopHpaGdy
8k3bQrUsBnPKgOb7p8Zr3LMr5BTM2LIOWIslC0Mmq0uvipfI70y7AfXdR9P5bhh5vtNcKlJSMVKb
vqJxpLx3SfB7OAq/dZgNvt9HSzXKIPz2j9EyPPbfYF74t9Fm6BprNAz5RQud59gt3uDoPFWlJ9SJ
ouolgB8gw3aX6GdkX6tF25XlG9hwZzv5XoP1UFe8KVloL2+vkX11ahyeTUStYqQ0+LW3JkwLqzXj
C3YdOEYMmvVizqxaEbsv/rbSZ6nymWv6Sx+E9XsVJeS7yyF5UMjA7moSwnvn12zt12y7HPO/3fE5
Twvzp5gdI0b2HgekGefSSR4yaGu7oXc+ZwcaNEe/LZ81a8Avxw/BMDr++OFomDCZuvp3A2uPWy16
+SOmUbNWez+4k31V0A19b0eMjgYVoM9gUcRoSHRdNDNXtqige4fWBJPlxMa8DU2jvapss1ZNm6Rf
kunNA2a2iLU2/oGKwALQq/LNiZRgJbKel7zXzSMmht06KcPi3XTbo9v4wA0xq0KjavyCpE25rfDC
hr2MnUgMmgAoZBLvbWDW1OzK8Bgn2JEIpFOqRc4DmGD9YTxE+M+hgeS1hPXyS+jMxfEWQ5a3X84N
F4vsvc000TUpBsRDEjmvGmEX2QF6lsrZVSLza+BpP+UJfmq3EzApPzVVNb6Kk/96jJg+i1l/vM6/
T/81Rp2ydW+EwZPlOz3qauG7Fg/smdGo/NKwy0LCO36SLTuBJRQ7dn4w9Tj/QgaZZQN0sZXrj/0Z
wHmyMhIsmoQnY+H23bPvQNIUd4SYst3zrz6Kzbc+icWTfRrzZOvXPOQ3wKeMUXG0sirZ5j4pJNAU
5os9Nxe5KZtLP1yWOEtcE8or5wKZsmWAFuF3FfURcjPNK5Jli1mwD9NiBG9RkHyNxRno2c8zGZO9
chyyB/9L7/1VSOpAXgqndj9BGkeTQ/voPYeEqR7VOzMatI/GeKxitX0PQ8Xc+xN/WY6qpu4Nr/aI
vITeX4IUGqKMU7hpULGs9ZOOY/aXFn7W4HkRSlG19uQNmG7bRdc8WHqtIDuYq1gbqOVHUGqoguDv
1BS9skamd157XVnvZI2Zesd+qEm09rgKXKu+ym6l6BBo3W2YrFiLYSyzjefZxj6nRvDkNmz2EIdO
3GypKqEhYJjFtkDr+X8++9/HuammHk3fXzqNUWzJZfz3r9So2LeHiBQhG9hcG3xFlg1qa5uibbDW
SmEoLpoJPwsJsQjCrN/Kz6+H7YPSK9VTOqTdA+KK313NbU9GRZ3TUBvtBFf3uyzwyCJOoNr7UDOg
DIqaTymYrQYIk40s9yDe2C1CwFZbqApANU0138gym0SryjPQ18UFmo+NH0b3e690q5fjtMZcTz3q
wsJKy9MsssaKlYxn2XYUcgAqPLFN6hQkRPGv2mHnHJzlofDn4EyqZKkGHoo0v+IDCe6dZtRUNqLm
NIvFaCXXpUW86xXNPsqQPGht37dYn6vByimwc3QcoKaYtNXPpsZ3RhoDvb1KLx+0Lmyhl9TOdwXy
S6/49o9+etZz/Ul+r7CHyY158XT7miNLu7Kd656KHkgRZIG/Kl2fF7ndCRoYeGlvc6/BN7EufIi0
n7LwLov2Kqx/feGrdbKs7ALMbPmvIv59DKbCeFQX3kmW6jHya1a+mthby+9f9M4xXue61tdgHPFT
LbkVDVFjUFjXlXdgaEecLbNvmot0aAlzB5nHbGkVVnN1h8iZvrRfrGpAFSX0WQibthpsGyRHl1Iy
UIoHylha5eOyn8INNP/upE5zYZ2TvoJEKss7qCJAeWNHsDPmrGZJ7xkP8jD4dXedzb+yEY7+LY4u
6muujy48+sK8jVLFqtMogJTdY00bu7uCYndR/ZSad6o+8HM3EivchWFTwqREIM8QB9ktOyIBJ1fh
WC1LpDK30ter6XRtpxvA3yeBNJWx0ut5PEYaZRoJVQV//JA5nnWSQyIs266Dg3SImICjENBzCSRC
na693rb301wD2TCHeH6ton3dJl6zwTd22s9NvsZlqEeycWaj0mqnDFLEqUac+TSlcEm1zvuCY9aw
hc04NgsZk0NsCa/Iaj/ajZ3zPMkkja44+sE1JmQ/hJK1ZyXGwbKHay/SMpWOFU6sJcjELEfHC5fy
mxDfmI/Q7E00UIbkdyXiXoX42D30a/w/4xHoRZt08BJPDL51v2/mS+ILqh1v4ldLvIdxVOIFPkAD
alBAcbQHmbGJI+qzI3btmo3F579aVAGadVSI7DxLlqtto0egdBm+UKKZZWl7BFhyvH1y1Z8gXIT+
Xmp2Y472cIMtZHp/ljmYToMTEJIK292MRD0fz9KsdfrdJ2BA9LcaGCeZn+GfCin9vg6FNVBxtsMW
oqU8HeM5WblGD5JP9DhlX5zl2f0gYwCPVY80mhikwnnefF7kTeh9yODtNVFUQd3axcNABv/xcrLp
iT+hduYyJGF6vA+buqreR9Afoq0mPGFjTT0Mtj7qe2FQsc4LnUr3Q472FfnYX/8feBCI9vT5/1/9
LvpviOPwfvQdqWr3hlTvM1CSUZZ7qxsQnaSAs+sDrSHLwRpPDkR23zt7rbm+wdkD0REAwZkoe5xj
uYLzZlNIKWsYX6Guu8QF014BqdGHb7aefo10Z9h0etsf2zHpj7A1Kx+puKyEHlTiGjPMGjq46AfL
s/tB8Sms2s60u4f+0zAZAwDUgwub4hsSSSKJ9MLn1g5Adimb90OeTy3Phmh9D0noEsoN/iVtCqgw
dYwUFPilLjDtPZIWoBx8/hVi07OWZgWhzp58y1npLfW71vt5M/QN5zpcu5mirrJuxKQI6TrVGO1r
r6bt02wU6kHN52QhO2XMS0zIK64bbmWzmtR3PKxc6tOz1w03jKoe+GvLh2ZjGWqO6RC6BTIN14WA
yTJUws+5gTNg4JancBgqEmMKGGUDNzs/mPyFZTvWVj6QAxShd9WcvN0f1Pfn8Z+d93g11Bufwteh
h5x5Y4gYiLaddbwyPvkjpNTOslfak5Pm/r23E837XNmLhtHzHJTtNx2LDOiTcM7l8ovVN2mzYHoa
FcQrgyj+EU8Y1db9MB6Dka3DqR/i5GLhJrhkpbj3Cuw/1caHWBqNH52A37q6Y+B7CAEiaPx2p8bt
/ID51kz6NFS/ikn+0B81jQy0zK8OvjOfx1CBZSyyIL9Ss6Gbfh99lJJkSB6CWCylsxlTG6McLok3
rKISf1UqlJ+0lIGyimXhNyLXBqOuYALRuMXFcJrbMPkpgyEOkAqe/22YUo7apRKASx9dSmd8lI+c
eEyEoZn/Q7bkISHluu5KoYgszCplrMZldeGoenb4dLw016WJfYwPRf2WSpYfIg7ztyzO9EMos0MZ
Akvr2SWBff+ccWQop8JE9U98JWY9eStfcdyVfIbDgLsCkcB8kEv+9sDOPehFLvnXjRwhn9qFGYU7
UDjG7TEvY4PGorBG4PG+ItBbt0QbUdOpPtdaMm975Eou4DOoZwkDcT8GlpVMvbdNK/dv+WDo+mlX
U2Y/ytZtHdDG428xuQyA/VkvB5NNxWMNsRACxMIwaxdPocHeTzZPNJ61/ZtbYB4tAAH/aQQedv0b
xJXfRjSN0BG1WpS6xLImihX3VGjq3ogSljTyY+ZzvGtSNLjvH7PMwCl5HZDOewxuTLi1HB87GLH0
SXjW7Wc3hjestN+HIa9f9IkMO0xzyiFdU1+p3YLxw/qBLNq0gJ81/pgal1+Y3cJuwsCV9Jtr7/hK
x8eWf7DbEOGYqebeX/KlB10XRQcXboJhB4siid4zHUFHvOzaQ80FebCroNk4OIgizZf1X/qwH48Z
nlyLKp77LzXa209zgAVqEfnt0k/bU6O107WxEg9yvjqtbJNfWxCb6WMNx+3QaYBT8litYFq2O1kn
Qob+c0QrRjT/3Yikyyp0DLrfXsOby3at4hS3BHORbF0tTpe5DccFsKxfX5X4o5scGHHJBC3WD2Nz
d+vtYFOvzCrZZHpBGq81jTcFpdBlHNjRSfdS882k+JRNRfcyAU2/kk37S44qgtLbWkbHJD4CH206
4pDIkq4I8BGQp3av8LPH5gmOi/AWQDtj00eCmy7ExtVC8VZdUCL8Ipp3/LJUIU81y0PgKjGX9466
A+JskTRb+Y6XrbwBhnCaGnvHGjwA3aBIIDvnAetGzHAgKQtBEMxwsFxEcjA3Xwyt6/doZKBy7wTl
25CDvCmmdNqFeVe+qTG4OC0y1IvsDS3om/PwCm/Rvfam/d65ET41mB8s1AqfUFsJvW+Wrx9MK8NL
NRs+Ji9Nfzba/I7JnPU+t1HHytNsn0I2MBuAtOHZzTV77+aquov6YYBCYqQrFZZBjM/lRrplSZMs
Pc25q4oY2gesEfOg+WwPoqYnB8qYjd3EbZ6M+faAnoSudxsJlWhTMCl6a7GQdlz/NEezf5oqPVhB
p1WWCEXYPbvdTDnJ7kxHTRzp0eWkul9RgnOu90Nt1cnKHrBwkTG3Y2cFfiE8YQyvHe/jUDGfj3nc
IjbH/DS1w0Xhu3OjL/0YVZJA7eNzZ5friqzMFdEj6yrPhqFOtuxiXSEy9xnzSr0/1LH1Y4qspY6E
9AvZDFxE5shEr8ob37sJiVSzt9S9KYTZPVQEEf56/gTviEqxrB/LwrIR61suheBBtiwtUld4xXgb
WVSuRxDjmRL/lCVpLBy/UR1zzpo4yDO1Vd/9zGt3Ifm/dssOPdypjfc9ctrPEa1aTRukuth7es2w
S9hCsmAcIFnYxUQ1e9C2EZjM862Jtjx526KoV3JMXjrNg123OOtkWGfnvsMTGIG6MbSzj3zKLAQP
5vFYJ4P9Wo6oaCZN9gGJdtrNA2I+po6hBuWncQFdp9nNBlOnJoC0iQxpfWuTqeRn5OvGs+lrH5Np
6a9jPr84jY7leh8fuQCDjyTx9VUCOORsjalznP1cp3qDypbqGaaHB6ldKWDJxq5ajSGWzEVrHLq8
NgBhQes9cZtI1kFnUPaWY0y9tk8wZ4Ytt8IZmoCKHJJuRhC9iy+sGz+zF/d8BSnnBH0/wNInX/0y
WSiHOfEaha1+b6dcR9vZUSOQEgm2NWbhnG9B6BCYijNmk0ARWpRY+5ylicfAJWoa9Ruwg+iSdGTO
ZbhUIY5pvdNvZFNOCrWmXlr96C7l5il3KsX1FiP/Jhuybd1+TrXnlFv8c1rzxRQmcigCoPvVrozn
CXfI3+KNeE7/OX5mJ7xKe+8Wn1ArivOtnviQ++UuNxV74PzXAfVvsfWVR5gbEF4w29jAT0Nu1+5f
OigrBx/NsZX8U1rr7wdnHl5QqKx+i4vxITURgZ1uznnNpt3wzUfLccPn0pz28s7emh7Uuc4BNEoN
/w396J49J7sMu0yTx0+QFVrxoIg0K4WbhYNMGwGoVkwHNZ20oaA1AJa9Yf5ktzzYaW4BlM/06rtf
Ov6+Qvtg5WTZsPWEwMEc4lM+1Ra40MSBP1W66WOCv2RrdFD/RCjVKopkrH3keBWtZr0uDymJgtM/
nzGyjTCbRgKoRm3TV+KNqjfKcohq/YJ+KJKLWkxa2jIAmCjdsINOi63zWFvPqdWOT77LVUVjhjh/
SFT9r9wxg3PUFc1yqnEYlM37IaH4f5ZN/G3R9ADbuEXZaYAo4PJNWGzNNxWVpD01mTdnjFIulCre
2gI2lyth/qB6DhsZgQEuFP17Z3cquvhAPiRI9H6o0xbERu18u4fkGQY54xntjfFsGykqhqZ5G4ES
yHNo2vi5ldm+1ZrpY4QVtwJa7J6brmebqaGmH+Vq9uqb6jsmcvYPKlYUNsKTrjRvmqE0T9VYt5QW
g59FEKdHGSqwdLu2Y76ZxQAZsi1f3cSJkq3ysDOQrBuadTCWCa4SVrCUeNhyVnGdiyd7j0dVc4oQ
OXAXRv5DQSxcqzXnka2Hs68ip9vMY4MvY1oeJXIdOFm3sEVxAAk37rBBeEnyBpJoYLzUqo5oHi2D
iv2thbzTX0aIVM/oTwhuScBPw252MarxMQx1/WmKgPm6uS5wxaDVUMPc1whoASymGY1dtNJSNzrI
C0BMsiYLtQrTRW94CAHuzZ5dHNlQnW4OwWS9eKdheEKWJ7t2MsM3aBukIoWuHd+e/IZ0x5+WhqeM
2/vXapUjEGV3fpAhxH6CQ5Agdzg1cUXqFtROjvMIyGmrWg+TU34ozfzhKUb7GNaafnV4EixkHO1E
9MH9sD20sZ2/N/3ZGcrqw3G/9Doe12GaTO+pwVtXIImcofv6L8hj3eJWUpl7agxoNMTOaizU+pKP
4GNf5W0lQJxCoh+UqHDYpiF/AQpCRiQyItY0bzNPcbj8R0deorDU12q9kx265wc73/LNg46+2hhU
L7J+Y6XLcKIh98X0oHdZvSBJOV80DbiLyHzb5qMWuPhUcekV28HApaTRKu2hqapUqOlmf9dYPWSB
+VNVhhebX977iN4KspN6+uCh1bRrDdPY4xEQX4YU2xdMOpTrmKNJZaGMcaaw2pzKoXphe4goq2KG
/mpuamvdY4v3JA8aWQU7ie1zlneIZLp+uHMjS0/OIDm0rZm5j9A11Kv8Rcap/cjPTyXXym9Q9MkW
kDfvadbmdTBkm9rizj85CpbDI2tLLcntQ4461EY3w/wF0tKPwc/sH2LoYDbZsggTu/qOwU+y70mF
XQotfrWqMri1cH0tLjI+ik6rDl996oV7GU+AEWsLO/lRG+Zb7U0OqRgOBs9QWJTidAC0OAUq3zMP
UNnppn03A3BSq5WOZ+qqQKtmc4Mj3Wh4TlK/4qZerSKPJZD8h3Ta6ffmvVcW9Azs+Jb9GJz0POHj
/vELQqXbWAHeRTXoz45cLy+9F9THe7zJ3fooXsOb6mJTzZja9Z1lnMf/w9p5NbfNZGn4F6EKOdwy
UySVqOgblOWAnDN+/T5oyKI+jXdmp2pvUOju0wBlk0D3OW+YDkmZSyibhhQsYjgkn/rmmMpKdt4g
vYoBcYjEDHGKLES6TEMrXzdl+37BYIs5OaggXzPGN6sx9J07KRz5bYXC5PRzDHwLcyhHhrVS2f6j
7A9b0U/6nqIVHl4b0USp6ypMo/IBD4L4JKaXlvc0Cwg4uXeSO9W3XgffOTtAlHK8lw+Rm2cHtuge
0kW2DNC3bYAisFIPQK8yXpM+yBfi9FN7nvBpzLFldaFpebZDUtO+saT6VnwvI7+xb4C83SqYMB77
sEsQ70PMLkny/FT1KTuhslzahWE84KxZ3eXWiEI4FI2h8OQrk5TaUrPl/NlFEXhdY/GwFZOa32oD
uGA8CAxzqDrGbRFBhnRbSrzNYNx+jHluZs4trsCORPGvuxzqaF1K0RXy6RqJB+UKFLiBzm3v3YdJ
ch0LHlphjXvNBarsNGN1axcoO+gjnnYvEpqnFYqC1+5o9LehmbQ8wv1XSY+GW9E190fNtmJLePIp
qM39/Knhiqc9+SAEQE5zjcbv0iuldXcYe0kvxhjF6zANs6ODIOoJhfp8pVNs/m7oCOT6CVCCGt6c
o/FJ2Y3YO16HylYzJFwjEhtlNV0Nftq2tGN15e7nZVBtac6axZx7Vaf+uR5Q/1urLepLml7nu09b
1YDcbK8fxpqN0VXeqzBBjdQ4aiFi1IocXotHFDW68Chnw7N4RImuTFYgQZFrnZ9kihkWp66pjmWo
7kiwaa/1GDQkrirv2s6c8sBsDHYgPD5hfvgqNgIfoQXoWVTUg/fQynW9Ta9F/hNa85dQpy2s46hF
v8SKCINqb14WWbp0DQvf2l1WSmK5NJgK9JQhgl3/wVjJpYfCc6MbwWERrJXS0sq1NTgZKF14LXmq
XEtSbe9KVwUyZ3kFUs0YMq39ygI3l3dSe4X00beh43/V95v2PLhqeLaBDyZmC8jAb8/Tu3UZj4G9
FU0nknEWHLzvoiXmVFn1NIRDeBKTnMStEZtLwhXlTBn7mFFek5f2TvUIx4WsBe6dU8lVHMSAOCNt
5x/NJIHRNTjDwjVC9We79qZ1lh4WiP61mn2X63BYbQcQ1ShjSRfHLIv0Lo3XUQlKHVehBxhC3o9/
nGDm4YsedhrziZ0X1rMRJ9u8wZudp41xF9k18EC81tedW/tvJTzepsZBwaDub7CkuFINxFUbvf8l
xsVEE32sZV6p8Q1CvXuLteG95XXNWZmkU8Xvf+RdmGMLs5DMKntuxgny1SBWIEazGHlTs054APRB
8JjJ+rpOwSNBwoN55m/LFo9craudV9Wfu2VkWLdyFL93Ez1KLkZtrtIhg/ZYTU8O9grNAw2hgCAa
gY6SJiyJNlTFiOCj/2l4bok0JV5FdzPP3GgygHQmhBxsUr/ZMYILETuca0vlUQYAEJAuWpsPdlX/
RiB5+G4oLhmY/rnCTGk3Uj08ZR1o9e1AX8PrKCJ5/jCATYIx6WcngVITTXSbs5NAqY0l4mJilL2p
umnCKFnpBvZNnSo3BwtP2XMSSrcF95QegrKZm0pk9d9EWOa8ySMYmDFHY3ZKvvJf9UqFV3kIghar
RbUJd34pI97o1v3O1JX+roMPJHYU4hA7kbFSCyPflBO/FuHogSzve0Spm2w8pojUHHKUGtmH+Fbx
gN5zeqfpaJNUWlCdWG+FD6aN1PAkFoLDir6pmrjeViNYEt80NjarHogqbXMMkxL5utas0BqaEsqZ
qlyDYfPPkc4ewHWR55qNeIdKWnklpjBiNJhGPYlR4eEba7Z3HitvPRZmdDuYVbqPXHLeT1Tqo50f
IxajybgVzJDUDLE/aha0LUFbEm3kU/+0x1ZfNSMqzXDBbQCQcHG9XELrNEHZSTQFBNLA7gifgbPo
SZwcQcspPpziDQVbiEu8CLHrv8ZrSRotAh870HKycG0tTV1JaTWSsHCGdjNjqLOoC0iLTjVeJZCO
Y5wOR9wCxf42lZ14l1PZWgbTdlerrRRehnUUO2Cx57XSEVeSIr4V8QZmgSxYdHNnIm17oKD8isDS
hCGWi4ewwMvWyUDQItFY4cE4ROU6lZVxaVas5eaPoCbmCA2DVYrIMKLjBGMOAQCeeCuPLfwdpkDl
nY0IyXUbWxO0jc8tucHcFIMiTERIibEqYUpvS62Euz8tLPsSQwon0bV1EDjkZj7Wl+KMX1F6cB0d
LjvrznnJOU8bqr0ajSYVvipAfox/zXrwoA2PVb/RUUSnnE3fp0PWoQKWOtUcchkYehSuFnz/taMe
629uQq1b1EQyw6tnGEQTKIj3TwOi5m+lEEbhcNJpuUE3R4tqiRh2puKpGHAUTLZ+ZXZc4HSM5c0N
CiD6tjOgPoj/sBp73eswC27hu1ioW1r5BiVBY/6vk0B2LhN/yPdd1Hu3g4+JSDcMP31ZQmZ9WsMH
KPprKzVNEGt+DkKwUm9gEgeYFmzyfb4gq1CmiPwlDzCzSMVwRU1xHr4kB0R0kYzy0kZmbN4eDL5U
Hlpem+K2n3YMuLKwIggQvxEfxdYXWKeE2MojCmynhbTRTYTl0FWdtthW/wPcE5tdzD0VA46yV5hP
KM546z6uwn2HCOE6nHR3BCQrjm3vBOZ21RU5CgyiKUnlSkTEgP1tO5m0YwP9Why6ov2dkr7YXbpk
sFHX3uCHe6iVL6I/TRQ4BGY5Gfp6J7tI/JM4Q9xrXOsJwlGXPjGgq0awzPN82MSplxzUoH25fKer
BNk6hOBegumHEKBTDklVcLIhzPDrlVr7gLJlRD09owjkor3bs5v/ZSIunvXur8CAkid3dvTYaamx
VjOtOsoKUNFKd0Zs1tEEULQBQQvbDGfMmINs1GkMyycBKBMwMhf3tCRFzQOibL+Im9zcpGcE8H2w
vllzk3TBm64H01Ldj/coZbQr0axB6qxSL7d3omm50k/LHoIb0UrPo2PgRSjSImOLMFRtIsyTaCrm
Z5Nu0phlGvpyt5rWReWymLSTEqUNroSyEmXEdNn46kaeoGOCrSAYDeJsPhQGLtpS8CD6L2GS6pZr
LS1KCF5ZdY2n/XouZHxpxl6563QnWbZJ5Z15oIRLSgbDN6TzTkPlV5BeO39hAZv6NWr975ifxjPG
6RlEVymgwFNbW8RN6ystcnT803BKU3Mp2Zhd+StuUifemwmp08gov7fq0HffR4DxKETBjpzQFSwj
3w+XZhYMJIpFO3UHXEXYYfwtTvSpzRoFBe8knlPm9LCCcq7yAMzthXgwXR5gYlQ0PcdT15hBvIdc
BioD9RBFv/GKIVu7UGVXKNGmM+dZnIXBjRRY+c2lm8fQ51BpJP5PaGPExafQOg5uwYBeY4o63EWt
JG8620iP0tgNV75cu7y3sURo6kxdUeJtH9u2axYjK7K3mkf8TC5yDWWhmWmOwm3/w8Zf7rnsCn3Z
lDZuASQF8XQozKUPvuBNQpgj7khCloAPN27Quns1U/V7NsXsqacI+Ew/UMnvzpGTN3vHHRGAVhvt
pdGpjUwBQwjjFI+O/BodPPVkmTzLgJNLR5uH5kmagEaXQ1O/NtWQHC894uxTKKyuFb5j/fLSR5Zq
ZVETvA3KKt80DmAVw0zHc4u3462DRidw5vHcydZwziujZeep9FeiaeaSv1dZ24AK9OtiqbVPitqV
92JQn/YifUy2WzRZtfGAG423OdSt0emU4B+JwdJiTVYn3gFAL+aVJLyukfBC2DkIa/SB8a+Gm0rS
e2qNSsBhCgnHrtmNUfRT9M8HMQvDnGw5jpHOqkpOrzIwUwszYwtoq05z0/CLXMGwaZ8RswaF5Bm/
42hpSHL6GxVyxGPc8clxdJVEUKlfA9PD1z2U2/Wc/hpJR6buKpqcrJyusBFmB20bOs7wQkEe0Xic
OQ9hEwwvdrhOpqjBwnJ9jpq6dTIl/4ySgkL6fK2PqLFFyltc688dy8BfuQk8R2lY2QnSuWMf6vdN
FoZb9JKhHEzNEbDQfQtTHUfY8RS0LS1rwFhNMfMFnjWwxSU8zPHAVdW9Nw37XtdeK219JebPM7IK
Ex84dpsYJUtmDKuuxQNn5lH3GaiXvMU0J+p7cvgh+Z5J+j3D0l0sgYHuo0+DErcYjqdh3/Xfh8n4
wKKcZtsDRjehWty1WLkqCN3V0Co7SpJfagHgfQ+mWRv7L6/2Sy0Am5FDnqrGXqwXRFgRSt1Vj6LO
38oWkaLdjq0p70rcwLqFCAH2gouC2LB/DIsBNcwybD6miogYRahynjyQEP4zA99VlNjZmaNVGx1G
D53u+VS086lTnDWvuE5KV+Jcl/x47jWllPhLlBj+EiOantRCbouj1yRxyvlP69r0lxaiCk598D39
8Lc/ecpSyHGbzpPEH3LJV4gJXZKiA20NKEHm3uTOJNugErxs3wSqfwAQ9X7AnoNRZB88f3PpLe1C
wbd2Cp0DxNCkGJNYGH5qubGtJiDUshnTJ1nPTFDatXU3RAEHF7VxFotzI+B7G9rG1Rzu9l66R6Ya
TfspPpwOcqWRuqoDdSVmiAHPk9KlNd2mLaR25+bSZJwDbmFyPFCrg5XWWMTYrYs0tK3VYHym3sSM
PJxaJGf9dcQQ8ZAsqAF1Kzeq8ps60gowIWHyo6T0n4a5+q0DcrUew8SGjkDp1AFavM80dVHITniH
pakGyAh7qc37+l7qviNfED27UZvv28nCREjcyPjMW16fLArKHJu0s1wwNWVi7dQhvhrzllqoYhvr
IYhwn+uxNctL7O0y0+QLa4mFX93wTexsZB94oWuLyURkSiSwcI0wiYSWTe4gdFVWZ8Va5A7ECI3L
yJ+wP3PgAJICiVKN8lU7cUPrfiGwu4JOXQzwRbsAIXJXn+AZ/UeMGBZMbFNN/2UeEiRYh2vV2SWl
92B61os6lMkPZ8jQey+qh6SlfgGGytlmVeYtjAzEHnWv4AqMHnZw9WA/D6nBe4ccQYo+xsI2je7u
P0c0RvJYlWGNxWVT3cwaPj38pbYFFWIrPiBmIf0z9SGqKx2/xMlTX4pR+9aXKzb3oPc3qZJ7R1/q
syOLamvdRqX0oGnwSLA/d38ZOHkr2i+tt1HpVAr5IZ7mDP7oHdHiyY5up1tApV33AbbE+5zm+GWO
uI/T4TkZ2sGTwgP+BEZVWaPfgcHnVARoeociALq5GrlO2mOX/vL7iL3Z1HIRGBkWYh6b+fQ4ZJjH
fMSK/jlEd7trVED3jt3uFKUxf0aq8ZohBITmpuJvqkIuDo3W+XgDgNKgVqu/TqFFOo4LN05+U5lz
KpyXrbbeouw6rHlbYzehoKTDU7E8h6XxPVVs/y3HXX7R9Up+h9Vud/BQZ1yJdFyg3FIaML6FlfYa
hK0ObkkZdrKLsEwwvRRxPctJY+CkgERT+JA65A+lsNp7sqVDSaX8xhsLKfhKsYqV6RcsRc1Bf6ob
sNAgv1EmzDx0FeMhQVwR3GG0ilSy5mMgof/LQN0Y0XFybFuOdm4cfEU/V5ob3HfQ/W5I4+Pegor/
a+dj2FO4Q7MXTTN/dVXyZF6RookeIzXJE8V/9TuSmrahVacgtLUHfHK2oh+NOp6DkcMmerrYdBMb
FNQC0XRzV2atexAH045dRKH192YxhDB8GhVzrY+QEtRGsLL7ftHxyddD7jbnikfHVd3jJCea6qi2
LOTwivEi6RrMSntWsjzBgg4zHTGIXRBJOcNcikExKWpVD0sxKdu7esMORi96vkojBnlWa91LRRft
oVf4W7+IqiezZAtSpNVja6vdVTW51036hfl0sE03uOKBEfOqsM07MZDKEhhxBz0LxVWrcOlPIoWI
vvjbuZ3Yys8oa6wrV8gZTvMQb17qdSjfiKugeKZed2G26aQm27TQZK9wk/pZB1HyA8eBJ9/N0ke9
LZRtbfLkCMPRPZda9reAok+aXdqSmVSsaBPr2MJC8/sVuC74SQcspN66MPlj7S3owL43XqA+dhU2
rF7CFyLkvbXN61RF+qMPj8irwxXRuupuhGwOWE1Vn9FJ+YlYQXedTxUf8Tz222athU4z64kaQ4d6
Qtfchf0jmvoBVj9qBrI6tp9b09yLPwomCjvhGDnkNsVZhNVZepQnFIINOymTfe1WtNLCcPZ2YCKO
Pw0C5qjvEWjol33uy9tLH2aBX2cZmlotxAQRZvQmfkCsX/7XWW1KSQdCcDXBSSkgX2bM7eke5dAc
eFq4R8CR/rnLnHFjODBm5C5mwYjnFT8mi68e+wEQIaG88cmlsICdICE9o2TyvLtKWXckJJ+Nln2H
L3c4JTXO0bcRtWonJakxlimKaXGEoyUPCI0wLfb7T2GiX4Q1CZIPVG+HlwKArAjzlOj9av3H1azp
aqI5heXgzRcj8OKTq7OHj0UFkhfGs0nBaNNbiGiBx2MrIPmTDa/t3SjYFzy6arwU/UbUVocBQaFl
5LPKr+tBWalDnu3FaM8fU6BWeW8OvX5nuj2wGC6mhtRdIX15a9HMR+rhkl26B9H02t941hbgV/hA
rmesEEEzF2WIGvPoJeELampIO+jl04Cw2jWi3DVSgUXwUvaI16ZtNmyRkwheVDt6VSS9vbVSm3pR
Hu1Fd60Uwz7pcXIRkwqvh0uYu/1BjP7z2nKYsWSf7lklxudrI7P/2lh1exvVWfe3a6vTJ2jHiaf4
ce0mfZE7cmyadhwtzUehhYMs1+9nWs5zxNIkIWLmXyd9imejCEQEw13FWoSw3xSNwCojYnZvx9U+
aJo7mLfBta7UjbISU+AELaTO14+dXhg7hFyfAlQ/kfmUYsqHyCW1cmngLVTn6U7Kcnb/bq2sRIzh
GPZJPTYYsScHTbFf8cxC7mGaLg7Rx5k+mvGKzEua6P0mnaSXfJu1S2v5d5beKXd6LJ3ZPaOL5FfI
JOS4JAlIJ7W1L1FisoiSUbdHB9XSlzHPrCu7KH+mnRF+n07yPyc6qQLRI05Gv/kpTpQ/J1PwfxXz
n24hLgi69MS/KUtECS0sqcuHHQuA/iVL+12c1sFDk0wVKCXIF6JfhLkaQgMmi6cXXi47343DB3Bq
/xLmTFcTYXLbfAorWolNk4+s9OVqHzcdBtTq+39ezXbkei1ualDmWuUS9sV+gBFZNMBvEIUs0TT0
WjqKMlfM42UeFXILl1Eh5DBI5v/rXPExxI3ElamLS8fLfS8f8nJfMdp9fIwhqNstvEJrGRk2mAnH
ORlhp9/IkqnfiLOwwgvFjfQeo5ZpoG0Ca1E4qrxIx7rfikBVdFZlsYrNsjpdJv9fLzrdzcti/eZy
4TqNMLIV9/y48Nz331xUzI8B1s2f9tNFFZDEsuV//rS+huKAp0nzP8Ec+/XP//h3ERe1Tbnfig9+
+Zv/3YU/3T91zWStNSshgN/60XOThzK2hcjvSTYeumQ7/a1oQoYD8JGUOFd2kxxfXrt3eUB9ZFLi
ExGZ6n+ajt3nv0y3i/Tz9MrMluJiH9NxIBkXeVjJJ68hiWlOIOdI+56MQ/CDKinbWBSp0Yy0oRNi
4LjN3TY6e5Sd/xIamdV7aG/CxxGhg1L8irpuqVtB/Khlur6OR6gfeLHaB4B/wE9xq3sYp9xbWQ4d
O5JFzcP+V4YeFD1Jsq1ZHi2UqawxTgctb92l2umYi011EKNs0ShCDVDH6fUswkS/5RnY7EgqJdMW
u5YGVdaDOLscNDwQqDna7yGXgS/BounaWr5MLLCAVIG7U+SWMB485w2F4QphlD/NEDh3Bn7Vwu+v
lcZ1RkUBDZEYxFCQDpMdZHfF4tE4uyiJAZXDgVufxNwQkIzvScpDRv6NRmL4AAW4fiilJ7HtFo1c
ehIb8gyV2n+ORMOnsK9zBBqA79+/zhELTV3Xqge5ehaXNlPP3jiShe798PTfTPzrZ8IfTF36PU6e
stxkS/F2wrBAWiLrr1+JdxhinizI2mdgaMnRsQe+nRNbwc/1z1GKcoJT2z6zfXmPksfyLa7HFBSc
HCBg2St7R3aNc9i5LxSU/LdGBrI1ap2N0ilk9mFEvE+I34bZr162s2/9NBE+prKvED842779IsZB
snyeGHoFejjTFdv0t5jYgYLdBNpTNRrtVRW5mJmjrQRuRoFYZfDK7N0n8Q2WAudnnXvREyWCYq3a
XXRit4RF51/mFP2TsKb4mNNOc2o/jU59kSUHq9bGjZrtKl1SNyw6CtyEbOPQJq0+yScg517yG/Op
qr3GMlIuUFC8hVMu8jxzp+/TS46ewAs28/qylZvkThvDaDtG+CBrySS+CpbXP2Py6axHffKF7Pvo
prJ6hSJ4F/7I9b1AcklBHC6DsB9uWfY7+wZd2U2CvdOjmTsvIkIx1JtMA6mZN9+ldNBuo4npNuYY
smEFQPGWlujP/AxjgpHXai7XLNMlfCY3eqy4SzEsDqasUb1PpLtShIThc29i7A0oIjxpVWbui9aT
d5Q6hmvD0eO1bYXVQzVgi+OD2vuO8NApK6f9WcQ+Xtfl33k2PFltFL4Og1IuY5D9957G/2ad2JiV
NG25Eb9tcUjNvEdolp+6lb0ZQVofcxTY9jILiIVHUqI+DwOq/86N1JLKe0OeNEOlHo7mQujahmGz
DRR7PFiC6YsaXr6xmlDCB3PUrykrKyi1Bt4hLAFHDk39WHpAJCNL7XchimZnzVZ+IZCR3XpRNCwz
tV1CbaW898+zTB9QAPKiBs/Y6eyfoywX6WMT+T76z7hMrng82filTrO+xvrMCsX8f17z6x3/tzgv
PyaWJxdvAKxjiC66fM/bHJG9qutRN6ZpGklz02f43MfYgS7dYmzXAWvqdVdFtPFK21ZsAm9EcFd4
aHbJJBbLIlLuEepKthpCq+ucGgvCiN9J7jnrLNLavZ/4+aM6GicYNtV3w44QmEe26mTCR7zF76lZ
iIE44WE79GZzl+KLesxNrM/FlSQr34MCr9Ajz41dXejtpoot7Zuur+oCEB+aMcW2N3nnQOJ7JAOL
hEJc/BSQ+NRXrG2WGONaMEbMyvOn/V18FPj5aVIFYirzqeohGzWyGpvPvLyEHx3S14s+Dyzrp9HI
qqjb2Ao4O7Vfy6VdAfkBt44jwX4cXfNsGBSxYSOjOFO5xRlvMoxxil+pGZk/FE86FUXFE77Q+Ym1
GiiFAYhrGDssJTwZT6nw0Gs5KBDXdJb4QZbXxuiB2SeBtW5MrXjNdX+bJqH1Y1QlKBNWPt5bI6rF
7KOUbaiUxQNe3r+MMXRvLT9B5jiE1aGqxlvlleSdndJ+cD01XndFlV+rshfvVVvy9p3ZN+xMzWBt
pGrwaOQaNrL8k/yQRhe7zo6K9nSlKk7Hd/H3AAMOVNWqaKlqrUmiqvevM39AB1Pvze8GW1+bR+YT
VfJmZ4w9doheZb34lKP0nZOcBPS263PtwTFPQi1YNICxiZERQbVp5FNYchIA3f595B9zVMiYMMR4
IkY92ii50awptaivpNVXgp3RlYW/LLDwvP3PEWOQpQeQ9aVfIxy1wB8Ws5AUw2gPq8yOfxMEMTY2
l34Z4EJsog5ek5LqNVDGpJ8j4qI7yIWfPxeY2W9IsTWs2HrlXtKk+D0iM+/qNLcfsR9vtlFN1lQp
dfdse+mP+SbN+Fr7Y/egUMzdVYAUtwijW0tjYg8C8rtNNMu/96y4uqu17oHabf4iK0iJkZzgbTo1
Ffh6iy6NnOvE9o2HkgSv6M/Uwtp3klLDIDHyF1QLKCGxRjuKUeclQ8/vpVEAgxQyLvG+7WQvjSHk
6up+L+ZAJ9uonVQ8sE3MbyQbTWFsrZPHTOl1SJMZstl3vEXXGR6W+J9yNqodZ35qfuoLowo79hyp
uEuhDt/rfJVkA4+Kj9KYKHyJptln/rFpHhSoScdCHUnipclD0+cQVqYuwMw1dZfp9BJyaYozW8LJ
uoHXtvoyEMtZh7Y6JtsY3cILSYu8PyBi3R+qyOsPhg3bcO4MymRZKKq9FwOXEDFjjhMjlphyGb+E
gxy1kXTwutWna4tTJ46cBYqLwyooFOPAQ8U4iLPL4dIX+eEjiVvqiEaZlou/hVz6qsr9E1Mb3jxv
6PufNfzNlxJLrgJfw29ZnMg3uX4XSj34mlzT9ylSmDNMa2wSDOijBH8wIF6XUq44E31ThAnq6ijq
uaJfHN69A/6MXga+lo2d23fWpuFq8Z6ckDYr3eNyiSVPbcurS18DfwjSu/Rd/RDEF4OVsnF6KZqV
9UUPfKGIB3JV78d2EhAmc7upbFSsoUm18ZaSVrGY28HgZ9eKVWbX/ceI6ION7im4FKrZtZgT6thP
zp0+LN912KCxjrvMjVs1/ottdeFarpG66Jumw40tgjwMhunZcI1bgVqH73uDgNJ7aB11OHP4JLQt
OKJ/CS0VyVyy14U3OxmahGpX3Ri+YSytELf4i9DzrO9MyotcAQOX4C8D4gJxFo7Lqh0ixPdBKwqc
Twc0bDl24G7hBoJMFJ0XuKKhVv3S9AqAlH8BOIq+yxUuVxVwoc4a+gN7xJWex8027QGeKraZ3sPz
Se8jaLf4t0km77Iku7ejNr0vx7fK9Jxb0Sg6x7gqEiwtLENFXl+luA503rfXXd5I0ZJK/tlMtO4o
LhcA7ryGDrcRLXGBy11j4O7rooV0flHwF9L+l6aTTRg/Rw+XF2l/MVqhQpkkbnPlO6UD21Yw1svW
+IH3RryvPc1cOGmsbIS2b4O9y6z5a3iVvkVWKV9cRH/F2RzXnAy5i+bQS7cOtnVBeUq87HpAqsto
UDDSnozNRNMp62ovXpJ6N76PXprBFFylsrG31Gnp55ZYoPj9L3BPb7FWRy9BYinLYUz0O0epJ9wq
6QC3tOsr1cUL2MdqEE0qU8cXrckfcTnsFuPQZ29DicGmApN4kZeUDeIAPx8BZW+BBVhV+xCPebNW
mwQpkcprAa1TfICmT41qGlXgwd02UslPl8F5Aknxxq2GebpSeB0FSpicie8nt6oEl6ZIC5SczR4a
X4azZZm6O3A541I0gccpJ9VQXkWrwer7XNtkMoj0IkV5yLQWPWNZvZmjI+CzqdsOV8E0qDZ+sS6r
Xl8HVASEhIKBS8Iyt+rySjSxhLjTZMe7wygoeQytkfcYugtFG46nJqNy0ndj9pziKL11Rr9dt7w/
jlpX/k59IFTioGV2ve8Tto0tKgOX/vgjQvSJUYRLsdWUXXddjgXPpY8ZYuBL8zINEB3JeRj9qy9x
IuRyI8sEebNIeuXVhQqwvXyWy80vFxWXmpsV6JK0QqZ7+sj//hbG9Nc2MNmQNG3wswMNUkml+ZAM
qblstEHZtZVkkFiRy42K/c1ahr364AWSuk95FixFE66+fZJU80W0cGc076NWXoiZ9TRd9kDRe3Zx
JwIk1wWxpJvDMRgN9ANz/jUKaShPQNbXGPZhtDgk/m0zHSIAV6tR95WVaIoBEaKO7Ua3wepdJvgK
1GtKrZDbpovMhx4ZtLJOa0xQwnQn+sSVsj83VC1/3c4uBn1UHxGZCpZzudSxMWOjqtSv53bu8BZi
Xe3sLvXTSlaOIMIRNJuqqWQWkjtkBOb4VEJvrgjVsyjOigCvQj+PND0ypYYqXUMxWrI3Lo8C2Ipu
8iTpTfbjqi7sWbxbjKp1i3aiOJ1jxOlHoIDGlmLyPDCBab0Ifw1r9PRV2+thvgF1gHJD7V1pmodp
bpV7w6HRxyDfiFOgu8PBlxRI9IiPkVBDkHQD1XOb2Tb0rkHimYDiimFiMZ8hZFKEiwxabYBQCRD2
tkYf89LXI9x4Gb2c/V/i2r/Mna7XeSAwhEWyF6morbJt8/JMef1yllWR+trLerIYC/VfRvupb5xG
/32cGCVh8R735R6X+36NC9BgyxDin3KVQgekN+oVtgYBdXbylXivRytY3WhXTs0qrWD/NBbm9n6T
lMsp2EpV/06oilyCxeWgKL8Hi1G1/saCq7nNFX2v4uv9FJZdfw1z40duD9VTgPfdQTYHNImmwQAX
vL2s2DFkT0ZjM7IoySvWWoymjoFtX2IiBjAFN/04YQL8/IolZfmUhhIIT7n3eGxPo2F9r6PJeyta
XZVC8Tb6s+9Y9SN4HdGbpbV556Ka0wy2A48WKRtJK4ONlAbNkQJtcsDYDIckCpX3cpCxp9Fq7Rs6
OwdL6/TfWtOuU7Rp3yDRY+1E3umsG02wrrz7SSwPC3MvPaYKGiRTS5UQUQFfAP9YtMNBranoDuF6
bk4KKuKs6yXrqgq07Zxd8qRuWNVDh2Bcp8DcQzsaT73mWg9GZDpHdB2Dpe1rZ8eKTBBqSuFvSB+w
DBVrLVcafyey4lyx1qkX7DOjg3AgMeQs25TdWK5F06ulFqvQ7veI0waUJuOgJG5+Ft4l43BjQtD+
bjosHYIiNx/DROtXlaMZN35e6/A9FeNKyhrvaPhg9WtVz6BlFfayzqz+uYjdXx3yuT8rL1vazmTN
oFjd1s1r86HrWFLb9gDvZsj2Io/ixOotArb9Hcql+XlM1Z3fIE8w2nYHzQHYrMjFiEkpzsRRCey2
XPpFjHN7XsHwrlXr1Ayefbo0M7tYuJFZH8dC0kdwjcQVoeetI0PrlqWfdusok+0FhmXl0fXkn1rg
4dzXj5jeu+yHj6Y4HUw1xzg5Ltaxxecoe+sEwIe7TWdZ6bXj9A/Mu8bxKujUdJpyzAvHr6CVO3xx
EU+wlq5tfjPror/yq9G9y6icXHeVDtqqkO5El9861m6EOrHQPcm9EwNW3Dgr1avYb0994pAXZrGI
XGBwPXWdcDJMXCVFWN54SG8vE5lveTmQyPTyXxUetYvGbM1HJcJquyjq6FpDK3IfVgYbOJ/87Mq3
x+LFzq1Hw7bT320J+H0vhVA2URkc0a+Qe/KpaInlBnZ5ihH6d5UbYklFNgHpKYDFoMUuoVbsSfxM
Q2mXRK2PF+mfUK6qSXb8EOjjsIgyt9sEGX5MbV8mMhS7YIkSydnEog0DE7lcq8X/UHYeS3Ijy5p+
IphBi21qUVmSVUVyA2M32dBa4+nngycPs5qHc+fOBoaI8EAmWUggwv0X2nRpqbEgddZZe0CzBm/d
xFr7PqleSK9P8KjMfxSEh/1Iab+nCyUlyctq31Rat8GfrGIfjyutU7s1JFgs7yV9k2n2s+rwr71F
BMisfIiwTPe55Y/1mg86Szd8QfYfeEJUBeB7sEtE9xHfBtLC77nmGEgQVcqmDVM8ocbM+tT1Eb+r
ReMRmVTjwu1xly36j9LVGIq2QUJ9HWpesIUSOT4bRT09h4pC2sGxLtIFurI7u0b7nRuxyNC0Qt3J
dr1mL7ESggq71vJal0YQT9XB0NH4l6YcFHCrKDRiLC+TvL6OHxxsGW4ReQ1n1azi8Po99M59jxeA
BLDSHjSwnd5bmlLdN7AT170VRX8FvnJU0YZ4gwZh74ve0ve8+oL31AXSugTIzMEHHNyq48rjF/8/
qqaiW2StZ9uvNhInhw/iq6RVjTu93PutrezAbeJMnEcfnEZLvGwQCiy6k8hUNwh0HSBAqmthFDX4
6TzH8C2ygAJQD4wPJSdkVJB2AaCPM/leX5ol7qRbn+cJjzRkVW6joh0go6jYkK79FSzNJGuKPclQ
LHnd4uKqs/59OclB28pJEGTBS57Y5N5WERsO29oU3ey+GaZNbR2zh8vsRvUdKJ1420dN/KUBDzEo
sOvHGPd0R6P22eq+sQeFYh/KOk+e7R6zOwlhV4pH++x8ynXWNoahu5uI2sO74TnGZgqs6SDNqYXM
00HEvEjTM9stz131pdD16sUzG/5KmvI24/14ifF9X0nTN/vmIJesDf57f+rYRoY73NkQFsACqt2T
nWbtORtcnBs7VOUVHSysrny1kBnZxoMSkcms8hfT8P4qEWT4nOLXgLZ19znG1Z5Sk9o+Dsuhs2ok
GN3yfOs38zpn7RzrUCuIlUM/Ru5DUuxuPXI2pjFyiRUcz9tASknkpM/l57zTpw3/2e1aDzRnzldp
rWF/UgfA+fFox8ojNKN9gZT3MO3ApVorUQJGKGU6B07xKq1Ji5unf3fVi42MMszXKGn9e6Iek2Zf
/5qkLE6EUzmq91n809EaWb3nfNL9o4jM3jRnXW/2N1WGRJAMNEWJs19qA6dLnfD34DKz9fts/haH
JNwN9XwVBJCXGQC5OtuwJE2Qqtkl7vAPnmr2WXc961wvZ00NYnX14VSGomGwzz7VwUNhNhfpChQg
o9bAaiZMVOx9oy47og6AcExMM7B51ahvZPXtF+mY2y5AkxJbumHMWHjg3TaGG7Mui5WJzeo5YfOO
KsS/zrC2/tkHwOa/Rm8zAj9FslGdQOf+IW4oH/vajCg9EvA/h8oH3uJ++zrygYFhfUbYYDwVfqNc
5FB5yBdpSjthvwqs5DZwbYYjK8akAGD5a8ZvcbxO8bjUL7dujMaddY3TGU+Iqo4V4AVlRaF2qs5y
Fgdziefh0r6e3sYxQ2jXRmwZ1zky4KYkiFdyKodJj9xDVGiHdp69h7I363uYDKsQjma2TXE93E3R
gDfzYocnIXIWjoh9IsFqHG4DTdJd5/bLlW79cpHSqfP1bwNZX4ONWi4iA3L1qk/JWqBo7czql8rB
KjHOmvKQ1GG5FSPFOVGKdRNH6lmE6Twr24RKan8yTBj0f5gkUb4D/IVf7/91UmDV5lNpuz+oo2BT
4Hqol1DNGbEg/xrDrth4tlNddHU07mp0bfjlhdoXY/R26tzF38OaB0cf4QOgIQ5+SFQHQXH4HM+l
kYAk1ZwGnZBsPnYDli3D8oism8x8yNFxX436vMgY9ZcusNM3VS99YOCevrfafnqzPPssAW2Qhes0
i7qHKpzsO1UvMhbZSfUXckWrnA/9Spld2U5QXI7aMAYvPC5/yExroRJa1aw+t32Bc+vYWuhXJ/1X
E9keiSDZVaN1ySBMb3SCivBTPFpXB4xci8aDpmP9Ui0gulnHbUt34WDZgxp+6hLzIP0SNhn4WFkL
VE91NVB3He4zvu0EcrXfwkTSWFuu9u8wPc0+szjFFJrdy0MyISynVmO/wUkM+oUklW+dklSWXPRt
wADQjpgfOetbktqLMZHOKsjwporqLT+VaV9YtbGv0tB+jzpjS7p//qb4qDd1ELbuVEUpn6wwK1Zh
M6nfqAIhSFCgkNvpJhrGIOI2MmPqcHfnN/mZ4mSFus0pciwfBRNbf4VU4V2bIuN1a16VoQx2XZ7l
+Vct7LGJm1M/vDS4e6262M0e7XTKH+cEPWsw3a9JWk+nW7+BS+JBYvmzoh83/ivu2tfpxs+YIasm
KGRGtPVHC9y9ChWn4N1zd2vGmO5J04sc3rTLIRmz5ombe22mdfYAkdp5YsFuHcsJipSVdrC0UjLH
O8vLq03Qpl28ngsggzg/lPtrW6n0b8qAHybiEc4TCy7nKcOCd6zC8FEuCNu8ukc2aS9jGk+ibRFU
/r7Q2r1alPM/y8mYWteT/j8n/z0kPWpvbOdxiD64r2fhWBzZ132TG2IWN4RffXL3YCiKezef8SFO
gofW4Rbyiv9FP9AUIB+eU1+LF1J7iHR/eRVrj1KTuG6/pbSRQqw4+vr8aPeUuFf1otMwK+OwC/pC
W/dDNq1UB0Oj1ArT1zAuUWYDxi6GyDVyMVdDZFtXt2Pon+yT7FcqrCo3ve2oF7/T2guGJGxNoy78
uz4if9eufr48ClgIhxgAT7Hyoiw7A/1ZKpNRiw7J0hkkfXaWA5bOP8+k+WH4w/RbuK2F885sgMSF
k3JBoZqXGHaQymX2SLsEeansZMS1sTTYOIsIbJDBWZCYa7iMF76hXaicS+PaY7irAEGURx+FKiR1
nHshIIQAUc+21f194yTUqDdv+L/qdhIxB2N5crvsXi/RSEIvH92KpYyBCtp/mgv5LYvmn01B292a
gpD7EPxrbr4YTqm5maN2GqVkOqEOpRWMxrKYp3SjRX6BRQC/wR1eePoqqSj9tGDS7KM55eUdheAE
SPwceDskLP66NvVlBH2n1D6i+4bmgJ/vHbdydlEQWa/O7FMBAoOR6d1rX7vOa+yF9g40kXGE+50+
Rfz1VvGC58jhN3qgCL4FbYMOTqtlFw36IopM47gJ0DX+2o7Nmh7773Jqca33tfypGjL96Bqjs5tL
azwOLZSQqsu/2iQOvtttcRhs3/5SK4hTOJCd0BpVy3PTkQpDONN7/RUK0Oka2pnmn0MNv7xeNbR+
hjZLaDeoP69a2uOHq6akqtiDgHQo5vHOQcznwArgGVFVL99ES58MyGFUy/EO1dbxLrONrdaMMGWW
Lj1IoFf+fjoli+tllI0bmfyna10nuuxaD9jhrFG3w3a+X01ukC5Gg8Zrir8JW8YuuesX1+LbqBgc
y2jZGckdm4ifwaNfxpveQe1u+aEpIB8BjqVmdvaXX6N05uYwrpySTeCtL5EfpwzLQUZ+m/chBrx8
v8LPPuyObqkb+3KBTSUQaPZuVrN47Ez1+XowAevZ7XwnLbwglHNjJF+voKypBwLY6dq0l1GU84tn
RCblYtKT5hlCplWmrBHvUDMQiOlr/e+rVVztCum6XU0uUHYTxPR4HQv+q2BjvWvdJzcZ6n1dVO1j
WqNdEUXu+DYZcHO9sDL+jqt220oR0A7tjW1VwXfNx4i1LnXrTQ2LFHF2VX3McyfbW4nan0vDK8+U
Cep969gwP8YCA0O2Gg9yqNLJwXm2z7e3vqB0wofCU9y9HSOe/NsAd5PO85Vt9K+LyARpal76Etq2
f5SW9LdTeCiA1JyyxH4KoaU0664KDnoEuGesEAOZ29RkF+RVB9jI0SdPV+Lj7NjlWkY736me9Lll
w17HnyJlij75k/I5i+wCYCjx8cSXx+is3slgZ7njWS/53klnNhihhQA0u/7lOgh6GY6Pr8I3ZWpn
6sFet6k4S9PpURBGoe9JWnUYfUkW4faIitXOT9P5aSLvsEEcF21xUsYrG5GEr6yVP6HBM/9wNG8N
TAlOURZGKy0d/H/Srn4oy0z/NldmtSoQxHnDMU0Hf+5Pz6w9x62n1sY9Fhw2cuao7NXuPJ8G1tmH
wfOdS7B8cmzAceqTkP2hQpHT6EvnHsl0c18ZZoehHSlfswc0abaWeckKM95h+94/9WGcbtym017b
JEFv3+2qr04xvwbN3P3wyxwZ3oDv2o7fE0+JgpWimveTVtrf0EdlYaMn4XsM7mFdxpr+LJ9cZCBe
FS3TNx25MWNTsjJHwoMXpNp057r1wkerp3isDIlPwdwIvphRYZOZgaOel20PfH8+WDglf8mUQkUH
pkBrZQnLkQZTVat67uu8e4AezCJz6Qej5WwyPVaPzjJrtLirNfu9XUhthhaCV0o7Yy28talA8GrS
Bv1chHb+2cZleKG5OV5fnLW+NNZCgpOoHiIidKS8+Gxh4PsripqZsRY22y1KruVmVwYd2MIC/DxR
6FGq+7AbU+5J4CB5pVrrIrb42yzLbTn0y6rJnsjW3QYkOFhm3AYmWYpJZ/mHy8Swg8/w+R9lN2Fb
ibMaHLwxgBImbwVyItLvd7ZzbGx/QDUcyxBEHVsMe4P+k+mxX/WM7BlGcf9pyELIrqqqnWXQ0QGP
Bq6l7QQKgFJbf0TrEomKZWptZu2DaecXGQwKRTmgkKOtWd4517xXbvrd3q+deStpsDHloZ762nSU
Zq3oP6o+se6lZaTFSmnCjIWc6jzNEHYlwTZUXXhXhiaSa4VNdb9yLJZfeRtWr1r86lN9C1ZDOD20
KNZ91fCOXrdNrT1rEAd2jVkOdxpSgCeUedU9/8D20WjneFOzPHg3+uC7k2X5Z4f0Fg45ZJLQcF+T
zJmbfuXqarvpYxhRdjBFK6XwOlTwomxHeam4cxAAOpOwdXY1XhTPM+47VNBKBVHe8uTppvmPo8dI
GrrtX1zUWnldqWyd2VbhRpfuLitJa8uOhaIENhNjkR2qJjbvZHciAxLnoLhzjStk8zLN+SHULTh9
yy5G9j31iPF3HrrHtseQRFTGHBEhq3kp7P7Y2dWxu7oGSfwtcqi5QTwlb085hMCHDs3Cf9te6AXi
DYinkt1drDAMJOVOcTx8ibBPPbg9W7uuMpALrOPoZZ6nuz7yynvpqjXjZ0RoLsIYUaXeNeb0c9QI
veDQ67Z5dsLIwr0p0d6yrugPtWWQ2i8N9S2fKnUb4Vazl9EuJJ/uGGZ/ktEsKv9BHaK9l8ESz5sg
NoIXI0FWN1J+XK9QNBl7jOLl2tJ4iaMlwaep1OOcGot25ED6k+Jl6VrS2LempLEdjU+TUUljf2hK
kvsPc7OY358kuT8EhypL6+VSyTIqH5Rj470P+SpOFtrnXKE8IdW5DBeBLfjd5CAlPS3OviWN4z2o
ahW9OjWrjkVj3/VKtn5hHOwAFZnvfeycAcQOFF3G8lkdF++m0Xj3oxKXrcDNNxa1n3fHdRKE+U3/
2NbRCVtTqIaqcXRsq3mGFd4+p3kY7/w50eCu0icH2wy+qJHqnaWlWjYCy0xKc36EedE9Kq4/ff3U
6un4NVQGhA4No95PWXqe7QL/dBxDULdqrU82XkCryhq9H7yNUDub0iFfWWXgfIrg2G2TfE7vULdO
7hY1Q3eaH6bU6bZZCURlEEs8aZchEkHXTWkZ++k+ScNybdv5E07k3b2IHA4FRshTy7NYmlbstcfc
U9K1iOzl2Ho++ba+LWPe8Cgtlk+Jt1CPTUw33V8Olzevy3kBWmgCzghmQ9u6loOi1a1TTsljkSqW
05yV4TXodg1HxUfAxEAb8c5iO8al8a7zYFz7hTqfpRmlxQZJIevTUKJArvblFytKzHdXNcqDF3iH
aXJfqEqe4oUnItZGchbN0z6Mu/py689UgCeeUdcfXJFKU/V3fq3AWVvmywFGhXnXx8XJzbBiC+Ml
hbPoV1LRMTdOaBs7EZUzO6Q6m8n7O3NduFpoz2EFAi1RSkO3WJmqzhTsllgZlK4QRbnAtY0Hz6im
xyu2I5la706SCGbm2ft5bprV9U8c2trPtgx3BhA+VJm+i2o8NLN0S3Wmump+pw4E3lVtxy81r/9T
ozs0wyyN7jRs1WRGFVneQ13UEO4asz70n2svV2D4DP4TBRbtzJvn81C4/hOoMf+pR15zB/fVWkuf
xAIOQo2zsPO99MkBvb3XwGtDBAu40BSqxpP/NQwQ371KrqMpk6zDruKPUmsDCwLOiskd9vFyhjrN
zzPpu42C5YkRo0ycs9+y8Wrmut2S8Xcea2wMHh1cIqhr9zoLevqoqTNQqdElqIqjdCEC0iq8uPDo
7nT1/hqxxBolTDvXmpvjra806xGzcJ7GGPvhrAoZOq4vmWFVmDyoNXIJS5vimX7q2ch+6JOYSmKq
IP7k6iheSl9dFc24ukYGhWtubte1DFy3K6SQ1I6tsamkyoM3smNshyr728eQL+lU60uZZzhP/SFC
GbATGSL7GtGo3AEhi86nrou/eJGuvFU2nm1enCPDDavpNOkBcHi9K14qA5qrV2AY4SEvkk3Oj6rS
2acNx5VWmu7VkkCU4o2apadSu/Bw5L6STk+NtZVlWTOEMOTn5Z6Sgevs6y13mynjEnmb3ehuj/CQ
X7/pQbapkFV6TzU3OjY+hsOdFy/yUCJbyjamhK4XImrTAljdTLGZ34GvJmOMRuSqySvkTKXzw7jE
YzdFSqUK9qatD0cJuUY3FpD4xApBUzrtWQ7mCJ9lNduxWa6kI1MRVbaNxcRaOm0JuIZdz4Nias/m
kHTnj2MyOWIbUhZ6cPwYHxUdKmegRNrzULPxXVSONgLZToDloJCOtJcDnltA3dIvIO6mV/cZkJbz
b/0SoZloBi0zZfA2vR2xxlAs73vgddrZSDCRkrM/NaVPKR1KuXJaJp63iUNuEJmnpAMOQ5P/yJu3
P4+8Tc4tkLzrmfQ1y8Bt9E99mu5gtVGMu99iVXROdHJYY2WTIVbbQzKDqmZtmT905mAcdFaNd5bb
u3eoExb+rmxBLGW4fK2t1gpRvrSH6YjjpkUmIJ+iH5mrxojv6Z+FTsm7bo2VXfa3NS9YMH5MzwC6
YTGa83Cq69m9wEVzN9ha5PyOzHxTelb8PLfYD/lzpe7mhhX5uiyCZ6UxZr5CivkhBicPVQnXdImV
gxYM9gG8srWSJg7M7ibsAfejcMkzeKwfQGIYr5U1vLA5rx/0ZdGzjElLxmBYfmj9GpPIZZ5ZOZe+
H1MAmMZwuXEWbvwGRGF+BLM6wqshQg43vTppLhFtDQ+fpKK/S3Q3OKZOc8/jR3+tVRXjnKC+r5ek
UzSX+eOvsTJx4jvsAaBdkKS1dByJO9UpqO61qK9KZ+7kykWvk3I/kreEJUPzNmBJXlfFhc1qcjTs
Gbx2yWkTBeyoj6LfNOibMrLab908TtvQduqTh3XHszKoP2TcyxaB5yC3nwKYm2c8CaNtOUD2wcXC
XDuoEJ5H10VTPG4e5IB1ZPMg/WxPzldlLhn41ScRtwmVAicLiRMMUhBszTE+/Vxp6PJ4ld1yg9J0
HPuYRCowtiDTHkt0N4YQY8NWDfS9E48eytBEofa9bJs6bjE9hhitfiWThjBJ3upnubSNPPehG7t5
Yy0F0qI3zoBAzHNlejhLLF0e+l0nV/cRsqFLDt1SH60DtcfzSKGU/yuWDLK6Ntlmr0CxFts4UIBg
RtFiSdZaX+bM+JSl1vRPXb2xoaN8V83WgXWq9dcQZtR026l9G4dgSYW57qNh8poYij67K5qwPpUO
0B+KsNq9XLvso2g92WE+Po1O2D4gs+kfAgxmtgNPxK9kzNdUVbV37hH/UCoOWz3dGr8q9MdFnVyQ
ZvvctRhdNctBzuTg9MqqS13lJAZY0jWanYriKJWxqVbTnfzrQ4TIPVZxF/nHy/9d6VfDMYqGv6UL
PyEV1Qkr1dZlEilb6ZSDaU3jyo6yVwMo4EPdBBvXSdNLtGgpSxdWCQDRJv+AQqXpbHpreIT4yYaA
racDNDga9ooG6o+UbY274i4aBwuTYpUsTdYOXzxqVfhLfkYXJDo1po/mdKb0Xxoj/K6Ng/KoqjWq
FXXH6n4JRykz3ThTEJ1RZDffbHtao509fCF/Y+5n9Jt2Mr0Im5Neq90ns1KMO0hU1VqmI2PLMw37
r0vRKdGL7mM8u1xWvpSSuzPa6bbOLYY12KK1vMYVDW+uRcFJDjBLZ+wjn8VUaYxz5ZBECS4KvwL+
NGl2rpMkyo8VHD3c/OckuZDjzJSbe1b0uhe/Kzg6npu4r55ZxP1Ii6z51nUOjuadpj7g2OFePG76
dcPO6Fuc9M+p2lSf4Ignp7KK+q1MsOa/FR/gMhCwYB/1WnYAPN+85126k3lWGI0bFZ2Jc9jCNZ/R
cDyIKyUa1jYlgtii9PUvu8pq5aDL8jjFTXV3LRnjx4mv4/LyVZdD7PhnDyDsSVqB6jp3DYpYYR6z
1vFyZzsNAT5QS7OW1XWW2t86T9WO0scjzHtwdT29mGm7la5pWSaxnWWTPRs4eikIQMmXlIOkD+xu
enYSRTnJt73+C4KgOCSIBhoIBaSh+SqUmSLwg4dfrXouwoeosl+FbCMtvAWurSGbQ4mcQX/gF1fl
aLzqjULlt9An9EQK87Okq7q6AsFOgelOcll+7Gkbz0T2U0YtariHFgvza6arxNbh3i6BIy8kGTmQ
e2wzJ3nJujk420XYr1pQQaTeFHZRfYFCX0laSQakCRCiekmc7mIaEy/xWa1f7LEOqYXCCpFBCUv2
JULZiNhxBTso2s3s4Y8l4U4RT/deM97dricfWcSU7xT0ZocozB6NhCz3kJszYtmJ90lLrPwYx7jT
SXOR475Dx5rM/DJqjpX72OjlQVpy8My9Y+GZJw1qpffIUs8P0rJsp8Uwq2Z1tUy29Cna+G0HSHJp
ygdP494yP/dujkz3rCbqvi/wzVhw74Ao61jdO1DLt+YY12usf02WW4WNIE6jnPhpU72AmFQggJbh
eNM1yDe0sMSUqoGZ2lcZxiBecR4WfB0v8EdfddxHR2vztxrOd1oob8VkwY8crc/S6rO5OBlWr6+l
2XXh4phK9u0au1wwGus7ZPX6+z6cy/tcwRYTca9m29oxEMc4x1IwNEYE9jl4ZdjtLKyskFuLpker
jaaLTpGP+hErHQgA5DYAr/AQoAn972dTUkVdrfxX04y0n8G/zZVgGe3z2MLQzay3bG2zC3q66aXx
rfTi1rV5N6kb6Zae21i3BEgf932y0zBtX8nob9e4xQFwy9Ab7vXdb3GD2oDGV4Z9FipOz1rZjmco
fFOzbzWKJFL2v+Zfbp0fwCd6aDd7Kvzz8gDtQrbEyBYIo6PsHB/vkO1g+eFlmLMWo7qfrXxUa2lV
qpcgrDFuS6RbLxC63I3jWPPnIZ/vrKXcmubaS1c10XvuesPWrbX4rlCyadO45o9+sV5zdXPYYm8O
x2hpirFRHNfPTe5Yd9JlQHW7BKFxL2OeG2IHJG47TdG9NwpY1w4ftNnx1LcCKv+FgnO66vRBfSur
jMyZoplrGe0aw1ruq3BnB7X2VqkGhqaNoxxktAxn3sKzO9+Ny6VmLXkIvMx7lMEsOXhp777++rge
ViGP9FPmegG6iEP53v3w9EF5Sye/fyCj9M1cRPtnC1PGWG27jTSVydRgTZcg3luteHe64YdjKc6R
crayLcfU3jjFQOlxNnMEoTvNZrk3lf0qRN6WTSd+hDgrko0NAnujd0eDvB5Q/wwi0YAJxtmKOuhC
QTyyN1lOHa/FdKUlk+Z5GgWyUn8Xc9areSuY1noL290mibF8ngyNSLmzQFRK/FftRR27s+72kltw
J9we7SIN1h+yB3Iqh4nswZmV90pahorexV5OE6X6awJdeL2KdH3ITlDcAsZz1S22efhsWjx0n9TR
NZ+6DDPkTFf1XZk24MbtJifP7yXO8drOnPTUtbN2kei+KxsYBeugBuW8dsoJMbPCuVxD8xY4TNlS
R5ZYOSB5Vew8Ky8w5eTT7Mz9C/WSb6PXkqgJ8UVHuecSe2nH8i/ktagGmX7QusR9lJDANYJtxFfE
y9dyHoPlsBBaDkNt4ou6XEUGOnf2FwvK7a1L+rWQhenWpzL13k5xtYMzEPLPqeYnHDqHlRag9Rvm
6UkisriqdvwegxMAh/kpUTFwIbee//9EhBnshChjw225Gveu6mxSRwPYcj1OZhQdLUV7+YB2uZ7y
S9gXuRGcr2gXgbGkdo+ElAmfTCl2PPbTT7YBGs1C+ulHG5HiLvwfbWGhkN7k3StrU+A9Prl7xMq0
c11bxS4o4uwTz+yfk2zEYVvT/+HVsNfKTMV0nN3VNqjM+W4otZ+TdMXKzhZMkitTHzmtcpeRoL5x
9H/n8WsL/V/4/vhrZvUqQZ6fX6Byx1Ot3vhhab11PZRo01CCHzpSyfwnkycHQHFXlbX71fUUZTV5
QfmS97wtAOGgTpf6SOy7Q3DABtV5kCvBB8J7JGjVUwxA+VSG2rdymOonYTenSxeCKtcusfKWqKVL
WhIqXXqHNVXDrSxdU5b/lY+4T8IQ2UmiKpdkV28p+jbn/qbuxALu2jkn0dc4bZ3jLfc1lPxL2zzd
BV59KmxfHwAA2hGQz6s2B95qyQEz472W9vM33rsRzuv9fBdlpv7oDNBcZSBKohCiv588u01EbqlW
DaQvmJH6OJ1DLP2cDaib5RCZD/VkR+8tOwUNDapV2xQx5udG/1jP/VFYp/1CPS1w5iGN/SI9dlW9
pJTy7oWHOiXohECnrk8yWA0IAVSZ6exkYtQ50QG/dcCiCyGWp697NjMU12Quchz51vFibNVi9+8m
UqLjNW39i/KfttaH/ut7sDH0a98VTycwS54Yf7fT/ClXIDI5bRhe5BBFyueqKqz9rYtlVHiZEg3B
k7wAOYMeAJgKtfDQKb/ZxRWGsrO6Njsli6Gc9PdO8cP2eZwNs6tu50LzNiisxM9yyFoedkkSxydn
ye5IX2ocrCZon6QxBVp6Dgfr79ucyRxeHegd4T8JKgmrQUy6lFJ71yAavkR6SoUAeg2CaCULONMq
ATx2PKZMNXyBh2pgZpt0ZP6W0XSqIJMYNmoSlD1bsbtlLZcBuSxcVFZG1Gmd3vqeGnfVYgg0Vn2w
aq3OfFWdaNiCEnDuVBcuj14E3S4LW8CWkX+PZpy+SeN62uljB/+oq5MHewZKtrTkUKSJseo6KhzS
dIzYO8FwLFfSlFmarT8qTeJcpKu3wm7vVi54++UiShvV2K4dJ7+bn2fNrl9ctSJ9U+rbLtCnvbhO
5q716GfK8JTOSUWlcT6I66TfJuNJaylYSbNK4erVi3Tt/3OSm8LVm5Yy0W1STtWZV5WurSt09nHJ
Bf8g7tMooEXHQU9zQPA13tRe07xA2rZnlHB+jx2aPjrOqCSuA5wSXrrQktg4NkkDeTZPQsRblY0K
aq/KH4EoutsY/cUdbIqehy9eKYmLYcjeWbxTUgMv8bS2j7/zjaRN/THbKdA8V3bYUmn8PYhvfSoa
8qF+Zv3nsrfPUmvMOg13VJVsWyvABBz26Ycr3t3IXvs5tB/LAXlS30h20m25RXzO/HBcCww+nWJ/
YzeQHX5NUmsdM9Ecgzptjn+fJFFuimqWTIrMSlunaj+eQwcAvTYi+IrtCan8MnmpF35elmfGwaDU
+tTDOGZNRQiyCyuNwuZfnjoY6wYz4YdCj3h+60W+M2BYvfW99zooQfOddzO5u25690YMfpO60c9l
ZGBSC/5pE+NX9G35YKpy3cEpeaE7WQKHySuzraWp49vUJxgPVAC19TFHIs/G4iVr1P4ko3OPApAZ
Bf5FRis1ODWe7j7JoL0vp7FF5rtOnlmLHyXErJrkPozR2nKWy89Zo51yny2bTJEPDztVX1dmfjDd
1Pha+sipL6aUrtX9SCgsvxZujoqL7xinTsF/KoZwu/kVOkyt890n1CFr8sdQJ1c/XPVXaDx0P6+q
9MOik2d/uGqO9q+uJ+UzRhbFTm9zZU9WEg9rUKt6GJVvYKmMM7bqBkaDQ/UlSzqyumGY3qOJk71w
Ez9I/G16OBCGGv0fp9f2+HO6YVqpTJfL+p4D1yqBEt4Um7wdf2qMiHCIZ3QuRp7pi7Qa3TcNkCyE
RJUBa6MbzjLQ2jMkpbFo8aCe+AX20v4ZiCMfqgkvHybLnF9X+O0jdVxJNwFouOt3MTOofzMV/1U8
zlTTI7NFXe/302QshhVWtOZGxjNNCc5yNuv6z7Nb34fZMuy5aAr8fF+Bm91Ubj7dJ37gYcOsbaV1
O1hA5O9h45bb1DYmnlDEghXmNySnTgV70prCI/fTdP9hWuwj7OEOZJqBSsl72B/RqPFQmthJUwYE
tY4h/ceB63s5b9ibeCkMow/7Vel0I9Pf3S4rl3CXa/8vBiQ44ik3eplyznS/uigpK6Qy1E/SkkOu
FpRXl0E5NFPQY5OmmpvfBnJTrS7Sl3DhA5LKL8hEUY9tC5g2K5ncF1itTG6M2uJS9bodbvWvwS4o
c93atxiYp0hLh3F9nazUVbODqY10zGJFK6sJ5JMWE59lYZHl/JVqIyThIQsQ6cwVJ4OvUzfYXmup
f53Z+0VyMod+B9m2oUyHL4yYw1wtYHyoWaGahSen6jP9ToavZjLX8bqM7jso1riHpXoI1D+P2XhG
mGYYZDbPALU8e+139MpQhURJGeP20HWVDxxkCZdAnVzlsRjrlTUOrb2T7LqpNKh9InWwk4w76Oip
WzlNpAJ7XhLvt6C0twkKc6f4P4yd13LcOLSun4hVzOG2c6u7lS2HG5bHnmHOmU+/P4CyqfGZveuU
q1gEsMCWLDYJrPUHHHvr72mlJMjUGJiVxR674bnVP61NKW0tm5kHiVEXnJZ1VEpbr83F3zUKQa3n
5FGQ1Cxy9xlqa/rmPtv20LxpmdM9x211LM24eSMPH2Od7X1ZxlRb/CCmyq/B4Ix+wjmlJkLiiplN
YIBOGEdWSWK0HMm4KPrQH+Vombg8+5yJpYMYzQ1MgMLQ765yFDbJG/KJPQJjDAoJevmDxUbhneda
Gd5FuWQNNuoa5DYjP9kvTSHM9a7RJUac0nwfKSMNFCi/6Xvnn0Je64gs/Mqr/eeF5MhMlnO7eGYp
Mcx7XK1N/bunuk+TbQOFqd1yZ0zoSsomnCTzMWss9xSjRLMxRFMOqKnawe3/IRtrKFaob8BXnTvZ
Nc4W5ok2HjMWGb4T0F7/Yg+uf9GtEgFFIx6AR5AEg5g+YoQs+lD9PKtW+RP1l60E8qhKrlzY3CH+
IgA86Yx4p9OzuUOix/ic2+NfpaUZD63alp/EpKFqm609tuWLVao73x2L7xVY5a2GsJtYPADLo0J8
0NmTvqqxG26w7XGFAgchk92RM8XNBf/f5hmmDrtKRCkjmOX7ohr6Uz9hON8gkNSFZfq57pX4Esd2
uJP9cnoCgyZ3Yh3x5kYoLodjgAy1hdwatreImTnp/OZ7tn3fV/pdrBYaJ4D9/EFLTlqUQG+X6dvf
oz6oshe0epPTLEZlcGCNDUuPkRYv5DCOoTi9KfUA/5+TpYehsBE9H2MGgNL7PlVwIsmU8ZFkTUoJ
xNeAR0MeYV8P6yuZ4y9dqI6PbuVn/qYGnR4benyTfVZF6QL4y6UnL7d3fENlAfOryrgUy0xUPlnc
ntf+mCfGDaIkRsCUIdd+x+92E1iiGUv2oEOuK0vM5NAG7N7TfKxQf1HnTSMgLf8RIWwUn3x8LNYI
zUQJXE9DDWHfrLr1NdoHv4mhkvCZ+IW/R9tIX9ilKzvUioMfatROZ0kilf1U7idgMXl4H5vFz6jX
5+9sXCFQlVXxaAS9cg1ixdlSx5q/+8NwHpNyRH8ZgxfDSL1DbTn1V1cfNzJACbGzLqM6vJBqUZ+1
IH7o5J4NpA0I7arqXjS/+i6lCiCzNyzxleypjCmD+SZadK3QMBiU58QJ9W+6GXj7sh+9M1Lmx8XH
PjWon1N2GrZITqRfsw4Iv1RmJltolqb3j1VnX/rMbL40LQISGdmdJyQ2EjBtFix3vbMvsYpdTOd5
9qLwXI4JGq/FjPYiJeeXfNTrnWIl9iEU+1ETabHHSpWqzdUtjYd231nWCQ5zF2690Z9vDjIiUBTh
/kG3+c+m2+qHgdfMpwSwKILE/nwEAJN8y5GSSjDhJj2asrRG81N2czOG1H2+/REt7lEqrC8KBNTt
kNUPqhXifz76nQe0g4f60jZN9mKYYfWnFYARB8VexwnuQXY1oxXcxAUyNVY2iaKrR2/Ss8dAuH0C
WXt1O76yqdbkS1ei9/3JHVCI88eciiTfzgToBKo64kUfkwLEiUbZy+Y6IJsRCnBoZHnaYSib8CFm
cbPBtgjqsU6hwMiAMsmmW+GSrST6dMWLwvicmT9nsg1vXq7tbTuwGsSAIg25d+iT45QAOcFe5yib
ltq/9+WizxchUaPudXJ9u0E437aD4sO9Ql/ATSzzRfYhK1orjfsse+rB5UFasEu0ivBR6/vwChes
vrOBmyEZUU7fLDu+a+MhPDYmVb63ZkBBQlfxfQXEMB0Rso3QgNXV7WzE/dewTh7TLDD/GeNoq4ee
/8MfO/S5mtB8rZRy3Ps2TBPDMaNt3rR4dJrlfazauIxRmkg2gW80F88J+5egNa3TUKnF1i9BRm8H
4KMDaPunNLP7F6ifxs6zHBh/IWyUIUQnRFzKx0t8M/hwIVfyQGQH7h43mmEriQFyYGEaTLazD5yR
bxPv8FvmjVuU1HltNRmkS4jv/uVDu1Z9ygp2cpR98mCVHl5ZCTeIXvoP3mzxOO2s8i605m+BlUyP
Tl/ywHUH7RCSdrrJiCWsZscSp7mL1Sxxgx3px9hU8SzWg/7i9KhUi/tR3oby9oxN1jGJnjgk8H/d
mmDOukvW5A8yYu13Y03dxCB7lztbDgymlVwm/eRF2h159eBW6cJ+MhPqtCMIPMqxejecyfPfyT55
SMTof4UM1AqvINJZKsaU69XifuGwaMhHXcHpbfou/AuCjnYoI70UijjBJ2TnPfyNSNDGiDW/9pNg
B+X2WyhaVCPTZxdakhyT8fr4w0QL+6UJB+XVmdKHHF3/BznkNEgd5DrqzDJcNam320PuAfjnWqoG
jdUWonxydLKz8ORmTrlTRjKR74Ii81SHKCflGDYoeLHsYrUPdhVU4xuK/8ZyQDAFfzvFze7xoZjO
csBvVOO2xrkhoFmjUu+W2HVu0BbHNrcusoCqlippIMfnwSMqss4YH+usBZWhOg6PXBPYNd1j1Oq3
ue+LjWzOaDOfog6bAdlMR8CaypjngDQy7d6ywdb4VVts5PqeZS7yNCl5wMmG+Lw01wX+h/aH/cFy
CjcI12DdumAZlVzlwUyjqdm4Y0UhqG0RPJNtOTTzRqLS2bvmvood8+hpKWQ5XP8u0m4rjGAsgfaJ
N7I5OPAAES13zv2dO48zxt6JeR/nZWBsChxVACrxvpGdQcxIzW7+HmhFcVtMs0dSO+yBSt/BxM15
CoWU8CRqCfIslrUE2V5OZW8t9YHB7Y9HMUenVLd7ZyrHYQjCguddjsnnW41yyNHxS2+fiiYuzOnO
n7LqPPElfsMgPhd1qvkmm32DFx1oqefSRRTCa/AEFZMmu64egij8JoOg2aOFLj4gRBTuXIB0PnjA
gbAdqfKb3qAcu42a2oIJ0H2WyDplsMpdH/ndqYd1huqL/95cR4ta706AQ4NtnlS8DCavtk9yYRfp
VzRV9IdlWTcMWrDlC1gf5RrufSHn9Cer7rqNnNCL5aAcYGpsJQZfJ7H6AwcQbMs5qWGRVQUyNay+
Tz6J3I0jV4wuT6WHabrkds2DrG+oxuJejlNgt7OyKTlKM3NTH1zyI+ARDGlnTv0D/4Ui2DtqGjC1
j06Cv4xBqPgI+VPk/9RQaB+XDzEKsuWOhaW5/DHlD7zOWn5QjEF5WP7ge1kuv4eMCnrbogAbmstv
LqdTGotOntU8pWZ3jiEi8cIWMnhSEU9K3uHHsEmgvF0LePa/9PFEIJt7ZRcp7rA1wLKcIqczyKaW
CqJgURpAQTOU8twIXOTalH+uvHPMZVTiJNemHF2DbV6hn13f/dZ5lYNGR3PwLRN7DcNKDuUw+3+B
Y2Q9B4wIIjn8odo2m3uUaaOzXrnxueiG6l4PXbwKYtN7DVoHqDTudWfdT8FC2zDHzcSNbxI66ttq
whMuTW4SLSpHZXMW2IvAYXQNtgL1CeIktt+N9YBge/3ENvGb3PW0ZCoAbQTZ2R7K6utg31HH492G
Auiwk10l3psbw47ts66k7l7rnL44wu/CBDej7M2mfWKOD3dwqvGtkTeWvAvSYYdkbfx+G+Bs41J4
yucPt7ECCphNGdO0OtiHagH3HPR9Fu6syklOyQQWnte4jqwW6xekw+aBh2alg6ZBLQlBvO5am/oN
tEN7iEDoL7sZNUqBApJLh2LqV/5pacd5F92DFSehC8py6ZMT4SZdoul7JgQspJTFZHSfpw5QqWwB
qW6esqD6nI9xdVnkMJwaJJpo+oqWnhGHUwHsIDQDuLt1d5lSqhuJGPgTPADyCD0etzPmvTugQhrV
1akNC1Dhfo0tSaYr6r5Hwe45aXz12YGwq7k93iGiNZQ8wRRDR8mvAC6ybcO62/CkVs4BRZDnKDed
e3G9HCv6nTMMOHrs8E4A4JY46iObAzhjWv8qD1BgD32seo+y5ZiWvlFiV72TzWBSrb3ZVv5eNvO6
6u5mY+Y77IXDq940zSEeGvNOxxTugfVvsB1DMt1AwxIwzvTJA4BFfV9E6rDVNC1+aGIbtxWWmcO5
j7rPsm8NDhSlu89q3uaWzTt9SB6AVY93yyTyA9o1wfZOoor6cTTvCksJFtaYhAfJ5gIyauyPo82/
m51olmgmb3PDKa+JryXzG/VMbY/CHe96xSe3gu6OUDPynUMpNJfWQycEmhIwNgcAZT3vLkYVtabE
L0/NQbVv1v2HHtktZ8lrqhN8HW2guAGZGTxQlvi3KLS9GxZVOg4mFXVxOSI7U0UhqE6QwoAUdjHK
uVX5OhHeRuGwA0KkALvpvdt6HTlqqixdeSOjQ0bsh0vJ08pvq03okCGWTTl3KpuTrRjN0Zw8GHVO
gywkdQTbbLNzY9n+rhZGS/4AfmdAYeFON1v2bNMYLc/65QGett2WP1R3L7/58qAm3sDXohwPy3ss
8oKOxyvV2yjMP7/L6LMNsm6lqWVbMLn5qRMgJXmAVEnyZ35K8659TiqnQGxfh58tAhIqdteq611K
onN4riZLebbaNhG5oOxHoOiPM/i+N6vI42OBcHaae+5RidrmFrMP3k+pbYLDsGyhnNJ/t5vubnlO
6zGeyFnY/GxwYoG9yzXCVhU+9Ubz0KV8uYZEpfZgK9jeO6hiVUmMVbGKdXDqdeBDLRcKWZ26dxkF
iWM3+OoTXLwW71Yv+zYY0U3uoFo0LAqTvIilgwsDM/hVHdpmryQBv5uTTTdX94ZTYM71dQaeM3f1
YWozgzUxaHFRMFnOZFMO/NFX+raC9hV/oHWgUmqfv7y4gpxHUZn2etn12kPJx/pmeloH5WU0dVDv
nOafMsDYOBOOx51wN557rz1m04AO7r/6+2BkPSlDCj8TcoPZqxMH0c3s0/48k6FmSUiJRfbJQ8F+
8CbP0tgzsBwcvsrWh7g1RBmopiZqhTbKH5dZr2UFnrOz9b4gb8cHrwN/NLWpNbado5S7dUANhmhr
Jpm5oyrhgwSI0FHHRwjNCx3VAt0z7+SAPKiwFBDCl0fZYYlAecYTprhUyGW7k72Fp91vLZUNdIH9
OEABoaKzanTIs/9dqEMOI/v3Lv2xzlunkPqOtmUIJtWuyq1ZcK8HDZqhgs4XkPx9Mp1zrCRovs5Q
9SLLzC9a7H+XLdkf6qp60JH328k+eZiztN0CE5kAsnId2ZfBG5SXxpIv2DguIIXpYFm+eweLoL74
JaVgfWYzwLbOvJc+Vx5gHixFkuFgyRHS9tF11lUAq5fOwu6kiu/NkhTAgi/O1X/GsWM1K1j2qa4P
MKD9dkEma74znzIdExY5Sim3uNc9ZZkZCw5/1N+0yDJ2fVm4O/y6+nvbtvp71C6HezM2/3ZcKz/J
LlP0L4MiLC33pa0FS+Q6sWeBc1LH8ou8gubzbyMn+ZT+dnY2J7v1Gkr3hnUKK3qxh9pOSolAiIFl
cW6hF5I3/kmbNDAghdqQfjXcrWE8yYVkX5hbNsDJi9wy+NyUsuX3irsxtcDkv3jU22oboDkM2WUY
veWUOj4aW7J3OW1iXd+rXo2i8RpFmbG5sPScTkZvFNsVht7len/IsVXYGhkgh3VAzzFXCsvq1obd
S6/Bt5NlxaF1oNlMcFbVUF+k09Z+rTK8qxJpS78sBspC4u9+2dXWIwqvJZC2tVTbs+51oOrgBpb5
92v/1FNNAaoz7tc+GaKjUQO4R/m69nsuCSKcSzS+VwIfi868jmxanny1PXySs9odb6XmmBdzVoy9
n44zKqXpm0kW8acIFWCfD6GDn1gXIJrvoWiQvZWFYcvQAGT1gW9G2b9huBdXWnGVWDOJSINPcxyd
yr79u8tUWCJI5Jnst1RviVq7fk9cQWqiS06cU+xUwrov99MIHHUzKWN1HlX1frVAAWg83qSCmOzz
Ers6d9bE3UydeJklT+WhqqL6PPrDfS00xdb+BHuMCzzAnVLrqbrxiz68n9l17Vqj7D52umLEVczw
FPXpzyUaoR3hoiyEufwWPjcRHhCi+zBKERSVE8Sh9dIvGsvg09of+1l/KEVWYOyC4ja3JegmpdhO
Den1nezzkliYfgJV2DZWFaEKQODSmdW8cDbFhKipyqRAz9PkKMflYQhAukO8QU8dXu5tHXifbVbe
KR98qDfBNomC5Ea+ObmVfThS+f3djl1MxiBIFJvWK5ObHBitEIaCPO27XMhpwdBaJtYiaMqTvN3p
4luEdMHZT+EELZd05anSiN/zXx+L7kOdFfVdTyH6MqlzdummMLvIpjyTfSxR0IP6rxi8M8ifGy24
Zy4QjQZx8nS9gu5qLvLuZk6xy0awfB60i9o33X2RwnEcsjT5qwFe6jZ+9NPKPRsNH7V8ok7SnEnk
5kdbL/TXyEl/ygg79y+lniVfkCJHiYY1kMx5jEKvClkcfLrYU+v/bqqiCQrjfdQz3Pdgw677M0qh
Ot/hyNXjvQbq/M5FDOtY5uUAPC+lyhYZwTd1cG6WRUo6apWtjd7YjzbRRvzD8/K1wrB8P3Wpd9Wn
CqDAcr3GqMttrwJUdVOxm4rR0JVSu7KPDVWFjoPYaY4iRqloL7q8IrCpQQnIvlzGyDmkj7BKX8RW
LcqT29RrQmVHTVLfgAhUDrrY/UR+xd5InE3oH+4TP3LfAw3kRk+qPv1gkf8eIuPUotFvUZ8BA7R6
cyP75CFmt5q1fX6RrWjWoZ82qb1vW2h1I5iqaxdFrDeK9owdDKYuv7tkhBzEmCSjLP6cseY5ZJ5l
7uaRPMPW7FD+NLXxqRSsm7HphGECmEqo49+gH+nbyAmqx6rFS3NQET7wuwbbkihytkEauV9JoSKy
F/h/g9bbBcl0zWelxqkbYmpY1OOt6ysUDCWLNUarKyrzRnzpfvXJQHlQBv1Nzl0Zr8vc5TIZQiji
yupccrfBLttKHIZEbAxJ9Y7/lH3sGBxW7/DnQHOskI61Kc/Uj1EfkB1rGNp363XkZ0QJMqnRoM97
TxbNRvD8Z3YsNrsNfuFODbcJScCLbK2/Byjb+Q5O84/IvEa6Xrw1VR89mnnzOYvd4nNCvvwcAJjZ
gbAtPtvNqIDEzSFIi2ZnNfFGZ19yL5tOeGNxFFNec5QNmqxI4VmRdZRaTdpkYRlR2888w5UHv8z+
kd09bMbD+DsKWaIPUdoQf4iyW7LAkedNX3gB3sAkv1+rM4J/pP7Tci19VA+l4WNWVBnZa4Ex687M
wvjYelWGApkf3kVZ4QIoZ7TvKufJw4RRDgaiK3XbN9chh1NWf7fALI5Fkg/HDib4a2POwaYXyuXT
GKI5E2tfIKuX+3muwmuhBRGQsZb/KHucvkNbWEKRCkAxNMnNp6k3gYF2jc9CTSzG3LhPN5Woe8HW
BEwdIp47pfi0ujlKwcU/ATqLOKv2T0UShvtx8N7P5t9n6+h6hkTR8DSCat//f8QVEygIXsNHPzNL
/bM7xluqQhNYRrDfKhIQ2xg9o6+9lj0vOHmvOs7O2P+TD823WsGMTQ99F1xF4D6W6L3jmw2NFGuA
CN1CrlMoarUxM2HT22LOsal7YLwPnf2yFJl7dsiW2bWohibNtfO65hPyQgdW9hh3DmZ37M1aP7jA
474K0FJbecFrhDb1za59il2iX01n3upTVQGnLYazgW3K0zzlV72orDfDjdQriuxCYNgg7z4Vwwld
U9DBoonNJ6wXpTCOMniqBqq0No4tcjQox+e8D7tHOWjqh44//FvTF9hVueErstLq1ewnt2Al0J/H
3uFFlHvq1TbMuaNEDtp3rmulancF5KXpZ5CM9T5Q1VNR5/qhNWDzpR6WWhDAtE2UONmrrVnjc5Vn
GzkopXGgwXy3AjKsskvzwB3Wc8AO3AwOfdlUXzK2bm7dT9/A4bKU8HXrQm6keWjGie2W6wcHA6LJ
fiHgjClJZpKpL6uWiKTnlFZPyf23vgiJsUOOEOLdR8EQGWj12bBN+tTAPscCKScOcp6f+qxhKKxa
7NKxMd0VQ2O9GramXAYrLTGlsKzXvG7mR+QCT7KlRHRhPl1E3fwie9QsflVxAgU0zpCuIZbi2GFx
J6+l9aQja3wDD7IpP6kNI+hOWNlRUYxzW91PlItXk6YET8+MDRfYuSJL5wN0t/oKjMpFOE2oA+Gd
K+rFYnx0a1TCRacMihU4MgdVtGWn3sXvMcucNTJPbRI9c3LEWy+5pL3et1S8OZ0D7kdAgdpZ78v4
ZCo5TTkiD15umd5JM3XnpFKcD6tuvsDxwGBcnkJJhtmn9fhox1l9/nP4Q+RyOkSOwutxmjZL2x+M
+YJWw6Rs5alfYX+Bidc5t37bXhpDXoS7Iq0BuzU6inqi5EWVtQwXI03ZloclUp7WPcQ1s5njjSTa
yD40T93mgHTBL0JEAIt7waB1Sjyf3Cn5JpFifwiH6I06ycEFW7aO/h5Y4WfrYJi50ymN82+LlaS8
sIzzFB1Tl6zlPkDNCnwQy361Q/+T/JmS7N0m5bvTdDdj1MwHtQ2sB5hqOcmn8n6J0J0kOGD5Pm3X
EFerzIf1UqgdbIFZ7Kw5Y0s/6tGdSY5h401K/+oMTvoYF/NZDsqubiz2rmc3T1U8969eYCMT40Gs
koPTkI37Av2CQzeqw32vQzwzbSEf5iXhXpa68U8t7oG+kkwQZ1Z6DcYI2s82GHPnQbqs9B6wmKGc
PITC0AeT9iuBV6KzqHv6aQmRAxsv64a7dxuIyQm1c4+ZsVQdixMS6kWQuFvZNOxk3MVFUC+jap8+
+vagPRWRoj+ZpeDeOL/0nf0QkQchxWj2ITJHQt9ZNvu5nTDigxg6QPZHZxsp6DDfSynoJXSC/gIQ
f/rihkh1Gprlk4sk7I8rijA8kKYvq7B0qSECZMQ23zdU1rNBqW6mZVgv2HolkKypHkmaRd8hjIlK
zDIYCDaF7Q5vZVfWNxkg48EAAqAVtAwkDMx7bx5uSDJbL7JLm0iceFq4aQouHQqcBd/t6REqoYmm
Hio6vkBiyIOpas65S6K/1y55ht7RrjE7/yZb8holn7S1HMG+EFeTA7jvOWerUX7KLhn2e7oxkZhf
PhhR5EIr6wXGjPCTjX4hnFAJSF5wyCuaWS2T6jrpnz8gk1eAcyKgzgjaoKDv19lxmbtinZOMAmzJ
jQFEiqxvkl8jbdYuRemhSJKKtLDmXRLRJcelF6hXzODgZZtB1a0OVv0XrwztshTLfLd+/aPZGZBI
l9FqyF87w0nO6WjoT00HC6cUYHhZWywr7q7Gif7VrOHtyFKjDJajstRYi2A5FzVC/1nVsEAG3AbA
goIaqg1R9E2kUGBexOZNbUZt2k12m7M6Dip28IwoiN1Pm2VO1vhbVHA1mXZZ5mSsrLZhViMCfC6j
4kVmkJK+g6CTJvFh4VWvbZmLkjHyLLenesuuK3oPlG05UQ6vmSto1ADeZOrITsnOli7FoEV+SMoR
+arlXn3Nze8QizokUrBo8NRnQek9GVKWyLRwV1vmocV2Brh3J1M7MpmTNq0BP7LsTmu6p4rH977Q
itl2ara4u7qwOymmaDe/xzvNpr1e48/2wnPMEBGzQ884lBYLpLJ13/wOn1l5CMmG3yuK69xPevjQ
mFp9hzUdOqgZ8Lf7CaOVvauRn5bBsk+eNQXJ1Wg8rtPl2XLdBvEWtor1IalIKoJY4cPkR6NO9tZ7
3UM2qOYQ7pqyNDCqs4KShF9aXPhrFRd5th4q3wvfh/+Iqe2akaDXkrteiCyKK6whRoRJmt6kV/lu
Wl9QXeu8qGpQnD84I8tRMWCQxDm/g6wFcPv3AM5wv2asl1IARcgZ8r2I7kBxqnWAg0Oh+biSJxG+
y136aa7QiCKPdu90aPHPqao/Y0W31fpQwxguP4sM7auMrBryg8mcPckWSJzP2VjWyzwMRdAJR0bm
IgcxgBpQ1kGzUV61s0Jn5/aICshRpULA3hO4KNnUTdShExPF3UL+QFGF4JVeszsUTfnj1jOqy6E7
o/kU5Vf4TiCNkGOLL51vQDXI/PlXh9uMf/nQCg8fgjRfjS9Le4n0fN64W6zQYnJcarV19Ny8Vu1o
Xs0UY76IIk4hWpqi8WuBn/51KmN08PfoRrfRXjbXyVNTRv1m7fTiagvYILjIrmV0jVZUoH6Kp3H7
H52JJKWH/do1dNQe8Ti/X87WPrOp4TM5KUbRcY7X2/8aKCeb/YUCHw5G4koDQiPnSWkm1Po7hKUs
6xyS5J+QhUjwZbDsYTn8HvU1XmPUqBiIZSBI0AuM9CsPCKM5IBbawGopwhfX/ksvYu1JwnNLrcsP
KszNnRyTB6/8oYoA2UAb9j1Axgda/8kOyfa2O8ER36y/dYsXy87sMnzhxH8HKFtEj9f/Chnoit9M
ns26u9HRN7hb+5cZa1sbgl0dZMnzYLvadPKmvjq3+fzUK4L7ZjT36VRnX9IMZ8BIC7yr4wTt1W2L
el/MeFmWCJH1aONsDXzHb6VrWc/9ZL8g4Ox8pdQagImZ3fMA3/8zBlWbZp6dr1nRjceMSgm4A8Js
cHVejtlNl2naHRxpTOpFWFRo3woL9Un0bklk6igdyXionDFKi8lwwz5nN1lgwHs/uizUmg+n3eiF
21JBLEd2LtA68M3xx9CllwXQuE8GVTkZJkaCAzyEgyGK5ora/uOquv+ghbXzTI7o5npd/dQ4qJ3e
AjfyYdJk9nXOQDcA94IhP43xSxPl7sbw1GKPMeKc36l4Cx8WdELvT1S/RuOzqm8miJWfYyeJUSrC
zZaEq/HZaCv30IFUJXVNMxiMYWNruAMNsUVJjZf7fooNwbsnpRt2LtZTMUJg2Mu5GLkHm6Tk/2vy
SC8g6LVpqrrm48xg33dG/OA5aXCKKd3caaFrXcDvJUcfrLhgmdQ7xDedTwh0tCgu2wrcsNzaQYy2
WIv0ZE8rjewXEi44gslTeYgbvWKP5Ee7tU/OiRzP2FSV2219jKIfh0TT73ueRCtaVp4Nqh/uBjwk
2dv/gtH2WqXfD4hUy64VMqtMcfQhFm1g81yBPzhJ/bmgwDHZC6frKlg3RULZzuxw2ZmQmse1vrfV
nRyPKh9IZOj884fGnWymc5zts6nGgXWFg0jwh4ei3haMd7eXTXlYYqYuLAQ08HtrN2ZPIgcwSWjr
W1/AN9IKsHTMHloKlMpD/jnNffVx7bCArkxVr5DRQA5VKp4i8DBvQ1+dlnmm0EQF6Ggf9LDv4NTQ
lH2ZmVaXxFFeZJecCt/wW2bGyBJlAajx0FXeBmToD/PUNQfZ7HRw1lWPAoNsuo32ycj86FG2vGcE
l823xK+6x0zrXmqrU97iZvTu5PUQS0GtLERUPxme5qZXf4iTogiWk/H/6fk/YoKhab9E5NBmN0CD
P67ebACAewO6/DW1hvzqJhH4MMBYnxo3/DF4yPgbcJdRAq/+6nLK4rPhB9ga9dAJg1k/+U2HAnCh
NFsTbebvJXd2WCXd31Htf6vdvLs3OlDXk8smPHb17LsP4xtzJ8N6UGx2UWrkABrBCPC7GtiffPDz
KFz16FG4wnynTvPvU2TuRqBkn22qiycLjOyxQu3hq2k9ygvWiurszTkfzqh1j5/iEHKb+KBSNQLU
T+oOD8RqfLI9INkeElGvSTCeW9uwT2FoN5spHdnKNh1on04x9/LPKe8J+ddl033I4868LX9rca9Y
0dAhlDfqp7WvDpNgb05U4VV5ufr35a15ptDjR+fFf2itNcYDLC931o6ycrj2L2VGMTpMJFrlaNCZ
D8Cuil0TqOVtSsNxH6eF+eoU2Pmpehz8zMgw8kAy/5mb9DEove6roZvqNmfx9EStAuQzX5G7zjaT
bWJo+oNp+dkm7E33NQDds4+9ObtmVRZdEbtR9q7q6K+FW1EFrirn72CHjFH2CbWTe08kDX2RTZxb
dKsikot7t03JIfpupi0jKKrTdmRkJ8RQRNA6kTxRD5eyMo9C1mctzU2enZzbUYW1RNltrbWVc0kp
a42TI2uMbGIA+6uYt1b45EhOQW4D4OHrMLbBVoIvJAwj4yu0m9w85Dtqwa7LixK/cJTn7mSMRHNU
iQpG004eZdcYNc1tIimHY56DmQrvmxOvnwA/iDI5KqZW3eeFmvc/lVjRvxmZ3u+xVAxhY03GozyU
8DZvepYfayTkli7ZnzrTXcUK7xoJNW3ZZZsYKeM9gXSZmC4HKi9pj/KSPMowD4GHFoy+425Kd9iT
EW9vCFxlj5PQ9R8mvzn05Fq3XTRmj+vAv2PloGoADvQxZ9nKMK3PoSsqyXxFZFFwRuyfhVDPGRSz
RFRO6Y952Pdnoxmrx8Ql6Z6iPPisOtpLP9TeXe01er5xKg9SQzM6/l5t1V+nMmDplQFLbEsylAJp
3O9kpwyqfL+2tliBF+cU2Zc2TIDvaZXlX0v3BV6Vd8MdzbuNAV65O0OIq04aL/3cKXGLqMdqOM1G
9UUGehSngWCIC4y1ewnqNsJ4T8Sl0xDtLYP/JBkzQ6Tk/ZWPd4qVq4caSqtYpAxf8z5CGzTOfozI
YaEJnmePDnoQ+JEGchmzREjwnO1oHyNKMMEbAxh86PTRl8gxO6Go7d2w7h3eXA9NBrp50aMdrqFv
57Ze9MXvrWlXeWN3lqOWbpy5t6qXLu3Ux86MvxRFFH3BpUs7lo4LddvCiPFdkFGLLoPTBA91pSdX
tx7dnclO+HsP1k4KMilQ3dgVh/A8eX7spTde3UXAdWPnnl8aX6U4+NwNYGE1wUBWreSPsVZpnfv/
ax7eHMNBYy2OA6BT3Idm8NAGkUv+bizubT0r7mW/PPv3YJB5IbAgESIGkM1xz62YtU4dmkw7jWP6
1clRohm0Ejl30BGewESERoytlThDNBVmXhN6uz8GZHA0FN0RK6Rks85YryJ+v2uS/b32cEP0Gknm
9Hmu2/KMglqxK2u/OOPciEhmkswPYZPrx7kp40s59e0lUcvuOOILjuYhIrgqv8knNcZi25364XsZ
5zdsSISc7FuFuUawqa3koczV4DvGdPrGBgH/2pvwW8Am/w9p37UkKa52+0REABIIbpP0PstO9Q1R
7UA4AcIInv5fKHuantrdO+acfUMgg8gkE5C+bxmsietFZ4fW5b6Rpn2Br9ywNOyWLj80pECAg1KB
eAo3fOKCXDb19pIV6YHfu9dFXUiOHlRYoXBqX5g5wqYgNWq+1WfSlQPJvwCPUwYATwOCZvC0PYf4
XE1Bz/eqLPQgyCGzcpnwaIQdC4oQhB8gFg0dOEyPswHwsAlMY9nhF0DBbTzrp1IvsJqbX3iwkvhC
UmCZdJU+YH4RJjR79aK02uiwfUzs79yC2bAuIQCIebHenTcfxbWSQv7I3LHmoZ5kgBxYT4qMu++5
ayLqYTj9jXqesxmgrrpzx5adAYCVWAN69V99Y9zgDhXCKjukuwhgqEL23RcD2tnTAqh6sn0YIHYw
oTqafmfvYS8FhkkWNjcE2aHGANHEtygvIAtIyfcELgAQ337IamWfem0/0XFr8aEoq7jY+KadI6IA
QfUE4fltMz3S9XM5mUwppUWf9QN+fqzPfXXD3BdqT8+6NNfrvimHj6TH4b10skLIJ0EdAL40eTwG
rAKNSheZNfKjZNE3XRrAAnsEe/2hSczh1IVF90icPNkw0MOhLI/Gzi3UQxLd2zxwoYIRkM+NkRH3
AmOw5ayPG0oHjMnB9QPk+M0MvJDJ0a9OzX2l6uZh7F4GJ27O6RhBbJiGfIuwLXyKYxugualubnAx
4VnUVf2jrpn2qoLwbQzH78XcGS8LL0zVUUOXWuG4cPGJPt0RTx/gTBrYJMcIv1wc3vFPg8ZPIQCx
wnyyWOisu+GmBtiYY7oYRMGgxPtUApjw6CCv9xT1sDH1x8Q86K6Kpj7ICoY10X3sFaxinZX+UVyz
e2Hu2O11SW8AgLG2oYtvNf/Eg7H25RBBQcDB22P3CyAROFSwaC2Aue6oxTiFctaCTDBFjWW0mGLJ
DhFKBiOOftxXNDcDD2KQG+hCwDuIQVE4t2p1BaO7eTBLyvcNi3BXpSaK/kAvZQg1DN4AcDUD4/Sd
Our72GlktUZ2o4d9yc/7+j591U36SMeCZHXqgCo4JY3Nsf2unKY/6gwxZGvrVeJRcU8w16lID6DX
gpQ15ZtrAfErKzyIzE1vSAEtW7ihARXEsnCZFzEgSz+xsTNKNhselLCdk4bMIrAUbzqtM4apLLFA
5somSxJN9s2PdtiMj7rCyMw0aD0JmdupPeQc85upuw11J1Dep0T09Fpi06ZqvAIal6ssVc6JDgLv
LF2lNxk8nKd6XYjg43yHDtQ+7qYyGg7zZuxKEMcSog6ibkUF6iDKbl9DtLsUe91PV81H6D1fmcgk
ledeEn5oWVwBBwrx8RaIKVjCFPFfcZF/Ajisx3X+QZ+irH5QNO/fYm9i4IVR+qDqYVh3Vgxx+abl
h8bvtk1F6QIm5xAbmjYZSDNno2PhuualdW/QdbpVON5wbuE8xOHJvNRVje8gMoZM/EZQv9iCGgSL
LUfWNxFSOB33yFvfUye6nNbl3+Wk7ou9LrMKCKogn/rrspxYShXt4DQio2o9mEihUKcL36RXQswT
eoxJ1u19ZBA+KTnpkkAu+6rEaMHHDobKBh359Z8HqUn5cTooR0zv0zgd5P/mIAV1blglJA2USREB
r23DPiNSF1Ql/E9Mu0DYPsEiEiIM0QnEJawJp03rZwBsu1G6nesiwBMhWFT3S12nB3BA0dp1Dljd
1bSe1HVWMVmMMiQRJCwUQKTFRu/pTZQTWDa6Fd4YlvmjwVKRCTjD30XEFCfl4X5yesGxukF3mUcp
nTxbNBTAzrnuwyil7CEsUjbg+f898DwIi3oPNNrjXKPHmT9rVRvpjpPx+qE+7bH4H8sk2VXTL0rd
CZQCrsv99/ZC9WuRYDHT93V71n1b+9tA+uwGUGK3L0GAXdz9MkMXmnWcdgzcSfhturaqr8RQwd3/
sgencN1TyZazgSaoXHsIJZZnLKbNB6xldkRkzu4OkdDgiTsCo1oKSBHdkRV1XyNU4Fvb0eLQmMp9
a5FYjQ0r2WY4z5uxJ8NZsFXlC37WXXWbrh6BFdokFcgic38O60MbgHMMx/0c+Jjp+LlZj6DitR5u
rtZ7wqp/He7DyeYhgcq/4p5I9vfMUuL5bGdw8vAhO6VzUQCDPmS6w5TdmtNTbUqNVRT7eTCns+bW
e7ZqLuvUGJ96kzY0VvpEupXVAUS/w6vhhp/drLf291zbJD+KFPgXXaVTenozVTUSBkz3DB0ENO7F
GdAN2rDBrGseFdFlNFj8THusTpHpZwduCf6c1jB2JmDI7HQrS8ZqFSU1XesinNmR+1GWs9SdrRGJ
bIPVItCtPQhkgGDh7xpNQ3V1bwB34SCdjFIVZ9Zj6XzSTffB4Kjij3jn6FJF5YP+VJkFNDsClK8K
/y6QeKr4KyW9CbTGVISHLT/ed2HPhF0oFx71HrQo+RFiIA3i2ABMCuezFRN3Dzrxjw2Zis7YVgUA
uKg0fcOF1KtX/ij3dVT/567uej9KD/Db8nwm3ccCNCWA7HOHIMTfH4HpE+syY4MJK8h60RhhdEwl
ctY+VfFxLvKprhyHFGRAW107q/c2H7og6ZjJxb2PHkIfwxRJ4MYCa5BpaH2IbvwwtK6bG3Q/RIo+
p8Qj67m+RLBW3j9lmXfj2rNyaIgCSbNPYIS413u/K/4vdR9G/u9DxX/6GJmMw3Qxf8D/Pkya93if
/K7PHz+Nb5dgnQ7DVR91P919GNAA/nHqX9t+N9zHj/pr/1/a9KH3M/xSq89+PyNcxMDs1RX/8Zn+
/Xl/PbseRh8q0xZ+BvPYc8tc9/FT/TrS/3D+PAPo4eMP9Ev5l9P+sqs/1u/LtT3iecXCCktSXuzL
aaP3esfJPxZ/10X3m/Bke733x2PnLnO/D2f741D/4tgPQ82fdD7bH4f/cOy/ONv/+1B/vC6tYdwg
0A3R8+nS//HTzg3/86c14KaSgqnwj1/6X3zpP15TuPshAvZvr8k8zHxNfnfs/+f1+ONQfzzbb6/H
/CnnK//Hof/YZW74cLnnoVxokvE0gqhLC9s7bzFgAnEesHoOnF7CexS4cguwQ1TGEzqma0G3T0Xu
r3RHXTe39l0CrsPUOjfcRwCSFS3EAeJ2GgZizT8G1MUISj0BpPbgJjGWcKyQ9bIiyjwZUaGOqYgM
yE+w4c1DgrspuP3sw2AY8DmTXLpp43PXOyYZg/I9SnrDQWPHoj8fNkWUTKpK0nDvR0QDwGwpba17
b91RH4IYBLKSotzPA7hGH10g5fxhXJ+MUFDL4AMaKj96kdJyF0U/toeqJ/ELUsAV8smFe0xUFb+4
3vAFas3wFJpKRQIxB9AOL7oEHDyUA0Eo0qWSjIhAQTNIjxplj2bv84WAPsG6rKvJaApiWPtfdmkY
1XagAB/6UdvNu7ovwh8SYnIJBGM4cIUAhzvQaYbKxNJzQ2MT/hV5LXnJYeaMvFD52Jlp9Koaz9vH
cQIf+JpAyCjE8pqovFnrVlmqLuCpYe11q634s0JC7eqGLvAXSGpaUzpUQOJ1kQPd/g5i2xeIL1kP
sZlART3mkxdC0b+zQgVITfBNXsMDKySqvzAo2F5gwrDnXUEPvlnafEUMSAtAauY89yghDHOW1ruu
cdHBhZxz5x+aBoao0zhlN+kII9S9haWHf0Jg8iUEDAKuUmb/FEIYyBD8iSHyAJO7I4INbE1hen5x
fQrsXgMdvREBGRYL9xlGZzbEGvscBoEoui7C0ZCJAqhoKlaxF24AO7eXkJZ3nl0HNpkwaAl/tEJX
cjNGaQFSEDoTBR3dHCjcle5cDODKQELJ+dE6jNU66RRf687FCPqABYWWte5MKSUrqBjY91bAUNuV
5XcRJGFNjGxa2SqDBMhGdxai8pd0MK2N/goEQS34KRnRVo+c2b5cYtkst/pYSoDNFp1Dtq4B1y6n
ihHxx8eFb1NXHEvEE159F64tHpaZY5Eaj77hwCJxqo5peUqoQs52HJNX0ku+ddIqW+nW2ITVvAH1
+Z1uhYTeV7BtwjMVZX/ym/BsdipZMs8KYQBu1E8tyJpbj/QQ3pmKgjTWuci9q6GG+om0tXzqhjyI
EpE+JLXxQgE1O4CmNm6oSEXQNVTBia6HLXlX9PvUdwtYjuVfoAWYPjSAiW/yCTyf2SVYe3zokzUw
/tBZ8R3rtUuhjTTaeX3UxZZQ2DbglUgnD51wEE8CXNKSAeBdSkM8OWYKxVCIIOyzFMws3C/huhLK
BfSPnIesptAisumNAOO761yIK+m6GBTjGzOjbl1F0OjWdXojcuhRNamPgNB0rO5nV4jKIzmeQcgW
Q+kGu/YvsuvMI/eTeHI4exhJD2kLC6yLlO3tluPvHLoKwWVfYMug9n/QG93Ecevei42Zvw8StmQx
gEl8hHmik1TxIyDaWP0x2b5kSiD1AdPLT6IVb5BZglDP4MCBR4pm1UR0WCOzUIE1s583diol/Kun
yiaUP1pCxKkXaQv9OEVEfY66r23cpSe4ur+p2s83bg3ltJGHFAhQexlDhsfy7CMMH8dr4qglb91s
mw2y3jDRRDcs/Z3ANkp6FZl5LsA7XcbAZW+6zN3XVIJmC5xEQFI5bltP7DPasJtbO+xmpIAz2yPi
vrrOEhRSmHjkLGQ8JDfLYpsEOoOnHBdY9Vm4g4akATk8bGoaVRuDRfkCKgrGiTlut1ZJKxdAXTUN
9LbBUbnvCoEsc9l16aqBMsixndguek/38RAjXjVmkQZdjHiSBdBD0dNLXnDzqmsQYpgMTWIGNBw6
6IbaNxVECKEuresos1Kk5wqYV0wZcUW/FLCFPM+2924DXzEOzMtS1+lNUfjFlbBn+KqnFw9prGtB
ggIm4U9eSp8SyCGcq6ypn/sJBuqAkHYyZFQ/Q0sPTG9wgCAZhMV5KCJx861a3LDs2AyJ4Z48SBoA
CwA5Rdx0D5MA5EPJRnvJStNYxlM2cCxVsUsjYDBozNtJ7ncBKGG9CmvPDbwo6g9ek+yzSnm31vMV
2BKxvQolz946I/2rqYz+Fg81LiWES5EFrfOFZRjIGBVkgCLl8E77sN04AMs8IAccU3PZRaP7zTPc
K+x7IL+RTxnDmkDG3qZql3kIQdAmKR51HbBdp86uoIZY4h2YpaLYEl6NR3Mw6AZpkcSPgeXIHXJt
ayGW0EbkL0z2cgGnOgnkjjx1rCeL2rN7JEIGdtQbU8IjcC7qPSpYvkVU+rGoWsig67rOmRJ/LlHL
jDhsPcCVLAChejgOHry+I9+GIySzsr/gyRT4qVEEELRl27RyrWd4jyXLnkBQI6KGcwszI4BJ1Ljv
3OkK1XCDW1VGli+MNnke4ilKjfSuXSv13Rmad+K29quIfODtmoxvIdtSrF0Ahl11gRWqusSYf+1o
0ygYqsfWUpQpCVyo159IXof7QUKwfrSPEPKFGIpXPnKTrjpDArcwuJ9oR7KjMyJSGUawHWKiLE4K
JMVV3/Xjq9HAzsHa4E1iG4uiIP6VLVNHuVe9D1asf60c6yoM5QJHi1IU1uiTUH8BRDHdzHVDzcpV
ZElrqY/SDVYymltlQd1yroNCXrkE7fGtNLFSLgHMeg6z7FvGW+ub49eLUbQS6c/eX4CKUjy0HCKn
yjfh9W4jEic6AxS+1IeTalG8FTDvLP2EXjtkQ65exr4NnlW8Na0VrWza9Ttad8gelA0eZ6EAobcr
Hhrm0Ke69YCtAvqNdV5zbjCtgOg20HROz8E3Txux1K1FCDfzeKzsjdE32cmulLPoAN2UFBKbbre3
rEZeMwgIPY0CrE2XOwrYJOZt476KVh4QIUtlNu5FQUdyY46JgEux78KlDSSjRsmt1UuxYZXIbzGo
hRBzK6IveeTuq6JrX9OsRiwvp/3OLPLhwevxeNQ9TD7cnKj3n824gekLSEVbbpXRE6SBP2c+ZPVY
3g1nWM4nq0y2ycFypHtrPIbZJkTsPuey/+bTnj108ITBbBIi5LXpVu9FuWZwSFtYcDJ8Iv1wivze
+styCms5jMQ54V8vDpBOKtZewQGcjyGZFwlYXZVCBblk6ecClJ5JWUFevQRqHEzVhzJrBIL5Sbsu
O0s+uDEpITbVsLchdq+jjEEUyN2T5ebJ99GRn8H8sl9H5kXLHqmfa2LDf55Jw9xAsQ0CGhw6jTGS
L0abgsxOLMDPSH2Gann5vSOTPL0JCbXBgUpVmT9aZu1+c1JnxRix3oXfVwEco/Kb6SbJ1nRYtSuF
na3ask2DJsQf1W4dup0YSFdetyRorELCSkoBHAFwGqZ8UKjN6jf8lnzJI7+BB3Zd79oOowFrCJJA
7VS46W8pJMaewH5kkD/gEISrGrGyoAVxscUQQs1feMeoAM8xxy+3L0CMxwO3Asq0j67QrgZc3cJq
KYG79aVKnWHtc8jHR6Fbb6qwjk7MLvMtDN79gy/SZOfGsbevSv7ddSEbYyrjOGFdoaZgQ/i9rHa6
pOv1pp96zN3a2H1PU9Jt5qq5Wxx17cpPFV6ykjlPuV0E1Zj3D8VUgvfkO4nt4dQ7LYysYrsOCGBg
O130BvOAdN7n0ab5Gd5u5RUeKFHQCplvdDEz2vKa2cC3uhQh9qmHrtKNyOgDM2i0IUAJWQWMMQSJ
Ch51y2rom0UqiXfsedc/d/RRtYn8DgJegBcSwCT8zRKeVuGCfAQyeNcxaT4XvQVslE++tlDPZnkD
revEueRyuIo+9vdRf3ZAzA/MxH0QXgRzQeQFvaCDufwEewNeOZ9q77t4VQxBHo3lGl6n7c4hgBcI
5VUvNvOhe0GAzNVFXxXdSkmsmWObqQXDrOJmg2Rx80CsW3SWM+zmOjGmn1vF2H4cwv6m61Ma3xy3
FmBn4CUd9IptMygMnnQjvHe/Qq43B7S2gPB8L7uXDMIgewWlwwAOxxIr+OS57zK4tIfDc8hEsfRi
+UlDI6FwZkGsyYCNhC7rDQBqqCzjaFPGBKb06KLrNdYSto3ezvLbU2W28YEYQGsbIZ69mNWohWN3
/ZmVhfEQDu4F93T+Jloo/8LuBnCXqei3/irErFTQo+HmHLOpRA27kUcPsLIojrH/TeRJcugSWhyV
U1+tpJSnIrIYPE4tcNUt89ms/ezSivqpdCEZ0nvldezLvzo2WCfhCOsE8quzSgyjDtooTm5hSh7K
yrQO/VTSm2TI8P28bq/hVh7szGDFPeG4yqzdO5YNQ1pHgLeQMfyesCRmDu74Ju2vNWzrP1ulxxcR
jD8uRdj+1XLiroeiVfgPZPR1yCT8FAf/EDq8WFVVuKc0VdsUK4eDcBy2kQ0M5FSKWABD/qjMPbaM
unzrN/4tEcL/DohPZzqgHEY9OBcgV35RHsHKGjCgVxdMwKBDjmnj4jxAhkAT1wpp+5kW7qtRQ6IL
UvuLohSQyo3gF2Jb7fjOQvMi8YB88PwQ0lIO3rALqPsC4jlUUdCJEdxdgaDipDSxMjxXAqIxwImO
mPUhEiHSorzy/xoJHHHtdSF4993o+lWB9We0MMQ7zS7gaTsHvekVdw/wqcaDKKluqoeE+dj0cWCD
XfIlzckyDQf7LXLLkwudeay9IHQPzn+4GTPPfQUMBgTsrn53S4aVugXL3KodyMNQ1Z9BHA23mMtZ
21jIRRZ2/CscLvpFx8tozW2O69lW3aNS9aeM1wCRAmn5GI62Af0pWP/iWbMDJybcwmtKnGHEWq6A
i4GEmEyuxKygD2DHwyvJAVH0ifTf2qr+2gD38zlPuhsfGXhMVW6fTQ77Gr/ixrlzmxxSbNlXkTbO
G+G8xmI79PcpfASuLI6fPGgSw6HPeqlj17oA3veiS1VfSUw+smZR2mLKKNaXGUvETYihclkk6yHH
rNkc4E6Vx+ZTSZW3MLnfHFqYdyybInTgUiPCdSFB4RAwsltC8UutpzTtTkwpTv+rgnXyDaqXoUPY
WUSuv0gRy1r7BcOkBY9qeZkrnakYxq27RFq0XLiQ9IP9GFT0QJyC+3QL6d4O8DWz6j8BOeq+A3Nx
35lqfjYJNjr/7GOmyn1n6Aw9GhXAs6E4K1vFC9xvAtgRl13zin7p27B6M80kXkW2VDttZQWSvltD
yWxBu5gu8RUQ4SFAR8Hougt3MawJLrUCQQjiffHnGKtCMVT+s+u7FWjvNN9U3PNfcx+Me1nzzwig
0QC+Wt2pBnOjrpdacVjLEOs9rUJskN49FuLlQ/XcFZOnABppkLjv+MKPJz8PO0KIphvkSk2m5V7O
OP6aWbYbUjO/2nlVXFPuwG03rd51D6xwJ+p77AGtCHpisY5IBH4GjIOuYWVbCF6O1SYu/OExrGpY
10+yZQqugnY+iM+YaIIkiuh5P4rXwUeAy2cccTcWla+pnSfLMCrpTrdSs30xZIPlJ8+Sl6y/6drQ
rqpz6kFjOGwFcB+Q3Gh2fgPUGli0xbLLCcgpk4YmaBj0C1CdmAjiJx0MvLiM0Mg2+KDiQW9qQjdD
l1hnXSpsLtewkN5mMezAfMfFXxHme5/saGsYcfM+OjbgZ8Sydk4c+k9l2l0gdt68A72mApBb+pM3
ROw4DjlfRl6TvjERrTWw2bbAsbIAFIKLH2G4uyBP+88eo4O/aM+Fswf58Nk2uH0Ad5IsBZHx58x4
BSGg/0QoN1YgoLo7yDsWq5q3zqIGfRKLtcIJOthYPwrIIN4GyMJSo3EeW9ZgSk/kOxEOAIF2Xa1y
owDJGd9yMRAQfcrMLDEX8KDXpUm+MpXrSsZ7CwoJ59H35UvpxgdAUtQNS/XmJaeXIiqqZ4Yg5yPu
MJAqUOvaaXgZw+GxLHAVIjfrlnakKpjOm3m5aCxDbDqvcg7wZi7A/4QFFNgoD3pj+ZCqkAlksjA3
7NLAA1VzGVUqW7sjzDF1n6r3gGs0ofM1HdYPVnudBok72LfDwxIWDD/5WI4JQOTotREuEThaegNU
XbIPU//tbsnRuhdDJAJ05BiX3HD4K09DWGVAsPVV1xU2PK0/7OnWQri/9jMEeD7CKxb2YPzFtWsj
qenB8PvkAjimg9hlmqxiMCnWZBItGPskPk19gdBIgtLu07Wj2R7znEWTQ1iGCRiX1At0g2HaCBVg
KmeoJdB53YPeY4js3vf8n3u/a4Vi8onpW6SLTEwd2cKFNuHXvEDQzgxT9xG63flmKLGAK10Kx9sR
ohhs5OLz1BeMc4p14eTQYYACQ1oKjDkhQFy37niB/HCP5ypUjXoHMlZ0aqj/2aCPsLl5SbrkJWYN
QEU8Ic8c2mEbXZS5bT9jvWNvKoFsOviCyxHu1XsDGNqr0cRlIEor+Zp9c0pCvzhgT8BNHsuOZuT2
ngOZt/YYMV/CdHwwIsg1kbB/LkY8LmRDO+i6tHIV5t4zr0xWgiEZw9LcMEl6KookPpOslBf8Nu3O
qKNPnRmipKumTYSlwo57/JOuyuOq3MYU7gL4X+LGjMovsCvgp9Ti9GAXokWs8tq7rTpxTbUFJU2d
4HmDMtAjewj5ujlutk0M4ywIuSGWXoNRG1gNFohrPDzG/QC0ZDcRRrgNEWha+tUjs3i3sSM4BOUg
71+TCVTnDaAX9cZQQLQAD2/QBO3n0u7Ysi+otdFOaAMki5cmgy+39jrTrWrqbE6d66mzlIDI26ni
F1+E8ioje6uYhNDJpHiaqxBesFl24zXkTPGPnTyrKrbXjUA9A44rkTnQrU3vF/tRllDZmg71O2Rx
oFAbyLAjz3lnZOsmkxkcO/CrQ3gxX49RXa6Eky3gkonnld86B3At4ZA5FfUzzDSiNbS4+6uuyqNO
LtPYw5+UTdozAtQg00rkzezoEi87+zwr6U1VUZSRc8n8/ppGaWC6YJYiVFM8KczVbgmB9a1GHZMs
fDEazzzRCXdM8QdclpLEG11ULk/3+lBDQXmuALt2EYNBhGjxmB5NQqEuPJdz0oxL4HEgfzA1zw2c
5CUII5DRNhm8OmSSDAcHAbRnx8JDGJrIiF2QHAaoSHiWrIy/jtF3iwnjWwbyICkMWMQ1DTCxJKpP
ZODRIWNAYjkyLh9zkSJJOrrRV9l/b2QJ3bu/j6H5mK/g6V2fzFqQHU9vXejXNyzrygC+MHJzf9Lr
suUDEddMzT5lCtOSUS2JHPKlSV2+1ghUvUHSDvJK0vxRp7Glul8P1NV6nH4O3S8UWFraRDq4wZA7
DQwDWNAibMRTRIE/1Xv8597cavTIStDERGgVXLqmb71L6Qgfs6eo+5xRhmCCtF+SBvypseUCU2i3
fm7rECF3dFAMRnrQCIxuKu0FIkPwxRscTvDaW+sONLQHKMMVxp6yp2Gy1QYLHAkOsoOXYX4v6Grk
JpItERRJpqnX3LWh1FskvMw2ugE6+XDty+CLWRIG8xDjQc9X9YXGz+kdSAda6nRddb2u4pI93C+9
LjrooRvpZAnuhw07hGA1pIQd9VyI+zTeh77lB7poMylWEkIGWz0JIgoe0nQAB1S3eu33nEbWs1X5
43Voncc8M7pd4XMwv7MeqmNgFQhE2+EZHP7cyxsTiZeaHHS93szddDFPUgggyaIK5gZIQmYbwsds
oYVwozbsTkhwLu6GqLpOa+LiXcmR/4bUsa6bG7wYwTYXiPlgrkPQ1tz1SfIuoOtp+Quz8S60QXRF
Q9E1Ql0D1jmIenv4RZ51lW7U9XqvB7UC8j2ggfwi//zzCN0lt0VMFnPvauqtxyJdsa4n+prWXVRh
Vu0J5KJnSUddn2p/LmivAf8NNhtwnwDKIrj7FfoC40bBo3XT0ki90nbc3MOSgJwHEU+dU9HW9MxI
C1R7acHHiEXHESiyFzMek60/ghhIO3+NCZJ54K3wtsXQmweji/5jD0tob/u7fpETHRv9rh4gNaVu
mHxDs0ccDQE9JD0hYVNeInSGcKcnJC4v6TYKLRno1t5gUJ/z1QXmWx60zPCuwHQSpPipqF8doBC2
WGOiqF8sqki6QErYLJAs5hMFBfB/A7bL0HJLjvoUDjeNdebj2aJbiV9lV27mG1pG9OIgGXZXQB3o
KW6kdfwhgIqiAYzDUTfaGSTAB2isbRApkA+t34Bclfkx1NRQhIJT8yDSGxJ79U3XpE0zvc+hbq/b
jDyHUK3vQmougytwRt8kcvhi1dnTIsTLo50m/RfuaKwtXrRgpCJBwtIQSuINJa+Cx1BB491TZRIQ
zJ3utQkr8sr6SWAwI8kqatGrrpsWEcWeVJ/vr3SE1k1IHPA2vN2rC0IueWUPnyosU5dh7leHsYX9
dVwlV1M4h+qHjms26Rc4o1+crbA1NhUb3HWCJPAnDz6QPTymXVWSdT4c7+6GSQd3mBbCZkmdO0cf
DNWlSBL/WVCoHrX4AHAIf9LCSnCKQi6EJvfS1KZLttOQ5589tcjSXPq7zbYcCosYiAhpByYyuCpQ
OYw0K+rCgLIV7NzWELWalMb1psds9UcPMDhhUQn9n1bSew990DyGPoAZkO/5OcaQUnJVNrKHFugC
IAyleyOxrKeay3EVGqpYIwBiQS1iqHaAhshAt7qlSs9dFz7HKfqa8Ed8sthKN+nuTV1ezI5ll3tv
C9o0BFrNezMMonjSJYLf4qJhKtsyHV+oHFBjrdaUa2ci4JFpU01q1n3sqQMmVIEuVZOE9X1vatTd
EMdTB5Dof/SY6tOKtwtewAp34KUXVHEFNXoTVnsdA2Bg8Op3yMqNJycqzO3Q+0/tkJknXcXAVlBL
J058SO0lDp43A6grVTcFDMob3GEGUBVL08xP+gYYB2EcMcO66f+/roLiG7RLbeR95pvmNwchLXK/
h3QvH5aXq9BUzcouEJoN/tsBcTjKh/ks85l/HsRS0W1lhQdQlxflnoIJupduV+51kZg2LKcLLgOk
EyjMmhUmiHIoVi7+eUsH7mmrMoaSCAK1gQC9Ml/1uAMXTJJuaytlMwQj+Xg2/G/3EqFDfvT6bmci
CLeO7Bwff3qj67e3fvk73MoXVV7jYv9sUH3fnjs8MHQPmkFAibt+sm6R27oqpaI1/mxWMJrIatRD
Hl91w0CcK1xa+cEafH4WOfLu3cCvnkyMnW9CEJETTI/VVCeRzbf83A86KPAElS2Ft4e2AnJvuWjW
kQk92WVCQvOUTxQSLpIDwyQCUg6kWDgR1urLzKzIUZqQ/QVbLexgxte/CTyajhTk46UbZcgflxDw
QQ6BIYKbVme9MWBAed9rGnvDInAM7cFTAZjY9XkoHERU4hAUGV5CKJJhObcEeas+NxE8c0BGgoh1
Z4zLWNXVoy0r2DyHZvls2CQJIkrrV+FgJYiJbnNKMx4HcQNjhgSwN0A/WvyR6QDLdw/ynggcIZkU
fhpgGLTsqVW+GCXcFCr5JXTC8Uoaam48CGWsAWnzFt5I21Pqs8fUBYFYqrLcFAgRLQuZBnEkBnAm
sUlzS61NDtNzXQfjKfWQh+opE4mJnBRsVisQcbmRAGtoNrW8YG5fRgkrVrB/aFfcM9JlZRCsNkOe
3Ddx7a8V68LjEML73PHhz2VCRX2vNxkAxNDrzMUpAu9vabb/x9iZLdmJLFn7VcrqujnNPPzW1RfA
HnOepCrdYFJKYp5nnv7/CFTaWdk6bW2WhhFBwCYhIvBwX75WPsHEYzgfalwhrpI2+Y0aFsGHRMkP
EK2GZDYyBQdO5ItWoY5nZSDb0dVKxB9DZSpPQzmX21GdhB1UmJIJ84FrNKliu9Y41W6uZqpnKXlx
DiGrP8M39WPvUicOJOWanC0OWypQOjBMNBcb0fJy4qXu0kTsQa1fAEm05l2vDp9mbTJxtcVcpazN
f+4SheJW7Bh07bKip0VZNBV7ok6aOxJ9X0g57g6qE1dnp56Gk9lVz1rgqPvL7cdpNHnNDC9VVwJC
nKQrXV0lvoAvnMcV6K+tUHBzMb6WilkB3ogM1zFCyWOy6NYZozvXrY2T71JOWhNKiqLITyNQB9y8
KAg2MjFskR4gLjouatL+qayXJhJH1LgDg3KulPm2JaIPvLTeNXrUQ7rWJ0crwa5LSrAfnrEU5AyY
YUXmL9ICxfZGxKMTj1hstkZBp/JKtn1RLdpfmrIuNI+ThGpYOhT5sV1xyrNi5PlRPMCSqbUjrZIX
MPYEfRE1XR87HBEFqlaFVt/P2s0Y98QI1vrL4xcvU9Rtr+hy+HLkUif2LhvxXi7Fd+36WOadd5EZ
HHVoGdCwIJzPC740k0SvEOUeVNG83XQG8nP2iOzUsNJkAxhW7viyudy7qAv73v5xoiiLJ3NpLfbe
nfKu+OYfv5ynDA03jxwhK9d0ek50zV52ogd0lpot3kBevw+tBl6ozpiynXhdOLuL8+VFX4qi7vJG
L0VJqgCkXV64OPL+PMd2/KIiZSoO1RJcjVzJhFi7EvoPNg0xOvpzLrWLJyqYibofu3oOtBlllud5
wC04lWeDufvcEL6nc667YoPybP22nMdQQvcddKTi/Vwe15thvu1uT7dozN3gBDtLfZ1tjP0h5Ku9
bpL1eWjr7/yq+Ks6cYY4IE67FEUdHrEfl5JHgsOyNH4fUud6G6liTIpNv04EYs8SSTuiLAbyr9r8
qg4qCV7L5cj7XxBHxGW3X5hzsIFNnXgg7fACrf/25Z2KQSxe7Lu6S1HsvTvtV3X/9lKXy787LXKs
GpdNOLjxOkfGMpqTP3bX8rD2IDFnvjlSsajO4Lbg0Jzn7IpTRXm7iLjSz9Nn4Baouf2sFHvqUC+H
ts+O4uI1jKH+ou0k6C638SyGqZi6Lh+Fd3WXkXxp96u6UlkzN0RXFA0vlxF1l+LlMqJLX4pibxvx
l8p3P3W5zK9+aVBUGAPDl0zrYGNev6bb7Pd+V5z7pnL7Er+vFQ3etBK7l0ZRXA/LNpGPYo5981ui
1furYnkVpyF4vUwaxgoKuxTTdWIRs4uoE0Wx939tJ84Vp6V65i+J2h63afVy69u0Lu7vf+yK9xGL
mVzshkCdAPB8vjwI8akRfbtXUP7RBpLf5TCkM4spLCOg1l2JSUKUc2CLK4Dy5xRXozTSdy+XqVVc
65fT7fqhvgw00eRdu8sYEweS0JGIb8/y9pF/N47fnRvkEl4s+bzdvFm8zpVcnlbjffEgD4HRbiRw
oS7ZXsfRwj4q9n8ba2/Mg0gYGOJGLhtx11aYoCqu7UyCG3vxMC4zvyi+q1PFUwS9JoyzNorknRiz
hdi1gUcfdbxfB2nSP80A2xdPWFuoCEmk+62jXjQPnP55jGBVjVv7jQ263b14j+2gSD9MzUwYoNs7
FQao2N068+VNt8jySkFvHkWngawv86WlmCEP/flExH+8vUpR+ab88zWC59OaZTpdOtPWx37avOLy
4mcvvVXsiTpx9FdFUferS2Vqq0Ob4uvr2l7cnGjapeWfIWhY1gy1v023Ws0KD2IBBxQvS7h0mF3o
U771q3UnZiKxh2rE22IZ5fnOzJXvoabW57THCwkyrz4HMGoegxhPw81Q27DvRMRgFGmBM2Goj28+
aVjFfN0uX0nxaZzKJF28sSxJciWO4II+eL08GLEnNq0B+l8run2r3vUJ2fuXb7QEkHkPUvFWNJQm
Q/HR7WUdRDo1l16/yhmowmNLqhOMXGCNEUqIY/Oxbh1Syaf6IOacpckwZUoyyHcDj0z0XjGyHaPn
Y7SYJuv8PvxLgrUOCc4qd/u2NXzRRGnh9ocGkQ/wttEbfr+bFF88SbHBFoI7wzqJuxRvZpuqZgRy
Yc2zn0RdncSOi4vl3jTmrxFZNSfOe/dislHKiYl/FUM8K6OdkgwdN+J48qSexTBpnP6Y9riIlmW6
wlDK8cqpqG+WX/hipDvcjbDJr6/7cn8SuOcdJBef0UN6Adwh7VokIxavQ4bilMi469AEy1yobP+a
HEfbGe1cnzH09B0d4E9x829WdZth/aZ2G2rC3L7077G16xUqgWfhp812eYqKlRIZ6bqjGF7bI1vX
lqJvi4u8m4O28S0q351SSYRtowp6RNbiM2JPSN4IwzQo9qUOOzTqWMQOEZdikif7y81Hu9/PU/Wg
Dzp+IFCipO0fjTF/IHDmKnDZ5GFwbSaply/dg5nfl7Fj7cSvplB6rhFHF7r0fVix7qYH0VnWwQWt
lGsYFcJ96lEqW5YnmX7So0bbFqnbKnazLMRAFOP8Yhy8q9PEakG02XbfHRfFf29gbOeIbkD4di+n
ZXBo43FPFpm1LZf+rfVhag2820V72CZajceY/dl0kXG49NXC1D0wQ+NRVBFR53si5pRtV9SKstgT
GzOUaBSiYIH9OO51dYF8Az0fvTV2l4ljM4NF7/1pcqul2ZzSZirRp8X78dMPIbrJlJih2yPtTdZM
9mYAXmZRMSg3e8ZZ5OTInIJ70fCcPJqOokcCgJlJNVA9iCaCg6JkezH8xBsn0uaqQ2wfRdfrlmFr
IH47w+nmF2WzbKaiuLN3v/uruqh31tBsfN0NfJm9ajLlPSiuu206a8ZhD3flvbhtcTWzDctD3v1w
p4grWlMr40KKPqlRoSw7S1qI5meHBZ5kcfzNF17c9/ah3EaP+Kptw0n8h4bSxuflyWx0v2uk8njx
fOSDpvr9ohTuG4NYVlHArHS92Lr1my74ZlfcvJ4WpR92Wm+6LSxwxzK3+EiAOdhnCb1QfOPF+rdV
8alJRLPDKt6Td9mdkuGpXmLzkLX6XissbFPRm6w2i0i86aBO774EzapBUtcqbPPrylqMCPHDyFQu
BH4A4126n+hY77toO/aPeRn4yNMelyZaM+/+9lq9eYLbE10//mJPPEUZoLfbTh36uT+nLb0vZ7+s
Y6a9n5YCaKTzoOcfmenxBcGwtppERmHGxwlAAfqRzMJiDbrtCkNv0iOTcMN6jTe7S1DhJKiDGCG/
+KjDaOmL1qIHR2HNoxXlDhL5NettM3HE772ZdC6jvsHc8/MpVLeHJB5NG8WdXxUq9NZiVW/gSJjr
9DSQLbd4eqJOe5UAthiuWt49GXoCEGb79o+4ENCm+PTG5JqBr+3SHvYvfM6z6TkEgnH1qi0Pw0QR
bP0Pfzyq/nO3NDDkChtUdEvxmLmrcwT3/qoo4PSHy/N3FAJJyfq9u9Rttmy3/l+QI6qbD6RQ6q8G
fN67DD/bqcjvRJcQvUFy5oVhPXrjQpLQEf0W0EDMSOKXzcmKd5EF0+ObUSN2t01puJlaW8d87TF4
5JxdjfrNqYK+eDVgpUY+aArJQNOM2x3ZeX1b+xtWTjZlJGOVrZOceB1iT21gZYSw/udMut2UOLZ1
GiWVl53YFZViI96a2NOIZXvBN7vLrYeqL30i4H+hkqRuizo71gvgalI1AgrVA9S3xr99dlbfSYfW
qnrVG6GiFE9ms+zEfKTXANePYndzVIqXv+1OdhueDf1LF2Tj6bLWQ/EAQ0w3a/fdInDuAkhZlwwW
TWV5Iv8z34XZ7GZmDuwOl1Ikf9ej54mA53E+GOt7hNoHEIHoJ2La2l6xBQ7XTa96fXU/CBtw9aNm
66ZYNwskeLs4zD6IKrHR66sBNYCTaF5E947DLWerFTytI9LsGsQm8hd5+TxE11Nzp5IC6ifFfqj0
u6HTQLZIhFUtC2xEq0yeYpLmgrEQZvVRBw8O7Wbk6g2dxyTQt2Ox1btSo6CdCZrwTrPN9K5fNO0E
z+p9uCpxxUmxHAIp/gqYzfQLaZB8p4YNOASYhDPfagm1h+Uz3KmG1+nNj2JVEcyCi0jz4tDwycvP
zklvR0dN06SDGcQ56bUEKsrF1h76qqn4XsYEUNciSjsfY9Vo9uoSu4iEBvfL/LxoaOUV4P7u8wy4
k+zkFmo8hN8GaeaCAPOcfUzK4lM6f2/BTd9XQ2XeGx19RcqantTtGKZmO3Y+tKSw+qBuZWY4yd30
QOswoEvN5KFKIamY3XyNTvVVweKhlSFXUWEBiCVZB6dg3NrJ4nCjfuxM0W7ptaMUNsmnSv+4aJF8
QPbX9NNRelTSEI44ibwZrfWLotI+mtFfA5lD7WoPo6CEVMAa1ETWlsD/93bMD9Bfkus9NN81ZOUk
L1EwbUFa+gA+Fx9Ks9Crs6T2l3mvpOpylu3kQ9xPJDXlSCLB5y67TVKOe1PXk+tBQbl61fQpJJOx
Wpq3RRi61czk2Js2ZP5G0h0UpBH9LKk0hIvD4lQsyjP3o50nYAVnJyD0yPgrg4EMzFxsgcJJ5AUZ
DgJrDb8nkhHFZswAJteLOnjmegVxGUu0truvS0GmApLt2YtTfp4qEnNmZ7Re4rb+YKgd+aNdkt91
4wRCMlrsW3OcC0+PjXZ3+cBvyyhI8FN/IfvB6yFXtfqquIXLzRtDHgLKv1fq+kq1lbAitKLMF9/t
Xg8cLze12TN7Z7rNIiXwAugifXstypp8T3ZCBcRHPUk5WvCoHhLuitV5h8iP6rUpaVmkLvSgiStl
rxZwSC7INtSHwsnczO4V9DLT/phXAxT08ZT6YZ+avrU0pJnKsYuCb3h72fTkXp2dIgekxtutdWJm
rE/XnLObOTAUZHjgchuk5gEhCPL4mklDpsyDvTv2VMeI3M42H5y+SK6IrgQusFyQ1NJAPoLVpvi2
H4JOScjumBLoEG+7EbTttpl1E7XY8j7JVAOlrfhDN2QIZ3eV4dZ2fkqtFBGA0EIXFYUSYPVSdGtX
Yfew6E330CbNbhggpRMlrZiU63zUTnnVpNfpusksaPGb+X4pSefRnQksbvgNbEjxsCzpsSmt6Tyl
yu6bAacogDL7lKiDdgUhfn2EbN+dprr0SAmOEGA2+AYRudnPNh3KhhzD14NqcqV6MW6NZjiYVt6e
mrEEVMaH70rsXTZVEJMppKU7s0c7dZwm14as8j6g1AWy7jeWUcLHaz+XiAWBZMhuHaNsvMaGXddY
Uueo1HLrQ0FIaqORh+dIG7ywsqXXtHTONsqjM5QdndwFrxDcp0AQGnJmyrnTD0mSHLSyJEvX6O0/
kzR+Uko0NKUlHFCtawnqWXANjEhYQLBcyW5XR1CJryT4UlEZRzT4CFXB5Od1ZRESrJshIIwr1CpN
KTxnfegVxfKp6ZTAzTKSC6IR6tJaf9KNpnomH5akdIck1IrXmPdmuLOCQHOrvv80BCVqRln6SWqS
nWxONRQcMW6BtI/5t53rKuk/63EZw5gRoCwT0JdMk5h7XJinqYZYmC5antJcbZEpch6jvLub+7k7
9iT5eSMSB9dkuT3WA0FoSXLchDj/ranIkpv3oGLJ6l1pAZin8ZrInoEQbJdKlpeaVMcagc+GjNzu
W6fknsKCj+w04GJJYB+61Q5ooRImtLCmSACCONo1KXAOeBdY8RDz1DskIVNZ86swcp0Eyk+lt0ga
WjsjONDeVSHt9YDeO+5Sh4+12s8HJ+8a1yzBsqho4aaFZRAU5/EpRf4Cpj6HWh7lO8Pv8rRDFWp6
wNU66ZZ50+oBTIUtCT1waseuqhqTZ+iAz9r8xtKS6kMkda8K6WxXAWX9BfOXe0WDr+bfrQMms6aT
4J5tpRGUOLlSoRoGu7RwCQu4haQbO6EFvWh/a0QPZCr26gSDQtN6Q6qzCkwrvx8HHKZ5yZSdlpbX
S6R9SyQEDFmturqsGPdKaH50HN04S21t3KM2/n2Qk3ZvmTq6hqmn1bF+bHK8CUn8dYSRGXmM/KNZ
j83RmO9z3Vb2OgokHuEvhimIZ5eMI+1cqYvqdfJ9VlWdx3RoX2e98iUeZtgg+gTwWtBmu7Ipkxdz
CVhvEP7Hj6EQEFO06lox0a/OFPsEjBWfhTaHZ4tsrGtZkWok5GE6VgbSlRbSWnLcQqryOK90Nn3f
3E5lrTwWU9icgeZ+TyGIKA1vIv3q0JvSrZJ/rhtTfoFYdz5FeVn7piKNh1TB+Wh0g3ljrZtC7x+a
vr4qg0g9tU1EVkeqzmD65C9VFVqk8Sjari8ItkPa6cpNSqAckNyV0UIDYUgJ0M0m9mo0771Mg6hV
KwvHYyyTkWuYnyPD/FIGYbZPnULZOYo97rWkOy5mVXrGoEfk4o0TYI+u9u18ck55Ux3aBqusIYmP
ldhRgtb9GmM18BJ1vs/MqUMRO+3RC1ecnZzAkEKadXdtMRKPtWS+dENdP5iRhFtoUv2MNJudNKLu
tXTqxxTxVr5sM9hJHaSb1qTtjn7QnMfOTI9hoe1UPKNSaKg7J1OfymlYrlREodzMmOSHLCTOGpTq
ddEg8GAs0kgPQ/Quq8bobKlfoSOWbjsjC1g3ynBvpPLEV2D4SNosOb2xfQZajgbCz01iV0uD6Unl
7MCZxHVIKl+ei/hDMM6Dq7WJvM+DULs2ZlRZ23nMPTu9kaPWuV+Gh0oHk9uS5gC4Fq8NohP+UPOG
lknr95gUWTF3ENpraKShLbwn9YqYnYHq1BDZTza2aynhEI1b6GVU7SUbEGzvh9E+rbKXPngCiU6c
nUpNvpUaq/GzWqpcA6Uc3k54jGVvahh2CwJovlJpV4YcGTtgPR75/ch+NlZ8KIl69W05kZqgfB+d
Ud9nfS+dEYeafSW2oRJt12k2UXM3dz4BkPBavSBSgt69nw/oB8s1M+JUNie0QshuQqML6+iYoiTm
ZUb5pLTJ7Od4Zi2n/pIoOjRCJKm4TjXcSOiFNVpArrBZf8x0mSB0kV03VWvfIHlno2yVdvuohRsH
3S7glPJYgXva1SEwtznMb+ypIcG60cfqPI/ai9FEA3eiT6T6m9XtAsb4FM0WEHojb58UxWyeUuxe
OVeTO1E1YK9Bz438sTg4VOn4GBiQ/EQDTA1OInlha0+4qDjTyOflRlKaR33qmyewT9rOmUMsKock
jVAp0n1ZSWiaIENRT31wYkbjh0HKr3h86aofJ/m2TQJA/XYNPRWvzxeNRZ2m+OakOYBByUKDKPlB
66TmZBsVUd8u45EbbQcBR51Efhc2XyazgF97cvJbsx4s2Z3kECmMMnl8Uyd2rSxbzlpUnkVJnMYg
R6PJnK+R1SJ0MYzDgUQH+dGUu+nR8sW+2BhhC4/uiOvuUlcr5p99GCTXDhiuxzqWJ+hHx5dLg3Ho
Qj9rIOC61Jn9/itS6YDHBzDwtiwHZ9VJv0HEED4ChAofe1Sx9yn52P6lTmtqktdagHuFmsUgwRr7
MAZ2eyvOWEptucXWOoiS2HTtiFd5VnX6qx0+mrbtq1YR3w8NdByqqaUnlRyXxzLItJvenO9ESWxa
A27bmqyDoyjKRTLfTgs3ubZX1Tp86nqSFlBgtg6ijmyC/o4UhgNW/NqCZnONkhI5uOXWolby5r7V
UTDbrkELANi9r49ofYu6rJBqv8ilYFf33yuptx5JCLUenX6YdnYet4i9ozcDIn9CX0eKHkSTOIeZ
t+CD7cmdCsYc/O11W2DmmiDdHtV2JJiD/pkrGm+bcVxJxIvgWIXkXJe99jSq6C1jBAyetRYnK4+f
quQgj6b2lGLPPMlLE3pIYfQn0WBkEXVKFgnx7rW9aAJ7Sho4LHjDST/lpho/SpVTnJUZ+oMsbeLH
ZN1UK7S00fMSTxVFsbEjVqg1sMozHrEqRVYGKg0S7gdZLz0AhfpzhXiLl2sqFmNTaM8Yc+POUFAA
FUd5QM5xTa33SmfRnsPULG/KqXoVbZE4mh6DOtqOpeNXmccyL1GNpLeZXhdd8j2FsYEE6SY6N4HV
3hHiUp+mJMp3EYmsGcInXjJX/VNrjOmdZLHgX0ti45SramZQjVtdEOoaCaysPQIVPTJ73XRquSf3
O7nfzkIcaccEPe/EQRlZ3vsanffLJXunMF3wpMpJ1KHqNZ+jld1fnCDqgoEE/4gMrq2FTXigQKZy
J4qTHlcPU0C223qXBdKZd7kUH9XeSTwT+rxTr+jyU9UBiZc1FmaNnSpPuLyUp8mhbw1a9yCqzNhE
aH0x84M4IZjM4XrQpi8YRcqTqMoS50avGBiiZKuWCYBJGnaiGJs8LLkednWZHGu1UW4cvR0f9XGC
6aNS/+LjOD6KzWInKMMYnbJ+MH/UVY7tLaUS328t5tImrgDOXiMWcEgsCOiiHolqRQmib9pwIxhT
yln+QmK29oEHYPuSXqS3em1A8RcpyoE07O5B6lCZKzvV+TTX0Ulfluo7ytXnqZDim9FJXoOVi9nB
zL621o1ZW4Fbk1V8p2nETeq6bJ/6KvlrriQeW6gt9PICKo7a9CUnjvyC1OTb1BUugqiBxWNS8nov
S3rj6kYuHe3GKyb1th4UyOSa2DlaT32f7xzpEzhF/Q65xYYALYnmk6mUH1rdOTE2w70VSLVrQeww
FMqjZUNQ0b22GZJOIyxdkENbuD8i+6EYIH/RHa2CGjp0jvLHogU4HMr+jGjyE//6vlHM+L5kflxS
9RGA5+yTfOuwdHSmG2OplV06GzCFLIlnR1r6aUhHcz82Ce6GsiD8alg7VJUVRBzxuXZTpF9p5Ipq
Tfxt7FX5HFbWq92mV0vpxDt1WcigUevsY2geZFvFtkMsq8QL7DlJLX+QM0vaR0lsEfPN07sulr6S
8QibTB3D9GeBsYxeGRvqhzKY7vW+ftGVfH4u20xCS7H+Uk25fEpXEQjWk6hsoiJ5UqwOyjKo0TBG
e9VN0jS5L0gZA7MtB5+d8RyYJlQPQ5ZvGwXh4Fqa4BWLq8UV5nSmNQXyGIQL42l5HnV4DS3EX9Op
SG7R3EmwEM1ip3RKuz9CMhp/tSD38OQqNu8KSDLWALCJ2VZ91eZo+tDO1mNqGOFXJU8+FIaNvFQO
/xepJUQe9Dq6UuopOFtDkx0bfapuoWoviaBAw4kdGj4puVF4MQDgvxxLerGGavmuQDxjrcpHRZAR
doabAHX32R2TKnux61n3lzhqjzAJKK7B0gBB1rptzlAPYpqFMqIkaYWmYBQM9/3Qd89dYHbP85oi
ZubDoyhlasGSNJKXK1GcVKXaVWrV70VxRDzslJEh4PZd0T+n5vpBI3/0crW6kPapahn3or0SWyYS
tUYFVx8/Zehpvo/GZNqJokP+6BX6Gqwd16NRw6ffMGa4iyiJDTpjt7Y+4kJbq2jfkSMAQb0omt1I
Sh6Ydl8UkcJZrkM8+D+uZuX6+gUTx8T9GZX1cTEL9UbcezCaiT8QfN9azHnDKtyZ8VKsP1XyvbjN
jOJFlLphDv1ITzM3nIPobkBZ7Q7QQurmSVfgdaBObJIhUHxlDoF8NKbkz2TTo2soh3eIA8O5D4Pq
nSRLxdmq9ft39aIYkYlqDMt8PXQ4CVxRFw4dlgrA9r04fyT2A8beSXb9UDu381TLh2bC79hqFh1a
VIoN2nLuIDOwL1U4CJ3bEkC9102JtV1AHBUHNBLjT1k2/Ikq/a3cVAMLK7XUiKBH5m0Xzc+zLS+n
N3UzOUp7VrQQDqxNCrUxb5U24hQLcIOF3X29FVmdoFSUj9Fx/fwQBGoND1hHzeprPUdry+EWf74o
iA3kPxyEkgSBubkj4CLK4pA6z/lVTEaSmqvmrb5utksBLs7dUVWsg6js4ecjP70d9kmdLbcw3apn
stWQOKUkqtRGPYaDsdxP0XwixbKGZ2fUX0jZxw7q5a2EnN8Bqy946CJHf0mNZF8vZvkoWjZKvluy
adlK8Vz7bbw4W6kCiYtaVfkkWqIE7jZLMz/FQWW89CoLR713tmNZ81UNWJwujmFfQQdUvVS5srei
SXnIRrt8kcjF7tOkvRPHoCCFowzt7Jsmq/K9nhJu0O3msUTrdzDcWAWnqJk22E4pbQkDEKDOQsuP
h+opWVC1a6NFewTTzoohkVfX59wcoaooPPj+6f90vYzF3VEd8KvMgxK6mo3QkVaV9cnpZz6Bmmze
k4GkXBtTe6Ot+dPpbIfncYK7UxSVslShlTEx1gxgHgnighNENR7MirYfAR09pNCYHaT5U5M08WuI
/efBU9beOzALuuTzp5AQWtWBAfTBbuEULKWk2FXK0ntFvia3FMVVRb44bEtwgyRPtdIbr/SPE4sq
42XQ8SmE5MdGWSp9BOBPnh9apcvUFzE+5dlNbm3V1kN3QCGysVX5WypJN06gNa+5k/xZCxqyGd2s
NkeuD8eqdkQY6xXxkkcjVGNYh+sUjICS3oVaoN04FR17rUrWjdiz5UQ7kAiSuAGZXrAqBU9kcLnS
1DoH1KyX56ns7genLj8nxBLJiMkVV4NcybMyqYNNT+muVbWx/EWzIC226hnUoBTjnW8+WqZzlwcH
M08bEDFsYkSlyE3yy0KSEN3SCi8a8qdsJtmlrJAfz/R+3yt2tcuZ+7xwGMejXISWV5mJCnFI2eyb
CdHasQiil2JIlaOpkr5vzkOKWEZ9yPI+3pnaqarG5hliKb4xPaSVUKw+iFLnBB96aepuTcvMXuYY
WiiykUjYXoupFPWerkzzaZrxQHYhs+eYyR+DdNAOxZL3LypkHrtWMw2wkaP5lEKpi7NjXTE3YNSH
hzxWs2d1CuNDaA3Zzsza/e+//ed//9fr9P/CbyXcrHNYFr8V/YoNKrr2j981/fffqq369PWP3w2s
eJ1MVEtDXNJSZEtdj79+foyLkNbKfxBnJtciieJjb80fM9k8CyrTepFtnqA6BS4flxLR3LU8hVFx
vbZR4/Kv0Fj4rlW18hAy8ftlvsjbnqgr9TwARsHRCL093iSqo6IdZIVwApPrvLHtzCvHTgX/LUsz
Iz8Kfh2xwXjA6MjbR9GitU1X/OP/+Y//vBVP4rWsZr55ZND+s/jfh2/l7ef8W/tf61k/W71r9Fzm
/P2vTW7i16Zsy+/d+1b/uC6//uPu/M/d538UoK+Ku/mh/9bMj98Y/93fb3Bt+X89+Ns3cZXnufr2
x++vuN679WphXBa//zi0vnHFcN70kPX6Pw6uT+KP32/w4r6+lv/jjG+f2+6P3yX5X45jy7rjWLqu
K4Zqa+rvv43fxDHF+pfCIcPRbctRDFnjhwAddRG9zviXo6qajvy6qpuyo9m//9aSL8shVf4X9Kpc
Ed4Uy4byU/3973/+R/fd3tq/6c4Wv/+2P5vMVzpX0WRdNS2bK/6zP4+zoY+tGn5GRzd19byZlau8
ycbw2sB47j+DyGnrz4GZhoWfj9xtCQsNUkNLeR+YedvYDFXC3l96O4hJs0OBvkqPxGwK9WtrdyXR
hX5Rc2xjkvxRPYeOujdPqjQpOvz4CH6voL9Zq+F6GwMp0U3DbyoZSdmreIptC1dVNCR9M/0F8QW+
PrxdY+4MHwKwKYuDm9+S5OZAAADPMuC/YQALpbV9ncJJo9itcrvUleZ8luXOmk/m7ATquSdk3wGV
Daf2pYeIaoIoqrdG6GarFsckoTilfhg1JJ+/YoWhP5XYMEGdjSgi1zs2LPRpXYdAZ3mbyv2YHmYn
6YejqScZ3Nk4P/fkgemTP2VjN+1tGTzpzklwBh9kGS5pH3Q9rCQSjGNpvguM0flSl10pHxdE/RJQ
HIxgzF9nRJin2UFuaTs5OFo15vPDx1uR7zIsRES61zc6ehK524lXO632oZK0fNwDWOiLk+3Y6Z+r
+qF5zKUKxNm0kiO4E5mICH4nRnS0QlV7GKtFI202NwlrdIUxwLGoNSMIpsGS4Lju88FN06K7Hhaj
eFatPPmcjlX2BeHMHmxArijNQU2MpvGqSsYJHvZVcB1VUvlis9phvtKT9gZwc5e585SZ4YEZEx8k
PBCDOjlPVRXU4PInpchuS6NZUlaSWRwe7THRMQwU5tJkn4RYdMeyNjjfSwdDVZ4yqegQd9QCcmt3
iIHGMIV1Rqsst0TsJ/rPMmbxiQ6iaz5wO3hoCHmX0VVnz9OwKx2csV/tbKzt16TrzFVcwnSmASbf
ULdjTwFSZmJ4Tm21Q10A8W8MhsCE3tFCF9Yg0iqdu7a3yj8hfI8XHyqivr6uzd4MXIdYBRGSSO2i
3VQ7+L76yOibc2Q1WQRWHf1k/dEayeHeLQ0JePck3YfWc2N3HZBKTU/im6UNHdvNdSMB7SFDohg8
FiQVmh+ldCTSNw5QgIOVdQz5HlVeFssqZICdVidnfegU3Ah2VqjQKmrpDBsSrEnHukjpxJqWpfo1
fXLGJ6EZsmzeBGNoXs/wJM4uRMPLRyOHmuNsyyvTUzOSJS4lEdTyRhTv5jbdJfQN5+PiaDEmI4y1
SA9WKqQMVr/UYPiaptJOxlwxhAxkoqGBQindnD5qGUwZbhi2S+tDOTmsPhApJAwS1AbkUEY0Sstr
mkTmSodjYv/BZy/36usQkJP/UKP3dcX8eDZIL23Rj287OAxDZaxw3ztJ2e/NNEEa0VGI+/x/6s5r
OXIkzdKvsg/QSIM7lOMWQAjKpCaTNzBKaOXQePr5oqe3prJ3enZqr2YvutosBZmMQLj/4pzvXNjz
BDdpqlVRHOdaCyJjjNowL7Z1hRgnxVLGe9kyMQ5jV486nMZMehEx0N0QosSs1BAoOhIqrwV1mw9m
dVM6XxmNYHjYAk6XmdjGRGGE4q2NSXEtA5/Kxo3KCacwhdlmGyN/zfS6CRq3UcbNRa6WRR8GWRWP
jrFMz4bEuNoGGAeJ23QT3xvfeuEYShEEDxPuZ+3g1NvFEh76DVm+bII5Zaj1l7rqi6PZT12ahrQ/
xJmGjak1OLPaW4uB8BA2AcUZwaSdGfVL2ll7R7OSBiEFXuMIbS/bfnqFazaHNCefCc1OLJTxmdR1
hy/cT6EFheS8TeporLYz8AMshv09tozQdn5npcODZWvY6Qz7apLGLDshxkCBuc0YZIxWfgcxqEVl
3bXazYFF8CWvNtIeti7Mk2Qjz0RCkJAEw0+oc65Ss0s5/TGC1AX5tE7NAAszN8qdB9aqyt2byvWa
XZ6mtr0rGp2tQIES9vi+UbZuFg4kfiLozlwyMah65ylFpLjWuhVnBXwpsUFLGE2wr0LMMC8bVJjp
8QTFtqNmgXt6SyGH+EsrZ5z3Xu/a8tyWhVWvkePHBFYqYNZvmrCJ9zI3O4N9hmxA7zZGbepLwyIb
gzVm0i99iVk9AwwT5LNekwBVgZGc4b2Y0vPVTGxeeuwU9rFMxg3/Csd7d9HLrB0xhiQ+eADQI6V+
h5LSrPxSA0ftlDKjivFTcOkV2QmP4iTn08Sy9c6dp/VX2cXYZ9geO91Xk7b+dKcqVde3mQHan0nQ
wosQh8U8tM1XEbe98d3FLf694MQGMyJMHcO1ufmzfu7ZupbwUaWdP/au6ViBmEekayo1kNdkXU1P
3fszDBFYwlkh72fckF5QpsQWnKk69gjIxIWaPHgtqR9vZeG5eYgRTbJXq+PWv/LnQYgdeaVzIUKz
2qT5ADRhYb3QELR7s8nRai7bNOeEabGGGE/E6MTbFhTulh2m2j+ltdrw4Gs/ytRq5+RdD5jk31da
MvXiD37zacyGPe7+VMT9J2W+cH4rixSLOM+x+BLKthh/Wp73e1kkOi42W3dvokVJUHXLIdXbE1KX
ZT+b8WeyMTfzyvzaU+l978ojTUjkFuaZt2SRZssd2pt/89cL8P9Gbf2vavT/iaW15FX/o/n6P0rr
87f6f129rV+/l+Onv/OP4tqjSOYDwpCD6BvbUab4o7b2f5ieK5SPtEMJaQrB+/eP2toTPwRXBqWu
Y5sU3ab7R23tmT+YKgum3y6xMxaV+V+rrX9/iP7+5Yk0lxaCYSInlMV3+nOvWC/doMtJUSU43adB
RC6z1hkfmM7Z4zdzNPpcl70JxoA4S1RAJjPaIQWyMXNvNvta2leIbohAX2LIutVr3OpDOXb7zhI/
Oy6nI9LjndLqNADkw117xi6179gn9UHfElg1miuX33VVltd6S78Lv7yhCHlF7VrGQKHj4rpzvQfQ
mycV/3nsFN/o2q9ZaSWBs97zEUF81LJCiNPv2F/LoFCn+88Y9mMP6N+2NjMwZioQRw8vTfdhH8Tg
PyTWcqeM/nyTZRvojJX82Bw2sotsJB2wLYLcuHIICkms8c4SJnRwmwj3bCzvjJwNWjxcUf6wryl7
xiH4sM4m7Ay7zDKTCJBDeagIreHeInGj9JwrM07nHfu/FOre2l6prGmvyjYpw6lO/ahJBmS4hB+h
L1qfKw8ByYJ42VPLi9faw97hOpnZYZMG3F8NPTG3dcu/eraL9zT5OmmiXDf55t5/Lhx9yiCp72aV
hIsz4oFs+Omly8qpSqsDxJ+nWswQoYvsIOH9nG0z+SsV1+Mhs5ZHZ4nXS+mb66Wr79qNmFulmwNr
A7FzNl5CwqWRUW4FUjgFiH1VOS8eY6s5FvXRGapH9Mjtwc+3F+KrPqVrOGFryRuXEzeayzWNbFUg
sTQIsadwAZWBO8H+lLwSGCqqV0mVGpXjPZjMx0yTIdQM/Afw3RQsF/2wMuD382tHNpdp5hwXMI5b
YUQbWxCyP1jN5MtzOTCtxP126U/wmrsTBmWsx7ssyz4Q0l4O2LqJjpnQW9kTOqZSJR+Acy/9jaB0
VI0W3Cs0gk+IfoDHfxJizjZkepaFZM2QOjmcRZiunn3KJyigm5BTLMmUEZQiLFlrGW2aQnJayous
h6oJ3vBuIM01qsglpskUNbFdMTLijNoKV5hyt6hYjEhTEaYzAWeTBHlrmjcWu83Is8+9hdsWemOF
mszB7jKJa9ef2Dxa09Pa8OxVDfFe64hm2K7MPZUfpEIDaXYGqDAqVr2bU4dCTZh9cDnkbR7MnXtP
2zBFRsWPktuz3ntsTree8STIQ+/YLPneTcy7AQb0WUnuC3FW+ria/pPtxM8NAgrWTpQ0G/o5UxaX
TIYfcsmj3eX+itamu+25/sO2/hjN6afHgSB9V0ZGqgm6jfPskMf9ri3FC63gK0m8WVANbRYIOzlv
PRXE6Rsy9iks/EJG+dzsmFHJU8dJLFU23iUpXZcjnP3pf0tmGWCM4hsrQ4oDAQLNEEeLPbX+jhS4
y7Yq5fnc3E72Js49vc4Xdq6OVLAW+/exP5hOcmEV2cC+vXodh+Tbi+udlww/HRvRyJh8+Bs/V3XS
Tzuzujc8H6tJZcMq0bMOnY53ZDPtm7oz08DpmQ44bgfmT51paLZhWm9L2CdQnYimBjYzpW/sB6x9
dpklRALmsf/GXtMNaM7YBtjtA2IScnq2E4TbM28GzbIOL8djZ0xIXhxOttUeL/kcg8xPCCNvjS8S
kI5psj6KWFxgDVR0lmGxxlmY5+wFE3Kpqp7Xq170fWbjTmf1sk6U6WsMq6T1kPs1JpVLhZiSPgmY
TN51UVEiKlnORQF1yY1jFRS5QDU9KZaA7dGO42iWj/bK2Hmz+Tkwgn8t9Vuh2b+x0uCkPH3WzPLV
Z2vNcc8cLq1fjAoNXtxaj2PW/so6xo5/ve74lwO73+aA/43q5F9+of+J5Yn6L8uTmzf9loxv62+j
v9Nf+Ud14tg/JJUJVgugE6cK5D8mf6784dqm6yLEEfyHUd8f1Ykh/B+SYbfNRNDGvkyT80d5Ykjv
h8tg51TWMBIkWUj9lfrk9+rE5RLlSzkS8atrilON8nt1shYNAVGYi3cgPpB8SBTCmYms1cn96E91
239STf9fvpNkmvnnOqidjWxRmu/kl+nPXGFdM4RzZ+Xq9r/+PrZFxfenaabLa031ZkrmpsI3Pdv5
p7I9rvrOYBqW7mqoplhFLWbj4ewatd5lVX56QxtL7NwlTt5Ulrsj+PesnXfditIuyhfl6be1KHWy
H83WZ9foWNhakAA0Q1SN+D3QlU1qZYzfOnu2EHH5Uy9b5xytWmQL+M1tLfdOt4Lo7Bcaous0h6S+
QyA0mXdmvfbzYcAGWe05QUjfsCYqlyBBzEZwjL2l7ZHUpVqQuWUn+ohaSnqXQhMchLmycCHreDWa
Wgenx3qpl5GNZuG2Yjh2ipDII13u7DLAgmW5Z6XFP7YdsDPfb/24dGHneEtxqWDqb9HCKUeBkumV
kG70jjbSMaIzcNkZ5ffKVVeGM3msQwTmcBqxQ/hm/7XQoa5oNOakjSjOOu+uXKt220kyQOt7lRha
o9bFkB65PR7sy4ad3bShSmWi1GOq6hDNpKgvbMSWLbfk0IyN8Q4FChIVoUASNTo/anLcKg9q2IhH
pb7jMlb2DSPyTbBGL81Pt25g+I8TS8hdC/25DfFTLvalK8a8CmxVOeN5aupYhAw7PW9fF9U4ENVC
HBEi/paC1k3UjTlUx0phQ92xx4TV0SHTSHZlaxvpgWhTfz14bTueKLiJdCPlreNDNjV2ge0IUdWu
1nl2p9RGcmm5okXA6TjDUBHZ4L76ZTIRZkBxO14pVfhjqLUA3F27Kp8frQ2+8GObFY0IGdXGQzid
ZnLc7ZY5nvGUmsYr3DlLEeR3sqw5q3G6P5rNuGW20g53Rlat3QV5qYLpDx5a+8LbVpMouy1BBFHP
pMvALE4r+6Jcjaq+QRTiz1d6cjAnJxTHc0R6C0pXP5OAbXmjiidPmvHJbKE01pO+6fo9s7Hu29ts
UVwmE/93JOUOlKfa0G7slsROuebabQD9LJpq2bG5N3BXNJVlhv1WEjwlLdUdnbJQQWJBdWY4t58w
EVtnOZ61MXQbDMbH2ZVJjoGxLB82ALwPjVG4L1RoDKMdWIDIn9h8eQFcCQKTVN/ZM58XWL6hvzni
pSRgZAAzBw53h+Bpc46oLoQdWG5D0KBUnd/u68HvvhEIWSJcrbVIzkS7KcHFnXYEB5jMg84JyfRM
RCK2Dz6uUElJkeaukN6L1hT3ud1WcWg2fb/uZl3gh7bcbZYh1nd8E6irsvx8LRM8Zf60NUloriRF
Ckejil6nnnZnbrKZsEaUHGemzhxjj1+x7CNfG70bZSju2/tZD1NF7As0pjPGyuzxGUs1Rmgs2ssD
V3tENzqek65Rv7mDiICN5Quz3cRgEDrjZTz0uexq7Oz2SeqCD21ovKfcQ66+3ZRmn6/rJTpldk3f
db9aqtnRFxsOaS3IIsYr0+4ygTI+dW1ivFJLOnPHJlgyBvN52PFv+R1MfOXNPgUQXFkYFdqJ7Ru4
p3PG5B9Zi9nyLgfocinJ61je9HKx533jCebgBR6KPDItjW4e7gBj1NQTzVfd9rAvuynLh2sQFlj4
t2nGwLBtCtTbvBTIuVkSqBCp21aXE6NlYTdnnh7nr2GVWXVG+pJEF5Yu/gcnCL6a0XTbaT95hPGG
HaK1BzGWxEKsZUVIZDHlq71Huz7u2t6SL/XcFtdCO+MdRsaYan0cigvHaHB8FbGJJlQVyK4pw+wt
ucmWRBGA45dx/dwYiFWipKmy7pCZeCl3NX6t7AIS+go5fkiUhSrdTog7nBbqQWXgfNh14CNJFuSL
wWaxRPEpMWfQbGNdg0jhrQ3pnaq2bkRTm/3600yEkV0oV69dyMnGKe3WE8scunT0/gqtaBYBUmlZ
bSDXL3mWe3bwVp4PCCrGlvTcIMUuUe56PyH6b4NXcCR3xX/O/RzJ0thWLcaobEMWBISzeuC9IMy1
Shb3GmNlOt1P1bKii6ugewZOYUzwMpTNnkU5PbjOGptsGy1VT7xAYVcC4WpZpYT25AR6RlS3RC0D
I25HzFll/ZYwT7jUZmofYKyn76h9p9c+PbmLGLMuSY9PsyysvSFTPJlcd/rJhzhxVWhcF2xQEgE+
x9YJU2TFACTy6qpcIs8cVxoCOhiGt1uGkcxn3YFRzs6JhIKd6tyYtqC7Q8aFqWoAc1MFSveDz8Xj
rsfCq6WLPDF3tjfRMeQO01ny1ckuMp+9NqOtUCXRQQd7VF6zNxOrHXZVPMzuwWWEfk0/TReFEaQv
iHdioADx1EncQGueIgYIysbWj9MvC9Jc96BM2sSpIujiq0SNT7AtS5RqJsuwXDI+7H7PIMFN2O8E
A/xXnL4DNoEdMWLbGo7+uC0HK13LLihFfmr9OQ2vNHifC5FmOg+SKq7YiCh/dg60X9YWbttU6mM2
xXl8+oG37HJO07LbLR7o9AsI2/TJlpMScjSZvQ8QZWnmzbuVYsXqgJhiptMlGEAhB60gR77Wjdka
VyhWJQratDfyF8tKa4fJk6uWq7+RTAomXAoCNTuZ89RkuenlEYxui5hmimCTJtLQ9RtiQGzkOZN5
N6LoQDXyN+ROvJdtRfZJZrbz9Zi3PnLqQuSoUeWaHP5WVIiZwJuku9wXDWLSQRP+tKZrfFqJmT2k
jy63hvC/rib/aQbsKtyurN4pj4UtWbj7p9X5n6Qevu90fVMgm9syC2ZROx7JyFC/OJd8oKHMmfLx
WtiIKpvS4V+AinA6VSFrOh/choRONkkeey67/2vl9OnfJUzhmZLewuMJ/ycJij0RVmrg/d0V3rpe
t6OJsa0Qy26cE/3vzd9voo8/y11O9fJ/qF3+8RJIW5I3Y3JFqH+q3Kc8sTP2ksWOAZ75c8pY3Dl2
W1xZdktxBXs5NDP9/yI1+ZeN4m8d58/2q74f9NfXcPXW/n8gJpEeDcu/nnjff+n37O3PDeXf/8K/
N5TS+mGS+0H4qAN/QrCc+N/TbqF+KKHE6XdO0hCGsH+0k7b7Q/hIlnwoVraQwkTe8Q8hiS1/SMtl
esf03OK3XfevNJMWApTfnhVP8k/gYWR1whjT5N/yT/3kOIwEzMVdF3r+1WjLIbQxbLKRFhdaYUUc
yvRiJCUxYBXa0pqcWzqfjk5VH6ZtJBClMda9cRrRkLFJ+M2C7r3Vn8lKTJ2ZWVA74LUEExDdreE8
TTP3Wa0AHLY8qY+uEj+LuZ9CzCHQ33HzYUpyD52clrOsPdZUS4EkRQzSQUmql3bv/bz0yWYrj3UV
z9yQmxH2w+n4Z9yVFq/bgkWT3I025HgLjST+cob80TEJA01jmgdPzxEzoYZyWl1VudqOzmYezHK5
jpeiC7RYP+eRfWrX0gItpr6D0MBdhJYvlDEju3lRZMEXD3RHG4Av2+GX2GmTFRcuecwVkccBkwMu
e6cVBH96FzazghB3JKuCvWdi5xUo5oKCFdzOiK00iokoLQtsZGgWjjw/Owxqh6w3/B1KDR1W9VfT
dj+14XlH6id0nq7OdqpOX2Mnx2U6slHd2MtFlA+CRsKaudqTy97F2Z2487ifVyPbEdT2pQsQE0Rh
HrOBZA+AEG4/n/tt/uwvTwTFXfdJfgFl/LPgD2KSLt5iwpKCuXBfy65mCmcvJUPH8nzryHHMbPld
AcFjUjbslmFwuDrja6Vn+j3eoMrVbVhu1uts3M+OgthFtAJZR6kdCFjCbuuDCmKCGfhTt6+s5r1b
Qd/oyzSZc4yJVCyp38NRQFmJpdEO3QHLPa3cTlbxW+zsu4HjZYTPbfUVL/hJwbTEV+PMIroc97RU
V+30TW1+xEP5NE424ngnPyNCJbC59+up7kMxd9WuN7Y3k6+wpj6eqbg4y+LpfpXzdVuxdT39vaTM
D5uz/cpziqlZWH2AMeN6zr4h4F3i9ng1BuNztthQJ+WOR7kLkwYL0aolwh/DejornGwNClR7yG5x
gHc9DnnLuYoNdTUAKgpiYO4+L9/J4eJ17pvREGuH+ixcepyXOfyYwTeuVTZfunVC+o66RiH14swp
76+sfmaVHfazfZ9qDQDNYuzqYdYigvm7FunZQjow5lU/+PuPbFfjHXNY4FLTQQuknJZ3r4V3Nsjv
Iane3WKFTeI8khZ72U79T8t4c931MCfzGlJyQP6Yb9flHDF8kDj9nSfaD53EBJtjo89LzEHZfkkf
7Znwuaq6WOvuDoPH2ThdEkqLymsjBgk6uIx6RCw6Ew+J654V8djBeAcp1pbypdPJHW91KH95bvsu
c7iApeJ6xgv5YansJelrDC8AQvqLMXHQbU7xKwXbHBhDn4biwmDKQ+2yRYwoEFt081tD9s+wjjdZ
Ls4sjTDKdILB1W8IWj4ce/o1DzyxscccliPJd9ybtpFnPtuYFjsvbcG5m/Aw0uRfppVxCypsIzLE
u5BmAfe9DrVL0ZiWKyO4tFpDOIe/KgxCS0K7VcrRDtVSvB/dDZOX1Q+Ex5XPPoK7sChkwG4+aib7
PiuRIPUkMVNZ0gDMt1pYa2DJKYWdLc+0wxQagm8epsvyrO31ejLrOmDu8+SuXRuUmfWOqn3P2o0d
VFo8dC7ufrfJP7c0kkP+MVbtmWHbVxjvrz38PrwE6ibrdGTqjT+YpncjibRB2TtHv0BlNHLwy8F7
gHbynM0++pRl/mmHoo+wwvDyu2z9HE+9WtuE+r/PgYOQU9OLQ65PBv0mucrs6hylxAWKqZxRXLmA
+7SuUE3fMlc968fx09I4B5KJfWexUjQ3FU9BC73G6Fg69aZxkfiQlCwxPeHNfc+IoY/EnGQ7s8uD
QXu3i3pPTr9Y+vKl97uXWFrPK+RJNn3JlWkhLl8G59Iz2gOlKs1cxrTD4GM7dH64DuKWlMILBwzO
jhP15P8p7zrPDN3JjViAvIq8IFuWT1KDGsMtSxzFlaXIMdB7EgzWzQKh0GGGn2ZEMc72PLUO8yzD
wR6GEpokMJI6Nm/kE7zwk05BksnHzjZe9fbsG1dluXzGiXtlF8CUGU0YmzjzOuRHWAHfMlJAg7gH
azSwMVTeCGCzuaqmfDdgbgJw8aiK9W22VxHZqX2bcTDLBWOmdhWHDumuASbi57So2v3SW5i5YnKd
kgvWSA/O6iRBk9efRZr6ON/HPABCdTnP5APbg4tG3JNBQjpNQKerifDlwiUrPSAFQwYTs+Vx81/Q
rH1XabLr5+YU84UGbauQ7zS33bjOPBvW0+SgYo97h1QxlpSuV8OAMZ4mdyAj1R+93cwcb6X/CodM
HjYk8IgAIThlSfarG2xAma4a2P9+KuM09knIoGaeOa71LZ/eXS5PxI2Cu82CS106Pdv3cSRWmANC
Vsujt8Vnks4p7ekDJxtbSDUxsivVjHFlhLypt70hlpu85m0xQSyGei4ib+rORzdnW5R3L1nfYk/x
vVcpunsxlY9LDKuOTGxcDZKsCo2DsGzDEQlRaFoc9agWCetjvx1zC9pZ5+7G7jTTJB3MFLM+LNYG
qSAjDyrLTzad0QzEJNMId4RqY04fbs6QUK8WHshlLz2L482oI7RTzsJQacrSACnXbkgVCQg0+hUG
wWKR316/HE2vfV4aEleB0tLMu5esIu5qgygVmX2UCilB15vMJDdyYAeAwr4RvwMl4wO8CBK/qAy8
mgwqK4vZ4xI1smKz40fEHUhoWASz465POmqOdVyxd0wXJg69MPUJpF/gryXrMW1Zb6H3F7TLpxsz
fjCmuIXMNTwbS6mDtaFLbvLFx01SHgwTjpibkvdjVXhbcjbxUz02mD+rNMxHk6APc2+Y1gv1EIi3
DsZDPZXnAhZdiDfFC9XmhGlX71LFkcuNNwKxmLkHERttPvf4CRXHJ4BYqdIMPHZ7fllrIuOGD5TN
8PFlEAviNdcy/rD7+Itr/2xhsjgKA8ksmsV9NvXX5MSf8xQHKUNteyELT5NqHIDIWQMZI0UQWhsX
uS53EgfEEfcUQw24lPHAIaa4uPXkX7fpdOjN9T0lacIoZ8qO+GtYwNXFLdOUdTpTsbhbma+SE9vg
3GR/k2xJRA15oTcmjd1GL85C437Yxhi9tP41xAwu0YIk2c9Nx09LUn2wfv+JKTFo/OXBOT1c+If6
cHXSV0/cLEzU9sbCHpm87Fuq6rO2NqtwXZxPsLi7ZmhvepzQoSXqHY27EZ5uwjrnbUFKWx4rywUo
gsSlPkVQsjDhlCdiubZKwXvmfvipeEIGePBb55EnH/SJo2XIsPu2U+VDWzns1TMIPZ3QV0NZvZ1i
I4LmNE1TY0yONzPAeuXMSrPpoUuKGxooHr+uSaJCPXWL+6Gd1KeAx7fEbXqe22LXV/l2lWbzGyNe
UnFnJpA9Ab7VMjREXBoPS7fdIRllIrStJNygowhqp/qGuHAFIqncSxY8AQZIM52gWlEYMqHrAjY3
r17MccnlG9n1yo6HCWZYDlCXjIprt0qcmdU+cHg09nYAgoIz1wa1grtmj1oFwR5BcUHdVwTntCbi
hBwZDxzfkCBLPxQpaYcFc6PSLZn5Ls1HvsXUL+LM1Z+I8lRkrhQAA4gPdxVlqFlCg9up6yOwBBTS
LWwKgs0LpncWXfts54cGN3LE5OXWz03FHVLUkTzNB9fkF+bQeKcsBnK9wcHRz1tyZBaDWJbtBiP1
h5g6fl+J3gjNOrtwCrg/naOcIK+xYYmmPPMXDeMPXYcrsPJbFHtcNNGKsGBvJIzbXMFym1jhdrau
0HEAfkrND2chO1BUQ8/h7N3RgxqksV6a7D/2Y2V9kvF+9GexH13jaOQ+iU2eTa94otdsVkoP6YzM
+x1KG4O8HNks+HIL+9mFFNnPJZebRFMvJZBDl9EiJp/izNg57bRjdkUmWHP6ASFoCmzzRPMFucUL
VzdzHFoHZqVuOFXtF1Lz82KdDDCo6684kzYQHOMwwXGhX91MlqnzYdWecxR1PaICaeJdu0PnvwCZ
08cZ1W/Y5qQM+SwJfBaGpI2a143n/DLdWe2cur43ivS1RQYRrGVKATLn92svHiDg1ixsVkbiBmWd
92LOFrocqYECILhALJOCxzt6mS52wEmb6ySd+zC/K+a8uUftc+uS5QlnqCb+uGrDefatM10zQ5Ua
AZfR3DDF52hYhs/et3drnXoR6rU8ktL8uXDHRqREDSB5gILjBBMBYmr6nrSNIGqpS8/ruO8hP5zb
JWaNfoN8t9reHuYhF8qp+xDM6tKas53iW+2BNR+7lCXnhhKXKlNc5KSWhIgmvPNZ2T/1iA0SoFnq
Nc0Z2q371WxKkIAWH25hsJEdwdt5AMVZXyBHXbq3MRndwzAZd4wh8iuvo3/duppwz/yyS31avfjb
l54HP25+ShFXB07LLML0eDBnhOAAoYH1otnZUN/zddOKyNlScSYbvXc2Jt1OLpQSnd2cuzxdiHBA
fQDbagD+UPCTRjZnCZ97DiZXZmXIRBu9q+OYQdU/pv6rSvFzUkTUu43sbFkdR2fddSZMNGJ+OciA
6HbLJiFHGXwwbdyYdmre4Kq7AwK3p8a3o07sNQnvB1FZ8DIMFttKYRdMx/nKyJXc5Yo+/oSW1Ozz
pjlZInAxZgCv6krVzC4LTpfC6R+gPkAl18S7KtF8o3DKwknCeTC0sbezegmgCSJYEdYRbTGWVEyW
uy41ngCOtJlDjrZJ3bIig2J4zfEMSWpWLmLD076vVj5cRgRB6Lq3Iz3tiO2BIwn5/me9eXwWDJTj
w2ogmc/6QJkaoRqj57AHagSPonmpPDpLNJ0Mvz3BIGF6xOMIUasqqTwrUG5pbmNJp38S9EyOtC4K
WuqQIa4M941lNxFtrMHKzH3Ri33AdhSxWOBKB+hNqoIIJzw/bNESgqFnYoS9FgmgMXlHPHYhOiss
1D4Y2IGi015qEmIFpAKW2i226YDWtIjLOlxdGA4l0H1uIX3Rx9YNoe+T9l6qpf02Oz4eFcPRXSuH
CNU0vGHUnJsLx6Dy3V9lXYfV6pxX3ROKsxeXEOcLHFcsHJzmOm+JE2wmfDllK5uwNeAalukbZVlT
s6cqJAOGoo0/ckce2nJ+jG34DyMxA4AW0xvb9B7+PpQYZgbuXVZD6qaJGbRxrMf2HrunyciIRY33
CFAw3ZWb6wSsU+xw9viWmVA96qeJuFV5vg35rdTNl7ddemZz5Ki1Q8cBIedMU7Ib4+KCzQpbUB3i
aLUDjMeMB7zhKIf+ycpWScjniBaA7TiInhSfB22HQatrIoRjA4vicROB5SdvprpkTbGE7TMW9ZRb
yX8UxfCxCpGGG5//oEumPZiy135USeRjWwlSEtgYwpgNFFCjIScxdozIcUuX71en4XLL3ctHXsTP
I1hVU4sPcy3fVWlAsTLNz8Ino9MyeCgo4jnT5kMn+EzrsSgi3RzdlONr62lcROuGtsHf8hyHqyDn
rBqb+hf+m8NUOUVU1VqFZCa94s2NWGjfqaZ8tTr7l1XcDpv9TJHuwePUn3OuHwWo1QBR4WOPwcYC
zcmQ8yurhhePmjAooKQFQ3efju7Pysy/B2m+zwU5YKfvnKX1h1zTY12XWHmsJZCSDeNWzBfW4HzY
iaRSMh+21bobs2SXNZTyOaQegv4Iz2L3kjug2yAIHHxoJMrKn02tsE6c/txa1e/aFi8m53vgKbWv
TSiP/qhmlqLJcZkpYqSBW6ZU9hENA0gcg3UHi71qB+jPC4HlM+4MyBpH5AmGL8wm9oI653FY1m3X
21GbjvJSMUyJCWvPOObjhIvVm/d1PoDqmRFJ1G1ERvJTl2Er2gAZbgKQVcYDT20o9sQK/spWRbcw
OUg2nsHrpdjhMURV820hizhkHYjLvrvPy+TdRIbROtbPGV9S249ssJoZRi7nnUG3Fyx52wAplqcB
63pR9R9mLfl0TQmqJKf4yGgt1kTdww+492GAEs5Ivwv/D2gYUzlUN7CYJljQ5qYuVL5TMWalvn/t
Cu5RvcEzT0E4s+3KgBgxXKvXlDIO/4Z00wTr1nvvMjpcJOtEu8Mu41mXaLOjpLdYGXP1BxOvLvzB
s7ZKrqFAmUwnoc1HjPn37en3HcN8j2N4wKhS2oGQefMUSez5wbiYTIVH59DgxGcIv0VUQSgnY/sb
U1/vcNf7eHnCWuYzQ8THtLcf4T+ikmJcGrZZ//Jv3J3HktxalmW/CGXQYtIDdwAuwnWEh+AEFsEg
oTUu1Nf3AtOs8r2wJJ91DntUleSjCzhw7z3n7L22RGMfIQcSVBiib42dvFnT+9wNrwLUP6Y/V84N
QOBxRPOaDjTmoqdSTmRkMcp+lDD9lFjfyD5i69RlP07hAmplw1MeOT9h7iPS7Pch7YoAMiqITn6M
SRMuCBs8hU22VhWW4F7dDsqsuZyqwDWjbnZCsQ0GDM9qpwKka4prVoyvOtRJ/JkmbSb5XCkOFGgN
qkdZTHsjdfazRm6IwTgUA3/+1sFKsgNqbC3R1q3GWXnCJb8K5eoMYeao5EJzhXVIOyP2Crb3tZWj
zEl1Mmew2a/T+GCzZ/mmiD6J7HwWLR+2R6dNXouE5zUJI6A7MvjCahg9pX2QRK9tgsxe/EysOGXZ
bCSJB64bYVQR2+HThKHXSOOi6pkW1F33LmXmFXxQx+Bc84YZDDXj5wI/k/hMRppGlalW665JiTOt
5G96ad5haAk3b1qmpkxUOzWlzh5zzhx2fM6ajhMe6MAAbReKtcZr0vGkBczr2kB5yu3lqFcGV7nn
558DARMkNbCvMT9pX7Dz3Eaoz4w0EUJwzXkClFVZF+W6BKbHcQlWgs0ZimoBoW8ToTZz9UmCVdRK
ISejk2wxrScds/a5odxxtmdwl9OLGROhSmRyAV0Vv0wssOwb7MGtpZ8rYcSreipAWCfRC1ZXNwv0
98xBda+zYK05Br91SvoeapPijbN07wzmIRXer3Vgk5xTzqAAlAjEyVi8lbl8HduG87IJ2VEQ5Mm5
Ot2xcj7TrqhtXexnYQAdReCzTnFuVZaMBUHpko0oY06nRvxYVPrHlOkOYuS+8steDPR3JBalGUSS
2RiZG2nOtjONH1oYZNRuWbRWc2pFO7LWqjoV22QE+Vr1HJ1blD5IbEp3sqhkyCgGM2KMuQ/P5Flu
ZNAvLdc+IHrvwZQ+4zrcFCqx2AO2qTW4DFezBxM5TnZB2/8Br2NdM9SKMvqHU1RY9BWA9lYCcRb+
x5cpNRs/w76HKm3w9KxYpHOSlzlUkoZS7dU8V920fotjwlKHQd8EQY5QizGJSW/Hpc8qr3uz/Awk
3G+X2K+Jb2Nqk2YHJQEbaZEsEQYqAyUdIb8Jrr+xSUbUjq1NC8yZg895tk61NPe7KH3p6jrjCDTS
6caWYGgIr2G6HHBZqJSXAKFVKbRW1lR7CpaclSHqkfVD+ZYzFpwEXckijsBbV+lTIjmXQBruYB+e
005eZmx5tvRm1nFhdhTuyegb+SaNtXy/GI6nDuW35Y2q6DxNqzgR1rC6MLXJwVvLjEBuojsOIJph
jfYT18kHvoCMewnrQTkHqwi1nCvb7DORachruXZASxYBW1r/AiSJfAVJvw41X0pabm+jYQjVBh3n
Eoork7hdQhNolSSdtavqZqUa9Ah1DMJAy2MfgN+VzJ54FUxWsSDCGIpWrZdH+2LkIN4qFBB2Ypio
yfdFrIRu2OChaMZir0oQsITjQAr+7lTTG1LKxJUqCzBnQjc2UcnD1Z0Y7PKw61HCrVQrP7E0/1Qr
/BzykqTLAb1V6bXOArxCwxGnMwjvjZQ1Jt13UFjUFjmYpjr6kc7DdkwLUFI5NNqwj7xKp7sy2prX
53lwSMV1EsNbVefRdmomaz/OPZYkVE9VpCgEFb9bOUlmkd4/JIN1SML4W1rAbkYXyYUyiS8wMg5Z
thPvY4unUEFeQd2Qjz6Foleic3Bbe69o3UHk1mOE0IJFu8HSSWxLpyKLSZHac5iaUgAD1RTTspve
GkufWDYBvdp4Biehqg96MDwhXPvhODFKwLjlWF3x0DX4HVG32B+JztyjHeQXdsTBA8a8aM7kC0Dv
rTTj3Jyl5D1gV/PRK/2cNTrbKn4O8Mc2ZHOZjDWh1dKmmJqTNUXfRUspXPa8S284V8ssR5SMITum
Om1FHUoLHxEU9HCuAnjTRcwkgkqYboU60R5Xb07KOGOsDdMVKbac9rspOU+NcC4ZUhtXLtODypgL
IMOmD+GeknmNr7Txoqw/jrP5HNbkjAdU707rIOEKLbGyDF2sA407y+BgW8MX8UQqdWvV7OgBEmOg
qPa3QE1fatHHp6pqnpNI3gKyN9dgjxHXTOItNZQfeskewtmLnZj9zaKFnQ05Vhy2XyqyGv5LdBZW
bu7ZGzdFRBUmcnDO9Kx6VabDLufxOiuWdqfudSDg1ij/HuysbbaBDVo21arQC5HVenmdfea2/U24
clXQOlRDhtizdkByhDMtRROYZP23svbani5dp5c/FAIQagAoMh3cTLtaljlwJ/XNgTp11Qlym5Ng
vIkw+ii1mEE8SjGQHd+jQttFtnHUHT/QSDdRJbLhyU1jwgjqvn1NGp1nycruWkEnq6375FvYZBz5
ZaP2R6FnPmj3s5lqrqoH0olMcW/kmAh6iJ6XOk65B5Qvdm292sWxM91qxdlEXTXvS70iOUMuHmRL
d/OOx9eeVb/GHqLq6bUMCuua7Cak6H4pGwdjnm7YHfMN9Wo2L2WY+mGw4PuQksY1vjcu3kQl3Uqc
WwYTFIXous/YKXh6sNegUTWPRgwGNc56G8L0SDSfThScZJLS0mPlB4t+GoP5FMoCaVNGcpkDmwJC
hxXMe70NP2xsiG5uSW8D+swokiLXMFoMLVbyDQS8XJskW4xS5OVjwpymz5jsT8PEeZENPZkZf3Yt
2dqFfViCyFEjdxtKhx1SiNK1+LHcDPG6JzsI60G7q+ZdSSpUsm18qySThLhulZWPuQOCaqgYLTbj
4IcOOQwiDG0a5rjORjTmdgR4Lswk2ikGuPSk0UhkTgTOayhUamDAZRplmzKUbiwiaOmhHNVrGqO5
c5CKMsMr4EgZ7eBhK4bdNnKgH5Q8WoF/i6tBvvSDAEKmLtl4prhT5s+sAQfNEAmNK1bzuUJ959T8
hjxhzLBQQ9tAWplsuXCW3jNJb/28w/mjx0RlmBEWyOfMNrGCNUSZScBEkkSF9cN2BmNgdk1z3gE/
fi7UlgR1QVmkWw1wqswaXNWxv1WmPRzY4FdZtwhExATDP6utY9rF30zVMBhxV2urb4jgcOpvBf4H
nkEOOoaRwmkydk00EwYFb4N8JOOhInyC/EbzJZYbP7Q0GGaRRYIQSucyNwfP1ifHxcVPD8KYNlpY
8NqZBnayTTfO3HIOoCEGGEHtwAlE80w5pbc/UyZmsyjbDayFlMlvflccFN5TDd3X6Qr+c2gzqDT4
EZQR8Y8K3nAFU+O1KtA0wxR8tGzk8yh9np16YJmUq1MfFBfWvVdkUuyQ2DFMc0BjK5MgoRiPFdk8
K21Gwa6q+dooMEbIw3tXTNtiBug6OYhByIH/YfCabkCp7SoAErjV5Wora9lzLphTtqbyXa1puZu1
fMYH/pxy/iVBw9pKAtdrO9oHNeZ2LIzWwqzPN2ppv/mYCrZNg9eOTCGCJ4zMponKdtZbz4XNiktQ
5r2Ux37dk2GxGlzUAu1hTJvMLW0n2wXdvu1GjRNIkDzmlnKQTelMzsAPe8qnXe/MgNqM5jXOhu+B
KRHbHGT7St7iYfGYoW4ycsf5aAu0srtGZQumnrJpVJRit+hW0aETlGorKCcbhsB1XWPCF7M3Suyc
lgRvbaqKaz/GIbBq0pXiEhSJkrZvlo1aPSrVxJ1YR7qsOnLs+jSelWDANUx8ol01L53JbMdgr1/F
KYxBk8UA5xGnKas8Jl3wjlOWhWKQtsIZhFuM8UfVOZ+pnf9EF0/hUc+PpaT5gNdfUAUzAuepMrKS
kTTLjTvI6WfI/EuK5x8ByDyk6rbh9jr0+Vy/lLKpP6TacCE0ZREEGbRas/kjok61Sxot4JQvhLmz
D6VEDUpAmFcTXFUe2oCHNkrXKtwJhqFF6GecuwCvoJfttfx7AMzZbRQCjczGfmhoQQSF8p43hGpr
oqxW8gtKLgAhmyCsq92IexrwD/24MN3yPC/DTEwcxAv423lI/bnWmA3HGS2nIb1lhOXEbQbELTdP
uczGoxZdsHFkv0fdS3sM1YqtKO8cjRi+z6jLp+2oTgxfJ2b7lhW9kVKDDojHByNFz9jWKtw0WgMu
lQmEc16VskL6q66LPqGhuZhV5sm10n7bytQkaSjFtAxs5TBrI8TGqHmqS0iu6KqLtUpWzgqEm741
gptAVBc2II2gaaAFE/NRLUt3tEm8KcUJ0DISHvPRAmI0NMNrCeLUtVXnE7bmlm16OwczAj0jdnFA
P4pC+SlzSrSD5NxrDH/DOr5mTXmv4yDiuaeqj1NxHHpcTSxMRzk5sEv2NHbxXwLaouFfxc9GVHFw
TUePWT4z/lMSis8pQT83EXuzqpxgdPNEI2NBaocV7Zma0YmS9miuxYTWXyMrVXqWgfnApe72yZL7
1SO39jsKxKRRflhtlHqTWmO6sSROR4FJHUfI2djt82Fp5UoAz/NAs9wAIJ9HwXPAa0e1DgtZFlTH
Th3UqIqK1scdAr5tzlPPwv++WlRJ0SSqYx2xKmvjo86gMgm/myqhSaDpaZoWcOCCdodR30JPHBT7
OKVKHDFhEGdY34ykAMiX/dCcIv/Q8/lmFUL+xAKzs7LirWWPvmacJTk5D8WBMOIxHGWva8MLc4Ry
G1N1cOtaFKBtVT13sbbTZftZzbl9J8kcfRmXVhNOyXstZdexoGA3K/xCuNhKvx4NzaNjx0x/vnTZ
pXDk8EHU9QdSNVfNbIOgVTre+Gd+xKOxiwmVOS3yskD7FqRzjwGXcmoU/Tss8pfCUtIdjzQmWFbT
DU4k2S1JOQ3NiWKjorPTzjy/UJnlHSvyi9FXkg9r64lEQlg8LN67gCdwDNr0HDOhTzraa5gHaLzM
wbSmJWJZveKFmJ3pHWYuvTzxTu6VXzPrtZ1xI4v6WOSkX1g6RIOeAcM6X+IKgratPXMguq5iTrtb
l43Wn+y+wNxmli7tJpgKMR07eGnvrdUv/ILgE5PRT6HWz8tKlpTbaZIVX9EWTmKYfSABEHVPi53D
Fw1tP62LiEkgNsK81TykCIOw+aZOdrQHWtiTXL9b5cLjlOGrY2QnBqmZQQqawBd68damJJpNJCKd
1F7fNIaxoSXxvVBlD04rIzlbrBlhrGijhiubpsI60oIHx6wxFvUYlelmthJTPIFqB2QloEfFKhjf
N1yIjJExrg8f6haIVJK5pKA5QLAmHjFvPKb6rBPJNp5N289LG4lSkZ+yqrY3jVkcNQN+v5xt0SFy
k4ca5zlOdMMEJUlp7jqbwKrJJw2dTngrw/ptMs6wrXT8VajtOG8eCLA6gKtaz5W2VSsawE41zm4+
0PSsUOcdhAFpiySgOWosSGfNIv7nKBdL9cHuEIc1NglDbG2uGdGGhYMkAA+BhbaYWUljvEe370O0
Ufd2DCYBlNEa7wX9uUUfGOIlUiA/ZbVBBdGQvlxIza1OEbwI2juwR1SWZOsqwm6bSdZRBx6NdsuT
W+vYasGO3WV6aEdOQTWSpQCxUJzqvmoCFS8mi+PbhNwEY8RnL7aNuGZJSjKRdZDwsq7G1L7Cu2HO
QWckod1RM9sIAp06OnwaQcxxBECBIngVCU6naevvCEGVXad/T6quQS6aMrqaQhQnDHIGcYdqcHHU
8XP5kAE5w6aVXrJKedH04BHy6hPknWXD3VXRfC3D6Ak28L3X7YM5hbtSZm8ooqdM/+lMAmhHdNPj
6T4q0bOWBfe8NR5HAP76+BLW9imLx3tWmIege6TdsAPXcQEqdUqc5jSl2sPcKg80f3dSyFTCop5o
zG0k0gtmuFuo8kGHViG84r0Jbk3VHmw6CyAWzhIocgw7r5KpekAViZli7AspwBzOVP/7PqOvVt0D
K/1Q8wjaBQEAdGrxaIQ8f1jgtVUUcZrRxa3UtkbCNNPp2TOjMuPej6Qjx+wnbQw3XUPnOZvWfbQN
rIzvynlXRf5IA2hH5f/aSMl11HHQsi0tCwIDyVpZW1rvV9lHkgXf2FN+mimb7qCLZzMOzwhEGDpY
BcKh8kGng52GPKzY4za1PO9HbFctCQ5VWj4U9WI73hlOtLKBvyys2dE5coozmw8wIlKovUqVAEYf
etBNPOAx6NTmzTh26whQmRO3B1wbXlTSke214ogB90DFlurKBYTrt8TJ9mYTvZTV/Aw15NDjb07r
8adlqR+NqRzbjkqaiAaO1s38UGnjNpT5l2H54DRgWkr9h7EoNSXjMNoJnenxZbClm1ROe76b7pog
04CrHdu0e8APnMmvPWzduk3JYdbNtyCNXqKqe0+7k6YPNwQz7zn1XpqgOq7S2/w2z8WPoqzOIvKB
ta6zZvA0LgqPoGeHiW901BthAa0vfJ5C5AhJf4srZ59X8dWy5c2sk8q2KGcA3XcBuShVewP8v4mD
Xd2J41xZB7PrfcMhHlgddsGogYdBOWfVXtBeLQ5RHdYcTTToTOZ9RCezyJtNvIyl3+XSObETenLv
1hkGhkqN3gHgcfsopicbgtab8sKI/1IGHZ30+dHQbC/NlG099Y+Jgv2xlu74cE8jkw/+/sU2pheb
IkziZxzH/u5MF8JZT+WkvSg8kMsDiFbtLNTWI53Lz4L+psKWLdLiMpr/+nsHsVSwF11+GNX6zTgL
Pbw6RXEppuTWJ8Nzm8YnAtJ3qiMeqUbWg4oAx7YOjdJC1BE3gBn3rAuuE+OKVj9JExMohL+FLO5S
Kr/IiaebeEFD+QLr16VLwJjGPGBNu2GywmfRn9BxncD+cc1av2+kR6FFt6hxTnJmvy3LiN2bDDMU
yMb9bSQYqorv8RDdlpXEsUdX0dY6GYPm61BdwiZ9HsjuDFtf2GuyeO/tzxnHVzetQx4NzsHZcJrK
S6v0R7T1dnsxijtFzJG4Z7eh65SaI6bfiZZDA6gEeyv2tQ5w/yiSWy1N+1+iviR+LkPlEiniVAv7
raFnZlftTtF5phhBRhfpnM2+pWgu+VC3ZZlb/lNmW09MgO5a399rpCHZYBxxj9zqNr8wuLmZcnwz
UYyFffhcNa9DPJwUk5Wxi1+YIF9Eb52yLH5OHP2o15/EH53ghsLfny6FJv36Ym0b3TRJv8OLNnMc
r3we7MCPoqdPyamsGB7brNhrPWOmIbsM5WMWRActeY+mZt9Nzilq42ctCU+4mJ+WtzL4BglsgJKY
ojk5Bqb2YowC+Lr0uPwAy+vnWnuU+o2phTeURA/o0O6DNr7UcXwY2eiCDjPfFD6PJlpjdr1vsWm+
GcbwuNxRSm8TdvB9qrILRfOtI3JCn8IbNAcsLTmnwP5G8U/xgeqImw8D3yqhT20F41WzxU22eS9h
npa/y/RgWzfvjSjQLsfPUzy/kN13Xb7UrMcXyrdWrTfaNF8ZOT4lQjyi0H37tenI1puqElyYMRiO
npGGPsaW9VbH0c1oPEMTl0mUoATGvaUGj82gbiK79xQ613T/CNf0ZKn+Fs0CbfKnlvR+7mSc3KOn
5SPkaba1YZwqwdvyRHGtTopQXvp+eMrEJumTk6pMD1V9bbUes7b+YcXFhZPUI7OBmwHoQQSyP6Gf
+nXbyP19uXtDY9wVKvIFOrg2mU0YLB/R9LziyrwlkvyCpOatBHVOZM6lzvQ35BqbMTF87kw2CBBZ
U3BXy/yS84Au++Sg55vFn5DyRFbJQK5l/yS6GL74j54lGYzoM55u4J3Yi/hnDD5/ba9FGj4JuSMV
ND8qpb7O43Az1umHTlBH82LPzTXwMYjem/znFPRnDrqP+ihdo6A9xQPvbog7w8PTIu5jsNVWE/Ls
4kiayKOsJq8Q5i+SbpJ0eRZOf5caMGLRntSPXTT+OoYsH+vXz+igBm2xJGkoy1DW8v78BSDwX5/T
VPdS/xTO8mdELCENBM5535ZvYXbFKyvwVTf3jh2eGOI/jmH4lOjpqxrJLzk3BWkWqL3FvRMBhpH5
YUAy47hZ2951Sz03rFv1MmBMJ+dxtOWHPPIRuEPe4l9YnLE0AheMwpf5a6u862F0XzYvVV2qLI9Y
j4+uar8rOSmd1E8mFRXDo/BZyw0frr0batKtHQu/RWtWWiuuFufbdpOX89FyTF+T5GMNmNBwwm1C
jBUJtyuLih2w7iG1pCeEFbvcKh8Yf8Bann2wlms8wZwq0+uyszdOvnWS9nskqnUZWxtQLc/YwkFp
KPo5MGB1VvlRsxYnS1dehuJ1SJRPkUmck1SWxepp1IsPoxmfc8360Q79Oc/Oo+TczCDayCY5JnoP
XYrVNrUPlWZvdIy1DkMLJbwZ4IXMQnMD09padfYqpnI71yOxbMM+RlmZC87LqwD/meJUUJ9ca6Tl
JeatjbgIHQvQev2Ah3w3IXWyQAnUhrp2QXwg6ZhYG/Q1YMfDnBUX0DO0vsyDlSjHsOwOU7JrLLFB
n32G+LzHvx9d2CTiEw3UbRaIA2afw2j1XkejupMfYhkIRGQgUP2sksUo2N8y44WnPj7Xsa9zHm7R
pthmeNDD+qELe4TQg9fI9UZWiUhELANoi7YWtd/0HIa4pEsy96TutMj/AvBYdRc8KZCaDJUQihnv
YuY29Q9mqBwvDRcWChMP8krlck+G2X5Eb7GgN8t09JfrvJwokSXKTnhA176H7blS+yXKaNobfXoK
OXPYxkfitDdTxDeRTAC1FskrpDeDNY1BeF+dsyK92IgQ8YcxzJlRdUZ8kpBRAjqJtW4iJOq/h9xF
asKKJPp72fWPmoQsMmndymkXQTPRNhBPw4zlhrdLX3PoIPwY+LiIjqzG6dhHxXbWUYidrbeY9IfU
rh5qWluj6fzQ22Jv0JswDWUz0UArMSQ5zqd1WA6uYUJGUG5vVJazXv6RtPZhUVd21iZxjqqBNMeM
dt2YrjOGlOg0aCUEhHdGvtqWnrR8Sv68BiidAASok5pJ6Oj2/ZWEnzWMiS2T4LUC12D5MCE+kVS9
FzZ5LzQOcjS6ErW+ldMZCwefV12bftqDOw7MXTzFtLDtvSYV20iZj8DCt0Fr7zBJjdO6nVRPtXS/
m7AEpXRmgqh1GzVz23OV9J4dT24TTK7OiCYIlgdXWlcjiY5G0Kx1FYNOvytz+YxBbD8P+U6row0R
xsA/pu0QZbtOKT198gXqPRSmXgrcj1OLy2hInxO/UfHlaDiVCF6TP21qcIMHiCxG9mJ27k8NiStK
Ae5TpK6O5tnTzdaPyxXg/1vOy8uvkIc6zX/ydwH6MNK72db4TIDHBljP0XECr/RG2dnHs+HTVQAF
l8W3njgVSSs2VP1vRbSUatE1T/W3JLglSJn6EiyeUF/Gc2CNF5T9b0sCGlVWBSZN2L4lPwCJxn87
HZt2fEJLdrDD/NKjLqgamRHgC0kpS27cZrkLMlk6st4AcSy/DyatGlBU+1mfrgjkGVJT8iyTUXOx
jkzucn87HDmXYOFlw4Prug+nwAtHa9ekNOwHyR+CZgNTG7/WzU4J0aDKPYYKO9+gnuU2hsVKfFk9
fg9kh8HytFf41GW71jWLEXNOhQ4bHGuLQrnq9OkWhwee23MdDI8MTC5KKrEEykcDHFQl6Ws0uKuC
1UnDsbMcTeuQBscMkJxzqGH4y1+zo7tGYu8swbaG/SW3WE3z0J9wYEyDjoOQQoH/HefKJmj4GYvB
7zvdM5MtqKEjFckqOQyBl5MUhCriNJrzBh2111SjH0yE0zWspj1MT0LacAnhHvayNgMvOLnLH89c
bMkKNjyaJ2bpPYvBIjk3p49FUzEhZMQXvFk2wjFOr1OfX6ZWP4wldD8nepDo90VXOgL7ST+HPWLB
Egl/a59y3domSnWOE+2s2s1GDpxNEj1WTHC10DdCHwed19GwktrbEJwXEq5pVJtJmjfmXL9VWkhS
qfDiZpdGxgGBJx20iTrY3hVSuGn4q7Y6qlxV0wJgb7K0ghRR+sbFOeX2CEMh37ut1EBi6j0tNw8m
g/Eh1+luDZ4qpTsQ5cwZo0PCJXAAGs3T1hwMF9vec5Xww3HAi5HIL9UcFYubkMXMSP8lntO90FGK
fCw3FYCgfY0gWjV29pgfp4icSeQoyWT+SLLdIDOcG1VPLqqtMmr+r+pQ7x7hwADx017rSn7o4mgj
KW9BQCjcQNqMQR9PPUzcKgVFoo3D2ejfc0M6gt/ykbcdM7PY1js51S5wNj1VhxomscKI3ucf5tuh
w7TGsmORrIyaaWflziav7d1ymbqfySmTPMni4qkrAGerX5ec92qBygYM5egtuoAzsI66y4ecJATE
ibOh47DiXvkm+DMtjTYjlkoa1H7QqFiiOATwf5M48FTiS+3yLdMC3yQ2D4L1VdW1cyvrvh31C1j6
UOM5pEO2Zm1lgqD7sa6zx92JfwfSMrljVG5RyazEYskTRCOHlb8szL3ot6SlUENyTeqHX2u1zI/u
EOZAd68YDZ/WvCciNLTVr6sxJWIhrfqDGR2Miju4jzeSZe4Afm9tG4VSLHy9B2LSWae0yPap2t8r
xnDpXOwsFVwZpTImfbZr9SEicsEZSNFRENsoLXaB0Z8K45QxGkereGjjnljY+RMkJP9dTkcmflnu
5LSNF4/Nea6y41BB33I4a+kIaVGutIRUzT03XaF6zK63KMZWSlg9qO2rCl176EnWVKCxRB8WdR3k
gUwO3MR+KKrCRz+9oZPkLj90bSHdiPPtZBT77DpzJkmzp7BSGCrqZ1nSgI9SSJFWWpF1VZAgCWtg
20zyJojxqgW2Cxvgoa6bM9Luc5Adm7K8xHGxS+J8D8vnsUopekipG2Nn1+jZDr3sgVBHN9F4J0Q2
hD+4GdIKsPM8PCmxjfZ2KhiZcuS250M3lbtpxvjdZqi29Fr/zNRE26AwKpOqRqoCrdi4NEnRo+UP
7ppKMrRdaa3/EIx25GlzxYAY2OsQoKn/RcVYGJD/ji35Ej7z5X/+n//PYJOq8UcyyHP8oyve87+h
QZZ/8S80CFiP/9FNkBtEE4FAlBeU479CZhRZ/R9F103dMGm2K/Bi/hcNAk9Ew/ECLRHdmbZkyfwv
GsT+H31hhjg6hhjHgHj0/5Qxs+Bo/s2QkVQF9AgFj/UFn8N7TuWcEQfdWA6HJ2yFk7b9Cx7l8q8X
+Sue5u9gyX+/NFfir2SeMTYVssyyYa+Y9VEBuaWl6XepDr/9dy8v//3lK5SbAV6Fcd8l1owDULnV
NlOmFi7if/UG5pfQHdgqDmyyZNjLtCIzRSCjKPNzlgaa/+c3+DuT5X8vkPmF2+OgFLcHNRr2wCIP
pGNwltbaLXrTx3gc/+E9fvMjmF9Ym7bZZiUh3sNeGKHi650qUTNrzCf6QvqH6/SbWwhEzd9/Z7yK
yGxQjZcT7vkkNfH/xqn0D5Cj332B5c//wneCvSlPtZH3+xg5Fn1G5HWitHAOj4Pj/vl3+N0XWP78
L28xBVNsBrMpSIKQ9hkGLV1yNn9+6b8jmv79E2t/f2mU2D2BvVO/Z9wrq9u+iEnZFkSWaRcrH+An
JrkpkOhGapH+d9/G+PJtbNE3Se5EYq/VcrdxuhIvqIjK/+7nML58IXXqGrVr0MDQLTgWknbuVa3H
SDH9w6dXlhf6DwuS8XVBygIsOIHe7UWNlAnFqe72It3DovUYHG+qprtoTfXeZrRBSU+dmZ7ZJUzW
JP2HJ2a5Tv/hAxDd9be7YbRneqPTKPY5TQht0i+1o/78892wPNj/6aW/rIhInaqszTWxV3BzfEot
oTh20jibwqRRvFeh1rtx0jYXSTjxfPjzey5P4X94T+3LD6aHYRjNFn3pvPpEsO5jOF/N8x2W7j/8
Yr97gy/Xq0ta1JCAMPeCwlkKQq+QuNH7fJES7v78HX7zk2hfrltZVSU+Wr4DfpmzMWBlRu3+55f+
zfKifdlFEKkADCdvfF+Gxr4a6ktuOns51/Z/fvnffHLzy8s7PCpW0hHPUHTUGLK6Eon1+ueX/s0n
XxLw/rpq0f8WyDMssa8tazJXdKfrqxp1hpcwIV7/+T1+8/GNLzvUVMXMHtpa7JtKRuyqTMHWzjhh
//nVf3PnfOVAh5neRbJUij3BPo9BhW6AZb6kDb/OZ+sfTgm/eeS+8s4qqCImQE/eI9RJLEDUohDZ
2QXPPWgeNGBRtq6gBgKhxrfy56/1u4v2ZceKLDg6lcwSqfRksq3rYmjw7BtK8vDn1//dV/ryNFSp
gE2pFixQMNwGNpGtmeDXB/STzMPPht6IK6rS/e/e7MsNDC0ZS2sqd3tdJmytQgtAuw03XJEfgqHB
BCd2JpyWf9gul3v3PyxW+pd7epRnzWqNtturE9VLE4r9KCvfIXc8OHb1PkjKbmrVR73CGfHnr/eb
3wpW+98eotjuZoCeGlmDll3lG7wmOeGz1lz8w+X73et/OX4NE462VubyxWZheOVgkrVIWNY/fPrf
LAH68mD95eCSSY6VCjnvWLAcGEedglytmqQ3MXS2/+cL9Lu3+HIzg5JI4gkG9p5x/bWsus+6nHPQ
vcbjn1//dxdo+fO/fAU1AwL1fzm7kiY5dWb7i4gAJAZta6a63XZ3221fbwgP14AYxSABv/4dbrxF
WV8LImrRi66FEKnMlEidPEclQXdNcOsgz9AeU+kplmDfvWt8V/OoOehzayiy9uqgdw7EbEAVB4f1
oQ2m0QnzM2bHs+NX7dWr849lXb6BCOAMUPtG5jJYxtVcp2mn0aqTBhREKVqkIMUizgNgOcf1yRty
L9WOBcpvUEak2JhA9vi1SRSQDGw/hmiQIiCgXX+G4Q2o+/fatmOeS6vBUa4p1eewaq4o3N3r+loS
VNAwbZsm7K9Mpo8pqCmFC0GeMtlIRIa1pVras5lfYXzkH4q+pR2O5/+ogT+1PjBM67YxPGCRlb31
+zRgy5cNEg+kiLoPynGsk7Ar8pC4IJlYf4TB/Is87e0jBicuxh416Strz1O8NC/lG8cC0+Q11/Rc
PmJLcNur6B6L/CXv1CHOtsLK4Jn/o8flBMRNgXC4gtj3XEyQcKcNdIXSz4lVRuuWMc1/+f0m6Yyo
0Vi8mdtrXQYgrbNxt9/05yYmX9fHN73CsiI349spCF+AP0foDhZK9PUj2g7O3Hffhrb4sv4Iw+K6
y6NvHtG46FQXI/IaCR1ITM6oK7uX9aENs3c160jQx7ZllbdX0L58TDkITbgTAoSKWyIWzH/WH2Ka
v2Yizw+KHsS3yMuEfE+n+plDtHx9aMPqulpqAxVQ7UMlAF8L6FwBp/x+8F8ya+PwZRpcy2m4g/e6
cLG7NT+hixKiqbjj6uRxfeomq2hZDRds0PYEWnSZ+m8BRlncJXq/7htbS2mTGlsOHcf2ysGJuQtH
/2fXpIf1sQ1WcbRsFtIkyARusq/B5J77wDlOY/UAHM1GvlnyyjvHQkfLZH7XAPKBa9RrEBAo53mP
KrAudTO+pu149p3mw31voaW1JgTRSANBBIQtSDl2ubLBsou6PuNong/bp/WnGNZYV/SxXJA4FK3X
XnEj9EeiF1wV/6yPbAjc/6jSb3ICS/KpGTusQtf40441ALWC6fAlq+THrM03AsA0/eX3m4dAPduG
pJuDAKjSB9srXiGicd+J57+S0M3QCvTl4AtD5vdT5087omemK4GrWTfO4ivv+ZAWuKAlnMsxtsQ1
sz6V2UX06sDll7EA/9z3nPQb27rJOloAl8xzkjnDmRA8dhUAzSCOsBr3bf0VTINrEYwjw9D5AxLb
VOBqMrx47VbVzTDyQkB+u6gdm60cUtiwvGoOnsC1pPe8PmfHNLQWu9CLBexvisUVF+vQZMyO+Cb6
lMwARNdpuGusch8HJ7TSl+S1GchJgAWFBgEwPPXGdmbITbYW1baEKKU/qu4KDAv6R1uZDN/RLcNq
CNR7wZf11zSEnr38fuO6rBV94HMYcAYJwACShAFtjzauFUUYH9YfYXqP5febR5SdDR4BxsS1zcTB
a4e9xLFLopnwvuGX9bsZHuQWKBdDkudqi3/7+gr4qUz+XR/aZBxtQ7ZnvwM7IGZOu/JR0PxCQsA4
cgBKijtL+LgL+2v2dODSq+oA6FtB0es5AcIk2va4Pn+TC2tBjU9Shc5hfInZbCyjBE2yeykyeV4f
3bSuWlSj1MtiSAPA8DYodON/ufM9n++7DPCYFtgWuPVVWsP0tsdAM1KfemvciKv3rQISjr9NnvOg
t4MAgd1X3jl16icvnzaqpu+bxFvuQ//2ReKrsUHfO4qc6PP4x4P0WlV+Wre3ad5aqAIYM0DHFfbu
lHuQpAWNi7uxx7zv6B5b3ucmhtyAJKBLgUkyANPFQ0PRvjpCAAeQ7fW5mwyjBak9IGM1xIM+UZzs
GdpclPgwQYl8fXSTZbQ4FbQqwCgEZ2HQA4MS4OPYDdF9Q2vxmXGQnHKfYOKiIi9opgUuoRnGjdFN
ZtEC1MknFbghRWqkztPEw+NEbOglqQ13XNzuf48OAL38vazB2KVzMqDMRsCzC2pP23J/TqMDgkc6
Buy3Pbfoh8tF0/4/hOIvBMX2zTnI4/5+YCUzEGu1s7j6NoQu/O+8+lOAR+eupdDvBzuoDXOILcP/
q/IbEtuR8vjtrqEXsMKt/7dznObgA0JK8B3waXQ/hdtvTXsZ451F0EVu8hjyj6AFxbEZhAxVX7Yg
omq+FEJ+Jir+7mQdOOpzqM5m91WvvFBLQmIA40AbZuJat801kdm12FxfQ54ItRQ08eUCGOzhVyex
zxArvNiQe6KtfWLQmVhfCkNILJKnt0tRthlzhtxBKnJBiEwvPhgo4tI63Te6lodQJhwCnuAbplcF
SHP9oC8/urhVAU+uC1jmfQ/R0pGqWxWPfSeuEg2g6LyV6Amjr+gDF/dFQqgnpZbangV+oqszA5LI
MnBCByXxDvdNX0tK0NoQMSnBuOODIG832eEBezHYBsphYxFMXqSlJQq9sREqkiDUYPLqiqVP3nmC
vByIEMHntf4Shi0h0CIaZSYA92YcfaBPjp5TBQqF7AwFIbBvrD/A4KeBdooYysmlHIKwaDRbWCY7
iNHQXda9ro9umr4Ww1bcBf7MEWjzoniaOR9Be7Kx5xisHyy/3+z1UM7jycQ4djTIacfJNaifQhQN
XCc+rs/dZBktgnFZzBTv4Z2dZUPXITyqjhzQt37n8IvJbuY/Wk7rJnbZXpXXFYBSUDRwuw3khsTU
Zf+uv4LJ/FoE8yzlIJOfmusEAc7PTTXJB7DteHeOroVv6MboJYBi97XJ/V+W1z2jE3lrBzbNXAve
ae59d3AKpE+f/WwykN+26Je4zypa3GZpYdUKTE9XNfr/5uCaaNyhuW9sHbMG6Su/pj5WFXxvoBqE
+mecHV3idPPz+uQNbq/jfxiUQmbLUdgVyRiRsIcqTOld+1a8QjfiPtfUcXGiByuGy5A5AUC/DGHz
dSrCc91ZX9dfwbC2OiQus0AKD7VfccW9xdPseVcoL24UxwzW0aFwEPstktSBfiiooR68CVSn7nBo
k/A6gCZvffaGw6jv/R23Kcl9Cwqb7ZXZTi6eZpfa4qKcCszls1tlIBgC3Rbw5SO3xo23WoZ+5+il
g1jkDElagEDwEQkCOI4vsx0I886BJPdlaR3JEncQpMurXlynDh2/6D4N2rtPu9r+AnUL9PY2NVYk
9C8uWi2DlGwcsQx+pMNX/BFT7nELcw3Rsd7XNHI78rK+yKahtc2lt+asAVIebH0J+EHw7xNTWx/X
hrH95febxD8kDSnCAhbJlPij0B90AAeb2q9P3OQqWsa3OIdScrfcDAaLACrawwoYhhAeHtYfYIow
PekzSzG3ha+UYnoDTOihgSJ26KuftezvKtB7vpb7wTw0luCxwc4+tRx9lHPWR6kfivvqDzrAsaDl
CEhYgAzqQrW4Uh/BertxgeEsU3wnUhfw+e3aFrTrapkhUocuBvfNFA1dCtcsDujC/mJl46sCt6xs
nFflxahLkC2U1X+Yh/cerO1pOEhQtPiwZb8cI9lQ9K1Aa5hMsTqmvOIHH8X3S+WW0BUfwyeA5MES
BI5Kfwb5dDc+zGjlLTP2fdHdJv38hA5aXIF10MOqfjvoYLPJ/E84BRe0be9rBnHjpjtPE4h4HXZa
96slH7zzAjryiI6TF6gKVSEOovrECfAij476xw26XYFuT8U39k/Tc7R8lEF2oHWWEykLir0HrvWu
ss5odIGSstXvcg4GhMzyN4LF9DDt+Eud2KeSYCNFpRvdtiI8ZY11mCW2vb6POmp/HRjfOA8b0oqO
RRJW0g8EPbtXS6QPbSo+Smb9s742hqRCtS1vmHsH8jsYegJRdVUGh9GxP4Et675kS7WECOUs6aNM
31zDfHhjhfPsyq08bshWOsrGUhNRfYxaC5idIIPYfi45/WIN4cFiW5Vv0yO0hDiCnE6SYTmQxdCD
VODx4co+DMwF7cNWMcG0tlpaAZtm7rAWKasfszPAplExiPP62pqG1hJHnXVoie1R6vXn/Gjn9ZP0
xMaxwuA2OsRmnLuecyfH14cEozRh2UdVjYeUJxuhbJi6jq/pQ9xmsRlTp/j+Jg7aCSFXsm4V09S1
wLX6Pm2gG4OCpmg/QSEO6h3qqR7zjYKmaeaLL90cAcJmIu5MsE2Qwf6SUvtx9vONzdPgjkSL1ZpJ
5GpZNtciDr/Lor6kqfcUjvxzXdO3+4yzvNXN7PvRVTxfPkFkF59J1kKXtkkv4xxs+I3pFbQzjOfV
ouR5i7IQtqOTV4/997gDu21YgbE+zNGAuv4eplXQIteJPfRktdhy0q6KIG/05NPmvhO7DpgviZh7
9BE111oQtH9Dp9b1vpCYfrxv5lrQSm+UBDynCFqvAZ8fCAR2eRJ4p/XRDV84OmSTNiNooVLQP9bN
8BmCI0fZp0ewKp5Ha4BUBJ02dixDkOn4TZyTQP7HvebqD9XCuPYxbwgod+0NNINpeC2GofhUp0B6
CGBi8t8lOIgTEFx1nk023MfgpjoCDBwAPEwU3DTIhodkGF+UVG/4gjr6UGleXwmDh+pIMNDNQgtr
KYFbY3rscvdQhs7GIrP3z1uuFsQcvXWT1aLu14IMcOfJ8RFiSW9WCt1d4LCd2rkkTXbok/sgeZ4O
ClNxr/rcm/DRjxpyBXK/urQuHQS5BPRONlbEcNxytYCuusHr4gRplXvepYD8HZcZ5AaHQ6Lmb9AZ
9nHizg7rS2PyLm1LhqQDdOwGrL5VdefGz16YXUANON3Ylk0xqEd4nleSZTi4dBA2sPPkW48D4yz6
D+DTeXYSeV+M6LixxHEh/jHgoosrBm7pZBxAA1T+UkF5Z0FMh45lhZXGsu4aMPzGO5V43z2whW+s
tyE8HC3ClR3zYk6BBZzBbQgZGttH4zlzk3Gr1mN4gI4qIdNgEeHDoZIaacNiHZjYcNN53yHDXlzr
Zh8tWDXLHPdlV5GOoCGJQZ0bv8jA+7LuoabJL7/fDN8RRYjrWzh+qemLEydnQCbe7hta26Fb13Ur
ICTbKyo74JohQHmG96U8HUjCQ1zbzBRV9xz106egJ2KH99jCehhyto79YyMUCNKGNtcOugsQiz+2
PQFrDL/wud3Y+g1JSAcBKnBt+thtUBVXYEeYpwiqCw99OiSHUDHQobg5pBad+0pg/4G+btY4LTyI
MOO0cbUL8oEOoHYDof76GptMpa+x6AkUbkOYKgUxDoRDry7o61jbfIBjpRurvbj6O1/9jpax45F2
PviLGjA4FMfAg44i+A6nZKuoYBpeS9IV5YL2FGhAdIOdgqH8jY9X0FDw+XXdRoYQc7QsPQeyt8Ia
NhoqkJGW5VPGy8v60Iap64hA3KtA4lww1OAz5xtJ2B83lY+TT7bu/QxTtxf3vfEcEEgP6N/Afuwz
aDzNYIvatU3qbziPaXQtM7f2DG4hm7dX6YxX3NJ9cm3rx7phTENra8qshgEXrGBz1zqjC+Lf3gq+
rg9tsrm2nGNb+jiVwBt57+y6KgMVpXXMycbE3w8oEEf8bfGiF3NV9AlW1JneoJv4KczsB1wBfsTt
0EZefv8FAFr7+xEOdG/G3sV+hdvF3zkBfzbYW3LXP63b533TUx0WBlaVMAaJI6oppMRtbvKSgM18
fej/Iv5/MwHINv6eugtSMxeAyuVjLM9/hnXPj5C7IDtnhvySsEHBJ3M5AFTdPkE6xTkUE0dfIohq
vIEO541JLD703iQWu94EhYPPTIbOTnGtZHVulfXDHxzQ+aoHLvgZ2k2Xora/Q932wwKdgjzft/Xn
mjxjsffNY0Hf4NJS4kslcUEr+XnRUwzLZwkRkvXxl6h777W0VB7QgTlcIpcklfwxV6Q/sTh/8SG0
MhP+KxDBVlIx+Z+WzlniTHnbwP+YP5xlxg7d6O9HZ6tWZRpeC/0gQV8P8+F/HgiYcLsaN+GLcsRG
9JtWQYv+tOpaoDWB2LGhz+fX9idO8nM8iAffva8cSXV8VhimMcSNcCTLfBuSjgMhZ9xGNNDYTaDG
NtFyI1ANhtKxWonnNjWrcDOGSs1jB62eIc+ixho2rjkMeUBHZmUshSyHAPAly/o92FlPk083tj3T
0FoaiG3Jg6RDBA4juMk7vg/QIL4eBSajLL/fRBnO8ZU7j/CeIpgvQVUeKurtc2/jS8o0cS2GS9eD
1o+1LC3LICBTWmpfZPQ+HgBoOf49d+YgITYVMgQaXvdQaH8AsGkj8xrcXgdhoYZaoNkP99mzYD79
XgZy/u6C7Ui+0QLfIpNNSbuxAgYb6biC0YJs8yxxjyDdOX2oXGEd8hJcrfetr5YdYjLGoBTACrCG
f+oVqBLn9pSTeMMz/zvAv5NFQz0/MB8Q15ihXOWSYxbyyAuCx5LGj1PtHmU6PbtQOs9j9UGAm65P
59fUyx7onDzFoO8vePi8/poGI+qIsJgWPYT1cFsCNc5jDppc8ANsDG1wBR0Lhu1viOsOb1j63ZGR
+SF13CuUkd6CvD3cN/tli7oJwqDPhsJrsUhhwKDdSabXHlej93mADglL0pQplUJ8vrFTaOj57Ysk
3P8aT2rjgGDYSAMthaDtqnTZGDRX8IMuin8d9EaTxxjawtACiHARdFy30nJee8fVAi2ZoCiTTRNY
u8Aw4VY7ZTv9s5PWE5jWnaGBhBvxWwjt0bT81rY03ohO0+prOSaLW4Db5AIWU2IRkL/gnA2ce/Ah
GPq76tYg1fx79fuhahI2oOKrJF6mJ1h5X2TexvKbIkNLAHXWZpClwS1ZpXzyJ7XtAZBhBRHh9UUx
Da/Fv0PQERfgXuLKZVh+6Sha7yA7aG0EhrvM8p0115Fj6Pr32wAwouvogQjOBs8vWIefewvyuKkD
/CqJj3kvDmrAsZvZByrsU6KgCepkH8QEWtrYP6HJ6hF8sRB/8M5TE59t6kSDPW81Pxi8X8dtOSRV
buvhy2tE6RY6DVFeQM4dejWLCnKZ33UrQHUIF8qoXPkOKp9D0IsvXUPyg6BQWwYZZr7VJej8VxJ+
z9paJFceSUA3Dv7cdpbzuRia4m0GLuBQ5YLvkzijx6AY4aNQTOSPQJg2Ryul3k9QMceoWDMwbnU+
3Qcxg4xlClliUA6W+9zFqvXViA+WkkHVaKwJFCSIOFAp/y1pCkFBWSVRC9jBLvPn4Q2Vj+RYFlDD
3FlpPx5wXz3uxjROD0FYZZcWbOcP8+BC5BA0YocpsZP9WEKZk01ZHVkdID6WMyw69+1w4m0B4fVC
st1ctKCW9vJkL3pmRSCg6y8TrcsdaFUYlOI6sFXKGC3IWfILSqLVEYQr/TloLdAYW617CGW5iJal
2WGeh2pRzvzWQtf84tGyfXLTgh/TAQIr6LqGNlBTQ4w9GyCQwBr3WJK4eK5aNT24XtCBoFaAYNln
wyln6Rvv0mbfgjEVC+pCOpQ3rxVExU92R9uTTfEo6g4QQo47KNozVf8OQ0r2Xtomh7qG3lpXecEZ
Iic/bRnOL7EbywMuOsG7EoAInoB6MwlD3PK3LHsaG6d7KTuaQSGRNecxqd0PwrO7S1XgyYE9WmAi
z/IHtOaCtzekn91J/okFD8AE1wwPbBFOH4UFSWsL3T2NJYu9U0OMEGj4+LPliRFSIGTecYvGu4zb
/a6D0CF0dOV8mG20Vt6VcXTuJCeB5qFMGhb12Y+uq3Z1ssX8tLj5O+6vN7jEXDXMj2sWVd1RuQ9t
j0WsthgDDYlSb3BxU992x24Z3BUHXJ7jZEk3DqumeWt7lCKVJ4YaQzvoCYd6/YERCzrGWzxnhgyn
Q8PSJqPo8JIsakf3G22c5wk8FbskCM5dYr95FlcbK2t6kLZVeYB4J1BQYFGWgnK4L/7NC6gn+/VH
yxu+QdnqZd2BDObSoYaV6BpaOnN1VWi1q0Ajb9n2Y5XVG9+B/zWGv+NGvrYcnZqrADes+bXOre4V
jm9fQ2K5INGtCgRdyx6g8xA8OEPg/tMWLnmA0tj0jwMF5R9TGjSHFlG7YVGD0+msga4oUVbL0Ckk
UDr6Rv15gmorkvnG6f/961KqYxKzERpsCsk1mmS979LyOtfOwQWXWTpCHAo6xoIwKGRtXQ2ZymE6
5LdgddWyHM8bip31dXiC0F316r5CW1L8Y10J3dkbeBGDi+jYXxBi9jJr8aDGwk7ufexIusf16X2r
ovPXSTBK+6g/sMjmafhcepX7gjqf98+6extOrDoAuKrRZ5z4GF0NP1r5zS5/9AxCH9nv9eENLuVp
Bz4eD3PlBwhSCnVKoCt8Vm2YxWB0Hezo2DQDSh1pzBrOBRzHC8XO4/etqE6p5s3AgxROxaLah85Y
dqhwemRqw+QGm9Alod18v3E+qhCq7X4U4Py7n3tUaBzw023YxTT6stA3o9M+toqg5EGE020HySkQ
tc3pWNx3stRhjNkg48RirR9ZGbjnkzROXgLQDl7SBnLx6y5j8Egdyjh6geUXQeNHpcXTyLP68lJZ
YE3lIpv3kLS+j0CJ6rhGJiyXorbqRTyOd6FnHYfY2gt5Zx1XJw5jleCQK5MQv678o1t/9+Nz2Gzx
QZgWWdv7MhaGEDTs/WjuGijl/vTVn3Xjm6JKi1caDzYB5xY48JEGDrmff6KNVxwCr9uILMPq6oDG
wEL1sLKoBweKz6WM95w3D53qXqHCvP4KBtvokMaJzFw4iedFg9vhi4eiDUPVYLJYH91gIKIFb1L5
GfVm5UWxUqcmbh48NOC0nfeyPrzJPMvvN9HrhGgts3MMPzTqxOUDXUDiA7p87rpZB4v73+MryZsQ
eCgvSieQEucTvnxCGvxuwKjAVHxiUkCgpoCQ6vrrmKy1rNHN67Qu5JaqgWG1x0WLO6A1dH87cKj0
1laLocli+vlp4qSTJeLMdp+h6lskeeSIl7lq78t4xP37FZQC/tmrBi+qyG8h0l1ssX1Gv6zbx+Sr
WhwnVHBnziYvmhxQdod8sI/MgdjQfaNrwQxJadxRDRg9nwN17GcXotv4GrpvdB3iaOGaoXMVXHWE
+ko98K/1TDdsbjCLjmrsaUrTrkSSqOtK/LCmRELUuONWd7rLMK4WxHmvRDdKB8rRQPqevCKDBkgF
1bT10U1Heh3VCDVpP7NTCztL/r1OIbgmnV2GT90MqYjkX7lod2Ve/QqZu/NbF7pd+V7k1sb2abKd
FuFhIYE6cfFw18nobpR+vffDnG28m2n05febgGbCr7njhF6kEh6mEMaSFFzEAL39WbedaXwtmtEO
HqAfvKVRBf0VXBJAey49rA9tSBQ6srGoHfQ214Ud1ZAVwqFlN5Yg+Z8DaDVld/qVFs4T+jsUut5s
+BWsjq+a0WXH9dmbDKPHMkToiwpf0JGI+ZdZ2K+i3PIYQ5LWAYxllRZ5k8o5yoYGuVOhh3pmh5JV
W3nI9IClRH/jND6RTR/MIWTwoEuuGPhApnL43mXhxpnCNL4ezmUrZ1Gmc9QvaIesyqB3NYkwPAG3
z+87tOuotyrno0t4MEb+4H+AytOxY/bG0AbH1NFuU9p4uDSfxwhVu31PIVKXZnv0ce1C0Zzv8h4d
4zbHVk7beMTsQX0MpXT22R/vQ1nR/7LgzepWqPmGCUqo0QgNpWMqqvaUUtyt5MoKN0LX4Pw6xA29
1Cy1IGmASjyIsfriWKXxRsiajK+FrM+U02HzVRHKyhCnoj84S86zHTzFU/XtPuNroVsD5ZPYGcMj
nBaSheO5Hu7jMKE6wi12G1ySdtYQ4eLpEHRpFHrzIRnmDbcxBJYOcENFf4BuVSojZ/xaFR8p9Agt
79O6VUxja0Fbg4R0DJx4iGaQWtvAzzuDOs33FlB12DGnE+4UAGuCyyj1ItAufO7asL/vG+N/YMc1
KUeS2kOk2iA4uGGeH4na4m02eLu9/H4TUMWA/Tvjcog6Lz9ZonxIlLNxsDIZXdtefU7HLKwTGQFD
c0ZzTZRC7iyV/UYwmYZ3/565JCKhnqhlJMqu2NHyF64or6Uj3tZdxmQYLVaFGkUxDf4Q4UPi3Pf0
EKjkZX1oQxqwtRgNmQybGDKl0UhroNRTf0I54C1vPwOJEm4Y//3pEx286I3c6VvbGaLS8xqQoRfJ
ni+S5etvYBpd22RLwSEvYo9DlFXWy8zVKcv9n/cNrYVqAPKW0bP5EMkZSh1NcA3nYmNJ3/cYokMW
J4q+zMzrsaRp8AnkV4dshNB8vKXFYBp++f0mlLymkgM+VIaox7fDCEnJbkDzZ7HFCGcaflmLm+E7
nk6jsjB72gpcDVriArKYHxC830gzpvG1cHUKHqNrtRki5mWgVQz3RB7aKjmuL+v7Pg+Jtr9nX/VF
74W4WIws/wKUUsWcc5bjtolvdXeZpq/Fq1sVFIpUCik+c2ULjZJmhMtnBPeQuL2U/uv6e5g8X4vd
Eaoxds2GIeIzCJtbciqqret6w9A62JAPlKVzGfeQjG32uFM92e1WfdA0tBav8Uyaya1pDxlqv3qD
ZIj/QEccX++yiQ4v9H0RYIuyemivxmh+CimIbsZ62jgXmOa+eNSN3wep5AP3Mmyu3NkXITnlSfZ8
38QXX7oZmtg0VETBLKr3z4QBjNFtQa8N7hgub3MzdE3LReLJ6qCMOkMIGoqopD82g7cRrCajaME6
Qw3UISrtI/97CD3Z+s5htSgN8BnJmgL0HY609l7AoxES9Ou2Xlztf68eQbL/t0FYwIPMR1UlyoNv
cwmkcdd/5GLG7Q+kXjt/BxmTjZcwmV4LUUJHaacFbJP0XnOIx6yJbGk5l0bem4t1TF85+tBAKoIu
arn3hYr2Q5+q76BA2fqIZe8bSwf2QQRSgCl86iP0w16ElHKXh96BOYBSWPmrjev6/aTys7DJfTdc
JNC2XbdThIFmsYvG0o3yIX8KSHsK6i2NOAPRCtGhfmka8EwmZR+J0NtXokWbxme/dvc2yi4Ogw6z
vSvG9uAV+c62q9O6z/3X1/OO0+n4P2skUMpJeR/RIT50CRBXQqAU0166uT+mHomGbN7FoXisYrHx
TIP36VBAvw/bkBd9FyWh3DUk29tgXZmm+1JtoMW9Bx4JN+6xTDEwTG3uH0HFdVw3lmniWuyraQKb
nc87QBxcerGtIj6ItuwPQV5tCawszvTecug5wKqALADlDogXObkqNDn8qLqwSPGZLaElT3gs/R0R
uC3YMJch6QRaKrCnWqFJpYG55vAr2OzzXcn6vfD5s0jFObTax5Had2EliY4HLEGkbYWy6CAIPjen
QQz+3ub8PkYRokOxc6sfS7+FW0EKwd55fqiOYTZsaR4a7KQjBVNQZ6Ru17ZQDbd2HjCsRwIp+2Iq
Ps8ezQ6lA1nmfIvPyXAU1AGDwBRAEMQVbcTiq4e6rqoTMBd8Br/Ry7onmx6wePjN3puMoqdoAm4j
kstd3U9fa/opdtODTYMNII3pCdru3qfZ2FYorUcldOKFE1S7HLRgTdP8ztRWqBv2AB2rA5Db1PMg
bKMCsj5WHUQggj+lflvtOFG/OcMWMDvBXjXxsBEthkOFDslRhVNnMzi4o9BvH6yGP05yqxZgGlqL
fBKSEIQdNYaewkMBRU0XcnXrq23IWzryBiVebLxAOkZEfXNmuo8hmTWnW4xQhonrcBt7DKEfYYci
kg47xP546FJxuGviOtbGx4dKaoElMGrzajeAFTjuPtPx1/rgpnlr+/lU1osayyyisk6Sb65dpKA3
Kuyf66MbbK4DHRmUKGJoNorII3+SMt/VosFN7hbYzjR3LX79zu/iDGrskQza+tDH6CzqQ3vrjtU0
+vL7TXaoh9oCtzpGFw4Hvre4JONWy4lpaG135m2aJCwpIHlQuv2B1sl4dEBYd1g3uukMpaMdm6WV
lswAJNfA8I4EzdcBGiboDsjxmF0LSDGLn6OTnejU3VdF0unxMlV6WWyPHOghB/eKcVWot7Kbyy0l
bMPtJdEhW0g4cdwBkhcF4hvvrchN3IeiaS6dC5ReWb4qEV4gO/ANjGMfvGHYDbhGI+F4X+rQYV00
DQmkZyzvQotXFCgf+gnsrLF7XF8vgzfouK40K+dW0iy4yHqArlYdDxcSW+XLfaPrAQ7OqAFagf7F
I/5uzNiOZ3/uG3nZ9G4CxO4zKgC2lpduKtgJhHfOAZ291YZVDNuaDuoCfLENEi+Rl5H2qGODBcSJ
d9R/jP1i5/jdNSs+9lt9j4Y0paO76rBzoPEJuxcV6Kg8wU/oNnl2Pf553VKm8bV4L5TqXAAy5SVr
p8+lS06NCl4aiyV3+qf790owCxo2TQdbefHAoJ2QPw0N2itBLHS57wX0bRmSjVSNDI45D/JQW92L
W0AJphXF8/oDDAclXRayjFNpFWMwXPree8rcj2izfKCO2MdqA4FgWAId4tWWTdVNFZEXq2j2Dk8P
y10m+oL3d81fx3c5qZgsdNEMF4ZGD7uI0Ni5G4rHJtiYviFH6AivoXVKSf1JXmxcHhcdj2pbbaCv
TENrYewVYGNNa4VAC8WDUzlHkIMc1q1i+q7WkV0NLkndNBXyQsrqk/C6LyLvjl25RHNSi31N3R+j
U6aHZsH3iuK+m2VClle9yUyMouOnG2p5SefxFDrNR+HMG+nU5EdaKMsyR20KOHc4qvPBTZJin1Ig
+73227rJDGlPR3bhW0GiUizlxfen0yib/TB9lx4KHpZ1VX5/BLgYjpVutF2Y1l6L66Cys1qkubyo
bt4nOHb3Ir4L/0B0/feutUHDk2Ppq2Q4pjUBF5mYj6L172sLJv8D9ZIcyuZ2IS80U9Zx4uV1ymf/
CPmY3+tLYVhqHfAFiScJDopSXubUOozWN1n9Iqm7ERoGy+toLzvsa9xEYPDB4pBnyAFtcY7r8zZU
T3SkV9w6kwhyDG03v8H+vZvRdrW0Mgn2i3Vbp2NDwtYZ7NpBQFoF7FwXjrLZrrSqDzEgEK3t/Wgd
e2PXMdlo+f0mjAV6Sr12rOBC3N4PjTi46bSRrw2FDJ21jnt2Ih38XRhJ0XbbvtZU7qX16IbuJaHV
cZZbpSWTF2l7c0YZboB6hBiZ6am2oXNceMnXpt+6mDcthBbCVTl1INNO4aWJ+9T5ateJ5yEgOB9t
9XqYnqAVx0RVM7erl2WYggPH50TudbuA2btEbEEXDEbS0V72QHjNFZajRDV5GsnF6buHYdyC45qG
X7zgxpFqivK4AwjAZbRyNHzMO9n98p2tyxDT6NoJu3WYtPKSY0uYnyo0ClK73Y1oklyPZtPo2vZc
uLJ2pWUNF8v39zMhO98bd1KVG4FgSBY6zssW7QR5bGTRRnjjXljBKxoxT5MzP6dlE1VO+Gv9NUzP
0WKZJdzPnQSvwVj7MwitF6bmDy4TjxA82ntDs3FO+j/Ovqw5bhzN9q901Dv7EgABkjem+4FkLpJS
ixd5e2HItkyCAAEu4IZff09W9/RU5ZSsG45wKCRLiWSSWL7lLC/M1UvcV6xhIWY13gZmBCR5E9M5
6+PbNXn++ad4afiLxaxJ7UUIub1jxGw283vNP8n52jSvhGIvPeuLteyqWnC3YiYlbZmNcjhrsOTV
+Noqe2E/vVQ1CztRD6NJpmN5dr5J9DbmrYpeS2NfuPhL2FedKAGxVOQIlRAWLA37Pvbp/Ril8pWp
+sLlXwK/zqWFeBlw+SDnH1YfHBaEkD9/ri9d+8USJjGlaywE0g/afx6iunBTvQJI/Jrq50vjXyxi
NjEHBRM2HbsgBr0/6egtbC97sLfJaw4pL8iYsEv4V+p8AiA0qND9OJ2fQun77r7u0qnMOZl1+U43
pEmOnRqW+iAS2oMtbgOoDdRxWNX7EhIoa9GKTrlrFai4BhozXcvMqTp6LWT76ydIL9uhZQ/5ixiq
aMekkhKPsYZFz9T/6ugXu3w9MAvyJgMXfApg3OKLtht+LRK5RL+VMxezMet4FKbfVUptuKWvOm/8
9V1hIfvz6ZTMYTI06TgeSQr3r4UHVwoSJ8XPZ/ZLg1/sWLKtOFzelvGowmm3JOiY+WpIXlk2LyQr
4cV+JSo21W05YMqZ+uBNiT1RmNMAgkfeVOUp8dxCyyu602H4a7Kz7BITB9mSsAVm7fdwCoYS0lr3
1Dfq11iz9BIO1zRtrUhoxmOF530lm74+VRtWhC3n5ZVa6V/vBfRSy29KF6jxQp4f/fpHWVdZWnUH
Nf3aEUIvpfy4Rqg5L3pEuKm/TSt5W48oM8F/+OvP59NLV3+xk80q4GULK/Gj79rPPmInbiCm4H+t
uUwvjV5ny6I6pmo8Nr1Gpbr7CuHD2yWRu1+7+vMq+UMg6H3bqwQ0nmMjEgdPh+qbippdtISvxYJ/
vdxoerGWbVjJ1cMz87jOsCmPIt+hg1W9Fqy9NPrFYp7m3o6ux81fBF3B2jE8mwj/Ne4UTS9W84Su
Ohw/ce0lrz+FbrliQ3D4+X1/6cIvUoiZSl/PUTkcJ1oVEeJ7mLS8spxeGPoSDZciByXEYcbMwRvZ
TDpPOVqeP7/sv84S6aXcXrh0mkvsxUdO6JOe3hk+XqGwuq/UvE8kA2TjNXrWC8vqEho344FC5ERP
xyaNzE0K48Zn2PIkS2bI+JqX0Et36mLpEtR2QhdynL4GYrmLGb+Vc/caqfKv43t6aYvKpJgq3VEc
vk2bc/GhWSBsqwtIzNT26edP46V7dP5cf1y8SR8Y3+MtyjT+UFPxHS55H+Kof+0jvDT+xdqtXEc6
4zE+WddrbqcD9ISv6fRrSD8UEv58+WJV1nIIhBwrgl2/mwJYeFXqq4Grxy9O14sF3IqIDuGCAEgu
qs0i3nyj4B9FtD+oZsxjk1pQysUvPo2LJe3Y4gfZRSOsowA2OYdFc1AQwI5//rBfmKyXODNhgwZU
e4SKqdSHUhgIp4pXip4vPOdLiFloVyk258djtHxRYDq6Oavlr7Vi6CWSjK/AKUGZZTxqaIi05gRV
o3h95cJfuicXC6AJa9WJGGP3oeB3BmwpROf0tY30hRV8CRlr0ikJGZ3G4yAC1WVa2xk6EN14iput
uSKyLm9BhKx/DURCLyXjKPTgk25043FkzSGp6C1jr/HVX3rAF+sg5V2/yR7RutetzSNn78pke2ih
U5P92uS8mPv9EMMZ1SFiV5E7uHkuKkN/7aS8RIcFRIOVqDE0PBCutWRFu7avgJFemD6X0LASsip+
ZjPueJDWt2Uo5J7pQLxy4X+dC9BLaNiZFAAR6dAg0Qjuqqr/BL/hj9WEOuqckGtqxcfRqE9t4pJf
Ww2X8DDfRulA+t4cobUW0mxKJsWzlgv12gx9YRpdGoLyYDMN1505Utpcm5F+iodlXzfb+59PohfW
26WGU+vo0JeqH49bu4v6IAMa8IZsbY53zZL5tdLn7yXU/42lpJfwsLoZ07EnbX+sAqj66e9rPbyt
Otgqdy63W3pbkRsdhcC8PVbJe0XMDsLLRamnIu6+bq06JUFUNMClb6+a37x0Xy8Owg3VUjfA3fw4
duQAWum+q8gb0bhfnOYXq9+zgA+q8+tRlklSUEK6/WrD1/Lpv64A0ksUGaDpI7B123qkIKlJMt9N
a1OAzvPB8NdcYV9Yp5dQslLBDIjQfjvWIzP7sEeroA+S1/xtXhr9okoCmb4BffByPbbx5tqMBIbq
PKkj8f3n0/ql8c/T/Q9RWm2snDUqR8dAsXxamp3oX0MBvRCOX6LJrCKTRF61HpHfdioLmGuColGe
w0okGlqf27Em7v2wlcAgOViZPP/8I70wYS9F9fwadhv6HSsQYE98K7Ng+LCur2VdLw1+vo9/uF/e
tFUE9PF6tCUOXfl56BtoPP4a6JFeukoHWwTHhgS3zM3hDVnsEU5fbyKYg/78zrz0sC+Wcrz5oHWS
rEd4cEiE/UJly5C+cttfGvxiIVdRaSnAxusxHLvmMUEhEkB5AyOEV07x5AVzVXqJKmvaHvxzlXZH
Ay2A6P1A4vo6WTV3J9QHyu7dEhPavB8rJSXLQjpsuskMsDyaZJwLTLkMQcs4uKyE3YO5imodYu9m
iY3ftnW5pGeju0lej9t6xj6Oem6+QFdjSg46ISzZQbOSg6ZHWpec7Ngbt1chPDV2ZOnD/gca6JDR
DSPXWNi1Yk8ofA/nkHzWUHgEkX1M50O9dprdV2MXjIeUrt5cuc4rcbt0SZR7vq3rDt3g67ml0YfO
+ulrXCfRbf0Wh44Lt2wNgXzfb9aE32Qd2BWNmImJI4OtFqS6hnaqMNcnsAjtOrCq8B16Q/CetZF9
Rxo6//Ar5OwyuTQeRMNwnLbrJRp7+52FpHIYpj4XACcmO3kD3p1Oblr4tmzvpnmp7DtYfWzTESog
iTlNW6/nXMwaGXDdw5PpoVNdWT2UvhnVTlkQVHNVpUbkLUvLcA8W2cavfVmrulhHlfgMCWjnD7DF
7R6iGIyYZ8gVxixPsdNVeaRU/3FsSVl+ggP6/FnCkCm8oi7py0LWKCEcZNdokTkr5ulHP4MN+NCA
9GUfFtgVJ1dtOUMSWjljdB5PNgnzdeE+yYQTxuxNIwScJIbS+UKXfcShZRCgFtqB/Nrv/SYjk0u6
BsDHr67Bo/MM1gDh4ghBer/EyTHRIhwObWsqfqhJOooixa0tsxq18m3X6LIpCz4Jb/MQkM47O8+J
2U3APmLLmCvdVNcjiEbJftpcCdxRxxJTgAEyzHnfb+7E+cJp1jvZxVk1EPk1hF4+cGJN7E+NBfyj
KClUFt/RSQf6WC7STlmUGt2BbxEAKS0nHpOP8WrjELe1m2UeNCbFhx3jJtpvZqiTDNEkBJn56n2Z
W2PBheYqHumOcylobtqEYQWIZS3zeR78lq++rurMxRzcxcGkmGMjU0oUSajS+f3m4zrO5AqAIRia
PB2g1cnraNeJyfljF249zduW1s2DmcBEy2Dn0c+H2Cw4b1I1TOZ9IHrtdAacaKiPnoTa3pMtrVcI
6IJUYp9jmQ5p4YDx3XYSDxDsohXMfGjM1zUBSr+a3pHEKJEnvV3jot2EaPZQjvJh5oZq4/e8XuDC
mSs49/gdpNqXyWZ6MIu+MhVL4n0A6ark2rQBtDPKNBRQ2jES328ajMqrcRMq3IfKdB81C96Jnux8
yVKUBcKov4n13NaPLtHVe7JE9Vcfuk59cl3S6m7XuFVbtVvGOdJvpCi1+YG2JBE7yCrRZMrAGWfi
enUMMp2ZmStem1zB+KaDsLkLlxTqNc1ETp0Io/mgFsH5KWmd0jBnViAJQaJ88o+jDtr5voJyeHWQ
rWrLH7Sa4FOA28Ha6vsIi7O+8CiLrbmqxxlg3JYAg6CBJZ+vS8dhHw3NmZnvW0z2+rNXg+pPOKmT
Jo84puo7OyicSujMV9unIBWVfCuUKc1uq8E3vW3jJlWHdhqo2nM3q0XlzjENBtDGxwidHa4gZQy9
woUVEoFMfwAHpW1h7UIgWdJ2dbxkLB6MPqGOXEFBL4krtqPw1BJF73kqbpsgWJ6ESUx/ZZUvGLzI
ZbZAom3L5fqWQgh6wwI3aFFFWV1umWfDva8gCi3HNyoYUr9rYP38WUJ1hefCCOEeVmb590WEI+RA
Nl8riJcZ1xwrusFIoOBRkzOQmj6oaA6HXBBBM9PDWThOJVwESkTaNk4U7Ktlyw5gD6f6ik+xhDmz
br5Oq7xNFyHHq9pH6RWNeo7FvbZszNKkNZ+hLa71XkaKYJE0gf4EL3fls20O5T1vxu+4BvWVbKz+
RruwM2+sSgQkR72A6R2k3cJ4F3hIrF87mUw+R/JMtsJ1zareaKbC7m6rJOTGHRFkyMpS97A2sYmo
btuVsz2ses/EhPAWvh6IwuJV+PkUwWd3wL66jabOlAvcsoerX9XfGjsQ3L0Fh2Xum1mprLekZ1kK
+akpq9VYprnxnQxhEA+iaWaEHcu8rzZAyIZpqtrrLtqG7YYpN3dZ6OMJVudg/qb7hVllDmmrgy2n
XEJuvQ4S8HliFBvW69AycrsxtQKhAWEhkS/ITjmcMAl1ux5KXii2ylBMN+NaQWWeRovFKDWMlvyQ
TnVWMb+1WROXjF61lcLumJboDxX9OFZJLoDiT25lG/SYK37DDYlE46NMVFYMnzs/9fJTvNWWZ9js
eLPvyNBGRTot1Baj10TlhqV6eKsrH/YnXwkgAAJYCVMw+MGRPjWhL88+zmXS7PrAdk3GdFzJYvJq
YlcSFD+YvoOucB+EdUlyHlG6HQIqkzKvOxM0hx4eHSSzoMCEH6NEzJ85dvIO2ttdv+Z2MSQqNo4N
5GGuW2t30htLri1vS37wVHeAOC7RkqP+REhR0yQmWeLopvO17oL2CBDp1vQZlI+n9jbclmnO22kG
CH8e4PcO0fTFfZIdGNmnwFWS35IuSSdYUeABA+AAQdCnOR55UBeAxM3sTSVQBslgnZSyw7p6fhwn
BEmfnWZjmUFguQ1h4NMKCbENYw7rUEbrHZwLIUqYmG5ihUnIgEgJKnzLw1bC6CmrXIo7yksoO74J
zGqae+YhaI2p1uppy2uyLDqfu2F1Bwvx0/p6iCHxVgic+Th7m25bC+xncvukAdsO8pAAYZpjNrWw
IqlmcJNNL3R5hI8EtmB0zjUrAMqq+FU7tMOS9UmE9RZLt5S3fEa8cOYxg7M1YC0h/YLxontS3Zr4
hxYacKLAKq0HCCC0boMY/dR1N8jZA7ob6AAIE1a5/gCmLAS9OAJBdRWlrpxOOmJb++BxKgc/QjcC
qcVb3pwNrzSYGH3fRiYjLkI3zQfBTK6jkYwp4FYjeOG4Gv9jMgy9YSJLKvGM48TvRTdquSMeZn73
cQvh8r2ymDGoYZOuymUAxw+oNgZLU0iQPng2l3z+Aqh1ExYNCWW813IW21tovLCogHSzmnMyr9AX
MRCQlrlMYZm4n+JB6qz2yxjsdKwmfrOCOEdzXkYpL5RN+zTbampJvkwTXYulT/FEEWi14ozmssN+
Cnj0Zmo3tt72thqrg44aMx26znnMebOVbkdwjLeZpzLkWVehk3ZQ7aqjolRuqz6hJEHhxWAdLLNi
34YfOWC4bi9jvtgdHIZqwBVi1RsY6C7O3sQVTAKituE36KCM7JACRVVdbY1po0e6VWsxM3+/OtwQ
S+EZP5WRu1skQFA4Xn37ncFnE66gRnYwjpxXascbB0OZaF9ii7hjQts+80TT8BhEcLbcowekpms5
Q2+taHToeIGTTL3zI5nTGyro0mYpdSkp3Nb4ZrfSuSc5QoIa7gaIp9odk0gU7mDJo+ND4jg6wk0X
WXmQW6m3LxqOwZBX9i7g9/Bu3mb4AKRrBQdht9CrfonNAIfX1rp9wlgT3QdULEkRjMv23JuZQThQ
enFEojJix11JjDOvSQM7ZNQweWK8CnEBIYn27eyhnAfr+KQEVaRrxU5B+6TMcdK4cuc6nMIZDJwS
ul/GOsEG66P4mdYxqeHz7MpwV3fYJbIRYLI2D+PahTu+NVDNa8c0+qzbIfha9ogds62JbZCvKZRz
b0rFy7RY+DScEIqGB9h9YI77STn4bsSQaY9LBaxS4iSMx8I+JFlK6njNoqGGh0A3rSu9NuUUv69H
eOTdJmvdqpwkuk/vKoRcmhxqHCfB27JDngdH4n5+EFFcn9HthH2Uk9JASqrW3HMdRO7b5OO1yhIF
g4yixS4dHtGViyD6B8oGggRN5K4r56aBN57H1jCg/oNTGUumzgAOp30eoOWLvLA1GlvhjG78lZ8a
pnOVIlLKEoRHb5tEWwq/CaWeOALpT0mtlvRoeDvoXOtuiQ7lRpfbcZqHB7soGxywu48wM4/P82zW
8xIfqliESK6Spq4OibXdgj2p6vmdqsJ5vEs5XAT3ZJm27U06DCp6MlU9fl+xRn6gwAdTiwWzEC4w
21oteb+xpCvGEtpah24A0vPUT7FQB4bLT+95uPG7aO0YNkU5sbehLZcn5+VqDvMYR2vGa1QxQSzu
alIY1N3NXnWTqfZarMhFuPfQlAxlEJN8S1K/XPV+SEweS9mRRzNIT27ZtMJTAHkT0L512vEur5oF
MxznpjkrCQjokBRWQ2Q2C2HEYvaRaqOxGIY21fuYmVHe2cqWqoAonuh2gjSkPIYwqWxvR0fOxxbk
IdlNO1C2vWdg9mxXwHxt5D2t+n78Xm/j1j9KrcZ4BzMpsRyQR1BxjzDGpD8GyXGVoO0QtmXNtnpx
L+iEisOia9+9a0LVfSUwzaVf1l44dhPUfZx+tpuzC+JEJLQ5102Y7tLK1tF1vIQ4WbWFD2hug3CB
ALnxBPqJgalI9BCkQfiEhBKpvel7le6a0YT9DVTpp/DQAJCp9msDlf2zuvLUH8OJyAH+xbBbQuJv
yJAHYOM30EXzIrolPUh5R09XO951KzJ85JS87fabV8uE8oaIHXxxxaQK2JKq4Kp1lYfiuqvrj973
/Vp0LAXhZHIAd+dUjKS7S7BL0qJkUczfriYMuhxnh1vg796a6SGemn6Hb6DMNjPRqn2ZSJL+QKbG
l52JNe+PQZgAutcvM9FvV2SoC1KGtayvZk1irlCw2QK3Z1CgTT8xbKhSZaguIVBL4qGlWa039tzB
z3y46m1A/VWLjQjqKYFJ5ZbFUTvOJy9MdyaMq35bnpuFQFaQrU331sEp5ckQz1AMqdfaZyOP6u9z
3STtMRJV+KiaKKV5MIcltIbIhrzYTthH0CaMPTAdeCtd2DWc490IW5fkQzdAqPhKdxxKzqFjdXKI
VUARs5WViT4kMHinWYfsvymaLaxjeTYridIR24pZoy+BqxX/mvgexYNt7idkxs6j6TwpusodCjHE
Zqtu+faKrsEL1dlLkiSuTzWytOBkwmz1GMdtX/QokOdjTDkEomj3YKwXhyRlrzkZv1AgvCRODqQj
NmyH7rgi6yqgrg2NjtX9G074f76t/7d6tg//6pGM//wv/PzNdtsgq9pd/PjP97bFv/86v+Y/f/Pn
V/zz8Gzvntrn8fKP/vQajPvv9y2e3NOfftgZJ932ZnoetrfP46Td7+PjCs9/+f/7y789/z7K+617
/sdv3+xk3Hm0Slrz279/dfX9H79hov+hvHse/9+/PH+Af/x2J6vnQQIG8K/B/vOK56fR4cXR30US
hiJNKYvCEHZuv/1teT7/hv5diCQCoI0TzkiaUDwnJHOuxovY3yEcjJw1ZpyEMY613/422un8q+jv
6BWGLI1jnsD/MAH05b8/+Z+ezf88q7/Bk+jBSuPGf/zG2e9dgP9pdMXwVBVJKpIk5RAP4uElmXPj
CGIVPOmjlp0GHNCn2cbxTdwfZTuwnCqkiJNBcG1sND7c8GlyD5ts24fkcQs1wt8w3tTVtNbNelgV
DJzgtQKwNNpmRYvc9G6IbFMElkPAynfluB9TJnZujgKZNdZ8lAgAMpyC8isp6QNHIWeAUgnqo8Qj
Zl0k0snfv7iZwsHXbeXRNR7yMpKchEnTosaXzK8UR0TrkFugCkpA242CHZ+HNUvXrb/5/Uuygtxd
UWlQLPuiUGt7hOfK+lBV/vtq6vXWJ14sxSyG6IYqUZ9CHMq3kGvS126ChyUr22MQW/Jm69PwDfTX
H6qJVTdzwrZ7psrqlsJZRpYBdHcHro8SBm8scystr5iLmmxY1n0QCPZ+HQ281lU67u0w5dusJMxu
MSuQzqO/XFrsxROslx/AX+tOYmxPCL9tOviHTtvyX184k29CuZTXYr2H8lN625Vheuu6rrz9/Uc1
7Cl0eG4J1f4qjtc7DWGbW/OfLymL5G2XZiVktG5tLB4Zg0jlLapznyRvgjZrhU5iMMQEu4bTz3dM
TJlkjCMWQFkwLaKgHJ5IjKSutgTlmlYd6BY8CxUt15Mcz+K9U4AwuJkfgkHWxZwyvqv64ND6EZZS
oGWAuDofmNSfOXq6sJ+P3TFhvnqoXKzyOW0NIrU6tih9hMk+QPnx7vfvNhzhd/CTaHKzRc+QpJ9v
rJjy1EXhW1G3t3rrpxNY1qB7qGQ3TNztfezPT315GsZxPZiYvXNBtSDRXx6DoZl2qIyeKr+hKhFF
mJZrA3cjOq2Fw3Ipyrof3s0lu00h4Hk1sujNPCzLNdzI5ZWn3GZmS+/I5MyhCfkRYZVA4Z80OCU4
PHfCFUdpuRxcOOZ1T3okbJ0qFptAMLw9yzPzIPMp7J3tgpAkQqhp1jBFXVzbbFuszdJ0jrBLN31e
YwdGSsyeJJC7OSGwv/o6WGPQRKiwXFznMthq8BBlv3NAl20iQVEKIknZMNYVPMfUiFIzuPgNaqgQ
wkcOK04ORitcLjsUEB+X8ZzhxHKvFPswpKvJHCqqSGLerGupd2msTjAQHRCuhO8YiqGDsF+iubkv
wy9oplyZHswClOnaHFnqyZXuOqgm6MK0UXQYWXei5vts/cOMNYLgtMsTj2SYWgBkWAKrAg6/gib6
UbLZZsJrddVrVYg2zYeRmqLDDgQpK1fndTV9au2UI8x8w9xwPcGv3arorhIzygNoXvdOP4wAOx9Y
oiHwH6DQE3Qfk3FDrOE42HblD5e0JJ9RfM7Zcv6b9KZaFdI1sckd9loJ8ScNxRmE6aLR6gBekiw6
wTp0h0Bj8fP4PqxT9YCYuLpfg0fa6vRuQilksCOFTt/8CfnKh7iEMRoKIt9M9W3b2j7nXPuMNOxe
qwAFx8r4/L7u8bmaerQ3dZB++AKsZJcZ2E0ewvajZLDnHWC7k1HSi9ypbefiDqlGXeGjsrOOFB32
qfZvEB2jzjhXKlfr+jjHsMwO9BIVhMMvCTlypgW+86WZr/sw3mOpbEid9MEEVXrV0wp3XpbvBrSb
8s7hY84JsGMlseheLRDAmSJ9Zcta7EH4LzYbf65digwsZXnUlN+qTU7wbFbHmmsUYtV9v4ovyAan
RyWGJGtXiOQvHbAakGI9xQzWzjVadIsun0kkH6Vo74PkUZZzXIja7NeQoz5ZbVHGEf2zTb7VX8cy
nguY0OVohYDO5cPx0DZDPrXhaRkT5Fti3lBXVOdsa3trtYuug7WODmiEVpkdemwfouwPFCWGcCnR
t2L+CUXgac/rtC8maPPGgtbPdiiferSpupnae7DeURngFEUUrPFogYMhzAHTBwpPvyLkaAajcaIg
QrWgFuzVY+BU80DnlKA4mOYrY4ArcoLsJnAiU3S87gfeXHe8aTGTSHKQ9QYFzRqVZ7SMJFLbsr6V
RiV5OhJ9kNW+qhxc1TsJeZaY3fNt+TowqPoNiNHzKYlLVNDodUjerDUu1MbIceeRZL0CcLG2KH/g
OULCW8r3VSmuqhR1+XpBY8hWbTEb1K6CRg8fAoC6mRY5VATmLBjbx3jgH1RFdmXVfxn0ifg0q0ME
yUNqrqop/jAQvaNMEvxH/dG65YAt+3ZDjwWdg+4zj560OmnsZVmI5qMEePOYCukyHQ27fva7ScYH
VyUVNj7QHTZSb7ugHO/7oDwJblwedrTZUfQkzUDQMkjlnuh0zIIYHOUEvpMPsFEPCgnULCq5/aFn
w6emDvfL0zLGH0wb8qKicY5mpzsYnT5DRwcQJ/bdVdznY6XfDpCjjNqPwVCOux6qPRrjbmwb8mQi
aZ6MarsNQwj6JvWOzuiBLkmHQzkex1MUoyEJbeH4hhFUFeZe/kA14gcsWB6TWn6PLHImuSQPdDJH
sQW+CImskAOaQ7vNNylMH9FZRo0Tu+pYR+8rNR22tYObaYSayeZ3btoadE+CzLn2seVl7hdyN0Ia
bE3dJ2QlXea8er9Rhr5dEi/5UMpDtX3DfhQWZY9u1YxGXQZCete6/STwNlDLfkcW9As123Jw+9+G
nURcUSc7Pc77FSJDN+BUYYMGLx9sjQhZVAFCae5WV90mZQADThlj6eLkzUxyxuul5jtflzBbN/Fx
4rL+fVQ62K9dchx6um8AKAeV4hOJxi+zjuKMbBDQhQstqkpGw8aSBx5LYz29vzUVrfdJtOCIlDgx
IGAVZ11KbW5qdV448hFa6PD1Hms0MUJMp7HDpyOtLSBT8LAiKMFKRh09QZabpvXXoLpq5u0adcp9
oOShjrrjhCTZ0PUa7eNCxOvDxrHowiBDufq9W3Eb6VpeaZQAdxprE4I4wSlEtXSFB/huGZJgZ3kq
0XgYZBEOOL79XK57KG4AWNCbByLZpwrM2EObRuMeUisiGyMVQ4k0ylIVsz0Uef1bsQ7vpP/iFuO/
BxEWAnj9mSwrlKAT6FH0aOPjbppdGSX0nRdjeJA9zDa5TYKis/BDWxV9V+NMqMP1CUBuDoSOkJnq
lboZJEEFZ2XJ3p8p/KBOgOmKX563V8ye9mtgMIDnEDdBE/x7N8O8sRXEQ9lsuDaEP5UjfVjQh01t
jD6PuMfHKlrdX41JH6IotOTlN9E0OhMBe2yCD3oZr5OwHbPFL+8Y/G7JvO1smnxYVvMQwaF01/Kh
ydAseAQa8zaN7Y6ERH3uCYPYPISy3jFIumQiTRoQMHJUXsXNGfnQFCg3qziMblodom9SmY/CtfdW
OnoQeqe9HK9HHNxzE5XXGyxj9341P6z9RsOe3kTjYgpGyXYco8bmciFonA1gybaDyLHHopr2/zg6
r+W2kSUMPxGqkMMtAjNFKlmyblCWvUIOgzDA4OnPx3OxqnU5SCQHPd1/6rYIizz/yoPSCf3cDfUy
c6NsM27S8GE9JjqeIWNaQQJ3XNZlN1XVl7GeO+nAwde8AXbp3jyrUBFXQRD3tgyeHIQLocj1LsF5
s/dtW4u6ofAjunC20o7isbPtQko9755J1GPt14cyq6693pFeP0/PRV6DuizqM02ZusTGg7Gs3sGr
9B/HxCRn+s8j6qlDxdLcccj8XYm2PgzoWEZo03vDNTr0G7GrQbDcNjX9YdQ6phOYkZ3Js4aPz62Q
NqwmVpqy869TtV1s8I++zn5YhPSrME03mteWxDXKrqgWduMRtNdYy6FGnJfgVbAOcnKizVN93BfF
d1CQLWfNLOCuBHzc1NCPAShGWZW/S/Tb1O7gNGrbK7qRMnTm6QcVA3NQ9/14+PIq9nMvZoHU91x7
12Uzt3Dzg1grVyep30ElfFrd/LueAsEDbbxxgbO1jLc/1KbtNZtNohMHWbwSAvRuov+45L26qdqi
bKSyRaExtWHLDFKx6FfNxfsCzL2xHv4Bnx+0VX7ptkuYl5aDZUr4CpYQJ35VvwgBhbFU9S5oLm3W
jeE8r+LWVeazNkJBaZsvX/X+5DB1xJV3akyduANa1eki8/bZ691fxnJkpBbRlLoer6nvQtY2IGto
txIyPjB3Wj5EjrIOkzCNsDeE/UTwlheBT8N5k2jIeJmy07iHHFm8X3SKh3LFC0Lks+O190zT78E2
f5p4mHbEO+683Kh3Q+pVyTiWOLUbOhDPZsFnPbu/6OFaAixxqNhL9tMMJWuu/O5o4FVXXffK3eUc
ap/i6NfLTpNXr7O2HUtLd2rZdhmn8qzqeWZzskppnUWLhLdoWavtjFCtkHciV/qhkdWet6wLWXaI
lEBN/4K2u1GYOMRbBwnQDntNrXtNrDJCHG8kQqEPMZpbUw2ECBlDf17SeKvhHIbmQWtu5DzqDTfQ
FLdzmlJ9PLYpz7B/rtiK2LcbRqLyvRwphQuxqbb6Uj7bUlu/a0+B2i2u8EO12lW8ZtsrK9pFUk+S
IaEsOMJZ8C+t2q+gxRTe+5kIh4x+O4Op7OcgnpuT1P1rPkP0iYEF20Y7nBRvwlCnZ3bcy3gd9Khk
PNPc6lVbUu1cTHbUmCscA5un0CTLkL7oF1H9L7JDgmP75xKZwUVs2XuXusGRTSSvW7bECuw3dA3u
s0yf/hll9m9wl3lveWi0Wt9cgDZ5GiXO1pBut0ckFHsrH2jRs6UaSX6irQ66smx7q9PHIO4Q9lTM
rhcJe6pgOujvjHo9P/pqX3soBZzvSYgduC3Ijhw+ldk4tAPOk2ECR3gW8p8t6z9BZNrIIjksRLSQ
NuQ6DyP7miwnp5VqrdCe6y72HldBkHefQqveuOlQr8DM+d0l1/vfTEhfVZkWIV7ECSJpfhFO9w9Q
vjynE9/TKYPLUqbHzNV8mBob4d2HDT+M7ki7BmV79DnhkwsohOP71KfpTYP1CtHLVPusHmBESKtx
Fu4Y2/J+zbzYHvQkGXPHjXOygJN+aMcoqPQDupT2VM39uVT+weiCLxNBRpSbdBVrPTtJkDMwMgfe
xto/dYHBlVbkcOri2xTVH5W5TNFdZu6nCymPTtKxkTtz+i0u5USrVL3mM/Obr1/ricdqKBBXTnSC
kt5JVVU82NYXW4CWCH7o31L7v/u2ZzGoj4aMCsLl6E7r01yTg9BKgpgrYfyIfvgaLSdFha8C9Fxv
yhFJ5djfss3LUKpHsZXtZ8Yd1p+6gXKUCxS8GmwHi+AY6X1b328Lf6yYOnEeUgOrfKfOYshTdpHX
3xubDEA/2A8IWFUnSxn8deFIduXk3afBmM8McbQcnKDj/HgkfaF+AWjt2twfebjzOayCstpXoplA
L9KSrBRt4Z7RvL00cvalt7SEXb8FO1QE3SEjjISq/2+psjZygzISvdmfAOTkaXEgO4hdtXZ2+hhY
6y9lA8WJ3jmjZfxZtOJ1nNIlZmKjum71fvN1Vj5OfZrom/ULJZgXwlTqQBJ+zmRVbwedyJAl782d
Xzr/aXB8R2bEY1Gza+X/Xzpv6JMxRZVSsTjdUfalHouTVyzvyBA7NPpNyaVQAdIRy1KYhox1LN8s
gxDQimYW9Q544DDAMWU+e3ul5YTWtvV7qeaUH+MmgypNBmtIVrqGEFgnZisCv6OZWtylVgbmV9rR
Oiy3WXn9fnRb8+AxjQOsrTCe44Pfn5er3pRcaHBnhmbv4dwp8L15TDH5KK6Rs9ktP8p2r2mvDbst
RztVMT2O6F3FYxKFEPrVLOkfVmScSnBs+sflN6+KwpPSV2+db4Suzl1h5sYarbqAp2pepAnhwDmN
2rT4xMtreSs73LkCI4D2j7VzkEP0DBljS9ySjyzdUzJuLOvQOV59dlL4epVTULsqjXXRUG1YjXTu
+98jqjcUe3WJG8LT9wKZnrT8Q9N4PKwyp5kXyj31s/lfkLPjwaCyX12h98dJ16/C3OanoVidSMtA
F5EdHkRE3rC6rU1NdUDhpv1fOWvkR8Aq6DG634TtFEPUztayU5V5RiUWoME92iNTr15acCrjk4Cu
DDMWZsVG3d65FJ+H+g/SiHRXz8AHygWh0sv//MxFYaE8JI+GNtJ0ElamDxevM19Zhy4i5QERFsZ4
AjGPFNhuVEu1ha6UV5K0AL7z4VNPuyeH2CXE9iBzGTU04UqmFApcAxWp8rPjJO6sWuhZ3ecnVTkw
xQvEeJBkVvpZNPofw1ysaIe1bF/CrIWlHMGO8ktReewvzqdHW7deymxJDHv5RleqR85rXdkvs2CQ
LYscdf8i8qeJqyvXdK5b6y1bdEBP2ShEOay+zMbuMDQQ2GisYRyz7XvknRyHGlGtnnMwTeNvCmFx
h7/rowlZ6rCYgu9H884cHJvKcCPukSbMPW1mUKpCI2U7ruaPEUuXYzWBMKHnQpk/IuTskawuPDmp
1AOEM1R4VCU0jdMUeaPdca03Eyiuyd5t0T4t2Wfm5Vo4KkRkuZLv/uh8akOeDBoRRGnpzzSeIoLC
Y4DSesVVpxe8Me3VYxtV7DSNHRqVfKCOSdCSRGZlKykeIg5Kv7si5fyzrPbJNfI8WRTCkdIWLBvp
vwYPKG7j00FqE5ub/iWHLE2w7T8ttZXths77bic3w7PpvvYTs2BhoRfZ/OFFBsiwbdDffi79nWE1
Vmz3RnUcZvO45c3O26wg0dEdoQbtt6fH6Njp88co7sjoAYDAYeiam6dmSP8zCbYvCCF33RCNU82H
gkLeYz+VXhpjZLtPc1M3UTUzPpsjd7vVGyHWt3eRpzwsTvoHzO0PoORRsvM3bDzzMppGz6YMf9db
Rs7Aq/QIEWtimtvVta1tPzX1bTHSiIVjWlXfhqkBoPfVFDVucEDI3+DIh0pdXyGwtp259D9F9ZOt
W7FbEHQ2mWh2g9cBNEqyZQcHKnzxJMLrHlmMEO/wnPtWQRfK3EFrSHPplia9jUJ7UU//yqkQkZ75
r4XRHZe0DJLGC+qIb1mhI81u6HkQCxbFgurJvxdF7vFTFj9B1wlAw4b5vG/iggd8N4/fW2rYPAE8
np7NM8RqEIfl2fQuM8hiVnMMJ24VPQ2Q+QRvVt3poWG5d9BwOKTaNY7C084ePBWj4VKeRIdEb1xI
uadK5JlZc190/S5Y9WTOyNSxtPq7Qln4QHcpV0PPICkhHxY6gk2e9YIHwBTzf/PmfHqsLwY8PCHF
SiNWpr1uzfAvU83D6fcSIDveOVb5NZYIHtlAEfeE3VHc01dnWleOVP+6IexQQfq5LRqKcSbGqAVz
md3yO0AtE3dbSkzXaibm2t+UV3mRqYOb8PacFj9hf+/dWBsRKn35srGbt0p+691yR+Tw5I5qfGAx
ejSWZqi3xhd5+0je2hfQV3Ws65so6cn7YCyJSK9mRI1H0xJWVGuSgoJ+i8/e7kNLsYO75opK0fEB
5HRx7qn6QC4tvxoJCWqIdg8n0jDCsesvnnsFE3xZHfbxyjllkMvdIrHMKcQckycFYk2V2vTCjSUp
mzYlc9TA0bzm33ZeG+ej5/PdNe367pAvsxTj3SvfYCbh8ASreDuKD88GFaAJW4LkdDfq36Y+u25t
rRKvSs+i6NO4yqAzFaHp9WNLc2EbPOCm0yZeuSQDRdnV5ikaLOfXKLVfaVbup266du/1ErBPiHi6
vXQXIJTuihbuJZhRJwz98Ay0shraHI2DRHKvTPoDDTE4yEF2CFpaQoO5escG21AIaJUAf8tzECjm
x9y6rgVaidU4+k1ehMawOPs5r5/qRTwZa6CeXON3M5fI5v0cPsD/T8pHjmAHKiDG5bx2M5rQ+WXa
lB+pIgMrNysvRFRBsjXnXWf1GsenKLimGdpgis7F0DF+mGoKg8mIzUISfl8Zn8vo/IHVRuXt8T66
lt1cOow7/kxhql/Q0vHHxqpCNfawMjlKHTShJRmplYdR7yPET2D+/PW1bPQ4SKFdCnMOu2a9C93P
LvbUn6Yl6JNVcAVMs1iigiWL8biQlic3jguRpy9iXO/r0vYJu3VVXCGLCu3U2xLLE3kCnx3Jwmgx
LeZ+JADqZicFllksd+f36mPRJZeTJr+bzie/9rGpZPb2ljt+euUO1mEJAfDSyAqGS2fMLuPRNO2I
HXgjcia/kpvcBP69M51Py8++M7v8b0Qefmn0+iUV43kIqNX9nPZxjTpA2AhYWm9aE63X7vgPO6A6
Xgn7RtGq5UPG3/NjBqIqWgCK8BN57y0kX2sCWMPMX/M2b8J60BLI049C8EjOK2s+vb5fQqdZ90Hu
/XW7DJakCOIO8DmcAvgA+AXCEdZ5vHTwYPhnpF9eC+e3UdZzyPI7E9qTDLOzEJhC8qVwkrVpw24L
/BM8UYK95Sv163bPmumzzRk9WcN0xOvaxNViPTUSVs2XpXExJ46lau++ZrwotZ3mTCPU0COhpCFJ
ni14dcEMb0Jd+hNumLbZg8kfvAdgTgXV+aObE+o+YbygM2aL1K1c+ld9MvJTXtnh//9gpqb3wPGr
cHObX1Jm2CA8LClO+lmL9UwP2uz87HOWXItl24V6zlEWMoXU8O7mNBw7hSjbt/u46dxPu57/EXL6
qSHZxeXjnh43KQg7bIDU1kTZ7HhL80ufAaJty3c/Lbc1cOvIWeXd9hiss3H7XjXrazC4aqRa/nVF
89BOQ/4TcFLXMoHUXfBD2cfAtrtbTxj5hH4iCuwEmbLGJPDAJwNAB6n9BUzyXnKUEoWfAcUbYo6a
uo1quzjN8wCfEWRTmLUdvVOPjq8Zq7AYxF09Ts0SZL9KBFCHcpsQReNTsCbh8NJRJDWDxzPNDDn4
6qdFnQ7m0X7AlLdXW/RWosPHI7+DrBfuvvStr9XBnEwoi580A1IynUqAFG3FDNQGlBAGn20t32yz
dON6Acgloe4SqIdzh0v+Mpezt7MNHbke36pdaZFT5vLT3J7HVBaHojKgePU80nyBfwsNb2hvaucF
mwuGtvUHOX7aul7ug3qtERXaUYVxI1qV8o5u6R3MCp5NCcmaeX3bOQWHWB+Xn9GBNVeN18YsgaEw
10Ag5QIM5bkdaao6KV0OdcB3UIQAwTYkVlcrmc8wix7y3Z0xpV7EGhzmR6SOj5baPq/m8DGp4aWq
XrNhKQ6VQHjaN96343NRmq3xOWSz2HvGk1WJ7pIxhjfLeJcORMQ03TRwh8jICZfUQEAQOOYRBgs7
shAxu/lP4eg/HSYHRiNTsZ36z2iUP44ffGjtUZLIFVqGmg44vN5LcthOvUCw8NjS49ouz61rBfsC
XWcYaEwA/E9NlzgBJwztuTO0fZYu6PrKpqBbMvrQK7sL2jZHeQ+Wr3jaXIgQeulrVzZnpzKNvb5N
9612ypA1B17it2xogqFLzLH/RsYZr45/QX2Hdn72ngs/34l8jmaUS9zM5l3Zb/qSfxGzsMFnluKQ
ZtNptFO06at1sE1Grdkq0GJUOzdbfso6/21k5xFT3dLLL87rwuij3gUoLFhDdvACcmnhkBmRL4U/
nqppOhS1idJR/RNt1USLhgemrJEdy+GBq5bXuQ/+4SoIOaQ/iLjTqLE1dJw0/r4G9up3IILZVPyd
AoZaW7ZA2RESRCspN84ZN2k0ZdWTMTnuyc2093w1n5Utbk2mblDq/VG8KN3VwlkgP1+c50noifLx
muVO+emJZ+Werc369I10AoxraXVQQJZQ4nLQisQGfoNin8ekAUQRUkVYVA/SM+pIg5XnLNUXSa/R
sAIhdbxPiwuvsUtEjuPnOvivpSZwh4junayzl4odw3nBW7VpfWybfezqapeb01el/HOAOOHgWIzs
iFv2y/wXW8zJw9YdQtKHeJHmBD3AOyf9udYsM9YI6Ke7WN5tI38y+/mjV/pZZCnVHRJ24vtGRpvp
YT6xCsJKn82Uqr7qy01aBcrl/iS88YWx8qXAlcT9TAs8tNs7AjDUTXOuznJl0ypl54jttJuDT03H
YT7LlFv/fdxmgEYtrnrOKvsaqNO0KiNL17bWf9JyecuHCkY7qyGF8WpwF6/hGKxnx0h6g1cHWCke
lkDn2fVRSJXBciVO7QcvBTxYXhxV0WKoSslEyF8fjE1qDudMAz7Vta4B6ZX/Gvk2+Yypiq3NkVnO
tPPp9ry44xuhju1OBPRrmTL+YT9zose5z2fDw31lfC9W+fyiza51dZfgV2bD0vow60VLlUlLHIf7
BedeR1o7+86YKZr2gxCqY429CJG+BeXuTvXZDrQjgZKHuUvfHRPHbDBAX7f295hx228DiAnYaTys
gwqdQP0reHk4X7zQ4r+iz2IL2csEhB/lyxYkSOuDqKotngmX0IlF+/E2ROeNiROagCRERH9tByG0
2SwntwsIg0svlvQ/9aL6O0lIwiaL2mk6ly3k1zhdbYsrq+1OZi5jo9DudYb23XwqvemSPlT/w4ZK
z9RcEBHtoUHIdpbONY6xibik3viiGNcHz2+ei2V6b81oaOcx0rbhPdfEi5VSAjYkfeMPraQezkVt
HDZAh0YiApE9dTybde7DVTsVmn4wLbzRE4Idet7meRu24No1fXAtMaVdgz42sQ3FOFzfcUD/rftJ
xWKp+dAxRHkM1iybEfWLOxg3F4MCM+uG1slX1jWf/OzqWmePrRUHTZqfYANmPFr1nrWsdBGGP+x8
rfwg+vGI2OaEa2BAhMuTXs32HWtac2xsVT/1rtPs5l5efd99k6O69x68K9YusNHHl6xEAuBkQ9yu
U8K5Z8FgoIOn2F3Mm8mQ6kM1NMYSt32L1GgIpQ7l4W7axWqaqz93R7uoPkokCZiOcmuPlvCfqWmv
g6t/e3U98Nr730NVmftyzR8+7G6fFfyUum7/R647gGhmD1GjNZRzA5JJrGq4jYNawurkutoBEXXG
/biztaqNhWfflmy0kxpB/KkQRXbAfvsQCoETaMwdbmFM39qq/9W8Znpdy04kKKvaUCuLgs0DL15Q
3oK2KDCGgnnXrLXcKOqdYX6gJfGjKh3sxPUvTV2onVWIOJ+8dddhqf7I9GwPOLj+KQo0R0tbElNe
hGzDQVezVXwgokeJUJkN4x8X1hr0T3peJMjLvatvBp/+WFzE6P5yV3hDNtPSzKruaNWDd0mVy9iw
6c0zooNvvJQfbsGUom13s3C6yJgdK6kK9bEOFbd1YWas+Ru/sdcOR9VgErG0c0+KAEKcWGRTbHVe
8MtrxbfI8I/zolPXTqPMmFe2g1lf+VS/VWP+d9OGL8Yq7KlT/6cPto851+NHrsDeW8xbemlrDLid
d7P8giFXh6ArM7M7lU7VMcAJUoXs+ssO7ItMoYfwl4dZUz6hf3rFNnwBiBXIMaZ32yVCPC0eUtFR
fIx1E+pVXkVNoaB+hpeiWt7Sx6lqRnzt5mXpOzi2sjs3eHkhSdMfmeeRxNwIiwQG7g7fOMJw3c+c
2Ey95PbGT11iT6tfrW4vtvE/uQbf1iYkC7TKDIc7mgRf7pYN46raDsOMOsTV3d+Q9h1kTV6MVWyJ
8sKeSbwFeL4O2aT/1QHQB+m9uZYWLYZEFFs8TG3iLisyQdYe5kMNz9tiAbgCoKQ5Xtv03trTW6U3
16A2VTjWFjkSivmtHcyIqwhUbX4BXDhJa8G0VmVUZ/Pd680fFP0/DhV1HLR3t0bWwdoPsTgX5eL1
0dONJAn7rpfOW2kjB/ayBWvGROHyOHgNgWyFQVSq8P6pSTK75SvXftHjCHHupZpulqEDEAOFMHRY
VXCul/YybtleTshgzKJ7qstoNdJrqY+P+6F9Cgzq17KFyOzaRfuvZGGeb0K6YxGivV1pRV2BRkmU
/83CvXR2LRLfzj4fFi0bpV68pR5SAn1XBmD9nIRQZBnCH0A73f4YGuduoSexRW6jiJ32qcGC2Xx6
6ewgdoz+WY5VSiBGYZ5SMndyYLJA0broQ9LL5stV/sXOA1iNOr2sa/NmVaS6YbeJCD2U4ehbl1q1
DfkcaWSCa7l+hIWtSx79ohdkiRzcW/p4MwIHc+Gou3HaLUfZDzd38U7lbCXE9XHYCn6hpaey7l/K
Tn4okME9cprF0q4Ckz2bBFx0suJ5jo2MW19W19TIImmav12konhr6OhgseoA0ZxQd61+8x3t7vhQ
YjSajoefDvsMFpbNpl/mIwrZOmHGTTb+sbXtpVg8+iA/OGCBxzo821dysNYk0BuEkDI/DL3/Bo/+
W7YqmktkbTZQSWAFh55lNO3WHDVh3628e85F/5PN2lW3y6fBrej6tgfytyRgfVg78+3LsJ1dW7C0
I7O/Ag7zAq7rFV6C4qgZZwY68pVrmgSdVOvIy4cfaTS7KbgMOcWpy81E0tTZnQ0kj9c3KP+KgWa4
s4pnRsl/dJoWUPrDS0pYkIv+JS6RbhGf+lX2EgQHz+aKar9YdxkDb+xp2t3oO/7RLYs7aIOxat9z
jPqWbtw6vXqqdOdc/4aIedGL9omskuMypmeA1w9tnm++j+jUYvQM5xF92rK+phzZfqHXeTDIA+fV
0NS5hpGJCbBAwqXfAQD2Zkn1NqUZuQ2TPMb00+as/9f074y0MPadlZUhxojLKvpj2arzDOHPBrTs
iSzqPAywmUVE+5hh7aUjQH4euYAvjeMjyJn2oz98OPp6LA0+vh5FYzQb1cUgAcRW64fwl+9tUeTy
y5R/xRFXzx2cSzoOJ4Ql575E7YuqcgbKmzulh9pq3nyneJ54RO2yulblepv7ESN9D7Whw8tZX3Nm
HlVgsYVY3eSWbbsWF62FYj8xJiCVvqfBJ4rs6rc4KBf2gdPz0toh9nTE+rIO78wcb9BR9ylF720F
S0JuLAbJEZJgcuZwqk92SyzLXMu7aNZdgUUVYBLmH3bHRJlepGE3m/hHFxYwBpnz8J3jh8q1VyOb
92ZdRFs/3522m6KtaC9IYP+MtYPsBLO71OfI6qxvFCQnAyF3n9svwMtOlA/rvl9oxa3cMXfYMU/m
OOYw2kB0zMHUATpY6QEYj2Dfo7TOusmnM+fJBm8fVapP2EME0fS8dhW6XPGNuuVNw0BptFMiOeVh
SSB/7OTIHgbHD4VlnbwAQGJhiSjtwZfXQL9hLw4xgN6qgLSXR61GyPyM7e80Wnjh9WzdebbzrjcA
uk0ZcX/WxFcsx2n+1nFQPEqyJtOnybRPWxG0YdKq/sMV+V9RV8i9NZ4VS2QUOG6+pldfBpQfkvMu
Qm1mwM61T+x+/a3BiMuKgW0kBRTq6hZ42wfXw0WI2iU+hBhQCcQdTAdXr38Whkqj295Zj8UWbyPJ
NkyQ3PYoXVPnTGbJb/x3FlfGfJMNnKseHLBznodtOxfNdx0UT6U7/YjW/wb0PTjDdHK8DZ0+woA+
9UCNBuN9nJ8hc8F2NtQg5uNY8Xa2TcMoAO4nJv2s1e7FVtgE5Z+BZd+Pqyv1ArBh9Tqm2l1moJd5
UPzoWDDRuSMF7+jOPPWflVq/bLZGJ70ZHLBT1K4gnmbZTqgSKh6vKur84o83rE+ORq6I8L8H6Yuw
AP5hanX0+rmbVwYQeITFmU5kQhxWSLodBY4PrJpYA61nf2ikijV7mVkJTd/vkEhUKqLTEEYnHQrr
Lge6qecvf0xULXfj0DL/tvpOerxz1ux+pZrxkboa3+stLTZmEu1VywFMl9QkLEg/DLqPSqqzLybi
N3jqId/R5PhLOlxKugcj1V/lQ3BJWhSmx0fKTJK7KUOLzAMEh/OPHyAbRWFxqgZeDbkEejIW/Izj
1sm/BD/uXeDJu6cNP7rtnQ0TFz3mDI9JzYYTzrZ3PqqjGv+k66izdnufDYEPabXMTNl8eSjrNLyC
ET53+lhYr0R7ALAsIy0qn2u8/NU+OrjR1YZIN7S7PdmP7arWz9Rrf7Ql+FBWmh0r188PTZ7Tm+hq
25t++zSn1nNJpZkeWso2NYwoGyBC5digZZvXR0ZOtWs3OlCfFfObBBogN7e25W7CaJYUypfnwnLR
wIInABH6N2NR/a6Agzbm50ampyIozQt65n9QyZ9bgOtSmR8wsrDwNJr+KJPRWg9lQdARrH0Tb1DS
18FiKq2zvAKZ7+bEVnNDXHhlYWJo2UUEFhTpqWfH9NolKlhQlJLZs9Ayh1YQNOn/X1qP9KaJWOq+
/bFkjKW+OzG87dvHX/I0naAIt73jXHb2TdpeeKJ79rdjAE91jxSdx5dh7t9c2gNtBa72nfEnbZ1s
Xxr63V7sd/5t+Lhp9//vNptPejVAtwXTChzSd2fNtFe8kdpeDSCKfb4RMinVHsW4T8OVXsdO5Kin
tS9tqT7MZtJ3JlEuEW0IY+imqYMgPIJF2CsOshx+ztMBgLT+x1LocQzZv+Wt1Rwe6qG81LBmU4DD
AH6BItvjpbdWpiQreBqbUTtXpfuxefq92pQWBdkCGTb5L1jBt0NudFccxB4f/1gna7F9N/Wuwsy+
66pcjzzXGSEodDvxB14ePdjd6jQ8c5pHdExGFRe6jlq5bONKji9t3tn7x94XQscliu2uhqfJCEhg
EAVwsOvzmLVOHMCdECGBmIzJ7rg4K0IyMcb51j0v/Ia5ZolZoNfHSX/0CgPlkAbR7EqjOPs4bSLW
ZDixS4rMKk331SgQyaybSKbHS9BtSL9B4Gjr3PTVy9WtLWAQda31I3bHFSh2lTw6ssF0587kjUzH
CYKMHAF0PPk27TFquxGtEvl02THVqxvL4gPMRf1pBtNlWdIuCEZoFBfbkdbqF8dfI9sgK0cq74fu
0YOlsGf9XBeeeOI30bAE4BBWPRq/qrH9aLzmHYS32AUKp/8wiZsiA6UoOv0J+/JeevN/DNu4aMz2
FZX8f6MGrDyO4D7V0oGlcsqXwZUxLejEHdscVQ4rjvm3DkULT+ehcvLly9pP45WYm0jZwFVOrV/U
sGQxSHoQmyuKQDf1htfAzrMYNqZ9wxt2aAXinq5E5MmG2gdvnO8z3fvXF8361joWk1JnRzPDfALa
dJ1AtLF2Tlm4BIJ+kf1XkTdlfMfgRFeMDIF3Dwbrf9SdyXLcSpNmnwjVQAwYtsw5yeRMitIGJlES
5nnG0/cB/1tWUkpG2i3rTW/SSA0MAghEeLh/3/Hhym3zCiLbjBbS1XcVaNBt11E+Ri/a9OUXs4QZ
EunyaNJU+AS2j01fcpgKSWobNbrmHlTTupNesvEECX7D3A3oT/ZKVrfYH38G1Bb4tbsGS6GjUd5j
VEC5NayCTtNNxgY+lRs3oZOlq4rt/SJmvdlWOWKuuPxUeYhskRNp9Jr2iqeKm6H46VL3W1vx0B01
p+W2mJyVZaMsovJjDzdoNXiHHRT8dnHnBMkBST36GiX36bxE/sn8ggLunqZj+xRZ8To2cIVFrcvx
J2nXUcwayy5iHL2oqbZSl09FdN12mr2ZuwzFI983EZLyAgPhDDnuogPYRAUT/bs7RFSg6/HKz1jI
URiGm3hQCJvKmjW6FRhV7ejIKY3FABLNRbzcPopOCB3HfOtkDflMbKLb3LD2Y9e/kIVFqc0+FI9N
d6oNiiCyNthSSLeS7vlaq50hkfVxlO0OVHQFHBO9VRWtTKaxfw4lXvzEQLkyl3dhgP9STvdGX3ab
imWsNhwGl40FucF+ITkUIc8NbmXivMRzT6kpYwONrPqSwgfG1HiMSORb1sadOBhEUx1vO8vPd6aZ
3DvtfDktPB6y+fzBREnYZVvKCq9ds/6R8lE4xgorvVKUtAEykCAe2aPbRNdri+rA1grtu0R5xUZa
wx1EQCQ8aSa42XVzbOv2WZikAmpZfQm+MKczUudmhZi9vZxcJSFPfbUKHqBRFzaYCIMTIlmjyc9P
JWLFa4kumJRyiUQW01UXxU805a1muv8M5J1g8hn8FjSJJeuNVTa6DTOz3ipT1itcoViWg5Z0iQps
KiRk0HjPLwCdZBflDIAsNtx9VXrTTWxBJ4U04O4C0gS1He4MzvzmRHkDiFu8noCmbL3IOKVDQOYm
jHYj0qWLblaXaOA4Pi1dP/ty08ZZccQod+uhI+HwFqxCQHnYhWcuLeOXUCNmVkCbx6XWOuls2A8O
OgXjQKL+AT7IU1Wx51tTdN2UNDSwTGtjGDi8dLkrY9SrWITtVVwwofKemQdojyySWVtblr7vbbkD
A/U5UyYJM1oieWLCE8Dzh8CFfM6Dz0F3hKdKy1tVM4zIr0K12PjwsqmCtdVhx4oHnJtJ4z3NotX3
wYBiyuXNmYd1y3HhapycxzRKSUGHR8Bm5HbLgLoWhS/OTHuwOzipTMwbRTUfBMEXUCNbbpMoN17a
3rtRqG/jGJlUT3eYURWU1PvjVJ7CDDuwD2t7Y7+6TktdohOrMcKonIbbciRqzyPalZfJ3uXwtSIo
PpSGm62bzLgLGsxTVefdVSN6EAwl1PWa+mbIjeFaFCb2d6TbbTmuQYThNQk5wlTzdRbO4IZ6pS4G
vz2Zg/nMiadc0h8/fDd54KRXOYKaUUqRykqODpLKW7ylD0XnI6+391PdB2tD0JgD2s2B9iL1nkNf
epF3epHqoySWU9BsW8MPrszuzrLb7jLV9o9xKBfbw8vgTxXL4PS5a7GMxESnQm7C3D32Rn9cPK9b
iTkX6xFKai8zrsdkuknYlygnuFDPWGI3rs7qy7gNX4YCJSN8bbp5Rt8rYt91X6Fp8oIpPQ0CTzBp
u7XFUduryO5VcU2AWapyJSZnN1gUZPOEcjC4hWPt9cbBdk+DDHHhKPJRFBLroy1ae4fN5AipqVu5
oQCgOkUWLmmDXHvV7x2joRtDgsfEQK9Brdk/EvpxUK0j88oNgmNYD95P2fUbO7Tsbx1iUiB+NKJu
xHbmYnYjNKZFi/yprmRDWVtddqI+1dZ9jGjstoZkcudQrOjERD1VWo8pZ2nP0lSzLI8kezTyjsTk
3EvD+D4CXb0ozT7aYeD/2ZCUWzuV0R0GCgf1iMTLrO/ALn3x+8LdNGn0AJ4HTlQh5baeUqRoIxNf
8ttnSShui+Sa3Lve+JXR3LaTDSvR65M7r3OCjVPwW08JJNuY9aTxC8yMg0VInXXpSSqEX8aUNZdD
p9xDjFHo0MoaEUWFfidznGYvjM67mim27NDizlt3iM2LSEDQdAej5bBQgkmxv0xO+FkhO+Ds0D5q
Ehmn1qrKCzoPus++zMhr4A9bVfOIs7Xqjb2YQ2Ro82NgUFYnREPhQv23dHAnZQVWJ7S/jei+BNRj
JuGqw5yWiwqiePAKoq+efvMbi3zJupjwrXU11vmvhQrkcVb9ReuKxy5zkSU7Xzy3xuwN9WZdOk6w
cmN/vCo61KzeXD15Acj1zCluRnLN4A8rfXA6HLGhcwTqgppW9nJLW/Jg7ckb5ILoKDlLoc8OMBer
ur17++CVghIhMd2Z1cBRtEvu6jo/soSfQoArh7E4Vm2e3d3jwSzvBMfn2zi5a6Jn32/9W7Mak3vs
W7dQenCRTKZeeWhBC292bsuy8W4jj0SJat2HILLdhzBAHgkFtz2YtblN0OqegsQ74TaK942OnAvf
8HceddgHu2mH27kbN66n6BCSDWSkyS+sArxKG5R/bGaU3sbSAR0KY2vTSq5H2q/dNmsbEgihGR5j
J13bdu9ui3j5IxWAuKVwAU9AxccoHtrbIltB8onXeNiTz05kXjc5hCeSYfm9z9IwSPfKjiNkOtyb
nQth40LY5mffrUrexwoFfCKvMKhPR43rNSpJ5ITFayyC5z5QiBBpyYA447XSgb11qhHwQWg3tAwh
fTXlOXRhsn6bbITOEYwCiGQwmxuFAv0qe/EXXAeQ14u0lNVRYJvtlEHRdk7lJupOtuN0a1F3iwc5
U5eEscTj9aVyAsrkeRdtFmmpwQssnfZV1vN+aLsNi5F94ZoExrBvd2GAoQWcCemtKAUN7NjBNWnu
PTIs8BtV9ly7oziITN3DEDnlOVKV17mb9ilKjGuzk0fXtynb+PmMB8fOtgaZn1PdwYTEqZRQfMrX
nhM8gmatdnYebkVC33TaXkTbEcc15pl63ZTYdRVnG3vycsAXzstSyLluS7IDZhaYW89yNqYVX8ej
l29w8dQXOT+6m6wOj8uin7C7H8HY8KgxSOI7RN+nrK7fBiVHGt83H1OC458xZqpqnOW3Hk1j7WR0
Nasy8RxqYBBDOR7xb9hTLACDfPPmJD0wDtEtm4XvDvKmxPqybqzOua6E+6MpSCWZTf+9zlvMWwaH
EjPrT/b8tfJOKfnurUO8hIbW4ulWIWcwzuKxuSsac0+Tqc1gF2KXyWCfaUgWRc9pEWP/eJxRtR7D
tF5E5hRy3ShuSe267Pl0qDCJ/lkrJqq51I/vs2YstuGEx6cUkb/Nwvo0BIbe24WzxOceReSlL4NP
gbrVjz6QKM5SNKwvM7IKdlnU64iM97oI4k9MbHSA1szilNWYcmaFYBs3qotufrP80C0X8Ti7UfeY
O1W3NhyitkhA9jKk5+7mRm7ccZw2Sn9v50GxjiOBdKz5u7JRgYu5/hYY7MJJHSEAM3xnk2bpHszZ
tWKd+jyJAiWBLxvMBApWZN4haAraPYmjR89q6nssQVuUqt3WWlJu3Viv+tyzVzIqkm0jlPMy1WLj
DbAOxqBGX1F8BoWL3ZQsV5yo+rapRhBc+nVC+b4RCQJCFcnqxgv9jZNb4ocw/AdyXAiGyNWciq6M
Kfxhb2krQqG4Vw9sP/E2i8vVwMFyUyBo8bURHXE1HerY/exrryXBWd6ahR3f8tcU0ULKW1heU5tJ
HEIv2qoeN6CdBpuQ9MGFZZoCOTB+MDL6oMeKsSGiKZ5LCwMdNs+NGfLml+GwFQQe+Ey8a5WZ8b6M
Yr1H6XUJAsc6GstH6n6CVTtsUpviU+uP+aUvzac54ijWNT6lSTEeqix+AViHmdOFyRZwlJVEsJS9
Bk1QGRrsDfh9ogbKnjka9S0BFlAZ06x2Jq0Ym6es1ua18KJk39skye2iDO6mIvxZUyXBIuSii4Fq
AGnzVeOGqNe+pymLd0O4QeGNBxX9eYTdXDrsOa6YL3H6zvs5ig9B1HEE8gYy8Iigo7sA8MgmS5zo
aMUI1igrzn59DYIVSEoz34+7JDBuBi0M5L65xp+c3bc6/qFTrt2rxvK6XlxAdvE5p4R5G0jXoEmp
/amQ6XSgPMGZLBzWYRbuIAHjrS6u0OaQJWvlfFFZjrV2PYvEe2PeA0FlXfGiOwkkB46zFHsqKCP2
Ia8jlsqKeroWyQjodhx4UUuPOpuf4zUqhFzlRI0X/tR17tozfSJ7uVRhUcHnFmZZb1TXc63mXeUj
eoHaRP2YLYjtpvnCtpldREFXP7mixMAB3tZ2EX5lsdGs2slsNpbBBu2a1HjrwuRNjPqHyCMNHAsj
fgUPuzL0LSTc6buLMKml/PgAh2AfICNeh41pnbz8HoNWsS3n+Za97AqZg0J2CRYoDQ9ZbJYbDQl3
iT1RChQAzOfynsbLirSRH6+csX5xAigRjjcQCsXTiTr5JzPrdj143rUDGYvS2Cu6UsCiZXIgIzWv
bLoBWD5W6iHMJvzilIOiGWZ2i1PV6rxpXfQGcAPoek2TTkfkzFmbpscRbuGkNRXIBJhz1WNgMKP6
WA/q1kq7H6Cjm7UExcwZc2lEvBK+bjE8D+7By/NXzr4pwAnu8phdR2PkbgLXIH/QI0iiWIQEwJb+
XrLhxpAeNw5W0w0E+Y5/Ft2L2uGYNM+khJLsilPVZTvxFgyQANyOzGgdF/KI7SqQiGhtv/7mz229
ksJGR+N8H7OZMARudGqbd67/1AaOR7SRTiwCxbGJTXHHcZNKziGzf9ZdeFIJqcyI7CEypg3n3HUo
/SsyVTgjcCRdJDQuuIP/UKzhhmORj9tHaGnqYuRUb9Rv/h9FEhxQpoUCBr89Ahi/JdYJWAHR63M6
q8QNmdfbPotuK5W1d5Xqn4Iio7sbhzIEm6h7DRuxemlsREslKb3M5y7aQwW4QimwJcKtaMZilvxm
I1pWxGGYWk7lgMnCD5VxKzmd4hIIRCLuAbSIexID32aF3TpoxK6wKUxaIgcaUc9wynMOJeTSDtK0
E7IgqFqC1r3OUUE/ZkL2iNijFQJ4Er0+rmRdBDtPYYYnXfkwJeZRxqB100Je9wSaXR+4kDmQ2oMq
XKdm9iUaBov2pZtBkE5LydJwqP7CsdtE+248G/5wV7nVnbMwnoia9lGbXMKplZsGvdFWeZQRZivY
4Rk5RqIQOJbVBQ5i0I8tK7Wisl4UXbCjJPstC/hiCLsHq5ueZYtIWunWJc2Q3bFTWGvAHzHNHvXn
gd4RmPbLp0kO3+ygTwFjgczJG07xyEJV5vY7WM1ra0gfDTMGLGVh8TOUXrkWgktN/TLTWKOiPis2
SYkwCYHwrjfmfksHCLaMcIqR8U3QEAJ9ZeY3iVGDf2fRwHjnJ7vULrF7IF/pUuAjg8m90PTGIPFW
p/vCzFe8eC4ITmS1ZRBtq6T+kdqKlVAP5Q7uM9w7Ed3G8Y856qoNyrxylTW8Ipyo+FDdJwsk9aap
zaeusJytJ4xpK9L6tpyLJ/gu03YS8Z2k3emqK5HbjxWpisBNNqS84Qf4CxuJzNhWgsvZwLS7IpP4
dTJOTspuZnQBEQfmC+DUV7bEJAvd/FD51qtQhtiWXzst8KCHYrwPeQn9TEabjl848n8GJZJMHwNj
VJd4mJrX3kIWiQg42ScyvJJ+OKOCtvIdyC3sDkWbb4PXtJ7duyhVmyiZk5uJXeXCIGOyJul+7cki
oGx5A1dfbKMgezZbSgMsqw6yG+haEUrPoMGhZCxKYQs9rJrznapQXcHCo0ycSMBVNSSh3MWA0ueU
i9qxIxcdf8eMwIRpd7YWyadBkqGmHXoPnrZ7dOqmYYXCRipH+omxvC8tK/J7GcZXw+ToU1tYO0f3
J8tDriIbnmNdyyuPZgo7H4gyVfnXuccx3o7Wmpz+d4hhN0igxwvc0vWmzYztOBTBocKNrmi/jKOS
ZLtLmpXwlZgptdp70bYckqOSTg19tZL5bdMiQnQW8K3TQMQJfKjLRryNMwxAqhv5gDuyOFfU2sRW
OMIsz3t3WNeQgKiA5U9jF2wmMvorB70aTGhxgcR739Zg0DzL32geTkUYFztsDrHTXWqjShkwue9D
dLezWd4sRygCopVNqzWqGcF9jmkJflp03+SoksfxKwI1A+8L4DBaP41odjiQmbXe5aFlPnRRtu1V
drzy7PkBBhncCNd5VpyuUWAT+7c1c4JqxBJx5xJUnj3Mh0Hj8abovp5o/sOCm61HuHvCHX8+6GK4
62I1Hfwg2ee5SxTvk/VGlr7K8aW1LW4dSOh4O5W5CnwshbUZfuktNFwwD7cEMgvwmEwwyUTSYkmq
tmE23igtl4Yi1SpRcNW9MHppM0TuMUnuTqDvBoJGVKVmdJ840syA24Wmmxo4TF9NUwxQCtO1xPC4
xAoiLOFtnLqiLjCvZQ9Dhe4URE56sUK0iRrcpJaQZMG3tGPOxwm2NrosD1TEdjNyPLJi8+2ssIdh
7dtYbvkS6My6iIYc86R/1+blgSRlvB9b86qYEiQ5E8RaCmwbE9QqEnHUfNQEqE5rvQ2mElszgQ1b
ABZTCALu4IVLrUntusJ50cp3VwMTEuS3/dPMPI9OLMkG7zvSK4cEmc7QIqS1T/mmjM0NDLcD1Jl8
LzPW/LBjv7ScYueMpMvyOPa2TLQL/JwIf8uwx/DFGSnOMIMabbW1FovJHDOiz0mgifPFx5R9iS2c
pb2y7j2Rf8aAiRN/gYNGVX9rIt++aJGiXhgJ/8iecfhRGyVzYGQrgRptTU8mSG0jRdSanHEnCV+n
9Cjo52ACLa+E2NY4jMo5fbTA1zWQwXoHVyxhkrVG+N/dBI42FsXjqr/vUxKc4BJwcGU8raKqkUIp
8JB0g1gDGh1XnIAummqeL4wqtAmi47s4jvW6rBdFEipBCuv4d7EVX3UW2Tci5XlnaaoWlHc31age
NVnoFa1ufEop6UtVqmclQtzFM9iglEzBsNhKKmBlfulw1rO/o+4edhFcKBYu7LZl7gInkaiJhYvp
2JkEytSxNo/UhFhDdXiqRiSXbBNrZYIYGePAvMRgUNOu6hAW+bA28+opKwG9xwgsnVA+gURjdk5r
j5YcNrLMVRpLpF1OqHlJ0MXCkqnseYnMO/fYJfIngNQjtHHgGBNKdEDqq3mx2NMCpl6Ndj2jzYHi
FHxTNbiDcPZeOZn4W7PKn1P2RkoFDUcyI4+oZSBHRRDdoR4Y7+dwiC851PHhBC8D6+xWd6+pcDlW
AFOmE292IzFRrppLqNNoUpZyiIWRlnKQ93keen16+7BoaVPq0djXfXpZzDj0Ux9K2QSAGPMJThD+
mlrWzbKfXhCJ7RY7cBLVpzENT3CA5K6KeEmnoNp2gfUQGgYRWY72zb1js4t2+ZicdFvttYG6wvRB
N4qaI+nsfK/c5OCl5DVySvsrtx8eabX0Qm6GnkUIrsk18H46i6RSkhgfrS67bNJ0p2cQdXpOUA+0
zsEZaR4zo0s3qwC724jv3KeByrpOaBJAeQ66lc/xfAp7Yov8dczJWOWsinFl/8RR95pDlaw1xyRr
qm64+u7CCA1INd5Vaoc2bTdUvC2mgB5e8c+OkjBPijntcaRCLfbNkzS+kRJgau3SVkflISKB/rXC
nrYrojWhbHUEk/RDO9p7aNJtB0xz9P2Ac1fabC27o8BUGAg1J/+Rf7xUIcPwMHvOJ5Bq3hHFHPi1
PrmtZNlu2/6qbApwBfmETq0X930yHxOsSnB2MWOqbBvvMUhOxxkXs62G6BiKL9k8pKQ5inTTe+jU
8mG8E6GPwbxzfFIqdB1QRcGtbGa1CSKadWIBA2MR+ery7YNgTl9WxkQEKLGrDz28pbe/KKdbuwmG
Syf8krtz4W8kucYj5o5S7t++FHZf74NZb5ES8Htq80un7QZ1RmjRDYMPPcz/fIX/5J+vato6Yfhw
cnNnukshEGcEhRqrdZrLeflQtN+5fPvWTJvJW719//Y3fqyNC4Rx0RriFY1e6I57bEey5Dha+fLt
D1mnxFFIOe29miS10O7x7QOUCeVjO87olbFUkxdJ99YzxeuUYdPHeoUabDi9fYwjsktEAXwvu0MV
DO6VzLMRZeJE3csyr7o6YTd7+ygVX03eLi+S+tiiazlRreJ0g9V23TTQ3v7nx9Ls8QVMc7bXyw/7
nz8X3XNRp+kdFYNatvcsAROFlgDYreCIrYwpvNIyG545ITyXJbyxBMMMrcj0TT8mc3bUSRKeRBVc
Op5h4DPU7hdzHK9ah54iFwJVBxiM4Ac2DSC8fcj6atCYAFymc8MVBntSmmCm0iq86rsbjGsJSMqo
PNBfdb4ROS4vgMv6c1sXl/Bc5Q87oeTUZNNn5BEhzu25u0kg0q8CILAYE1R4mbtmc4jiMLoMRPPP
V29/Fix/9vYVgqzbpqDPXoiy8xneybbQXIlq4K9D8DKOvY1am7yTfHr7VsKppUIixJPOcaq8/e3b
t13b2ochvZsdGW4K1avbMVZqo32Uf2h4x23Z6+kYWBAqRKO4m1lk0plE+Lcxi3xHn4d7gCAvnZyS
G0u6HKl1iBfWGVe+a3qfaq/7GdNs4Xurzc0lKQjuOZiTO1YjiDIGApYCfVlpWfXBHXC4tJ3xWES6
2emU1HjgufKSs8fKMxOIJJVdccC17qH/WLdG3Vi3//kK1GFtV/W6Fn6zhtiv7v1onC7Hdvr+9t08
46glbLFxjbjPllbFde37xqNVFbw2sXKPbliZO11pSDc4jk41e1fg1+3t24fE6A3I226OM10jwJZk
+K687DF126+5bCL+Od8RGAQb1WtzC3Jt53tz+ehNI3A0adTXVZJVD7PWpzoRyWfDtYghPOt5SHJj
FWFtoMcR9j/iUzrQRNGRzIG7niBtf/bi4okGNNN91M7iBB0qRQs70Afmy9AHewJ2wUnJ8LfunEBr
CPpv1Emg/8rR5ag80PZkEg5vJ8g2sAXtusEh/hIZPO4WRXcxwdOdZmobrq6DrTDaBDHbFFHC4tyZ
TrtgJBWRZXa1a8TsnEJ8nm6pvWZl4lmmhxt7XJxshyL3riUMayQXidqx+84RP/ue68F8MK0b5VT7
NzT9/2s6/yl6hVhc/GzP8fyvvxL9/z9i+Nv01f0//w3K/wPhv2EOt78C/Jd//h9+v7QXFL8Lw19Z
MPwtl/4N//D7IfvTt8VxlaQkaJmaLgH/8Pul9V+2Y8HW5z9pU3om7ZCb//D7hfVfHsBzj74Njue6
tFL7N/z+35thOyT7bW0rVymH1JTQzln3YBxDOiBCADxptyswufusSDETgxenoofobffLXfmnfcCv
7QJ+7xzxz3Dkxi2GlJa0z1rMllnoktGiJtuV4jIUUA796IPWuGeNt/97DFtr07VszxFLw/RfGvza
Ym574EMAuNYxrXpWqVjbP5Gl7qOLm/HiB51HLjr7tb44coGH9y/PWn7/X3ohLLfTdfjwtIadBqT5
97HDoOymMUfQANE4bG5A7eHjLC/94KkKrhd7XdJgrAVTCb3mg6HN86FdSkdMIpMY3XaUe3bZbKQ5
kRdDG/lN394hFT0WFpblXu3H3r8Sqd659pdUzHfvD/x7H2VuN35S25KOxFbKA/3jdle+TZpXJEhd
MhdnWkgB0GimdSdIKr0/1O+dTv4z1DLlubm8R0KdzZ6ox1kPzjNZNeX0TcdSXlEMeorM8a4M0qea
nOd9k8XJB3f2L6N6DOnhVtfKssTZqObYV05BTLAq5iC2LgZLfEsWr7Y/JocBcLgkEh5gtb9/rX+8
KS69abSnpNLC8f54nJXlGhWktnhlKnZsvMdW8WolS6X0/XF+76v+dk+ZNiSLbGlpnuDZAjDXQzN2
VY7nhuA/E6QYF9iMmV/WtFB+f6g/L0mbltS2CUfLlmQvf3857DhUTlkBeRIoQc3oaxj+/N8M4JlK
utJc3v3fB0iEgwfdMOJVLEog3oVcZVDKNu8P8ud85yq0LYQEXkPTirNBOiSNRAIyXgF8AgwRwY+g
LxZ91MSkPpjvy4/6bTVxNe1UliVeOVq51tlQlp+QpQLuvQp6ZLT5doaVJrz7hd/Z5vqD6/rb01F6
aSWjBFPhvHO5Y+SWpUsg3kOgH3jZ76FJ/Ou5xvXwHnHO4AHJ81tnDFZXUi6lfVMwGKdWGk2ypxrQ
fJ3pl5du40I09+8/rL9cFC8Qd89lybD/uIMj9NOZqizNDeYcg0eb+QOlSNf/YJi/zAlhk4KRwnHZ
Lc2zJSIzLMmBhV67CPHIq0K059Cq6vqDF+jPlUizabrs1+z+tne+e7ZmabUN5ZdVWdOTnPpKZ5Fx
tQ311fKAZGNBGzU56XJF03HO9+/fyr9MRikkBmlmvunx/v7+ctlOoFKP+sxqnh7AuBqoe1dAMOTT
+8P8uR5pKZS2bGVRreUd+30Yy5vhYo6S6qRTWjGNlGVZHI2i6V8bx4JREsSQGz6Yl8vPPHvPmIxA
wx0OmMI5X+GzshHm1JFINGzMNmbx1XKhc2XD9BXhWnGXBUAzbIeT5/uX+pdZI6XnMWVMk33zfD10
UhPkDc0Zcb+nsIBCJCKchYTrX70/zvlLYBOIMPvFsolZpncelMSWIchO8eTKCTFA0E0FmvqyObw/
yvmDOx9l+S1+Cbtw3pPMAMG/SiiekmRDxJciL74UvYSonNXdBw/t/O6dj7f8/S/jBe3QyL7nquh+
oazLuXoW1cP7l/TXISSz3dF0ELfPO6yVXYkAE039akJSQX4ww3nlYcZ9f5Tz2ceF4MW2mfCeEnqJ
53+7ELDjXRLn6EY0+eQrorhhk5WB/3PIEutqxlq8iemIcOhniV+epEN09/74f3lwSqGfcZY3QP5x
lfC6rbxxp4SSdriz4HLROGMpbJI2R99eHN8f7XwNe7taogDWMTJUFPp+v1pXD1JTCCBpP9doeHxy
GYuSI/yUd90A35nsj23b6amMp+nL+0P/5XEqRcUK7SMvumeezRg9K04bijKyDqA0hRTOd6Rgs/2c
dd3X94f6yyv321DLPf9lcsYTyjE7YRWbC/GCTG8Lj+2DyfnXG/nL1ZzdSNPOBpguBMMDuZqrqKQP
dtF3d42NtwmnW5mr70aGqOl/cWGeRydV4h9i4bNR5wgbliHrRTwy0CctdB3A0ph/3h/lj1eCxV94
Jq4rzlOKV+/32+cttAUjFniYBEZPmBWf7AZzJa0u9kEe3uA4eOy7cDc7+oNFzDo/RREBo0W1TeE5
nuO47tkqFldNWgehxlRJc6ahdy6nsXjClv4jTatHbvIToqt1C1Qn89JP71/0H9PzbOiz6QkmoTa7
pq9XhfeJvjH0D32NgvSDxcb6Y2aejXJ2a6OhS5RB99RVkter2Y+2BuV8+DNfPfocLfAQuplYO1XS
Kx1XkdH4h/BNg69JkVJRu37/mpfp8uvO+3a7HddykRy4JDXOppM94OZrWx40lKGrKuyPuMWPqB6v
ZJQcOzP59v5wf7vFy6tP/pN1yFZnt7hqAod0KU/XBdlMu5Rd5Y1rcJ0f3eS/zSJHCK7KQ55H+uZs
/koDuFnEowxE/GPQI9pv71jS/9mdBZiKoZXrcnLRT3po9jhTvn+Vf7upjjJNolHHUeI8nEkiZ+gG
ChWUdHPVPQYejOStzOIKhgApHv+evuVFtR3TvtT37w/9l9nFS+OwMJD/YJk9DxJnKy6LFr2DHt0r
S2Q/lco+eIZ/rHucUdk6NEUp7ZI7O9suizjKCjFS2Ip77xHZ7sqcaGcBbaeprefAAMbgT/920Tsb
Uvz+ODOt5kW/Wq/aDE7TnFTHmaTy+3fuj134bIyzOze6oFRca17GaL8Mhb7r7PCyshPob8ZHKbLz
CeJI0o2cI2yOYxxWnLPp2WeVQY9ECrzWAKydbtmLmQ5RWT4/eur2/es6X8qXsXi3bcDpS+9Sdbbe
YLprPdVzXblqIP9OTbzSVU4DTf04W322DvFxBlkDmqCmUeH7Y5/Pxrex9SLtszhumnqZSr/swqF2
ZWCkiC+jEjK5WAh+hqGaDzar8ye3jKI5W9qW42g+zu5m0NJiK0y5m52ID40Ogs3sYJ4IvOIQhR9G
i3+7Jr2sYbzaHkfbs+lfEq7m/sDS0sEf4s1eLRWD92/b3y6I5dHTZBGdJdP2+21D4UO3KLyYSMIO
9CMBWLlKvRIpa/zBQH+kS5db57FIskoqzZfLxf7ygMpUqEx4DZZI1CjKGWkGqlcmUOSAnmlb3dNa
nM4hjmM3dwka7Bgh/r++VE0cw2ppWS6dsZfZ+8svEI+GEm6KCk712CZgu/Zg9Bva8lntB4vyX94D
zY6jbJLsitji7KaaTjwFpG+R4r+4GU6H4nNFJwRzl47R1tUHGzT9v74013W5OGYE+fbzS4tqLwhM
Hx94Sp+mdeL2zidKRhCbBc6RvDc+Cuz/MjFJS1BDsOluwQt3doHg+KJ+npk1FNx+zjYh6ORH+/ev
6e9j2DaZUdYTbZ49Lu3HgY/5EjU1RHcah7DyA7+3P3hUfwSB9GFgaRAc+jgN4TU4W+/zXLqZ8Eso
fnjUzOKnMzz08Hg1ra7a8oGlbqXSJ9Ih/3JcQmpQtzwzSgjuco1nt7CYZ3sSqiA8qUDFF93Rsv1r
Kyk3tXtCQwF3DQudtzVD8cF9PY+LeA890yHqJRdhLyfB31+DLgCzQL2GZvNzjTjrMRI/Q27w+w/v
bd34Ndj7zyhsAZL4i5LTWfTVYl4DxToijPaKXZKGL36oP1V6ZBvqD66XrkHrbAxaPoEAQvJOH2b8
sgcDRJvfWoCI9X2cxfSsTWhb0FXJB23U/7LqsQyR1yKwcEiYnC2sYZuBihC06fBrK9uXubM0KcHn
CG09WhtF/08hlfrm3ztn/znLpDIFOSeHt5OcqD7bN0j/9yaUAxY/7W4GmnkIPACOBfB4Ev+XsjPb
bV072u0TEWDf3IqdetmWZdm+IWyvZXKy77un/4f2XbKBExwgF8lOEHfUZM2q+sbYjoh/zVa6pJbi
CwBc/+Nv8e8Pkk4LlqEkn1ROOOO/PkjrSr7atOBUaob9olvDM5sn/9/PFF+ChrKhcwY5TDL+85lq
p2odzIVnSiPARiiWDUH2e+z/8YM8PhL/+UzxJqS3xdvdMfDT/OvJNVcoLrxBHnBg1b7WYtn3cNoG
zE1m2xCQ/18H+T/tsv/4ktRMmv7PlcXg5uL816fUnkxwCRYVzaCQJ3ASbWtpzV9rFVuE0sirjJ+u
6rZNStZ9svAqSO/Z4PzgJPxf58W/yjiOKYueM510lYbsf/+GMyPrW2ghvLysBTTnB7OPjZ6R0jfe
42r9H3/Of72/Hl/M4GxgHGVRPf7X02rkUS23FRIamnlP/YH4j8dV8d6H/+9Dgov+vw6jx+mr0qlU
TUr8fz04U57os1EjcJmVAuUZVh+WO4WM+CPVAXJfZpkJ74atfxkw+4zS189rkwoW7Y2gbSWzgOq2
Xa8ZSCmUBqA3MCs2XmfTzNYXo5G+h0bfNzl7+Srokj+VlpkkiKwBo41incxIAwLAr8HTsU34ujOZ
m143s4NmD1TKrfankBY83ebyxfL0bZjna0auiC/7QWY2rPU/0fpaGCqb2pD99BKpOIsmBAIKtlKl
Wn3OpqMkha3zbXaNPxOXBYt7mCV4gCqBBfzcZNNDg/BkY0w4rgffap1wTSGR3Rp1YYU3C0ej8dGb
H7qx25aAKgv9qkADgF611xN0IspPxcKp+gg0gBiXWZHSlOekbT3CsIEN0sI0ZUjIltcBSTXNBLdu
FVSzprP53FfYwqeD3phnVLbbyHobyvWIvZLFeRaPJ3E2Fwt1h1HA5B9m1siNiDyS1rnMSF9ZEmTJ
j39YM+FLBXwqIh6qDr2ifZDgziWLYo7YG9Frb/4IKQnAt94kyTJ3VTf/OLPxYzBK02fxXNhIAI0a
ip265fzL+dWjUkqyUBNWmJrpNRP9XTENYA61CwjbVccPTeUO88gmkeXRudlbUxNI7NhEkxaa8hgS
svOsNHNNOdpHZraZ9emo1b+pJPnCqem8l3mgO2RRtN5fTEBdCSTFFrUfuK6k3zcqugA79SJlOSkD
zq8J2eGOsHJHpMoGPAKVgeuhc2PZdhUvExzAicvOyTH3A1uH/AzpI+mIeAfIPuadIQuX9FxAx2y+
khTBKC715YjkSiwhgf2OMI60VSCioPzu9MZrieC2VUgydTMi4Onjeyn+zPmTlIYr3wHObowUg5K+
Av0nTFC7Mrkh24KsaoDMFncpG+8WGo2aQPCAoPtBNbehR0YuYZ0cpD5ZDFgb+m6O92v32raPKD8A
0Blq+nHVie3nh5oEwdi9V/LzbIBZ0EJF/50iCK9cEKRur/Ms4PqUj2zD77Q0uYEzcGd2eSGUOdu+
fokI5avmswGGzmifrOElXy8DAro5lYJcOG4Ss7YkRpKj80kzjb1qSjtNvaUzJeUA0h0+i/K9suIX
rSgRQzXpYWZULiuGtXHNxvdxCQzTt8g9z+KWjsRIs5Ou3lb9BluUoMmrAYdsBYsRmJanWf66vLY1
piA4d6Z6guCMSwrI9r0b6DuOvJMjqrB4vCgWtLXe7HY29MkU6yAuiQmURYHfRnw8VGnyuivHnZzu
7f5J4Axqo9ssHxL721Kvk/YlKezxo2LKHp115AHalllT59zZl+br4yiaIamlQNHbozmMHki8jcF/
ejAkjQBhXGzT8AAtbuygSKcDFvMg1dmj2xivQKzz5Gs0PMM5Ff15BtfauVoDrGtmXkzewjjqHeTl
8a88QTBvIit3gVP8KM5waYzlb0nWyXoA8bj09ERyg1zH6InajK7c6BsQ254Wur5+C/YhhLMMzVvr
l43eoFHhAz23w3lJQWtSiDdq57Hk/mckQWBYfHIFXp95ROjZFGY4WQlEK+MNPI0LVmBvJHDZ7Dl6
dqTqUuTNRc35xFWy+byy3t8kznmMAMeqgIE3j2+Yleew6S3W45c9oKVjlpg38yH5kqNtt6iKq87E
Tec4lIH1RpUUtGP7pddzxHG150DZCVgAqfI5qAZshHnXlc427c5VJF/yYZfbK0m5QOUvX617MVx0
UhNkmbJXhoExUSyJz4Tywt3eHo5TsrVYsgNE4mLwk8cgd24Y7+TpECUBODXjKzOC9hmKnE/mtUy2
JXD8gmMaOHP/o3QPTNGhLk9l5vOeEMaz3b61gyv12+yrSoOluGG+ZnUe6CqOncy11D2tQ3AVxK4K
4gZbHUgpYtX4vE6IG292tZU60q2HtgoGUrIzIaZOxoALvK5gnRDTkW1/mDgdkcNfjWk8x+Pfnm+j
BrAyxstG7ZpnZZlOalSEE+Qhra9q+O3ssk+q43UzcuyKMiOxxTuB+GDM5WsPQHLBGi1gfhgNzyYe
gPE2ZLheiLan49YuiC83p2p617K3LPuIlOdOP5nzn5r63wydcduLEEBe5TwheBccjtJ4GafbvPCQ
N3SMMlL+AD7te2dsH+nD/E/BcIzIi5T9gaujjz9RAvMgfW2T/eygfDpk4lMoh7zEtyVQ8IqP2H7X
VHdVAWrBG5lIXqy/BKUW+9fMQrbKeaMRle0DcnVlfGcTBjPAC6BaXTtL3bXGKYdQPTaCqsaG6+bT
L3tyEBy8qm2enPheQ0xMVhnCxBvSdcjAWOTjA4MXL0vtY1kpvqPzkpS68bWE6+7WBo/8aGXfuTIE
D/90KwwWWzVGfqgaBnZumkY7TanwlfEtFiBYRfdBUMvgu48Hi4RzvgOmE9rNh57mvoILt8+e1XTZ
WnL7eG6rCWZLddGqXZbuY0cBvbG4Xa9s+upqEOGQmbKxjnjDB/kGbf48zWz1KgfZ+ZKVi6af8AoB
hzO2CoyJqr41xO4Goj0w/C/OlOy7Jr2VPdFG1TmkDiC65bnvOcch8rH5nd0cqz9jugvrRbnqMvzX
QfmcitpjidZfWkAvrbmbWWiFOcUt96tQt0iYCB2cy+U66xDctUvz8NSJwif661i8CFhJyWP+fouN
YvzPiKJvlRCTNRqqsVMXf+Rogric50EdBY3UeMVAVVRcyTrisRcQRD679azUtwkVQ/kVFSNErtUT
qgmM2PZkiXMkZS1ZEVtogwRavjHH+JMEtycSuKAOPViR4bs1xiO7i2HeHFeU2tJ1ij4cZm4LSToI
C16Fa2lBOb3I+qVYydvBqNiutrJbsurZXBbsmqQcLaoronBVxyEE+G9KToAjPXnEAK91lyqftxn5
EiA325TcPTtpQHwyrGKVn9rGFTwBK84GjKNS8eQeMj9Y9s/WnAC8/7N9nnkEZ3cDKG2yvG7Db6yi
ROj0fQ+DWNnrZGyy6UsjkmsLcQBTFia4boyaA2Lh2q03ewxDV22l2oWI1Bb5rpjLD+LoKGKK8ciC
wQtL+HZzlVaczEMWKFPqyYM4Cit+aW0wXqb+d0jec57D+oAvhlVq59gXerAIlWDBFIK238UDtyFz
Z0QnaYbeVSUod7rPtAJmYGFMOQxrcyXwgNj18RLoicn6A6IRyonNhEsryd1kyFzNtMHImvXz3OGn
swTnyi0Z16CSutsSa4Eqy1/l9HdFrWfnHYIwX1a/VC1IrOYlsWNfUI5ygzqwnrDP5bNev+aEJ7UB
O/0cQzBz1mFTcIqqqO3BM6QbiFuftt0DYx8VIMhfYzvsBv0oky3hbSfBXPRKgyGBnK1QoBsuFCvG
YkWtnQDeO2DSPjFfh4m3Oo7DKGi7FYuvjhUeGgbl7UPkwloUEE7Rlicji+WNKeO7m6LcuYwW/DYl
i5aw6K1DmYJTrgREHxTu/poZBJGMBy+aNK9JWeG06lVe5RPKH7jWiUDFSzrXLIqQW0OgtvFbveRu
aue+WpRvGb8MK5EvlTXuyrbzikwiq5qfNUXtQRKZ9pstnGmbsQH5CIjLyN5K9TgrPCCWdOEx5IPY
q3tSg6exfsgl4k0iIWnTY2JHKfh5wvKwJoc/D015luoQbPGgvE3dvpxP6axyyQkESfl+3WEHp449
OSp3JIKLSBhYfKwO+gwCp9bvkZK82kQSWZbwWu1pHqLDiou+T25rhfR1GTwBCHhFjydQv+Fqvbbd
l2H8reot/LdjDDWGsGNHss9ZLC+BhzWwHzxaJGtzr85qstCda/bE6sBNSTauMtuLeMrISrKyRjp1
4foBAr/geVqcrWaOvHK4LdYqF+40nOPZLRb1lY/svcjbgKY2CmLHeXac8pLLOrULiMa4+m4TcGOP
UFg5o/QLkfGh3wEoJMGosKvLIIP+4M0rmZ+lMQVdeloUMv6E5RZ2UaTM9trhaE+fcGmIxVOtgBMA
CwQd+5Qabymn6DgyrK3gpUYPfkgBmWHcCOdayfuo7o+FaW5refAKZCVKeVwyXnuXGarP3D5pBT2E
NLtwASdqRkOw/Wmn9uB0A2Ftdg16eCzkWbQk3ul6vClEFtKT5TrDVoVpXqVRlG6dNmAj8v0gsvZr
XqVvxSE00kCU5uYNla4JK/7fZ6MMOMzJXfIERFWQz+tTZPI3MYv1tS2X31hOXf3m1MgMiQs/OYuA
HF97hnEs05ji509NHatSivFE2GZyUUByWcTSUAJWHBVZ1ga1dVpi7hAifLzml/ha5sgN5C1/hymD
8DgADgDAwTk5cX81N3V+MeN3XUWSuTVjKNiQu7h1CFznQ/yDpW4jKP8KCJw5nhb2uGEIzQa1Mpdh
6BmkAb2y3MWAQTVvSfMtw+GTzhWltBt3HtixBaNhTMB3hVvE56zdzSZRymfuYnoBVwHkfbVBNG/P
9xySP7EmG10PbWgFgymWpKOh7NT8FZDI6OwUClQNqTBFnjHsoLL4vbJNH4YKa/4q1kTx10LClMAC
bCapoVS8c2uoJA/o9qiH3WMIIdcdGa/TAoGDJ2vjZIhmnkcoPyp4Df2XIKyrdGKjmUR+Ub3ENTxq
oifOPKJO3SfDUyr5qbQbTW5lXFtL/nkum4FDa8w6RPTOOesIsBM3jZYbblU/Sf4I220UltDOESpS
6Y8yXhB02AkQv2DKzy3U9qL6gq+66WZMrH+kyrXEWeNqKq33Nnc77p8Wpe0M5UvsnGRvt08yBPcU
duny4HO/9MMdYmfADtFBzosDc7uXtAbmrWKB4ISmw9MjnmveSJDuJTLREX4dSfyViHbTjMmdBZ3Y
th2+wPvXCyo1ydXUVwK/wsTBHkH4jj4XU9o2LZvftMPwR2yS7vF+NOgDZBtjwRqEbQKvRQWVzlxd
sd5opKxgdmoGCKR8XFrxpxLxVo+4aCWZ37x2NLuxnD12OJPrYLtr9mVweWcwSkdok4E7hNUcSHgT
Um5IDjdzHdWFCUUgMEiLLk8Tn5PJPpDYJdrrY1B8OKXI3CfU7sZ+JjmockNv0wlwhHamk3cox4eA
+6WyU3kzdzJFIV2BjFvpbXJkvmr7umL7jozFh5bkSjqEWO21lvdGhed1saGXYCnSkdzEJWoifAGN
HuQTQXdxhCqFxiSM1dlPeapReQQqfq9Fw8tF9La6tM4+1uoTlugsOmlN98BruclYb0bGAgixh109
6z5R/J9a6n9nR9lVD5GGXHKEtAaH48ds2Zs2Ewd9KH1GRZzc2HFTcZbYYpcJamVztqFPQwPDxBbG
VR+6v2PvRvkrm0DOduehLfZjc+/VZ0DVxI/jXc5ORCr+6vGpa7snyjV+xAXihoGqJb62VeoD6z4U
eUx7K68D7fFpMdzOzhF0YAt0jVbiJhfZiO8U6n/HaUUgEpPgsW2mx17WDH5o7B6F6AbY/DIEIb3o
6Y1NEauf7GUY34ND7QVwzsTe2XFRe4ZRpX0YNS18ZlFitTeVMkavCsO8LQ6gBhWo3XxOKo00iX8Y
TOPXhKj9uyevCUNhnXUOiCaWX+pSQrKC52hw125sEAHCG/8Exla0uFof7yV+5vJpicXE23sWkr/w
75AWaKO867QkOwg7Bb4dl1LDLajR2yDqQAVIBqss1vyQx5rs0m2sVskrSMYqnUizTT8NJ10PdmZZ
B/JPcw+wIm62mmLmN0nMJta3RK+vBcm/J7qz2EynUuCcisxhOzI3fpGJXe2HCaj+ZgT26lcYakMp
bhufUc1C2j5b6Gap2q0rBvV1spXhp0Dy+HdwImW4MigsHDeKlcUO4epl33Ys6n2b1MkL6+ZR5MVA
X75QG4t8+6AfTCCV2imQBygwSsUWVM/AFGlyQbXqkVdVfK3hr+ixN9Y4nBRt82FaogPnRt9xWoAY
dBBR3s1xhIho8DPFZTVuI822r+1ITFgYtFpbkGL0AFpDob1nQCEoNaN/rgyB/kkCVsrpJsyPlCbq
MTFVmo891tAzyb/WoeOHjEJewOJTGsoE3scSSjQdWI4mGU8tdCd9+ilxwsOsAT+VbQp8aGIz5lP1
JkZ9ROe5TE3lOmk77EkwCyq2XHvOl6Y5Nwtm3YK06qcdqXPn2SAbkIsQmy0MzaGJ2k/OcMIlb6Sw
sKaUR7+EUe7NaPGoOxOoLIVUURmpsUIufEjL8bxAzVQ2Vt8rL02maKdBsRCzSDrYNHXmyl+3S/Zs
UjvtB5P8ryJp2UWWMouP/oK6opoUqMYdJm7T4i26Smr3GfeKfJXVqfmyO/SrSZta9PmrCtxRmcvT
G0CHFpUUDCR3nG05XOlh0WbVOZqLSR5eI2vOmba17ac1scYIGo4TY8rs+aXuyn9egkl7lupM/zMb
ogGv35Ckxhr5WA4nlYuwl4zxzIylYhGIBVmrzAvatgRfPDSsXCSaUm1EmDYEXhlbWKoaAoXgoj/0
it4HMqaPcgetS0m8CLJhsRmNeIz8PBsR/IxtYuGSZEMd54PV2i6LM4+vaaVOuqeYK4AoY/DorsYo
FeX+IVHfZ2rNJggdO+1UZTKdP1loREPN2oCEZQDu/DubvCa4sBdHa7DGH/Cg+FnGvCSQvqr2NAYj
VLC9maTmyc4q8Y7VgFZ1uZRuoTgFTQlN9xE1UBma6ShxzhLvcI2BS7SRRSYZYu7jb6APm9BeapUp
H2++w2gqnJxKW3YO7eOmARtQVpQbdQ6DgzVHuQsHOaKLhbXafoYs0/yJuKJc2whtiIiBzuoGXRCe
AIif6MFXbsllem9GDN00YAvMnSKetWuGR3qraxys4F1plisiWgN8HAwg5ligniInvv627Pk2D6yw
ErSrbl+KOQaGhj2D2a7V5vWPmpmFCDqFq3E/imMORdG0yvGm9Oa7OmBXZMkVjKZctscor3Ov0MfP
pUvoBMzzEMSVUhPvw8Bk2kN2mbCQmafBKTqbe2TBLQaDO1tcJsseXADimstPT2Ev19+NPTc/XLDz
oB0yXm+GPH/LPV3audfA5sLbp8GyqvLJSFftgxy4szUTgUitnAGbFaW6HA2pSl+pz5gONGvJqx9o
eJ143aDQozTM6d2eZLRpztJ1bzJ/ew3SDQ3Epl9xjAjG3ptsbCwOGkCxe7Zxge2NcvuRtzn7y4vc
JwHtF4YIyWJsG7OXXIBHjLRUC4Gi4K5VOyWUEtlIDQB3XVPvJ0Iq38vqpGerEeVzPJe8E9t+VG6a
lufIoYn5mAAIbTeJUm3P8lQru7ZUxJ/M6eZ7UiVwJ1JIeF41zNIlY904VIEavYDk4HrapvVTaS+y
l9bl8s2eMESYapWfxqYrVxpVaeI5dWd/Sq0jvpRIGyBkmFRRsSItn5M2wtLtGowHWGtwB++HOYKU
F6l96a8ddKJeM0u6gmyfszC2tLzYIkyxkojtE+q9iGrbAUATIANr/5ZCwnatpvzlvJaNgWyT9ms5
MnobtBc0xC1tUHO+FroeXY3Vkt1Wn6FbZ5ZNYQSPFKpbE7+VFn2nuhkSrMMxp3zhqO9GJqptZiSy
c3By/SWdHgW6HsPZ20QF1C88b5TaKuwLfW63YxM7I197ZvKL8xgwtxAWlCHW8ixvGGat3zSsf7QU
awhpcQiYhXlWDWAMB61OBiKx7bgom84YjGYvkmSlFdu3KFw7MpXVU7FYEazkbARa88Vv3YIqO8om
qhB1XHIvVZfUODst4A40S5HRXhS9qyPEZ0Ve44dNx+YkgHHoGxN8pfaBadC2WiyghqS3VHuWDMmw
bOBUbHupHPH5wCOYvYGKBpcII8VsG7EJl2k8bxJ1PdhZXlM1XVnNUg0q7tX6XJJK+xo7eZ8t3LOU
9avH8WpOLSB40E3QWuJ4/h51uLYuv5Psp2ty5U2r1OEp75zunZV5C+ueCr2uKJ5m0xl2baJwAGcc
JW+R4nRPc5/87a0RaL1sh2wAAIwSSb5RomXeZL2ubzMr0s5wfNrPGLK0z01J27CX1YVLws2Et9hd
aSmerLLmwJDNNkzxR3UafQ76NLe0n37XB3A5mnhUKbU0i1GKCdtXLgPRGcdWx2aIe0Zt6H6aU/1V
SfXsazK/VoxGrFiMDzPjZIcZF/+COblY5DM8GC7paktFaKqhsQxloPEG2sD2xQgv0zlDJWDvDb27
gSbEW2n6S6f/rUwCIGrR7y1MJL66gtYxKN4M+CP0yZuH3cFSsW99lA3HmGN4UgvOJgpnsRx7/Taj
tVDH1B074U2xxsSjupRF7Uctoip8E00L8IJdibnvPjvtlThiWAzHnhJdnertgPvYykCbcovo8zgw
eRtKsN4iAWc12Xa4YZTpdxD2s9wgIF9eo0h9J0hFQ8sMFQd26liEBlMb9W0dhoOqaGGmy1/4RpdB
Di0mqBXj+bpCw4Xht5shKNNllmHLLNLLFGX7uBi3xIs2ek9VpB0SAYtxONjd5HVxGsqgj52+vYqk
3U/UYxDcPYBYgS5+Fjm+kAQO2PlwOQH8eljCadS2Quk8I51omXJlI3/J7dnyjBUukfqYtlN/SMaH
adp+1g/vNhixGqfmHCtbs74ze5rrgvGu+Ik7+stWzO9V4EjQoXLP4hwJNp/VHpOXT2HILVn2YkTY
7EObc+IjUnSKAZdvw1032suW42fskkVnO4IOvFByWBqzYce+clBt4VQ+t3VK684rOCVZ5/VbBQfe
NJ4sNburJJMy8UdLaC7RUetKlFfat1ZismOsY/NlnTRgKHQbu/tsNs/yeOSIJVPARH/KQAs/sGvS
a47QYe1v7PJsMoB3Wg4x3Ti0ov8wbHkDkQD+nAadqQxNNdtZVn0chtLVHDp1/RAkGqz0WvHzFqXY
WvuDw0BbR9aW3NfuosFWi3XAldispOEe2xOF8Xqi2xEOmexGMvKA8royM2R38A543S9ZzGdy2KMl
QXzv4/wKDVCA2GKc4qVNYKZ4vfyW1SOi+VcqVa8cniouyLoc9Csf8JxY7mj4KIv4UJ7qBY8vm0hV
n9GX/Wrh/XfLCRhdELPnRj7HLcx7XzLg0HJvan+Whyuj4RYL5sSmSc37zXYqb5lejW5bROtJB9TS
imsq+BSxvNkME+ti7cMdvR0EVYkywb9SwkViwLvaCNhL1b6LTtzRQsCyTn2c62yz3oV1H9Z7Vd6B
9azlhIR1+FwVw42a6EObJlQ1RvKrCh24JLMuOjgz+j8t85P+w7FeJ65B/XLu8904fo02mtYV69Jw
qqN+k6nqZeAhUlT9tOJeRJHT6z7yJj5m3dNYyh5YU1fwv8imp2T4GLM3SV0JQZyGfI9rTNF+5xgO
rRn5Tn+M6+Y54Z7ygNuqGvLoCRYRlq7pkE4uzFSqLewHobPcV94AEOSQ3l0nnsiITWuqUbdiZwhH
GUUKK5TpLZukTawdK0bkzMA4UsHkjZr8pAxm0GiNB+HurSq7MNeHnQVknya3MO52crfia1ecH1fB
jg98JzEpZcI16Ke2v1vzcZb3St+/YTwBqDicOie6zn36nZnqXxNRwgbqa2YeAI0jMVE3Wo9IxFtl
Vk2eHt9zJQKF/8qGE1dxWVD5JKhZIFCfRA5q8M9E2ubVr9b/rbrGS8GlpeqHkofjepLwN1nvJEki
ZydPe9U+jsVhcY5Z1oWQ6TfDoAdlrHix/DSt1z69s0X+RySFC+QQnvvSYRs/DAZM7isqZbq2enMa
h+axBDLGR8GVcalOmv3RGec2a31NeLVFl3gKei157uk6ctopcQxB6rxk+a8KvU+dWVckwVrLKyQ/
aydlF6giIfX0Vh2/l2mHktMdzSmwqDpNXIIcbBp+ce5HwEHL8T4VXBpI7n8PFMCROTMgZN3J0BnI
Sr6j/SYkZJJK8Zh9npRmP1X0tcrKNaR+U9D+HlEZjSonj7j0415u89BGDNxwx1kjYHO0OZsbmLcL
LeJIv4nFeh3rJqiTb5lHRY23ow1iFzx6PYWaGbkFa15yT7/VcQavmbExntTJ2U1K7pqdg8OlYyhF
eZTmnl3h3k1NVzH9h4vbdLI9ZifAaRdMfJ4TH4pF7Ni2uVhr88XFhwqtpGLjwI5VF5DciUsYjTze
rjQarSnQ5hUwuNiX1Ifo5hiIMvW1ZOXRFgssfflRjXYP0tBbh9RX2V4Rgm3R4rfJnzLFxLJ8gyfB
oixxQFP/Rb4RwdH0TS1c5bsqljfVghuqNRsucfT6WSixE98xe0w+8baRNAh9sO3s/GwsvdfyrdUM
vXMkbYhsTtnKt6wmYTI99pJq+hS6fs+V9iWnZumwGkVdslsspmyMYHJkGnmT7ZBqsJyobDSt9h8m
+hVXPA/jqZHWvxnt87TlPC3eO+2FRJKvRn+XmcYZjzH0C8/slS9WYhmPSYeosED1QQG/RhYuKiRL
D6lIkdDeMl/XHpozpOJM/0p5eXXC13KZHT7F02wwX6Bl2VinN9m9rcXXiF5WoYoeASV3ffMg/x8l
R8cbpjNBksNxUrmyGAUVTMLAH4GLwR93fNUWVuZq+9lUWMRWcoQUpciuRE/OuuH4OXWlHgHm7rRt
jN94abJtUV7l4WsQbBQI5uTrRivFcydxKW7WgJ76YVyTeyorAYKs0FaTbW2/pG2xjVYOtnnaOkqP
+pa0Py0GFzsfPkPURnLB0I7kh/EN8iwftiO03mVdaGTcTN7NBjctleRcv+GrMM102O+TwnHgRUmt
JT+ttUm18ZedZG9Rv2Kda8kTXga/71YvlQFII6HW0M0RdT52+XUxpoPo+qCdWLLjNx71OUAqPpnS
wZZv4/S2lMYhXfI4lFqJupVPXr9B9kU/Slue23Hl5drt83FhRYs77gDC1VKKfWJJtxyttJxk3ROh
XBNLacatpcX4uoLrphnN9ZZuQuNjm25QY3yLx9642Kwd73d3tB/d7tCix7srn5CNzwHc2OE6HPBN
m3AenI3yBBZcS/b9c5edHPTVmFb1bUx90F2VQJM26ZGppiunvi29yChcwDQzXJP4zO7lKlDIxz1K
2jMqT6rY5ZBaR3b+6cVLW+lu2Tf1N/owF0++A4yz79xj7LfORA3qoRLpWN4Menyem8XnUz89zx4b
ZTd+3noPibjvPbw8dHRzV4bAhx2OZT9pI9i1Gzs2G8bnRN9Go8vkilJ3PK+BdaxObVD401PmCQ75
dLNu1T3j42P0g9s2f30oVtrvgbWvQOPIf1rfjV3vjvvHnYn/JbsJzZsMnnr14OVsq8od6BBuuzMT
A4qzox5SMz06xs/Se3elqmGnCrhrYL8V6gGPT3OACNVsx0up7+L0TF8sLXyGGYg3VfSBepoirvtO
241xs+RABMkh4b2o/VrFlWcJ/Aat3pitQ/kYv9ZPYg8Fse9frH25H75R1NCNxAzMGsyRTu3ChJGz
LICNKfh1W24adl+lx81sV3rJnSqOj0QSdvCG/P4Opjq+8Zgw7nq8FIHmyTuVjmCnpAx32Zdsf535
qzL+toghEfjCuezenfVU8iXYLMoDhF2D8JTCaxi8tltVYd0lsOYXxjSO6c3Gvov+lr/cLrQ2oDhg
kRc/iDW8zaZHc8noNgzJmKzUvB01mmysTDIHTHay7tI6m9mlWbdMEeQ56KdjOrASis/R46vb9IqC
jkLQeS1p5Frwfnkq2A7EU+ywty67SvbE+B+3NSub7L0a8OYG3qFMGfkIhPGh9aNXiWVJP+Ly8VLw
k3jEvcHRjK/Gi3ZYs6D51hLeAJz1m/hm/Fo+dStITSli+WFjhqAog/nIjEe4jvXPotk1yXY6f4X6
tWStfO0ff5NNFrt962cEZfnssNfC/sweXeF4bXjfF3+s7tg83s1uA1p45hDZFoJp/aVkcMCvJ4sX
vz6b1UWw98f27xjwLc8u3EsDC4AVMoyf5rCjEkWgMfoyxOdyS5V+KNir5RZN9RoDFWTFzp9fDDD1
T63iPQxa1Sa+6wIhhjtcjbDez3uWvKlQOp51FjqNUOVlzb80Echv5i0OoncemPkAWL5WXeU+2xS+
R2YS4FFZfJy4PdfXnvVyDDI/8N4nLnGPzDOuoP+j7syW41ayLPtFnoYZ8NeIQMwRDAZnvsAkkcI8
z/j6WlBaV4vULdHSql86bz5kXlGCADh8OGfvte/Jq4Folbwp0a5ERqPeVs63Sl8i8ffJO/5OEW58
J91Tf0nTZ8JUgO67CkR7HvZJ78jmW4bE7GabRj2CANNSwl8AAy+VmvRz8qEXNWzW9+DCNA9kug/W
6MspvYyvzoM/h0EsvFNB/Ka/4nfyG6YAsdGqfjJvJGHHN+Q/bnARH5lH2HJTaBCk57oMJDigHNzD
W0DD5DfWKWmSK806WPGdV38nO5BCYM/1QkGyL6WZhpWSbNHF3Ex7i8Q8Q7TX8MqRghj1VJ6Ncm2B
s/aOOsoi9b6pdoryEpDiWbsl8yDdT+DOJCw6GwmwG33NwM5byxf6hXTnQF0Yj9wMymesTSwm7KDi
8kIFsq7X2sl+4eCAvJyIV/Kiz2zCruO096ktskHNlgNyLf1sp5cEDTAj0rNck+ymNPjBwRc0Rtvv
OuI4EgpYP83pVY6vBFObzlmWa615CSy09em3ORRhFR0m5GOgIbcZLZt32vY6/70ZTv03ZH7cdeEm
++k7ORaoLGlriK2iLMBG3iqH+JI+1rchKq9378I81OwrBte4nysWykJ7CpNlx4LK71pJ2sB8xRUv
domplZOY/53sYiog6JeretvLu6K4VQY37NbsbbKleafiyiamBNHZCcQxR13+Zb70yGTGpcvhcNE+
isOE/+ugv+S+S097a9m7gDYcbZd21SFxHW6a9KeyNijIXZs9OYEM/m7aTdE9LG29uvYRbNGl+Jaf
+DZeNOtBEny16pkhmKLrJTrQfnQlielH/45apHizj4QTw+vVjwgtqnSt7Jmuutsmuu0UcjQImEVb
Cvhqfpu0runE7Qn/tHyCc9EhrepoZ4RP/Q2MXeYxVEjGyJl8oZ/rY7bm14sdoYr00/f+Teiz21vU
36en8Vus7NoTuSHWGxjaIdoN6XvBAyTFHF3bQjJCvfapYP7oYgjd+YPCkp937ghdXa70OfBZW/bo
LKL2Z0DJaZsoJ3g0ERKPe7Gr1vpK2dtbsgKpF0Ubr39DUqILVyUjrdmYG2zCbnSUL6j6OGl2bwV6
BO3eONW7+tl/876R+dkexSstfVgsC+M1cjmzFOpSPBI1g2ifSRD88RAfEDThCvnR/+jl3tR28X20
1/jZJZkfT/ojC3s7nBs2t8oSsQeBC69SkBi30H/Q1a1fspXDznpFVfXA43zuqDEvaWPhD3HLQ048
zVN4tTfCLS4WtbMbfiHBAMPBkth09LCAundj67JVGLZokLrnaTO6Zbqbfljn6i18rY/ignaTWjar
xVGytEb9utwGF9bVW/S4Z06k+pO8po/Kg/Usz1G65M/nn3DBWvysvVAS65Qb9mOjN5+h0IWYa+ld
HP1qKeuyc22dY9U9BxFNPqbKoWseMiScsnvtTJi/t0W5ibIzSesLYd+1nNqThtIi5wrch+Sa9KSx
PUPsL80N2v5h2vQGwYCrmKLYnEXtEhS4yoxwWWgI9OMNPcbbITzSAgaLtswDjBo3Khtcvz3a1mGS
21x/rQIEpcHBDHhqmGI4sLy30KJXfcPH4gPcTanjW4Qyzjo6G0ND4LMAOcR1LZvMeyNcqNqGBGci
ZzMuutI9K4G5S0V0kMSwgrI32QSpCAryrV8+6MzZdWadQ/GujhDUHUaSqa89aa176T3RaFvUT6C+
1wpCXWttIp7rYrqnjouV7qfPH2hQQsk9uZwjqkZncHHqTYFLMOBYHXCjhpwyMCnLTeMPC1ah6vss
jJw4gjAYjU0Phax6EMMZLwydH/D7Ssc3etDg7XT4inaZuQ/yS/YUKqzg6MR/+lQIFG1R9k+cLWJy
BXyXLXbgbVD66dl6YABoNnFw5UL00T5rEZg2u7rcexltOZZZ76bKb3znHKGebPcxDPrm18v0Vtpd
8RYzfAYyRDdIfThWtu1mSjkQEBkckIiBGMF3O47PpHXAX1dmeVl81RGVc3JUHxruu1sKZ9e0VB0W
5W1hXHWdecutnqvbpt2zALUYR6G6LM20IxyL4IVLnDg3Gg+KYw5xGt/rZ45wY/XcaTfsb/rxUpSX
Fuk0VYv61VQXpnqwHjoEw9qpcNB5HOX7qC/rJzSe9NALwM4vINQXBjEsgunZOpaUHgs7ODjZS98m
O7WuFnGif8euvtVpRKjfmFqJ8VK8nzpzPBXs2bqQXQ1BmPJyRIxWF0/5N4Nku35HIh0E7jUxP4si
RQwFvd5oi2UnOOc8TJylmvQh5HXEBD5DDEFvsZ4FNuayKV5KZA+EHHMuLhfjiyXd8Z2vnjQZQ64m
7CGr6ZUlC4pyRNAnK5JmZQvypHcBXod60cqHkXstNyxaOme0DqUWuWKmnHcBQiYut2Ak77W+86uN
pHmec9i02DNQl6hKizyrdjkMKwPwefPLuxQsYRPqztoTlyTclOpGllfEG718zieQ6UszO/XjAyd8
il0Kas2nKaO9uRLkWqRGtikZ1XNsJ5F5vs3IpugsWnoGxK1X5Z1NtPxAwdRMNToYc2BoUZDiGR7i
vMcTRBW30JNmZWY2zRf9GRHkoepUgR2sLQ5jEKrrgJ3KFMTBUTitfDZFhIQf31Wi0L5rvH0sdQpG
XAThUGhINpI05zGXoZVsbWc8aOjZu6EWB7tuGzgWSWl/ryK2ASRifYubqAHKHs6p8vZyiHTnFr5+
aG6bBEXvCkMDZcHSUSli6opgkFsmaFaS9qaXuvO9l4FAsrk2hmTfVr3brguTTV6Z/Q5hUPNM9nex
TzwtufSIx9+CwtHW7ZSHDymofXRTfXerFj3xAw7hyaNiTntzRFyShFZ2mixv2Km6cks0DVklZlQ8
k9zkHRXyrlG6tDZdToitcLutVAWz4NdMAqkJDQwqnjremGVKaaNvhX4UZkrLvql8c+MBI70PeioM
MsD7VOPk5EDh9yNbsJiAwzBDHuIO9CzQXGCU7QXGw9rKyBGB3VlieUoY02EXjreaz3oydYW/iklz
vy9tkTwnseav/DBCKRoRzZk/2FVNdyqglG9h8mn6YHprY1scSecjGRhHy0qouUCgG5lsMbMaORkK
T2z+5c+UGDqPOmqGBDUmdAMdqlLum14xtpGZpqfBxpZBqyNq8q3alonN3Rh8NpY9vcQhheRo6vVD
bgiVbJjBL7YotPmkxmAC6T8wn+YqvT7N91VEpDWJJ46ncrDpu6fWmpm4OLFvKYmxG4moSlpmRQWD
hCTEpDTLJmFN81APiPMI64FsCGfiJFcEtus0Cb6HlsDRvM7Gd7/HF9kRYn2sQ44wfqHWe20gzoKO
f+NtCp0KS0OcExMEqqwwaRxk6qNyJcqOnVFoOCWzTlXJ+cAhKGPqoOXZpoVWOzzXaBmaG1/TS3KP
tTRuOaYUtY1sXic6CTnOsu84AgaWXj/lnWo8qMJE7tbl9kCLKvRJEiNWhh58YW0sCBBzYduo3pwK
X6HwjP57rmaCqWBIoE11dX5uO7M5xli7HvUmgto+6LStpy5D36k1U3EUYcEhtc07vsfCdny50nxS
MBeEWuO2GA2LQ3fgSfEtGUZZvxbakMaXtmSs0HojoOXg52krd15mtvIwVDb610C2qvVoUccX11Ix
yVjpJGXER53Hzr6xDOqOLIKxkPuylG34wx4HSj+ptDuNXXFCLjYksIzGreckQmE/nBVOR/qgoWKy
SwNLTUimcKLgGBFAzJJPwC/rbgvQx/zhtSXWgMlr45YsD9ItEFRlppz3roFBvk+A0ko8ZZD3HOak
SjHJcOzoNvYJZdA9zBcj3SSCkIwzBGSj3ZAdILyKtV90T/S362JNfo6fHUjRGBHqQJoIChpcZIm0
Gkl+06CxlyepU1Mawj5bCpw/GFwTSZa5hgW2FE41Ica2whgvNfXNWKTIOSIVgJXQNxriPj0lfcCu
zC/oOf9kYucjNP8Pa+MTdiGzyKy2qJEvlT6LsUfiBrG98VqY4r5JFNhAHP5+Wcz/XxPs/z9i0+va
byb7P9j0i+rbFCa/w+nnn/83nF5o8l8aSG0FoJYKk9Gy+aV/0+mFrf8LnosCjFXaqmUDnP1vPL35
L6ADKmQUB7KDKhVD/288vdD1f4HP4DeA0NMt/T/k03+kcpiQI4AqadAdUCoZCuS2TxSJxiEuoUQq
2xIU8eQM6lwgpirXytJwnYkK0W+P5vJvjMPvgPqP8AHIJEApbf7RbFUBwaLwOH4HArWalmdI33Aa
DVHAiUWr2e6QGCdhMMfxv0fi/4gA+QivsNg4SGtGbpvaDDmUn5E5mdDJr0lR7kxFFp5az7cfJTKT
kxU346Ui62STxLVxcYxKfgEH+nSbv65M40iDOwo3AqT6x9usEtFo/oT2HBeU9da3yJ+lmlBvTX36
7H9/pJ8oT79uE+ggTGlGyny1T7CRohorB6giaqdSZtxt24eoJUN6Js6pIGcSpEA3PfgS6TdymUfJ
Tgrok9f1BvVQkTm7v/99PrJPLJMMBsaTbgPEneFn88fw+ysuJ0QJg0aNhjTB4gZFLyF08Ugt7T+6
jDHTMUk6MKXF+FUB5H+8TFFZsS1b7MuqsNRd1ALEo7li3//HV4HJDBscdhRsmD+YpnErYj/HfGGI
grZTY9cnLDj+9e9XUedn8n+ZJ7xCFZ4gH7OuMBuACvp0M/WoI7tJqVCVY4/3yPJtDsc5mS/lZJlX
7DtAEhKnc/VaKdfOgO3VdtrsHLJCcvwN8y9e4cdFY36FAGWAkVg2ADvu/BOMJGaXTG+o6fBxRHSB
OzbbdPSsvHpBKp69mVaTEa0D5G784qX+8d2QaayYzA4z3VBR9Hls/cYLQ6rfo7mlPEDGEVaHFjMp
xwzLRcbZfzETfZz55kduA9EyTWZepkHYSR8vhR7VMUtLIbCRlBnghhSXdISd24b/zEn0xeHv7/gf
bs2WwNkBsjDvccz4eD30sGacxj7N6G6khup5NgdGPOWK1331+tT57/5hOAGRgb8JtMaSjvXH9OOQ
sYv3gG+jn0zqv7Ia3X7ihBwYir/G3526FkeiSzmnfEcO1QbRhghbs771tsj58O9Zdbb++/2r86D5
/S/Fs57R6kARVdRrzM0fH0AI32WSJQ9c6NptPowvVd6oyB+CYy4mN6obTBuT53YYhZtAO/396p+X
Ai4OZZooDWkrANQ+gzPjUmuClLlwMVm6uuZwcD8E6Q+RBrvayyo83iwBU+Jc/n7VP6bmX5clSUbq
tOEVchk+3nNZyTzBm4CMUUZyF7Qg5pdDgzHULApy/aayOPWZZrmFpWD402gQN5oS7hxCMb7gC31+
/P+elkF6/OKlwrf/9E1Pfhwl44hZVBk7zKCGQ8y4qSDmKIx2jTkj+DZ2ZA3WEx1mcuFdc5iU278/
jvkN/zYC/phWPn1yhVRyvJhwLzL+mssupzWJGTZwx0ZLDqMKQCdIU+VW+Hp9betQfHH5T1/gfHlL
wcpDegVZAsrn7UARVY4cE69dGg15zpGuVdvU7uyzZdFe/vud/sOlbBUmkQG4kgsZ83z/2zxWDkqN
HpjDS5NHFW1pvMG4nSr6xL0BT+fvF/s0k833RSKOw05u3hNCzvp4sWYsI4J+f12MpLWFXsGgWzQc
RQjoSa30mloGfcq/X/MfVgiuxixqmhrbU/PTRK0kBhFtHm5SJOPyVFXhPop6gMqgF05lOhqvsTQp
3Pz9op8/p193+vtV5yfx+2OF88R0RyI9ziNrUVFKWLAh8veNTgMxi9apwI2T20uvINrbMYZxq3Kc
/+JL+uPd4p+yECyxo4c1SfzFx78EobUlxCs84VPeUpBoh3jdlkO89HA5/y8v9Wlb4KEctGAdpwiC
Qm0mkabvEZj7bVB41RchBn+8UO6KrCqV7RQTNBzNj3dlaqGIKywVDNBJpSopvPAlSMdYZcvaFQ4o
1NxCYCQVSlpfvNX5Y/gwLcyXtjUFFPl84nE+zUzIPG262BaRarjZEAkY5eOYZPa6Aw+waogNPoRG
QDG/MqOnCUHhCev9AAFC95Rq8/e/yz+9W5CsbF55jJytPj0Fu9KqQVWRFAlFic2VRm4e7eExrJqV
M9b59MVX9OflABSiutUAzOlgSz9NiCS1MhMWJM/qUQ+yOlMD18wDsnUQSX2xpftjV85DJpdU4xBq
WPO+4OP7bTU9rnSFfSSp4sENR1bjSmlVe/j78/uHUWSjuYcJzNSgkLnx8SpZoas2ThOE5nlcPIb2
QA+Ais5CTdvoHuMdfqx0LJ0vrvrnY2Qvh67b4jSg24o2//pv00JYytJSO3yjusRqAqJDJ/ex1Fw8
Md767zf4j5fiOA+3dI6V+/wYyxRHpaWhZfBzzV/rYV+4ZUP8qpUk0ReXmqftT5+FDRzYNuCwAozT
Pg2OwkjBy8XlsHSqwXqf8iRG7GLTLE4zDIpTTv6oGBSVUid+07/f5R8LNa8JrDrrBFuX+Rz38YEG
nukkA4nWyzAxHQErRxuEt7TMTOZviVXoyskvBL0psHXdsB3HQQQU6Iq8/GJq+PMRaBzddf7RLPSO
n48DFOgoYI6ALUPw3Y9J4Q/bKbKTbSeaaVnTKrsvLFrYKYiC69+fwJ9XJq+PwguHTBS85h/nPqnn
bWrHOQ7zyl7aJXHofD3CBUXynjiKd/XzUrh5AHfv7xf+hy/IMVTgjOwewBhrn76gMiceILdoAlSk
9lK2FKd8OodklS/7qjc2HN3HLxaZf3jZXJEZn6wcJt/Pe9QIzqWMSeKkryQbzOgJzWDLqzZ6C14v
q1vFrYc02iqVhTPZFMkXT/rPG+YdOxwyValRLPgVN/jbx+s50TgQgY5QF7vJc0Mc/GOvpghymrFC
ijUQ7F6hjvD6r1IEPs2IrDSccilUsN7NGOLPW5gmGmuhWDkyHAyZJiKbosC2FKId+vsb/aeh9Pvz
/fQxleSZiWSWP7X4nCA0mYMVrkqjAdGH+Hd4HYLWRDTqeMVTDxk0+48v/+H5ap9W166wai8MWNI8
wP0oKMk63k4jyrxw0NSNEtKWVhsthm1mRl8gf/+8c20OaCBo07Y5y2vzq//t1bZ4Tnq8sKymtgdP
QAKjkUvgTdrr7Op61QKZ/QwdtbwtNZMSy98fOxWaX6Wm36bQz6/Ymv+Cv/0FZFU1RYD/3i0QnoW1
rZXt0o4igxZVPrTUzNdsYumWAMnzbaWHQJd3bIGqVowdokHacDRqSEfO0cK20WyxqDycnF5mlzmo
GXx26fPY+nXM7s9SWOBdg2JRmK66KR4Jki4y/F0NiK1KGS4au1TzQUlMqv/LbBw6i0fSFL4JQMnz
a0BFTC4TGkjIVQBc0D7COVAhSKp5oS+7Cpcv3XZhZHqwafvK0y6ZZdQ4l6TS5+vC6uu5Rz05yAsM
v0cRGRj+4NLnQX3CJHbAOxzki8oSCAzKSd+XZmMdM8UnRZvwSvQyIaow7IHk3yYGjLC4Bf06pHK6
ahlsVa8qw6Pnm9kq6Xt5ps9VrqdMU5YF/n9YYxm7Q1zb+yop9SuW2PqYhG3rEnOTbeACIAcqcm9X
djR2AmvoyGn3Uhy7M8mg0MbtkNpiV3PGAfFQZUeB8gLdnF6hR8O9ZHYt6JZR9Na7wFe5zr14ujE1
pM5+q1s8sTp31SFQX2pdiU4k3zgvw9DHp8keBkiUUtDnT9V+mVPYmfFDdnEVnQjvh9JWX6OsSaBs
TZErKJYujLzGLpRULc4aR+lBqdmN6yBcues7K/wuEnBHBBIO90FVOOtwkoLY4h7ek4l9LOwa5QGL
dLWyVAEaq5uijKk7zYGu6KW/H33EivVhPoujvuu7poFwFncwwxLUoFKFLyOzBk1Jzwjoyn2FcyHO
W+dVH1sqVDY59zBgTG1VYfTDfO9UJ7+Wyo6WYXyTpkX5SDLIsACuHh5LA89pETbNuVVUpD9Bo6Y/
RaFEj1bgI7UmmrI5RIkoxhU+xnKJY2SA14ZSjDgCxO1xkh6TBKSaGZWma6qD9kr9sQDh21ZrGXv2
3ZiwODaer2/GRn1OByS/lPeCvYwrtKZ2CkrMzIW5DabJeJlUv3UdG92x48Hx00obSfkwpHhuJnUZ
2zqDTK86UBum77ha7zSo7g3f3+SNCQQvk64y87byLGi2fT+ae4kdrg9MdypqH0WyM/W+O9gZwo02
VoenLIOBmw4YkfsJiFiYOfbKK1VMUoOGm0yxy3KdDviSF41KMxvyXK1evbGjjj7EF9WInrOg/Zmq
8YMZJG43hT+mRG5L2NNRm8AIKx6KpHyvRvFmGiYEF84OWzml9XYIMg5Q4wAlUkPXjSPkHo7HQ25T
egiHqXdra6z2VqlrJ6MpkAag86rUxOeLl48iyHgJTrzLjf5Eb/BOCQqIgoUNzFiqA7gRxSCgPL1J
EmS+RY1oHVwwe17wUhlXU6ACYPt9ztsQw4L23IFGx7eOjlZAR1qRI76LYXVxWABnGE+vzHUPRosg
wVehVI420ioTAAY63Oi2UajWafg10GC9T2l2Ezqhvw5zL1/q2MnRiADoM4I02OYSCFFfkizBo75m
JlIkYaHXjsN6OWbhd87itJMLOhB+gPs8S1vaFCV6UZqpCLHEzB4zVsPQxftpQrEbt2Z/LLruwog+
1biRGRka4pkGCquOpIPPVd3j2+cQ3qZX3UyvTaBuHJ43xiQbrUBEjWsWU6y93kL9ZAGoDPsIqEE6
gmCTrTUWOCPRS40SEjayEUzGDg3SRBHKloXxLQ5i5BSlky2Ib1u3fhysfeLqQGjheYmc2U+QeejA
iiQqNrZuslVJSZhaqfg1z8gVYH1EpS1xHbTTZeh8eVPCBwbH6sQRau73UQQHmcqbQfXQqOnPTCOM
bWkCj3aUa+87W8dmc5mAx+iD6lIbTHMlVepNM4CT5SSEeIRnGBnb0TNcTYlvQKjuC2DRHun1sqW3
H6TGwu8RJKlKgQA5zNnPZ/2PoJxmSk28EWN0H/nRS2sN+8kITJQT8dHGIhAlbAT9djpW0/CgV/UJ
diYQkzFfhQp/XMKGrByEs7TS5JCM+oFQr1XHHiakiegOwr/ponAT+977UCJ30g2YzvVseKVY5spu
vKQVEEw2heESQcm6x+e96LSU6A5LmRZBh44zF6dyMp/TPn1N8E0YaJ+rvLzNwRg1RQbHNUYHNSsI
k2Z8llWO3BgpOa4kOML+oggGlAQ4LBIfW31qTe9+Ae3AiKTbFcp7p2DGcwBxWwDzPDobQCCOZpdq
pzKwAG0mz7k1AZG06EMMMrzWaYybvsR2EfnwwOMtsz3wo2BrFvVeYGBHvs1Y5pifYki3v9lZeByF
jpGCjcFiUoIfSjABQ++43eE7QHV9kw+idcklPMPsO7VtDV7LHGt13ChmGOEpagUgBKvRixullvmP
pA39N9+SKWmPlbYSgfZUVZO3ZIQAzeAnloy9Y4PdvOvEfipwstbh0L0mxoizoMcs4oTjOjT5uqp4
UzFAIt+5NhTpt+2E6s0XfQ0gA4WgFCgrcoe8IKn6h5L5jP/ng/esVrGab/TGu0ljPd2zf1laeYDH
PnaLSGMY5wwxjVODMW7zGBCqGaMjKsLk3DfaWhbdqQIMZWfVdTQ6twjUc6KkFztDqYTkBymuQsiA
ZC1ZtqA6+QG9w1PUlVCngo2grEgFCilUrV3UXHODJIzOgS8jfjrc18BJ2/KgynJLfByiydxFcMQf
TCdDy7sasnPULcYQ6bn0jwapv/heAN9qSfikgCQUZYdSShiQZulaJtVzjXu1t+VaWgn7m8T84WMp
Dlkn7Ul/ysKaeX5i5CgvqjJifAsedIFrT0a4DczKtaFktqjOnR6hfBQj+CrF7WhZ67S27mWusRL4
+cIONUSm/qbOPTj28cpo+zXJcecs9hjKXvmmesF339QeQZbYrA9VuAoKFd4bQD1YkBevtZ9UfQLN
Bn0cDvRab+q7uFevlCg21EHhxPsPdj6+pBr9X2Npi/riJBK6qqEtTbXYRU5xLGdwx2jK1zrubnsD
Un1jrPzBWcWTDjNc2zowKpMiOrD1wg090vADMXU3KMlLE3fVYlDec0976sbOWOWJ9+KPGQbcaSeQ
LHtaf5tK/RL4A1AHPKpBr71GkXM2k/xVwvVaTHrWLfwsvJiV906Pk73XqL06KtkSwKlXYSUAkVTI
+aq5JUKnt1S/8YubbCyB4b0Q57kqPcNYOWZ6NPXpYQqqnSgA6zb5cM59eNRsikT75oNjVgv1BNCQ
/Q3Tt8ajxlTHiUy4cIQx1o+QNGLWlC6oXB+7rJEbl6zMMambW2l4P+lqbTjs9ysH7MiiEDHehvB7
Kfmw6UI/gFN98r1xXFipdkOp5t3U8IVHabWN4bXLvEVvzhNFpCgWcY37lrog9GeKmJlQEbmp4WZA
54pAGLCMYItlgKIbTAP7F85b8AqnKkIfGRHQWAmJNRjUqMgOUQpfT+vBxXYbHen3AB5crXGsWGi6
S9wO49QdJqd6V2rTY2YNoCiAKc6VC3zFdCuT8K0QbNyJPc9dkcq73i73uR5dTT36qU/9bQxJPCkC
uL8FHlH0AxIJ/vidFhY7LeuODs6rr+INYo/vZcWWbweuB3a+OtwSdLqK4hZOMwS5usYultvXVPFX
OutXArG8Q4aJu9ZaC4GZrrdcvWxdA5xwOmcH2FZ8HUGSDYl6CDoDa4U89wkGMkr9QJDWhh9SBIZ1
ZEzM4lnUVAvK5esOs1kuxif4NVxJsZAco7jMkMDDk3HLqd+ZuPviwXprSs9VO3qNkIza/kGydCGI
ulUm/ToMUltpWWxvxhxCBPIU1ovqqbH4Huppn0bo5AbsI/E43em6Cbazam6LPDu19K5hhCDFMDts
kober2hCM3PwCGg5Jfl9UBvXUodm72UQ6KrnWIdL2ierYJTwQDHpZNUG5dx9hgtZ52dYr4vWWbUx
Yk1ZnfNQ3xlZ6PpOfdYHezVCERg80kjTdz4AxOgzsndYBFp5jITD24YdG0YbJyzWXdDe5l18EVQ8
gmDGau6DNL4z08TNs2khBHRxCKe5XRGQcQ80bNno0/1gPIv+W67eFUkP3bJ4bBqy19iAwQdZ5PLR
LF6V+nsdxTw8c0k5lPGICbzdpdzkbCcKhxcvPsKDe9QnZ9+ECNJLB5IzSMv8nPdnkd/LwGHEoICF
CeLDg8iKH0x3G12fsOArLIwPovO3Hr53g3PMgjTwI3sdzFfeqqswItfvBgBZkCaLLMdsol8EnpFK
Sc5Gbi0j6xgo31qqwWwZl5qD96YfzrXquTEq6KpGQ45uOOjQ5JfPSQJs2Nf2JZzwVr779NR6qwbM
eQ0r+9hrxY1oHj3vkkzlIq29c4g23ske82BcDCm4Rh8YohGuBxMzmwEKXaDyriJqxQll9xcdpyxF
rYXTNotMvTVYlmNQtGGa7mp/NzYt+wP8sbJbQ3CeWEIJVYcQh0x67A4KtFawe+vBI9WCf+eQMjZI
fx0kgL45vMFIcikz7CP9FgyawL+j+91KV6+52KnRQxu+JGhFgF+4UYkDjgMOLr7RWqvsqIX/lo6Q
Xyek9MYuL85qcjJirOr8hspYwcojs6HMV1IXxCi8gvnB0wAGIq5xeKrrwies60ZozjVrnpp04xmz
l2Q9ounnGInwlaqD4exGhXWgNQa8SvUPy7pNOdrWptiAT5qBUecqUdYm6FcrLPdRd1bCfl/qHH1S
oPuGfRRQacFTDKs2b+7tEXK39eT5EX4vKlkvXducvaR+rJ3vut5T5QjdMPJ0NMQtdv8E9T2G2vQB
ovjOs8JbMzPuRl9Ze1H2pGrseCQWV9iRPTgDgXIYzBjCUgFkkarDCBHZbJcIiDF/xQSsYJt1Tj3I
NQHAOR3XUw9QP9OCxajhotTuOzK2bP/e6TE5ZC7pMYX5PCkGvI9Lbl38dj85EyY24UJiPAGbt4zw
UFPhreCS0xXnfWSz+geNFtUnM1jrTrHPS/AJ0P8SxdnbZnXQeAlekPqrEI+5QywAAD4ii9EYYJpM
vmfpjd2OFJbCo85gjkv9VvRbBL1IjIp3C7tTRBaDyRY8TDDUVVPIUeFgBep9XbRwd1JcRvUxT2yi
P2BsSNc0nDc2/VBYjOFSFvJbZ+HBo6ZxCdXiW6Lk1wqYw4TPi7sAnyNEAnouuoIu/cZcsO0T+I2q
19wa9NKqEaBBB/JrUefsSePwZzDmTOAaRQ90a/e5yg8rXtmtRt0iMsHaOk5y5H+zbUrEKciwjion
ak7buudb4nRQpvmlUsTK4KDXWjaArnM5QLcDdTjU2DiBv1Ym1H1cYd7or3NTfYiqkBXG3hghSTug
ppssWuZJtA/D4lhxYqaI0uEk7lZm8RJnF88P79us+z54PVDSYCvJbbEKnDhsH2C7wJZgznkGRM7m
LXKL0tJIPCkOrccmlwHZG+yZq51RpKdEasdmNK+x06+zBIBUYUkgGgPwGlxgjfVSq9YhmEI21rQe
ktkI3f7UrGgZiHfE7NfZOJKwwqvj4Ho9J4ted/1O33BCWyTYb4qctVRw8Crv1fgtYrKoGgk1A5Ma
2oOsNa/kWu2F0BaB86PEka1P4Un2F0hhmExXBYb0YoYpiVtaTVgSW9665rQrLyrAawZrvBrgC1kn
aMlthma463ys5ppzP9jVng34nak/xqqCL93HeCVXgxK4hrybODhrmepa2VbnjU4FFSImNZH3J9Lf
Hik0rZNM38n8ITT5UbUpL4beHtoUsvAoV6lnfPMt7d4qKSDNBpK42orInue5+GCHRLMo/lbXimeT
oIZBD1ZoBW40/77C0S5lAPscRl8lF7CMKBRimYF3818cncdy5LgWRL+IESTot+WtvN8gWhoJ9BYE
zde/U285rkeqAsFrMk9iuZrigRAMYExptQ3ydgenFJ7ij2j8vYWHMUlx4gTpWofPnV1ve4fwDXGs
6vo/p9q68pBjKx/kd5YWOPoWfYhH58hmaVssYkMrh1u4O6BpW4FH5JuVm9CCC+5f+hu00MSYN+sK
XACUtuzdG8AjA/wZuG+85cuS7kaO5aWCKJ4DNkXPtaJcX0X+seM7a7Eh5TY5Xe5bnO4xDOEQPST8
TaQCkJZISKL56cV/isLC5q5yafppu09SVB+IkZgSzB+oSfYqem163ha19dlOELd8s0n5xFz7Q6MA
niwb8+hyHKr8o+bZZoi2GjN3ODhTxGUu6HjTKvhgkX2XtdYlb5meTbH+7wYrmSTBAl08AxgaxBMB
7X9Jm6GhtPM7xMiYPmiMvcD7L7O9N9drnsJgfFaS33IOx/uG3R6qPZxo5V3UxN9W4zzlveGNMb0O
JMCQKBKHd8oenofgycNcrap7EX4UvD+6/tPHcI44hSSp4qgUrzQ3pg/PN7F3jhegexEuKOtK0s7G
7729SeKdKovD3P0NMt60CPTrMF37aNEYSQbDyKXzU4NTLcd6G/KXHqzfkRdBZK0S7zuRAvrU52DG
QxAhJso2C2+ylGvTCv+0fLNzugZWowEv3CBpN1Hekhwl96VyT3nHddUe2AXsA2c4xbBE6rZ7Utm9
b5J/oLPhYcAkszgxTYbTaVqJbigPAYEXd0L1TIwYRHE/xdMDB/jYLDBDY2uXj4dRW5tpgQV4+6CH
nVne4wxLrV/uae6PQQvnUn2EsTzNxXDOsItnQ7tCH4Adkvyv/Bt9IKsSsc6S8FDSdVsTzmAsDM9l
srwsTn4yCDbc7JSI6sFD1+QnL5bE5Rc8pAj5OvO7yPsbZAQ0z4pV+VrNO9XqQ5ZxoWAHCzriKMfh
EMEest1HQd0M6Apa/LWfnkNlUWT/k9DLQvTMpXlLWsIOQCrRp9d8sGl6crFMxvkjR3l14zYXs416
kHuqfS+FXnfR5UZOHgZalZCIhgNJXzdxS1XT9c+/hfviMeGR6XRmZrHS+FwLaJPAEYLlr6onaCvi
UkGz0WTE+WW4yTxrM8DmL0oXyji4RxBex8n2D8YFK/BQgvAq6j2sJQJhVy3rgz6+q/zXGyWXHGFW
9PvQir/GkAiaAnA8g/Cm81dZSwPLbKn0z5F5E2V7N+OzVxH401Iy7mUnFtYHW8BkJpm3p1pOvXGf
pvpkQYmQWYZbn1ZWt9GTHHt0V7xC6ogEsyLZVUF+RHnyXGj/ILLqkAfWE7k6+5J8OAqw8dqV1dNY
oksDcYy/nqFBZ0MIQN4BAY1J4eJsMeE466rxzgiFD3ApSYWYh2CduGV6Tbox35hK/eQtEBmy0jLd
PuXanIM52OK02zagn2aSzibb+Wea8GFhEnMok+jFL2gkY7tImVEBW6/ym7va9/8K0zGtqyP9Y2wC
S5uI+jgziSbTQp0QLu2hrAMZtwYyF9js7SOrv3dc6mnBUHpMG7XLO+bRXdc+oegjaitOF7bWCa3f
4BUUZP7Bm5LDggliJXP7JjeSB1QxL0Y3ZDSN8WvjQXsOq6WFEFLAp2n3fdd9lPCmPH3LtQjua0mP
tiR8I7XLA2kF+XcVpSwLKv4HDrumukiRT6oeqsEQODu2cbzzUm7e8RK5xV4sBDAzKKCLl0d5O5E5
azFKy+pOzNO4LjM2Xt04/8Oe99nEWLajuE/vnXxpN8YRlxaMfzu4x6VWendzm2xMhh2p1KI5kiiU
7iDFfTUB0oyx9vUZ/sR/NGygcBq+25pt0zqW/XuftXdwmp/sLvQfE/ILU8BPRLBQ8/ojEkXfojfM
KosKAsAnc7MMfQuov0Xqm8Xa9VmWuCW5R1MlEwhttR6d59Ceq9cubnJ4xPE4vHmSUeJrzifNIRei
O3IYMGFnDfAgNhXZmTJijF86fwo1+mMNXEN3DKx9ZR/HWDXfsS8x7pdR0hysJPPfyrD0rAvIyaZ8
YMy7pN/p5HbRT23VXbbzdIDdHVLOcJn83r22Ecdq7ur4agcjejGb3USitf0B/BTXtI5oSmkptqxX
khMLzvpTDJ48pKYzW5X68ikYUgl5SxbTJYnr8pqnbgttE8RmUY79o5U4wVGRFnR2ZTYe3DLD8MeU
+WIvyMQE4IYt7l1M9JTIGSjPptxE4/A00NEeU0WjGFeF++B0dQ3LiWnb1nIgE5C3E67nwlg0APn4
O8ZtBjcN0EUdxtC8KnkOmO9clo57oJDsJIZiTmE1FuSYlCLSR0ZKFbqn0pzZMyNyLaPiJZxYZfJM
geUwN1/4PCSPmTPZ4dbyIzqRKJwSAtew4ofMwqDvu/xpc50FzWowVX4EFsWexCj70WtMv/Vy0T6T
NVTdc37FxjYu0Anps+pLHMVMxGO3UzslYUUTWV5hhSM1C8L+AD2w29ZLLC+xvMVWBgk9XCTh8cxS
iff5dkTHgjbay8HEVQ6ssbi43XOEd25y4YNPci1zatoQ96NbZDT5ypnnMzbN5K7MFyghXQJhlVKO
68ZrnfJoMwwk+StJ9lLY8lsGLktWdIT9q6pmfYrTBIpBM3OBoValnJoYPsy2YGlkRyDrdXnphsrZ
ewYsbTST32GRJcQKK4hPFaTcHWYNXihRD5aDTAzIEZbnXpVAcz/fosH6qJq2Q5aG21kN5XnMb+0I
s2b47uTSuYbqt0IU8+b75Zefjzc3aGf2hS+s29jQefF9cuiF7Bhk5mAdhUbWv0kqVNQss1jgLF1d
biH6Fk8essG/NIRq4hS9gnzV1Du7GaEKtIwrcU6by1wDa820cp6LsjKH3DVl0+2xMI28ZgcBr/d9
rtgBoneMwmR8XXrnXueQDPi48+QaWyonp6Rw/BxYZZ40LqnnIplMfGk6O0d36zKYb2CJs+Urzm7h
2vpfbFu4ll4TNAdkf/hFVXQUGVZpive2Km3vX5m4y9TvPG/Ruj0qUMMFS6Owat8Xa5H1Q5NZXfiy
kGrGf5hy6RWUO3wR5j0MS9f/84T2pxuxynLY4EWLjuYTWtwof8w13rxTFo9eTDUiCcOZQ96Pl6Gz
ittmKEXxRGjbEqdwEhtIzag7Bt8Pi0+nCXz3V0HzD75rC5/8f4uVCVoEt45nVk4BmhbKYOmaPlXb
BpS9/segY+hu8P5OthvHn6jWoGRqa3lIa6+MTxiyR9hBflxPzbuNB1TJVYzDyWfA48Wd4hB1YwYO
sK0IVg03jN9k+Zl7/cjQg4snGX6tkLUZXXpi9/Z/HLaQCTGyEn6kFQnauv0cirYaHgPPTPGRJBOv
e5fS6eNjESoh/0KO/nw/13KaP9BC9e4pC2oJH0iHRO0s5Hz4B1WZLuBpbG65eJiS7bc6Zl93Dsi4
qrd47CKszXNPOAVrDp4a1x7D+tPvW4DjRWimhkJg8hTAHLuClzoFIfsyLRzvrm/bDqZE64UFbKxB
ukhQIhXuhZqtz1nUADG9KKRz8e0WGFUmlj5hDZ54nssEAjtSaR8jLFiMDrUHT3Tck68XUUI4hZ0P
f/zKbbCt2pIATD9P7L/BHgbz202xlaU435XpPktUBhST3hTaeMZ7uej01bIHgzWGiQVfh900wUcU
c+EzoiMMpD1qPdmU4FngL+5L7dbJf30kpvY8Vd70hGxwQPfQBDq7j4MOdlRZMwNn4ue6VkduRoQ8
JYRiODusmUWvyBoAHLEoeI8BQUufngGUNLeMnzmqjGVohFd108CTwTVKZNGUAr2l+1bhfJa1EuGz
4hYk1LQz9i++glk/dbMQoLra2AXbmbOX+yMNj9HYQpBrTWS3b4Hg7EMDCT3MZJHSpAmwF40aHHfn
hT3Fd2egi59BATrEUXhDbbXfTQk4dVfbmArPVut3/qablk78tTc3+sbtoI++xcpe5A/keNDFHXsR
8q/S0Q3Z4Cgl6/28pCnzLg8/N1WGd3Mdt2nRWL8RmaTRW2BPE1G4ymKq/10DzLaJZjOLvEtsMySX
gocqOTgqGxBcLqmYN8NSGP1v4Z9aH2GVcX2uisVIAFKDXfprUsTn9k8C1gC+xVOYHqJgUESfzShc
8YXLpWgqRmVjYQ/3feFT/CV1mKXvQ8Me+ENN4QRwQWo3vEQo1QC8gbRvtv6cWi4+g7Kwmy8nJRdq
rPBZrtNBA3Sa+Er+I2eih9FlD+BU5zEH1OdJpjULMa4/Xh4nh7F2nI+q72JA3iIRh6lIRu8Yd1F0
XjIFYMAt8Jlj8EcNZenJGR+sWCENlLKK7hI2o3dclP7TVLfiA+p88YGlC5gs+7rkzUyd3geKWrWI
Br/ejv0MlMzpW4Y/RWJZ2Toaag/VmkmjO7RqlDOxtM8YVxG0eXOelvdZXjbfWR+5HwSnsIuw+jD8
bZxo2FU8io9+5uVPLq7xrySHSd1ZHcPaPDI59YqhV/YML3bd2J68c4ih7Y+1ShjLz0M0PTd2bJF4
HUXwzeaYDcB6QNuCQijJmVdXqerBi41QDt2onkDxlNLdkfQoQNLP/V3bDmm8t+DMPAa6MQtu9a6G
059Uv6h9gXJr42U+wuB66Tfj7LincuqTe1yR7X3iQFW3CMDy1PBJ+fXWhD3Up568haqFD1J5MFOc
cbyopd87wfDml5DcjE/qIQayfltqN1qXvvVuTyzYAhW8p3E4XAhNK3eANClvTPhQYGKkn5yqk8wR
U9lVblPdDOpN+rr7Yd6sHiqrl9turg/FVALPEeZYlL21o6iyVmFYJ+d8zpY9b8Pq4ku3+6K5SCj4
wf4gwFv3WUOaGCT59WRgjS5ZDZVQOs5bq2Gcdc1oPWS8DWwYm/ZY3IW5dK7Il/gQC4+9B0AWynkr
vSKdPUbw+B+N6pcrmQf/onnoskPd0pD0kcUgtRewMl0797ajL41zJIURsoI7teUVYQFKn5JDClp9
auOn2RLuSQcDmDonyBA5IXjpNwmerXfUJRqorf5NdR1slr5hr2OWAfiz82eqxtplMdCXICJxFDMJ
5QMEk13VEB3W82kT1tZ7mzbqLgkzrqDsCBC//YiWw5QKlPrJw9TI/65vAWj6RGTUhIKv9WzirSO9
d7/rWL2T9nPFGomfnXfrQ5Mw0Bjd9k20TDvtsF7OnZDqSbdLeisOb7Fl7hVQw9mOASdX6JPXTemW
6ykBMt608SMJ9xcqHQQDkjimOZ6Wt2Egc43rl3Q66ezqoVMAQcJxzfubx5Z885Uz8QUMInlYFtJn
c+PfYJXdvdflPsH2N+fSTbcxFehP0dgFaN/C9qr8yAdMH4qzGfwHqpN/VkHRpFg/clZLInUHhTw7
bygJQ+p7gzl65fsLfaDt8KlmVHPuGODnyyJMF5U6tcY9DapGUdSDcutsspoMYTrMYfcZTzsQYHCq
cWXbp6lewGTd8uikGcCRWgwS8JKTnsv7ZD3y7N4BIwjZ7+bJuuSthMzycYrxtzctT7SV36581kdH
WxM+GUx4hEoB0SXFdyYWqC7so0gjCu14Ywg4jgksWrVUs9soAjRdJO3PyBKB4IvpYuXei9cDEs+z
/m0IQN31oMDWs/CmbezY+XEKMyiICh50rhq9T/PZP+NFsPYoBMbX0ENojWeZRJ0pPDdmpAypsLu3
+fhQkCNHHmQFTbQdxap2xRHLTA2cieCVhC3IVCMmzOCcqCRlVanJu1Q0DNpkfM8W1PQlcL66/sYl
FBFrrIoPGPjAAseS3BUG7VAY0b4AFKROKfNij66DNUJKsm3sswljlM1qtrt4ksDtJPfdI6eKKIOS
milPsndhEDl4t/e3Wl6SKW82XqHPdWk9h4KlehN+ZC7TcHblBwT6/ioOkwcUX6+Dx8hiGUl/r72P
hIL+JlsAYOO15lHVLUo4tzQPZByNpI4LCH0gPuVUTusxrt65gQn+Srm109yvtjHCxvXss2GxlVZH
NQt21/w9XFCqAdeckzA50CyVt0VxMee/g0Mcbu7ahCbiltskOvyRYrgnr/gTHe5H07Sf3dDdiy66
S5PhnqHGrqJCXmk8gwGRXG+pcu4JFWOXGEFydfuIkdHw5nTyKelsdxcuzr1j4LQZMDJ/9ViSDuKn
DCOn0s74YyhdAM3mBQl75oZE7ARTEEEuIBuoErohQ9tVTbzzNfRyoh9Hm2MRYTgetOvvZp3ZW41h
ieFDnz4xNCMAR7rFOVNqfmD+YJ5sZMtvVdwvr53nmafMy9ydiU0FyCzWe5I8sstkBDShuqoRRbHm
gnVUjVk7P5L/yEMZjE46beKgahGMha8OWh3M/TNmN5rGQNcbuVQO86Km5MZu7f7a+y6B4oAxFzJJ
tw6xVnf51Fpv2g7mXZTa/YYP8kfZPtvAsKO5xNt9NHRiSP7G5aTtdl7nKT1pzcRnW9MdbAJ/wD94
00QFc3rLwenYHmr4ULTj4hCDUp9k/TFGCNlTVKbvZcdaZCS37EiPDNvaDrpzXtLt53AvUwQuu3Qo
Wc90d7k/eWReLt0uHNz5ATeTt5UWQHsGPQe1NIx9HX1MpUIQwhghiyqEyDQY+7kKyZFwCSNB1S1o
jcp/rKiWu2FQ3GtNj1piMWt7iWKw51Z8sjHPX/ucj4VP1cG2neRslnr/VXUx2W4Z+1MhkvskH+4Y
WSLytjKeO9OhgFDJo7dM1T5WXkEiQ8sfGFxQAdJ+2wzHppYENIMFHon65G4qvq7fYuiZlC/T8xK7
xHre8l+z3OuOTpGgP9H2NrxNQmvSsBAmNuQpmfyOupwx1Eg/5sczOTPNwZ9u2dv6mNtmwS4QffXa
/DT9zKqXKnqPRANhUKJ+dZpc0zY7NkVz7Ei2da0qv3g0FgtU7xW8LeRbXPXM59H0MBKnC7IJ29Xj
7fZE3OQvI77fOF53kP3g8p64ozdDIn4yMHiFYdJNTMXD4PBvNP5AZ9DWn2HZeDuybH6dKSU7MvR+
qoQjtAytvU4mLmh/aElDhchn2DqZm6JEji9KJvGWHsgDE9c5I0qS5N3Xggh39Jwo2qvirfGdZycq
kZPlMfLFeb6EJn/Px/5QCpp0QmJ+RptQnrowCOzIZwokFzSqjmzjq5hphS4OeirOoVNaJ0LJeoJ7
0ayMXtFdooxlytQUj7xizxoY2rrK9QWL0KlyKX2rGW9w3LGLE708FSmzrSj64kSvTVhcxTyv5ym6
tzP55szjw0AcuPDYfM+J888tZqb6Y86GqWCOmqcoscIGu3yWkdXj3ZiSyUhuW1nDAudxIjTdJJx8
MhQ2qWMCtC8ukzySZwAVIuXwQx2+TqFyiGgPpHei2Ab9EKMdGLr22uZRD3q6Jsa+QiOaiPBShs5+
Sqx00zWuRWfPT5Ln+RvjSuRpUc/ypVw8hCoN8tA6zdYL720nK+mlljMTpwad8nw/JeYvFTdxYo36
EpeBWQcjHZVs5ntJIbsWo/MI58Dd+oUD3w8keudN/zpVDBsIDB7C4uFXxk14P9slXiVp/s2V/spL
NjgCKT8QV/rTrhWPhSFDpiAK8BauaY/xc2pnDDj86Hc0pCgPoSZbCkHCehgANWutKVvS/mOiv0z7
7L8g8dyNYnl0bDs58WoU7Y69trUaenB7KbR4AzQOnGd5yoNBnyILgbUrnWVrY+I56wZob1d4f7hl
UaVF4rWpQYeLkdVaUv1VIts7mX9tWLFjt2DGKUk2GubkRHN630zqniSy7dIzbM/C8StK5FNHD7ld
2vS/itKdaWd17BbzKZZCkh8LatzXt1ykTj1aaMcii2QpE1484RCugquqGKx/CO6O3IPoB3ySWjNm
zkkebydfhmuAaWtyMfcw2r9VhEDeQH+oF7d7ChdvP0fxj5ukkFC7CURX7b23fvYAr+06xUade5J7
0pTUb+x7H2QIEIOZ0t0H9fKJt8LwqUQHiZD+0czjtBvKAelE1J90mV5GWotHzD/uNaInZgTsr0Uw
nXVdEaVQsVNXjARjRZStE+6WKd13A7k5XE18LpX7ny3qLX4xa58w0yQjOZi9czHZ/xEJ+amWCu1k
U74sKnmo3fnDBnM82HbHts3Sjxb/3prk+n0mSKSbsjO5bYB1db/GGGA/qDI+VhZQWgh1yLYMNUcz
xoyQjU+IEaOwrWlR7+RNdsogoXq1IzZF2ZBPHAZPiQTCPonoV+bjM338nqvxXjrWhPFh+gMKcANY
CPfQ+wzm+H2CEUUD76qtm5tfXsN3FauhbVxQG44qJoc9Qq1lPQXKGTZFXT2GutJrMlh3Lu1ba+RX
eHM0DxxIKsuaG3Q8khL7F1jtDRKNLn9J6sOiOnsl/RJOuyXFplz0b9LCXXam9ktD8gta7w1nGEIy
cW/J4Y065xq2wTegGZrkMa+3nYVuhcmZdalGSdRym+yhDbKMbaJ0z/II8wr7bxMl1TZtdX8deziG
ic6uue2efCVQFI0/zuR+qIpOWvaSZQE/C1Ic6NFMYG9qV7HuaNW5OJlqmVpvQmZD6OjRruQzw8VG
wFFOvEcjnUchm37VeFKgTuX4hjMZUHVGGDOF2U0WXVZ+ekyySLNQ5vYhaveXavkt8cIDKzpEbwps
axm9xlZ9tjrvEGr0AZ04+gTD5mVE6ZuAg25yZG5lxKuh3giIiodoCT7ZNXwQpwidCxp7S+xJytQd
Py5hT9ayI5I92KBoeSb2N4FYLNWmI1aWJviQ1oKNNXkmilJgXbvgsAfUEbrzL1Pg3/wlkNST7Keu
nWAF/+tYdbeY7snYR2wF+3wYR8DVeXYFQPjrBWQmWEP/wpyHvMhekFUdnHu0qaZ1sQwirHPhcBbj
hUdg67v2tgu+ZdI8CoC2sZ5+Crc9W5HmkRN3vSifDNPeWJt9I5aPFII787LtVC3szvv5uRos8Lzc
apkYvnwhk3U4pqfRGzZx6dng+INHjPN7RlV7whXRVcg1G9atlYvVgvKTpDRkphEKkRBSAVerm56K
+TcGcIagDQsar96XOpo+HDkSXDH5z9oneQNkbJG2N3XAQAZNrQlkW6yQ7TbHriUJJZz+sJpgdWQx
vSY09LXK5vc5Es9+g5rA7/2z58TWfqyrp5lTRIKIdahBVGnGgNg5/PsgDVmVlddeIaWIEpxC2vuK
qvDb1/7HLMgG8D0OC17EbewFBwFXcVUzLWaSbBNXCEm3K5mO667biSb4m52SR7o/lezEMoLmqyUk
7c68RkV1yEbvzJT9yiaYQ1repXG1KXVAvAjJKb0KTm1CuJ7jWMjgFKhcq3pwBq/aSoWkI07H+3iW
Z+1Ux0z6F/dm8EQjg84o6L58NF/oMk+VYu5fTHfM7HrkPv0u48RaMDxXVVI/VVX31rjmQTrA88fy
ZmWS4AFG/OuDm+3LYUL7V1O2RK8+WoJG3IWLORQRgqS6QIeOID212mPgppfONkeZ4tlsIzbt4SMM
T1JMrO0wqQcKZ/IWk+gxaYa9BfFfRcggQU8BIp+YHFqV/2ZNNztZis0A3BiZXdPdBHl+nuSOqS4h
34R0rhd89xsu/vtc4bwkR5XRR/YT9hyqm84EiWDco7Wn0pN9AabIOascYHtufwVwul2vfLNs8+Qv
07w1UXiLraqPC/BsMnJ2veGC8MoPK283jPi3+KGo0XXCptCho3Zc91CCF+uamzcLuHzgodXB90Bm
8oPbYopcmvSQE6Jp5PhviccXBrx0xCWJX+WJjc+pIyd1nKM/my5uJRbPW/VguIfZ3GlYI2vy6e7s
0CabKeDaVF+W8P6IznkOcBCtXBO8M8L0mXilf0vKFdlFDktwQdamQmi4qiCskzR07nqE3p0fnlzt
t1tieo/tJHZNmO/mxWdhSTaF5DTZmA0886l8eUx1ekq4ZEoy1wF8Ms9mahHNiKa66Z/duPBk5Zrz
sUut5c8p+w2d/sWhouhysRlT914J+ocxIDM4NafMnv9YM5KHEmVXjNJsghALqu/xJiwra4SvWh9l
OT7N4hkAxTtENcrqaBPgkLzpzwVCf79fSJIe5VfTksRQj2eVpjvhSjSQU/8SOZSDKD5vIWsnj9C5
pGSeM97GlVKhF2Y1Eq5RVaCVk0i75Dj0ZCGUR8Zf35nMt10HFCaus2dPEPth9YSQyeUhNs7bmECz
q5bmoCbrPyerwOar6im25SWyC7HRrXr1czrAcgaqC6Y8WCDTeoaI5Hn5Nwf+Q5wzJGFAgdaLp69B
lrSaRrDnbPoYRlTeKXTMEZkhfUq1FxVof9RGRhQlcz5GE1XQMD6/JXa2G0rDJyJXNwl6ApOOXOb+
NVnEv0Y536pGZBrrnZr07QTv0wCRre4WptW2t8/ZVPWRs42mmL0sz3tZ3xcBQBMezksYFtG2YJ+j
M/OTNOUTRtW7DK8cfoL2OAmQyHW46af+rRZkAyTQ1c2U2CjKWsBQejpMQ/vd1d7NIOQesF/ZSLWw
sIr+zh6qS4Tf2tVPpofMphZxTIL5HGf+o1WmXyMimzZmcZpF9776mEoQZrIh0wXE/e0XDbydGptz
X3qMeSNccdYzYAfCkaYDoJQr3mgyTrEEN8Z7EqG9SbyOojeyjpTDpN6PRIx4PTIdp7TzXY9SWC9v
mg2pU8pzpBp3O5bFX5pHLwEsIbICymATmmzeiQhvKG0BMQE1EzG/+QU9kK8Q2LAAqqjfAjYxTG/B
q2dMD4WcyXKhRykwEKRVjvHJY8HQyvw3aqK7JWaJsoQI2rljitx5HG/xfUvzO4TZp1vlJ9upeAZZ
xroRFsL23R5cosHMQztc0cWQ/qtex1R8kgvEPsNkbEVMuQ0jLMi45Vkh3oxkaIVpB5CPZdbybDn9
Q+/UG8SxqAsG+WePaMemFoQX0lDs0XHkv/Lgb8vkvVH2vhDRIfU4TRHdVDrumUiucX0i/yTXRmaa
gRmNbJl9CxcBWiM2vRvhtgtGthXSx71oVxs1enrjVmNy1y+Er7UT81lUBwGbTBo2xzMcWkdO9ybB
3UOcHHVYFdbXVqWaUb+Yz+2s3X0UkPTSAld97Busljiaf4wKyMoayPcmq6xdFyTd/gsxW+4xTjqb
ohNk1CD6udqiK9B6MX2SNXugRKEiKNXWJvmusOoThd6By3kbjt9TM351abA31fLbZQ5JsD+NKves
kI8dyyCikAYcFMgo8C5yfztEl5hpJHJJnEji3FQtm3AmeczMrwCZeTjVsO5v8YZNeGwwW+Q5BVBV
oJ6SXb/3i2YXO/puTvFhIm9PMCD6pt764cyBtR8q299KnndZNtebOT5wyQSg1Haj4cH+f/tprjph
7uoRbJVXmxwTU5VPJKSN/cbKiiNCoVXmImZS+l9jy/1omt+CYMwF400pgpVVpIRH0Q7qJLv4Wf8R
V8GVhwN3n0tKygd5f3hlsIK46qR0elbIqyMaLuvHjDaXLol3yrnyYV3SUhwaD8csrQHC+0MEYjeN
3PdSeT8xEbBV1m6ZfVDmB0SgMsXJf6qxHoh1QNrUTf02F/EuMwIFW8f35WxgeZFaTPXWlcRxpJeJ
HQxuqMdKPfBT7aqJ/cU8ElKYOUd0U2tNuoOHvlEqfjBLvrUkAaSMe8I+34yYe/1pnxfMjxj+xIF8
y6wAXeNrPb7U40+coYwPmRP25CAyGGItBMtp+sgD6NvVb5+GL6oNAEeG986kXwM4/XIZf5U2OxdJ
uW9IyRhwILNA/wIRwIYWnwljBnLgURI+BXW1H5zy4OoC7BZy1coB5N9xiJvhM1XXCub/wJsFdvtP
UOsrTtFNoagV2G4j6q99Yg/JHUbkdSPcLhENRRye2JMcgYHviXjg997U+fxkcOreAA8zqYHhvNUc
5HZIz1HX3IV1ea4VHVqZPleLIgh6gl/vnqGbXOplvuKcjd2EUpFRN1NMnc9k+9iXUhE0544uWaXq
3lbpdoqijd2w6kimZwyw+NyyUxPzvrTMfeLNcB/8KyIeEhy78Dp5jLqt5SyX6LtAEaZIi4oxblrY
WvvJfukT5yydP3spjmIJzgN1dcMQMJ+BfrSALaDNcwWG5ouH4Df2LYrQbEeBdF/MxyF4YMH5nIjy
Ktv+mvnVmjT3B3wXrJ1PMYOTCOjzfNs3SrFP2RHMMVO4sXFZ4Vr7Luwf3M59FSF90m1QGo3hd6XT
HxLaMcP5UOCDoDqWvnPJh/KbpIEXLqbNVAyE20Lu/z911AEXFG37lGzo/1F0HsuNI1sQ/SJEAIUq
mC0JeoqiKENJG4Rcw3uPr++D3XsxEz1qESzcypt5ku1p56cnIw6fp2giDYVkaw3pu1Wkd5E4xhqX
1EPqYytttWc3Aq4X8cFM87bseINBxdkuexUcTPTBlXBC24AiHrzOs3WJrIK7R7EzWJUkSXEqfP+g
ysRzGqpFCvZIlCc1JLL5eK48Pmd49v9Si9rASiOiUOlveRjebKP+F2CNoN+5AbYQfgoGnSjtngf0
eWHb+zbAWjrY84uveG+FoiTq6d+rRc5TzYuBnSfpSXRXzT7CsIVrQ+xKpWNfJIEXocdjnrl1jfZk
VuOVbfAmlsaT7X72cibsXtBTqN6syFny5hhkEm4N1DDb6Lwh7S/8Q8/l1t8OLaVPpAOGJnzjMnPI
CJBk9Q3o/VcZY9cunwbd5LuRHg0UlMZEPq0nD479psSFn5Hfz9i6Wv6wtcrwZOLe7pxjFxtcXyr/
MlbYtvpmb5v5axKbR0rp11PES8XtthomVXozH4mfrEz2wbV6rfzhsba1co1u6ADj17csSCtD+yUy
s0YWIToW/Y1SXsd4OOvVve95o9J1B5jiqjfpkczknhvlRdPn/dxnl568mDuZxJJhHculbZViAlAm
y6XBTc11EjD8xgjBfYPsnKQ/vSpKZPHqsBSad2bzw5h3zCTzRVUuiRB5N41+Vwu6umoKxsR8qML8
zWpHyCZk6jD1avlmxPAkKvvJrsc9AS98YQcSO4qTMuA8AUVQz/9musr6ed7W7bgpcyi69Eno6akY
33hRHHlJ/PMhj4hSWzk6RTIuJlKMgxRmFWTT3Mp9dXhxcXH2YndqN1Ys3pKx34W5sY/N9mB1yVZr
krUx8pZgn+0wfRhEoCb3IYyUl/TOk0T+GCVb+PorLulqo7ioyZ0H5peDavxV4PcUsEVfzGIr2Whr
EwuuxGVbIppVTIJJrnkU9G5USUMLPmodP69BDSTTIKhM3X1tNf0Pu8iO/gce65I1JvS7k0jdbUjl
Rl8NV6xu51Yh6iicN2Cz9rkpNxx8Xh3ZpNFJgtPJfi6ke29x3HZhQVrE+h0L0vbd7CFPH2Itx35C
Rzm/bm0zK6qp2TPW+iZ0r9og380IR7DTkfoEmk7Huy3q9QQTogjcLbsOj0gYKvEftwLe3/nOaMx/
feefaiRPTXt1QI54ohyuknpRiVuiQGrL8YyusJFeBrs/t1b5VMdyE7bJOaaggfXv77IKgYJ1HaRx
H418D39xJwrqfJuOZT2NYJCjrLE5pAO17lm+ifFbzyo4GlFGbeWXPyYXXnCs+SBUlDlDo3pyDcpP
rXzDX/tuyuiGaPkBp46CSBshjUgMgr/cpFz/qzHb2kGz9ofXiYTeqAAeqBkHxhATWqCeaipPooog
Zwjcaj0N3DgNsNyB48FzmuCvC2bJUrhb5ygqbEIz1jFRbL6NGSEilsAsj3ns/I+Sfuu0e1xMT3XY
HifKfUzrBRYUBixdrHEcb1yEApHtcprPXSbSDq3N850HwVagaR/M6SFJvqrmn17RE+/8M+EhSc4l
0y++xMgdaGgMbzbiIym7z5AuZ7id7L/i4TFrzPdCsxjpcDSkyF+RPp0LqlnpDcs0saXAvCOtIfVf
cEiXJpWbfrL/FQQhgLsDmmGVBsoir9vzIL9lTPA+GTcxkIalFs0M/3XlhG+6ZRf6jzscCd76J4pJ
t/pU60Fk1ZrWyxo6tfzwIWUYdzCDc+0Pc5PJF+QVgS0azMw9Gi/ESo48+uGPPtcrx653SXzw9dDD
0MABzhdLidPUvLc1PY81Mb1UdC+s9UDoR+Olp5rKqnktz11xYQz+CHBhTxwFnAhEYB3JBGtV3Veq
6qvUlggmrYWODVLD/7ZyDGwqrBiLLHpjwW+5Cgtgyq9apzUsoIp6MLqnsU1es1h5Xb2o1QmoCOwu
RgRRqgnvFf9pQL2PU1aeA36hg8CXTc4dQwuSBodZbTtknW+B/11GH7yY1nJZ4CmHnb/E+MTZ0s38
XHM37VQWLr/U6T5GxmeI8r6iROJPVTo+WnvhZJCCDwOmqbb8ynWS9kJcK1V9RIbzqbo3ZGt9IyZ/
RxfPNlPhHdHtM3Qexzz5107Ta57tGt7rxC5cM/qAULYVXITK6BlY2AcdJWfXaDy/ML7ayP1t/JJT
jNJh1iep/6fp5j4HwaXgtO70Fl6RBZeHMkw39Yi282bLwEgk58BnGsu16UIMLbo54+R/1ssjmWTt
axSZDtZC9oTYyCbkYRFtnNQpntpSyzy2GpOnJiPEoiN0ApiNc1KlIw+ibEF0gKPatIl5wtXkC74K
IV/fHDdGTqLQq2QLVMPmbo+FHNCECfkjsVui9WkVnCZdVXj+22o9GiYBE01OeHmdL0zyX/OUsMJx
y09b8OFlxqJoi+KWVUWy9e3pa1C07TqU3qy0kXBzPtpyFU3Ba1dZ/D+tA5cvqod5tLpdJVFAm7iF
OWaOp7DTuoPScP+gMBRbbaE7tRWsRVS762Cw9ra7NKU6lf2ExUDZq2iLcYA/JmORhSnysZ+cm9NH
NipqZjKJVRtfkD4MO4OuxCkXOyeczxbCIQctcV36hHZ9Y33hxm8YONsrqBPoxRI/XWMHSIP5N3xn
cAY0okYy3WYknjP2TZQ7GVeRuE+9QrtW1j4pWXHBCwxJTbJVd7pnJ+/2pc5/Ak0VGvLWcqgrbPMD
fKcvB53ERg6JG/+qaWxOpyUE1Jlnt+6WvZX2kjJPzpXtsf5uEIjab4yN7JCo7UsFqg5BK5lf+KNx
tvM7DXwzWnWlIrTSzt/JyBemnsNxM2dcbQcDmkroZCz7Rko6ff0qhXPg4/mFU0Xrb6wdKMJ6GuBC
9fb0hEyWb2ob6pWp4ABg8kBcTcqtEunZLtDF2Gq+DDgeVTLeowa9gc6seT3KFJec0x2yaHZZxJbM
g671TeW3dc2yAtnLr4tt39u0B8eJN3McRVDD4JbSHM7Q2oTNrx9zrodcodezTF+MNvmL5vEhThvy
iu2tE/qz7hS/cqYZ1h+QxVxDkijryx/L1HDT5+GBrIFX1vLTd4hkSEUg3o1ZUkWVxDic/RmRZWAT
JLnQFAwGRY6iLLPqltcW4UWSHZY7H0Q44R9I2/EwRtVjaYUPGN1/Z2mII7fSb36vP/A+dfD7ZLEN
ccUm97loW8UylQD1Rn6q1yG182ghJHEn21i7+HaRVGkMjImIrIeQltUwHj6Ndr43hNPGef5Klih4
RaVzJejqo2/hUhTJg4g45rjERKs+i6AGdXOCxzLYwk5s8SDANCyNMd6KGB6Fwam8lny1VhSXfbW+
eJ75cud8sfkUoVK1gi9jaJrGoTPRggds/KwC8b7lEiTHaOl/GS72zdSQgOFd+eaWjb3CRoZLMIYs
w3130wqU62SuIYaRSsNs/xfluGyqwa5wAxP8sivQWhn+ijhV+yYb/xAAhn3dCMJZcf+UONaeRTe3
o+SgYU6EsTZ4zSJxylRDm8cWAnLmyN7rK5XOpuR/kPfDuTKMTJ+SGldMPg+hnRGBN6CV+D0dsP6y
0h+EcVZQmLw57wcOBUHml4uzHXPgmom2ZbmzDXudt3OqTrGi3NWn1pr+sS/HJeyalcYubUtu8yPz
ZR9czIoLnFmp1QAkZR0Y1P/GSb+1fP91nqzHNrd+crru6qbw0jS/9nX5WbVYHwuNLSR4WC+KueII
8VziKIOok0tvaNREH6KvYeovTpToXbDkn+tRnOLa2Juys1GWP6Qy9G06Wc8w6F57B98Fzp9bPnU/
SRc+Tl17yGP7IY5ReDIs8EuYS4bGtY6QQoRId1HZPbaG/Gyy4D4P/ZtRiTuyPmOobp5YlG71VkNi
dn8F3ttDODSjNwlU3ig2uv3s4I9P550Z6n9stFaxWviOJLjJP5PnVKupoNrN9IEQjk0AKSBmruGw
9GV3aMopWGMX/OASZpI8IgxomdVXmbB70mPOSZZil3HIbnG8TIcz7lNdAOyLax6OWNWPeeJkW5cF
ZCRy3Uts3jgaBgPdiS84loOVnWX2WrTUwE1KUsCUD++QduIVmcoPERDBn0F6qLbJMCu3hIrs3qYY
s8rWU2FWmzocDjynNDAP7XMlHHwPaKmKDNEm6XkAC3/iK92S9yGQHUzBlYPo2MTi22mS85gQD4BJ
BA0pdfuNX+X+NiyxQes04woxniJhPhpO+W/W0eYnmzkVXCdOdgAuBz+YHhr+ed+w9qA70y+taa/1
LT+nAvZlVmBQl2XaHAO3qmJkdS1vTxNQSy9SzeNgtUcTONTMNx4vzg4mRsQCsj9lppVtAJmR4Inr
CzcLNrOac4sL8WuYDYxvSrHQrTXGUH+RnlgV7FuLdzQlemBCkpbDKYcGhO4abTpl38KQcwaSxD52
eSYbNj4+hh8sU8yGY0/XovvRaOpuA7XxI/+BRNPejvQnN4uOSmPJUGgp21waBlZc7W5gfE8D5NJV
P3FRLa3US9sCRINA0akQgwgdYZKKPivsFzMXbi0IvvUe7NAoOLFQt/FhigNTOIvYsYueWwfMSGrn
73mGKEpgbdPxV88Wj+7U9Wg1KTIst8PYonE5nPp4CxbdXIdB0+4bF7QnuZ36HOg9N/ASY05v4xNT
g29f8Ybb+9ovz7RVPAkhja2RW69u7OhkpqGoza0FnlCQcSkiuJV9Xulem8kY8zd3e1uf6dNO/X9u
B7SH2XyN2zbZxgYSMKlPbI3VQkhABC0VJ81Qa5xk7a0uBy7PwVuMilPG1mdJwdhKYspPcncrMSus
zTR7yNPkDR8VH029V5DUQqxjncHtyMQmEHLmYwOfp3bf2trL7Ihrb8s3Og9WirW/M+vvEyCrpIgg
Cgv7QZ+mDSPIdqiTzdx33kTHKkbsxb2+oMNNSI9VUb6CVziWNdlIFeqfbTkcOjyNZmW/V8P0YVMW
BFOlYymvydcsgUwqY2HsoxLFOi2CBR47sRIxzH7jDAKMiVueexMORmBTdl4XH+waLj3aML2iA8iC
Xn9OQgbE0lKvc9E8N0wFMm8Omg3ko5n3y90zLqIXLdQu5LdfqVN9oOeR6317kqF5FvWjPSFAcctZ
YANroyxOhgZCpVc7gqbzqkS0XTdgjiD2bWU9Plg5SbooG7+C4tmN69fSz/Ysco9dOt/youGmA24j
Mbze0hB8UeOyFtmSMasL7VeeqXo94EQVxNGQu/zrrKZ3h3ZPkoTUzVdwaQPuYDqaK2sJmMqxxQ1f
rnm0gxMex2oxab/2afA4Jf4pZE3YQWaZJm5EAQaXTrw6Kv1NpnDr69mlRUZoO8pkpwcJNCpOnDuK
0CPtkLhWWbm0zb7rvlgAr6JSZ47jtijns58WFFE57XeBkOtpQntEp8MuG9+xfazT/HOyAWBNxqti
7R7pw7moqK+3SfsAA1vltL3bWKtJjJ2LRv/2dWwytC6tpdm+dIUFVRlwI5yCYGAgdZt/iNB1rw4Y
LFe+q7bCbrxixn42pvZJ4zAtiTbj4boEPbU5A83cLqWfurmui8biuJUQXfzszS+7u6lZxxR7Tdhr
d9h6QDfV48DAgpzr8F11GA+yDstS3oB+rOvQ86XOu7+b1K5VXGfzdkf/KZfO+O7jcmjy/Bi6rYdg
gg5brjW/3M2DA5TwszLUjdDZnsDpp79YjrDJH+iEebTh/7ra+CJx+Mn8S0dMM0pMxBh0GmMGqmGZ
hBxwMWfBPu15UqaAf3/waMvwtDlAE8nf7eLq8sYNgsCTEm5C+1OQV2UELjGyz9G9b+UXAg3C8Nh+
MzU8ky31wCLviO7dGtvZFLZ9pXf2l/AFmI/pWPbaH2Prhk5AdBPnNkAV7Lt2m1kuH3juKbp9M45h
kr3zxprlwUI+5GrJ3ITVKUj+iYTc9hThLUXGmJPhaFsV+7N8eK24R/Eu3xpWvzOc+OhLcly2dpUY
h1Oaxph68Gzqz31uLoowJwT0CYOig22MHgEATQ270h/OrWTYLCbnoWWj3xf6E+hOkq4yYW08n21O
enbniVfFPPH8ELs+hS9CKQRYRQaxuRk+28raSY0OXVOb30mEoNSKvVZrZ1LRTwNGCOqKwbCpKfRg
fO4xEp8mu11PcX0PRsxjesblo/9nMg+srRH7QFVl+7D0HwzMZOTGToVbnGoXZquftdzFDWWzt+hi
2rQgGid0Ha9sYe+Vb+wdkxgyxXcteN52bdTpWhsJprEKgc5V8zTnJE5LocExyk8jqEpPTO17UNT3
MKWgmrlVrpSd77SU16KVdedQxIeKybwErVhZIPYcXsu2idPdQGcE3Jxs0NbfskgHumKr9eCCfsiS
SWzSUIgTt9YXZUiC+vjPePMQaErWIZH/tTtjni/6T5kX18Ge8HLXq84RF2yqzUrksPfCqn4qI/dz
ytxx3cf+S2SB1Sm5CrjhQ7lwyknA7zm+XxGlPd+m58uejk0vb4wNXN5pj621lZsNlwI2INE621hq
WKPdoA0niWeMu7pXsC8bStjI1rcCN1JmgEHwv9DLXRfY+hK4Gc6znr0ChuBb5pDkr095zWWf9aWO
wytM7oRvICUhaENmg21UcFvK9GLfz83JsdpnFzfcUsWGlj3VV6SdGGxQyI0NbtfIPIUWa9F2yw9a
3BA8acLAAjqF8SkPJ3yYfEQoBgQGS3X3NYC4Bbyw1rBBZ4WvDKtrozU3vTF9GMy6OC852UyX5E5f
adMB6+Euwui+yqyQpIyCqxO27lNAwsRKtHsZZzcQygODpniKDB3+g/UzGdGhr9m32TBiWXQPjGK4
P8LBosPMqTdd2S3QRvYuo7EbEi1aZ/YfoHNOL04Zydu0TJJjlzMtiE92k5umjlEHf2Hs04MNwD/V
z2MFRK8reHbqBbBtP/gqRr6utccZftHKxZ/i+eFYeLro7so2H+cOd45vy6tbulzELY3pLPaPigVz
h13Xaw1n6w4V5+/MrdB61kX4TB0Xq826ATViQTKclko4Mcpva+TNjCfZgw/Cgz1TzitkHTErFjfd
MXFkGz81Kr3pDBuSqmxHiS2N5NFrmuKnRF7KOHcog3Zu6ZQHG0bRa5g6O73DesXa4DeoiJ8B13+p
tcQByVAn1GqEoGoS/XHooydfqQsm/F0cRkwP+MBQ15qdTJhpupZ7W1QCg2l7hJFsei2E+1dOBXcB
RKcGr1ERssENFD9ZAewLo7oKSBjDqSvUk4Vsuy4StBObamW/DF/Iif2EabqtQYq1pXwWmf3qcsmg
WDkEBlXvIdY+2svClismp3P64WrGy2Sb353uXCZtZLT0TzOpMlQRou8DIQ2rpGPBR9VuFSjhWFTo
oP1wjTr1wpqP5UFIWiCz/qzxQvACnnBNboP6QURmP363RvVUFeaDH8UHYphebuEyZE8k+wHbPj+D
btz7yNinHNRBuyw1mpqLG78cwbDsNxx4StukjtzqgwXrAFDQNM2cSzhRcm/OjJdyJm5g+82OoD7z
ve+FiusEpGF9qD9wgow8Wh+G9NdO4+zZe8qdEAhGfRCcw9nghRggabOMuee8CiMjhNI3UVmfod6L
my0LHiDaz+ea2WV05oewWLis1mMj23NX4bRy6RYo2Iin3fhX813O5xhflaHz9tTvjcmrAO3hnXJ5
uslb7cJd0vN1Det82q5H8tg0nWeDWCNwFIuPaa1RCT/wUovxCfth/+BE5lkO7h4nhGdIMEjCvvpS
45ttcTQnbM+R3fsezQZ7YYT6HaELcLEw9j6es7Doto55CzH8Bz3YECGYZX3bfCOj+4hMFp9JkxUn
t3F/1WjuidgfyQCSPfQTIhM48Kwfs5p2ow+gnL7Sw1DFjATJFUjKH8YPXvOa/95LnJJEUuZ1G9X3
zm9us/9eRew34vEepMPNqON8awvoGbRYXeNm3IgAn11iMjezBR90/WTVY4aelsCVKZy1BCwqMpzq
ZAk8f8pnb5pJTunuUz3nG4Iym1HafHZDtMmm/tm0CPKVec0+SYZY95vsn2l1tyYw/F3lj0wSmGGJ
YmVYprHlI3PRY67NFjOrdQum6kePeBug03FLd0NrhfN6q8z8HDjNdyBwlLlOsW4CO+Mawt+f1bfb
tx9VZ6QAJMWGi/teN4xspeFwLLPskwgYw2LFPMkT+oT6feM3sQagcuyW6cNkb+a0e9twT4sLd8jF
Vlq4VVy1EW7+qWGP1dvuMDTVmZL6L1SzQ1TUKCIsu5Q0Qs/Uht3UlBdA1wcX+nsdqhv2S2OtEwBm
A6/pW7SHvworhuaYBRNsuetMYy/xT+asOrWapW/hjgaQkearGw+5ILdizHxpA8pNggHYT3+wVHFP
p3BhhuCln2hLSVj4IxrjT4ExHNv1tqqcvV5uZUC8VvwYPn5B/kZqjyjkrLVagbgCAzsNGv4FEJad
fB4HvOJtdgl8YGpx/cKmD28d5F6StYZPmnqcnmZTPeO03Wl2crADlH681B3PiptO52lgMFOR+Uec
F8Pw8Nj5XEg56bcxj6pe4wxcJrxYde5aTLx1+cRJUCitYFoNN3o+8zKgsMWpew0IeswPRDECkrhF
stEhej5XX64hoAaE+QIIbnjBlTm/OZbUgukWvsvKZXHKVgAeW8ZxHuXNn+JcZg0hPoTR/asGaLiZ
/8L9bd/O6nEOzQeNtBIkfY03PKOWRlZnbeT9e71cTHHc3K0cBxAxq4+oR2Yx0ufS5ZO0CnY4dr/C
RMas8mdya2niQO2igOTTqK39jDiSqdn3YqIkBQLed1O0myEavJQuVlLHET0WWkEMHvsObMHNMEIQ
60n7hhX2rPA7E9gMYw0MP1vAlnexYevrwDaY+cqNbcb0VrEGmeaW9TSuP9W6EINrtmAJL1u9jM9D
QFCojKdzOqWbWfrcyngD1wkf8iAe2k4eJNQYEdLNEyUwIP0qObUaTsFJMhqadKmgizlfFSmhTvYn
LEYl7pEOPn24OL3zvFuFUJadQT1nvXszSo7hIMQSTDuBdqWqxGVOqM8Qqc6K/F8x1MfOJFKgVzhv
ftGy15qOwp0Yn1zU8WVpxHjgMd9G0f5QHFoTKoY/oQLt3Rmt56wcGH0atZl6SsIknuEkx8AeWzuX
oXNF7pyLVG//kgB+LWb/LTOan8lHE0NhOYrupzYRgmUS7mY29D4ZSdFjs4gii44NMfzL8w9tJpjg
OM85N5DcTXbZrE7m8JzZvKcM3ON9xJXYdo0z/8LNb5nhsa1cLX347FLnjdwnjiKIJDsVjTyHkf4e
J8ZjP9rABvp/IYU4nNJOcVS+eimd8mfUCaSXy/rL5Lcb+PAXwvCUDQQtLXfvcNnoYnKLNbuZojW3
YS7egHL8kbI9JuZFEfPP3RMUofccXUG09q8faZecX3I9jkcrlvex5NSuk4Mv+ABsJCKYp02gX20a
mTste4gGFq6MsbPTeJCTeQARuKLa0+dXi8W6bpg72SLfa6cpfKQrzDNwPMbMUO5AEsPfw0Najjxy
kPbaxIoZFxU/+iWFSzmxeiwwpWa4Yud0T1yHSNm4bYjbD2FPj7bmBQ23NHzNvcGRNVcboacv7mKS
4ZAzuLnNJONSROW8YWfJKnht1u26C+STjoSfp/EGv9YQfPVLcKt4FYwnQEv4nqtbRaVKC1mRB+ZN
H+PjvBgJtWyXWPjwzTE4d9GXitkM87Wq6C1Ae+1KbW+PGW88Z1eo/EHO8sGRv4Qx+OTjVUq4dTK5
wdj5qrbfYnYHlsI2F/w6s7uGY/UypdYXq3gnSBcvPWxJSlj2fWNv25qUudMiyYlvttBePLa7BJVD
D77zhXLuDjQAs+ZuX3rUp4k3YKHZ+yRSCDUJVxN/l5g87zlzlS6+LN4yNPHwo4UkDllkoCq9wa94
yPNyO9Fn3BRbZdvbEUztYvPG6A51INs06H6ZZJNpuwukdDWihTu9WIuOaG+VHTUWFGldHyrW/MWC
9Q0U+pJ26OnfqpHYOucc41o38Pe1LmoJGK+BZTs7PBwr3A2Yjcr8OzfxNwSkMRGMAn+LG48warCr
te4o9A+VYxCYzVUBTCky8UY2H5p5hnjKxw8DoH+ZCML0HIYEyBk/D8UEN5aEKNA82NqczrziG6PZ
VVA4YaxeuuIt08hM0yLnheG5qSXOWvO3mnjt8VopMwR5+sA7FrnTs+jO6fCcD3udXJs77OfuEI+V
pzQgFrmPmsNrx053cZ9siuDHQZ9IoJCo+UbLxVbXuDcs+HTrCJLk4sh8a2FWcMPg09GD85Sb/yRM
8smF5awZ+boTnRd0AfBS40VlBSpy7VLBYON46vpfybkZ4EfS+3RDcynnejttswrhfhQkc2u6EriE
BqQDyyOY4bPpOFeVTVygEgKlxW9dT4/N+KCB31G9fxKWthkjbS0AkUXscMep3jW8e+XwzH0hNr8d
KsAHdDm0uXKQTGHGZoBzxx0bAA3z7FARx0Tkzvhis8ydFx2oocui7A7Ikaw/nA3COImT8gzXspXD
KgkgNmqG5xA3Kmb6TQN7P7dfrYvwqdzDMDxFLYQ3XE0J4XQGJvT1udoafIucJjs3RETlJQhh/FXc
8Y3WfiJwTUnCY1sde/1F8F00Ik9qWw4cVPqvOIB7bNzr4qCFFPIMTwPjRXAdm9c8ubRSUKGw7C1+
MDCtStZBjrEJlqWBIzdGi8FNvcVsZ0hEqjHdi4E1fQYhONa9qJOr0V4unZRLFO22CeRmBh8rcJFn
+ON12GcBCwyIRXxdfmQPWiwhqbzwpcOJukj9JnNKD+yzbm+5JS30eiP8nut7yYUomJHqmCHHkN9u
DB6L4JqG1ao6OLwgTDz8g7ld9E8j+8Rcl1bncvrKsVGXRLzm4J/z6ZckPaNLzu0UKdjBtWjwEoQY
AFBorWBTWBt7/Ix0kNuPbFescct2GuWMIN1uqHfAHYPqwV4Q4kDCYhhmoA4tLomq3GbOS5O+WLXX
4z+2QPQQ/+aecFbBnyT3Z9JP1sxer2GBcS+OmDdtMB6pbV1pkox8kh8L3hRt5lJjUKM5jpuaqp7a
dDknSPGQSQxMIj4sYxE0N1XIu575k94+hrgDbTau/2sp6vOSCzXBu9HR1hkahsP+elKLy5eOvzk7
S/fAdw7hmfB/hRBINkBYdzcEzyqSPS7fYxPBf7aSvyKmR76o/zpNQSPU8QCMVYuHj/x4lhm3RbOm
5CPkMhaGcBrm4VsGgO0LaKX0h5EhXhD1afzqCgxIyo6v7PNBCkCxAaMREQMpRntPxZyXIRcw9nlm
xN3N2VKPFk5PLbyhwnyRJa48ggh9vprFcwq6stbjDQRrQv+QJzvrGDbmWq/bq80kyRbiTqM4GFaF
ehcdMv3R0eE7vrTqGvQPqFIrwbVYm+mumT9HNlKd1B6S4qM3SEJgDSSUlano3kyc7SUAN6s8qf5Z
i7WNgw0SCqHXRvbRwtIIw4xrkzeod50gAUYUMEarjEsaWoss9pn1Dhrc9gkj116O0pkXH612b/CL
GFGzsbUZMw3xQVi+AY1U+vIt430RPJfhm9LfdetU+5d+CNArLxNM55bUXskWzItB+RnTkXnVstnf
oQ7LnwSr9rLigJfJAu8lKyeWAsmh6d2tSPjuUomTEXtVtPKk8qWbd9K9FfQgwRzFGVkcBAHuXv4Y
1Uj29SJj0EA7im0e3PljINCKBWnjF6MXgbTuuIAjeObqMuF0jF5t55Aaz07xDtZUWdZmgPxoOfvY
f7Z4AFV8mI0tdh1kCEwdjvFOPSbaBf4S9qrHxX64eHyHYN+P0HGpxHqN3IvFQp0wi9ul3thtkd1U
vDXx85qsPCOyvO3Np4hJYSR103NYUTKxaaiO4QkdiM/6g70lfnQueaGCjFje1asU2gI1e2h2amvE
080tOg3uM+gxy+Tl5QTOOzLCQLUC3x/kSD8iuYwtl2Ct+zqb/ZMOItPoEem09tjVybEayKuUj0VW
cG9/ZlN/BKV/zWDYhIW+HqN5DcsHQaFchew/jcT9zDBk2kzAoCAR8G1PThSQvwPhNShM4HNo4GdG
9VZR5YdUYNZvFbyq5tDQoTVr10Geg+plaB5H0pDpLk/zrSPSnyjkQdXa4jRqRLLA/7HZXZt4L/3U
3MHM/ZwoxKFPzdomerLL8dfb2ObdHrNibJzbLPnnkJJo1PDEYHfUKLupSa/zmmcbZexz9mQD6niQ
nutyOPYNrSoawpxwyJVPLWziirjUuObPObT6r3R0T48siFgMQeX0O5v6rc/7t9mJHoxm3lkaglpf
ceoW5ndgkwSG8zVnaiU1cNes2YmowA72OV9s+nEGf8aeFgtidH+BVl67aWMgU7QfI7tey11FAgwA
nYssUqZDWpElefVL5qXJa6fq0RxH4HBPy2UZfs3en+INhT40Re7nbPiiERHbCZ7nJt9odn9MKCgI
2uzu6NN6MGil3MdNz/E6rOq8uzYxAGu+rQ9QAFHSMh3lT/ca3J4sTN8zDb+/qXadDlVV/vXlaWbK
trOHeRY7C1HHmc6aUW766vE/R+ex3DiSRdEvQgRcwmxJAvRONJJqg5BECd57fH0f9Go6empGKhLI
fObec32YMb1EKhbeBnbXXSQjZa1PCeYmYgw8FZTsTvLcnKYwHrUDStZNX5yxyXOikDvVII6akAeE
or+hJF91xEaVDaO4WL4oRr/umvIB5uwgUIEpNUJ/84E/MpmjK2lxVRQYQpOuhS099ZalFgWZpwab
GBxY1l8wprx0yb7kxUCJmMIlIVdv8JeaCcRr5GEF3ULFBFwEEZu3ojh+Y48KFmAmAgVrLQQzVelb
ZvgOiUSEQv61DCWD+kOmghiwOKEVs4OdLn1k7G4q6acfsq0qvwyAwUlPgAMTiao4dsUTaj4vN2W+
7u360DioLIqx1q7HHlg6E/fO4sxkfhn2S9tU3WzmwAPOzvhjwRRByBjdUkfs1jabdMBxXQVbcqru
ke69hc2xLSZX9V+cQCjAsVz0yAAnuiqyk3k1lE46CF3fpuBz2u7acEnIt6wyt7z7svUjUwymzUdd
PXPBd5ds4+oR4I0PqT8jDydP6d891L8JGlwkEk4serTj7V82oxH6gBIKui/VLYKnBOR4legQUh2b
vtwoCKnGuZEUxqrUcFr1nxg4A3VX+QpXkbTFsjQUjEnReuvF+xg8J5+YIJ9eJKAvTC+EifEjNKfk
awbCeW4b1AgTqnprV9PBhLjaQg1fY/yGb46vJ3E8/JNdxyfVD4RHkqCk2G+DWI3Ro1G3XTbSqF+l
nPZUkdagTx20VKbUHNMALW9K6y60d4+PGh1oln1b5tWC5VeiYcjy88Ba0E6edflZq9OqNniyh48+
2tUoqgpy4Vg28NuMv6jI8RUIThBzM9+5VlRtiFKeey6qFmLGuc6q1dgjbe77hQCZxkp2KdsQp3Bj
hWPtFkCIm5FtHwZS0hxx6E1k/qibOQPFk3I3QmVOq08rBYfAyvexVayLylh7uPVlTT4ihLxzS0CP
k9gTj+i+wm3fak4ce8u2ZNoSVMsMO9a8usJTsqIPRc97NFtxDYFxK6h/LDFsUl7wnBNoAnQ3SSpx
MfoOt9oG8soBgeFW9ii7iviJ/+gWkhUItXc5TN2qHG1wMAx+AWUFZGgFVbMga9UJE8wYvG2FygTT
wNXKa593L5lyl8sFfVHtbQHWrxrEP9GEtyBWNvCMt11qX2X7n4jCc0B0gt9Lm0JAGK8ocTWwBdzw
o57Se8pwZuVVirlQi0LIUh5uxHFV+tYtMjkbQ6gsXrTGMX7AnLo1MFsvTeRX58ljG6xkqFoou4ww
+ugMkxGHSbdQjuRjsK7yF42VQCdM4t8SGG3WwjnswmOsDo8JYVVsZgRvlmcVr2XaJmu91b6kCL9P
9qzEdE+S3yrzEWv170NPQLGinXzc4aUW7eXAP/d9vW2E/ecP9nvAjrYqZL6T+fq4gFNz/PitTjku
hfxif/LbKN3KMhSnHXvi/oodhH1wRSXSwxIZwDPLkRfa83TUomirJ9Df5rSu4tZBgbGy9HTfde0p
b8pnNVaMnQ6xDuoYyYANMUsYLvh5SeqAtmQ7i7lSkI+3gEmapitr05SvLUmhE4VrLXfMfbU3XDVr
EGyMsD+K9NIZrP3tHQc2eqdRccCXu0bfO/rQ7ThPvuOQ35GDF3LcLyyDcxzgxcRbr2s86cweIn4P
ixIl6bJNa+nHWJldhUeltztcTio1Mpw76TvAFcV7ZX5OSNob9YsKKCGHwUxfI4LbJJJWwZA8Gg6T
QIk+AXRyCOIpkX1zEcKWM/i/jNR35EIMOH4bwcrYTGgkQ3oxYeza6QlP7/+GZxzwHirxKfAc9L6/
Ph9938pLwSWGux1+CLW1KaJ1hc8qB6OSZwpg+Z8uuQ+EnHVG6ao42nrPQLJIDIHORssyjsOYn6s8
WUWlgZUQw21e7aa6hpWpw6kkSmNonh32sUz2Tv1UOAqzVO6kAyDilVkxXyuCi8pIw0qlX0aZTxE/
IvsVlo9IAnbqCZLOoGErPbVuvdKn81gIfGwNxCKAdLr8VWjcZzFadaHgHuBtn8B8CsYHGeIMc6xW
uZm5pUmqih1tuEFW/UR8YNwdwlDdxQ3Ouv6KmGGrB485xoPMST7akPosdhAkncMEQXlL6Ez1EcoQ
BdqBGLgGbMM8/PEPUtg6ZWyj41GvflxuVEbzM4bI6+iMRmgVeIRVaddbVA+tthMhi9gkgHNl01FT
oelhTfYNpQBNP7hfoVA2ZZZrcNNJZCcSJfcHKp+XrHCSxCDUZApxju/iFok7MUNl7jvCxyQDJ+3Y
JgKnfOzYhQZ+03cRzNStAHrBzJbg6iG9Mvl6i70Gv4B5N5L5EGLnyU8sEbDVYieY66m2sVYm+VP2
ZsiMYAMIo0Vq6PIjtHwxv0IjoWVOW+Uqi2Qnt+1vPNXgjbrvGFsf1TQoo2BA1jCkcIZjLTYWXTv+
ABO82kN76vktl+mUIN7A9zkr5CnopWnGRsDCSVPhVmY18iHEyR1FXH3OxtE7B2X+sHRyvBWyisyM
qz4tbwkgLKKPmn+tBn+BlDqOiMxDqhdr9zHwX/jenlIQ/wIDeTKG+B2mgNpb4fQsewgxIQF0jllS
v0aF8t23A22BxnIoH/vW0coe83I/1YDNY7GGrbYfAWR7fNVF1SKJFlVB554na1tgPwiHsxFENd4Q
6aVp8YXYm3A9hQPLLe8tpXtZ1Xywy17PCwwePriVWH+oPYfv2ONdheuprO2R7Acxq6a1zCM1h78z
+dAkPSp2i8GIA6Ks1b8ixtPmJxrqla4/mbjqmVuaWDpkQ1p2uWKjTy9uMhPreSp0UQG0LQFN8qgI
8emH49qKvUubJa4/5bumkjeByumbqXeLklLJtLU6mCdc/eZKUeDYGDFacf2t0hjfk8610PvyL5dB
lPvq0wfxip0+gDaNbVTI0i6osntN0btINbAR+PW0vn+Xoxh4Tzw+NDl8pJVurLLW4CoHTRgCb4iV
do9XFLhpg47RXGdz4nhs+mdhoS6yTdi2LExzmZ2gSCWG4iaOj/jQEXMbjv3BqLodC5sNgOt8HaXT
e5jjDgeCj/PNXHU+XWQnuQjT3vqE0aNXoD8WX1ZfXjCUOVpkX+SBodGAIAS4uhcPnyhSDkVeM4FB
zMtIUgtM4tyqJ2kJx6SprkKhIcVziQddNg/qMLF0VN2BKO1qxkpxxDEPefSM3HG+vOV6Ay1BVjZl
ZWx6nW0DMwrus7LgE27Tm+X71y5EalKp1j6vk+8gZHBck8/UMgIIpj92If/0krDlvl01WvHeCUKw
Ao1ZWixuuTbdxoFVGbwNsimM+CB5nDhk5NqGplB/ee8klV01ZWQoHZ+NNH12SXDsG/9rRitp/XCo
GH8SvbH186lwtbZ1PZVRQMm2N5OdmjQxLVROher/MXcFxzVshaxva6SjWEHTVT9oxaJuKClSCp2g
lRgFyqdYsTiF1A1sGawLaM8K7leyb6vK2kZsalNp2EG02lRBvYKfgjCwoUZli4CE6SBJ4AAS41Fa
LB/UGFPT3MYUNHHpaJ5HNab1Ctc1cAHCBIniMFjTZltvVHbkdbhWkcBeB5xkg3Nk+cPWR47fJtVz
swIiRvdThqTW9Rs0Cc5Q4Pnj9iOOcJFYyRLqQ1dR+6JGZH5xRGq+Jjhpm1vq2RDNHfbTdujSK1HP
K0GV6bep2yrSJSl/Q+RlnUAFjjdnPeOFAy+7WmNy5mTaqGG7H2SIG6xjpNx8trG0qfKbOX0IzCJy
e5dlySWa4J8lzYmF5luvXgAWn3wNIEEX7Xs2fX2Eu5KWABH+chrNa6nFTmCkwPWIjDSQPUwohCKr
2JnjiPQ3X9r2YaZYkRy9wvezakzMBtSBmR2uVcmkMCQYomy533VkfMbBD7/VeUwnlTsN8xginNr+
zkaSjBpwaywfgkBzzJECi5cxA3UY2ezMbH4fhiX62+TTJ7HZy+13mfVwxcyAITTPM2nksr5rPO+Y
WRqxX5BRuEVbo1jLKvYG7zdtbXdIdLfUpDX5TRvCLZzMxKytqwyNsKnbzMFjJndzb5RzS1Lv86X9
aUX+lUjosNrRQoJ7lE1CRvAIwovypnjje8ym45EXu/ijdtxWykNNsw0JFovaQPwQOGUSHyqw73L8
FWfPolaW0qh/asNhxInpY3wSBLTHqP5JSFpmPSV0ySASbRFXiwu5DkfNPQQYnqGXDWVy7lm9NDW2
hAhmSK7RBzI2hsZYqLC6kqp9UxFXyQr482TY2WOAe2JYKlJK11YhJEDwDMDJ0g5W+mkxUScJiAlo
5kBe8JOrMiVrmbZOm2llc4xI0jMnyanRgCDmoDEGqtysVt1ZalP1HOB4KEbAK82P0T2UedZr3OZR
U2sR50hOnC/sA2EbG02WlpMd7Cvq/hwbiU/4l9f+lMo+7sWqRronph+yKZe+rLxUAuwX0cTIkO1a
6bFZbqCMGOlqVPxvJQ7eFNE7WRgdwqk8phOwvIG7vvK2mZ06lo/RO/xDchX1xdXoqh/JJ1Kqt6kG
Ila5+FQYTZEdsbcsgo7xa+ET3FqFtu5Q7g3mTYc2BL+AzA4TSfrgeii2bMJ/kNG7Jm+xGYMdKr7a
4D21SNJhvqIg6lVBRARz1TLORAHG4B0lqo4/DyoOKoCDpMs7P8Dv3XGsjuM/jrAVN/ihrP2DzIq6
nc6+9mHLjtS/Azxl1Qe+VvbdoTafZTR8ZYZJhmWB31p7KqPxx+m4g6IMwEE+9ilAJTZWanpV+j8D
vYpPKwMkE3/1rG2w66ONccEcbzKVVj5/rXm+yUbPQQLqJOJO+NKyfyslnwSuY8ow3ODlagr4tgDk
ENGpymOQsqdXyd9KU2KkxgODlpK/aVuCyplgbuB/bW34HnxYMHM2g1r99ZL6A0RjjAZWUwHDVKIc
OCyYqkUxOU7TrsYzzTwmkc7mHByLSLlHG1YyfKwl3Cic16mMpKpONtM0b3yGfQatftQAgbAZb3Bo
R1p6lJGdWYikurLCglStCLdEN6wQYQtmBpD+X6TbqMLLncUuhCe94RFMiZpuMTgRc8Oj/ownfMF8
tSFL7r4MZxfQk2AbXkum27j2CPwm2LKE5pCsO+AEtv6okzd88H1/pDa0UCxL+8LfhM0hQu8Lv2Ky
NzFdDhpYguDL8VgguvMjp5E3jC7rZstF3YPpOBugV+wPtXwY00faIapDuzvpH6n2K1iNWDtDXMxc
cZiWcH6FybJhForvq9cuACEnCWgXfK8vBc+d4WIjZUkIiQRutsLNboIBSHj9kACgqKGcq+fIrsGt
OBU1PITiOx0/EqYn9S9YmilaMwdQLnF70DrCSxzepZlCX//oINrhYbK6G+kJjfEBRoDcgdsk4FsB
sU32no6djVpznbKtC41g3fvPoaMECY4m/C4B8Ptmad9DhMJhpdgnpH6b2vyH0gEDrgogLbXbra9O
wjGTDyt7NFyY5FA5ITQyNmgCG8Cw9v29lq5bacfwnChwJ48KmsG1Dhqws0aype5UXks9QDInoY1h
xf1Pqq5G+JcP11JAuYTFBiPuVLYLPV2UCQjSRVG/JCzt9buRrk35SFmYTj9WMusoQS8BCyE+Szv0
GYPL4k7kfZReUQhEEjaW/tkXiJKdTLzCkJ7oICC6EAGHdC9eh+8AUCwLnNMsFyr3QPUrsSV+JrFW
eueq5SfdqwzI0SsBLEL1ICu6yp8AFsz8zZQi+Nn0LVsgpqAQEGelqNRgiAF4dzIMjsOfqTjDpaCn
MstTAihHuWXW1yxmN83jWLH//UhQg8q9o+Zua50T9dnMKZQP0C4TZh5EOFN/BMFYpF/ynJIxOiEb
fhX4NpYJnyYBTLaMZX+dhNYx7fytIV261M0VjCy+fmGMyl2z9OB3LwhiSuxLOwBpJv8QgyfRXSGV
1Toz/g06yYY+wLZ8FzClSPhDDbMhiYVO1IilrfkEUrOfuCrDB+Kgpt62wY1MD14tTHnVd9avOoyU
3bot8bSBwoC33p2N/IFhn+syR7mMicJnxU8gL0ps3p6Gkf1H8Z6R3CM4WX9ocrBPnUbUJR7qO43g
d9ysTF3udXzhSTFx1NjamaFzVMA/mxNS3IRGR1C39WD8sMrmZBIxQA8ctdrL6bvKbxcH1zj/bYEe
UG1IF1EAiUfGEqRuoG6jftvU13644M/b4ekq9TWLlI5LPOgQ8L8AfYbmRoNUDLSfGfQBB9gdOL06
Gx6Hfq/xpdsU/3E9u2vxc4ZEEiClSmGuANGT+awiPFQr7QeqkOTvAOwo02mwHlJH+MMKhVFwllCA
JcDNeXFwzZbEw7XAaTa9ZJFIeazHq8b0S6FnqOLpOUiONx9r2J6L9IgPEhnmWuAZsdtV9+VPL3JS
wuCP1YkldY6Mt4LMRXznPulBl7HepEx5AajPTxZqgVU/n3vF00bbVinUhepfrfqrYETchmbEp9aX
B7YOdzwG3fhPk957lDS5/qtNW6QcVehmppMRVT5aK4sqrPaPSrsFEBOjBiTwVuMBia2L4u+V/JZi
hmqgNo0/UXao1AMcPJqFI6zFwvwZmbabvNDBLeldXKz89MA4W/bTT1wJAyZj0v4v5v0nP6y92eBP
5Y3BQrs9pMihKLRs7YSIujb7GeUBlB/mA6USitnxOJrPkAR0hZPQzTpwEzBFdpn4SupPs3A7/xxH
n0JzQ4+GG8TcDQMZ/sMq/Rp5MvU1/1U+rciYvHq47K1tkLFoSVexvouCQ4f7TtI3A3KFSfmAwNDY
LHIhMhGAY22hvJstBmtmarI6utKsfCVHUcVAhD5qembACxv5R8YMWO9HcSRtnajRcXz1wXdDrAF3
J+SC3F6P6hLhWdBTnePTJMFgdqP/Yx5ukN5jAUJczBMQzj9xtrBaEJdC03/rwn3ZbsgM1CO6IsYY
TKvIFTQ5/qbkwkirmw6tvgrmlfJP1DSMUpfT51CiL9vwcvrdMtUcRlbgVBFZGz6LcqSBrXRO/Wda
fBQBc2W2NV06nbC1lzWuWmaGHNC2/y9Qv2X7niXADebbaB+zJ7UftnafAFSazsx6kgLQmKGbpG/V
9OGzlDKl7qCGwcqPrnP0UJhz3XTfNa2Zv4qT7RgdDX9jJWtI/G7XfmClRTH9mQCel1+h9pWW6Dno
1Gr/vSk+8SdjLAGenmRMdtH9OIO/Vev14H/I9bukhjtLlZc4/3jsbBb+g/aIkXFWOn+Ljg8kvwcv
FuT1WzT0O6vD6zku6u6Q5t+UQCshvqb4Q2exirgo/YkCb8WoBLbnuYJsqEIFL6mzAK174jwYqssm
0QAejlS0uQcQbpRh9rt9+t2n6DpnmIZVk+AQCxidIPMW2A+gKjXTPePgwpMJW5FTmRSlEvUVu8Ge
GDaTAkJ1fIj+OVpOkyaqytAnCtjsJyBfE7qVJN/0b4mhnllb5NI5E66koL7SHkY4Lkz9yMZC+zDl
n4jnMMGNl2nwhFDfwmB+BJaDLXZhSd8mEiDwL2p0N9JNHW/b5GJHD9074yVCmZGA/1EeRr2ymj1K
c5uVUMdxyaHIfl9GuOT4nLwh8KVKuJn91raAbrQ/ha+GgQ7M0L1a32Skjpm4wW5Eb7ueBntR9oO+
aMQfH14QnXUij3TDIU2AiuqTnxseWpInEf/Y3slLr579kLVrI7aKcuqNS1W8pz1IX9dPP/TpWAHG
Vx1CIQZ8ElgOYlLAJhr0Ij9IoBsq8gPIEJa5nDfquCrMR1Z8KhSdvi2vLNiWEvNGtscqIc7IUBru
YChai8DcdQ0Z5dU2av6k7mvwr8AsEFetoHmD6m9h7TidcFD7xFgl8WcR+bvkx4zJVQ8d2T6E4l1v
CUQi1zykVCJ4E13aX80yGPYXjxP6q5JvsdpKVNJ5bZ7ikWEuAL18Kc2pVd1Dlq7sf+zsPItcPcba
88LhmoE6C2Vx1Cwd2jJGoHWkUIL9yoj3kn+tCf+Jvdz0rfRfNpvvQGhro9lbxbvBCEV2CMwrMZbR
gFEQ4s9jBKND24wGiJHSOsOOk+PKwYpSIbyOzl5E3jYraOg1cKX0dcCtMTFrvjXBh/oOc0Q32FQQ
diFUQJvYIO9FzU6++Z3SG3iKJtlVSOOY9wSEtERg+QucwK8xWvfN0TK+BZdSfenHbxbqy2D80Met
5TmJTRnKPcEKVRqfYcAqh4Zz2UuAOxgrWcDGSBncmOq2HfYyCv1I26NCsIe/DKIBwvqapAnWaB4p
aCGhGkyqEZGt6HWg0o42xJFNydw/ZKuuoLtHj+lXJwlB8yhjCxuXrfZETRYGmzmeYmA+nRPnnc87
nqqgN8Di2m9GxfWMh698pvSvaCha9Dd9/JdW3xP2T8UERQNKhCUvc+RWgmPcMWk66sVFgaAcGFQL
PBYTc5NVo74GGJEiBVkT/euZq5TquuR0AqMsYPJGm6i8Wy2WsGKvFNyaPRWMvjU5n/p3HAQjqVjT
O2MB0Ko7nj1Wnpl2DZjWlRuj/GcA47OZ84IU+lQUzCvzPwE/iTdNtAtlXoyMYVGxrsqvOCLg6TTq
7tRjZ+8+8SfM0jJ8rA7oYJ8wqLo5kHjBZHtYloC/PKr4JgNd+srR6bfRoWX6WbmINBYjj0ENMzCO
T7n3F1H3KXHimrprFhcNXRTkbI4Ng/+xcHqfsx2INjZAdujvTQR19EEK69gip9WeVvap0tQi1wvK
u6n8qcWltgHBF4s5uDovcbYsa2Tk6rvHvAMbAhs+wl3Sq0Gci80/sdDN+L8pTj0E4hnQhT55wqfJ
GfpJ+LQe5itWl6EMWhJDQ8FhmYTjMoE4ThhCZW4y60mePPNCg48+rB7a8JNClzS/0RNgwLpan/DM
DN8tk1M1/follQDx89YyzP4lCFqL5ukHXN/8FjT99tRTP/oriSt8pQS3umO+geHF7d4KnoBqVSIA
aQVmyJ0vkDGEwOlWRv2n18R8bRX1o8ZPLGwUhPUpM1fDCVviclZvKmD4gWf6XPWAw1qxHzgaPVoE
RhZ+ug/BK0z9S5lIk15J4yEi2ogOB+wl2Pw+/I0CHtm/PPspkLAQz7WN9V9r+hf8CNQRqrRNtH/Y
uFyRRmQYrXu+tmp+rN+Re1rSm1Tg7TW5UVgiN7eo+9chJtJt1F3YpY/jeCYsi2hlgSfJ9Ih3c2Wk
zqCVOVYU+Y/VSSIdPWlXSsQi3mhDOrbU1XRqIxxnCQHpIH1FsGnLYm1HJMlCITHwddAdKMqvQQoY
fwaDGrtrVLtnA2sapmZrJEYTP9hTYwidmbpjcNzzozhHQa3Z078EW1ZVvPRg3ymHvvVWMlVJmKxC
fMlp0B3JKJf5C8XxPoamNx0B7LX93i4usr/3WGZ4T/GGcq7pPwyJedsjgUonRjcLaLrY0n7pKKIs
pHEG+VNNfCtfZM/BsAi6V46PkHkPCMCjj8AVUqr6pB9pgSYYG8tjLroEd5h2MxtlMcj/FOM3KmiE
WdEsRfc0i1cl7lq0BR64NNpdwWupQgW8iekEJd6OmPAeFVYCnk4ZMn/FGnfvzey+ovCLnI0AW7DW
uSJ3kZyBIeKVZ4lsDs8+gU+wlQOOdUexloXp9ulRDEt2yTWDPrHlEp8M/CbQRhACxhymPB1jvqVf
xf832qu2fhPWuCiHfxP3E5+ezEEdH+FE16hjY5axxo0Wj6SVmMG62jFW25HR6oJ4RDm3sAM3Lq4I
U5noGul+Ck+e9B7kn1LnMknT41uQYpLK/nUJ64ebLKNzXJNMAC/SRLla6a6nXyz91CkOVKYwudbj
GyuxLsRP3vzGiOs6zJfj7GvigIy6kESVDZW4UE9xfRibX6WINxW3O2iv1UTMaP41H4Bxipk+ZKBX
PvPZms4IUyvnoSeNbfrPDL4LJd4ZxbfFiBVrm9Wxgljm5iWjecEERp4iG3UuKKQYlStZh7Jl3rdJ
+2PUkhpOkgOxbaQyojJuv6AvoCrbRunv/0XbQ7HuAZ5BnfH1KsWUWXPm2hxNBuppEFwtF3eX06tH
T13DyHSagfM9X08Q4KhdBHM2xg/Z4KiKjuT/aunGzi+1dO44pklU6ThoxoNKlDABApbguN+pBrFx
u1DsCMTsX5B72uJ3UoHKwMoDuoGmEUQ4SgQUwPFzZCsRvKbxZSIKaCkm0/KgaghSB4KZ2He2LFJ5
ZXkq13V+MekwI/HymVXLEXbB5xhf4vrWZ5taQQ658bRrZqOCwDSeawspgqTELRijcwXjgP4nX3UD
SlPyFBuEDVjNKoyWv62Pv/Um/I7fHhTB3OIx1ZCgXBGqTS6Df4S3EjJ+xwVmT91RebJdinn52t1M
n0XBQueDO9VAsctSIUtd/XfeV2hW6M48zW5CCwQK5R4bGCSXerxnkdBDKed0bj9EfQRmH0xbguwK
65m0OxjXqJeAVJV0yukARF1byBecXzwX1oU9ZdscQFCNJGRp7amT/kztFD4lD0cNNqcKWQyr0AiQ
QsLKvKi5a07wuchJcHCf0VhZNdfdYsYnWhrQw0V+rxmWN1G4jBV2OXOHR8QpCoOGDc+CEsyqNixS
cWciUJn/QK0+i/SWy7OrD3eD00ifxkB00Dqw6DPgxY88NNOKPLAMcQH3JHQ3yUe4/VsKxx/2fh2g
xB24ZxzFIOYD8/fNiy0cSCC1v3TtVgzrkT0BpkCdwTV2JZRTqARlcipy3gtUSYvxGFl3EkuoIVaE
rurlA/UOuR518i/HEgVPqIbTH7tTQgcCo3yt2ai6NTqEU0vLevJjt+muIEKoZo7EyBa8QNkbezpp
ELC2aUPYSStuGGwLXp9gPATmv0j7CvT3evoZpDe7/1aLDXPcFjU2W027hT2um+xZOSOqf4p6CxqP
AdOSNQADP4S3bl3uDSFwYUCqO+tsyUS4y3DyYvQRxAdb+JZN9Waz/w6LLQMMQlchxPAvfiiv5DkX
AM0yVv51HO7kSbu1qCMVZaa4VwsMNgtV2afwbJJXjiFXdim1FbTjO/NmIvzp9XET/MjdsWxOORtA
r/zVsP52DEhpwmW2xxoi4bWvP3tvQdma6i8+rnXL62RYPzAnogkLcF+gHL9yiWDdn5R93z6iFlc8
XwC6PkgjzWf9FVeXMD0N8TmbvnXEDRqbrgK7yi5guGLuRXkdbcyi3MYROyGULt2+RqPC6EPDYngp
9DfLojSrNqrYFbXjwRBp2OZ2G7+4dMF3Byy4nIBbtp0DPWttQV/P+peIN7g2OouobvkQoceCB0aQ
FxMMcNhZeG/I703SP33Yl/IhSPi07M9y3DahhZ4eT/9ZLj7qvHAAcKCgly1ujG3IO5f3G+LdIatc
4mg9IBpJFPAWZH/yK9jJSQIrSOejb61uy8wsSd5GBfOMOOuvSMlRb17lbtdNhCem+5QkL6/gjTvE
bCjkbToRg8N1NKjXXrnQzxXxJcTFxRh9adBBqSfNc63YMWON5Kh+Kdl3zNzYtKDi5VTh3MmTI3Ek
Fhg7SCikYgqAhKTNM+eUQZaZln9q7yBMU+nARw75tq4dmf9scP9EJPvowRIFdUPiVsrfjQ6BNPQC
TXD8TtEks7f1/r/lHd6/VmPTp3BdcIvV8/S/YE1Wi2sqVo1s7YPhK4X30AEezqklW1R+NcruRzfc
QXa4NuEuuryMhQMsFezhS+6+hbin5tVAtYrsjXqJ2Vj1DrhSKy+sSLqZjbZkH90SSkrUxmSEKxLg
12nMoAKtRe3BoAyO+Jk2MUnBRph+edVBJLcE9BRj5orzj2rxE+0KVvIQEg0WMoukOuqhesO0uwMy
zXXh/xk4L+0AN7TP+OxIUA2pKub0XTOsSLy90v3pL3M8K4ZrqE6d4l/gU/mFfTsCskzidYTieLxS
/GkMW/S7UR3qmKd9bXSs8c9GtVG0Hse002TqFhAJLafrRxj6kHDnVbyxYUTWU3VHkwSyYAy1FTfi
QBBgVHP9VSFuWs7ycRllX020nwuRIKVe75VFpu766F+UrSPaQE4fwm9G/UmWppiVbjt+vZqyTehb
GRXclgjOGgqAZh2GD/KBhLa0xYH9kNd9W8kFgI0wwT5Ft9g6K8WT5R1CWd049zLwLvRi9Bh8BXs7
vVTdm5oTdeeyPioSzbG6CwNuzdrzEXvhmyXeKkSvAcbXqdmZ8kWSTx23PsIfdjcW0zo1/ukVzBQo
xVCO+8Wx9wFqR0BX27NRn2KG7Ep9DtvjCOCrY9BA/pQ8n0nktjJEm+/YRRNuGTMbFtUMgg/YdQoh
ZOJTFQVDNyAe7D2q+F0BgRobPywq0YuRTbgl79DFTsHikNQqInH3uQVn49m0R/z2cKxYwnwUcLQh
Ty10wVd7lbSLbeJLYwSV6xeju4rk6lMlqOpN/yjFY+q/yDhSCaakh8nfguQ+L2Y9bJn6S/fXXuME
+XeoeJtMAEAu3svhGWRvPWF5pBwaNJDbpryNHk+4U9jk0vXYkRdTgLGBnF+aYZbUEuphFFD9xWOg
nTlTyyITbUGy9Zi+WtdY2Uvjsbc50B61rrszmLICCplQ9L8ii7GL4ibZbyJrx0Yw92L8jxr+EGlz
bE3vKBOsfhyWnk7rbOVoIHO3pjwsdSiQf/NYRR03hBtgeUr4HDg7kovZv0XKapQvoX4ulAOoMIq5
iAhfliuphpyRZIhmGWmfqKI9bVV2AH5+U8tNGfpS0rQow3VGOgWPvlK8E88JkXVbB4eM2joAW1DV
4UL37oZwrGlZo4Gsww+bU2ccryJ74U8XvTshdWM7iqJeLc6s/cs8QFj+THPShtYeNRLnc821MTt3
TpnyDZ8B36XfQiI6dq9JGRe2Me30gmDy2ff75N9saigINeQHA91EhloCvzf+d4tJdviJPoXnH1Cn
5T0Cey/zBXFbBDA4or9iPqJ4y6voN83/8aGyF878fw1jOMgq1qwlKAAUpgf1d8zZyHIToR3V0HXK
LJsfBt2op7LtYsWAa4nJw87kDdOZpl0hiJojxxVeKOmLJzMe1oSUmPiMy41t/MfRee02jmxR9IsI
kMVierUkKmdLDi9EOzHnzK+fxQHuwwC3u23LZNUJe699UxhYVmJflmuVl67Gs5qLDR6+GPNjRF5G
PI9CD5P3SyECSpoh0ULPN2WMpnGJEntUuP0YPPsAEtqu3Og97dPDKr712iRQ4EdlvjEwiuj/8bZB
tNDlHzuHMt3bGVIHRBq8qXsGV04E1vUD3Qj9GpzcjLlfTlLEzmEdgi8tFii1Ga4SHaMD27jXuJgB
BmvOuW0ZTndEcHETdit2D+IZ1M3ecT615DGTzRIN1K8dLcZTEJwL+m0ldZiVlaCW21WlnsOqXQ7F
b4tgQFvq1jaCgTxpbxmqQhKOF8r0jMxnNFwgujiVm4GRqZ9NRPmYX4OGIWy8CyUA1uJTZT2REclh
Ns2hwW4YGYfK2hVFyFrpXsUE6eo0LOrdYnccPfXgFR+1rbJkP9VKvLTUczGhn7ohDXAqHK8Xz3Db
uc8QF6iiVLwHNXwdOJpsk/5jWMliXLMTtOGL5XRFyG5ped9C6ymYxo2AEwkaGPuVFb2p/snBclOW
vxWhMHwCzAm8PWwB/pZpc/DAsGypPxnC5QsI+JswugV45NLu3WI/4yF3MZ82OkUkxFgpuWBjip34
U/GvojzJ8mkP13h0C3vbn6L0SAMDHqQP3Yn7Kf/L0FLl8RYvI1POPl2K6Zo2lOXtSsW9A0o53rHe
SuqNeKA7083NZK6b/CaHVarR7K8GnVVBzeAZmWXe/UtRpPjZnYxUHO3XzDyzpmJU2bHi2GUDMNyl
P1yhKYhhK9vXvv0UQMqDfyI+eclGZ3Ltl4/ecJgWTwsuipUh660pL4P5qgKBUJ1/eYwp4RanFBPD
yhgZX+N3WUiCQynXqr+R4rawH0lxigl9GLb68JN6m9mYYozmUgs34/Dr4LtLEYPyFfDaGKdsAHfG
2UysjsAnHftfKC+IXxhMBEZryl/FQfTd3/QEuTuBkzh/9HqbBV+oYEPrFs/tzRpYgSdPA4U1H3AU
/VXdF/qqONvOc04/PQ7ARZgaBZZbDPTf+EvxinbJObNf1f7q8dmmiPglUvwVOla2O2x4uq3fu/hf
PGJrjWPDai5iplxBvscE/9nQmgbYHjpiaxVQIEFyCVH5Q1aV+bsNxThdgfiz+zVq+za6Wf4e219Y
fCnWt8ESG8Egq37JcV2H64AI+nAho42Q93GicGzQD7zKELuv234URDeIy4CGuEFZos43W0soktv7
1xKGNiY5/UeP8VehZGUAjn6EBrFN7nVw7FqOEGependmGNIqyU+9pahzCqxfbhpucDoO9aVrvKWT
nUZTx7b/hxZqXfcFKq560UpnA4N92THqn+KbPUvU6085e6U+9XIe2xIeFzO+9iR3+E/VPgsbMLTN
908ry7LmZaQA1ylgYqqolO+mUdU7mbXDIavIGGRY9uHHHz0lRxleFIstKlmPOcBABo8BvXOhfVQ3
4bMUftb3JEKPTHYELyk9J5efbF1FPbTDp6LkG64AinmVQ6VZ0zRDGKm8X8EUyVo0+smceL43lQmP
wh2/wmkjAkr86ROeisLevh++pPkIQCsRW0B814ttnRXlYA/POSxlXIfdSjHcESY3ThF5n/I9M9JR
bmp+EP077L87cCVzBHjS73v5kUZbbXz3YI/U8uhrpHxfaIQUPFI9liCUY/YzR0hZnmcTdvpXf5TZ
sKhQgLHAEu1dRx1S8AjSdCXhajKP0jyN+i623lNynfMNem7kCvqDGa2XQfFe4tygiAXc9GKhKZ94
L+05a/WZsSW1uO0nezXxvJoZ9Ct2VvBPFAtjAVOBt7h6lRZDuH9TAv7B+9PTg2rsJcIE7NAdKsLg
gSdMH55C32cJtSiPAOENNNNVBbP7aPBixKZrz7/OHz0/1PM8rt7jokyCm44NTFC4DFQ4MYvF0b8N
5b2IDQrYf3Z61nJSbOcx6zpud0hMMP+m8JFbfzfon1oPzzBdml8qomYYK814jjAv5sl7kH1FztXI
d/LdbxYOvEomyPDZJE5axgFaipQckaHg86SwrIbgBWSCb97UZqZmodNKuKDpjD2x77tg14GSizhr
CabRECTOyvrZr9j47bJVN6PuKhDN8meO3nKUVwNPQITiX2SrNNsruLOgNsiF+BJio9HGJd45Rv6b
KWf6xhSVtjKDyr7LdsnOe8yoCxDxsWo4OyDIeuJOCU8lD/wd/pL12QTXZFJJAgO4iY4LxBLxU22f
uvbYLfxpP6kHrfsplRtpxKE48LGiwG7HNY6Pl+qfMu8/OrSzDP4YbbY8CDaWNSNc2uV36q3MngrH
/1WGVS9/GB4nnmsAcNA1ei46nED7LkrnxURy0zKAkO+xWJQBc4VHwhWB9NzFQKAdZQYQ7DHqaGiK
p6W8dSAWEv9m1xdsYgwije4VPnHtP2PLYsBJA9FuBpQNWg+lARec7yx9/mVkgvMZuFJwcnf6P6u+
Zy3fenLs4iNosB7neOLt9PIPR6epftnjUpKki8NLtK6mEMI9efwmf4b2DKqx654dWNrBeR0oyxTx
GYpibSbXEaNdgyo34FshKGIRM9rSZgLfLFdkj+lEuHmWqr/Oo2ylikfjbWY2lLWS0/vILLNGt9hS
veaHbHAdA3tHehYwZayNrHaEnnGC7614H8gTeyM8fF8lMWKTzpqYmJdJu9ABmvKYt8ee0Ox0FxdL
xVz5eH/VPV5DmX/WDDJj+xEYd7v9A+pQWJchvyNP5DAo0wNXchXxGq/GivL50pb8HTat0H3Iu4X9
uqzLTRYcSt7zOk2XgbhJtOUwBueLqAg2Y3PPmjt6dSCdh7LcNv+4VjmHCtKLkocf0NW8JBoE5iXa
kNS6dcOVIb49Aa6/peLIFdV/mALV3hsIqkV5Z8XMSoMVZsgdlpOXwWlDaAJ282aD6EkSyCJuXX7X
PtP41rTdonnL2HSqfKokgXxoNndrS+qhGq80Irs4jlHZh+EdBVHOz8soh/04+l77btCbzXkPNULt
GDerQF2eQD3KHH2P9Y4H+8M8qM46K88tsvnQv3vt1tOWmbVPmuYCsmwZMjEKfXiIMIXJAGvRcQsW
w2us2qVkIDW5sy5/fFaWj9T6hpdZTSh73LhacSEV7Sp8dHZ3h5u6ZDSTTWzXohMIXLhzXvcL96Gu
SEYJ0Q2Sr6UflelqtMDF0pvaXge4m97eSL5igCfJ8Jsbl7jgjmaUVLk2AhqAvASaVixEu0scfHjj
e4OEnQPpPQx+K4nI1N4DtitIK3aGZVk4a4XST/mgRLDnqxKLL8TUlMJFZbFDKYifPkdigxmWjXfa
vfr9NnkGIZpYKQGUXVEf0RwrSGbRhw0wX1HbVMbbCLejQ9nrOL9DtpvYYtjeT6++CzGufOjwZvtB
ozwWIDZt5CXQoQK0GJIhVBJyrkY7xVh1DxMmKT7uYIdDiKFtkSy53AsIdih+Nab5NpG7q376Ylxv
dD8aioqB7G0mrYdY22XmoaQ8HIxHH+9HZTPwCxIjZDCNDUhubDlmJiO+xhljcG3BuwcqXuenC5q3
nrS/pqGgtaBA3aV+LFhXVVdlOoIzWtBUYyzhFMwC1wTdAk+JqG9PXXV8BrNYWq4iUMV1ceSRy9gb
MvbJrd+UMospAmSj2uQK6b9q6zwkJ0lQVxsVHN2k5wA4Fv9GCwYK4/cGxVx6FMWLReU1ooZFmlCu
ecBldDLUrU/vTy4lTTn0hPKFmU9tfmqPMPpG162oq8hYqP67Xn2U0a8EhqySSTvNC0DRPIty58Bz
LV4FNzLm/mYvhwu/ZIgK0jnNpJOefT1p4zT8JSO4lOlw9VPosDr3AsEIIHNnY9boORELbjpQWDAP
1b1nkLOHGq1eNqihOO2ZL8ySC3T/nC8F70EyID3onlhUllV8j83JNTuSQobmIcwvjGzuZOBGAgvr
LxR5k+igZd68jApA/gEpG382E5LtP1+OeXmYeoiq83cLMQPZSZfSLhY5DOuObHRSb1pDXUtxT6v3
SKm2RvPEm12FH15mcGehNrWunfXRhjg4mUnp3X1kHptQRreetp6QC2jRqa3/CDZc1YjqBIUBKsHB
Hzd6JNFiB5eS8PKKj99hcAiaNKgXCpCKAmGipDyLjc843bb5paqOPtaDEDKxHmWPBOu/g/mu1FzF
uyToH/V0FVKAOzB2RpK6E2EyV5rlzYxa5HMAr07K5aIHKEfc/TJoxIuEq9J2pCC6JXs3lbBYdKQd
JCQsYe7k/Y1kqwX/HGhwrArZ2NaHhlCtpL6nxEv4nIq24Q6+GzGzBQb80rNuxPEAL4kIHfQrNnvo
KTLZY7EYwvjXk4YL1JP+YUOk1LabSKjyVjZBCiUTjKjhDKPHwdu0kD06CsYsOllYThmvR/kTmiZl
h0D/gm5xdKuRVYk54Xxh4rLEWZmx5ZNjiGoRhz/WKUaoAwwFEw+sQ/UjIJECXucROmIjW0XIu7Lh
jdCYzRTdhpC9KhdHjP4HgwHiaqxjwlgIDVs+eWjSal9hg56Rme2k7iDATNC31l+aB++gquMX1hVR
tE0JQBkdt55N+Q9//G3tKwYr3JVXr+IcZHMLm0xmV0f5ULx/qX2As7gYxkfnXRPtQ5YfFdA8uoPp
lGWnIPoU4loQXunzwlXceuPACpLlCuUIhIIRPlbA+cPMsBQpV+4bnulFpL2qyV02n1P0rjnHmjXa
aD9V1DqsPCNW3UbpLXyHyapgTi04HwPuLfIi2R8ycpkm+5QO5Tpg6hXWx9l/X6iouKrfOLLv46yS
DUhlTMNvp6BmhE+Y0VVDS3iptLNK+Ix97ZP2pe/nGwysB3jOuDkHdrEnctQJ3iPE8kJHd6gQzxTw
L1AbdGm0SZgZdvjEyINbpAwaBeo+E/tFYeiAReZfaP9U8fQ7HfeMyFeDoqzYK4DoZhVtNkww6VtK
uSHQgQtDQy7+3VWsyOrG58TWD3lfsrgt/xogcxZPBZgyLmqA6noIvqpclW21geC9ChEqDh1FTegh
zdwY1bGPJKFt8V2rviNSHRPSiKrqrWx8YoBuRIUYzaYfdl5WnEMZ49WxX1SWU6VO89qNK4KoGed8
5vO3Pn8YdbsaHZO7IGMXbjooVue2CmhLyABD7Aph8ItoAMI23V+qR6fa0H4V1ExB/79AZdEyu1Ts
V908k10AioYLBl6IoTcITwd81O0yQY3A1NR0sNG5XHtBg/uOxUcENEqEPzgjgGpSMwXo07fS2As2
B0hSPXn1rHe7O8iI47ZfyzrZl++C2mZikZxjem0sY+HHn1b3v1mLKG8FbM+RyO4SCWFX60CMSWqJ
IzekcuuV4MWj6ZkAAzg1psT+nsZcEJuUaZppsy+ciECSFH+sNQ+1NveGV2lewt5hZwwYD4pev3bQ
0HTpIpXfef4zqTHO/wn+oFuxWa6LL9SMJyV6D1CfKx82JR31WWW7LRpf9J+hj7CIpehWq3jM9kUD
DkjfqQ25SeKo+v9U9tUFKhV1wZDuUujGeTTSZ8aqjkZEZrsW9H2CHG/SyBGND0Yg50yEhYom0Ma2
Y+XfVjG67fAHYibGHFEhUGMcw15/hszrJ0WuO3Vnm/o+ziwMVz2Vu84veyaDAQ2gJrMraJXDTTO/
iWibkPfAs8f/UjdfOrobgm1Z1e+AtuiMDof+HokZwfrS6AzfDDJ9Nz6LuwDvz5KXgICf4NsaLxTI
QnmLbIxEjEBsVDFJ9yhKSA/qI48jQGPUWnBy53QnJgBeekj7V0fEGPMozRGiiGXO01TzS9DC99Lm
OiHtvM8QytqQQt0o+UL87Le3rrjKEnAfP3OysJEDYJF7aSys8Gi1JRtz5pFLXQOzv+ydd+QEUaYv
dTaia9972ArAQLFUOb8Vu3PhbL9EDLdgqAQsKziyYnuZQaEKtrG2DQwT5PFz8BCfQehka8U65kfy
rJf4EXKrdg0skiR08pVGAP5M/ob47ph0nz2f1h31a8V/ld5Gqhd13KfVbvhLwfXZo7IokYvMvSxb
Nq2+kF+J+oPoq0OeoUG/TBOSDvZqHpKaE01T1G00DEMdg78hZGrQnOL+RxolIGKMA3tLkCGt8d1+
5wV76ZlZllCx9m7FUEumA4i4JfhIzFCWYb34mKcSdVpZdreONeopYoRTGIOoKevVCFrfwx4wU0Q6
Y4P8LUUa6Kv51hKPEOn+kOTL+V9JGabkDT6m6N5ACPTXZXMc251iM0/apo9MeWv9r9ljwP9KBF36
qvJ2KbysGizM9KqELlJOn92PziNwxadjFzcrRDsJ07wi0lGbV4AgtXQgVwIrx4gciRy+K+bOo4da
JWf/MTKOjul4M788TfG80IVlWo+qixrKDbDcJ3gPiLP7N9IENF27bZwElzqzJo1hbJBseafI5jSY
VJYXP2/XiC4THg2feL09U9xRrud8AuBxpFL1AHTOmJYC3c3I7lBdwr2ceJsMKzO5JCQo+gcaCEIe
ZiEyRnGfcM+OeTvuRkJYbTSZzDCHpcHgvgGq+doWa3gvRryG1oRtZGQBU2xG4Qod3cZTweV+F+U5
F4sCb09GoowXxTB77lyh7YQq4ouv09XRh8r21VfdgUULO2B8LygzHBKga/0rx0VaNGez3VbZvUET
MPzW1NpVyWVUvxHm9kK3SPRAYszpGd8dE/ahmrgtSO1o8mPCIr/mwFat/9Gio/4xqee6Zk8h1sJ3
DnTTTOgkZ8UUrKUMl2U1rdGr427QBwWFzFPQAsXR2xh1bl5d/YQtkr8tyNiK2c5C6k1Vbz0YVA5n
X2DZ77lKBqY6eF2bm8raWRJZzAco+MAkuZ1sxlPGxY+i+5vA29bwwXG8E5Fz6oZVY9xLRP6N/bTV
ivL7EvuHJjxa1IFCcSiwD4F+dpqLYbFeUfdO9hysZDnSSZvFh65BWFUJ3MbcihOyzEErJr47Q1eG
5Jjq10r/C1hLKNqzmFH2/c7B8mik/2SbMoPLEHAfiWwm/jrS6cT4EzUpWMW/tCC0DSYD5dLJVq8J
CW3Yt8O3PN6QZMQUBiHvZoyKHVM6zbvk6CES7FSK9eNwSIw0k1V9r1pXByuMAwSQOYobqGLgG18j
y21rf5kF8T0nx027DOExmD4QDYTOPFFvjIpsMrn0LVJLnfd2vPrGqaQKhyHvTtkGFgtmJt3AoYdU
dVboefjWU3Ll3yZmHC0vHjN1vNQ+2arxSjEbF/VmB4kgZAruZRTHeLdQmWkCyQcca/GngaaJehv3
5lortmHAdt73d2p4CfrvGNW/KAQlRbS2DTYIylvDQa5haTX92cuJFGDmT7P5aKOzmlD4ujjNtl14
mrybXd0t4iDMDNXP4Gr5mYEZ1GQUnrSzDSvuL1/OcySY6Ug8fkOxTIhJ8t7M/thlSIcQBBkOQDGU
6pG8Ke+OYy4d/yMixrPkXZHKAp0W8WymxLa5KFn4ZWwpgk1q7Syou7km9r7CAtugseDdjq629hqD
bICi4zbKRNBz4yY10K5KY4YMYBIBnsVgVtOrdRlVrNh+bBohXPovFqIFftdxgweVD7zCVYKZgTsJ
ze0K0I6JRtX8kOB7wmHrmbvSexuGvSyVX/bn96zOWEWb+Oy5RIh9UMlF9TkKCFfbmLbH+QL9K0cG
r/BDC/za6jaIf7Two2WFNljjtu13WdXThHYuYZvrTrCXoJYP8V30DAYLEifyFCJ3m9afkRJifnKW
SXgpHBvaoGEhTWdCpZndxhbOdn56i8+a2QCp5WiVC6Zj00O1abzVjsjq9G1iNyzify3CmgILT4oK
RmbUG0gxEg/FW+H82t0xGlq2hJjYtIAVjrNC3PkvZAznacGh0dGV+Qz4PMi/VXecmhFlCUB+JuIt
xgrfIL8MMI3ncFPpQ73vzf+7VbIA6cV8z1xa9IMtmVpKViGux0dTD/W6RH9iCnzq3Lwde17KrljW
7xnMJPwBw9YmFk1oEiwBjo6Bb2MyXxJZrYvpaTLnpVz2XydkMQ7pQJqAc02JiLwxYo6vC1xwPGmJ
Xu8QwCyt2tyEEzwkyHZlY6GXnmcjj3AC0x1YK98gThT/t+iWlXo3hmBFQCGt/HPg8RdMBzti4ghD
a8xfCAzAOsJjFpOHHrGtSbP+DxMc47TaY7lFbrS03DFPsJ9Yo+ub+qeBozVhE2XflZyZbLLusZqm
HB4xinvPh42J06cZmD+CN9YR/Ic2r7a1pR2jOmftinHF42PGDLewGo6iunpX0KRVWMNbb2e1X9xb
PuKXHANDkpHeZqnPkP0XUDRcFdZqIgQerblHjq0ii2s26QRLl284a9Ox+S5NyP5DDs0gx55ExiCi
yDj0lkrzb1QBbUj94PN2ZvasHva3CQdNbqR0hpgeeGTLsneDhvk8u4qI67zjockrPOL+tmGG3jf/
0vZCcNCZVPEFkdgvFqZvB5mVUY2nzHzOkAXVOSToCPrJw7TbLuwEoVsTw3pyCJeQSD18JziZbDes
8ps/eG1zfatOn12OoZP5VJW6Dcl0Tj4+MBqw1slmkvEqRGjkaYwscSLHlbO3070KvswsnXWbhOey
Y9aWKp92NYqXDmCt9S9gPerjxUwZYEX6QgdZq0SI6rPcjTGlO93GzA4diooh3epRu7R5ldVp46Pb
HvOjgnTEYXgnwDhn/XdB5z6isdE6nN7AwbnM+dnlqhVn2HvuVGHwJYXBgvZcJaCv83uDQsKbP96B
LxGjTDdGBBxji3z8VCBIJ8b8JXLUXaSmpMhEi0yku2RiuoJWFP1U3j74GLZk3cG44jJBXaBr/lpJ
D4TeMF6DY16UE5aYmcjZLsNEO5RVcK5G3D/YZFoonabZbLSe6a+RUfJWFwIiN2K284rkllrDpsAg
IhE15ixuRXMzuR4djWa3o7svg4K4MYWU+r90TMaXqu3OYUAaJgw5R3Vo4dYwi5ZOnS7pLNaKTpVE
J+qxL6K26lrWYwGVpPHwsBZ6NadoaHdLrdQP9P+vccC03obscGwhU1NELR3ED1lbLHTaVAVLQUr2
zdhCroXpZuogYRt7qegw2zFcAV1q4VvrurJV6HxbDpCn3q9b4Xz1NKkez3Iktb+J3Rh3B9tWubCF
sWRnjvlmoWLhznXaAz1+j4ziGdBkaix2m1Qws+jcBisOysuXrvu14PdNJYVzUEKLYK7vm2etj5YD
su8EoQ4EZ3d2ZjPHc3W/Z/dJ/aCtm3TX5ubKiF4txvoKCYzJ+GOEkHn177FE9/HPsMHRtBCv9ejo
oGpWrOQxmMPHqBwR9g0C7aOdkOwGQbJbZ2rxJFEEWXvf42SU/nc+xvvOd2Z97DIrilfTem1yAzJO
DRg79yFhwPhprk71sOyjpefItz6dijisAc+hD6e7sa9F018NxN4eV3bNPayjtWufNRorwlBiWNfp
o7esfeg7m1SvkQVwqqXjOVCcn7EMIechTR6QxFQBzsV762DWzKl7gTsRDCwM5JJitlLd805htm3s
wsba9JHHJh1lQwk6jpQHzLso8xuceiFtj/yB1brII1rXWdTA9QiHWhoRHe670N9jplMi/motRu2R
8Uu2LN2TBtiGZaePqS+sN/FIll4TEMca0T+cNZ77tgW+gLsj9/9NiHk9vx3Z0FT4y0EjBcVNZFhu
FGOJYgQ/f5Z9MysfSrIi05/Ksb+dcJZwEdii9UvJMpFVAftaZ5UzXBuxsPU1imocaGarEDJybq2K
3/VGQe2r8/LojCnyPrslc9anR7lGzl7XPwuOyrLjDD6zxlRZvwX6HaR86RwKg8qleji4gyK6l2Cv
twhjCAPIJfPnjwh7uO57xI/QB7P9DlufddjRseat9qwv6lE9/47lVyVBqvqXNEYM3GMF5ryeYzHy
EUx1Cx6EICCNSd1guXDuafcjOl8gGmVor3qh3xX4GBMCKhjdy45tbYpfzeRe9lKQnl64mdhmB/Py
lwej5ndWgfRTQ/XhYQpohQpVvUfYKzcRsWNKaR2mMNrBKyRUbH65yfYG+3pOa4I/PI7KCE29xLHn
OyDOuEocv3O1WWKLKIc9u/5b6+0LjtHSqVZTbn908ZAyzrLWVH4EwcUsWSF3EoFmwplGo+oY1yFg
WMDgd7JQBfEwCoyyQ3Cr2a7zF3kuv0ie2oYNHHCeayayGOZ3NgSiqgFwrr5L+sJaLHvU3kZJdnYG
O+dekUNSYzUsMCKVTQf30nopsq/JwNXKeLfWHdxupKIVtWviXbBS6Pr2LsKBqLEeGtLSrfBEq2m1
HY2IljVcKSy2C7FPxqvnN/uaOOW0Uo869gyZJ4vUOHpJugmJSIfM96l3zS61dSAYLdGou3jOoTNu
hSpYBaJLZUAjuvRPYasYqwo3DzT0dE4W3te8Z6WByAs5ksAR0zN2DGO56f1sW3Xo5/VxnSKZJDNm
FVPvmUgahR2uixqyVlV+jp31lpgjIq3vnAmkBrjW8sQiaj7SXD9GButnDqvEaW7ElS91tt5tJVh7
TieAbi8hA4pShYXQ56dZFR8D2MsZOICru0H8IATn1TZokhu2iY225DIlNFjfC7t1wQpU+WUQ7Zw5
8jNnJw/Us5V6G6L2olHzZJNFUdesK8fcksb9IpPy0QQ9fcUb3j3Qq8nKomrJy3KlyW47Upw4jQc5
7TlLzRSqQpu4RUF112Fbiwt/25vjXqr2uuiydTl3PTDrKOdJiCE/wObtYEdOOnEEYj2L1Xe6LVQp
qhshLFT78DX0n36qnQ0HGTAzvWYkYemaoAUoqQ/T8eapxOTgocLnunUUcGecXSMHWoTrL/PEU2Cz
ZT8RtmR/si8TRMES7udmce56//NCjRVFLy96t5YFCguP+NwpP0cMtmS1snnFCuVfm16kGQGNZktF
vmkfAgbBGTiqp7JmHFilf0M8uQXNUqN5eycI13aSnfsq25XAGWw+bp8DogBzlFXvKE7pBpobH36E
Rkoimuva6SbzQycpQeyQ3TVFlQKFzK6pFTPn1Pje0bPis9Xay2SgbyMRscTsyrYniqv1UOpuRGJh
IiJXIlp1YtUVmrXzQzBqtMEqAwGNmwQTvKWKI7DZvH6VFBLOIwqxj3omEiJyHAqanopv84dlji3C
RY8Pv0a2xQpxMZT5ucep6QPkyTzSGtgaepLVAEWxxXZja7I8KIoBrSD+fdp11VKJK8nXWb2z0bMm
mKwKmFkGbncgH1CO1x5cGtOCx5K9BTSoYRVz1TMq4n7Kinhvk0plVf6RQhJFnXcKMbvILlsFIfsq
xd9oo7Wpm2JVUJcD2keuW98aT3lUuG8btgIDBuiJUcmYchZ77YpFf98xC1EDOHPayoOfomY97zBb
2ZXO/0Mk2MLSk00gmav03q4g68g0ITXxTZkSK9nTbMhvQPrJZxBrvCP47gp05DZmVPntlZ/kB3rR
m8bEIfPVpQOKIQMu5eQbKqN16E1vjkm2VdBzd9IHYfU29K8KUFjANr9XX9NsGavo/OATdrJc9BPF
oWdeJkNhREAsjQH8BwXHrBWxRoZcGTguHRCx07stg1ev8z8akjbjFF1jWvEqIHWGDeEB/6gQViA3
2MgJIXtCKYZfR0bJ3jCdH11+xTlVta/cHd089tqw7vUBc7q2Gin9h0B5VRxCKZrm2Hh/7fiThsuG
yzHy5/pI21uOAgPtszYe0eSsfPW3N38Vw7up9BfzvL4u/3SzX/jIJIZEZR6r70qbPiepViD4ljpO
E5U5QcqPKvSrgEs+pGyOaSdjjghsvAo7XKhuQPZadHE19GH2fVh/ZAlUE2lSNW1ohl7NwMEQhnWX
KXHtJHTy3jKugVbY/fRuIXfqMI22WngcccIUwbAOFAabpdxperMtkmBvsFcdqoesT+3A5kdlDOh5
Ekc2a1TsDiakITxWJxx4G01VkG44V1iBMLYxV1KKo2jYpLI7+OyO7RjPQohxVtiYiTLyUbythdZD
U5GMthl/KalXVVL9m8ZhazFZsbtybU5o0qyW64JPeyRXARACMPTD2JVPy052kT1dfcEMzQq3Eht4
DoG5U5lXTuG+QzetjkStmiAZzHgNh3k9DG++Pb5S9DEhVVexA61WRwohczgQoZGhX0hwoNs7B9aM
ivndx4LZemRn5BWYxYFBkI8qleUsgmQRa0Dv69tonlp65oSUXtXL/mqo6S95pF99lnwtwSU1k85k
KtdZoV5iJA6tI4hE/Q79B1vytaVgl4DsWJcV6t959wBrpjOhyen7ij+t1FhHwYmx5tw3rFwkZ0SP
yLcfoKwEGpLy+FQX4Ssv/WmcgjfbiLknhJktBu2pMZUX5ZNh08bKAa8iiCrYUaWItZTyJyfwhzDn
DeDe37FYw992A0R+QfNBJ0j16r9Q6GMsQmZ67gNKbd1EEZOBMsJTi8sogXYfWftc+y79bcXdyDO3
N0b7VSONvQIOnQ58AnOUIV2CN037zhl+mpiBPfa2mGyWgExKzeeUBN87UrfYxmdThOuczfCY42wd
WCxpL3McTm1xG6HnC6LyJxvI7jRpupI6cUd8BypD6i6gHuH4sYHJaeZfz/hIGf2jBxehgnRQhNpd
1WaKJy010DhD3pHl4imNFwLMfNPSnaIlMNAHR+qPgeDLV1WsliXWDvirUr8MarWep7CZMNs1ebez
GwtsnQ/74nVo3lS8tSE8IG/caSX1rsplX8BuYbN5CHhTy9J4kgzyQMR59Rq8OWY6H9ohNL3wQKNz
sSJYeCz+Gn1pUagqhPawInvRVOZWgpFBxnDTC/S1qmjHgfM4HMFE9tZfmM0rXP4xAwuEZO0MLOPD
ZyYwIOyrDPTtkHdGxR3S/FY6zJeCcRuxfnUw8aZRtvMlm7mmYtecLhqiwWocB4pZblONZD48pmNP
bx1Y3yLrnxXHTaoICi6J/k23nkmJwJH6Oo/9mfXCAqzc6/4tg3OS+d0lmeTKroN3H6ijnSf7Ia1v
HRsDdUy2SsXTNuc/lOhl9Pg/js5suVFki6JfRARTMrxas2TJluT5hbCrXMwkkEACX9+LfrsdN8J2
SZB5hr3XfuXH3JX/3czjOWl9BkL1CsD+Rmpe1Y7IKXh89jhtNNt/ezEI+cG7m9C4jvWxAhTRFMhT
nPC3K0SKZrUHtuPfiCBM8bRZUfnWctwQRYCgPJ0f3RysH5+hjE2Cv6pNrcNzj1fMnIeXhMJ7nvBN
5eB/aiB5cssrc/DHGN9CN++IrqdgZ/pteebWdN46lwrOivEfFDwQnkIvZ7fme9ZeMZqFuXeotUSv
TklYWMUTKQ7Prv6pizc9zKfG5XxsxGPomNw9P0uYiwDKV7tra8TyB9bZ7MLTPE4Hv26AyYXWRneM
lRIs+/EQkhWATtHsoBKVlw7KQliE2B4om5vmblcIWqp0ZxKxp3KkEQHz064/Ob7HFRKTZNJTqNE0
CBSr0VC91JO390wEvx4AokYck/LNjJCiLCkiRCH0fniX4JIaPeEhWBZ9LRZEJlIouGJHbHP7rGfv
LW67vXKcy5AGO4edo6iSlWXWx8Yft27bncpOIgNCYsbI8l8TlSfd8Bwul6BWeIeLrUuolTOxEPG9
ra7bN51/x+XP3AE3aeQWwDfHEFumatg6c3wsTX1I8/k5qutNiO6ZLRCT73zlzti+cDY786PDDCzq
/Q0XM/qmErYRMZfWVxeSrR6uA+ikjelfbMWeJDf3PXKVsjinEZdJPJDf+5eHAkMP6XlQjMeZFgo6
I+nu3MHiEmdgKiG5D7E46BCWIksYCTGksXy0OYwNp9zmjNW3gJ2/JpslSdOdTdYSZgnXX7qGxeXq
HUm/AgDOSoQFYEKarSk17rLwDJKmG+Q1QjzIXXufVL/WFXYCEbMbofRtAQbNxk9JV2ojw3Tj5rFI
gl2WeX9ijWbDVHvLnTkQN0F2X3qQzFQf9FusEQqWbT1Kkq8aZdyI2Hs29bFOWyTGv3GHIt/Hq7lI
ETq0L1Y9PJUm9hTLfHL8YCfaGifXeBwFyP08IQmC7bfhW+c2jA6R42/EoG6G5WGcg9zBRNWfYgxp
F49k8DnY9RZYu8/KGjZFzWGKUrFgYjhYWGrlPlYoYSm5RdP+lPqrRSJdhd+C0Tbs2ZdwZr3tyx3h
caQ4F8VXzo2cpBOmnDE5JZoBbdb9eF5yr1m/rwuvx+ITsYB3Lb3YkHIM0KZ484enoK7OcZivxvLu
L5Z6TIlB+mg2xbHEITywAQKCwISNd01rzkfvvpBOKjh/ebaXzUcxZye/u7oQZNJ8OmP22DV4GkJv
fCqyGUsnTgBE446rMX2rVTZS/i1gAR181kgGnF6/TFN58rV9t4nZMuP6zU2YkY3epkMP9DCZ8ASB
unoaNSSFZSTKxfE/35JkBqZR3iy/QctY/xpNxLJPMyfK/lhKUv5pHrq+F2BzsvEDlR1pSDFzIZUG
DDvcNiKGKtplKUFKpFn6wCtkne9MtChzc2mm6upYZFyhPqmy8jm04RD45zxOwVepkvi73KAYcR/r
9G9c+XSziPoStjSNKLZM8I4jDslBAnJprPekZIo5qUVtDAQD4q2bl4RgIOUf//Yu03RodRsz6o/m
5DH9qXf5FGOIBwTe2edG4RcK5TrSsY2OhiptDs9JNdxcJMAZR5thdpc48K51nl58c9raudjrquf+
7HFY+MTXPAn5OkfPxkQ5M/pPXWBh/cdFUNbXTDqnKVGHAPfWjMZY2cazEfhYJRkME3XpDP1TDnG6
TWDyh3N4mGJkjQ5g62XmTPZCbmDBpJsy2v4cQ1ZOF1ogkDyI0VzU5SkfzVU7fIRFt4sFVyT0OO23
q45UxJRjiN/HkgkRd1KcFiN6U5uQfe0d9fmC+LY4uuJd3pcHYYiLwWWt45innqhzMFJpCVCSjCAx
0hkuenUu+cxBz2symEQrMc4UeIlYqXLRkqOdczLGix1mdg5wKz405t+J0AibvVqRmYcQCkoOsBj+
DOndzqG3p31j8CNLG5MF+jMB/yLyAfZOCegvfU38IL5K1f9DhLdXqXhNmlQxXaAXw5SLPlWjcITa
29vyLVhivTPEmj0yqmzpg3EvdaF+ovJDa4G5TIScXXys3wV9mlrcLgZ7jcJyv2yjexyi6MWQ6pej
5GlqxWXK5D/XRxVUoc006RW9GYJUzt5UkhE/BKHNoMdmWNnTN5bcEKBUQdv6M/d2kDq80P2PXATY
qsT+aEfeqc9rALsBzsWkSV4ZJK9jGePNAhb8wJ320NcYh9Kvwfpop3tTz7shytnTEZSq5WGJbqKn
fHCcZOv7028Xt5x6lKpN2xDpCRXdqqiOuU8GSOiQyNHAKHrAOSVsJisPVl28tP677fDEtBQPjusD
VIaPFEFl8pGIjIqEWk3nagRsw9M2uOUGoDw7Ow6cVRNsB1/HJ7dwLiWBO2CaXNTs/OUpIL4hbj6n
2n5zQ+KwafeN0j8UnQuCBHZlZIldGRh7Bpgrauy9gEqVBebOoBBmvLfVtn7JKntZ7+FgwNDFiWsU
6phmEwsMj2FTte5i9plFd1cs+LYJb36l9XbiKI2RHkzKvSiA+J0vv/tOHy2PVrsU67mozyXcPIfl
b2X8i+RLThQe41l82ph07IqY3xmBD7FHNF8MDHHzu6g9jQ5sI27OKsPRWWcvPTk+QkrCWqtjnuh9
0Pxo6vxezathuHvUNnQrOMsRvnX5rca/hScVEM1bIMcPOaMF0kSeiztd76fE05da9s7BmmwUNdMe
BfcYd08MV5L72liACnRYQ/oYd0jJskX4sdaAOiOXPDCve1Rxfcszffcq62ZUUIdnBygJuEfTexkL
/S3ifl9P+wB7ZNMa67qnBhSkbxjRZ6281cxuNmDgYGrMnoypsslCljDxTXcW04bib2oExCItPgEz
/UsQ+W2Y8J/3VvCq6+FLwS17SNQCSLdOsDhplWK4RnPl3BDO3vwMSbwx4ugTlCgWerXa8cBXBbi3
zK8Gh3TBB1jih5XWCPNtxoPT1M/Ky48W6Ua2H/2BAP/IIh7ub3wLMYf0Lt9mpa+N4z83DnErZBrZ
iKpRiFy5GEYmWUy0DJSvaflUCnmzmOtlkzKYlEc7t5UnUZH2WdMeSqTRyEyEEX61Dtpq03wxOusc
ODjYdNwRcJTuHDQxs+Ne3CrYxUm2UyFSIuQ6QlNpZfYLEH9IRrDJmNhcRpPJZuVxOPQJuw8zpYaA
eWOr9p417tYyg1fZ0Nh0+bht+5ga0UVVRtZKKb5CFAF4u35TyhPiR65en3iYaCfczzDXy8wS1ApI
WGKDsPcIQHW85A71qbkkb0MbcTO2Fm3cvloqfnbD4a5pQhlogl60AcONEhk75DQ++50C0tQxuKMX
fioRgph5whRTPYZ81bVRzg9jSCBeEEu6w2Jndd3Go6ZVmXFlakFE4ABbGCvgpN+lomfGGD7Q4Kf2
AGSJsi8XHIpdltCz6Hd6zV86VHxCKMyamuFYAzEfhTyTR2b0vvvWsK4o8F0Wo/prD+w+bXJUmnk1
FijJ4/HRZtdpwC/mw6FZLg9TMm69KtyYrsBj6G+SMCCYGlgFlFmLdgWR9HqGAGD09trD++NDeXWR
qniMu/rUv+uhGNZlsMSCoVWpww/pgAuk7PCUYv/UfnPDeqsyCQ691dBf4BRPxzDDv74gqWmLF5C2
is37UKDZrb0LTjzCbyP8ZBIwxj/Vw8iqPqqupmRzHlt3OqnaO9VqvtRlcS2HfBeVcMfs1j2kzksC
C8jpEMJ6DC6QoLtsY1dTayNQ8G1vz2TkWSXOSi5zxrA+s/D+LWowuD7YLZmSDFfO/RklJxr7Mrs0
CQj1igCAwgjYUyF8lZydm1m5d59zNokkssoazyiWZAx3ZQahSqKGzvz2ZLTddZDqQtDdtqaUABrl
fNQFcok669nQG/lKtgF+XA++hr2RQ0Of6lR3TzNt1fUTU7ELfheMAtZba/cmmiyOdb+nd5KZRy9Z
fneOV5NxEbCvNZujMIZ3OVU/YabXc+WdOie9MeJmpgSehYRJ4L7xFvf7nyFkbd81hDEqXkPM2vwP
HyKC8OWHXc/HuM9/q7gkzMw45WjTRe3xKKRXd0D6z//J8oKJVKeireUzKirjk6AkygJkiY3BAiJh
+K7wJXJAEjNiQ3WbyQpWOQsnE0tanFDSBpRiEle21UQ/fVk9ou/ft+QYxA5yWDv5NXP9XNuAf6Ux
76wcBXM4uS9JYH8PAnxmhpxrokxLBh+VIpU0qPGpZR5DjpQ/e+HD2DPprGDFVKLP1oE5H7SjiaDG
VCYUi4YQPjF+ngirWtNVFzuqz95Y/sv9gaxv8LEyrje53RHsJ5ptpYkXM7JjSSwx1408UqfiakD6
YQWHip7Gaz8LtIFqjp9aE761DwmL+ZZVkFpfhCvXz16a3NwR9EuBD+3ZJa27Ue0Lq8ONDcObcCVc
SYn5XLJLnN1+bVjIgyzvYpvUl3LCUmI3Bz48RGTGRi/OqLxXW8ZLJz3blyhFLkPB2lbD2Tadu0w5
8MvqnOThtqzMf7mBrqdBDRR4hKzbKsYVXm9DaIZIbvCKWuzWqFF0gI7IR6PKNMtGxFZcBcKyh4l9
aOmzaGOahwAR7/08v4w+5EAVGxjxzWA7U12PCKWsLD35PuuonM2faTUIisd72naXLLxbdnGIzeGU
pu4f8sI20stOtcmF3Jhnu2P17RBk5aOPA04Z19FqDOrPJExemnhClSYe85A9/cRCndhbNCcAChCH
u9VH6c8vy0clNfA3U255DbDHYu1hbZUzuozjEaNt/K+NAC3UhnzqjeEpwWRphFwRmXMWUJyzYd5l
SUgHY2N6Sf4NEty27ToOBr+Rmg0tTiIvoyFeFHsso2dZYuMsHAPII2goHmRRMOsO6JMGGz0ChRbo
Nfs0WebO6VEMTQTAudwkSSeu/ZRzTQFLGc0bIb0P1SDW7M33XkFKG3XyQ0VUZ2X1ANOpYlCQD731
HoUI9NknE1Ed4rXDrQRpuPTaiykYbEjMbpGgvx2p0zFdE6XYiXVSY0aZ0vJRmRihO4E6rxswQlaL
AFYlxznwX8uMQDssmovHCZHKQeHwaU3ro7HGl95blCsy2pnhvBn08OV7Br872fl+cing7aJbtNYt
ri54PTejZ/muPPdeRc2+m+FvWfHR69V15nOXAlVKCQw6cRMkGn8CAfoqne7CCai77IrFXvHa14xc
vZCSTT8VoeIErK49vZoHGM6JqnsfZy+mlxynfn4tZ4NFFP6bOr+XYBOkC/yC1TVbGEbKYOtMgPfE
zWHnBMCAdUTHB4IJaXBhyaDPGm4Cuz9d1zaIF6q73AeZ2Di6OAtCo+0QaJ7Zh18BPYjBIZ/0IoQA
h0pz1H9U8M6Z8WFF/d0KGBATECKsuzt7q1TShWvj1gNFmihNhddeAxxMXmV/eFP4nDByKwkFb+hS
UAAc7PYKZhb7RLtx3NccfApXD5wq1kVoA+3JuMwjYoqBJ6Yu/deU5ZGHNcVzm18kWu+Jn+HbfBXa
vuLS+XU4iWV6Z1t9aTJxECNc//RTFLyfyEGk4OZtIAe7+tEq0b+klTpZzngmxBB36atrFWw4U/Rl
udc/Zv4S84JKPE7JEyC9LDQZtruIQOX000RsgPC2OtBaDEyBbICfx4mHyvdWo3wzhMJ1V9BLg4tr
7MNgR4fY+CvhA3ad3E8eUHS7VxSrUCBmxbfbwWobgtdGfow5H1E8vaUD6mimpBYgFlmQoIy5dHQZ
bMmEnBGCmyZu8X7GUReW0IngheQVIAxQ0cuuYf5MM+QekfcrLM7KCoBVDiqQQEHA6IGLG8z8bumG
NR73XE/ETvePMgc13oVnDI+XSHtfDtdCre2PoKkeWjgOOsheJ8slrf2PbuWrHwO41h2sTOTA7Iqs
atgZ+Jz89NGaBxxIWMmcEAVEXkhmpsVRWgYjqnChi21qgrGCgkAQj3CYMTtnJsgIozX3hteDWmSV
kRIUOkaQoGYqVbjUT1mLGk0E6VXH6iJiJKRWL0hH7onmZAfPDgZVy85O1SnFXeu7f+Zl2eJ5T/g2
qM9+mtH7mwfd0yyXMTUKgyIRIR0RXqeGeYrWfybEzbNPxHlquNc6aNmmT+sIMoTDmgTGtGL36uAN
6pr0r6orpJJ85WE/XUjd2I7I1Zj2Hyak111KcgKPiNkF76DiP4yWXCx8YRJ5ZynCJXXReKgU90U5
eY/zgNa2q9jTd9UO9ZS5bidWJxmb6AoR90PryAr/BpjpvEw5DyuQN7DbDeOniCekh2G096d+b6bd
KTQ5mG2D9OhyHp+MsQB3pKjUyj9G4JmPVc3GzNOYgWWFXjSPyQ8cQkXmYI11w1TzR2c6t7ZQh7rH
QWtT4LbqH6aNW1KzZmXmTtBTiJanaAdiGGSInGXYYQnFM1XYv+6EYW3yja8WRTwloFc+LA9HQJ+D
4gHZwghMpBoYbloO8wOOydtcKWID/UdEJfgPkvSpXZBiVsMGzNQXd6hvTs+onbEAaIfupEfIIbq0
j9w29CkTImrtsWfQdn4BOuYDkADdPpfzjyHrJ7sKbnXGYL5p+JtR/12zsn6042rv1oRb++rqiuRo
kKUuuvxNgWTQWIlKotaQBoSfgmlYS8mutAHwK6VPDlzIwIXnYTXDeU+23xLVYMF8czo+96yBDjCZ
9WEuEKEbvkSW75xTs7yHcfMdopLXvokpwsFTB4bLA+BFnJbnkB1cpDQZVvEXDPF6zv8Fiq/UCI4A
ym6jrr6ZHjwTBLHPCi7nIfsDE8nZ9r6L3AywHzskRtvcJyGLirQQh4zL+0GH3y6QZgGpoMWk5Yv6
r+daH30+H5lEXsVY7+IueamDeRvaI4mqBvOueAiwp8XHvDCpiAyc6iCqCBNZRVn3Ihp1d0T51Egg
lFSrqFIILUY5ls1EsWMKGNF7hFyfue1+ZUO8bgpxz1qUzxOVwgQWKss1yjqUqaNFdl5A9qGFRTSw
mxc7DV8LGzp1UIcvrum8EvHwqxl1jCqAnAotwk8OQDwevWmAYxb0x1aYh5GXPy7Kx7huz6ymNoGJ
z9U3LjoKVoGF+9zs9lEK9y7j/KawxpJKG+25H4UL7KSbsLlOeh2lNHODwMiN5s7yUoh4GbZpBwJi
VJPHbkT7XCYn28yfJtt6zyvi4ZS1Jf4AItWCQwTj6vhMgT1kBvXQXsIeoyr4wNTK1tp/suAhjsx/
hL0EMZjttQ/ljit/m4zeoXWOWggL0Ejhnj0LYluVPBMdPa0Gsqq6qt/aY0GmFlNNlKnWhAZNoMDV
Y0umxJRtJ0cQQKM2Y9E8Ojlrb/6ZJLQmz30ByzJyzA3mz5wILxiX9kjnEGsQ2nO/YLsIQSuZMc8a
DExjMvikXpkQnE/SeHFQ+ExW9tgqsMVVjNjCoBasyUYWdIBre4LelxvzcWitm8jmQ2WRvDNZqG1U
3hKTKf4MfXDp2v5ltECwqsr8tJXzEZT0gc0CCdcoSz2J5ytUOUdqjeJ7TOVeVfO2lSxs7bTcR5gJ
xzJ2t7r15nWZJK9dYON445i34TRE42s2Fa+OIk+EXT2HUGAstBlOKSX7g0icL53Rk4H8fUqpyreW
DrczB5FnuFQBEJ2YS8iNxF/woKz8R8ben/+n/Pb8kTpkxsaz8S8OvZfaDNVGGlhLicE8BMV4Iqbv
nKfzd2BGiFzm4DUo8ap3bXIkX3U3Qibl5sMENUI5k4n/3gfTVz3HV2Z8u4LUyEb3+4ReDWFlf4d0
FIExjdZ9VY2w6GEemZiWpVPfXK98NcrBQo04fDHNLfdL0vzQahPVlT7ELYepDpbeOkPa0Y3MtCAX
s3lhlFvmJSZFs0Yzt9DrqnlV29Gmc/WLLDPM4xmsiKFj7+RWGAqT0rlREy85c/W99AR7W+RMyjml
OngfJiyOUZ7rJVqNs62z7q3q+AITWGJ1XJ29PLi4hRYrCgqiOkbNsmLCJwNa0zTZ0PoDXUS2mGAb
x7olYdU+6gDIOL/5j3bY7TaB9+YN7CctTf3a0ek/GKF8K2FQhBqigBr5EEzDaLcW6axhXhCGrLu/
RokdW+OAAdADyCbomx9UIi+pOblroxmhONo3Y9BfVVajAbPot9042cc6Z5hUndoE2UWKyn0mo7B8
6qPmj+tSwuQ2zu9Q6rOyxCcP6g9VrmLx04BG4k+jpeBrHYMJB4IAMlinTP8gIbykbu9fBFJ4/FOF
wfVfgEPzswhVWQrUyS58CM69OZj6qbQSavcxStgdMkZPS3ApVbWrmPamaf5vADVnkOdV9j1ZDOQG
Aco0axZMPsTngCzucyzfSH7ciCA8quGnZXoRMbjFTptG1H/ZFxB7tk0ZS8ovEDPXmFzusKJ/nTl6
Dbr3vlcscSoekzjeVjUW5kKezX769klAy/0awHzPnu4ptMzLqPTW7OWTkeFeQX8U84Xxc+6h6p7N
RjxAyq/VtFKDdZ2m4eT5Gsr0N+SstblIN1hiz7b/7cblI/HBuxpT/EC2gEZ4uxakTRxVYpW7Bi0d
qaPdT6uaX4piHH4OmSwDfrJNn8KqVImqjmPjsR4FyBSEfXMacXM+DxYCE1eBJ2OmhAACuHhbe9PR
74rs1nhNjYFYoskqyC+Nn/MZPC44/65mWksogUd4bL/AO0YOmA7XikfDmZjhzawiPMDS/lfO7Lxy
2B4tZBQgV3iOppuD5AylFqtVPtLHkW4muNSL5P6L08csdyXAmfbD0+u+uXTzxeoW+QlNhNhnBJ/n
qJRWYPWGbOcXxgaS6Sob7iD9EzbpNtuU5nX2D0J9OMGhkcQulHITtNU6kt8yhj9qbG0A2iNJUH68
Bza5tvJyEyn4AOEa4bDGCkzCT+8/B/rao1JQX7gy2ZWw9Xmo9RumVAaQabeFj1b3Z5BWjgTxvp9Z
xy3RGQv7n2cIwevexiPA6jSp7s7EAhWV6pKScCmHHU07nt8cVUgVv8fQsCMPPfZtVJugh4MGu2cG
tADPRxZ4ZpFxphcKxoJ+3xHnqf5O8VYlUUi7+c8APkmgAOOg3xgv0TCUqwx9neekT4w2eWXp+jlN
ffZ8IY+vE2errGVNbnBNdLy7RncpkP15OA5TfmeKTQAkCmo2hr5gN78HdlukE3aPTgutWB6akM8D
+vRX4hw7451NPZFgRnRyrhhH12yvmb+TvcrqfmX7uxLiqZtABcYUGB8kSHMYOOn75Hn7sUWI9mB/
8fVYDQHIwUYiuKSFQwt/GpmMu1yirPjotGT6tCz/m+atJjkgYTPNllES2SupDwnLAPTOru1QVJvU
RZ1EvULjjbuFS2dYBs+rCpWvWb7BdLZ4F4gsC9rPJDnyGPfdjskJyWdiOI7DFs3PQ8sGLXkwqJWq
+nf5bNWprh6FtcC0ZP1ZZQene1ZQQnrsGykTrlUzsh6pV351HornxBpXaLCs35aBLugD23ki5MLs
f8YZzcdF6WsO2tbeidgkoWxHk/Fg/fVp4j2Gwpa/l+12QMeTLVseJMr5xa9u+NxCgIK0tAnc14rA
C8WPfs/RM3TpcdnTY15FPluJt6a7Tc1vnWMmGX9rUg8CGouQeQ/RYi1fYV4fuuxCZ9ZiS4hChAeg
9EFfVtWDy/yFfgfZSXnKJn2z4DDK1Dh6NAU4ZLgGMSecAv6i+d4UpypESkrLADyo4d8Bn8DHL+y9
Y6af3VsbwDh4U9ggjU0dHoz+0HZ/+uJpVrfZOWH/QB7KWxFTvd2APRGnUDJzM5q1NXEGR7BHZ5iJ
xYtNAAWoDxaITI8w/vjALb4xN6jkjYp4mYPPe+1u0ng9SgTf+7nbjTGVzIA6+0HX5gMmFbpU9O67
RZjF1qPwuBt4+qqUuTLyRXttK2b5NxgQDvTy4TvK7p5/Ki0bv6K7rxZkhlvhguk3AZtLdRmyT6Mo
dvMC5bf6B4I60MrY6n9b6xLLS/ddGucaDlQTntvl8WOe4q0t+c8xr6m8meMnHskSxypKBGBsOw51
Qj7y5Dtv9o3zylxQcJCMLs8SiID8mf9aez7+F4nQkQYOa0d+NlMIse1jGZG/vjZZK9V0yt4QbEOF
GmVjoTA1vsUQ3Ut71wt+ABa/yQVwTdWB647F00M6XSaWUrRhG5UgohvApdd3/LbrxsSB4bJESsma
8slw3InxExLJFmDAKsD9FgsKGI9e8rkVV5lu4nCXAWGY7aszHgamHvOS1KZeI1Sy3dxyf+49Y1l6
fHLxJvl3EmybEb5g/abcN4nAy3gp84UmgcdhVQb1QxN7tME/0NDSYZsB/vS6k8cdsxDNiJVF7+Ds
IXyQX2MbGxs+mA0kgt5xSsGswOcP9p28pPZ7yjzBhi2TFxfWYihMjsYMy9R86rmQx56kK3c9dH/A
hbrdaUzOLLBziUpp02sE8CnLmVXHE1peE3TXXI92+LcdH5Ppr3K+QaY2aHMlk5Z8fCzkTWsbZe0+
W5yw47GZgO0ll7Fvr3H9WOt5RaLbLs+A6cNijM5d+h4nf0M8DWP2GfNacWwNwCbM+rG3d8AGhuQV
PY/7lIlnUm5C/uVAgEK5tfAXxnw+rfPuWP9MKpl5HToftLCus/Xtkzk+QZZEc1CO26nAI/OsUQRq
jiNeMaItp/zdjhkXkvw2PvsVNS2fSH5oaKtIFSkUBJv3drkwmPwyG33Ieb5ltKXGOwiihpJ9jURn
ujT61WIcL34MDFpJT27pHQL+g9Mu8IICYEMdXmP1XE1bQcUeAa6DH+x8KOKbWJC3NkpPROTiiMul
bB9bFIAGAEBgpH23L7Aml3PIsX5MrFMn/rTGl28cBuIwMvLthMvmZWN9KZwxJupGdbDSvxYYmb68
GuptNhzcT4BrBJcHbhd2rxVvhUtwZtIdFPmwhhG+5xNhG8Ays3nve2CjGdJSOifx2nLfMgmH4NgG
aqOdt8KwEZcdKu+jU881WSXmR4XEJqI9bwlfQ5M2EKUzLTyIxxERJG75yibB5SbSfO1At/Sio8HL
CyuIRm3tcMEU/SWy0UQx7OJoKbd22O5UBcieJy69LdIKHk87djAm7BeWVA/HkTEg9vRaI2nG6wDo
uDw29OR28km8miyOPkDOLLtl4WttoeIyX+1hGVkxvU1CIleuJogH1ujwC/bskTh4v4RZANNyUPGf
2/RlLD/88K1vWQvtHZZyAQeZ0Ny7+kswSS9B72PtoNupKSrPXlEjQOrXhMJtu6BdIUbkZIBqOT32
08A2pt51OdvQrRnGB+VM24nJLV0prf6H5Dlsxz3I9t2syp2uLq6Ledi5BJXYKwMIuLPvXIQ7wOaz
vet/LLz9DHod+rHW/7DydIN8caVQw+LGnQlTDCQ7y/6PFVwEFhjk6QycUM1j8eX+wyHVAj0Ag9YH
dyP+7mwcWxgxwxQCx4gDuAVQiPN6EUN5+s2H46QTf2/L5iat5CsiMSdobB6exWiGtgkdgYVkPAgI
QWIXHEmJP95+UH14ZstJvMV4NBrj3g0MykPcHMXi10i99AD3YpeQPGelKIuBpEDk/USxS+tXwgc1
K/C2MhKc3WIt2G2YxMAnXD2FLjatt5jSiL4aPbM+y1ba0Ckj9Cxh/oI+BBAvMKjStFepH+67RV5U
JckdzTJ7U7QeTooDNvR3E5wGfOfqZAqgdOPCPTBYGK+ayNmJyN8VQUSgWZT9ou+61ZIHKOiK+NCL
5mVqkLqFTIWfe6Gig53ABZ7ikED7eizXRtrX71nXYNiaoLMjbp2otcI+/RnD/ycg0EeaKXzUoX8Y
nXrhH84YrAVvgOPyRtfkRygxJ9Dge3GIK+PZ9+N8H5V9c+x9RGuTqhCSCvMsG+89sKwRZBGPnC5r
RmyxZ3GKwy+HOKAuAX/uQ669d6KSWTL62t16o4jekDmwWHA6EKojO1kIiMxv/ONcQvVHJ0k9N4+X
0MCwU9aOv3yaz1q6/ck04mblu8RP+RobvWdbF4a89FPzucDrEDot1YaeTimFXlHamGWCJydkkJhQ
Wq3sFj81i8V9jZW4y8xvx8FF2XN/IBygQ61XZmt767JhUSPZfpQur6yd9ppBPnSRHuifR3gKmIFc
TscqANM5iT+BgU4dWCbXbIdXXDXObrSFs0d2sh/TJZooOwrhAyIKR6wVLv+ephwuo5O/pwxP8PoG
h5lmZ0KgP1kNOzycYdNCPeSqVWzIZQB4su2XLIOcJVUNpdH0PHIsyCXAIBVgWpmAxkdJ9g81LqnA
pLj24maTxGlkkJjTDoRZRcrahKBc9AxP5GfqBrcB7V+CBWGthmHX1f5vNed/4ob9CH8bG50R+oky
vscEe5/LkqDqzO+uW+zhxl87i38Tx3iVAhxKSGnvGOeC3K8erYCyW4B38py56aFL+MaN8lIGyboe
E9IoOeNm59BR2Bdu8IZ4B+ljWJ3Zb9ls2HH0dOUBx+F28GnLg3ifgQdOM/zUJLO5nsLUqY6Or3aO
ab6VGq0k8h/EZ+k6awE7dhgoZg9viVddaI4hwnnZtWxJMM+7l1TRL6kQxgrEQUPRwNhfRWR0oFEs
3Ohd5DskBls+tAJ7NwSTNn9h0owYNISqhP4xndT1vuMcWepfa+ibnt0a6H/HJBmrMAl+1BgaIHk6
RpGziqjkUFF0SU9Wub2NW1dyk3RGM4NZ4npmNfsfZ2fSHLeOrum/cqPWzWgSBAiio28vpEzNsgbP
3jAs+5jzPPPX90OfjcVUZIZvVVQt7DqFJAl8+IZ3iNwqY8DVGqSUaGZgtIJfoiZ9hOsXRpUlHqLS
V4gCd3mAdOG5WxRG4i/ZoqzBfaqbCiwsfvMN7SyutDKj+bXkKwi7EXy2MwTvGiyPocs2kpHmwmz6
ZY4pdH7ZIC8xcdBLKzCQktYQDF8C/tm1NWCcsNfP9aBztLryJGNmBfY36EkarHyu/K9R4AFkoAmm
o/qBWndAR7T025TYoBGhWoc8PZ9K7lJpdRT8iItSNHTMJOiJLItDO4iukuBeKQcGlLdjmg9Ftqt1
rkZSj5BE/751sf5Gqk0PbnXeeiEuFWNk5I1KxyTnFhqZUexa383RooNBF+FZDLi2oCRNgTNm31pD
i3k+L+yopD2WAl8KXgLFPCLfQ6aT9PJjvIa5mfI+znq9C7MpaDEjUgHwXMQ+QswCyihYVA1QcBjd
K2QnS+oBHVT4a5xrn6lgzsYD3ommQmcQgq3mqfy11MIR30oXlQ/wcnYSpTNoymZApVtmi9HOHQCz
Kf7qIx+GdaI1lRFEwMJEYWghYBxKRoJ2EE3ZP01fe2j2t3YSTvd2OqTiQc59sBbdSe2TeGb8PwFe
The1mpSEk9dU39IEIB/oFC8EWl3MGkh/uVgjY288HuiYnknh+IqZ25gnK6Q91sn71IVJB3fCRyai
38NvMzNVfDznM3oqji8REQxFnSCWS5ITvdOmCpCMHoydMgKdCB50//y4+TV5SYYPqtWUM+JyUejM
gFRVN7vYZfgp0W/cozjvex+0K2AhMRvwY4kxrDv7xj3vhi4nWShMJq0FpEFeTQ9ak18CO3AcBbke
/GuWXWTRvPD14MHrYPogiypb+75q8oMv3ZDEEO5QcJvjn7H2E6ioLTdr/8MDUQnRjNjRXc+DNa9c
1tY0DgO1NiQ33OsIOkc0YnbPcFLDl6RHKIYhbYFrMC2NxVVXQCcfb7SwSly05ijRTJN7y4sRYMxR
Y0kF6vGucfGFsVvhWBe9qcrpk4LOAZU2kUnqgUNyK61JbSaQpxYIcIMNG1igmCgvliaYovCqLrJg
QH4o7AbQ0y1DGvCJXuVEe35i41+JeqkZt3SetWJ5ckio4YCkySrHHwKwQpinLxqKUog/JWlj1zUD
ynoNWHzmQlqY+VPut2Fr3RZtnxTTvrXG0G/vbVdlubfro7Bpoetk7ioLGsyZrL4Pfh8uMYJPbS2/
inRogbo6tp3bdIiRGEzljhMX0ggBXNAN/l7ETSzetyIIsn5fB21pu08ZyuJgOC3oAf0vh+5+n78v
PCaOxT+ytULwtgk7ZEFU344LegpdFPvZdxnI1LkP00jW9HlLVYAPG2tY0GjgOKWE6j9bOjero2/r
9Z+CdEzFfJk2ozATcJE6An1M2jDQM6sg/Ukis1V5D4FppLix87rASVHwKT9M7lBS0sI946E10Ftm
iWEbshnyOAnrL6CE2GnnNQDB4T4A/QL+rEsvkHrRH0JbYZE0SeagT5EdYWQxL7pAdX8QqCQTQ0Eu
mdmsKWbU0/8DPZbfFr0P6h2YnT/8I2Sm8PrUuM1On+d2qnDqNd0sKJL6pW6cX4zTw+WeZ2MrJEuY
xk+oPJbyzlXO2jVAfYQLPLGTJb2Msthx79TUcK3XhHF4holHPVR31Fh7+ot+cm9Jf+0ENo2x7gam
sss1Escdaob8w/P7pYuzZz5xnNzGplHDi3bEtFzbZZyh0BU5EJZQOveCp5nGggYP0TnFlbv0uUFY
pCtMfynDzEY1LbMocPWSxyguVl3k0W+dEr9+hkxmoXLol4Ud0wxbmnq4AhhpOrRpE4hDUOUZdHxq
u6KFV2qBezR7GqYy2smuWXybiwR63DezVHRP2cIuPQbhgvamIzEvyS+t8nyEARWHcfMeXHBOJ3EO
LNyjQpH69ZexlTHZNN/IohfShMsIXzILAlAsYRGOMXMjcApX+YS/ORTycmHv0Mdc8XW6K0losHNT
WcIKwVJmw02KOk3g4Ok60CFD3DlsA2b0me1N99rQy77hUFQes4uhgcVLig2uj+xqVvMPqx5wgQ+N
9akBuQdIL0n6Rd9askgl04e0yBKkk8wUgmmephmhezQZ0G/bh3FQMyGt0ABiS897yQQPNcsQiT8/
W6gaSzNXcQRqxA8NYiM1thTlpGXQ4qwuLURb8ybuY0Ai5ZAhR5R5UXo5OT7z71wRzC5cnLj0pQ+d
w3qZ+jSkCzcyOr/sClwC76yohIrv5jPWI9xEIDj9okLIUiNiEdxZRjI3t22/j34YWOI945doCC5r
KxTzLaCsof2IlUgKuatJC5T1oDJO4KRcERA8LK7nxznNJdJLDkagNK/KtCDKVSLF7Drqfrps6HvR
1qXzMyrahkyrUSKneeOq3u4RbfLL/KKWNmQwKwFlwliOMux+McgOPLZD6zu31WiNxAv2bH1duHUt
b+twCSq6HKHTzf8EQaOzq9hdZloyBZfjTvgWJ6oJuhaUYdrJBpuQjlzWkkuRfIyavOg+clTL5Hxs
LRzb/Njpx3dE7Dm5AUgREKsnNS13XccZdyZdhbu209Beoan0H4pGouyT+ukkMOTxESSbfC/GgJAJ
EL64fVSy9yzEXVV1M04j5q8586jojuFo30EYLFEvB7UIOMdLVTzeuIpM8WxSUkf3dlEzphlpWQ77
ZmCqfyED2/7pSG9Z77bBl49OEKRg66sBLA96al5IsVc5GBSNBR3Nzs4b/X2JRQrro9Dj8EQTNjOX
udQaJKvWHbGpSX1QbaVlxuwaBbde7hWHRZ6nqiIsjpNbKrZhiXBiLRqB7v2cpiRuphM/Iq8Zfg6m
7Pg5kYsngDMPBk2XYnTe8TDJgxQyqrGDIsjvrG5kbjJrsHZYsDVWAj5jTGmmp2gP0S9cLNpzskOD
eAa4j11QZHDvFaC2zvS4QJHNbA0YEJx0CNLTQ2fphk9SQzErq9FfG6Re8k7qfFLnFaLQWHl2XveS
tlIy6kMgavXm8POMZpCTmEu/7sGkWczGnWcRiwmcgpca+bzEC1NWxwE69ZAiwvIgqiD5Cl8EcRW3
S0KU6et8BtEhsJFRYMe/1V4zP+nAh3TltGl4owNNtzskoABZA5tPn9etS1yVQo3rel0ixx3ArX0p
W5Fm55MoC/57HuafQONJMFqg9+lFAjHvqy0C9d04E8R9Bsv47ab1GEMtCQlUyBKI/gVRMh8hjTwC
UDrTSPoyM1Z9Rh2x/hFnFSY7qioiOHVNXAIzI7VEYF8mPbo6ID4x7JVehNMmYNn4ynUkupyW0QKt
SZQU3je2t2Bd18GqQxUJxbk1Z2cXWMqVGd1JH0FGqxmteTcTZfg/bsccqRw37QAJtKak0Ugcn/dT
72BP0kFmLyD6aPyEw8YWXEiWD4ORxYtwXzgOOgaxMAqhecgU9h5+JxqrcxQzl2nHBEN6D0UImI7a
Lgb6eE33YbKATO3zXKNLDctHWRdEc8+/S8hvx/NEhYW5jkLV/USwfyiw/YZrBu1wVpRG7CuLm1qC
R7UiUAsIVRU3Ve5rRKIR10U3bky96JnkRaJlkw0u+sClwHI5lAqhFhBPGqvKNEKHEGYiuY2y6ZFe
zENm1x/RVyq6i44yLP3ChizaBzhGRbwz0rJB/0ZT3lz51mg1371yxEPVn9sx+tb0PcRZByHx+GcW
VszLy94Bt4Pe2SwK/DKQ60ofDcJp7PkF3K70SVcGmCxO6tX+FZqrc/bJAMJKubcqb7jrGF2N11Ng
l8kPrs+MTbLMyNQAfRsiBqZkBFZwN8QeSAIKHl0OpIUN0ml0dcD9DXTJVmluZ14eJ4kBLz6Fyzwh
hdsm5cXgKVE9+Y3WLjYDZqISQq9LpxTBMUy3odbeL7FUyUKKrVGUZp9H7VWAXk/8s3Lagvygji28
A6IKsy8jY+Dzae6D/O+Khao0GazseRwqC1zZXDrg1oQ/qQcMJvR0ifpZ/pwOntDP0u0AyCJ5HX4n
H1ya/cBkQ15lg/TCjyFqofjadLZdMduJ6oKwME1BEiAsJssxvhwA16EM2Tceig0mG+9VOfTxXlZR
mb8D2UpjNIYked1kk1NxyjVNc9UrNHWHOk/T23psdHcZA0oZr+ypSCNAv2EOLS1c49bSlwWSZote
zRKyKS3Neda4Y7CvuOOizxpcoIHGJ3Pms6llqv4jWJSWtD2E38EYZmrmDkSp1AgfoyeDXK50GXD+
ryCOIVxWxHzYWzsCKNPdH7V+L9tVQbI/H+C3hKgwygo+Vgq9qllTfAU4I8rAKnQd3fym1mcNY3G7
nFCEpnGzpJ9qjnEPhiuLwMyBeDByOv/Pf/3v//d/f0z/J/ynfCyzOSyL/yr6/BGqTtf+93/8//xX
9e+fXv/87/94yrhUnUhZ2dr3taM8m7//8f05LkL+x87/4mR4dYAa5ZlYD3M0cvXLZKArFKBfbyMn
WOafuxSW5vFl9RvLanvd+1o67Ejn9bIgCI0lgZ8A+huZ8uVdP70g4eQwxy+t6iUPquh9N6ZMw4+v
e/i4wnWEo6XvSF8IKV6vWwhqj95ll6cZRcEKkgzfBXWEwZUPSsrvMFjhKi8Rh7w8vvDhA68L+56w
bQMEx9+8Z99OCn+oaDhMLiqO+wxoK2OAsAJySD0LBwUSKV2OocXv6cTSzvoyX39j1naR7BcQ8UEb
ydcPHWVcy1iug4uCe485WBd8I95Ez6T5iZcOa2c8+NwmSLA2uaFQruzfSh3hia2mXv8MT7DBtLJ9
Zfgxrq/WV/TnVsN6ZRrsmintAmlItH3xuTWpf0crqr89/rbf+sx8ZaMIhsoDLvl6qSYeHGPPSYGU
dCnugA8+hgGZkhQoz+ZVEnwzGR71foUy3f9gYd/z2GBGuLQcXi88ogwXe1VFkyLA52RokAIcBxri
zJPS24LjfFHbsXqe1FB9PL6y89YOU5KWt0BWxVG293ppLe1YxxHINbz0aDvomawXxVILep0rQ/wC
ndwBBWJRqsTY5jSrD1KSznAlyUYZzgdiZloj0ay5zUqBi0Jk9ekXO+qr+Q5bLAuCYu2Fz8d/9br1
tlvTY08wVeKLmN8P9ceeqKN0AcY0EQdMpmiBRRhL061vR+/r8YU2m484J1zilRQk0uCx5fr3fyxk
dFaLUqwVInBXBJNGF1jYlyKSmAbuet9u8hMLOmso2T6a1o4jSdBcF7bk6xWdCGz6QkvkfFqgxKoI
ab4xmhi41jhblU3vXBomObdhh9K8DWfsIXGd+sMw4Ec4JMrbH3/+t160b/tGCuMokNSbGJChEmAX
LaNAalW7e0THi9HV4My2fSravPGmJS1v13Vt7hae/PVze6S2KXUnR6BfRL3rwxWPHw09wOoEpOt1
1E/tTRfa4APHKkRQvsqWe7ImFG5owvZgJQTouRpi/E3f5/lTEFRk2sffxqnfuDmmQ+BmtGZoEpim
8n849CgAgXflx6rDHv5/sJSRxH4twan729dRBYs3JFiLjVIZZPzz/GtcWCNSGyVcjb9eSwnsJ9hx
SvvK24a9IfWcpKVcpQfeX9O7w4fYjMFT3ufh/fGl3oiwSnCPoebjGiHV5iJNl7FrxooOsWYe9ov5
Q3VemDQCYgA3JUM9mH6m3VwpGjq74yu/sZMVIU74rue4tr8NGamrIgBBZGOMuyJ1kTVBAonXbWEB
H1/IXyPmqxPs2450mVdKW3CM/XUX/REzStQ4CpA5zHJpNsW4K6yycwHTmg4V7U7qnSRdi0EPzw8I
orjicwYrUeiLdip34yBvCx1dzkmzA80JKeopQB88RjvVa+H2GQkzUT1miYd2rvepXxDQDT17byvn
I7DZsym2fqTIT8KTu/BC8GGUZrXl0ehH9ZMvXKN7E80tbBK41H70MEXd+eoD1FcILTNMwMnsoUBu
gVr1IqqY+CC2bHeA6UyyzxK0CRLvNqbs4Tp4CQLrwkjSgzjYN+P9GIDh/bmYJxtTErYpGjSfpuTS
jN9F96uH19KiDzvEuI/hB7UwPfULB2M8+3qM1c5psSMgsSg7cV6Kx652boWD0wNasce/zuYIe45N
FPPY6Z5LWuFuE6rcKdCNt8Ov1BBYukyMYoD2McO5gQs/3B1faxvLMWpVJE8kE+QvrpFmk70pOqbG
pGCjNdDPAjK2YlIetM3HOnbQDenv4zr5PFQ1kgx62OMcUZzTYK1PhNaDR+ZXkDk5Hpc8Yxxnc6ME
+AuJMqj5Ff0MLUfUai/nCmqbEcvF8SfeHDIemFKSo60d25O+KzaRpIrt1OsX4JrTMnQPpupy5Nr6
8a8fiIJwvf6JIZQf26vCKDRWGwkDnDuRPg7TxQ8Vs6azwnenE9fx5iz//oK8OAZyRAxj6827W3Iv
nzSJDoxhL68fa6Mwmh0Xt5P3s4Xc2Q+HAZ534ppZY/sfAeTfRX0HcovnU+1sE2/tCaXDgHG0H0fZ
nnTRRp4l6i99hVFYrGCbTwIu7F9/Ol6qD3mIVJD8Y5MHJjTM8HKE5FFo0J57aaqlQkEtnM2JK+Bg
O3qcBd+1ha+k4n7b7BFpNFYdKsALtmLUugqrF6Blkxp8YVDAiLg+/lzbLyh83yW9JQ47trCd7eWm
ERcT8UR4GQGLfA0TbJFBbfjvRTlEL4ENNujv11v3ChWPsoXY7pgkdJZUuyi3q9EMD7HtoDPbA5mJ
GdWTJzftiefbHjlhbMcYamFvrcbZM69vm75MGfgZQIndOCvko4MA/SqgBMef6iCUsQw1qPRsn00i
bbPu2T8uNabFE3JYLiJzeQ2RVrbI3VgwYkAvtiDrawT+Wt1YZ3lutcXVbC128WVKAPUrWXYXw9BC
QvnLn4SiJDcsAq82darDr3r9k5asyKqyV9i2k5gLzCyCmsKf2TtiNtTjxfK8zMA9dDI/RR6KjJEN
Kd6bfp34GWsQ//O0Up2vAYJPTa3EzbL5ALoWpneQhQQGzC2717QO47MqV8n3KtIRQIAce/tzMAEi
PSMvyr6jjxN9aLMW6PXxn2IOfgmtmDVJ5zPZiu33+oWklWX6vIVaWgH/QmXFQlaSgIzCCHrq72jx
mhvzG7a0SPcyzmkcH19/e7L/3SO+DeONklhutyLFYs6zoSIWc6VdjaWz7HpvAfpBl/9EEHlj1wuH
pFUpbrU1k3z9qJVU3tDnq7SvAVfVD4n3rjLAuo4/0DYQrw9E6Sdc1qEY28aObnSSxrFIm9IFmuRk
eWdRaiM60BTBno7hD1X3wfvjSx6Eq3VJl/YjmSMtNm9TYnSxHTMmpwXhOcb6jOdn9iGmM8TYL2m6
b3KAFHZxfEXnYAOvS2pFycWCJIrrT/rjaDu0SKsZ6Ziz3jfN18HGUUBYAxhCm45T0BRklRzya/QJ
NFBbuJIp863jv+Gtz6ls4/FvNo6zLXrTwhMyjCfYI12I5nAcj+K9I61TLa3Ny+UKYPJgq/VrepKc
aHNAEKiYoshDqDBvOJ6hG7uwhgt7wQ9TRNF9EmRjuT/+ZL/f3qvwwNv1jO/xSX9fROuh/fPtZqMP
VBFzXWMaDqQT2IhnRhWmGzOagvehWvQ+aY16jCYb/w+vjjs4uibAZs6ak590Bl3rhgmf/NTGWX2L
15L70NGy6U/sdeet08v9wbZzDKdqG04FXlWtEwZclMT1j7adVVegQ9JL7eT+5aIa5DGBHO5EM3XX
QPGYxk0ezM+iznBgZwIFdRsyv4YgfOGOnTnxHt/8db5UdMio4mgTvH6Nve+nbjDD+x8zN7TPYsSh
kO6bAIuQjWW74x9tU6V6NDtcm4yB0K7JMOXmm4Xkd4PSa53v2wZ3zyqb8sswDzr5UHckSXs640v5
qDQgXmbeQajUiVD6xi+QxlNrykL75eBA5J6bhihxo39YK+9iKZO8A4SKpGhuugqon408ZdiDlW/t
+sPxhz+4Rej02I679gIcyQxw/RJ/bNhuGHSDRDcaRC4joTzBSzodAIikc2rv2xqTE8uCMzO4KEXb
eb+8O778YcxleVJQRURyiOyb9BDvnsypZ54cQZoJ3+OSySNxGKJYOZ8jR2ifdz5T3uOLHsYfLhNS
bRYmATbbZ/aY7juxor8/6t67peMXPlfdYF0dX2UTftZtpRQv1gU0B5RvW4i1qDU7YxWtPpnJdFHN
CLe1qgOpMKVIBus+O1F/vvVUCiSfZxD7p/Wx2cZAUkcvUaSGlo2V4Xnjeh6apYnJouvjD/a7Inkd
5HgyVDuodSkfvG12OJZJgnUL8mlWNHZnC3Y6VyLoXnwVrw57jo+A1/QNSBry7uNl1cJCS9Kkucrc
KT5HPYV8CVnj47/prX3kAb9y+DU+E6NNwIAOocpqlUsTOtfnfjTJiwSXDxyq3b7wy49dH2J263p2
qU/kJm/kyuRe9HA1fSahaCG8PkHJlHctks2kDRZWfSCjmnslo56uTQ3tMbe+EH7DvWkh9xULumS9
04JK9xNxUdT++PX4ezjcBPwY3/bY3HRX1e9u1R/HuXAXBvS4pZ25VZB/B4vh4WmRpchoHV9HHL7w
1wutf//nQmAt46TgDIkBuyqvluc0MO9SV4CxjtBuzQakA00CqciOrtqh/Bn4/ReR47cJIxUCpPNS
tc2PMhefQCGCWB7QFojjuYM3YSMoVTLrFbnBZUP6+JQtDsh/y0OScB4e8sg6cXQOj6pQfD/6Qy5H
R23zy0TVWTFWgmZZF+HUEVlj/DCAmbuDkZHdoREx/zj++g7vNxZcPxE9QyLDNtXM6Jpadcd2DRrV
XIep6u4MneHLuPXmp+NLvbUjBJ1J8NE0Q5k5vf5QApk0uuhktVlvJ+8jGA17C53al79ahbYnlTfl
L5nbOlfa1sF4JfRZFaGcnWGciI+HcqJ4l6dB5564Kjf77mChzeMkTjSHTGdKdHNS0Iydkw0hii0T
ZI0yLZuOvqOsxdmct2Vyapdsvtq/a0tNhOFJGUhvIqwPhC5sqEAYw47trukt66KyAsquwp9ARIxQ
JZhNYwOR7uoKUgiULnGuJ+NeZ3JILyJdJRcB4AEQ9/KTD5jiEYwBWM0RNWoCWHLTI7cSFqXezwCN
0YOasp3XY0Vnaf3gt/ktNL6PdSffWxW4Y7wQES3C0hcU56+hSMCiasruIrVAgTKwxcntE90qPLCB
dztp4YCoRv10icPhppIwtCFdgYaZ0pekr94n5fhCnwOJ/VZeC/SU4Orl99nkfhymCH0OD9Hi7jF2
83/azFykRYpQQC3OhUJsO07spz5qHtNWfQa9kuwat30+vr+2Zcv23W/7SCDRLW9ef3XilwbjvyAc
Z8T3kYAgsy4Qz0ce41cEptCBx5Ym8hxkVJ9fQrthCHDit2zSNX6LCyYBSQfhOfAOtkNUyCXARFz2
AcSp7jZKsD9xcdq9yFafOxOn0yUSIQiSLfMXHUFQM43pLtXKa7cVtLwFcggqDNjK4jzk3Yxy/hVH
IX4DpvJObVkO9x839fpLSe4MOHBm+qAZNsVe3k2YAWVQhCo7Xu0RO/u+cu3kss50cYuv3qn22+EJ
ocwCKqJBiqzl3eZWMFDoQLMzQHRqzMemOPtgTSLdjYlWF8c/wiZkr0/GSlrTg6FLZW+7D8MUatsC
pooywND8AwUCe4kWAG4xBDbMrjr8cHy97TW/LqgZlnk2jXKmltvGDyP7urUwYz6b6mGez9B/f0EH
DH+WpkftMeRPFNMRD+TtmRfM0we0bIHlYNJ1To/wVNa+RWv8/jVcWLSg6B87dMVeR/UGiFiUuQ2W
YXhqU5N0v0o3QxCvQlEctNaPBsXAX4GN9WgROvZV0uJlVPb2qTLyja9AmU2agXusFmTxr3/GMNcK
qC0K0NJq/a9ZOyFLzczLBavNXDvb+ZZrghNf/o09BlCPUo3vwahFb8r6hkQugX/jngf2HFsf4kmj
796Afa5exlCa+Z/jH34N6psjRFXIV/eI+Ye9J9O0Sdv3sMjjPmpv3TxCbicKK1R4SvQrexo0JkIf
b0Dc/wkxePF4fPk3Ah8oGMn0g3YsD70NNlZPot2tqQKdMecfX/slSiZgwiru9b1Cce6yDad0NyGD
tlIaRHGdIpuzP/4r3vjO/AhgAYAi4C1tr/clsNbZ56pcimQTHFsPKpZTMvbBoraE5REjBvr3K5LF
KlrrhC7Et17vrEXADS7grgNOaeZLV05iFwdYzlpB3z8o3f5lx2E9UJT/dBsAP9DC2VZPA4JCCEYR
T0QOU7IckurWoEX42eaPvx1/tMMUhnKQkEXBv06ZtoVhRP+rSlwSlrZx+h/J2DgfwDy7l1jnItwi
y58GMt/n42u+Eb6kzRBmHda5NMa2YKcu9FpETcibIDHOFh4PRNd7BjZMiJcevOxZY9XVgFecbpvL
tFpQKhg8uGaI7cRxj1AmKfJeYo90InE8PM1r/9ijDBfEVrV9GUUwTRna2GB77JFW15I7n3soVGeR
9qYTIXxNDV+fZGS4iFRrk5ch7TbpNn0CirrjE/MC5nYXZQl6NWLu+lNDmi3Kis0EZHGdDlAPEqq2
Iz3aZ/lYhEuFkdcc3sR9vVxPNJgu06nBRpMB7l5lbXtp6rTBp0ViJ2QH6fMK1wLra0L3nCHl6nnD
aGEZKuTBZyR7PYxBToTSw0SG2hMHIioeNCT5ya8PWWMGClf0ZWg2tTAz6xo1uTmHhJOQSmLaMvcX
Odf5Q8OU9/L4hjz87q+X3uTxwMuayK8twOK1iC8yrg7EJGG3JNqqTjRi3lhqhXOBGyNfIGtYg9sf
papwx74ZXG7pHnfdfTp1yZMT+Am6B0Fy4oUeHu31wwM7AU7IppabdhZePR53INJZhVtqNC6nyf46
0of/aPsTIofwivAGypsosk/lpOJgc7/ecpsGiFt6FNdgMs86jHWNL55A6XrntBpu9Wr/ONWo3y0v
CzOzvSqRTYMQViM+cPyjHj4+CfE6DqLlReNdr3//x5smH+OQwe4Aoer474tqkY/5hB25h5j4ba1b
cqMsQuXh+KpvJEMsSy+KwSgtGDgDr5f1RqsEgTjVZ5VXafC6iLe4Z1Ye2I8yyOtn1TjdS1k5SYK1
AdrfSIsVKQr9qAkzXzeJOfEtDvYb87j1qoR3vA6ttj3NfgjQi8AFHpWS2vFuzZziwpqEPp6WCJ+G
3gkY62GCwnCIL7qiZbmbt3sO6lqRdAqIcOt8CIeaoUGM907Lv5A4LNCn89E9mntY53pEoPXEu1/3
1eug+nr1zbuvq74HcALcKcBdWdVTctdWon1ubkGEjteQzF3SkXOdimYPvd5BFIQkNI3mHNOGk0n6
G/uPob8iE9ION6y/HpI/9l+PWldMm4JXEXcIJdWTTYxFPm8Ou0sbscR2l0wdDO7j7+Awiq5jGeI0
3TRGAVvcj9+byIprCeJrCexbf1VcCZp3voUAEgCl/mFqe5w8XJ2dePeH61LXAfHhP+thszfRGx1+
Vak+q7FGZDQPzchobCIiZCz6H12t8dobiiAKz5NQyeobeoQnoYSH7xtikcSFE9FghpdiE3Qib1ys
epTJTqajuISa177vfcwjdNAVqG5X8PjUoMcTUebgHud8CQ/EDFUtKKttJWbljLTcdoh3NenCJ8RX
+gvoJeWJ0vng2dZT7NMRJJjZTKLWt//HXirniJG2FnSxxqFHqBr52ChPYDkPs3c/ReqHWPAS/8ud
xJrkXFTQCqATG/n1mlY/0g8KZbxL0QF5EHDs+ZyIe4z1bN/mgzC/cGoKAVr3ycvxlQ8S/M3Km2Ps
yRKtBWT2d9FEzwCamh35+FEpvwQLDkUdAVkLwd3jix5sYBZdgaHgyIjJ+uC6UCqcAduzKGy9M/o6
uFzMHWP+JRjTpxwvh+u+TjnOYxepU9P+N3YRsEBqZ8CpvGmzuappnuGk1QF2RKMb/8pa5u/Q7kS6
4vgzri/uVXz8jVchOAO4pWO4hYfCj0Yg2p0xR421+46WodzJ2ZZ7NCa6E8nHqaU2eU6AuDyeGT1W
4qA9zj2nCdDniQRiwcHy8/hTvfHyOO+Uo4L6DOGHzXapRNTgLg0ZNEw6+w7qp74ajO/sjq/yxgMx
xFiTacgZXOybANfLCgT2wCpNq2Icwuexv0G9tsIZDKGLv19LSwY51AY2O2Jz3E3UCm4xn1Dm6BzD
0FWkVGXdja6L+cSF/cZZ82zPX6dntOTIV16f8t6OW7vTpqH+cxeUw8Bf0dacG2xkEBMhMZuWKDox
Z928Sl4exCIaCNIFpwlcZ7M3whJzbij1Dh2pqr4ooRjeuKmJ98KH6nf8TW72BkutVDHmAMbz6Vps
ode9CeLEg2uIkhncrfOhyOP8XEJg709sj8PWiAc0AMISmf1aOW5xJI7tiNYHfE188Fy8IxcLE2OI
syjUu/tyQL8HyWbMYXDavmJkIT/lk51eHn/aLZCCPicoCuyfHMfxHZ809PXXDHJ/meMS1a0xbxK0
tzxV3eNfgyCgTMu7UbnWdw+VqC9Q+Kd7JJDtZzm31UPvIYSZJih4oaoi0WPIzT2iAcXz8Z93uNdW
XKlxQKfTpz4Ydceu3bsGd9edT4gdrt3SLaZvHALBFBZjbFdg5yPSUzf0Wy/FZ6e5JFtrm3wLvUEK
oBppcaCRUogbF4uh3TIhElUNYOLxZUPRDgmS205Y+tFYeryTKIicVZ1C7MvygZWUVfPUr+LXnV/p
i79+JRwpZm8kiHQPt+la0EZ6qpo42WVNg5Ox62bz/YxDxJ3ou/C6igf8cP96RQBB5CvgkCS5xObA
V503YA/HtZ4hilnvazsBenVe5pDMekyIslZdWEOJiOvxZbdz+n8PPV9/bZNyOrYomhEla+FEExoD
fY55XkBD3mMy7Khpb+v2Vk8IPDNYxepKILZmdvjLgeX2J+vaioZbx//bIc7vH0Qr03GBLHJpbCuj
FKBJHLarvy5e0pcZOlpPwq8NFoaYvQxZW13qGBxG1fFGkAAqbv38ZHja5HX//gZqREIGqHLf3wzx
pJvx5wMjkaBXXMYz4rYc0HZReBpWhl6L8VbvUFsHp4Deb51Fdh5jecOtRjPudaQYnTBM4cdH2Ci7
or6XdlJGX0vlL+G7DHBPcklXX4sTgX+z6L+Pi2ADXVTpkFpu9p6SEwY4KqKv6eCoc5Ziatmu1Bun
u3Bm6fxD+KRvfHzjvfWKmQCx20GjgIFZ//6P1Dn37Ky0tA+Ntfar5LaxsyC/bMK+j86joSg+mmHC
jW0pivbvrp7fsdg45CQOgEqKks0bXkJlNQaTmF0+KPSXUTAYrx2EvdO/e8B1HToNfMJ19MTVs4n5
A63vKfSpqDu8M6mzxgmRod3SLi5Cn05ddChoxy2N3WlnDegMnHjMw8ucG1aRfdGrfmPKZnGyCOrY
DyL+ob6ENZRgizHUeVyM0Yn7442lfL4h0HayB5ur9vWnrLrZ92cPLe1yHoPraOS1oAWaVJ+GVmE/
cXzfHDZy1vY0KQMjJW6rg1aGSXCXiCX+LbXTjsjzgauPmwLs28IVmTN4Q5UZG9IA5OKTWlaPLxxY
sPb5/8ydx3IcWZqlX6Us957jWphN9yI8PBSACEiCxMYNJMHrWl2X9+nnC1ZWdQLIISa7N1NmtWAC
CA9XV5z//OdDWPh7l/h8h5kesBLhrmYCNd8sPYum0drzl1kDX5tWQazF5JLj0nRIE/ofHurNJSZ4
ofAGKtvkNMjkpqynjNG5d3ddYmuPv77Ab+7mz7OiyRSHy9lIz+T8+m6a3kIWVEWBfupGeOVDDosm
GyqHhFF0uQ+WZ28Odh55zo5qCuTYT9AD3xxsYSyKSdmjFhxXwMzbOW0jWfhzQdK9SO7+1plxMLzM
SK7UnNky4FV8fWYpgSbBJKmSDXlJD7UA2714Y7MXJPJ9cF7vR7dz5yp7VmQXPDVvDTUu27eqKhes
ZkZsP+m5iHcdOvoabWj5YmazeZMHEKM+eDf+4qisMNmrsoozSAB7M47bLWkVjAq4XCyWVMqaP9On
fOsSzhsFhAh6fJntry/peRD70871fEnNc32Z9hgUNUSm15dUw7qW0PFMxkg5wD3I82CosZhYwG1/
faD3DwoHsuhmYUPJDPW2lN9YPuFbfsAFHft5Oy1NvwatPN8kA/nM/41DoRqhlvJasyh6fU6LrQwn
H6HS6MZSRV6jO4iDNTlTxJr9Ny4fcRkUjjGh4xg439A/TYJq0oklcyhs6Z0c93ZdDlsl3eyD5/79
9P56Kngz4wWEJNSYdAkgcv05JC4rjgI1JBfkJyUAMO3kA7fjXzwUdLriZmVSsIx3HXK5GGOnrMnA
86oAQPniBJW28ZWNU+mDO/UXD7xPWYqH+mwxpSn99fWjTdOdxwWGT7KQVgbLb/kse/vzuTFp1ZhZ
EAp0/0dZYgbSmvL2PKaAMZsprWGcX5EqBWKrTPR1bPnz4Zz1sBmGYIxY9M3R4Nf+pnbAlgmnaEMx
xP2mZaO/9lrvibxUYiAbicGgdnVSuKfPxoiztdTFwZ4N5xwG41LggU9c6I0IYYrvudpG6OjJRa4N
OyGtlyaIL1LhXw1d8KP1c309kDBz0Zilf1HEzedmzM9MgRaJDUSM0BcnnHWzvKr6HliDnR+CBQ6v
qXci1JVjhK38sH3ng+v7dhtkFpCYVDtByciqcYMWWt1lJAeu29IMTuRPk6Go6eYHVX3jfNfeDCq8
eyzRfApx6C1v3grcyC36os56YlRpHpIexmZQj+c+skmKihLLLI/zVHtrL8mSXT7MzRnD3t6rseq3
Tc1krxOUSAC9ImY4E1ZxmwflAFYA18vqvCW9Luqm/KjV6f1b5tB8hveC4jF689vKseppQ6g9VJop
V3qw1oOB/Bev7RJYyUVKsJPfOMr/4A14uxpiAH591DcTqJDMdz3lV97tBB2FShMwRZhSO3Z65h5a
ZLqbAFzBT7N6QpgSnlFl0tkS0n7df/Bl3o/R3C6CGnQ8UHRhvbXfSaNRZn1OUh3bIr8k34+UNBL1
N7lsrc0Hb/67R4RDUdlwsa5ROn+r+jU0TXZJAyBr8NweKlGbiGCF8bvPQvrA3A/2R+8HNDocaQ5i
jccsRyn89TDjMB1MI6F57HuTamfEHcF/nRD7X5/T+8f+bFdiO0QzC7PP27VQphqXnCiBhumUD0Sx
XoFDfxwwT6074IOO5n3hTfTWjW2ffn1gbKnvLidLIno7AsR2lrTBmxlimjOC0ToK7dIhpR3083bR
JCjYkKoG//Y9hIjHqvlcWm0EGi1u0tU8JmtN9KuW8IIgHAK2F2oh/fiE13aldSaoifXoQ0CZyL3D
Ya/ddxBZlOrXKH2teCIpjlFFDzlhsEK3g7r2a33TzSOwljwicxKHa0EiV7O31EgIAFkQI9hNumYH
YwNTQU93xFqGpXvsjRmKVRoiAF/68sxaudQgugfPIzyaKqEy4s4EMZfrRcAzSEIwlf45VxUsbFe2
UeOCByX0YBX7xeU0ZO2hTOYvGs5NoT2BUi/S7tydwXzwJLDRkQe8IwtoB/Xs0akfpn7jJTtWByxD
jJ8bu8ucNGPj5A9Qg2JiDdBq3YwIA0ArUL/t5T72r3TSKWEXsE9anE9kUgInerBHguP7nSxvpvm+
0DcZVbnGvB0GWhK8w5SPPOXWqlUnVz+RKrnyjGNe/yC+nBTSh06DYtFBnCJwzzYZGON1QmK9H39T
MltZ7o+Ohi3rmOs71ZkbknjI/09D5hHVfHPY+ub9cz6wUowI+YDuR3HeAZSrt2FdPfZBeyBhC3po
fmKFuTKgt6n8amyInSo3FemgxJLZXoRes5qdQ26tp+CLdHxCqVqgSPTTSabfgX2ZuTOt+DBoW7vY
5IMR+tll64UuXJX4mMTyOBfbCe5E3l1N7VrPGMkIB6zFAxkgRXwy1GnS76b2AuSDHnytYcrlW/CV
EHCGQ5LXhFVfkFsn+t0Aiduob2cb0Nd4HY9bEfT0RiXrXru2ocHXCSxC0rLVRgWfzA6QYH6XTs+z
G2nxF5gfBmSu6UWoh7q/NIlxIzKNNWd/cPNbmqyc4sbMN2PlQeebqSLXG9k+zYy+Xfa1w23Z9m6o
0pQ3dj/iN6i8PekYCoeOFxDvrOC8nyPwjo2994qcXhfgr+ydK3rmMjhUTf/kDMechkRAMikZWvPy
RQUv9cjMe0eTBqGa1Z66tRGf/OLJgSvdVOnBJwbecbSHqqqBPhH/Rra4k88HCJ+7BnJp75KlUax4
vDeNexiDmwTYgj3GhCUTfL3YhCeqlVYMO5iyUW87UTfo64JVfO9e5zqcsNK/wlLJj1iOVPTNjNwl
Nwrik1mvayZcWDSm9tWM5+t2GCODWqDB+4nNFaDcr0er81j0enWAzZKhH38crX+oc68HY4J6g0H2
pP8q4hkfkiIxr0bHkEjk0H8GuACbhIikjVPRkfY/O/Lb1aalWZkrOLLlELrblXNybOPMuCCi1tpl
dJEeifb0drEMhg+O/H5tQVWQ9RDFQYP2wrdF0MZUueumVUsDnqs/9ZYYdojTHkA0RR9P2C5n6OGv
T/b9nPd6SnhzstYyloaecg3LcQLoVKXT2ghG/4OZ9a8mHmojnBeNjfRVvjmK7S6+GkWBmQxrX7Ym
+3BYz8mY7GO6uK1jnHfK+NROgfPw988OVxurJ7paWWy+WWKyqAgMNTLhVT00RJzgxY7M3/iDifWn
MfH1s4rYQHsxUUpIuu9aeGYnE7LrYuSN2bm0E3r+bSu0bXlV2xb9kl6fRy5p6t/92BGXiZQe5Mrk
XtFLtBrzdvxgY/tXtxTEJH0JRPiRHvjmzdG62CSaD9WhNtPlkq5qYN2U8z+oXL5/PzlnF+mIXjci
GN4WFEjBFVNpcGktIZp9F8zZzutnMMRF1T2D5CB+uMvGmEe5+vsLULoJ6I89rwopK71bgBLjPeo1
jTJpPDHPODFlgpJ01jKWH209/+KN1G0Dj3/gULOmTPB6FNLJ8fHinGtpD6nLhGpPdyqz3Ot5bkC3
4E/4YNR7f+/w5J5tzpRGgvO1fX08P43lrGpQn8nckT2XLHNwCZg5+Kj+8P6FJAiJHl+YFxQ/3kUr
nnu3nE7hSu1K41IlZODDjGjUek4hbdUwhi/rgrXSr9/Gt8ZjdjGouewczr5In4rAm7MD76Rltde3
qyKnuGGlNJEHRpscZCfleiaxNZqcIn2yypGGX0RL7Ep2H1qzJ9f11FfRr7/O+2vgGwhxODSRH6m9
v9F1O8Cj2OOIBikCqp563BZR3+rI9KSyIt3di8Ft178+5Nsy9c8rQJsiUvLZsIR/4PX9Nc1xrMyG
Y5IBDIbU35bap/zCp1g89H57FH3AkFCb1l2tJR91lr8/+E+li80NWiwG2LcPM3q5Jr3GPSezKM8O
fWu6zavxwc5UcjuNrn9NuijNKxhnixuUQECGxtyPH1lw3z3ifAsMTYSVcAsJHDj//E9iGAZMz0Dz
AMzOkGncAGbQAgT1Zmj/rj51PhCDFGMgUcr4xF4fyBsEuf0dFYSO8F4RDYWb3Q5FNRbbv3tT3xzo
zWMtSAr23Ql6dqbHciOXutt33ph/q10ru8hdSH1k1cBzXJaBhRbg0qmCTvfrL/H6Yaabk+xEeiMQ
x4i34LK+uaqoYBOdseWZPowGAknHha5EBrxGgWRLKrZc5emHSsDrW/nzoFi1mGQMl7IIGurrKxy4
SeeAIWJ1bNAQmPe6cR9AGNj9+tTO2+7/ml3fHeWt4kL0tB7XljWvkFiz9CulyqF5KbBSF3dmUi7u
y98+HKIJgj6VA1JD3jqIa5vXsxaEprUNBo4t3dmtfnDNReQHh7eh/+fZ/a9XgcryZ8Dyt7pZulQk
/Zt//uepeanu+u7lpb96bv73+U///auv//A/r9JvXS3rH/3b33r1R3z+H8dfP/fPr/4RVYhBy83w
0i23L3Io+n9FP59/8//1h/94+fkp90vz8h+/fauHqj9/miCC/rc/fnTOisZz86crf/78P354fC75
uy0k8Or53R+8PMv+P37THPd3XGXIy4gkrNtoU/ntH9PLzx+5xu/Yspi1yDxi6MbM9Ns/Ktp5E8Kq
f6dYiL+FZ5FAJZYlv/1D1sP5J8bvVEr08/9oeaE2xMz6rzO//ufD9s+b8tch2JzKeXb4r6fSofZC
XAq2bt456j/vVllkMLctPbJJaOltf8XS4SxJUY4JqI5ejSU9vj15HZfdmZ4lc56qsGtlfzEUeI9X
iuH/oiiBh/DS2g/d4ru7mhaQy8oPsjS0RvCvxXQmV0+MwHc2+fIHmoMqEEGEnedN691QQ6+OMvHT
azAIxYOZ0462WnJlfaeZHhp50wfXwpyqcFiWBTncjs27qRDstnsgOEgt2ZzTzCFlB91gFLepnNur
VnfyT5lT92Gb4ZZqufjHQC32WgNPd6OVTn6sSAM5YJwDiDbjx1tNJBiHSZ4214EQ4zV7Ojx6tjed
GlXVqKFFMzmhZy+0Gxc5qfGhVEK/EwuEjanM5dEkjfOz1If+SBZxamF4A4gbQ2P6Ln0nOzVd0G7s
3C+PrenCw5Fe8hknf8kV9+Jp3YnKeDDqobumj8vfdQpYgznr3nMH1OPGb7AStb2J2FCC99r7Lu2o
cnLENY3Z2U46Y4VIsAh2tzkM4lYzehCXlnNtZEZ5GVdTTxwn2026ip0nachlrfktbjbh6zHscAf9
IxDdMagVoqE1muoC5To4CBYsGz9LxksDCMATMVLeBcHJ7i3h8zLiw+ZPXu5Pn4oqdvcsUIzbBvxT
T/vLND6rbqgf1NnvKvq8eGyJ1dmz3253PkC70Ag8bediH/nSSzFcTV5SLxANFERmcHa3/SiMELZU
8K0YNLI3xkXaK89t3c3iTHAeK7b+bjLJgyPVsnXdobitBk8/pWMdHBfgWltAk/mFkZFV2kK/8lbS
A5mxMtugQlwutHEf+Jl2PcZu+k029BaIriQGvLIguK0Iiva+iRiDa9cuIhJyonDSKN3clXVTh36N
2DSWfb0jmmK8XmK9jeFJJLYi0Zx0l8CqzXUhcvvYg7eKbEBKqFDBkl3RPEEqsmWUwyqWecC2cci9
a98frC0PRXKflJ7NS6XPzefJHpenrldJBzrbrLztQCCbtx70ugmee91O9srOzRxpMlaPojATSRc5
tt81i9FYRD2bVPSo3jBPQ5K6P2w4AnTwgJ5ZZ5hUOFOk77Avkhrm+FK4eOxzJ9lTtJ+blb5oyR5u
XfU4Ox1I0Z9m+2hmNUxvfVrUjy2kulMmGqCqbZHufVJ3r7y5I3MRFMEpMSddW8kxSfeLxr+NeAyu
k0Q749915bOAyJz+ZOHiguwEv9XBwXdFe7N3U45KXhZdm993NTCOlZnmwUSujEh9oI9J8qwbfXDJ
+C2erczUr4yhFcey5wKvdJd0eUhnJQIsEVC7CqjNyR5V5tBN7fmP3mzD9dBJ3D7WKq8f56TkzIg0
4OrpM19KgzgGP9NzSWUy+vrRJHxm5lFu+ViuZfloaEX3qGeNvOuaJSVRY8iVtrYwDVNa4nOpahU+
qX3pMD4kgd41V6DzMl43rzUQqnNYDBT8Pfmg9UuWHmjcdNsQxHTRRb0WZP1mKIfRCCGG9d+njlrl
VYnlQQ+NKeM+951hWBEfmKonkcfn0/p5i8HapCJqGPXqkDRnLlqjLflpMqYCwE9iGfOdPvOOwVMx
tTvdS/MvAY3GTdQEXfdFOMTUTnOlX1cicU7mohsHI27EsjbN1DlAVVMkaNpkT2b0mxFrNrfzvR/r
JfRkl2zgRu/Fo0045X0OounQEtAC16k3I6cKtJ3uiGAnYSEdzXLQ70ynhSlLLjuR0G5c3RCnpu7J
hs4vc+UxxIpedl/hENmRkaHWYw/gWXS0fP6eklFNRGOagef2vPkn0WvuPlHeaOVK8n5ckMPDz8rZ
Lqw1FkQYcLMigsXQFXq/V2Yv0nbaaV3Jyj4hKacQKSaYrJfC71Jy4trc+eSbWfO18BKf98QkFTec
B4fYeLQzGp6sQrNeWgMxM5yTptSYrJYKLtxQ2cNGjwc1fGtqze03AIfs83M2QhhSI6zFvSrbZ7kg
Xw/eedZy2w6Mjam8kX6uApptiEfmDEQ3p7S9hP9GLjzPMcbBaxeuFnRHmTKIwMYieplU+/pCFRpx
kZT3eYCB1hDNbIkmu0xrtmN5l7fGrdRqJcKOUId0PQI1nK4yIjuckzDM+t5Y+gzaYOOPxQGO1VID
rJ4Kbz3bfWAcYK0V/g/gJ5BvvLnowKYWw741yiy4rakIW6taeFZJ8MeseXd2MQP2cLEk41JpZ2fZ
YMJxoJCPBO6Blm/gBlobjWXqoxh8vPupN+7P4ThFJJdBf7DrhFfGSRdtV6pK69YdK/QCUiQZD5x4
NeuwoUhQhkiS6teTsITxQu61wRguLfVYDrbGlFi6gXZoNZjgttczlXc09M3kVZPYxFQwH416mkHb
zlljUH92jbAsbOo38lxJ6B17eHH9WD4lgTWMobTB54QyrmioXLpzintGwSez8qtCCdITYzQWbDgd
g73qZMzjx9cuV54K1KfBMwhjrYu6+Epf/TnprO2urdlQn4yZMKHBpzy8cmsk5qQs9F0/6hIonJzG
yKdSfy2kpl1YLR2dq6zSs30wle7OdJog0iQkh5WRAYhWArpxCwqNRFI/v1JOaRx7PW/3pAi1+9zT
4y/V2LXHWTOzA7FEKL1GN35xRBc/VOCDmHlI7oigpcafGzrs1gZOv+8kWNUPRH7ZyWo2E31bev1y
3VR99XlsTYpTMtY+WURyUnnBOrePmXr3I2baBy4BWUbEROhf7J9RMPbs3ReQ7RZE9TQ9JdVsP9SF
6wIMXLTNlNvjIR8z2rQJvgvZ9fqbFIlvE3cxONvq6DT6wWLd9iiMsowSJbhlgFTdL42dVntzOTOt
40CCjaKl4TOxPMNFqcGVJD4HktFSmScCBxIQMpp50S+5e0tXh7yAgEYlbmwatTOEc879MwUrHSrc
k2J6sCnJBgY80nShpXnV2AVlIzMb5BGqEvnMA9Nts4KjKnsetnNSBi2JhrWfDLrOO71MXoyAEJ/V
EJwfevT+6TCh9z1pxUzujDG50WgLzFXNlIqnDoDZD0fU4kmajfeIscBfkz2g9SsiWLsfbqpPVzUK
8g9QOO3RmIEDlvbA7AB0jqJemtwYfqyOS2D511Xc5cdBL+d91hvp5SihKxJM1++J3ms2fhmoDX35
7bYvYn2bDeS0MN6fO2hzFeWp466rwp4i2RrdumAtHU2+xUvb2ssupiOMRxssIqE046knmOQg6f0n
5me0I7J7mi9OE/sbrUztTWsAec2m9JuCGxyixC075AoJF10jUohFHxzvnomEuTKklu+Ho8OTlBiL
eQavFeveLvUV9njvMPakJK4SxVI8U4bidyiegRVWX1ohx0fanpONinNjJ8x6OthaW36ektK68GTF
SlqO7S4wiiQkxrFZY9XO1oBtypvcc7KXJSGnLvCrauc7eUyjMIu+rlTdJ6i/6YYlSXoCw64/TU6d
3WD/q64Jj1BfZgJML42+dI5zpsDPj/1yn9ipdnRrqUe1CzdrE6i034rBrI8JikjMStW3FC2DFsdk
wio9eM6M3fpszmGPmHbnqKXdNFXlb4tUqJ2VOyXW9EFtFSuBH3ldLj+cVlSbTpLCH9LFY+1Go9Mf
/LKp9sVkxsfOgp21xPOyaeKlvpKu812r9BpuEjW62hqznT5aJp0b9vyUTb17shoXDO0cB+rrYBvm
3vILQL5uode7PpZc/7gXwbeO1IuoBDy7r2K/u4T1yCpC04yxXZdFO+Grl7Vx5asa9tME5Hg9skt8
MTrDvJYicO9c0vFPbeLHV7YhDTR1OxOAr1sxxTjBSaoDjJoDa6eQElri/I42Ni3lSdpcxKMzUfrN
TPPeDJLxfmQ6q7fsLCgIS19Od0bDhLZKkkaebGcQ27hoO5b+yXwxkgXPkAnvMczMiQY7qTFZ6EG3
yZgKNgn+uL1Ossw+zRN/M5cMwGAwx6i33O4RlPZI8dE21Z5eF5bfnVF6d+NMDDHA92I+LHmP/OTM
xq6Kx4RyJZ5PqAX9jdHW2bXkNyMClDWK1SLbCr0zdnNrqEejhstmLFN+kTZFdjQGAmQqqyu2SVZg
BqQ/as3CPAjHQFuefXCeW68NhhMkC/084sXUmILYjepOd49u3hj7WKb2EYOOxSDkQHRktKk2rCOs
+yluq23OvLyZY6uPTNW3Uwj4JNiaxE4w31K/xkJO0T9BMQXekDoFqT5d831Q9WxtfBC3y8ogSgdE
3hIcffYDCNUFnL20cTc59/vQGGlMMljrrHNFNZXsjUdIs/IAPd288sGbrNpOzgdjSfxDPw8FLaZy
hAe4VDsVLPZnms+ajeIeRvYA3hHJw9vwf/fAdjS/s83Y2FMMgUjDjgwaeRBf8hh54SSFcZF4mslq
Jqgi4VbD2uGN34m+DiK3YzfH4AnE2yiqMGFb/MkpBRNHb9ZXWmOl15kovZ0TyByuo718RUhg6Zv4
cpc4A+XjLF0OfHoeKeB06zrXixezmUhLGWi1P9ZNATqNKwswaNYf636e7prcw4jhu1XYZH73QnZM
crP0cH09beoi1dhyTx3NE6uibMU3d7F0DHHd/DUomzwijsb4rDeeGy16YsOjy7sIkjr2P/Y7PXDT
Xt6zZZ8ONVPQ1koMTUMGyMdPaDfldTOr1l7FrjOcDHAX69EJmttElmRNEGWy9rLZvgUzl16YONGj
eayNnQWEJkpjweOU2xgDkA8KXviu3tqQUi4sEuG2FagSSIjCQnPtxg3ASQN6Sko02+yxb2gMdmc+
fMqVCafgmUjf8t5OzNKDWsirQApl363iGSprRwBp1HeWfRvEUu5E0OTPtjePd70P9nPuDLKG6jPz
KFcki00ErZ/vnrV8TXKZ37SteQZl55O+B5AoQnzVy5MYgv5UM0Mf5zQh5kRThdgPqWWNANQMGPWz
yiOf6uQjrq16X/qkldWOFIfZTYMVdzxyWec3K49KwaXZesW2KkzXCnVWXBcz49IUxc40XKuulNhU
VBbNlbQuWX9POzDTFl4GS9sAVU7v23TEFZeDMt+WjXKvJ6aGuxr0Nxxx0WFiiOvSCasC2WWoCkkB
0cOyQ9YV52LWRM3GNMmdLF8sRww5mGcIFWCLzjYsX1WdCm7ZUCzw4kH/nkaQACEpn/YP4q5Se9Xi
Ij5aRAcdYAEkj5XGqOt7VEfXVdtXB72FCdolctqwAKmBwALDvciBtNyg8yCNgDi97ozC36eIzpGK
l+XWLGJxNIxMvydgbtzNGmRYtynG731m6NveE8vFKFPalpe03U6NVt1orT690DeuXfhNEhytYE4e
86ZuIjr0u8/5+cUaRiIR7JjR5Rwhr8JRzToBTj50xbBb5mUKrUZYXyDd1WtpI8L4ndt9VhVfHBUs
vfh5Xmwps4upW0Bz5Vbf3lX2BKCwXNo7MAt0mFKTHq/dysgjs5rdH36W8d+mhFUTz9Nd0HjB/qec
+4ey/Eo1/bdc/VbZ/r/q1a807l/q3/8fKtvnltl/MxPfCdvsVNIxfaVsn//gX8K29zvwIyAROPjP
/dIWRZV/CdvB77SP4pKgocemOPsnYVvjR2dvImVoyrY2ejSf+Ie0rZnm73j5zu0/Dm7Pn4L439C2
cY6+krbPejs9N1gjiLgmRoUs7NdlHX8aO5MUBT0ah24WUUbAX0XSdxK7w1UlUnO6Z+Rf9INXTKAm
9aR21boD8Ll8dZbe/oofIPaeegPhMJKBplHBdd0lW/UAuV2gQkttPfWmW36Nsaz2G70BH5qs+ixw
sP9qOi2BbAtm7dgWfk9C4tyw2XA6y2kvG5l1HkhcYdMtOPCP74AWhppVdwcGPgLLaHtdqJdiLBEX
lPCeyC6Kg11jL6kPp1KX6RjhKrDEha80u9wsmuaKVVBWjr2Wfo8BTXfjqdnRf8iauLD6wELhFnHX
XYKSl+4DyzCjmla9m3iVuQrYDkE7LnrNWQvWuloIljKuzOPSoNFe9f2gpVeVjs69H6VZtljHtNpZ
BgJCCWO21xZ7wWW48ns7ca+9pQ/8mkR4qtXZSiALpPIbiPDeyXbCG2RgXie20CYh6HHWjZSqudNU
61oWdMFTRmEM7q1OBmeDJRuTPB/M4KJTSY3W76RZEwJNBpUD5l2aIWszh5EyVdjz3JQeNVx8uSdl
VDdxoclPVr6Mcm0CqGeXag1uekA7wy84F0rWewYRE9lIVgoYHfsgbVY7fWpNZwVUel4xklm4GEW3
scjHSH7i0qcmqNpTjlqqFOmsS/A1SNp4Z4xGorbdwn7xOqEPHs4UmwAWBRPyFxJV6bPrlFWSZfdc
6iEISRWW7LWmKUYtmmmwjvx88tlFWIgb4uztyRFMgtUElB6zVG7giBTdmfRuL+Z5iB97rJR10BEI
Kthl38s2b5ZtDC0YlIgYBz8cqCYLaMytFbSPWuyVLKwSTehh5fKZ+xkovRYiTKhyO/3BnVdMoMzp
VmzaVDusJJVtcbBmst0SqkIqy61VXul5+kWwH8/XiOxWsqWYmy2s11syouIpaZJd2QwQaVUdJ481
SWHaFrgnCQRzvdht5FZu96UtARmsmtEYn1j2B2rlzrOBTOqmQACdpRpWDpoDu35hphEO9iXBpVm5
t7I3E3Q+KhH+Ref0s7UaKc+P62VO+30b5MW8LaZxKb5U3aiSLea0OtmUXiDdsMM7SGq3NrPeoJsX
H2ZREfTKL8/GthiG+IlIwKW+8SBoPyw4m7vnRKWddhmU2vCc5sOIW3/x4pF758/+tpqn5CVr0vw2
btqmXGPo6/XV2M0kFZIZarPj9pzpWemE4har1nW43447LIDDVWn8wJ0XT+EylwwlZck9CqdYOcGm
MR2nD1OcZowlcVp07PyJ3pSVXthbz+kHM9RGaMuXWRxUz5L6D+xdekQ8glhn11tXNQ/hau5prvCV
7p101mOoOiT4BOuCJLyBSleuT5cj9Q76HsuZaDYY9n6/HZJJFRt7TIrvjshSkgboIyStjUUhAVSo
yAFUHJnclXqTsyzWDfnsN02Q37mJ6c77YvEHli+G0yM6jja9W7Masu5HRtEET/Go2jwaUb01eHlz
7oWlRwvduhTCkQ9t29Om7VZJwHZT10CLB6h/1or73Ma0hArH27KUGEpiGRlCD2NptyoK7NYxd5Th
4HYnMmbgMHl5Y0oZk2cSNecEGn7mWANiPpa4ZeHoxPpOc/Q2DTXqryzhqyRu4IgnC6bojiURizhb
u5OV6T5iLRbGCmVw9teeu7g/YoN8rTBOx8I/n6YrTnkew1me4gXZHYdTroGtt6W9DdKYe9hMMPA2
XeYuzSF2zEpFTpv1wcbS2EOGpEmMRPVZU9WtRTxWXwfz7Nce85JSF4a3XK3KwfPjQ4fLhEbKOcvd
Fa6mmoj6rizTS6XpPhTNabLbo9uz24gczyi+t8ug+qvWbkztwEUnLV6mrTsfptJ3hwOaWEKPKxXb
ubwQ8yi00CXvr76eVJA2W9lgZtnbNAOeubxGi6fdbHHP0yHC9jEl4lFbEdcz/RCBKJLVaPZjERmE
mMSRUl6F/5bA7DQyGpdLiWrqjdvY65HNVFmxdGsTtsvrPG7n05wqnEmurNcjBrFTWRvjrcPznkXB
oJWXhIaDSGiM0sKsHXc2WnkFQ/cbXAN4rH4nvJT/ssjsZXaEKMLUbsT3etSB9M2eX04YmFHAi0Cw
w1rnZs82qmPmtKgykbq+dFlyRf16sVbn8O3qXm8qBmuh6/DrmG6mJdQn4pmBIJF9HyKNJXbUJSmX
1NELJ72cG9T6VU/0mrycez8eXgq+Uf7QVKbeXDjBhMG3s+a+JNZ6KP1L4mPL8llyebElzYxKq3gZ
nPkeDk2By5BLl15kDNPNmpRlOnCK0ZxucHoly9Gy4xrIfdOMVA1I5qYeaVMUjzIPbvhp6U29P0wQ
bl86t5zKdb24IoBcX0lkv4CK8hBR5JWKNqzYCnBly8zViqOyU0+//j/snUlz40iapv/K2NzRhn05
DrFwpyRSUki6wCJSEdgc++IAfn0/ZNZU9ZRZH/o+eUCKZIZSQYHu/r0rmlySy8x6RsZqjsYwvFT0
+k13oBIrYWM7styU3uh1R2WQxLqwSpkl0zmbUuikjeMEeTlW1Y1wNmWlLGDqjA4Lg2r8zClvpyxM
Tmrjl+RTqi8zeEiz0fXOiOHTLAeamD1gPrORZvMhM6aqOCt5p+bHZHLLP8Nd2rWJS2u+DXOnmEdX
1NWw6fSqsKOuBpMKza6dCBytK8gSjDVO3PpzXRl2FC8OH1FDERAtM4FelDT2mLzfANa84TyMVaNH
xHEM4tpOifMDLX4V32YLG16UCX1NyRJok+wDSswbozUp8oF7bUxMXyVNtX3VklxJt6Ruzox+gBmN
6Km3XArnlHtlmfipGc/4PezBBSYBydmIxRpB2AZVuvKaMMnE2CZiT/+LHua8j7LJ7vUc1DOu3Igy
jGk+Nw6/6Js70fyAA74eMBnQC+RxJATp5HNUTyxzgsNg/5QobuP6TNnj+p6uZMj9AbUVrJRDXfZu
1K5G1X100pz/aBL8CubdZsnrgVht8A2inK69NFUZ9KJRvXCyROr4JhfTr9uh60LZxxrz2Nqb41bk
ffbB3b1ibzOgOvJWI20EkBY6olLnQvxlDmqJ7MGoKtrgl9YcQrdu1FjfrEgjtA9iDjAt0o8ya88w
T/e//H1WFvgPh1bgMaBXL4wbR2LUmRdw3oqOOix1CIDUEHdf4Ww9zx7io1IuZvxtm7Q0+GXikfFp
yhgwyDQlNi43IckHzARQYqdB18dhL7NCTL6pSMvbrwBUw4dDvjIeRqLJjB2RIhiOcyndLCK71S1F
gAnaad9lJ1WXn74a6NvmbEnM0ntdOkhUOM6L9ZQIoY43eBz+YDNmxRH6sF13A3CNRhW22if7wh5s
LVzitgDtWAwdd4K0SRLHzm78kAp/wCcGFamszsKlbwXwi+cLEBAcIqQvlP+o9/v/4+z/1lX0+P/9
PHu7K6j+1//502V//b9D7f2P/T3VGu5/IKzC2HwPecLLqf9TraWh47LukV33AFxiR5gl/6HVuo+t
WIfv0ikiJUz+zST8f0da0/4P7PQ4PxBs8dG9f8P/wUiLffzfRISk8xEdzdxsoOljuv13Y7lJsJtr
Tbq+ybR5PFA4C6AVx7ehzJJo8bpbnRQAZslgnbDUSGV+MvEAvs6ygzeGyQ04pS9fI8/bkoY7LdZV
ZtWRrgGq0g5JYX89Hsk0j3emmDiIVkLZoSD8PaZ2vJV9qR/6ktOONklMxiumLygk6rS6UgXms5PD
IhgS5ONl4DU/Bt8Hw3U+JzApDrpQV5AQ0ifik5G7q4w3RRDYpIzukXnpNTPV9CZ6Iw2AL+utRqfa
rVI1SAUP11kXfwyKFBNOMsQ5iZfGe9etE8QHQ7zVZEoaE0jlbdRNwCFTqieGShUXUdH+dGfHR8zi
q3iQ7TW1r6D11tPoWRmCmKX0bbFUz2tRVc93YuQkRLnLweMO3fSDYvj5aHeLPE6zI48Z/bOHWGeB
Ha3iVMN9nyqI1MiTnLNXxWiKQF9EfbQ4AvW9Yr126fCjHZT0slqL9ZpnUDpTojv7TunsV3eY/0Bw
lWecuuUb6jS/VNT46nZkykhlPcWtZV267qMHXn8yUr1/wlhNID3vUTR54OzaSL0WwSzy6ixNaFm1
s+2g9XxSh7wdax9ytaVx3Y1As/ZcrvaHzcRwGNva2k2Z/tObl5bUJC4SrxCcqOq0xzRNrNDWpluq
mucSKOD2uKAKf9KbZr50TmIc8IVMeNnEM7i3eY3HIXuSff7drLDJAlW07LIDqp7GF/yVw451dhcP
U7qd0tj9HMWt9KYyZJ0DnqEsZg1cNKcbPc3kltHIOY+196TkafHkZIMXxI2S7fQZxVlTw4PN9bXH
9y6X6dqZdnrDnWcFBAPUaj9d1gafQwFvhBwPaLxpC7oM9PYd8NOLOH0hPLw/LA3+/5QjmD7/47PW
wXZvdN6+g3m/9NB2O6UyczwZmsxeQGh73gV7y0+8/BgTmkv0xBg4wI8/pcj0bVq31fFxWVAMHhdC
9Y8q5GeQrPq4ua8NoWcJIBNNgUVypBH7o5ya8L88RgnQhIYsugOQ9I1dqnt+XObW8jNHFhe3Lbtn
MaFIE/a5U2xi6zV5XWJdHtlj/3HBoSePTUE68eOrxwv/em4kn+uguL/HCThASDx78Rofi/ulaXFs
LY67RhT0GkjY7J4dX8x+XllZZKal+dwpGnV1TFTnqcp+glXE51zoHq2g9Uudtcpzeb9YlM09d/Hh
8cxkxvFz3mvK82LMe7o91ZB1nJIHYJhT3xtvWmrO23a1m9PjqcelVYf274fchWLrrN3n6uZLv3EX
L40QHQr24nnu//4MWg3NapGqpF+I3wrWLaxZugQVcABeLnE+lpfcyf/xlSWw1QI2qAQQVBa85/1l
934Zbb531dTe388JDsxhl5MIkcMv6Fi+YrR9c16FuaIIG9BrMs5me6vnHEy6ki+WMab81tY2EmNj
BuqilWzhIDDOP1+d//nqQqfVoS7rb7tZlktRKd5ZzygS916E4n54FnwBQ2l9KZv7FNoIyOXSUSZ/
xNURqk7Hw3l9JRrYOQ55feIgll5a22lDvahY1x25za3U/YXu4AgQon0iG8QIuMjklXdLi3LyvA6j
uiSXMascv9W+pEG4DsZIV0CYqqqPeKHdokDqd8NQLLAksL2a1nr4ZHO3fIb73GDGsi8oEpKAzh8S
T2ODfDEn7nLyIFZSLly5atsmUTizwas4/fSaddb0irZqTy5Z8fx4qtGx3CZgFIfEKbKdV/L+rwyj
53Gs8rMydYOvej3E4P3hv15w0TntaAm+xLOdHvM5z47wtshi/8uXZb2SYJGoYmMKWOMcseN+dJ0f
biw8bK2aASs7QOQPFabRcnwzOGpyjveawFw05whh7/O2WiGtdz2qGi/A+BP/UlXYDM3oB1iaNju1
GPiDoW8GwBCfqj/NZUz2M01bTqmzPJc54JkvB13bdTiZGIHVldovEx+xmOLDMA0oTqbcjA9mS4SZ
//iSJp6rI+1+1ySVfgbg1s7pnGSHWtMPKfW0wCn35+xs1s91bE4hq2bm//3c/QUK26krI28jyqVS
zpsmNc1I0SjMShW9YeRK61NPmjGxVOWTkdcRy/twnVQxXElXVKMBYjUYUqGxUynpHykrcXy82nvq
5C/USgRx2n0BN9ivaj6tJJVQCZNb1uvjKY2axbvScCvaGuXtfeey7juX2TpVZBhD7T+ec8cRm3M3
OpHFVLPJxlW9IXxBz+sV5R4pQvmCvItcDKbXAlrwjJJSvJhl025SMdT7x8PHpQQcYW5vl+3jYbaW
B9QeKhhX997M5ImVGnkgWdOM28fDNanO5aIVtwSyPVEScSlN8xvXl/hICH6NqqrRIvICxUdOBsWm
19PhKRt7+UpQx9/Pa5C7h7YqmuDxp7yJctG2Modj26+gtRUCEdTrGyRn7fuCUIK7TOnBdafsAzIl
jaQY5603eNnHoE2fq+6MzwZig5tW3GWT3XJImtINsCu2QaOW+mUoNHGwydvc1u7gXl2pIGWznel7
RKmvA+wk7joHldJ7l1FX98XSsPZokoiDOtEVKqM4Vi1D5l0kr86AojertbUA8M0KMpQ8gTBr41gm
dfmsur2zmY3JRfNui2PisYnyI4/7JZnjV0D259jM1Z9EMwBv10t96TCuX7KCqAL3/kLRjK9eImnJ
Q+17MTgGhQRbp9sOSfld1/vs6MaXVanGm+BNCUlu7CNtsvW3spiI0EM4FD3Ohf96qN+PiY//+PFq
uw7WlXWCrkGl9hd8Ys+my3kVG0O+i+MuuaoqfwWBYurb5E5FQ7ObFs3d6g61jYkl42OOJ/k6Ghxk
nUxrfi6CkPFisFaqWDpjr1e0/mHzDTJ3tT6U2H4etaH4MxtdmNqZ+NUbCzIvNymuXSrbrai1/lD1
u66044O0rWFvx4Y86EXcH4xRm/cJsqijPdTqbu4SedJlY27t1lvPiKGpOmuEdSEwSER1uf6IHeV+
ANKzpzgm9iSrVusnuaPXlZ6FQGtzd98r9Kjlo+xfMpLSo1nN9fMsE3W3FAtZwok1Hy0AzG3NiTdX
XUJxU2s6Toj9Isstsysn+IIK3iBp+/4wlIPxjkWVYyRaKkEHrtEbxoaPw/KBUlILVIEG00i65aNc
HaKFXOR8I3hbOTQhS5H16TbvVk4vozrEVTj0+65qjZdBteln6xaDRPEydEqZfOFFUijimFEV0ch6
yRbYe1YtMB69XrFqrvI4xpXpzzM2FA6LRdCgUpbU0/2oyrnf09P6q4EmQ8OEsaBZimLjKInyWzH8
YtLbr0nWX5rxvebqdOMbTbfGTWheHNJl93i4aJ1+TEuPyf3+n2SCIdvVy4AauDVKvb1N6P+vQh/z
wLCEcy7cjngOIf4UWEk2WtVPL9wRU0iJq/NUkOdCYofTXFB19NvREc6pAl/YVbKcjpUeW1EW3wXZ
nfNEAfd4eVzW+1dqwceJG9HcTPbyZahT83sit0Ia+Ec3iczCDM7hm2Xw96Lkyo9kwEKajXl/pdsG
GCPRlrMz9cXenVh7EG6gyKdwes/H3zlaIxzUFI/ORV/yFbplLa91U8W+mhnem5cASTjOlHzpBisi
gT/fpJRtTYuIgs0cIFpBhTwaS2THqvadKcYPYY/Nvqd1ExFIkQaFt6iXAmrgaFCXGsUib8BY1Pe+
sOfvPk7PU57VH0WHQaN08uk0oSI+p4RrEdSrlp+VlPvObOdvatR+WfPYv02EJEXp2k8HXRgTqwQB
DmLtxk1uTvWXlKwoeWV457qb5EufWd81sRVfuhjJqyLc/RRPNrKwzngpFK/+mki2DNTO0g+s3Opb
n8jd4/kW/VKYevJbpix2+RDHb9IpDzWa3p8IaJpgcjOPpU9rr0IDRH4834OvZaQ5XMzcTJ+ENB3S
rIX4qavK7wW3ylU61S7tDWa/OP8yu0p/B2/LjkszlX5V2tp7tw7oKOquBafkVawXXkAfuMCZwKsI
+zg12yjgHg9T1XqNNfLxH4/sAV2y6qQvQutOiD6GHQcr49g1Q8ltWjoHgaLukNokdoDfuQfuCrGH
CjGPTmr2O1Vt9dMYZ9oWJlM719YYR5PHJtK/9ysMqVBBm+U4c1iaEKMT9lVpYTfl9RUgQ92nbTJt
2j4eTiM87WbRHeaReFSjedGqN8p//pK9I7+NuNhb+tx+1rQ5BHWFADOeveGERLeEnVSrD0XLz4s3
WEHnEFUzeyXEJhrn5zIZ9GOSDGbgGLngQ/0kUfR+mUVrhPeC7AP3rXedG+P343WTnoLNaC/Z1U41
Dq2L7ptepoRpro7HtMr1o0KpAQKSSXtpUdz7uB1jCmrLt9itYXe7U0k/PP9esx92sa4fKU14hLZa
3Uuq1+m2j9vxmMFrH2t+ob7eJD86xeqI7HLzrZ0IecbeZWwHcLkT/tt+50ytc6xzNd0rs5EdaVMz
9rFjtocM6u2Qmsa6V8yKoN+68HbF1CSEyZf1ridGYFMaa+/XxSBuBlmY27lWwFnvDx+XHkVsCoP0
nJeWuLlOKiNOXGzTPyvLi2+ZU62X0ZPPaACrV8NTy1dS46OKeeh5bIF5jNVTNovr41eOn6ouRrmT
2Npxht09kPdV7JR1si4jcSRhp+rLDdBH+HaTFJ+aNX0WvBO/UVT7nlNPd3IWcXgX299VWf5Kqlb7
yHpkRnVfljcCzKewXVkZiTlEQVZPyladmYkt8swOmbu0O3WZsss65YT39aX9EsuO4ozGu2StxgQI
e9ATpG3mclOjFgwdr0xpVCmN7Ur/BzEXrseyn/6irFN5wtctXzVU64+nxyKxDjGyxWRm14b5mr4a
T/20erO7KrnhnhbJwR0pQvHVX5usLrGxeFtNj/t8C4Uz7ZjzXrzZ9frNYo+vxHWtW30lOyDoeVtP
j0tiimdpd2TWdX260wCnN+pUoIM20N7p969sPU63ZGjgw7k/968XWE9F5C5J5//bCy0OwLAdHJbj
O4sWm8mzIdXyWi1dTWSzPkWPh4/L0ixPtmBJreukuuoeqFlq6VvyaVnR708VGicq2Rz5jbM/9O18
FZU+XzH5pZuKaNfD47lKGcZLqRj7x6ORLuKrobOJTcrahI8/8LjQzX5UpFlcHo8UHTkffvcjcpn4
1MOjdN5pzdb470vVEuuPuM1A6ie78tj31q4QAhcJbHNg6dOGpOhhL6r8tzYCfHtF7B4UiZ9jHkzY
IX0eDhYUWIABhMK9wpsPRYrMkbXUhBlWh8hUFD7I8WuhevhMqtwMpoT4EZq7psPjooMgir8fI3B1
g6EWJTz+WuFnyaoDgjsCgnhnNkPqtHDFJVXMmCqRERj7qRMbNATxxqoLEVkrmmPbLohy7k3tgOgj
XPXkPVU97VjzU74gLOn8LBaMUzJHiGx/x7XE+N5D88Sw7Z6NLnIxCw4TqjWSHbkAvGWv7E59NObN
wU4sQKalh8NW7tS2/NBhgTZGHapGhbupJWzlHtZ2AJ6DlE7roJ0rndkrNnyWGEKRgNtUmMt6jd87
EI8zJUPkS8S189PlrhwUU0fM2D9BM6lezvrSL5FpO2dzGl8GiLd9jrOim5fq2NY9WIH1YtWVtYOM
2MZeufpxQ+gX2SRoHktigE31MuuAwBpUfteykSsOSZA5yA3mNA6olX1cGaGDDJByM5+NdTWOlQMv
Ome3viUCI4dBxbMSHzEw/fKSIY8cTAB8VJ3d3M/p1hD2U0so+9GEkw9QZ5kbqjLElnnqohWAequ9
SOSk44s1Ny+Pu4XPElSsW+U/6rxKI7GmwD8ujK/vUBnqT6iaD07PX9MFhkUFUT0rbd8d/r6gAj9U
0xDcLdGBWs/2xmhJ6zWWYj8X2Op0k1IfmJ5Q7xv04uCjKXKftlgI3rTJ0lLG/jC3GWS8OrdBMdpJ
1HrGBxqe5UA9yi9w+t6Xbrx1RfMkCttnGvjZ64aItHsMpK78Uam/OSZKvAWtEHviKMbNssrpxWjq
nZGN+gnllAY4Hi6mfJM5aE/aOXtFT+6W33UKTeG+AEMmO7QaJ2To6caAutxoPSIju143hA5FCrcx
7hf58rhQMmBFVun9BbQTKikBU8OC9BjtTQOeBQSe2tFdUgDotFsnl9rl/GJluudXyEDDwRkjXOpP
rdsyRE25cSOpzggNJDfcAAVvnmRsEi4GJnXsA8vMPjoL/E/jiDjGzuSvuVlExYBeC49PefRgvFBe
pFHh5M2LVk8drZdUnjdjynlQizwBpoS/6x5bu0h2leyEV4+Nhn5MDBbsocp4KHDRYRfS0JEkFdOH
hwonzn6p9p0jjLjLVAILoPFwdPG3S0F3QNnXBf94q9cnhXyyVSO5L6Ya8Umds5Oo+z+e1d+KonFx
X+mfpltkAUxnwb3q1IHaig+ryMAaSQTbERXM0JAjEmfHq7CURXVNu0/Dpoavw9jaQMGI2SYt0D33
7CjrGaa3AGsab0Y55geULt254heLImKjuShxJiPZtVR67JHrELNmPMPXx+T8fcSuITjpWQGb8bRj
hW3YubmUoPlFXgzRkBWMGVNxjImDrqBiVzovImm66KsmFEVllZwaVcqD4ab4G3stdLP2tcT/DOHA
ZkFeMAR6o4DIzz/alL/wzIxJtxrvXA/6YNlCBBbOIQgU/UnThj+VW+01pMHBOBXpjgAvfrEjh1s7
53hYlShFWPsw2Hqb0W2umsRZBTZrHBsl+UTAS+wekVa30iUVtnaW7VqX7o90Qm1hB2k+H3N492ca
rZF15etryoHHB1v2CpIl47F13mxYbMoTtG1ta4YftdCz7xnnKPjS9g/5CJhEcNMFVm53oTF03PTG
u2uQXZ/12ezHGuOElhkH2tMNNOPub2lk3W7qJspCsG6RV/NWtXV7Fvm1Tcc2MO1kjRA4Jegm8t6f
4z0IYgmO15zX0XnWWh09Gb7ISo67QuXmEML4MCfV2dWGve/kgP2nj7NvgvI3hOSYSCGqInCcZA7l
sOY+XDUjnMKkU2e6LxuOS3Pr7Jm3uqduFcTjkXw8UlR+zHWbWET1Lsnsj6M9WH6tolhREuNFoL4M
RKm7Qda6P2S7mBvUtmhX1PxggSR4yl3uZAxnvJZvXSe/OyJQN9Jcb15vYMAb1kutd1u9nKfPvGCv
mvLnIs3d7Vj1fEiS6bU15VbBvsu+GPtGzSBkmEWw2IPC3g/YKAgsHKYYOQHVjEz1YZPr4x6DwL2r
cMkh+Wz3pDIUjJb1Vw/e7zIqk4FdXtHtN2HrOHq09iK5L12Ym6X9acZZaBZz/555pX3IGvdNndYE
lq9rP/pM/LZ1YBxu9vNSFRBgmTpHzjpSSFgTLpkfLbsZb+xoG5yXSVRjaAEwJn03q0MPqv6TPXrD
INYEM4KGsALdmeZbi0t9C+P5SxZ0EKdNrr0gbNyoVIkHQk/WrZH3Yp+tKJhGhHeU5xaRk0P2eHF7
s93h59okOHSx0QSDR3BuVlTPIDihNkB+1Sr0gmI5zd7JRpZNU9qsnbVDVZGqM1cTnKStZvuEPNiX
TvGOCfxr5B8cGPOWiT2OEnAFCq8DjuN4rbV2PMjEDW2vzsOpn+doBpgvhClecDWeVQMTryo7Lai1
6qaPWreVqnVQR9c85Nl8ds1u3IF76ccs/SGNEQhYB3suLNveNEac3fXBxSZJpUa0KBW6LWYovzHS
0IIDCopBAlm04tMA6tw2JFRz5mE+rDZD+1mgvw4L0yNJFWX0hh7UT2KHnxxiZIK2Td6mtloP9aBw
toj/2Pg3/VqoH0aRnjKb3541oZrR1oLpgTeH5WGnp/YdT84OaRVJR6573Et77v6DhgEprb13+qPZ
Ica6Csyqz/02pRrQlM07tgYbhVU5BvJCqAlVtNUcmnWh77uuwQo7wjWYqvBNoz81jfPB2NrvrB2y
E/AqFplgGWc/mbo18hJ3B0n3u2SCp3uMM5nIw7xcpT9PHt2Xnbrt0edt6wbSuS+DbsDvZHhr6GQy
4bdWpYi2ktUndO3qzM6C7QIPFycdbBQEDY0wvbli8hm0jVs2Lb8AOvrIibXIKhR7jzZmCwjIWUq0
uZ8XIj7GaROJYip389RtymXSQyPH7YLke4+X0UAkA5efyT4cUMRFTq8+gfzmu1oltXQd9aPT3nPb
u2GvVpiJmeE9qrXrV8IrErRHfR5K+QtVMrSNkSDkM7zASOg5TNzR5lAlLpoDIZRnW29KrL0pnyj8
sfYan9AY2Hhb9PVbC/d9iTPX3ixqh1rM6dDpTLT8pqkVIGkyT43ntFE5mM+1oUYToJc/asvM4Gcf
4qH5Q0Ve80L992loyO/NxvpCn1G+zVPzvOpFALnb8V1r9aPBUbJxbAcQzYmfMoPbZ9TS08D7ey7m
5HXEiRLekwQS9ZBPSwWXqHlhRSA46a66e6x7mA6zj6M0eXMs0ir0lXANZsl8mxHxiOY1icM5Jndh
muLneFi2ANceAmM+stStHtxPpazN46j2eEoTtnSt+sRxre95AHqYhDYdONsqWxtuX+1T1gtHqfv0
q+YxxwAbNsEgGMWzypsoi+qIxLfYuLXtPOXYzRNyuq4DoMFGa4mnbdx5JvXKpcxIMTHkMq46hX7I
RItF637pq79ISTEPek4+TkeSbZFl5Vlm9lubU2euMhKTaBCsY1uFSq5/DMPcUMfoDVGmNB+EfpEw
HDv9Dul4doEzd5CzJR96x6qeDppL7Wyf0qht9xubLIoDjQ57XOrLUWDjJzU7vTTTeGpVDfUatCU3
fHNUWu1Tm+oxynNI5bGGozKHegyHmN1NHzk8t5cJ0XvTIiPrSXYJrVOHZ/ZYAu6TbbOw53eZurNZ
evA2qJQovuqQWmS+lrsy7yHKbhhTCH1NZIfI166euUGaxUDJ0lZ2sPKU7/T2kW71wu+dYoRZMKhe
9JLAzc2VGcn9ayYB1pNjWDXTNbsn2w+W3Klr9Z1ZiXYwJ3d8mRE18zlXv5Bsn9C4ZMfJ078I3W85
/faM8cjuCFDJlYDs0aszCuMFpa52wevF/jt7x9jozkZbpth93SYos+WvZrYZz9HdH2S+/MUhcH7p
vH5+ySCL9nVcIIwczPmFKq2Q7qYkUosUDzyTAN7Zao6apy5JI2gm9wXg133J78lHI8FFoauVMM99
ZGZNthVN1/ml58UBkbRjmGV1ezSM9V35xZEj5zMITUWDCS5Ug19qwH7M+5CLIvD6bAoUOs2cgnwX
bzY4DXJAyMgegER6/Ew55www46xBTam5ZbTSm7CBMhSBHe+QQ6UbtyjLXd0SNZnJ13LwlL3tsM04
Ifng+aadajwKynrNgEKfH5e6hScvARX4PvYdl3S+RgayYEiIMhK1/RPBhYtrdITDru+46nrXwj8l
Ej9PWW0hZLxNSvnLpu77U7VeFy0fr2Ws+ek9SUIIh8CVPnnWE/lCTReE04AImmAvQjSkTyMXWdKr
GcZSSfxJx/9CReJhlqyYVrZGUK9frTTIfU6Z6vJm59jyGaEVSsKFbQyQxGT05tiR4jHJXlR9fKk4
b5+gXH6leTvtM5swCJrznNHhO6dFMOl0/6iVEmAWcPxFVAEg27IhpRNaj2qZTQMQO1LduLc/RjzE
Pq1ul8TiYCcSb6+wgSUugg1rePGsjvCbrDYC2EtERLUMpGw4S0/5BZSHaGdHhlOufM+KbEGdrlle
awT/dE9Dict+JqFr08YrH7lGbNUktXyC/QyiEfqOwArsr+go3oc2x0DdZSFJh2PIzXGSwpVHuIld
nyvyUGhpyUmZ01gv0YzLbm/MgG16zPkz9nyODqDMqi3CokK/ZI3ZXRvOHY7GvR0pLIOVCRK951ad
ej6xrRVWMSn5migjBNiLnwyq66Ml9oUhfGVYOfKDYfpq/+ks+kBiAWcRu9M5G0O0BJ27vNtLre25
RzUYuJUyGxvFnEM+k6Eh3xgUMspj7nr8J3KDEHDrLf0UUOF1MtaG8byC7ISiiXSl0MFqFL5PFg2K
g7uzasO16G+evl5UtYNaBx5nI4dswI66jfsqaNb+A8QxPpCfPY41rkZbRoRHJdumjV/wzGmbUalZ
RTMMxgs52zLOtsX0iZmIsHmVog/TleQbjVqoj9MpadIod5uL4rXDUQiWArWxNriYqgDn6hFLDX8z
Unj1fAF4TfkUeUpBWfO8+ib/n9OAQ5+v3E2ldSQj3LEQ2JlxoxreYambwp89grLVhmHfmnXBwLGK
AMHGOwYmZMcJgF4u1jfVwWAtSjngCuGNflzof6/DOoNW0s3yju4+V5jnfAbLe3V2fUCUhgZRxr4i
i291GuhJJD8dI8kRpT6ftsU+QCJvC+29JmIDOqQBUMObQh7uNrNw6aaQh+baDBDn5APNbs/IixN5
V1jzdxWTqL/yQy1pTpiA47yVsV368QS5TB4Xy998rooD7G+2V2AEONli+KgM3UUkpwacVZj70dN0
zS121XODSnCjghx4tvPZKck2yZeJ9Dgy48QPd22TjasM3a59c3v1T6yYWz0j9XgtyY5go7rUA3E+
JCc/G07/jENiS/7RxsSzNSUoFVupvivOgFEN3nbjqM66M3VrOzKyAVo1iz9mbG103IRgcGlkqOcs
T+ofw+Q9CUStPsDJJ6FG+EqGd6lxQh2sGEdt4kbLDZ4ja2s77Bbrg2y4fJMRSrRbifCIFeahygE2
CBcwggB9DO+v5e1EEfMhFcVXWou7G0ebItv6LdyJeBvigPix1e38n2yd127kyJZFv4gAXdC8kkym
lU250gshS+8ZdF8/i9Uz6MHFBRqFVlVKmcokI+Kcs/faVMzUgWEsRpXQGc0KgKZdaf5yGnU63IeQ
46xcAJXP4dEhng8qxsAX7B8HAp8fVKRNhJSyNE/La9wb6S5S3MHrVaDSXG/x/aYdbNPnWThsXDhy
zpZVv3ekNBMx6lF+tX6DrsmXmCg8Yl67kLPUPqNzMNbEC4hcf9SV8qaQhnpAdvWeJxDfzqULiH8x
nydHVN5klexctLEbFaWLkcTh1K71vbQX4QkWcKfVaNjm2XxMlAKpykJbZOz64IJ9VfPzgl6wqZY/
o11/Tqox7WeV7jFZLii/TSVsuuk9iZN3WEbOdYUKB/HwO8ocM2gRHTGsXAI3y1hpaTLSwibjYKJZ
JPUoZalvjgKuWNhp5V1mF+JI9wMqmamxHeNx6OOGMAubQ21TusVhUreAS6pa8pX/6HH2UaizGzLd
t044n7mrIObooF1yJyb/AFsTh7kx0Irmp8fE5tMS8W2HESAdVpb6JABWLx9VtmFbaMs9HpIezZGP
yoMznqVMAfbPzE+G7jpM+RLOZdfv8hW+gdJDfC2cOgrWMU195CMXB4M3rlNL8aqeloiOETboh7ck
VeROdMvzZhYv63a8oDhx6V7gJMrRtXtdjumUCrEJ8ERMMAsacHxwvrNCCxIjy/fIV8ANLNlj381G
EA1OHaoJuk9Vy2/XoSHb4WRK/QN/Yx2UClqDspBvUsMUWi0HtSm/yul20IzPAb8ainr5ihGjPLap
7HYzpyEogaVHTEpzStblaS0t+7h0kkiOXJzGmLiBalmekNieiWW/cCiABdbJFxTQh4VsMiM1ntJS
/6xwM5yMFJ9vpHT7uYyPdkdTMBs/MnZGn82eDhOeSCFEEsa2eRwlY4/JHt4qzWIdZF/fRSMeTyzK
Hoe3FEJR1O+hgMRhpyN8sqz2i7feDON+gMXhdE9xZpm3i3wwXY7WuioOZEiT1nTC6yRIvdwpjvpW
dzc2n7nZT0pgq62zQ334FcUz5luK53JRD5DKUq9Yv7J5vMHX+L6huLzKrB+7ekEJMqQXnfZKIIz0
0qm0GVndn53azsPZUN+0FLRG3Ff7SB8zHxkQp282fmc5I9ZlS5Y3ao+2ogXXH6T58KZuamWdQ9i0
SH3XKqQDT2SSIOWFswZJk6osguS8Lq9Z51ynWf0zr5oFgniiIIvTo56/57Fp0z2f2XuMmElPl3IM
JHLaz3Oa8JiivS6d3zDZPCDPp3bpvvs5felbgq7qN0tpHKQkxqFo2T76pj6Za3bToLhDt4Fp2jDd
I4LV1NfV/rWOcT+1ELYmYs12UjAezW31DwfJo4k1e5MoPAzakVkmhiqgZvPE6twOgp1joh3VI31o
BApz2E3HAR+e59BE98HRvCYGqnGCWVsMyERvmDLeSYRXPD2Cyoa82E48GXPdHnHZJp4ypQeSBuDz
5fvWTD8ci1nP7Cir50KickflNRlccajN+ksod2sxh31XMYhSlC8nA72twR31s5KfFPFYGBVaCOMw
aLIWHUn+EU9wbOrRBu7m3hQwIiGRXdsufiCZRGvKIcDy9C3HlUJ+adPAaEPVRKHX2W6yZ/J0n9Q0
ybZpfGB167urczcDKOUm/x77fjwQVbCl0ax+ewRkZoRmbPxMrGVU69i9C9O5uov+nJvxF64v3VPF
cAW4gTBhZWLSJJEdaH38YWZwd6CUfKhJRKSNY35Fwy5PkksVj++TRX7WFtIim/HbxWcnbeQFFUZd
ElhjWDTqixRy2dpv4HIs+aaZ5R5z1xPKbdCkq0/LJvbx9P9RXPGVj/k9qnSDPoj6PdQC65f8tIfl
MdWpxidTBu1I5mIZJZKGhQ+z6a7rlTMyjfWjF6yB+qSTA7uIO3PQKK2HYJ1KxQf6iAVgwktZFyGz
27dmVBFeZ9Ulvp+l9V4a+hvSAryQHef0omFc3iJYteVdBQLAS+z4fnME2YnY9lJ13KmrIT2LTJbF
0j6KBOheNuooJxME72pd3RuNsSl1+3HfKM18GFXOeYZJ1s3SxgFo2yetjw7g0wn9SukVZRA6jax8
3TatPAtsN+X826seQ6InJzYOw7pIzmDJU2lMKVICxjCLdQU1U16s7DldkAi2SkmrqIoeWKtuCBNF
O5oaN4KgmdpNihPFxntXim+RaveutBKEsOnJWJY/lDCoRNLqscFQZbb0IzTZP2QKt8zSHStC9G7x
WRxG542nPC9pCI/sSZUK4xkYpw31ZwiJkyMXeb/gZKCfgjjoAuLq3pV0ZOej8+g46olB0udUDCnj
sJRYC6eiBVHFr0JnvtqJ7FOxpgvuxQTAU/ono3EgNZd1ZcjfiFzzO3e6GKUtQczH6W7Sux7dCrvx
1kDTSRf1idQTXmS0xPf8IulEfJGUxX1sVBzA7bBSzHY/T+oVcxmX+epEtOCb29yhXb/WdCPIJmBY
0NFA0hqUy3Gn+VmSXetJHZlXQfJNBka/uEPJN9BnGBJaqnn0nCKPht97JszeK/voCb8DBw03J2DI
/uihFvJDR36VQt2rdEePnTRuS926b8tZ24ELP29ra2VCZwCVU3tYfGSACD/yxpy/UxpX3yFznHlO
XsZos3xuQYw0nbzGHU9thncFjt+D3rzbscXiC8d5bznLL5ooP9muXDexDYac1xwMTBC5IEgZjlYj
zQWhqNAFkpmdmmtLKRmEzxJL+oiQSme26A7VNaPYDczmD36eA4VV6y/6fF5iTJixebDMuqBgL0lo
4l5RewTGdF4UXxbj4mUda5uJj6PX0meJYIIZbBIyeHguelMP+/6hh+28J96F4qP7aTuFBj2YucrI
n1cAvOx09l7vWWuZcoUzZFVOPcCgYihAh7h9sgXqJGWc3hfVyDCSp2dUXW0Q6dAmHbvaq7noHtVl
aA5lqUISkz158PtS6OoX50UaMzlcA6TJXA3NDNG0Gepdkbt7kFpyTwceQhqvIe+eYUf8mYlSjDr8
+rJL91EE0ot9ujmj2wr6zEgubdkivNk0RKt1sgdBT5GbK23tlcHxWqKI6vJzoy2vTPz2zpBw9Nie
PyIUzaYRNRgH1CS/zYy6rTrY6VwFSJep4tEtzlah3aZ4Zm/Nfr7B0sAZnD3SNwcOoY017YbMvq3s
+idX8wsFtrafktw4EZ5CcxNMUkCnyeNATRnfGoFiaL9VNe11+IQPTc4URy+ZfGliYtiWRTT6q32j
lQxF5zSUgHyDyi2BeTWJpzYOddvFRooXOIdMKbITkwA+9hhUb6O4kJjG+bCAkjCq/tIOA10gqT91
eOv3rrn14Dq8wUlbz+e8wLsfLUjHa/LA6IgcUvYNr7WbK4fXh7VHLjss6HmInu6uSVS79zpcLE1F
ruuLfnlWKqbXhakdCtx57GkDEWNNpj5M416oJM618fqwzo5zil1Y1sjFf7Citow3EefMGwKu4Fxn
tGgsk7Z47py3RthZaOjNa60hN8/XEdJKQnGbVz9xaVU3RprXLKX8gWeJ7l+zTTHX+aToqk1tKSV+
ZLEnl6G/G6hP48lAW1eP92KMwP8VDmfxpHlL4rzaLxPobGu0Cy+JS0xQxuyLpJOBgjjnOdJ1fT8v
q/vPl4gYUpRG2ia3YnSA3pP8M3GUiySUAR2sn9DzOQ+4cF8aDu1KggtqBqWLsrXYc+MNaAkwkqVo
Nd6G5X2QnIWZsrh7ZY0EEhhpBYQunqGOXTKILMFiWACQcbuik1yhQvR3eqFMt3nTg+1qS+tm7axm
n5J/55ctQ2xuS/QhKBwWymG/KKxht0zdY4pwfN8DbT5HdWd55mTlwWo9Zd2MGUCcQbxiEczTx2LE
WeQ295Rz8SEdoLNZyXjqSRiaRr0HkW3hZGntnwGbvGf0qnqxZ/lSTt1mkLtfjdgMrIX6GD0CpnVU
RdxV3gx3ruAuKWVSBQqHQ7iDqCFA3YCOBk7C3L1G3Z9EM7BeVl4MxdWdmUSnuVA/YrkMvrW2f5oY
fGZVlG8lkrndamyXAkNF1X2wxrjzltih9bjpP2ebfDt4FbvtgJH06kdU2ffg90wvLYXlK91mxxgM
O2Qm984q/oNTffKqHNNAXnbjae6dJ6uD0aePA8CxRzTbfNfsfkp2FOQ4CYPJcQ0zpbLCWRdEwdXp
rTFPvL+oaOqWOD/CvSG2TnrJBgcQVULECWWaHHTeNddGoT41wzWbCV+tJR+c03WHZv0sBRyxhB1d
q7DVpQyyU9D60+iGcVKCiGSwfkjcwQhoMbWrox3tOAkME83AuD7oalk/mr1OfoVObmn0LVwyVuE8
EJTXE1GXf086jic+Z7pKNhUV/Q8ahsGsUUgnLsB+QHVJ2ilgj4yXmrGXoQ2Pk2PvLdYFKhBeeTtA
UW0fwUrimCyPJf1xM6Nn0cwU/qqSMRFllhNkEXNwN9LuFVOx3lftsx/Sz6R6q1TkDm3kfjqjO9Ix
gkwm1IuB6AmspECXFL2Nmh5ELY5IsDe3CCVhRdnLzyLu8a7tYcLfxPBGigTBMSfFb10r6bDlrzz9
ozLLx4JVqp30KhCreknouPrCKGnjJ9nBECBfVECHU5I+otuMd3WcAUaInGNkTnCJB3nEjNXT5s9w
DSQmlTtHBa1V+Go55lABqeJ6hGJc0Hqehwo0K72+a2WRXLrBfe1HEBB2Ky9iUhyvaeMbdqdLq0zP
UH9ANS7GuylKqmHaE+hwcx8xPCaScqvLR4qBCPNsn6MUtGGF+uNw6Yr2jjM1QqRHJa52C7YUv2lp
ya5l8+WMDFWt8S0TGNfKuLuNZXtDpvCSk1Bhxc6ALGt7e603pcDPymGxSyeK7bpkTLCkXqkzmZxh
6JviPo6132IWXpU433HV8KZp2tXRi7vBJc1RZ4jgAB71+w4eL+Bqb24Vv3bj82y5nzWDJJAiFs7Y
qd5p9EYy6v9sC80bK2XzS5TydjLUX94uwCRodjTwHhnBtr67uHbQUXlurJAUfLqVfU9Qhw6lZl85
DEy+Vp3siXMLXM6jVggkGuQWEcMTaiaxpBYFeG8U+zj+ReTP8UzXUR7Nyq5inchWWKUgwNMw7e6z
1rhHFBnv1jckkL+N1K55Kn0QrLB30dNmSNAmNOlo+b1EZWheDzPvnX5ucSxQ8bPuCfRmRqZ8xoyu
GJg4G7QwDjJL+Vy6bsQ7zQTPqR5yRiSHBVpTsBRRH7S9uF2ruTpFYef0OABcC2Fn8pWpbeWVCWqw
iO0WXs29I5fv1ompz0X8qCP+6PQH8hNi3twpnCJmAkIr7ufYj4r4atfNfeG0/Q7Rrt+M62norO96
OyBGjESDSuXd5XD9gXJ0w37iZ6xudABiXtXYn1Vzt2Ce6mftvAzuG97gklmVzpU6Pia16vpuqe3R
3odyFc94dWmAQaswFLyKMKYTPf5dUGNz1kVrgWABTU9CRd3b+6a75sJEsWwTXcI4CsQaoaQ4vBwb
AVei/ADMqkIIAoMnIga6gD0hGsv7GktNAH2akmsmZjw3GwCb0xOseXayqlg5WnIsoFH8g7QMPsl8
WW39HdJAkPGNnPfxG449chwdD2h0chPtgkooPTYEFACexMJW4qGPG208oHSn2ckJLDbpFg0cBZGl
SVyNtd+i+9uj/39ZHET/27DD1LioDMWBA+1cRTKLG+limJrxRAM4Avq02n/mad11KeIy6oM/nZs8
KRPGQfh9NBsia+9uXyU03wddfpSm+9LO0bgroNTrfctiud0mrUNnedFm1YM3hG+kcS6A7cvTRL8b
hwzEHtJrEeoxnyI6nbRe9U+PWMDnzNIewJ0fFMW4UPFRHAljgHiJwmTGL9vUKwUYUNPVfAD4YWx9
Kij7JYg+W1uvCaG+SZT/5CNvwEIeh2c1kGHz9AhidoJlS9uQlPQfvXvGyX8tZ/WpnNLXlD6CxZIJ
CugF7zLzfPOd0JP+blFy9oZyYhwZfQEmeKzRCwR93um8HH6L4YWfv+xR9j0gyOsXFNuc5ht0vXsl
c3BkD9iR1hYRZcqcVmmXXYbWBZVwWqJw0E8EP7ZQd9Xx0GIsRzumXq1YaqfF+eob5dWwTBtV1Ezf
3BD09zMaT+5Wnq/c3sl4jZvpEcxQRis2o5tdZncl1xodUoJBYIoHSkkr0mlG2rAgtXXrxZj8Ru2m
nVtgBIFY9cnm5WLfJcyuNp0fJsL7xlm7fd6qTdA03X4EwHq0RmztFlUX4FHg2OJbFzHSG3uOQsuA
qVw0I1Yvcg7SWnk170qr+6F0RR3e6XtyEu4TK35okliG6UL3SyYZiRn0kabM6H3G3SCTR9vAfJyH
ont2m/jdmHZsTym8oeIZrSQ5O1R7MW/GPmnpswicWMPEmLKe98mafUuNnh66l3zXS4O2jRuUI4co
st8Nf8D4Eui6LI9mJZ4lZY2fdUiDWTFB6WKrTvqnFjN6httbBTrFjYTWY5mj3I+5IpGOlL+kJ1cm
C4z5rKmIrvv0mLfTl9n2Q+iiSLZMFJ5LMTTc+PNjMqjUYpTSQWRSjA7mVREMN2jW6238XdmgWa1Q
0xHYmNJiPEEab7pqYUnaQjCxXXo6UqJy64oB8n4qzOzPbKINmhk061W6nC2MyWiOCLeVU36qBsm0
zNwbOtjENEFmzngduhOKCyI/7bA1yoPFhUM9RIoDOs3zBlSbjMIJ8zl/cxwTJdNyBrDEFRApd42K
0Ihz7psKCYRzRKnQTJqqkL5whPjyC0IkxaldRFzkzDwQL06eFY1j4KhsXrUan/U2f1N77SlbsouL
GIAgMhlaKp12cB4cBjksLT332jhc5SrBnk3uG8kcHfeHYeEtiQAqm93KVOlpySrzpJXOUzNxRjKF
5hvYDRtcVHorp5tlVPfodblb5/GVkI8qLA1AIuVGV8ofdTV+JAuIgxhCxGoxoxuh6AHW+j9SWWko
D19Tzbm5xG1I35JTSpOUYd3Tqu461mipKje5nHvwdaqnifJUwmA/RRuuDaRmEOUQpkyydBH5jyDM
8e7JrELeUsLTTsUDTSLp4fIkUic9rmv8CnvtFrknakuyq7yMz7AmlnipTUrgmqwsUBR2aDYTXkdb
VuGoJ7OfdNTGqGhQiSAAyHCRpSJgxGX5ajXtKrBwoaxH5OcWpiWFAnRBnOusrHE8Rp6MISUmag2s
UrtBRtIjItOiwJX2bmYSGUxLaqP1W6BagS83OyOwZT7soDuekp57MJubUDYJGQrlJi3LP/JYuSam
+4CvY9ghwQVMjyXWbIpLhpmRE19hCWYSnADOVMOMfXTxVKVzkOhcM3Xawyept+60cXFNZQ10ms77
qusAPOjxjWUxsR5gaBQ0UQD7NTfbUxUrtECLg7NQB8RlZc824FBPzeR/+nHUWvtlcTk7GmsUyE5J
AzAGW77A10qj72JHNdnAc5cG/SioYcsf0H+Gv9gkgzC3GoOs4QWPmrFXbDCncNZnQrmwaRLBZgZ6
i9Cr0Kg6lMrNQlHFH0tpggeoECUAeEPKlfZclTPSjiS+ZPV1QXTqER9O1zzjlpXTuXXpGvZK88DK
gsY1tndNrzqg/lCXwzAXu75ijUpoJVDWX/Iye6t6VeAT0S6DSjNAfNitCqN8jLmnxVOSNC/c39RW
HRttyYAxQ0/VEWFxhddpehnpVow1duxtbaC8VzncgUhbHgo7p+nlungOClSoEfHnuvMOh4BpSQ6e
zhKrc45p+3sIbu/iXVH0dAdrmKhlog8ndaXXpphF4IhHCzcpc9nyR0vVT2NB0UsgBuyK8gq+7EwH
5HNdnd9otQsf+Fu1EzvDqbQTNpDcd2bd3SNLwD81ftlSlSckmK/u4M5eKUa0CFWxXdlGsJozUj/k
Ok76whz/Pmm1X4DquK5rxPc0QSSTj7clbQ6RJE4lRx5AXKaklZ/eOMubXSj2fa/9ksrR3joWBg0z
cnTfmBTT64HUeUOlt55iplcliqu7xEK9a2grva5NQV10Vz4Z0i4xBTnmveBWfoDY2j10WS5PZpY/
9mJC35u1niVt3vjxoxHF2VjuaAftq0V+zTrCdgMv3bllskNzO/vAd47wxlFIlxoVEjF0GpW5Fr2o
Jf0og3HVLqlsEtr1A86k94yDF/EUOGC0qFUPmlhegadyeEXZzoUw/I7udSYcea85RIp0SnTn0iZV
0dFhJ+LwNvJ33tBdagt9aqRbQ6A72rfbfKflWvp0grNzX7OhkDgDQwF+3c7qXCLdkJunSvulkGdQ
WcKf4pprUp/vDcrTBPwTs2yzpxBD9ZcgSgrGCW6lTKLDbCukntj2qTG6/aOSZkxn9eqvledQLWTo
dHrzpeXoXBL3IKE27d0imnZwzxBep5kT4FixhARFQ3mADzYJMFIGbTplHvLbIlT1N1M3MO+pzI6W
OP6wZ+1Gz0rYltF0kxldibUdF+MwaE9Y7ixvEnzCXcn8ctU2vuocasywbJvSyajwrC0WXT86uyh8
ra+2lY/D0Kj+rH6zaUL241SD3m0kA2J1aSNaGk3qYaeaNv5oXdurMq/xjDi2h7MrBFpLJt3mLUjF
L4lwv5OpW6e5IsMnstZzqWdMwYrECTKbgxmwQvqUdn4xmYnhjO30FBFDIT+doqengm3TZ3DFBG50
2wfG5WgnFFCb5rre8ETaNgR9jFTst0ozDGFBXeM3neFTWa50fvV9nNOp1ODWeIy/mUgrJYJ4hPqg
F4dLSuIJGA0rmFvnRm3Vn4gBFBBJalBT+B39NKaaeVi5zXVuRHfOzJcFh5hSjeOdPTl5SC1MKNd6
QkfwsbjwEfLuSUar5SekX/HJRLuhvSEhlquxxu+AxkzWaxKsLpRKp1hChgSAkXANZUv5q6k1ngGN
+2hsWcSBCiFaonAjPuxJGd3bKCkDfbVfGOiv+1rZEhrWIVxKIjeyuTiqnB7gEn8bw4hkoTgyEngd
iCQMFMvaoSa/kdnG5gYsiPLLcnYG5M3A6ZMbHUU+kUJb0gDUzwbSWKGyZbSkUK0JkR31tFWYJRlh
zEd4IQNBh9yv6Gp8iwiECVzSUZ3rn3koH1ShpkehrKGy8ctStGPtSC+tbJbX2sHpGqdNAIIcw+bY
/MJO7oOpRmktpummGOMbWA82QN70ycpotOrPBU7Sx7R7AEON9wb/DGdj8YVcC/GWuM2mvRAbgo0O
7KQd2oaZmyLkLdpf7Ng5qQhY23xWhsZf6uduKINyRROmsbSzAY8chEvVYKKYCqQC/X2Z4JMdp+S5
EsXBVVpmQ31seniLsazEK7lCXGoLWm0weLTzRqYuxETQoHTOK66AKN/V44YEmqKHapgrzpfyUq/6
vUsipIfi/XsxlF+hJNwm67g1VszDIlMqEsO5MqQZQ2kT9Neq/tq573Vr/5F6bnm6ZujXDjNzSnXr
Y65PL4ziunCQhAc2zIi09M9gq68Yws8Owzq8W75dFSeEVVBiaZYFOYkXu25Itw7KQL9kmxKwxE+t
to/y5ZFz+8HJ0pu0r28N5glrnpOpINqnUYWAukB0YyeMMHnx6RdO9DO6ti/FCP7YJNgGvc95hbGy
CnmAFjrvqr5/NSWZu+5aHHoKzwBz8Ldy27U49hbeuXrRTg1KsOM038AOvo2WTDswQWZ+SRbRbqlY
VSbH9ZqlxUkeHeSKhUFBslJ2yLXNZgF1Labec9WKbuXiHPpa3Bdd8scyxtvJeYm0lHkHq69nMmXA
iqu/W/X8mKc/nHaQp+rzJusEuEES6EPaEY+ZGeIn1oBAE5rhYGRD/pTSR1TAiq1GMHTzWxpRYWgX
HTgiJvb5pTcokp04iHs3yI31jozdGw5Oz2pZMmNH+EigxG2Vtbe5ruPl4i3JJI3AItkZVsIB2mba
0UmI+zHS8VU1fvuk45anN5+Aaio02gLLrP9Mk/VEtw0SXxFOY68QJItWnJyJr6LLL6hdsbjTEVmA
bWi9w7UoApSzFsq/6qKPVu/3rO6BTpxMjmSON6XCQGUShWO4Bkwe1v2sf84Q0AdJtRL92nJWo8Vv
7eeBOkwvW2yQCpF6SACTk1MvwTDHH4VubKjceAJSFINcEvJcjOOynxhnsxoTSYOOzaP7eSdbBKRl
HoWRWZ+2CZpdf23/GTNro+O+FzY9pxZxujaTiEJwpURKp74WpvxEeQgN1BpAXXCiXyKAMjbGrkpb
d8WoJr7Icf1nG64rTmBLic5EbKJv9BBBh3eJQiflE+snFfGCJh6LqW+PcOFPc3NKEdLeL52q7Ri0
oZmbDsWIScECQObZXIWOyH5XkKye5I3blb32qJfMp9UU7U6CO35tDACtXZ0ykOEuyBV00tVmup4E
ddHctxezLJRwMPP6VM7RS1LSRPv7bwloTWwn28P+/uH+pI5MTjjKWNgKHT2Ms2yxa1q5/cS4CLkX
rslm6uYYUp2y7f/+/dJu20fdWB/RCEv/31fx96HteC6AQRyj2qpPa+be9VlMMOH2ksxuqE954VSn
v1/2UTEx+S55XfVN0dMt8v7+hBqqgbcg1AnowOAg74v//SOGAWFom9C3mTYjuWLxD6qOqVhn5fn7
vX/fjb9//Puy/uPv/vmd/9tj/v6W/z76vz3k7991KP9xom5v/H885u9r+I9n/n+P/uep/+Pf//6I
f5/6/z38vz3Df/s75gq8HksbrH2rmOF/PgSPMYms26tFUYGs7t9/1zMHj9Tfr/++KJMp4soy+n+/
2N//K8vJ/d/fFu9s1oPg/L/L7v99/z/f+h+/2t8v1b9P8s/Pn+a1PPz9/n9+zcXYQRrxitgCpDFO
B/pqd+qkdSAoKN/LLH2OYV/tSx1BOnxyuSOTdgR1d+8oi9zjWnhhcl5QZzoH2TgKEKZ3iYnK71AM
MaJGRaH95nRAKeBRHa1dVJwyaqvVdHo/oYGZaCm2cgLkOGnQVh03c6+DZxyTLROWs01COKBCG7mi
ijSGWvFgqDWnljpwB+nsc3MwD3XF6AGpMjKBeUZCx0/qN39Um39Mc/prwIKhtW//JMOc3zJDeOVA
fUs8I0esKem8YYqDbspJUOLUUA7Td64rGkmk1rGOVzIP2kwL4+9+GYyQbk0fGEXv7HR8zXvTdXZu
ZdivkKco/9XuxC5j3BCS8Dv303D6iDfUTOHWsAa0L8pUOU6fqP9ozC31Xeea/TEZq2zvYjjE4lB/
jcyDDQmMH6AkI5hxbG+FNoUIYMQu5v6FNHaPo7qBB8osKnemmAQ0pKz10H9aHTftgGnXNww5QWQZ
broG4JzTHaWFFpLYaRQXYyzRv4uDRmzsHoc0nmBhm7vBxsGoCZxhPLvXWVYTthl62hEO/Wbcx8do
c+7KO/Tb0+q+0lVbAG3on3FegDQFyk9FPxGkQvvdmrPJj4t3t2FAJXUmG4xp6IxyrvY1vInBmMHp
BYJG/KAVOoXxQ2pAkA52fV1lcVsk0y/zgPS5QJ4SLGDTOPxpX5GBqn+YRtwO6ku33BG3N5AshhU0
0iYyp5v7dk4w5OW0YxmPZgQV3EuoYn5W2+MlnVWfc06CRIbRcWozTZaYP0eNSrW6jDmeYVV13/Ew
frem8ltajR4AmTu3NopQYc+MCIxJBEak7U0cWrwRo4IMXw9b5OGqjBm6tRyHB/hDgSR1lB4QV5am
qwhc5vRLZeZ4ajLgt3keKDZqSyFoyE85k2QE7RoyjNlLY5p4XFdklzYj5kbzE2zccVWjT4i3444s
kJDR5qdWE/rQZYrra2nDtzeSup6u60og3s51rhC1nWBCYbmL6EoKm1IwLQDitivoTvwrjr+0+aZ/
bYmfHCi566xTDrB0qS8LVz8rOT91yLbo33WbvEjKRCU/kH7zQgH8OoDCOtrRK+NMcEUoM8g8iW/7
xi6CKgJwoirGQ5pwcDHXCu/drOBOxkl2FuW+TBj01zPci4aUoIvSlI/uNCQhBDfcOzAm4u4dz9iM
aUzuIfdrd8JKv81eDAcsjsByLZgmdhRhJ1kY6CS8udCCvmKLtdee7KdYM2tmlytEUIOcGCIX/FkU
GPwuq0X109Jl2pV192KTmUB9q7/gCeKd775wwYLiSNGJKAewAWgII6f07W45NOR2n0bXPK2cVfxi
iQjWQVevwCF71Y95yfBhgVC8I68EFitCAOZK8sDEwEtzbtk5Nn81ZzigSpAeZprqzMfJ+6HYYdSj
CygG2ijMKzJbe5Pm2gc2VXtAvXGzxHJFcIm1o8CLlq1I3nRzOvbuFv7clU/MoV/ZvhtPm1ndEMLy
vSmT3/TbpTlX5i32WmO9dL06BB3GSH+h1yNyJ8UOGROzwM06DiaJcUiZfI0KWVXnc1z/0Wv1WSKK
G9rNLouwWY84guepsgeKTCZP8j0CwYVeq3a7XC6XhfDIpaWprlriGSX5jvZ0i6grIavAkXet3r32
vcvQfQFEoDL53iumVfsZIqVSV/fGPB4pAGfycBcW8x1rROQnBbhhF3DNFAKaFftVlh/KUNRkNyXP
liUe5dRQItCE9uIdIpgC3gI3vCAQ3Hf6nC0nFw+j1aComQ9GkjNeIdI9YDrknpFP7jr6xnshzM5r
PtQ4OgnSo/+HuTNbjtzIsu2vyPTcUAPuABy41qqHmCcGGRyT+QLjlJjnGV9/FyiVSplVV9X1ds1k
YUmRmcGIANyPn7P32sR8jSeZTzBotfC+KvoNLBBrXQy5j3CIzlCSTEta93edmzwKj0QCG8TdtoyR
rqQN6lBdPXS0OJB0oYbr2+4lLIW/G4zqIUuSk22ifLWYiU5DTybgTWQLUsAb5jETOEY7TYmM0yx8
Vi29o2TujyWVsTZaSchAEbnrQK+QBvS7SmOMX+t0vDM0C1Y6bMoqHQ4lAhsudVTalraODRPfTdZ/
KMO+RiHujy769JAhNh/EY2GAWzIjJ1pymdvIt5no1ntsjOSqQIk9cv64eK55w/UAGY0wmEpvdxYR
W349nEO7zDFaNyQ3Md4ZDX0Ta+msCeaoXDp45UlhYts0tbWmOWoZZ4+aHz4Ba+i3gWoW2UqN5mMm
yFYqKo4GAE/o+2vRhQAoa+dV1iYLzBFMHE4wGlmr0uCgfVsJPTtqfnNMM+0bMywLERe/Rq7k1+eA
3Aua+i3zPaeYlk5nTmsfC5Ew4j367PLMQPeGYSPBY8VzWyXOQbUzx5qKpRGzhnt4cBUbGJZ2WB/Z
F3oV7/xZrZyBjTRFHMKZ0aNJj0+E4a3aF6N/ndHaLnPB0COBcJBkGgIcphHCbqEgNiufUSrjS8Jy
MRl3/t6DUr/wSgQhoL5Qk/eBfWFAJi350AuXcUE0WfuwKZ2tU9DpsH2muAWmFHp/9GETXVnXJEas
4e7ukGgRoNIkSyUse1+EPYOqQfArJLcwEt9syTpvB+8DA/2d2acPSCOHRTSVOurn+n40RLBudtXo
OEfV9YB1NXAQpodIxkw/VFCeqtG+xZpobAIyYqgHTxUm1ytzxGhM5lq88SW6A7hJi3oqCgYlpFRY
qOAmax0htbF89CzEZZ5lVxPT2VJaSXGwMhwQvU774i1lqu1n4x3TFgYLof06hbSEqokusCmNYFXq
4yUOk1Ni3gc20hlH22jEvC17RuYVKZ60bsmt0kfnRcvbay7IO9gI8ybDKd8OsTPKZhsOWMa1oTkN
Kkn2rUWaeJgbT5gXrSpkPmTWpPiSa6aRQnRorf4aqYJcuB5D4KGCli9t0Cn0UzJ+ymN1j91vUIPq
BYFOEEoNEqEp9elvkpFCNcX5E5yHw2QBUSblSKxDlOrI2rOycjOy/3JBM16qi3CX2yb6EOatvtWK
nSuCL8J87OzoUTR3yLBppfU5yXAxAD+LoT4JS89eFZyEj67dH+kAWQOl+tSuffcVOmG1SNywP0Yu
hbSP1iccy+fAnU5aK+Flj6S4NCweMs1Xloc4qQxpOA4ZCQG9tpx6cv2EeCZH5VmfsCHZVoIOOtR2
TL9RX5VUmFzgm7ikMWUW2HD1GZMlVkIS30WHn/jcAi0SyTwGpoOn2SxrD+zCejKCxnaTDQDBZqvE
cKHZRJocf2OrkviRDPkVkw2A1BODb9lG8F5iSZRBkV3ZCZpiUVuYpYDYhyGBOu6lyyGPJM5y8oRH
0gNuq+418xHFVL69T5PRPNh2R9tqcAilg2XE3Lc17yeAn5huauvQBm6wRg/yERi1jXzBqdadGyKU
N4fsKDwioEOfQXFPiTen3B/ikn7v0qOnwLXbWIfK8ItN1iLQQzYUsPD43qWtXOfY5TpyMTeuX4jZ
27pOoD2mVr8tGkuicum7u5oxyTU1yL4QTneHcTW8cWR4ZbDd5l5IkZ13PfoMvf4oYDIynS2f/ZmB
lkKd2dYiMVeGpL32+UALRN8BKznotkkPPEL5TBCFeDBDPEGEw2osBZF8yIv89y/bwOiOoPtotmN/
xXQW6VeabXZPpcOFYjtPxTD4V5k9cPKLmdH7uj7tkQEXFydwGSl3SsNizJc024oLgCRSB9lBfvt/
xfwNpApiyZUhOezy5edDg/pvhWqJpvkf/w+U5YhdzRiZ9v3956q0rDEA6DcGN9ymg897V8eRjsal
ezXoaGDessb9UJXjtak11p20Q7USYfBSETO4QDXXI5vT++vPP7lD9sxHpe9/+P9tYR9IWEAwa6nN
BEbvEeqCuR6Ze2w8MMaPVWuYK5IPg50xf7cOe2dZWDr9Rl+VK9wenIyVDM45IphjOzvc5q+GXDG7
8rQHQQ+Q3ZyTJF53dSmS8mthht4zcbsNMFnpHKgs/cesb/DPax54DKPe+NUQk2LJjw3xug+r8nli
RLxz/dLGMBi6G57L45xdxievMAEzUcaNeDj2LllkVz7ty7UG1uOuNXXKLnIJvs6xCBVdgkdg0PeW
wiyuzR+K5bnkEMwPYZOaazlRwLc4O7pe1XdWFvh3Xv3bF7aeNXcFYi/8LwSIQydHVUTi8LH3vOTY
+whf2rjQb6QWRGRb1RfLCM0dMWLlg1+ajzVguXM9fxXGeNNKzzFOn98ERAzwoKJ5xh5k7prUD+EA
DQzUB905JtXQbTPdia/LTivXqjPt2ypBjRzWTALBBXFyDJkmxqG4Ua493GbY1zjdKhsPf2Fz5HdQ
pZTTe4XTphymb4OtjkWD009y8oS+W36l098gaJUl/h6ctOTp9uyAFBxTWbiXJqKpjIGxo1EZK8Rj
GVpzaTc7VsL0KO0SlYOhyr2nDfFpijkraiXHR6/v1QWriboAR1iZFrtgl3HLl5XqHvMQZkzYqmdw
6GpDIOu4/fwyM1Bys1YeUgw8aKBEfdsSDjWnGkSHzy/Rvbrbduze86B68pMY+DQRz4AdNc4O5DPe
J0FScOpA4Fl7TBdirhcj01lB0mtB3/5eR2rKL1x/wzfrHSffHLejkrdgc71jWLXtym+wWbNcVWc1
P6R2UJ0np4f1rnC5fH7D7tkb0czwHUgURzNgVtt3w7azyC+MwWysPV8Op66T5MMM6waMyik1JsqW
LruIxMGGWaSlCbKHP4Z9cF0VuHKJUThHeVlcgqD7yC2opGDKHUpLqR1BSM4HMCcH5iseWjkPh4lC
xEs8sF7Rot/nVXSTQNVbc7YvjjlJimeX0J2Viy+TmtbNGEeF3rrMTcLR2xDjAvskYjtIKIskZP9O
CZG7zdMu5aNzi1dOyi8iNJobIV1WwmRkVywhSDhpLG8c95JWeXz7+TDIyNp7DkPZOkL+STrg4fOB
CUJxICyoODgMA2h7bDh423P2UHCuR5nRGA67K498xa1kOnaKSPBRse/tR5CBp5oXBBjXIevR1a+E
U3iIadJNCK9rxCWXcbijPbDSMFg+eMzfGYNxngjWHZbj64FUN72UTCrt5s1G5PtoJIQKUU0xdqCs
0YE7bw3Xlw9WlxlcnRYZXL7J8WBopq1G3PGijwZxMofiS/yZ6eHWziNZnsUux5F4k3JtJzaQOcgg
SATCkfIeqNLVpLnBjtaUOJKUptNiqby9DU/u6JFLyJwFV1JbT1vDZx3MFPJkPsj81YhNdOmF98GL
v8tC8NgV03HpTcH15wNUumfueE6Zra1dkLNYi85L7ff+qRiHAScl4swSYMxlzHEjUOgv6TSrvela
zRWePk5H1WDf6dAGF3KIDYB0TXks5gf++rEZxJNTFv5D4TruxtJGBHFBr91j+zyTVIp4eV6U3YDY
Mqknj5VbmIegMo7VmL3VnRadcVKHYoVFfKBYoGzxp+Gs6UV/YYEUu7hsJFZXv39Ok/IyQC9fMWAD
ChZq9dGhITphsb/CiK5vYCz3h6kT/rlxozs9M/z7uk62TN3ba6hD2YJqwXocw3zPEdM7igAmhZgw
cTFf5hBvK7QDKUNa2NTaIc1tIoyTIt8AP9FuqYJwyYfIL+oufo7Gor1LQ6Y3SRQlRzMLe2JobDiw
WqXdZ5ph7fDnQRbTTe2+QKGS1P6dMfA++z02Y8WVqqX+3P2CzG/VNKttGDqTbh1hmHKEn/MiG5S3
ZxCJJvkGBql5d1VuDucgatB7zg96L8czFvu7TGTD3i2+phy/UzRbSVqADYX6u6t724VJxu2FlgWN
KpfuLe8nDYOuxUtEtJLEErJAceicK1NPL2ja3vs81JY4Nn18wSlHMF8d4izGYjc/5IiGHF2PLmOf
gkKgiVprBpfZ6IfX9NPzYy6xuMz/6/MBgzWc/TQ2kGr3NmH3PJCHbCxCw57Wn18GfuVuUvTiKCdj
/eB7xcNngBTN8Ozm80EGSDT63B12FaTpo6Vb0/rO4ya/nir6e3QAom2O7nxr45RajlGy96uAghxL
DdEudnMlwcvAO4nIWY4wIJmk5KwdwpxQipAk8PknujpUvD5e6N7xr4aSG9h2pbsBa8yR0sZZtJZJ
7KwNUqNvFePIUeOwKKZUv03Lot23AzC7z2+OMSoJe+gw5TLROQox0ZL//OM0r0Z5GzVQ6k1Q26Zu
n3tlxvt6KOXOrmxMX4j8avCnLszhoFvFTlSsDTgBN8mUoGD0gYxZsuhpY2cOsIcT1SO3buwZRyD7
3pPRIbyB/PCgutij5S6ICfOr6i6CArAAL9HvQ6+IjyOq+kVSqpTELcbkbB7Dl6GxihUyXkCI8gsL
OWzI9mmIhAaFN2mWMdGv/pjtot6TV3kX41YvyVQBB2Fe1VP++0Nc6ymFlSDANZiyK61JgQlgXdpn
HscBjYNEiEJmVyE9Wo14tI4UQ5yLWwr8qasfXNeJPrRpXLc0/5GpM8k1OQCims1PQxyqy0AG8SaU
Ibbxzr6GxlGAVQWQLAGL3/Ql/BdRmCY4lLE3tqrDrNfNTQtqVlqSVb5hO4Lvxno0IkWDXqCPHMql
yXw8i/cmlkrersI9IJPVtj2KsrMfix1l0mvvpyUs0pIu5n+FVTP6FjlEsAzps/cBxS2KGYsToH/k
On5PpYG+aIp2TI9fuKuqBWx3saoaj94Jxk12060a7WofjRjl+5o8MfB/HPSxlbWyvZr0ei+dtNr0
7mgvsg59KrWkgWLyTHuXiUZmM8xot47BnZlP9akaOJ1K5PEMx1Z1xZJr+haxc260wj4A2lMOKR0u
rlBpjw+1mKIT59e3jCH8xkzMwzDm+d7RR3UaBR6RDPrzdub81jYBVpSpd4OhDcsei+Wyyanq6pw/
MEySfmYfDKt448L8mubjU6xNYOXTOjrl7cqOX+Oi8u5Mx3SPOU1Yjr3VxunnXrEU+mGgOdlGxX2E
9zEJXbruJqq1ifyb0N1nVuMsgsA5+WkarZnfoGbO3LegpcAj5PStzVqgDsQHdFFpHnPRnQPpPNRh
wRJ2rPurSSrtyA2brDuAnhJDYeNF+Fr0hti7oLzT4uCQ6EhaQCYxASeDqY27XayA8aP53BilJ7dk
u7zH/S4Y5W2ZBCiJEQEvG98GH1LT0ZqmWCMbVwVXjRLOZhjQQ0WGfJpUigCxbUAX24A+AkH1WzkX
kZnbxocw1KQOU4gmes+a/iV0T/hEASPHzLayslqXlr2tBJpSbLA3WLZUoL5UtqFQtrmsMCaiMFrZ
J8fyaVgpDkC5yYE/9iEIpUa8NIvibKL73uJgfWc6dBvbSH00UHZ55e5VwycHcugV8Myu74t726/3
lENAIGL67v5Rs9sHx3Loidbpok2bl9By1rzfNmS5EEcDtkraVGiLJt3clyR+YV287q9iHw4ckrJq
SQuzuymXNVzaa6fM8zWHvkaOWJhtWsaD7XD5mMG4j7Jh2Gf8/qc+n05lrbMJU7QGGm2T3MTmgl5k
kMgdFEPGhRu1R4DZG2rv7MbJKYwidICNAhZd0J6xjHS8N1VSXAkzew208tT0fXtEAEGbTYvviT7u
iaJH11WHKl+UPiCV3p20rWzJXI/0YuMOab8mt3W6ikyk3bS5inUELsPMxZXmigNIiRyajn8tE9gc
vg4BRmXrPADrlGruR0ks5wL4NiaZyCIbSRhkbgFVVY6xRWRm3gxB8tohWp86G+Iu+j9UFptszP29
6Pwvrn6LK71PKS78prpjlTmrDC1gI+gaxNehUY/g7rXnPG/e8E2itg5NQtng+Jdy/juAi+xaPaDO
yJei1a/MISKE3m0PObZ7oDqTHm+7YfzWDdFVX6VfHcSve6dqntEPEZ3shG/DF07cDD9EN219yVTK
s3mPYjR2dLIZsxnMnVL9VYUQE0srxnBeaU8D2pmFX4MYTIOvwhzvMU/Q2jXgQMOHi5zXQjNBiJi0
rPKG9q4axF2r3Y1erBauW7FfFyjvowC18FTXi6QYtmiWMkPsekqmnjSttdWMN2Yowg0ZGLhgI//B
SCvFtIF3qe/KRVkyfjL06UbpoM3NZobuZOxokJ0CvWw2tASfKd987nnW9nkwoxpsAy7D/A1pehH2
FKwyXQdHqcbg3nkxMi5cxJp+03nGObWCr9HMna4JAlgx61ox86QUGd+LepxYbqdLRmpbRm74SvPM
cD24t4nK/XXq5eipCx3guZ6cRYhzyqYq+zwG0/pQLykpbW5yMuP6eUIcTHra8JUi49DijiF3Yy2g
QobFR9bWMW52oHZs6Mduhr6lfv/VM1JjZ3cANELUZTb5aWd0NWKZ5q96N74jT36LRrJ9Byd5CTZj
VAAscbiP8tE5DlXnHPugfY9C7Hq0rcOV1VgEaITmIjCzb65OxhSrxhuCu8dGJAZGaapjpp4KKqeR
xQu2NHQ0cVsvG1KbkwoLDhHKW92FGZ7qnGBL7YloyW9Cx5GVNzdRz7mxmRM3jKz46uf5hSL+SfQ4
gmUEIqL2Tr5enMTcfTTw/pel9RHgXYYc31553nkwIzTIxW7qOccRjbsaA71eMwlDfM9A1yoZv4/x
W59aL8KhE6HV+pLwMBx8Eer0Uiu/NKF2Q9voSjkV5zTnEKiIdIRL1LqIvStxSz1i7aqh3MByOyCc
CygFm/vajU4OTR7qeCPwr4LSuh89/9AEEHwjF+sIaQiHtEqRhDaAjeGw83qYt9ThJVQO1wm4arVJ
2cm4/iO8XmPdL4IxRQrWnTkTQdlIiM5U37SA5aN0M3flbFmh9qFCsRzigEW+b9mYgNGSZTMv4YpU
gVsDrWPrIJVXFltRMGjjOhT+i1/13a7o72PYKBD6TbhHHc5FeiWZNI8R2TdlBMIqRpSMivPB7BjW
5iqfxc9YVgFT7phWnh1uM0ageBL1WxeFLhEz/UGl7lf0S+XS9kAWO4yvmdjhn+rzkwR0BiIY2rjI
35NGxKQAe6fM9GmrDy13YiCTnRmVF7N2n5O2vCsjHNRpw8wlwyTZZehtAUUvJr3Y1VPy0oaSdS9M
0dT59rVfLWtv3mqrkHGfgn2m3BY5McF5vsPwjxOnxQlua1UGlzOIDR38WdWa37BtG2uNTYkI23Vn
JGvfwVYvG5DpRAouM1Q+e2TYhW936M0NKi3ywKopQCCikncijJeBEmvhwaKrmr0lkbQy491WQfqM
axcRR1Xuk/BrW3gvSdHL9eh3L7k2RstMaEjsEisjNIDgjrbc4+IAeVW673Xef8y1ZNuM96OdfC2s
uF1VBTrFKPKOhvGoxehWLIeaT9dBNjXcpSOwavYYc4iJM+xRLkx69WGOureqBZGJodnhwY5ONAGO
ug81V2Pqm5KHyGKq5VjBCCPKZboXElglej6drWvvT+Qh9/RC2FZ1cL8VEz5Cd/J1YTgfCCkLAAwC
CHVOmdIIMmEc8UjAI0hKf7LQVHZrlaXyhMovtgkrUkG1FiWDp/i1k2a/iZk2Y4tDczEU+l6T0VON
VtyDnqWhHZj12rWGxaPW8pupkCaZAfd5j19MGP0dJgtY3SAGgxDDQFhqd2IUjBDG/Ivu3rm5ViAC
cpZyaPHhwK7cWDxvak934VQCgmwcUJ5+sgZd0cIZsZgFDrQ8DYOTom6SsEPTPEjeugK+dUA084LM
B//slSVAuTrGu/DgpNpVYdcExwP/IzMAQ3Ty2Xys5mILsn9QnBMuX+1LKdQizzMX0vdxygxwkK4F
Xad2X6qS5TGw8dO6hXiu8Ius8oBAPy16CxHQHDRH82mRjUzfq+x1pEToYQrwnr66AcdpK36lQuiu
UfSyPfdrYAGIrOlfaw29wXyPqDglxLZpt90YX6W1nW+QUNQLIeStrgU1oSHwRqdevidXdknKhkWM
zzIzkan2dXhms1jYMR9yQ9EIkKdbO0ES7iSd3SWYtfRLToRSWXTXRutcVNd96KxnzDTn+q7B/Ixc
yWzaR3tAleRFaqtbnMYKkDehA/g0DZjINTV+cygLN6qIKqpER2OaM+4q2lcriQNj5bfdqibM+6aW
7g0TK7jd9BbZNvR35CAbSmzyBZpp1XjOsPKDAAt3SOfXidqLyI3h5JigH5TvvOK3mFW/8T7H7ofP
K93JKcxXVWw89c5wwXKEkGeguTQl0CGUOg1z4d4UZrPFHYdsSqTLOiL3gFwWgADxoG+hnOKtNwFk
kVe8shz3w+bMxhJXHqbJPBJhd6RsOdW+9uZFzRFb5NoiE8zLu3c0DcXetMOvCHj0A4EXXCRxsMTA
G+xJz6Wt3ZW7Scce7vTJ1mJChlSYQhNx2RXBT08IeJAUk+FVTMUi4ixDSAFd6AZWVOX63LITnzJR
wSggoGZk1maw7vw4fbTxPiT6XYHgYVtG6bMWcloqTWcH2P/QAAnfDaTY1NmTnyIcN7yKYAUJfrEN
JA7zCqScORZbaMw1cRhYlivyCdLmLSNPjIMAgiLViQe6adWSrE2SNMCXthlGgBj6bFKNxBRY8Ohr
de6NkoCR8R6H150hexSaVGy0iBOfrMFHvIEqaA4qEcFB04yvSaz2ST0zDYVC0uN0ZFAyEViGzfQ4
0u5M++m2FHQO4wn5sQUkK5uJnX0zp5g62aK1J5TuYlY4JEa0Jsf8wSgZDRt68z6Bi2Wwv9fD5nqs
JnulK38HtnI84kR/Zjnc1KBrY22cWK8YGTiRc+WaLRaxEe90Hucb2x0ZRNSgKkXebeQk7/PYerYb
LqQuHDh3eq67Kh334Buo3QcPuOhAo2EpR30JAdTYipHJSkCmTwaRICFUhLA7DYpaxY2r1efMh9Bo
K3B801RzbjP8N7ekHxB4Hp8rLC5bUMFUAACiouegXDGEAcbC4Vv/psigRkDm7YvO/iZjDbErAgEn
wTGQ090jc+UMB/Gp9yqiSwjN0kMz5m0dcYHYDEH7DuVGz90fz3kuoWjWSPmPGek/S1s6TIzDGlsI
4ILJkzclcX38qwGHxElvQL23/ArkUzUpJnUdaGVAUAFEEefUe81xppXXXq7DH3Q9IFYGPec3ZeTB
FRJmbvTHgbRI8kxfm8J1YU4hlhw888Us2PDpSCOemS1PfMhGdE4ryzu06Bi6uK2OYgSMKhrsYyHQ
bNx17QqAmb2yamsduwkyej3SmaDT1cfWNuSsB73OlFu1HqJXCJFjf0dpKaDmMGDw1sJ+tcig3RCJ
6i+rgWwtdCv5DpHlAj9cv4pKBwGGlT/YjDb3tT5jebmv9wAx1kmzCOKg2FYcTrF7caZz+cTXvliF
efYUGE27qxz4NkGQAJE2GRGOT56lwbJErsJYdCVhjnape3G9OD3F4EZTw74ZKlpDNcc8q2/jS4y5
ljHfnsn+bUd0TlGTgye9m1HLZ/hQ9Rr4k3+wSXwWhWpPdZeQ/YNluiOmayN5iaRK5XJhWGTWZvpX
5jRg2gRhmm2HkNAo5hpByHoVFAUnMxUydp72Y+ExZuiq25S0iQTOJO0WFLlGgKST2rYkYU9w7esB
zI7WJaGX4QUWLHtTZ16yw3F5F0iXxLhELnWNZxeZe9DCkGwD6KBL9cwcgeCODH2iaPa+Q+uJy5nO
Uj3hUGwAD6E3qNkRNCgKYb8wNSW5R/RsU2RKcQYYy2VpmVeFD2kcW6eD06t9MlxIb1W876IBPHQx
NyFyxkStHV1XWkf0vBSnzyfuUwrayjY5nyIAYdBT7Dm3cCfiwnUQPRTA5IAksPjCEr8di0jbZDpF
i5TmiyiJpWypilgQPKIN94EVPdMWvgGFAYZRNETA62G1CJWAEDBBPUXixY9HtNF+/um///Y/b8P/
8T/ymzkcLM9+ytr0Jg+zpv71Z2H9/FPx2//ev//6s2M4UtcdwTFaN/EuCWXz/bcXqFM+P238F4qJ
PlboKZZxUJZHFyDHOQJI6lq0/hnxDlcBQEUPGNc66KyTp9F4E5NBU1cSqyYrmpkuwN+wRwPZV7Cj
ke7KPWl4t2rcDW1UXXexo24a2+RFVhkeeznLJDrv+t+8DvX96zD59Q2pDNOShm7B5Hd+eB3O2EdF
moF6B96y0Yuu3mHr7hYiSLsb2LURMFozXwmm8Jcyip8gSCAzTusrVyjtXDqeuxtk8VrGg3YOnI1V
5f4pscO7yHHGA3EGGZgIvVxjfMN6ggHUMXrtTtmZdzbGDAZi0KjVX78ky/3nlyRcVwopOHspaZvf
v6Se/QAriBuuAZtFvLFM2lNOGMxwwqPvJfqT7pvbnvKVOKBArmB/Tpy46gsMyeQj7Mut0SmWhjQ+
cyqQg2Fe/+OB1F/aAmH0UKrkzk4a9/T5MIGhONGur3HpJYPZXYM8pAmM0v5+Pjoty7ywIPMDa+o6
Eoj6FI/ZUA/1Li/qZVWnzU2lj/7CpIKf76bkAZkqxyylpgOjvOSxUFw/NCCYRofDvhFtQas5Cs+t
Qe2UBGRNfX6pMhb9yUoQgiTptZVKZ5/65v3nV4nV+vvPd/q/v7sL6s+74i3n1Yd+0Pzw5d/u85T/
/mf+O3/8zPd/429X4VuV1/m35i9/avuRn1/Sj/rHH/ruX+bZf//tVi/Ny3dfQKdj87y0H9V4+1Ez
Dfn73Tz/5P/2mz99fP4r92Px8evPb4DTm/lf89kwfv79W/PdjwnxT5fk/O///s35Bfz685FFIH3J
frr9+Pj2T3/t46Vufv1ZM2zxi5Sg1UxJ11wa8/rCwfOPb7nSMQH+mKYrDK7vjAC+4Nef7V/A2kj0
HxZ7uuV+3q01QPjPb0lo2LoLmYrEDYkd+ee/vwG/L2e/fXL/enlTxnf3kKUzWeZV2jodXnv+9X64
h2QR5ZVAAXipJ//SOuldNIUXeOIeSeEA7ZPnEq5j6seHBqqw2wMf5j4aR7C1dBOrgigb20WbqTg7
oxwQrOalVUU0PqyvVeSiqXWCi0LCLOq9poUbVNuI+irO4D6i/Hzdd9KGVAarqjQ9sFdhckS1wnE+
jnbjMTS6J7ciSKpJwoyQvY+wgBuANyTqUFCL8UgY1lsV1zOh+MEi67Q6B4CnawtrOXCEslN3pL48
RJBOGVxwm5GFF7ucNOHK2OJELDNTTjRLIgQnQl+GUNDbsLzzJlyykzXsEErv/vM76X93m/w/f+r/
w/vEZlP8Y1P9p9tk/da+vOfVn++Q+S/8foMo6xfDFaaLsFeaBpc8d8HvN4hr/OIIyxVc7hiO5v33
jxvE+MW0hNRdbg2du8A05M8//X6DaNYvOveM4F9ykC/rruH8J3fI9/u/hXlRkYfLCix0RIi6zhP9
ef/v8oo6KKrVyhvi7iTZRTeEnk9bPKvpv6s15j34H7XG/Fwu8idrvidtaDLWD7WGOYk+D0xY+QIU
43Hs0GmKJCYULCIOFOfwaQKeCpwxuB0MehCtrb4Vg/Ocz2Gzkd3fE6h91CHuMX3rIa0HZL2SPcf2
LOuv1IVvXj0AME1JT1R95V0CZ65IXREbC10Qe6ml+keE7/L2T5/2vyihvq88Pl+VobOEERuG2cA1
9e/fwdCzAz4r+qp9D9g+HN1hrZcWlV5E5NaimbTmg9N5cPrrZ/2nz83ReULEEZa0XNMQPzxr7vcl
iPCMz60xAETkKaiLShI8mkMJ+OunMtgV/vy5oT40TbIsLJMjFguy+qG2GpNSD4YKo3s/Z7Z2ITNI
LR4njOKpfQJeE618hVRwMOv2KUxGmOENiyUai+BFRCEewL/+fX54w9lspG2A4XdcAeHCtuZf908l
K5KXsB0EHrOKgnAv+rpb6ZZdPgOnzA+t0SbXOBvjzX/0pC4VmM1la8BeEKbzuXP++UnHnhG8FWDM
d+ze/pgqozlh3ilXdjCSuTtQJiJw/bef8o9v/W9Py/bFtYVyhLXi+9cKy7132iTHxGxngJg75DzM
z5xjUKN8aEer3tIu+dZFurFPkTURoCm0be3GYK/1up/+zTsvv3/rbddQFsuVw3HBUqYj7R9+nUSl
MSehUazdfoCX1lQR0QSGqr5YTp4fQanYACzzwSMKR2jg2tXQ4FRMxqlrYVRkYg9Wo3qzsDpddHcG
82p250FrgAKx9DVdbWQRuLcVIjUNS01Au0WqYFcBQdmbnRQre8JW1HkeAjdyJ16nSvmbIOqTc6lN
0b4LkozdsZ3Wwqf3SthvhE8vyNN5sDt1D0PfuI8g5Jja//XFIeZV8h8r22/viy1wMQhXUdKIHy7J
Gu5qnEQzJHJKNSSWMGApvOUo3xEA1ReDiQCjTpAMyyq13AoCQgN9pZbjg1uPCGRzq/dWo8sU3u5g
Si1mzMyr2Q1MmvMIBsfS1OqYybXTJAcwm+nFKMgsXBKvYYq9w6+aHv/6Fc1L8T9eEDUb1DR0hpiy
bJNazf1hW4Af0Pr0wBSmhwDPxUT64Zg3WxSEFYdxkB1//XRzGfZXT/dDmVYEFQ6bzNNXUkvVrZHq
9qFJvfD5P38Wi0hPSkHTYkWbi8U/LRzKZ5suNaWvtNxBccrIdz22jfp3y+W/ejHUm0pIU7Crqx/e
O5qcTtfFZEIVTtKRwRy+8ukzZ0gNcgRyr9ylBWRCnv2cYuHCxxsw8vQ1stxDpbaMlbljuJh+K82+
O+P8+aT/Lz5Ry6QOlrp055qYYuPPL97w/y9pZ7rjNtJl2yciQAYZHP5KouaUclSm8w9hZ6Y5BeeZ
T9+LdRvosvu7Ni4uUAUUUOWSxCHixDl7rw2ppqqIeiaAqnuxVZrQFi4Sg1FEwYSu1Tzn7s+X+9ft
/p9niOssqXt0U4cC+dvlho/aBHVJNmm+9MniipRYUEOvk56Wm9h0A58hiNyQFJD+5eE15K+7o8vd
daSLCtyzbMukhvrtxyYAc1jJhe2PhK74dWLV7MmNeylNmTNwWhiUCQfrYkrrkO5QkZ48vYYqligK
EDVYBYRW1nqzLElomyMl34zUxUOlp532MpdNeZtse/wMZIv7wTG1rTMOQ06nx7QvYc/ZGxZeZmwr
FZQEHNjttUXVfTLaXlzk0sV3STzYMDQqtzHzebziXvcNA61Hm7pojm6IGMNKIaxUHMA4wIOOnqRL
JP2sjK1rkIMIGZBu/vJHNumE9yHpI8yZyBF8oiiS780yHTGM3jxN9eB9KdWbez0ovdeips8HpB0s
mCbKG1tt8qKTML6TRHLzv6nrsrnEi7efJEztYGZjd5qNGj8mcjoJWUzWOLJLI3BzPwJGsp0wz97b
iL/3sC2TaJ+weIPv0IlX7vNyfEtDswGG6qAvmkrMZJYIrNOY12Q2KxQe+zh2WAkNZ9D6XTqCfEys
HLZbU+hacLCmObxTQcQRqJ7rlDZnIt/q8cOMRH1QpKXLaSXqnuhSfqdAkTbkTnZwGwFCNUhEcetg
refYV0Xi58RmEUUvSNeReJnj9dhlcl63lL+0FouIULveI0PEyZQ/uAGN+wFxwxL9NcLHREBPTzbp
Q2y8Q1KlpyoxM+IIcWe1bUH+WYi2y9Gz7kBT2MUSIfodFAL9XpIxdmxc+JRO6zElUSGZzHCg+l1U
O67fGGH2WSqCOgORDNcBoiwdnoL2S1VEcueMYB/WkQnzEDkrhUbJqO7KICHd1QN539OUM1EeeiRn
KzVq9k1SLL+EStGVBW8u2tWsGVix4tRyX0UaonZJ5siodhpBf69QIsRTjDPmL0uN8eup+5/Xbznz
c/D3PMk5/7flPMYRkcvBxvuIp65fJwNg9XWrAfo7tuHQMugJoM3YkxQ/ByuwbqVtYdQI0YntCycY
nv68Di0v+783FxYDm26C7iEuh2z2ew2VocMr05q5OqGAxTNTyR7cNkhfa63maT6ygFfXGoDMFZkX
qVaNClKx/vNXWBorv30HDnjSFtKwqJ9MfSms/rX1DAkm4bDSyPINXNigSyObRVfT6o0askcr1x/m
dNyBo1hrJZlR3ozbBZ2+029Ge9j1BmHg9ABThBsuurCSEEXLSz/cMT1WU3wMbPtULnPFomFpqVak
n2Igu9gS2R22IAdcetsUhz//pl9rQbmUpo6wl6OBYVsuf/36kyam6qlhso7Rwix2mMTgdjfuJ6FH
QCzmAN+52Pz5E3+9kf/nEx1dwBVkjQNf+dsntuhPYEwlxgYD+3DvYJjYzh3z5NDzKA9r7UeaV/2P
DqUN4MBZv/3503/dU/7706nvEFJz3ON5+vX3KgSAysR+tAmIMlBQTobhQN5JIPwaOVT0l9/6H66u
S7uKkzm/FJXUb5+mMwhIZEYRUQfVfGXtM88ZRMKSjNVZFNkPwbn2L0ec/3TYcPlIznuUfbqwf9uw
pzQuQEdwRzXdiL8siX6O4IPkqHVW/5FDLoE2kVWnbuhr4OJCnRzBeaTqy/oZuaf9l/KB3v0vL80/
V/yX7/NbVa3iuUiBLOubZshWs5GfiyJp1gyb6U6AZC1yb1U3SLthrcW5OHZdzVh7gmRwLeNDPt3y
bmekb2WpXzKX/n0eoZEGWutpBHygvIvrBXyGgZejVMrUx2nmnxajz7j8PqqnDmMDbsyNMlBdM4Y0
AFATpGYwvwyyDyACKKe9O2j7RN4/5zpJeXAh+gFVkeVkew29PZE9W8RKvgsMO67VoUdQqc3No40k
peK7VWlzQh53CklDi/RxRt403VJEQEjSD1GuQIeg3WWSiCOimD/HEZxuo7OmJ1bLbI+B7LqYXbL4
dIJK4O8nyj0x3UaVEv3MAIugo9otcJ3WCq40gHZJQnprVhx0GPoLR85SD+yRKKc6P0HSPbNHw/jY
Ii9E9UEce/Ta4QeQxnOHBW2EK5tDAOl6WAh5zxRyRmPeEAlRXHl+EQum5CJkm7jU/LIQj0HoXslF
PPd6sJ5GYGWcj4hPVWtRk8u57OXV7Pg5C5YG+LJPiz1E+B0dSp/xjstcE7BOWN8G07i3g+A9BPYx
vpjhVzORKTXRy03NK9XXq8Z/wA/75vYhskJoZkXafetwwqvFioLkfEMv5vHPK4Gh/1ra/veTadOJ
YC3iROz9Vl9aEMWHWDMA4FbFrhLePo+yz6kR2BvQV8hl7hRqn4nQTw7YA4P4uRYfdhwBXQHPp8R7
aLXrmNLE4UiI6QtNVkaz+FFrQ2JgIuDPz233WpjBduDxj3vBvkkruv1IvJPtbRLYMNKDqRudg/Gc
ohCt+m3pOH5dnVzrzqYjbffv9ZQRyVrRNsYZDFPRjFPfzgk4uZFjWAisUWVz6Mt0R1bPtu+8rT44
P5ORLrd4CZHc5bFrneJAFvgL0tLX3ewLJ8QHock0PNzuGUbkR1hUF4qsTVF8i+rw0GnEahFEU+f5
mioJdWR3TRvCOkrrXA+w0TqNCgscsTKIFy8hKc9jcJ7BPjvAqhIL6k48HzmbrDKeN7cZzoR6kDyQ
2J+c3RBSlrhyh9duDIghGeH0RzkAw+KOXAdkJi6BG3GAc1Y8VLr60jxQB4m2+/PNN93/cPMZCtKC
dV3TFIzoft0IEkd3Ox43l+tnIyypjGYTGzDo7HKgg5nftYhB4lbHmKHtApOg+qb5gIr+FFBrkyCq
+RGw28LEX8+xHwAOXcKyDB4EGF1/qHTGziarm2YjcIWn0COZ13EedE32MHMvoJXvOrMfeN3FI3oV
CtSZ8HcElhjtuIBT9YwQkfRnFrj2zhjQrOKHaZY0HzzYgNUBMsJWwjAK2592jSFIDbcqyNHHyDR3
AWSMKlBPpdE+JtWX6VwVVNgk2UNqBRy11CD3mGTNgBBXQsHah9l+tdIlL7Z8wqH+RjRX4IQHBpJn
XDo8xfF+ktlda2h3mSe3YQqCJOXFzyaWk2jtyRi7C1R+xoTa0rKBGqWmRY0q7u0cZw7HlVBQ5vfS
PqYI9fQxuKiW0D+zvWCe5AEc0Om3C6PfJ4fxVQunN9DFe+DmkNDzLT7tfVq0jzF71hTSWkES88H/
iO9uDA+qU49WGyBi1aBLD57xY2jluSE4hnXuCfEIMduW9eh2tj+PFToO8AYEk2ANCq3wCXPiDTgu
VHOcxdo6yOefUau9p/LTGA5R9urZ2qrJJuwrjHXaM5yhE7DjY9ji7oG1WYM4jUW9t/XkXqbVO3XU
dvYCf5LTUQQYcYJDMd6s6Cq5luaLm7fQKVF5DnFpkGIBzcZPtFuSycsgHNQc9mu5BKKPXU2s2Ni+
zTlKQEo/iaSkL11Qa7N8lCA2E4U+Oel3SKH3Bu99EzAsh8FbjIDKd3aubUOru9XVc2iZ54mh7BSp
5xjjeaP75LXNnnaZdAkCbjo0LjmC+Lop3WkM16tAfUfpjVoEgXxA4fAQ1Xez81Oo58CIdpYV7WyG
YZI/YbsQNVL8Bh2xZmZ7sHAhDHH1lpvdukJFYtsXKjwGVQmMnTn8KQEAtTpfWnuRHYzz0l1ZSu1L
DyEZYzPlenugUtB4xpXD9A3k07oOQozICFtxFRjzK71tgs4/USVyzVByD1vDeM8ruRXIPUUpHmWV
P3STcafAhkUl7tOM+4zdvLOfpVGRKHXDi4FtndxrYhFC7zErm80IbS1U+ikxpD8iQ23A43pGcJbo
YiE0rkcD42YE1Uba9w0PxKzd9Z656pxvmv0ZA+lK3d4fbL8Z8HvaALU6Hdq8uZ47AoZCOTDvb76K
Gb8qvJ7wuZ7umLevkCSvahPhWAuOSMpvGeZjL75IqW3nnDKRTMDA6sBaIDSywyePnOuhmjbKm9H2
04vqKAHwDZALECnQ4spZhTh6se/ORvqKT3KPHZvFw4a2m16W3ASQcz7B56t+NP1uCcUimiDQJbcm
zZYEJHABjtxREx/tIHvT5HQhwZx1Q/N7hHAgMjfjhCOu0hjJWMo38SGu6EB8WUmDonvgJiGyGyZa
YeBRVlj2tsLqLklkf+UzOcxch2S6k6g6ZBstrsWXBEp+mdW7ckCnBvM8auwrL+SXqjA5j+FONZzm
hyHkqS3l+1DS8wls7ZxzbxMD0wcEJVIKnoIQdU0ux+eJxMWxrnecJm89+iyDHQXL6qmZyZ7OB83a
pHadYXT0/tIvZKL977OhbVqSEwWnZBpWDL6ZI/26n5hYOgdHebpfISlGhGjjvmZ1DuEIZw2U+EOs
eqxrpZttknlYFHMsDiUCu3uOaO2mZz15LzSZvfZGnJ3sKja+l87Yw9xGp12bQcPWTS5bUs7Zt8IA
ArXquwj7UMciS2qwJQafyBeY6LQYfLPSGPzpsAsIFZgJDZnq5thOC1RqMVYamiGeFbYMXgqYJ1a6
JchueJ1dmzHPoJLiXgfi95Rrkiw/e+Cs1ql43DsAlLeFUPUXCyjs2ArfUfiXHrLxH44LnsvBjOGi
aRrSXTqg/zpjd20FLFYxysQe0V9DxN570xqja2XaxUav5mrXJzP4DoPkTPToch+6RM0pSWB6Fno4
mu02BryluKZtZ1l/aQH802b4nzbEPzUj/UhBpqJD4UhK+K9fD7SIjJ0+4bwc6t2paxpryzq0zCpq
c+3mAaxYJxvXZtGajx36a2xxZrwN2v4rgiJ2N83K3jpScw5hnGYslaFAQyy6XTqo2UQ93Q1PCHDm
v5zClm/1f//Wjv7bObR0phZJB+fQACwuKglZk4FQtdP3fsIQsCpjKzkkKoKh76WhzVm4jrW/HLz/
91dAEWKiIKHWEsuE5dcLF1W8CsClbYLpu/LapFbL80qAOn5Z/egYQj0YlanetGRsdoIIx+OfC75f
yz1eT+Y5jr6cxB0mIfrv535PgUe1R9Bi5MOhIm919zECTEIEGUJjzfiph2SBGppb7f+fP5cRm4sb
EzSCZy/ymX8/zhkWMGLiNUwjsXBRqMn+3bEoODukmqu5ca1jOdP07Wc5vP1/ffLvDTMXEjucLvoA
8+QWB1touW/MtnHsNa/CH8Y4moJ+iD5MvCGvf/no5Xn6n+ftn6sthcMgTRgWyoR/9Ir/eonBGGgD
XEjd96B4I3zDd/OsTC50SFCAYxOhGOzzdj6IYrpiFkP3CCAi8+6n5kccVSt9aq9j1Ww7zi9GicnP
Tu9MiNW17votENAggulaX0ziaVLC3yLSn7IjrjVUbASbp+ZuDuyzW45bmxpzjubXpre2ZKRsTamd
PEIINQNo9og/6KHQGHTH4uJl08GDisXcBag3iyL1z2w0Z6PBBGomp2ERauf1NjJ/Sny/JO+eWlS3
Q2etI0kCnP0JZuUgGBmuoPtTyLYr3d3WMRGpiXXWqzOJlzBRsiMQVxJlnXewPEwzjNdYeMcFFYLb
iUAR5y9d0386TH+4E/+0NP91J8yOQf8UZjz3lYmhMrNMEmvBjRx1R68+7UXHKUfyESS9032jiBmi
B5i+/Pl5+HVN/+dxcHTm/MuaLjxdLC/nv75E6jCrIM4THr6pVWsOXjXpIEIw+oas++eP+g8/2JTM
MBYd7DL5dJbv8q/PsjVzMHsDQXWJyfQ+yXPFmdmSrVhXvaiT/ZDnFnfb/EmzqBmPrgodsfZsNTV/
2cmWjeqXK8/cUDI9tNnDdGqC3xY8tNKdFdKA3KBlMe+SqW1viwls1btFBoiMIMa//PLlKv72gcKg
hes4hkdTF0XRL79czWCiKYQFdeggEKSjfeMrptuhrIKvJqmxswS5nt5FSSJ2QdglGkPgtLd82WSY
qVrfDu9qp5KYvOdHsej0x9qvTUAbf/6iNgbM//VVGWA66J4EihQ6z7/1KFs3q3DmQF0fTTUepNla
+PTIPfd8Rsj5E/6m+ZNiHcU5hlxcOqW81kAgaVoRlSWwgQ2wAgs198963MP7qLDn1ZyWvfyW6QRF
rPsyaF4b0Ku+rZXq0+0qh1CeLvFAtppLumU9Zhg9Ee4S1ZDUpvnDbsP0GcND8BE3MzMbsxWPLnHW
L0keGqccalwOo6CAIu8VPFjkpQ6viPHjo9k5zSv9XRyDjkvmnsID+aGVQ0BISGxZNTpaRvPrtsXs
tNCuIyZdRlL7jlbmTy5BTfZKsvN9wgXCf9GHxnwKGffAAh+CC/FTxg8LY4o/NWby3S1d64Vg6Omx
LU3GgpaLMSKpau9xMq30xYbc7ZPfp+9KhNYHqEXja1Gl1nkK3OLaGFa561CB+7ZZuT+riUz3IOAC
rPSc60x+WB5c2zYu3iI02Hc1qziOvhyTe2okDCzd8qG1vMLCAoMInKpWwCyenfahBUJu7clYIhgh
HwjUnPl0kqnqyH0KCwxUZJ0ZhHiPuv5ZKbPWT5YsG38UutqGHrzZQADF6qyo+9FImZ2tLgXcl2fO
nYP/8VRonJs7NfKGojyetgPIug2/P8YIULpF9KANAlyy4xl5e4CjOTfrTlhNmd7lXW3MGz2Nmnyg
32AE4zciI/qZCMlpbNvgLALT/o5mKDTfRMjUx2Oa3dI5zbCqDIfcJE9+nRmF9hkVaDRXWlJ0BvPk
GGOO0ZXvuqZrZJE0JoSMsrTlV9vN1fe6Z4aKf0QGlwIYzQ0s6NIWdudqo9LW4jn0em9v89xsBAL1
bUtI3SlQBY4FNaR7lXX6fm5MKANZqSGgdpqDolrwI2GFx6is0Y0GdfpsW6L5DjwvXJWNVlNC1fFO
VlAd+skM/YBTwTJRwgTQE0fcV8h7wMAYeIu9mERCrQm2cpbJg+nQzOunD9i1Ntg/Q+rv0m3w445V
KdYAUyRF4cDUfIw9fmYXp0s6CnbIELD0aXTC4oil0AVBQkW70Wyt3+ZCiV2Sus2+s8aWrEWyUUyl
YFdSUSMILKlEFCXRHHvZuxnVxS5u7fCz8drpqUkEdvJYa8uYaGa21Kwbyg3ZMe3WgRi2Yeu3D3qd
dc8JpPn7eORyqDQOboRdiFNSAf+uy6E+58KlcxnV3fzcLeixUSO0F1OLpQhVoWRJN91sTqepC3nA
9VKfyawjBmPrINjcVwPD+XQS2ePCTeIgWzKZbTXHetF7XBM1IPpzlbrljwbXBaOclhhyUipK5zTX
tfHcN/wHzOz64hn9jYH7FoQGdDty4GrhHIF86Y9FrzePbUwvcAUzb7of8mKJYqmcSwSSKYSU6o5g
UoL6nPXwCKNmJiHHNniAraX/pdt9+1RObXNVCKOJp6ThGkc5NK4S4vKSl1iCkS7qSHvva6Gu/fLp
dg/zqHP6FtINKpYgJK8kikdjb2WahT0/CRFSN/1drmGRJoKAqYcYOvBZlZ19q3uHDnRlyqE/B5Fp
n/SgyiglCKAv8jbaGOj1t3j1wOynKW5WgxyP0+BoBkBoAE4kgugFymbdDYrHNPWYH3hy1L/J2TTP
ke7mmMY0+ayCJDwMhZZ/1vQnwPW5YLQLbsxj0WTJDSgPML3cVTAZgkgnarWs8h9KZvjso6BwtggM
hkM1j5RcsS7PhRnTZmmjUP6ATRw/D3Jizxmb8g6Ba3NfW61xJLqbznWj9/1Nmrp20Mn3Rd+Nem3l
EnENwDbL5TEdgvJ+dPLx6lRF98ApyYN7r9foJ2e7uNnE/hIjkHEGle3G6rz6sclcQBSIYXM2VhUC
ZaX6PyEzxkSYCjP+Plim817R4gxXjOawHPaJZf90JBiuFgaXWtsW5eNcTg4ty9IesS31+IzAheU2
G5g5WxemYu3N5B8x3tYD4T5JPd9ag2+ZyFkxp6DxA2EkmYJLHozFuILql3xMjpgZvAYzBg7eChxh
Vm9g/0lnjV5uIGkQ2Im3HbkrT7qWV/cumrtrFZXzDbEbhNKiMWh75wbmGzeakpWgnuJqwR+Et2Vo
rJMWEzQsve7Oi430DhVItpndsDokIhzYzy2HiK8u2qUKfE6DZR/UB+7Us40sbp16uTz3bezuwFE6
Dy7KFciwBhgv6jgCnAP7c46C/hFyYbjte+BMno7NXp9F+hLZRfmSjnl6NdKx8oO2mOirtuMrrzGz
siTARW+m1nruXfcg0Cavp3y23vD5lY9CxwXbxX1+GWCE8n5A1qGpFoqby+9Zi9bmyiCtsd47JHsb
4TQcnaMS4ugqB3u8UtwBfwRIMTZ0qKT6bmfulWQPxnT5vaVrvgHhQF+41/Zjb+nrhqHA4O05Mm/d
JD9F2JkVq3nLjpS+LxMyujRgBJcUAVyK8RGcSVlcZwt/M8asBHvUTaTdutfOZnLVzUNunb3mnv6m
rp6F7jfjPZ0/ffpMq6dR38L0yLtTHhIARVcRbHio7S3rW2m+hM1XVa4VHSVAx0F3b6mjlj/aUOkd
4yyNlhSpaI2hYRUaZ2P+SuVHMRPNcEiiH1SKOPXGQ1eRX27rvmGXG0X02mA3r6FF9XAd8L/Sutm1
JBEkEVilkfBQmr5s8ZvcI+EuZ1W6DI35gEV5jbzMhw7xoDsTHPrkFOuXNHxPkRLxYG8cgscBV66s
9jqrhd6EUztfh8mxCXu/yMVGH48JYHDXilmojLUQTDXqmsv5JtSLYkqqljG0tR+8SweVo4EsLwHP
tAQ2TkSlBYP2MVNCkygLbGRcsZF+CSvZJCO7FuEDoXgYoh9B+szSDWUNjRkqbVPLt1CWbx6RUt3Q
n1By38foYoQCZpO/lZG9TdPuzmzru5HYto7XxUgyoNp+B66KgSLL050+pE8ZdnfEZCvBvan17HUK
pjVAh/Ok6aesri+yUY8ewoF2aB4SuqJzMFxNjUzAJmB/xy3ZcKUp1qeqO5dEJKfZewZ2PMvq1wR4
XG/lO4sUlzm4AdQmQHuszyHpYWP0kzCKS97i4aSgc8YEyBU5x/S4U/NJed3OQx6sIgzNMzRrNHhI
xXdCF+gvgaNkP5L6PsxuBrWBamJozT+oRH3X/uzS8A4wUiMp4NvhQCfvy0rvJ/1KaggkerIkSEfE
LI6fF0p6SA97YE5j2IdAzohqwktYKKKk2T7yZpup9CFCc9VW+cVOomcjCxFB8Z6ZcXU/lVC2cu2i
E3G4RP1p2TbH8l9IuSkDbTcqOdwtLkIVmr7VpB9RRVyt1m7DJDnUXDHic1YBkjDBUhh794bXkBhD
x9mo6Pu/OeVDk3s7nTGCpO3sFnJlk/6b6Dqm8Gpt1c5l7hZrHlhRaZ5aJiFl+d3jjJGarEojYCNh
r7v+WughhMr+nq+M7/81Tj4d/XOM1Y4OLReg2sInYJKq7nsyRxXGfaaqPnzwKwGeERldITbIa2SB
PY00C9J6eZfVLY1HqI1js7aga5jg+2PVrcxhqSpeaEI8tDPTj8LZ6PpEsDhoECIFYFI3oNLZ7xk5
hiS/PlMnMWEoNkOx19oWCdxOEeQA/GRfgHsy6hmaKvqz2eKaexsnMLjIxzT6mg2wmgUueqbiP7v4
5jjHjOZ/x40TJ3IdwpC42PQtmzj6vphDsG1saB2sft/i1toWzBVwCOTQgx7Jr9m4cGDB7ne8NNPZ
0fStymumJ+K5dTIyBTy0ZSdiOFZazyUOKtJEehBe47peVgvC28zq5g0PgkcrSiBymIkf1g9V/5y1
txGGtZKe7wE9HALG55Y6R/CWKvLTs7RZg9xaB8raDtT3HCr8pq/RE2o0bDPMEjhhmeeO7hYOCNV7
vqqa+7DON4ovkhhfYXi1nXhTlASXZZLosAS/GUEv6mdWzljET7X+argPHrpI2eVrUnSS/BMcbdB9
l+bWLu4GKGsV8Bx35yTZ1kYLWRKsA+JKGOFG7/fENK3YuTzx5mZIQ9n8IT8y/d2Ozj2l6r7L3noT
isMxGG/MY4ETP4wxQeiHPO151OJNVvlx95aPZKYVPdLHa+WdUm8fsh5w/k7liQCBi4CimsTXwr0m
9rNop3OlP+KtKxgv69EpzJ8mNvlw8DZDmxLuyfPtDEvHbTPDxTHRB2hB6w8kVtesv4XBXif5ISCo
YQSvHJH5sQeUzK03EeebDvZR8i13DAYc/M2sT2Th2g4vSkHTaGMG3SVQFQge5T9xKAQrOIQKPTnR
c6geHeNR6feFoq1Rod5IV6SMknaNI3BGa+9dHO0GGsW3jfoUGc8DiXJarlPBfA7mVxaKNWMlMFes
IO2zgeIuD1+q/mednR2m5DjF4fwuhu/nTsYn5sorx3xT9S0Q3Tbx7nRTO8Iy2vQVZp2M1CVYJBl5
UG1oHkqyDUHZrcjoJbfPt53oyeoQdcTSFxppVeFHnp1GD7QxfYRRPauOsO4B1kIMOfY88tqOeCjg
cuyasDn2g8f1/YCWsh6HyddqHb3IsG7Gz4iElFx8n2vW8+hsiYvOLHQg4kHfh2CXiwyubRCuciZy
nf595tRVskQsoFYHxJSMZ9+SJDxJSGzkaXrpzkSG5IIG1dz7igl5aBj498Uuz81dBsI2j+FHFdZ9
1hxNk/IVbSCTlo57zXQI6/wXCubYeNMHF9lHtS7EYQSVX8xkFLk/45oYj+KlLd8s92sIfhRDtubM
jT1CbqDrMYWoRvelN96jRa6r02pd7qO5jxMHt9ezLF5N0K02EDFJg7Yvip2ReFBRIJ2N3YYQ72j4
7Oyfy0ybDqcIvo8ZWCoHUMjPMnijJUPONtPeLHvoOh5EJ7wKNflOmbLWSTiH5poq+BjFt8T9UZve
poGtbzhwx1D1dDqpWdheBq4oS85W45oxm2R1DUBs/gxjCV3hOQJ8E1M/WdqnVbwHyWPWP6QpSk7N
Xi2wK1fUxOZqG92Yt3n9icsqiYB/zHJjmHsNzxPTy2R8aeFEwxH17Wb2k85GdnLqSYbgWNMhXis8
lir5oTvvVnyegSY0NQoeLyRxhrKIrxOtu/FO5MKnVtrN+jdHfrg1h1egJARzAl4gbiGy/aJ7VDNJ
tozYQW1u7JpKc2xAgYM+IzQrQfFOMsw6rB4TnTYPbvWH5aRVzdOxsu8zLdlatgZVf9zM4bOCPidc
/VLNS4Y5SRcmMnChvZjpyAOhfFF8c5qvGkqzInJ5Rm2daPVhpkLJvIMNsaW00NyF54jzEtpI2leq
/VEK4HzWsE+SR0+Fa2eeMAo5r6N6D6VLaMCT7MSVMFy8s1RPdDMSEiLwB0EoRHokZt9j+Ix86pgz
T8rmuzBnixluXXXlNLLFQemXOknEn3llvkZF/TaBt+LSwxddz423Fk12l+jdptDOY/Q04k/MIoba
z2ZBtugpI9LEIxlGLlpnNh0mdqvWSIg26u9AOHeKvPnO8c7S+5DBCEt2BlLhERRG0/lBm+VeFvMh
Su7r5mDBfk4qhpdCv3ljcunbYltI41Kp4t4Yxbq2nZchgczRoATKgpXeNZTxoBtqQqSJAgkzQjDy
YIvlfhfZ9PDH+oFD9BbjwWqAFUZAh++hsEjj6n2U4zZG3Lzp9fhmp8EHuL1pvBpL2dt+jERo5p8O
et/BJapJEIWZ9M47MT5xMXzPvPZYDCDGQamUs323ZIIms3EqBklBHwe7DvAdnYC9Zttn2uurQWfP
VA6x2T3ag3Y+0oICftQfvPA+r5stSVhnUwKmjIuLAi1E4U2B7T4jJNwpG+qcYRzNItgoazrATULw
MG21ptjrBAM2Pf86WjsufCHQuxLBsiIbobbmjWKrbGroDwF3N92H5h2deb/XL/XMPUIObmj4nlCh
OqymaHCPhGX4QU+BZsx7GamNlGc10dmi2C0sqt7UO6nsMaQtVnhHZTl+Z7GFKV1HpWJ0FelsuLyJ
cyDEjcwKb55Xc/etLT9tjXOJV5DGh7gxXQdI61riTtZhba/1wtrPwHKIVtCMj6bdIU3YLuFwU1+B
/7RZc0eWn3mXMBZECLq22NAFxlBosDtUkHCe8VEUxZYZJ11sAbCs92Mn3mlgdCbC+MYObwEs8Ax4
c0BqYuTx54R9aK1+w9kXp8vwaoXzPbQME/WPcdan8TYZX+hwCAywIA6S8QwWsbrQslw79rupeAPI
US5799q34WdXgJUY9MfetVkVuA1jty2TV5vgAWhQCUJTdsC4bb5nDWhbc9K+Zo6JHjcoqJ2XPpOC
jhBhujJnOZ4c95XIqGeNMAnnlkwIFqH9GsluwNIlgo+s1l+EsQT4ZoWFYicwfOrI77iq5dXNgbc4
hPft8bH+TDQEPhox2803eDd+bX8ozoPoB9S6qjtJOaafs8bbqcIhL2RceSSlhKl5SPWTXI5VpXcf
8YgGIz+jbmWzQpt7mvL4mf4lJCyC1zG5rD2FLB2+2lAnawYu32Ru/hhyg29G26dpW8bbIXHW8ugZ
qb4HaWVK5x7bwGkk3Iw4x61et7E/0ICpovk+RcFD+Oe6CAkUiRMSEctj0Cdvdhl/s1qKNgTKMyHW
q1QS1cVOaJAgSpJ3Q5gECr9433TmJ+FVXO8QZgFsp7juiOUb7mSpIdyZP2PKJtl6BLUWTCgxS6Xv
tjPyENn7KtQ3wNMv1ljd1cgCBuBrufmQaNW+Ms8jC159GkfwlLzd+WRtbVL50sq+tLCCu8wX1ScC
qv+i6DyWG1WiMPxEVJFpthKSUJYtJ3lDOYzJOTTw9POxu2HssSXRfc4fT7YzEIdFQxMSq8QSviq/
RvQQBbMi5dRbLpWniDnaUa5mUR/KjuuZFF3wSlLg+t88qPyJFUkfqXgPaMKubb/KaDwmPModSwLw
Dcq6irJn/hho+WzKGW2RtPeZjLcMLISsuYBD6rDPC0znGUCdQ/vhRA1642hXV2jhFqFZcyJuL9o5
Qp4KasQ4Z1Y6pZiFOR0FvMKWGPIPKob8roPRXo1OvGRRRh0f6rz4VrGj3I3cpavRMA91ijwcZLWu
PXRZJGPL5mrgfvrVxs5Yx5H7hQQ0ucxTmf32AS9zIlAJKzkUhZ12v6WlcOVGzVNrd/upcXU0THMn
X/XCpjemQuRX5YYJcMlpoBpTv9NDoveVPIpeCfV6pbik/zdacUkbaG6VpzCTxsVEOn0vwsC99aki
HnpalahwdasjtML6qgP9rbfrrVPl14BSiaDXeErcgNGVrK+9UjG4GNmA0jRacH/Y/MtEtii/etLc
CcM0ri2tEketEsFadeubHo8T5dkmDZhFeY9MwCEelxqhS3xpwuCRujoPt6lCw4dN0tEB4nwN+DnX
kUFbRkapOVWMBGIm/biBkWBeIIjxRHxOAOBZvEx1sZFmx62XzseosIstx2fxPKEYWcXomi1DXlNb
HNu4Nzcp/M535S7YEukf8eC82UPB0xJWMPeFoPkpdI1XanSctU7u2jqoKYYjquwySPrJY+CRSs/a
Ew2d065HFrqFCDvZor8bY/NZ5PNvO9OBPScdMeDhOUzKa+zYHnmlhJfKeAJjIyHZndXUsyKTLgg7
oWiETGnaPqePxfuxGsOoXNG2l/JsI6yhcYyNz63sLVrLdJOyaGw12qaE0Zdrg5OMEsNtojX2Ed8a
u95kV8i4hufais4pN2cjg3tu2u+ytC/5FG3GxNw3if7QjExs85C7tG4dTiiydgiDe7WLVvXJMGT9
yf4NakoYaQeT0sys/6o9vfbEbuIA1OlM6lmxm/Y42DFHl7ZxeudSiepGWQXhmRVFJ4moaGpROu6H
cSSgUlKRmXbNb9qRD0eM++BVSf7b1eqrcAJCl8O68rBSvuZJ6PiiRt1buuZHXZQnN+IPu3HmbKsw
fnIicc44imIVKKZLw6PpQCIoGGi9vkgkGivC7kGZ1btokvGYi6W0pBn0/Tzl1VVBr73u2DLJZXQA
mQvyxSWtFEdoEBA6pcG3yCYIQ6HRc4bKG1iLkx/SbkJvleg0f2xAnrGim1pMCUMBgFfmqwnJ/Uod
iu7H6Gei21UDHzqb4Jglv6PUi9KPJtV8s9wgA8pDevREzwhtgnS6xZ8NTnhS2qWpZ97YzGLaGnZO
MHNkU7/naYPNlpabyb9GHS1AjSir744UZnHSqtHwTam5T1oTDRW7b8hZU2RCii/6fJWYScsNnU2G
PwHgtxXDtW1oCaWJPiFzaSjov3KtX2T9WANmakponafjy2kGjVNTZQvyZq5AUK6uAyy2lfxuqlVF
J06y3Ho8jVryOVi5CTMO++WPYtmppaSZwmocFsjAyLxFduhBfB1TM+sZyeq3JqsOk25hpUnvmtVI
Pu92d8R0y4MQpPdp6P/sAifrZFFJb+/netyMKZdaXBQXsylOLLYXJR1vBPidYEm+KlndrFC5KGNJ
F9QS/ddHG3jjXVyOW97mvwT5Yk+WHXBg+CGy0QKFU0O2bsCI3B0eoZj9QcneB5WuopGv0duNqf5G
0Eq2FR3NHEOOQgJn54TkkKo6sc0pmmuOWvIX03lbOoSJ2nkachoWB6rTbmWYs8EYG4tAuokKXG0Y
jmL606wc05F2SxODFcxcmgC6t4Rew9NQ65NvuOIn6ayvGBeOXuH9KOmudhv9CEu0MkfGr7h9dKn5
NXb9YWwpM1P6/islYOgWkkCirQQxm6wPOVnd7ElpM34guyJgu3UE342av4lPdyf8BHD4oEyDjg2q
tNaIdI8G5Uq0+GUA+5Bjcandp7YiSX8sfkrqe1EY8E1tZ15neCO2IuyvBYAnuvMOeQzH1KXOa71a
CXOu7gnwA/Bw4iqH1hXnuW6ICUn/RNJsTbIqtkoQn9Skte/gICVFCVTA0PrN/G7ZHOqAVKhW+g2H
RXZVJJYQo5p2jdA/nQ6HsuFsBMuFgxqkUgWzU8RP2avfriOjVRrkD8aqWyIcTMIU2eFwEJfOHHfN
9C9pwJIWWb5sqlPRuBeTeqFuimgp0mzPwbbq5RQzBVShUFNwcXGpEubpEKafXFuJUFivPgXxWbdc
Syy03UEDqaK2X4qtkq3UdlWE3Sy8V532FjZBgRUrHLwSNzwUMwlobRaOyxfNn0YytSjpY1BL8mze
i7Tyo15SKWSl1HblNCQQFQ0x7aZXZRi2ZEzyQgjqY3Xb9FQBNA3VgzIyMJOHGrfg5zbQvXk03CiX
az1trlEg5zcj1/tf2kSoDIwqGiSKZF8K4zw6dNu5SMfDwfGDzoTZzl4lg08+zkepPy2VsgBphqI+
S2ynZNFsHDR3II5+7Yg7IRELOk34qF9gBXPmHmc391WmheA7yrBM/7A3W0ua1j0iNwMHrsIAOiNn
IVMTfTu09EZwn85RfEd3jKvJ0lBopKEnJ+VLFL3zSs7q02AVz1WMKNs1lxTJAFKm39ojUViRsRl0
4ntTLjvZXzul/GSl5PzN9xEkcDF+kjmEHE+yEoN+9sleKfMns6DcV1DgWuLWR5YSWZSEqEnguzhx
V0OcXpuqPsbmkpVt791RELfa0+a0ZAUMnszHU0yn07JCYYVcK3bALQaGQtoh7ZEAV+VbO8bbiMyh
vKEyD6Ki05/plzmOOQlibkW3GyG6attt1XY+taPJETv6Nu44RViPPhhWeXWySGGiHHCdJ6ZnYUTU
ydlJKNteUsmniijicqfYn1TxfZQ8OokNLYRK20lfZdpeTLjs4rUrj3lfMgSLbYKma0ompDN+wf5s
dcLT5JdQH5QUx/N71jw6/YUej3rGw3Gg0oF3YB9KHf2H3y+t4FgyGjtdd0RFtuawIqNaJHBwzXdZ
TCvSrNY1GQ/5eE3L14GjLnf/mWS1pGx5Li5CIfeyRfDChpos0If7OVT6VmXyMdyrcC6OeeqbXdQ/
a/pegdHk0JDZifQn3MVH6CoXvC5qPmrxaOanActFR6KBMlRYUz5aF1dKszMYMjC3rkT9q1OvQ8Ye
ldgjC6VKyAatVQezbA4Kr3XTkl803d35RZBz0CSLUWqfdgyIzZfpvliyWFPizkBhkdTPw5ozr2bt
htiGOr9bxqtqsNEFngs8k90t52D353rci8VvWN+Qp3uhpKbd2HJpsnuOZLZirVl6JIyIOZUn6t4S
m1h2zWpJZk/fpX7tSrnNDJqzoU5IEiLsOUgVL+t+M8YBozf4nJypolVA43N4h7LhzQwKf5q/XPUG
QbNTRrbofQggJ6KDDb1n/pXunloMCsb+nHaHhNsvEMZovCop/k7mSUqXQEJyVSW4qiAg52cUl4QO
HL65J8I9pUxC1p6pAGmBmTFh8eaW8rccEZiJR5R8DzYjPVxvlp7yDBerAlAIEYBtaLgDRq8yAdQN
2ca8u+5RQ5DyTO5HuHHyHlym3TjwYB2/CWgCLrpzWT9Izl3hLqLGiELLGLQI9G1gG1wWhSI7YY9Z
DemnTmViXKSbkIq3dsGx3RmC32/sS2y9GYrPkO0pEL1LynX60tpvRnrJkIXZb2LaFTMfsaXqlVBw
k5cOD6FLNuzcrNo+/quB9Dse9y7ay/SjmL5JnVhrZbG26p2RHHp3V9pfsWIfbKIsoIM17Bi68RqZ
x94GPyBnU+lvqULTF7FHvUscH0XD43SNjPQraXZus6ns/M2qzww9W2Ju1uRwbuJBBWdOmJWp7TM4
Bij0UdC4d99azW8262CLdPvZDV6LczCl+57yP9dAU7IN1DsSAcrmzINrParwxai0J1VfW0XoVbN+
aYdho+UYZPQflTBsx6FzS012nbM29HplIHHT0Tt6RUeRu80cFE0cqkUGZF0Ow1mt8Z3OA9lTCxxL
jRQTOjLHMxsNrRnkoEq4YwrPH9Q2HAezO5iykPu8qe86chCLE6emjFhFyNhFnwxO7mTso7ZcC9hK
nSaSif3f+Ulk7QM1KhMjIVHRaYBXGNFIHGntht4X+tMBQJbpZLv46SLoe1JbbnldHjIOUYmRusLC
2EcTOS/xBsnHJh3oPSP7IBLfC/Stte+CU7xpzyHmCaH6svwCkDyY4qBzklHRwkp/y+JdgUmlU7+c
8VOTxd1wJqqk9W2zyLzolzFjZ6sFk6cwwmv5g9I0lglSS+OBkLlup4mJqHiQAl7cBi9mTq4zt6nV
vrvueKs4FnhxrimSK71PvDFH9gC/0FbwELg2CayDXZzWAShyoMD/ZNatn74bfJvEaa2itvW12NgG
IwTh2F6i6gqZ0chb5zxZ2UOYOfkmOCcFG9S9nEDjOGQb8G1tJFMG/WFJmDNwBR3nxbqk/LnST3rH
PvIm1ac0ECu20ZVi7qlc2yL05sdAvvvVJqhHJkSYkktR/Wl7X0kf9nwaYc6KO08izRv7klYIZXrv
07eONH+3VdZhfO6gkihOXdVy7bjfg/LtLs83nHT5rhSk6yq4mJInCfE9Wq/OuDGRTBlGgnnuUyMJ
NsIpCp1TGztqSryOfnp1nL3WeTZDSmCKbdTs677xCoq9qcdBEi+19zpr6H6kOImTYLpRpce984mj
eS21l0j5NZq/BvVbG++c+SljscoG2y9GgAkqIUI6YauyP1DqOJTigJDDU51fK9yzHELz72ro9BIK
tEPcZ9S7hsx6y73QQanWzzWItzX+ULSSNO9F5myUET66+Q1mcWyAby3sRGhtWMiIfdkWpC5VFdz7
DPnyAgKM+C/yHM47LeIlCM5DJjwH7rViIddscqj74jbFdP3UVIogXTb7Rw3DYCvWoVCPGj9UYD3b
Eaw7JO9fESGIoP2ifU/TJyqHog4Qq/sW+OQB2YLZveU5mFUeBn5uy0POkl2q7Ych0xvRfmzewTpj
PFhNOYa8UudJc3zNsO+2kBqkLbMi3B1Nq0WULEVAnsiotpskwYAKCn1O+XtTXITxFrVkYy9F9Lch
PuQa+fP1o51fHeM5s9667Bv5ghmdteXU7T7HbKQa7wf30y4vH3ZNviOyNUpDVMJTbdYbbmiZnogf
GwLQSVJ+xldJP12dRzvyKnk9r+585yZZN/2lqvUVXpoXI1zC5ZAaUOJohnvUCuvBWUdc0M0m5r1o
dWTgBD9gSoawuKQ4ScyfmfB9i9YUA+smb8lM9Fmo2mAi3MzlxkoafO+6t8wUVYtoHAerSS1P81uo
b0N3y+3L0F8H5SdP/bj5Z7rTumquAyk/6vA5m+eyehbzs4TnBQk2IaDA3dfJD9vd2haTD6DJRsXJ
RLaIxdHTebOmwTM/2c4hYM+3eGSOZoNfuhpuRHl6rVDX2nRhUNAo9nV2gqKRjMKd/Fyl9OE9DToS
qzllndn26a9TvdbqQZeghMG6qJq3fPrMlH6r608AHzYsXkvfAtm2fQmCGfwq9TlVnVUbHdpAuVfN
sexdPmuU6xSkPadbsSzRXFWtlWGzgyntv1o9X41x9z7DH9Dpgst3ZbrXxhjX9E15Ue16I6BES3EQ
GVBBnO8K2sN0ZUOpI2oMMEcGZlybu5kUhNJR+Qwk22CON7r9siiCtF1Ll9KECStnkM3Ie5C0N4Gg
UcG3dYb2EOWEKVg3kZxH+5euVm5VhUR5pJW9zobYMCL8Ejm/HZEiEdeO4pbp9k6txKqPwOcpvLPR
4heMbiJ5No030wGisre4r1DwcwzENaSwscP6upYi2nUqq/J77Ib7JB4wGx8dSIuiot6Nj415LcbJ
49JhD2EErQ8NQyslpOtB8iDT0eCgww6JGMmC1Vxd0viCStIf7MLXw3FtWjRQL5VTEbwIl2V3aUFZ
bXffK9jh34NsW4tTzJc36ufi7e3115rtav5kDqduSIpXTtiEJZOQsj7aDm7oR3RN9fijtbvjkM+z
HqDMdaQ9zfxwUrywCEGVcoOxbZuLsw7BHg7M0zpp+2x+Ye3bS8IwimYebd+slqDuu2KzYgZeqeKz
qj76zFrnQXC1G/0jLemdzDedZmz7GpdSTNueTs/Rp1Jz4kqL5hO+i4LC0QosiWIDiTciZKi9gUiu
Ak1H0xRHxP/bSG/9SGG8yPqvJB+PdTsXFJCXPe0i6SY3caSDsVooCakEPGSGsVeF/K0DlB1TEuyy
CJM/4RMS/xpq68D1ijgpkDuVD1mYOjMpdRgOMPAmcS3JLNi+WkHEH3Cjfd1MQeCZTc5UEdc/gnC9
tTvOzzmh6pgH/hJTu4x2UT4hb1P8uRCnwMme7Rz4JMcsPyIIGPViq9qkNiHLe54L5TwRD1Jk5bMk
Omkfz7bvUtVraZkf8wxEJZ2Cs/smJ/cE6ipazrcYlRUFNpj/r0qErnUgMwPRFnqreRuO+YFQLVpC
8ONArY0S7ys+0oK2SzU/ZhlpHLUWbJ1CozAjcv85dIK2br4NMkrOTF7ktr7EZeYDQu1bnpO4NN/x
JD1bNE1MbX6jvd7HYH+GTiaVAIVNG7D9ssKHo8EFP1NTKozJ6y3nJY85J3VedVQvaKzcf0ZbHjqV
dqxq/uxS+awNSg4gidlffM/Y5DpoZcFTuJSc0QEZcf1Zwy4vuKavXfqwKATmQEx4H4K+R945ozrT
V/1gwP7tO3roxsMkMy+fw52MbM8szS81oZg0iDedfTQJ4Y6XXZ5QDEgQprwmAT0gFY5SRZ+MOU8M
gQfAl+nbTMXHA/I9w9avRhiaxW/Qvsyg4XKEK0vJ2aHKT+n+uBkhaJTxVupYGxpOf1hK8YnafUCV
x601dRb0/rqqbg2emnI3QuHiADRWCvUrkbbRh3xNbZRDEM98CttP9IzqdEGPYokvWr6i8K+tD7l8
izvO00trnYmGoe5EzntkmXX6UgFxTjt3ABFu610GwoS8oumvWfcRtNu0W4imLShYVxyijPn8ueD4
Cp/7wdeDtwFhY361g7P6m6NTm54kPUt0Idt+LE5te4wQ0JAO0SaEHlBGc2qtJ0GyDz+amFaMPCHM
CqLTeTqhC4HZm+0D4EKQb8PsiegHWR/pTpqGZ1V+1/T7kkFDuxNT/0+meDG6fpu0h3j+rTQUxOnz
YDzxkYU21fUXh4wFRqGUJ7Ojo0Hzqk/+E8k0PaZ9Nu/kc5SvhXFQo520CSHliq8blG58qBn0X+gi
1YHSes9gem3eleFu9F9G/tNHl7nkG7DodJs58cxI86Y/ab1o7us87GabAZXzvtdBo/Y2qifX/dNN
vyz9wrizouc5S9Q2dyz6Btdu+Gj1S5X/a1pAtEfhovJVlbVuIqqhkfirR3+b/GLvyMz79BRkwUaN
EYvKG6VZdgba+UXHfEoKBz/SoM4rkhfXFrEJ8fgn4gk5MqKAce0adKKirTOMZ5PVVqt1yE6N6XGj
G1zVm0Sib0E3NxXruPgxcx6a7KxZB/ymQeK1b4ix3BFlwRc1Q2ZHJk1HCwd52xdKU2dlb1E4hJkI
iQ1vZILAf6Blp9fWU7hFrstOSsRgiOyj+GWFkqSUao2fKdto2Kj1O9lMBMNE4AaSxaz0oBnU9NNx
1m53kaXuDfkn7Q3ogJ5E6GvquZartPqNYiKsRr8Vv/xaevKkJF6V7e1y79afRnvp1YvaelbGX5Vs
2oqWr3NM1oJuf4LSiO4Dw0WJTkwBqKaX0XPhDHDtRRwFpJtwR6A8GGaKsOeTlZAqwf59tYsnLgz4
GIS6hnDWtXsOGMD/QWMcDSjXnpbupcBTdQGcX+oI4pS5Qsx7Mz/0CUem/gkOQfTL7PjISObllq6e
LM3TdGgDvyZnAjiYBJyc+lfFfW3thwFu0FiHMdzIHrHMc0J2RINQhw4athJ50vOPkKNvEgcB8SyP
s/o5Wy+0EyeoOADlUr/LdxnSzBjuvcvOmXvPDEQaTHP8OxhJop/TBCCm8QjGguQKe99tQfvIubJ9
y9xCx6rZSUsPTDlOcMoR5JXJKQCZEatC86JxVwR/FdxohdgdKapr/wwCJTgrevAoJ7JnQ9qIM+om
WRFjL+k+yuqRIKebg5M2fCvSRGZzSlE0WcMj1zZZtXVwyS1Hjbu2p7+ZHObiXHQrafwmrCljtS9V
Qd/hxhD0rb0EcbcC/Fzr9ZM63aOJj3ZcrjFyglH/47EfG0wQvyaDedS8kBzLzzKg+j+mwMvxIyat
DXigzT5rZwMnWSzL6sY6qQWA3VspKvwI2I7AdVIXE7Wv6DQ4oczOa9DAamePmAl8M/ARdGjFhqAx
oMxLE39QTOd8EiCUdM89GWkEbjTVMbZ3aG9TLo+yuafGhrokCjWXenNtW8rNIhRstpqBGuZStWdc
XURz6iwjfif/ej419Xlg+UzxEorW2VTTz9Qq3Da0ZVKi2IQTtL2vd0wm57YCPMtILvk0M8sDfrFs
RsWJc4rnkivh3U0OcC3WcMpNnkubbJIbu7CJSXXe0Y+0lkjTrH1p8Ypo50jzR4BUNmnHeo+Yj6bK
twiKpL95LbtbOn0HyIro06KJt6fIzt2lNTlT+VI6XCJAJLpGSK/OradGyPcZgKxKsqWUbNOgIxo6
gOsBDrSwMAcrDmJmYyMC82p3i6ndMnyR1QcnyXDH9xuiPD2jKQ5YfmBga1q7annMrOrs0uFu9UcM
KbL6TeCSES+QJLVBtYKY6AX/mt+C/ptQ8SWfOaP2M1vZpy796P2c4/Tvt1EYvLQop3QN2R4XuUYM
4Ng3fo7pV80MaGzmVWjyKlaB75v10BNX0NhvumH9C2iTTKZTRM8nWhoXcVefaPcsicjkDG24W9Dc
RHpdxv3YYw1wDzrAfmUBQIT2trMKmJF3RwRezPmXcnoLOz07jjxAPG6LQtsVaf88JY9A/UDwdU1A
WlIU+FQTMbK0pMSpZxvQWsv2hpQIEsDey2c1aL1UwIkFNFvKNbMsOvkPNdiF80Ehc0XqI/zCJbSJ
zDLEJiTcd0UcZ7CejX+sgWmbH2POz5zn3LYyL1Q/1fx3VsXGAlyc0OGOyouMiWTv510u5mPD09Q7
SEKTdKcqeFrs5DvK051ZHUP1Z2Z4JEGb+4Z8HdLU7CWVS7WQWzpoWA9S4+jTyStw/g1J9SqyfJuk
1p7BZ6OTeWbIh95omxnYjE7AEXxfTdl5KOA0QZlIrvQrE0mPCquUGfHdSuQPXlV/Jm7FVYEd3Trz
iLCXbBwdOwxCLld/rkzxLMbqvaUhdyREqOjVcxvO3uBg0C9OskWbR1JVjbDHxfuQyp0Vhj5O5O1E
z99IwlONcVTFANIa6b8RDinpGE4l/Yzspor2bFXZNg5Odf0UV8+5hp5+KqF2imsU9QQXRiREfEWi
X8/xp9nap7SQ6xTDAV7yXV1MmBjmfc424pJsM7jDJkiXoVX1jWpeUyy1G9FUpKlxzGTD4pPh2NVO
KQFOsRouhmc8fNamrBeDSLTpEAa6Y+UVqoHHrVj2o2djYDOjlfA7j/qNQYKFknfX1HprIzShrXqK
52A/lN2LZX1MAw7OcP4n+ugxpgrwGvYDLKVdGqxaradNDAa3G59KalojUgRF3gMpkV1mvY0OhohI
0+mCM/Z1jTejIUOygLsCgCwwTMBWd+5L4KxD54UY20Uxv+uL8JhFxZOdttx4aJoIS9JIZh4ZdHT5
kP1mUvdzVW2yeicEHILjbif63pSA2avink8uEzFopL4T2FT5oUTcZ7yazXGy/JGjzGTbS02QAhVi
YkwAzuBWUtgNiU4rhA3C4kvnpq+qcKdANZX4MOvgFuWZjz8eYS5Qq9ZtzR6+xx4uwSKCJ1jBdeE3
sVoNofpmlTahui3A85dSP5fZm9M3Wz0oD4lGw2jLZ7qik9aqNzV7WGQaj6Jw7roLmyU5v0Lni+I6
ZJXM8KEJmpjuJIduimg+GpY8v3CXqvEuU6KzaUCCJKzFaR29Vap5WBZQOzsb+gs2TD723Y50bOgQ
7KTTI547Lwa9NYGUSKvmUi9ksu8HAgaWRII66HwDfb0T2ePKiuXGLoH+SFYfGE+7XtvN+quI+X+2
Zb2kFWM+eAL9HXvybny04UAYS8Ejjgbyr2+ypNHNBGJAdrMbu4GKM84MLA0Kavam/tSn6FBx3DnM
BgD0zKah70SqNxbWS7hE8RCFGiXxVsTEe2ktb6j0MU8z67pn2ivWlkQ/hKgjkQ116HKCsUj3dq9t
Jv6uPFPBuuHlbBuEoSO6ctqaeQdqED3m1EGf5tw12/FthdPZcZeOhIGoMgC9scdbrq2LsnqSNI6J
SkHdzE8QEKMVRQ8zUz9CGbySMrOOm3jvauFtFmzxcx1iMmyvrdWfMogJAe0V1vm5qeyTxsHSxkwT
9HLHvKtTFJ4VNdlLMCE7mM+a0d0j0ER8Ojud4Bg1iHZ6pF37Mti1PURpq++TUBK2Fx2HCk4zYlpo
40cmKLrOfwIS2WREWYjdnOOiuQROs2h1X1TBA5b0K0kultU/XKxIiP18S4PYE+G2gpQbc2dlmdRW
9bcEx2OZT+cpaQ62Hb3GRXxq6OTVWrkDMYN2ypbYWS9UcKyk8ynnrsx7v+m4BuNnY6oJwSHLFUe7
Ne1mCNyp4fmS3UZg1KJNeOcMkcfNdbOKYGd23cnCtzYWj3COgONzRhZ6ynV0FW7kDRAeBUwMvSAX
/vipM9MXTeiXngja0rU459WtRlVsOysM7CnwZUi55KWh+Duyg21RkY47t+yJJsJPU8IadHGyN1Pn
m8yfs5RMjuXQvZhav5tr5dmsQUqk1X7oFgfHVBRgfiYOXT3jn0C4kB9U9FO00/BTdfXgKWbFLGwU
f306UJST9UDuJgoHISrUOgiZncKM/xnlUB2ACbUDFmLlTtS69tQ6yxVmAe+Tc3R2DOCwEo2p7pwN
RZk3ygCPqcTTV2GgkGElr4yfVl2Mpqr1lqXZNVYbxMFuyCyqQCHKnvWuxDCZKbW7rgoDy3DfPIQt
lgTVAcCPccKtftxyQtU6uAiXZvXPCZSlAjbDeDZBXSkj+78Spc6hgw7KysFcFwPoqz0jeaETRyzh
ZwLeKvi2xvqnFbZvJMotYzZqov6AbNSmFlO8J0l6AaxbRx0WYid+hJm2i6DAW1t5EXi/V4GjpZtO
JjRXthA8mCOdNjtJY+cEb11XbYLi16hh71tPxQlvhBTZEmauqC6fOxIfEANYNYPDlJylM+NBiD6X
j+80EstU2osPwavxBY8J4pnC3eTJv2HUvXxsfHd60av6pqX9U1t/Rc5Lqo3sEagbsCk6NDLOfH1F
t0wgDlZ9mBLAFftP030V3asb+ab1mRMVNJT9i45wV7NeWm1ibN1EIwVoHMDYcbtqpyc00ZIOV6/7
lslvnkmBYfq8pXHjt/RYj9iomeymP3TtgC1fUsT3XDub5iFXUW8yo5XIM2eD0uYBKjhLKKI1n3L3
7rr4fGMq4lH9CAf55HvdoD5uXsvmKRiIZ/1QIhMrB/Ls7JjpGFOJy6nUdTyRFFCsZ1Mdtkt4ZYE2
DeW1m38Z1V23fsi/RZxhwhrWz4NGJLRjnjsbN0TXvo/jkeg9LAPZztSKbczvr1hXej7WCKFXmvrQ
oBjHtoGcRNBATdaGfvHDIryhLIc3Iz3jj8IDRDdHDCaFjBZNTV/ShgfLKh0QThc6EWKm0HjvAiog
x7vN6ISCGQMeJCQ83a61P9CceuPAx3z6pJhnIkbY/hL10dKpF22UFd1diEveCKiEythrMwMVS24Q
lF7UOW8u9181xCcanhlPATYik//OuTbYWEwbA13iPZSzB/7ijwUsShC89DkyAg7rPFNIlaD8p1dQ
hoYkGRenObYPMZ6XZkAUxfE1zco1Zy/QcF4PR4UhONLvmfIRmO/DYvh5imcdkBeAI15nObZnQt57
vPfLaa0xkRmAfV39Ncnio0HvoCE1UZtHWkYPMOojtQ6bJQFnkaqiaert+2jJTYdfilChry4d/0a3
w/hl7NmNNnyTW4CYeptPDWhYFbxPg/2dctGveqP7kyxlTqZyHRZGulEbROe2Id8jnff00vX6jOAG
hzHKJkKMzi7rW9TnVx2dc9Moh0p0ladggkW/saLDfWXiqMMlvFo0pEV+IrHz3JXmnfYBXGBLqEy+
pY3m3BXlJR/aUxIM656JfVIeClHNdQpDd5Pqv4yjmQr3FA96Pr+ZgPe9c7ZS66mzQo+qYfB+8M1V
ZMZsSum5JdpXayOgoh8d0ZCUjHN2lEEpN/mLAaRYCBzhw7hX8QLx6HnMWFuHyWVgnu+Bb/4Tdh5L
rhvZFv0iRCDhMaUBPVlksewEURbe28TXvwW9Set2h9ST7lBLV1UkkHnM3mvHTCllMe5hPnhuoHG7
ovgpsHby50QPtjleiL18zHXdE4OP4pHO1oKR0EFuq4R5rAum41RIkikCaCqj7vZojvZB7yKayr2q
RX3ACxoN8UE31FdYSK8Ba+oeQ4UWlmviwA6VE20G1P52CLAlDjY+lW1VWFcF1VYRh7w124HOpcjU
TZCpO5W5QUEc+LJMBoBHAeNa5Y5d+XW0mFVqE+ssFLKcLeb0WtjxS+FWV7/mV6qs7rmyuUJYHoQs
2Zw7UtlzGc2dh975nm9W8aahBZ07SBJkXJznxD+QDfLa+RqV2XQfXeKgJouEEYKiljLp9BNsDvU8
ZPXNap3nSdHPg10F2w6y0LpJhjdcC7PQxnPy/CfIG6bKE6NEhRo3he2uhgNLBFBDF+GazkZUDI30
sfxMOrdd9DW9uZiSm+qOL9lg3EZrxg/U+kaBoNplyVpXtPFcjtmD3+JvDXX3uROq+2Dn1pORZF9J
zLQDwEjDspgNvk7a4VIMTwUDbY43MeJzYazefcbJeG4bPGEtufNIIjESh3vfwIqH7B4QN/v8CE/d
E9LVo2DZ1KrM6w2eeHko+GVQa2d1fzOUcRmwG2OQqprRUrC2aNotLm9YMxOHm5IyRCiWble8NW1+
DtKPgblpK+P9SKLxKK5ZTMpgNvibiFgvhWVIpVj1gjJ+G40ZWiZzUxvMAp0kw+cAh0M0S4mkW0UC
7bJzc7VgV5bJutKijSjdQ1Ort5wRWBkOr76be437kZBJIvwWV2uxq3M26YycdG3kj6Bm4X/XIzip
wf+davkVqRs5ZacZ+d/ToukVKYkXyXOHozDHqtYypMruWQ8+V0HlU4Pg7ptvZMhVyomcJavBrskD
JQpdQcOrDBeR4esPfeXoGO5xauAtCtR8KYV/7PWx/5w05PSExnLALUEEEQfFTL1w6GXUQ4iLN0dK
IB0HQ1W4JJGaYUVB+x8cevUys+IHyOAMYBu+jZn+ZbEbQmU4cn9kYb3uOI+zIGRlgRuTEU9G2J3J
xh/eHA82y3hAU41+J9oEb/FPoaYrluUbI/uqzG5DctV77b5CUfC69pSy7Rnn9Yv/PFkQE5hTkmeN
VDZYtkw6Tf1axsEeVv4c/YBPOrwkdueRGsdwHwlWjsDPVHcN914XUW+ELUXWV4ZiA0X8qg0BTUd8
26V6Ynxf9f62n2nQGEI1+JQgj5gFc3OU7lLRvQh9T8xDJoT5MLBmEgoybz76cvQJfVf3jAVujupc
6gSBPMasBKIuEfW7BOFdCaNnoshuEbI2ELCxil9YaCKK5CcjE89UTxp7msl3f8jQY1fBm8nLGivK
pm3jhxjHclK8Dly8o3YwuBgClY22rh1kNGK5hXNL4pxrtmuZ3YPyRpoQ8+F2UZFfoSJHcjp7H5KG
7kh/azLKYxOQBvIwMg+KYVCPEvKNY1DcMFZLQeCZ2calvKcaPvadQ8zRrxh/QnqXYuAuhcCOlD4j
4NMJA+5sNg8kHJEFdFR1tsfEfAa12GMDetEiCjzDpl6hH5ljQTX3VkfsOwIbC3LFssaZyJ6ymQeO
dbUDwtmE7z4MssLoHxseP7VtHgOSHyr+fks7FzCU/JR9eNO/hPMfh3svxj5iZyYcZfqNQFxGV70E
OTrPrlwmPtwwt133LpsGE6qoL7YCbpiDUiTI/ZWOKdlWrAUZr16pJFsfH4LFKN4Vw7rvmEWy34QP
7kk0DoY/PNaOC6eBdJrqxQ4+oP2wm3hOcK+36nJKWDgjnKr5MLW59cKGBuOW+jZYOsD1moFvCugF
IWdrm0l4zceC/4kna8Jw4HtsfPl4qcvDW6NVVOFMHogobsE8NJXn9/Bf1J8RAQK85rWwS2o+8KnM
IzTkFtOgcQSwYWTXMUU3m2VGVZ9dhUCISm7SadgPGHCgRjGcrVlMHLEyfgZ1cwyKHseLDkgp3VVO
+Io7L1hqqIAnB4S/FrHCGxjJmzQQ4OifU8pZUy23rWUuggldWyOWOiqdkMnGWFV8CMDKDQw7gfOr
GOpPq2REFml3UnTP6hDdUsd/ghu91NFX2xquekM8KVH+lopu1dbEikhjpypfJQ5aPDr0HuwXa2M8
mkhCwOPC7owIu+hQhsfSq0KmEAED3zg2rxOkFRzsLY05BQtmBMA90FoDY7xZDOhDlu5Zn+wGdVaZ
W6dUzuAzt7pHOp+NiY+XvaOfWOs4avfEr53M2fUKQQquOTpB5yXrRkyH722OOkux12G/9fF2D+Vv
5zzWw53dLcq4Bl8QMmWIOJE4MhEMZtUDU9QyWvnFdtAeZv1sg2Ix7vABv7lFsRyzmoadYflFdV3G
8SFzOUFRxWVMI5EKsh6iZ/6ptv80IKI7EXhSxDfiTTgKuh/6SyRwYefhWkD2eCQgg53rO+iKVaWh
Ki4SL86i0wAhYIyfC+IRG4ta2iHyKGQMhN7Y4BF1wd0/hc7V7jgMkRMipqnQTbnMeYmoWTiIcMgq
3SIOLpltRg5XyEEFhsDxQiFBNO7aMliJWi9p+tFYZ4NvEFVU0N58XsIKQgZlifwKB8JC5hgV9QnD
7G2qvnJU6GYF20zBhJtsJOAucOkzpXyj8JY4XpLdIod3E9mR6oSE50QPWvbBIEVPdyoxZHaRHhRa
MwlEOXQkiru9hk9V/YnIrODD0WfeQ8LzyXhp0lkX29lhGJQlDejaEHfT9xd9eGutbej/5P0b7pWJ
ll4YZw6afHqOWQQRgpC9CZupBcm/7d2qnytQYtHNHG5YL/rmRoRTq+DcrZ/wWLkGVza6B266nm40
+yVMhi125GztHEUOMyhG0bK8Z+FzjEGHuSpKS0r/jwkesdx29pH5UpnHawhXM/lITCdVM6DYP8HB
CxZ9iua69+kkGHJz6KjcZLgESuR4dXMhxW2p5hp/HK774G6lj0pw0/xzNMs8Pk1M8NmTyaHVW8HK
7p500hD5fiQdKFbpZUbfkBjEKxEcQB2iA69HJOpa9wyHqIGAlR3TalQe8LxsE8oiIeNNzZ8mW7QU
bxyX2yx5DWo2hEAQyv6Fcs6KMSlg1u3OVrnUWYQ03S0Z3w355ctdryPh3sroyQ1RFrdehrg4k7fZ
bRUqu9g/pRj5h1PCGThuswm7+oLwByBSk3s3wlsSHfThA0CGLm+6+1LwQpZHh8M3U24p4Ez14jB7
c0GZRzsVWUbAUhOMVboaJkYJI+1N+U5S45EsNphWW0gmmAaVjYouG18/y6FDS4UfxZ5lXasCZSpX
2cTivZkFVsoiR0Vp0mDLXWVuCCdepOzOJcVvcVYl0CMwNhZqwOfWFYgRsdNNUO3Kmx38YHOqETjT
2QkkaRxbKl0zZlaeor0yH+GoIdtH0d98fK14iuCkMXMH3rNjZwMgZ1iFyQvRKGhm7OnLGE6VcZgQ
d2kl0xad2CjPj1VP7Rj4MNMhGGrWxoN0kohWbYC16rajvXYGYyfl1tSeTXGU5WOang28gHFGO+DJ
7AfBvRs9Z8NDWZ8DxwEUstclpS4lPrjF6dY57yNobZsiRdtl1T7XC08Z9wWCN/fVljPiFCRaz6KD
QNbvrv9F8eXpjIgdFHUZblG+KvSRs9ghXWha/Kg35kqvmqe+NtZWaB/HGNTLoO9nyQjPQ5FNr7Vl
XnIwF2yeX2rdJKBGe5/R/oaSHKQzk1vahzECWOTz+tzIb1xYCCU0/OywyRDzs/DF9rVUFIW3/ljp
wYq0Sl++yhDnS0cJeJ0YDQaI4+r2mjJ9myD9Zbx2hIlO+VynXHV3wD76MCZ3hcp5DjISNPhhFvOK
LvTpyWDi14ewXcU6GIZdFBwVtkL59NqWn73ASBQ/FngYk/ot7D8aZRexDzMrln/mjJq5TP2r4mCB
ECAlypNGLQY0FU3zuFbthgTNY1985wh83Mla1eGLm1a09i/9tJBaeS5ynkcT37XzgPHHZhOtJrAc
jjmXcziR50LwCN+XtJ6zfDeGGKCzXTzeW/3V6pRrTL5LhrqhM97zidud1y3RAqLDGHglsKP2OgMs
48ca3nRyr5iOwa1KkGYf8/YjCPhw8WtFfXPSLPBnygnTaTBs9dpi4wgd9iEKBOotpsHOJUTAmrhE
RBevgcZ1Emm0AbRX5IjYKhMIs32sjHJtsOTVSBxrkUZE8qDPM+WUC/1rDkjJEXSFJTFX5Kf5b47z
XsebKHnUwTgXzJxV81ah9M35JhiXrYIENQuTDuWAIZtGk/4MxZLtPukyWRb6vmO/mM0dOGWNAazd
qDL8Fd0r28lVE2DG4LMsCncpjauO2CXDOgSsfq8lyBMxJdjpT52Vu7DyjzDT94l2VpRfVT83LBQt
uhNReEw2bD/gr7j4lPY5ytNhRi0z31AlgZAap73cqNNL5Xp+Gaxr+2Fs0cS0njPuUh01U+yJOkHB
/xS4r0NTrbKSM5zflHzxpTb2m9hyvXBG4OXoY7X2LdbtpYg4DYdhaankV5cULfAVGk7SGiF0amUr
K7qUTnfoqd4BVG2mmNrF6A6yLNikQeOgxhqLcCHKR3BWh6Dd6MRWwwGwHBfvNw4splVuKqFx6Tvw
T4cRPp8Stmt2K5y1s4wbtQQ+UaZoyQMxWksZfQgByMJlAOQsQ6xNrnINsFeaWnUamR+V3bUEycdw
UVfMZTGn0zKSJFwqRr9WRu46wcGlsMmtUB4P04Etwapz6s1c9mTsRieObAPlv2BJYs3WGRJ/zF+K
PmhRFR7N9NEnMTAlcCmO97LiDNfCY9ilni6UvaNba4OsPWOGS1VihZl6i9mVfd4EehtFWIJCvtO8
plZO4KDWFbKCsPNXvoJSCJ0msU5CRGh4ETJ16lFtX3MmBWr8FImdkqJoSDlmGKY05ueA9c5oqrWS
nAqbD0zHBw3Bim23mOJ1gW1z4E8a7HjDVvfQVdznUvuuquECURsdIaVyNF4z6UCJwZIGzv8QpMra
1stlA88wGC4pj5YRKDsqo30Ev4TjausLZ2/4R4C6WxnsMNOyERCAGluyyOVVG1Svzd1lzRdXZXRp
5BEXa9+yN5ZPPed+asn4M8XMsVDkpAXbvUi3wThN6IMI+lZuQFZZqOiWhrTX9ynlAjIbh5ylQ6C7
ykHpIszqpVT2Lqm1bymd36EuHP/c23p+65IiJjHB8J9hvfWfalHZsE5VO2QBwFtcqsRaG6AOL9kU
pVRcBl+MS8gmZ2HBJoU8etTBoQnuMy+9OpXfgpPznvfY/lt1OkEy+nbsCc6qY+z6hCdd6YmZjMN5
Xx/HUbIQikK0U6S41hnbGLo4MzJY+Cr4tyisKSqyWppIbVHrtBOK8ziqB8TJvX93cjXbtN2M1crj
mFNiqIuTLfSINVvoLztCRhHy+9FethVcfUC/G0vlFnVxMHh6FgHgi2f0s5Y3tVdqWnBRGb0u/KhS
/NmB7q5Ccs43Bh7EN3I7cwQoo8kMZoyrW6Q4XlGl51JU4MDhjGBRrcoHgOUHQeSTG6IlCiwMGcmv
HXOseY3TWssy0/pPJ2sBtSp6IM9OWfYmwgDCevWIvRbyahzWZSADwDc0DHBBJ9QGpu6bCPX1YIsO
IQMn1TbyNrpy3GBtzG5V03WHAtvsRcnEvGMrufLjplLP1E4YJwCHrJU2n5DDFOG+rtLoJCwJhAHf
cO5pIZ9VHjvBCt5R+VjlOt+RWaMRzn3zym8Myy+BF4UtzJ0XrL0xPPjjOF+GBSpKXBwkV8m+YG0Z
d5P1xUTV7he2Y1g4gABJG0wJiPpeMJNFEVm3Y7SPFRVAbBEUwT02Gb7yWLBl/H8YWqnTbVZO+YJr
JVwZWedvRqdg3xq56jkwiE+YpJHdQqV1WGU0pcvR35snPVQUaJCgmYkri7kKO7+Fq9q6TQu+xoH3
j1A2tF9KBovuonGyeMfXENxJ8nZI/bRT/BW2Qw3vqo3delJ1lX4duBkzUUDJ1tEINbxLfU5YNPE6
DwkT33/JxtH+K67lrzx5MYetayr/+SOOwRB4+ZKJfA5j9F9zmweziZtv2XW7wB3Xblp7to5mBUtl
02Ze1oQwe7A+oSYBWnuyqR3UhjpaTtt2LB9hZz6PyN3+JTXivyIjDBVx1xxvYWmGrv3xM2a5P9lF
DzPfb5lG+IOLwYxTSslUBJQwbP4lTeO/IktMFfen7uqqQxKOLv6IofKnLJgcTqAVSqrwmnIO73J1
Xl4j7PD++TcTc5D234I75n+XLoRQbUvXhflHZEmuSjvDeElKcNTNDh781V4xYQfIgV3zIkLOIhMy
8TJtTmfOexxtpkL+TBhla8OeZ85F5ywtUQT/8iH8V4QJp61qOTZXs6UR+fXHZy7QDqitTWxUVkBy
ZEUMmqa9JWmAUxMNy79kawntvz+Hv/3r5v//P6Jb9DlaLImYpYJzd2Ax5QOUNs4j7E/sZasrRxTW
6+GWwDrQdYfj0zDQKOesDP75G0F+9vcfBcKNami2OW9FeABs7Y/YpgI6Yld1qr/qFMRvEx0bE+Fu
RtUq3U4W0RacOurS6ygu2Lw2smWpSR0CI4UIKVxGX3GYAhHGHZZTYbWnhBGpzlZIKJ/gk1HU7Jz6
ojKcS3BZlaG77kj4LtlBY24aUqYn59gnoousYcHvqSOIdFGJk5nzYXb1sy7Jq6StAdvOgflr2k9C
HmvjNMQ/YE3WToMkwB9YNzAGUWAHHSZzJG98aEl1AEkTcp3EDdJSnP/5oYJOHIaeI2EWv+jUEDVy
fwVPZaQ/6HgEkOvbXIgFJoK6J2s5uflaz4HeYernL9NgLlt8NGQ+QFbi5yTtKacRzJ21Q7YQEkJG
D4ItXiCPhNEQulEqysFGVpA1ydGAG1lM3A89uW7RT4JChMO1mlN394njBSDRk6uqnMbwJYJrPZnU
VHMpSoObsi2U5SUF49LVh5q6JGQ+ZevuxnbZYIivUXmdIQlkMzCtVu5cuCuj/bJZjDNAXqcYgjva
s9miGWn9JkwR2iLV67EmMp8iafR7arQbEL8H6dJu1BgJh63fWUvg/HiDw0PGzJDSawV356+BfN48
2eK9ar/L3vJ6i+dFe8yZpmLVx6f51HBvT4VJaPSrzsMjSMaQ2AVMpNyOdrWcaJ01jzghl2FzLtwn
x/XS6iEW36E7ocA4OYhOw33HKqhFoqGxde794dTIc2P/KvC0dBUJ8TZCsqpWa9t9l/lvpknGh8Yq
oMxWHAF5xkIKF64zGOQ+dxGEC7eiBc8DvCkfum5sepxO2MhX/RxiQM8FKHJdMc+lYXeZe2gh9G2d
xYaRXGWDjoliFfF0vOkpWIoruhBS5d5NSC7IhFbEDJ9mF0f9Xs/lsrMZ+7ViwREBOQKriy4Qjy7a
v7O0vxBXDwSSgcXzla1qCGJUcZbWpdfAxibIccXNxVASxW+3qdMne0L4irrajio2PdQTbkDEEqms
3QQFRv7mI7q+Mr90xqusH5VJXw6juRZqfLKMft/Yb2aAASLf9sGshCNZl4UpkrOifOmI723ZD1il
WAaSbDASa4kC61EqsLTUynbZ2Ompi7QNGyePkfJc3/9LQJIh/giT/Ov40YkBcQGlGI775/ETj1po
GMh/kOMUuKaKZS0QYF8rSc0mAIXl9M0DL/f4mnYunfUD2qTFiHoeosLSqhUvhoqAEDAL22XeMIVr
k/iqFuJqlHqzRjl2cGrwkp3zl8bGX+otmd/ad4euPsoKBgJnS+Naie9a9BnTAfoAakd7T2rxahiv
Ztcs4kZFnUJfOMMcniuZk9taQgQhkVgFGWUbNGWkfTABZcCst/zzES9rUKtXzWi2seRvTsty01L4
m3PKuk6qjf7UV4OXYGsMtLVF2wx/hmUdAg1s+59D+NMIkG/6i0GyQX0PlLeAQWrKKeVsuuCxQHWa
2xe3IePnFLGlK/DgsoT1WXNBtwdsAwGEIaQyP/nzptwdd2PzC5lv24T4sqrpaJvVPXP4sWX9VWfx
KcuZUQJjNYYaLSX7GN1u3pgAATf5MEzEc4V5GJvwmOgc/gWc/iLk6bEfE8hBqUxvapIteiJ5mxFS
RyDW0aihOsQT1dL5JcVbMktC3W7vFy0tZQcJD9MoKGWtcDYTtPtZ36O1zlPdibe8T3ctQxFbb0i3
ouXoqYWtW2k18F/jlZa92KVDhgcjy+JdSjAezoulffuOz7O8cwFgxjmV77BRig+zeU6r5tCNOG+o
MCz01hJ8sJWws2L9IJvooVZJO+4rBguEhkQaAJJb1o67wUCp23o9qS5gXWvoxzo4AYj0OfdLIQ9k
8S1F8EqszgLG5iYVIL/EDMglBoipQJrcTQrysGR3hNbA6esDSYEMjwYYUN2Gtc+oSjSpW6ZADn/D
YMx8qngV2RcVilJr/8XicSCwt60FkHNXWD8D8cATB377YstPwZer1k8xsGE57AkuX7sCC9MmZGPg
QJDPs6+yB9NNqzph8gZjva7kt0uRUeBytKcPG8axQlhVysRImhd+bsU8ZJh9mXxhcyMnRyZHV36B
5E3kplR5x7D3+gamOHYNLs6cRx0OvB5esUsu05h1M1aLIWMTjQ+owC5jo3cH1jdf9k34K0lG0Qe+
8butZseERfVyIKmDLO1qDwV0IRpY4OKuGz+Rcp6c24Tz3Z31xfBB2HoxtlaaQw5bIti1TJaSemVG
bx3ke4yhjQYU+kINoY63iGG3AdSx/C2NX2mKS4SfsfWtS4v5PVDWIwoYme4mhdkrFUepfg0xh3aV
fDLfXAnQCW6fv0ZAcSeqoRpgDOEA+jxPr1aF2+Cia+9TGgOwj8hzf+gr/VUqx8SHfX8vxUbxYTG2
x9B+GyUqg3ppWR/QMpbZjDMevkhFQjteyUOFh9C94gWpimttpVCoPZs/fULHjsxBcowAnVt0tbm0
4godCQpdwhssH8vpqz1uunTypIFDc7pNRUCgQIpj4U0a9apFPo8EnZ4BLVPrL5UCVw/K70bOq4yG
iYpZAdkfvbx5VH6kjZJcX4kM1Wr0OaF/HVnSCOfAWzc/LG30yuQ7JJ+We726yvIcU+MhaTVappkj
pvQXDB1bP56uijsdYxsb76puc5IRXB5qJsbSrTcZqI7wX0rXP/qW/785HGFzd7gknul/pA7KWkEi
Vc1+bisXBxhLoI8UoseNOlF3/1wl287//JcxbhSOK1xDM/4o2BXpxEUyhTCOYnNHjMdl6PWjNa4S
5bmkKaRwifWr1u1iaizFwFY2MpXSS1g/3BRsWlI02VzAGLQqsbULZ9dQmQCNV9qKz/1F0Z5VbUfu
UqvJpVvvoOVtNaxsec288VMVZHvKTxcOHaoSkWcbUAC4qNFHzwgcf1EHLqY1ZhYc8Mpez3YEVLn6
cUSDANfLzM8FxjK2cQ3/3fe7nkFyTh3S5qoX8CdBV0QM/Km0Z6NJWcaS21vrTBGGhdlcFGF7evTp
o3KcZTCJli/n0b0979U7dZ/KXUsJoqF3zy2xMFVvdsOU89iEKdus269mcoUJWD40PH4vNInjA+de
n37WBAeqY77qa3dVdA+y4I5LZ3X71ZFHvYf2ODGo5G9KZ58Zy/zYsqlcDoKx7kxiHsO9zQ59AAAz
NGwHZym2j4djESJAdHCmZtjn/Z2QG2ShunljurQ0pkebrjLMt1nwVo7uuoKoYF8afJfR8Gshoi8o
ZHX/3cnKgxKTGBwaT7Fh3wr0I4Olbzvd2Y/5Ce1TqE9nbFgYXD8hP4AY1Jn6uwc1jonDIayH56Jj
JJaetMErxqsy2tuye3aQUwbmiGFmiw8x65y1Ldgj2zsUjTUwbac0gUgQSR9SBk4YOFaBdVBMRifs
aCnwnWklXarbuVyeLUpwxvEnFN3TX/l4lsHbLUGQsKVDa11q0TWs3hMKt9Q+F8pBJNsufDfYodkF
yTjOOyDnpaGKXWPatzC/lVKyPM/pS/1d2VzKsn7iG5kT0lN6nevgtgfK9ZpP3AEc3FoPPpt6WEG5
fXR/UrRfRYIOIFzDlsPQBN1G5ZdlUsW11Y23GSxWvggWeZOB7wRkt5Pg9eHYJjWYWtu9xRo6OXlx
CSRoRoVwnacW4Bgtub6NkQqU1b60UHsNJF4FlBRdMUKhURJzYQpcgyPfsRUeOlUs2ybYWdCjrQEV
jI7hPUx/mZ2ApbqlFr4VqrwabQzpD4aC1CN90+ydQX9Ct0VDLgAU4P5MJVkTI+9LfME5wfO2yPRH
ijY1+HUSz6Tk1Htwqc3Nnd4mlvCCSRKGPkddqeoux5ium9+68Q0Zb2dhhDCNHc6XBRuORYTGRQQF
tYD/6jbNyiA6O8ZXDwcv6MxT0bKaBehKqvZkHZoU0Tly2KHeRfY2glioNiw5SZBimgXQcuOyylF9
zpSXvg1RjPDG0K3n32DmljjLarkO/I2K/iaMYaIVNN0PI/glkwIwJ87LcGdCKQv98j5Wj1naL0ft
rcugoXXcRMK/1FgVcoxhJk+ridwB4WuA2MtMPib1wYBC4OvYJzruQQRDXjN8UNr0zUUAM2cGnwGa
wrM0h8bkzd1Gn05jWOBBFehYFBzxAL/AHNv+ZWhuM5hR0MLrWJwDgxVM7w0dgvvIWiWmutHKz9pJ
QJkI9ogoFQkvA7HwFGZvSfKgudAHEps6qt2GGO7NGjs+fhv0juCH1Az3sn6k+Bp6B57Ym51/sU+G
IoVVL2EfH4C7rDD31QxnmajWAzztQ6AlM7KSrfiHUYKjHw8MCtGQRMteReITPumUKeS6hBlS9k3Q
niXrtsJG9ad+SPEpKKbc7pREpAXsxXidcowRGg+u2KdKuq2z6s0yGGVPxi4cx1e/+isA4ika63Mq
7rPmEMncGscla3LmZZJ9h4HugHWeFmCZ0Wr2+b+NxofUV+BXvDI5m4lYqIIH1xx4/ZxVAhWHXydQ
z7rFmqi+h2id0e7a6SYfDhp43WjCJO6FypsMMA4XCRV3SizHt4wPqLEj3jkT1cJyDA4VXF7SpBiP
hvkGJCZSbQtWyC5TiHg4K9NTiaYgMm7gSnz87k010bLou7Bj4Q6QGyJyXe1q9tPSCk+pxjo5gqla
kh8WvMVjuqXoaroF2DPGRozuAV56phbsq1JbQ9+dUNRYxlNJsxTmO4dIk4aeKR9OEy71IN3aA8wA
AcbhjPcWoQ0OCdAoVQ8Lo4MI50RIp74yjMIRMATDZ5bu05vF32T+QL2lvLU5rNA80iqLgU5tBKoY
X3yaboUFjBZ89X27j+rXeDbS2iHF2N2YF+TplxNqWwOxRQpjKxZUvROsLXQrCXUyM0fe2VvQbCEk
Lwvry8/KpaldbROOx1B7Y0PVZ7ibXGqzJIpraBm4OJwKbjUkeoJ1jgb+VbW9CvYeyRzdrUEeqNJc
lu1PVT2FmB+q8EcL3K0z1Wz03kRG7sFdUX/BCw/WQ5u8IrUZug7+BcMI6lP0GoTiFQPuKOI0KVmX
vU8c507AAwmGPVecH36P2bpvHu3mTqAza/JTxPdlqPq1c0tCg79g9EI811Y8H3m8j2Ad1swM0uSl
Z4IegoOPeAIsjCSSEIu8eun7J53Pe9Jd/Ga45uB0Br+Gc4j8XwxbWfoRoiudkCB3gosufgrorFp0
29wiNsOAxIbp0g00WVfirBAI3opCv48pEKoM+tBcZOKxLxSTy/dDwPeg7lyn/oPocZICoEnLc8M3
ojkMLgNoTnOtcQwL5iwRWogI2g4b0F6PdkDTtkjZF4qa7urZbE24BM3TiCR8QDTu2ut2BG+Y4aOl
F4oNba+C0SZboaH+oSs2RrEPY7mcrLuLZXM2ZemSMSESlrWZkSWjvGRqh420npt0HohhXZR7i/ld
YoTsgccF2c7o6TGooSWUt65T105y7MwvN4YvRd+PKU0kn4hlm4YI2uIwybtFGd+0ZzWNva5oDyyi
djJ0UAPgNhTRrkqUT7+POKuHj6HovzXSARx26cZ3zbZ9wqxf8UgHD7U4RVwIo9yxH6YByRdOWEOA
s53PISnXTAzW0/c/19Z/7Rf+YyfwVx1vqCa7Dkew8hD632fhwRiINIvxqOO1tZFmGr1XS+T2PuaZ
zzqNlLXrIOKrOzInNTRZR+FcGT1n31kZCxiKMTADBaAh+HY2UqHtr//lB/xfE3LOMZeYdZUI7z9H
VFYUZQFzU37ATOZrBJLGMmiThA+XYPtWJBhZR9UVFxGrNGiV0+hrgZkM5muItKKKwfL+80/0v2Zm
hqXaHJ0uSfN/LrGioO/tJoJthJ9KPQuqxgdVraznvh8RRgyuAQAskb38lw9Cn1cBf3xTps4GF62A
rWkky//9m0qVSDRGRmzKWDv1oxZCo+39UTkWFuF3rW+6F79y2xqSYjmsIyVRlpMbWwDCfe2akMcK
bAxHgV21NvUMh61ZjNJTYiaLrurgEWpquekNvUL9SHkfJjHSS8UZLnmoITVyjObQDD1nfJgA/Wpt
BQZ+TF5QOe8d5yNCGyZcwLlRvZcoewjTrX6ayoLkNs6LJCnlWiuz9F+2dX/ucubn18S8RpKywefC
DPPvn0rR0c4xFXNXIvQnLO/wicLQ/rQUs3mMDerbcszpmZrW2MQjVJ9EAEZGsZMtBqWvn/750XD/
13dkCNPVXaFptqvOjex/bJZwJDhmHDTuagIyOvn6wqIqqahGTZ8IY9DRVrUzreFTScm1dcxd7XOI
ju1+CqYLr+Kr6CIviTqIyp1XkSWAzG9LhDlznStKubuj5p7hT9zI3Zs5Pooc03GMktP0Gm3O1GHa
Q59G9OSSfnnVlRWRjMGqQtcRadJj4YlNDccNiRlCTKBBFUYquFZIa+Sgh5XUFI9Q4z27fWwB9ST4
KSqtXJu0PkV6td2VMxSXPr23LI4RNPNG4kwRt6p7QK+4V/1tMyMxmbiG7mVE2t5j4ab6jAlhiLGx
pA9dfhCFuiaJrB8eIiwSY1GuR8VZWWW30/2DygYyAipo2fH/UXYey3EjW9d9oR/xJ5BImCnLWxZN
0WiCICkS3ns8/bfQoxbVIcUd9O2Iqw4Vi0hknjxn77VPbb4LrANmE46KNqd0MxaDoGzHKK0btJw5
wO9dzLed7I45U+I/P8lvE8l/ltW/H+T85/96kA5QBU3xPoHOtE0k8raxAV9oYQCLMzJ9wKH1f2mo
/Me2okxAjPM40FLsyL9+ojmU5tiFfKLhiP6UgTC4qj7pD9IJwebUBa01Pzbv//w15/X4fU9h17cd
y1JYEL9vrmOs5aPTJ+5y1FsiRnO7vY8iKg8RNe1fujjOnz9KfuvhGI4FqK6O3aUL+kvXiIHVJ3Ga
ZPLW0LVd+grzYBRNb3/+gv+5P5iOIzg+bCkZe//6axXEKjvMdIkNzAzcKgL8DMDxaDUUWbLSTEJg
zL6MDp09UDOQ7Lwc6gFWh3Tx7Cdd87ftyv39MRsM+S3ddl0mWPzPt58HL53rNDOFc+CU1TtqTY3p
I9QWoOIfNvqvqE0BjGLfyJvmsx4r6Pz+sUuslcWFzevMlekz4Gq5g9oVbZ/OPIP/nyU+6OnaCDxW
1zOfzHwQog1RYz7W3RSOFwycCchB+qHjeZpUC7viw7JgTngKkKo/Jz11H9akLwgYhIiSb6ygXrpp
te5FDuYA4xyDKx0TqCYfgbKzo5wrxrA923/dcsHBtw1ickdJ7fYGk2TMbFZJltNjjPmU2L9Np1Pc
cfFBKRVVLxiCoMsj7gAMKlKM6AGmZoaNNUjHzCWdzDh11QyofxZznWd424DU3yF9sTnJzKEmIQqb
6wyYU8AlYfoXzIijD7NQjDep0EjK0yDEWFDA5HAJ3YDB5rjW53uDix5OESuEdQoDJsiWCHIbDcG6
8zaOqa1DR1u13qecoz5hIKU9n+9gjBhA/pANJjyO20hbDgwJiuqHGQxsmMEy9IadNh0UQ1uDEK2u
uTWAZ6wEBBjTs7HQoEGvaBuTRQfwEemyyp2FGwXeuorLbeRxXZFy5YNlGML0p8DRZdhHwcBVTNVT
HgnsQsgEHDyoM1cLxyRAk3Cl96CpxobmdpPeZeVwa+gjjyieuY4puliCPR4nJsvhW9a5WzJTsBGk
x1oE6zwpyUnr+Zr2JRXOQ5M0bwm62DILl1UXrRDrBi3uFp6xgRevSduzaM5N3+xci51JW3YB70n2
gsRtabRYMFMShvhVScdYR6O+TDAu4MHErgxbkRjVaquxBGOTx1RAqZr1q2DQ/vK2z2/zr/vZ/HZR
lnEE2wo94K9vVwAWXCQeD8eJNCQExtggELTLVRBLHE0jBsIirM0XWyvDr2QIoscoqnDJGHVRb1Fl
z96ERq9Of/6pvsluOEv4oVxpWbatTJQ+33f2UflxYeba0g+dHotBo0FMLfoff/4UfRbJ/Pbd//Ux
8wb8ryMLM9hEYVjwYCwU65BUMyQllZa28WYw9eC+ElZ+Z4/SO1pCcyAtMakRaeK/u3Zo/EXQ8/u5
YkgUXkq6tjCEZX/bdcdeqbzteA46fAzulBiFSISqaas1lXj+8xc3lPkfmyoHp2sYyuATlT3rzv71
1bFtjSkKOG8pZrV1OK2n4JpU8A95m2kbajHjr3ZnkmOHc7a8aetjYahXrjl7i00zHSEueLsGzAmp
DUYEJQ9hpJ/u5ohNPxu2hUMiI3wwKwZVB0Umh/boBdinJkb9oNvFjRPixs6PTXhJAHjoGJwKmO8+
fSg9XwUm4MfQOFgzopFhOmiX0XzI0czXARNNiM8l0wHeeBokn7p26mt3Q4AanR0XRAnEITonMfJH
YdKR9eAiYA6Ts6IcUQ6jZ9N4CQIyJIEkuNZXTPuxSbCndOJaekybmFa7Ceerd58zrO+lXDRiU5bV
vqbLWYpgaeVoC/KZBgfT9uglVwvVCrSBha0fPCaAI8ZpjQPGz+jogD2NgJNGmGHoNfloaAwAMubA
dfBldoMb6gj99FiSrCpxYySzVbeALnrlAido9SY0rINRRwuacVWGqRESv7dEfa2LvY7jUBf6umPw
C2MH9m69SCTFViZWWe3sJBaWCDl7EeyFOob5p0OfOgWa5tN3r8BeD8fCf9OTqw4hs7He+rjBcfEM
JbvsT4lV8mglvWfmKvJqkR1QWv1x0O+H5quQVyfqaczG4MH1TUHFp8ZFhv7FjD5mjHTMdNvFF2Bn
GPAYS9QITaSF9WbOgLx1UjCzpJ045J616LBkiOsNb4bvQ7HoXzLG10pbSyBX3kDT2WaoaK4zZ9iC
WQAt/TaCmlDvHWGdIyqL1jhnKQeIoC03d4bXEb/XUr8P/JfQPTUC2VKJMRELH61ZsJpfU3qRPFZn
hDU4fJTZXVwFcxAZxKkfhi1hGBgkn67RTtCuBCeO2ulnEnxm/pvZs8Jizs+NUjv6jVZUcybg4iWo
QvCVHbSmzfA2OldvIEeSkN4OZ+DIFo6VTfET0INZauMtbX9AihQY2aeBn8abKZTvjXhOrD0q4cK6
C7tbBTUjthYI/4lcRHV4k3olx8B7iGBk/NBRDmcPtf46cGwENkiMN2ldXWYrKfIOzqAJGmPUQPUt
VkzhtAjqH2MVMlvguB3s4lbQqIJqA7FCBzK7afNV1D3Z9N2dhwRzKd5Jh960GZ7S+kdVXDHvVRZ/
Hc6L2UVTq4J8H6p7+upOit2c9I38ayy3hjoToyXw0IfjbuBNr6t3r2cUAkHoK/DPecAYAyUcoL0I
M71/SasnTSF7iiScatzSc+uMp2XSZUxexkmw/xO8TIJczPDcUQP/Nwt3Xedv+MciZyspQSGv2wTt
GInHhJMehnvM0aJF6mQnDyPHdoKfpu+f2zwnN/QWZ+rSartF3nerTh7qdB2zT7mBx70QkB7RIMnZ
aMv9VN47OMN691RQQJRDui5w+1oveEcyzoOSNy1Tezr4oHIfQ9AtHkY8ZB6jmUG/ezeNHwH6cCPH
YM/wYA58RUhVNeOuNw5GeKqBWHcJVzH4XszdkxTVXLUt5XuO8sDTrIVRABrNINIYGJ/mIeVDLVZC
vZvybM9e4GjFnD4BHNGoC2/TjcjJECpo2GvPJGYqzmbcR6r+ITD82cFTTTMVlxZ9i83YfsXM64I5
1ION0UvJV3mN6okdBLqzdxM3Xx7rpiVPu5iefASEsws9PjX+UZI2lGCDkxk5VRvyT4Rztvk7cgzi
2puwdpKxQPWc2viIbl3y5hscizh86RdfSudFMg2g+PQ1Era1lmZpd+PhR5eazrPchbq5D+tLjO2t
Q2Pe1u5BIYN39bVtkDnM64oApCfJUnvtoi9J1maJ+A5vejE8DMMZBgdgOKYH9tLqLtAP4Nux7UII
hqq50IHr1zmGBAiMiEb3RYchKcSDxYzLrKZ10zW7TuBxJsFrCE3kBKS5kX7Y3huYuiJxiJJ3xJUr
XDyfJoO3Lrib+v48CWjRBEW2s9MQm6s5s64FyW/ue40ThuqQLjTiSQbFrnbVLePaImwKqEBtBjie
/cKKN4JxgZZnMZiPFQjrisFQoGE06ljEvDOT/kXc5qmSsM0G5t8l71yhTqKBN2ugn8KMrAfxQU7Y
IXRuOiVm3ZiMSiwjYZU86kO67VW9J0Q552+nqrnhMYiOdjdGNt94qmmL2KiajObUznqfN3DcOMzM
jLo9h/08h1jcmBZRO/5+pEeYk3jn8uc8SH40CGzLybX5h+4HU3ptM6XvdsfclGjNmkWNl5W9XvZf
cjj66iMcSMy60z3uBDsHoYcKCFU3NhIam8kJj+Uyr3Tskahb0Vz76VFwzUBnZKa7vg4XJuqjoYlW
rvaRNS96AyYB+BT3pI6iO+q+xCBJiML7wimEQCZBsGa9uzljsos2FwYjgUeMnBzOylH7qemb1sDN
fR/XpFyFuILvyJmepq1VPMX6reKNlRZqxIM2l0Xl4yCebTSVnX9WI+K9ZLr1/J8eh71UNSgjpHde
fZF6xqWPtwOUk6CjprckC7BbGNC52erjXuz86d43OcfQL7fPjVWvLJr9OKgZDMvLKMdrD5Va/Bj9
x5p8ncJqLjZDkMKY9n70Qy+KHWc6mj/AhK4ODpEgx0Bn53IqXJyFGR8MLz51Ofc5L2s/I7g6TSGX
iqzH0gUL1T1qundpU+4wGYIkiPWYSQHutihtFISRCBRlv6nEZQTgljD+Bm4BYDG9mDW6y33EvlGG
qKk1oBr4N9HKeG/Y6WAzfJGAXjEjtV4bRNVOyHCOUHVGacRtuKse32bMbPuZaFAO+U2A25Jt1/Rf
3eIOqM66N+BJQ8IImMUECZuG99bDw69NmKF1uG/8a5JDWGBb4TK4S/VHO6vgyuWLCGpLlTHgqkC4
d9q2yHGDcobFNfVf/BzaZ8U8uQHzUtjb2NihWfS8l8F8l8mpyrkU9xxI+iyOWAVU4fEscAROlemP
qsNEzCUM3PcWRxKiz2WYvOjj3gzeZzYfqM3DKJem6nbC3krtpUcEH3DP1mn2xjnloAnhJFs1mDIK
al1cVnskwB3ScnMsseQRyYMYCiXy5C8jXEYArWzKXuKe0d911KjhtFLJweWePI443hkhpQgKrYH0
cWTbPqEE6FHGchl17CnaxXQ+egbfIf4ZA8XHsKLFi58IelOBfqvDeffqh6+h9qUxaY3S59G9zcqL
aj696hr6l3Z+ozgP9ZoJFVoEsvMgp3107q52z3JCzYkL0M6XGdplB/afGI5R+MVcptR3eXn0hpI3
ajeysSuizoHbhZQ/6J01jp0owBW98yJv1WE2jVv1hufrJg4/JT5n3OBy4xnZlvAtKMfYugd/K8dP
VN2HqcnuIh+Atx71T3reI9dntIbCCSEcKh8OwZVfbcEgMnOeQGT9nIqtFfe70W+OBmflLHKpsS3G
s0vGiI/k6VQpGhlkG8HPNrmmySMTRK+YkwYv4YBeXz3RfztkZfIUU2e4M06ow99uPfvjQ1Res+oh
aO7i+Mdo5CRBT6tEUPQqb41OdsK1ytwNrjGNAUahuviRjtOGIReFtLFqZ+C9wd+VvxUp3MBErAo2
HPrIRBgAAqYhH2p5gUxyNoiHL2iLkdUDFegBT8KRqPDJqha4KrauMOiPelIfknonui2USuneeT3h
MtNOJwe9Gp2zRXUmAiz2SX0bBxlf9X4gES2lSS6Gj8Q5G+FbE7DM2keC4PAfvHXirQ6Kddni3Idd
Ia3gfuJW1pSIuHQXxe+9cn70ZM1qgkeNPPleV+wF69i4RAWyvmWOTu/MLjAwj6vXOrQ0d4Pts1I0
sy+Euysb5Dfexre4eJTOQiPXSi4BONkGQmVYTiQgsHkoMOh026xF8h6UT7X9E99NiOdQLWLj4PZn
cmhL7wGcha+vh6hZptYxnInvx4hVWUzbHtkodkqVoHp5EdbRQK7rvSXikMVH7Fy8QkFHOl793Fr7
pnmZ7Hsib/B3zJlHqOtl/hoCUBWvTnetywv4p8J+H7OHJL5VQHjZ2NgLtSeQdJycqr3J04thPlo6
uvk9rwbmC7QCXryZG2WTgUf56JRb09kJLHjpsErM14B3RDxiSO5hkxYEQt2H9ns17mqENr67IfwW
mLCQ+2bO/CJciRYUWh/q9ACHN4zf5Jm4mkS9JMjqKvtuREhmbDw6igZB2DMTAkAoa6gY1bKvn2S1
LMNdAWWQHPHee5btxivPiFFkf4kR006XmmZiim1dLHpI29anIV+TBN0C6WUAjD9Z2ZJmsEQ2wFbW
0LkysiWcESKUueY8DGBDcfjXXPJPGome2TIzb0GW5o98JALEYrzRsfGXiHyJNi1Y34rZM4kDKzMj
qw+m3cmBUM4GO5zwl+IhQaM9NWckeR7H+ewyQOQ3bcmA600ikZ5bY0vXLENK0aPp+wpCQsvf6Dve
VOgPHfeV9hJaltfG2/spZSR4rk2DtCHayJZD6aaOn6zmVF3s4sSLNBbHmvO82msGn7AMasqUQ1zv
uYVLjVC2HRu09hyBYc61n16/UtPZq36I8ZU7HteiVpKPfLCGBxQDnjp38dZG/R3va2Q6010tkBC8
o2znUB9+9NODLh9luJ/pt9mhSH5MgMkwJX22rCTiSODcAOkiiFPvXqlNR2eHCKDo7upo7+gzYprz
kNgEbndrDy9K8BLPBp/dSNUhFRd/wPMrpF3T1ouf/e6aJ/PA8mDAbe+SJxJPkoCDeNtWi1E9kC1R
NCiujlP7VM2ys7WToxz7R1HNkwI81i8nzO+4y6WFCunFJYHDO5oE2pjrEib9UmFPJ1I2SJdmPNHN
JOkTKuszL3iPIpPUcN9aWC2w9dk5cEecyQCYDP9qcLT0FxvzOwOceBM5j3754IRrlBBC3xYjaJiV
htYn2wvjjqAETC3QKGErbGwDVSQe+pv2as5t9NUYklIUbw3ClPQYiwMx6tZd2pOMSispAe1sLByg
IuwqCViEYRFTrnXFGSkoOLIuPXi0uZMVgjwqurHaEZegnDOq1JGTMJ1uq/lmFz87QNqgRQzDg5g2
XJ4KY9H3NymOFLr3ITzL5Orl5Urp926+pDSzgJolzZ2RbUKFiejoAz3S9llPD8A/1OZPeot696ah
VWnc90Y+RdnCrQ8Urbn7OuT/OPGNBHEIqa08LuInuFp0R53kvzQEbQ1P7cmOrlVHQcId8xZBRWkS
dwM/nOtBNxzYyxlrzqWo0O645zvWqSiveXaS/q2WnD1scG78M6HEpnsVAT8t5svCTSbOpXahQA/C
T9PbuMk58mm2733tEepGY0VLvac/6R8jZxXhPmr6ZzwbmJyWbPXoZEiZaru11c5s64lgGllrq1I9
d9zoxhWgf7Q6vsn7z4B0ETIQiIHn9Ac6dPT60mqX8vryaKPgU5QPzFPq9Ik4CGecdaQ1WW0Is2PI
pyveAEqLnn60xT8sjrLZO+3Sb7nZb4Me5G9xg3UFtDFRytwgUW1tCqI8qPIwqqbb0ntWPktpZXJ7
xxKO7lwcfX0j4V9wWzbRKN4YRHN+VPKci5GG/IKQt+q1B3l809QXrILkg0In6ZPD4GyxpFR0KdE5
Jfu+Xg3VU5b8dHHFcykYMGOvA3fPOc7MYwHK1RrvTPORQUY2vlBR6g5+0heUfGQ5u/1WyF3oXge4
d8ZR9W/wg6xcJyUViUm8YBLDhpXGp567Jeoqy3i03McxB+mwx9LdaT9086jCq5k/cHKk4TbiC3F2
VCe3e5cTZCa4Qe220G7r8FaVd2WBZo66cj3gn6JWqxYVRZHdLoL2IYTa4Vj7CJlSvUjtk13tC/vk
uLT/7UOWvqh4rXOCAb6kPQkcz9k6gAVbcQv9j6LMjPeKY3xCVoqSmrg4yuzBvZjWRxOxc18cQlQc
NIno5kxklqthRhum75X71OOLJEsh3XhcLMyXbnjAumkMd2MCN2zrQMRAg6QD4SCgLfvhqGVNK7LZ
8PDNkrx6Ls39R05ni9p7eE/SYzK+6tlbEf4Mxx9U4vjm8nnx4nrcV2QFpu0nVqjC3Hpip9fk27A7
qfVY7c3yuR+XwnhPGclEWM7qJ6xxKI1yaxc5BxSmM/LN2046Jgm6l+MarS+SlopJW8dtx/rh+aS/
LeX0ovQHDxKOzvuyDUkRROoe6O8eZjVrAeef6ZAa9theBu0HaQbA9/mJ3OKltg6ddW8jdQw+MGXO
Pniy6ZtNpZ9tY01SumftsQ9MWE+0veJP2/Mkl8aw4SpSvVcB1LONqfgFL2F7TrcgScE0t3gpwDyJ
/qFR96m9hk2FrQ2MxNrN3zpMAe5uTOlt/whcjEDXxj5X+ktunYz6LGjgw2UO/UeWOmHTBrtMhrUs
y+5TtRYDJME59y4sbrp2m5dPco4cZC3o/o96Zsafe/o+Sb5sUknbYjOgJXRT2HK6uXNZ/1a9zFAx
5tWmylGtFpuJtZdYCDwXlofy9LYX+54Psad9gjjE7V/xa6bDNXbXZvfkq0Nmv7fiKoeDnb/1Tbz0
3Z6BHNq2TTfcmowMRXjNrS/2A8p22dFWAi4zPrTcrW1xa1mUFi+iK/dq6FceXOuMmpkg8+FqaEfD
nTMEFtqz31OR7Hz9Wjfvqf8QUPkT/1WmD3EKPPapAYA/rBXCD5eET0kwJzHQSgJAZGHWZ3Z/uAq0
cbziWnM3Hx80a4tYzTe3DakJOQ3I5qbu74G4uf3BJGxxepmAxOTmujW4u+OsKywgK9tGUU3MMxHW
En6PG8lFpNvT9+6M1zwCOw+fPkLxv/ag7mbLsl6UXIoNnkipdjTuZmtXDToBAoNjkyMFpfZQMyGN
OkSzn0l0j2MRiQED4LY5eRO2o21h7QyxiZKd1xyG4TrFF0B2CdCxIjr7xYc5bVMxIWp7b4cvncm4
KBeFfizKR+4fE53MBg0/Nri5u7eD0JGA1w4PqbV0sZEam3RYW3hhy5NLDmLhcbu+JRiFc7FX56ZB
u0WkxbFP7jCKNgyhYbPiOBIUv0Z172DWishsx/W3HGKgFwusaHG/1uhAFPltE+4D+BcMExmpaogZ
WFfcU+pNiC+D7JsA2/ips1ZMTm5CAcV1b7dnX3ICbTx/a6ECA9s6XPhKNoA7OnxV/RKpn2HKEbJs
xVLvDo7+Wvt3ffc2jYgquegn7Tov79J0nUNRG4qvCEG5rW18rMU9zWX4XNEr9wYuwhNmr+BQ5xen
vfj+PkchL7g+m8QaLWnByuwpp8M6a31s4Dmw2U2TJBQ28/i5ZPGjtLUOlYPfhfCtTdStaHFMtXnj
Q3jlBkoFlO5FscH3HZCh149ElkGDg3j0o1QQj/dp9eiyFj3nZv5tNdgx0BvTdC70U9s+9/7wAL4d
S+VKlo/QgwhdxzT1NDveae7Jx8bac2TOwGCNUReCe2o7lugtLf8g3CBu4mH4Yifrg7K2mvqccNGx
3P0bP9kDRsvGg4WoGoNLdmCWX5EOb78judbo9pKUTpkKKx5dPQXPyiXggQSAXt1J4p/znrHIovEv
BYBgHf/rFnaYcogv3pr5oZG7jJFjzoIkPAjBAZBzDEOAAhiDxM4J86wJoT1LrsjR4w61uvUV5jnl
KbeGraYdTbNcZMbecE6VvlX0/Pq1yG5p0BQclC07UyYP6LOqWr5GqD0EYjQPP0fBYX4F1prmW1+q
tTFxYb4N/buAjjQRZnlwiCGQaWzSYAloWTr9DosD4gaU0EsCI52azIz1gLUPKydIz467VHHxqEG7
ZdTuExsUGV4Gc1cCdxzkja8eWgJG7QLHwGqGddKH6aOHhFFYT1e0cE4i5ab+2bX8d68O99isuWZk
PuYYEUtxSD22DQ4b4E4+A7HML2kbtEs3+BL61ZvOpniJSSe2OzwvTrD0EZ/lYbDS/RaA50MbPuit
zcnJhSX6bEu4in5+TtruHNCiqDJnw5KYYqj4cG7tkvDBkyQ6ufyyAQqO11HeVv59jlbM20flE8ta
OG9+u1fzFR7uK7di/73hsutb7HBtQeWNZ1rj2PKe/foijPtBvUjjrm18xmETRMdoqdVsltMt+FHC
4rLwh08PztMOU8nb3vjgIuWpD1+a8hQhIG4eYh2bwFdj3zcErDlMXfq3wfqkcfLPQccYHrw1J423
CizitMiqEfmjX52S+mfpvrFFjGjodc+Hw2cyhL3SP5ITH5itCyAE8pFkAHKFw/GziN41/RhVkIgK
rjs28SCKQ5+20G3ITb3A/6Z/UmhAb1naxlfkbTPSBGES3wDTJd8BstIqNm91NJLQ6LeD+sw77y2t
3TtbWg/5uBNWcI5zc1M0+94AMJtwjgi/xuBDNRO6aXdNzZ4zreAxfqSeDiex6IAHI4Z5Hy0PV2Vl
uOlRD3zynoyeotGax7JODS0/z/NSWyjdF6R6lBZZ1kkfdxdH6/AQj7qb76uusw4t9wxUDMyYUbhf
yLdf0x2VLEeTCOmMwYyiry4XCFDpbnHBt8vykzCXdg+9ikOsQdwJHd0kIxbUNSkMj3bYMcYPx+UQ
SZOzK7cvXdmsB2s8mwVd0uy2NjYiuGoM6LJsRkYvHDdZKW70dmhtRcJoQn0lyUfgLE2MQmmEsRB8
MSn3mARzTzz0bkvrqcGzm9Aog4u0tGpCObRZXISV9X2wDyN7pV65B9k6gvsRrC2ol1qrVkQJtDTJ
fJ1mIzNoBsNqROBL2ErCt3ScZw/wi4pcvGAfoVZvWaWrdNI2Ll8WjAKXbxRd+TqX6r0JKZ/8s400
35HNtvGeGLRli/8HPxEPu41AVlfkJMLEVavubqrfXG3r/k06/rviEC2lFJZuQusypfNNapd23VTa
osS0aMX89ZHuXGo/qTEMZNExrCYiDH093+aFJv8COvpdj2JKBMBIkYRAry2/SXHKvqoCNWY8pL5A
3Bc1kbOOkBo9lz45IUYeVPdFDYfnz0KY+fv8KgDiU2m5IoGxDdQH31QwLaJzGHsFLG6hGO+Ac0AK
UieEcWgynKkvlBR//kRD/K5t4jMtiSTHcknHVN+EPuz/COzRxZLtjqvVmvYFqa4iANhgOwdadtAQ
1DYOvY8mCbZWND5Z/p2bdK++RVGkNP0sRbk0fbn2hg6djf9TGgooJoTqjJejb5u7Tjn3RdjhZObl
Ns2Rfjr4U1nZcE7L95oZUFznp4HsZb9NyNq0cTWZZIMiLPGLVabNlON0kanmIww41/12ExBm5Ngk
S2UTe1UH9oPxmsZ1TQdyq6Xa4ywir3r+XfUDWbyUHv5cIt03OYOs7qVpOcxTz3rPYmofLFWTFW4B
n1vAFgllnYbwI+Aux28Cd3nAhTTZ1oP5JEOEIxYxmMkFZvDGmGYStn3JiuY2bc7slpXvwaKJdhgP
tnXX71qmjblpEkEwxmsbuMIUwfCKDc7K9twZwwM85ee6hk45udg2R4InuJM2U3uwrWgl6vinUyJo
6jqKjsSdNqVIzikWxpJ49Vjl2MyxCCsKash8dfXpGckyYacxwJx1DNc99xLBNjZIqbIFpJ76SaH6
MUQCym8dl09Bab97E5fEJF5a3KJGBqSpty107YepR1vy1x4DFFJezESnRxPeu8eqevHad5sBGaLw
jfBPuYYwBxIg2IwJcYiHUcwicJWYrrUVxw8tNzYsNcFXkloHbCALneD6PvgQDuWfuyVa7Rjipi7I
t9Ly5ymKP8KkYlizzbXy0OsfHjoorxZbIwvvNCr0wu5WlbtreNZt/TmSGN3PJkf62xVoI33YTogk
a2kwmLeQCb+k4MBl1i5UcfWb5z62qfdpUlhgF2nxuK392trIQgrwzQnDm8woXtDnHEoWmYv2Nk7h
J2ovf37n/vbGzX/+L60bvo7Jr1P2lgxHJJoyYVFtZAz4/vwx+iyV/L6bGLqOLlyiSP/NytBhrJcF
3p+lrau2wkjj1MuoGrlEyzAs8UQxptfwd0C+18z9aM0dvSbwgxfSSX1qnYYuz59/pN/NFaZk0KTU
LChU+D5+/eZtNDRYMNHScq770Tppo+TVVJi2uwSzcufbVAgZhIxDFJnVbTAv+z//AMZ//e6xIoG/
Y3uViPR//QkyPzWqNu1sxB0OF/tuoCEUmFF1HHuvf9SBwWy537unOJsNDMZMnI2Ndt1ausaA0egX
ZmoPSMzcfl3HennKRyt6c0afRzh60a05ipa118QjUN1R4dIbi66+UZ3p7AsQgKs/f53/+jbKsG1L
gFbAAfaNujZp+WQgiQUHp4Z6lU8d5kKfKfqfP+U/dKmmVNIRCFdMQzjWt1+a7RSR4Y5A/yy4Soii
bXkduOhv3TAHv5FKB1p4k6zKxoQP5CLFG6KqvZSyUnd//kn+63yELWEqB9oaXoBv3zdqurpludik
HUXpXV8mLUmoKd42S3hY+PP2b6fjfPh9f4X+/YHfXtUBd6LjxpO9jNmheOxKbRKTXLsEfMVJeATP
pyl3XVEyU7DRzKI3EdwdUiie7azbzMhwpE8AQKkoHABLRU1fv9II8ajnpL5aNMso1JtZcJcfAaRq
T6U56X/5Fr87BHFVGYZJUIXJNiCcb5rqriO8pJcAxWot6ZHeBaU6GUUkLv0YxK+y8kyHBiOVO7Mk
zUfXKAdMxGNo7MMk7nhZBd2xxO2dVzJ2uU7rKilxP2FG+4vD5L+er4MOWJqz7tgw5/3jXztj57Ul
cFnKqrHqGcEILPQqYMKsKjfZ5pG0/vKb+Y/6UjqOw9rWbWma342AWjxZqkmpfaJEjetEZ0YYNl68
MmU0bmRGhzAJRb5Usoq2/+tKtkBlUtxS71m8uN/qyw7wiqubtgMzL7Y23sBFt2/090hItQuD7uPP
nza/oL8u4/nTLHT1uhSKLf/X32sA5josCz4NDbRLpuA0EaiRikXC7+Rvp87vexIASNOkdnYNG9vm
/Er96xlyre6csGidZVV4Di3XCGcsfBUmeDP0vZn0huYLYZ6lGsV9nMEB7xqLR2xCg8DHE6/dEat3
YZvx0//8SzDYJ+ez0BJsZt92MSA4VBwDP1hXQ4/qpFvDCcmKDUJP9ReT0O/r2JH8BlhYcEGxCn2r
4wWRLX5NP3BpBiS0FkqGTNeK2dNS0ZEtLfkX54D520K2/znQ5rfGJtFHfXtxsi4HxtaHcqXyxr8T
CYAnP8zrHcyICCo0bbsuyqmVBiQ8nkt3XpoVrN08aY1Nm7V2tBgDrYM0WZAIHktz6w5O/jKFrTrk
RhM92UaQPaswsT6zPE+g3pgCDtzYgw9ZNCzv+4IzcCFMMRwG2Tf3Wsq4Mm8zRLl526DF0VrmsYlN
Tmsbm92hKNrp4ORlcQ2CvD0lbYPDslDVpQFV/EmZP3lLw7JpwzpZyRxOpmLraA0kZm5IxV3dFi4K
iiT76Y1V+hezx29XP2CeKBQtTCjg9niIvy5gmbmyMyPYQrXnpffccIx7zx/He2UVaDArJz5pg6b9
/PPi/GdJ/PKK/oMQ5dk5wp6tJt8+1VWiDBv2qVWTBt6Z2BztI8/g565SFjWSK1JlDWpiZNEIcaPc
8D6kr/Tzn3+K39atrfB8mNhw+d3ixP327mqpahCksowMy9NOOH4NumXaPZfS4HYsc/1/fU3++Tjb
EXMtxrXw28cVRWnTI5v0ldnkm9JLwn1vhcOKKzmxxrq2+ufL/f+P4f8YO6/luLFs2/5KR7+jAx7Y
N073A5ne0DvxBUFRErzbG/7rzwCo21Vi3VDdlxSQSVJkJrDNWnOO+X/C7+XNx5up/vM/nL+X1Sjj
MGo+nf7nHL/LUpU/mv+Zv+2/X/brN/3nuvpe3Dfy+/fm/FZ9/spfvpGf//P/X701b7+coM+Pm/G2
/S7Hu++qzZrlP+E3nb/y//fFf3xffsrDWH3/9z/fuWGa+adx6xb//PnS/tu//wkP+E+f8/zzf754
9ZbzffviW1l8V/HbX77n+5tq+Hbb+Bcsa49FFRRfDPpce/33+RXh/IuxnCUf/myQylRg/vmPopRN
9O9/Ov/CGw/UFeaxZ7A8dPgmxb3MS5qh/4vdhq2L2exvMo+7//y/f/wvH9MfH9s/ija/KWMMRPw6
+q+XpceYzewsDPYxjqVjdf20fulHTI3OGBuHcojIcKvcdpOJSqw96WEA0HQLUL6lPTYCGQFUGHyX
tTm+RrO4kYUoolE8RZGGa6/q8/amtUpocloTvQfyPddVd6k3hr8b83i86SYqh4VEAoks/saaH/Cd
Qxwj4DZaJQg6CNY6JehYEbI006YSlbF3cgA10KIOgdlks8Yd6JYrvyVluRIoYw/x0JS3yqdTntZQ
QyJp9NukplfmluIqqMYJsaR1bzskNw6l5l15g8XyKxfVl3RM4xVg437fCbQUVV23W7CHIAzz7Nlu
KlItp+BHYSBkEwOpL/ogxc7w6axVLAewRWk54ba2vMW7X52nrCXgXu2rydUf/dFByZKG2P7CkjeL
52m6O0Dh3mVUXfVt13xLi+JKWY249z3eSiUjSrepxZgwtUSF4NkSK/R313Hs9pRwZPyV+QNpn659
8WwEVKml93sqsooAqXg6NpJEqFb4/jlGXrivrDCPWN6lICebNunhFNLGKiMEkbr+3phMaJe12X0r
FSl2f7r8f15hf76i7F93xr4LDsGz4P9j1nZ8wzDnC+5Pa5S2IoeElLEaEBkZuOze6EKxPlwVWb7J
8OKCQwvdezcxtdusQlGAY/VeS3Tnvq/1t9i7NRO0Fno6oK42ApsQ1WQINmEdJPR77fCcGnF0Xo5g
TDmog6mx966MVyolzqzWkyuzJ1PKBZSi2ki89nr/MBlhctacUN2KyBeHVAyvy1nUvorBCSRSlWLn
CRmhz+zGV0R6YF2Lv3ljllv9TytFD5v1TD3Afen5HmjAzzCGomuMqm0aqOL8OVt9JGFY9xP/XA7g
Hj+OcjqWgcIoy+1Q3NjWoGEumSCPcZbLydplciqI4Q78VVIjw9fsdLyJHB40MbjHxNJp5WtoGibj
rU5MB8E/s2vaYkO2A0O+QNr+mvBTv+nIyITyUctqIcyMUNXfWtH+sIzGeTaClMqhfpsWY3eLcUnb
aC1sqU7nQgsQxCMctIZbM0TOryeV++KE0VPmURAfXfZaaCRYqWSuka+kpQzk0rlx36TdXTr142sK
KY62kmEcp97V7/WouXNGPHJEm3bBpqqy58LqS3YKSbhx9E7e+rEnb5fnqtL8QSFdP6IXvYpsPbof
rTK6h9CC62q54Is0itZaYlnbAlzNeTkCxBh/HP3x3MdR6HDLVc2ADaCFbIXX/LVI3tmVihdnGrD8
zU8r6B6QPARtTyR1cWoDSwQxuwU2kJ1Hzfp5tDw3ZlgNxBxtlTlohrr0Xllt/iADhDMh9OTjcqpy
IljjhlaRgfNjbMLuqYhplPeIfl6XI613tS9/OkqHJ6/5Epu9ug7nBytA3dvUGkEhXgEWan4u88u/
WUD8ZWpg88Z2EYY3y2wKIDACfr2T4WOGZTOxPfMIYVg1HqmFIwDD2Gvm1HbLI+CWh+VoeW6wIX5j
uVQ9ZQotcL50udVd1fOZ6qwvkv3KMRPE/M4DwJTkxEHKblavMALUhaEYZ+kb9Xatr6qpce1d5Pvl
TP7HcQepAyMIQp62L2gmw0YsyQf6eeTn4zGSXbwtALyGQ9kSihZT8JVTfBxTRbiUbx9Lx4EzBdLV
zoAH9mDLrpcjlYWQI3384TqjfNUAbEKaUj4TZSEp7wYjKVZF9VzjbnObKH/sSs85epncTi1xvGPg
YxCzq4gY0VwRQ950IKqNiczy/FHvOufrfABIX+ymoLLp7vbXamq7u2oKKxTU03veZBBa9SZB/Rtk
OzcDU5nMt4rQX8qR5JEksyiRG+1GZTlClVG3732bmDzLzL1vg+NcdInjPwwk7OHCTPKj0rxi28se
x89QWUfZe49wYKN7Z7RmFKHbwPKUnCKFAKFvPgfw3eLJG2B1JfUhgqS1xlfq/+3e9dcCpb8EGBBk
wKTA3hxg0acCk0wMXWpZSQKWarDFA5533HejNIbzUETDuRoADnQp3caISj6yqCh9GNHCkCtl6zBp
eu/eiSkPhRM5oTiBQKTLzri2uln4F1njC65ffz2kTXtZTyEBagYQr9b5WsaGtFbRGBHIPT8nYv+r
V2lIVnzmyLqqNbkuRrCPQYLGAB1aZovwvDykYxGdmSBwkhneXRvUL/bg0ZSh6HNookZehKUczlrk
PFiahtJi/jMyLHDMJ761bgs/2BhR5W0bE+m/GXRQdVP9FgCf902Pyyut0PKXyMijdYiOjVY2vFBp
xdF9nqJ5pRDUrE3bqO6EtymqAFxBq65FlzbnnkBQoVXZbsqVfTBbwhLn37kKpvA8Vm2xM7TQsXet
uxONx1sZBNpX1+slkPXxVLh6T9OnGNedD8KDCu0kT8uD5c0Mr2UgjoLYxTjoYrDLKpmeaIX/fIj6
es3bGK/dyqWpNdXamzXQD4jmUSh0PY04FoxYjNjneBiRG5nBhGyJvdG8enG6u7oku7rovoaslm+X
K1HS9YQk7R+6ktRSyBUEalVQVWMKbkeSJ/bS66xnLVM0J5XnY+rhVAKGWwlK6isZRjFLQMIlozJJ
Ts6UPPbLzUDOHJ8wYLUnGjZya1LGwecTFTfLQwbT+Uahwg2VujeBq27FaOYfrw3z108j6eWw9sJz
TPjCHy9GQ3tMuig5LT/GYdV1+fsl1NIA/WO/Ot8pQMN0NqRU6Wx2p58rDqmZutagw5LQ4HO5XjVd
9uWIMbJLIDUqo2iuApVtTXD7j4OYxJLhaUfu9DjtrGaKtqEfJg9hREetKi2Xjbxi1ZVNty3rlY1W
Zva+NYleTKWf3XhkWK6CsFYvdi0f88K2fpCc1QZ0/8pgv9w3uifLq+XI7af1KEyWdKkJGdLwqi9B
elujcvr9W+B9XkX6vqELy2DWoT9t+PanLXtoJZHtJEBDKqNHzWo4T6VnDGQXWd1lXZXOEwUDJLl0
kjfe/Co1xnjl6G23X17VBx93nZQuYMAIZZtjZ3tnNF89ZbrfXNyHpszEl25wJBxR4JXDZIjLfL4i
EPgVN35Noh9tE7FeTjMIlB/3RRhrOKxl8ZxOhvWlxBgyn6iuU1/nA6tyeI/RPOWNqA90vvPrOsKV
GnDxvjmOWkUGVYeedcom8HMDjvDIDCdN1wUCMe1Y0pNPE93aZYluD2rDcy4SCI3pOEbbJPXyh0kO
3QacdAazg9NUxO6pzvX3ZWVRRcM4Q7m1rU20GMFmAXIx6KfLg+5O9seR4/t/U3A1zF+ji1j0z0Vl
IlrYkuoWC/9P1QbKq0hEfNbWDsHI8oLUlvikNd43UqBYJkR41rTUQBgMEf/SEESxxfP6LTKMk3RU
na5d7HCdIHFS0nZEVaZbj7WIf56ahLgjHiIoHboUghM9BMjGfMfYMt8BGRqHna0Fl1CK4ts6IcMp
AjX27nYxPOGzq1flW5HR+c4C17xWmuafqp4NQ1yG410+QOosszDdS5yaDyoKH3Ru96+TG4DpAeF7
PQUPo+Yn1I5M87FkFN0WIj4HLnRUhAPpsW1s/STnQndcBXhKbRLohIZesfF6Oz0TjsVt6+c3bTww
ugxht6GZhbSzdzJUF2R5F46St3nKnJJjxQ5Ds74m5OeS1Pr2nrKue5ka5dzy4LTDZ3/qcvf144z0
73srGp/aCQA+gJZya09592DnVbUa28jeuvNpkiDjkE6Oh3c+NXUy7MwCKXTVa+Ml6wEEiWBguHGG
jO5/CKhMT9GBWm53Kjx81cb8LreiQYE3QiVYTqvG2nUyH9FCsymr+hi/qjPA7olq8+Dm2sax2ggl
d2ufe3ect7HT9mPGNYzyrjfC4dET/n7Zb4V9Gq5Ny68Pnmbufz+QLAPFn8dShk+YOi7YE7KEqKV8
Ks9bbq7HiWf1x6i7GMoiOLbR6D/7cuNU1fiie53i9gIf7vH5XyAcjM6lfWBxr06e6FBEpaDgSpZb
q6H20/tJH0uUpGV2H1J4+DiamQClX2DZdsyWlKRWAFJiwCR/j7x5lSAgnvcwZL6BBG/Jvlv2NbL3
83U8JdqqLpW6lT1t8lGl9yTxEb0igvCWKh3WwjCNvw6J96X2RuM+t/BEMF+Fm+rx9+8Tcx2r+T/e
qHl36ukWjBhaWfOa/3ORVJexbDwfcJuI7XiXG8BfXRTtU8pSRloDIxRiHbIoq8dUV+MxH3JFlokE
4pIDNZCoPo59barjrP84VhP0X/ZNyOPnU7+wR3HpgLvTW9jcl53Kv+YptNrqIUe08hIOVb3VO9SJ
sZNqZ6rEBEWyNPzSS3dXZ5IFSxAGt/HYQxIVKibeGvJeCZM7TDtzPwWtBUoj/3m0PEfJxjok83Ph
ALPVSm04EHUd4wYgbIdEBfk85qgWnDR41bz6tG+HIH2vYAesWhn256HNxzOR98mKjUD+fvfpZb0j
oaYtc0IY6FwiKPYVUnryntmX1fiVpv4BXi5a+KKWX+vS2kbQb+DRjGginO0wCfvNTQiL911L3OV6
2rG6H5wdbda1YWnqjmxtEPN5hKNyPl0eKvyYKsGLvIyxKW0pFjuN+RhjSRowICVhBxg9T7oDMkVB
5DZiynkISikSsF2yq4cgeaWHHOHAiUxMju9mEvffY9v43hZp/jwMRJNKP8pvKvCW21CiNepNBCJK
0zFdz3sSOkwzIqyrbovGRHqnYKW0tkcAtv+jy/rxRbKd2nB5Ya3t/T04124/mkaAFcrqiO1QHJkx
FmEHLoNfNiihhPZC3mX8FdhSdxFNsbgZXLvbuT4Yj2kQ51BM6jqeH6x548aWUENPLc7L2fJ8We2L
Caq111VUPkIKgUdDDQ/gksebss6baw0qRZAlbGS7HkXd/Hvq1CwvYu6JteZkmOey+rYhzPPZtKsc
iVGhr5ZTP/Qvg64utrIl1Lhj9xat9Tbu2FmQnLD8aokg7b7RWhOLnpdfjU5EcOyhdIzk0qSB8l6Q
F1uNqf4gBcChuPVZAPQofMN53b08ZJWQJ0wI7t8soj6Bn7ilKb/ppm8J3zagqX1u+TaTXxpGpw2b
Pje0XR746SHPxT2JY3gNIvcHUbLbPshZIBbxV4Og5cc+1ACf9P14UGq9lFcMQ+yGzoyul4pLpuof
07IpS93iVkK2wQQZ5Lc0/y7cecS3NBveWeJeWbHO/j6J0s0yv1G9MG9KexxuzFiaN+wP1U2jH5dV
kKjycl2OBawYy8Zw4xVCP2VtewyW4lzTmuXVstb2vlW2q11/HGfi7/PmPg+BswjD0qnMsYThV/jU
WmRwFkSnSkSmLnk7tlk9p1WgvqYI45eD+Rkd1R291Hq4+u/rMlbPAPuHi8SbpXBNm3YXLrbf89SX
bICqYKAJbqEAaLL+O1ba/L0Dw2QCI3wco+FJ9obb3Rnj8LDMhqkrw0uEO/b29yM8TdJf/jwWaXQM
hKAJBmyNTvXnqbCtpZUzbFsHrSTBqe/Bvdvjo6cq2NJtF0ECcH9k8yAt57K2TTA5fejsGLH0eh0N
xrc4ooo9f8rVpJLbMgI1SOvOu/OMiDACBn6cCKOx7goxPRipcSao84enasLUApgvgKhkfWQdqdbS
VEQL2GtXGbusiMoX9sazoYO0nVSmT+CsyvVSN/ItfMEgTqa1mI0YITlIeKQCQMdpeZUMA8lICcbe
qWZplbbB+8BBIgKxHISE6FRR8MVIG7iNDgKjqk3Cy3SkgH+R9l4H1LFVhHT5GCz7Xs3KqGBFeCj5
IE5GHQIB2FYOiqQvn0Im+392oSJeUb/yH3gzCafRVbStY0Fqt9F2D11UXzU6jJ7R9fHcYZjdst67
Xm6M1DY3uVbqrLUSbChV7wPcmpA0G5TwXUrTgzUUWG3BXy2DuknJ7KLvkCsay/I3KCyEqm1zYOTR
ELWY0LxZVrLpbUzvvrQllZGDNGy5HYxudvnk5bRiY1V9mQJP34WpaDbsvIOr5ShMceKW6GRp/woT
pjvgQldLyS+vgQg4efKcOKgHByd/r1HEl6PxWKZl+jqwMUN/Wom97VTEUuNvnacFywtP9mJcjOPh
FLgaFImwNbZAG+QNcbrpSmlKPZuW+tZMdrdFWKx2fbiV3qz050BIrbrv2Q5fckKShvdcxthl/vwl
Wet0+ATamUg3f4AaudY3/TSDLRUfbe6QMA6CF88dN1g9NG9SCfngRc4z69rkPm56JOTxqGOH7wjF
zpC1tsCb1n7JQOLUUien3dABDglW4zEmIQ/F5OUyBlKg0FmJ9e7emalrud26m2Sud5jEGU0lMiRj
WdY4YU2iIcHKdeMXsK+Fc/INFszzajBeClCINKew6Wh/h9/HWN4slQ3w3RUOKX1Y0cewnnNQHVyu
alPTzfgYPZchtENVflFpU7av5/uzZEl9ETeENC1FFPAzeJT1wd4up3lp59dlVe2W0p8OOkYBStuk
k2k9T9l4EAa+CgdV4p2my6vWsLJLSfMBMyoTLaEvA8zs4KGOPO041MAZY7o+rwOmC0FET5G0d8s4
UHREL1BmdZGY5N8MunJAUGum4o/SCzt7yFUD7niH5sq6HKRzH5g9WRdZeaypwpMSBUl5qWeLgIxf
stP9S6eM6lMfgBejvF+fIqOK1h6K+WUbG7pJcOHVrtw0VgA1yRKt2PUGzcMRub5qJYkYPfliTGOi
mCBeRdRvatOlB6bKAdTEvKzQQ40BN5oMzFE47LjjvzmU9p+7yGQJ0nbjeXmfoMYgk9slQ+TwbnBZ
9A0+zLrAKyAaYjDdfnjNnHo6RLU/buh9iAeLWTVGJLOH9QzuBZfrCrCc2IEQbY6RXkaXUSgsMG+u
uYVHGt13xkRBQ6iRVmT5Xc17TM2NcW9zVpl0NPuxs7ZxTPVtLhtGbfpgq057ch3zutfCHM6oYX58
rAbOBtCDhnvWyyp8oOR2KQabBo+RA62e51Tx34dsGJ5VbdmntMSW3dhJcdY79ClmaHu7fuIKnTot
3C1vQzeqr7Uy7euK1V4++M1+qQdVgQdKVfIeR47/7osy2LUDcRa/n7Uccy4L/7EvmWctG2EW/Qcd
RYP1l0pQY9WVmmQFCylOiLCJejwiRJUuJV9LAmHKUuslIOZ7bXQuO3SL7Vjry/w4aIl28nK60Xsz
xvlWZawjhnKqjl1mnFNhpG+SlEUrHKH+WtHlgOHmYx603XrCGUKi3LK7/eOhaYsnAut3Ee29/ChE
hvVznuit+YF6Vrl2LQyBhg83zemS9jyHcj+MUXPsRkployTEnpCBfl10w8YciUIMhojtUdI5TxMA
Qjy19ZdAsl9PyjjcMCzDge7baeuqGLJhG8fUjIqIoZs1v+mY9WXeDs1dhyjprsu7kc627PdCRe01
AcmHEuraimwq8lP/exRmYutLD9drJYIjKY8BpjBmZkLDOS9c7rf5b5sy3o+iuJnmh7rPSoIl4TIt
p242FjftXNNAxnhXESdwmBCxrnXAJVtFdQubm4kVqweBq8hkm7i6BmNw7kHyYoIBdLtRdZbf1zlm
MX586ttvBYzq/fI/BqWdHDrffnLNnHVfHx66UBgHV2QxGtkS1Eswik2XBeW+QSlB4gJzHCqGaTuF
BWTHVmLWZuy+Wl5IjQxI3rLMJKwcsNT81aUYrV0dJ9ZjnGqS3D1lrIvQCa4mxQWBqWB8cSxG19bI
doNBYlLSJ9rWjHTzUecjWEXzaaTcqzpLLDazpvUoUwP9sl44+3qqq9tSpZg7S5eCD1sJumRD1ZVX
y6qlm4+G2iRhFkEAFiHn5wuYUpIgIaJo7kG7Gg6pIn1VdkSLkSzDbTY3KHl6Al97oTrwoZ2Xuju7
6ovbLEe3AJ2re8fOQn3owtXa7roO9C66jBErIEK7sxK72qduoq7zkHgPXwfoZY6tfQXM89nt9WKP
IdS+Wh6UM4CrhPIOPKorP/pFFCDMTWMaXFHJnV5o3clzHXU3oW44lp77XketukNbBWUhGB0yF+nR
ZcQrbO1Q0pxJuxOdJXzks6AisEV1aHJtuPHyEck8xMNtG+nDzSjr8Sau8OrWzbpsq/FVjeNwIKF1
WMnUvUiGzv3mayMSPEoh93pLqrEdasWzORcVlVOSjdVMzVbTivRKW6GP0PeN3ZdbrcVkpkhlOTmV
aT+Z5FRRy/vKhjE92zQVDx8zuGXD3+o6kP7VGJkEE1Ca03Sn3X8sLyJ2y/OaKLatS49o0VdHRLdR
w5SSDJR+y3lr62kW7draO/ipaz84uXZaPtC6h18zWdH24yfZvQ8DqWJohjzBsLUs8paFnzShJ3Wm
WexqAnNwxQTHxu+Zv6j2qf3Hrwniv2f5OE+3qpkphj0kcjVPdQMtx5Vl491YNBJh5zH3ipknVVmP
NdT+jXCI3KoRMj/SgiVNbz5lAN7hmxBnHIjRMciQ2C/KlcKMrjRFx6c0bYJFUgwfpfK5gUaYHmEa
fId0Os4rb57HdnDpdTlm53b2PgQjIdSkJjWDRKBdN+N6WQGNStLVavxgHx+seXsMUJVEowonTsha
iaQ1Tf82Qa7cdkZL96aL0TZ2w0TOGHcFgoXHWI3NSo1USB241LdVP0q4K3j6Ugl+tzen1+U/qufR
nv71xtXi6hZM6kM/eeX1UjEu0vgBataXfNDVZvnqj4JdRftaI2OK5q2/s+cxHU9rT/36OsD2cort
GS8YsjJj2VrctRF2YQUyijbKNikqsaHXRuiLg2sYQR/mltFqr5eFZoIQnQmJD32/DDtjDc6HJUd1
yLIq2BpOP0dxGgy6sRiHi7SFe//xm6A6b0/VELBRr/L84HdjedU6rsFSsTPORoW6VHntbRBRcF+u
Vjg24kyDDjB98tCKglL13O01Kalvcz0hmpYRb/klvMJKwDGJXa2L5DY32n7lT6G+oRzaHTOPcrvd
tPqmk1W+i6OAyyrrelJueuhgSvQnZbb2qWCWXVcDLSTkILAYU/OhVK34infjoUwz7b4g8YMAjzDY
l75+CN10OJtWG16yh0j3mYH3O0tgDmXmYD0bAwC7oWfMUMbwVrDPSNeSXKnRkqc/HlrK57u8rq/y
yafyMyaPJqu8r8OMJzdpiXuJV4EgJjBPGDLcqnnS9Jf5s2OTByS6pwIZimxbWboHImNuUlYuHc1B
90lRzXX9WDvpj6VD4caS3RwC3Ju0/y7sSvtqRuBbCZu2rmdKQeOp60SG892DwYcu6dFsJi6Qgk0a
3k73tExw5aSzYeHzZtBZ/ijf0wV2IYBWSR+zOSaC09RelgUK5D9uJtkgDmYLClNRPtQ+keIEeoDm
DqwnRanNjob8usq6XYrI9qME75160fkn1hTDQUDOGNkG4d3KINk7xnmMUcLLjBhryuCy0h8F/KYX
Cw0SEUz9s8Z2cuu7WNu8fpDrkT+oFykcERu/QA05dymGYWMrj6bUW5gnZOZhkjMv6WoA9woo+ufc
VZfUH2icdnDa7Pnm1CeADVOkQOTafnfBkJqsf78+RE/5eX2IllifCxoe1Q0H9wqv/0lvlhSWPdol
zMRQtfWj7gAg0I00fFqOSrvWPp5bjkKhX5LH9rasFJkR1NGTPvDGeQTu59N8somhGf3Tx8dIqRCr
YIjoJaGvsV02KlSy1DWrLmppVny/zKDLnGnPc6ko+2CbzeHVVjcxZ/tTyTAw6acW7whw1HJY/7ES
By1j+C2br9Y/RKMnNxPdlkc5+u+hhzMYxQvGNZjPMT5j0/Eimr7ReGdU6mF5nl1MAb8jbpnVhf84
S0LSWGxHBbWqS2V926vorp575SPLoX0bG7cmIgQWejQ+YltaFxbyv7NfWP66t8NsuOU3Yci14gcb
omI49RoyNP7Yoe8H0Bxaveu94kp6RnnSeq19AovoztsmqZvQ+MoO4k/Opd/ZdAA/Zrned+TWTQ14
SHVyZUcmhBXmmesxY4Y3apIochOIjoy4BfUc0LORBqdl8wyrpbzqCsxkNf5R0EoV5OJaWM8YxP3N
WICdWvbOmGP7i8zUV0UNCWLZGC+izM4fn53JLlDQzyXwTPdePa9F6ewP6qQKZhoFW+ZrTE4ywVnx
vRY3N5bW6+d6AoZRWir6SkdkW1psyCunBO8q3dc+FtWVdFEjMqISJtKSQM/un0iKhK7kSJQ0gqfm
ZrLqYWcGnsBZWfngv4kWpfThpH8jprf+H5e+R0VIN/CNzbaQT4oaH2kbqRdc+k3uD+9TRdZIACn0
wuDIjno+b7cvLoPQekKTkz4WUWbREuzVTkoQgx+fdl8azqlCYeOPwuWK46hSzc+jj+fmV4vluV+/
LoxD/6LT0mKdFwrU6Lx5TaoqPaWqu/79bW7/pcHs2Q6xXsQp47HyDfGpjRfpHfUly++O1CG8fe6N
G99sUbHmihgAayA6eLEXzkv3fK6v0bV6cBK9P+moK5kx0ROZImE4btHUoue7Tmu4Qm3f3tfITD6e
isPyhvuemzHpivNoO9x289qVEnq/0ko6d4Vm3QSYW9ckJJMd5qX9qe7B+YxS6s9d4CEc8OEvBZC+
eJcLPy1+jH6zg+ccP/z+DfFn8d0v22I6mhRzXbKlXd3UP3fcg0BqVsRe9NAtl6DdEH9ijUa+LlJq
a9p8qxiJ9RIz5t9MdUctPpWWu2U9ke1GrfdXitkTFUJWzW147XrOLSPho7pP5oeibRiB3GfNFdWp
stJDKSVGNnJjNHC9aJPTuf0XFKCZDL04hxr5jcozmwt7Hlz4+mACnpwWbGJbczgsIk7ZOc4q/lJp
qF1lJYaXOFJ3Q1wEt45KvnV1mRLuRRxqXwzBiSI6fKb5SM5HtqmqnTNHu/TcuyC4U1pNDp022pkG
3Tc6bdlEIHVgiCfBsvNE0Elzx+wVoviOj3j0wnM/tKQ2WEYHJt8vn72igaRd63JLwF/5XNus2FxD
hTT9SAj3Ap9ENlQC+lx9DZnd7+ezRYrARxJeqVC4QGFYvGZzHadoiSX/GA1+/0FjavrLJ+3SxjF8
AxuHhR/1kxRmGAe0TWYbHfmics+dO2EaoQ3lAcLqLQrYPkjOeXUsRf+oU1N+tuNgHRbd+Kz65r0q
x1NuqQAPPVtwFcIKFxnqOc1nggLMMRHGwCBfm4Rd5KNJeXdZotiGgEzmNqtF748P+poBJX/oR708
el1yV+nB/SelXCAzcDHLdzcNyC3Rx9rG7KiiLqugZXcfps7xY++DToSCfoY0adkHVMSUU1yXJxnZ
JElIQ962Mwi3mRQD/5Ru/Kh6C0fyACQolCOixeBoh7CHM2XvaiJc9oiZmHj0oo9vl6ptnBQ3VtD3
22IAucGeaB37c+T8oo+OLXc4Q0XBpuYMN61t3bQuzrUhDr5lOh3Swdb4G9txvKXPm5pBi9LHcA8f
Y6bpT+qwSNymMgY2Y+lwQC27X7HfDjephr2myA7AFLS7qMyJmatJOQcJTTVaREekcGR6VFbwXFaM
zn7AJ6cTPheaMDcoCrGQ95B5BQIs8EdlZ76WadFRdnRcKMXAVmur2mp0lQ0gI0i1q9s0Hq9Y+mtP
Uy5gLEUmlUYzDp8NTU9g5QkfikAb3SWieisBlkW2Nb42mpKrBkz6mAf6UxMVm7inxv1xFWsChN1y
ZRTSR2e/FAOKyqaNaD9PsyJkSiCe//5i/2uLSmCEJh/Qoz1FhuNn06iZx35r+1QI5CCyhxh8e9xW
EJgS7OBZTsjC0PCXkcaW3pdo8Db1QJuCxX206QdiaFLboY2Fk7kjC4v93SzocrW9VfnddTCr+xY5
l0op+kJqiFbwDQ7l3H1tIvQjG7wNxyHoeliNPRvoNHzQ6Ey/Lwdl89BRtboLfYcY2tJIbiwzcnZ2
Ks1doyoCsdz2pUsiuV1WvtFMEf/9m+P+ZcingUdCkssgwL/u5yGfScyjJEBFvqQnCxjjBb5on14O
E3lVVAnH1cd5AcPnQmv1Yc/83J/ctnnC99Ye0xib9TKAhbFNDGsNXGg5pfDffpwa/haZuPFK85ak
TPLZbnSrak5DO88fdqK/OYhbSF+Tz0FfaFstCept2PfxT8Gp5tPDRScze3MSkrvm9rDvhN2NfdOt
e0uuXScMvseFflemefGSY5FcJZFnXWUD1twE/QxsXeO9M239VuuQ+VYU2t4ys2aH2QffU74xqgKB
AcCgrazdL5tGfDFo4Hw4JG6mWc9Ww2UxRbkkokT9zSeAz/bzWCxYg1jW7PMWzLqfV1xJZRRlI7Xw
NNr8elnSU6rx/OyUjnp/M6QZ0RGzV4f390nzUWHhVgnXYpb/WIXTHGpb/76cLdNniLT20qmg9c5z
jE2chl+mdNXdmcMZBwHtP3Jds9L+UYiUTCaap4ENR1w7l1HrAekYARED839DTgCyvvPah441x5oV
r3ZC28A+qLLWVW3GXxrxv4Sd13LcyLZtvwgR8Oa1vGGxikVKpPSCkIVPmIT/+juQ1b11us+Ns18Q
AMhWS2WQK9eac8x8pxrdc6B5K1+rxpumdd4psox8XRdSI+IQ7IdTOvIqR3TGONoZb3UwuZOkPbkm
nqS0rfnlcEwIHmkH4xBbPNb8Sj8my/hSGyJ/16YV0P/l2T2P4AGtOn4RUXcIQ/wiNAvN1UP+8xAJ
wm/j1cx3ldXZn7xSfouz0P2ZzibrPvnX2Dm1Xe2ktb2tXDM/h3DLcmq1+zB0JDB5SQ62dMiPpQtf
LUHv/6E50Ii9zH4x+2qnurKsqPtsbO0XNUwuUMTl5FsnDSC+waruHqz/Exo8eB2VEX8/GlYiv+Av
yKCPpp5/aOpGXisHYQ5DJdSHXkwShc10P8/G514OLAISirPaq9RisvZRzV5FEzWROW0THlRTr/G7
4xiyMlInZMiIDXH0pg6jF7KYu8smZtU6/AePyZRmEqFkjYG/94UfHWvEFbfJW0hpixB+ngPz5o/n
QeOFGod4RhbFL2T+PTWoiFDPh+NaL0vySZLgnvNOgZ9ju6U2XsSNQ2OUQQuDBlbQjGf2EhZQMW0+
YI5rHW1RZt8CCUc4pq1xb1xxWGRF2yzt7EMeO+1rNRKf1dl81aZlOUDOcGucqSJ5VGO1Zi6xrxIf
GH00a8+WwJncEevsCvJABshhVcAa9ecpLCZKD9kI/aJbXbaL9KS7/jnz/eYemM2zFPQXek+X92wg
pAxqib2zEwLkSbbvYEjtzSKz3iMr+unCtrzWjdF/8pHTOlb+5jT2SYkVNcljGZJxtjUgBVcF1gE9
zE9yaYKaPT5qvRDFqbd785NwggrkBVjoIHZ2qKzLizr0mg4w0m3IivrPPXVmN119tkluMDStvKT+
NAF5y8FWzIu94P9eAf63oGeZhoE24BlMyQ/k5Z+9jtaDmmSHlrMvmUTCHOq6SyTJUrDGOfkRbR+F
lBDpxh6z+SKl3V1CXdZknwQjjguz1ayLajLHbfnTnuLp8FDxP/TywkfwWU/6hsjN6q7OxNTVd21g
hqHOhN5+e5i8vKZzVokpnHUx91j8rPRXbBIgrlN6wWucTq1R2QCThuLYiCz9KNzqbIk+vCPE1W4l
E5M5rpIPicZ+nyDK2Xa6mXwkA0ygHMrTf+kS+f98bqOEopQImKy5pgkzAKrLv144bUpSw8iI7lTa
ORFbyM94/T4ZPH7TgKED+JHuEyXXaz02xZWmdLC4zpCCFYTe5Xq3bZ1huMRL/1KdUWwDJNbH9DR2
H3hyGsoD/lV+9KFFWMmLVKNMmGmTeVE27/Q2/2BqWR7VuAdoYf5kmcOlh8ulGtuZO1nbY+yNNJmc
1vo0WKaLnk2+jmFdfdHT+NzZMr5qqQOMuO9GioyyvkcaD3MJ1eQHY6KVgNC9divRb/yqpEW+bAl6
aKOVHdD8tmmOzyI0z8PkBEwqSJ5zZPLmZk7yVnv1jy5uSOhSzUuHIJgdCr1ur1WR9uj9ETPjEqwx
mE/gEBA9ZFl99AJJ/JqZkEi8PPKT3DC3oUu7Xxhee/JqhiFKl66NfJkXWJbSrMeRIXf/9/dCYQP+
bIaXt9d0WBURoWOrpE2wvP3/owdo9IY+pCN6n8SQ9VMhppHhlDc+zkSRNiA37c2fW5VJWl+TRsU6
i8A7lnFF7Mzyes129Dunb3t1w5+qVnQ6KzowzZxW6jJIcRg0dv/NJQ34EorIvdBPDSbv0i4HdXf2
BWaTSC9X6AUgTP8MAzeDR4xpT7XTHPeFkQQSgQh44wRPSV+r06IqDfIKQ2Nj6eZTPo/WtxLA+0Dc
IqFDyBWnPJ/eYi+xdj5fpVMdCO05yDWNOA7N/ZpEBL6bafBzjqefnll7K4GnAIyn4Z5HPqh7KfI7
03D3nC2Hhsq1WeGiQBUVl3ILPgJ4nA7ltVwmKv2id/CbYHzc09tbXOnyG/0s+HODH38kYSbXLaO6
15iB59YQQYRhhBzxok6ac8z06TRPZfBfRGzuPzfD6p32FoyDjSLAt4N/b4bTIoio1OnMGWbHSHYp
nByKnpWtg5gsDHc6K1MfwseGOWUKJWQRjWozmyYNZea2bK3qRgdVVWE10/MjMUu08Gw2ErsGNPS1
H6GRL1v6UPPOnV+HuynS9U+Vm2ymRTnaZtbvtCEJwK7C4RqU1kCw2CQ/5wkRtvBzp5868Y6TjNm2
kD1/Mo9KC6gmSeqQDu6HYJi+o1HVbeoOUOrgw7gMumF69tACmXBs9Qv5vHxsyym7AONglDY6wyYw
22GHrIWkTN1LMXsgf1nn+OBoXP9IxBD8NrLhNplW8a1Er7RKINZ9RgUEhDerhhcblc7OSmV/saDG
HLysTf6LE8RbmhH//CZa3gJEgwLmBh7qnX9+E2kHa8xW+2xfVgbJJEsBVeI/OKad9y1dahF1UPdT
udXGz74f3IEIWu/dGEXH0e8pXhahHdN60nbBz6vvZUKUGWgX7R1qoXOI9BEavRdNX5f7c+U/J0GW
neieG894/8ClZ6b+XNQQtHDhNzv1A3VP/dQRo3nJp3vTz/rR06s3GUXAKG3BG+HkFbB1WOdTU56c
wSQXtDZ/CsOPv1sM/Vb5SFu1S423QYAoBqx6UmoI1eBQh2EWh7DyzDd4k8EeJaS/U80ZxzgPdpdt
hmb09/qi6bY9R1v7Qgt36jK1HbCu9KJXNNiOnZMk36uux8yopeK5liad54yEG9lF03/5Uikj77/e
NIhfikRBN5Gn6D/fNPDrPPzZ0u4L0WXkgi200iaydrlOmPvj+5HqCDoYtTz0fk1Q/UDvqGavSjBX
FzBQM7yYO6vNsCrb9oX1ajiFNmU6iY8kEoUmtlmjNNUO6QVBJT5UqrFBp04Yh7l8z9iwbXQxVUde
gOodZ/bXgVHV1RkMHOpVZ++SBOlBUBP8BNuoPapLdZhaGsBl0d+8gvyT0gmMrTJDPhyRCMIv+9If
zn6bJc95mzuvs1Hz6WSoudOcLr8PrMh7z2PEE41e/qlp5edwJNBIMz0cXMlc7dy5o3hYph1m3hCJ
YZfyWQlUevzGz7Wl3xpRGkd1pe6nVshC2ObdXsjAvbl+tKWyAHVQavYrSteviShJ6lO2PmkVa4h3
8z2r3W+UFGgHlwZLZVnfAgSgYRw5HzpxRLH9LWiGbmvO2ojozBvvAeza/3st/d/OO6y5i9yKSglw
qfPvFkxbapqOko/yWLwmgD32VV22d3VI5LzG8p3eEvzKMOuBdDBGJC9Ibz7YRcV71HXa2Rl8NEU5
wiJ1pu5ZiPF2D3l0EzMJTOwQcDQDKoAG5e+q08tnM6tRSS731Zk9pk+4n4xTRRFF3uCMfX6sg1Of
W/YzQUe5U2RvZQPSs/ByXg0rwfg0EfVQwV7YgiHk45lEEzkZAQzl5adtW9+00TnNjjsgCYTJjpYN
pS8V3TID29f4d+dhJZKG9PKct0RJIKSNt6rieyg7xMppEBGmq/gZVjl+ElO786Qv94/Hc9/Nz4/+
UR3OCHHCqTzUTumuFG1CFUle1A//5evLqO/fym4/8MHL+kA3zAX/+G9lt+yJkx5FwoxddV+zsmLs
iLnope2L9rSI0Ha2ROg3CiZAUVFkNzBFP5X1RpdJvtPnyNyrS+KaGWC02TLJ1BFd/+2IHbwUa/3c
NZtKH78XqI5Oqk6oDI9MaRmLdTmUPtJ/XLko5Mn7gVPx+IIYycvo9sUl87EMzJa2Vo1ouwuK10Zu
ZcQ21i1IilK9Tro3zQtQZnUBe5MhZQYrT1qEIkgrbpdBMhaOsDQ3GZ24AwkSOPkis3sCmpVuAr3B
RB5Db4gc+oNr/CfE4bVVeegkD18tBPdAnl18ZL9crgcrdl4rSHivQ7bJe/jRj/5uWhpEX6UjBkvq
8C2CcpC5Q1C8mXyVz/FCW/f82NyVRmGvHz1HctO/+br9YaKEOwz+yNQI017Viunew5kwLKgspjFU
h6YT0aKqI70nsvKPeJg/11bk3kMt/jBqv3lSh9DDgKbOWE7l9tExZ9RIiTdiKPM1b9h6tc0Xg/UD
K33L0uGhMp4zQh2DKFncO5XYVnb4OxSGuIkavmuHgoR+uVbc3AT0uGuQc8OiUF56b6iP0swvs9ay
39XQKSLj1TDl1Ql9ULXBA3LXP5nmR4dxGBtLq63KusOzs+qrzNiGdRHQZujCU1ctxHeu/hxcq8cM
Zlh1eWUefk47I1jlliHkpiUZx9HmmUeBfzHcMLnPzmzdTcZaztLMkyY7Xae9Di3wUpPF6WA6TXCt
LHOJMUyLq29RQdvp9bFIgYqpySaw7kEW5uxCZ+PVTtu9GeT2e1A4uOZmEz6q30OdpoOx+GFJaJaV
MW40xiqYNgTZaAa+IfT8tsTps5jVeK7rV41PB4Z0rydFU5eoHBv6HARoa7W9U559oSFHF6G7EcJ+
omkFr6XCoeuMPzoEQUgJl9G672Nx02XVPpui/qocpcIm9my5Upoc9bPc/mRYT0IL3vql0eOmJqoS
4X+gHLY3hUcCifQK4zkxwoeJUQBOO3hh5CHH7Z5VTTwxRt0hloM2tpTIYQMyWF2OibUMSJ275msg
K0rvE2+LPOS1njNMEPHHQG53Uj2rXlzodL+8vM8+0eekUeSTRyYmNPpBP1jPotOSje3n1lff9fiO
tCQb5jLaT0YqiW4i5EFDXDtNw6FbhH7q0Fqo9FgxCCJZhH7dWBGIpBolaWxS5P5Hn6xEEoVfSJ4j
K4LQMWaSAQAR8Bx7+DYolcSFvh/Zwotduy5PCJr7q7L0571PmLpjkF+Y5fW2qJLuXPSle/UEEQRd
eovE1HwnUnIjyjH8JYV8o6/pv4d5f5tKbbhUXlOc2p7g3M6LDZKuDLYNy55Idyd5e5jvsDgrshGc
9i+lhDzxneaml0fjnn0b5NpWjJCcOAuWe6SAEq4dYtHTQ3tYaoyasOq/f1ljQrYPjP/x+39+wXHL
766SMI/dRis88jWqoL62Rea9yMD/XKLz+NK02bidRewdWIAI6yu94GQxSFX2MztFJQ8YSrtFltOf
4Oqwo49rEm4QvKzGgfYd0gIac0MeXvKonTAeU3rmiTiYs+nus6poDmUrP5jchb8mL1l3TZv/4Hd8
eNawKzK/BFa9PHyQAv2cSlkc6CR74dz+MvXvcASyn2FM0kpuxfIVGku8rsfwxa5l+qWQ77myjzSt
sWuiMj90E8lWfdXtWjxRpBYBXij0On5Wr3+bYojtw3w8VLb5w2t66/hngapTYxPqtI/SUdOvZlam
x6aW8pDqtXELEv5diLdZmywbhctSaqRN/sLmezrKsojYakD7ecJmST42BFfWo1Wz9MFHGN1R5j6N
Y2PxdM1JtB5t51YisX/GVbBTk21l6HW8WrtkrTQQWgVrr0IXs/wByDYGhwmbNI+F6b7nJmZ39Yb6
ExaglORDkWv9+YHpMjVQSCLpGXgnbnWKoxQU0tLapn/M7HqwzafMWGgHcUrijJW+isUCCzdmkxgA
m9SZKGb9ZaoyIiM789RkM8qZpoqms95X0/lxXRQi3XpO1Tz+9N9j6QwEeZcTAZqLfz8OoEOHAv+n
2rv0ffCUtbaBHBLjiS7z4UQj5meUoy5xaZ698tlpfgUOjqV0ypvnx3I14NWgKkhoeoG72KiZfTbU
y+Jhv0xR4crdXGgHWJnjirJAf21xyu1GnARnaCrgm4xcbgOz/OrXefISOTGZPXZ5dzDK3PPZOiex
O3zSBI2x3ZD0Pc9IUP6L7sHjvXxKrSIgbqe231sCexvXa85oDZDRClxGZB0SmKXb8ZMdSfEUAudD
iG0HbxF1H0LbvDqYfQKBPtcJMgHhfgLJPH3UPgr4isaOhsX+bciL98TM2+/aUL5DMJPfbOuAIuN3
xqf1daIVfXBjmmhtID7NDTuPup4CugZZcYS5RY2vJ/3GaG3iSSoXdpYY3micT1d4lL/V7UkY2m4e
vZFNFb9lzN6x0zpcPnPxBrAFzMGiRe47f185Sf8RB6RITaXZnWJZIUue098O/mTfy+jP2pW4dlXS
XK2xMNapSfiQnzTjoa6y8ODHIjo/3pHc8jaF9O1tkIKvtZQr3jcEe8EK3V9B7Mhm1FMkyW6LVIRs
abvqxncQ0afWNB/q2qYuqHDYKz9a4A8da+DGzXoooo03ucanovOYvueFtapia97YMAi2j6p/EoQt
On1PzqexnaPgd0GFeXOhYR+02BXHxA7wNuT0HFOYRQTZ9MsQa+ZZZJCe1RDQ+3nkVR4Tsgp60i8Y
pjTGChxGf0NgQRwbAr0DahXv6o5jsLYbsNpJaRbUQAUT+FL/qMETHly97nYNeyHyPuCHWHo30dEo
AKcuGzN1mQYN68xy6TvrZtkjSiN2d/mMw6pZYoeiwtYunT3P17QKTkNp/dCnyX+B951chEuumLLO
wfq5YTfRz6hsSF4gjqA+Pb4/eshzIPS68VOSJLtoYRYSEzHttSacd1ZY6TePDibi4Ka9Tzp5TKOf
GAfVS1D35GExSdzVDcx77sFLxsU2B4FdE1IRF8WN5xG4E2Q+UDVblwRO2vo1coAn7F/NKW3xGrQK
YpbV1T3p9ceVRsLj4y/pTnACFmEJYNF+V+AFIXaZDXaTDOmpnUaS9UrclUbLcCdq85NXusHOgdT6
NJX88/wcgemYuPk3nsIrUqzn9ZyM2rVqGP0HNY4qs9F9ZDqDeBIIjk8z6I+ygNIURbik1Fmcyb/O
UgM6TCOQhVVl/CWvNIKJlxlPmxdfot7SztFoHaIRVGJaROHrKGfI5v4cAHPgXjQ69fYvwkhvDese
dkS5jjoyaaOhbF44gJCo0ukjTbCqj3IkdyeFKBCZO8uiA6s1udjNdkW3y9OLTzKIr7L3528uAPm1
TebSNu4JzAbGSYGZFI2+kV1ibsso1D4DU1qPgz2/Naxa907oR/6G2LxQFT4xZzJXfZvInSkNVld6
1mue/vltqqdsYSsQkDj4wxeL8aQaAf3rN6Bi1Ft6pIjoiq9JTnzmlBjfW7zwa/Sl3kUd2hBdg/qB
6yzjtaD4igNYZ+ZVGnhO6R5aJenAedk9PZT5duk32yScsYDAULgk7nhm+ZT3dnKiSxs3eDU1vnqJ
E7t79SlLl48a/wzyjhHHDambHnCGyuOgj9UVsEm+wYkSfuSyuXZ1+m0c7fEVrV3Hn1MZb1XXTVtj
nsVF8hA8dTm5k0P4OScXenmL+7a6xbXhs2CHl7qI6e9p2RvNbJ6awI8SfDGLOPwcB0PN35Mgj5rW
+cUWJKiaPepsyDbg41UtamkoZHRnjLeBlZFBvHyjc234XHgeFFPeaqbBrrlNuqIliNyxboIpMHmq
nBEQ8NeZuhc183CNxmwzFV27Uh5C1VgP5j4jdpF7qrCJsUhvLTMUhzgpWbgJD70FAANPqSbxpmqt
/qkDlpEZbfqzq/Lb4KBSjpyWZOxFWtBCAkwzdkNJY5AqZjnMpGz/Tp9v/kxdLXbt5OknqxmMqzOC
R+Pp5P0Qb21neOvCD+ejamG2Bb6ZUPe8h8krSt/jPAg/eQbLhZ7NXzO9RNtkzCHj/CRdt7FOmGTl
Rt0qaMP+ybi2o908+REQtXA5eCmjf0QDho1HO/R3XpaccEmEd/a9/ktTBM9Km6ylM08cHWWBV5Oz
4A6d8SXIoJczyLtHQ+Fe7IEHOnnsxhdNLOwQr2suZgCZLMyMfqM1lvb5oo6NQeK4ldObpev7LofO
Pk351K2r3ENLGNjFwc/hKLHp/G2E2k42pfN75iRf7iw/ynyiBtpgHgi5Z82MXQqEOhyMW63BA0Cs
HX8vxPhSaK/W4MUvbtj5d6wa5wyv4AcolPzY6LOzSYWWfMzdXJB560dPgU0CYKub0GsZtBCIKMq3
wECBFxelddZCOT2ZyN63unabqiR58jXDemmi4dM8Rq9suowdkO/yIqk5L+rsz6HpfHHMe5qtSXF8
lG7oPorP5FpcPeaQv6Qd0rqMm2/0HuU6ra6eB4LfLIvkieK9vMRZ4m102zBuVVmdDJs9hK4RipcM
FeV3FcaHaqSj4OHz/co0ZU1XH6lmgM6izwZxT+3YPngUevu58PpnrWLTBArlQyuLHDE23hnHdd2z
Gc9vjMeIIPtPK9FqNY/OfZPtEcDNzxoSpjn39afJzY3HwR9TnpphPWwm2d2L2QyvzHcMkBEjTZc8
q7/EzLb4sKJCGQYqNiobbatNtvvSsjNCJFB/kcvOSF92RoxxndeEQNnFgoURQ342Qsc+pm1HC2qZ
/NV4zf/cN9L815C7b7pbMHZ5cBzIq9fztLpUZf0LSWFFZm1o7zvT+/jTa/YTHRFNUL/T3tqYuZG9
i6LA3E3tscVtREg9bRSkl7C/AkJxOpbT/lcbFNjWPeMcafbnpA+sm4aY5HEYabQjz7rSn7cfd6LB
qQFlEE6Ksqs7Kh+2DDN7mxch8XPo5sp1S95eOU53OkTxa+qE1uOHWitITcZVuqZTilAuQlVN27Pj
DV7k9piJkIS4hzbF2skSlF3GYnjAq7xcAy0Tz5+VK0oNtLRRxpfMw0H0t09K3XZ13LQZqZYYcAhe
KKYC6zLW7X1tzLcxtrIdkL9iJUOPMCbUPVvFz3ITSAcrQu3ZL5pnpfCsFpmnOlMHK4rLM4F2cfiK
8cz9OYkKXpOdB2gaG4sU9LiA7LlsXqiYzK1DI3Kt6TL82rjMCRckcBLUROb5/T7MqdOUECWC47lm
9zbvHlLBuL26ua8dRg0LrgM36NgX3XBFbJKAaZrCl1hHrrDIx9UBJkW5sz0i5v/oyhu3as+Pmnee
tJ9xXH+e0sriYerPBwMh3lZdtoBO1iY8DTHG2pNyh+aymw+V1oXtkV0q/9fIAPBWBN9HYT1O+r9P
lh/FhEhqueN+/f//XgyN7IvRMgUFiUzrx/05Exkzyqp7t+uuIfw0k09argdPsgujbekiyDO6/HmI
+VLZY5Jd+1YbN06alqdCt/uPPD/ky7fOCDIisAuk45q7ie2ufE+Lvtq0ErBo21XV+5AViLwDh56Z
3mzbxqv2A47LRaeTDInzZPeZs1KXKWXdKup0Sms0mH0W9WfXeC2Wi7+olLi0HnqsiA/nvSTOOh6S
aIUG4IFNU5a3zqyiE3kxrOnL/nSaO/8sYj4rbeJRbjGSfQUNVz9YiChYewTTvi39mxrzir43d4xs
bxRe06Znx3cONQnIiYQGCrTBvmtJv3fdZmAHLoj+jcbmrPR7YzWwEdZhTngZfNugN1cMLOLvYw9r
yu+EeAq6Gpdy5tOx09FPqOKstYxdnPTDEx5BbWMDnFOW0sbzf1tZ6+/8BT1toE86z5PsN23f4Wd3
Sv0kpjiCWDIzJdWD4o57GS6Zc6U7AQz3n2dxG4WPe6k6o+W5qYx5CSW0STjk42j3Ujsm5kxpslwC
yD60k/jq1giE+V/s46XbIwlhTtzMY21zD6LLrbWIHQLis4F3uSHyk7IzuMytUb5b2E4YHEZvonst
3Wq8OA6ttHnMnRMwu90c+QzZDFLoquGSTuwrV/+aELUxjHcX3nW8ECgyO9rrbVw9pQr8VLbTphBB
il+8KY9l4Dew0vCX8737+zp14LTYmt2BmXtt+6S+qfcoNgjDfWxt5UheJK74yHWGX8uJTJxRnQyR
h+0IPy2iwwDtcSFYs5YzdUB1RzugioD8cT9jUsEsQV7UWpaFjrvNHcvfqJFYMSU5EhjIR+jFkhWj
9u5XSNAdTyT5o0iTaJ3olffSTxGMRoeFwaqa8DoIaa2nTI/2A0KWHQOu37OuW1/l6P0equKvk0RY
fBKbG6KiYoOsvMXBj9fCFb8GhwTJPp3npzYSKYpSbgcSdW8jAAT7BIsqb1qLzx+Z6IRNzR+vWOEI
Q64pQ/Mwe2osPXuycenKVQxzdJOi/NmKGFwXtV34QP7l/7kMcYi+TF2IB4G2nzP581nM+vZB2i06
S8ACmpujBt8aGZH1CRytfFVXi4U+EwFPOGU4G3pTAJBCckeA9XjTK6s+VnT3tzgY2Kki8Q+Wgzpr
Ebjiszam4ZirLpsf9CS5di+z7ydPZlrwcUDtaUUbRX9McHSu7SyJbp4Yzw+oQcIUez30UrLaWmLX
q36QlhBp3jihcawmeIiTGfgXRqTzM6xxeqMLmswsADgUFXVJVJ7qZV0iCEFsSjq6a1OLtcdfUP0g
KF+cOqRQW8bCaho8VMQRuFEab2MYBgRqW+5ZNvFEuEVK/lGk9c8MY729ndnG+c9h5oWrV/Wizwn6
2SdQnIEq262/mA3qErl4egiDnMj2MUOvLvptsng5lE9RaffNtvskKnaej5cMRgmzV6Gh549jIhMY
KT9Ix8SyoIs1dXJ+88Z6FSJztkUjMQNIDKjYXF47v52/selKGbAY1nNoBvJZc02xTnpQbm1f2884
3L4DHkjvM2xf0prdiTxjRlHM7rBGZDiv7Co9A2DwoXJzFS8LaWtF3qmI3ReU0vWGAD1R4kWJiHou
U/fsIATaGilmJJrchApVH48PDsx3m50+T/sUIvK2qXUMMcvgQd2TSP22pd6x1qp79BharbGP7Zj1
585s+7NcDupM3Rs9k3uJT+85Kg611147grtOamYxLpOKOYiHlaaZ8qAGF7yCVIs2/I1u5sWkquke
0CzDr9oLC85e1ehg/aqVPYfTo4L/U7erWj7wggyMojyboXtEAy0vj0XGdNK9jrYnjsUPvQp/zuQH
80Qz3h+PMfAG7ncL8mw0W8GPbnDbFS4k643uw7Rtszk/LLrFYA7ZwXSkR+LP2k4x+sTQdfODAS54
H4E7Rh1rfahvCiPfb7acwOqEOUbVeqmmNN1aJxNctnWjp4eGxtg1TgZ7nxoQk3CGvAbMez6FXUVm
RhAahySnC2wEKekFZpd9ZfOwmzJ2OAuHtS2wCUqnHm+VTrcuIBNqq1VW8mX5DX2afwq0Z3deJrAm
xtSdzDiRnyyoD1acWWCmpUlQbBwaOxDx8SqJhteqjIxDAW3jw2VVDeJi/lrqPnQjKzp2CMF2E7vs
u4VEfOWlznD9W2/Of84G5KD+VnFWGDRQ2+mpQSu3Vs3xYUKSVAbVMXHyDYG0h7aJ5RdSafVNzXTi
5Na0yVNmyX24zsZa+z7Xw69e5vHnKQmarWwIHehm36KL3ibkCrE3T0czZP+tT2vEe+DrFQjAzlCn
2bpe7+s6xB606OfNTjbnuqirHfkH4uGH1zWsDwzr2LiiJoKAvRlptylzk6Lx+Riw1n7kfNa0cNyO
FHdvLK3fpBa0L3mnfzhLVS+d/LsWgzk1LD9YIwOrz1URfAOFgdg+affdFI3vgy9XihSF2mk8zpVn
gf/I3YNFifuo0OWCuXV6AHBmGB7zIYr3RDsO+35Cq/+gS9StvTac4UX9b5WLNxqWL4ahZ/vaHpq3
pHOfe9u8dl4QrWMtt6g5vPED3eOe3Sr5MjkkgMohdV5Js/GGZRd1OZFcd4Yp3KxZIaKtE+pgJkYT
M/eiQ4/NMt2DsDU3Q5GGMHs08ezmT38V4XHWXByjDK61HfhXkeDltUQIus4eDG9lYduXOl6LIA6x
B9a1VW89SdNAzNYOpIHzylIrX6yGxuSSUxCk4Awef/Jo6/2mjIKvaeKb35YT2bWPE31w0g83JwwV
V6W5uMvnrijuy5WSX6dgqoBBxbeQpRsFr4weUTKqnFX3mg4PQ9oXW/VGD20Z3iBZr/1JC/ePPQIt
ce8ZT5k7T96zsTxP1SYkNGRzyEZRr0YrNK750M7dLxvR1N5WsOlS65tt4WoBZkfxEs1RiY4q+Eu6
+kfEapR2Bl/ON9btouFrIsM6PDzdTrerA4eHvAEeuyHhgxDjPLure0MGgsrNOqCr9pTc6LvcC6t3
1w8SDRzzaVcsZobcGbdZZnfXIQAQ2fpJ/zhrlrMsxC/ttr39eWzG54KJ9Scebd1hqqYUzkbGJlRB
OhjiffPmbJHLVe+uU6HH7UTFSBMtWTFO2p5OS701bRM36qSRoOYI/5n5xmokOfCGbNm+qbN0xqYn
ZuZDy31rtsuDNxZm/V2fEH/irGF7b97VkB+EzlnWvdjqmoaqaJk9KwydU7ZEehkoXhTEg5ozWOcU
IHsP18u9zXFelEit0BJSNdRi+PEwyTeGs2uo9NZ13o24t0IknTmLB/99d45SaDwhs6Rd0IK0iuGI
Wqv3x3tgpUv0+4L7Vwee1N5mmtpyHehvKRQBcAWClpeh9VQdwBoRBjAtWpqRaVaa2zhPxU2dAbAV
N2RQBwhH80oJEhhrkM9Y2fn64Rjuuwx+xJK0kjOzaANoGqgUj6pJoMDWrUcCX+oYRyJU5j1pXZRT
y2fGtm3nhGH4hyeBrvsaIUdO85PynrgWPS2BomfpNqqQw1kGwyHf7b0DPUvndXKs8C+AAK0Uhiti
3pt64T9p/YwPqUTuDAIumNh74cqzppZ8WB4jgHM2j0/GX+QQ2yK5mmHJY7MZFlaFiXRO6EaP1ruI
awGMiO6ySgkYNKY4SgumECWW7Q+Hv77mBn8McQ31xQ8aD207XcDMdbeBnyDfcfHrsCU9NJIMcZK+
HG8jhSaOTlK/B/+PsPNYjhvLtugXIQLuwkyR3tKlSFETBCkD7z2+/i3crC5W16DfQAgAmZJoEtec
s/fayaCuLB/VsewEN2bM4x+Z1Cn+Lpk0thagqAcd2rJqrtPG2d6LTQQVXSdi0g8ST9O1UX0YlWLj
Zvr3imIfhF5leg5w9RaEbF0YeQP2LouuhUfLW9wtFylwsaDkbZhf820Q59OuTAtkbYu0Wxf0ilAz
adSLHfaK8Wg8yLNBSaeDroJLz93qj/TEqFOiX9gd/aFZGuEGl6kK1Y2iU78HLm48TUill66d+LVx
mvbP/eemFu+z1lm/TNyIcGQGyhiUZFzbGjaW6YKUWdoB7Eay/WjjDZCXUI+39xa62jGALZpr+asV
LHJxferNeSza5WzR5QyQsFaupAA0LtynZv6TVGp5Ma28Pg/s/VdFB0CKUefNHW1iZuu4I3Q6imDH
q/aRn2mLD7EaH4oUnH7V6td7x9DKzQ1eefVMXLNGv73SzkWvjKe4/MTx+pz7Rv+WJ+x+lYCkGYoc
S82T6tXdN7uYuY5mGEET96OhPqIZ2ZV5g4Us47m8t5dGH1hwUxExZBTNWZ4F5dScw+XevNwLAqSD
91cTF7K9VA9ps4Wibfme3ETbFn1MqxTHv4eBq9x3sL2vAy3LTQo+k3nKDMhTU6x3slxuZj6qf3T3
1pYQeVK66KtWoXna6embkQWMP/J3GgYjNLXlQ4S8FZZEYrFv8B3j6qiTvwsjNfHMNjevosjMMzXL
VedaiEuqtGFIkXuHYx6HzR3VU/59Bn9OPXQ+PuySqHrKFnNoQWfWniUwohlbeSFfcfpB96y5qPZK
nmc70+Dyi/McFtDJ701lYQ7Jk5Uq+S6cqnFjVmr3WoGi2AgtNHZxF/avkVr1q9Amh0G+2rroectg
bi5znnevsUmofBo6j35bC6SEQFAFHf9VrLBcUFJnfCKr9g9EO/HKJ5ZPmxJqW63V2ev1/bzBjue+
llV3y9PJOqvM5VszBUnRIsbjZFB7JfbYQw3AYWkStu5eY4n1POiUae22epBXDdlk+yLAwzZmn19C
EsWncRHV4We6MBbgaaBAUXVYDVP01gCmf4Pgaq4tTUTX2i9rFLHDgJ7K/9DjHptc56Oug4n/WUbD
ql58s2Hi7kbYd/Mi/cs0chq8OavOhtEvplDzV+GLYmMEdb/qJJsuYfelGJWxKeNZO5hl9kv+zXH5
65PefNz1K9FUoMkrC0fbKmkfrQOL5Z8yG8FFHpwFpQ/nKvWs0QfoV0f6oy60LWUoGnJONj9YQwhu
rrK+sV7AL7aIZUD1GXXvX+V4GWWVtRZ+p66MDN9Sl/GzdRJhvkgFd9pQ1J6piHXJQjodR2XtDmwS
gsrIbtj1p6NN29AjhwMVZ7OelDF5tPx+Xjm61W6TOgEVXmnIfwgdx0prMVzofjncP/D3D7a2SdRZ
u04M8tBvliREJ8mI2c1bPGA22tUIfvo3s5tBvCJu+oVCwnPyIDgPSkUwfAlEssfnfJDzDabzR1JI
+ydyFMDlt8RWM12UJMkE7R22Vk32Q5bVyU3eT5f7mTL1hzxA0Jy60czKvw8PQmvNm4HvRgJsihpB
cmTapxb0h+yERn5BD7XACbH0RTNs0qPcVN83QQUPzlnTjO7U5PkrfuOJqNj/HIgD+uelfGECqOmJ
DJ1kjg59TUxs9hPYS7GwZKZyRhV5r7pbg+6u+hiu2YxscD8RkrGKUEcyMxYUQnU+0suAfx/mR7Hq
B8SicnCVw+zwYou5ZyoMfc/AOrDtl4Au+ewv0sk9labcg2rg7NPYJwTA7ykr5VGIxEfvL3Lw+LqU
r6JT/etVfcqxE/ch/V0CkqMFi9D5ZXatSzP2NL8P3iI/Tg59SYCXfLVP83KjABqVamql6LR9W3VS
bBuYO9uY+FLcgEe3FWdpmdbK4s9MLgopLoq5pYANDmhZkX+VOQSThWc0+rB3KktsKQK5K2QnKsyl
ZVOOikReDVxJzqS8opy3d2lcaHFHpAjEa76e8FDVQCrjZDJOuosvX04IpLo/w24fX+R9Wm3puixU
+6QTekMNK6+e2P0/QDcs36JmnI5DOKkrsVzGDU3+2G7WZmuhdcp11faIHuZr5wueDb+98gTR7wjw
KvWaH+xS1/XspcyN0hfab8tIUlVF/eiY0JPH1IR7Viu11W4G7FKMCsjrEyPByl11mVchzBnWomMC
KfMX0JH9YbQD8NkLUSmbuvxQUEzlMfdvUTn5Z8a38EWLhboyjfzZJGAOBF5YH+VZ4Hu5VU4PoBRp
NC9CQuLFTM9nBLxqUOAe2rLtvJRv7AbR9ZQvyz4y5N6J74gfSz1zUFHBrePzeSrDjMSV2K7PhpZZ
ngTERNXobKOCRZvscigFXqMg6+li6jnMmThqdk5o8N0hNyDnoY89uVdDetzTRatocZvMLLJU2QE+
PbC79fmFlP7JWhwS8lIe8Ad69mtCbVyIC9lPfz0lgsimbT2x0GDf/FGUisqavcSwXjCxKO0IalLO
TH7ipNfcEdUpyZfo+BDlIsEshiCmRl3M+8L8CfadTWzTR14dNeXajMfvYB2zn2z0P4RCje7+Uf9r
CVNTMPQXvLZU15p2le+VBHBc0omf/9ttYqr/ti64KvfIgjY01SKGSf8Xvk2tC7KuLKM+Kuy4d6jX
kNr7sXkCfzJfoqEi75UYY49si+gcQCokqsnVDtJK42TUe+ophwJlHatGu7v8zT5Kr0nZfVYDyMs+
NwGBOsNnHvs39HLFO0TQuY948jlJqnr6WXT2Gykt5WOABuAUsUagZWzCozS0aGvFqCFT3XkRCEeO
czV+AE3BcdAG6rEKDShEI9VSBTJqPzhb+McLdQOi5oLIIcrIPqvGsJPPd6PZbHyaRuxVRysfpmxG
xozaonF0cZASqrYlYTZ3y2rll4Z9HIVgu0xYNzuC4kmLh/wW90q00q1APZh6nMPYJ0611432qVes
YFODlmXtgwY2QVx/Ea6NQ9nCqJS1jnrT4MEL88M3LPWZor4BKgi/BlTS50XDQhsOFQlPDluDPvyJ
7bl8QX2roquz6xcE3Pq2xhR9Kh0CHImS0s698K1jrukvWlYRpDYZxmUGEurwNFxgzaC0BCiggJSh
rSIHydqOXWInQhRwM82FAbZTrFv1mRr9UnZrlCPUE30VaQKG//IUkCvDIgorOxWKMFohO1iWv2Fx
YTbioXDd6XsmEteb8XFcUoHRj2W3vu2UWSGeBBynAQNFR5q6iXobwrGeUarv+o7yvWX4p8ECApsv
PwXyQbJLrg/q7n6mLjK0XEf9DBwi2bvYEHeZ6ZJN2SbEQWbODzdv6os6p2SCWqgqL/drt81PmU4i
znJLHvT7WwgJLGvzLHtidTTuxqofj3E2/VnaIyd7LtQna0z28teSF53YFpZKZ3QYwnUQGvpLoWIe
GB3xea8bZJHLhqwhkxjiduiRY4Ua2FR++2X8GjqVSWhPonhJEoQHi1L4hdSWVxvB6C+lRIcDIz3y
9MIrifeLvIZEk1S3+t++zhTiTBVSkQaZuRv3b7WiVKsc++k+qZwfUxJHJxE3EdV7zmBqUzL37f28
SDYMwFDnaVFwOIUdIK1f2J1V6fY7PbXeBaz6PZC/kiDGTpjw/xfGdC6QVPRmFazGYsw2dEuiAeOF
GNnatcGux9i1x500rOVKRl6avdWv+3wOrpEw383KDV+Kzpm8wZjcg6qSj2kiydyMBSS/qIsvsv4i
D3ruYwpUI5dmavYtDuLs59Qey3pMP+2ZWdaIT+zcwpdyapFP4cX1Gmnz0hv1h51axnr2VXFSibn1
yjx7F4baUivHKTnVrbnW+m7fCaNGKRT9lA24xqaAZ7nzVVWq4rEJANSTJ8cYI7JzOwFCphfyq+/t
6ptv+aRRxXDnwDRXUOMGjQeV+j5tk8uoZuVuhGqLeCd2V0odNEfpZ8ma7lD4Qfwy1Ezg4I/D7uDo
xQGRZYxus75J47NmPfQh0k/p1JSHTAnf68hxPYjMj0xnaFjbFun4chZ0RFF35LZdQ6t9Ni1jeJAI
E9/pn4dCBeDpIs7O8GZB/UncYwi350xBz9nwP4c3XK8zv0+kUvcqlZKM9bmhtpqXU/oZ1Yx4FCvF
Q1/Qg9fm5Fmz2Hv6E4IHuYBrBx5/eTkMsb6+7/RAfpWe3Eyw/2RQSWdq09RtVkGDL2aggLU3xzI9
O91wyLElI/niQ1jmyny+qsupZlvkqUhliB6k81rWqq2CqVBrp+oiP1tQqLFHmSmCsSyH8Vsy/4TB
b4gt4YvaNApsVLkHnJrlR5nqyCKWRGA+tF1auNfEr6htI9Mv4U/tRgH6qZmFODnN8MN0Vg3W0F8l
8LpVNnboSAFZ7WPGnvtsa7RD+k73OFxNS7+fXwtGpKVwLw9o0Njld3QErG4YvK5I1Yc2bpMHGkZY
B2QPZEJqafREFy4jZ0mX5xgE1Xugdu0hVJxPpFwwg5eDXEN2rkZJ09AJPvGJJhJB7u7ijEaeYka4
nxQ2rnmArvR/T/RgSv7LGQ7Hn5W4RVCgSzo4GWP/DrU0ApWZCrXbUZtkrdCYnqcOIstSHa/7eNgL
kZ/uKe9o5V7jVjT7KsnWPubA96CM3oOkeR+nIvhcToISLlud6vU9ajRvMwz+WQHCbjSW0BZiQiT6
phiguikuEBM/a05jmzgPukYTEy2Tsukr1aYZAE5G7dzgGZ1Uua80dd633aKBy01lBSlvEyywtEjn
yc9BoXoF/9dOMHa9ld2ger3tWDCMQQiGAqBvwPZzHmh/UcPdz65wXwvld7x8OGZHPBYJyRp+ZQYv
lEf6uyKlEW8NpVWWPYNxqMG5APOy0CmrVfQ9SWmIKGV5FlZP/OcUdtdujH+gnhkPBnm3W8okLFyL
yqaVhE1X1hXc8UNopmB4mMVtRPUcYAUF0E1wgkFYLlS6BLE1ql/1u+5U7V6lneVO3+4MoUKfsGiL
QdmMdfesxNRpjBIhUKcCpegaRon7szQ7jbIhJXF+VJXgI1CV6Xs4YjcQufZc6FXwapfOk1xjjsNN
RU4X+7P6GAkrvQLgC1fSWDL1VEP1Qlu5ZRc9rGSFQR4aIkZOsdWcncEJLvdyWq2G8wY3LZxAJK6P
yiTepd2jd51i74dtuWHeznej5QwrS0oZpLQhW6Jr1eoTRYQ4SG6RAsY698koDKArXKOQgPOvs2Hu
09VkV5onxQ3TonCwWcP+PzZrJrR/PQ8Ce7WrajoZpzSeVLHQ3v7BLClzq8/cLAn3gVXpSDH04GGs
3W/yefj7SixJmCqRd0c9GjeDGbOtsolvrVxzuk3FI9RTlvup1V/kO6sMQFPboDPs3YwCh9Lrv2xQ
3Jdc0MA1M5bKYB1pJkKpamzzyvo6u1Fm2lP9QdbOqtC7GxUN0kY88LL1Ogws5Vmekejz1xnyxaeg
TFXCScTO1sYnC0qepIDJVqaal9hSFfsKiLvcA21mOVzmP9xgwum4bHUrq/zRLCm2pLnr8kqgdQGa
jSFGsad5U6uB+4qj72ai2f41Du4pNYWPxy1lTpUZYf5iFQzV9IlSX7kfBuBgbNwI65OpMBa6iWs7
DTGdCA2P+ZKCmqMTQZEzAFIxgx759tJ17R1E8FH8zUEMfPKT3Fjd6818RFaDiDBeVhXlj0br/C3Q
NUyvy6EZZ/1VJdYGBfeppjxODSQzt/ay9JUfWHlIkK14udOYG3ap4yXF2XSsMLqYAmVUXAawLZPk
Z0ISxk7i7I2uadEB6I3+QDgwDsMofUumKvyGwJduTz4v/GWycBYqG3OqIfx71I9pBvHRTtuBwkkf
79nbLGGVEfFGvalecevWN2GqO+QT8UvTm3z/bCOuMglCFt1INjyZJZMI0NetQiLgMQfOfrif+ZA2
AJCeArvBdAIPk27HUL3r6Mv8OJ+/gZXIz6UqEFv23K8TZSNA9m/bFAb2Fw3BKNz2r48WjT2+BEj+
w0uYqgd/7rsfTp5opDdH/WPGNmRvFYTJLHQxluPFYWoTgIxTml2VwXW3AYbzwbT5EfzvGQqKjPXf
jyTBl66pasJ2XJU/5C//9yNp4IhEXRtbF6zGW9ZneLSdiKCKoS6P/XKQl18Hec+JrGI1ZRD8g4kJ
1oth4hy1HDdu3xnWP2+aHfKhmSOP1nL6j/fLa3moCvHQiWHayn/n6z7LnpyYFfJrVl+vzHXzn//x
/o/lnRUj62NQ1cvqWHVmeT+0UVgdA3pMqSdvEquAJn05yMu5GIy9bbHYT538GE1zTjDBf87GUK1W
etWWSBj+c0++heGI//3r3f/6y/+6lO+T977+mQAJMx/+8jAoVnXE9/DXYRRINTDqRZuqifJlJ5wd
5762E0+eUhi2IEAoVX68n/7jDa0SmzvVj3edQ8IT9XzeJFQKuZtk+bZm7Y2Y4UNm6WfXnjA5hs5v
Pg6ERfdUa+ziamT2wazTBxHVlafEmIqZhjykiL8nxxxRJ0y7jG4r1CzhlOsijx4ymAxeA+BmZQTR
Gc3PbzVP91HuknccO+es6jam5Z+a1sm2GIxLzxVVA31qaFdK08bk0d18O4FaTxHOaIWxGe38XA8m
yxP4mOpc7KqcFgBIJwRbhfCcGekMa9CkoHs8RF5azq/OuOSg4ZJelZn2UqTtmxsqGKpC8AU6qBPU
0+dxqUpj1g23RR2fG20i5OEzDPCW+Xq2Sc3+M2/zH3WdlF6cPgVJz3gzu0c9Zh53+6eWnhTWZcCp
C5RmDH6U5K5vFqy/q/aJ5/e95tF3vGW5RrHxZKJZXU+1D2fr4L5ZAhpg6Fe4GPqD7xq7zMEzJ16T
tvhtu/oxss+2zXMRtfptaGJqeOGtpp1CZAAphf0QP2qFdi4JlUHWoJ9ibaVEym8TgJcBp2/dZ+G3
PEVDA05U7DGznrvsJTGL+oht9QVqPizNgNj7Wfy2qum5SB3yXoJHkwY0dnrs5eAJ8c/vKisuV6ZJ
wIWKadoHP8iPFZE0sgOxikPr6tjNcBhSA0AskcxKhXjE7J9NEFheMZM8shJa+d5F1TkP1JVbI1n2
G2LNsHBmfv2jLRx+odm8E11xHmqtWrXYadABk6naBv3a1ECzV4p97l1xTWr3kecSP0Fva16S0/qC
rrluhn701FbbuXp81T8o2OIrLbDSI+fD3kYFNv00/ZjOCVFCmVApJaCvc0gr68J2lbRQ69Sh+jkj
7bL65NmPoxcnDDZwZ5/IKhyZOW6U3n6ZpfZg1h964u6T5KTCWPVQWL861AvzvDp05mCvUtfMvVnX
Xu1CXWdIjLaZUb6StvPZz5TsTIOlbiBeMusWLTlWSoX1qC+2Rt9FK55rQqzQvYZGh36oyUYsTNEh
6rtbZUe/s+Em+Fjb/vhuNbq+qabgpRbjc5xrH0Glv+ex8qi0ziof1HcTO5JntDqzOyWGtd9Pr4Qf
Vh4N4WTtRMWqyfVVT3z8mo3Je5Eb+arPjPXkhqhBrCO85HxdldEVtOwOped7EU29R8MaE9C6qFkq
kXbyO1fqXyZlgU2TTVBwJrcc9jn9ELsMKBYNWV4eMa8VRyeY98qoTDuKt9URZnp5nMqxSL2va7eP
njA/dls5NsmDHBvl+CTPvl6Q46W8xH2nrZm0EV0vQ6IcFwMNc+99HJQ35UGOhZrVMv/K63+cxnay
8jPV2EeWO01QPIs+BzHGAVucxUc5tUn1ABfoaVqWHynacljO5Hv+ffn3W+6v/v2+7P4vYP5k3+5n
aIkZgr++kTwjWmRJk8ixt3G4zwtfN4HJsDeWL1WBwnchfy5fb5WXiIEjL4MYhugYELpH1T6HMu9n
97lCnn3dk5c2XwLJZH+/R758/9tfb+9y8WlqabcpGxZiJ2uZpgdhqX+dyknYh5QOGjXKV7Rz9b2g
536fLdGWQG8D+Oj7DP8YxhREbeyzWA+E/YSGWM7m8jpok7cQmLM3EsfkmQ30Vbp+5hPKn54kjDZc
6745raWILikKm+c/pQmNlwXUnXYASzdfyoWa1AUUed0sYqSbAoa/ugUxMzOmsxIYtzPReXukWP1K
6mwwU2nP7rQ4AwljW5Q3eYgHW20xuMt7VvVDdYr6KiiT0QmbL5JaGOpoiiMdHXhISONGWnpoMW16
tbEPqhMjGneEY+0UfH5e0lBj6YNgXidDmh4Ns8gBJmJDilqQhMU0VQdriZDNevIwtFB7scRkY+sN
aCYve4P2BHB4/JaKNv8WjCvsS+Qk8lH+huZTXH1NVz3LSf8CwH/Zg+Q9Vysgqy8/ropwVk0BBXd3
NomlnhJYjXkOhreUDzKJlDne9yA7ZJnVv6QCA7vbGQteg4yPlRNppyqc7esYG+nFnGI0LXrjxThd
npge3CNC8oaFrpt8MDvaddB/KnbcrJ15nM7UGLsHpG4ecbd4APLEvWVdo15L032RV6qSRSDAuvtr
8pYBOGboFfdJtQf35iQx/L7GOsfmgyomcUvZ4q6ixiHMrFHErQ2yeYNzcaEcc6lppbEfkpqm6nIJ
hVs7hx0gOdgTW6f3sydjpkcggnhrElveryJDeK4Zm8/yX7Oc+l2DznaR/xXijF814vC1O4VPdw9X
SbGPCY1DgR13Ewgivlmr/wjGRnwsJ3NqC/y6zQ+cH9bHzMkYVOM70UxenBm04LBTPlRglK6RTW1M
JtmZS9KzfKFZXjA7xKAke7eWvTTRfWvTRijN8Kuo59Hs2OsV/Wmi6PpYxI8DKfGvET27R33WXqXg
r59y4zCpCujbnMTgGRqMlPPZzjhvugRp+Zfgr9dL+xhZ/qt8R7dUjrSguBVVf9W0SHliuWE/G2N7
BK2UP0cV0lk6HlcikvUjBu6z3E7KW3buTPshZAWBie6HENb4hge3ou2P1C5PiU4PbHYwNjM83tfu
XKVJvBs6NaDQZc6A62d/k1q5+5ItH1WzEvYD39vNdfHUrNtQs7zZ5rfms2i7WqLKVEaTNOQrsQAC
OKZ1v3R7EV6HzjgKhFQXdKzKptIyk1J7q6ZoOrQ3s+mWnrmr7AY2Zo9FnlUeHOv6YzYi1qOFGTx1
BEydq1nzMU3wQqlFp6wr3W+2mef7mmyhqUUsFsZC3HSlAxcRk3pA51DcTBV/YpkNQFoaccsxMt6m
rXylydz8QGJZtxI4TjSWpNc2sbpb6eJeHBQ7OVhz1t+AqvrbMRyd9TRW4Z5aZLCWfdJ/tkjd6OAY
TNBL/xRXNp2g3HoiEdi6jK5NeO3i4Sz8KsZro2LNnWvrYhmk2pI+q17vJavRaa5S5NzNZI8NPkIZ
Bslx6yZ5sh0Z6i/yAFT8vUZfuGsW2+3X/SbGQz8HaHJrmN5sZxPDRm9U4kUacD7TmfiBXAR2RI5u
G7pwq9G/fJMyTrOFr9U43Uvvwj4aCLS69GM/PzfCvWHxRqRlTe66FlNwVMNweusg9TN82u+t2rQ7
Po/0wQLUaqSme1i4yxfdUfpdVeT9wakhrd5T6VDnpYgSAPKszUBQSob4JklE1Fr+YhLJM/AV0GD/
vifSgYgL2adeCh1ro4QGkrX9dJcWaIV/aa1kfqCXvPVb0mXWCakaZJTRzzf1VFn/C92tGv/BeaN5
hU2dlZRhCFZfy4RHeZgENgnHmLftgobqsbDth8gyWFFm/OT0Lr+Bl+03deubWEwRJDIRq3uU9coV
Hr5YE7WE98wEqcajcXNACq4bWl5beVnVbUKNyyHarNP4dCUkb937Ua4/0Rtdfq4idt47J7Weysaq
rlVPCJi8H2ZI7DLVny6ZQbapHzasXXl/bGHioXBDAyMU50mpEIdEabMN8U28LK4zT/gZhGuXDJqZ
csnUqg6dKeK1EDfRoRyj6t0K9G5Fm6A/qFX6ok9RtiUhNfqe10PlDfisrxbGsNeWPQ6Mvei7ETXV
CePDsFK7kgK2Mn+Mc/qsLaJK19cvAxWh73OvK2uL2s+cNKzi4wY5Vu/mP02rGXb14sCWYlN5GYni
j7wlDzNG6v1d8Rg3+KL4QvG3WkcFOeRTtFygrB3OtO6e5EtuxNAYus60U3OrWSWW/rN0ovFcFJZY
+Hl3jt5C1Bt+x8hnFzuJe5ZeQc2t6TQH1c1MWoudZXFxKPE8G5llVp+O05WHYOqulmUaf1xMevAY
xp8KOy2wSW7DPrD4BHEQE4ZCWG80/EZPRQRQVXS3SVCeEjnyJ0yfbHKNeZUO4H+OwCGJR47LQ5W9
ErtsJZduCJEwocn3vVQDZROix97GIp+QJBXJg1a0m77ub8OS0+tEirEBSTDhbS+r9wQKrRuX1ds4
DvtGxOxxQ3qpIkkenaIqH2vn8R9l6llXwLaoQu1+Jz46lmCOAEBmNH5kBzHojM+umVtIMlDpqPEr
q5pF0lFCb+s5PNr9DHQLDtawKKBkF2805ugh1pBhjenGFiJBbmn3N3x3+hoUXLYLF75llIzO3pkh
XclXh5rKI1on1k7EWawUZyw+2hrYzlJStQKFAkswIhcfDWDfrI2OYTYlD0GOZMZWnK21iIP6tGvX
fN7yg7lcunH2gR5vfEiSTqVH6L7Heng0jbC+yMKvvWDAl1u2VteXsMMreteQG4o7rQwqBOcvk3/Y
UN4BcfiRlYz+w6MVZubjbFnGo7mc6UOOfTmej1/3K2jHa2WiDUqXdVBeAFQ9SU6dEkQYDvT53a76
fo0snzwe5IiQ0v16NaWq/zkVf0Cb299Zlm/4xY0XY+S5QqAu1vIyZZbWzTA/yit5yJglvDGeps00
QL2UWbrUM/Td2FK8kJ/raaDyk1mWOEsPbMacO6l1etOD3NmWFYq1NINawr7AOCPUnXiaw5oCJsWN
2AZsosOFoY+knRF95Lcy7VFgFkjcJGty8fTtFUiHK2tst7WmZG94EAIvQhvwrPaUaQtashtkremr
UiugJ5D7CTipZ200Bk+qXzLdOKMuwN/fCHCLkKDdVZCk4HS1mVCdjOihYCRkKVzO5uXe11kwNPOP
r/dR4qD8GO//9YbCGgIPVC6Zk9gXG6Dva6T69Tq2W8Ayy0GeTXpsXwrlRwFo8IRjEKeNarjszhfb
P79lfoz4/ffROH3UlJUuSQI7kR4r0Nx+JJJ0uRyNNCPjpasOIh7MB3lA+fGhmob6j1sahbsHgjwp
9ZsP9sh8G/ils/NptqCjhk6nLZQaBETtc2wdrVgJDqGruKsmQISEyrAiHq3WrxZN242FgueligJS
lP3Beq+08Va5gfrH1b91rvrgl1by1MMfeCwUDSYJ25e/rwyB8dVe2hqBSSFB12kySjaDb9vjOo21
6c6NJIc8IpdReHJXJHdK5aj/9Q55T74jb9ifK9AKbCtPDnLPUKrBWWcP/Cj3DLph4X0p24CAcHYc
ScQzPytIG+Sri3FzW5HPvWFL2uzyoVFdip9z+yOwpuEc1KrGAk9TXpuytnalaZJpt1xmwMWRszTp
QS1b5yJom9K2Dvdd7ubvVU83gl9Ddy7IuLyo7sDSoHfdH2btrAorctgKMVmrCRRpoomKZzfLKDMr
k7VjgaO9dIPOhrzxo19uE+0xDGGP8FkKFBGRHHxdxjNPmrJJuiS/6INN1lfv6/uYitGVe8WmK02+
nyiGXWXnysVOKnxK3XyYtF7vdwuVZh2FjrKSr7bpn6rBmCvKabpWTj5dhS9QSudFAXkkqqj3de5I
l8iFFx51bELaKjow/G/nHm5esxD05MEwAoh6eWyMp7YSDxHZIacAu8Z5HoDeVCYuMnmZJ+15NiAK
VIG2alg9rwBCdZTFWt2+3E+V9Kp69GnqqD3X7cK1NiImR3lgsQPzZUb9YnfIH6MepnxoKg+yzUtp
S9uIOQk3suFrtKq1spYk03quzac+13bSZhZkhvk0YRuLtQ9Q7eu2SOyTNJSkvWZtW5KDt70ePiss
tB/uVg8zfs4aa3qYKRtezcR/HVTlSb4uhRIj73aXd8ehsqqGTtws5dKYivpqLhhXNqYpC7NZfxJm
LzZsct66Aj+VsRheZslS0fReO97dyEBNH1IYf+ryQEpkWTGijUWgRONluYcwcu0qhJ91qQ+tuLMv
tZWWwGnGaD2yHaPgXBmvd2FzpARbMzQv9eIwmICXsVGMEdsreyhi6pOmKSmRnQnGHBjeUT63x9FS
3oNZ/6Zo1CuK6YdJ+WBLqyDbyq9FfgUaH5EsLVtSbGCP2gVMS9dXNoZl1Vup6sswjd8vw/pHopb5
E9rB6SloTvLvy0NVDdWqFk2VbJwMLIzUzAfFaOxaJ608EerNQ7M4pnK6aYewKb4XIgB6yyPFJDXH
GJWKdNRuTmkPTwosr1mwCFxVNvnAyy1McNqtIS+ApmAOHbxC+Iz6V9nVA+yBNCkxJQW2Shw7FgRA
gBl5lVWGGm1yLl1R4EFnyPyociQgQRb/cgJonR1Z6vsgi/RtXrAjF5NKyWsR5UmliVVPjwhuLplt
Bv84IL3qAY1V1GWr9oGRJvn1XycUBNL7nSFztr4a9HtAjwrNJUO5i6DZXSkrrVKUfYyn4Fzk1R8U
vtNVHjrV1U8W6n1VPq/yXms407WsGyT4hfKg2WYM+5s9hTVoBJNT9jj5onm63+qT/HBPOLmn+6Ly
lvvbfuWnunkKnTn5ju5TyjrbMM5ObPiBV7H+3CIer3ZjFPZsANC9jQszI6On1A2iII0XqGXoK2Jv
oZLdFGNkrXJsVIJ+gxttdTfrNjF157No0GU7thl9/h9f57XcOJJt0S9CBFzCvJKgN6K8VC+IsvDe
4+vvQrKmq6fvRL+gAFAqSSSAzDxn77XNDPm3MwSfhj7hZ5XqJHTW+xK/w1oie1VSxQ/ysELhem10
VgaLOnPOwK7ZbW15Eh325xyIoUtnJI+mU5xkEoGmVa7Dw4VwKTvWaT3FJ6DYFPGmsLjWzrTcPou6
QY3HcEv03PdIeniSbpwO5eLwdElevtrKCEEKg6c8NecqA2iIgCYWRM4kZJOepJFqLKdvjiKG+1FC
2uE2QxfoSQG3mRP9rZcIuciCyhAm1v1RWgd9VtencCyfsILnt99FzrFieq/FlnKqHHhEM/mMcqOY
yXSjNnArHIATTdT/NqRqo4abN3cLr2qU7oDzqnwHkfeZxon9kGfu+EYchctjYT9pkJjl8B921c+o
qPM7sq5Ps/hBUaKt8tQvmINab3UvncL+ZNZx/NSXQ7iSLxQN/laj7M0b/qGe5VZbb1Ls9hdACiML
Mjby0J0NFqisyreGXVanTtT7wVLLT1SjhJbZ4bdJAf2gu0p/jvo6vTbIDXlTaCRYdEvM3vy99+fc
ULaYWSbLq1M7fLINa97WM0wSX22Tkz4Yxa5pA+WWoTIG4JvNx1IFY0/WEorZcvqi27GPkzwJD1rt
Ro9hau7hNyareortm1XMsKDxk3Hb6tOXrFgEp3gcHNNMPVmBu+OZ1AyXVC9yZT+b1dlUfe0jWvhh
5UISY2mBqKRUFDyKZrLNQO6+OMgb4fRE/U/8gYzE/lYIo4Hl74tTVGm/N38OK7vrj4wcyoSWoR62
pokcVUvi73IHZ9rfdsD3vQB9AqmEcsjXV1LKkEujHbAZ1I8LCsro3PDsUgHYDn2iHixdZIf7vS+i
PLhSoBuQORXDxrCt8kpa7EUpqIrTRjqaVVY/SJk5Hi7FE87whkyWYJBFslIOAd5nRe/ug0C+HIaB
GW6t9GIL6kd4Rq8jlZOfUxvskXr7QLKVJYAJwR3mw1ugkK6W6CI/6EHRP3SKg6a8SSMW5MQpBwpm
0Gkpoco9JTDHT5ak5FEse/miDV5qSOsk0qJ95+bqaRKA7XnewoPpSvKrZ1z+rQOFPn7MQMk9uf1k
baREKArLcpX0unZWTAhftc/yccEJdVoFOKx3MVUURpkepPYxBJFDg2N+7tT6gWIl5UQM/vSzCyiO
Xewoj4G+ll+ZdMsFqWsPGcmmh7tH9K4CzQi8CztEjdIHbyiaeRpT/PZgLQhJY86ktm5/zmLiUiHG
cpy1SrtJFZZWY5D/frkM7BeBvOUgHUHBAgUqtlTQygclLadNpPj2IVF8j2ah9SOoABeHM+I3vQup
jS1a3kXwDq3B3aZ482ji6for9gECdJcwQQKd1lnEaKTrM+5He1EPpb7OHWqyYHaZ/eKi/1F0owm6
IA4PyqB1+3FmEGwbbtUZL/JGKN24keNhrEXhpQ774KIJQXlkUUIjegb8V8df8eQvpNE2eFBTczi6
ivGFWZS+btQQ9tbk+Nv/tVek+t9fLb7iSIFUDfF4Im9ziI4hPVmWKThV0Zoh/5nbi56l9h1/Sg/z
VTWi9CGNau7WaCg2kUbvcu5S/aGNnAgPjtHsGa+1WxF035xafwrsKHl1ynxYy71c1ORE0eK+zH0L
6xPp1GBHvH3ZNK/lsl8WAOQ5XaEFFX2X7DnI6s0JwE64MjK8a9BYSm92rWYHk3DGxBCkN+oAhGtU
zEraGQNnZfvEMSjQV6kkmUornsd0dH8X8FDIMwRKhGbNQnDvtCWGl4XNXppVfwHylYdeSsr9ehTR
L34ijFCrI99D18q9WhraYVisTcC1M9C/jQq+mwfm3e+konuY/OGYtWp+kT+9rqfJgymiMAeixpVi
eDqXrUUviN9KbsK0xYafdYdKaZVzWznWvrcbcoHitPqw7mgdM35ugyghIhTYDrWOZi8CMJDpENI8
A++0A+pkPVdqX6z6oc/3zgRwvcP+thJY3c7Mevu3XgxIVCmd+RkZdbP1kCh8t2NH2W4MTeuZNoTX
l8aLEwVw3vDIsxDMvyECndZZGqbrnErRSikYJ/PCqN7lHnLq+n3oMSYrMbprhhqSSpfB1uV7r8DY
PAehJuMllpXLPWScEoOzn9Os9YC0Monhoo59V/scrLHe+vCPttoEu4miJjz1NrQ2Q208GSQcnMeq
CTeKrtgf03JL4ob4gVH3uxNVwas2m/bWqRLlgAszv3W2Xq47nCjfbdwA5WRuDUObN/SLhlWope2H
3Bv0eptALIPJzsxBJBHho1SK1tOcoK+3ACnY/Jfot9KEqh/yO4yP4QmO6ZPa2bhSzBTDsGo9lIar
HARep60ptPEyOSHdmmUNZy2HYRXDQ0JwoThqi3o7rT+77iZ7DXisCA+alWAvT2vif54ewGxTNHrM
1eKFBInoKYGgTH2K7FIVLyAaUH4SZrhxVsJHF/skpTMVDq/olLdag+edMaXcycMyZ9bVd1V/QrK9
77HC3TofSzn9PetHigIjQRz21UyFs6YWDb7PqVqUfINB7g72nz9fq2d4quao+OqmOs1marUnnOZE
mAu/gYk16F7O+0G/kaaPm4XVbk5LZ+VGjHHo0vp139q/EVPhFI8YMU7z0v+wwPacq3tnZJ4iYh/7
q5w4kudtYBQKw9UMOwNfw1jVmzEz6aMYJo6gwZ1YNQ62W54UU6FI22X12h2c/hRMjJkVOpyjHIhr
o4a/lKK3GIOYuSvI5URUT4XiuK++GZa7tB7sfaoHJf002p+jGMnPhROzw+XU3ShtrOQk9j6TZQw5
dHFFsX2Z6woikaihB+o2HKdkWiHjyqD1UAPCaBl8hqDoKEiMz+WAKqi3VYJmgXF/prleeh0LvKOL
zeLDvrmxSI95xxJIzfThSYBAUyy4tWuXha5GTPDjvDR0Tb0NGAJn+9wsLVsSIHA+UBpe20X8S+K7
5Ea+1cLlSyc1vN7XFFB8vlSGrjB90I8TWX7Hv41aSYysH9Q6ktVZBazQ9C8Ul9sd03akPcthtHSH
I935JY8CWKr1aI7XBi8dpB6SPO53PRyc6qhnzZeYIG3wxWiiqrKwb5Xl2zd/bWNyuIlxtu+b1hKv
pW1hD/rrVNbOp0RkANnU5EfNc33hDeUzMRkNcuVNOwYsl6Iw9NxMlL/jHsrUoUtkLH3t5TmvWBm2
76b7xPVNkZGoiMvdSef4wQqSQX9Z7FOvTPd+v/rn65rlS5oU2KD8EvlCYLnFKjEq++oY1GWcvhu3
cu5CdGTymCOEkEdFOQOukgYlGmjEeIj3sWhbuulFtZ6nuP6FkwVSLy3vuCxYmtu1+t6miLlmbbSe
J5CHXpiXzc3JY/Kxyry4pCRvA9kHe3rvQ42tCp9sKbF4pT1dGsT9x9FGPG9YVXemDQhQi8hjT841
8YAjegZD06oiewbOspazFzgf+bOeTGulEUwuF3sKxvRsXYe2vpF2GurMxm/jyzAviRtJsJYvkN9n
Hd0Krrn8n2xo1vdDX1PaZ+xha/evU/Ib5Ff8+f4gzHm8Ere6dXNcLnT4sx3Xy2tcZAWdkuWcbnXd
Dh4c1j+IDE/MuV+rJaqkooW/GVoy05XULVmiodwaMQSLtvuKwTlf+a6dPAdQxfetOWCxrm3jOS11
xD6gvr6XfX1qzCD8gINlbkYjTk/kTu96JP87Sy/VGywkayVzTxy12zapq3yEAX2QKB27rZVlSntg
eOoYnZycnL9FFQLEedWC7yyGsXlsrOEofzPiSVKswYl/LHStfY8UJt/Lbwz/CXgopIV9qtj4xdPV
vaIQHxFo9c+BoTI/ac1HvzWNdwR7yQEzx7L4yQFDWKgF5BUcdJAOUkaju9lbHka9uSuoyWzEIo9p
i0a9JqF7lEdyA6qhW+PFgChFL6PZ4prtV06qle+2mBZLr8HUZ2aArqgEIA//Kb1bRhIa9KGdnyqe
75Mwpm+yivk/i5ryFRGCkwJ0w5u+NJu5xUkX5sYnLfISteZOnvrzLGBx41mdVl7lKRVqxrqaE5R/
Q+zsokBTD3Du/GvFpe0FRjN8RHF+yMZfsD2UN6Ma+6NZJFhhl8NKycptZzr6Vh4yYSsJaK3EHi03
DKPGXisDsEqp5gktSAFCwydGaOECcilf+iAez7CamidNr7WLXe+KFrajDQD6WMvsvbTS98ngtrjM
Qv+MkvxNOl4Tk3zXJgmsfShiRuRoOTYNMlRUB29lPk0nGPxQX5cAS7mRidqZP/ztvKkrF7jy4VFK
NIq+MfeZY77JI6nQoKuQ/kfA0UJYQqshhR3yK6LKIfjSpnNSuT3NowQWSZQZC5hM0bSz1ajHP2To
trMX2J35K7XHbl1oXfGKxLRbuwxC9z15ro2bA/rQEnFkRV1oJJNo5u87WiYF9aABF9gLR3uxHLT5
CdbQ7zpUQRkH3tnGg43r5xOVICyQhLQxR8ccEZvKeEXlhbIv08tPq+zddTSI+kT+rnhrJndlbu9E
HjPJUsSRVnT3KBiOiptcFx4sS2boFdNEnhXTtYvUUkdCDtUyKuajPCc3jZ/VV5/MW8Wst0ZOBTzV
LGajCZO8qw/fesJ6fwvJcgKAF45HYzK/T7MVPbfETxzpehqbQGO9NTSHmI90FYHp3DF0Cp4fBpUB
QnLESR537ZBtyfEydiULh2uWAFXCyFgTKBmQBLsc/nmBNAMiDXr3e9jM0/of0Z9lhxJZZ0aWwiOW
030cWMGlHrvyVGrGWrrpByPozkOjHeSR2zIMpjGwIzniBZV/MEEJXijUcR0qQqEcPLUe4O5wfY+v
+bPElHsONHmv0ksT7B212BCheatk/rFGXOHPWnOWheV7dXnoZi9SeozFKNAgCVfEPOXFQufO3yjp
4fKNh2aHDa9c3ymbbdjva4SIjD2g4VeG21b7rB39a4r94r5psiTdhkvY8f2h1BAB2oA3fhpotHj/
a6+oAAYq0ajtaaaWmedGrrprq/yVQsVS54bpsYRVuQ5aHnZio62hdKi3Zgxo/AaWfZhMJX5Kx+E9
1CE9yyM7V8dbNFM1WV4bbf2n28EqjKLKPDuJra6hzE9fJtv+0th1+UT8rXmuaVug56fecl+jV5nt
b7W27xFUlop9rDUdazkz21SEB2jt4zMmzXgLnsne21B03rFlreElUjFbzmvLeWzHWipAoS7l/N6w
Gq/sJuHJen5oURH+3fmorOog38TK9L/Vo2L9fp/lu9v2ANtztW7XNAl+BcCuH4ZYxNh7mdvLAdng
47ofVrHlbzCu6DuNKtwGRjk5bksjUh6mI1Zv4U7GusTc9WEOPYWsmolLjkgtRTN7xt1l35oeOVNF
7+Vr3xk/BEPXk2gMAyQDb478BqEtq/joNSMtKa1rCEduVR0SaoavZTg+1EvMib2ERk2wTwDJj+GD
YwF6E0v0SWT32TUfksuQWcaPZUcxq/vOtJwZzOiSq6X5Y2JHCYR4TtzkM+yAtcClDk6SU+Im4QWl
qP04W13xEk/EAizc6cr37XMuYqQhi0JBzzIqoSW9DvlNEYBP5rd9turZ7jo+VsIuzPDQQqG9VFpb
URjsy0cra1MPX68FL4KlIxIY/0tR6I8TzP5fLauTEoURJjLyh0uirGrTnU8xmNdbp064cAkb/Uaa
9oNLrtLrqKT+zqwqsUtRvQt1bl6FUB903Sge9Z5cmIQUqZ6CzntQR8HVcpL8ftjH1393NBn/7Wey
iUWHIEHbCoOh0PT/F5atB5qiC8woO4OERa7WLzP6M6Qs9XAleAyQYqqC7UZtWNyUoqI1OfKumLCN
TxVe7G1WjNVz4+IsmC1oSwbtb6+2LZSKGU9zVTGAM7gBlWMX336DjGbn50salzIGzVU2iyDhVdtS
xfPaaFZ0bp2FCjGnlZcsmSqt3UYejWn89ks/BeM9F9nnv78H1mKj/JNtTCY8fmPdxINrsHgxHGvh
j/zNZmkBIyqZ+Y/bpjWne8hU6SJ/hJiZ77q2FtsApxmBEtHzNLvVTS8q8WaxNEdP9ca8VH8EQ3fK
e0O8FUOmY4F1WDIuh7qeTbTIZs1TmOYVjdu9DwvwTwTmL5hNVwMox6c92YSzAJVnVghsdVYnDDE+
BNU/M1Ayqdu1+W2qhPXAiud272D+50hO0f96jTrKJ+Lq9pbFpNESvlRvZNXX0BlCEi37hf14OI2k
lGxJOrfOehTPxCmHGSAIvboEbg24v7KNRzGiD4Cpb9G4Baahw3r7JrIeXuM0nf/9IxBLfPQ/PgLT
Ebpp6bi/WTj9IxPcH3Kr6zPYn3jlf+JRCi9y4+T17z0Cy2lAOYjmLRs0gPEa+Bph9InaP/UpUUuD
QlsyQ5pIlVDjKQ7NPmyt9pL3kXpOiXH2AtI81nORIBLDs9Wy9J9qMvus4DRgzUEg2pyTnIKupYfd
HZO19LbhadlXiZq1hf0mW95J4cISQPK/WlIqzXCyGI4gVAyYwDBfQO9MtCc8odqTrvdcx7GpbgOi
HTKG57dWiO6RMHP1CdRzjI4Eg1mD8mH9728oF+4/3lGhqoZNFI+t6WSYac4/LuqudGimMzHe1sVD
7ugzbi/W5JPIj6rElkxNoeziyUUFA3r90HRl+W64/mfogHksqLy9ZYhtnSxbC4wiK9NVmw2S5WUk
C3Z+mzZUHC3z8Od82CrbqasPYW2pz71DzlWgGwlT0nzwBn1MD414njqrfO54Fr4QvMmMK8eGJZVo
yTDNXpVl1c5Ka3tlBVV+idIMlwm5ILcCzsOFP4LCUE82m2uYyIzNON3VghgFqS6MEevQ+au3fPzF
Wmnr8iAVb31lwSLBLyt/KirMZA0YVT/cDy1KmxqYkRG565M9mwSH2an9Aw54SCjzaXCZfPzJ2ZVh
u85yoWSsZeFxtu4t1HuELLA1nsZyPDPiHRvZNm1Nm8nZUMwY5NDZEiMOtWvhGIDS7PESLbr3FBOR
3SbCy+Hrry1jkbuPehKdDQH4pKkfCcMLV8pIgPcdNZP0jO06GZyR/703e/21T92b343NIWvs71J9
IV//6yhOTQdWhW/sGqSlDxORcisi/qYvfg02kf539NAMzB1E7fZ8xHbpBQ42rqHJEwpig/2qhNHW
DUvt0xI4bM2aXFuSENTPMYy8vgs+lH4qUSEM08kKkK/c179+xRqm0avrNFnGPnE03HMUO4xIVJ+i
T5Mtz7r4vrqPiH6K0DQ/1bF1IFl4OvoZmX2S1DVm6WmsyuzVEdkTMpd+XRlZ8tkMb3clt0uomj8O
KOBmVZ7OzDw64IuGHupgd6hMuySBC6yC1lN0UFMDqzNEhBff0XasTfr3f7/n7H+OI0LVdVMzdE3H
JoxHeHnI/W0c6cpWoRAc+1tCIByvrrV1ttwwjTmhOxkCf29p6Dmrka7ccj6PiRuW5/MkiDdlIZYM
EV2jdhAYBxk8kvGwJ6YyfL+DZuSrnRnVOxiPLPut+WOkrCEzQ7jFsHeSM4HquoEf1jHfqY0p+g5I
3ssyBpyRyL7C7IgR7oJmTQiaAahtzL1IxBfeof4mLyBakxfjv45GP8Bf63PnLRbrGC5Cznim5AWc
U/YCcy6eojECbDEoxROEHg32VYcVmDg7TzZL5zl0VrE+iTuUK0IatjdZTq7HxtiHDPY3qhXuw5hr
1LgoQMpNVo+ktaLLoV2Cy3+u+1WDrQ1GG+Dqf//kmASr/3hcWprKA9PUmQQJF+DYMk/622c3N7aC
SDXBPdBFXES2y/1Jp2jr9oF7khtndFjx/Tk2zcGL7PbrmKTfZDCzskDWYFF/I3XUftCYPn4mjpnQ
y7G+5Wg4ngDOKGdh0IY1G7NAYZayynQq7TQXfeK1XSdgX1Eh6tTqWV4hlUFYXY0VHlONfyYVnHQ2
wcNYWxInjMi/DUFiP2bog93IhhqjVmB6s11EsZzqmzCJMEroGSFHfFVyhnGQkPdqUh5Nnacvh/da
k9V0hBj79Iwy/YBKEAIB8rNXnrvEJ8tQ329Zwu+oao3+WGv2lrug/ipariMzdtNHgXN0L9BAW/lk
31UncrFq6rBtBmH0W9mBqwYSjQbFhPjoU9ccsZrNy0LkryP52yxHlroMn0vp9q/XZKUzjyD7kGNH
LLHQidbW/IdiQrI4Q232Cqdpn0aeW+vQMf0rbtPgMus8Qu/oozvBtu1cKnwSCm+WukUae3uU/ZEu
NN8sI++PHcVPT89TnBFLQRomoZeKuv/Kd35AJCODKk6Bfi8dvjzv0zNMxV+F8J1HawrOYzgl6z8t
hEwtdIq+fb67NzZUGjlWEFLP0EKbAJwYBItFKC0B282jTQHtPxgit4Pfmg7NcYqZVsjiXoYIfXXv
snWAqoKsJfMOzcqrHWhIZPpuEyEsuEhVr23ElLCdgrxS3MiFnlUvRCKiIlKMd8HQfwoNUv5g27Hg
c2g+K9ljU2XDWXHMK5w7CgujZX4iN9Ru4OTzTWeM1BmyLHqz03DfdenEk2v5xiCa1J0EujmzohxQ
Cu/pywSXoPzWacSSeaBFWlBhbb8be3t61WxUzK2ibEeqF15aI2teoazoT7VOCP02QEPJnbB8RM6u
wJ87mojTUQ9j5+Lf3Ml/NRbi5GwqlN/5Pu7k+rt+bAB+L9py3Xq//2CB+QGrDGNmkJVwSJrAerby
MiYH3CD3hqCoptaGI4bWYWuH+S8lz8slhRGe/f0/0Onmr6YpHW9JqVAFrEjocvxxr0d9tCGep96F
iLU2dg8MPeBO9EhhZIrjd/GjEldeTGWRQQdhUQLyCevWfKQkElxjh3Lrqq38N7zh1SFPzeQ8RgT7
LL+gY2vEk5rjosklSmA2TP+g4uHSVZQqGRA9SdKTG7AlL3kApUcPi/rQA2BGK5HU29kNoxcwV7zr
tLQe7w3vof8s6iJ71Gh5HgXFzO1Q0m6d/cLahqViERU5Zu9gDi00ScKlZql/Sl+BQk7UVhjMFoQV
UFEG1h6ucapqyEtG8yoJ4vgwIT4vm1IfDgb48C5uTriM2odmBNkrN47oT32Z003s6+pE2IC6VVtH
u+YZ7PFVa+N/Bpj6Uwrb0kKzPc3O9J1bKfm7gvWRQIcc05yK0lNu1HT+MdFVOxmEYqxHn4WTZUI6
4HyDs58ZZhWUFH7J+97JQxuJ4x6hIiHf5ACs687Md1KQUH25v0XOCOOlUrNzkg7R2SoEsmJRGC+V
nRcrFPLO/h6qUHRB/Vq/S/E2c5VnOHDBBv9j+Q6ySSZYa3Ti1vL5X4PZkbeD1ogZruYIE365O0oM
aNQS54GoHG2xmo5lHW/iZdQMnW4BvZK5jvuW/MoBykEdk3ppWnR5l9t9nKFzIcvrTqlTOOsWnNVG
LpRK2zHOFp+lCmG5a8vT/Q+bJuOhWXJw0gppmdDy+1GYtB5N0vmt6KpdEkANbSpYEDsDLTrB3rBz
5MZZ9tpMU4+9vJ+JTFlLf0j8TMz69MOkQYswvUXdxNy5+cT1n6JAC+tzEYstxVt/Z9vIU9PSpyqQ
JFaybhZVFHP4jWT7hDbdV4p2P9OEy15wSR4QpmvXwg1N7vNueOtb/1flDNHlnm7T03qX73OBh1no
s/0STEECn3ViPhF323ye2j0LCPUjhcfYLK4/q25/3g1wScElXgc83KXFlJH0uRb6QxqE5oNFUNDJ
7pJykyYwf3qmqSfysA5yTaCU6rtaVPWbMB8wLTS4ZSgX+kr+ptXVqxkNzTpHg/aR5M1771JM58GN
05gBc+2GHG/6LouQhqrWXrWKagexwX6NKGBCHcRi09TiWls9bp/mc6CYfS4WsFwSTd+TZC4OqEx3
MnrBLqlUzuRvHgZ+xaaD6YZYwFqYpF+W8sGT3BCkaOATASLyyQMaiwlrInwQ4lmvopLwhPujSsWk
iGKn6xCLsuI2ZJJ3nYhLM42UM5cLVVk2HQvE85g9tnqTXcKCqVGzXIeVFWWXgNt8RY0hWKWpIdaB
pimbYZFKuwmo79TS3oeE68DQrdJLFtVTvtSg5YbMim9mlzfEgsdASdx2vPsutEXX7ZSrckTXkLKa
vDNHRW6XD3Gar8tFzCOasnnUI2cm52y57HpkRqsOTwdE4enDVPT+UFD08kxiQfD1ojdCOdTsXIOZ
jjvk+QuuuejaRtqzNI4AOChW9GKmo8twIONCwKKW58yO7JVpB+W76jvWNsGVCJjZPjMBA9QoaB0V
AXN6uQeLk1J1yQPWb5gXpyXGDmTi4lkNleJsKP3PPKk3ydhlb5rZDB7LW+ucEB6JM7Vyt/L9tuKe
5M4Q5YocU8sSuqfWVSg0+/BRxWy6+bOn1oa2vw9Vs4HRkhD3Fyksk2V+uaGY8wFYrb5QhNzLtChH
w0jTWd1XQCnQ3qZx2EVxFh1tbuFrnPWz50cVvf6caLSQEVrDXHiL8O8+m93kbi2kor+1H5Qmvcid
hptmBtEz3VZoqtP0RRs07Ra2I6zNvCrvwal+ZuwIQZk9WzH6HU5686oz9wHUSIlvbKxqBzwrxOqI
2KTtTQL+gqw4Thj2GOM74zEIf7hBXb1Y3ad00MiDqP4iZvUHEeEskRbZ+eB21plKCCWESr/cZ3uz
9ov7H1rNogOVKvoKPtX9yVvNjr/WWCDe26luq1SX0NC+V1ozfq/mh2Fq7R/wJkcyoCaxvncANK0p
TwsJwyFj4/G+SLNpI9iaMXrysOtHe39/Ug3mSrFBXg+ZjbtwmUBYw6GFKk1Xs+iIXfKGgigoc0yr
s2LV1pMwq3f5wJo6gzEqdMpzb+A0z9rift7NHZvfefzQtY5i2fL+VQBYB93KX4siFA84yr5R5GHk
sIvm1gUYjhsqeI6qBRu/UbVLrXYUZYbDOKJxsnEaPdWYaVa4MsbvEPDR52KatCIrW00iGh6YChZr
kU3OF3yRK2KxNgPklBcVd9/NKJK32u6Nd0CYTLAs89VnFretSTy/IzQjZO17lFYIdii58Xsr0V7G
xNQsT5RWfyonOJnUhi6yY5pThGVG25lbeRhh+l777QTKO1Uw/y5x02qk7UzXsHdjGhhvHdEGY493
WB2hrMmSCesmh2bNWHtCarRq21/XU+sfupFgNwLZId5VQeONGFtOStDynGl1gt7ksTkplyDryAJx
hhNPmGAlr215+Qd6hMG9HMRRKqF0Ix1PxvIl8tUySLsbT1Em0vUr1Izm1sY4B8rxvRnz8t1qtfQ6
FQjb0zAkhFuInx3o2h1S7nkrzQS2E3z6YU5BKXBx02b5s0TEMgb986vMSfUv8RxRvEQtsGF5Zj/M
f+0Vg/r73J+9IAwZnfPu99cVflJejJAPxTDynV2OzbFPmvA6a6x7yqyq3oXW4y+n+qYyaFwQiXVH
xWoQO7RNTsmHeuMuV8pHjU6PqWbFu+pwMdJC0Q/j9J2zHWkziCdqMb0Hg23h21qihFP+mDVL1GAr
42WilDlOg0+YjHaUPPKp3gfEwavla4wt4eQkZc1zJXuRd0Tl0wnwfXIW3BL2KoYtBB9LGSUQXU5m
Wbnc8gR/jRkg3GBBf8Zqlj6OPapRuSfPhcu5eTkn92In2Abkxq2oyLIwGlE0BqOTHeVhq1dYEBLD
s8YAt+IiKJbBo2hE4GERdYlPkmg+2p5Hfxxh1pM/5DlTX3M7ztiEFlRwl/J0uj+jJ3ReiPH6Z4kT
QdbwpVat6RyGXf+smp21o7tmreWLExV64ijoyVUDs6sgpLZNrcdI/P5baU6kYhe6fm3pyZ36rtc2
deGa67TUtF1nzhDCKNPdsrRKabZMJhfyZB7hF5An6o/pQ28n2EkcvXlRXa1m2HZXjqpHj4Y96Kdy
iA2vF1H0TUk/SE6OPq38YdBG8dx2ybTFC8WfmBCwQS6Be7JS9U01+82ghNPxT9aUHvYa5iut3s+i
pv2pzstyvQZKlxiYk/S7w3yq6QPzOK9WOq2+89wjyI5M62tVAHdeBIuYHdJVV6mw2hqfZUrcYNai
6+TJp73cdILqY+qDCJza7X3dWpaD83sBh/eVzpsdfXEY7I7pMkbcBwpQ995sRp5UdoR9yxPDnmuv
0xatJb0BQvgIsV0VDmOUGqnhNz2a+PnCeQfixy0DRH9vIkw9BoTdr4IA5NkcF/VHOOBpD4Rjv5LF
h1SsCzxDG7MTzOwQHa25konjgoXRfiYRDqK5Gqzv2B5DWP2hVpqbTC6J21Q817P/pCqwaWvta7zw
dShlVDDNg2AvcTvyXGrW2cI7yx8MOmTrxGza5fFioUdeROUzsuQ1Pybx4jQVJ20pL7WUl4bS7t/S
YHzgrnqSNVKhFeUO8fWwFYkTb8aEMEOKtZ4YUeRi8zG2Ayb6vYr89TXPFvUSn869LN0a5rWIlReA
VUxteGpDiyuaoz87ChERCcPT0pypLkzKSobMtuASqjYym2Q2sdXC40sv+uQ0D6VTKyujFoaXBIK5
2KxQt1VRqnJnRk8MXa/SbU/VQ9s0PbUg2mrEtS5Tvi4kFC1065fSahVPjXKVemT2IucLw2zTBOGo
FXpwbBpX3YgJfO9ct8FXP2oeY2fQf3UR+qvOoptTJaan6JP/wwXV1qZ698lb6GMqtIobgTz3ZwEJ
4Q5mCAOhqq8vfQToeD0qlC19fdZgGUowJWK5OdlVeE4wN78iXdpQI4oIoNT0LTzwcp3VvfJYIx9F
QWvEJwXH3FmZ0pCE37DYOIg7dyx8zv1Ss7dNy/RSehnHyBi1I9dZuoo1huwCgscHTA8mKkbfvdNp
bnzqBslgq2cLBf8ZViVVlqnOUNyLi1YwAaE0bEJgwQzVhBbrr4oyGXoJ49xk456F/pJaeAjobf78
750wtM/+kEQUgJfVpJa1C9he4SaIo2MqIuKhTfR+i97Kb0kGKfP8YDgVjHeD2aAfAREodf4+RGrN
B1j4PVOL9HvmMpMOFR5qJL1sYgYcROtddwkGtcMHwF64nJN78hygwdlT0Yh7Xe9iIcOx9GkBibIX
cwcRGZXi8ydiyuwQZT0laYGHQOsv/0fYeS7HjWTd9okQAY/E3/KWnhTFPwhJLcF7j6f/VmZpRmr1
vdMRMxVAkS1RLCCR55y912b0k6/U48ZgGKD7CRHbllgecucTk7thG5rA6EQ9IhuDq/eBOuNe+Bnh
P3W9IvCpZ4nK0merb4ONQDh49DOGpUMSoFOWG/2R7Pg7Oqe0EBxoMSzsM9kt56axhrXK0DZBz7Ik
NCG5jdaTb+XxRbUc+MT9bR854gUlYI5rI66OBdPqNXbMhUbm+FtlxNyuBL1QDWsLkUVd9e03uwPU
Jq1ETm9/7nrXf4sq73vvGCifimneKI+4UeBgqw26dVl2+25Gc18nvA9vsITSLfdNf7Wl/VNFJ8Jx
36S5txzjEjW1uo06MS/HhvhCJIbDC0yY+RmbTbLSnDZ/ovh1gQjO5RaWXvhhOp8s63UMzfQzktn0
4M2RuVMlM28jAMk+13aVHkoqEIzzQXx0/7q5jlE9XCxvOWlEKh2bEeeThVGMTqGWffa16m6s0v7a
VtAxRl3/McTG+IiRHRlOSH+axQbXjZvSlJVHizrCurq/9S4kEHd1Qx6Jlgn81MVndDflkze42lE1
TpGVYi1AmXXyUhBuTlbRuAxLf0e2w3IrPUVnVoi+IBSqbaox1+J4e8RHhmCeocThdNfwWNU9+w1S
AhJKbJa1Z6mCUL/K0scxYaTVd2XCbrsmOEwNfhs1IgySj1Y0xsUOGkiVtXhS1sHIBAcceVm1LuMx
OkKW7wHMcFSabnfonGV7i+yIDhV3/4uZ1mIG1OTRPS2aNHJWP9s7WdKdwhZuGrIk+wigLdy1YxDv
cn30Vwkz44exi8SZEDzy8IIKKj85jJlmfLWR6/PItMaL307lvQ9Y/+cXdI8L0q7PUdsDILTm8Jrq
TYXEmORSVdYmhf9GlNpyAssSo1zr38OpPYALK3/AA/vjAAvFIfE16WvJfQInseraTY0aULjpxtd1
JH45j5Xr0Lh7twjXhlks106qqRr5YoBoPzeJcw5tUazFgkJP1RxkXo47c3CQqqukSkuEzyG5EITf
kusZ1FgvB5uBzOx6E23zwr59UlZit2d1Sq1snIwRDo56L+kbG5wkVj+ziLpzTWzJaizYEj7qs+6t
w+RDXR6Vk/FwEINNFAbbdQrglfK1VgtOmZUHWnyTO8MTFgv6Uotj3amXAAs6ZFG0axT9uxD/7cZq
F5sBfvdzmzJw0Zxut6qVdhYsAryZsrfyq8viBFOzIim1P3oJxGx3xCyieh9NbI/n2O1w+UlqBn20
r1PlexeA7lrgP+uFEb6kXMe4njr6fnMUvYAUKfeL7J6orwImj++zVLugpxnuw6glC88gc6ddigP4
9fhhSqt4o+Mcf58LEkfCUruLa6ToeZG9k5fhPy81shOc3fhAqSM/HIOwg66q0DfbYo/hkbge+rA3
K67qCNUx0wRXpseKwBvwK6XjJ8sjbJUn5dst7rE2UsaZVXlWiyEAh5OZpdkHbSc82kaEZ7nL79WV
Uhm5s7XMbL7dw0qrC0btUg+OeRmlVpyt8gIyPkWDqOZ0lWbdmRoS+kCO2mJz2sVD3t+yegeU2Mw3
HW8ttH7eTF1HL6VhtMrSU310xDvnZig2t0/rlsjkw59Y+XBQeODm4yd8C8SHene3DVWFt+DmVm2q
KtnqiHZXVdMfEy86qNG4YAi6nfpAO7JNid7k+8PSrs1S8z5V2De2ztCxoBE8r76mYpHZFMZ7h8WC
XywKH0m4wWrtbvJ2pBSM7QfXGu0fQQ/FNTKTv+asaxHMad4L42Rzc/up6VWTccwYUrndcHLRScyk
yL8ieSzJNKwjbCtKk268kgLYk0u6T1y94tfvLxUzh3VQOp+IDPCftHB61bCIf4U08udBXZ6xF6/i
xfW+4xUAe5fMQOzZliXsf/7SpuJrOZbWOznoJeO1uXsG7VNvgbf25yLQDkWOZZUMCBcRiZbtC/7V
V6DPP49C+V4sv/rn94EYPfCwfE3Yee0CDNEPVRyg4K/H6NUtGJOQ4ad/LrFpRzryxNwztmUzERca
tGcnwJqyGu3wkuTasHNcNlKTT2hGUFNzenHTHdhdOIeIudTDSBro2h19+0uR2NScSf+dXfhH3ZDF
FlZYStgrB/djU7xbqvlojkRuzz3Zh/I0qeErx1W9pjs5PbUWI+GgnpJvZJKvu7YKvmta9S5PLJFV
127085c6YCzaOpV7MLHrvLQlgXluSqkEbgiAv2F+IbdyaqMW20yUPqLAdz7XJXYWkPTNE0i+apdR
1VThS230r720wC+upYEaKqJ7pehU2k6l8myD+X7oy3jtKTcFdf+9sir9NCdF37TATe8A4l5uguC6
hDfDTi86OxZcj2GGr6VNdrcaoDzeBa2oH29u4SHMnxUug6mAT6KfcSNoKBYH28BrVhPeVKIeXdNg
fR0GQY4h8NGnEjwMQTbgdWyTuUQY/QgYjt9baZyulRMEdejGFK322bJgZzC/6c5WUL5kdsxg1UfO
4sk0u8IwXvU+a168PqmPQzEHG1o6d/U4VBTvPN6buDDP5NykKGU5tYZ27bWOvVaO5F9phUlrUtYU
pb+d03pXdC2iX/Ut6gspfUlmpdn7tAzjndaO7qF1S7FRAki9m2ZSx+rwbAzHKgAE6oyUAV4vtIsa
nlvyNF6e6FQQHClXd/S6BIfYVrxTp5no27Pn4P9a3OLasD8AVBAsZ+iC5TrsaYNYpGNv3YJ6yslA
wVjNJYHJlG8GESVHZ+6PsFXcs9HpKJBzpOLKzaNeMq9xz+qIj5/w2yLXt1oQoJVaBgtc6tD+51Dn
tlm5YPqnIYDQnps4c3mibaM40F7mqOWny4LyLwLJVmY//DV6nv3m9eHT7EXLZ3w+7bpOuvzJqHUM
WoORXBaRD8QA1MN2kt2K3MqNs1cBDxrkqTSMrOa6h6snhwt0stddmmn36srBqqRh0WX+prkm01Se
6HHOA9IsLU6lBiH2MhSTWPaIQIvW7GO6ZzdOgmM79mKbxr31YZVPY8zvrrM0WHD5UQ3s1YvrBQsB
bCToqFPfycP7ZsiOjTT7hYhoYKTrTy2JVOpvBm2lP1W+tlGfpqYH+a7J0WHCgYC4h5bJmqJmX48j
cy6XHUfRtvq1iA0m1ZlZok+grC1AlL9rIdNrbYytg5H5zhbsyoelRcOPZN4DMeA27438Kcae8Nmc
mGbBzDSO5kDijShvxn5b9q9S373vwumo5BvqRdfKcZ1XYbzvGuvwc4a5IHMZaBYemzaUK+jkX9NB
N7dzngZPjuvXa6fvnPcorj9mKH/f4UatmCTMHxM9gq3R9PcsZNataYysqdxUpgX6fqLlNBgOGvGl
M1+DWaIxqvKx4EO5zAldgTYco/V/TymggkPWm/O68Tv3EknlYW1O2msZjFeBjFmbooRMatSj8gyT
T/KCTvF4e7YVMBwHOpXHMm78jSIjNLB6afS7xoqsc58YIapakc35GWf6d8U0cVKiIAawbTok4y3Q
+HAbK/mEVwZoWTHxZmiwdup71QsfxnFskurOaWgqQtKjM6uL6aEl8Mim2UhgCWephA62LWmbeUTk
QprWd41cxfXcne+ieny4ReSORbIrBRo7nqffbgk4Qg7smp4GVxf23mZKbz+1+rtnb+lkIZZQ4DTj
9bamhpllPPiGgdvd81sqLv6a0CQMBMtruUETET+HyunoBP7HYEf36ipQ6h68HvBqJ2C3iIaCTAKg
6VLBe9RMTFAmbfq7FKUOEIj8Yeh0YDme2wMxYWeIwq34zICPJiaPK0QSB1Re9dUiWo3stpHQd68Z
4Qub+UNGQ/khjsDvmwCMNy0l7ErdHLQWaFiaaM/VKdNI81iNJZJRKvmEPRmda6Kdw5R/TMYz+QEI
krnu2zZ59kW7x52YbIGkVjulUYt1Pb6WrvFOO9j7SacYF1O77cMY4UUnCmicXqU9PGjJOG1/Hc1k
Qz6EMCe3M4YwP6igGMtuY5FGd6iT9HOSlSgkM/Tz7HgEaTxyJg1RaeXafflAZT7c0ZIjfquuI4I+
Y73c1fAk9oUXpNs0h/Rb633+EQKU8SV/SbPp3Gpi8J6WPKjZoYLcaZf2eYBycRbsOtf2MANucyAR
S+kfwQU074X2no3WN6dkM+zkD79YTdnoL1wqpHrFyGvHwg9R2RndkYTeEMM1T5QwJbBHnaovqG+Z
h647soOKzqM8+vVV2da8/QG37+uXN6jbPn2CsH0MrAkIXRJRt9LUWzsxH0UC1ICoZTH3Bwe/26qj
53CgH+mvlLTdnt2dHi/hU6iX4/PPxubEyNn3pLe4v/vtEcpbWvVkNmn3PQ5r9jHYCe0BY+HUYjGM
ctYLjXCtHYzYZ7Ugwz1wHnWooG1U79RdH49leDR8lI7DUI4HKx0SKIRs+rNBf/ZpV2EN6+h9jGH7
QwFc7P7ByYblL8O3xxV7/5+9124uP6Frbu9L2U8bGJ58crrkiyPF/+DhUIV618BAi5JaJHqAu+rR
XmBQgZI4rmL6tVdlUKETQFkBzbtNvGXv9joBELJlN5DN/WqK/q1b3PxbtIhv4+jOYClIV1et7nxo
dj3zsHVjDpSa6k29KLZGa4y3DFmffjS3fR5fk3k4+0Gcfw/z6cwdnn9vg+6c8qHdKDlkF+HriOwb
Oqlu6rdB64sHTC7JWw08XP7cUzW9eUOTIxQJn9QHJ/JQRx0cPDLFNTdkGJqnpHIKqEY8ILqZzmQU
O/nW8VPv3egQMck+ccatxkYtP2tJVD1r2AWgkDJjL9IMQAXZ3Z+KK3mgBVjTAdiL/Jv1hBa1YA6m
+fH0Zs3sntPkiS4rjladEIuxqj8HGQUye7PkGoqCBInROBpLZTxyu79M0Jvgy5dUUPLpX9VRfBIj
mwy1sMQwgAGvM+lTKzt0upw7eDSPrtSbjbZX7xOQR5vnoPfNT5EZu1eB+GvVyYFvDlRh05CC4tsp
qG+pjS+d6YfadcotZt550ysammE/M6EBEWyS/COfvJHWJ+elJTiKcQtpj/FU7GeBSSSykdLLZ5g6
c3l+9eZiXr1gQCbuzdCDHJwyqUi/6rqR/hAZk2e0ZZhErYcmCcSdXec4ZeFEbxyfbaPo9PjOGpk3
k32bf3NxljZm+zWmT3T7himvY4p3Bs///AZwowy0J/v4xzdpxi7Nsu7//6f85xvUz9FaeXjtRHSm
3E4uI53iVQ2b6vNkm8BljAi0u64vz3aP2lO+nyCk3uYWOHfc0/anPoUlIt/3CMDdt0CK9gyFOyJD
TWM7ewaxJUu2V1dkHC/tzwdfycBlRPZG6SjrxKl06fvjP190jbYpYolL6jWwB2bXONtxzLY7ENmF
xqz62DVnGFaEN4S300VnYuYQ3eLWU36fZgjAGrbJXyezuYsKz3odStBPljUAeQ2D2+bOE8a8L6r8
52me+fO+6bovM4mpOCD0GI2KCMnynYbPuvA/xX00fbetcl0HtEoxWKWbtGYzFc/Th9Vr1rmVWJTZ
4SFZG6UAVBIHVMPoQgsn9z8NunOtageqSu990rPEf/U7o90hM6RNws14n8ZMTlOSLAjZi+NTDb1o
XfeieHJ8Z9wVk5deIoSK5yho2z2/DOehT9NLU5DAqy7nuuF37y0fBpbQwO8uv9V8nsv97BUtIKdw
5VR292b1E7lTCWRBquD2rlsostRIyaotGNP+EuIogGLcy1mk8Ej/dmyYYka1HQpvgmLHH5T6PeV+
HCcbItRyMtqy6E0dUeqHP4+ouNn9QyppqN41RORfIiS+iyp0l7Fad6bd/mUOSHChHRRvy5gDcKg+
9JHE+xWK6+Gqg/LTyi1oCdyhDCMhyF0AC4kH9dL64qZxF9ZY3ufGcgqnoiP+je6cer4ARtCoicRX
bIAE6qivuhQLGvE9brdcaz+1btfKQhsVRpD9KQb5P2tcJhRI7SkWeXZvT9hM0qSvvmD/3CiEFTiT
eAXMUH8JrdTegbBa5yIsyV6QvmB74l+SaUO59ilnd3mNgV6JhTvX1zEXcAp1AeZzb+FgnqrnLk7z
bzo4Xbgm0HtmmbYxgIU6BY7X3BZCQk/j09JbP08dr0ZeNdAyjXXti5ak6aPu8ANjaWJ+VbJ17i2a
/mjJXASx5TWW1L2l1IIT0BQwBXLlLltmpKkT3/6CyDe/CcZ3NyJHUC+fCaR2mXM99nlgELIxF2il
2DtVOqZVVKz9iuRv51hRZB3jRW92+kS39vZDBYhN0onOqFrESUcezvHfT7OSBqNWttuwiuKPIkTw
oCVL9POo9K88hYZH02T3kIfBcO/4iXHAtFwcu8KkUSv7YjYKgqTWoofUrDR6Bcu7L+kCar9dkhO3
5k5DLIxXACPZ9n/bFgz3T9eCb5uu5eumYXu2zf//kUYX2e2UB/ZJE/N4hAhvnzMCryZJGYyhea/z
GjWNEswuGt1zASDidqrHsUa6XAWzAph30rWvSnnLCR7r9jV/M1utvSZqltHPa2dI3j28IyxQdmDs
RESQOYkFT1ZaPggv1x9Nq8mfIVMfSfRNX4y6PGlY/Q4WWIM73RWCzKVofNUxPfORBeM3f/TRymHG
pxFFVWeKBWxPEpxLoprIpOknnA54jMaiNZ4teTRpeM5RSAo0Ee5bJZX5DLJPbVYVn9uC3k5bo/+U
MSBonP2jX2Ayx2Z36eVLoAef5kAj67xEZ5/OS/jAfi2jJUqYBt4gzaAx0Zgu3tObNLE3dpVTJwjL
qGi0QJwy5ktnFXUzSraROiIV8WRaxEoSJVW2nxnDwCCmU1+EAerLgZ4lAwE+CTW+UdDHNGiqlTNi
/XfzbKu6zmpIoF7CWP6DI+/RKLLx9l/+AkdmY8AfZ+LXXxVoiHZILk50XZvrJN3sKflcu8DAvJ+a
ARY3WCk9ZqB8YUuV7ScrHJ89PyXpop2zi2OI7N3N1mYIv3TBCHqZQ6bbQ94517zo9KfGLl9cv7I/
h5MWM8Whri/DSt978TSt02CBxCBfFj0od71jsxD/9z32m/36ZjBsUtoqqlic/dnY2XJ8YffAexsT
JY+quabRuY6TYd6pdlnrDg4RkQJf2phe4xw5C4wZ6QTflAjtd/VUpa/0er8rW0bReORzVv2/WIEM
/e9WVOmIFpD3uZdcU9iWq6yqvzmBPHLl5rGHaRXZI/gL2T6arMK92LkL65yzpAl0oNAGkv6fGDPS
I4LRnA83/R+6xU0jFoZNdri+mXx0YRNe7C4Tlg9tvLaNhlRWqkcn6VtZ4gg6SVlQg8kj5WUJJwMU
UEevwYsa726MUSXIAGc8Hc19zVbhprK16m9OG72r8ZVmB6BQiWBKYzRWhge31U4qWuYtuqtf6hzy
ucdN09XTWi9B1qi4W9qeFZ54ZhdFiMBTjaBYcgEdomV7rHWf7JgBCZczNVi/QhJkF98noSEFWdjh
11wmf95VXi3uCvkyF9ciNb8kdb3z6rYi+rjWzzdB5hT3zpFVoL3PQS3ToAaAqrc9kHAjM9ZDOFED
mzNTBflcsTSZCxME69ZKCkLsk2CdNCHcVXac9/JsIeSKnW3uEc0hTSsRtdOdnwpkq+I5aef5ha5v
uqmbfrkLkoYQqZzdQiLZLUi0sDBK5Zm6RoEQ5P+2PFvSY/vL1awuJRtosmuYpnBx4sq8698upQTv
zQSNpiTgPkIUU5vhrpkImZOuySf10nTLD61fSNUkZHHVafpfakZOeUODH9vONcFmCNDXQGARncKz
hw/mrpKpXshkM/wbIErMlmFFy8ZxqaPqLs1ADS4p8FXZkWF3B21bA8rRQc5a3QwBZTcPxCmU2gFT
PDBkMSGfwVS1unXzGtLvlMMEd99Pw4lZTsUaxZNN1w7kck0FhOMFIJI8ShCrfiapbGdPzXAj70zG
rDHQjt/V+hn5nX2tW3E0i7G5Kpdh3lU8egWBhCq0bJmiYBck6bv6YkpyHdPKwV3Lt4xRJ0txdrOd
Wg3VihoaLo8dgq+RGhR3BL0hDbRifauCoS0Cry9TYDMU4XEn032Gl8YCWBh49c1aqN7Sp4uh1dNz
mGGwwjUcsNogTSraMnsuRnq9P3MpCv2xXZzhFLgUrXFOOWc4Iv2ETO091HtxWkgs3y7xdO/3nngX
eZTjeWI+PgvRHgeTWCltLL7GokEs37GKqqPCHPX9WB5iiniIlRSKItJf9MUSdKkC7XluWvKzQqRd
RKHcWQsaoBj5341gERS6sUtAPWGiYA+V0BHwCv/q17P3tYVwmtRl+i8GfcVA+HUpC1d4po8mGwko
S6Nr/GnQN4YW2A+6+ZMbjOWFOiJ+mex4JayufbilDd/ipMvJ8M4IYaOrL18yp8+PgWddiiystzPb
62DVZz1RBtqsb2bVv80j8KzZ0hFcWTpbI2cQ7Uq+1QQXbjNj4NpN8MM2JksW2w+mzIA65psiRZ12
8jSyo2ata06z1WthbSJ2rk/qKDTy+AnfKMW8ET1UCHVvuCFBdsYDysQtVd2MhEvaW5t+sNd9XLUX
uqho2tySvyd1/Es1oVXFWfQXfA//OfOqnrU+N/beaNvQT9FldbYZ3UXSMaZ6SG6RaPzz5vFf1hTn
z0hw4VmWsAzhm6bpmPRQ/76kuI5PYEdGCgmDUDBCdv42mqX9wzZPxNYgVHJFidjfTL9UVcpvWQT1
i/C8HLUcqv6A5PVDGSTYRbH9T5XYqHs/DwvMSUtFyZj4+b0bUJRJGr+Y0o8iy6NDo0KCwOMfsYYC
5jUbqEMzq0EHV+odlzqdjZ7YTs90pg/5fqDz6OAhRWBbE9BKolsReAXw8TT6oerw/55pQeqtXUbA
p2ZcxHkZ2Nir3YB6Gepux1I0nP9l42z+g45g4NUWJA7qLs9eQ/9j4zzQO+3JW0j2+ZBMwc6fqgHO
De1JYnX2QZSN74VtoiycpcE0w7BW+Bpaq1prtuzx6f9l2rPN7b/Cuev/5VSnXvWxgzRiVlEk94nt
fJs0SrCZtvmXir6tkiSM8fQUEyfx3rc+NZZWPM4xWTlhMn9V8ryqcD5FDeqd3hncvSMA7DO6yl8i
NH1l4FKz8fkfGCj79wbmzT156Q4QKni1mqLU5iMUWIbdYg+WJmJ4UBVXQDV3qcD27i5o0ZbUGrDW
hfNHEoX3KP+3Mznb11kukjwqzRWMTpiR8jTCfMl9mWn0UDjFstadFoxaq7Bg/AySAT0Gwl+eBCP2
BTv+XkgErsLi1kt5yFDDQhwA5lf75RDsyKoD+5PT7jWtZOFZV2g71wzSQy2vrqbPnBVjG2+rTrH8
Hwsb/beW+F8KPZuoL38e4Ez5qiXUtLqt22t+0exLGuB9XOLpc2qiSlXD2iUfH+Av1K9AbMxD5pIm
MMXd8l7DWzBy3JqgYdOLS/TVdsHyfbLjwH81g+4msBjNsSeE2X9qI27/AAs3/rJQA+deMlges3Bl
mTotZq6FcLDCb0NXJevSaabHyiXZucdTcWyBv/3L7e/JHcPvy7Djsv66uu7AIXdMYf3BSemaprU0
XS/3UzLph6ouu6c58ygb9AizkTxtMxNqpqfBIaxN1J19bdPkKPr7pkTR2/emv0vH9C+rqaOtr6Qs
VWk+xMYh9/USGGwKKFOTmMM5r9f+DEUVsn9xhcdLLpDk0i/+sK1Jrn33Fjfc9250jYTlXBff8MFc
tOZjOME/SuQR6b2PbgOyEe99+yWZvvfj7H7ctDrmUrgv3kwrtfKn995uylPXd5cwy8cXY7JxaFho
Hlx0UJ+ibKKGTCLI61a+subgixk28/sIeAuSqdftiYUP1ziqi4NCvNtDRQJooe8rncEm8d83mLem
MSxWp4Vw6vNcWACdPJN4Fl88tl3+qGbd6kX0Wr8rK1KR1CkuRu1fPknx9zJDuHySLOGeaXg6vx4I
RH9fyJtosvSApXZ/8xWVpAKjLjGBB+qLdlJVMTrdFiM1VKowHbtrKeL/HJUj4MLXX1//daS+M5yc
J6Qf5tsw4brTIvGZdbpZV2SkXMGFDJdeRJgHZSclg9BvaMi6HBjTlzaMzwouUNnQGbRgmO6MZNCu
5KVKrD322sHRMeDapBagRr8YVVJeEK8ILiVtPKSM3ZkSUfKqrZoRCsxYSgPiWLTTutmb3vMsWWtG
lr51Q2+TKWh8mQoz2xaoHq6ZYYsjAr/ogPCjeSj8NFib3EW0Muv3WJrQ0hQfEfvl7GBj8NzeaoqI
7uvNhlPm+RG2d3ivJTiIeTK6B62KytXi0OnPwqA4jwydtq1sKtr1vm3Q62t2Mb+yfB0LKaP+3w8a
5x/PGTZLpoIaAdgyLP+P+zXPs8DVfH3ZwyagSGnyWHqo8m9h3D+1ttecbprDZfKuHXboXd2hLDEm
c3miTVesXCzAPluJIzZXnqiupM57Y8hwNyZ+wg7pi5oifCIEgzwGPFJynVaLdTNlr15VJne3hT08
JcMwPtaN7t1HlvfDpKZ8Yk/9gv3GOdHljA7wwSU6kzOB6PePI21odUZ9EhIjmmitRBG3QaxbENQu
RTBS8EJ0SMxtU6DEcizn2a0d66CbAZ7yc+1hJAmcoT3979+w9U/QkQdthdXQ5uLwdHphf9xItY5L
ktnY3o+88G7S/ahYxaF4QwBLlZRVzgaiNFHysmiKrX2pd9OqV3xt0+yNFeP26qgEhp2M+AghrUyv
6ahrh5aMuxf6lVtLrjYN5c+xGKMdOdj4lsbKerUjot5msh8hT/TOvJI9KApbM9bBkdqodVHMppAp
9WJde71M2Knqg6lXGM+kvDNsGws1If1BLGLWrvJjHNFSbjKxbJC3VxlbbJvldqCa2GSyxZLIF3X0
66UVLmRIu4KZ647Bxg9dhKsqcFnF8f52mPeEP3PnrynTqscwLKE3OPo26Mj/3Xkz4lIpnm/79E6Q
J/0+VV64ZYPrk46BokmUVM6KN4LpOL8hSOwCqRmz5KcE/sKJEcq8TcuKOnLpXPvAVLw8DFOw7KI0
t7fKu65OtYTTxGiJkRBhfVB9DYgS7jrtkUMoi07gANK/VRSUZmzZZaBU4GZPSqSdyfipyi+IIBjm
NdxeT8ZANufGNTHYlpn/OYhZ+BrA29Cr+6tR51BLaWhcSaz2H+KCqZqqs5Hmhqsw6fZ/fFEZy379
V6Mc8yBGfMym5o09GlnEZURUzqg3SM4T81Cmg3f+/Yhx4KKKndu/IWPSyD1LWrHqULKQY21tEBht
DWCG9sHoMwqjZCAmUENCvDdJAz7aXRs+L03y5k9O0Gzpdj4r8ScerS/OXALdGXz7ArtcX4PRqLHy
yA+y7NmcTNFMmBbBCvuSNjCyBjmxicqfR8hSjhG5IsNktXsin4mlMYN2b8mjSb7XovGezWDYqcux
EAPyeiJ3zu00c8kY9V2Y+vomjKzqqayp40JUF7fWQquDy9Fsb+5XqvGaCGc8xKhBSJt9mYdFf4LI
ACBzGklESyxUgKloNuSievu8Wvz9JUr98aMWyL2thha/m/BAlC+J535UfdetXD/etkHh37Xl8qbG
tUQTLDvGv/d5ZfaM8p2D6iKUfzsjnbV/RO12cJJpldO8eKX3Qe5EIPS1ei616JfW2ofQ/OKQF4M0
glEggBflfK7NL2zmcxqBwU4jruyHHmi7iGhWXCFJeQ6qJkI1DdajAHFzTAOjI3RRfmgNRQIVJR98
K1/QiiL4a9qChDxO6dAmezAC0BKhXw8OORARkWR4An/0JlJwtZw0Tj3DuZJ/mh4NG7+ZWgyN6fIR
JAAhjLp9ozFgH9X7nSkGFg1t3KmmFq2pDe18k9hlLPNhT79l9AtCb7k19rEmkiumqLXnLL1575SD
cwVWg6OD3/Yc4PXOJ/Inq5K42Ky0p1PST6hnBmvNlC99NhfyxUOxEMgiCwGuoOk0d3FPVZOFJyVV
y/EVx9U4HJiRc3mbebVeKi181qc02BBSRWq1/MVNvvdyq78ZV4ESDpsJGD1qIBCgq2Aui/uym+q1
qAnjUCIG9TIZSMf9Lt+1rjtf2PvjI5TDezXt6ex4oejp7x1Zx6qKotZDsR0a08b/01d7LxzbWyyI
6gGy3yPJhwHlMPohdC28TUp8lOi9jUkVw46SISkgL7+ti+o8j6yXDHadD8skL5WSkIfBGHzuAwbX
8h8c8Qs/qmelk6Voh43SPwrBiqPHlod5dXAlGW95DetJWyVWMF9y8RyijLyqAY4c329ie3A2bVIZ
98DK1Y+kfgb1khrZv3S/Vf3we33BQAm2lXyOer7uIIH6+8N0Jpqcd3X7RGPvYmCtf4X9ou1sg3wy
NSAC4Kft0Hf9PA3TdBMZ2Xq0Ou9c+uIwGtoQbf97WtfWIXRN0pVz8/+d+Mk2YroODs6WzrvSZ/vR
C5BAP1MhAusCjuTxF0/JnuBAOhEXnHpPqxLt+r83FOLvRFTh+rZNi8VmPwGChL6t//dfAUyuroXy
7J9IRRHbiqA7j9SM7w0L5aoOWu/FgG67K2wtPWPFda+lbhib0hHTe0NCsS+/1+3aK1hYBI8VEdlx
XER39GAGKuWyPllWuh5rK3q2QAs8JIQ2qnaZO1hoOMMm2Cp8C7ZuwDWGJChVMQwvOxwH8wjilxlO
ml3Z5vfbEnbYQzgF66HKw5Vo6qPZexkjn765/HoxjMYGnCOgjnl1dl82YHWQTbREyRgZ+x3HsFch
stOz3fKfyffmQuRHYQ3IEby5uZ8147tqUc4GbPfF6M0t6ij7EwNzVJwJYsm5wkSscPYCPBYRMGC7
/vZfFnVu7wMHRejixcU+r2ecPK6VgYe1NqUPx7uKvGjlDcja1Adr1hR/uZEOtytBvReB+NgUjhWh
rR/tw//+2A3T4XP9/dJ3hG3zPzlJ5ep31XXxW7M+CO3G7pAJ7LM8DtazUX3p0ffSHg78Y0eJyMCl
Mj+W6XkJS3tndBKG7aJMM2sYGtUQGkAR9bWX5v5bwJT0tDALR9zQG5+T2f7hzTEBJmROnoPZ6a+C
1DPcH8HdlE4TeY8Bk+g0p2syg86mNdodNNcKzmYeaefR6Zd4M0v3gtWTx2a70XPJR/kwC3K9ZadU
vcTD/xF2Hstta1vXfSJUIYcuApMoisqhg7JlGzljIz39PwC6rm/dv/GdBotB1hFJAHvtteYcE3zV
hNV3P0rtNRll65LPthkkC2ZR7D3J/uY/0WqcEmYWLYFaT/rBWMVRWfS7JCbg3a7ZDgBkQipBcvm2
+itGJe8bKPCotkC1oUt5RDSD9z1BeNg0HIE3QV6a4iPAv6/5NY3fU9ZJ9w5xDRc0AL07ZsgdZNte
A7rL5NlSSW8cjQSA52Rkb0pYPqo5O8m4agoUH1Xhd7ThHwz4DMfOEOmhmuwE0nLxdcOfqXDDXGUR
HxsjuFKIgrATGjnbQwQsDVIHwVeYx++CwguxQP+a56Z+z7jUm5Z0ZBdcBv2mS11vRmgcOOTzNd7u
ZpuG8wAliKw4X5j9sSizLxqFRFhsHRaZMoMo9i1XtU2lDjkJMQ1xAggnApW9SczpTZiEuDOfZO5t
/h8HK52e/zlYHcMw6AMbum6ohqk46+v/dbA2bR/3CwyHuyKGuLyoY38nFYpaoEO2yhsIDTkfK03V
7oyS3A9hlqdmUZRXMxRkLn3TEOz/RLmzd1QFR9l6ndFD7QrRD3EKA2K3H5vie8CUL/TIx4Mu2+qr
qIb51T5tNXgUR6CQemPVbFkB+RvVGcRGdKYlyR4pRNMji8pxnQCzQ/WYyEQP38gRN25chbj7SNeV
GeVSNvijqSwrqJlOWMUn0zHk94TWooaC4lPtKgBrffrGPmxyO1jtD30nHs2KzL6Cid9T12WXpkab
gSKuuZ0RDdFv8SCecr3rQI2ozQE1WhhkXYsKpKfVgG989IeOCqPWNeegmgiO1Amv7NYVIQTyPjWr
4njzfiXl+BfG3IztIarGn8aaC2KtNxvpgriaP7e2FizC/3HhhWGZHf6a/DE8uprdk2DjlM5XgvRk
23Ppsfkn3pVhbQNgoFLbHMptYj52Okz9ijr0TPU+BHFDfsl2L13vVWH90URSfGQCdCTSvLwWq1ba
sYz8oiKIItNKwbLKtnJiOYgD6Jd/2JI2Lm1iiw1QoZxh1rMTsWQlDXr2etk9GxUCzdaKGxAIvKQk
M7wk0hnxxjIvMCZhLgb/IZMpC6Y5JIV6YxXokhEILUEzVJmUzkgLvmtz5n0u4u7GTVtC6Bp6Xnfw
JEiKlaQQu/02QNcnpfbsMcSHG/GFoPuczo3G3znLJp5t7HNqNBffRcpEI8/jLztMJgbLawRXWvyx
nLndp2kCxrctmXFiBzF344SUwyrqHLuzeEnW2qrcFBRhjcLphgKDGGwyx9dAJkJMCOCNma5e5v3J
UofDvy84iRgqkUMweDl498vWg5kkuQFiBdVsfUoxyVZw7N5Ea89vW1stXtM49JnbJtkrtUrm9UyJ
PoyzfIoL9e+9LgeDiDHHN0DiPdZTzgmRytgb167sWMeoWQv9uLDY3Q+4tO/NIf6kHD4jERHXdmyL
O3tBlbN9DtvDKR73yxyhaoS/lRh97FO80TCYi/q5GcYXxLnP0RTNh1iau/iRDunnYHBAJ5kc5Ksd
VthD/dTm72VoP0MF5/yn6e2qyPSeOxw3nRKeJifsrmyVHHdJaud4m9OH0oxVhzpuq1u1OAVz2mHR
/JVNRfeoD5MT9Dax70VjccIoCX9inL3Zk/qWdd0uk6z+VTznHK73U2SSR6uNSrAlshnF8GHn43Qh
x07xGbXLxzpKK/qaXKBWtGC73tw2iFWsggscSOXG6WnQvDctj1+Eumvd0bAsdzvU4KgQrclwQ9O/
bVhHU0nOWx98u6FZdSxEhUuByxpA2hhYMaJZ31gK7SwcPfXNKTlsF8Aad/fpdjFDxQ09zFhBl6kM
BmAlOY5YB+hAqY8GbcUVqN8cLA73HUpr+64I657kc0sPas2QngA1MMrupvZFSlFkSyMUDlsNW6/v
KprqJhK9bUs7rA/7xlAC5qrEXrO8huiIBuLx7pzZiHdgnZV9Utb0CmdcFrHSzuet12TUxiWWSFa8
acGXOZO9QuuKXS7IG6+4QN5ncQKvrkH36tCHvio5s8xtkjKEw5mdGWrXSfuB0upruyNV4VcpD9qj
AumfJiWUQFNpfWy902mkvOIjzFPpLkrSwd02EnRd8nMpozDThxTuzDRkr0sFnw8ENsnMbgr2gTYT
r2x3/vPSmJNy2L2wA1lV21AD447EFngT0XulNEHKW/EdJc1P6CukvV1q0Fxibf4oh2Zn1M6rVonx
tDWPi6kHBt7uWv3aSww7V4VMvCYdsy7W/qhPqb8dKx2kzKBJ7fOqGEvjhgaH1c1nLVPGy6DEipf2
zQNJQvH+pooZlUvdoVr+mdqlfdnyJ+t0NK55tWNkrru4dgg5W68UWLRW9ufAtQ0bJtvcwni69bDF
DM1665qK3Hbg/xP/svVUp4LS0CSXnrx2x0C0aaA3W33e280WjrdyWI0ciAdjNm/jFG2XWQaV3YPI
tDqw2+m1VRs3LlPnYbshc8wmRlJN/+u51Ory+5t2iwSYN05FjGsgPQJYkxWNZG7IpgTi+O+Vmjd0
oXhQ76KquJckKd2XwJ3/3ksI20oj86SvmqfZrKJ7TFFGzrxu6yBE68hej5z0dNuz99jEtoeCSDw/
XwxlBzyHffkAoMIg4XkNd97uaTGHiTk2KzS7e2U4qj8trMUI12AMVnHpLQbRwP00AV4fo4TH5AOG
0jCA0uBnUaaPUMrgUUyoMzZBqWnHj7Vi2s+duQx3/56PHXaf/3m+6SGkc3YCAGinZxMY4S6Ummy3
/f3w6Et26Fm227b8oaxMQT8+hvb6PZND8pX+3v5XKsL1vZIZ074qyvVZwE2S1w+Sds7JuQEQ2DZE
C7f/19beVv+XT46cjUkTdC5VIypBttcd0H8VjR3eUXSBUnTsTFZrZWqclzJ07J1owVOCR3deEqtz
jrQAyPBdX2X0PgNEC39sL6JvMh8bkd3+5fYDHfmPyxwXOwOAn789tVT189yY2uX2b9BhYnLqnNP2
IvSUEbmvre63V//937dX+1pxjvpAO0HYRn5YRuHg98vGpxyg3qSUBOdx05qZ8HGKWCiLeZhOzMzS
qD6gua9uP6EKGwazav39V7U6L+esDT/+/Y6RzAgMMSyhBORWzzSD0lObVbO7/cgkUubRFelvwnxO
1AYx4gZAhO12bOTMcm/hl6LWnxVzMX0IPXowFJJCc9Gx7sa4VA/aem9an2OUt1IcYDVy3TuavRKa
JyZF+ZWqzdzHwoA3vLYDYsGKMYR2fVBamQC5RsbOFso0IpEaQXeUWvUIuKp7bDA0DEMqjmAcp3uH
v83FjZruxvVhKAuPZUL60McfhhWOP+y00/yImhRfeTufgAy8gWDr7ij5usd2xcJ2ancq5IdI1+Yv
+ByhK3c2Zb1qHRoTjiWIOuW9k8bXTcEga6mP1GMGch5hhXXa1q3CWPMkopfROOdYNMGEVCRfo3S1
a6fam2uVXPRdjmdACc+zA8lj9aQtuXMSkmx8yQMAN4sIBPxdg7NrZ8CEeVFKwWCfWPdTe9+GbIC7
MDZ93ereSnOM3FIWCBFLIhz/3ZOG8f977t+r5dp17ar+Ze7LEocvPzrSC70JQEyCKTuzy/xqZbjm
OA9WRfqI1M2g07xVxpjPDDA/0+FWtCrpyKFcMewHlcVGiyno4zLGwz1GgeY2W1VrWvG5aX5Ull34
G8+vz+2jJI98qeXcHG9d3UpIXqgZhVcr+PUqUjXfNdAka1K3LEU/0rh6aWsbE2nKVo1arX/aBv2V
HX7w+YZ321NksM2MYo6dLXoU0kynRqJRjwsKGo4HVXstp1o6lkxm6Gu3v6pM6VWsnESioDKk5xQl
xsO/e1EN/KVv5OEkbz1AIWX4TWbtBAz5xgaW5oU0Abw2uyHXapeGvAy4iuesuNt1hfyjGzqNLBvL
+WyWgKkxPe7UoZOyKjw3mWcaWb0HTJnICcyRbUKC3nbv343cWtNRsvvbT/x73vQ4QaSz2saq33cG
JvtVarbdICCR/YFVx7eN2br0Tu3DcexudEF4pizl2N5pO5T1O+04qXxHfFs/9FX1nRVm9e4Isrtj
NDl+M5N1Tm/e5qCW673R2B22xbn5tK0o5zBB+710dv+eqeXt+boK7QAHlb9VOwjOFceibFk/v3x6
j4wov4ioxjo6wBuTppnRDOEq/05DbYBUsz2X9dZwgM3V7KSV0oFmDrnJyG5sO8Onpv28TZVSpS/c
qpayfYeR+81yksdFqfPPGhogQiFjZ7ScjkvbzFexUnRE3NvgZRh/bo/Wm3quqDcdBCybvlcK63In
oll3b8c8O72BVvmsPJEf8GfByvwzm/HKzGEqPW50hCLG94xOzbsdy6m0HJqhEcx7B+0d46UPC3mG
yZZ0VyUM3+FJiovBc76A0JHlWfOJU6vda6lkANLi461V+YSvuXyZOrm+z6TnsUhpHdQmNgGpfQE/
vDzdquxs5J3QnOC0kbHic8hXcfL3NNjOgHwy3zPkzNWG4NnorxkmUItMGFjXTGoNXdr1VW3BAenq
HXOu2MdU8vetzCUAY1w8TlwsX5IYGFkYveMbCgOhMTdH18xqA2MNW5pIr8lPyBqLOBxtnyFY+7Pe
iRPaAusdWFa3O9tL8Sj5qoLfYPzWB6c9I0Fic7feZCKzjvlQq27YFm3Ax5d6qgy8x+2Ew9VVHWCx
l1bvxyIb2XsB8ycK4UEAin0M0VKRKYRvK6XuaEz7sm1o5qyoT1hwGEYPlnxNqn7XahHkvrWc24hb
TkNxdDug9KS6Rii+n0unJCUZnJK3cc2QskTPhXRoG8n0SoZ3WA5Jr4F9bNrHaXBOo1x4TWtcYbZn
f6+Pg0KCOdiXiiA1FlYF4NsxbdPkmcWyI4Kz/3QUlVNse5XOMGP2wtSbn1ibq9tVzmxz+zDo9B62
6912E4o1aInBIUnF049aU50H1WidB0gP6p1ZNOfbo/8874wGvn2JrZTWqtSefGIyZokdNUu73x46
qp66YZgblz4qzQD1QL4XmG3XPKSM6fGlynE4iO1hVbGclzBztlcLtt80GdHpVUa2397bpJb5dVpF
pVPETHLp2eqrglgoIGO/rS6gVRz+HhcibRvF7F7LUvvI01Y7Jl3CVI0j0iT67DgQ5Xhrg5sXTajh
bf5R9pXO9huNp2zEIE6cfmyDqpVImakJOhDiF82L+KhVBr/GYU2ZVj9NSvqwPLOxAtMdZa21S5jq
8edN8Eo129UwIFCN01Zrw35voIu5YSjE+rBJnTiIBzgZ6WA/bD+xPbWVu1au/f0HZiKWczcCz3wq
e6Q8cCdXI2vTXqDeLocZOtdWZ/TzRH7paPbBdg1sCjk+tVg0ifFQl5eikim6INO2m1pQ1VT5sJUO
Ddai+yi8suFC94LsnU65SsQjwPD6HM664WOub34Q2Yc4pWYCawFdmLqK63AzmFSmxiu9ev0Cf7ok
ElqLcOlFDkqi+khy+bRT7XadupMuo9TSl5Exm2ymWZxuas/CgM3nl6H+3pGygDO7edz64OsjbVrb
TVpjHFsDXzEa6sEzeqP1ay2PAvw27HTA0rS71cNcl6kZDGmuHO14Mp9JgPnoVofoYBBsM60Ri5FC
m1HBcZP1TR5Mrey8N8jKN/q8VRVXBQ7UxQrbP/Alm52ytO1RVEX9MtkRsWIommqSWF2YyOLKFF/4
pJPVQOMVjw8ivmytwa1J2K/jzJrtlVsb3Q1uP9J2i6xU/onugIwpSt7rYDnvMfyOfUL4xA2xmaU4
Y8sONEqI1sYfu4qlPiGgw6zk4Zcc5V63kUWKQT9V9tL9CMVMrvHSqM/1mCP2kpDeGDWZj9slT9k8
lmsAsj9O2J5t+I9evCJgLbyMW2N0e34CbH0q48RiYTb7nZ7hJHCcwnxk8kxMM5cZ0U0v21vbbiCN
r8AI536QyNaJdfRHbbZI52TNsrfkVHtETgYQ2oStMLUzJnZmaV1mV6Hb92uc8tS8liZyalcvuuWU
kYnjVvSDnoYORonRK+mT3a202K1pvgRbUR5nafUglwxO1iVble1+r8d4VG9FuZ4oR00j7Pp+jjn0
Rh3vSpH0yFY2kYidOPfbWMdcpzlzXzOanq3+JE2gtRYYnVuyiNT2JIdpWbrfUP7xvBoOa/XAtOlh
88NJaRmYNBW/Oij8wJ6qkKU2uS6NQOC+ohzWnOojTq6/94iZR5kE536/OPXP7bAunTy/NIT3thLo
1SRxsofWkpYHstwLiDHrO67ZVdynUR89tzwyklq6VDJfH7itEhrJVD/8zz2URl5h4q9Y98V3Ju1w
t6LZZSDDcITL5ACk99oWbkWY3td6+uCE2tu4Ml1lNTZ3YiykXaYOzmuFJbZS5T3F6vhnvYOnmvDT
jOkA/x2B8bRBsyajKxqw6u39CC262Gque0osxFEXXf/UG9jLyYzprjcxexdmDvsKqMPwqafvnpZ5
raTQKB3whk5aXVG751wN7HnXlIR3qqry1rVU9kCi7eHJSrOZ8aqy0E+lQbV2nlha432kjNDl6XEc
yrYo8b7Yjas1xcuiJPMlSfu/N8uozRcaXpclS8vT9jx6pL8vzpDyTqXyg3HifhsM6LXWn/VuaNFf
NZdNMq71E3twVRufRJaAFjFb3IXrNlHADtjrlUXm89pQXoceUcrf9E9gcFMZQEXxRCpSn5nwD6OU
tVeZXJHLrIofbJIyNNTItOb+1Kxzx1Ig0o8t9XtwyhJQQWXfLy16QdXSFH9YvzOjmbDctsw3p6XD
9meW+iu7CW9ThLArlI9NrT2pmvj+J2SIW7m5WLnkbiKLUbFou1l0+BDQkb+bWeVKoKzGBxWa9p0U
YwuHU9h5Igpzr15oqlq6bRyIxI3Pbc6c3VGl7ign+QVvJz3lVZBa4BHGTTrPO1Mm2VhRxfKQyq18
l0lDERDT+RbLFWbDiEuf0j736/TLEKpC6qc1XJyimndyDcZTqM89wFvoZbVyFYuCgt+J7rejlYGJ
ve/SDoqi3kb4+5L0XM3aryjjo29n5NEJ0yawph+TAmq7MbIRw1soP6YAJgbJjAJ0ecN+m7piWJX8
22cQRkRSUaP916i3LhWKdlqCTMym49acsFHUFqFjnGVl4KIRS1DHVjUxvffQreVQ3YlaO6uFbnlj
ljEUrmS3KSXnANaKVYuC1i1H80HPfjqiB3oUGWqQOE9kcVdP9pgeTEqBvqyeE8U5E9P3OFm16sGJ
MNEjLE8TFnFzoDndFs0dgXMcGhGcMAUGnDSYc6CNrEliWlxlPEN8ltA0YMcfawbTgJiYzKEaEJqD
BUxnZoGUJ3VUE/eKs1NC/uIMWJqn9pzeeiieCXueQF4rhEP0Dwt6Ft9K22wnx+yrMvUwJ4oBVxzU
Ty8AnyewhcRkTz658+I8Zfx/7QLlkL0848jHKNg4jIQjHyudfshHYXhZL70j1XnM8jLzhymzAgAi
pitH5a/KkMm0IVGkiZ0DG6/ULdoUBWGi0YMh+EsuIfF28fxsOL29d4oeodCoIom1TqOuTUejNXdN
XSKsQHzuyY72GGdj4fbo2r24mSNvoqnvcjK/FEsC+qLqftK9xtH5JdQvFNzEV9FeLCev1q3zIobE
J8UvdSNIQPCnUdggKAcdZn2R3nXAlv2+fl4yZ71bxg7SY0Z4oqDbgtmSdcugSOroYxytkH8KKvbR
aPN7XRbDLjdmhMRyHTgVHoy2/watGfuaOGNv+IaESJoVM+KQhYK0C5CfdnsCfPJlt+al63Q35QhQ
xuJsaFKBU0lC1bWMP2ibuXXKbKYrrHY3GwuF2qwS/GtE9SmZrSvdgO+xL9+rxLo2a2KSzVKlKbka
ZGoL3sBi+sho+Oq00omwYukeeQ0h6VJE8awQizMP7wMbZa9ZrJNcF7+NmlN91DRfMfWfoqyfk7hk
Koe5u1jCF2kpal+31z9KAy8froFyE6YUPU+ey1rxZi70GMMjRprYpZoQCkANLM9Q6czfdw1rWcq0
jc2/knkUmuXkOJ4FiN7FeUmIo66EnmS3z8QaJRfBJa0jdUP0IEWg8bSukEIN4P19yGQhXLQQ17P+
Wg5Igu0WFstkyxlwxU51LXYXLnrTT4PgvDNxIYhCLFeeS/zBcci5qyTfzKIObQa6J6yTIsiV+KTG
3bOtdgBUBWJbLsfv+Ks+QY3m8NXpD2BkC/QEpyyGFkII+Z1+IosvLcflEdMiGBIjOmjt8AB+raUu
Sp5KDVuv3aUfZB7twMCTbZ9gua+atYv4DWYk9pZk5n20yT5dlI8p0c9iaX9TyQwIiaJH3Rx4Ixa9
L1WLv7u6ge5vg5AMq2LxQYOKU18ad7I914HV9icx03xUoawQEBkHuQUoXjXP/UhRNc3Sb6VZCMua
66tBFvolMcXFdujwxUaFX9kixGBIYXaPy6++l3/1DV/1AI7Ihad9jFY551KjDR7762xKDCZD4sgq
gQVFzt64MD8oM9ADK6HVUdgBUHYqGOZdTtF1x5SRiJtH7cKxnEd+n5V9MMoJWxHmJSOlltyn7ynd
C4hbGgWtgdqqfbCs/FFS1E/JXEK2g8kbVjh047FwmG711i4tSH0eZsL8qjy9y5J0bwqbkquTkNVI
yDgJeImSJYNuTeCtSmaD4hj7pa3fypq9iRSh3JSiX+ghUjayu2S0j2Oh0zvS70ULlD5Uyw9GMA+6
kFKEAcXvQWu7IM7ELldr8r/CZV/3XXbWoo8+JE8Rg5y3NJXjIQt1C3SWLozJGmZkfleVOovhJKWu
kfB3WBPC1DJ5cPruI0eO6rcScgyboz97YVy3vK6yn7j5rYll2BMBk/sZEzxPVNNvO9ISf+mucWz8
4JNts7p6W5bwTLC1Z+ljEchSxsLSP4d99sx3KU5mHAKiipaJ5ab40Ssqn9Owb3p663kMpYkgoUl5
BFmvPKKsh/YYzkHXx59lLY/uJGufujEDUwzDjz6y6n0NyM+TNNp9iOp8zRjk+wY9m6nLXHtQEzHq
goeboRnwAUGs+YN0ESSyWnwp0UZvxlu4TxLjsMipB/t9N6/pSjbkBwbMy13WAow3nfE5Q3k0psPO
CZU3rVZhbFAp+RoyYU/M0k7G5bRrYjEAuhLJQ1bGJLsh1ZWM3IdryySkudZ6CE4x6iygLjhJCsSC
ddr+WdLscclp5A8DarTezYjr8Q3TvDdRyFSZcUiVmf5oZX6AcRlowf5QyDkM6lFUftwnTGp0drej
9KKm6odcx8DKAbp3CiJVp3XISg7ROy4N+do2EbWJM57EQDU+swkfmnk4W3xuribGzzisg9kgzoKN
JbQdlUYU8pTnMHRDxoy7hN6hW2fZKST/+2yO+e9JjZ5KWR8DJhK6m8sDiYKdRgg0ShxP15qnbETK
nJlXm/0KFyC+rawjOVuRfbuv8ntspEf2r9Fd15HzB6NadftU+jaN5alY1OsoQ+LTbPVNQCE9XWip
fleldsUCPt/XfH/IAX5A2OfY0Qmpmu9ihPhvyYg5cZ7xcIb8YSZsSjeiiYgJ/zNS5bu2EXlgktHk
Trhu+ADONkTqRbG8tGQvNxqoO9SpJtewvMhKQ2IITAg+S66vnEROl57tivO9DhFfGgQu+JZhf5Zp
avkFZl6uivaLmYWPlkznWkFbOWhsBJEnF14XXTPBHCxL4Wq1NMgwLYfBwGaNEjnyWE8OlE/WAfLf
I+eg4rewSTzqlz9WlzyLJCwRMZedOy4SukNooR5mgGvUfDblyJA6yZSTOcmDW7fGHQGfC3NYhViZ
qOY8xbMXRGnu5wmGQMgTOJL0YQF3vVBUF5+FILLUoMtUdPaj0Z9b5TMKi9YfVYrEBkR80o9BNmAx
GKl4bHbyKfgITWqHQyoY+0dyRv0xfmhjmrlGllj32dRdm0mgBVPFG82rwV8mDKPAmGw8JTJ5tiql
fTREtju3eL3puZ8yjCCM5aLE1czRCWgHZl4vJfkOKEsgQW8L7LAcPNlSOLDrIocLz8CyKSuyiNDJ
qHWhu6UzshIo+c+elhxTDtiZplR9oY31FKl+0ROp5tpuCBc3BRbnsNjLusFWUou1IMNkFi6IRNHH
fySEcesFh762NPILaTbdbAaWFGdcuSKkbjW1QK39SQrHpu9msMLRkZyYKKBBWE45nUpqcfryRs83
X/ERNho6whEulpzC/GcN5vDpRkQ0QWalV1KvAQ2MNdy2tKJo7vqHSc/JsecDr3VEyLokfKumVlPL
hNHUPJOvs7xNTXeOrJzFa+ZsH1Tza7Cjk0TX/Zw6yW+2NdE5XuqaXHA+OUfoz6RLvzjxSoL4OVXE
upSmlPq641ztNYqWlhtREEDG+gpST9znfmKbMKcXLXG7Qa3QU0oO57h4H6jGc1XOd0qXo362QXwn
b3lJ/EqrYpyZdFhgTV9QHsUgaxCbox8FqBDpR/zw97rJvClj6+VOBNXQrG/8XrDQorPqueyWjScX
lMQ54HJdQq2Gzt4lqnU9MbtUSzyQKNAgm/iaADV+h4NTptarwBxEF64ib2G4X8+WgbeHToNZKOwU
KXolkO4Dqcmu4mtNVSynaoj9HwxSw6gBOu+U7ZU+vqLZfEeySblAmLyHW3L25bC5sH3AC3cnIV9l
vzTb7mLrd1ld/LJTJlRq3v2igWHfCe2XIQFOtqJY8ems3VFQjd6ol5co9Vs30gpKmqg1drWOc6ZU
LmyKS3eUO2U/MvIaNRMiAwgez2HwA6+RS3zkzqN11+lmx5OOdImm+JfpoNXQLKZyifwoCUiFrVTf
S9DsF3ke3WXkS2AC/1OssqRi5igNyflsymPHqZA7BOIZFaewqaLbl5/L/ImlgGEAZaGjJdVpYJhO
/k7nVUX+rMn2XTSIxG0tXESzM77l9C4qwEHmAW3uzzAywS/RVN/ZiY4BwHlRu0UF28vJytyNfoZ8
FSZxUh2FQx8YifVqYin0BJDgzsIxpCKlcLEH+ly/OBrXE1m2x1/zWBxgdjuHsR92hZmoZ0swoawj
BkTFUnr542zsLbK7v8gPOFnpgjuTmifQyRZ0x+jSVI18HVrm5BilVGaxQWs67PSq3jxm9LGekLME
M2qzbGFjtRAdzDEjKZDwLGrYsv/uQ5TQXZjejez55haMQNTz/14YZ2RN+Y5u89lpHNPToUsFM2o+
z8Q/wJFOBKNu93cilt5nppso5Gn7aXI7UjvjwC2KSlubSdZJ66piZybxpznSgjId9erAeF1x83XQ
Kyf0QYjS6jL2wih8dXQbTFb/gdXXU+u62hdG8hoCTPcGjfdVGtGXWdtPCAkaj2bc5E91Ue+gFp7x
ndFVl5b7GgEiRQmFb1xa6c4hgwDGJdf/MbR3gOtQAneXoo44RuVDNqdh0GsjoPNYG90aUAgTC1Ju
2rKLd1nINpyQoIOchyTDr7nlmGRJ9uYaSZVWekNmCE8JHdXNJo1tKRcvxwB4kvfNRxcjn0qskbkw
46zDUE7XKglnl8ytCTnkLy6kLLIFF6yOnZllY66ZSHQ4j2Y84taHvNrEzHKHLIdk3nI5t8eXXvRX
DPc67n/rkyiKIh/soM/laxZLBfXQr3YZmKsTYw2ClEgXueCkSIvpOe0F8Sxpe5JMlk+R+JViNXjR
k+lejt9AsBXuotUMhmFD6gVBesZKdwyHrKc/ttz12dy99XWG4Yn9YVaQFdvIga6rUHnY1rJSsbe0
nGeAjtMxsskjywr7e8L9wegm7h8JLfb0EFJmhJRB1yuK3D46FrhBFSCpMxpMVH3u0hYmU57yPWev
gbQRIcS6jhdz+Gkl60ErGzKRWYLcppLGtklqC9eLhWUQEHeZ7knsZALZg4CvTILmpOzRwRqvGdlq
p1c8jaAEfgeVhSkNrtZpje/kaCiHSDhHejD9CbPNHxI3TrUQP0hRYmzKttcrNyDyouzktjTRDGMU
mHDRHXVytF1g89YqSwAK0f4Btf+tEJ7nl4p+lVvEfowNzmNjMrAdGitwHJLTmUnreJGlIOqW+VRH
FqNsp/ujGHdsMO1jHPbvmG2fWinGQKfXVzD6vhlPwA+aRnWVyii9pGi/yW6iqaXI4MKBlWlNn+5Y
bH92DNOGtiJjJY0DaE0a7eI/ZTdaPmV8RLBv842UPrBiE6MdK9G6DTaw/wWmUN6LhH6cEYWOD+bi
bM7y6zJaWL7IjI9Iv6aVRwlcSC9tLl6npLI8WZ0/VNJUODG7iyVV+Z0Dx4A+7fJYzsndYFDW1Ub2
p6bJegf90LUBy1MLyt1JhAlanziaApLRYWgxyUDCIF1UJZ9c2wRiqY4FYDb00SpcHuQ9u4kITWzs
wPqbCPyJGt5NU/2YSzHOoFF+GSbBOsqR7hrShNeL9lsXZTXeZeM3AsdTLt7I6nR8eDGh12P6s0ns
9iCFlH6qsYVGt8LnMcrPQ9doO6ueAIamfi+Pp/W3G5PR7BbjxOU+owlVcEkdJjJqUQOWkuEaHYut
0e+iadCCpum/bPnPlFKYFuPQu2K2ccSMVKxZTAAtUBy3EdPvauhKT6qi8tTFIqITarVHc4m5GNHt
9juNIhK9kQ6hJ6dCWQOuiAliS+PMT6QVUygsA2SzVKdrKKZXaMLfCU1TQNC9p/S1dmC1QFVyDgs6
kKmITmyDrKBox8RzpuhHjgLPU0XL4Tyg3AVnHDojenqlZfWsYy8xlJc+Yb9TSntT+X+Endl2o8i2
Rb+IMYCgfVUvS7Ll3ukXhtOVSQ9B0PP1d4LqVt5TD+e+aAg5GxtDsGPvteaqX03YXjARuIkszXqN
xlSwUdOfimT6Gc2xLk4e74ukYak2B/IC535MSSiK3mn8/rWMjFk7WhGlE0ENpQ3ms+t0defLavyR
aU115/Y+g+om4cnjOz3pv8NLTxuXbci330l7Nfh1t7EVEQk1rXTf/waq27ABf6S/wxQ7NPZG7gwH
5WQ1SC24d71TuYwXuSD5E3SvIOUYPPLynp4A0wmf4fzkY949s30P176Aiqob5YlR9kQ5wo0R9OKs
dySo5ih4MzuEVqaH7SoktJZoMvUMZ3Ujk+SersW0SaZpWsEAPwIo/PDz6Zqkob6VvniobFpjA5Eh
k6mb9N58sTKH6AkNwKkU3oPIe4fOof/luO1z7VbXzA82WsCQTiSlvrZ6nT4yJURksF52pf4NSBmi
j3QlcQicZa2IPkk/3NIJoCs8lSjfSL5bZWyxK410sRIXUuZGBBh03TMkVuaHVSs2GbU0yic4uqLG
3tskH70z5mxHQAQMQfuV1K16tNq9pcgHGcuQKCMcAorEl63jMRNwcvQJWX9E+1ev145P10yjSuwr
+SAKdgMeTd0z/fdd4Cn0a8qB1JH6j5OYUCaT5LXyU/bxYIkgTWyGgUerwJpEX+W782SH+fQ1iaet
hskPbRTxU2ERv+ajjA5+YK8qRdFlF1WxDfyBwOY1ro0E7ia/ndiPXwwDulw80MrQh0fm6HNoNlV9
VLSvnRQMKsKwR2OIvYSkJnhs7rojB3cdQqbdzPKkiWenT0Lrnn1wHxfN6+QKHBJVdQ4706UFCS19
UD+BkQCJr4gD9odArl0e4YYbWdsyyT67WvvSB/8V8me8MvsKD3YsAyRQZKj5AcFFmh2fvFwcSMT5
sNNs3JVEx2FaQUDtRPch3K+NIQH0Q5ocSF9d+Z2izdXfdVjnd9ivi7Uw2bN2zOnXBpXpyitIh6ma
YitGn9rasB4bFxa5AWl5hzr7M1PBj8ptHhMSXuu4NLdu8jYiFl/FKcXSOEU76bXhA6rv88AZ0bhx
t/RUirVPtWOWzGBx+l6Qu671On71FRe1B5p7m9dBj5S53MeWtVNhW20MT/uVT/k1kuDHY8HaZ9rp
0Qsm+sk+CY6uXls7OaOf9DGi4CqdX1CY5UHF/YcdoWMRoT5ragvcaqw5KE5+5zNcmarfx9HfG412
lwTjjmbkL5ug8nUdqIdgGKuTkUJr7DUvpRG2J68TyL0P/mrw3PHEE6y2/WzbpzXs2SidLe3UEuZ7
qoA6QR3GbJFp5KYU8iAqNK+KsJPRoXpo+VEbnR8MjJrKxFvtF0fiR99isqqouiLM6cXsJLCREvnB
RzGJHxUna9VhEuYZ95pmnr3WIyuBb2nYB9UY134a7ovB4YHW2cY+q35BuoXbUR1IINGeAgie+8Kq
txNWplWBSQjI3lZkzXBHFfAjHAd7nYfIL7xGIhnid1hM9LqkBucBtFZRO198uyeHfALs0Hiffe3E
YyKklvIbflRg6OFnM7Xsvnzvt07ckkLTWbTmX83gHcw0xFVM4DdRcndEmjw4M6LCS6xkZxrnaKQ2
xb9Qc5LQVPTZtzJ9Ln7yHFcqZ50ny37jpsyrUlz1xFYXYDzbX+1G4sLZd64d7L3SmAsm51wW2PG8
/ktH0gXCPDu1RfCDXIpwPcHw2EyFdbUMpKGRRcJO4A5bWTOQorHxM3KAiKNsZKcnCeL2huAypR0r
ooUzqdJiJrrXoBFoO2UI9zAhoB6EAy5HZB0QYS+2F77zOI6G6ndHpArJYrQQJNmJMAQMSp6SLkcw
PVUpXYy2bp3d4FClmzaaKccnOCnkWaZUZ12VE3x7jEGRhHS0T9jJkssuV7UTVUfJVA71INORXuD2
tKibKDSjb6/Puw3OEI1VrkamZY1faSSbfcOP1QOVFwg43JR8aRD39ND2sd63e4SeNkpPBMcDU+xV
jGaNWvwcQ0h3ybRG+8LUDGLrAdkRk9ieyq8Pip08FRkd7RZRYsKM7iVnGLUqW65Z9r77iOdVW3MV
t21QoldtfuoeOEdaRD9m9hvlZniIsVeuy5rFEm/c1UWvBW+4YXfUUX27W+FIoqQ1V2yDyriwqhW7
hGzdEVIfI8LotXEoUkIcbly08z3p+9s47h7RoXaA63Jyq8fkgyzIVYwe4q4DpzuRFAuEMz2lyXAa
EcToe1WyLRetheq7TLE07PIhfVaWTmowj0EHj+lKhs3ZqWD8T31/ICnL29Pup7k6pcWq6qud75pv
tgxfE32dACjZW4n4ZeU88eR46JoBNHkfMQEAli2FAbUISZplmtUW0f1TIREe4IB5GN2ZP5TGB0n3
fC1dM8B0463tugBUbJO0FeDnWmWTQVtBVCeRY11B57MmCYBOesO+o6MPO2ANOgRex1BlQORo9h1+
e2Rf8ciqbpYeqc3V22iMv+R7FXXBoRMJm6zUdFdm5RdI1YviEkJlmpTubpu5JNSLs1HTwZ3CrKCQ
RTQ1EeCBIhEVKtteOQbb1rdRJUCh2TXunSFBXNGFh3ahc/d5325D1A9YjMSrvqAXfCML2ZU4ElaD
lHtvyJ1DZgZMcAd7S/Qr7NDQ2ZtO8GLU4yFodGsXVkz60urSTvgs8OFbK6MLjko3PzWfrb/nnVUb
g+FAgbfWK/s1zdV0Yp/3PaDQlHHmUjv1+KitnPA8vnX2jZyZzBq3uE7B4XwnLSucZVLep7l2Lypa
qoVdfFZNyLYC7fEulu2RlBWIM0GKNFgPd7TA2fQ8DC2OfmCn3spv7HctHH+3FUOrxIflOTrd2fIp
Z2zZE8+QIMHM5avyg2hDa+WzwtW6Qg9Nk9ROJywUXwSDPzszOxkPJC5tIkbZFz0rbiQqB5NKSWT5
Zmh/2d4uA5H8ijdl3ZRpePDd8d2qUFk2HVekGGhXGPQ/u4gE25CA6E2XWK8pgpRImR/MGL5KVSka
J9oWoYPlFvtp5Y9kMbNhuaiseHVIZFz7vbVFQ408Nf4si/h7pi3O4ZNrxKwTYhb6/8NQjhvTuRYw
pDdR/tgX7F16DT6BAbZZlJOFGM+a0Fo4p4Ce1DpPGNIob4+kPd/njr7vHLJkAsXQnFYVs3uWIYuB
XSOsdVXMyWp+lm4pN1dxxE1hldx1cGwkFRSCdGGeuobmsZmxGDfMrWNa+DQ2lZwV/jtNi6cHX0yk
jTbRKe61bQ5rZBeX0V81U2IcifMSH3OSJ1qpYUqam444R4DROw0MO0juneOlzYuRyXad+85dU3b9
tmBUp6XOV94DPKSb9aEpLifD46JBeUhqpU7BQwpnaJrfWmd486Oa/C1mGGjrslVlVsmB7e5xqMm8
BhLN4E7Swu/9HyCDC3Iy8+rqDXB4y/mZE8tm5wrty3TLL98UvwvrS6T0N81eR7aeqmcHmYxGujXP
/5ahuA4DikEO5nVd7ltHPQe+Xh0rTd+KIO8OKjy1EpstGiHanJqy6eB7JX8t+CtOB+YEdXhR+j38
w3Yf6Nh7S2YigeJE2E5b78a8eWl0zdoRm82tFWyz3PkKuCPJ8cOBlhDqQ0Fz9EwjXEe19+JOP0nv
/cm02rmQ9AggAx543z45ich3ElW+EbHCwPmudBBponvI4Hc5cDC4PldJ7plsF4n7YIMp6Wma496K
nb07UyM8WRPcQzGYTk22S+zyjsbzI/a0BEWF/qa32i85T0qrFI4BW5FsHeRMb1ASuBtcemeF0l2N
DcFhtKmP5qA+zTmbpHSt6rkigzu2T8p18pVt1M7WIZNibzehfSUoUKz1ISp+YMF+LBAd/i4Ta0XP
w75nuAyhqGZB2s1bOR52/U9Y4BsrKo1jNIhjSmv10qdVeFlY5L7HzSSqhKGI62AqNFAUUmCUgDlH
78MMhwqtJTs1+BQ4X1Bmq0Xhr9JhV1SNs0XsnD0ZdbNBLoSNM2bHmo6i2uauVhC+ap5I/m4PrmPX
T22IHs/XKBlvh3qGhSZHE90XKW5UV9MPpQw0AOi6ef7zzguyH45eo4WY7VlFN4X39I7udTrKs/QU
xUToF+pk1OZ4gS148CPQ8WvXHXcDoVLbrplvF3MQ7+MAgcGNq/AMuBzSs5muHRuaXI4WbK/g9B4q
HCtUQ6aJcxIl4y1oCNTNwRoT/ZKjOmzBm18KD1ApAzOL0WBkPy+81dR5oCkm0Be5jDDSpin2lewf
1EzVhJ4/csF4xa4TljpmrHIbl/Alrvi4f2DfDqXaQgi2GMaXL5gO3r8Uz8B1yEd08AFhl6kNS8lG
noAsGcrc8v9oWBouUAG1bW8o8TBOyHtveXJM3kyCoFG4z8SI0Yjjl8qF6Tsf0ebiB5z/ZsLARku8
+NAGQFIDT8t27izoWPy3Wf369/mNte6Id5Lbp4x/LbZKTGy3o0WEvmjSgy57iyvCaqI5v6hIgMrU
uJRlpL3d/pm+yc2vXAA8MYzpp0xssRI8op5bpBa4Xbz6jIu8OCEk3I6Ze8rYNTF6JKzFlJRaAMes
vWjrS2ZB9BHoRqBI4INxDTxpUe+eFY7OB1TR7HmBymEcDhFmG+FfypfuYzFYCQs6bvgl73D+HEvu
tR71d4ya0DEC2Mh21zc7LS+CG6hUKGrgXqQ/itYwHjQrmx/BofnAnZvwnJ/Gg5126ax9T8+TBL3H
3JRjTOXsNEXIhdnZ3bmhbXff1aO6ugFJz7ZPlEtH7zL2ZLldWE5I4HMwYHAhk/YcDuanPnOBJ3AM
6yDq7XWL8X+9mJBDP8+3slPFbsltmCw9Z79qvkun/1Evknx9IDg89aPpFFbaLKVFCgrfyEDHbd0V
OrFOWMjrXZHa2vam8Fe+P10nKokYIMtfo2CqZwo3e1UIdJFjx/pFJHl6xyMwhjvhwST+x4CMn45T
/3dc2+SmxZYxqnNgrjh+NEmyj3JS6LUIE6WvSoauM8clcWatyERpoZU2NGJNiDuap/oFsW60JfPH
fvNMaqp8xOkdWz6DaWTkHkGCQXJNRul5aK60udfPoxAg8HiEwL5ZwGo0a0667jcnM+39fVoQHxf3
g3Ytbe50rUb9yVAuBEMD5SqAMSp6XT+oEXnYQAz7LcSyq9BiUQTLbeLioRCdW2x6f/AIzPbCezuS
EfyHnMguOKkrJi/BRkoJcbWMvkg+mFkkzrBnw4E2IdPyqw2+tXej/B58c35dPspH8avoAOiCdzI3
XowmmJSaN80UOK/wMt1JlTlYmafupdTR3tqB0774C3eu6efMUTSFTLtMMs2iLALnHKh9PB+ipk9W
BvFQ+7Sf5o06mKBQJDMHM7lOc6qaUSGni2a8tjFm3U6CMVjf1jjxzzGqGX5iHcqZnNLtsnwZjlke
HRfTlaxVdb6d+l75A9GsjNtmiW6iSXYpjPBBi2c8yXP15C2+i7TxCnLl69/LiuKmiJxdn7sMD/Qc
3kHA4v/Jy2z6rr3r6w5Q5Ug1YrRgkQx4w87UNi9B99bhzHi4nYox5p/sWuY9BDbcYRPgXeL6a0Ve
0qGZaRQLkkKSjAd9As3O7TOMbhu+S39fDoRA5rWvHtBsia1bVvTRBwqYJcUP/cOaNX78FPqHy46/
SXp9VdpN8pdv/bWYh5xo+u6FWb2l/lhse1ICGTYxlFmE22Kwf5ix6u5vqDa4v7aZ1+vGd9hJjSV2
FCeIk6Nms44sd6jmFY9DLbMnoPvj1a3Kr8Z/q0NhXJesKGgyG6SJ2vG26Pd9PD7SV+9zgTZx05cm
8UZGg8pAGfk9KfHOmpZj/j1md2DNZxFJMx4XW1NTeM6ddKYrazn6v0jztGPjsCvEaTMd/dBFvAPm
7Jnr7rBcYt5sAyxL2NXLYaajxRqBz4Bf9MKffmZMX0LJZxiV9Qv6BhubKAiX5fP4PpGy+UowJmy1
zByP5ciwBuu9Otrz1t63QkG63wgYiClPRp+oPxODW1wpW/9+QRLnrKCQ9PQYjD1PLbQ2RjLe1kJ2
d+2T7v1YYA0ZEUrHLhwzStiXAqDml0dHglzXYDj3oUdHmELosPhdFzOTQrSL/m0AK2FEuwXjqCGS
IHm12N7sFV5jCOTtibrX6CxHUG9pQHTfEHD8YzWSH4Ggy3ksVJXSRrKzn2Xkz0mI7WNPDvEqscJ4
LdFGnZsgcN4w/q2Srh3eb48FO+YxFmRJQq9F1nuVY7YYIpvcVsJKad8W17rrCJJ1cKQtH43sOFBU
teaDj9RlW1ue8dhhUzfIFXme5pegFugHqsK9qztmz6RyruWgmqdbzrKfnJuEx/dyNLAHPCf0iorq
ZbJgD6WQ3McIDX+LyPteAO4hqrCjkT9/IZ2SvRSxeCdKAFLzZOWHWNPSt/lvLn9g+ZuFjxQsaohL
Gob4qXO1y2I81WpLPyY5w0yt8sW7QqOz6fBdaLjuNs0SbLNgUcwW6WUcy3lu31r3hhmjt6VmO0yR
eWlnT5VI2ee48axvHFV3we9ur9XoO2/Qwg7KyM4la8cTnkv1JLPpvCyIrsrcY6+0fOPRDthWLd97
pJAPMkML7lnftWcIDQdbSiDmteoPEMu6G7TE11jFbKXCi0d+SV9FxUvVMJ/P2lyd5xCTl4wszW3B
hbsjGCx/KTgDp5gRQGJ5nwwYCSuaM4rkSLU/pcNjNx9FOlXd3BO1Jh9O70howxheiAurfhRpnfK9
9tU2AuP/w9D1H0WVAUan2XOvFf7d4iyqrODV7JT+NrRElU4s0oEdfEWVRPw3+w3reeErQQ8oTagd
yiIJTzQjs6Mo5btvuV/ErVq/q7fCAvBoi+LFZNb9nrOv3+jC7y8le++TrefwcOe8wpvL71a8jZFz
DTUiKhW90lmOPr0EiUe2HIGXP3Nb7W9ZfmMmt7EZqW/XM3c6GGsbxPI7VjdrNzVy2i3LSDeQPxw5
mn5hxlIy34d8IMyo3QpEArvFM2zPh5VWafS36X2hdAjvfDoY+ESsfu1b6QTB3DbXqUUsde4nrnVw
pHH20EdeLJredapuB8snRUpD8fZzmC6bg4VUZIUd+cbEcNw4W8tnuq0Zd3gF+0NShgPELIr1PCWq
vqfEW2jOXesTjLZUH0LvqUiT8MK4afgwCZphGCezi5IyO9P4+xEkzufwj+3bhUlyEEWkowNg0/nn
C7gS05o5t2yH7wojMaqReXXuBytl9xJG26H2Hm6rrsgqlObllECtJu3EYVv1XjXRe0oc3C+Fd4oc
XvcOGoJNb7mS/BphnVoqz95a39gv3JPlc9ijx2zCR8OUx35WXcJUL6T9tlSZS23pkLA4MdOd4vJr
ZLVcW2YQX+GnkddKav2+DDJvPbazAm+y23Av5Hhy2FG++C6TbOJe9SNwyu7Rb5zfrXCo4h1sBSiY
iv6UVUPEf6rZd94UMLubDz1p4VUY2x5TLj0tOoedjuFazH5s+FvF5r9zJv1/YyY9y7WFM4c4CKzi
uL//E8KiQEVprazy443709tWTXs8jh9C3Pq74p93Hq3X22cNN5JvTeo1oiLwwyR41aOoeGCAg5Yx
svPHMcwd4oJydFm9Ry4bO6mtNQ1qZTqpq24fopY0jiM9l1j3hqvWVVedqeTp5nNsEeNudauyNvSf
2pUuCYR5M/rrMCeLdMtLlk4UvOi15uyR5fN0HMXFifxPj//52S2NdGd1Og7sMighcQtvlxhF/oTJ
+6lM4zfL9oNXb3TJGZ/fMYUo1j0ZYJcGySVhHAeSfUken1/iGpVmqFx1Xg7NQHc2tpVvy4CJhTaJ
8BLpvCzvzMh4q7B9Xjq9fQdKZ993Vme+MlR6B7bHEuoB1sjJJbklpns6FkrLbh5VT8550zMEc+r3
ElPJzjBqTMLzS5DF1r3j6fzEbvrStubHjQrp4klGq4IDO9ZTRkdqyoL/j+z4b0YPcD4T+CxSI7rG
DkmF/3l5GLZDnONosQTUPk1kX3EpzvA7ZjTHoRi0d+ZKn/UAI3tuhzQe9VKTPY0zzCWxlXHnSv+3
qwz1KBBV4s1Xu6Xv8if+bXmXA1iYS7d4OzquU23tTuD2GN0RLUVNwMwEbkmbcUue2en7ZvKRLM2f
jW01QdnT7SNdVvOV8SC71+XtISwUDC+/jM5d49YPS/hr2I6ztV2clmD4QI7kB2BiuAM/eHZqYPP6
VD/TKE/ec3fot3DCf//3u83+T5ivS0qSELbu2LqAlOnq/+YZh6qyCjc32zv4+m7znGgGReaMt7Fj
VgYcCSsXe8SWjjUdejZS9G/m405D8VIL575bVhByT7ZmQpwND8udMmrv9Le5O6w34B1/RiWMlmIg
+8gog1+jhqxAYiVlT0anRnnjlaiZbT21xCHpsnvuGZwT8E2lXCMnA0XwqSdsfhxq+BPqN/N5EOmT
Rmvz1enqzXKZY4Ao603vlR3j4yrbL+U5HbwRpZxmHG1a8L2ipljW0cjNPFxM1KHLYSZx8Ffv//3M
LmfuDy53PrOOZ1iGAcXE5ASLf61jNqo23+JWu0PkCzc1VTwUafRk7ySlfvhlqP2qUZ10idl+3oLU
UjmBIHJd5p0jGql/3lnSJoQ7fv+bdZTBduAuzWCf/PY6ld0t3I7WYlIQESWyTRCcEd3cRLM06e93
EZ+FEfKhm4ezHWg3YwSKtx42x097oAyfN4t00qt1CFz+oeno8xgWgL0U2JrmAKRcT+VE07dV68EW
ByeyxHl5iazIOgdm6K45v+EmI3loH/Zzep2TveDKAVU5Q2EF+8qL6SQXo/fqJ6V7mzKPs2ulkU9o
NEF3GsJInt3ExUMDL4oa0k0f5dQzFDbJO6ntpDmUueFslr368iIRmNlYjI+9Ru0YFbnE4pHUD0Pj
4uLt9TeFwukcZQYIFNm0tF27blc2+PRCGzUmc843fSj7LVYH8YYu7oCut3rqNR90iZvyoFNcNTba
lwfNBMzUKqxpTRb5X//9ShH/XtJAmts0D32eekJgufjXkkYf2cwKBjV3kMRLbNns1QPN+tTzOFq3
Aqq+HslwR8aOT+NFk3d6xCRbL/ZEwgSP5DtOu4UJIufTvLxkbf0rp19744oabe/ue51ujo867Jb9
q0EeLPLM+yuejGNGMBxEMDZlCIQrQE2scg2Qy5QuTJyLfsOZFf/PY97A9c1K/ecG8RyPyDyiSXBt
0FYELv0v2lpKL90R7DCPydDFd1i36ifQw1uH1hDVhZK7UtQROiVezAFl1a2BHtAm3vZtMZIrmBNV
2caQDEl8W+N6NfcgupnC2+AhCbRSP8oBkUKYxj9RiNHZ9d3uHLRmeuVE0NbKQufDMx5wCw6nfsJp
UBUKAZLHq4lc8LS88I0TTymCvxaTuE56q2S78rBEQJENmx6MyqPhNSxdX+hR+EojZyTKZPDPyVz8
oaQ/AjmaPkVQwwucV7uSuOJdFshrg6l93RszEb5lKr1bjmdv8i6oaxSsfVFiO6xQaLZNIiMQOpqG
6XHcLbyDOkFXUXOznJdDPI7hftKQJktJroFUVnWHYwwtQDDgUYpCnOg6baFJlz+cHP3f1AT2uQim
5Bg0czKGF5QId402/sKstGrYgXwX4dgyUoNAuMRwdIM9Yc0ljoznUblLWwRiC6pi+QyNKcD+ALjJ
5BjjdSGmRpaNaq9TCbVVSW0Z6c2FecIjDUOeL5Vt/MdXaTVe7MKh7NaUdy0dkteF5mAaSQx58mLa
hRfTx3iTW1FxnMAl70VT+09VhvhbVo35dvtBkmn4jIYmP5ALSuM2NXICSCxrO6maiXTaExk7qVM/
P4aXENDlZfm8zEjHnnNBl5eAvIMb5STz0IZi8ASWKlxEjEibiGuCerJxrTHee5P7W8kseIkNDPRG
g0sF44nP03G4/I3BaKo9AgTaryxxu5n0tVsuXVMbnyGqecd4SZJe+LjEDf59sesMynRZ2k+eDxlk
AZ3Y1sOYZMN3m82xYeNAI5J24V2TkUumeUb7aPV+eyl7QTjZDGZavoB8KroTlTVc2Vu7Z7/qR/ZH
sxg6MOFMLEjMziNrLCdCYiEaJa3DI1LL9Q3dCvbMKd3r2LL3WMudze1iyG2Bp8tBQ2d0dbiNh8D1
Vpbd2w+aS0stfCFDyO6eIrJwqwkRDBK3VVmPtIRz2nVhe1DyMEgjfl5oHY1nY72RkXdYLuY8RpsZ
xfLUpXjOEKmKA9vE9rlz8RvbWEn3oQcqDZFbQHN2LHaW6wfvgm5WOzn5d6Rb+7BTF5kN2l8+Y7z5
TuzQwWKsIklEB2W41eUYsimwPhZyhIL5dReY8nM5gohuHhKi8BBTKA1/YZPt08hGtqZVPJo1Lt0q
n056m/pHhGSE8NJ6IavQ3i2xwgs3Cj8VPQT/lzSo3ZdvVihcpwFwwO0wOM2PlhyodNCo4pdMJVNn
PN3OgbvLt7AQwVtDR5CSKm2NqrreLai25QvMW5rjgsHOaiLcMUVke1uOI8bSYrxH6d9s8nhQG7/1
h/tm6nJno7vNxYgcxYAsRKbrTljZsRGsgrizboO3Rr1V3HlvTu849639S5ZgSXFanpcXqBd/vxNw
ms+oWdgiqPuEn5/SMMSD4VJibnBXFCfuHBqqGMjmqZYJaPVpPlomlMsRk4LNsg8x/FJfvtazFqzj
OAr21JbkLMwvZtMhYU5BBZDstI2dcdU5cOmMOLMPBfFMBN7uazOxT6NvfS5omAUSgx8TJEdLgZE0
L5NGrPYgzPqlNBHRTfO7Yf5s+Woo5e+UAO+HbjQryJlybc48Oiha1bNJi8gOybzROu+6rF6tjppL
102YjbITq2pZ7cPRRfDkZXynutOqvVHEH7kz4hrq9YyUnyGt9sFo5lcw1/YJpA+bMwYnhVG3F4us
5mXpXF6w4dHmrQJtW1ltfExb/+nPWqSPGeSI0f0/y9MT7JACZh7AwMwPSSpyDYwLvvoyE7O+ncbb
GVxO5thbCvhgs5k0f2Avz6VVHZc7v6bNcLo9XRvq9jVOJFqCPjdmHCSPDXuHZx2A1/KxC8p5lSaB
dgYUpQE4lCQdT/rwMIKU2hpgG17dTP9lMj66+HK6JFmSXQwZddu6L5FALA2USrxn2HVnsW917huz
enddxKGsjmKq0b0GqOMh9kUbBkfjh9NQrYJMqs4+rU6ecGwacsYz24AAkqOppdGlNuufRJTx9I4d
YJA9oFnai4JRmxrOoxuZWw8RzeONFwJY/Vr7sXaPU77d2V2j3XvNRDRRoT8sqKLYs8NTGDEFHQy7
xzuD9GGa3xHC3N/eLZ+FyP5vXyVgK9zOEpHNnz+8vBvi3EPu1s1cInLFPD36aIbMOsRJme2WqTLa
pDUQXxdt1IyXR0eiMZvGgDwyfpoXA5EPSGORxge4gcxKvywrzIKni3KX6CoV7UIbuH/Zzlayf94N
kzJolhFS4lZDs0Wx4lVjf/vbhllru9uzMovy6rAQ+WvSKS74kjHP2ghs8DvEhyqPf3Fi66fYHcLH
UvuriCqoFEIWzr4eUecB2WKfAeV7U6bavtHCzbL2/fkeQ56hfWXAM3Q67YBexXnoQ+ZBruNPP9Qw
3IqkKsTN6sCZTwST/EJ7EK7zEPgB7DhHc2hOhjUIp66EY08vejlcXgaUhdvOHesLDpx+EtlH4pni
FNS482s2K/t0mjwsKeCgUyOOLo1kLumwBi4f0YRb3SY35YTAOFRMRPTaNR/YMmpbxJOxlcRMDv83
xSBW7SHMa6RJKcSKfpTPPHBortGmpgwDjDE/YfVUPDeO0MotgQdvOrf5HQRHTFwLsOeGS+uSHmnp
vAwsL0Sz3YXmIM+3lSGwT55j949QmPcL2J8zDa9cq0AlSe1rOcGx12NF0Go2KAw57u2fplWaJzkI
h7WJ3xDuNP2kd+PX8ttjm9s8KYbxm5E7lud621z0BCvP/HP2ZmY+WFMc7uqiMvC9zUA3TcTZZfmf
vFxdospL7qIelbyMdQCvieuec+tOW8ogr472jojkJp7i7mNGjkXNACW5EGK9XMZFMOfYOFA5lUF6
bVAcdZTrO6vpx7csTB5g5iHy60PjNnQNkOToFUb+sunFPb2UjyUtIS/rL8wc8BtNYexQLNwkE0nZ
GIC2sGbMj5o4ioznkmlZBJD4mPrA3erJtZ7HpH4Kohqp7jyTCStpsR6Rhx6a1pNozZqQ0wDAZjXE
YP/Q8zAksLdFkIQvMkdPXCJb5XoCmnS7Eiss77pP+sMYf+Y+jA+eCZ/Up0TlFsZ00nAeMsnHnCfn
F69FzHA7RI367jnQ5wXR66x/88AuxK22ETKfWxXK/FEY+UNeWOJ3nREpMA7iO5Ig4rtpLB8N+iCr
Aptk7zWxt58a4FXkupAq2CHFUwWytkabsnNgqOkgiQzaNIx7mH3Sq11CvshSZF9mXRYqp1Nma3rL
zfnP+G2hzwrM/ZsbrrQhu3rr4UihoxcZGAVCv9y4jqW2qNLI5as0+ZMizz5jeSdhdt6MlQoGuAdq
7a5mxDnJyDgN8SwkZ8PHCEAElzQP0nUoLPvSFfpVzfc8iRLhXU5qatVSmZP+Fa0qC5yWPfPeqBzv
b132hE3bKsx9BrUiQC11m4OMNvaplEnj31KBXLTaDoEqxnJDf881plyl5mJrmq8QuxbEEcbTZyvT
dg3Xxz80ozvg+xRssf3pRXA1rsMmxkcy5NmejBn3YrE0394xRMRas2hIhhCa/GzFe66Jvb4oUb8J
0qEIRhPjpYrI35klUHidLMCycboFkmKdLDysD76mHm9fRXDS3nlRjVMgmOHA/owJTlpqZotG786K
2/HUeSn4BdF1e77R63L05/M/hyDIGNxPesiUYsIzrJZXuCUB2GABnKFYNyP0XVVT5TDh448sX7Sl
j51trILTcojGPt/FHct6PUJe87BkoZu6X15gv/NQJOYZ/JhhNvvbcdJkx4D5ML52xHG4eE5LYtyC
+Q/T8tkJR+ekjblzTcuDnkvrOJK3yCXrj59RHOykDOq3/yHsvJbjRrIt+kWISHjgtbynFSnqBSHT
gvc28fV3IUsz6tHE7XkpAaARWQTSnLP32uq6FUFPrmqbfENbO8lMk6/UJlEc2s9NN7fH3/ex6j50
6cQqDqNsUXnpg0QtfgTXEQJbmvMnr0HwpGOC/drAdLv3heYifIwkCoWt+wNnc/03Yn5ISgO5zken
H4jjXDIPFLpfHYlFWOMksCPVR/s6Co6iaiO41TpaNgPF02zWI+bQ0nvB6H1nxbZU+QVIoFtQBBdk
E2x34dscyih16m8lDofHZhQH9VRKBXrMw5xlPvJUPEn8yaGPsc/+24fQZFYQGbgompnpsvIhmbtu
edXaLMFoTKUZwCXC46YI7nkOWWofLfJ3bnjTGeta3QcRxUM4qOdxri0T4fc0b6MEJWs1DrT5XQto
aX904Edea1+611yzn7QmqZ5iNrUT4Tif4tF+ufdmkslEXDkRJdAiA16rkraqZKuj3x/4fY1cg+e+
rCpIlb571f3+NDtecXKzgZSNdvn/bIh8V8Nzx5WU9TOov27zO9cg9EJBzwPR01Jsz4JBEsythRcz
6R6oc+8dMg8e1JgRhFSDXItwwnnCa7uWkbuHxFU/MAHGa0F/AYERJMR5aegBKhQEdab6sxxpIZWJ
rZ/UNQMn9E3QpFcfpCTun1NpfzcscG6umbRHKUv9dQRguIt1Q2zVqec2CZykIlyrUwM+8YOnGw8E
puisTTHI5SN7zcm2fw6mYRIbCcFWvTTBX6bNLxYtV7zRDq9xPN3M0QNzrGuOg2a+FrvNvQF3H8+r
4FNjwMHBbc7IEThwdjyMkjv1JmTIq8ErYB+9j6OVNzyVmEt/vUOAhe7PRQ5MjdZ3iLgFzqDSJ6HW
+1K1zisg8GgeV0Ee1G+tm6/i3hCfW1QT968cos7fKt2hV9MftaGG7NXXq1MW6f0eW1V/pqMZHkJr
OEckgF0VkB2KR3FxJvmmSpag7MadTMB4/O3m16O3Rs7wnVD20JViPqhJ+7rGRfNA9d+85HHzcL+X
1W2tXjQgJF6jfdZ1czior9ENejKz7H8KzZN7dAxLJ7OogdQ5qZUQIWBHe7ws9VvNiFAKz1z9mvsy
1zlHSyJIiO/yOAntI3czHWDrcq2hELTux9nYsr9HPRg10TEDLkifScF8EbUXT9lFHaurVT7AQjyp
TlRhdtvAzGBi5d4n9X45euedynbE/RYa2ls8Za9U4pwfPj6lpBHzJ/yfm7likTYINziYc2y+d7UJ
XcyQX1JRhru5LkI0EsvoAqjFwbDHDsLChfukjuoIxVvThft2ClrieQn8NWSTf8e0SFOzh3A9NPwB
l5UCxkcPUT5OBnWPRT49Upf1yVm4bb/33a7ZqZl+mfwrO8f80xJUQmGTaXkw4uTkhPk7WhCj0cb3
ag5zwrl8mEfL6iBohi20neoEg37zxxCrBtuo7eNLAZ4UO3uzrSzynadlF9i352aKZyxzU3pxSu8W
OB1BewmPLz5Z/Jajz0J/MLGFskVZwRCP2fszCyu1Hfmiv6jlBRSKk+dNTw12+cv9G1BiY00b+q/U
jK1r1WHPsdKAHDPoviiV7SdEyepWmqi/HrSQPjD/FgjbAbpwwaI7AZHmoJWN81cU1ncZg+pF9PbM
hKwUoFphdwd1j6qVUGoF2DVSdPoGms/9vYDMhrs4jQHcxH/uMcDz+O9qO+UXA0mgY5AcafxRbQ99
u/JiGIvHOUv8b7B6Ife0su9uU8xzOPjYkEyEoiu89/scHT2WG1IqTJb615Al8bIHQkwG+rhLKEih
KI+bhoG0cOSh9LltUzfLjyKsrsZQDo/qErXAaqfb9UcrfXnSxsx7HADBrpxE+t9MEmHVdwXcECJY
grJkEzIIwQP46FKDcRw4nQCwtpgteqoeXb1JR3T/Os8MEXKdh9QzQuSfuhU+A5bQjbtYDun56gs0
pxLYiwt7fkyD6utQo8vSYzNZQJ4/NM9ZIuFCd1lU54/g2g7QwZOfTCocYOSmKu1t+eLuVGjatNcK
dmuqvBSV1gegfxLolyWBWRIA5dGZSLHbQbQ0GaDNCOeMgMhTRLl8hTz86lV69E0LSko7VuHwmOWS
cRwVmuWGENSrFJhkBeNhGufyvUygKpMtDznebcH0svO2iqF6lJCOtEZqhLTlr2YkjE9Wnz73mi8f
/GXgrVM6ClDfl/x5phQqlNZL13WIpqT8y5PpF/UDj1rl7jSAPOuqdL9I8ATnDvKM2hmb1LX3QQJO
zqbnHxckpGmWF2/HXGwbJPJbm6IU3d+K6Bs33d27A5n4qsWTu/ecgjG0tPrtnBNOOSRkRoKGFutC
3UkTjstnD6pGUurlFef4Z0w61q2Wrc+GCZOat5y6tQltbIEQqI+q5DgrKDCoa9nFSPBZwY9BSLMM
aTNg110QwSVAV/7h9MwS7DBxvXej727LQYCLWKLm9D2Msb/yRcdSslR+EnYMEzYi1q2xqCpT8Ghw
a+AGC77HY3kxi1S76bbLdwPZtaggUS2VhV8tPybQD0G+jZ6N724ywkwpMXx1QOb3wyy8denxh4UE
2iGw9VAmLG2nDP3GKkmFe0L1j88wMbMNtLb+C13SXU5N+KILcJ8VDtFyowliTigUPygxYDV6tKfz
idiageQr4IFirYQDqe7ol4CwQ7XIskoMUhNrNMSC88lJvfEuFULStKfXXh+cFteQ5ojiNY26lshl
03j0ZrjWLdGVSP2LL6GXovJfwOvUC+bHkKyKhLYEpXxzflWiMt2s49ss5/poOSVPWS2DHYsZHNA2
UzgWOegGiOwSEb+EPvYrrbQQztE4LkcsTmuY5+nt3g2qGm+F+XkV2ob7yS/kc8hYeEvTEQZt4x5d
DbJbOLpk3rkFctJlsateJJWgtjn/86Boij/HRPo0NPF02vOGINd26VD+Le8pDwNSP7FBHwvX/vCh
3hEHE4ODw+hAjWle2Q51G1VgLKlMbXCE6Qf2mSddhA5oKSfYVtBl5z3AGwh+iZhxMbk/jaT8qRnT
N7XKGmTqnZazCtGD8l9o3vRNMyLrYLlMSiZ90oUZC9q5Jvj1n39B3Tf++zf0bQZ70zKEhyThj9/Q
M+AfSt3wj/chvTKcFziF6FBCffzw28UBkMmAzY3+629FvYGGHdHh8d41L5PQqydYcfO1nIpLAud1
33ahsQ+q0WB7bOKfaGo4xW02P2m1/hLHXfwuiqVeKjCAEWmxp2eG73KWWXzGWshKFG30Q4iobFUu
H45tYB5aiLiP8FKJWe6px6G3ajIteZojSQMjaylvTa2zm4PhA5akvQmXIKYOXNgUpzFksmYt00yw
RmGpemmIyiER8lVk76WT6Q94XXGHLjkqhl+DeaNkcrJr0jRwmVRbxVWfsuY5tNEclKPrXZJJuNBf
OIr+fYTQOiUU3nxWBTpVzW8TotHQvoL8042bsawyRrdpD5IRxvb6Hw1ahxHQ06Rt0aYVG1OjYJMO
DZR//yeOUDZ4aGVxKWReC4iQsSoqYXFrSXABy+HuMUPg91gmQhbE80X4X33q6iptqCBaYieAzmNj
c7ZhBDtLHWnERxHJaDtb06jekYvnp2E5izSuW6A51nrs7eRC+1b/IYX3cEPls9iF47RTRTYi6BlA
YiS5gkyqfznF7iOiTVoo7nytOAWC5VyKVQ7rMAX8xV7hpajO+Wkf4Vxlm9rJCpK2ePTOcNu48Xvf
/5TQX19HiKOwT7reNx24IYUVFy8IvMItSBySYdV0kVi5eTU11pTcvvF3mXzHoWWtxnr+SWsVaVXX
g80w/PaBUlCyogabPd1/xNSuod6p3W2d1sNOrTS0kSZAEbxpY5K/TpYBMrKQ1VpSvj9oSSkfKB9t
f5fA7KilvJZ6Z+AV6mpSGF+rqU3P09LBJp3lkJmZtfLmGc8cCZMZBIobmy6kW/1e1WN+v6hCTWkg
MIjaQT8ZamqZoERREBm1/zGe2daiFPkPSYWPjER3GMtwtOHF/yOdngweGLdIVE62dAd/bTsER6oq
lMiKfuvl2rQNZTE8tt4MT6pv4QNT6fBN/JN5NFR7GtrVjkwq6JVLtfz+TjaRk64zO8VJCOMXgKLV
F2d1PvAwr5UrAA6VvnPNCjZaalPatQHQ6kjZXuos8dZzjlM976v3YXEWqhfb+VZlY/xkt/iSzQT9
cOvVQGvN1DpOiPMBibxSrULAuSil7PqqdYV50QeSCqo6ik9NFmKbWZ460+1KOlK+9ykF8j1BkYyQ
qG6VfM6NzO9QvttPjjS+FLYxn6xFxq6k7VVsNQcb1bUf+FBm6pTMcYfdeOGxoLN6hFBlN31NCuh4
5RT85WcDRmaN2B/0W7RsFyW5ZQOsj/QxO+czIDfevOjcRamJGh/dhvqUWdfwzlfAvuoRPWIiEQ+y
1YPOC6l0aA3zU05CmuObR1AOw3vZib8gRw6fg+VZqhZf4PJlsmuMi5MmFWq8ySIc0Y23Kv8VkfV4
rfI3ySb2ke128+QJIkBmmyRhzNProGpQ8DZpixR6uCaWzRatOMFs9G5FHhfQEQhRG3XrQz0pTJP2
2gHMwIjRMhQN7VPddJ8qq5/O/75sJPmIUFtgB8WuHOrWW2Tbzk74ctraY3FUkQLhMpYVIB3pACxL
AIusjb+VoU273WuWVm+K1Ir4jzBoj99+TT30/2QlX+4GPBsAaIEBgIgM5zGBBDM1qbwlVgoYxmO1
62kSCBIodOCUwwywZTCWxz6GCwucYDM6PUPqEjhSjt/KgMBbHTzDyVOhzoP04GerJxKPBfPRspVO
fAnbTvNfIrrFV4OIShDMYmPV9kB7x49e5hYNSFB+yrvsnl3m1Ub1kBXJK2u/YaV2V0Ppmew0tJKN
qjuu9STRh42YrKHfJRm0hS51v5lNMX0qpFcuASbxKU/0fq/aX3XfwmuKaxvfvrsq4LdMaV8+52mv
LcwE89vIrsc3pDglGpwcTYLGl71WHRNaprh+2cDDs66vtHf9b7q/m+e2Pqnq4PL9LD0EmR8OR2RD
1vY+OeepA4PCmZEK0bT2XHpAkeVuiM5L8FDa/jePeIejymDsStK0IngkSBaPv+OeQ8pSXsuoRv2o
OWrx8Koa2uqHKQDRr0Q616SDpLd+tknDWpQ3SVFoBK44L1njUGDLsIsgRc1WLkncLHf9/mDNlX4s
NQ+2CWe/P01jIbayjXI4aTjFHwc/vNi4gBJSA/8qQZyTsj6CnMSePbV9ulazjV8W3rVe0lgdt3kc
q7S7FM4MG2CUj2qbRQCOexDsIRBOTdk38jwsoIBb7pcE/1Xv4XIqWTRYbX5ER+Ju9CL5XtHmeG2o
waKIkVsKrb+68X3Ibo3qytntSSmAHsQYEhHyItuQRydJGjQhDL+UQ0Ke35Vsg/g2MBSgkZEAqQkv
KuspP45JcCBXu8pxknnmvpK2vW6TMr0QNokZTYfOIGjLfMOHsb9vgYYqKw/q58joydI0n/Jd4cBX
XXZaSi3i5IDKO8kjKUwIKABm3bf71yZJ8HV2sHS1S+al17jlqe7rj7Tyu2uL5xnkNVBXNi/HYvnh
cAiSXZHYHZ6V9ptW9scQvMMbiSz/uqw+YTSpirhwTO5nU/1StfCtk/ymlsfqhfCKfN0E9dojLnXv
4W89cA94K7cN925PqQxr2o8+wdOe9eXK4F5+FuGHku4qRwTjE8g1+vWboWM7pMqRKD6MdemWxR6k
7JisVQdmzEr9lDRIB6bZqJ5JMNo1pT+glwv1nTI7hBRYSSLOj2pzVUZLfEfmkn5kPsz60ktI7C+6
7IZXQ8PTaTmAajxo997QCSqoJGy1Q2LvxpTksXuJALg2DlcS5s10PtAQRgksMwy0RiaJ3JntrWoo
Rm9TUmtgx7AbZ0l+jj0R8ffCmkgBvHmsC9mjkpzGfRE13WYK6uojjH6IZfrr2M+vOlnIi9SC8z24
vRbNtLf0YtpJYbBCJJHuIJdulV313bG0rWitRFZKeJURsR55/JBRc7E7qzyjAn4Jg2lXD2F3Vi1g
IjqrjUgGC9t3aaLgJctheHDRiB2DZQUUue10xlTx1otCX2VLYwdsJqnMFlnqv5X1TjsEl/t7cFeh
OuhlwJZqBRD0yjqHVlpfcMdTAnGh/ziUZHrdSE9qcW3boGVGeOKWZIBSfWX1YpmQZdU1pZZw+/iW
VeTWqvfVrTMeL3+qPpowkMfRzZFbTn19hHZmvThSa44NWzv2wsCL2Mh+WElEumzT/FwOTJ21y4Rf
8YyLVOzNEh/R0CFRFXPlbno4PGxkWU7vy+RThmqTojIziE4Ixiog5jH3U/FGVNPei0PnB9C8r5Lq
znmKqOliVYfRWgiHlNUkql7UUVGHn8tcPDOuz2fL0vMtWd3lFy2CEWO8VnNNmAae+RXE9T3ageHg
lU530gcaH67SmNP9ubh25KPkjFj7mx5Bd6WPlGMI9LOm6zaAIUrGnWt/ot3ZXweLZbU7AyUrkQXg
abK84tw2/ODrf96I0h76Y2XqE3BkC98Ho2v5Hrae/9xqs7JAc+5lBI27ZnyaSqzEtbyRU/UUStb4
tnMKI2SBgwlR2emK+dEBi7dwWpeomj54XNQlLNgpIcHm+1BHZSzk/Sj69zX10amFO/j78zDSfJ/t
Vj+7fikvk4HOsEmb+qMfGYwbuyivo4ZyJo0DgtIwxlMW0N7Id5nYg5C0o04HUjUPjg6iSZ1iffXh
wcY/EB2DwMkNDDXA3TYUm5qDmsUHdTq49V6ff2QqLK3SugQAUVLcLUbKZ5S2cFkpjZAKYpKzonxD
ykGkTEWIIFr2WTGOwcVj5POIAWE3UGwDStskMImJUZ7yV88awyO9cXghy2lhWR86Op7pqajbZ/TJ
zSVws/aijrzliI6qi4kvHrWXqJxORlv0V226x86OXZBsfafvKZ+yltC11qCLTwJJkg/p8R5/boSA
a4C7DC91BHHLQKy/CclneBnCtqPfAAIcdgPGbXN8cXyWC3MLJFF9P1XOyckKXhsdf5WdvmztitrK
dtJy0nM0m+UtGJEQuH7GdqpAu9XC+dv2dGfuNAHV04h8+P7qWuzTksG41QJOHUriYrK/v3QR7J+g
K0/qetLQ8iyQYR2juXX3zNMdoyMbE2jryzqLmJ1xKcPWxLmIvIeZmMEgoCBGrEZz1grTfvNxirLt
rD4ypGYHdgQsCrTKW+X1uOAcTfMRr1lyxgzzCmHI6rbJcg91Y/YgvNjbGA0BIJpjBud+6IOzOiJb
RjsbczefF9gkW5KVO9WFGunaB73M3rpB2KffniOd/s7Wc3SCW2eXHDej1Lfqo3NfuRdPxouBnTG1
HlIDwmj9iIEaRuj0NXJx2/ap150Q65nPS1Ri2mbGJe4KwEgtZgJnbD+X4K03tTe7t1xoBgI7JrNI
tp/RozBXLGoNklHynWlmMEnadNr7kYlEtwQURP5rcdN8kb7jRlNGY2ukSE4SEWvUMjavmFegd5tJ
/TFU8WkIerEr8tzazIs40Yni9qKO1IvQkbcvptwgbo0zYqDmbQAxqmy4k9OGB4qF+S5qW/0ktEps
ssjduUXYvYPACfb1ODf7TJfjZ6tdOlyJ+Nr3ghydOhZnyD6rFhPRxhqjgKmfys2qMmbWCXLM84sR
mVT2h3zmvdADkFHspc2sAClQIdSAFqRf5PJSBsUmaDXqXiMwPcGgAK4FcaNRzi9IZr3L3Xj4a9pP
qvBE2Dg7pLQ/tbScL/3ykpOtuzbYv27VwiuYUtD2TTttHdVSLIjx+v2BiYowJXnXekiA2WB/Th/Y
8KHVWET9QNzyjdtX3gnS1PiuAy1Oe5JwhsbWz4HnJ09WChh6qSlJG+g6ErIeHlVLNNbSatxWCHl+
DCO8a8CW5CSa7x4w8nUUiPZs5Kn5DsxtQ5hQfUFIDeh5Ig7C9jLzizBZZKSB86O19UuatLvesA6G
FbIAXgr7HYQEg2UBOgFY/4f73N+SDH/2TDc434WPJWlTzGy9c8ZFaBxC13TOIwvNg0/OuTUYnwAw
7CdaZTgT2REHctonqUsh3J5P2GdoTYj5peZt2Ji1Pv1iJuWieMx6F+V/Qd8RwLOgF0XZimIs3aO2
35Wq8l50NA16aRTrZmkyd1FePUQ1N1jFMJWFY/eqi5XyeXcNZfxch4riA37C48x+OoIevCKQoFxZ
UX52PSiHatMOLcE7m3bJhtIzgoewpfZdmyVtUZpUBPBoQM+Mtxbx+H1LjYknR55AZBq7Vysrqxdc
UgYP27A2Y698UVWExu5pYilURdRKVsN99EWVEUyrA2fEI1ZqL1pjam/1QNCKMTYvYUWUG0zqbS/S
8N03i+FaA49eNaL3X6Borh2U3degKqcznAmeLxdVaRMSYUIKZUSoSwSu1yvT9yU45ZI1prgQ6M6D
IDWPED+sQVhjrI1qsuA57y6TnC74sm+lo/c/kjq/H5ROuev8YJOlRvaoWlhx69xQIWaPRQHWo+t9
rTsqvgF2wuib6aT7oNCN9yENfvENtCJM9q5vTetsdoJNyn78KkNZXjIMAuDbUIRrsdETAbVINykS
tygKdiKzydwu+DTGzW615DNAb8iuqjgge6c7O5rlrFTTSr2Ujov5jaIrRVBtXcwS5mXV/sqsj3Jy
HAODMg1JMizqEjasjziJSPRFVPUy5/J5udk+yhwvLmLH+FmruxmkixeiX5bEHch3g5YJAR9LVxlu
6SrrrOouwF8eds2GhTQMZvNg6dA4iA5pPtSRnrm/jtS10ahCptkvzGnD0zDrHe46yPrR8nsL1/rp
hhPgNNIwjk5Sew8x5hm+mVF9DB13f2425ckYw+nWq/1RkSMlrDOKRfiRy3XouQ/9CPMiN8ujKiJV
GJyuJulohrnEtIJNdR7mparYDSNQ2bTrtyPtIAoWmtzYYmjgYATGo23sB0g+J8sOfyCQRnsp9HGb
oMfD74kw08qHZH93D9eJhh6pz+ZVHQja+t3Q0oTQUfISYQsZJ5Hfw2zBjYpgBlvRy41Cpyj7Y50P
4uI5rn6MlfM4NDpxroALDyLAa8uM9rDg7g3PQPmbuT/qkiig0P/uVazJcJL3m8ym3yYjz36UjfWh
4C/zTHWfGXEvZ7M7VKEt72JSQDrdcxtyh7ruMQkq6IwBM5FFNAE5sBVM8bs+cM6/RIH7hminuBOG
lGuxFTlQaEEejPMomE0vUBLlJQvcYqu1TB5a0T7WPdIABICwSHBa95kJeiNkuWBVyQ6NgX/xR2TP
sbR45FE/GfTSx7R5teuhPtwLvg0UznMBYE9BsOwFf6VeHKI67mAsz5z2972IX8/fg8BbssQZZx3f
orKq1mZlbz6Oub/9f79HE+vrXtq4ThJC8pSeJMRMQu3gWbMK+alok68yBS62HISCtNCJO/uo9IFk
K7pG6D/Wjt1utbCajhTEgZ8RryU5KI326b6rSe0g3zoOQ7FEyvdR8f5MbdQCMewfZquIfnbS+8Z+
fDwZTQP7cTHgizDSdh71lrU6zXKP5fPygdFCIZcuC24zbyrSoqf9nOU+9UHUMmJqCLTqXZKdLPOr
WhgOU5iTK9H2uFuWdr1DjGuf0gS1Evb9wg7sm9UUnwFR1496mYjXPiOLJalYBATMSIsC1E/hsYaV
ER5hE+1Ub+AP/aa6BlIc5G4f/Q+Ht254/7X18pDimsLEYrmYvf/YenW9Do9D+MMp0l09P+PYIjqm
pPwcTTHV6GEkZVWNAeUYG3u1Pq+s7MQ6IDy1ltVsTCntjdV0b45udueC/bCntpss3MgF94tzV7jv
6m+q3sWo5BJZT+8KAlZk0FnDQiNPevC/Y7Ka7oCNuakR741wyAitvZbWcNJHIA9lS49CG5r4UjdG
eXUSx9lE4maMaNpViGxCdxHV7SDOQ+s5myRqxLZ06FDgb87efh391XhZTrQDi98X9B9f6OlMr47P
Ex40/bFNavstztJVtFS/kyqajj167VkXV2RVP1VZBUWGoP9h/lTFB5q+aF2iEE8ocmalQMjr2obE
Sr+dDa+/a7q6pCDq689DoD0nrRuuO4cEM1UCbYtqKvdTUBabxfFjSxarWp4CGqMVNy4vVh3Q0xic
5yRN06PtTO42kXDHPAz6Wy9Dy0I5GSmgPk5wl4unGIzhzcEAfJwj11pbES1er26HE1uYcTuZ5qWa
iu6cetNXFr1w0UP+jlBnDlGI12BYyuK+I3UsQ1r1QZTRUiaspis024oNBOZ7ahs8c2P9AN1wxwAx
P6CUDK9hP32hdAWCKBd48xZhlvtR5229/+eCAd3pP+9a06UvTRfLMlydLvgfnevGGM3eTQP9BMYt
IZFCnlV9Xo8rZzNUlTiZTu9SGctewynY5VoFdHwRKTWmXhAAuZQz2KC414HNzCg7BL8OJTrunuy1
JHgqLiZg+WJkCOYopRS3nkklvTetwLIY7NRguAcRNDlwn/41AE+zIme3fXEldBkahHiUIixXuz4C
Mkt9wL+kptwJkdSH0kqIQhtQ6ZpziYFazvN7YHQLb3jxkAYGHlLknB47gZvdFdaNGpV1P4L0+Fzo
DZToYHhc1kvSQpyq1kvLWee14lndk8sZTIe9l9h7VaRSzWLRgbEhYGGdsrL2SvAsqoKnKt+EB63y
mX1dqsEnS7TeuGDc4Y3yGHb3SuUs7fEzz711mOKb7lnVB3K7NQ5QhDVLkYO3iU7BlB6MnOZGY1U/
1A824Dm9LmeGTtl2IFEVWG+MLYQAYG/v+0V8DAGhPLrDgDMlYvC1nLonCc+YQBnYyUF9F3WaRnJH
bHc8v5V1LXejnpNL7Lbn0Ztgm4vGkNUqSpFTEw1b5odW6De1ZmM06XZIG5FEL+IjbH7e7j4I2Jiq
6RHjE2pTQx7zydLfAPjc3Vc26zc1Vd73aBO41xWei+g9C3GpLMV18p5YgMxjdkvi2jyMie7uZiS5
8D9xZUTLSpVMic9tK+2XysrdtZ+Eg/Yy++y7+k4n9ylM96rNVmNUgbKLbsmBPMFWUtB+npyDhuv5
MfQ1B06f6X1U5VpM7rFrq+CvJGtP1eznX4KpN1najdUjt/1n3fXyUzCGd14PmKv2BiTtrcDLmrGp
O5cNkpw0KPDS5jg+ChRER/WslnOxg1QOKKIzH1X3tMPha7mJ9ayq5iGTF5JkMkfNqj8YRT9eQguv
pOITVaX/mW4Q61uRjheQ6NZa8TCFoX0uAt957HUm+95/iFssZdIxa9o+nKIMpEKT95DPLBa4W1hj
d+CRMMSPCsjd/0ALeAtZ4+9dcN90Waz5hmUiefEt/Q/yhtBQKpna4DKjBDy9KblMXehgiK3d8pYU
IU3awr+ZjQwvXUzD566hjcJPcRzkL/Zyvfn3dRo3n4SZxMeK5tt9/eczU69MH3mFchOhD8cSlevj
mhrTi1WlX1sO1gMo+12JMsxj2PCMCw81CyzYEmDQ8mfI9oCHpEw+RitZkuuC+tWcsPQuZ62R/rqe
uRXpXlZAmkFcvA2T7h3HzibXcDktKKvsjWC6xYNvPmqFNB/rEpOYTwt6pa7hseCallU3HbJtJTot
QPMI07oSAyT5AD63TLEvhElq3UifwJjE02CCEiNRhU1X1rjfiNG7YjSdf3g689R/HMz9fL+ic+Ca
FBKkF2ubsedXpRBTXjSra9DLiv8lZzX/a3bwDf7CglKyzYLG+xMSVXlOOztgd86TAAwI4cd+8bFV
ncwcILUCvKlrbqevfPfYZn16R7ApDltnufUhFdYvNltl2693iINLNOQZbNSvXe5kf/Iqz7hfqTr3
cx9g5nMWS1JNEyucmYMp7GlbiceXasrsHrHHEV2wEE4U9ERWBPnOKLr3A6SsA50LHWTzP0+V/wXM
8rnJbd33HNNxIPh4f8yUGBLsvloKKdSIn1B3UIliW3MsLUsyUswLP6L7FOSadS0jAS1zuT4BcNwQ
Nd4d87JgzFL8B7v2jmqzrLbNih6w7KQbzao+u800H1yaKJS/yDfE6zY9JNKNdzpwtIc2iBLyCbkW
5npMKAb1I9dtPxWmsZdtkb94Qe4/V8TetX2FgdvLnPMsDHqhEM6f79SMNC+7s+rVR4jqE+7VE76K
4mpgTokm72dkjO0dy9AkcwaHqWTjSAn8cYid5GbLeB3naUQtgUvqxepKgrLtsdz8vqY+JYv1I0EM
1AOWzxWVALQBM8GhIbBCWjF9SVNPBy3apQ8QkMUDoMhwJYD0K9ErljHqH3nxLlpb7jpCQAWCs79J
vq0F+JcY+Wffm8TRSPrsyNmX1LRcsYndv4aWdTPrY2PYI//2VhXBpahrG+2qxfXpn28OjDF/Dobc
G0K3Td0moEbX/+RlDWQRpY2ksRYGBdT8yGTFmwc/bbtc8p+I+ikKPdwWfvPu1nZ/SczcB4tWW+8W
NxKMJHtFiGD74hkiW+IE25cRPOa6tARwvqFBAhP8uv77M34fpeVPQhGBlEwL/tCETFmm4tIRs0Lt
rB+fmn8fMcv8ukZF6WuFqvI0LbqyGQ/oyc4GVvOiKz9mNAF7UkX0RaxTEaPOkQ0tc2nxORn9jjj4
MLLu/J+zJ1YGKGGJWBmBWdGAC85+4cK9UPWDxiSq7w7pCNNFb5IN8ssQBBt77NP3vINfGjgDgwxA
S35x4evU6NtyD2LOxE46lxD3PONaGqnYUTDHexw8wwuiPtYt5V1UhvW5CSDvVSw0W+pwHz2wq9Eu
y5skhGgtK63dW8ALt6pqOKdWu8+oUP4qiM22jLZNk770RoyFTOYkq6XyXRur6aHGb/NkxPVn1ZAo
0YlsQ+q3B4TJ+uZeBwjn3DrkOTVuMkmeVaUwC0k7T8IMmJOmUaJqTzoWj2djtoKnUsLGBQ/47nhA
hu9tCIpGGVh+iq628S/2YxmX5nNpCISSgfPIG9AQRYhERx2VVOQxXBDJtFRTnQS5VijQObSjcZmW
EdFo0MP8xhXFk/2VdeZ8zhyqSH4uCN8k94wotR5OAkrJmxLiNj2/MnG/UH/jWL90UeFiVTfWiZZT
j1eiP539L+kJWnKwfAjIs5bV22CR/8z89sTvTfaOeaM4RVOvre8lbZzR0LPFePQrkkBSmBnA+AHe
FOwJVqqOZfCEbMOq8tb64ntoiRZE6xGDv8j1D+kHYucaibbqzD5/nYdhfuqi/+PsvJbb1rJ1/Spd
6x69kcOpvfqCJJgkKgfLNyhZtpFzxtOfD6C7LaNNcZer1qJBSgKBiRnGHOMPGCabNbU7KVhOxXo4
ANlBFDCraHOcatFFeY1KCWEMgPw6G7WlUtUySs5sxnxRbdaIHAYroQn7+9kRmk0LRerES9r/pkFT
4B5nHX1fysnrJIMWqCQiTclP8GfyvENogqAdTHaIuD+BOBXKot8O2NEoinMXVqn2CJ6/2HBWJPY9
GhOSv5QML4lXexdTPT3R4KL0gpBuB4Rl9xSwd03flgd/NOw2cHEdVYIy2XjSAr25+5FLbGH6Y0Yz
hZxWl1CMzxAq9sCIu35ykBy3fKy1GFs/dPusAkKBbB5V3Khnu4fpynOwDWu5J7Pujevx9IIB5o8j
vV2noS7Acx7vagDve5heUtkfNoqRfdOh1K8ml55+wCphIQpVejgeYqmCLDVLgIdc0cqbEC2RcaMB
7l/hOlriBTaWuFL5IIceiWJWHXd80QMgzsj9TspyXoypvZtyeVms3gQxzrAfT9zqPMIxxxBWEtnc
6aqqi+aMr1PjihijeNLstEbVr44VgsLcANrxbtR6ZKyrUh9uVC/0SU8rfmYLo52bJ5fXglYj2yNg
zhi1Fo4aUzYyz0bQ1FQ4iN0uuDjOeEcNCK1DIr+W8jfQTtlWG7fRkNCwudZE5KVdJLsRYt/3vfWg
NXjGHCUTNPC7dps9lGEw3EVjBNYZcbsUaw8M0/g2KdClB3Kx7iIFum+sp89Z5+pLvEHTvT++BTl5
Z5TspXSs7M5h36e45902gFwLa55hKCIye4bxX7Jqpe/h5l0LMuyOcflwRaRN9BppfEoAXnWluhCH
sVig4A+qjUogJiiV38U3SgIVPIzpWI2b4MFd+7DfcwvWWZWHlwYGmfiVLY7LQd3V/RUq3O1ON3th
IxtlelthMr80ek28MKhnHRuwyovyumKjt6rbDFxHLweHDKXrCZNVs3MwisHWIsM9JGl9Ew5t/7lw
tGJlxm15QWwAtZRnjlhJBMTQ1dzdJGFpToIUWjxQfkpvoVLIbxS0fh6kpVGsyxSGkRdYwd6qDBI3
jaQ9BVnVUStNinWOutSTHofG0nUTc9fLvv6Uw/lcILuIAmaOhr1SSdoeg4FqTbUrfuwd8ytccw0t
pzy2RQzSN65rNIc0ZyuljphHZKHJWSnVZsqkVYHFdqVwqs2UtsgV5ZX8cLqt4vyb1AXquoktOEOe
IcCjYvOqyoV++fMljVQf1fRKWP38bDqqpP66DPExUkggrVOTvO6EhpUFy9m0PWLbiYlLpj6I1XOu
mE+TEq/j9RTTcE2AZCJtNbUlM0DyPMCrc4FxmngfxeVLJhiUf7Fb+qTU0Mrazv9SJ/gPtaVqXVLm
jqFHN/qF28btofTCpQg9Gn3todyWEnZZA1PXY1mqTMvj22mb7ZYq0JFk0AmV628ToDgKHyWtqb7W
HmmhvKpeoP2BKh8ZR9OLMx4lKvaXRi8Ja01C4aRgp7GTRDO4S4s0vIPLvcyyIriZPqo1UPm5Vuah
7WTSa+Sa3ROZvu9UqqPvkb6EI6d+b2v/80Aqa1t4aIrwoLvDBNglw7mItbLfIaq+TRCs8TDK4e4R
ucTByst2mlsSh4DmXk035AsIv8tAolbT7eIAmtsfz4DSfApkACuGbIk6yC7NGHPXhLbv6Dl5p1UV
6j7GRR2j93XcSvdYxFN0FvHn7APgF7XvoV+mN+ENuTiXYvHIIiCue2hVN+puLaX7FoiqvwWxAqJM
z8UHsjgPYNSBaPkgL7sSDn3Zranp/hBjYbsE1Sf0P8NBIVMyirRMPzQ8cv3jH3mje2E5VUXxC812
ECHihzzFFlQ36/ZiigOCtnDXvVcOdhGLb2njGjvX1ZDxxYXSNqfgU0cA0FY6C5NC2Hg3uPkZNxEW
iVjS3Eyf6N1g3Eh9TiUBmfGfHwW++NzHerd0EzHBCLfXs6vj2AAkTrS5L0FhJ1aYrn5C76YjATCV
KhhpSG65YuUbV7YuSq8LlmVjFF0x5C/HYnyueS9xZhWXHrLKxxco6el66GAU1LqLi9DY8Sd1qqGl
7rdAcvseBxEYVGyA8ffLMBUuUC+vNI+6YqETptbhJy9C/bUohNe+8xdAPjYkX4fvUBY27njQ84nQ
ptVV3KO0a42iWRqJ97jEjjQaH1CYAgI64obQ2rr+KQEeCZKCiwqEm/7fquDaQJpc0ZXbJo2xViN/
e1WQn7xKdLldTtL1zpU65CRbrfoys7TgLld98xq6EvIAHmQZbPqcrWkAr5Sl1yNRuB4w4NPH4t1U
7jCsHKWyqXbiSrJmF8GF2jO9dkPTUvSOIB6N/h9Etc3yzOAwfhXuhRWmw+U1wTXzj4al6mzXX1hG
H0uqpe8EFHiXYpDmY6Y0w5YwF7HHTnAjLSzNA9JJetlHDWuNNTVmq2OiOWrDELvrg6dk7Y0bRc/a
CPYA7thtSz0N0BmOMNVWRHQyyoG9KVo398mABxXa+s6XwYN6q7nqd5TbUH7XLnJASNRQicH+YxAh
im0BXr56cknCA2ey2jcsk7wRI9IqY/4AEQ6QtUSTslZY1021NZlErzNFtq6nT1yr87dU9DFJz0jz
u8PVVP1xRbq8nyXutWFmChsdVOiQr8PW2GmxtRm7dDC+wOtRWURAbvZW9CltAWEgxfzjKDOR6aPC
eSOh2LUe3AqR+9CPriONKoBjXTuB714rYadeq3Kyq1Tk7erhMbaq6hYpsvzWdNOnXu+kvZ5CNzpC
JUoDmlmF2eKmLjrjMEEq0qJEmceRwuGppNiIv23sXCZ+cIlneXFLbD4sFFX1QQnpI6ETdUxwM9dG
jAchUF5R7w75CACxqtC6Gpr+aXqHt8zOMdpyFSZl/TSk5cWUg+4EHSO0zBpIBtYIjQ/au3qv4OGJ
cfRA0qr8wepNbPWAm+RXQtpT+pFR/CW46/McJjSWFtCJwUd6VvmlViXvVhcF/8atmPpkGPVkAXwX
SDb2HFpeNZcZBMkLcjzuBnKOe5cSQi4rzwAsHuXF1ndqNA4bHrsgfRc6x3kwxPbBwW0VPbM0QUdY
LJ+dMFkPbVW+qiDbV5alDReG1GV3mtp9UwWneFVBJSxcGTqfMrhv/hAfxMpqLjs3aS9BpXQ79IfR
h2zbyziIMFfDmZXX6XfqcmNoSvlCZmCPM3z6aBQqKNSQTuyoOBwf0UhnRqc2j94hluqqRj5OlTQo
99Yo+ftu6UJzOB2APpn7piThZ/Y4VPhuEL/FenNfhBIm9Am0jSIDOCcggb8V1RQsJZq3nivutpOt
jjkOLctnMukqoobgXmWl04AHs7jLD5HTYeOAD99eVr3gOoOw7php+xp5gCnD9ivkLigx5MG3da0I
DLXgIWo0/+Cji3VfOqHIVrf+AimC9FUyVOtGDZr1EfTOjtU2LFDounm0q8nB0y11q0TQHSg5gGVg
HEU61rES2V1Pb+HdAZ4arIdpCuimeaAQVinp4gOgLHLgVMqydZUQf9VjgcaowVFScpSXxypNF4WY
35aR9UClHEEtVTWPR9742YB6NAEqEXnnOhSgDHc9iTahGPPdB52+OT5Fqa0rhAPBrIXJ4B2oCAfo
QFo6+nj0dTcsKN1QDDh+I3CqRTXmpZIGf2WTytWqadA89YrgVRUhIwQliNzxqPVz/aUOZWM7TBKY
/8H/KdAUWGTFZGdGaos8k2bgwglJUAnvEacVuS6moCSMiYfrpLpV2RrYkVNWC8KU5ofMjwefYeOi
Bb5Q/uP1pOXAgssMOs5U1DMZb5oXPqJdGj8W1MzYRugmh2NSxrOWguVdNWkVPHdOhYRQJKKgwRO/
h0D7iN0nk1qEqF3mZleQJ8wXmDftMtGM8laQAEnieiztMdg7DB2shUlyc8JfTi+piR6Emcqfp75R
9H596BsatDB128di5JoxZdhwDoszaW1tTl0GtmsoFhxHCEcKPWRcAN8NIRZsaFYdQjmW6eGqh1VL
qSfi23iggL+aDrSgiJ/VOntFwQTnTam5imR52OEHSU1c8qJLjXlmUqvIk6zYBQjTLRUNpJA6EoHG
RH6fUeiqdevbUfaOqNiekj7Iu7iHHlc9xgk+m1pd3E+PQqA852MhdV8Ycb5XgxRX1ax/auWg+1L8
+yAUmicvF+H4YC2KUhl6wlMKoQyHdcTcfTl9NL1MlP6cz1VwLZdgNN0zYTSx7zwDLJm6ZQBCUAxD
FDn+tSFZuJ0IqGR0ERTd+shodUvpsiAfOlXEjkkBN8rjhVVrWXqdO4O/7pRCuoTxJsNofGQLTIoN
da514TOfFVYi3EL6MA+Fj/dVajq3ytA6t8lQS1v2hjDCx8+mF4AH/iiVsC8oyx0GSYe2jUeqnbMJ
Ym4D9QsyUaqq7HpKMRp98DCM79iE4dCjGhbeqcG4eskQ9xwZiWKghZdmpfiXoOkn4SxlxKk7cfZy
BLiEmSbexr2I3SC8/ltMY+otHtv5BibaEuHf4AKlrfxq6LIM6zsrRD6n4mfIcMgyMiVjunB60T0U
cAI/QD529AgKUbiViAx/OAa5VrAyFiT2kt2UVO+GzAY6FD4OprXPqzDCxiVHf3+khJhi9go0NkEt
Aoe6VKhIL1EjSCrCMOD4IEWEZeiJ7LoLjiol4CiU3VUxHY0/RS3li5l6xafx4+MvjL+qqqW6CgIl
RxxTJqaJa/bWZbEEdJPeaqi0boyq3YHEqm/ypjgmcRsnxrcVrbcbD2hm0MT11/FgQARsI4gYbg5N
ynMmkbmZDJiEOr02kYxzHN+kyJcCmxf62taT7/IeYTB4d73WLH0VeqlfYvCaEcwVGXVKTUVfzzSs
VRcqF9qwSiXsuAsv0UaFkZjlfyUFyoUqDt8GRytXcRp+7zpvZ7TCWyKTL4xcF6sB4/NQ5wlqLLW5
0CXLdgPFjrL4dfDDgKG6EuQsJAaTn+RS3+F9QOUTmUyNEm4svLl4lqyTUQ421r2RQrbI8hB5g6a3
SGWWAgsayR3FX7MpRDu+44yZte9b2d8UqYrVVYDSoVqE3D26esDVkRSDFJhWer0EgrRve4inkOzC
leGai2qd6TIlgjx6bCvr3k/y/TZ0L0MfTwoNToBIJ8ODNSM5ayDCGZPJzTeV0VxlLptFMooLdIkL
O2wf8T2jvlIXyWVdFvQDSKmBKZebPAI6wQwEUgXIIJq/+BOV7l2sY1G/RAYS0aZ9H2d3DuHYGq/B
yzJHn7dzU3mnaTvJLKxLo1CshTm60io0gmc23b4Ok26Pu+aDzp5jRLs0ZMN0TJwhN7s1VOog6VaN
OSykmEUaGcNdVpafckimzK3DZQaBKgvRms3Vr4Pqo5ArflalG7xbw4XsL5KmTC5jo0Rzom83IxKn
TnBuKYKaoB/qdVDIwDSN4T6yAoQjx/RDI6m71O1R+HThMKM6UT8Mqbbvk5zIRJcPUiJ8LSTpRuc8
Pf7J16JTH6CjXBgB2piQOC9zEmVEG8gytQIbbMvt91VdXVjAg5dSgQgmk/+mkAqS2IW5Zd3FkLeD
9mR25DfYQaFIUx563bzXWtkGgHFbJt/BbUJowWu6kV+GPtRtDISa0YDMUqmsUYItqTrgOKZU6bBt
a+/SFIvnCd01qS1MYK8xbTYKiksZir+KGYH/prwRF+2bX/TWTWhiW5aZg4gOjtjcB0m7b32hWCp1
WNlT9cEM8MZKe0JGo6kee8mq8AZJs9uqrZ6spGWbTKb2574f5fX0ohyw/hUBARCRx3DodGR2ELBK
46ukiZNVNcRjrL5gxV11yueYkp/MTjEhR2CAeJSwcIkYZ5W6bJBAdHhkHc0Vo44d9PVi/L9v7snt
AYQn5Ozru9Swrhzop/jrUfyEnIihoxutEuYKU7zx/c8ZRiySAqWxuiyNbONl3zATAZcIAfha1Lel
uXXJcwKfASe77rodXJFF5H4aatyd3QPkbNVZRP6ntjbxJMegGBcC2TpYkW2GpW0NizqAc+/vewpy
xV7CdBu851IShYU+POlJbC1dEeS19yVh4rk2wzvA7f1FTY5viY9bS1gu3Flm4l44tXYpOeJNgCA0
XFc9upASc23UyqUCj6Izqa2gi3KRdMRTrRp/c0nBrSxH9a4lfCIS6bPSVvkNaH5sKNmigOIAKtYv
BS+B2KKGzXOBEDvlGAfQoLP0zFjbuDJAzbB5MTUDwL7pPBQl6FcyN8+9JC7dMkVBJWoeoZflh6gW
8kVuGheMPnHne2K+KSyqVv2QskiIIFXdQts6sjZm+yH8DkwjIBKiXacLQGBGNRRkGkzkFNaIiAC2
7NVrWUR6EFTdog7fUvRthdy2KunVUHs0MtSgW0RF7K3r6Aa87M4NB3UXKfFraD1XDj7Jplq9IfYO
T7+JQPaOu9fcQ7fUZB0OmyXJR4v8LjBEM8MIy807UnKhdyk6xidtqEbs8ejuR8FxqXiBvte1JtkO
oZVe5Wqq2kErJ3dxmmEwOJTioonRs9RrF7qjoobLVEMtuAS9s9ZSQ7lSgqiH2Rqpx8+mn7r16K8y
4ddbJUAGvr0ULAIjCyTl1RFsDOqKYLv0kQPwy/a5FB1lYaCKPJXxjn+KXUy9laTcMpExYmVIM7w9
C9e2SsvbYtAdHzPAaoYjNFLEDkI/5krPoGYlNR6Zsgi3lyhKPGQpWsl6MSr5lUK/hh+Jc3pJ1YRH
RgViLLz0+CEv2W8N62KsIAgDi5uDShdqcw7sU71z7z0gGxuNbAl1leqYMUhHZ77pbQrBcKl0AAym
+hgAMueiQIqMgqFuH2H3Z7a+k8bIu7ILdD5wOSJZW4v0FDLds8KVTBSso44aXVR4AB8zzKZZ6auw
adolsmbexbEgNcXuqOFuEUZRn4pKfMkQnqbtemrlWEQdWqtdYSkNqVCsSD8ZwhadCbT1mEgPtdmi
rtN6wYtWaqs6aJKnLiOhNXpGwbH5Knl3U/ACWUxZWmWRXlidaF3kElhAP24Tsr+9cx/LQbjJMrCz
XWlpWwNeVjDZcEBP7JGrFB6qjkGEkemrp8G2oBZvPoAjGNaGANUqjuGjkmb3llmZWNtpP0FX7leu
Yb21g+6vsOwc7hFR8leUYiDhxCtFy/NnwYBPBIsLK4BaVZ6HdOfluXEV+U1508vparK+inJwFmFj
0j5Ncht2hki+pdZX7RiMIpFvXinDocy7jZGPwmxu4IHBHHoyqckGXH1+mPQHiyh/FVr4XNO+NGNV
WVsG/Akx9eA2UPw+1G6FJ3JjlrdO7tcXvc9GOJFM70tdHDIj2SI7RCBFni11rc9+znCdEJZm7YbX
Rv1odEp5dYR8KpFbHULIt9dd719MJUET0/u7WGt2k3tvn5fxYgCBeRdFqX1kSXzc/cBRzHc7+G7J
hgUOSgX9R3b0190OxH5S7w2z/7EA4KdNhrSymB7qapxVKI8esR+GeV3HXbMAaeF/zTRi99r42ngA
f7ocSSuMM7vdBCgmdUDP64JtWij2pIlSjAIJoqSga6mLN3lUHhTPJVvhGFdyFKSXklWAUQ4g1R9T
1TzyGL3rwblBHmvpjhmYzMwwl5jqkoI+tGgCOPiTZ0V4Cb0qRHkq93cY1G7V0NP3qMpn5csxxdEr
PitjboHZGyVWpgKObFLOML24thkMOHmj8GCKhyMGusp3BfnDcq07EEKqNNAv6nQoGWYgZjTHqMgN
43kjNdLTMcWtDChtVg4aGVDZVWFZmszLRiV3aIaPUl1mqV6gZELhbGxLFhj8wOjqa2ou5fX0Yn4+
Nj3nHIgFgzXYLP9TlyKmHVZCuc1CX3+Ea0lOU0JlJOqwygZBHU+eGelYdTDGbV898cEUwbmEwIAK
NWWHH+omoyrc0WuoZhVbGKJKmI3+PGUSJHDHF3N8kToFycAJjKw2KaXoAiWNyQqjNlH0g0m5V2rz
vjpOJWHuHnInxzd9quxE+EDBSiUwWKhyJKynL4GfPJ3ZaCWgJ2wScj6+kYXiW0EakFwzLomiAoYI
KchkNxHiok48HGsuoqV8zsZUUEth9+rINlVDvVwKCiUSNjmIhPQZmbKsRfnquBr5RCkkjJDwnl5Q
REbiYdTrnt5qfkfUVkTOJlSQoC07qYY/ZxW3U1V5+izKq3pXVcZnHMqdndRJ6rVjSMVe6wfgprwT
K1e7no4GGR5OqDXeanrrOLCxjkkRGeV/oLujsMzY9EPeVBuf/fQxj8aAu6kDTSe0Z3O91pIMLIyP
ZujEdlJQQbP1LI5Wk9G6WLrNojCqDA0jsDQB1Ve0GNKHILXTUEkuldFZph+zbMOYZXMFCHvohumA
tmTcPTo3vBFkRbqKG2S/JbyN98dhUVaMKRWmrChDvxKG3cfTijbOGr8sajJZWIWKpGmJJovbLIcy
wS5TsRjdcJWLEMsM9uye/Dgdmei/Xg21EWBfIGkPVa7JAOcECue47TxElddvhtTvV9L4Ng+q5KJv
WbvFtNbZ1njydVTFh+lPjaCrlmkoVfL10Y4FadRgI1b1vkXZ9hOUNySooGlE48tU7CYqiDYt9fNl
hnd71JhogLtSdzFotbPEZ0N8ibUQuO/ga9fUJKWbQmhHU9RMgr/uFisQ7vL6OBE7Zt48txKb6VTR
vwoGYSuyj+W9kib9GYS28l+gRFlTRdRoRXKgqirPHe/QaoHbnPXpPvOUm8Bjp0elS352KYAs3FwJ
riG2+3BMRugnVenthB+cXqbESRu5wKBGl+CCqt7PjM3E6NTRONkodaHvilZFW1PSBay2mn6vx+pd
KnTDVQGA67hoekZc7Ni5jU4G6LndJBT8N94gCKsJBPTzLYbh8mM5lOmxjvc/b93/c7+lN8cuVP7r
f3n/lhLwAR6uZm//9ZDG/Pe/49/853d+/Yt/Hfy3Ii3T79WHv7X5ll69xt/K+S/9cma+/cfVrV6r
11/e2EnlV/1t/a3o776VdVRNV8F9jL/5f/3hP75NZ3nos29///WWktYezwakJ/nrx492X//+ixjx
3Qgcz//jh+MN/P3XzWvol9Xrf//Jt9ey+vsvw/gnzHDD0KGgsIdgJ/PXP9pv40908Z+mYQKXMkQF
Npo8goKStKi8v/9SjH+KhomznmmaEoy4sSZTpvX4I1n5J78vo1qCm5+lAxj669+3/ssj/PlI/5HU
CAP7SVX+/dcY4P6cK4B2oiRqWOSifo08JEAkoT4QVzc+QFGrdpdu7lcLMG1nZqOxePS7LxiLTu8y
4roe1R2sDkSphPgJEuI+HdTLd838417eX/upU8+EAyuwuUjoxZod+YCgRbewFlYw6GdYXadaZpbK
pwQK0a9OdUQruutMtTD4yK/QJj1z+l9L4j8bfrbj6Huq5Uj56rZWbDvLuZG1euXk/aWfG+uPm+fU
DYzN9q7lvTYoQ6cWqPCL+QV5YzvqYHm09ZnTn2r9GdCFjUaOHTWJRWMAVhoSIKxaDfTAn138WGh5
d/FKQ1GVQrYOKqhCu8RId7ncPKIdlJ/5gl9n9Z/tPwu5lUwz+iZ1RsMc/SIM8+fQDy+SnNupFADf
kn8G/PBrcfXn94yh/7sbgXcAs6LgKXSqvhQjYRkn7admqDamiB02gmvkGqMzA+LEPc1Js4Zc1LlZ
OapdSZaEbzucyM4LN3WEkJ8cY6sR18ivffyApF+jjP/c2MSFfHdjpevpjdnVml0WAajZfEtMLIby
GswqEPiSvUtgrkMQe4J8Zsic6HHieNvvvjFFHKWMM77Rbdkf5ewkYjU/M03NtmI/b2c23KMiSqJB
LqnxyNGmUoVdZ2UbNRHXtRpuuzi5z52KvTzaW0X17eMmPHU/synACerOKdACsV0p+RpE+aUf5zd/
durZ2A8Rg1SkcWqsFERDYtVuS+eccCut/ZsJXZyN+0HN9FIWA83uVTQfjKbuN5pTtLtBct0zX3Gq
YWaD31M8IZB6X7PZSe+8ytim7TkC0qlTz4Y9pQpraPEitsGBY7TZPGfguP6szWcjHfRhrrmRy6nj
EZkfA2YyB/ecKtnvLxxezK+dX++DnIy209k4V2PKaq5r5c/WUc2aLdEgUDQxHaeNoIcRxnANxXb7
cZv8fpUD2fzrVUsOBtCyYGp23UrKyqQQsHAxgPuegRhcyG2kHD7+nlOtMxu9RO2NCFacySjoX+IE
sUZNtT8+9albmI1SWY/r3hF9pDIxXvQ0fImYDRZiwMwG1/rj7zh1+ePn72Y2j/Sg1tUu3xFYCJU3
NYr75G3PTNWnzj4bsYmZ6bnbIM6UOt2dFKjAO4tPH1+4NA7J/54NNGs2VAV83XKl71TbwL1FFJ4F
kHiOcqsI+U2iPRWliSTIGtTXyoBlZOb+H401oIS/Nlikhopb+3VnIzl7oUbaVRM2Z1ho43P93R3N
hnE86DWGfS0gOGqWeQaTxKkC0IfW14+b7MTTmHPbUL61mlRsVTth34UIZ7PRlPr1z849G8myqHu5
7nedLarmsNQCEsdCPJxpmPEkv2mYibT3rpOWkBeztGp6ux1gSuckCn0fvd16m1vFC733lpBg9fF9
nBhz/wWjUTtpsAKeQSHFV3VaXwGZt9VOh6Ban1khTzzmOVWFKr6aWRC47EHuQQXpPSAb04yeoy4y
/2xUm2MPeNdgOtYncpihXtcq5luEdmccWWdWyHH+/N2zmA3pItXyPmzr3pbRA6WYL60DequmqrfG
aL5RiA8fP4hTnXU2vFFo8hUJWUfbIccglfJdSVX941OPC9fvbmE2hEOnM4XaylDsUNk+UG7tzIqa
J+ZHCDKVaNkhVbA2zs2wE4/+d183G9aRow15QfHOlmXhoS7ChVHC7bjVqQorlAcUabgiKbDQARmq
2mVHMjzR3TN7gBOtaMzW7sAtHF3Lit7O/PBTMlZkyah+3IqnTj0b8a5puRF4ftRAEiwMLHWUoweO
eWblODEOjdny7Zi4HDr0Y6AHVP0C/Hxhti4hf6C1HzSfP76FE315Ao2/GyZKIscmeVVGYijYePjY
ifZJiOMNDHTAoOmZwXhi9jJmy7grhPhZSYyYUsL8qTb2gS9fSrr/WaBUHXuVsFCi8MzccuqhjJ+/
u6Mg1JJcUKoOzE/1KabeswBPdvVxa50692zkR6PXkAqx3R56maSHY+1GUNHq45Ofet6z4e41spCI
Octq0xiYxWkXupMua1Ajunimv07Z0t+MQ2M27OlDjYOfBl8xeleW3oqE2FZLUKHXezyvgjtLiV4a
FDa1T6IPLIBJIfGqJbqM+5QdWdzmSxVZkVEyAX8qVENgevI7eatd1UwagqftTSADiuyvuupOKJCb
i8558Jxq+9kcAgssVM0KyJLnJA8ay9HgRWemiBP7T22erO+C1EB/CaFMXxYeDRGu+6XZKKtQe8Kl
N8Q1nvmdienj53xi7tVns4aadHpVlhGToemCeBmllL80ur8g04xuGj6Jirg4P/We6FX6bBbxFN0U
axl/nV54tkRhVyEOWQwFDN1menYC3jltAIFsL1aRrcv5qvMGO4p2OeJ3UnRmLjvx8PTx6t4NSmjy
mSD5NHCMdjWIrGFJPTc+M7ucOvlsdiG8Vqlnhr2NIdR3CiKwTqom+cOTj1/67srbqjFCDB06W8Fw
eKG7ySvCkLcf94RTFz6bTjw599pc5NlQHn2QDWPT6sLdx6eWxpv/zVDXZ7OJVYtK5JkgZcfnnmPr
7Hxh0QV7PT358RnTx9JBWVZUH/v+qSPxHFe3SNN+fAGnevlsqvGAqxqeCp0lUq1HrwYLoSjJWrLa
W01ASsk0YGUBFASV+PH3nerns+mhkfoM5hidwMQjTHTEh8Lyl4FT7KxBvP74K048Lm0WSRRISWY+
5oO2pxfWOnQLb99SlV792dln04IhogyO6Elno8cFaLVlG9oLif9nq6I2mwaMEKlMrKcgQaKH8QI/
QXzJrdjffnztJx62NhveAdSm2Cw17FyqHlSpv9LRn2uLT4Ki2Sbq6fS8szPaiQetzUZ7pUh10Lma
ZmOkvW6xXhKz7k4ktkDC9lx+9dSTHj9/N+hLMDBiARIStqUGVT451LH/8HFTnTr1bMwLcsBcL+a9
LfnlnVi1X2Kp/bM8zMSPeHfVmdmVlQSU1G49b4P5xrooq9WfXfVsNOuaQ3VK4KpdOUsWQlY/tn+a
AdNmI9ftZNfIhrS3EaIWbDUcukWjCd8+vvATkefcRSAUi14PU6jyauesAhxBNf1p3GqMO7Zawy42
OBManuiWEzX5XeMjl+/JOLKwTuAXqvfulWUCpAnbzZDnZ6a4E11HnY1hD8mHIoDcZYMrfhkC3EFC
48wAPnXq2QDuBzzsrMFhCQ2qmzJInr3h3P5LOvUIZgM2Egs/T8Bw2Tqefa6Cq5IKhtG46oNDmRI3
jiLBB1xkcKFSgvsWH1lCLWNotlX6lQgMCdczN3liSVTHm3/3iJRBifoATzh78HtUhYODDlJZrEz7
4652qg1nI9vwcrMxMmx9kiwGl6zfl1ijfXzqk204W83VONNNpiTZ9iEjAD5Ypw12ooB5QB/bQxnt
geXRhOiZErqrabAcjdt6PkdK4SDBd6BJ1WFYfnw5p+50Nhs0lSA4WsNskOfyvkEYxrX01Z+dejYZ
eAPVM8yoelsbmme2K3sdFPnHpz4xQpXZ8o0ul9laYjbYiNa9lvQsIRC+eK1kY91snYlzT3SxSYXu
XRdDTb3vDF9nIRTk2wGdnaQFXu176uPH93Ci5SeYzLvzu8NoZCZmMqyT7gJXitsBGbI/O/V8CvAL
pOhUuq/hEvYTeqBSh2LWnz1XZWywdxcepG6uwt3sbUwdDnBz0firzoS6p9p8bKt3p8Zx1U/FmFNL
ifzJV7t7XHofkAg5M2ucavLZsPY9Sw0hmMu4SmM0rZOONsz6+eM2P3Xps2HdiKWiqz02eKC93vB0
fkkj45PRlF8/Pv2pHj8bp5al+yUWJYRGTn2rhFoE/DuH9OW9mHplf/wdp5pnNmAjUVIThB5kW87R
btBLfOmEM7PeuK79Zgszx3zpJpzcTB96Wwwi5YuPG1VSSEgKpmyPVfKt5rlRdeIxTHrY73oQZjSR
UKJEjYx0/KRG+qqXh/WQnsvdn7qP2brtVAi9DWS6bZGMRVaZ9+1wh2nIShZ38Lw3f/Qc5NnwNcSy
6w2VxgJPdhd2yVJAfPXPTj0227vmcfW6MS2TZLECPzaypJsoyc+c+sTGQZ6N3UD1+7KEg2YTJaA1
Fb1CKiMuK1Gau9SlaqvmwzbDSvDjGzkxHuTZUC4qo0SEJBhsP8i6FXQPZLzR9Vj3Uq7stDZIzoyJ
U3c1G9YRkFUT6wWm0kRRlwJiNBtFRe4+6IrykCEZutS1FlKU3H6WIkTB/+zuZqO960FEYpxN/KFL
b2ZjXg4mHhkyNMVGf/2zr5gNdjXW2qwatwGj5ZBvWggTl3bs5G9ovbx9/BUnxuIcE9epltHpFqV2
022Q0yNfBA0QK2UyFR9/gfn7WWUKsd715rJCfiBlvkXvbm2Yyvr/c/ZlPZLiTLR/6EMyYLZXksys
rL2ql5ruF6u3MWAWY8AYfv092fdeqdrTJFJqnqakNs5wRNgOnzgnJjU6d46sB6qFVruq7De8YO2X
WGHvVx4L8wbGmip2jxZ4CA3EPeht+o2IX/shVsRPFdoAxiTHmb36MIKgdTDQspUZgLxwNPdTJze+
s5Lhf1eY3hkMR46eRT5f9o2I3GcOgp9PkH+priuquFYG8OjUEF9iOYYih8ADzyvzFHQ45mzM/mzt
v2wiNrXzLMFWCwp0A03t8rma6tt6KO8HLzzNoz6Mc7GRyNYW2wr5Abp8VTfh1cFDa3jpxofzkRgN
uhtOuza8FdtofycuevTmvRmg8NKVVf5w7nE/9Mz1r7td/q6Nv1vmESohFfSgUF9vxQdFobqMmmp6
OeZWXOg/2LhIoHMgb7DBshpUqpMTHupGbjxhrQ1+jo/3EyeMclnhYaDK+19tzsESMkCA57qZn93q
3eAUrS4OS3CZIrkEv+jSfDpfHC+PvfbsQKwI7ssYBB5gFNtT0IwrMNR7w+e6vS2rOCXqCfq3wTJ+
2yycrfgQOf/93U8xDm/aOUQ+AlER2k8grRW1X6aw3gJbrkQasSO59KooDvBr+lijXU7829dv4I08
gDroJx4TLttsZQu3AXDDOLYun4sFzTjiM9gCb0uRoP2W7NAoRq9ccyuWcycZdA5hXRxp0Zteoz31
3JjRXDm6FcrlFM29DpBOg7i7I/H4Ivytg+aacaztOZc+GOh6lPbLHvKFXvPZUc5jzoNjR3R22f5/
dyJQhPzpRJDOG1odIs9NZL6JS5WFLdnRfmtPWxveiuUJUhjgK4aPekTuumS8jRKdEn/e2Gz+biAc
Jf6cfQiZiwJQe1SAnCEHM/P8EBSqR58iup+publsorWPnP/+Ls4G4U8QCsQJRo0A5YIyBLSPn11n
OdPZ7i9/4u8pj/4meH/3CV7lQdU0WIUuLL+f33ISscUDvrYCVhQDXhoXSYfZNz1ARq2+MVjoKnY2
juBrM7eO4K6AqhoUzvGGMpIvhe/cAKezAZFam7kVtmGoTVQ2Ls6/dDkkTXmQAQN1VHK4zuZW3Las
L8Z4bvBu5vhNikrPnY6qjamvWcUKXOh5ADFcBNjeIR3Sg9cNwnCfLk/771kZHa5/eiMUoV1KoMIC
CpK63qEx/SHHHSilZiwzOc/5DXfcDa9cWYDYCt52dtCmlyR45A1AbFtGOzfWN52zyU+EGf/3JEdt
CBx4Z02icqT+Cd2tj11Q6BO67m8KDcH0y7ZaiVwb+ZYvfulSAMOhwBrewmyfJErVUFB7Qe317fIn
VlbaRr7hbuN0eRTjaoiVIAqyV63aMP/a0Oe/v0sKJsc7f6d8XGwgCwKWkvGUDHQjca6NbYVtXKIr
E22KAFEB6jEUPQgQgg2jWzQA/x/8T+M/4tb7nxRzD6mwc800eiqY3EG6dv+/BfSweePhSZGNwytf
ekNT6BeBWyHolsCkY+I5YPqm3nTXjfzMIhRz6Apz5YzVscMjmNrFgeCPCu5RbzzxrPi3jSSDhFRv
HAoD69x5ph56aqHHM+qN0VdOg+g6+3P9PKZDBZin3vPqXxV+o3l1h+7Q46yTdMYjBV7mcSIE1ct1
mdiGl825bCSYODTIar7LLnyB6NHHq3zcxpRNEGiecU2R+6kb7idNwRu9dcZc8UMbSFYZBYkFED2i
siJAI+SjDh5+vjzrtdW1wgcswU3IDOrfJHc+x47/E6c/cLlF04fL469N3QqhPBqI0/bg/GIRlEEp
i6sUTW5bDXNro/8RRO7/inzigxhgmI7U9WFhPCOxuK73B9SZf3pm7TXyTFOw7A2EgCYdZ1WwBfhe
mfdvKrp3SQv4F9kNBIkl8aX6MXENea2WxrPZyC4rq2pjNnhEjYb2VQDE2/w4ejjwjcUhKuLrFvU3
q+e76XfU7yD9sqCLyHH6VNZlk0KHe9iY/Mp+ZMP1vIoRl4G+Zm/Qf/KatPotBr4CtJKHugIx13V+
aZ09+oh1LYDScg8+1YLsG7/wPlRlLZzj5fFXVsDG1rE5Ab2m18m9S5p/K/DqHjiocNMkmHl2+Qsr
PmQD6qCp0FMRKLkXnQAN0ezs2uo6uAa14XPzMqPNXGD22qeHRuF9tew26hYrq2tj4sD47IKOoYfh
kwr8s+Qoyp9G/pKq38rw5yX8y4nJJtapHV64nUj0PsZrujd7mXF+Atoo4g/nN/ikKFFahRwgJIsB
/cR+C/HCpICyGMlKP7lFrRw0jM2rwu2IR+MpqB9CaAMPw0ORu58S/KtEDLvKVQcd+B+TkWYSfBBN
e4un1Y65Pwcm06BwvpJEnQsbcdMADQrF+lHuoex33dKfXeJd/DEVOC1MiK6aBoLSE94+8PLt+YfL
o69tyaGVs7sCInB1iHYRqJAfIyCk0aOVQGzHHMo4vEF/ZYeeKt/pd5e/txYqVhLHmQeEkyiygwNF
3QOi/w0d6CdN238vD7/mcFYan7kMYojjBPuwDhNQNfDHoAH8v47bQ2WCDa9eC0YrnVAioKuommCf
B8C0DsXyoIKt95sV+/wHxFb7lSp6ZNvCE/swEiAWzs9PKRvLvTb82W7vnKkt2BKVECfeJ7l+Bpfc
LlL6zhu3KtErlrGBa24fRYYy9LTnydiDJzH5BQ3orbvX2uBWIJRoZQVZI+ZORqgGJxLcUsHGwXTF
bQIrCBRze+ELdIP3fvm9Wz4ZN+9Rgq534MKIs8uuudLQjJbBP21Pz7QztZYh5KhEny7FpwL7tDdF
yC/60wjFQlfR7xH+N2I7M7J/Ln92bcWtiADXvgFipwTNQOA+CTByBUX+cYJ2wuXh1yxnxYLuvFJO
ElBFr/IeIDWXkqLPKO4nzhYwaOULNrytKEJNfAir7+UQfqiK4l9Ik2U+zIbaltw4hZzvH3/ZRWxk
G11AoFn3aO9EuRWSDyw4QaN1PxbNY4xzvd/IhzGAJvplk634sY1xC9Czy6FrgY9x8thDa7ssrgxv
aoX3hGQe4PIIFwsK924Av3HKF0hUkKTrfl6e/dpynP3sXQbBehNNOWZvmP7sLOQUMudm8apHUDvv
r/uEFei5DmYvCCEdEUXsy7h4WdSC+0nOkOFMXi5/YiUqqBXwaMSTZgYMYr/EIpOVdyRzB+HYaOMX
rC2xFerTHJdlX07hfoygI6iVeBkqsMhenvva4FZEc2GqUbcwT5j3D65SOvX8LUz9ml2scIYGG7o2
RkzcC3gGpvEFksnhU0E3eTdWJm8j1KKC13SBth3kQUfIYTaPQd1ed1CygWnDGIQ1aHqDPdRSICXp
7EVUvF42+YpZbExa7kCjYwH4fs9KBwqJ4NxIZ3DZcqLqDY9ZyUC+FbkDBEf6nMIu/S14ZfFuz8rg
2VtAjF2/eqq+zu1tiBpYoOaZ+lOASimrUu8BxPhGg/L/OitZcRuNxBOThpXiWdIXYBuqgzcX863O
a3ndbmarH7Gpj/MqwhorU6EZi0DonPtH3Q0fr/sJVuDGrtNoKEbCh7r4AXKNt2IBGx986brhrdAl
aNRt61qH+3psj8ajEEiNIdEhNjbjtSOGb4WvU6ALHi0CiC4hT4lycCuZIVaGnu1f9exC4wpcyAgK
QdwMCh2gna3afOPbK0V4G8nGeT4OUFA703ZAE82QCo0F5ZexCb/7IXtshOEbXnau6v9lr7aRbMZx
oSc34zdS53NbP+Gi4kIxJx/ezPLFdz67kNPY+NLaTzr//d1W56KZpICGAyofFFyhS4+jgCoGuR94
Bx0hSocd6BS2yn4r+6oNbgvigUzJ2fNGZ1o+TgyEoXMHAcOem2+E8OtAqtQ7Z7h3vwm7qiGBAxqa
unZeqyjaC6fe6BlfSe020M01gOogQEEBnvhPaKzdsUHeXI6btaGt7brvSIuT+RjuKU6Z2gPnZUyz
64a2Ip7gwbSIFyzyWC/Q83QDupOVs+VCa6tqBXxrvMGDYgrYyZZ8d75v5aZ+bYv4KOZqwzZrn7Bi
Huy7M9OQZt//hgxE+qhRoigGYLE6BQrEy1Za2QBtyJp7bqBmDc5LIeefDHoRoQTTvEH5xL3yA+d9
8Z1f6jYyEC3AMjShqXY1VBrw3FHOP+bCSX5c9xuscM6hPBXnFExZ7SB1tsxO/UCHnu16imrQ5U+s
+Klr7eKydQ2a47EWLmhPDwzFzSdQ0gXfrxvdil02agoVeThTqSPIUNb3ddDOV9r//Ive2Z/NJjf9
iLFFy37QaHkyRX5bT9e1U1AboiYhF9xC6wnnynYy6UREA0KXQG+EwJrZrRg24JIlKkfuzH1auFlp
5CIheUT54bLh17zfimJoVnWYPtrUoax6lNAqNuB3cGt6vDz82vStCA5LUWObge2x17i7GkzNuymc
l/3l0VcmbwPTPK8FMlvCJzswqu2gNzBmnYIIWTuzLe6otU9YwSsbfGGAIt9+bMl9Hs8QyyG3NR6Z
L/+CFfvYvGyi5tGsgrPf+3n3lPQV+TSIKf9w3ehWzJZoUEwqAdeEWN+PVjiQrfKv2xFtOFrpVDgR
NeBgHNTY7qoCGn+QEio3jidrZjn//V3IRkZGnPowSwByJ2y2YkwhUPLlslVWTlk2CE21lR5MiyX1
ixx6zvNwi9e8j3MYnxZcfIJwfi0m8grRLLaxyGs+ZMWwoxovKhwUkqC3fWrL+jaOxqPjj9nl37Nm
LCuEKyiGTH6F3wN6jgKb1wCB8lGPG5NfG92K4Mlw1ScSVe0wBGicLh7gyZxdtc6+jUej1QIpQH6u
2XLKs07wX0HiXOX8vk3NVpowX0KDWgKb9R34u09sbjYuBH9fUN8GouUQ3P6/HjQm9cFh0Ws8esfa
Zy+XF3RteCtsK5Nwh3mYudLDg+tA24w43a9QMe9Ks58//C68Ou5LHVTo7g6G5ZQUuUndzWcK7+9X
C9+WQgycua4Bncc90weB+Dx9aKmTspEctexecOlIky5+YaAlhk+dg65wNZSG2hAXkGCHG9bDpMkv
CMijxkFOEpKwCMTjoJC8WopwZVCSxbEzSoNqkNlQ0udi6rduKn93dj/x/zSM8SBAFAO3su9pA1Uc
EQ23iRrUVXu5bxO+xYkJi6YBPkaMDLRcHXRZ4o3HwjWXsXJA3gkUyhYMjRPfkYF6MyzaY1nrDazz
ml2sJOBGwF0WEewS9ORBh9VbxOTWDrsytg1xI1SKZozwLOTPpbjHyZjtAtFskTydY+a/V2rQkP25
ojnIhHIwQONRLhanPm6APE5u4Pq/yiLa4sNdMb4NbWt4UAdodIN12mjM8oCKDNpSfQrENt9Y3zUj
WSkBkiLJ5E9YAMjV/OSQNtgXUy6u80sb1TbRPG6LAYPn8ZAVg38Hhv6NJLxmmvPveZdpZDFyDh5u
ijcUaDOnUBevIO1EKg20PMvx3ntVxoytuJ2h1sO8Hp8BZy8HgrQFBN8tpx00pOf95U+spLU/cW7u
/6A8rLrSg5sOtfoZOtMT7aI2LSnkjkk4/eJe8Hz5Q2sms0KZJ7SAxAiSM2G6eZ3zH1EZZlKF9Mrx
rViuIolXDoYf4o7VnnfhKZTdCf61cbpa8VQbZkcpc2quUYedtIBoyDw9dq377SrT2Bg7xV02Dy5H
lgvFw5J7WTfqY+7H1+27Nqau9INamhBTTzrvEPQLTaE2n6eol27gMFd8yIbWdS3gtXODSrjjNNVO
heFTMPenCAr3g1ZB5lbJdfnaBtqVbjcMU4s1Xhr/rmXOc1glW8R2az/CCmniUe1gS6fYxab7KYlO
1CUHTfjvvb5OtsjaVsIgskJ6qfqFDAQ/QRbdnQjr2xEIlriJtpqa1sa3DuWey6FsQ1FudzRkdcro
Q5FEL1Czu+4K49voL+MoBV4OmElP8weQYWcoIf57OQzWVsCK4IA6sgMBGMrE1THsCuBy3Hs3emyT
7raYfl7+xkoY27gv16Vg6ZmQUaPGO2O2l4MDcteNdL02uLUp+5Q1XEch3QdJ2exmL95HKB5ed7i1
MV9u3pmYNXAcxfKXoGAPkTZvl42yYngb84VaAG2hE4VzK6cQyA5PfRDrjCfFJ5dAhFTkG5iNFd+0
kV9C1MCYANSDgrn3ljRZ6Q5QNlw2tvu1X2EFMDoKcq0USJ5J66Iemef1CcT9yy0rwRzpo4gFRs9+
6+S49jErjIeu05INWOqhMjTreRjtGjL2kPNOuhQ9sGEajEGbXV6fNb+yYtoJSQPdS9itFt1rLyAd
GW+V6dd+h7UrO00/QUkWMeej2r1wks3otUkrQCmgFHMzbvOGrv0GK7gTjpN8MaFYMObyAV3UEOrd
giyu/AYbTesYAO4FFLj3YSfezvxbtZQfukrfLw3Fo5mz4V8rv8BG1TZUV1BaPZ9VJycDmP9uxiZ0
1QLbELLQaXF1jXA2YgREVvWgwhTaxFu9fWv2sQ7ZVcmg++Rj4ia4cRbnxLt/KCd3bPgVXXeMt0Fk
IiR6Kc/3S9LWJx90tqkui2Uj8a1cdYLzerw7a5PYh84gqjR7NMJnuu+yuvmsnOFpYRtY45W0ZEPJ
kLFJCA13updJ+B2KYkcXj65jtEVytza8Fb3areikwC29RwdnknpozUD2FjvdFxtH07UPWDFcxf7o
85ZC0YFHr3jSO/huvV8q/vWyc67Z34rcUeswb3sPeTVxRFZLth8h5Jmi0+8mHsPrIsCGjOWJ1iaE
fgFgUOjcbIanZgyvi1sbKTZA5Z57s4v5EwCxl3F+6s2wUTFbyQk2MIzkufKh2kr3dVMek8IBj6W/
+YK3Erc2NIzGELQeinNeE5168QetP4SjGz96aGk+xiDZ3zHVd9ftzfTsXO+izNGQa2MSViprf5fz
+qYBprFOtp40zkegv9QrbJYzpflYu0Cy4ERUtq8EfdK3JmzYqcoly2Zt2A5qguzJG/vNk+oKtMK3
EWN94oCuEvptULQ9KjKnld/smgZaEJ8p/zmXIBgV33C4SaWnNw6AK6FCrVAHGnQRsa9wSRzIBy+v
H+OpuO8WCIz6wUagJCuGtIJ9CRJlOh/rVAfdjeJQ8uvzb3Pj7eOx+NFAizUlUPzJoFBZbOTfNR+3
4l93LkmIwY8aw+gRdMR3ZWs29o0VD7ehZUHFPKJGINn1IDRJ+wZ9yUMHHdcxZ8FxKkc3gzm775cT
2coPsdFmeAHhQciAGBQ6+AWGcZNFkD+6zko23mwJAZOvc2BeIbi5hzLwI5uuE2PxbaCZMtxpaIeX
fNlp7zYcGdm5tN56Rl6zihX4gxOKYZKK7ntwGEAujQbghkuGPN9fZ/Xzd98llhzE+oLwnoLBY4rT
LppS7UT/T3/wD/nBbb033waXkXxecHUGgIVUHX1oHbDQo+XsuuZq37fCuY1nUAuNMA305Wmq8a6G
Ij+ooC4bZiVZnMX/3humd8OyKHo8UVdUfffB65oSEZ+aVtyUTX7lS5QNLyN4pK6TCsfuuT9LLrcs
zd1Cbfj8Si6yAWQBlDfjnKDPpe2TY7KA0zFeehDbo3MI0XVwalXcSieX3ynlW91nK+5qY8nqvtd1
53V0TwHFD4CipWYrzlbOUb9fft55qtSug+IznpVDUKCrHErCRd1CdHnZSN1rUz87wrvxRV1xt/bw
+usXICKOVevuRtJcWXz4D0zMEKOnCJJNYcR3IQRSIGm+cUBe8dT/wMQ6VNKFcIES7YZsSPh90NeZ
I4sUYqNbGMG1b1gX6rqbhOAToD51iRs0LRLIcNWfhfAeHE22+lHXVtgK6JmHXWLiCM5Dhiddj8ex
CY68Zls3rbUVtkK6qUQ0c5dAkh5yAI+04eNeoTttI2GsjW5txK7Xj35gXIzuDQpdG/qx7dTr5WS0
MraNFlsaU0rw00P0s57NbcV8qI17dOt0v7LP2+xmXZD7pQ/Vi32ofoD15UDYPXSKM9zg8mvfxX83
8r+Lrs5AnKXrgIOPK/0tGgNUZUzeHy6bZ8VxbJQY7s91t7QV3buY8M0czNFbVMzq3glN8um6T5w/
/W7+iXRqofDgBl1tiB/4fvsQTd5tXsjrrio2pZkMoYvasO4cYNEN9GOzcbMT+7cZ/nK6t7FiTMZN
hRdJvFPp5l6Dzswj9aGGvVIn0W+19A+sTg6RCNOqod9K0nyiBjJguXOMdHkMVbxXNbmuudr/rUv2
zpADzjPCHXFCZr42KSsqcvBxO85izafrIvH3jePdJzrdc0jLC7qHuHuxL8OuBJjnSlyxb3Oeic4I
lcQYvan7LCH0qMBsbtp2z+jwcpWz/QdhNuTtjP/QgL64w+9zR8XZa5FslVRW0omtBNq2o0hCxCA6
wMhdPvtvidxqt1wb+pxj3tke0qkmCc6VV5ex5/PQUbzFkbQ2tLVBJzxpyNBhexhMksWyfOBUXnfT
sXFluHqGTjDFKAK1y01foUlkkv+AOWNW/3DZjRt+uZJnbbKztq/HbukGVFHm+a5hD6M5JehAzsdi
P82fL7vOmpGsjZrzPglB844LaB6FX4Ng5F9IFc5bHSlrw9tbdMuI45gSqGLi39UjqdKiqTamvnJe
Jdb27JCplqLOz2E7PiWzcHc9Q6u0lH669PHJTNUv6IC2R0DpmuyytdZWxNqzm7oLfOBWKNjdJ/ql
cjmpd0a23ZwmlRfdJ2U95Gkn6v758vf+vlF5NvJsqJkuO81Rxon5U5UomvZ5+1EDTnR5/L/XcTwb
faZCH6KmBXZyNLiTj2bIJ5IpGYGDOlHgVNh3kwmctFFniXnRNM518n/ef9A0OKwFfeH4+7AExsL4
4w+wO++C2n2BMfeXf9vfXc+z4W/tXCd9AY6VfRA2Kh3h2VAmja/jkPcSK7mQAi30ELhCSvTCN0i9
i53rsq2O27WpW4cHf1QQtOHM33dKl2kTYtaT22zxfK4t+vmr71IucBVOAVIuhDzx70HY/eQmzcmp
cEuaQjQv+N0eGJUtSNCaB1v5BVz4hiXD+afM6pRTCV2veVcw96pqsGeD1YxpaOOcFU+HCpyloqXm
Fc/BfAOg8PcM49kipGESxIks+xhsVxy703BeiKZYugCwvgqK9FFYOl1aJI47ZKDGCZ/NWMdqo4S7
5gRWriF9a1gVo74F1osAclPUSe6Z2/TXtUp4NuZsSfqBRKyK9r6svY9jEMgnEwtzXZO1Z8PNcCnm
wimw8FGY73oeL2kv3XijVLFiG5tEzZODN3GO2MYqlNmc+7eS5/rKwa3oC0MnqeIZg7tJ2R2IU38b
lnmrgrOisuHZmqG48zlKOxhdYa9iw7Ljy/KEi8cLqclL1ONZu+C/HNbddlX1MqCJ3y/w9iYdkKmo
gaQBygEKEnkid36MjfxyOVeupAQbmYb2zU7mgAvs21Edfnceq+FUso4cpnruscXpk4uexY2wWls9
61DQT2AzKXgV7NHJPgMyH389d5Rd/iVrY1uHAtO6cyVIgh6jlkH+jkPPpshcKt0NS53z+3/vRp7N
JdULmQviwFKEq6+asYc89LJexk9u475e9RNsbBrp0RI3a+RnY1ixc0xXgGur2aqxrvwAG50Wkjpp
TY+MOTplFpfus7voD0aKIVNeXV63CjZGDXQRnHoO7jyl/oBC7NFjYqN45SPV/n0JbHwaT+KFcI3a
vENjI3ZFTGWVOn7oAmhHyJ1QIGwZJqIyJ+fNaQZsFMxHdD6VppMHb+zmG+hWxbeVMy+fChqJG76Q
Hgw10fKMRu88K3jk7Xmow0+t7L/MZFHHvh+Kp2U2wx2ffPSfF1rfDX4cPlVe0r6IEmSXJY/dlELW
/inoc8CdEkrm20jE1UOgZf0PVXV5dOOcP7Wjxv4xFN5uiGtzxDtd++CwarkFWllmoSn7F2UE6tJN
CSkHPJ7eLXoBPxeK+uV0P2LWYDpCN0tc1WbXhqJ5c/uleeRQZ0hFn+CWriO01aUcB+B8F3MPwqeC
5P807bmr0g9rAVVONCGnNAINK5Qg2TdWjO2dCKD8GkW981TRwgFL6KBvJjZA1D1M1G1Q9iItPPWv
S4AlHWfxgzV4WpxK42Smd8geaCZxlKUb7KTT/QidZflnARPXXspe7ZJ8USc/UEuauIuTZHknq53b
TU+DK+uTkzTufem680ENkMrpHFE8u17S7xMAZTJvQp+v8qMSt9vgBKGLJ+NBuwfdZuWu1VOZGt7e
JkHjHuc4XA4ET09f6STHo9+FbaorWe6GBqhedVb+JUtIngzQDKigk7sSrdqZN7dRhsrts1c6HwJD
wcap+fc8kt+VKNt7Ewi98xq9HKNkbvahiflNEMRz1s3Mq9KpHiBkO+KGyUjQQG4zYjdd52o864o+
83pd7mPT8jTQs2yyblHVoSrnf915SZ69GpdT8CQtqGgkHhS3fXkPEijxVIPQEPFZBycVdd6OBATT
R4UqHfoZKMYEDUG+WzlZnsfq6IWjzGjbLqkI0OPtyx5P7mOeZ2YpPy8Uiphfu0K3T01jZJZP/osb
zAPwbGUMCT2ocO/8yhzlsowmVd7Q3S1jw2YUWtowzVvNQZUpxoz0RXWQc6ug3kx0fZA69vdNVAh0
Vel2iNPcKXALAuxCfMZJaOH3SxAO8Z1wmpw/i1moKfNbArPFcxF6aTSJYbktoybRWRwX8/BJLNVg
0JnoF0mfLTUh5F4GboH1BwD7SHLPI5nohorBxqDV3wkZeX5WTaKpD5U74IGC86L7Efe8S83og8TT
m7r6DSWA0hwqBPZH7g7ldNC0KtVezFNT305iWb7ChvFDs4xxDSay2eMpxBy9hz6vaHmnlUvcVHtx
9zz7FXuTYIp5QniNKqU5VEXSfgY9RMCn8hOUr5Yko2SMoFfrha67H/pafXGnpHyD6GJz05TK9Xfa
HVWcLnKcQO8xed5JVDnkyTWEyudDQt2R3HAmPSSlpC3xvAOqqwCSoC7V8V5zNuXPaNFSUcqViv3d
bJypRptr7p9fazx1lL7X0B3zwj7Zz6hhPUEcZHrGe6/bp/UYmhyC21EvHwscL8VxbKdK7XjAtJs6
gFHUoFWHJE2W+J0vPpgyKUUmyqkVh5GOXD5UVCb+oWC9wGVtkZWbQZ9DffLKwasP4RK4U6YQSf0J
FyMep7Vp4/5zqap5OfCpCZJH2iasfQuWPir2AAhUPVAcICYuU6Eg/ndrYnduTui19762LIinjzT0
PdgaCFvJPlZ1qMRDnoseP98X/dSmoGnvfzKUSKaPvFy66J77DtCgVaLjT2h0ZdFDl7CC72jbQZ5U
VsHUPPlCFh5utr7mjz2K8NBuXvCqdTcOU3hfxlqwEcpUfqsfwkbG8g3acP2Qgn9kXqq0RNt44qRD
ODbmbY5I3JySGcqFiMBuWowE2stth/uhmIb6Wcdj0BzGXiwsvxHoe5M3A7YB5zlxpzacUq/A8ols
iVqJF/+ha/z2azdpPMOlkYIqOzKRmGeVgSKucj9WLPe9jBe4ye6dpXbFWaONBKDY8yMf7ljxKCtY
S9+6yOsew9wT4MLD68UPb+59/wZzCNRLyelA9j3jatnRzimxwZgRLXPTUMmHIYrdJJvdouJZD3bx
Ku2BfUTR0iXkyY8oklIedXJKVd+MKouL0M+zagAn2NHvDXh2gI1oTCpGt+73rquHJiVeK0GurisM
ZmrWRuCv7OFzAEFO0W0rF1U8KDn5/0wqnAMsdOD16YycwW5qLnP3eOYyLrNyzI36URa9HG9kuSxN
qgtM5z7MdUu+mZZItWuYlzt4L0bp+RmxKoqTQn/C8NJAU6vfqWEWQYYWmDhKnSAc/8lFqMjj0ECT
+RhTL/ncl4TECGDjO6kwJviQd7P2b8rJiyAZMs7kbo4gIpkZP5oUXkObGacJkuTRjjpeNO+CyBv4
aamq0X9dhqE2Ka/HQqbtyMbpFPJl8G58HORgmtaf+wcmTYMm5oW37RGK7mOe8lBWUSocMGXedVUy
u3su29p9JXIwQGfxsg8OkGNs+a5yTFw9z7SRYi9DUUanwETYw7tungAnKDsuTxJEf+wjSxIy7onw
6fgaSfTmpEjlCZh/2rGrPiZLWJGdQb0vBmOc0W2NPeD82oja2jghV9O4RgjleJwKWA6xyXx0ZZCO
kNqoniYexOejnR7ki+8G5nsbYHvJwL4+BhkZ1fJKAxo52E4TKb6MyYBXd4KCj58VTT49sHzI6S6J
B1OhnOn5884nk4SmlEZT5ME0STJ3aS4Y6D6SxPmXMtB/gHAmgNOlakZcPIPhibTwsah2+kcfrMb1
Cwgmx/6mI33yTxES13srYwecKDvR+Wr6Go9o7oRsBJCl7C5elrou9pCaUeNDWcqgPuiyx0tZgpTt
3SgBCTZwMebu9NKcdTef/KBs/Z3gnBswks1deRBoDY3mDJuJK6fsXC4A52E3FYB0zB1TXQYd2ajc
VVM/BT+xy3XsEJXK4bc4hCd1ykC44AJU1Nbll4C26mFiDbS5WVjX8fcqmZQ8hmhhaF8Be8qXAzND
590scchUGjYxUS+zq9Bi6E/oCN6jaoeuxNj4ZNwFjuxj9MmjA+J14t3/4ehKliTFleAXYSYQIHEF
ktyz9vWCVXX3SCwSixAIvv55vtOM9UxVV4FSEeHu4c58TCsGHme9DEuVj4JrSEe5DYd7k4hmour5
+k+B/N/OVDHoOigZ4UwSyboKT7Sa/d5moxvXCR99gtvkwWH9O74kTSueYhW0Ud5jbdCmGzz8FVDY
eOlzy0daXb06YTbzAnzBlTAkCBy2aMJaZTj1fvUSd4v/NlZokPYNwvX8fdLTQd2UhpVrqsZQiAyp
Or5BysEcLbC0M4ohVdxfrbeno5sQVUnrYE15vZRxNkEqBb0t4ckGZend7O+KVsfMX6rtjblg0WEo
j3UwUPnJOh5TKMXKSeU2RCohHGY81+5x+/eeSPU28h7LChZxoZgpJv2vD6eVZ4ldgZB1W+P1qfUn
n5zWUhKUoXkduu9QoNQUrUU0I/560y65KRfe5sMgAmSHbN4y1ClJXGgOQRnUQYHcl4qkJc4Oe1sT
CYYi9nRXftIKdfAIYGutkS69rNvPsmHFJxNIt4mzGZ/K6cJjFtKUbaIyxWxDbz6hU0BbZ5s+1scS
+X5DEZTUaw++7NcxW0CFJK/oMjbxG1JT426O/AnnX6teDjACW7jMWrU0DE0Nnet1z6zxquO8zIG8
Rotf3l2e0N4+VdUk1n2JZns5BGMf9w9whWvohd+XGA8YQ4Q+JGwkMGaNlG3+9qztyEcw8bF6q7EE
m1w3bUGyZVgfVvN3OPZtfdgqEKawwffouu8aZM/+mWraqqKaOts9zwoGaEWFZphm3hqP5jy4Xte4
DoShaF6ZifkEt0tI0otEMC+C3BExnFdDUBozn65NvZ85XPePisVqOOPT3LiXVTaWZCUBxYJjocE1
s2hQUeYnZrT5yOE8W1S0rCFRTjDwFYm/wsl06c1C7s5+tTx21mdJKuZqJDvBIN17KLdxC0XaRg0a
1X6Znfm0Ee/LFF2Cqp43MyfJc8c2m+x6J0Ifo+TowmzsQvMWNwG3f7eBVz5EREOJPkx31h5oVHGb
w0bCmJMXi3V7jPQ6m0x0xtkXJeCNdu7gMGkzf9buQoycxiJmyfAotk57KZ9Jsnx0QSXjw7RFPTze
e0mnfwhxsT5iB1AyrkkDpDMLDONPsoomfXAS+tq8dDL6G65JGUyZ344B0E5op8Lm6iW2846eb3uZ
4U7tZK7CSGiICqc6vlKIthJ095VZdgkux/nRRvidjxGWxsMighls+1tuC27HnHIdrinVm/AyWnqk
ymEspikGjmbifWqGzrn3HtHi9lhWKogK7ErWag8MYI3OKHHW/4DFFYxJ//YToxUFfbsItL0+r6Fb
7zZPqe/NM0lSKGQsdZlp7tYtIQV2n+yCjcDr/sPKIAohoMeqmDsHydgEhwWiaFP/NHYeW4vdtznA
9jYcyUmcj7NeF4y7m20yEsMlLoPISHQ7Vs1BcGm5IWGSohHS/ZoZfGe+E+M8bypFwllPCV5Hu4af
6NTEgLZtaCr5V2GVxsuXpDeumJHxJQ5aB+Y4142MU76icnxFiRuTr0SOgXm2stLsWXcMQ7QiE+ar
pPfnnJGa7BmajjYzOoq6DLM5P+AtsIfRDuUMtVuwPSZKdcsR8xfxzyGyn8pr4k3DM0cLL7OeKQT4
+malWLaf6Tw8eAaUfO7mze6CAHreLIRFCsLsumF5iX1tg11sdNLmnZnmlAWasqssZVvmIVOTxh8P
Abv6uvLiVLRB84EPWtukUyv14xqheu8iN7Ywax60uaySQbvTx578hdM2Pokh4Db4+8bgEDJ4Is5f
a+CZT9R5VL0WF/ADsyNUfNDPLCRdOhh1TWs9dkVMnWjymA2ezJJFQSiMqrOON9/S2exn5FMNqdIL
C1RqyRIreFAzMdKXYYZZVOo1oxTZ5OjdJ15v5YwQiDAcyZy1AgU/83TpP9W87KHaiYL/qsDEIrXB
AiwqiIbgcQx75nbWgelM+xmpsbAqHJoIv7+ORsglW4wccjSoCUisxTwVDPDT3cVhRSu0n4CbnhQ8
H5FEIVg2BqGXo/mVF+mR4CFq4jlFSkb44VXTWCNqNRwwTa5LiLpgq3pX4eMtUoIYCeAiURs90LCO
VRYZDVcCT/UTmoN+5ZjaI0tOuBi2Nxv2UbZhomjzdfGaA4bpVhQDppALCr7ZJ7J0/yYz/QA1qw7h
3NW7gZF+x8n0lgzRw2TasqhhCXfSFdK46rb20fQiRyUtRTXiOcYrS4mE5XuOfpg9UD1tgMeg6tBH
DKcjfMkljc3DNgeg6DzewOReNrTO+qUE+uCGT8wDj04TfryfwFexufXF39oXGa8TRu1QPsYSUFgT
GCW+HI7dCTiQ5ZkZ2yrnYWWeaRWpN3DFKtgB+YQxsk0i75eMs8qsbG4lweytWkb2vum3TA3YPfbS
YRJ+tiZrcITRi2hTBuTg2a1+16UEVgB5V/vsB8Y1S45tqOgZr2a8eV3psJPb0RerZ/kXfGOfjhrp
ZzGkiOkKMOrFt7qiSC7jX4hrJGmjZgXtWiCRN4ua7Mt5wA2hahiiSstzJMJh0Epkd2tpibHG2Xfh
VJ8nTVhmzQjP9VM3rdNH1WHfMq8QglFm9xkzW7aG5W4KAecPwL0SJMHEdtmVon3xUDAOs2oQdoIM
B1h9dVhGd/N/lJcD0NT5JHn05DrwW1oSTEudeVW6O5NWnUm8fQo6IGE2QAp9bapTDLRp84J/Ttgh
w8Hcj0y8TIl7Jkw+jKU7hRGmpbqEi7s/dy/10F7R5L2F5fogtPwqJ4gnKJqB6v9tp8UA0i7Ti3XR
z/2Lvbrj2aqTZ7Qz7RMuvBOLMAVswfLZRvAvRcHr8ngdYe3WjvsFfr5ZhzyQwWDU86Y6p0rd9xJl
fAIutJ4rTtjR1WEC/5ko+qJcAcwdo8nlXtnvm84/w0TxnUrxUiHnOeXae69JcuxM9LfjvQ8lwdzl
JtnWDPHYJtWzjygDEORuEpeKtgIUFxpK3i2HZsInrbfsUq3bFfPhE1odQCmlzEJJj8lS5nHroX1B
zgstq93k+3/ZWr1jPPxTuQqBJsamQS+vwEM/S+6dNh+vF3uJ/00dqFRJDx4lWVy138ARzwBh34lP
z94K1kibVynA5aLwwZK/egJ0hJoYH8qG/NfLPoPrfpmNo/dIzCozQOg3QZKDM9sLZoYrcInPMk5+
bTV9U6Le6oi8Af6A2zf/mCrgt95ED010Fy/Vj93cvybGzRmNW7D4JRsR6uBj9yNUO80BPDhZZVXb
7ZfJ+4blMk2TuveLOAzEwXlzGtLqHCqwX/WILgpZlvDYuPutxvc0c68ox1ClW03eumCF/8qAJa7+
2MEXGgvv8ePGp13XhAUKwGvXJmer5E51IEqT2jsCrkVhqQ9KlvveIgUFwIHFpeuVacfHDFovmrqw
8wsHpyC9bAa3x/ilJJ5IGw+nepGH0gwv0aYOEQBeVJgkTt3amcwwc9oiUay2283+9NPDtpiwBdcH
4iYQh0TcEqUzYm7CNnzx0V/jFrkKxF/1wLdK238A7/9mtJM7OpGfKryXIOofhB7eMSTF6bDaosP3
ImBofM5gg7rtVW/z+3OHbeRZg63xljAV/fKKELuzg266BjtQbwgv4shiWjjbm7KqD5FsX0bTvCLp
dswg29dp0LY/PoIGbQx1etzHe+cNNxZU2BBdy1Ml/Cdj7Bfn9APampPm1RtNQK3cY848x/YhGn65
lBcxVE0quTo3QuWCqX23iGKR1R+YVO1i6u8AhJ6TZELVhCNLFtM+i0p9UKV7RlIEzwCX5bLjedBj
yoswPy+V/12RYUi1ijEEQFmVdui+Ujj01AB6li4nvXnzdd3gum5lPm7RJ4rAc0TnAqiqSgW0aUe3
bg9CRH+B3+zhsn+Ujt+S1f6X1P7XWFUnV5lb6NwD67YtZRIjjNLFiPwJTuaXOdL4M3nwFnerBblY
1v11RuYwcsgFihQwwvmjCQUsyVUB6vkB8XgvXqz3Vavf+y0+1fWWtwmCKEeGUNPFS2uJQhyN8Tvp
poMXJxf4Qrzew3lrpCZjp/LsI/eOULgKER3/N/j1ofK8Q9CKAwDRS+fJVxXYU7LWeRx0LxuNixa0
L0i7nTPsCWG2f1gy4ZMH2rsDxZ46Qh991MZ0lbIQ7cwzhCj/1yXbcei3p1bOQYa69txYdfPEcCPr
eGB3T3e7NZD3e8dgxFCLy+w5Dl0BUOZaxbxOl5B8Nf7yiLHys5zFS7iVO4xqh6pWn92w5cyr0Oyi
Mrg+fAWuckUfNaV1Pf8bcd754mVV6F6c7D/0Kk6t6ArLmmNbs53g/SlAs9kE03Hh5Dgk9GoD3B4y
SErgrKoIgiqPgm6/NQga8pZHiLDf68YAlCeXwO8hi9eY1TvEK6MIIZDV+kiE66enxSsrgCKASSG7
DTOK2/f+1qBaPsIyfYcR7Too4JF1ZD8n4p5GQX+WvunT1S0AuMiJIAnLVe3eB0avogbSlfYZVgCf
HS5Il0zH2RvzcCzx+dePbMJBZXp9ZnI+Rw02DMgma9y+/NC68oyNqBxQ+EEL9rIKtmem/B7s8uAF
ak7NOFy8Yb6KsT2R0H9IXHLDQtNtW8ef+4k1OsiCcZY7vbV7bwLKMgQnPtE3XU+AWTz/2Hb1CyRC
13WRbRrpALG9PkGaGTi/wQ+OOtHv1NGviXtL2pDoUXYS5bd6T5h4R+9/S1CVnKN5Hcy3MhCvA1Sv
GrBK1Jsdn+dDg0bsvsfF8wqNCGKH9EMkpr8Vn77xRl7Q6MDodCoQ3PR36YBQLGp+6Ik9lLR9WlSy
32x42OA6Bt/PbO30Bfksf9zAM8dCeN/gg5F04TlYhckWCxE8Mrlfo6UkueDkYZ7Yj6LiOMqy2UFp
d8CS1EGW/KuL8eq5F6YMoNOuA8GIOQ9vS4+/ayC/7l+7KmzVz+s5YOF/cJNG3iEeJSIGHtfAP6ha
PXZMH+Bm8mwAjchpex8672r7u80DUUfEGabwxqTpOlZ9HhHof+z6GrD6H+LM4IEYX5gAahaE/TtL
4jMcyeM08ZAGJxAa4WbvGiXzmxevb4bp/+CudBu49xUm4HdQIFRb/0ZaH0bubs3Yn8U2nOJgLCIt
nue2+7fS5dlI9Ss798oUfG+i6uP/B11V/X4r49Psx7dpZg/NgsPmh+JxiYN4D9NimQVqewc/Dfyh
E/sB0FcOMBzFD28Vm61ngwhbnNd9YprbEIhjFJVlOpDgG2sOxULKON10co3HeUw7gHFRAqC+kSKX
TfeBC+DqRcHvotl58vxfbdrj/Qazrv5OyiRKgco8EMvflYbzQAkuOsZzSxC+aSZ+oVuU6rbLIiuf
pUSLndzveNs0+IumnYyTvEeljpm/r5BfyvwgJWvTpTjW74l0awox0WFa5zcYxOAUNoieb9oAKCUo
f0AD6dAhjaIZQIPU3vhUOcxNCwJzMJ09w/b0vA5DnKm43+FhEFyLybdnatwcrX/zUVgmS1gOevvR
0+xUi9WmEH0JtCCYteDVfJZoiac4/tNM0cWro+moMFZiTfsE1nFnxo6kWxhw6Hj85MrH7RU88X82
1Of749Im2pOq+fGWIEHO23A208IL55c/C8JgM38hPxagR5NqG6oPOQj1a7vtTQAawcsY0BgyNLHe
D5BT+oN2HBHjMHnH08ZIDVqwqapi7nxz6nip9k0PlSZQ15Oa8db8hL02nlwPdPFjnlWz0b9e1SPw
fl7wPKYkAvXad4WeQplqo75FFLHM8/pLjJilFc+k5EECfzzF9yvdvu4XUKzWfwPzUDH6+mtS64nW
wNOnPn7RMn4bEZGdBQ7NBTiABPU0+ZygKZh7gFA13rqk+rrW7hpq3FioF1UPjp9Jv925JjzSpWru
w6hKazJkWDnwijViy58NyjeezV5C/sFDLy5orDXgR7jvhrMuU7bi0wdrTA+72h47oLvHcYDkOAXB
GeyAhnsPtZzt98KXMgP7ADaxagG89DGklWGN6TUNrF0/BWN1PmvGiykAuOZHibqSDnDztna+n0IG
uOZeAhGHgD4H6Yw9f+lts8P+LpanBlt1l9npOklHfBDzGWbNb86tjOarquI8grXplrZJhVHb44on
6bLV4tYsXYeJhtT7UK/eh6m6pZjQIx9pyyAoAJSFEShkomhg6g+HGD7skg07WvW6IRirpfU3B1P7
in4bMUhDGHVgyiSIHSh2Q7XAeGcgS1bBaybKIkdGSCvCcOjevHq1G8gOx3VaiYk/Q7sBL3+kQugc
abzbCT9XD72IWmk2jC6+rOVAwUV3dIFqA/YQUTaEIviGg3Pdp62Ly+8WJ+6CmcqcS8Wjo4GHNPiN
eHsXsT+fWgNGKKlrUA/BdF3JSJ7k3IjgWi9awG4R+S4i7SMzfsk6FPpSq8F4OzVN4lSBxN5FAg3D
PMy4QEJd3nxZjTZVM++Le4ww/9TG0ThnULlUeYv9Wn4Lm1nt6pqGj+iLaJu15RofG7znhzAJx91i
SDDAMquzz81K6cnaIX6FDUt9daCEr2Wk0ScsiXeKhkYWOPlNPiSE7ynib1JW4xNRB1g/oU0UgyxX
bBcsMjgBIJZZlaxzJmKObzA1TTEMUJOkd/69AHy8Fojl8b66OYi/JkP0U9T69QlAzbgWZTB2GHfc
/FAzy/eDiCab9htg3bWl4mOzHmOpX9pkP019f1AmtEAzoBNalOOAMuvpOFFVL/kAgAm2HQyApcJQ
BTeqV9uaNVPAC+Vlm9cIoVOuLZIVo+tGXZyG+MSnsa155jX4nGLJszlVAe+zGHqVA+/iHKhiDXhh
OJDR7qJhOS6hzpwjAHIQMItWaujypolAi6jgHcPCkOGHEmnD/XNlvUPIkh117ClMNh/Hgn8gYuaN
keZDdRYNGpDqEaQWfEEe0Vze4LfUpK1Bphy1AHY4h0tSP+CPRvbH79nfNTRzBrhXZUs7PXvN8m5U
4meae3XmoJfxOLmCltr3KrnYuKozWbkHu8zwwKvdf5RtVxWNVUoGssf7vXk+6a9jWV1q3KGuKa+m
Qzexek2GnKAgt4llRdCvx1jTr7YO4OYp9lNPijWmlwA+ziBwbnGofyuvOzoVFmWnH/QIlZNo2ZMn
3SWexiiFL3l9KMM24w1AB7b5+4UKmsq2HQtEAEASE4BBs13DMC30GPTuSi4/smgmjN5B8dLkIO/R
XQ65prpLWYPSoAV978rt3/23nhey78fll8DFq7eoyjinecIXnCHEak16vxl78Iy/W4J1L/3wBD9t
3JWTAqcB2dw2gM1S238tIa81bui8JfAG2AYFPoSgPLk/i8eHdDX2vcGRwV5k9zhBoNapYcoMbEpc
DOrIv4eZWIECvSAAfcJFumrRpYHwrvMc3eLVFcwL9m2DYCef44pkD/20ovmJXqFt/iYy/l4p8gE7
RoCoAGQcaHH/2RPP7fUQ47VX9NgG9OYxTAmrBBjkurrP4ER7oThkBnomHtXXHk9773GmC0g4T9gS
BdiqzPOcbA+bkBcDbW1ZY2LuQj9Ol6DhV7zm1wp2HCPc9VKLsHlEhfSHbS4RxTcljwu+MmqTl01E
r4LSG+PkudT1ZZBTHlbgFaFVgwTB7YH5PXp46lTo1POwym74GZ5GxUTkT6C8R1mVSPRzp/tvNDN4
cqnkswntgxn8Lxp4hSXJG3R2gI4lZDftnMfSxyRMstY2dc6AtoTluIezfaqd+wDKJcA1Q0vYh3s0
uQ/3JxpM/SOPm0NfDrewav7Cyx8Cpy33R/M0xRtJLWQDMB//C4vdfEyqD/Ab+66uDiSE0Gy2otCk
PjXSZZifD7Z8cqH46O7aB+KRP8znz+ES5mQcU1317/dXBTbM5tDk5CHvc1/9oZV3C4Q++0HwGLKS
YELy/4TgKO7/QQNXdQnAVg4iwOsPUFmCE+rRcLEtRXG4QH6dT6U7gAJDcWbDmpVQ7CiCGkFN1pff
+BGfFGybfO/dY/JoCbQTDgAy0tzoL5Q3OdU0E7gBiIdjruen+8+h4/EK2cyu5+0DJqXHgeDcwV6q
SZAhaSIwCCD7f1f4PUy8zgPQuvDoymprzwJ6hCbxMmHMi8d4ibbJbHun4QYcEHfCcQc3Mhf+ZB9Q
zLNxxnCfAFgF9IYG3dsn3S9yovH9gWKmqqbZmOhbX6n/qAue/dZmYeJyWeufe9Sgt2pcu8A45Xwc
gvJPN4EWdsNJB9+TVz+Goz00hBya7SdkyxE593iO2IaEUniMPj3EpLDJL4jPD2WMiY0P/UvC1QFm
ZsgHi0FCRG12fwr381EtLt8kVdCH+t+j3vb9cjc6K1GvOvV3tu2bN6gHW95TOP3ugJH13/9/BXix
FRSJiDGxmPbEaVyafbXyL1xeZ6ws/XJhMTh4FgetrW061W3KefMXIpv+HPmu3m91fHCh/YRYy14q
461/vUCK+QRURg1pP1WQuJQhbfGpM6qwsb+eiCvtp9J4om2FK8ZPIKgAWw6qYwYnOCoPHRrY33Cq
tzOan+SBzIN6507ER96v1b8Sksg8MrP/GMy4RgjzJnzMZ7mAWLIF9BsJbug1eQwp0cCwIff041gi
JNN3H0RgTmpE82DbaUU/CM6zWcDQ1ANsglaM+6lMmnKDVQLBQwnQiobxGF83sKdXqP22QhtOj2aU
Ousd5alvDAh5UFf7JdDYv5AygsyoDk8Dhr6v1Y/HzN+2+bjast4lvDJHXslhwThkfyKQ3QdCxmo7
dKoUz7KcXzXIyNyKhtk0oh4Qu3vUEEjjeScNhMBrG54m2sXHems+Oj8osUa7de8SqCpi41CP6/KD
j/0b6bC5qOemCBAjma6h/yhr26S8rYd0SJYmA5sfQk7Q+Sm8v0kKzl2krBpiTHJKH1r8jRdkfT5M
iyS7aaLDPnEbzQIKja6Ign8D0t1TOgP4wEUeHfVGPRw/1zwmeiMAVmFzJaxT10nz15r6FxtB/clh
Qg9EoFiC0U8pfsLU1d3ZUO/fFG0LsETlHVzndSiyjX6ZByMLO6PxhlTWxL8xur+ct9NTTMfpa7R1
kkEyeNeDghxujfkPSPJ3SfTNTuoOJc1JRtbwgzHynfQzaJbYAsHu+3EPIw9MXcHwuSAHB4Ji/orz
yc5OTdUprKJHty4HXys8hQVKjGXP2XyMPPLOmbCphqDybEIg18xYnUFXcjZ19CJi1R5Wi9a1S+Ie
l9bc5qAjYWA/4H8lavjbEsNQuLZpP+iofBYs+gR7Z/PFtHc6z6NH1XTbXuIKSuN4+6H+DJwXeocF
5wuiRIzJ1VktqHE6wLq2i8XJjcgk7K2P6rkB3BmATWebIzoLWodfGsObWMMtnR3tsPexkrcwbh8w
PCOHlogf2OW2mQUjsxuR7ZpC+gUWvTFPxrm6mISDuM10CdZUOeasdXruWdSigK8qZSy8bGvwAups
SOHb8y0C7IzfnUwx60RFFdGTJ6svKHyfAhX/ykn3ULf7WQS7CmBHmDm3dQOGj9jUVQ+/lQz+jMy+
6HbyQLFhJMFHJs7DpIeX2cI/JR1uTbW22RQmeAEa+qxVL/4Fng5eRhA/jSwOgMsMdFs8KJtxQC73
qMl1RLmBaKu5sBL9uGzmTx8DGbuferDjt7mcH9G4vtage6FuNJ8Ki+hQK2yPcDa/JaP4gq1wA/kk
//TvK0kbeoegXk9+t10hsZ3TqhlfId5sAHbdA1oJqGihhcTWrWOfUKHoU70ChlA8Bh7Zntq1OhM9
F6scjljceG6G7SnyNNZOlzGEHEvHF5P4/2AZN6aloQm8lyB9bgEQ5uzeL020BOrpDqNcg50LQaLJ
MsF7s4BmYQeK19oTpyApYdXG06VVfZAu4+aegUTLT5+v8tqL5rbgkuxoI1Ke2AnDa5fh/jw3gbx1
oIaxxxRHEIqLa7RNH6zdjqYFCdyr9k9E671O8CTrBtdIvJDPcF1nyMU5+DW2fZTC2bwLWVQQzJfp
3Qx+4TVNAd0eAx87HKF3ikPKgf71h2CCtMmtFzPWhz7kl0A2+41A37sZcWkj8az9+Nefh33LLbz5
mBtxuBguce8dN/pVc75P0N2YRB2N8bDpGj5Js7gCkWYzTg1Ag3mEunAo28PEQPAJC+WokUkeCPaI
vZ83PNLvoMKF3/dbrlT/VA5210dQ/CQ+tBILxcO6M5J2PjkvZhAO2XJ3dxsW5fq+adBcDgovXGGB
TbsqehacEcywFHsalQaENLt/0PP8IuPztoF8VFJUuH/RfxuAmzwADqFrwBYidn9ZbE4rFgZq7Z/h
4vsCKXcB98+sicX+bhY8bcnBtvQ3Lgnknwva2aVFU7p8da77SLruxi1Bf0Da96bfvpMJlAU4DZMy
+Mz0bnqMXIvjhY2zThO0wSxDXCdQuedxYIcBvKVef2YUdtw4KCDhpUZYQAgfmWR9UgOBpvyiDHTv
eNO6Kpz6NzXhbWJIrcK37wCyLBvejSuqHm2qRQeyJhe0cAL53XB9yqDYze//993YIoprhG6XWQW7
a1gJhxD54h9tPQN7GUSGaNK8nYG9zhCZ47IZk7EQcX0Raik8C3HOuuQSifazrQ8+UtwIFmpo4D+R
EEgkfxXrrWxqXPL4MQPPne8/PD4qeemNO7N+In67DRyoXhznOXpuEfiwBRrwD4yx8Ww2qosNxsBt
9N6EyxGBdZAWiL9m/MCvzNH9+40ulntWFLyglsn8Ctfmo+I323Cc9THDT0F0mfG7R0g1nkrYCYRR
iKl6fXIW4778xr8FIXp334DhANdCGZqXW4yo5KRrdqyurhRYut82vyCngQL57qVBE2YzSC75g4a+
4rU3cRxgLAIHD4rxa7LRs8U+RI0nM07A30EJ+XGZzr48YEEF9xxC/UC1VCCNg9+q/Q/o0uc9i7lZ
gD0lWNSewCMboCpuohCPjmAplQafuhWjLnzd3KJthSoXze+mSmxet9+OqL+RDS4EVRLfEFrX3Yiz
el/6NtGnIu/bWP6PszNbjhvLsuyvlMVzIwsXwL0AzCrrweGz0+mcRFF8gZEShXme8fW1wMzujmCH
pDaZhSmCQdHpDuBO5+y9Nutc7flluB2G7ER5ebWMAgwad6zkO9XQ6wr1dlV3bsnska1a2XrOPNz2
gb5NRg0RSUM1vtzzbOhWtkdtuS4kamK6j2keX5okPveWutP5RZRlxlTs6PteYRZbu7Z+Y+TaPoj7
XZyk29mmg0uEm2YmN5YR39njQE0SyzIrPuvUvC6cjmIe+r2tr6XlOta0dW51N8pKP6MVP8i6vuJC
IJheQqXZUVW4A+yJbCZWj2ad6Dunw8Q5PQmwIKsMMYbOgY16EopxNZ244ZPK74J02AyDu55FeSPT
Xec2z8tDpIlok1AvDkxqtPVTtGQAhcZq7Pq3hfeh5wDZZp3WXvvAbYxRuPj6lZ6ItQ27cLTrW3Lk
FuZtmb0bAAPKLS4tYYprTO3NbdQ86qZz0zf1tepzbA/Wla6M04A4GF108T70hOW8uqJ9WJ6AdAS7
pMYeT0f5XDIFGfDuF2RVamh3ecOQm+7axN/ZoDcsJma82fu2BFffV9OLFfeXRHb7dPqcumxABuDs
PGgRu0UaFfl0zhhuWc86KdwWCE24B/aoNKT+xXyx2GEYdbtO+PQcYryU8uJYNBurClczyDJhWFsn
apH8F0jtp8NYZvsCPGQl8eKVXshpMvPP+XA9I4QJFysbx8DlQcKVd5eY0YEXPQ5adkkS+1PQTHt2
HSu99VcNtkZEO8dC6ad+tC620kbPcpqHpfoH4JxbHxvyJgn9tdZ3q2Rq9lnHFoH4YUBJlKNe2n6+
yni7FPjZ0vqHBoqeFc6bvFmEU9ODvxytW108vA+4heBZy+TJZshn1q0+EkkfZFuHSYq0tfelyaEM
q9E06ZGKZ8iJXITjOImZvLpo/I4oiKITArnEZc8eeGyX9xWlvKnaLj8UtwniWPdUTOYmGY0zH6Fk
38WN6+ppN3CfltYSUo4b0TLk3G++23M6aJC1D4dlsxHFVEIFJRAyOSZAEXLqt/BzPJxoT/5Qbisj
O7ZaslsmdD18rgIL08C35T4xM56Xe0J2qWdTGldjxFnYXPPkLtPHcotlMe6j+UVQWV9+r604kSw/
YpFCMEp/04Tj1mVNGavtMqNwhXOEZgmW6YL4szxLrqKq3ZQTsW75Y8g0O8DLW6btKIuu4zb8xMe1
G52OMCTW2vDGKLoEndgyR2RZs9KxUEoWCNR4NELlk+P66Lsyzi0FUpjBaxz3ELi251b2diYnxxid
bVzba0RPnMjMNTKgA5+mQxfmLctlPMef5GBjMsiYAgBFr1RhnlPK45ym9qOt7pf5tQQ42cXVt2oW
p9pGTkUr0r/T0Wkzh8Q8WMyhFCt29YQns3lMcv+SxCQJd+N6ufAFfSA3KzbLG0iscs0jb3TCY2aU
/Guun1Q+35lldIjpqPJ/l9vN4ouac72MnBpl4jKPzTCKpnCgFGOu8M2c+Jso2CnXFB7k7HNhG3cW
h8Q27ilo5VczV27mIQ/TrygAaS+kK/YIaXHES7/lLXRpvaaEyJERtfSE/8Jkq+jekMeG2qPilqmL
i5DTK3P/OJTuyN4bomxG23CF58Sk4FtTAMrTlygdXogt+OQ07nfmPsxjmpV48dxeYrimHo4vMiwV
g9nyATl1iuaT8B2qgXJX9HEIQqWhZrc8P4n90hn+k6Grh6rF+bFcQDo369Tv9X1OIy1dXjAMOeJy
zHqoFx4rKuJby5yvjZTyyswpTlpp683VxCBb1HfLDLx8nzjNT3qfv9X+kH/VU/3GLkY6PNYzFgbO
CfV9LxbrV39XDNMFRMlNYRlfVS+OSmt4KkxiW7S8O6XdgK9m/LY8JvRvvydyfoGuyrUNndc+12/7
3KJ2J6lt28U9gMhiK+ac3BqTE1PsarfL00gj9xat/1Wf5V+SeP4SWTU7g/ICpnxDUWHLRTwE2rCR
mYsyWHxRlXGNTeOqduN7XSZnW7UPGq1vi74IAjLtISl6/MNldCt8dzqVxOBt8X8e27J6CmLzcUiM
58Ay72TKRiCS7k43QHlmlgjXhjUw5bjVrd9XN9lgXc+qubLZGnCeAIpcGfyS/p3jG9vtJsnwDzlZ
ww4/nTi2Gtm3vPOfEdNdcVyJVzgYbIBjclGM0q1NUg5Gy7hvCzWuzLS8jKrfzXZzKSkMkOhj3CLO
Q4DmvlH5IJ+FgjZMksyrsaas8Ce9CD1qVnUxUdcp22vEWOYqsIpnpvYHA27/htvx1NhTRY/BeGoM
8xMb+Bsl5d3gFK9BMQGaSfNtNtsbPvJGpyhrKPshDs2LKpxt40Sb3mF7OxjPlS6ZYZjNWEGp5Zbp
txqRMuKfxlwLg3isoaUMBFV/HtPvvY5Qo2p89wRGZXmDKR4ohRk3j9oZXyitGtk4w0ZwaBjbeKPZ
VXOVjvlLycVImvauwP7VDij/0GneLCPYVrRthr7y0sr8PLBjKBOONctEtEzANO1WfsbIGeRQeKal
fTXLxXZF2zGp0pcSQUE9tM+RHAsvyprnUUavVHZyVm5JA6JbN438mueIUloHl1FtiV2j/E/YQh7p
/G8Li862zqwqx/ypGCpYGI22ElNxLGr3like11LDfKu5d+0cn9mcParSfwkCB8uLNh8dp0eILO+p
rZzGNH1qUAXlab43W/sEU4K3zlvxqZvrU3R09C8dfavwMQndra8nn4oUPRdS0dgDHIJ5Lz1E+owt
amaDURrhnTCZpKBh3RP1hXK8RX9gxUxsc59s8AI9ta1BrzC+n9L5zYn6rYrnaa+F/bDFL4VYB3Vh
tZqdsiKajRU+Djnqao3jH1po2Yyvzsa7H1yUXui7GU/0tm0wLPmCTF/ZB5GHjDmjwd/dQY5Lbihk
oIrGggVhIB/2LhWePd7Y6M5OI6Rg1RvWZj4OIKfP/PC5kir4ZtZ2dmyQP9DGnuftWCFFU6V+UQCS
rxJ/Qjg+mejGAtmvjCHvVqnDIdeNRYLvGVujKJJop8fqbTTbbS+r16p07kQ0HqpY3vlhJ3cxRd0N
IvYsWhkxs2+gFJjPMVWAv2HEOZWjb7M20Dwp++g7PkoXcbCfn/+XUh3uX9+ipecahReUu6/lPFAr
UvUqqLSrOQtvMQbvxjQ5lBW9wOzasOq33yNrfCC7yGpum1JGwDuizDnSneGYYrjDL6AXPyJrLEiS
P3GVUr3NFHecV4fYvUBUdBZPs2ezPujJ688/wd8DyAz7A04piMgZ6mO0oTOCQaFotxvqumQ8L1yY
hQnz81/zA4qK/YHQgqfTpHk2QvIehUd/5Kxn6S8AHj966Q+AFhsbEf7X5RNQucG8HBjQTRp7/Xtv
/AM0qbWawi5SsLkpiouVA9NTTP7vYWs+hg0Vsw6iJ8ZerrXNQ2M4lwL14+q33rdawDx/enayme5U
1WXWxiEAd5eMYbtSrfgVi+kdlvk31Br1gbI4I9KLo55Bl2Q13SC3Nkp2mL0NKyGcZJVvcJ3knzUr
M3pUrAbn3aGdB7yRagA2Deo4w61YolD4vdv0MaKo6q2oaCboF0gIEOaVJU5OBA6/IDMvw/nvPu2H
YS7MYgp9OyEMtqqzluqXP91HgzFeGQgW4+3P79gPRrtanu8/3bG2q2KqaIArM+c+5/RBMRVrgP5g
ao8//wU/wNyoD0N9mmLKduEMYc5aejhfOL9QBwjKVz38toz2lLLDz3/T8pb/7np9GO1VzqGHyE84
k4H/Wg7ZF1E7vyIm/oAspT4M9y63oQ+HvDaHuKG4m6kcK0TQcCawmpTrho7jzz/Ej276h5EfASiR
MfKLTajlzxZ2UFmVhzrofxGb8oNr9DGVyHT1ySTnivRJbILQHsGt9N1v4sw+ZhFBYmnGBM/e5n1j
t1yjcJC/SsL70Tv/MPanWQicx4sLxNZekba2axGk1u/x9+QyOv40CpDrjZkpCQJpyP9YQ52tPzdl
rn4Lcmx8DCLqp84W3bisqKUIrwUUYmCl5S9miR9dl+X//+mth6XZDXTPeGD84bQEGXA2vf35s/iD
h/5jBFE3zrofKUj6gsDx0Krp3qk1hYYBo2Alcexj8fn5b/rBfkB+GLpOW1SlJuDns0Bn57iOChr4
PcJSzowrOhDYKenW/YIW+oMpT34cy1IoYgFCuG1wAsleEV+GSjtYuoi85ST380/0o9vyYRyjw9Bd
pZdyk5p25dlI8DvyqH5vkviYS9QHmJRmknBhHrqPGoiwPJjPoSsPv/XeP2YTZWOESdAmTbGIBk+L
+ouF0+LnL/2D6e1jNFGvgBfYDu/cEdFWRxWHf+9Oi5vf2/B9DCeqyyJWconDhjw6ekCFgkOYFsb6
52/+B/fU+rAgO5MgyNInSTumjL1ZCkGimtX25y/+gyHwMYtISldh8IOEng5dUVIY96V/rHUkLCuz
zNHnY1VL0EsqMQb/+jz/+Zegkua//4uvvxYlav8gbD98+d8PRcY//7X8zP/5O3/9if/evRXXL9lb
8/Ev/eVneN1//971S/vyly825EK1RI2/1dPdW4PI5P31g7di+Zv/v9/8j7f3V3mYyrd//vG16PJ2
ebUgKvI//v2tw7d//iEWmt5//vn1//3N5QP884/rtzZ8q9OX/Fvz//zU20vT/vMP+x+GYbsmQ1Qi
03dcndcb3pbvmP8wFVO4rhuUurFmLLN5Dhk3/Ocf0vyHXL7DD1rS1t8h703RvX9L/4ctCSF3OXUL
x5Su9cf/fnc3/9q7/OuGcDX+/fV/5B3+jShvG174rw+JzdxhWcqxXYdqDS/3kZS+JJqMwMhcpD/m
yJ4tX1pn+p2Gtm5Tuek5F527z8He4OCHMqSKGJehmsPDoGP0D7I3yMWcWvvGuWqcxF5VEUgK5qdd
kBOaEqRduC0CMtUmG816hfE1afpLWvo7gfL8MNSVu2sshPR4k29EZRyABp+THnJPHo7kJMme8jE4
LI01e6fF2hvFwOiGGXY8B2mBspQpMfGj6Yh2u71CgkFFv0a7mfoFzv+IgmJr1A9KMvvg+kOWm9rH
cdE5DpEM9wX6URdvsxfLxbQ195s/PQt/c3XF31xdyT2SyDsUWEfjw9ytWxN6TQd81RSUN2kmtE1e
yIm2TCXuQMiMlJbQtlD7cTTwU238ZMiuW08NXRU9Lep9E5svrkjPoLseRzsff/H+3hNJ/+8G9/3u
S8fRDQpyhmnoH4HqE+L3rB4mdA7uZ1nV4TGUwcWvhXXqxuDYBkg2HWLf9hIj84rkKkrLCSW8WQX3
HUAYxLTsXIPeP9pxU5yQ20X1bWkFC/UBy2bQIYR0sauD66J7vdzvCLV2WSbPCHrRgyfq8v4EZPR/
CAgCDdaOlCeN8ose6ofRLuENtVV2nLsbWHZb3BTzHj4PobZoILG9iX1rJtOq4ZR2bcSmuSqyfhsQ
dH/P1C28EFZCCdvvdrbQeOpl9N3qW+26kBTVw9g8+7ZtXDLAmCifVjJw+73wjWQdzjY3zE7mrRxa
//j+gOTZ/KsQtfeawYeLr1zDMUxbWqZlfFwEcMDpvZ1UPv2iZF1K/74EjgkXS9yA6h5PvXDdldko
dy/0eWv7GICDanog3uKRxGtr65ZZuejdM68naWknrTr3RDbaBzPOP7s22p+miMR2wvhZzOP14Lix
WlHJwyJKGuTGbHDA1TT16z7pN7omKHLOLQ59Me+KbhZe4QxA8KLI9mY72WUtRkQdSIUunYMiG+Tg
4ky6Rkw0HXwfTsHUJYhV06LZQQJPICd0PYO6Ks5YHGhz1t1bOEbxuTCs6AwO8YvVVWqnFe1XUgma
XenPwTlf/lAB/kGrGqMd1BMaoAFarXIODm5HYGvdCNQqGXLNNLU/hQpJh3JHY+dL3BWdIIUJGH3k
/XwUc0P+cg5chgkga5fNHPwuZvGPm/rBJBtVwMzEQhMO2wBKF3SHeCvb+KYLzXpVu+aNRb3RDQp8
pOKdQIXAK3bOGIbszZSFMwrqutnqwzQhyXw13GpXFqq89ke0FKXR15tirpWHfSTcgHFuT9xmsInI
spmXmgx2GSKQ2tXqQ49WY5uIotpxuNaeUr1a7O7myTUpGNqA99BGxsMuStzu5Cfag2M1Of/RHBXK
B6+qcKOCc673kWjZfcyQu+ac9r8+GJskGWErFA+RbuwtYZuHkHZiCSZglsPSOaz3Bi7vUxdvFIT0
XVYk14WdPCWQrtaO3tULymrfWs53rexQ2QdCHKiRIq5EL7EtEDyjZQYoZ/c0cCgU1RBvgFOBwMPC
0mCgWpel9dWUMIj0eug9CKsBtJzgFlWEcxXr0ymzfRRZcsSC4DSU8WW9CQoEJG7fiY2Q0LjCYXI3
UaC1q0yl4x5MrbMutUbzcLEgBesQbdhgNW/m5MxDDpqiDvaO1lt3c2veFYX5GoQ0c0K+Eyjts20p
e8tvCFfThDIxacIYIAm1evKv40OvY9dGrvklaszwJEu1dRsr2QD5ruAXCeVFAb8zN+rmKH3jS2L4
vldF41tVNy4+4ZSB62+UxCf9/jbdSnOukuzLbPjDbmqdN71MsBPW9q5Dt340qhmDZw9ToRdPwkbf
WBtVSA70GoNjhfoDaNEU1vbRROMza90mHYd7BbwW0Mi+650cdSUwrp2b591i/8ZThQstTWN9ZWbp
CT4sjMOCRnkWK09v4c615Ll6odUGp0rXHopWmhjbFbjWXplgF3v9emL+8gJfPwy2OFawxRAbJBT4
U2xHtmPRx4z8b2mXXvVtiMijKsBAmAhT28pDzP/k6uLawu/tY5nudVgCcX9g02PcdxLhbePatJqd
/CWezBsHV8iqoT7eTsgdQmV05H/sDavBLtE/iC5st03oP82q/2r5RrRtwRnkPYb+kbIzsG6gjAqg
JCqL5QRoOhhLBjNfO3NyAoIU7ie/vencHBuHJdCBTPqhLKv8FH3PClEeYFQ9WijyrNRJ9mOefu0s
93My+ZvAhSKDUJO+bhyR+ue7zoOGVCQ1wdb9fBZ6j6j683IhWKZNZXGmVLayAHX99XieO71p20Uf
ej6GUXAxSCXoAK+EYCCHbdB6EijcuouNcQ9KbwitHoF6gQaMZ3XbYOYZu9fWkC9zVFwbmoN+zJLa
2s6MX1SDxXLq/fhGLWk6kgVKCfVxUzGaWsESaoSefutDKNsktKseBCQkXLhz4HU51GbLpe1MOvd6
yEAiF786zr6vnR/eg2krhF6WBaLTUh82XqUKopGdVuCFFYJfWeOXdMlKL+0Qwg3wq0Peug8dZh7A
ZfhV62lgPrHdM47X5NBBgpiNKjhXfiSOlqXfpjkGpDBaZW7YAwHCE+7POzaT/QkLHV1XALXbsU+c
E8a0Z/xJMBPYqK7ZcIuzGWe2ZwSu4anAksc27eWxrIJDVGfGnZ1t3NZOaQDqAw2Art30y5a4Hau9
yxIHVeJq7Nq3TtKU/vnz9F4r+uslYleKyJjNMpO5YXwoXuhCQcJG9QoFpDq0Y9KfSp/OuTs1p0zI
8Noubv0k+ZT3db47/Wv3UDHBrCXy10vuBBOjmzw75Ut50shSw9aQy3VfWx16WT4Dmq15L8zgkvsB
ytEMt2mSFO6uyDEqoXjSjvnyx/t/cRObHbIS2ipycV3xRw+x/FiOM0eKHgiaTgwHtrrx0kezdjQg
ClQWbWw8snBhHBQtU4C0w2X/UNqXlGfsSJ4KkdSohvUxcndD0F9UNa6l2YX3c1ui2dac3c8vqXDe
c47+clEFu322+0pCOnX15fD45xpaPdhoHrSaizGr16ztx9VcZ9t5GMnGKPI7M88zpHQDKmRt23Z9
u05VBs9WJJ+rLh4Z2jZgxIxotCPi7XxVZWwftDG5Eknp7JwxvCUCA0tv/2hbLpKwMnwhGA59l/Pg
Y2IUkfvJCiWqegwPq5Emptfad7ODlgzVJ3yFAQ2dXIcwmjwwoPahToZLAhIbr6N8UbXBpoveOYZg
42tJpdGrbA5GaESO04AHDaBPvWVp9vxGCihk7rHQonSjdvEIGyBIIIw11QxgTEG5aJJ9q1sNDmnW
la6HmBKHj1agLmMWHfvMfDLhkJdoAgyt2FZW/ALrxjrZXb7FutPgiRyBGmv1V6zK5s6iyb7SaiQ7
nKZwHaBjXnzWM3eAPEiWjwJSNFta495CKUAO7jFIhnwFh0WsHEvnmpdmf8w0jCy6dkLX971BkryK
u6jjPTdXGdwu1Ez0fGsBVMVPB26PJCihsfCJGlUf7vBUPY2DyxEiR5wwQqxHL7wydEIDdNdO1yrh
bIesGw1EvyFLBJCH33ebOs+9UC7oljK7xqCyChXCSUQr9aZLntrZ+ZaK5qslZYVT07aAVw2n0X8k
R2VclVYP39i/MaAsQgNVuxqO864TKEeK4gtv0sb+a2gX92sj873KJZoatlthQlVsdrl9Pugkej6s
/7adHNU5a/B+ug0dLFsijgOboimZrsPIvE1dlFAijd2jGcI+IXP2JnrUJvO5W2rjmjWeQ3N8HmQD
Y6Ntr5kY77gNr0y0EJNddzMv/CO7hgSVojnZkFboQTuDudZXwlO+ZSDwKspby0lfCwS+25IovRVq
2GGNYubFt/Mdk+MuABfL7qjBC8MNKZC4n92pPaca4kQjKzE2QB2OMjGD6woucycPNmFjHJ+L9Gqc
1b3ulLCPrPozsN3PkHLB3Ml3YGDwUMXNgdyrbhNliDyAbKerBI8wlmDnrHXutBDoKJllCPpmZBfd
XRanuNwoPnnumCnPxNk4+ucsva60zeDKtx5mCNuVyN2AIn9uqT9AMa8W1gtyumw6YF/gVJS2zToo
HyUHQSB/8ecWjN5GSkZmzvBAe6YBTnOtk+nOqxk4K2ikcMuihXmhs3ixAYxVPvT12lA35azjNMTG
hhrN2Ay55qCXN65njnJrI/pmItNHJwwkITAAxbJBrON2ZUycfSGq95R2050Z0Gty+mrc6tFwJfMZ
ZQsoFFMITBmqHlYgbKkA9QSddIO9uEvtyzBg9QD+/pCXtJARsbQrneJJwij0QFfJVSnWTQwUEckd
4n4fenFWftfBjUGOnw0eRXjIilydNJHloWqqcOsa/UPJFinN7CeMQg8Aq91T4xi4pA3OpVBd5kqr
cCMCVLKc6DgPzX0YsxNOy5M2zGTAuMMrFJYCWC3TZD2/9rOjrXT2r7CY09swew6ncdfVNaLCGb1o
HNgrAzXGuswttD5AkuOgeSFRJsAUjcg9GJ4EtLArbF/JMeyKNRIRcgMxJicDBzyLJciTaYswZ9Dz
VdKYVOGLqliBxoOQmSGrhY+Gqt2W5AInmEGDurieYGSi6deUN3BADA1Iavpi2xy285SSXgfCwJ+C
lr23IL9A4pBMMpScvkLsn1umjUWI0kQd53vretyycFWeFcMHQmasGQgPp3oumLkZ8k2/JWPNBXah
RWwonItm9/6KTTeX2plKdLdEX3NXQZOqW6Yk/DgjfklXnlgo+DFQNesB0xAC1D71dJH4K0m6MZRk
mK5pMB97V6EE5ViVa6QR6EUC9bHm5KCslmORe3JwjEu3ex6dgU/buPdqHjPcPO4jSrHWA+F+9cCp
bLpmpbLBwuIXSFZGR/sQUB8VkDG4nduBazxyoLFlsHdH7UxrS24TQ7+SVIUCrh+g8JqyRuxwBoEB
NzbyIYvir0E6Ms3LydzWgbZxcOCh4cVgCEZ505K0BBkiKNZZqYfHaE6+qwHDe0UcKaDaItsNx8Gt
gjtHWJBBKo2TARoejtTGbs76egXtTOy6JpuwwhQHSIQ7s8UB2+hPLPYYKGPL07AYiEohYMSBrs8l
5yct2EmJeLJBg7vxnZATQdhyii/vEwNqfOCyrgJJzfaJKh71ipMgLBtDoBoH+JlWnLTrHln0EVmb
W1P4ydnwRFUh2B6Ka4KkNn6sAYTigBgN1EE7rQzAK/Qkm5T6Vy03oLt26kGYOjUxkq6utW5LTl+x
LsBcrkksJ2UIbKw3R9UXkTH5uoNxa5L1OmxUzmLFfHgIw+nKLhk3RY3xBWp2z76OLm80GvG62dmx
fYLOje7Nmu3D3KeYVbWL0sDB4Zlrjn2tnH0l8bs79nRqMQ8pWytv7XD8JiJ+TTX4EMnozLm5NXtx
iB0A/q6Xh+VzpisLSlpzM2hpvOsc4wt5EecgSa/90po88JkO7lPkj+EsorVJWkXvqGrfFlBQJ91/
cr+OvfPGBID9s5/ebOe7gSdl37kUelvYb4aTuNsZKvWiR6OsNbsnw8++2imLcIo5J4RpMExDvRv7
uqbtlgkQkurV71Fj8wDgxVaOhWXUzPfAVZcTcPKSRd3XnuCFswPDsp/rG1cV6B2REuAeIXSn4eBr
s2VAub6jOPBWoKjdaKrNEMq1/dqVJs9cFPAQ0Dtmxj25GWQNAsKGY+8jihR1fQkLebLbFFs2p844
FdqtU09X1aJK0qCZcbyYQQbHj47+OOJ0Ous1c51Zp0DoAPSALhCngor0ScUwkMAwTFGCQaVt94QV
FLCBG4vLog/3I+U9loxo3pYFIveKCTpH2h06QbPF3I6fkCq6LmR5lVk5SLImT73eQS5M/sPwSWvy
fl9NqPxVT0qYPd1XC8uCA+thZnOOe5lqq0PpALDZeBYNXVqKALfI+j4Dc3MveeM5XXMDjP5VhJDB
56bZYInGISGyEzXHm85cgFlxWTASj44YYOYrUEp1pT+GONgBHgZoaJrKtr0B9lJDIuY6NIS7yqXa
RqIesQjQW3Dslg1rOivPMSYgi6mgMhc8mpSHcOcryI5T8T024vpomTvmdUDF2PNmLB+lmmEtEXFV
2SHHxgI5I8ke1IJm6lypc3EHcz51FSNHhBrEX0jJcR3chMNQHvtI7eN0kmujEj2iWfdR1uFeRGRF
M90kp7FqGJV8peOrvxq1MMODkbK/Gov+1FhjtM610vCImCZVuBgzrin4kkCOwx1LyStWaYGMkeCV
MC0jpOnmRAmvfh4HOz4RtDQfhqaBUkRrhM07ZjlMwdtIC/SjzBa/v/Dhartw+cxG23cZoRhwCRM9
cD1fQfnoSts6R+OmtG1t50j3KWxTeU6q7bgopeMp3bba+AwgvX9QQXCbjLeBbd6LRjtQcILLCMx2
FQIjhYGQbE22GwkcbFBGxD4ZrUN0h2V9Ucl0sC0TlE3UQNcR1oOe5N+AyKHrpRMH4K/dL4kgE6f7
KGZJKZCIdrY53hFBAv0pKeQttCUP9zXGTBIEdjQbONiMFT5XCa1q2PADxr3g4AVhITmM+TVyzglp
qAGJNClHQj2CTZ+7sQdGseLh6+ODr7dYNo2huRQjVU7W0Tcrvq6xtJ0DyG/s7cbmnAXTdm7lZ92N
jWOkO7dlgI4dx7aPmbhEPM9bkJN8bIFDHSzKVPRknDW0Z0sM4QVtrE30Z1Sc2snaty518M6C1ydA
3HYTnZAiOg2TtR2F+K65xSc3R60qyEhBGRcTWp802FEJH3jN7DC5SgjbWUW+pbayRFMN6uLMuhxs
Ygyo67gd1UULKSJP0dLZae7APxnX+eBDO+yzvRHO/f5fL+jOZCiNjd3REqJGkNvwB7rK3VNmq0+q
141dZVa3rWPUh0LVD8nc66uMiIVTkDNv2nzk3XvfYOrOZZqm13GZrRtMy4cgncpdlWLZnuLis5/i
WC717msEFkSmb1UzPec+gBbXTfaE4QRHP3f1qxbKnY/q+TCJ4NLwoF1NeqK8ooBnkmeaOr3/kRgp
YBY9In+YNuJZttqntMR9GubpQxVOwD/sXDtnnK5XAlHZtnLy6TpMl1JkQy11BG/syUDkd2FXfvan
DG4H1ogVH1vbkZL2KgtcyY0kK04PtQ3rkbn2S2zSpKJ2N34L1KL1fbHzc6u+7ogX3Q0hEuM8Zq6x
2WrtqFfSHTP1hKjkJFxbIzzZbqweDGyZbMVBMnHk1lPubp2bn8ay3BZEH6wtq2g3UcjRTWiZOIW4
G9NAk/gB6JgZ6i5PwodEEsGao+Zd15J6/0QDDLS+OUzUemcN32BafNfn6ao1YM13RjteBpsdaEdV
zGCVbxR7S7J8d01SXBHg2T2gGFtjSYhOWlV2p4ayXlDU0VpEYbTH51qfajx6K7Mtib+CvL+rcDWA
4OH0OZvFeExi7GtJ1HT4Q+pHF8/tTdpUzeM446E1IbzxIXJ8pje90NcACO0Hwt2iw1SOd9BOBoID
ysgz5cyybEvyvpRjXNUhROOe4gnMqWA1U8UDIhICfwqYtAI9e9NxXIT2eAU0A5j+mjofIJylFWA0
Le2BYnBXjhLlegj5csYZPs7tdWzF0OKA3G3dNqw92Gn+bp7IIZrTDvhjNnNKQoeNb9pez8LHH4Dd
3LFkSb3Y3tjOwoREmbNpjHU9dHeMs4F2eail8AOAAiweVDZd4txQNF0nM5JolujadMZjMfPAlLq6
qgsos0OPByy9KiOLadU1yLNp8/FhatAhKN29slIICNA0GUAmpnkEHcOhs+GMSs29gTbRkCAjm23M
DqV1J/0cOym068Dptq1ddWh7DM7THT68rm3ZJQ7a58pyY7ItU5pzFJanNs6ApFvp5X+oO48luZEs
Xb/K2KwHbRAOtc1QiFRMSSa5gZGsIrR2yKefD+y+1kl0IsJu2N3cTVkVaQUPV8fdz/mFT/AiWeXv
Z7Oc66wgMdQJQP1NMTZ7JAtDA12vFip3PP3qQwjAlkSgu/fDX6GOs0Ln6/da6hLCAx86lT0rrecV
j7S6ww4kE+UtDGy0FMf4iNmF8WpIeWugTLivJr6PgrH65vI+iE2U/0QXFU8uhKErGz+vJ0pg2V4J
bU+gNITGUxY8jzHBLzVRGxVi/C5zjTdgwKq21OzeCMkFJTLMP5NXbZGRc95maskRn4/2qLmWC3m6
UrdowdWeOsX7Uk7Dl7SGdYQDVrRVRpiS8FHQ5egankjdgOBtMX5rSucuSsbhxeh4i5it2FXIVBxB
BTe3ja7D+EquBRYRL2qFQkYyql+R0kAftE6u1ZwKXFeqsypS/whm4jMVLISoGF6CuY0sYX+NWV90
8EvyepnN5aOsZXRwO/kVTCqcMEQIt6Wa8RUbwfvR7XE9Ichv6rCglj3mrzZSfkdM40g8BlTjVKih
O+pRtz6s6JtJfS3bmVbajzzmtC9ZMAvhip0bagZJQRQ6ItM+RjFCN8Pguhsby5Kt0CA1FXl5zIYa
NAJ8umkmDtek1CMyY7uCq/R8Htcu0lRDiKJiWCEd217/XvHS9VMKN2O5yTEFoCjQfRF+3t0mFaxC
cB6kTBECvNJsKqx1Zsd7nFmusgjxSX/Med51vbmTpAAk/IlDDx5k36tFuZdFiQJOUXX3Mq0+9ZUD
dFHgeoeRSJi4R32auSB2XXu/N+Ew4jLGnIQHSDMNaix7EBjoSiQ2flv0A0aTepyuAX8/NWjow+IY
uwfNLn60o/salBQ9kbVL5y/cotKokICdk59Vj24x3is5hSpejGAdnVuYDqqtChJIhgqNrvjZ2byi
kLoPbzRMEpM+OhRz3saJIRhlym2ZTNz0TU3dEGmQrm3low4R7qocGTbFzB22jAx2BeUzCy2ekkrT
rZMmyc40gvY+kMgd/S434lhMX2v9QParuDGGIkRwADV/PxtQTEopYZQNnHAoNVtS1OkBZyVGDMCn
bgAn8LtZd893qi05H+jCSuBBAOtJPLaShD7araE44iyJlKEe1rfCZnbK/K1sVe1T44aPXSFCZOCa
o1LU0zHAbmPbosSxrQYkLjLzTtFKzC8M7SuZOJ+jHUDHLMKcwFELg7u+T5orCpG476CoH8+rb7Lf
csuoP0mQ+Tsjf831yLjCEgjhNHaQhN6ck3S66T1Dy9DNNnkpjXP9tO+/KfNCr5X8Psryeo9e9LCp
oFcGhj5sofEQrbEQeeJumexzzR9vUcjlROZ9O4HqN3N9wLRvuounoaNOniJNXXViX1igTWrxCBX+
lmp/7TlGGx3aQUME0Bmng0Dlf4N8Q1i7TxCvipvImDBFKbTrBJVWigGzf6QexddOG6FlL/SDHRp/
kWKwMfKU12PNO3iKclIyMIco+zokgkguGModiSdkvwuz4NKqfMP5ia0p8s9RiDufVsHKxBMEfbQS
7ymZICg+NXm+R9vkbZKqe932tcvyQt0JaVooqdn4V1sAxMqgkCZCn7Y84FuonAQPP5XggUr3p5At
9le44Dmlfiw75acEx2z18nUsAuvJUv1XIErVvRurCP6rMroaY8HjqAY4o1fmPuSRhVJjTNLFjPNH
WQEtix3QOjUBV/GtfRcOOliU8LWJcKlqOqAR7ai9iWTCzaZKjn5iODdlMWAO4lavXDew+iEpTCpm
Zw5fDZwm7zraadAhahO1OMAce8jQ9tv0fW0QA0W/h/OZ3P3+RwBXheO/16ihxyyc2LoBIfDWUKu8
q4+k3G6wZPiEGHy7r3VwQ/3ov2l9gi+c4+DxEps/J9IXVwVMENmiAhtR1UR/KjU9V1GQg+q4H4J1
4DLj6Dwy9W+i7a/HtkHkJjSeI9/SvTEiDkf01O5RTyIvuTENA09XBdm0iV/c26wVNgbQG70Y9+pg
33FCPifECdZM6xy13hjvTbX6Lpp43OJVhHBuqN2gI9/jnNJ4vspz1Cx1CXsszG78zh4OptTvbcho
m2mKxCYN4UIiLpVtiALwuOvpzU90+GX2XZln9Y0qLfmAzs/fom7Cr7UKwMIwatcDGfTTDIyRd278
Q1cLlLOksQvR8rlPgEmkaHihPfI1UdLPvEkd3DxcwZsMlbQsvy7h0iOtWG/dXvhILgEUgSrS7Pss
dNDmrJs3wyC2C0P5kpnTC3bVs84jqjZaR0IkpzVQdNrLc1+iVuIPzdGoA3zAEI7Z5tN8IY6665rs
6V2GPEPbpl5WIPZed1ZzGPxffh1nr5M+/ZUWkSDbTZrCcShDB85+anr0e3QkvJKOdQmwFAgNaE0D
DnDYXed51V137Tgwp1BANfev0XUAenAT2spyiO8CoZder1UvM41u5yAauq/N/otWZPY+E8MxnWKU
b6GDbhXFfx6BIt4ZGkn1AhL1szAV+JGgErFDI1wl1vMURm8yMIJ94GCUEzHu2xuGLEeQvGz3+LBO
vnNMMOnynIQzsB4arzaQ2xvC5rXO/e6Ah8B0MxnPtcV9wXLq9lCNZXCDpu6GCMde0ynazuWyXRUZ
+lUJePKhks7IW3P40pr6p7QbPwfNsNMcrr6h/Nzq0T0GWaQH8e+x++QpipQJ8moKC5R03JWDmZJA
EM0NkZPpv+clV4VK4xyxemCZMn8qyWRtux4OvYzcbCMGlzR8kn+TkUaVreHRJgzSMfbg7wqn+kni
b6Pl5icfAcTOtm9G3/yRszg284+JudwhAcrpa2T8yhJTPsN9zgz/uZYWloMIxqCEduW0xnBXtfkX
/Gs+DZMYDsBLB3wSkELR2ylDSgc336pQX0d87p51o4X3dZiQW0qM5q4t2hLFIJjsfYQRtq8kwQ6x
mQlo1Szj31a/0qpL91k4KPvab48tRkS84fx7VP4h7JLC7/sgQQh7+llm6JfkkgRjEwb3XUS6J1S1
hzpovsHwlXeldaPCt5eR+ZaHx6pPnEM4ACaQVTfeVZaKGHpL4UK3EY8afwYW1YY4K15Fx4OqQsLR
xXXhmDrdPcDmrc6dYx/lhrN1UZ2fynEr9fl50n2uGZPW5MqHIcW2HuznrPbfrAZ9bnScqKv30U9F
Bs82ySGExJ18LyM8E7D+LlRBcbY1kDQqDO5YpI2wSU83mFRBemYd7pumKLbce52rAImaq8LP7Ufy
txuMeB+UirOA26TNDYO9Bft3UwaFs6FGyx2ER+842xzQQd8he6M4L41zVdntJiqCGyRgr/6Hfyl6
XjHmFe/vr4AEH0QTwqee5WsLtGLN4dixdd3mHs7tXfN0cIwerNP4gK3zdRiE/lV6PdymSoAuPU/q
qRu/64mGL5D4LLDMKJ32Vmb6UZ1+ibA5JEr8YmBSUgUIRP+PKsiQVhnqkE5gU8gjZ1yW1rNrFNd9
Gr/EFAr11Lxv/Sn/J9bw/zWA/i76WRdN8UsuEfR/gO7/P4LZ66CZ1lH2d+P3PPtev0fYz//DPwH2
GE7/A5S+DuNMM1DEdyAd/RNg7+r8he4IwzUMTTXFTFD9F8Bed/5hCkDZDn+PdATIzv/+r38B7N1/
WCqwJUSOEPIBn+9Y/zcA+48YHoA8l8QaHHkH0Oht6dVkXG6nIsneSiMX57Cp/Mx3WCtF14Qt5s/P
RKt3XK08LgNcrGBxiCAub5Xe7fsNghAu0TZ3NXkGezZDy/6Navl3K/Ofv2sl1Au7Kxu79Ey9qmig
ceRbiKdQwvVB11HCrczJfJDkj5MzmNu1YVvgZ/SBKI8ZT+GFiuuLTa9rJeGgpU79bv18hMz/E6T2
7y7NA/quS0DY61CkY+ENkB46T7Zwxj1TTOVXpVNAe2u8if+GjxG8KPhuvRmTRd7XKUMkD1Wh159P
/4y1bs5//u5XKCj4CwECmhxAi1cXPrpVinTZmLVnZm5tfRh/NhB2kuyftAsPSe3uGf1H7VecVg5l
tUAhi3K6F2uN6H82MmAPYoVWWHpVlJsCTBe1j6TuU30DqWA6g1dbG6oFTA29IGcwyVR7vtS6T8j3
9g/mlOtnOI9rXVjgBIuolJ1EdsjDjFW8Juh9Z4c4d9BaGu1J0w+nB2qlD8bMaH433ZRPQt1y/MJL
FdntgbZkWzXNo6fLvr6IBXGs5Fpkx+hGE3AeK62sEPizUUPZnf6+tjJIS+SpBtxJjEpRepRmhv5T
EJngY3Ft9o2dzLIqPI49uQbQJjlwVNWMUIFWQizmhGtHKvflRkQ78vu+wDxyFhOXinRgZ5C4D878
xI+o4YRDYxE2RlK6BVjH0vOBgUhEofB83eFOJbJ9kFAr+TaGIuh2iQ+E5dai8EcJS0T69Hh6hOZm
PoiTxjxw7+bXFGHfOUlQeVZRO9c8HcUjYjwFyRsLvEreuj9Ot7O2jhZho02nMkEXufKCIsifMvJl
IES1onQui77GImogpjHBLOCinJopqskI0GevNq+0M1FvbR0t4gXJ1HYw4rDy+rrlCtmZ8bMS1vHP
fqyyM9FirYlFtIACUqcqpBpPAcfKpVXhy2o9YUEXh7Z94XZeBI10qm0XtanSiyM94tlvGqSKk6xQ
0jPzsNILfREvOGwnn7xO5YlCwewb4QkUE9sMjhylFDX+cno1rbWyiBszHWxMbbP0sEPh9t0rJBRu
GpZyej80LZZhp5uZP/fB5pgvbu83B1ASaftSBcRk98OwMTWRyGdbQ5f/jjKtgpa9PpCgUxDiRrwr
HafisrWgz7v13a7sQrXite8Ttroof7EjTRhowQ9QBDN3tqs63b35ax91bx7dd60Y9dAD6esLL0jK
PBhIPxoFAEHFxpQUTAEe91eaJccLVBcIdPoiAoB6wqN9qCqv5QGc73goC3+H233+ero3KxFGX0SA
oYSMKgrSGnXCxXobl03xl0hVSj+XfX8RApR4KJW8ikovcgEUg84m02yl6e7011eOgSWkvcCrJqvV
uCApw5CQ+Q7gH+10J5f2awoJ0PKoRAJJYvZL5yaZq/4+Kor9uXNgbUctAgP5lU5oGrOjlJ375meG
/levUj/fZBA8z5w1KzP0mybybr1ZimKj4jJyJ6daGIDq6cV1D5Px10VDqC2CQp52iWobWeU50ZiQ
+GwBBe2CVGn8q6CIgKMZTQTtiRoBElptMiZfbd8yfp5ufGUv/abTvusbBMEEbBMXDdXXdJCfFkAB
L060cXiMSqVXnu1QFsXT6cbWBnIRHkpFD4AdpyxFLFd/xLyoXlVqTv6ZGD6Htw/iwu/L1Lu+WJUO
D2yQwNLSUdl2g/olG+WmCJtim2M5lVrRmdNoZdFpi5CQuWXYjvOh7ZhdInfG0JF4tQCn6lcRzFG5
PT1ca80sIsNoZpUl6o7hUkG1UnF+lQ5YfEo4FzawCA1G6sdNVTH58M602S1PG/wrw8Xb/DD18hK9
MALob/LSu2mBRWcWEUk+r4cymr9qFLFhXBaZY2ykkvmIlvb+LHxJJf0SNaG5yUVUyJxILww08z01
BlJiANxrZzpL1pxZaSszs6TwuyVl0UblDVOOQZ1cdfgg9TtqNioOAc0gzIfTC2Blv6iLyBCkBpUF
Xys9oyOP5zZWvjHaqrywE4tbAjT0jPIquzH3cxDvdl1syymXLyhXRZe99WYhhvcntW/JKFEdnqtW
DmwEMYFqB2X0GUEBub9siOYZere4Qk04lYLZkFcO4H1qW6h7FNm1M19fm+fFRsdCD8OZoGYCGsPA
JFRCtZjCjVGk527Pa1O82OMhqHI3g4PsRUlYfc9UpQPhrkT558uGZ7HD4X82vHoH7s3ZWHyCAzzu
Khcq19Xpz69EXHVx97cmqsvU+/n1Y/9r8kHz4P29TcGWX6Hdepcr4afTDf3euR/EdnWxo8c8SQGj
5MxzHj9MevTm+ONed+qHJulvS6Swy1D/xSGaQMlC2vt0qx9PjuMuHgUxhj/kW1wyV3F07cbKj8lP
nk5/+uOV5biLrY1IIO5SKREktPHQC9xi2mioKF3BJlDO7O95k/3nkDnuYn+3Q5f6QM4Kr2n7g4lI
61YajXUEbLotLVF9Pd2RtTGaW3+3AWWhdGmkMkZOiDT+NFDqjvBj257++lofFtvbdruoNkqu+kVF
uVjBhmGUYOGZ7Owqcif/eLqZtdmYO/euE7kVdBj2MBvBOM0Mb4EwccULYzZdUAE4nG5lbagWe13p
zLTRRrPwNKfGrREXHovb/4Wzrf/ZhcooHaDROvMQfCq16QZkDERlFFv15sxcrP38xWYPcyngpPTI
GDm1hhw33lKAUzMoTN7p8VnQmf9Pphjhnj/74JhVXPZVXXhKNimbOsJ8vC5VoN7VbFiS6ikwNDv8
5DQpsmbADp5rQ7qUw5rhy+lfsNJFZ7HhqYCb4D8LtowsoaY0RfPUjmp4gVCaAwVksec1e2g7hH9x
McNO91MQt7IBnICm56btAEFvIlmIryXol+yyBecsIsAYtu5khCoNJlAKsFhqEOl3AKdc9t53qNv8
sW/M2g6Q9iPEuBa12Ng3IZZHUrs1Y6c/XDYliwgQ5k0UpniFeYZjzXYTAIgbmQdnNv48Eh/ESGde
CO82vgSoXccmmRJE/eLnbLRxDQi3qVa1h3zMfyQ1dLDT/ViJZM5i85flAFNDaZiLcCQc9xiHRbbR
38pABK9wQbLd6XbmxfRRjxZxAFZ76Kb9wHjpvu7JGhsH3ipvuQivTek+TtUIfawCMX+6uZXI6SyC
QtZ0RgiTinMsKmN7Mw5aPOIK6UBKqSS+ladbWduXi8AwKQjmwB7kIFYGZ6OWgTg6FBvPxJ2Vr9uL
XS8bEapZwhJj79v7sizaoytBdp3+7SsjZC92PWYvKE9j9ugFLYjONq/NLS+i0LOd4dwlcq2JeXW/
W8XQuc3W0Ags4Cu0W4v6APrqroqWel5o29PdWBukxVbXbRlrOCSlCLwYIOl55u6Qx2rODJL2+yL3
wbq1576960OJWlpjIEDq6fiwPHZmQEtY/3mZ6ky3etI2h9YErAVarOSSiU6DkzftBsRW9B3KjoSC
hMlwhBd7HYWoLBkWANbMEE9NWCHyXsQO1to8pvoXmGLaNeqR4qCYcXJtT2X7mkYTBt5qN9xEqei3
gd3oP9u+qV+7ug+AQwhDx5heci9H1CIGMBr7PhXZVOnuIj1EJjUtcezZZkEHQ8bhQnSNl7qq4dgQ
ldfgOaZr3XeKT5qAXpMBSnub0KQNYH3K7K3KBuNT2GOf2KSW8ivtK7/aOGVmPY66ggqQKBMs2AJ7
+twNFQAhaEk6btS69QlrlvQVgN63Oh7UH+ilj9e0HX/LxtD5ossM8k0DrzMsyEuY+VBu6CCXQNP1
D2B7VS9ManmgwKTe4COTHB0rRf5dYv65NyARP9mhcP6qNat8tWLUk64iZejJUbktLHdr1q+D5RtD
1LVt+yWyYqwJrQR/X4zQZYA3ky2tX36JOo6exa2+SxWcDa+M2LceeoEPAcDx8DFAyB3aSGQ4nzPL
qMajErqFeSW7zP+7kKAuzyzetQ2yiB9DI4QzCTDlkrrzFsURsW1LmDmGgqfT6f2xdnlZSnPnbqLA
mVZTL4gMxby2pZNEQADttDqowaBRHJMCFo3eito/xI5fB9sCh6jBC8diYM0avoNT5ekfM0eujzbT
vInfb6ZmMBIdAwKvDCb5IoHw3pPA/O7jqncVRyq4fSSW8XsWZeXe+3WJE+XphtcGenHKjaQO8igK
Cs+KM/VgU6DbF5GK73ecNmei9VoTiwPOzHskNZKo8KZGVvbGDqASGlQ6vzpoRYkL+7E41ppadSzI
HrkXOVoC8shAps2FlDS5inOuSrMSUZd666mWmHBIRepNVgt7Uho2Mlw2In9fT8/F2vcXp4IsJuTW
4ex6QnWSg4oeNfQAee5tvLLElvLpo9/1vT3qief65heg6ehEQereSicA74cmHVY/artv5v9M40yc
WdhrfVqcEr5QItk3SeohIRns426sDyb6qmdOoXlkPtg2Sz31tp8Uq9Ja0CmZjUxb28fyrwjd6sew
MsShtnokd1DIh9BweoZWlvJSXl3xqyE1YNt6YkiwAsHZr3OucMt2XOrpWfr5dCtrY7bYMJoZ9Ykg
C+4lRWbe+KmN7KfrlD9Of30+/z8as8VOCdHqNUGjSq80A8uAMVxP4AATwK5JG+M6WJRx3Z6Z/ZUs
ELzuP+MabGLEOuNUwRhEB5qKdRBsHU7mNPw+pKDaJT6aUVEeW267vZCPp7u4MoBL3fVJa+MmLAaf
J0E6HIpAUQ5V5NRnOrWyCJbC64nZuJGPZB2OykOTodnyW2HZz4BzZ5nvF2eaWRu737K0784EWZZ2
6kZl7Qkokzd9l1XV9z4xwhIlCdvG72rOAOM06SaIqEehMI5Dha80cosDuPnTI7nyOBHGn/NXWnnW
UpgrvLxWmm/RNEGUs6sw2OEyRl4B76VdYllyH5PXHc5s6rXZmxfuu36jiQKfhrKWF1SVeNGqYhtD
kTuzt1ZW/2/Fr3cf94vI4DlXYVo5WDaiHr7cjo4RITQknyPF/XJ62NaWyNy1d60gq9Wadm0EOK6z
3zYGYfwrYFk0Two/E2eE7tcaWcyNgyWnTpbAPeCLQRtVip9hMiCAmIlie7ofa1OxjER9hrc6+qWQ
BPLuM/K9yp0PPv3Mebc2F4tINGS+bgsFo0cfPdG3rgB0xL1fR3IAOH7V7Q0SrOWZnqwN1iIQudga
J46iOqjqRxbqwdx+FWVCkcs1uv3pwVo5jJZwVg2JSE2WfeANqm9Gf9sdxXMsnMu8PyhqXkqoj67e
Hoeeu8llLS5eqhDUkrhyO/8QKShI5Y0JErxsOlADKKByJqlpgpgAPPzuHIhsZUH8h6L84IQpUl0K
3GcAPRvpdMjEZYbaaGdO2LUG5rXybueE9eBjVknARmkH4y4BDi3ZZkMFtfj0mK0shN+qiO8aiJE5
qUv4cAews3KfuInrBWE73DgxnNXTTaz1Yf7zd01Upl7Ew5gxSFWRbyBtadvYQcXtsq8v9iRGvzYc
ZyX3nCH90nUxB5zV52cynms/fbElJ+Rbel2MuaeoY/vJRNJu36Cvd2bs176+2IQJ1R4r8UkZKHZc
33Su6npSwuk9PTArGExnCSF1gxRRRD/TD21gZW8ST4WNDjcOvS7Q2GHFXXC0B7CNhhnibKbpN8WU
ushyz2Q3J0Lud0gcyK7dlxqNitO/aV62H1y2jMUONSpTNYIc9yTShy6b0/Z7BEYjZD+0xPob7zWE
GU63tLKulwBUJ0WeEyd5Ltqi0jdh4Dt3NqqWR0xF/IuKw84SQYp0gasAoyHFI1BPpfgvb9Ne1V+C
YGp+XdaLuXfvtg5JGcAGRE5P9CRipG1hlV2lqje27jlxz5VFaCx2p6/3Krl+K/b6HBjIPk8HkV0F
dh7oZ1b52pwvzuWsRpq3HGhARRHkM6xtw1O4Lm1gfZqf0gLG+umxWuvIIhDEkHAJMv5wkEkdqpje
6n21tdR2ss8s3rUltQgGhe6PrRXix9xNlvVXEqritk1tjUxuhgrw6U6stbEICeS3SstKfXQy8E3c
t6pQ063Sj+aIXollfb+okSVW1K5R2EmpdnuqVoTgMtDvimDUjVG2QezPuMRHjiWkLza7qICY6OoQ
e0aLjY/o23jTI1F02WwsMaIJTuHIbNexZzqxcyu7qfjEO1F7RJfBejs9TisraokG1Tt3QBKUJoZa
/16FJE6CSpyRPl779mJnp0EvLd3OYi9vmvLBGZwOGYqiuSw0LTGfPSTGCdJ0xFle2dMmLERtX8Wj
4qOvGGsIo142QIutHaMeVpWlAs1aRdXpKnEcRCRzxUAw8nQDK7FDX+xpErbYfaJ86fmB+I5AKrat
SXwrBrwJukE/c1SsZIKWEFAEnh1nhJRCL4z7Sev/7nNhbzS/3VaO9qVRdFRl42ehTC+nO7Wyx5cO
H0i083j9p8S6BWQ+bNHrVEUgv6kjJOTTbawsryXk01ZNtHMUqjTDhJLv5E/2Qaud6XjZ1xc7GzU/
fdD6IPL0QlM89KQCj8KzcWZ8VuZjCekMFFsLrDSgwoQIT4pimSXFdRS24ofUgBjfZyKMHqshdL+N
maZWeB44JOu9011bmRxtXonvTlyZKH3ZWbxaOg05B73ulEfZddFNHsT26+km5lH64BK0hHlqRt2Z
CdAioDNyVzv23yifzIo/8rsrRvRfY7LZYhzyyzbpEuxpoamN1JqDLIdV9jtF69sv7ogBzoWfX8SA
AjUuFTZ/gOBv7N7A+KdC0/nFGdzUyiPytxnnu+kY/MoMqrIIvCyBBz1kD2aDLEigGm/oxX/JG3Gm
nbVpX5ztpTVIgfYM/j6KVWwbCXNb9cmDYB1TnRmotSYWR3vWIgLvqCrP+xyExpXlZv59WCmw0/2i
xan59OJaaWWJ7KyF0LsSHSIvUdXKs8eiSXaxmzUN6uVpc+YCsRJdlrjOfpJlZ1ijcjANOYIYrW5R
C7sMNUzu7s8daFPOjuy8VQ5UoRCNqSIkRwT6c6N/Zv+t/frFFq+6FvcbhwawMkVJTVPrYzMM1WXX
0N9y7+9WbJ2WfafFinsIoyq6NbAxPFa4FlwW19W5T+++ng1BOkHecg8tRsl75M0sAB91tj29eNZG
ZrGXI+jrVIrywDNk8QuB7GKD5tm53Onax/U/f7oedxCs0KA55FYaokaErAluRudMHNfW/WIDG1Wt
4Wo/uQe83xUQVzbieFslC3nbytBGzvmyEVpsYoqDUw+LhlyGZehe1/XoKzV9e9Gl0F7iNVs4vYYb
Y3hgx3GMOK8bHPpMzy9KkOLf9ucEaM4gJ0QGCUB4LeT4pCPpuLGdqkMtJ+dYODNEH8+EvYRtBpOu
d6EkziFy+Cvo0EzWS+2u1JBjvWQObHexf5lZVCurKPDqGDU7TfbwoH3nMiKdPbP83++wKI+7SkEY
iXKZ1r8lAusilGLKqyk05MNlHVhsYnuSThrFhn/oy3426Cm/NKPULhz+xR4uShNq3MTHMax/1Zzy
RmT+ZwH29/RvX5vdxS72kYCKA8SxvRIs8bEB03jDHQyPtW48h5Vea2Kxld2xkJOd6/7BaNH4HfNr
dayOKe6aF66fxR6WTp1YRoTBh9vHyW1RZshCG7VSXvj9JQizMoIOWgqnY5UM5ucGtZYnWTX97vQE
fBxG7SUIMxeid4cQPaywnoJbXDsqL2yBFJ/++scPLsxe/lz9mTP24zBwNip5j1JkqlAUKu1hE5fX
eaAVZyLRWh8WO1jPEZrRIhwdK2QMQL6XcXUVRCMSRKd7sfb9xR7WkzAHPVJzwudJdPSj5K6fomh/
+uNrQzQ3+u4IjgZGW/c5ArQIuc68b8BX+dZjR0TaIK3xdrqVlU2whFvqpRMrMfwEFpEqvxalljZ3
yFLjamby9DnHOFsbqMVujlM8TvoWQcyUaLFBC88kVWoPZ6b548u7vcRWWm43Cjg/jJQpZw3A2kC3
Usk3lYOiWOYkrxWqUWcu8B8/qmxnsalxN9Td0QaZFMZRhH9bUl+74JiONllwvOfy/ojiy7iLcQg8
sxFX1sESdTnmhEKBQutBmNaTaVBrkmmwV2X1ELniHOp2ZYKW4EtUaNTEzagJ6k6ErHSLeD1y/OfS
8WtfX+x2I+IqFotQOXRyNLYx9mlbtMyNi4on9tLYqOj9yugAHR66urQPvgXxq0uN9IyZ89pvX+xx
AC516VSU3gy8qIcDGeUcjyTbt+MzSY4VwAG2V39u9AARihBhO84hv/vaFu4X6U74+CnTTdqPnsjy
alv2+ss4IrzsD79O7/uVPWMvju+qrwr8wX3lAG+rqIGoQtvBVTUJmm2MKj22gqZtqJtoNAf9TEdX
Qo29CALSVUyZRz2i23onH1y3Q5tUKNUTaufn+Clre2VxpBsSTUtSkO4hGtPShVulZ/0m8xvrK+aZ
xn2fT/WZ8Vupetn2IhBUjk98xhARbcfKCp+qUa+THRj/bHwo1Sp78BVRasciycsJESS7zLBfwuXr
yokg/h8ClFTd3ZjkaveEULGY3bbCSN2CMzmLmlpZuUs4ji9H2Re4ZB3yADO+TMOZirP8HKFwZTaX
cJxhlLVJUZGHkNHeKjK8UaP2euyCy54oS5Ro3YwkSwPB+gT4/62WaJRiYSOLz6eX/8e5P3uJKXS1
AgvQYsDOLlBR0RM/aluhQIGAGsZPV6bmP8p8LO/xhb8oU25bixAoypTXiqj8Q2PkyCkO95Zb3fdV
Ul52FVnCDA3q6Nh4SXytXXhGujmlBwU/nDNfX5ns32bN7+4iFeDyBo1NAClTtYk6B88k5ZGX9bkE
/9r3FyEQxS7knu3OPfhV+tRq2VHp8r3pV2c269rnF8GujyQQdyfhnua3eG51BcZoaVtfDRXeNKcX
1MpmsxbBzeq7aJAFPcAu8Geks5Cs+sz1Zu3XL4Ka7AxTbVsijeI7xs6uCt/rRJ7votENzqzOlbi5
xAsWHXp0Pt5nhxpx+hf8WiPPsBFtt+vhh5UY54rlK4fOElpnFH7a5CVooEANtN1QdWgdVR1GMHok
d3oMo1MP2nPn6sqMmHNf361ZJwz9StQlycMy1L7irJz9qCLfPnPpWJmUJaAt9hvqdDoMARMqNeLH
A/5ArVLgP56eu/itdWCxKfBwy8Fw+86hFFb5grma/kklK3Q4vWDX5mKxJ3RL5Ni0sarqqUKso2xz
1xuCuiGLi61CYuqIqFajrZyJIGudWeyPTNHbBBMZBR89a0QgtiQCpqI4s/t+a4D8Z63DNhd7JMI8
F8XclHiOWe/fZj+k5lGoOBpPCTWDfRyMD7qK+OuoRQ+uUWGPp4f+iE61O6K4Dqntp926SX2LdY95
6yqa5eDSLFq5nabafImaxhFnfurawlncG+IUOf4SIeIDZdLoS4/c8DNQ1oZEfTPk3um5XWljCYkb
BqXNkgiTiCwS7d4VrXmFIHe3q5SzmKK1JhZJvtSogrifOrZyH0WbwA3u8Rz7pQfxmWv3SkRaIt4S
R5R4Dmq8emoMb9KwvyKBMl0lXfeI989liWg8s/+MEUmnIVwck+SwNcW+Skxc2dQIq63T07Cy5peY
t07asaZlpn8g1cFdAieDZ1+1q6fTX1/ZwGIZHlDssP2ydQ8JznumUkM8CixceuxpvIp4COFH//l0
S2v9WIQK2wmMKBsI2zYSp9/VKJB7vQz958u+vogM+Aj1CmKo9CNwPptmOXxqcaV7Of3xtWW0iAtl
JxI10ziWrVC/GfP+1jD0mxbeWe+Lc9DGteFZ7OjGUgrFGbl6KfA89jbyV3cD/p+vp3uw8vUlug4N
GF1X/5ezM2tuG1ei8C9iFYmFyyspibIcO7GdOMsLK9twAzcsJIFff4/mKcMbWVV6mipPShIJNJbu
0+drcPRKKGtBQK/GdARiYf/2p18I461QbnWzx9loIGUtZv2Zwm/yO3HGu5+kN13Lo1/6jvME/mMj
9uoBkJ4lifNVSHE3dL1LVz6Y/YDBvhJpl75iG8cdQBxDz2PkysSJsx7UKvE16qYrb+nSGJy/9o8n
WBiAcoseAWNxIehRQou7Ymz9K/fiC3N0q4yL0QoyhaD9oRrTstMKR9SHBQ5Nd11gIXZBIim5suVf
ekubOF7A/YE6s0NKF4DRbum+eL7/Ds0u10TEFy5VdBvJAjKsMGixmo4jKAKOQ76e1hMHxLEfWxiw
o92u5ncYH18eCnQZKLiFj8g1vD2XL4zStoYfFo7xYK2ifCA4XSad9d51YyE/3Pbpm5VkKhLaNhWD
aThUmLup9OjOeW1wZce+NAc2n56EBdIJcsF26pUwIVcRrimr7lMerh9Brb8y0y68IbpZqTwDBF/h
uThHTkt+X7R1gArN9so95cIzbOV+3RqsdRQjCJkn7spmrTJgNY+JQAdSyarbZJ7RVu1nZ490rEVV
hZT9e7kkn5JuegTY6KMREP7dNNZbzZ9XhXNCJNLVDPTt/TAV4FsnUl452lwYha3czw2hC2ShsFhN
5YoSeEf2VVi/3vbTN0sVGniWsCM6yuelU21mu1o0EH7AoPO2KNtK/spltt3MDIgAM9AIVa2mvOpa
/fG2n79ZokZPyNmRKc6NVQTcQNfvwzm4zR012sr8kN1cyzaCqmEB2+3Q1DN40Grtbpw1mxh2hVQm
CTGuXMo2D9VI8rO/65XCw6Xo2sSu6uE+LuMyzoco/kBFMINWkzwAVmkyGyZfb3r9WzlfB44BAaAw
yqdCNZ+DsaJPixnHK4vchf1na+AoKXIXYxOG6KX31qeIVHLnQQd5D+soeWWLuxBbW00f8Y2/AKaM
FU7FVAFGv1avYVdD/njbCzqPzh8nAV/h7qgYDfN4WU25X6WslxT6R3ll/l96RZvwpUUVRKxEmrCP
Df/qwNg82jYu78bVlU9vP8Klrzi/uj8eQZd6YuiFwFaDvffFAFO3R9tXs6vm8Zry9NIobKJ4iFhS
xxQXhoIMAF4vSoFnPV7LPF/69E0kzD1WNnXeAWgZAamdfCPct1fG90KUbWVtjNpVNCtuzkunTZnK
hFR3wKOYfFh1FqyJ4FcWiwujsJW2zaVpnT/iIZDkPto12ttx+pp09Mfbg3zhHW3FbW2xdkK3DldP
GIe+dn3cNIczCFVc2evP1/y/5Fu2hoXK9WLxGuSmwogAIcTeLfH6c3LiK2rWRxHbfEqC2w5eW6Fb
0JQSstIwQtKQtl1KPQkGi+0r379xKDYBEXkFOhIG3E+mNZjSuepyG8T7tQhvW1T9TTSwlfaLARg8
x6CA81QlGqooGPyy28gUkU/+G9GmlbHQMsbBK5r7FNA68KsTkN7enkqXZupmW2spVDJxiWBGsRsA
ubj9Yn3+OULr+JX3fynmNvGsqGnGacXZl0bsee3VfACD+DTokN551r+y9/w9IMKt5G1qNXwkNPJV
2nloopJoUgOX6Jrdwr+y7f+Ph3CreSsWG4quWFB4bJOqhD0eh6fTWkZ2TMMAjj33cQDWCkTLwDeI
Poa7RD+J8HUcE0/+g/YG8qVcRli/Fiwe7xooYX6C+JkE+zhZutv6ZMKt1AN9v4uOQXjIY29xp6Rj
8Zou67Jc62+48IrjzTS0LQvBims40kQtkiuxb/lXI4LO398yEUHB+e80nzpD586tMQh16EvdRRg/
k2rehwZ4JhBFrsz3C4+xlf1xmAKuaOlCuqKf1aeCkvlr55bw9baHOEfZH7tvLJH7LUuCWJ2qR0yZ
f7Ha91Wtn9/+/Eu//vz3Pz5fWeuBKd7HuS9sCM+PsHtVMNa6suxf+vTNUhYDPhP40AvlFQWaN0uS
pgTwdYlccmUtuPQFmzkESjFo5DDbyZF+Sn7jYGg/xj2dP739cv6+lIXJZikTTbQ4+Eom+Wjj8USX
yd/PTQd5YRGHN12xIZv57/svYLOD/oQK6bqiLTUaeiDMBrys5vFt03Or+rMENbkEPftgtBKXRyvI
Dn1XX3O/uPCGtqo/wNGTtjAQ1Q6tztqS4pIxn4XNV4b3HKp/WSa3sr/EF8REfs/zYHB3YZGMWSXA
GZXTqeoUgMvjctMhN9waLlKAZcu58HiOtvkl7zwUP1rG/PeKu+m2yRSfX+EfkdYtDWjkQmJbX8T8
ic9e0KainhKAZtzqfXl7xiYXXtgmnIVyEa2qJcrJ2PO7xVL2m2ip/Gyco72XaPRSLy/o7AK/e+ia
w9tfeiEIt3o6MBygRYnxpX60ojhLJw3k+HitnH3pkTYRAgQyW8lZaqaD10KACpnoY1IhtT2DDo9a
aoSrrQyuajQvzOitfE5Y0lg14OsYyHljOusFlqKejABmnyJ2ZVW/8Ma28jlnJBg7K5ox2CDmQx0r
eQTsdPn29nj8m8H8S9hEm50vRhmYzXAVzQcwpw33D3bpMiW+W6HTuVAAS7J7TcY7J1U6lPIdylq3
ydTDrbiuc7jGLU10/moboEpAkxQEC5hYKVncNt22joahrcUogSgFQrwbkSqkv8Bovc01KNyK62pN
p4HqgOWmE9MerpgK+NVCpNhUrtxPLsznrZJuXAdmNRyXcsqLdCrFoaA+aLy8OTbEB3tnfUwciM6A
Vd44GzZ7JA6OWlYSOUnkr9owF63fD+BA1+OYUuetTVaT1ivSdmwSB7N9OayZLRz65UIfkM6lJQ2a
zha/sDdJtYA5/O9CKHDZ79Bpj5RjCHFf08AYGlfPa56dl0Jrs1xwtFxAJVeF+bTIAza615apKym1
Cx+91ZihrTiZHUeuVISr3cPsaM6UWq7pt//t6/1L1G41ZgC2T5Y5HMXQwxabfWzbrvwKzz8YuMRw
/51SU3vBh7CspZcWESuKO8CAoiX1K+lHqRd6PiDjcRPwXe0UCQ6ySuBP19aE65N0dv3h0zjaeST8
wAvtwODFKXXIFlhMhvu3p9qFtXMrWpM1BGVeHfN8kNMxKMQrMNJVOhB+bS5fGoHwv1OnHiI/TBp2
/gLzM8Awp8iJ3NYgFG5Fa+05VVe6kMPnSMGfMP7ZufIlCeKfb7+cS7/9/Pc/9n8RaeonEtf6OeYK
fbty2XnCv9ZYfX4Df5s8m5M2soAkiKQMc2Ah9Hskh9oqXWEpuxtgsba3XZnctvpuhWu8Vk3keIST
0szIjwnVRz9raYk5+fZr+jd3/Lcn2SwP6BOFJhZWFnlJgLjce7w3Igug6PwYwC3lsVuFZfei073+
7Mm6KffCkf6xCbFy7UANgbUKh0jHgphkYy/TpZF9Cl7k3GCuVAB6U3CI5Q5sJRUCMGKXaw1Ol0Zg
s/B4FSlrVnCea12/nif/efpE5TylVTPfdp/aSnTXsgD7vCdR3qIxyIH3FBKTMeLpa2yDC5N0q9Id
6JxAuIl8tdIMRr448dyJitArW9+lT9+cS5J2LgFx8XnukFqELV3Sn+C329xW0A23Cj4Lbz9sdefb
pt+UP5dRIqeFXLJ/zfXhwvK21fBFmEp6XlaOPYtF6TKd9QMiStKgAIX+7dl/6Q1tFgmYS6PfKNRh
XlQ4h6QLXIm+VmPR3lRKDPlmlbARyHut0hiArpzuaMV1FoW6v6IKvfTjNweNEUwlf9WKo4GN6pNb
tThiwG/TXoVbyR7Ic6KHrpjlY8CqXeElfBc7/8aLLN9Eb6zApNE95g6FXV8Fp+qmK1My9HV5arkJ
/3l7eC/MoP8T2lnt0HGHepkh0/zCysh/joitf8LoruyvbMJ/T7WH/8dT7gzE3C0WaCmj7zjMCTiG
+gO8gl3XMpzsKv7bJGX9xURLMF/5zgsjv1XfQQyHMjv25nwBs33KugAO4DgyS/b77fd2YW3d6u68
eQKMfUElEMzDKU6lUZxmzLnkVxgN7KOFSOH17W+6NELnv/+xS6OtFnelSiIp2db6scaJ5lsIJe1z
0Yb9bUG4FeK1PIyKaSSoCXqhuePI6aG0FrT5bQ+wCfE+HpXtfIIHWHous2peikeYm8XfYpz1r+zR
l6bYJtDRflKHoIZyDHcToZE9LN0/1UAYS7kbbXRXulIUD4vED0kdpEnXUNCXpsHmaCDihmJiWSxf
JXsfjsOjFtHOYVPEebgpb1uC2WYlAB4wTup+Qc4pDJL3tDPsMAp+Tc57IVK28ryEsQ4zGSdYZ4Lq
XczK4Ggq3l6Jwwv5sq08r1LdOvd9QHPbRyYz8Bk9hSwJDsBnm73USXFI4qK5LVS2VnaUhY3tYcoO
6cgobFZV9bDu4ENaw2AXsoxrqKILEbm1s4PLmIF5fUnzGMF49t14oa0QWb3Gt8XjFnksWMldU840
l7y2d2NTj4DgsGvubJcG/Pz3PxaUQhRrYIKe5f7Qjod2hog8Wvzp8Ha0X/r0TbSP8N0Hq1ew/Nwy
OaWknoOPK2DH1xp5Ln3+JtLbEWavXonPr+gzc1H3yFw83JYHoJtohgpCBVXZ4Jgp5xDKI/ZbnUHH
t72YTRQj4Q0HIImTzlK75j5o6xq99EN45adfiLOtdG0e1jXoZ+SlfTV0LmuK1sVQrw0OwcCY5YfI
18nnaib6x9uPc6FhIdzK2IoirI0LYpq3ph5i6NoNnBmQZPXm9JyvejBD3AE/QIBoVLuRGiAw4MoK
XNBuqA2bUwYagdqTCnelNFlIaLMmhGE5DgYSKNmi8eH0hK5Reoo7Xf1++0dfmDxbzyqvlj1SGUDP
o0lI723h853optssT2BK99/Aqho4LYHXSvMlQqEvXce+1Wk4NPbG68RWd6cEylSdv2Dh0Y3cTYFi
mdf36+6ml0M2Bw3SMG9wHBPGLWQ+oimye+JdexscJ9yq7sQSR/CN8kkOb5tpBziHPvUO5ZNWNNfM
1i4cArZ85WXEpX8aGEEar31vDYPIjNQPoVQfix4awo7N5DBercdf2AW2UjxqIEMKo57mMNShd4vx
SLYWrDvGeKorJ6cLp4ut397coHIi4RgP8XHSRRnr2/Fz4hfDlNG+gYEg80N1bVO79F2b5UnBQkeZ
jgZ5z4XZxX7HM78j9oECg/Ajnqm9MssuvLatQC8sddGsRURy5ZxGCQPOIjqNE1XRbNRCzbettlul
HoDxelbn6bagxHsEe6PYVdCWXHmIS+vIJtI746MBS1E/97o4zioWRjuMzTXx7oWh2NreCbWWKkQJ
Pwf+qoehiH1S/rzsQItAofSaCfylRzj//Y9TgPBEpID1Ibh4r+wTuveHLCro8OmmtSTYnAJsXLWs
G/wgD2UzfxqZaB7atbtGiruw2W118nMft6sbVJDHiaxTN2pkGbXyCpN6qvQ/+tU0z2hQ94orrZKX
3tXmXFBTwm0zL/i+ZYEkgZkuQ5lZXym4XxruTeQtnIFC2eggb3Ut9ixk95Pgh4VXNo0iSEBvGpGt
LtDqMo7FOgb55JXTiwXX+D1Xy7Uc6YWo3ooB5RCRJOrwDFbY+mGtvfjeHwLbpegqulH9s1UEOnRd
rKDaEBy7S/ZcSi0expCQ77e9n/Po/BEPlYnnEecWPweiXRw65Lp2QdVe4yFcej/nv//x6RSbdoAe
fj9fVe8OIkmESmdpixNgI2iSuO0RtiFtY3iTBcbPFxEUuxD8tHvH5tvYeXB4/e8jRFyWCuqAAJ2G
bPxceq7/hHa9q6nSS2+I/Pfj42XgwzwUiDG+SLDJuNotgMGhCbDxr1yrLtQ5twzjiDe42PYLhtgb
o08DzqTZOk9lGnrLfO/VtAdyzW9PapzbT4baa0rTS0+2ie/IE+VYd1gLa3A8SCqnif9IbKCrbAW8
bt2/Pfh/X0X4Vh5YMeWVsP/ClmSpvQuCpd576F45LK6U+37W5krC/+9rL9/qBF3dBLhOeH4etEA0
Hl0H0C0ax3vT7gsT9dMevgQNgSHw+Yj69qP9ffnlW9lcC2e8eex7P69B1ETqCG5e2lTycNunbwLf
RdEc++XZ/H9V5ftBecGrsHa5Mucu/fZN4Ju6K+EDV5M8iIzcT7z6ASynu/JiLo35+Uv/WFX4NBGF
/l/EzBCN+ep7ybHrW4e+xCh+hInUbYbxPNmE/tSjE4F0Jcllx5A/m+xwtkK/luim/F8B5/9X2Hiy
CX4v7v0OPr4kX2lZ/uOzhSOnGmvbCAOzC6Ha9/WEdMIdX9t5TVdpLa64k1e7l6JXYt7ZqpD+e75E
Ccms7Lt5Dw/XFfI+3IiLDI4ooEY0ik/qc4K+TT8NbcPmne+ZJl1hraCrys9YjF6CpfmqpL0voqK7
XxJaPMXU2CewlFTWy2jOhrlaUxlPLTa2MUi9eFxStOSc1lp9DSZ/TfukbLO2mqcs5Pbn2HpAKEq2
nEKXDJDkDw/I66y7BGWsXdEWx4WZKvVab0rDbiiAU4vIvk9AcRysyAaocWfVfx647x3advw102WF
1X2LnkSvfKoX97ufijMYL3jlVv4G5fIz1/4nTZYwa4lx6ezrJQt8FmaDXt71isCGLWDdwUMDNCfg
30Lm22dlw0/z4H0IKyp3/Rx+AHFVp7KRj2YKntuAfxIjvEY4wSFUjCHPZDQBxhz6S1YO9ocr1+nk
+euXGC2S+ygBrFMH/adYtK9V0r6f8f/3wK3K3UrWOR91n2STsLRPW2sAqvPaIaX1Yl9LrUheMuwo
TWke1oK/FPXq3VXwMkYOn6Yk9J+axIgUJt2feqBQs8HFJaqq07SLI+6lapbeYSjtz8HAHbpm/pAa
P9RQsJQnk6x1WkcwiFP0R8OLBfbu5PdQsCefdfzRG8wJJ6QazmQU4o+a/vaJN8FjRYhcz8l9Ma4n
YZITyN4/uXC/PMXuZNvRfGU6TutQgPBdOLJbcTBN0ds04BGHOZNV+102cbAzM7PpVMClDtyi5q6L
4JuOxD4/AsjSnapVVbugrtc9pe3XqK7eqV7FaagDnnIODAcj1T9Lxdq0IaJ8MuX4DHOoBhpE3qWt
jqZ0QBE6jZrpFxya7E6PYt5Hwv80RvOaYdhWgDZbk9pkWI+rMgUKhCreUSPELsDVLtWNfiXcvEyF
fM+9AJJejRwt4ihGLReCCRNXLyUYjyhPq3bHHTyxfZgD56XTLwFsxdJBwq1uqNyUjlGg3zErHxBU
v6PRP0ZlFGfy3OI/A9uU+jQhe0/1c0p6/VGwDvenYPxpOP+O3i2khQwfMpihwm+YYBRNGX+d+07t
e78N9iNSFFnNqiFlS/ttIgl4sZ5BpmVyqQo6jaDrf7MB9zyoiB8lC55mEQO4Obs7W859lkTtO86S
A8xi2nsnSZlxisxkMXv3thLuKJ1636rq2Xns2YUIGxT++3zwsOD5U/8rKA2FZLiXh0HFONsOPOOR
Tg5eWJld4DUuWwTUS+NYelko3E9N5jZFLyZc+aP2g578T3WUPI3E6n0H7mRaYXnKjA/RyKKg/lal
ZoewGH4puTTQrEpoY8aag5vG5kzA5SR1pi8zYtG5GxNLjnSsq91gWXXQ1tgsAGLgbgpCCfKn9TOv
Y49dWFWpCKOfgw1f9VSg+wRG3ZgpxqQzzGXygMEUNonX+gXpJH4ajafqVPpoHRlp4n8OoJ79LIsG
1NKgCOA/IidZPyWgPrKMj4p8qbloFNRSOnywKpan2tDmoCAleZYTVhvj627OIoYcdhbB8blKZy8s
Dwj/0mbUn73XZgaOOyqpLDEMROYiWNlxhLPsyZ8G/6iAKjnMtGHYcUL8isIZd2rXMyu+CLCArpBQ
3IWM6RduWymzpECvGYFEEpm30Q7v/FEi11iXvGYpXaBRSuFOmzz6pm//cVXF7/UIzUaqhmjIBwAm
dwxfW6cmpNU9N6Q+zppEJg1wJf/gURZ87apZ3UO33/2TVFP5JOORvwRl3DiwsIPgqUyUfewpTrNZ
zMfuicWl94vZZf5Y9kuE0Y2999zVbb4Aw1Jij+PNvbKQcKf92NuHSLZqeBgB5AKKh4edl2pC6bsk
0stR0XoVh9JT9Jg4bY/EKPdxjhPzSQN//M6zaIpPAX1swrQr12InCYzk0tFy1+0liaffEZzOTVrV
6wjvfAuTwdUUL965/xUrxGO18J+ThgSlm1SXBSJp0lGPP20xLc/tuKIlhCqTEt+XH0aw3E7wCXpA
p6VNKVnzOCSfC0FfYkygFOZ/EpsXngmktH43munVIzXZweIGOW+F+cfj/ourvJ8OE+melerJND2U
UzB1/tj6BSZJGNUnMDiKFCgcsh/9wE87i2YJLOPPvI1OBSev6Lw0h7iDW3Jte3uqVTSm08KbTE3A
64oJNXk0c69Ydmv5AfpptuPQuGbY8r6rpn7feshahzIaMwiFg3vLJJCfcegyyoenZgDQshsmiOB7
FKvKyX/kIRmwlyNYJ3Au74ZIPGpgSdHLUXxcNe8ArCZ7hhT/TpuRYwOfZUZcbVOi+p+qTNDuasMm
M3aesah3Gvs/LiHCU3lHhzobwslLAVJ9FE6XWdEKL0PJ3Etdgv60bqCfamFV5nwcLwazdndDNX1H
ZRhAqhIFzw6nk9RSnS8hDv5TrFxWcx5nCwBoO+iVP44WveWNcPAN88X3uJ6BjB50uR+b4BUmsG1a
BYGAtrhnu4UvPZKlyZx1nvymi+AXrAPKVLXW7hLpHUM+xiDNt81ON1ACwpfwtYM3UjoI8uwHdDih
sQLyUc3tQ9iJGDstbSzMgvrPZaQ7PJqMDtVKl8M4jO0Lg741dXrNu7L3DzP2N2hMiocZqtTf6+Jk
ik3eP0KYUB08MoaHSQp+LCriIYePnpYkjDuRxWqMDqWvwWQESafcgbFdN1jlbTM+Da2HuJjqBSW6
DiyB9oEPtJfHGH3rh9qdwwX3wjPp3Jb8A139aUTPANwkM96q6BmTbN4RouI7mgTnq3vd/5rd1NyF
Ve+OUKLavV1K+d0PqzGLhth8iGdGT6So46Ot3XA3Jdy9+JSw94qsw3MBTm+TEs29H0Wthuc1YMUj
fDnDg5dM1ZcevbJH0DKLZ1B39U4j3/G+SKr+N7wOqn1XTe4hTqi+h+ViCUehCeXmvujGrPCbRKSS
LFghxti9DJTByS3uu/vZzovCtgyM+OL85N4vCz+Hsc+yX2C+/GRtvexMIhzDyjiZB8x18kWVrfpY
jjjfjKLBSbyhC1rz7IgQDqvXJpDNi3aC7LvZxuiOpSLDqODc1/TIikk10PvYc/ygWx5gytr1oVRj
sTM07D/NQR2fxMCrOo15hR4W7OTvhrIe64OjQ7srmzLOaFSQDA2azQ4eYuUBZlAcJW9i9sS19K5L
yLivK/19LLziZ2/W9adYSrynkpJ9CDjtjyRckvcJMoKYGab9pJHNeJZdKw9xUgz7NumrvNbtuDuP
80MPhBdOFlEPgWjhHdVaTUcxGXSxMQmbHRouJ3QwCxx2HCSsKJLvK+BNMxx51p0cO/ZKfRfez4jd
Xazo8DjOetrVnl5Qh+iCDxpK/UydDelMu0TQCYZkZ6LQe0oiHh6FRhUqdX2CJbMsCvKqap1MRxjy
gPquQ73sAfUVNUim0dimSaX8z6GGm1Hq0ED60DSRd+r8RqDrcPSXlBRz+aFxC39CBdn8Yqv2X5eA
03uxBsX3lRTBZ1L7SfBa83JAwtcKAgKAsrX3LWrxMg9TYIs+8zylybcmCYTd1WtS/aiCYR4f6mAc
x/1g0SUIZ2K4+mV1xb0vwLwWAveTsv1c09ZDH0SJpM0pmLkn9nVp+iLFYZ2yHW1Ls54wzcV0ojHg
oxmRfcX9dKRF8w+DOAdLudei41BUUW2PwE/6LFUJl9VOWXTc45xKxmm/BAk6INqhKjPDzESOoBfA
p8OA6dz/Ji3Y5/dqtk1xFMUceGk91/O3CLzT922kOXrFp7kJ70tmQ3eQqxc0aY1zX5VKy8b5aXaM
mK8aufE1g6IE56ShV7q5i/shCdLFizoFqSbBntUDogbQZH1u3JviqEUvYlniigTe/Ojv7FqsmH4t
huDZwzYEh9pKgq6AtvikzwNVRb8EDNWXDM2UwfDOEuggdgWrku7ETBv3p8HT8Zj2nRfoLBnd5B5Z
EdAW7Z9D8m4IJhwM61Ua9sQERScrKD+4MriEa+yaka79bu9J1aAYKzz3kkx9B04Cp6hrx5Q5c6g9
GrDDHK7rM1r2PfoDqlSUpAmfwMMGnpc1+w7H9+EwstVrnxpvQh2lX5ui2A0yCGug7qdmymYyhzIf
gpEOP/zGaB8nTEoDXD1c7ZtnmObR5tTKsUZ5Z4JDzCk2QYBj3AJj2xfbijU+Sa8MunyyasIgNF3d
rHd9IlhwV4hRx49IA0R1kAq1kCRbksVTqaEYthQ6ohCgRtsMFa6fnfxVjZHtHyzn2j2SsAdCPHV+
VdkftKdNlRVejAXB62UQn9qyN3GacAPsLar+zQQ/HCzve7Jq3Ax82GC0aetV4jiRooQwHccEYB6X
zmDtgvNwsRfEg2oUOyGisqxn7MPzgsrfiyup7305Y7LpwZAAh2m/bSiuvXZkH0xhKPyRUb5I+eLF
xQO1jIhd1WPdOA7KLXOKonjXYrY3CyZVXSbh3spGech28H64iyFF9n8UwLw88LbzVUpBBcbBKea6
wjON8CNyIkjswQcViuDSH/Q1prdLpjkNJ5MsiN4RXhtY+efxoAKt/1E1n39oCSfl3QLL2uLY9JCF
P4aDR+ITIXD3y6DmX+cUxzi6vgP/ywU7T41V/1DPHddwkIhFd9frogv2Zp1pD4iaHM1r1NiAfiKK
Yg3Dbr7YbFZl7AOlKaLyBCUo7I2Zh//sC5ifk3dl5Q9Pqk1Q18R1s1AH7Mq491Fq2uah8awXnQwO
XA0sDVqQwBGC0XyHLjnzsVAi/OzV5VwhU0MUz2a/QDEiA8OjVAfcpEf7080VZY8onlbjb4BCAvMb
puv4eQO4aXsSe0n9kzjRfw847oc7NEJpmvLVuvlx8tE/9r5bofbLVBjH3gfgf6XaxUVtahyp/B7F
cnQmW2wGhGFfgPobGaZ1aNBjtKi+3FmcZbAUmLqqP8Afo5VfSh8mLqe6L8cfa5PU9RPryQSKIZe6
2w99L3QW22KwJxfrNsBAyVag0bO2NLVkoe7RFeNi87nrrXcSoW0/T2Wty6d5kTNNjVmW8Q5zh46p
dXVS7cAz4es+cMuw5GRqg3/oWPm/1Rzj33UBDok57nYqeicjFQjcvhesRa4zhj9MM/o07gzXg38a
qVvdHZOtnA8+K7z+ATMm4M8oORjkrtArzjLDw4XtQzLVZtcuPu7yFKH+DaRZZX/7PuS+HyuImlyK
9HHLcrBCE3giRgZO7bMQoQ+hk6/gX9xWnbxnuo/dLgh0VO/DZR3VOx4aV2c0ZF58J0gX+rDFG2KS
j8GMy0CC5A1uHp5a3KEC1u9XqMQy7Ng4SIY9yFTiHWrcmp7UOmrEsMN+tTOeaPm+iFyV7LUeBpMj
MWew1Be8xayH3WuVVqNa2T5uZLLu0fIx4ZIAUwcvRUXBl6kRSMPe42TAqndliytF1shldjvfeIzt
IUL0HudJ1HWelGhHSYfaVahUQoaoUtX7YXOPU/Ooj7gWMpXPdKjsTmDFx00sWsv6vu7/x9F5LUeK
ZGH4iYjAm1tc+ZLXqHVDtAUSSDwkPP1+tTcbEzvR01IVZJ7zW3uvYq1U5g5aJrN/uqVpa+KK3pRx
2Vb1j9oR+Sdm3daIiq01/3kFCrWwWWYxxX3hWX1czKv1goeh//v4P5l76ZfME6cotCp27Tb/8kiW
NcIdD8qPydar4aTMwu3iYesXzt6i1owucurR+oerf3WSBQ5uYI3PQNVMq2A6AhfM5UURU9Ck3jQL
cRhHpyvPZCy5fCnUjc5mNGftVKatFxTuHgpeoyJZRoJ6Xh89HcVpyElP4sh18+FlDihviiCFDPe2
qxZXUb6NSkP0oHQLA8XU1It5ZhF2vHjw+H3TkThbRnC/GdifSpKXeACpRyFKut8/u0UUlLWz8buh
VtrK+R4qnI7PFlGEKrWJqane0KgaXg5URvZBNJTT/OqJFhmS45Bd9F4LRwzHOscKlSxBXYvT0JNg
+cdwct84B4QMY3wymkp8UXVdNynnswvkOEiTKHpeyDbRcqHbsVjnNn/iAqM2Wmia38pw7khKA3bZ
IPyvGbLVNdqoteDFCETQ/5at5bbHXXmlwtjS7u2FEEVlPU7CrWgil+trCLnUuzIMmDa5uEUr1hfW
TZN/kQnImbQBTHxiomvzdABimsJ5Uu0W9y76+FPBtGicbU16/bkFWbXPjVkaR/qnx2tNFK08tbXk
7JlNa2f97HFyJpY0KBbqO8eCdGidTB6nYaw89NCt87Zue8ecXreVC8DiTMAd1ZJloRBmNcWuYTtA
rWs9DH8mZ9a1mE+zzF5orgMqlK3tvLVY8luuEFDOBJ1FbqQQpxOnIt4xEZM/Vo7n1e+yr5LrtLhV
NNraLKdl74UkJO/B3QnKHvH3ZnRz2AX+Elu5uV7o01ibcGrX9tiPgfEHRFx/Btz2vsxma10uz7VP
VNUvpNnX/f7yGHLbcCskQqXSBZX25BS8FP22tmHWeYDHpV1RTOoUr4HjWgS86NtvT/r5F9fKchF0
4r1nmqEz4payP3T73jNPinHPWKCJMRSNkaemVniJSw7WTV/bbAo5lXh7bc58Gssm7TIYq9Af+GNV
JEOdiV+iX8FIqm3yrkVL4ktUzpoDfJgpPWkyfR65YwM9wQA9fzaGKWeWosH5rEewi2xB9JmIQWiJ
N43DueJ7hXzwB52HJwtg7EdBBy1Bsl7aO2plt6akB8/TOD9tltl/ZFWzpw4YhTxXWU5QuzHPIEu2
Zn4F+bzLdOybGuahGH2TpUCBC9N4O29MPP52dHdWsZfObvqzY2Tsxa0u3rU2o3lEK8VzJiftpDST
xzDw5S2vVoeyENfH0jiu3sKZJ827XcIg5Iuh/6QVaj6sC5brx5H9IYRy4h3y++Lsrbia/L2cNV3x
5vXKeqFrJPvWh/af7PwiWlZbzWFALvyx3xbdCrkAV/DfNeCQ0DwSlC0uKTi0j2q34YgL3Z2J+eqX
6y5M79fgDhw4VeekQW6Pv+pJjt9zL/PzZBfTn9rzQeKVb044WdmAQuVLdfNYUn4SpGtyZqp1qNNt
bPAhEymaW5HpTd0W5zs2LYbWfrbDbXHMPew3oyhOc+nXfiKHTK2nlp77NWWd/y328kOU9pDgs7Pu
hrvXfmTgxUo6hPVMguxrqde1k57sWCC9kPfNBB/e1jd/z6svZVl1HExEUOX+UryRGS3/dXAwv/19
Mv/Iemd4VbVecSU5Q6z3Y82OVC/DqVj118nXIHlL67fJRX1DPAbnXNrbf1ZVDpE+BCO5CPYc15bV
0brUBJGxatmH5ZWP9ttq25Nhm0kNLIijgjVawl0DWfJqtzvWtRUALFC9y49rp4pFLQlk9t3pWwYZ
uPqp0vcS8KisU+7f6QszEvMLmv57vmdHTzl6oitqCRxtr8KlmTHn197yrVe5dl342KpJXy+1vq3H
eZbDnOAY0GCKaMP7+5AI/jIJFU9GLIXJONJpNvmtk7qapvehI33vN25hN6B7dGhTzhg7GTR7vs6U
55x6rw3SqexRjkjPjuAh+dNZXZ2r0tXO7uyPJ9g347g1RHEpJi1SdpQbm7WffbhdMJ8C3XB5LR2W
ctcJftOhLb2Qu3f/qjRrpxmOag7+8P7HkhxWhmR58SA4woAI6xAKcmdimLR4Z5o46AXL6WR147Or
2+I0zvtIAYzibdQq+0lSLFXDs/ndgQIxFTYkazYIIdr9lRHeiSU/cTKvS1GwtWvas+z75eIHufU1
F/N8KViyItVoIlyriQXaFFL93v19PUp6a66aqf1qDOF9Lkum3uWYv/i2PmPqh/pqS1WyA9EFVfIz
vem1k582p+sjf2j6tOv77gt033/enKL9gvQZ7dhfHO4VCjRjd5jcJumdZdTfW9HwLOnLUB98z/IT
4jeKGAm3JLXT8YeEYcpOFq23XqfaCWKsm/JciHln5gzKUEjPIGHmgWdkYw+VY6u4203rPnX5HDf1
Wt0BJeWhMKQRG4H6mTMV3GiuL573arFifAbzsRhMlTSS1UYaWhB5ffEr26x7MfbsMEZlRVWrqqim
OOoRyp0fbDNr4mES1UxruQdSLDOARTD1DWZDNwMWOm3la4xtu3B+r71W3IK6Ms9T5q4msPMD9F/N
LDWRFsclhBw/Wpm50TIP4s/gFnvoWlP1uQ4m5xIM08nypuxvIYzxQphDd+6LBwOH48P+9DZlwRMt
rPKR1+VkMmersd/Uo8HXUTW6EdbOV11a9pfjeN3MLollP/IsmidUab4bon1rHIbmyActAuQu+4Xi
KAHv4imOl7CTxM2GuUWYV2h0/UwkRk388zbnwx+qGvaLuYgq7lXrzjB9IzX0AC+nwbcymqt3My2W
+uTr8/SmuXrwaWz5+KsUcG0942nsE5l0WPdGw9hXDrd25mXEpSgvja15p2YWBQ/JBMFRAcm82YFV
8xNq9FzW/KfReAx9ktUu9J7fjklu5m/kMgXpqil7gwj0vbMsggAwQhNW4hP/+t3aBrlnlHNFDkgl
ERWedudFH0IPKP/3bmv6Wy8t92hrHITDugbnhR6IdGKRv+yW5t2A/cZbu42QTGZ1pLA1j4ht23+C
zhWJPi/iWbfqj6Yx6rMSfQVXPq7fQ1+/4JOH5eoGyrLQ2hxaqS0nJrJNhLmxu6nY7Y+WcyEUVp8d
h5kDaw4W80dRN8bHVq0age1d9eXaoj7I2jCYjGE1EKBtPzNdt/7prv93IroZ5qLvvfiRrQCrE8Ct
B6JJZ6mPt9pw1tShoyoKnMa6z5zw3E5trh+FGOsYwQx2pzpwu4P/aNKRumgvO3luJyQi+XcAyPWy
lC45zf1cfStrWg5ycbY3f3W7825MWiJk2T0F3ajFW6tjVK6CuBrLPfHaEplRIL7oGspChB5l7Gu8
rGapAIYL5mrTEt4TEkOVZsWa3+os+OW5lnzx2gfIFJj9etFyz71UcwXxB27zYpfdmi5iAeMvdauJ
WkbupMg7vlm3dshqtTkHwehA1DBdjQnRBuMfPFHmXQsCLZ3dso5FoJAsMxGfA8dwKSbw9k8Ddo5t
TvjXgsj2z67wW9p4tcSi/SxuzKC5mgZpB/wlVv5b+v6OVdz6uYhO3tu1fmn0zX4SJt00A1jTFbrA
SYZmLY62kzmfdCwF384+Zvetgpxsyr494aLcb1RWF2eUl0ai6zJBYuI9C2bBRNPa5WBIbsfQHLAC
6xJapZ2zHw1Vqtd2Ue2fdgBoUbYAc5HVAJS4FMluSyNZB+g/WUxzyl6cXdk4veMIwpjyXnD3A0Sd
+mLd/qp+Jjxx2J3L2kBjC8l9ruc2ooB+dk9OvUkYkzJd+q1Oh2awUhvR1lc5TgBPwv+03So4YjtS
d5T0QbxXgwj7Gd0NKgVYG1Ix/XRBccjcuC03gMj2XlliPGp+Xl3AKYpwnOuONbqreR9IU2tRM0dj
sMA4uHseN1Se/egHqJGhbOvYzBiACCQwonUDUyi4Xa6uEXzUZHsjwBmHqwaR8JYvlHaGQIHz1SwC
cVXd/tMbCo1Al+yftxlJO1j1q2EZO5FbcB2aqTthsxtNivoDlH5nDiuKMVVlpo6Du/zsu6AHzhvN
CM5qPex7595xWWjgYNVSH/fW1pJhd3/z0giyiFV3DUZ9PrJ/rYwSVX0AXbbfNOioE0546IPa+6oc
aj4zvOusDlQpLiae403fhpNRP4iNDdpEqVWCaThzmLHqvzeNOYYuo+kpYI2NZrCDX2BH0MV0IXx5
lV99bg9veqETx5JVo3Zh5fBPDjPxy7rkxmngYErp5kRNo7Fo3pYpEC81dtcvT83lc13SgTk8FFdZ
3ssTdHh9K4f+yQgW/E79/l/PIJCAcOZRMzjaccqC++huQYpU5vdcemus53XxqTF1PFXEm6XVAJep
vHo5KyiCY1nYX7nBq5+N82ISA1M1MaR3F/u+xT1UTPVfhFfDoXDgqDR/mo6btnJNYGjMMwZcBAP7
n7mtXYvoA+GdSz+Q4boL8Xfv4MCMtpDJahNE5ppTnRrQmUwiQnC6sxng98tPuoUCqgaIESyxhXxa
XQtoOneXCPXWCE5neVFpyO4qM2e4DqLOTpta1EFffLLjZYHHDofwFaNdF/o2LfaGa6poyTXjwCai
P+8+BUKr47pd6AEifK0COtqrpRarQv63b2b129MVoTjBYucXvV99sJHxBVWLF7p1VsZe5vy1FFFK
runthzEvVSwmjrnarxlK5TSmu66G1M6CH52PImkQwRpp7FpAWd38ND9+U1XK//yy1VOfAKhXv8mC
27i7Q+ROE4RbuTvnYNN/OKxKYKMjAEPWnHT8z9GolXfyI5kwjW6KrWYFGCXBlelMfjU+4+y8D+8D
mGOsVlAsxPt7nMmy+UmGYPvkd3kW7v6iPkVF+L1hWeW52rT2VPvVX9NdcgZv90MEjpl4lrLQoPh9
bHUgOaPZ6onZocSTxN5cVTYfNdK3XyQtdDGZzIIri1dt1fMNCQeHybIQMOMWgcWvw5oBu1pFbrcU
x6AyDW4Xs7pamgJmMbjHdd0gtswRf0dDWyJH+PmroXN+EliFti5T3pzu+MjisR3gSKl5i3ekSacG
HUME1OqGsm7a8/hInBo7hZ4PziUEaZYnudbzQQraI8ahw2gjyXcp9OKVPDYN3YgcLsqx9euklvzb
NAP+6NIDtw2EiUs7z9K1crPPucEtk2UFSZjONL3MXOPnXGu++wBud5p2fBdlzZu163Xc9Y4LAePX
l1ozf7nK+c9yYXtU7hihYaJMRXCQBEGGZA35M3eF1pHLJI3lrNuW+4R73rstTmXeKIQvonLSX0bh
LicblWFcBkEbb4MtL5MOUGHPSoSYSmfq7hdwjhwtul01Jvdk7YYBNBoCCV2ewHZRChlEDFoGK2ru
jUui26gKJE2h7iq/M4EOAa2bHuZIT8IchUS4YI+INPzvDJJNfhvLObgKLsEn4VbOsVDZ+qW3xBTB
dhjt06MFNpyHZnE5nBqAzM6Z9w9PL9nQ8sVMQEH04YrwLnhGPIYIwzAHAgOz9bjzep8h8LZnkjQK
lJN6ipZhuMk8+7cII39HiuPE3sxluJiGuBTULkE0kjOXT2p4LYl9jMaOZO2p0FQKtpldIS2N0Hbg
1UpD+5WPAH7L2rLVq1y2RBJJ1SCXIl0VIcavmV/2FRqtPxVzXkZOMb2UA1+Y0JuPap3sgyhRyXMU
1I9cvZ/wFyJyXe3iN2xT0P9Y7W1cVeq7fEg3ZneZDkVf1BGfWg3t69iIPsWvB+MaUTVvcdW73/7a
/7LhWu++KxoG0O5CUtZ9HkhncjoV1lX3sVn7y04WWWyuSFwsf0g9bfpv9PSPXl/I5FKMGduuPXfb
jnGplhDZgZzvPFIWzIBlRU7r/pVDXx4GXzMi2wIIpxdxCiWyyIMYi1ujyv+8ldVoX7o+pO+o/atT
ZHhl9qUHEx3G3fL7huUXUe+Xj8n1Xap60lG6BqxnFcb+hTvtP2OcxoPfL/3RqcsggVFxjmoI/KjS
EGEg2ERSHu3VXv5py47M5L1YtciGbzxoExDpPuSzcdcn2NKBjecftHp36xumAqlbbhVm2trFwf/l
YhbqqmJaBooFqwHKyXZjZGMm+IeTg6l23vQd6D588DSzHmxyedVREf4k367+OeTD46pf3MuQg7oh
AMy089Y2FsPNhjZzMUb7b0DzyL82b+n+alEFc4G5y6fRYMDgkNEoo9fG2dRjzvo2zYLMhtZfiFmw
NKl+LlRaHX06w8iN87aTXSzodNx9VC9T5/YQ9WufrnZVHbI91yPmyvoK1GnehFrL47YODSN2NaJq
popEpoaVuf9QOJSnqYLoEm43fCxBOR+F5iFDkRytQxVYLy2j/FmNODzXsV1je2+Wd3fVNyBK/q7Y
d3hVNVT9n4OzFX9gF4kCEU2gA2QSEv8flI38oGSy+9QLJ0is2Rbx3GrrRdf1bgrbtdrDLu/GP0uw
d0PoTvpmpNZWIhmjEHbfkxGVKsFjVdk3YS4z74i3Y/xN6waoLV9nxRLNMsYkUdxYzbSLRg/kFUyy
RrAmJhNZ9x6YP7eAqGHkqmIlxKkqnzIXSpFbp0NmwcB5L/zJPDTk+L7m/ah7sUM0MoiSAOdg2zVD
v5D1J2qkXsLNexPL+Ebc3XXbWz2IgHjaALlGJdcjRFr7U+V6/dkG+nwrURqw3O1IY0mVBE2NoCHR
Y7t9461J42wBVIjj9Re7mdhaIO+MPNT7qYDVKfSgTgpR51PUN729feorM28YKCP3og3QJqm2hqGw
4FWbIrurLEBdR9ipYa7LzHJStb9Rtnr9I7bZZA3ovLmI9HWdKSTKJ7eNKzmVyc4cCPRTT2wKDMXz
sbfn9jkbHS+BabTubQOHdcp2L/CiDmGCe5t1gGlGU0L+0taVehAOY1CdA5nzACsLViBx5QIYZlFJ
KBiYV3hrXljthwAAbF6rrAA1HSRfSjSC+yxxX3dOG2NbXPx0pTx0Th+T3vNotHaQ9IM1PCN0D07T
mHttLNWwNxHKFy2IhaFBEZtLWVuMk1P506YYxQk7BnCZbLWvVsQt+4aFQLhjcPLK0vXIgsa4ygdS
d1mfcbwNgfUbaelUvZTAY1uIjMe0L5vfumaExMxeElrZsiZaPAG+NbWTmGH5hgb5G9Dvfi/nqh2O
SOxrFQKo8TllnOMqdt3Wyj6m1hyzNyX9rf1RiGaxGkQKay1SV8IafsGxqvnglQxDE83zWy8Ocq9M
P84WWX6KvO6fW2J93ktZeHWogdrfB63kp+RcZVRy/MJr4sZogbWtXg2f8ERWGYN6DvtpoU2ki5pt
Kr5GYZhZ1NPxspz7tRi2WG+UB7UdrKP4Dc1r2y+e4endk5XpWX1Y0YERQT9qNfyB6yLZpFTyQZSs
ps9lmqmHnHtjaqcts9s/bLXpv9a2Kg+F1tuxYfYm6bPTa9UU/Ca5Lo5ZIJuYmJ3p3UMeGk9G/8LC
rS4uES/JYKuRgWN8EVWbIUz3c4UxwJGpmoUeSrSuMe3GoLD8oBH4cXvflcFAUTUbbX8Ujz4ppzO2
kIkNzBneOIHRVj+cbXnhQqyOpblY76PtqLO95P7TSJkC5r0eRdOe9Ye8czhyZ2v62IHYIKTV96wj
AMsrhMmyWIvYh35Flqm0sPBNcagIbnrMiGS+VW37Bg/FuGkv1YsytC5Gj7Ckvlfssapb7bbaHUoN
BzP2umCn1BSyE6aJNtWFyCh99WxmV28wt/vEfvGUB9O6JkHvGT+gKnVO2BYay8y6/msS23LqUIMQ
DKn1/RWdpDZEEmW1GTGgt7GYRz/RfDYCnDAcdmHdZ/k3Es/hWlZsfSiKjPUe2FuP8F7Nw99SBzI3
UFYa0Rz4pYHZpcZQUJeDQsRjKK6JYFxTa3TMpwA2A5ySBwp+dnnLnXFKlpbOGnwzNtr/Wrybc5+f
BndrTsPWOX+q1mQoNGX3JLeiu2Zosd5cR3cvZrFwa6xmPXKpsbCExmJ3RdqWdkeinrmktH2zsCGj
o6yaEHfGf3i4b+WZFWuV3+6XQS37tz0AaYXOtgUqJJgziwU03onLcEzYVT4d0836eHBnKuro3Ps1
VEhyum4y3mwmT/aj2YsN5ZBX66GkdnLd//RA5Q9mSQHdNpWvWaB9E39SQclVRUqW7r1pmT/2bfdO
NqG2KSfjyUP2FhPnmCU6yCVbXsuX1z55g7hai9QToSMgFHJFwKaX04VNAluE4TlsrNbPtiyR9bdm
fWiXsQuFPT4HdjvHeydE7C4zgTezf9slE3Mf5PVZ+J4b9ZO7xdo0eph4urs/mzeEQ0lXW/K4T9Vx
KNZYeAj/2mG07uSUPEuJmJoir8+6aGyCelvjP+rWfm5w/aG9dH6kLQUKKc95h+dcE41AzYTu9Z8I
i27uuB+cWXonR+uuk+N++AhbSV1SA1RPceN538CgJV6iITfDLTOGowXGlM1zHvuWSJy1fp+16tdQ
6ExnECK0lYGXFifTKa7ZiOAKL9oN/tkL897QT3630TXGUTeFcIReTC6JDXFlJ5lVTox62vNDh4ru
nVcMX7LV96e5K4r30m3v1j7NEUW4VWRYuWA+aV8yhdmrzQv4UL75UIG1Qo+MRROK3i4Tu0fW13PD
QWvlVjqOj9PHqfTyxoTzs7FLcDNulQT2bkGFNnog0expVtVp3FbA73a2nOVg37p2/ekbZRfnwfYj
QCVYQJzCTefWqQx2UL7Vc1JZDBg4+g7cwi77aIMVPkHCW8nuF00yT5ixrLXz/gQSYstTeH+I7bUu
pF11LxQNTO9uLkC7FlXG5L/McbHaGyrV4Cbabedlt/Pgcw6cz86qKZVgaZpT1DPXRTe6D82rb/7W
5BEaq4CuZlf/sblr96vw85WpTBo36OtaXPFOcBZCSV+91gEZ1hgVt2wTqZkh7p+wAWxj/d8Y9OoZ
3w/kMdqFSLm5c1bWYhytwNq+V07/d0i0PBY9uH1Qmk8zriposFUPJ9vroaVLE4Flh4OoL34yYGME
y8eifB003cCRhuR/lF6holUia74AKcAWDvOvCc3i2cbONy22n2bCRGA1zC8C6QXXnP/B7IpcREOI
Xpe86x5Mf+5u89Fe+/GPHMz92Jn5CZ/bzWZvORpmUd8FghL0YD9EW33oWfejavOLRCJ0CFAV30hn
nmPw6CX253b7wYdnHHYG6lhrpodfp5u0c1/N7Rzqm2PeWhPTYlHxlnrNhoAPzUNxxS/OKzn1WBsn
G1G2Z5nxVgfOsdJW59r7XnuF2WbKL+bpt9fp+Ukb3fbf7vB8ENXj3j1OpAjLlJEivS6iatFs8Mi5
u9brvP8tvVEMxGAD50FSukgcgqw4+7YovxdJ5oScqW1qpNV+NYID0fUqWDPnH96F/LJ5yvwH9a/O
bZHVR8m2iGySzG6LMMTjpIoqcqiJuY/Qk/yVvnMqNWyLGDPyOhwp67x6S8ayo5eN/b2YOzNHQe3r
IZtGX9waXCx1RBe5/q/ZPdA2u1n7+VVVg4FwRATBp2pG58OjvLcM+7bbbq3WLMcAprE8VD14EPS5
Xj6bdiB/8eDk9cVrLe8193LlojR0MNJl5LTN7opl45GfcslU714JITNedJT7bSQbpQgmKvU1dgLZ
YyBwtV+tS72uwkCxsW/lTkV2k9U8l3VTfE/s1MdlWfa/47721yqoxByzsfv/LeXe6QdRbBsgg0AT
u+jes8lDO4armMHHFqwJzMOG/Y4CLHCiVu4GsjToP2a1onfAC4b+bqKye680gBdr7OorPoXxBFaD
egzv1K3PTO22V7TPDEXZZ5jdBqlSIyvcuNM1WvNGzTNfGTpdRaNJUP5wUE5falsfT6V0toNJ0jXK
nMm3boh4mxdr9mXs9yvmhqm1btrgGVdGVHQJJSEJqFcQx6x4JbHnB+O7ZMCNC+OB6um63z136BWr
aO0WNx7nqY5204RcmEoIe2f7YZvsf6Pqp8+y8LXU2cTDN7X6L4LNlxXHgixZscunslb/hNuXL3WA
eRdKMev+CqNjmhhR0zPNk42R6/3NMO3y7BS1Ojv94BArZOOqy1p1s8xdS3lGqsRxfWTK+27FE4Ez
n6LeaHPk/n+CiH5zjLE8ouTdkeWUo3GsdHvBvQoMjyr7t25LQJaCdWx36jXyFzC9HiNGaNTum455
P+yWHr/fCvrSW2b+jrDHOVX5br4R2LIkY48C3liXKVpqA/KosPEnMA7hTu62BK2cxbLG5zAALzyU
CsB5Pb8ZWzn7A8f1+2LpTVy0lJBOOUp2ZvOWkcfNTwYUK4cGgKplmuaJKmCABHebogyx6vNgOGoL
EZoYf7iGVDrWtEc48wCIqbGk066t2CvqZzBfP2UxI3MfDgjt4IroInCv5Qjo1hdF8JveuQcqlqlr
MBRL6JkZzCxNyik5K0zpLtR3sc/3Zt9KxLwuwwPRPjGNP4K9PIBgLY3sCb3GGvHNF4e50K+5GJ4g
nAVwKAosMY6M/FT9vNkPQq9uyn8L600oVUWg+VIYvI5jediWxgp1TCvRpCNtQiltJDkGRP4nc+9d
azZIJgPvvlbGRxAsXtSisnpe+fi+0X78sx4WFZmz2hml/rw4skg9D6kfuBDQJxtLaPSkRo/LkicC
0SYLg6+BlHjbk0siZit2NLQYM/uHWWM01j2kKdkJB53H3q7B5mqx3JgnmnDIVyJ416OrkKLlDvI8
ow+Og6r4YxaLqO08SuqVfaPNqYy6BaOn3RMdmtkd10fn/eMgoNipUc3fxvGXg727f5iHh6feKvk4
d4AW3BbTZclxNw+V/kxVi3+cWr8/lWVWhX7X9qy75shVj9zLt5DeYHdiIILFkVqd8Xg5o3Gv0QAe
BHreqFIbDN6jn7xcyTFSe/dVzc2jY4kRspH2+8QKyAPiisMalAEEDjrcnRX5TJvcFwmFQcTldgGC
nvnNcxkjTmgSz6BBBvtfw8BvQeLTHnUXiB5/FrPmlUwpk3OxvLV/JaJRe+Jq3o7lMA9suP2EijF3
OAxW5FsSYfDErn7Au/fioxe6aI5fg9TXNsNvyfoH8npq1kW+KuRVc647bEmcEcEEIjvvthW5eCFC
5qOSfC4HeQI+uoPnFxpvb6Bb/7n61kRwHbzpslWw9dgGuk6XQHC7970EW3VcaSK67wiWX1W9zLFG
JdTdVZ5MSZilm5RFDSihHvlH5S54rRq03VmxRRR2VHelq5zBTcjY9NVOZspkHUkwepv30Yh1FTzy
CVrnZmOYi1A0gxub+NhY64tzXzY3tFNPTtXVaTnm+aHOjKeq6W8aarbIMnDG+arlYgScOY068q6t
9Kf/TKxxEA3NiBysEUdll97/mDuz3TiSLE2/SiHvPds382XQVRce4R4rI7hT0o2DpCjfN/Pdr+Y1
5vXmSeYLZtaUxMpMNRoYYBrVghKiGFSEuZmdc/7/+73BDudzGlYprs+Sa+HYewkKTnY2dfDZta/G
8tL8R1nbSoQzZZHZh26x9fsupmzIB0J9u6RmNDRfDNNZRWtbljSUU6Xf0KXqNhJV1nVpQThJzW7w
Uq0/oy5+UkZF9ds8VDykaO2Vwfu+ts1iXxnxE6r3dqVOqK9rwXVEzt2Jptty1zp2fWxhPNZ6+2Wy
3CbIMPfSdiPCZWrpfkYmWfGhzu0jZNMQCzoxfCG3E1voSk2nB6ItX0TCKW7FUx0gexn8MiuGjZHH
V6FpGn7viDsR9QOVh7u1MjP3l8xVAzWqIj6O5sG0+fOaDGO3KJ9khipzFPrsS3oFwsYw1xAr4Buo
Urb2nCVobLNiF7Zx+2APxqdFLhl6BmYPpdkhvhzcrxr5yFzltHJl2iy8ecnwt+PvxR2es0W4Ub2t
TZd+WJLcGdMkn1Oz3Ft6Mj9j1MoOYaZHe01PnTVuQji2lXyutUyncBOSaetsnMmVGF7kVGXBQon5
Oc2N4VDieQgqjIl3ucQxJySi7EhRUckYQseNYZ7hBDDidpn8MYT3DOo0TircgmavrXTLOFNbFHAX
6BIOBF7jTdpaoXkN9pT7zrSpVf0mUrqAnXGPLPxRtvFRSznj0M4lq7ZGdmzzriOt63z87a/RVGYc
osXlpBo8R8vaNefqCWsuqlM1PenALijk2FjrUMUkOylX4TKs66jz3XjAadIrJ5LLhd8PLU3ZTsc8
GW2sJUWJl/ffLE5gQBz25M/cNdcTz71HPLy+dp30K84pCvscHC22Q/ggeaZVvtbN2XWSdMe8cFgB
JqsqUngj8Kp+aRb9gb3wi2CSGoS9i4cvVsx1a/UosShvkZwWScA5vjDvzCI/ilwvbWvj5Boxg0At
esBswUOS98vByaw7o57HTTTPNxpKO4AOFaqehZnjkmU5JTv287rRygN3t+Zir8krWo7h8Jj0BAe0
OiICTV9QbU/NZydpv4ETwSeLBNNRehQOeRgdlxADKOqkZYX5Ee9PQ+otAcL51iytadVHhcookAtM
kWNM0ZYKeRNCIc+o1ITZVvsQR0tKJ285UYZdrk5DugrRovsC57SntsYx7yLpxRkzTGtW6lWJEcKj
a31fVYbmdaF+TRA70pOcnmMmTFw4tOhWURF/jpi+J3S0swmteqOsEuou38kcJ0CgXq5EUbyF1fK4
uFYeECZyGfjkZzPRGwShNVK7DB1rIjCRumHDGFdfAs1cprObzdYq5tr0KI2lX9XKEPJ0zdHaaBj3
2jJzAhgo9YHJmu7hw7eCWmKgZ8iLhdDVD3Mk7QPKgpFBWZwEKrpAdqXxpRnHEKPZlG8Ms3scsvy6
oZ3oDTTFLm78ZKvrzXPlqA9x3GNJHONlBZQzZ1Uzyp7VCzejfXA6W/q2OWD1uQj1a526uii4JBXL
ozMCgKDCIwUiVJjQC1VuFpRWRGqmtJjNoeCOJuvF3ORFiwYYf6BrrJWZ24I3ZQsPiaLlyTm2VT7E
2LDyV1yX7Rc6WaVk5C4iwKmzfcAzxA6IP1J7TdjTh7U0TFlslL5RtPVMf6ra6I2K7CcaFIgzjnQ7
ZleiTMPdGMU9KNkssWM0OlPD56gY0t0I0VfuyRwjMR00TQ6PY8jyvc+sAbmJnoed5VWWEfYBc/Kk
ZeLgLjxq9M8t+s0qoi/UH8nPmN9/hlb6QOULe6EZuk1xbSkNMnHXVecXBx/Vt7/mQv0xtkt8zMGb
lWWaJlXgldaWAn3UNBzp25FKFFfz6q9fQrvwjf6Ae/QxCi/K9QHfLiq3RDVVbculOtVYdTS5VjMC
PrA9VSLJ4Cut5JnLfv0qu2a26OmFenG1aH1Rb8C1TDd//eP8CU7qY3Qe0Q480vSeNmFVcf9yGw42
Mb4W1vB5MeafcPb+hB/mfEBnKlwpMocx/KYpzYLrYxg+6jRrEi+PTLy5dZrxjGsN2vO//kf9ySr5
mKMXxY2dIUVdNtjcaF4o+bLuTanf/fe++we8l6YaI+NZuWzKvrHWlDzmVlWr5Cd8rz9Zgs4Hvhe3
ATXSU4v3amBAhuZUxU9Es9O2w5/x2f/s7fmA9sqlW6kOwpJNpbkF2WX4UHTuhGn8Ey71n62pj2Sv
UisxxOFVjJubWO+3mVmvZ65jo/KzRM8/W1AftgGGKDl8rmKB32a8NiEzQe2kPBp60CSy+m8uog8I
P+TLPToIQqFlZtGDmIXi60wFtn+9iP7kX/Ax4G+CzSFqNV24nF1G3aKtNjOgig2KiXktpBaCFmlq
/7/3Yhd48nfMuAy9ZCI6PpB2ECQYqnhdesgI+zmKksCpi5LW1RD9Rr/7j9fpf0Rv1fVvW1n7j//k
v1/puckkirsP//mPq+RVVm31rfvPy1/7v1/241/6x31V8L+PX/LD3+Ab//7C6+fu+Yf/8Jk+d/NN
/ybn2zc6wN37d+dHvHzlf/UP//b2/l3u5/rt77/ACiu7y3dj7yt/+f2Pdl///outOhaBAt+96ZfX
+P0LTs8Ff/fqmQDD578depnk//t//q82u/zXbfI1evvDb/T23HZ//0UzrV9NDNu6IYQrbPUCoR/f
fvsT8atjmZQK9CYM07jEDJaV7OK//2IavzIFE5x2wtRUDRTNL39rq/73PzJweKiO7eiucFw2kX++
KT98bv/6HP9W9sV1lSAJ/PsvP6Izwee5NCMdOimWbrkolj88CLObyVwvVfnAnGwjGhXBPW3G1lpX
DD/5y7ge6w2zhZ/k22EA/OGE/O2FXRdRpGMi13c+0uZJwtWbDg/IQ6zsqW5p+NPcmGUwNXGQuBnX
TspvVQN6MCITVUp8hHmLqR/jezKQXFi1o/Soe1amiyK1pAtptnsT6gr+pS/pMqO9rbelPtymUvVz
GrhwWUFzGR76Bd+2lvVYvWh0ReYC0lskbhCL3FeXWUgbIMw4mhWyk8K6Z9x6NWjNUbm4S4wZ4WmF
DN5aq9QPNLaJ+rI+j638Yie3+Mzv1Y6cPKPBQxy64zoq02Ns1iD8cxIXcY2ayfMQLyqpP9pr0xvn
QTr3UZH7kayJ4esOFOpeyxcuvILJta8snqzhulDjp5iLClpxn0hrTDPT7WAh/CmH2sWa7JzG3L6v
QbO487S5vGDbyd0wNsy/lHFHFvt5dFHu2TPun7ardqZurZXQXBfp0W4TBK9t0FtiTTm2T3Vz3emW
6U+0gVxDXZVq+Fpg3vTKyAJKsSB1LLelkn5F49itUAtc0yg5I2k01vZYf3LD0F+W7EuOyKUTngMC
YmXk0yNS10Dn7mhP2oNqsgNpuFS0wrNJGVuhsTqJwjlcZtQKGHmZrTENrG0APR6uz7V8QPu0q2uL
dltx1BwF5RT36vCUubidInho/U8OaO3DDe59feoqeUJAlUwejn9DZKLT6Rnly4dxRF/t0NgRh1i0
gdvMPqiOG3PMvsF6NazxrKfJ/WBFhxitjilLCPj2KRmADIkcini5qTs7SOCfkcr5hM/1U8T7kXe8
z1WNVEJs9bBbl7SJ2+gt1oY1ZLOtXeigEZkt6jV9EXc3N0hGCqbPsb3rmectteC3LwXO+jhmgaXW
EZ7GnmkI71y/NsaLTnM6NCXslxEA49RlPqJ2ny4qrbrhTH8HwgOAe62/xawSryJDHBUHKS6gAFy3
13kMoS4Xm4ypA+rmL/TXvCxnUtWOYKTKLojzajsOxYosqMLT7H5NCxzfutwvQ3aydYF7WHjgqYC+
FNeFbh/TfDpHxnSum+bOjUL8uMoh1JLrZTgT68LUUH8YZBRozBiQIV/bPMJTbJ4yHU2iOV0N0asJ
Y9MqiuuoTtcyLle5i99IC/1a69CdFxBd+j1PwzFewp+wcf94OWhMLm0B2MkAZvHjKTuAosMXZrUP
UnXvIW7cE2fh47jv5tqfe/lp0fKv1cBWpl3mEIIGXHrVjagOJISoYVMhrwvFdE7nZiOb9IheHa1A
FCBS8nT0eTX5lVw8r61QuTdnJLi5fQQRs+sN3n6V8Y2Z3FEXHCSzbjEJ2E0DysoSox3TDVRk4I2o
OJmHsXu3yJRgY2zgpSACgH0af8mcc21VmzCXaGDTtSHTFz1ApX7o22o7Tf0nNU7XBC0+SicF72bw
86HuTzDxtlAfui5w52pjUHAzF8SZoAewItEgFOjNLx9HfT0M5RZ42VWCCnOqLVSVGY96tSPwbNXV
7VVkDOfC6NdgSi4QhAPKJD/NtZUTX6faeAUAagOWARyCBoldggLsWadUpnGDr2Q4h2O9rbKvrmNz
laVanhgaO69S55+iK3s+m33f1luN/pJk4BxXBIRX1q42OLpC5fq7I//3E/T7E/M9Cexftd1vOwOI
JU3jvMSJo19Otu8uXCQPFxZtmfbBIgiysj6h00Z9LOgFiVVrlnjB2sCAmuKOqCKp/+O23eQ2IjPb
9ZW03nQKHeeJ9/WygqbK10W2qyX7IRCObj8pcIEkTlqeL5ARMLRkIE1ze0Hj2FQjmnwaops6rL2p
6p9ap0Q+YDyAxHu9PGA6m0HEEYZTZRXO7q63651tPEnX/cnF+cer7W9vgqFybXFUU4eQ8KGSMXO9
sa1s6eC2mg+X/dDglUfE47PEOTKF6c825D98QVMIg0fQFLbx8QHEXaXUI/cF+up7wdjM9uy1gbTA
jg5dIx5CezzgsD5Kcg8mzoQpe3KJ57V6cdIG3PWoYfy/XgiX69l3Rb7tGoKdwDEdzdUEqvmPxb4h
ssg2xmF8IOTWW9Jmp7g6bJ4QkqK5BW98HBw0+jV3Kjrf0ja3qS7WbXk3MhiohQgKHsWFH7VTnqQN
Y8RJfEdxD3j3OpzZUfSVXcCPe/sIGvDTVJbXaRkdGnZwmgy7yu2v9KG6dnDsMS3yEyGfzCU6DI2g
k6c/mKnkZMbpQb+2nPsnPJSnQrj7mCm5zI2jbCx6gtHXooAWGRF0OPdXKhL4BeeXcJ5bbia6NZ1J
DTzgEsJn2fsVs+xslgOR0rNE+M8cF0nj1gnnR42vhctYf44K48bkizwl57TRlftWtY4T7M06L8af
rInLGvv+QTS4FpuOgXdO1TRhfwz/qbXQTGLUSg+WYmzlaDINCH/7jP8f1Dl/Wg39f1jqaA7lxH/8
s2r4tzLnlLw+y+eopwH0W+V0KY/e/85vFY3i6L/yANoUM5rL4489/p8ljeLYv1qOrRNUo6rCgSxO
Ofp7TaOJXwGuuKrLhsF9/33j/L2m0dRfbZWj1b3ctjTVolr450/3X6hp3pN6/rUwBP9nOa5qGa7L
D6BTXf24Q9s51mszb9pAxfRiEto7uNDaAGtjwGaCzZFYvFAdr+PCBYDcXGvadBwd9AoqHBSEPp8T
u9wNuKOqUIfvV51mw628AtRRCIvju7f2D46THwuw95/VVSny8LlYji4+ZhjQXa1FmrgygI+ya4ru
Jq0zfP3XjRmdyX9lXnzdwcL76xf9kPF1eVU+O7QU3OQxODnv1dl3Z1iGIR9FtpCB7va+olXrHK55
ZRwxxa+wjuxRx/qM6phvretsr/dX2YUFu7OMjNZF4ncqO55mlT8LutAu5eaPnxw/FwtKxdRGceh8
OFsH2Qo4EvxclhYGWMt9bBEnhLbUgD7RDnAvhh2KI290zJ/0s94XxceX1tFOomO2seVpHw4YAVMq
RaAtEVfEF4noTg3pmQ7JuXfUy5U0NrmVFP5ch1Qf2Daa8EKFNNMN4iisyWP85sxc/BQGyJlsb5y5
OafjeKtN8x08yc/V2yL6hwGfAm7jFZ3Z66LNmaEa+r2BXkPOSDCn0C8tdeW2iV+q2sHSWcFpinig
BxrZb1T3IdGkl0E7sfrQD0PwnYv94JBW2XF+OPihAJqcTXM5cHRvitna1DDP20o88NdvEXmGS3No
JQ4AUYmvoq13cwwktnLGbTPFq8Wu+A7qeJwteQaNfcsP92h2+L71cCc68Ck4T14jqKceXp6gZ5IO
v6MASQxO0uu+/GSNWv+2GCzL0lXXZpXaNkvi8uh8t0hTXdWhFkc5UMPbOdvl1DbRrRwOIvK1ZIOl
yA7XlMSkz7JC3N5j5BWv5kcr8ytcJt3eVDFveUDO5wdtYS6HZ2VVtZ7+LMF9PCWOZyMomFawQiTi
E6SAoZ9Wa+4wrnl291m8zYubYtplyyZPyYJFnzYs2NaaBoN7Tr8wmIpPoUmCK3aN0Zc1Y7SzlviF
tbq4ePXkLkuucuay4qwWr1ykO+7q9eUVJVZgBVlAkJc75rEkXzSoiW0swHu3C+byqKf+rAZ5sdEA
baWrrthYkY/Adkq3cXXdO7spxaoXKOqNRHMCTqYCALJe1A04s1D6bhvQzaExawIARd+PUdq5B92V
Gxtd7lW0QMV8kLnfuEHV7OthnSJSAODEOrOT7cS/p462RKCjzlHCWzyTYXKD1OYy2282TXJm0SX1
Sc/9yb2Vy6diepzAySc7JJto65EhZEgLAM7Vx6nSiRDEpoliAzuPNt6oeIGH0ywP1hAYsBqjVQvn
cdXbP9lXP5Zsl0OA5ePqOkfRheCicuZ9v3wmRl56heM0UMUhczGhAc2MVs7CSBrpm6HgmwLI5QyA
l65EAfdA16H7LFciam/jWTkvOqScRllbM/sOdU9jAszqHiyQh8p0B7ZhPTU69arvXHbEdoCI82Rp
+iq33poB6Yehbt3+uimidYeHK6uwjF2okJPj0XvxmgW9Aet1yt9UxJMzOfRu/mYjlikckFHI6sC3
ufG4mRHrDMQRwNnK20DJ/AGXkrwX4TUwV9XcKoC2y+gm7V6WaqOqJ728mQoM5tduHkzOVs+viPyD
idBLLERrhwFnBP8/P6P6Qoa3vgRlmNqqmsVaL3WcN4y/3WvDPQ0hd8ttJbZFfoOAQu3uaF+Y2VmG
6EEhwdtYTpPXjlHihMFntNEjlMsemyOKrkuHZBtDwhbyExoOxv/RTz5e48fL3/unCzEAPQ4INxpB
4sMZnzikMwq7KIJGWZ6RkDKcrSElJSWz67AUgoSHJt+b2G+VulDPKtseLUAWsVokvoaAU4+rG7Wb
rtwexkQ4NIivxm9gyPutZfR70Yav+RAehV4hyoVkQ/bm65gMjo9nPN2goWHibSAqHtChpXO0QT79
Ao90XbRK/JOoGS5Jlyb+94cTdyp0f1yPiFihAfF+4/l+K2RrNnG10tDvcrAd7UWEoVz40PBr6Hyi
X4v6rwVmCpqjKrPyCaoEquVgsgkPcOByDBMW0KVi68eUAYPyQn0zX5RYu1JpJ7mh/TKBb0OxvEye
0qChb/qOwiQDJWdfKyb9Py5JHvb1nZtacLaYv+FfQYwcun7LYH7WP5eRaW+EVXV+Vp4aC6tPqyu0
6VKgRnmxha3ni6Y9Wic6P8iUhwL/faRsB7fawi68X5DRYiVs/KFeFCxkl4QA81hPPFFZ12LiHzIk
qWD9PZVIAC8qimMM+sHPC3kCwOMZ9nCvFpkPkS706sy5BANMQdnwJR24WI9kldIDQ5fs2uYhceSh
WujX2BZLUxEyXNP9uSRMbLM0rl8qnSYMqg0HchBYU1fL4ju1HG90RYV4W2OhwMqWHwA0zh6eGXE/
JxM/U6+UB1t/QQ4jrnXVSW9FqpDnIIlhxueGtFWnJhP6tdAdugdWtm1cTDGIOWmMFsiwehO3fZfm
dIEVyXFtOjDeQcExpx93jHasPZtQYC0mAlul6K/Hfn7sNeNYLqOkF4TXObeWjm5Q5Pq1odJvQwCE
9LC9sWX7ZBS01BEGnbrRqIOaNPpbe8HhrMedu2maeFNmaXaOdfUhAuMA+agVRz4hD6l1vweLV2mG
3IW1OqxwR7fr999NvQ6QORnjo4IFkXIzeUOfj+kAqtlLl6XzLg971ZMIiAI908xj6siGdRS9DSkA
+6xOkCFFFrZDHal1E2qPDh8GqNiWA6OKn2e0UFdzYZVB3sez3wlLCTrHhC7lZqvCLR6kazt7EJYp
EZqIIUrpfg2bwd65sqoCNv+2Tt2NFqp3VoZ7lyiEdRG34V5r77jEMf7TJc+4oSNOiveR1bZ8XDmn
r3jBr2l6aJW3Rhc/mCqs/FjjolfO5a0YsmENzMbCMIOIAjGq4VXYAkUpppWmcSQUbnWDtdBFLuSe
DBG9wO9j4DtCTkjHqVtzHqKmTDBPXK6SQ4x9CBo6+KiJvg5QG0Bgms45kJj0eOj/liq95NpFnxE5
eDkV2ktSWNCwukPsaEfoAzYaPiy8KNuQ/TZyHYqzgqMAkWw7+vHiukFfQalQ0jfb6cdVHYJILkcj
SOu3pi8acEOY1vUMKLKWNCDMtG+zOmibdICFVlyuFfnERARlEHL2kViQilZvPunXet6h5kW5cNB0
ozgIyDIr6ZhsNnWGJc8mliauwcCHuuAmrxYvks/p4MYL+TsZ2koo5cVdRZQS06+TO7D9ZDLmkSTE
B6Hn/BWiTbbDpoiVY6GFPqiH7L0PgV5vhQP5JqwU0grApRnKQJJNb67AUGW8kwP9znC4reVs+1qx
bmyuPVYVzEayi+SCJqIAqxz1HBkXLE9s4FPLsY+CnaJfHhOeAq4umzZGBhEOYvG2KsiAKqLmyRFK
uHcM88B+reGcc3ioWnyNUc6xadynoI0wlT4N5A5yj8KY82ZmscC+F36WRatuq9E8ACrqscGulKWP
VpY0HsNqZFoyTPGGp3QORNajzkVIncBvWUA68mRV9gpG/7Sx+RW0fNb4ZNPgFwZG4wnJDTCt6zWq
dFiOkMHIjsavA9tI6ZNL7odgXoKDBUG4UmQ54DSVj0lLg6kmPMSkpsCoQ1MgV1HRQvgBnMKrjKzn
xqiXjdlWFTAZ8ljmBnO+23eJJ9rDQlIBILaZ6C0HovTsMq6IJZL9xGq/OqCI1Ki7d4eLHNum6ZV1
3EZTS+4qO9qaeIHngd4pIsLIk2PLLRlcfAKmP3n/DsuwAvUAU4HgEs7xhzJ+ACSXgG+ZHN+2xye2
bVJs4lKuEwS7a0q7QB9AqinpBClPNhucp7tkRqYeTf2lSdmhTc0BvJh4kUPkxGvLAGuAV8CPKtpm
g1nN27G0D3RvvUhH9rYsOIv7Wb9BcbhWYPt46cSWXLjNrpWoEbF/YU8z9bupHz8RMie2NjLSemzD
nYKEUOVZYPcvd62ByS0t23ZVdNo9sTiBit+OtflVzJGyhk14o1pMzqiFitVoys/zAgKra8yTPd0q
cfy6qOWG+QFeCGukolAoIUd0ZRh44y0IPZqHQ977uYSrDIUFwEZmD4SMoFhtiytYHeEh576tShWO
HbgMv47aMLA5NNwx1Nc5gsA4r0vGe4xUPV2zsQzIMPLhspxEL9cKoTKMg2juAzNHrqk/FCOwpKEw
ZWA49aaMyLyclS7cxQBZrrDaha1qXEE2wRiWaoA1JqJmxsjoNxbnL4WnmUbWUSuqJehzfH+xQpSm
A89TDrQYQnV0t0aicUd7U7VcucPTRfXC2wqojX4/9eI5F4ONlt+1DnOeHFLH8BylmXZTDrs3lNBv
i3TRmFRVAPkHLT50zld3NjN4zkt46L5a3EGOilH1x/ffcc/GEqBctwIyfax2Nru+b+SuehVadboX
dbh3B9KShtma/cVVbsMwlIeyUu/jTFd3eSXt0/svGBPtE0NqGWhaq3hzXk30WMRlqXTFVXf55f13
77806Xw/qSrP/PLYmO3AuLCav6Gl1VTGuqrldwznD6OMFgLmHCYjGezwTr2IAit7q9ahs8OWlxxL
+Rl5o3nSk1Zfm+XsYBi2QwS7uhrYsEq8eC4voWQUv9lw6U/jSvH1psh2oAN9K8lIKJK2i5EPYkJR
2uEItt8qr+LLL7nabvQsqo5wQXUypqIBmEuTQimqD5U6UJG6lbOKLi4Q/qHnEBHqdog6d6VIF9Gw
KRYk1UqyGgoAUyZkGjRp7l3ZRcoVKNcDIHhvUqvsuUdRvaqJUcCVK+QWP3Wyho+zgnqb35cZLMwR
6v1nJ6pvNBjzDumC11VUOsT65QcniiJErc34RY0GeRMxqQVSOGpXQ5J1J3YjxNC1QvdaTW8q7jz3
NWuXf0E57o3efsl5D67qxg39SWGrdsdll4RptAepNdETE1/Jcxu3biWXs40bF9VoFREDhL8Q7ntz
yAwUPTAluC1BMJtE7h7bkCITxijDCLtMSVgrx9MyK0cquuVo1ybp1XnJTRl0ACZBuYfuPx2Y0m5s
qcmbTLhHp7G5fo2AN9Vi2RKA51wVdWtfZbbKrC01vvTzZwFOPqG0ZJHU9YE3ycQ9mYrbEjYSbkOO
yLbvAXCZ8r7vkCun4YLwtgFgh/b0Dv7/fVteOHl5A6WUjkkfRmaQchQk8LMSSPMkX8nbuVmiXXnx
zhKgaK1w+CAoN5NH7B7TJkmZwroD3bE5wcjVU/VOKntLGC1e1UD/g6+yNRlBZvjCF5lslfmsOLQZ
J03bdKx3ECP6BonUkazEB6yz7rqZ1Oc24V6sMi+fSun30NXV8RqEv7tVw/k0VlrkG+FhNBNnDamL
YTR2c90IShM3vQJNV0P76DkXNhfXz9EbeiDhOAGtKL5Ck9nSR7xUSa0WLOlsB2M3jR44kLcMWJZf
+hGk6Fa7jl1aKDKFq0oMEAKIZTzC2QhmvJpz03zWY1Fd8qkYVC5kujFmW4a2ph1F8stSJeREfnbc
4YakQdwqwAW5TNY0oGbtNCU47gYs7X2u1D7JDeyXZvdtGgKcPA5+bAcFh/NiyPmzrX+K0H2sIqfn
xq0T1aZScUL/eBvAIJgNiXdKBotwwG4x5wBI43nbGnyJoY1HtWu3yxwPfuwMexgbn2roDS0VJuat
8bHW0HzABbyOeK9kjeFL6v0LF1RJsJ5Qu89c+fYsFEJIVLBtIFG89Ckvsz17NfRNXSepp3uM9PlY
lvU+Lo0XlcR0ht/oXCLCqyzoDjOhU92kHkWCD4NziKICxzzjTX2CZ0bA7V0P2Lwfm7tFq7g2ZOEb
0ubMqy9iagN3djYMx/eXRgdO/FexsZUatpiSICotLz9RSvgSAZqfuSkfQQgkGIPqb8tbbJB7oKYu
RWwj9iO3/IXIIfwZoKloLLOCMYndWORUop9/iJbpUzqbT1aUFp7TVXQ02RsdZ50I7lOp8kZACeVG
8cz992RqzsNYFqc0BQ0Shg+6EFss61CxMwD1E1KGcbk3NFDmTv7aLUSShovjG0J5C7tQWeVLNGJJ
edXNds2M5YXB1R3kijVxLalX1PKRueINYh5rVYj4bsyhWBXD+IIK4NjX5QB+rNgpXPwxS30N7eSG
DJnr3Em2BlKDFRxK9FHmq6kxXE+yJd9acfuUJNAVR5i+a7tU3oRu8iBjG2wiiMgxDb8yelGz8Ha0
W1qf4oV4k30rKMIx4u6shh/kbsqyG22sfEcPyVhTypvKTeBOqVgnVTBq6FT0LYk2L3gxQ0i5dxDE
MEB5gDwdLIDdGKBkO7QWJ5GJTsNpz8tymyuY+C+vV8/z2XG4qulyq2awjQrXeq0K5UZUj80Y0f8c
yrMykzsOcD+w5Xh06oEV2LkPwkrOimVeQxO4Fx1rZllM6SFJ3gN/9MzIOKVthuPQfOjxWnp1iYwF
ajrUxSlBgKHflZzecRGb6zId7vHb3pBmVYL/gLNp2SdNwlCs9fyxtupAt7g2E8FH81si1tGsQ42I
xwALTDuN601sWo9Nbr2aTjetKr1DEkPMrcJ8dsmbo6orkVeo47OBKL/D1GDF+CoXdfG8MMLNmcz0
WJPiE131Et/Ji9ZenIEO28aM/m1WmznILAYFnKcb7rb9SoiZz7Gf+GeYrocF2FnVxrh3C5EQHCc2
blbd5Xlyz7FWBUuYepWJa5iYIc9V7SN5nE/RNDxynf/WacICNTPy7ydAbhzH3RgWDxMjH5DOaZDx
/6kCASXHXIOOkSrfLAM1tk4AAmF4tdmx6IrWy2X6bKvKm4aXf03wA+ex21sXsLunkI8Yph2LEHY9
5BDu0XGBESkujonQiEOqslW7VAyVq3U0EZdHwb6ylRxegBLBfOr1E8lxDRMSZD96Nm8uUrhp1unT
MOOe8wwbcxVvMkxJq8J5LMqQ3MlqeXl/00Oj2WHkuXZElXt9Fl21s0DM5+6onPOVsJHhkHvuBmnT
HqihMGtGUwYiaj6p+qKurNS4cbQZdpmSpxsY9CZVP8MSoU6wg8W+JMGPXRate9nI84wRqrDLt7k1
nzHmQJ7FfIj9xspodij2J2ucv9hu/1VRuw15nF9KM/kihhOrfl8s6p1Z2SkEqC9Jqd6l5XCTlckZ
C8zRGpxnUcKb0zJkjwx3tGHeRBmkxlA6LHiLK7eR56cM3oBjNK+9cWGpx5QfabvP7PCJaDvZWleR
yYKmVUuxCjlnib92OoU1CKqV4taPfZi8pS1tsp47Y5u10GU62odh/A2E1SceU8+wmmcCZAbYu+Un
HX40wqF9Lc0vVqt8Q41xLUYIcPaQxAw5lg6aHNmWdfNWaEGqx3s4XF9ah48/KBNJo4hHwoBpCDFj
ehmmDhEgLQrdyPCcDi021ApPaNMCN2nomV0GMMR60/7DB5vHcYAk66nZkBrGVgAf+v9QdybLkZtp
ln2VfgHIMPyYtg7AZyfdSecUGxgZDGKeZzx9HYSyuyIopWhZ1pvayFJSKpyEA/i/4d5zF2MVI/+H
AJJYbKYPsVLtI+D1fh+5SUQOB6eNOZbcaRNKRub3i5XxWEpXM/1J6KYjpv/aGnJuebNsvBo9x1kS
zfRNvuVUUPiT/BvGx9ZB88IrL9LehjKsuO5MOW18/7pZfYtq261HtbwVaGnHIUOXMaPCTyuLNsT3
ap9N4uhZvnisI37xhAGs2qJvxZ21HZKSmYzOawGU1YaMvvM0yHdTRoMooitAjuOYh4GXlAajRhsA
r2ZlpgNINkNhVJQoskIohalF5VVDd1emcJnvjeteB8fvx9bWt97ElJEpA4LNa4BDEb7zMVj5bWoM
L6WEXhaGpDMTEQMhgrqGMSKFCYK/KQBgoDTzvVBNjM46Ut2KbYNl6mcyjN7sMt/WarELG7DcBlhl
Ut/0FDN0c5K5HfDv343T+G7Q2XLyBHc+RJdNhi+uEo9pMqq3gpbHJYbelc36KSH/CAz69KB2i7nP
th3h+1ujTyVCcpUrnMPUkdLhFUqe4dltGjuTioJRh7EpISIG5rntBemSVTT+yOPwTsjtbnmf9BLG
zjaumKWAxkJjS7RFl9urubqpqj25tKHXCfswSAuFvvAf/YDRpsxu3DKHa+LT6urNMDiDqX0LuAPI
Q+DvEmlJl/KDfRmV/Vlv2gXghaCZsU7fTwEEluGx6JonE2a/izsscFUg9NAGC15tKCRnKhCvkOpt
Ug+3fSmftRYfOMFE5Jo+lXXOUhH1b6FbJ4v+mx1Ff2/OxdPyhfk9w8Imr1Z2JGGbX8ej8t0kLGbR
8JG9eRf5oFboIhgllglqv2V1afnMJy0HT9irPZQfU48jPZbZI/t9u880Knh75qblbnzxEVwm9Qlx
s+5WkmjXartpx6bwqkANHRa2rDzWzLDgAUbBHXHgAW9IsyF4nKpNKP6qJSzdMWfpYC5q1E4DR10w
G4MWsRvN5AOAMMAPoBsu9k3IWu9zL54Q9GaFxSwHJowzYv+UkvAaF0TRVdsozu6NnJ2HkbybPnkj
IBYdbkzOkdRmcJQBaTK6dWI3BSg7NlRC/JCaCe53VvnQeqcHbYQoNTBYN6kFJMOKLlih3pO27wnk
swnLprixy+khrFdVsoSzQXQbKsb/pkq5aXPby2y/2SG79UAFEB3GJvjI/QFVdvOq68ERQhzJbvl7
pk1n1UzwGBIiWHZNS9/c3da12TmJURyF2Vw7DK6zkbtijK9dqb2FPSFcXM7AKUzmYBOC3k57aPWc
TZsZbgarppSTzmamKXvNYs7XvEwNCjiULutQ59TqdHCiNftgjM27dOgZaUvaG4iakz0Suyvbr5j3
S3dQsIECkJ3tfq8YykdMM7bLtKNhDo5P5jR4JGMVxC4csGlOQVkDmDPVFyJ3tVM7T2uyK3epaBGf
+8FFroEi6AUHw9CP6M6M9g7y2DFR5IOhGe89ThcUL9/0cUl5k8praLNsBrGCXI24JPCieDVJVXoL
xvrYh/orjuZh02LoBiajPVNMAAlWat6HaNsDlSytkCE6EQyruWceWTE8RZNhQUee6nPS4UacS2ZJ
xhKrlGTfLavetG380dWkK6h5X7t2ZOyaVj6R0Q5IW7N7Twt49Ccm+QQa24wWOfzGnisRNEBB3Tpr
PUI7wIVU4h0466VqPKED+wLxGLgFVSEoxpxHPihXxMtEribU/SSbhzn3Q0+Uqhv187CPE9jPc2My
XOYmXkUmWYf6mK9yTR5Ykfb3Q+K/GBSIjq2MdxM5Z93ICayL9gnTKoqZb3OUtdz4PrQhMzgh0jYY
9xMfqjFPHnL4CVqNXUChR18zmWIpCjvdyzR/jx5L2fDDdud4km1upaw4WVpTOWocXHSLmEM9o3UZ
wMQTPIEtWD/rRSfdBJb6YNQKR0LPDlDlfZlqVCp+fF/H/jPcCSK1gdKteXVxwqbh2tI1sWx9SLrn
R+/CpNzMvbbDCQjLhlPFKDDML/b5LVE2gccLWyrAeeLZJzw4EXzJQwjWKX018EIE89Dyiulv2kq6
4RX7kNvDZQyZ7iToZKLkQYvKs6z6BszWiKZCJrWWAcU5VIKnmogjwsDJWQzm50oeeZYk5b1rmfdM
Fl80KePRAbjOrJcE9rGqJhHxkDTlvY8Las0aZ2UlFUJyv9wbXZPuTDVsNmie78s0BJZR5OdIqs7B
jPCbiNBLrGVHYkecMunINAk5gIyGAz2o08lrBHQRRcGKPJjRaYkbW9Guflew3jOtsIAPcwyorLYi
dXTlEAZzhRulDgu+ZfTiLYkMwqbmr8gkVpM0P+bmS0bo4Jp9+GFKEFO09muj+djue2nd28kbPM2N
smRQjWgrWjt1TdZErhlTJ+QhD6ES07HNUxw4Q61brpGC0yJ3tPU1iF/agvlQhw2e0X1VUk8U47Mh
DxrFhvlsY2nNNScjZwrY84euDEDkB4UeVo3ekyh+MLpgWkNaNLlPg0vUoVNtZonZS49ggkEtNyXI
pQMmNYNDhmdMnkuvjGIiRNL6Xej2B/aDXGcNMs2sLAofs30wzYFnkbusKCdqqHTH6ZgQUIlo1qo5
buf0RsYotPaVc1bdTiaK1CKUszssFEjuNRcBCI9Nr9wNUDZLf5idTg0v0BXdyVD3c6DovOqwn43y
CclAs06CSjvXJXrysZDuYJ6+xmp9SGAFHZQZqIFKQq0Zcu+XZBquO+J2jpHGyGguW3UZCsoIsurK
7SI/YMVT8lRG96bSLjGkGoke0K5pFrNhaFcpaP9dIL3GNSQ3U8JoNZgkHXLXUSw234rel7xZG686
IDlH1eE24bIFtDUSLG7CdiTYiMjghjo0U2yXsJtXuS9uCVTpb/vOd1FhToCHb1OgCZSuFLSKeG2q
+CNIORNiiZMCEMHbHI/PrK/weMXnbmQBGAFNQ7AUxU5Yxi9YPfudjAQma8HnIpGwelaaoEKUrZ8z
jiSGveELPIpUu8hxTqNOTTXI/ZtlRjeWbQRuIGN9Jw7pVQlkOAYjJPFk8qEjVxSrb9pU5NtI7mdH
mlRnihhM6BVcNF1qnPqHDfejHeLIi0zzVPjRtZEsT9FQK5Bp3ijNM3QChlXvs2le82JBSBvtQxKP
98VYYFv3E5o0w7yXJuvNitVnTQM/ECLkQDJBro6KHJREI/jQ0rRXgO2vVHR87ICus8Hk1x9HwALz
Q7jw26Y7OL5AhBFoj3mzm+d+Q1DDNZRjif3lhynauzaImo2QyJqQJv+OpW9PcCPimmkr6p5wusy8
yPDKRE/8YCPhgrCCFkAkuAZl2mGsyddRLjXeqMcl5PyaNlxJ2r0yIzoc5nTfIkA/IMsbPV5JoKXU
tj+UJUTQP/8npJ2Zx6i4LWMjpaBLGG81SftSyqc+89+DPoxuS6tvQNTXH+VYu3zN9kYNAlScJMRB
MybUnd90JkSDICX8c3WzG5pSOU8NRTMaQGbHBRA2xBI2qbG42Vpj53fBsPGhJnttlX3Q1Y5kyQiX
PLp+i15FgS3MsMC3xuY4cYZaxG5cWw45GungYOX+Y5/Cyxi6IHE04if3bcZOXyTSrR0UwxE03Ctg
wnwbhKgV7EY+DjV7SaD1j0KL1buHKJuzAwCjnFyZtNrEbfujGarse6ekDzMmlENXEhrGHyz2fhCy
ATYIEDGGbFrZ8xiRl2xZ6OAS+9ogWZnyvH4me5PxXC67eqpnd+j+oZ3lwHg6fYalL1RwZNteDvet
bfFVFtW8Eoqe77I+jiEm71g5U3AMOu+8CNgZcj8rvbOx2unTHlrHwZ9C8JOmvFW0dKeE8kprUVWA
HxPrMjIgUU48BQb+4C24pieiscdtYfNWsEplYJBQKWdSxClBq3WVleJhhkq5tccrwOjRMziWdwTx
EkBQ1udJCkDADNq7nlElqBloT5YSsqcRAuKQvlhue3hPlPVp+thjQ4DW3ZK/VcJUDyTziiD0HnJo
tckrqPkTRUKOou2BlSCVdaE+W3os3/CCPllzDABGPzDPR07nE8sS5NVbnk4UYCx9PF2Yi7yx+sai
9Q5GDvHXMyD10nwqOkMclI7VIHmsXDVjvilJcCIKiGGWKPPVMuw/xuSklr0YDtxczHpZLoJAPKh4
AVbGAJOosPpH4DUqHkedtZ8BNQSlz9hvwdXnVwZnMfrp3OR4tL04k8e1JtchrKhEPWZ4HkAsXyel
l77B6mL7HlvxrYTKjiBD9je8vpXZLt8Q0LGWH4HhJKd+1gYvaFWD7Piyf2olUqX7BndgyoLXnRvN
vmuk9qJkUv8CB1fzFMkOyO4wXVWW1Yepj+4Kiy68JyVj1QFAnIthQh8yDjeVRL5C32DuCKV0S6Su
uBLNrSO10+/S0so9aMDVQ9519RYOee5qAVIhwbd+sKLq0hBLtPYnFZOGFMlH0jcZBpLmrWljfSsG
KXOnQfswjV485iNdZBxszIqs3Ck08hXZAv5jTK5joXcdTla24/NsXCvqygcpMstVZlTKrVRFCUHy
3b2s2dDLGDdKlNu3RS+ot4rsBvXH0u5NxXo0dKJ/YEF5DfSyLUBllXSONNrSCBvc4G1wHOPHcCRo
K+mMNfTT92lUk28EktxCRhxW85jOlyhHRjpKTXSncQ83OvKHmdPkzhy7D18yoj2MvWOL9303FxCz
SN+rt10/2zyYWKuwWYKKegY1qbnED/Vb0JZMwwAqMYPM5YOEmw85re5let+4QAMTZyp4VnuOrlUw
hhpEtOY4MNnAj5ZHuxLDVi9p+q1Rpem64UeTMuKcfaJiQR/UIBH18nup1P7+Y2gtb4raeZtl/CUK
0IqO1ndJoDqSO8rL3kRAZ3X1bSJk7QCALnaQdPjk1XBiZEjxbrij0IPxS9m91p87AFgr+WDNhXSD
dKAhoE0L3Bqn8U0eLJA4pOq65W/yJRCDGaS/hrEWrCUyzJAA5e+2sN5wAfXX0hhCIliUVTIYClwZ
yDZpqDTw8qoHgnHY/atd/CDrZe5JZJ6wKsnIAStr/34qhuwwdy8160MbjKYGln5nF2PvqOQpAxLS
HJnsDZwEjEtU3Scnre3QADKwzMNIeRl89AMotTZ8XbYzKdNLY4Fdon971+SOdC/rVoILeUKW3rLq
tJ/UdN7qxXzUgNk7TMJgHPtiq0at7IZA2OhCNcaMxJJ2oeb2sOXvBAanOyK2EcQqdFs//1mW5j5E
sfQH4ScQreyo3KN3eFJMUHlAJK9jYksPs2ImN0OdvFt3sz/n194Mmnv6JUsZMifpyHis+h/mxIoK
B4nrD+JGMjBEiCk46gCdNr06/cgJXd+g0ygdycztSzXM9mU25AoRFKNyclymjTX7jaMnkn0BGs4M
Pve7faUTYJba6C5wuN6k3GJNTuwDI3PG3AbiFV8jMlZOVDS/iv/UkjzDMM0PTj//NriBWvkU1EZ7
niK7PKlj+dQUyqZLLe3ZiCUwwe1g4NnQxLMNfopYkhN2rv6iiwzRW0xUaT/mnlZo29qPI5e1YeCR
Mmg9NT1769r3tYNcW6AAshySWq6ml1Q92h0So3CqIYFWCWni8eykEqFDsCvrjTqN81m2rgUjotVY
peaOhui7Zk3lblBKccT7YaynQ5jzDzKijHNeVkxvyleQYehO9sEU0WLI2bFTRuGk5JfaAXoaGGT7
3GDqCVGail1klMxlt2+UeS+WZ6+s9XVno9yy+bI07TJUw12uc4OBH6hWWZg9Fs2ydItlvGmmtJmx
gTC2bdGtLJMWxtlVB/aTMEjWPvG8DSMyI7JKYXmYToozmfamk6vHIr5ljHpRYn4SslQjryufhpFB
izUmTESJjXLkLtjq0SGczdSJg5i42AFBjWi6c5RAiDZ9lF1Ih4ZbP5tvMYJcQ+I1Ce0KAJ08AIei
lhjvySd4rWQ6uVIp8pVxJ0/Ba+BDV24wC1RT9YRkdztI+iWV46cEFDKjtuJxaGuvZbvsaIn1bFr2
VYLxtxqM+HurM/SWiK0R02DRDCbg8YtjZZoPsLbY7knDJdV+TDHREemqbL4xuFIOvoq3UtFbNCyF
/zpIyWkCzI9MUMXZ2jfvHGjvvsjRsY32LmAPAnvcIfIG9rLPkH60knupse9mydrGGKBWVZQuME0O
TNlqnJjEmHwhYQ/1uNKYkNNHbKuRdxQzCbcM+4+4kK66SJGKmSBwE9Jji0r76Hr5rarGaiVzN7VK
fSMxEAeDzkSdUjmOBetwilWnUgm4JdqCaXt8z3xv1Yj0UW/V00zt4pBKr4Ni/FOS/h95Bf+edvIb
HuXfGgV/+39tfhQLc6T5XwBOUfDl/Hsz4apom+E1/91LyH/xp5VQtf/QDOV3BMq/4Cj2H1BJbMMy
TA0Mg6xjBfuXkVBSzD9M6Ce4tXTAJbqxWLD/5SSUVOMP9pfUIMjuNE37D/EoEDZ/U95bCk45fAaL
6N7UZBQRn2hEsJYHImAgKSUNZbQjdcMynYjNsn6RtZ5VPz1EZRgMjhWILee+7QWbUksLFTdUmUW5
XdvJyY2mWaOy0zsl9F26fMU6CCMcjIMY/AFrSVcoyYOVy0IcSsnX6J+quFZR9ITZx0REc/gEJo9V
Op3aVSY3k+2/lqgFZsaiUXA4NP3VLjvdPGWNxUDOUrTIIkWWQGnOv5ymd7D0DNs9uHacKalpEhzH
Hq5YD+QvB2iSKYcpuUNziTmKigvjEYgESsccCowi8gj2MH5rrrrI7hPPUJNsXCPa6gqozVX/3rOq
+d5VlvRc48VBepUM6F8IngvjZ97+2JM4mEl2m+uWPWmpi0nZRGA+3oGfT8aJ6CcSFkIthe+kWIhl
2YtRN6zmAXiZh6wvNVH1BgztuziJ71VUGdFGkNRoArWtwMjn0M/5l21nPQ5pMw5PRPI06LoTMH95
a4U2Qzlb69dJWbKTqSb0InYfVRY1vwROf8DK0OB2mqLyGxxmM32NWGinx0GnxnwdsFg3+8qfrPyH
XlFEYd+zugoqNn9+NT0mNsobTBlIiRCqWSLpd2OYsoSDwqH5uyxHRjStNU4YNolSoIpzqYhBeclE
yGAdYITN2zEP4N7kg66E22zOq5GwJhrxWx9KHzuLZM7b9hEBZPFdtnwGdizWVbgnOfecY+pV+Bgp
YbsFfE5e11yOQAjRHBct2+16wM+Wzeh+lUKWlVPSIrfdgNqr1jrQkvvBFt0C6TSDp6ARxrtkztmP
mRyGeMsXAQKCX7hIb/2+Qc5oMCWn64JbdKOS7GY6AxFM7AdEzsidVJRpIAaIXPFVKczyCsEma04G
Dg5+QbMNMIQrVWvdyKlCkrhpiNaCPiug5gT9ZD+PFfqdezW384X9JxXTUyYEom5nlAxm1NWsoHgy
cs0i8jMeMWoymWV95ftGmO0BZejWY1SzyMKkRk7fIQn08DmX28j8rjW9Hu6LIMtj8kGVedxlKCjy
A6fV9KOjGCajGFdjznYKOW5CzZgNdfkRB4wnbxoQ8nijsHs0O0IfMpjP+qQ/kODI4VyMonqVpqJ5
UbR50ZV1k0YlATu5ld+RGZTpZprGJj4y8qmpj0xeY9sp7Yi6yYamyTZx2qWyU9YdwGdwke3QbRJS
VjSAYb1AiVgFTPSo5/PhHi5ql26rWRjRoUFpVmwtM8bXwWJ20lqCT/wS/HimW/Oug/7ffxNgj8hz
RPg48fyns+5CCm3e7b4M0++Z3mbyGaKEjMDLrDHzX/o2qGqmFESm7nP+tPlFqjOytFZ6NLFi6Lsh
jr3ZF8mwU/NIs17I+MxDBa1oGCDKEoGEZgctSz0dyV6xzN2cGeW3koFIto+DnK19W5UDKfNy39Dp
pElGanZCn4f7jeDyRaIEtnWXqhNCpKkYQb6ZQx9QqsVxlXu2RYLKXm4iquDOp57htYXs0SNKSi7u
K3S0i+WHbQqs70I690lBuWS2I4NShlgZXCdfzsm9AOnwZKBFwrQUoh/ZDIROSscamLvNZeJZZQrn
m6wECR7MmH1NaKxTCybNSZgWrkl04Dh3OiMqOqpO1k9gwHAFD3ukJH3lfzcRwsQmcE41T2QLKGwp
WdO9PvSTwC5gT3OLtCpqfEovYXdTfackhege8iiV6mPdMh1Gj5L7/AZKXT/7UjTj3Btorz2lKSJ2
X1LCg6CTMAM9sAzIRjTlFKt0jRCQZBPVku7SwRzvU0mgpEMQyAiYwppxaDpB1HUGxSizU9gAHnSr
2Rxf+gy9shNJZNMc/aLWqS8VcZUFSlup9hkppWpQ2XsWxzXjCZEzgJwiYjmJ5M0oCf0qod8X5FCS
o0JGm7XlexTmGutehB6vqXixL/CY2fS6AajApvGnIcfwUcvhieFmYXhGVQ2J87PM+P9djv0vKrQE
DtZ/X2jd19H/Ob7myW+V1vKf/FlpWcoflEv0y4bNXxaQ0f9lNpj2HzouWcvEaq0YlFxUZ/+qtOw/
LA0iA0UWkDp1YSr8v0JL/4OCBgCYrGumIv/88/4DZMMn3BboObH8XCrIiMXnyMlNGfaLwXGY0erm
I+owsTGfcVZv2xWCtzO9ncMm7M9bgwL676F3yoIR+G87JZ+mC0wMCm83QBHUkZ+c5ZFOtmtmitrD
begKxzpNTrRlfn9WLoQweuix1uYXsJK//oa/f+Zn/GwVxkRhAcjyzNvBE16xEa6+IehmlbiS231h
j/3y0z6VraqPJaPO+LRwZ22SbbC3ncbV98unfX09l8v16XJqpom6f7lVsON++vLYqtpNY2KTjnfB
Ntknm2Et1uo23vxyP5///AN/JS8py5/z6XPA7cgLtkL/eQ//fpMsXgcTqUPhYaDja9NczPYb1hYu
UYDO7ChOe4luh2381e3CQ/OPn7v0CL/cnBwAqUrkQuH1a2WtetWmfTKd4jh72bp5qr5ic3z1aZ9u
TiaoZU4eZ+GhNfJmN3VH0lBXOMZ3eF0O2hc4q08Nzs9n4deLKhYKwy+/XG5WjBFsDY5CQSrAitT7
3E3XkpMf4nXmQCh3YX3oTr2prvXmy690uQ//4SsVn+7Tug6tYox+/rIA8x6RhW3IcXWil3bTfHFh
f+/k/vxFdVm2lrsUvsdn5okgISNXSBH21A4kG7tw/xXH0lYV3+3qTA7wVw/8392tqNOEBtsFlIm2
vIR+ubBSl0M/UOPCk/f6esxP+lP1w38Rbu+pbuKmD7C+U23dnaWXr941QJD+5rL++tkLvfeXz7bw
SM6QSAoPCzaypQ7u8D7jsIZIq5a7biwBu+SGGV6qOks2zYhBSdjpsE8tmVVRxEkelz6hxnGWPOpU
cLso7gjcJHSovahEaGjuHDYRieiafs0oCJ8NOqISgWFO3HIiqhWhn5mnzqX8jSBplXDifDpRcvVn
X1FbN9ODmRG20eOoy1pJPyYoOKMt1XX1ZgqB5bIjgsgHb5C3PrKWTJIc+CyUH4pM8tBsospkha4k
T9TrKtGcep/jSJiMCwJ4ug01a63uMClBPbAAZL2NhHC2SHUx5NaZuzo96e1EhgYy/uLNmMf6pomQ
bA01M3drCNgMEIFwqSlKfshVIIptx4Tgxyxyq/PwWNUkUwEirD19znoEhOjXkP5DQVbdMFfC6iHI
eFFuZBKwh4M+MRrHULzQUqg01XilD5O/9bU5JT+30EjnGnpV34RJQ1yppZm3OUE7AqZJg8qqLyUT
CIkcvRK8REaOPGDCXPXkcJ5g06DpG1V2XajfTBUPaS/6s8CM80JtGhCTPkUx3ZmvTRKRFHlROHE7
RETR45UgBWr8hsMCJbeswSjsUu3akdR3GysGPYU5d+JsIF24ZQcXXIeO3AEsUwHyvNH0GEIi78aj
gSwU5B2hsCzp0FYb7X6yaeXnoiz2dZvmNwlbGLQxCkqoSCFXzIdCkzJ8O4rSaPCq6fYqr/3I6URX
r6cUTvpyAd0Wpt8VyI1xae26vI2jzjjGnaTdzQX4FVVRTTCFo3Lj68189adg3FQVh50souRJREtL
000+YBhN7cvJ7fzBlHc1HQHOKT3NjpVlICKzS2Ska6VZVHGL/5YVfJIp78tEynCVJIOwii6m0j1T
I+PmA59tm/ANN2PQPeb8NOZjV1VRvkI+T/MS2MSCOaOQQYm0YzrlWG/FnK67waoQrFbdjP87tTc+
hATArLaZdDBiePPhL2mZrE/GN8bi6Jhbwhsr09LXTNOR9CWlZb3ZuKwtJ7RSHE01EYXYXmNznZGo
ZzkDQtVHIBd6eMop+8jSUaHLTFogfVP9LLsVxSIZb0m417MgOmgTAXBVqYfsrazBadq58DQu2Uau
Chz8iog7bWtpdWltQCkEwrUI5l31JEJ7rBvFfaAxt16VksrWNo+Dk0gU7daflNmbelt1Z0PP+UFt
VCPJrNMYpH4FBMasQVUw6CavaJ0pZFONstQ9NgEK9oEm37WnXt4ValQ+R1rmC8IZcJrXtmJ6PTyE
ehX4+QHFJApIGIizrILtQNXis+7aRkPXK/ehERqxGxo63VLe21sC8uqCVjPApyLLzXRMQ81k2D0a
5bGSRag6TawiolUM4zqHCnjVdmpsADoycaNA65neBBkRQojlRodJXoRSQTbnK6w9bR+wqvb0rEuR
UAaQ76TYIgACO+txNIzcmfJ2fKsI0UVlyTrTQDGB8YiYntbjkaTFjm1IIRRMQG4NbJjyilwjArrn
CNOFU5eFOPtJUN/lBZuGrtUakhBrLoLaTR1IgcX052ZVXha3WaXVym1QS3hEcjRZXp7aWYW2O/W5
sWsZxRQt2XnsCUGidVNpmkvG4Lx47CAsHE0tY1aNsZlfI3OatnGIKhiVJMLm0IBKmyXk1k74pdcM
ZAh79/XL1M4qAvi53kCvyfcqD8ILOVAjCUZIJuWZdtRWZx6xGEl3SNVIBp58VZIg+zaNSeBWDZxa
s9ROWmuRSbbQdREysOY3p/jU8FDgRF7QF3k0EQ9dzJvRTi/MOlEsZoq1i0tDOYx2eW0wROJuVM9R
yYqqVKy91eovpVYj89MKfBGJgIWK3YgZZ4y3384snnWZJCfZIPCujXP94ovC6lYG6pvvfZZ3GP7i
dh/HdnPQRCGOdt9TzNqmfM7R/u7rxTXbkNXliFJ+HhV/4nXdUMUPFTLevMA44uNV7juBJCgmwVVS
7I8ZPoCDtCfYVCOggy7rEYb7eR45UWhWDqGB0p5mbFz5qJRh1CnWfVFhGatH/67jCQkJS2PJWd2r
7aTskGgZK3y4laOLwNoDPMXAghRf8oYSxJ2iIoATOhfeID/7hbRCDTtkmZNJK8+x6FdDFpk/fApM
KNhVfTeU9bBtIyKiUiERgzJL4eiKMgugLrT+IePcffPNxh7Ps2/I2kUEWTIfidXMLDhKRr2ph/Es
4jFRnL5JuXAoWrVFGS3S+qZQjdJl21Z6KNsUr18saygngwCTr7KeZpYyfo7UDEk+B1PUTMxTfdSa
djI06xFYwTqy+ltjwhHSifpiTKzuzbaK9nVtwSzB3LnpFMAUOhIgMv1E8hHxDN0ESkEEWq9PvEN1
RXtLJcSljhnP+VNX+eZ2AhWEtJLnVZ0DC1Y3gYozCT8EBQH3UVutPBdFOaxn4Ke3Rtome9IIQtgg
DOEkSJyTjxPOZp++H6Q4d+SUrSv+tPCGkHb1sUhavEhACMz4JIYpv0yIIe01NnVgColUorJk1LfB
popPs0A7N23zWBQbyW/VnV6U1X6Oy/StxkaE1KkSC5gQNdfRKtDFhbofnSpTspgP4X9jMpN7odI2
47bHRXMDILXw/rnj+kRS/LNmxucIOgFRoUCP8HsdqYV5Fk19VHrGydoobh+iWYJu4VJ9rWZHc5QH
7FRutSOkfh8Skunmx/j0ZTP712oWlbhgiWJT+ECj+tRfZoS3QW3XEXoF3qy6hgMo1SUQb2Qsu9Kc
1uFl+kX1rv6eb7H85nwmwxLwMWAsdfVTY2Kl+oQuhs8EpbKZHGjOa2zuxSvLU7c6GecpXrUH4UbF
iuPAydYkZq/ktbHmWCWP+qsm7a8Di99/mqVn/KWeTxqZUfQgcq/8bt6az80NPKVxRUA6QOQLxA7a
3xGT4OrL/uyvzahOMQXmdmH0w+T/dBnaOQKjhQ+FuUyAKsmpNsuVHz1s+uXl60mC+jvW6+dlV1RL
1pm5awtA9NNXXWamoswBNzZV/MSYRNkuvX11glC+TTwSuN1hTTIbDWmyxmbtFW69kXbF0z/f93/z
5dvLyMtg86cK2/5022OYz00SBJHVpf4qiLgFGLlLyaYk4vWfP+lvvlio1XBhGKaxsfwMk+5qTYs1
BaZ8q3/PsoMZqwhIN//8GX9zTe1l5GWCKdawsH1qRMc5Si2hjoArOtho5PA2X3zAz7vg9y5e/+0T
PrWbQzMmddfyCYMDodFV1tYpucPgCZ/F3I7bCHbIKr3peEqekUSsuwMMoy9eVX8zHPr9Z/h050Aa
TyXwONw0G2YYHIyTl3nBpX75czzUe0rl5PPK/hH9T2Z7v3/2pwGRMWNv1zo+GzFVvaI53tqOtmlf
AwdWoPvVPEr9HYy5PCR4PlSYcCzBYVBrnyZEnDRaVwCE9rp99io+gkPxaHarHoK7Gzqw8bcp1mFu
pzUVBrz2FVwo559vqb9O/PgJgBnSTxggwD+/kS02qFD4eUzlfbDVtsmmY+KX7rsvRjZ/M8b8/XM+
XVgx/RdzZ9bcNpak7b8y0dcferAvEdNzQRCkSMmSZdmS7RuEynZh33f8+nmgqi6TIIaoqrn5Irq6
ykFLybPlyZP55vtWHfwl2IkP2q59Ap9ko7lxhKTCCR7WEkSr1mbz6tZJgvAm1jq7345301z2m/iW
4q0Tfl3dsJe3GjAFCR/HDMJ4PM+aWjxzBnfEmrp39/1d5HgOive5Y+3bvXjrPawpNi0NT5GAJium
ihYNnWHnl4ja1SlEGFT0ec5tx6206Qp6nECYPzTvh5tkxYdeejbj1JoyyysGUVjWmYq1zLhN5Jdc
dLxohbN3bUSTtM7pteiLVUVB/m1E4HJvaRC7ie4I6mz5prs1V/b8pRs9H9DsDvb9UBJS8H1OOP4a
JfqnpDN+XD9V0vR9z/3ouYnZvdMUfoLsOWDf4WjurV1/W+38D5T/ydmvneCFvO+5rWm4JyFF04/g
UGNsaRs6TGzaLa1Hddhr7lZwSMA8ezY1QTpD892k1ig7q6HF2nzOriVuDB5OBV+g3wlIbX5H4jZw
4PiwRbApN2ScbWB+25UZvoxnzkc9u6l8Gk0EYdox9B+9jbr5gf4MtSZzF35dc19LR4DCGlUmBY+N
oz6f4r6nKdrNaVDoYYc1kw968KHr9JUIYmkaT43M1jFPZE9GKgMX6cLZ8BgPX1ambOG2UU4NzNap
D0bdjUUMqPv60LxL7HYjvPNvxBt9hef0MkEPyenJdM3WBg+p+uQH2f3pk06bD+0CeQ7YY4C6gUe3
lKyELYvH7dTgLGSo6NJWpYaRdfa4o/XCRnr+3tgLR3hWV8a2amt2kzU03fk5vfYORNXuvnn0nyw7
gurOljfk/FZ870KB01AVSg+TUIY4hZfnOy8DLhToSAE6rWK3MKY+a7fBMX2x3tHy8h5i8tfRqffG
YWWnLOz3M6uzrZiEBSCzzqTq4Eg7gi8nVG405UDaGpTSPnXSPa0ZtJW48kqcsBQR8TqVKB3LBgoC
86stgfGvGgcsT88UN/rui8+CQhJPf9SPql09+g/gy56D957dw94KJuxTW76mj6szsODAT7/H/NKr
h1CdmFtJ6v7bqb4Yjkj8ILz/O/HDma355SdUoKwH1rixW0Ju3eZ99BDtAWJtqvfRw5q9yzcRlRdF
RvlmknzgFX6+paIcUrG+8cHbqLToxM0nqB0jOGvVFsqq6xvp0hTSvCLZGV6cEqC0WaACy3JLrg+S
N8+C1oAcOo13YhAfKiNbudMXIogzU28b6+QWTOAT1iNFoxMVXggE0A9SciNuKffuckRjXOMhEHd+
cyvU34x27bhMh/D8tlfN0yLdzP3UcVyRH6NI19nBvfFtKiwLtgr9JokVeN/X3w2XVwVSfwoa0RTp
FRrxZwYJRdn8YB0d5aF5bqnV+5/jXWZDM3/f7Pubb9U2uJuyOv2nEgjffbKVX6ARD7bXV/fyW5xP
+Wwj5aLZhoXL6tJ7AnFlQ+XZVbqVhV3ZQnPCbEqGnlj5rCuJk606FHDaePoLq1NssjFc2a+Xfu98
RDNva4HfzxsXYwoMVzS+oN+gNCtyCGuzNn1+slHRh6Ze0TBr9B7deGRAQzrpri/MQvLlfByzmx4U
H3DE6TAMuQ0JmvWN/p90x7P5oOwqLkfBpuHns3+TPrN4wPIekwOItk/pO/mv35bn32QWCsReAuus
xTcJD7SNPfpbOOf3+i578FahMmuLNzsU8diPUImqDLr4Effpzk++k/he2fNr23F2+xelIMEBO+35
7IsQwUDnkd59yyp/vr6Ga9tk5jp9aMwCGdokZ9CtGyRtP8bB8PH/ZGJ+x2mh69FuxljAfj7T5PSO
vvvbv2wCaL9G2tGUJNSEZqOIojZCES2tnKA2IbKHn7TPtN11G2+CLuful7y2rBMyaPybjOP5iRpa
X++NBkaPyjEfzWMLh9geMvtt8LH6Hm2DB+FuxeC0yNcMTm+TkyOcZW7iwnpUkVKWj0j1fuRd5bhf
6HnecJD2/r24Tbb+V2qma8+ehe13NtSZg1JcoYmDAMuG9YkGa/uNLtxAJK37cn2Mb/nK2RjJSWlI
6JA3ny7x8zECo3DNQNMr7rTO4a0jbKynqNzoe/8LvKefYQ/dutsaBQ7UZrZ38T3dk7v6VTiu546m
c3vtm8xciEWRFTC+yjcJrfeJnPEleu0IS8eLCOcOmIDxr58LUuQ0pZBmFafdez50sxkNxS+NytGt
e5XGsrB6vT65b3HPfEiKCHZJg+CDfvPZ5LZoW1i17laOuIdeC1z7rv0IWdPOeyd9iPb1hggXldej
4kAGDtB/5ZZbND/lqZDdUFUgoTNPabmxFHoFwuVTeG88oIN6hE86OvoI4ZC3Gsl8HpsDqfsRzcjN
n8DhTTM4H/+UxQa8SbDPS/F8hiWq47rX5fWU4t0Fht3fyF/Aae8hDYSeDMjMapZk+o1XLM5Bm4ks
0gUZY7ErjU1sgIupIed9lgmb9Pve+pzDBn59keWVQVozt5QaUp7K0qSikXgvqSc9aWL0PdBhqNSC
Y+7rt1TR7/X0kxtKez2j3yP1vlFbdSz0etBgjCS0dFV5uAnaaF8MdB/+P3j2KqRFGMVIxdJLDoO1
CnZb8G3o5IJqwmHz8JzXbUJNS2MIFmogkunHAskl4DWUo3aQ+NnKUfmKGLIdOgjMaOqfyIgvhfEo
bNOdBaBA4lvMtmbrau5AIbR26qJ/rXzIesRy71rVfaak332PRkNPKO6TICanCxWcMkb3OlpP15du
abNoMqJzis4/yrzOQmsPbdzCUHPJP1AVhvAYVspXOcUVkpekhlYBWbhuciF4Ydw/Tc6cXB6LrWrK
SH6MJYnje2oQ9piv3VvTvTQ/BKdGZpPr94WqyjX6FfI+ezV2U3ED8Bdt8na0XY/H/pe1/DmmWayE
LSWTadxxYHWjTRj/lv5Sb5S9ckR+cve7wuP/igVfuiZOBzfzKZ7SRQ1vBRZNGj63uXc/mjRA++ot
qknxymot5Fx5dVGy4aSok9Hp7J9EAL2QlpofNZVDmfxj9EGmQhU9Rj+UYTt+QNiaSnZpAzWAOAgo
0/76Vll0LKfGp9DxxDich+ANPIxPV7PlO0i4eIhz2Nljui0PdIe83cw6Wi12lti0/5m7FHlVRE52
a7nfhZNCcoqykWmqYP3noZcch/ATkbLBkSO7dhPsQcI74s3akKcRzTbumZlZwNWNkhTXHWa0+qlT
io2aSitHfiGwmpwdSmPg0WQ6Ws7n1IInWhy7EQvQUNLmvZG8h1IEi+qtHMIF/3pmaHbQIdnJEqOg
wwzyHFjcDvJo3tZV+WSi2uPtwmzF3OLMnYxrduQtvyaWGRhXl2jfszS58St1BdOw4LosLnNVEnHc
BBMzEwj7hEYkES5VhfxxEjrz6ZKElHTlKbFsRjVVnahM1eZOWc/NXM8zuXIKUf+g9BnclrDm1F+u
H67F+TJ+WpktT6darpq77DToCu8sAeQoPWlr6phrRmYzJqJJNogmhB0Jl6iJBl9zuD6KJf/Emvwc
xsz1glTwSz3DAiw4yLk8R7fjxj1848rej0coGG2E+g7hJt+vPVAW0uOUSU4sz9ywIXXDAPSDg/R7
bRIKrp1BZDfc6M7KKBcP7U9b2qwyqWdhQEMTtjpb+QxVlgDCHN8nvwelEH5IkXrbFTQjvsj36bfr
phdPMUV7AmiDJOpcY5SmZsvvY61yPA8cOhzyiC054MQ+RgLaQhm43gRWoLW4ffEImPQ78dwxQdfM
IsqqUsekgH6EXiBjA20mPU/wZYBhSrjHRxJJm/XGjsW9OiGnQJxolwABxNpkWdXMymkk7yDK4L2r
ZOXMvb03Ltz7iY3Zbs1CJfCyEQ8i78tDfQeidwOL48GgrgKxpw1Yag8bzN9JGFmqJYsyFKYWxfRp
uk/uUQ9GRi4Wq3IGCew3TED07tt0864s2+IMnpiZuZTMiOE5obGKftMXEXCkh1Lr9d0oLZvQVF1W
VEWlO/B8JKpOI24pcKmgGwGdzybfZfv0tj2OtnU0b1CS32p/y8NYP01OX+l08vwwKOSAsxfeWU9t
vTf3suMdxfdTz1gI+vzYUPGWnNARtmuNVYvH4MT0bN38rM0UFTUbpx3vU/lbrnxBGPf6jC56lhMT
szXzqqKDvAITDbqT9DTbpfQaZSEdD+7xuqXFtdNE9geLR0w5zwWEpZEOWY0rUfdi98k8RscJKBfF
u9EuxRt3k9BVGP2yYnS6YeYnDjzgBFTj/+kiPV89BAxFK+IZ7KBSC2P8ptA3ernRdtW+voFdrWkI
4+Kjaws7az2JtbRbdUpClPnoUYWO49x4Lac0XhQh6Qe9OgoVmr+yka846KU9cmpjtj3pTFEKV4Nl
uGvuqjaBswoVj79zj+M7FCoxhjiVK88HUkqtROYxrh3BuuniVw965pV1mqZivk6nFuRzC5DcAV/N
IC9u6anZRLAkksd3t8gxof8y5UvSPdSVK0aXNsep0dn6mMJQipbPsFRNROh4gFAXAq24fWx40AiQ
OqgjrCPIr4xa9eAayrMV9zdWkjebKEVrKlXuIdd8hHFp5agsr+nP6Z6tKTyEIU0ufC85fsm6x1xs
NmrzfH3wyzbIOwAXxZ2Ks/AFzmKgLJVXO736Ixuy92hG7vtwLcuyYuVNPf3EeUI+Hgp6hhUdzV94
zreWpG7RLVpZyTUzs/0JS58U1MPERhqWn/xMRZskpr2kbYoVQ8s75o9Ze8sEnIwnUwSwvi6GlGQ8
tLr0AjUDsIHY/8Xz01tUa9b26OXIoBQCEDFlqYiD5v6r9LRCgO59QOGLFhNjP0Jbkasvf3UvTLxF
uHnIVwxFm78Ja52WylwUB5hT4JxA7bSk07PXVkpkl3P3xo4EwIM3PS3Rs0Uq6MIMuhzIaYyCM4qf
W6ND/pK2hyEY6J55vD6maf+eO5RzazOHQuN1VoQC1uS+geD+tRRUxFjAw8NdKonqNualkP963eal
v8emAY8Y/zJNfX6mKtQnaAkYByfsVcfP6URexdtd3tdnJuYHKuwNybUCaXBcdadACb6l46saHaoU
u/K2dNwaVrOPcBt+9NfxytOUzaaUYByJclMHVCHN1e0FqFGhOTcnzHQNTfdWdcZbw6l/7baoovrr
cLvLt4dl8daeKmpvT+GZi/KCtoH4pRqcgEaFr9oD79TdVNKtj6gChygU2PA62vovMWHzWui18LzD
uKroxgRaxj3OjNftRPnSd4PDOttRX+97tf0IAT9KECKtYvd+F/4YYoTsW+EF0NyH6ztpYfciaAUY
agqn4RWaWR/dXIo5LqOjwgKo0YTmKR/VooHyHoo7dM+6XN6ZcNtet7oAwiLD99Ps/J3ZZIpb1Cjd
OvJgSzTXf68eC7v/Jb3V2i1d9Z89OJFhAt+Pyprli/tfBzaDiDRNG6IF49bkPE4cK/3FXW2gbwuO
VNqpTn+Dwpt4GB9/A2HVX8S1K+PirM4Mzp5iaBaGemqymQUBjvVOQHtgLXl6sYgzE7NFTBqIRxF7
GBxR6e3ULewsPiSatjf0XdTsAgUewVXo48WZObNJAul8Hmtg1ORxpjN6VI8ArI7S3dQA09q0bmv3
BL9AjcON/0gVqFxDsFyfUtp/zm3Tvy0kIVkyZ6ISq80nix61lQ26uE2mK8rSNRnSvOm6PNkmgqob
tJ6gaDq1bFQBhBpTrwaE3/Fz7yCWewM17YrJxVGdmJy9kEbZR7qyNYa3PE/8XdpNNtWtdOy2+g5Z
6fXejLVBzs6C1BdojaDIDhLItp6Unfla7QXK/MZ481vr2Cq7zMWtMu2akzHODoOEzKzue4wRtcdn
8gKVjQDW0afs3du9U+Ub94Wmpb+el5iZnR0Qn2ZZTegwmxvxLq7DbUjWkzTUdmUJL4KoczvzS1Oz
hDwmv8WEHoMbCAOrr+gJ/9I1G2oooIIJSXn8Db+spQgXz//PWX27Yk42q9R6I2KmmA0P9WFC+nc7
uPJ2a5jtt69/di/PhiefH4rO7dsaZanJTnaf7tqbZpfe1+RC1toa34Ay1yxNO/dkRE0tBnlUYAmm
wcd+R/QB958d3WT3iVNxFFw72sAoMJVokOV9R7n32wTKj+xmGwxPwwQWcdYKipdJtdnwpwN88qVS
X1dpeuNLmV9HQhJUv8utfkTO4oaSbuBMABnXQggO3HKwW3MPSyeHVzEgYhqLTEq558bRbYBwPyV0
LtGvLTIkCsU2uKPrItjlmfFX34WM9NTYbKFpHOG4dMSXLnUOHeEsNG3hp/+8clyW/M+pmdkq+z4C
8QG86Hi8zlHuAMv6u8kTSLb1LN6Jq303ixv41OB8BWEOAEGLwT7+JCJB1GrWfjB4lkNS4tdf8zaw
S4/mB1+xrw916bY8NTy7TmT4EzrdI5puq8dJlZfOHGAZRbRThicZCuIhb75ct7jkik4tzm6TONaI
7TL2S0RQZR7j5rVfix2l5T1JPQA4skLicrYnNa/XpTEY6NDcZq9itkecxUaKmx7YRKSfcSPSnrPW
ibbk6xReqv+2OduaaMo1RTQ97ooMrFjzQUSTVO4/6fEHcbwrO27qaKUat3Qvn1qc7VLkIMK61Dss
du2tIpSIc5VlvhJwrBmZ78xMbvkODKuDpUQaOjtNu/31HbFmYrYHoaIE6TYyjjwi+4oUVJ9/um5h
0UOeTtVs0w1xMmjlZKIaNhlqSp91KCU2zeP4Ut4GdwhEFwdg8YCEbhCSXZnB1d04i2ZyBeYjJWMK
/bsk3mifg5vhUxrZsHMr3L+FvOnush3sdeFqiW5tZmdRTQzeKMuMtz2ZOHoi79rKXFm81dHNQhiE
CMjwGtPUOsk9qpo+ItAfIJDYDncNkjk7EtvoL23W+8KWHckfB86YBfpenqClqTI4F0BVBvO5lt+q
ysP1nbM4g6ZsqFDlvaVtzm83vfVdP55m0C2+VfF7F/7O/5uB2c5sWt8D6Y6rktDkGOovE+XJ37Bg
0esNUyTE2/ps+8FD7Bay0RId+AjpIbrWdtvrFhZX4sTCbJsJQ97T2oyFuCsOrkfwISaPkaGstY4u
XssndmZbzSrJn6ZwshKkjzuozX57+zTbcSSyQYJhu/osWLE432P5UJhFpr9Z7NhnG/Rrpqe5AT6u
SmzjVVg3Od1N8whT+TlIY3Z3JZD/uKLGeZJp3dNuM2JHkAMbavjHNUjPoluEIISEB+BM/mPmeXUT
KU89IOwQjwh7atSZX7WddBPZ3+JXa++bJJf+DNPl0lV5ana252n60g1avyA3qJpjS0tX0d/qkf/Q
KiMaWIqwgcj7eWj7X69v0+nXzmdWFWFLpUNJlS+IUYxOQUm4aRhtVO8n4IeOMkRdDc+d0Xy7bmrp
RJyamtzKSUQeGT393FAMO/ALf4bMF52jZAstz9N1M5cVReJh8pAovcgGyes5IEcMECiMaBegopil
0CTvgtuYohHiGFv3qaqdJHDWcQJLg7NM+P11IHHWBd+H21RJqvQCGXm3PdRymHzWilsXGdDvK6Nb
2ieWJZKFBKsFAeTsKHS1MIQZAqaMDuah8JAfevNgNfQ9x7tgn/+avmbvJWkv/So9owuyCiS+5JNh
dk/tz0K6rlWLuJsy6OAGHGXrOUJ2NLSjBnKab7SxPiHJM9ruBmJsxK+2Gilna4t21157Eu+R06uD
lQLCZf/D7BtN/upkX7WR2oVlyYxMkN3+Y9Y5lOvs5KA48ovkQdOx9rq7RCDOLM52cuhGWeX+Fkr3
2+xDZXtH/S7byz/6XyAo/DoOqI9sprZv/YMLv8wWjOTG+jL+9VAX7Di9JZqlQwc6z0VbIoz2lYYf
FiFSFxLjq6igNXB9uy1s64kUmfwv+XaszHabnGd+VIvYkPTC9otfehGW4ah4vG5l6chK0G6Da4Op
ZoLmny9h0wQJQuxvmzpCAemo1QeoW2nfl3cN8jTSPc1Z+9WLbNqqM993ZnV2RUPYqgeti8sNEdNy
3OPUIqYZMNR227rayDerKZmFm/PM4OyuDkZ4JqOesyMekw/Sx3Ar2NXnieZB3OQIca1mZi7LFTr2
fs6rOQsHk6ZAlmtyFu1O2VntZ0j599OklsHnepUDd+Eq4Q6B/geeAJlK12x0WWRmGnq1RDxWtCk8
HX3pdA/h11Ye4pvrG2ZpW6JoAuQA2CWlp+nzkyNvpBUqCta0X4SJY05FpanW0T32I/Ovwi6nGTyx
NLuW+9JXO8/jZV6YgI1BwTSxI68F1EsujGoWADOakjll8zpH26YdZQdteptLu/GAB72N3pW301Jl
Ow8p7rUHyuIEnhicbX0ufbPyJ4Nodd+0T8qt9wis4s6kniPsk4ew+BOJz0tA/DSXJ0ZnG6SAYlKJ
LIx2NtUcOzlOCYj6OOE4ul9WE4CLh+0Pa2Syz/dIEk/QlGmIbyQ4sMQY2c2UL5d3wwFYZCXZayYn
L3XhTyjLaYY8tfzNaTIELao7GR5bR8o+at79kDWbXjU3tf/UNSthwOL6nZia3UCa4AloUGGq6NGA
Ndj5GeW/2revn7Pp11wb0eyc6VJoxplBJgz0+4MhFi9Jpq/cYsu74mQosxM2pKUUyblCmm/nUWMA
Fb4r9pYDXMP7KMKKhpjg9UEt+qkTg7PLRke8Dj5o5q5NRJTBvo7t18F/1dZAZtMRujZ3syOWJEhB
JSJmMsF8T4IPsWWZezrVHARfD43e3ST93/KLoAwsxAcMSmGz4CzR+1pWBmxWVmWjNrOBoBMlImkl
Klj2Vyd2ZiGXkni91GWsmftJgzxxS2yApNRz6xjH8oN+G+zWEonL+/3nwOb73TQ8TQ8xWIRoIlow
TI0JskprneMLm1FGogtYILpbBu+H2cBKvR7KKNWmzrzuOeFV+20qdVH5Jj26SrJxebowNoWSGtG8
gds/91Bia/ZiK9Oyoz2germD4y2jtjYRF0wVEfTgXdt7ub73lwf40+a86CXA/dyniQT0Cp3ZvXaT
vINiGfJJg762P0PPdLlwMhNJSXbivIQBYzahbtf7kiLBvpv1AgTj8CMFoGO7w/VhLc3kqZXZ9ogC
5JBjkcgf3eSNKDwowfN1A9NSnB9maOoYAOWcJQYk3Y98CFKllvtSJ06cimnyTv0byhD6uZ3ZQNwM
jUEL/Sjs9Nu0tVUn5YkFfpPcYbcbtiWdC2T2/kTjwsIUGjIadpwx0EimPnP1au+b8H6zMSqj8Y4g
5QzbmzRkUVtx7dQXOkevJ1WupoS/CJb2bo9QKrJbnRbt0iovPlkiWqdmprR/+Q6CpYVmSAMKS4y9
+aKTWE8tBIq0qdg7vdKohzIpRCetFHelUWjpYEzXtjK1e+uXGII6rvxRD/QJahp+lJ3xxqOR3aQ3
sPwzObTLUEE2kTqnuk67FRnI2R2UWgY51KLEYdZ2flC2RbERvxQUR76LT+qmhw5UOKAx33cbf52U
YmEzmxpuh9Y9dvQFqVJfdly3I8a1jfsIaKfe9tvqAwqjKH3H28w2nPC1fPa+Iy9Pk5Z8s+bML29G
Bn9if7bJFT9ySy0rsO8+RrEPMhm2fC/57EWyLSu8wfzhr19Yk0kVTTVaBKSLRj2rUQPVzesWvw6Q
OIGhhsiT4iVCob9lSdeK4gt+j2AeylXckgED68y3U4OjxT4KYevU2bRpZW08CR1c2hRWhnYZzTCy
n4bm2dg2j+B2TuOWtFZkd2lxLC3zo5FnI/qy3ooXXBnUPA0L43M4dkXUOoL+anXqls6AjbiWml88
GicDmsUweaZEJRLrzJylomX9EbgdLOdPRvriov943a0vOL2zyZvdToKSREZtTavU9ej30u8YrtRK
lqbMhGnKEimYwDQ6O+il2yqF6gdsvOhJNt6r6LKnabq9PoylKTs1Mgs1/VTITbXBSFw+ukAg+xpJ
lqhHGYb/5s/XrV3iAcF6ot+h6ORXkWyZt9sYfuEZeey19GF5HyCJ3fhbE/pN9GB2f04FankSfxqc
OQy3yEFyZBgMy0fLevRHxHybX6+PaukcnQ5q+g4n10xhGrlqCtjIlHwbiPGjWETbMEm/isO4ku5a
2nX0CxM/M336BTokLpKykaEycQqtekxLhV6GrPk/2pidolZMFEomPheMltmDjICw4K3suiU3bk6i
tyrxK2S+MxdX6lbKE5RhZK5iu2hrdEZ7J8avav0CvOkhbMXd9SVaSBOy8X5anDP2mKFfWOWIxTTb
NPGmBD4lOO6uEOiqH7b+bWk3hOkrw7xsJp22+4nVWQ7U06VWRGKlAV0Yyts3XalwG+wL6AgPybup
EjXamq3fVEQLO+lwfcwLRxu0M3EzeF869eZJNd21jM5Pq95BVHtr9I2x8dPiOxJHid1nGcuLnNeK
U1xYV4swkOrXBDK+aO4PkU3yke5E3A0F00Mvxb6Dfm95n45SehhFLdy2mefdCK621uGy8K7kVhRp
70TRjv+Y58Gg4SvzAYFceAXqO9FBUTjcTiQN5mZ8bacM6VoOeCEUYmrReaVkRNw7f4Kh6JpIPsK8
DrpZx7pAJsNFbl13gyPaG9/GUnK3fmt9z0e0w64v7IJPg39GUUGH0YB2ESBMvJajUkU9Skj6ti7z
PZya9667msFfwCJMvBpQmtBcAUXzHItmVUgSol0zgWPVY33Q7cIOoo35fqKyzLZUiB/cl2CVo28h
9XxuduaAzC4ehWIyKx4nUl7Iy/eGM1n0j2vx5AJS7NzW7BrvtF6mCaEkHdHk5qb3o/1odLSsvMuF
z3GPtPvoPWuu8JTKws31VVxw5WeTO31+cmtIQeTFUoxlo/hsuPK2VtZyLQv30qQWwWWLE0BKYBZA
GKOmD7qZU/oWgBVDX3JsLOWxH9LkdqwoM/2N8egTNRIFVArCs1tQCbvSDGRWLe9RtRHbl0pGtv66
jUuSU10BV4xQ5wQeQTBzZiRRui7zg3AqYZowATnjHayN7jZPEILIjsWP4J23VzdvaeFgB1BsvYK3
sGOmr4Ck3SQkShFttmPol5FTPxNAh0taseliXbsfke28ieXKu6u6XnpXuBLPhKyW9o08uofc7/uV
i+XSz/Id6GIhAp3yCvMnAurlUWrJCQdTa1pbUUkndMFOBaeKTsxmjNB+6uNixeiCiz2zOn8vZK1Y
hbQPU7vdNKgykowRN1P/vLEfDuU7b6etGLzcv+f2ZrenVBpuOtIM6RSDuk1o/bMrNH3AVRjyJjZB
Q13fXJdu9dzczO1UjT54WhvRHWQaH3Mv7Ddi4jtSbaz1/P0vE0mpC74USP7m4gWofeW5paZAiN4Z
n5U7eA9sHSVU7/vE+L1OeroQdU8j+8PeXN/S68LMQO7wt44DCQ3vN3UG9MdNu4CAbqKlst6vlbqX
pxMdE3IjPJ/nnRV9k0V+4jGdY6o8Wtp4B15jY/lr+jwLoJtpcD/tTLvoxI9WXa4Kco+diZJtgjKU
2l6GR93WNxOUQHrm3nCUbiN+SLu/tWN+mp452DZvBQ2tP0x7nw3QvZOcl1KpK1YWruHzEU7e4GSE
Y2HB1iFjZiIGCaBMEiNnEoKZshBoybkb6EiQCE7MlaB5+fz9HN4sSkfBSdIQbqcqK99n7k3mvQQ+
5WZlBYWxslHmeWUE9nzLKzjmkOIePdm47Ud9661he5Zd5h+DmfdOjKGIMqfBYBLE/kg65vY4FDu3
cfdCJv4Sa35rt/oaP8d0h5/nfs9W7i1zeLJyRVIJXpeycn0UvAhKZm5jUV3NUC2uE3WAqXRDXm5e
eZDKWCnHlglEemWvFxuDTPMXyAjt/F5JthoQAesg78GBFWtn/M1zzAfIc552helNiqrs+dZMXLiL
3ZrLUDLD6M53G8/2Sw8dtVoaXFsMXWRoyvaTOaUVEF17l/ptZCtp9iNDWR3BtYESE+qfiUt7h5/1
2SNBKKKdEt36oyo96YVYbgWhlDZWbHabNDFidMJKJCzjgmLsKHh2oaPT3uOo1ThyQVQPyYufoH9m
jXX/BFnwuBkkrfnWi1Q5VTMtDp7RqRvEevx9HgjCr1quWyuvoMuHF1kbpMJAuRKfE6OfT4oYe7U5
9B4bOvpWuC66nIOdmeUmDhCoqomgr99bC29b7MGjDd3eGy/5zF7HxI1a1PSUWgtYi7zSui9RdnP6
UuieXK/rt5qstMfYU/VdlQ7+ppgmqLYG831lVohHp93wkFu5txauLZ1sHg8TXSckOFQIzicCbH8Z
dP2IQF2eb9LcPXiptcm0cWUClk7ZqRn53Iyp6xFKw6T5lT4o0FmqzZ2A1u0KXHbJgZxamcV9jdbm
kuZJFBNiwZGBART5qwbLvK47DXyP3fP1VV061HRbKoY6wXAuIl2hMfKkEeXekWU2KsSJcWtLfWgX
dbsSZi2tEjl13ZRZI2La2RnOiDOLQBx6x5MexVjZFBb5EXP4G4dCUwGC0YJMoWTOwBQFA1y0NOY7
aTnuDLRG8+GdoJKYGF68ZDXCWtoSp9ZmW2IsTQsdMaxNLpEmDlT7SGryivSAcqqfJRtwhdAf1xI+
i1N5MsjZHjEayezVDLO+Qoja09ZumpsiXdmJi08QTZdhoNFVmpvnmZ0CYfiu+A2m2vIAmqSnurtk
t96fd8l3y3vrxNKc/FUuc3m0AgZUb8FGjuh65U8Qb0xk5BU0CxvoKLfWod2jfOV4O+Hj9TOwuIo/
xznngU3cNAsF0R8cD/5iXpf3Qqv/uG5iMRZnz4NUhBdAg0ji3Hn4XeNGXcoNNu0UBIt3efed5Nxh
CoqrYFer21BdOXCLRxvKAwOHbUCcODMpqI3Q9QqvtxC0gNCO+6I0nmTNhWnQXcnlLuRSgIVNlGci
qlewrs0Od1AVflAXDC8lkDsGblDuZXkon+vMKHZDEmdbddSjX7Xalw6BVVsfBA7wXSXU6feViV66
FUFW82Q2ePTI83ezGKhWkGgmtxT6JMM781V7AafZenRa00+ZbcxbttJWRiU4XXE9S9sIIBN3pIGg
BlCC8yVmkFHmFbhS0xiCT4UXeQ9Wo5srqzrN5CwUAlNLMhBKNNKtF9mWkmSgpMsACTrJfS8NRfXL
MHrVrz5CxCEqldBO1FLgw48JxZK27TWh2K1M8eTV5l8Br0fgwY0BDGW22MkYV6kHrtdBQmsXD5BS
i6bjJe69DA9POkTbHrUJFIx3VZ/vA834gND1/vp3WPCAEqlmXBNZ0alF7HyuIz23rDQkK6oXwY2o
0DCr+nlsS8q4Jvq0Zmla9ZPYuh4lT2/Vkiyo8IIS7qYKP+TeGj/AwlE9G87sqFaBamZDxXDCtv/h
w6+8CeVPdShoG6BnK2590RZAEdh5JhDBvCjSKT4Mp1qKsOgQ9E7eWO2dUsjCo472qJ0HRe789aUC
FQFmYcrvXgC001QO1XIKG9NBeACv91yanL4yzNZu46WVMihbGxDDQ9U235Y+Q9HaBkOy0MYfaP8q
bgdXyLKNqo75yhlYOOtkxaYzYNJ/g3893xVKSIoKAXT2n+hWmyYHC5Fi6W3m/vOMMbn67//iz9+y
fCgDz69nf/zvd8G3EjbKX+v/mn7sj792/kP//ZD/SJ/q8seP+t1rPv+bZz/I7//d/va1fj37g5PW
kE09Nj/K4cOPqonrNyPej2z6m3/2w//48fZbPg75j3/941uG0Pr027wgS//x+0eH7//6B4Dvk000
/f7fP7x/Tfi5+9embC7+/o/XquZHdf2fwJCh/aaFBdSNSQDd/fjjE6IUTeT5TeeJyM5H0Lv2//UP
QfwnvTY0o1jgvkWY/LiI//Ef1Cz//SFLCfzLJBCeBAWIGv899ve/Ob7floW5+P3P/5E2yfssSOvq
X/94S1D+9I9QBFKR4jdBA8o2RARvtjnIlCsZJTH3ff1ZBa3SKptQknf8wD6LzWPjipO+cdCXTxJE
/l7U7Xv/2Ujc275/kpJ2J5XcV71gG2no+OGwzZLuRk+Vd7nv7Q05soMw3Y2ZcBClbG9Wu86Ut13q
HZFJP2SI0QemfC+VyofokyRndtvTOqv6D3Xg7YqQo6FvJOT/XEHdDf6nbiApKPKGb5TNiKj8qOYv
paQ5ptfexVny1RXTD5InvU8UyW5q853SKTsxh385p0dUrQ/mIOyCb8UwfnC94lsj1N7GTZL3FoLs
xq3WqJ973qN//VB8zBL+N9/nZ+fjz52b/Y9s2nHV/Ff9f3hkJtqx//z3rrw4Mbb/+v30wEx/+7fz
Iqv/pEqqE3VyVVt4LD75/bwo/4TakULmBFqb2NM4Er+fF5mPNHEShSGkQ2TE5Cj9flqMfyJIxgGi
1ks5UhH56N/f6k+cFV1Uzx+8BnEjCQwOLL+VOgP4p3NXmo16oxLRHCWpvrV65CXGELFdWfjYdeZz
qw7vM1P7QTrr1m0zp6yKdy5Mj3tqEHLdlPdC5u6tMJIfBgGJVbeMtp8j1+TzhI4ZIXbviuxFb8Tm
GHbHxhh1u6fUuAFB+84QAOhmaX6Icim7UcoYpVY95WZy3xlZFG1Sn1d+IAuotrrtZyG1YJkzvg3l
8DAMjbYdTX2jSXG1k8v/4ejKllvFoeAXUQVifwW8O3bi7HmhbjYJgRBCIIG+fjrzciuuqRqbRWfp
06dbZJXT2V8JAkn3Vp4bPSUnFtX30QQF7A4qYLOw0TEa7F63eV5awdtyqPcp02Iz0mmGo0RSaFcq
St02mXNaJLkMwMdKN9jz1MXazG2Z9OlNazvvOR2Ovgh2E1b8d/jxUJ5k0IyGtldOmb8ZvfRNsJUW
mVDAbD07YVoDs4J2hfxjMFaLcPjD8WTnL31yaLzutz/YfspKi/HSFLPvVHq8BCV2l7X2ZAf3vSRz
U7Rq+K6HTxN1SwHdPVvFMn4Rq/sEYuCL7iHr+JcOuClbFGGl88IrkUtQgCh162rA80ELqChehmLW
Rd3Vf5FiOGRx90GU/8hki7Xgntxjxaovo+aHkfSQ5c2pTbNTMzJIXcXppqFx+8TJWEDpowVvaDyK
MOyL7O8epXzaTW1SDbInBfW8fz0aKpGS05wP6pRhj6rMRnZrdPdL4Y2YI3KFQfMb1zUg/GVSlVbB
A2hdqpCZSbfp0m1U0m5pOl37aIb3h9d9ysmDdgkxx6wH83FK4ATdr0PRBJwV85o1BV+8KkvEsQ6D
k0BpXup1TbYUVPoiy3poyei3JVheJru+OEtffT3EJV/m19DC1wX7mT8ROoe4kUlJJ3tiS7tFCmJl
4muQa3l8idqw9JTtC3Bak02nwwOn+VCARBld0AoVdds+N0kN1WkLe4Wp29W6lYXplkMaiRipIp2A
R2TjPjHmGln1gh2b5GC8HEYlTCFByEPQudMkE1umGjdagijP4rHIkuFlGm3VSj/fQHyXFWMOMpq0
HzJHIacIP8+MJsXg8GvD5HkM+a/oPPge/Ymzm0Z94DF8dhHsQQhP3wBb7ud2eVPGc8ArvRcdy2Q7
cdTxmnl4kNrmVbQk38vgLoOCumPg4huEJq9ZpxasKZBzrz/i2Q2lD61CBvh1MPlUskFAJLf3j7YP
w5LV4pkl9DNZ/Mr4fAZX75KO+fMciSulCy2jmrgihRAfC+76IX0U7SRx4sZrlA4wFRI/tIttyegJ
WlpXvs73HlseqfXqIhvkidJmA23cSxOSiq2nic5mF4j5Y4iipZgmcT9P+b82M6fRyeto6EXqUR3D
tH+Op/a6rOhCO5zHScQzXhx2HgnyddzqK6R3D/lC5K4zybvFssli2/0ixN7MbVyQJTlw5m3Amq2L
ljkM1fBULZXjESY1a+kIv2EMFxSEdHf/f+iRuCkpoYCebP6+epIal2fHuOjW5GudOC+mXC8FCoBQ
CrbNZvXmpfKK5w/61J1k7LCuslw8ckDH/pCkdVAk8fA5xekW4wJyR6alEK3PypgTiODKo6vZc5Kt
9b4TW2KaypvJBlD6T+bjpZfS7daE7VPCk41p4AIZ4hcwa9SO6b8v9o+QW/6xgX/PYbBdrMY8Cl9d
B26eZ6LhkgGD1wKmCbht0XzxqTqizt+1JJiLLmfP4wgN766WT2uWnqXTSxWgSaaNf+74EpYud9Vk
2I+w3pMAj2gTR0CpG3kzYX9gNfzAP12YONxaD/eD/tmUrMgKwZdcw7NXo1KKdEaKrO1+dbhiWiD7
5075IGeSoWij9B3TBhbM6xaqSod6Ujfph5cZqzw1QviidzaF5aNT6Qopyuvk6FceWCibZ+6selR3
mLzcp4PfbVkAiczGXOIxvkvyk1rSAhbmd0HafHA5f6g+ZxXcA+cm22JbYW4jGC/mkSpnJm7Kd2+q
GY48Xs5san5zvz3AAB1a1YM9mR5SYt2c7QK+G3V7xW+r8b/17uBnfl441UicAy/iZcLiYtugSGxF
wZ2BuLa3FQSKQ3H/zLmEj7UOH21qeeFjynyOGbwlh7Qt4NF46BtJLjqnR0Pl0U/nlxynJebZ3oUZ
HPPQlJnp3POxrxaFWVIWszeT57asCXlxa3jvrH2WfnMbatIUYAideb2Wa2y3YiEvvfEqjVWlpn7k
SAm7SGKzWyCEgs24H7OfgPGiT7yoUhPkGCMvaSBheEzTJSlEng1F2sUvFMhI6XxbaNs+azv+TTR6
XfUMQ11/Hp65lGc983cX6W2dJfvRptfYQvlVmfB5iYHw5nP/OS5YSbR9VxKZ3MWkeWWMXjAmqQY/
wE/Ow82U/fQ2M/ApafKSLg5Ux0EdPOftCVpIlCVlk2Ijv4g68oHdNW+brpGPgDtPkE8X3lzQ+Xm2
ab012BzBXsqQn2XvYDzbdOrNVJziYXJigmtIYevS3PxIEHgb+K6iZtGFWzswEYN13CQeC45OxBCN
oBxby3a6pfPYnka/+1TLgKSaj7Koozw6OlAlcXjWk6PIs0KwaJM6E28zF70Gng0Q4vOvsF8YNMlX
e6qJKOXogrLuBlrWEXmKvYCUZpgeRd+bsUAgNCVPh6ycS3g3rQXGZ9dBwZlhjlZ/E3TRCSKMZzOD
oFmjlJFq26j5h5IY6qzeh4CwxCb2OoSppTWneOifEIibnavrTbIKfy9Foyrjrfd2FLRoOrs1efI1
DwrbeXJ5XJ/hS9iUgG0Uxsoa7jQBhPB9jA+D9T1RzNtPnoALEXUlRT1RwhGz8ISEsIuzv6HUPzoX
ZUficY+rTHYQrnnuJv+WaRz4TvVhoSF0XctG70IKNbXM8mMk2C0ZID1SY2mjcEaBxzY4t2VNUJcs
gNnuH42w4KyChGwVhN1jbW8snsjen5/N4HxM8uRQJINuS67fYr7AOoBOY1H7XuHB4Rqs9nAjEgE7
nxb5Q/Y4oymIUA2qSNvokkyJV8wzu82xanHgitz4t7HFa8ujHLLFjTh72SILR9qiG5umYEjJUyJu
qRs3UfYYDdOFjHW3pXL4GrK2RMl3lkxiHbE+/D05ufyz8G8acdfxkP9WB9WhUSsiSz7uMfzcwJzn
IVrdU42k16hpH4nwolIchDq4DqSLcCJYUGCQ8ahtplAFfAw0/PEVJCqX+yi0Gz0hzA9ihXGtv+Kp
1tvI2mpubOkF4Ynw7tV0ZEfzHgBofLIsgM7P8OXLaS9zet+o7iFZXdGs2Vw0JrmpyfuY1zE+T80N
dOPvXES4KmafR9k1pRrnT2ewoJo+1S3/KwLlSeQ+RNJdt3fOvfdjjaRZp2cQvTd+PBzbFUw60Nr3
/z+AKVInKLH/WwcGyHPatX774+UTRFEUYlGOY9R58VASKzG5jvJKRMi2PloZmED9tSqxX2+y3nuO
x0wXQeOXuC6sEY3yLLT99TQL9nQw1ZKvv55NyiAVr3kdpJWXgnWaBmjTg3se0+8FY5Kk/62BP2xH
y+9yRb8NbJWBi12DDomMme2AkrIeIoge8ghAbcrvPdm8eQE9+9RdUE33e0ZTUkb8M4yo3EjQoaBS
Eu+EwUGAsgYU7qe1rlB2tDFLzwNcxPBSuicTB/crYWMxxOYYpaPddubHuJ4fwikeq4ywfdYCaUjw
vmDl0O0Tv7s2U3sXjw2wOsjLTnyjovaQLDo4gtP82i9tNQUZxENq/aii5OIl2KT3BJIBRiqmcLl5
ahyy7xzwB9dnmzaNX5VDy4WzzQsRsWM7+ttsUpemRHd4Ma1DY9WYPTxJNw2Xu7BrDuFIaBkw8+KI
fgpz+20pOWZJdL/0EQQ2Y4sf9XfS/nrAeSny1j0vNDgH9VrAhO4wWvoTZC+JwS5SrsYTQbhHZan2
eL6uGms4hZOq5vybBlTiIKWi7NvuOA35zYzht9LiaaHdkSloQGLFeGhfauM+18ZNRY1mBi3op2kG
XGPtRJVRfuI4PZ6pUXtMKFRyTv55DSnxkr0RVVdRC48KhwwudNQVyqzvPUOIoH7wq7qW7TIfpa/k
EIRO4Bo6oIUNRv+4Dsl2DYZLJNzT0PY/ocvkPsjzrT+SYlwsqHgpuNbmiQjZVKptbnlu7mUdnEJj
aBmb8bzO4hymCfaW9HFO4LOzmBBMGxKXRresItn0xOGGBhNapKQclQ3N6g2bonUbwce5ZkMRe8l7
6/GDtyBU9GNplP+XredfH3X2uqxpldjxmkwBL1d90o3/aiUfNg1UKxGIUfI6d0wT9tP68o5GphC2
BR1dJfOxHex2hpvTIUrt4/cECdeiTcFpzrtbC2CiaAB/F/VgMagiVzP6qsqR6AvHMM3K11s4+Xst
Y1J62bM/X1zk70EQ/+j65ocvUJZZdWLQwIWmACsDTkfYeR/m8BSvKZbFPLblSVZGet2Pef4yNB02
9gIBz3N91FP4GreocbyhUPWDzzlgCL+9hXP4T9KM4QMrM6yoYioPh5rW/kUz8scsye6WfkyKVIzf
k+6fHmwQ/Cy99eBXVcTcyhMqmJN2Id0ouo64wHopQSXvt63oLgnro7Lrl7BgTQgw3j4ZVFr7njdn
ScZwg7wDMnvn3+DG2e3UwB/ZAhcSwRyaEEjgg+yS/02Y3genLq1LnwLp/UU2te2T9jGTPCiWGa9F
ljyADfPlNPZqDUqRUtbLtWdCbKHtcCe6PxUT6JJ7o4JS9gn99bJpJZwCsm6qSASYhDmYYht0dZi7
2UKFy20h82mJAxg+2gCpiwxbE0JUvJ+XCwT73ta1Pmveojcl/SNmztC1WexnF5K9JXOMkFt/TIo3
O5RMKELdn8g+dgrjYD3WGVZzg8BifdYuxwEc4CKQaw9AaJuT/j5y6ORU87oSCIzPLsN5y3+Bs3x7
MGtFOn/yXPctmXuxNd3IfNiq2QVb32J1UA902y9+UBh0a3Wv1oqvffcXVw90awP1Q/oUi/4ZumMU
hqDZJe4e+qxXzL1gx5gyVB+wYAGngIASixi7WFdDCouQAroEXWVBylXTWaBePsOIF5dupm/MYtpq
DkJV5A56YLoGo5W5oIpSZbaEB49OiqWa0+Q3TA50XCCbXO9H1Bnb2IBwnIwwU+iBoIjuKdASPoq4
qFj+jCCBH9Xi+1UDr4VBIZ2MMxo2Ou5o59L9ODLkBU8dATdwadsNT8x7RLJXcIltJf8cdXuYlmQW
wF4+ryCS8R6t6ZgjyHgM3QuUxBBdaP4EcwXe1O9kCJe96VXFe6/qbCArvxcb5g9vYuVewcPwr+Rg
/xztqomM81+xufOiZdshGOAWS6zNxfpdMh/dT+pvbeIXq9f+rik1e1/5b1H/gp4HDSXFLrHj6PfG
+dgJ+O4E3TNbJkjRYMQTABChai26gAwgKsJ4kLv0zfCoPmonn3Mx/cEc5K3v9Efr5RfQUJ6FJ29W
uVc5vvRt/9ogfMCkJUFjbhGaQu8HCHmDtTuCaq7nQxGFM3zfddDt9Kp++cgx/muaehNyaaDTwU6N
WM5Bj9fLLdm/pg2KiIam0vFy4yz3yx4uMEnjbREJH7mtn3KvR4IK5Yd+GQYOBG9axsJIIiogiyjE
sZC0clgR6An51Rm/ivros6X92zoFUxHHybSvYy8r4VDYlEiwaWHCeg9COAYOlgLt6uwtM27aSmvg
OdPMr1bXhynlD9hkMUXi1G+kl2e/ZshrC54cHVAM+/6dH4ozQTm1RO137t9S4CVD7ZW1za+KW7tL
ELqTzl7INDbFJBLQ7Nr+spqssjnAUdRax3Vp3u3qXdAxuUoRd+7C+DWPRA0wbLmOYf4DfOrd74Bd
DZ0IgIpAeZBG+s5rccq47w27ccaCqKqHY4jyaR34T8bf0sbNOyuRPENl0ca0V+kNRzFJWXJRH1ox
DhVj5I3Q4YYy/lnPUInGERFr9qJUesdaV8SNehwIRJ2zPdbVP9BA/ObhyErV5PveT67jzK7SqKv/
W0e6w8YEjYu4zVb0zb85a2K0rvoP94RSImk/p5x86GG5b/HuJhZMpiTpdhPx1h1f1rcI0bqI9fqw
jqjfVQywrW5+ZZC5jcVywQH0i5vuxn2eN1nVLPUXGZaNVxsfu7dys/T9Q7bOh2bO2dkbkpKx4CJS
BxOVzH+ZdXeRqKppPppyyYVfYc7TeGCXTnp+Q6sT7QI9Hpc/3tMqHvzVHEjuXZoUlW0zdiUl72vN
ATwkPQZCEy1njmhEG1ivuikByT4XRZTAXBN+hVUfjGofK/IdGLkWi9b9lXe48IhXrlV4PqP7zL0M
qFdw0bUC1jFCNTxFhgBOCSvuRu896x7W+YNTsdejGbfAyT8EWERq/Zg9YdFr1v+0S3jRROmLGM1S
dIm5DTGamXRpXglvvIJpc8ai0gRUINnx+BwtS1PZWn7i9QXDdUKhi7xgdmQKoatG1X0e3c/1SVDz
3If6cwmbB+xN/TYGbuttvewoof+aPnqyHDrQ1GGLPQ02YAVfU0q/orQbyhEtU2K6587DkaEOiT4E
OOUn4rxmmSxkKL/7ENCmHfprgN87qfGI8NCUxIy6rPXw4wwmgMEI2xa8xEBs0pMPN0A/RCnQWXMf
Et0DQb7z4z+oMKbvsM88mBbrBvmM2lVm/wxfcVkTO3X5MUmHvEi4mEpN1+f6Z8bCUiGaaLcYZDxq
zGaaOwj6oITomlPW5Xd80Aboa/rlD54usCQi0aYj2wsNaHfOgLTXtIQjyk038oGoGdVG0J8zOrUF
VfVdN5h7k/Ftt4z5ZkUrCZdEtOiZna9gYc3+B14I/1GG/LjMrN+sKviA6gN4PGb54KZGWWWzS5eA
+poKRHYXkD01UcXq+MVgg6aooeE8KYI8GokqTwA4sdztsDIsjisDV0dmLzBg0mgV6rsskJc28Q+p
AxI1Y5a8nXNAsbhnIRXfOVdVIvWxzcSMl4neSS+sOsde//7jLID6DTkpber+Jfw1bMJ7T01BxVN3
Gvv1EaX3vz8UPaZwbPcDSIJjWeJJJW8+rb/CNjB74oJfshrU7W0DLE6cfbSOoSDfq22BAkQ6B1SU
lbpbt0Hj0PnCxyvRQP/UAkcZbfedQ1u0dAIeEzy+s0tawyAk6YBu5MdgcOGRLBIL6w0/6DrdghAN
fr/mXdmm3lrVrq5oHD8Y1BYl7dYdNC++Vjxmlb4ryERWqZjEfpD02mCg7OePWcorQvi/QVqyF7y5
QPMx2YV8+awDLFsbzwCVwEAYfN0QcHG1wsC3MEsSbho5fSsXw6osQ3k2RJ8DnKC3dUxfgU14e7fw
iwrqOxdldtfl2Xd9+3tK8ToDxqvrrmr9/MuP/ULCBwzLM/XXkOixjGEhUkTqN16FLEO1/kZzkhY1
Z3eOT1ue149dmLx6OeyDaXfwk74uQUxDNpbymVs4YLdwoCyljO+bv/sxsnmufPLhJ+H7MIZvrEMr
2PYOQpGNy6vRczdkFL9bgi0XUYGGDtvlOoHhW8rRVqUvc4ZsPkdoT6ZO8MKLum0+N3mlCkCn/p6E
7NLOmGpqTDVtJ/a1HZ4WHw/JH7dr4oO/LgGrh1nT7yahNvFsodgoaWVi+euJ5dS4ocqgXr7pIr0D
1Igxn99vUxoeCEEvM8QjqoI+K0mtlzKZkq3gDqCL0he0/ctWhOutJhGyaZN+xSKXexgc9uzmhY2P
Moj/Adp2i77yQFIVwBeBRmWv7lI7Nodx7IGQAOqnw4JhIISKd+7vo5XH0MnfefFZAc/EW9N7/+gY
Jvsp0DedQbtNwFIhebPdyMusoWGlg+xeYHZ6FHDPyGKVbcDsAj1YEGCzOQOcDFAmSVt/54Cn01eD
xFB6svtiaNULM6MnmIM2OgQD2Xgj2oSMI2OEzn8nHgDJpRnvx6mWB+rfSUePaphQ09QIcYGOfdSL
omo1Ss9swEytZT7WCnQLCQSU2+36kaHw24FqxEuDezJ7qFvnMEaDpf+6chD9fZnAMWLo7sMGIyYK
xR0xyCIe2LxZaYBpWP5rja53ocV0pXXJYcJ+AyopHH44IJTrKPLHxTJoLI4iqaLau0x5XtlVnJSH
TTfun3nmtuCbuEIu9W3xE3qk6KKZSvGwFbtAfaUluqswFIt3ue9hO2Flh2YA6m31rLdQdtiEMJyh
8EbroY4D96kaghgy4du4RvePAHzASwuPUBPfwtrPtjSk5wT2AYib6I9yjRcOyF6ho55fXKewydVG
MHSb8m6XdvlbnWfgUmLgGCpfFe0wooluhma7RPQLjMS5SPqgq0LUK0U9if7gE45SFtak29TnF4x6
Nk0kg4vTD2S2+YMCcxPiCYvYhXWEuzLgZwv5O+rc3XygjEdr9cnK5SEf4h2oLcndMEz0bpL0rpfw
sxLtG2c2K4I2/TeyJcTuJv7pIa6yW2c02138MwdObNd2rNYxQPzssvuWqU1NoxwMGO/OV6BxdX2Q
b6wk0wm7IjO+EH/ZLs0q3U7/UDxQMZOjHCGOFrEZfdMKtAtOU9oDWsDnBvyaLoJXeBDae284jLVO
j4Yh82TdcvXbFdVoSD7WVrL72c6qmNusQ+ARausD4uayfa5Fe5+23rmN6pekjsmmzQfAayQMKsw/
XsdpNNusG6djmGGAmSHxmRqT1Fk4fud1SbjH2e03vQ0e4Se3gTACA6MIk8qMvwro8mHWvYo3074v
q6gs9jXu4rZJ79BPjSdG/WqYvHsvHfcZC8Zdz01/MDR9tIlFekPDtYGHtLtGNSKoROTaqFzEl37u
g00tzFT+/zHjybDJVpaUWM6brjEmjQfmgzDw9ykN5+n6/19d36+HQIl3gPYxMEFj0H6ilZIoC3Du
9S3n+hTJkV9nDlWchLiLgYrm6s3AQrF1U9ZZXrY9bqKARGuR0Rp1NlxAdiyaZzT7+ZGGeusHFKZO
EGFoSTfvkxagImRVvIqEFabQXyoh5hB1aboNCXTAqE1xP63Qm6Yf7qZukgXY69A3oNlt0BiPhTVA
Xuf3/zJno20PtvMhSOpNzrL6rl2jsSSk4dVM1jvoT8G4Kh8BAqIZnVS0xWQGos/ApIHKSFNN3YzI
P3S47DmzSPL2X99xcVyyqSlGi610P/V2VrsLHJiR3KcVvQJUhNdlQJecPeJtBkk+x5SghmdAGWjI
S2R/rxMh+tsMVp2GUbMSJe0jNll3UYP1rL/bOqKnL5OZ7fA4H/xxSK99HMrdDM2PakLp0gs7HtoZ
9eTU9EVnAF17UHooMjbZA6rg9EEjoSyOXkAsOjaybh4G/O4rxHMLCLqmf/PCa5yFGA2nyIbzqHY+
pyi9JgPnOfIaZkmPH7FJyRhcYl+d6wQNIDrGad80M3vK6XtrnH5W8Swx1l6uCkSyps3ftAanG9OL
J5Am/4kI8T9mIwRBl7R9nek4FUOQIw4P7UeNpbGTYIpt9dS/eqx79YYcJeAcgWeUDR5GJcixIkkP
o3J0R33pYUo40nvscR08zYfz/588Tui9Ij7mSgGo1DOLo+P//3SZpvBu7+AJadlSdsp0pcs8gZIw
arcY9fLNHLX+Zp3hUtyJwd9FfZpvGLp9gXl3mEGHDJBxeEYkPGnpLtPQuArXIEs3WBBehAo2xmDq
lQGQOecWEuEgFAyT/lUB1+WEqqMe7Q5jNXNHZfiig9ZtfGWPAZjgu3VQT30b/9pGQWY6kd/GZncj
sIwXJedPDKu9I5eYGJoxP6s/x3Kq9SkD5F8PLQSxHYlK4jE4P4n21EgIhZo2fgbIb8ttG2DPCuzD
sYhsuK/X+KPpuztqyfOos30ayQ4A3l9bqcW59dGuQhmkXNYprxLG9L7tQlHmHnrQjO9BQkE4jEVT
GhjbFa7x6Ya3ALu7mZ1JNN2ypiG7vEn/0J3ouc+Sz6j2HzoOiL/uVhACiNyEdPxSL97gv9Mp/SA6
A80rVve4eYAXEoIqA9o/BB2oXFPcfeivb7Fb34KPE29QfmNYkE/z3mukLpahv0CL4kLaPtySWtkz
AG1d+j6eteiOkWPjWw6FFZqtR9CaQKFIm/baXlQCEw0rkcD5WHZJv/Fz2+xndBhaQ09wnkQD5dB8
2WkYnResBZEDhxiA7VRjZc2jJ76gdqtf155UMFQ5a8bUJbNPNgEeOAfIwN2ylBrhdoszjmOpAA17
rStFv1wjNt2wSH5d4h70zhPidAMYrMHQOnputI8Qny3HdexOXqqAgGOi3HikvqNOHEDj0WWsTFsh
Hz0zIvdNv+6Z6PkVWPWjE+Ft6Wu2JS58nBLSVW7YaLY8SzDtQIAtQY4nBxa3DzrW2Nsl75BIuwMW
X/oKk5JENOIACltbZt08btuYv0qTPSy4+kmHwQG8+odg0k+uzrxy4d67GCGvOtrsbZmCf/0sH+1k
3zD0fab0ACzB22WTvIVLlhd1GE3g1aojRmfzLp3aqLT0zff1eJuEfp3BtkYIwNwqDF8xBrENrBJt
OPyppVh11B6eaRQu22jEHgpGDZhMLRxbTm4ZsVUq+WZdanRVgb9U4M4s97Off7Y1khIWV8YzNeCG
LANYP0JDJS6LT6tQ6SEPPQxB/0QbhEEfN+AB89hLj0nQ/oKv8SVTFIYEgxEsFGx0XKsns0J9Wi/s
hi/qwQ5s46rX8u1vlt3PZjkZgsOUeBLgUsDevHF9Swk4KUX6NUv3OZpuPElIgu78FYBz0GNvL+iz
N+2HasclyXZeGr8rYYChBzLdZ7149NdxPo8JCtIBU9gtNSTfJd4EDfMOjsBe337Hrh0hPuyjWQim
colmhlofkHAPc0+MX1Go2hZL79GCBbcO4Wmt9XTD96MeZwxj32hHEqw5h6h6S4Z14UQndRGiYPuP
qPNaTl3p2vUVqaoVWzolZxxwPFFNz6DUiq189fuB9dX+TyjAGBshdY/xpuERqbcdOp+ZCiI+d/Ww
nXp9nIdxutd0BDfW07aPIaXH0kUq4GVPHa11CfLdvEoT2aFRNi/OPH+MkavPfcpyHOcuuiVLbJzC
sI8MNbYXQgIU18G4G83uHVpiMxBisSxmilRfxvs+7F5sY24OQ16f5iaOTjGTzhe9ez+xRbdX7ENp
qvSTkQTZond+9453LEY667zjuu/c8swCT3HlFydKtmJFzrdY1TV7LwoZ8Nhxkcje3LiJy0RC446j
ZGQvhfPJI9Bw15t6E0NhNpnnsgekgK7x6J4fNwZ11Jmai+KbhWc3hU9xNiTPuTEkLzE6g2OVTZ+Z
a+tL1RUfFv2fbOJ3ch8gTobiktWpsyuUihdOoKpz3Ua3RCCXMvs62mVNYTyh7fgrcyZ4lQKMj6z7
YqOl8e1SYmsb1TenxtEHQh1UZOwRDQ9L29POvhzgYuTXHM3+JhXNYhq8s8y/jCLvFw29xYJEWrqK
iqjCNoo3vRfpQ2HOOIGzS+sO+9jTn2icwrXBkei6Giw1cou1JOdjITKgp6KCh82rdg02De08Udt0
dv2cBjBNul5mnOsXYl/Yg8rimOd+vW4bzE5+9e6P8t9darQtAu/Qpl676XrvPIWZQvle6m1sdJso
Z3RTO9P7NBx3/72imkPdRxXpl3tX2MehKeVVZx9Gaa+8eWCJM778kAWnn64DIbd1MJcbrUpOU6GP
ppG+dNGMZCD3vwqn71Z5J98zfLsbt6peA2VcLa9jbplL38T4auQNwDfJJJ2lmecIAqAVDZ9W1Upc
DZdXJtthptIj1fVPW9uHrg9p+80m29qWES51193ykYbdT+nqUa+w5eDBW7FvFtCT6TlDh7IFtac9
R7260knarOaizBeGdj9UhAXLprm1XeVzNru/04G+VIS7zir8Uxa6e8sW4TbdwARwcXhtuxLxuLeR
4vp4vJYOFlfq5HxdmMDWXCBLmI4QpXRZLQff/CZxQ8EMA82kDas66VDxdkz6kSQnGju+W7lPWPlU
JXPWYIUOVhZfMAuU6QXIfeCgIUK0vhtb314X3r3omI7VEK+0EtNKyB6JjcecDkgfZz/0+X6K7GzV
W/IPvUuzGO17GdFWBTnSSHcb1s24NeFbq344JA764ZwpayVrl3SXJWNdFrIil20e8ahH1nyD4lx1
VVGv8xhp7aTtdOsb6jPRPdHK0n3LzBoR3ng3ZtkF0/aGiBJF1tdksN8cLH67Gd3iKc1/MXAEegAF
k6qbaBsa2VPuIjmODWmw9nJJZo55zMqg2TSxydTpcsyfDCqPAKHFnrMhWknfC9+J4jvZAyoINaAB
ioT/WqSFewhL17xOc2pe5YhEsFd6JdBRLuzeTI560MmR4dpyV0z9Rme23KnAfo5K3Z0Ta7q2yig3
Y+rddGnOSy2neTlYzPCTbD1x6FSbtu3fkY/z7ZVBu54hki9sJd0atJCVQuWL1hyjZ5E04amHNFMA
BWdTFO0qolEXDGFd1IZuV7WsLl0OAjAJw9xUYf32AKKSLL+ZY8viQN3eHYJgrLc95zm15F0Zb44l
0wS9dN8kyGBmOR3KrJ0Pj3tuk/3vXswv+IPrqwI1jgtc64pmK4bUeVKN29+aULDwV42xZAPjVGyN
7j2rgbjhVZMzoEH/XrUhfaecnqQxpu/0DTMcVxgZw02Gfn9FYXMALV9hXzUuOrkvj9r0zuD/v4s5
H96CIX/JtHK2wTAfnaD5KlVcvpeU3Dtcw+0KcLN4x3jgbaSBzDYN7GgXFLZYkWbdb0jNoDS3Rbts
xzg/IMbJNp1jzRtbzsM7evl0VWaD2I4ji8T9KW2yYHl0EPlI+T2FyRkpxgeGzLWI7Z9GO9Ml6/v6
PVPoE+rkVOV+etaNWb0HF/LwFiMbzjIpBrkrpZuiuYK9MdKZcOaWNTrK35O89mntJ2tpNlysxqTe
0c16T07TnBtDqXejGScoHP+Xnwhg0fQ4+eMfPaMWgL8dtnOXl+e6KwhccNud3xrxc9f04U7w8ezm
YzIxGSRxm78HjpPvmfcWrawKClup0j/3TB+F4xwQ09//8JwpgMsK3PPxl5XdGivYzWPg4VgKQyd7
J4wkpKBwWa8R8bwngcuq766wqbRLMMhpZQVT8hQMJNZ79QBf0ZDQNXn9a13ItRUkW6mV/+yAC75N
Wb8r6L22Zec4yywDQBH8o2wrSH7xMS/9Kcr3rpEWLy5nSDu2NB7TtUavfcEvUb3V0WEunfS5Rg4z
i/nW2lwXQYOgvXSHz9nz6c6tA1xXt0EyAQjRw1+GfaBXSZ/+M8LBp6/xWNZAWt8Lo66O6DTZjFpl
H4Kis5f1lP4rPXJ+EN6Hq9IE5GtZi/YmEH+Us4zSbW+0LSEv7Hx4r6OasPlulJvZyRf1bEGnl1O1
V3RtKzJNIEUk2AlY8FpNdvTld9PZQ1M8q3mbeqXYdnUVvoVcR8u5CNp9Vzn1qbCQ3KUUgVQJnHwT
p9mMYnYR+CNY7+z+5oRyL3yhzntfs8L5XXC1of/9rDX3wSNEQi6yoSlQgDn43VzbWQeVf+vzDLuC
RUDjMe2n8NKHBYrEAeyq9p1x37TWgl3afZOhU25Sk79/h3hngwmMDlOtjr6c00UAC3sc6u+xnkzW
/bQES9YCPVO3CIJMIwmso4Vrq19hIcd3cZfmKZnG9Om8vqzIpfPM/F7/YhspBUqgPhv+mvB2C6EG
dcknlR1wstZLOxbWm9lzSqfCYoA9edeu7P9Wji2PbjMGB1cW9TJCTryw+ulvY47OujPMat0Jdaqa
BATpDmJY7WRsjSHGPnF/GM5Dvh98ZOKZyjZlU07XDM6coJR5H8dECnv3iyKOgDU8L0bydH9o+j2H
Zq5xm8SK68afu1tjBR+CVCO0lzH1UwfMUHvm292lsg38viJCxBIHs2HeeJLrcju2Uq1pxtp9knjx
aiztEBNVcwwxxqwn5e1c1H7PRelEmBXbZiM6tdJRYbww7jrgzdJuU02F82aAYq9BqIdNVeXq2lT9
rUz1vO7TW9ehwZuI/nsbZRnttMlpX6tO0Yam6aGTI3u78Wvms75wRa1NNy0ODoDh0jR0/9bXoTpa
Lofz8bDTESpVDtkiESPTImChDm1T+8epiMxFl9jRO3z9fNCjJkHx/jBmhO0m9xk31hvACnru3ozs
broIcrVsY/IJU9hotLWTu6d8cJfTfWtwoSW2flyZa+9+Qek6DxFasoBjIGmvotLvLjz70m6rcg9v
2b6ZVdLdIb1kZxRR+2Z0dy49lcaGvNn2TZZNvhGFijaPr7uwvXxL6QP5ev9pqYxqx5j06r+Toa6K
Ye+Z3rh8vLOdp0wqa0SweLxz1LfqBH2kF4+3MrpYnJ3a/vN45DI+5lqE6evjURIX3lMSlof//iWh
ppfO0qvHIyev9E2nlyhPxYjN60Bi/nB7/Ajfz6phCMjL41EeWvuw6sKnx1sysv5FmbK6Ph7he/3d
NJ59fjyKJDJPJvaVzIzmU7Uj5WVqtv5/f75Q1bDEADVTEnHGzxRoqwzbAVsiL+5rcpQGVBbbx0+d
ibNLd1MJJcnBVVUZbJogrGlGebHhu8Y2Hrl4Hj9tVKn2yoWMevwufov2IE0/WT7eeahH59gzjPO/
45UEIj8nyF0BhnnnPAPxD/vw7fHGjjE2T23cnR5v5PdN8pKGNoohFCBNZwarMEn61wpXVVVE49vc
ZdPNHu8unavR294VBa11kqxliwxZw5CUwXNXsa/DndOXxtPzLKpzRe99FKhpd3oazaWsIwBLyZpf
xr648d0fzc5HQE5hucOm6LyN90+KWCPfmWZE0BSNBqtSRNjkPI6AepO5ClHqvql5yhEPQm7rzkww
v/TdWuDBQTifJYu8QO3lqefM8o2bGrv0RRbzir0megvuN67/ZetIvCbJuE/rUjwVhX9J+47MYF8y
ybewApDOuEc1GL9OZfJXscufxf26Bti0UUO1Nn8g7leP51w8THcqYM+IKyxG1n2La+dPOfbDXtha
LPu8nd/mat4Skt1ubSfU/z1FGQwx1o7DKm/JRX38g2lCheA7xldGaP02dnW3QoNuPge4hdoY087j
JnEuUZwZr49P6EfTpo2Qy4/au3o6NW7yvlJW1DCrfCh+jAj6yJ3cW8AgPnDcejzVRdJvpYjFao59
gmYdf9oFee7ebHSjG7x07Xq6/0aLi2nfty7qThL3HksZ8JxzMundEdx76k26Y4dWJX96/NCWOt9x
iSNjIAjD7WL1htqf4N4cV5kHa1uUrMZl9c8KgRQiaY+3OTFfi6HUF6NAER1G/ZM3leOyKG1jV3IJ
y9ScgSwc+ArH3XY6MFeegrLTUX8T2K9ggftnrJbQ8fddwS+NaK9qAjvHtuhuOsyja904nCxXOczT
m8O8hSdO7cM9ufms3eFLeEN3sdR8GiRWCNXnN/rby0CwEAJCCMAoKnasjGgSRUIzXyfPs+r/dEFh
ncfOtXfA396yEGSel2FMQ9kBBaWRF50TfDim3W6s+q55yJwYBQkERROa6halfbBJQQRWTg2cn4zT
L4Lg6ztlOYLpX1NDn1uypC6jW+lnv243tLETVtPkd0hR9jqKRK38olLbsUCrrsetEM4htiJrY/Tv
tkQiNMvS3bVZuZp8UyzTzPF2yZ1Hc/FSbcg1idatDqabVfzKS5/ub+7+GTYQZzhW6iYaCr4oeMe7
gXPITvdWSXsR16V+6Yw/SHPka9N5yAyZBYGMIqOeomMvButYBtNwJjvpVZV6XsFOZ3vV4Zg07/+T
bbhMXO5pub3Kj1b3b/MVwYUkHegi6voVO6q4PW6M9WS3ycoOk3T3oP8w3rMKpQA99w8RuRwM/34Q
jYbJeUwdWonqBjNxs6uuXQadffLg65WcbXwZLCddbt232jcQZw/7htzZAUBiFEXtHqvb3hc96eCD
plg3eqRERVACewX1LcREzu42BGz5VXNjDEZEA4RLypuGDzMxy7Nfy2CnMuTqNvCM67zVfm9f4o5B
tK2pcbdA9Ef6s68MsXJ9rEwxs1sOeQd8JMuc8c8xyVxmUhuvrSjELsNousyZFVqhQAJrDxY1ZpeV
P/VffoUFJreT/Ph4uVvcRURCvGsiersm2AZlNLyORr4xKKC3kdFReU9oQwxznDapnbFBV8HVdA08
xbNzmwPDud3LJrSwNy5jcYUYPogp/exMbz1m9oDYJ/RujLHyV7E/ZFt0ZfLGRVmsg8h9NlX6VbrZ
SXtz+URbfwG2QYjupqdRAQkj+11AYXwHJGvuPF92r511AoTQN8r87KXoafHuMgLfsdAjYOAhGeUS
CLffzVLwp2vjSYuPEkIL7WkL7upN/aXvyv7yuFcUaOj9svmoLIBWgBuU06waHSxUhlcOTxQxoZVO
Lo+blMtoPfXdU141H6mU+SWbxvwS//97JT1vRXu612N+dsoOgc3jFfn9ZV2PvToLkpdsaNcNJTRV
Mk8XZKPAlSbg4qkljFXkoA91a+dQdOo4YShbjh340QgieKnvKe1mGRwzdFebSkVU6+SmDz78fYJV
Op2xlLQE9aeTnZ7s5OCjEzsDU0GqArVs4ySpF0k+aDrngr7g/oMAPeh/LxnuDw1gv3CcM8gynm9b
du2iQ7/a9J/KyGjKlG8eWHP+d+/xHFLjfGtN0Tmey+HwuMkxRWzYpL5jN/qMbbPe+IHZYmjJ7sNY
HrdyDtvD49mgn1G+PB73SMG87Bf1HhllLVWLN6m9DJvntjPfvLrLv/uqbBndECXgKkX51sdiP1V9
9myXWCf7fNoYgTVtiT8ZkHha1WpkGNa6awdrgTqOwYdos9buyIwjD0vOz9Cov51u513YBczEcUJz
39dguk46l198WSu/zNsfCkMXZT423ZL6bNMCNKAqpD6zaIywPDT6OfarnRe1iPYS/1h4abOfZtSi
Sm3cATcXM51XtTeZr5UvjwAl2FwbM3jWZJovvGGOn4xURae0rWwAO3/4ya6G0SffTOFdFIoALCs1
zCMUQ/80zuLfNBdriKqdqdonEdneuxnDzxRzOb4EgOudjPwVGnv6xdFul5zy87K5YEez99WAeJOG
BB2UjrN9HkU/VrMtWx/eBpr2VvfQWK3fpDuhu3ETwMPu5srdWGyXv+r8M8mNO3EnnXez8UBdPue2
7n43SrdLxWjQa47kei1TB8tAU2W7bKqcU2oBcUABdqRQh+5BDtFLjN5+H9dOsnLy3vqxw3d7gtL2
E7mqGwvGSYF/YzqpNsT2f4nq/u1NjMpMPe+GPOoXgyDhNKzReCL12zt5LYRD34X4RGrrao/Rdoo4
8nbMsKqIo3K1sD9piBbMFGb3BTv+Afoa/jUQ6UxuzxoOc70eLKf/5PQ0hjAF8wkY82zU/WfHqYA2
pPcuGTapm2u32+n+SuUNCJGq/B5egJ68Lmb3aBv4Bu20xlvkJ+V5rC3n3TN+TcqtPpusT44NnN3S
j7vFXOCX7AogYJU1ASd/OyKccYxXyWqOmLL8ivyU+C8Q9y2xAOoYWyZlBCouPwuBjfkuncJF/myx
yflQeDr8iIOi36b11J3mMEXm1BprVcXq7GWNAn8Yf+YQbRXUcU3aBJqcYfJRtSHvLn3nRTcRxWrW
2P52LsgLDOHoElUOC9kWyL6RoigmA21lNl/GOvxhdVf4Ma0IgZ9/TpWcdhphGUHHd6h8pke8x/M8
21GQbmYzjhZNi3qGojhmgUJw4TnFUsWVdXDTCmWpFUBAeKOPGgoGrrFGiVDzX5LZ7okeyDs97o1x
9G9oumiL+R45f5zHy9517xItL8P2OmBVNRmEcmednXg+ZZ1Yp76LgS837Y02wfTQFaVn8DcCVYoj
fRtj1mR1jPuxWIY1iWvhQL0op/T0uPHoT9aNM+lF4SfV2h0IE/OH2sYI5os3164RrAjzaJreG9lj
3daKQu9UIFE4dYBV6E5Qu2nGI6B+/plaH9Ncgy6QA30yopuPXm3ZI4RcDk4aH5E+x8fHPVGpelP5
4R8UpM7Wk93XVGhI9srGR4yJ65hYZnyMzTA+uoO4C+twYTPrMD+K+w2UXX6czDw4GHR0dlT898z/
/axOpl9iRD422bzIRm5ymEX/v3tu+erh2TwwyG/AL8/NZCLgSye9w3htOzuRUAf2ytT/vTfqN7mT
qb+W978UBu5uTq1u5XTW73ww80MF5lNLO9hLPZSL2EKPIZNzk4BuFwWNBI0ca6ERZOXRN9ryWLf4
U3UKcaoqCBpvbPaSeKdjcL8R0uuPIszyVapVvrSKBROwwkMV2J1cWkNxdqua/miMFSAX+89U2L8e
j/qpVsfHvf+7eTynPHUZAhFvhbUk2EMc67I3jq7LajqVaNDiJoOcbW2m98QTXiHPzW+YwNtl0u0C
JK7Hx42J9HVdOaSiOOV8mA0DpI9iH8NGuygaba3y1Br27qDXGisrgS32iszjZpW7GjNpmh4fB+/x
DaVJ1B4ygACnMoan3oijdQS++mKkFSKlYaTmLUNEqy5GdjWV1YdjtjCInZBfvQx++8qYfvjarsBr
5hOaW4wC9rQJCCMhFKh+LwJyZfzJeu10aR+ntjtIa3b/FoWzS3xP/7MFqhesJYeksJ+gugHAEdkC
hZvG59wxRS7SZbqpsawzsrvslzVpvre0Sk+xvGvFGKfyMthJugbZ657SnuiTvsGz7OFS2UJmJ+fK
JiaG0/zbKprhmIO17WtXRnhR2uwIP2TuKrO2TrONbFRA9B5EVZ4Y7FKQkjEXT7CYam2GIfEMs1Ws
KoU6MSWvhToRUlC1v9Vgr32FrIdJh85btfDLDHodKG4ZpQ7rfJzMh97GcVY3zwa754Bt7nnGnGA5
CWFE9F9DSq6GmrN0VQDwk8/QGK9RpcwVHiWOicCNSNwHvUPpnlORlzuiMjKWkGo8WK6BI9CkiO/u
UvG6tRCN92G7a4Ttb/BrYS1oFGSbMVJkmVCUlV3sZo550oLqNU2/751wUyoIYlkqZ1+kI/gBiSTr
3uLTgy+6a0YBkU0tVLYzZfATzsQtxV4QPpvxiLca9i/PzbMzWdO+9OxrVvnNCq2B/0Jeh/7vnp77
aaGr8Fi1k3dSuMcxBzKTWkziUlrj2ZU4KOKwJtsjvNL7MvkeIDeL/eDjDpY4U5lStiPws92hwP6d
iSerwr83kv6TuOPZIkRumVdXpjzWm1IjJVele2wtwjt2qcQx5qUMt6SyuLkO/K7CnqGsdJuV/p6r
v6K1YSpGa9YG6PXgXPo5/Owj9Zzk361du5u4c7qtppRlebAWCaNG7+Vw/ZT5RN5rMWTLGvj16jry
NraleFFE/ct7UFJQJmojMy/9FUyLohu+Pd870i8bi9EMzKU1Vq/VZCBxYIt2I4Y1DjmGK91+Rinm
rclo+20L4cDZFMhfVBusESIdAEvG7TxUq0FXO+hMe+3Y+V9lmd+NuU8LIdah1ctDRdk3RdYqqCTc
fd1slUT/EoTdiAnJYZ2PZ/EBWLtpY418x/LNm2nfhjw+5sAJO5hrvU04jQVuezS2uXTip7HGE5mm
TMfCnWiTx1V5wbivsszYZb0j133jyWVlGd/sTsgqXgxHxi/oO1aaYC62M9olO7T3Iixe8sT6jYvc
OlqRaeLzQAoTz+1XqE1Oh0RdZc246xg/FNy1/F2l7u9h0FvzfvDKQaIjEzlrlnnBO5cuIimqDVkQ
S7uA2Izy2lqmFo4mt53+IFUyls7duYZuZ5GliY0IWc3nimWyl3W71WX5z4VBbt3tFDAiVSlqNRod
otnXcw8o1xThn6Fbhjk6VTOqX2Z0rlvYnR1QJ5740TLg2WS1K3KrOngT3e40kWtKwjoWdML6zKCx
CfYy1cFgJIOck1V8l3IQqTvtQLn+av+PlwYv/mA7m1YTslU1YbtxfDfaDUXBEDTr1M9ldyaAq1kW
GNHvv8jlScALV7OIsAGIJP/JK6yYg7KJp3Ca7hqjnyI6bJEkuJbNaCwWieZQhRoJynSPna2nJtiE
eZwQ1hySqDaVYpHUtPGYyFEPefjVnXY6TXNrnjwxbroiwgHpZMUSXzshUTiY0KYlP+iHuXBKapwI
54Lu84+ykp9DL+o14UkOIG+7ZZcgLxlfBALO+q0kvhxx9V45ERH+PkV5JWuf3rb2zx2wUh35F6ku
AbqdCyYxeSbza0qmbOcn6IVFC6jnUIF4mpO37UKbsX0FQ1J8t1j1PYkEr7XMHNKcvHQZ9yaMReM/
FZ6HJNG2dykWwMvjRjCZ1N7G0+wcm2hwllHIrENyYbBJMP5yKwyFMF5m1rb3ZLDUTnrMcY/B8Jny
8rjJKEXMUbcHL38OavocDJMsuz+d/6049dizs3JJAsyzaHv3GOlsj48u8AhxyJuXKvKLNWjPj0Xl
/15FcPH1qhQw4ZxPY+7yFQx+s8dX+JNiN1wPTYayOJk+ROfaazOh7iSI68lN5DKupg/+b9ZmwT9C
TBMhVY08EcsG9+F1oNejv6i09y51AvodfFalIc8zl+QQVJcxhGzWGbYK8NcUPS/pY4EYA8IVcA0N
RbqKE6TuUoy/DDS3RIlWH0g2x41FgIsianzj+sTmNM461LmPcML6mOIJqN9YJgYtq18kydkL0isf
OkxJLbl7ydj1ShT8+JNew1H8dhOz/SkN/uAU+hscYmoR1wkKKOEPpBFpZ11J52obWbEyCAwFElq6
nrFLD/DfwwIyubkOJpCwImViNUfIuUljmtnpnL9GHJIxFpfbZIxD9Nd8n4NTfXlKNTTI4sc0jNfA
iP+INrZZ8HDd20n2Ibtyb+X5GR+rcepEi9ID8Y9Kj6Scik0WWSicC5/cCeR4FuqSzZx4lznv/gEt
NPib0r9R5QZbFieam/gPH81cqxaOOQf4PMyB9Yf0ZvRDrngh/xOgiq93gV8HPxrmh1aQbiI8/TUS
U8GJvBJ9YuwTUXJRT3n3NvhhQCJNdC0y9Mi8RIg5fXdAFSZ/YMme9Lydo/YHxfhOBzXbc2A0C+CA
YpN7CglnEr+PpoiO8czIkV4nP5MQPwbIBnk3VAo2gTUBkdtQM6u2ytN1m7cwuBneqdZcQpBj1LST
U18yzZlpuynzLQeWi8bBaNOQFrDAVYGWEbFLnNb+IpY+yYaTcScMsZPH05YshaXX2E/kCKA4s44s
ISsjspEKYN2cUrPbyLA30SuyOZYx3VoCWFK1zttgRE9S2T+2k04Lq+ol8KWRobMqXzsjesvmGlae
sOtT6xJZVM8GRKP1Fnr1Rzy1i2ay/sUV7Rom/aWag182zAuq5ezbIZIgM7Pm1pHRF4vyhQSeG4Fs
JgNHnF94M92l5QNNVQZ7CJC4Xf+JDbi1eAhJ9SjGFU3CcxcQXzLlm1A2J+QM1h5/LP/2dBYaxHBI
En8dpqW3aAlylRHRXAMtR6TIF/MJsLTD2Fp6OXX9zCASFDyWJpfL9tpfhsV2QWzQzFbkXlXkUVUE
UOCi2Jt+jaGP6yZDg75hpOkZFiXeZ2H+KhFV3N+rLvadlcrNa0Y8FWWqRT0ZfEcdhj/VCLUMpHeT
zLfaGD5fMOj9bzQ/OBbaCRiqOTouQjivShZeTHdhMEjFs7NDHCVgdLnslkUwnLT7K7Pig9e5KYqH
6EOVzefoUZa6QYPKftBPXDprBEkOe1vyoy1sStoQ/Spw/+gIF72egl0Vl+CwfOvNuexSoJywuM6x
LZYKOHcbpThC0MJg/iHkUeO8zobo6I8dGWCS0pAJL7sU1cYuT5KcTa9ml7UGbMfjL9YcZ+P0Pgbw
dqP1TMGp+nCZ2vigSoCizDVPFkkM9sh6iMa2KF4RXXnkBAbvMIDlIqEM3NVe+c00jmN7t4t5cXdO
J3RuOvVYy+iyWEsoOvzmaTI5ubXXfmVUxIVX6CuI3i3Iwou24bfQEKysREe40iZcVUXPnM/ZfCdE
427tHq6OQshSGVc/bv5RF7oQlQdeSRxxrQscztEqiNqtO/t/TLfln3eq76bTp2IyTbD+4trJCgTF
AGNHfIpgr83rXSHLTXXWpfHbSGRxiq1z0YExaJf+AG/Z0yiaZRpDlwFkHo1SkxhT/YtqMsD6DPO3
nt+G8KtFYI0ghX3J9YULN9BjmjCeJpehNYnXUEblHxokqHKYaRqmEtwQ+SZfKLFo5SoJ5iUOFMR1
GmmyMMJXXw1voidtEhekXs5N0HCCSL30XWfthfW+Ex6jhnsTIVQwEjI2WFtMxpQoyTr25j8oDd+y
+/Ufqvy5Ema+lLF3NjQXdtvrtdFZZ74RybKTz+sGndBgMUM2Dz9tfx/joBRQOloLegrfBWCM2C7T
MAZ6RGCgAT4c5axFEuH60piEAX50qdYOYtAFzPASQMlZJmKYN8KImQ/beZs6spdEoFzdyPgcA0SY
QfpNzxJjAnhJqnlP3/CPq4eDXONELlgpfI9tsiuc78gjM2/yyZtsjowKEOTM/vO8+kUw32KLMy4t
gqc89j+HYNjPHZpR1dkrhKi3qGj/jcW2CwS7Kv4wcgY0fchhtpKfkfpQhxgA8Q4DgLdPUXvpXBfU
dnIAUc1vu1PfA2FLi7kR/4+8M9mtHEmz9KsUcs+AcSYXtbnz1R00jxtCcslJo3EmjdPT18fI7OiK
BhLoWvSqFxFAwN0VrivShv+c851lpdpWkoQTQ2dnV3NTEHZBJKRs3E3TYsFMhAkWaGS8bmBoml/4
pN8mxf/XmhLWh/zOCnPsYgBOMHm4rzXR1BpbVeui2NWZUW/7yX3A0Pkr/HGNgkU+wSSfknkfWpdA
g9rhLLWOVejfAK44x4H9QfQ13EPKqrdh7sM4tPTKbzy9HusQX4HzMIT63gBcsR4VOCiH60o0Pkae
AEVLS/FaRfFXSi48wDGQsPIOTcfIOW6/wkQhmlScG2TctxudRY94n0DAkRAmPLVuW8UPKAJTWLB6
o/yo9ejteFJ8EgwdGrbi/lcASiTmRAwbN54xPsXih9ridW58JiTfkZYgY1Tdb+UXD3GiW3gTxbbK
GVZ0BnAacWyM7kFa7tmNy2cn6R9YlKwk2dnkbDipKWA9TxyMCew8VHp8CdPpxso7zRFxumOVPRed
T2SVBXRIxdpK/DsqQ26SnG3Camp8YS3vvH2cG/c+bgoACskm9guklHstDMK/GWzkdjfH3DXENDNT
QsePgvSaOBa/Ssapot50sorXIGQBaE19w2LCadH7hQnnKub2tsNHMaD3WXH+u8M9u4Vv9OSEGP8x
cnw5uvnlDfZ9F/NKptUm9kS3MmeeO6+DMQqDkGzqQ8F+T/Lhy/XmNxHxQsS2QRS02ZTDyKHTqlbd
NJ+ZU7KRw5eJYAvvbEy30+h8MCgAIM0a15GPpQoGMBRsJno/IxR1T9y4SY2JqsNULXeF2e+T/tZ2
5REgyyF0/Mfso0oYjUbuYG6LZLijtoEgWQgOpjLzw2wW71Rplyu4aNF2tvnytuUFcJs5vVp5pneu
wfGb4nqmL5aZcQC/y/xyj4mZcE1QHBk11UBcYGWEIKIyrFgHqR9lVLylTc9trC5PvegEmTE+G34w
wqlguuWFsdPIQ3USvsS6cfccXXiZoAy1lVcedbgbQ/1Wt6M6sNFm+O1PGuPVqvHBiLjmW6/7gz9A
Sq0IPG+VVdx4eD83Rdlx4+ucecMKN66tZniZpFH/cx4glTjEUYeAqLDhU+q7DW11txCGwWqQDEkN
wodSdSc/cbel9EiGDDhOovyYWVF/kQOhie7db/p9TkbkoIa8A7k9eyvHt+rDVMSYEX3xy4f4v2Wp
22UKBhWE0ZLt9DiNAVA7IEOrOKpORQApdB6L70AuBw38gOuOBX49qfxlsPCcJMJu1n5/rJaUUhvB
5GhDUCJocjnlvKgB3JQHbJUNKEBmwQyZvKdh1FDB1UB4HHIHdoF5OxpcZyYO7VtDpjleRedaR8Zb
FKiRAyp+JwNtinMIBoAkPpit4BKWHDwPPIiLprQnR3RWPgY3DCb3znWC63P2jfJmCDNWHTvCxN+F
RESGBtej0Zm7xivEBiv5rpvqfd06uE7tzF6POetY5WKHSTVOQ50cMLyfosqGPdWxzyRC3dn4d5sS
0BFGbpT+Bdua4JXwKIkhaSgvYvB5gshYrbDGfFhjA0SQAxFupq0MjQhBKjbQRhD5y/ItYpAMhTvk
iO7ciwHoU97hzvWt8dV2YDfiFDEA5XT51vdDFBuZXmjwc9YLpdudQyb9RtcxSum2psE5NW7DjZ9B
+WwC48XmHD2KXj/iRa+cauOwu0C0iM7A1OSm7R3yMSIz12kBsQa4DQhZ10LitES+y2yYp1E8Xena
OGUKGEg+3aVAqI8xfkgeDyBEqnzNcZZjRXZjrueNB5gQP67JqOq+RodrjN7dAD3Ids7YE5d1k/fZ
5agVArPQBUNEsl28BcTu2ave8U7sw7m6mK60Ny5ay6a0bH/hXwycTXjRaCzc9a7p7TB6mmSgi2Kr
xiA+kJzj3GT8GiKvPTiiw/Robhu05Kl0xGsYUjfcgi8M8Lsh570Hcw3xbgleCpDjxgh5QMJrTScQ
tjLHQMHs4aNF/12kG6ZUDUCx2bnLZ9Pd2Mr/4H0OVcquQr7JHoS15Rpl2dk+JffBdhRBoPOdVzGQ
p8otfsoBzzzY9ToouPe1mKYz1foA4Bi/Bnp4jmLOpsCjVGDG63gqoh2qd4EUyKXJ63yx79lOSXT1
az1megPv6DgliFiCnByf3dYIpglEXk4gTjaXzqHG0I1ncIUlhqMmIgTrg9rAfXGi0eOncKZkX1Tq
e06Nsy8bza4igtXA8AxcVr2bS/E91HzHZUBUBHYrsylscK6GyAgxpD/aGeGWIhhZe4AIQmkCzzbc
Z7KwtlXaOCuPT9GpsWZBL4UH70YvLumRs56aq0UnwdU03BMXiE3DPOrsJ1S8hsqyd1L5HA/teGe5
6lEOsb8aIDmuQRg9/UkFmLpqG1M/ufdma+eOoNo7xCCKVTMos2VCDxif4xpaIV4LT997fIKufoY+
c23GzgaRZIIkq4IUq4G6cetd6HBv7IJxOfr+mDGRU7s2FaRf6i5xjcYbFCS9HFrI0zqMr7a5YdRs
RLnNIIRc2UQL36oJq1dyy1AnjGabVoQDAwZIKzHO9xHqxBGuwH0T0gfAjKHFCMu5008HGLQRrAGZ
ilNuplciIc1LNBrUwg2Ua2nE400+FafK4OBZxl+GjH7BNDvZbTm+KMr3cM8QZESnCCfO4VkO4CRW
M1avMEHJxBeIHhOoY2yllylP7xGL3cdOIyHYc+jvnGgv3K6/kdO8k0Oe7rw4++6gYbVNqZ/8EHox
9YxrbzlP98p+lJbAB97fOTNORpxN3GNmkAkV6anaNb45FJzmkLBgwekH5nMa77VRPwQWxDhazH91
WL771Kc1oYiim8DxV1ViTWt7piRa1npbukt/AVnj3E7hioK27ybJDDmu39lnLjbQ2E07dFdD57sg
yQ2gn+zVJaCxrdctZYvhKNZugqbDLTHaaMP/cGzP2cTh2G2LjkVg9iGc1vZw4LT3EYYaNhRhWfhD
7i32r25TlqHktJo768bxsTzjIXOb4ts5zYzz1lzH+j0m3DNFi5ssxc2RZ2I+yRAMGceTo2TAvRFz
7RwwUIAFZEAEVpME5Wz1+XqMkocsyze9Tup73W4gVvBitm4Dc+IpK0Oo05Foj3WpyEQOjHjKZi/r
0tsr3mntufgahkMh4yMOBG/PiDVaB1z1zeJNxmer7tqjo/PfuAm+UGsePf5QaEIEB+qIOjt5Lz16
6eIxmNZV3T2ldE2skri+jVzRH/JFJxmIa9hhfe8XsbFtRPrc87bzY8wfh/E8B2O1XOAOxbjY5xqM
6dIeLtJgqDFhSwkcjy7xiD2SCV+987XzxnawZtYUvdP6/gzb1965CtqONUHXm2V+4yfYISpD7GM+
EIid5O7ARAcgzzNj3w5GAiwU+yT5YMJ5BskXKNL6tqFxoCV14ZGUvR/nlqpG1fKKwaoiG95BYCkh
aet8I8Ja3pi8IXuHhAEEm8deUhIkO4Jc1ORxf1RrQ8SYRpZ+yQbHu07K70o029q0X/1Qahaxnnk4
5/SyJ56ijO3cYL5ZRp3bsIaC5TAzl3ZFXGJgKyzGt0yBX+LAT83ApjfKg2NX3zl7DrAZVvGFHVzd
jhCvqBTKjmj2WzfKbttBXiMm1as0Z/xuCPbCMjMvw+w9phgTV+MM+SEvYdnELcPPSqNxeWzCXHXE
lnDwMhXwuX2ALO47PPvFHAaMANtbaRn+TlUt9NC7uao/LKdlsE0IfVXUJztVw1ayuKyMFKtEYeKD
sg8ldr0lKQGtnumX2RZ3Y2B9VTE0HdNEo5thflDsjn3Kro5pzisFnKeAawn5oQeHbliM/n0NoEEU
WACFy/fS4+MPo5+ciTuWCo8kQ8hEInN8f29SbxcaWPeDfM63qpZvzMYY5KW0jDZ4zWT8u9Sgb420
Pw2+m+9cd37LBvmlihrEe03Bi0gFiu/EnpmzCtVxsRGcuCvMNiyCgdrDZi+vY85paHCyO9I5iMZi
5Vgwk5KK+WdEL+yhWlgAQ9t81lZO0qbXR0y7yU75DHbr+dZVdXT1LMG/Etu9kZW+N3vWMbv1DqqU
6mCZ5hGgLphbwQi7zEuOx6L8HFITlXBo+NqQrfi+bQabeYZrX6a4BRrZP09zeJoMNlTqbdZ17Vvc
HLrsNE+ezxzCAUsOmPomYiu+dyuM4XGMgx74WTkjQCKSEGYzvtq2cbcJKOx1WVt3mVH8ZHBHrm3T
bJWzjDNl/SGssuN0zfzeedaFbd6nrrTutezyC4TlM0aK4qhmw1sVsfKf4yk+RCajw8peY+uZD3Uw
jkdzgOgRYHj1dLeSaNZsZiP6czoSKGDIHZBxsSpbA5Epva3C0XUrSt+/0V13E9obpRM0c1777TyI
u6roPxljrlXItsol+BmoTrEuFquMrN46pTpYXeztTvjhjThO+IZ/RLhLxKT2vYD66arI3FmKTL41
+YS5+kPjqrvRa5ITyXhLfTpjgX+5qhhjdGrHGndDmBw+YYjkOcffra53jdPeYG7+cnuJQaDvTxhv
UIBIa+yHAqZ34qJjlNisiij7MDRiZxHXn5O03wKLxCsEqGQV+kn/aLr+nQ6IB8JZoifDLm9kC4hj
MQeckqZjaDLfpw15hR4rFHdqvur4ZNaowHXubLLE+kRREugK1KxY3pzuuZ3cNuSh+8QcMfT4YJwZ
rM2ZgKvlNu4xS+bHUBPqicQnK8qH/BX6CqqBw/YdOd3OW1pYEmHtcBs5K1P78tCy1bkLuc8LAar8
YynG+ler3d86qH79u1a9/x8LxEyf5q1/3yB2/ak+s/9eIfbn7/9nh1gQ/GHh4MHmbvLiU7j5V+de
IP4Qnu0Jz6I/l9u3TXvXvzrEbPEHUQI7WFrCqAv7sxP2Xx1ilveH7QR0h7mebdmWY1n/kw4xwNpU
hP3vwj3D4r7NGsw/f68OS418iruBh5UEXnPP5BypmszWcWgqrPasI3DcIA7lKC8gGV7YMYJyYzWt
sRfgXSS+8kU4bPLoICnDZDc1mL1WXX3m/OxtlDupr8FmEhIo8BOrGDb3TwagdSs64mTloOHg1jA9
4R35v4o6FIc6SttrUrK/FXlnvRJ9LS+OaZdrSw/jBbRC/DhnxbyNYUb8qKEMaf2dSEw3QuHHZ32+
J7Ekbxo3UFcQ3nAw46oOkxVRtewu9HzzV+FqsUnzLPua3TF9t1LFguqVNn6zLg9OBnuf4ALvsakE
jVHcuIWNG9sKcROo2joV0oHSy0XsubZKzvPdEGJ1cByzwLwaiiYi4uL3DxYB+YxRdGK8WzkVGgye
Tf4yTUnkbXY1idRWKvOq+WMsUPafd0Y3ftY5WtN6wXVNYC3s+aMvuyVZaxCA50Ap35DAKTkVUF/3
gAjlg+zpMbBHqwFlbMbTOXVy/U2QQJxNL5/LdWwsadaYy2HWW8adVoxS6nQOXkvHrD+AYEEhlmHq
AFowYf2uXZN78aqypQ6BC6MrI9lb7w6VKtxFSzLq6AfiIybFyhybCNaa/b16gDni3QFy6oHC0TBC
fVhvKaZTOWoQoPUO2QYLCZhA/CUxfN8mNz/rwOq5qsdhN3DTMhMi9UP26gyZflBd0dxHeDsD1k+X
ka9QpIkaiSEbAALDjU5NCBBM6BeBI4bEzNkSRv4cajo8SrDOjAqnG58wwz4znaHcZnj4zF1Cmqha
xwhp7coA/cL8xLQEu1IYvkG2xrPa1f5PDTGFi3MJWIb9sJ/ZhR2P0oU2KIkH9/MofpctnzsTUuJV
kWnbtyk8380YFC6tLxn0lzUHwWjva9GcPFUtoMJq8L/qqnQ4wNsQX5Ow/VJQcenAkW5+8aNO+Wtc
6gwIphzogu00JHCRXS1mBFY70Y0ljW1lCjTQVrsZRpxqrI5OAx2iwTqGj3jiSp27WXQaE4cYA/yB
DP/eYJvZNlETRRJ23b8qTnflrra7mBSXiEHUz54Xf8vFop+FFk0yHVrALmV4Q1y0IcPLIV04r37D
dYohNwXda4WXzlnrxk5IMzdaVbt8oL4YBoB+55yA9cZw+sUIOVb3xLy5kSf1Eje2AhxiBgYU7sBj
fdsMrvuUpVQh4LMO5KmD5Yj9wXEqDjINbQntCIlgh1ptRvusGLrffmMVW/Do2oerE5J4zgbLd/aM
iBheVcPMCc+Nrb5fl0bB7xRBUX4Pc9fj5x+luSuxSTyFtFZ804ZkucdSxqQeZeGFr5kMarC0DZkA
CqPc8J5dmXAuyQtcK9VkwSMa+xiCOZbocB3FBJRWCAX2hKO8zBlma15KL8mx86ZCDsBwxkT/1DoD
2Dor24ZgrIbnQmmoB16eH43QLQBe+Qin9Wh5Dy687Mc81y5XjtFNnqq4Ln9I5/W7uTewQLb56N2Y
rmDs6CeYqPlBl+oWwziX0JjqkVtj4urPlWWWyRF+scn5LEocOq3owOBaO5TmBrR182RaRfkjRde8
4f8J7mOCRae0iINfKJ35S8fU+xfWUdzVUaEJ3aMBYFM28n4+1bJPSkaMwhpJSPZ0gPR5P5491zeK
veMMTIFJ1YPHl4bH4F0HJjns1AKGuwJ7M/+il7U3jqFgRAYjzTz1eV1NOLEt/5adQ1zIYKm3BlX2
UNgZPO8i6SmFcpuKlcJzq3yTlAzCjxPwic84d4xuY0BTAr5gESRcm5ns6FP0ucGjWZrxKVLLyDql
iZBkD/nUeU+PWX/Sac/8VsaOySExjmjLw3xDh9Acp6CC4wyaiyprhABvTNMHCS3jXQEeqw/RGBpn
F2dYtukLUEfMu2qflcGnomiL8VcSBHOJkVYwcI29TWcQ4miSA7CdbF3oP7GqgI1G12EhRYKo37Tb
lh+uXQFF8cl4zXA/bhJhqFdSkAbE/djadl3if4libj9j0tTvXumVOAXtwVyc7JQGuiQ3PrMw5Ehq
MsTAX7UMHVK/rbB/hBPaoYSZunByWhfQTll8yU6zVkBmRAmZahl9UaPgWFeAj9m0mkUzfvc64w3q
wLH3K2ynPyY1NwWeyhzgbQ6yUFVe/nvyDHEJxqF8qu3R3tIENS2zACFZM3BQLL6h8AMSy3RpoqL8
dFuqH1YtvYCPBNctsQnbxNnM3NM3bujbVBzg2mCjqDzvF/48P0CNdcy7AWIlpwQR9d0um3X5UMe9
/xpTCX9sRAejNE5LxGJvep7TuvoiggGbg1qgdA88xGGsOKlhXXQiDFcpnA1CNz0pSI4CCYUJUxAF
29o3x21pFvNNzmPgY6gY/Q3Wc/gqMZW/FPV4j2is4c6rJ7EjYYN7Lwq9/DP1UcAIg45EOtLgVNp0
swXdbD6OQNCpFLLM7dxpeXYqJS45uflba4BPRneQTqn9NKrvyWkkiW6iqIXXkAXsmjS+uJ60bmBH
qavvS7D+ae+r9RC4M91zhZ1Cb6oo22QiY2FrnG08ffU8IBA3+Vvs1dnRZEKxb4PKOnZ9qA4uUN0b
6XuEgMOMF7mhTgd4vV+OQDnjykKiaaCsxexr424cCv0rIe5wtf1er7nO57fOrAsU0WIJNlZm83vA
Lh5T2RmY61xia7JbF4SpG8TGh0CtedVpPWzH2slwVlkQimcV2se8DvsTGwx0BGEgfLVw77kzk3m9
uEkBHHNuHfOMvbDbIbe3a2jnSJk6kB9T0hk/dBJJJBMxEgdTQ3qwkHuIs0eIBZMXMVZR6XyFGDzv
OmzvYIzwsb6PuTnel6bGJUAD1LV0vei2iX33WrYTnZ6x1GscIeMWx8a8ywAgX0zTAKEVDu2Zz0Sc
VS6CIx7NhIhSioqUjj49D0np7uhaw2TnuNVOE/H78CcdnoOMZHaiw+G2Im2KZaCCn38yXZ432EpF
A3jVAkH50AM1f2+S1L96UNSO+J9BB5ZG+EBmvmA6qrV7V/IcYzNTzDmYdScNZDOMDLCEnZNJluwd
XaOZbhT05fQgjRyuMhP/ggunEMUrAO7kRYIZbnelqPLfsVHZtBRSTCPKaeo3iVmpCGXBVOidZoiD
DXtq/2K5GsNgGAHWpcGTVt950FVHk+Lo3iFqoUrblWJTsYguM/Ujas7SxzEfGg3DuGLrzFV+GBi0
nHvAFGsFHplZU2CIQy/M9jRlXfBE1l09yKQ1yTGaes0hOT7WlRovYYm6hHhU2+2qroL+BfBRfySj
N+xi6QbGxu1kco+Agic7LDunWoWewWAPZ/QdLV323dRJFsZU9FF8dvqBTWGQowvgfhhQpXD1hEeI
S2xhdkKNrNYNwEwv6HrK5Fpfb3SXxw+pqL2czRedlJ0JJ51c+OFIY/j2OKHJb9eJfGvLD7fNNyau
H6R56rUIZQOcd+DeDO6LruCFsasP+Gj9ibZkR7NBwvY79sJoz9prqE/oOuembyYbr4nJZZ3luf0B
d+GcZ4KIu7FJ8ru48pzn3NHqwe8Bu62cxsLxFYeZ8wZRDBrcJMZLDYjyQNLPuB14Qk+009jPWP9g
JssGtgcrov9uQyNDTdMmMydHztHBodlM3JmF0YqHunE0cOCSx9Dv+n3U6eAm9KbGWjH6RvJII3jo
9jxHCDVl/KhG2vjuzKzwnmY7mZ8RpBl1yaVItOZgCzrNY0jSQ/1Z9Q0GPUOO9Bnl0GSeLbYx7C9k
wt9C13Yepm4hTUezAg9MxqSKiWjWjtvylqdkNHPbmwBRF/l5wIhOIM+I1IkajpwRPAa0nlfjjKcS
pKZ2HPtdLMmEWRXR3rTbZUtulPcQY2/qjiH50QohIJd7nFGYv5VXKgbsENdQg530yWTYB67DlEfX
NaNjm3eo1YY/6o1fkzPiMgodIgxsICE2SnlK2eyksui+tYb2aUrAS6iMoVoT0ce5tSNPvVG3Wx5z
m2djnZp9cK0AJpOgAUUAp78gaQWLr4Uq5lTDJcb0eaGyLK4OZW3yRNmJ0y/jwIjSBb9yLizxEafl
xE2fWg3sCgae9AlYwBQkLTw6ZHwVUv00wrCr9Aw/2eW0J/zmMSZF8Rv36XT0m3r4AnjB2S0ZoXRx
Kfp0yx4GPLcVwOKNOdFrYlb+U19maOAYEFlSMraHT5KpPt+WQ2S2zP8UTge09LXdSyl3Vlaq1ylo
aJNJuFVepqbvP11G1fdpZo6QzM3AgeGL7JWS9PfXNrvENg5Uc5tEZUR5ZS81DZdGbxgrOxun/VwB
FbSMMLn6LbUQQToWNyGOlh25y/bQ41nbDKU/31muaGkVseOjaFi1bHe5PP8/GXDtf8rrZ/7T/jk5
+2tS9s9B2l//2f41WFsq5//2H+hQspvu9U8zPfy0Ouv+Vw388jv/b3/xP37+/CpPU/Xzn//4Veqi
W75aLMviv4+iQprp//3kaq8/u5/8M/v8P//IP4dXxjK9Mp0wCHwROKEnlvHR8NN2//kP0tR/WBaH
fN+HO4Db2rP+Gl+Z/h+BiZE/dEToh4JczD/+41/jK9P+w7eX3++6gWMKz3H/J+MrfMj23+ZXaP88
lvw9gEEKx7GCwP37HAuni+rtuaDIth7ltqgY8deiO9jJ8GCEv/MI+pUIgCRSKJWvmItwmc+OrFXP
Q0XuKKrdaxrrW89rrvKjMEJ57ML5Nsq4j8J/m2AoqfzLyYLHwMDpW2v53t9GcfBamKlFUWGxYtd8
SYviSm0apR1+F1MR1CUbzTw3Eai7Cc7OrY+ZvGQOuHIG+u5H7igv2K1/KFe6TBZMB57mPBlYsME/
rnpMKUkNEBXBHP89UhwgWSC+5SFjlWdsgG+rcQjB2L3L9bh88ib3jgNoqrkessaQMzDpqIq6+buo
RqItz45X/CoH70PJaNgI4vFQFFEjSLFTD7LMgcpl9cNHBhKrPdXesE2o89tXnPlWWOypU4QujVeW
qxAlis70wK2M+lNBXY1To7HhLVnzMgLgtssts6h2F9gGKVL9oz3NKttxYHNN1AXn2yhI22Ye5nwq
uh6mcSngrN+JFL7SNkJLG3ArPYmjbu1rSPXiLd0J0Y3JMXCW9NUkvfgtXDIcMgwZmogn54oXZgZC
Bg4RGtC3JgLsUzU2UmVwhHd8KZZJegY8Rjcv5hAc0M7Nc+HxAdRplm4i4EZYAKRJLs2u72qXyRBF
y0nr+L9Ni2Ydv9t6EAf3rZFR6dhRe1qhym10jbIfiPdSL6z9Fr6MtkquHBk+8JSU1a7j0EziaOiO
RkDcWCzAiop2CNtYV+l44gzMicImmEe/iIroCyzC8DkZ6Kovo8Lh0DhdIJBh2Wnrt+6pDzDhtmb4
Rgv8vEm8/pWhBGnxeZPiX+E+3ho7dxuTUiBynMHg7Y4IJNY+qsdqN+TVgxTVFW60ZZsoHt+0UITE
UcbBXhtJQf9IkpyFFW4BGuyGlKqtod618PnWs59+kPijOKsfziggdHzj0GxCl3YFREooA48aVOfW
yTt0KrOB8hfc2sndbGyA5G+qqWXYY9+0Dqa1ZmnXzWDLLYdMgiXDmCfXGO/OhnqSFxdVnBs5/IAu
tii0HGeNOo8gQ7FcKTq873b4TVpx3zbJQ6TTY1dH5g1tArQVyEXMTd9FlAb0QKpLU6q72pPXRy5V
3C7wf3HC2QcezR69Mx6izgScVmHyi8RjAOCEhoqo6d7jXF56GI5rwn3iBuwL8iN/1DRuEcHytdt1
x9Qb1l4LFkGltLaZtgqZsCbZuWdi0C0HX6ujIE5LecAZ8x4lGD6xJlwo5zPhZJCA5dLxCqx3QxUA
d2F0YNvqwEeYTK5E9ZCbbUYeA2YBF730vkHXJnLNEHGQ7qlJsSlTaBHj6umz3WBwa4VjlOPpWCJP
tHTx0PFeIVkxoIXed+BotCI2YGNRGqPzRXX9pzmXuGzHo0/dDakf2LIzaOm+Olg+0JDR/ibhveJR
B2KjEr0OlnD3opFbOvycwSzi4XNobOgHvXLSADNGM/b72IQXlUSkvHDW3aJd7KVFuDsaowiPia8P
ad7vQSfeenH8EhFVpGvUpg8qhShOEe+wEyGVDi2H/il5cF0Oj7Y2qP5g+r6wE0jDEZ2c8vhchnZP
12np7m1nwskNzCPjgkFHsPrBxPiLdYjRfRwnm6JjpQ+UCWpuSqhQavVD6qpxM2ZJsFE44x0E4m0e
4oqfIxY5GsJIhnJl5lvUXMkusZ1culYoLqpmf00YwZqeM9xX4CHh+3BL0exHC+Yi5tYaAeVHletY
zilKG9/JPpscbmPjrmJ+DXlMEmMO4kedhvMlI+GwikfvwajBXDOmYdE1qp9uYLpmQfkJQ/Ruqk1+
Ny6nX2BusIf9QxQ36RuM2elUqoMTAmsxRotGPgDZ/EwkFKTOs09DQHVh3VBixZgyN2bnp/DN6+gV
Ht0peGE5HBorDn/FK/skaA1bqMPYZNlm0ovJxPYYnbgWdiZS8STWdnPlAYNIswNvZ7MptKXOXo7R
vG9z+RDbAhIofHA3dRuue2TDLYFhAdvrREtiF762Y/bUyjH8GQd/E1rlx0Sj54NKGip9W+Wcjdb1
L6RCWAwM6wWPijzn3CQboKY3VVA8yep3EgAwLg0GCiOawSjImYjUOvW86kaGQWSsaD4r4NpIoHH9
Ag0i8Q5GRN1EBWWIeX0zgq5bjcQIBkwxtbhQsnrkcF2ATkgbNj0w5BJ3muapKRe/cN0RD6lN91bS
MBQjR7mNha9A2y96CubNbQR2MTHye2PqH9reouaTVO8qoUeBZY1UKE6Wm0q5j6ZvtSfq7INdhQ1n
DRXaxgOAldXmOA5DjR9EFCWb1FPBi2LdJNwluEMmKd0A8fTB6brszPKjpAeZdDMMx2gK9MYKY/vZ
CqbiMMKj2FTa+nBmO0SHUY8d4FuKhoZPm8TKVoWRpBwonA4wUQbEauLQgGunxyyIX8wiBzKQlRe3
tgPsiTHohjDipkmABBFhRZVqdAMFQpIGjq/kHs/V1HcXoCSXCUwGxXRIZVVRYtUKw2nPnuVvUmpv
VmUTRAjZ+HGI7G/qhJFDmdj4nfKXET7KNkt4QgxvfG/6geOanlkXq9vZseOrFQ7mwXPbzwQT+SmQ
jFrx8AFAZZyUELAm5UceIm779pp1uNKbJTffxTYtzlgIUX+M+YShkHBNNd5xEOObSIo7z5+u4yx/
z565aBk0awTNzujp/bC79NRMWBp7Ycm3xorUujfRKBybCU8YJem91QkE+XEeP4sJuwkxmeE+omD1
bLKrsM67D42hYPvRv3On5UvXIrZ4A4JWUTXqnLRsOJSiyBMv6BPvTnuM86mEeVx/cGp0zmUc2odg
Nr/DjDJbcLpQ2NeTb1b7moAjRhvos4yGTIfQ2mSgKk3JtXDEp6ySa6MHfI+jesoab4ePk6BImN4R
iaV4N0ouTZ3LbebQ6CwXIFne7R2X2a70TqEy9xVXrTkLNnEy7pmzY9tqGF9ZN6YNTLjEl1mENNDG
b5xJ2vWS07NG/t4DrP0KYO3k1V9l7Wx9L1pXGZohQhCeM0XTa7RkN+rgdvSsW5mQmEmdr5xCzY1h
VQyLZ3tj9UtWpXKJfNU1S6YFzpJbq47aJ/Tzg5rdTdqbOI/nJT8J0UtsvCrkBfapMzVT3goKdTcI
Pu8Z8FrUICZRaSeepC5/BrcYV2TEAOf03b1aeDjW4Op92EX/Rd15LDmuptv1VRQaCx1wP8yNkAZ0
AOgzmUw3QVRlVcF7j6fXAk93n9N1FS1poIEmLLpi0gC/+b69136dayOkIpMdAfu1ThS+WAtY5HFh
o/wA5kQ2I6dYnMDKXLgjjzsfV8NCH1DhLff+5eofT6hn3iNteuc/PfL782mR8FdU2qt7TGOPR/+4
q8zaf3nhv9z7eFY9xaanMOgWE52qarkgCbzZP24+rs30Cf5y329PoRcxoo1Z/suf/+/xnMcrzKrM
quy3//Pny/4fPUyJstolTWxSOxaoP5soJ0W9YLxtl6uP238+8rgvjNe4mH2vxi6cIOWucF/88/8+
rj3u61Ld9rJ8bQvmPBxoaNJsEX89XvFxUag9fa7HVSOjIb9iSIbdAH9xRSol7GbZUmF+lNU2sbR8
3/ZBsbdEF1BcUj+DISi9HqjWH28RGevfr1Hpf+sramHSxMlXDABt7GzM9o9ryHO55geImqAArxRJ
U/aPCz23o93Q12+PP5XVvr/29Y6I8OWPSlReIOLxHiQYV+gGW7gp5L/uw4b8w1ULt4bFsR2V+wBP
xv5x7fG4CjADAcVy5+O2Sa/QpT+5/vMpf7zE4/ZfXufPx2Epjh5plf62Mnpmp04v90StVXtanXt1
DnJnMlqLzvfyBcArQtRK6ACWj4rCDM3abF8HdBlX+fJrPm4/rtVSgHV0TpERLs95XOjVEvnFKL/J
Hj+Hjmp6o/UII7NJRbuFNGT5Dh4X0T+vPW4+vqYSv21KQayrE1KLli/ucfF47M+bj+frUfn3R0tg
hFgFl9uPRx5PjJWJhq1y9g1t4wcYiFKE/+sMtLhdI1gEWxEsQrl40G44H49Gkp2Gyr/oyrfIVtx8
xnxi8BPliqealoMo02Uv6QIy2xaJtDiX4cTg6suhbFlnkgwYApRnpWvcOi+uKNfQi7yaCY4TGfsc
vpQyDLxSL77FT7KkHmr6ZrZsOYbl4/Vr3RaFcKsXjqkYTi0THbXC+bzDZ0zbrYc2JV9qvdqY6q8g
/4WbaJfpgTcJdSNgCvnDcEaFTucqXX5IZwq7XZUoO5P1XN6Rh2BfVG3aIOiJdWw505q8VT9ut9Lo
DEj8g23YBdcpl97buvrQbfHUj+++HOxoeRM4lR+1ztzlBIJQYNjkSN4Nnbh5uzy4Rtwexri5tsSj
FVrtJLLumRmsMKr8Wv5GOt7e7JrDoEGH8kH6GKpb6NYRcIqLlNv1Y+VrzKaXztc/yAohUeab1o0e
SoWjoiZnJrQLqXzsCMZD3+jQHUwvpr8JKHSbmzoGg9ZFouKisWGhChijTfZYCNgSnPueqYRUJCV5
lgdpJzUF6wDz2Z+te58VT1aWbsuwcjv2j8gm+xvr4FOSzZflA+jja5ts4W6ALbCP3Wh6RTb8TFLl
ZmjavbblSx4BvvHVNe32VQydFTHhM9U5UF7aj5GwJbkJ8M90/JtfSqs7QbxeG2hdfFNBPbgDH+CN
LaFuA8dkJPiZti3FGOqtmeXGBBtYp7HX9ghEj6nUeqmkOiXwIZ8kmr4bNr4GtbktsaaN6EPjrYEL
WKf/rNI7nUa0BfEhilVXp+vX6goVlfHJV8tzIs97xUoRZ+SnJUZC1ueD9Wa1iVOwCsgNcy+JtzAH
9SmpINIBQpJC38omLgTtlhiNVxQwp332uAHBq752mrS71Cfgo1QkKvK1SmZyBuPtGBh8WDrY6C7y
b2E0ODFJYbUstk3n+JRyjZEfhmYfy0Z7SawlBb4jR0pY+anW0mNuqZ7RRUSzCEr/L5M+XXzsVkZg
OhrmhK6J3rs0fEOEZBIpjTUx9SiQHxJd3eOSPVaWtrPMDxKNUAjDl8517PeJMe/rgVqAtG7xdvWi
IWkteKZTQE7fqz5+R61Oy6/FHgMrc1R3Ycngg7CH2MCA9ISqaq5yHjBmRl9FpJ37nOnOMrzWvyd1
5smDxWnAUpMwJrFU9/p2P2hUKPQDxrDnuOu2idF7cxx8jmp/xuwEL1rseeUPgJTP7KhX2jgc/aWm
TWRKEs5PUmPtE52Uz8zatHHw1Fcy2E/LLWtIUajr0eMKhZCzun2VS+uAIuEZv9c+RtyD1GjfmlCu
rPDWBZ07DzlrLbekqmKUjFZ54DBCsSntrrQKzkk+fDPDXziRD9Csn5Si2XfIrtrClTj4jDl4Crv+
o0qag0qOHHCmTdmqvIL8GunqR6qOQG9kZOyQJkFz1ErxnMr+vYLhXcTizc7yjzgFHEELqi2ApvTw
wHoEW3g4yrbw8Exi4g3Q6lOhGyk5BqiJ2gt+A0gKGE/8L1oXr1bW3tk3uErpO0lkEZAEPkV4oVUc
22E69Wbw7LeCJs4u0utjHrDHGnAyp5qXiHlPutbRiPWXRGqvKv3ceD6OPl+xnN9LNgcJFRiSeEic
ZquhciRJytWMY+RdgYtLbgNJeA/Nh66jjRGiRUyNCa0jmlLDHFsl52aEm92bzyxfr75ivfa+/6Jj
pTIhPxdz6waS4vqSf+oT6UUguyqq7FT5tqOriE86ih6t5CUZHDlN3vm+GTK+JaQwrY1nXOtu0YZ7
QtGuFebkbvHA5QHRwNbZyFV3TqNNFzZO5lOQFC4ipC1BkWtklWfkN+dIsc4dARTxkLipJRyM2qtC
RKdhIJBENy6SlN+1EOtllsLBgL0skk0OODV81qrXaCAOyWCjR7aVLGPnU5GK+6krzwUyHRt62Ac6
OnfInip/3peq5fj9zPwk7x6HuJZgbg0vaVnjMsTHBi7arMFAd4wyzdbo402qtLtZnk4KRwFhUZ4c
zxvRfPhW+BLNJgDx0aOQvkrn/LmIMKEVsjMI6EJS47W3OBVuDJ1ShpJS4PHGPrddWlXtYWhu+GoO
WD+eq1A/GcbgEMyDfh9DjC+vW9EQ8ci+vM+OKTGzSRLtdeJeyfZ9F7b+Qw+Sd3Ij9n6Te/I4HhBl
ckyXDN3Z8xwRdk1FMaG9JVvVKU8dWwVN+iILhxbryh6erO9mfR+SS+XvCOUTw1aUxzkAE9R+VvbO
HMgd5zQ66zISbk295PazIOe3UZQLBojnxC6eqiaF5x2QG4bepFXxbp7B29pa6SJLYRm/VFz78F5a
BXgntH4QEeCVHAV4OxrmB3WK4b8j/586IuWyBhgxdgGCXEyZIAUJ0g0sP2VmRPDpgYuCI7lfkxK5
5R2jiPhEjHAJqgipQ+TkCSVEaacao+ezmvAd0RbHSIht6+Wmsa2CE2juFS6BZ8U0mZZYYur93tAi
0AfPCFsAWDWbski2aaLjzlHhrCJIlLCcNiOeeMM1ZDoLYlPpVC5DRv2W2Hb/ijXZmZJ9NBoYcspn
jeCbIEuvunWza+tnbF/0VhA5JO91GeBMbW2qcq2W49ZP36fRBwshg8ipyaSAJ0nUN4XpKYMyjqYN
i8WIoqklqAHwxqkE7F4N5UfjV9/YNaf6fkRrK+iBWg6pnuuuWsbwaTsxowHH2BnYg8IcfGjFFF9J
39hNbiPzKUmbXWU1ZL+ghkBNk45uqqA0idBVsHTzcRwWSehUqe0A+tiRNYby2utCBjusJIpauvbc
4Ij4Tqj8BivJNqN6bqg4T7XkJPu1o2b0Zq0FD0gLdIc/ti3Fk9HIBxAjDm46DzgZUxEb56AgsM3x
zeYqwuQwFjQfpvELju0zMYjerLyieN5jJXWSbnqJDGL1LAqz1DGN2IBeKx9CKdnXOvBCDetBUG2J
pdmh/MFau5SZz/6sH/X2LW/LI+RKxqOEvcSwTTMyudkiTVS5fWn0CqbG2mRMqXGZoagm+bqvfYQV
gi4OoNj2MszKTiGlhtBnly7G1ofpHvmJoxoZeUoM38kNHQ8Qct+DZkYmJotvgAQUnO6djuvOz50c
k1VacPaH97loL6Nevo9yeLN8k3pnuKO7R2Qh3sPus1H7Ta8PBCBU+4p5EXknADjQBKSuWLjPZVbK
jBxAhiB0KncE2Gs5mDA9lvxh3y3eFRWlhB+4qm46hvaLat5Gk7MjAgj8VdNz2JYwHMYjL0grJdiT
iuowlCZ5wvQ5OE1GS7B2goROQ0+AIcpk8l02QEQ27UjPzIBsCHGIEg46HEgJoqSmNm+z2Ia9j9W2
g2kwullCDqWBIkYbD2CQDomFSJUAANFKGELRk5XyVlPwB3XZttcjunDw3ZiMRhx8Te8sWcpGmzsj
AnotHgG9JRxJxjEeowMijR0P9UO6Ttpm18vyTp5NVq/hbRwH3GzMUU3uYHp3CF9AbG5cpXsas0eB
CG5lmO3UzukEHSiNNX7jMXxT7PU3fq5tpHGP5APAW4+zR94iH6PvU206PjhYtN0A80WFt62W20VN
aFoH0UTYAOVtkpdbX9gOvbAe5AHj8Z5K5W6kv6Yn5dbgDYZpuVcWS57V7udxjTpqp6UEtmvKMdKx
uvKxYVzSeCi8VG732U/Mrzu/ufiY6umEOU3rlPAXdLN2Q6m/hYSEFgVl1lImMZllA4vbomQUZ9dY
4gqsJm3r96zVGxRzSrtNBdCSMd0p08tI/HWl0gtqaihe9NFwWncZG5yaD9GbG4kmY0d+EDRaR7cR
TLSeznpRYXz29fliAgLtk9rRUvMIct9JBUSZ8bvvz69JZ+/lGkx9du2W7ZGs3TB+nbqWurbd7X2Z
lEV7BIxSU6fUL4iuL0FkXI1Q2uQgGrWYEyiOT0WPpIvY66wJGdqbA+aTTwkirYHsyt7Wiub4YpHW
xY5kaw4d5xUJriutZxEVYk0dlmGMjIR6cmMLwa4Bu6BPNwZUNb9lbGcEzMlQgEVGflG4Y41yrNGs
1cW2ryLgvHR8lX4FGom2gIFyEee53ThsgcJIdRG6O6XeuuBW9spUOyOpHDMxllgXnCANHEsd2bgY
z9QCXD1fxMfROmdo1sLpRScVXFHkXQf0u5PFLicMLBs+fVNz4Mt1RK12dA2QzZDIwbEknbpZ38Tp
J+59b2DCguKzazEnR0RR1QZVGVVz9RQpQI4SvqSCWiOa5MfLSFUriPQU/ZLbhBmMVzaX8k7f7aOe
Gq2EdEv19NBmQoW80ck76DoOosyzP+AHeBR/0rpCUt7QQixajQIUDSn8Yzm5QtvH1cdFuNwJrsra
WMiiV2ORFLRhs4znPx5CirC0H0isx2NhlMzdIFrJUILikweR6kyD6TzKH79VQ/68739VRUHh/a3p
eCOSpbLypllPkEcj05RLPgntSWAYL0CBfxTQKuryixlg4guhlKRM+BHklHzmRt/1+OecPypsetNQ
lnmUbuwuPAGis9g2/aP687i/xyC3g8ldbxYQeyvKkbaSOLdTxnldNxabjWx4hyuqEBZdzqehj417
QLoezoH+PSxsyxuKtN+A0smeNNG+ZoUvUdhhSaSVcvOGi55lm3+cB6TFnRRVB7h38joz+npB2nNg
BjlxGsvNkOZREhrKa9WN2akJGzJme5v7Y/hkosLK+3haG8BsBceslyDc0fp3u1q+sLFWLvPQftg6
GzYpVRKvAeTjZKyhdiNdqHdzNpyphnnFbvBiYs+7Sxq5laWYXbMhhjvFJeg1/ezZOH9h/0jaEpnI
esWINm0wkKNjIUs0FD864lf2JioBN3AYeF2D8jthhfRvZpuTIhuWODMiTyX/LLAK7Kg2Jo5ClSKN
ZGCqfMInpcpuyQC9sqZEoBrKLhlH6UWb2p/qMDWnUCkgV4vMqQEuf6SmhWe9jl8HeLouluUZKmZv
0nGHneCzXW2VkpQ//4gkj3Uq5A2Dz83AJyhwhgql0eQrmV57AHSBTa/qqCySlD3Uhio4TkjlG6eP
4Es4VArguxRLpRQIxNYHYy1fLAstwrZVBA3u3TQcBTAsEPfrIso3A8WPElVBITH1wDqJbNUJytwZ
CvU2G9MOy93ellv6l3zuXnhyMV8TIsqJRvGm+tSjyIBRc5grUsQXWU48b/WOfLes2LWoD3JB1w8r
6DJclVW1T+On1C9oHMcbPR28DoMv+XwOLstdgdXASDtPkXQadPMau8JWxgZaqttZJTmkY7miuDZM
xQ6CSUr/P5gX37EGvT90JSo3kWltZ0Ice3oqFGspBU5u1jeO+dNgN05v5VwMrz7nt2ibq6XXS+bD
1iTE1ad5WyTI1KNpkwNlimWINRKEJeiIqFI3RfCpt6OrVbBk9aZ2CYZaNzmdYLLQQ0bIdf5ZEVJa
I1j41LQrRQ7xkfkfkK8MZaI2tp+YVWXPqJCtTocAhy6Kk82gVhupvCvqodROPlElAdT5CXDedowY
ncKdnlFk2xUWtMAXDG1x+FIbV94LX0OT3Ef7Xa1fmBArFiwDRTSpXE/drc0Z2ZV34ulRsBCpjGs/
NUxwPfi3px90WOGKwlTVv3FNubOWTomLl86DflfFHsf1qg7eBOfVPipCl4DCwyRbpDFOG60wUQcZ
eCs2ZdyugWKwUtdX09h6Y6l/H61pT936FxsqjUgEKISafYcPr1lHoUvgpi4wL7bEir6zRqK+Qomx
Aj+DuqLx762CoJH6vY1BB+ogsqDWQhaVfSJwXqWuGApMfe8FX+ayzA8hq7QR/nBJZRe4ZE4SndvW
itvGgwvRo0VpVpv8lYJSrZTqiCG7p0TBw0LFzUDrr+ac2aRRm58ya5WiPyQNgm/SQiZCLzt2oRqh
y3lkvgB7J+WjPljzuLeM6mnKI2cOTbePkZiFExwOqrIWAdV03+UpYwGnnWyjeNELjQ13uhUyaKpZ
fgrUwSW5udBtZ05kb+bw76rEszP7La4Viq7kco3tKSwmt4bN2W6MAC4s7BET7r/BzrjcMMwkuhuz
5MOIELqY0Tf00LOZ3XW0auZb330vScZUnbZ+7RlMg6fl1FZUJ9WQFFsDEJZfofyC2iNQCGw8m9KZ
BPXVnJ1TY4OCLPoCXzLcynEN6lkvXaF4rXbA5A4OpyM+0fqw4o8++RlzfjTQe4jgcTQhLrnFOTNB
qWTHMaWUZgY78XrW35PSv0ys0eM2XafdXevJQya2iMLWDiHXrm9VuiQ6YI1LPc5k6FjHlGBoVhg9
rKcmwgtEqUHSxTsoMQBgC/nKOPdltxUfgrSmemYMQ5gETEg1ToHangg29WSzuNhR9W0/6PJdMetP
1Jj0RwksN+ezlshH0EYHqjU5s0Xf1TeI8ittwBrRlqdRI0t9ZG0XDEhmBEdzfO7QMmARXdP335SR
4poRvgXrOYUmlTGQN/2V6CSpN++43DaJZr90RhtsGBx/+BCpn+GQNHvT7EeGMCF/A0hkNJDFoEpO
bPLUAWhpJo5ZR2kZOK/OSsBMMacfoVtE34krHZg0eMKgsHoacTBgJws3DMMUW9MTaQTqlyKxdBls
SaFVXOPbKgipSxCZvVuJvX88w6iQ4wBCLG/FyLlilTJeUT01D1mHGMtUg3Kf9qa5benSsUX3DVbf
vvmCv1Q+a/Z0M2BupKpmPNs1EZ6VBgjRGMrqo2h9b4rt+oVieXoKMDGt816rPpK0K9dZXihHiCPB
3ZxBMU1m+RG21c0yjM4xU+srJ6PmOWiF9EThFkpQ7hVTiK84l9JbHefpLWoO8hhWz497BBEEW3DU
8vbxWNob1pH8pqvMjOKTarafzN4+5WrKtmC5xkbNPjWG1MOdF/jfuu8dy/LFBbVEmOePSxnJ0qGZ
zMiJrejFkhCBrdC+D3truXhcC6TkrInKdjspH0Zm8/5XPQV0J2ND2xtK2Kz10kZ0phU/y5wi3CTD
2Sk09VguF49rU+FDXQnSYifqwmDvD0OpaWuJYa5GGxLZJ44LKgt6P+1Z5C7xudjFodU0rHLTbKQz
QLOgGadnswt0wiz5lvtsIAXNBy4EfcZhaVeTassFC0APaEN9IROjjAncHDUocdh1J+9xU5UUe5eN
tsn4zaNl1L78P9F9n6IvMG/Fr/Z34ffX+B//1H3/j/+P1OG6/O/U4etv2ffiR/Qv4vDlf/whDldk
82+GatKRRMatC01BAP6HNlyR1b+RhGjbdMR+l4brfyNdgcd0uCwYTQ24A/+QhgM9kLGBIg1H1U0/
zvy/kYbr0BP+AjYwLUTdumXZQBcWtoJm/CYMp1sRz8RotG5W9YBvE38F5ICt+sjQW+twHJctgeL3
8sYKU6Q5HSBIo0T51stke1TCciXFpz9qDdmWzBNqcE0Q7CByXkVN92lsAVP6/sgLzdj7wSH3TtQ1
E9XW+b3A+X7HbCIOtoI+TR/tw5BQo84t0+AJSHKq2KgwqRqeZpaRoyt+t8pjQXmA3I2tHbZvXU2h
3RfK7i8/4N8BHv8l77IrK+C2+e//VfBz/f610PdFkm+pgm9H/MZ96Hqc8lEVNm5LCHWtG5XL2tPa
yDBtaGl0UNzIH4MLqoNlx3+IbprvqpAnQYGsj2i/VO/9FO4DubyYSkgKxAy0LWuLt2hYcj7Tel9G
lHJ0vFjjJCtn2P5I9tAi7HwllLdjojwhic9OoGXhaWUNjcuqUtkSq+Ym43ckGwVZX1YMEY2i6Tt7
pnEXDNJ7b8OvseX+OAppSdLxAp3asa2SGtsGP2eJwRDJCQac8G6AvzsSDLH991+dunw1f6IyHkeU
KVSFgwoxtKYKjvfy6xvtloAvWvlv/CIV/RXKRbptioPa5eAYyCFIW2S2/Ixr4k+psqE69ybSNnfE
vBNUg69bUr9p7L52Ud6fFBONVx30d1KEg7NluGMDhonzSF7Rq6DoToL2hs5MsebC2krE2LDq0RVq
hYjt/v0HwoXx2+cRkEQQIFPO1WVNGP/6eVK5w0oUwqY3l79sjBFw7Voi16uInDpTXhcoIV3g1M3q
Xjn/+7+tgD35/Y8LYVg2mSmc74q8vLm/fJmt2nWtKZWt2wzooOWRhE1sfS/58sM/Dpxpfu9jDVpq
CM1HjWIdcjIwfNmnmUma6S+DH8BL8KRLJOadcmy6CFRnxf3fvM//PIzwNimFCmRcGJeM396nH48i
WOzFLl8U9kLi1r2wg89ZGTggZ/8QthYrfwvLJnbTZgeZ+jbpTHX//m1oykKD+e0LA6on43QhAsbU
hLkYYf7yhRllir4IdacLJXEv52dO/xGWhWZRhZQRebT51TfUajV2IzM8TeJwrn/WPVrcWBFnSbS3
IJmoOhm6ejJmBaZVTw6DOnPgxfV7jrZCJznPnD7DIiZTvCoBMlIqh47hFRKg4kG7tIlx7CX0WkAT
gIKY1FFUdZ9O4YAYUw+PY35/rE2AMfVeUxo7EFnsa1ONfdqoULG1mzd6f8EmmlHbhkF8r8Dq7bAr
/H3ZEi7XyhzJ8wSWYSvYuAPin+toa0pmee6ovDdBu26IX8JBWrHGNA3F06yi2mhZor2pYtoVAaS3
eChN0vpCtpgzNahGU/NLscAFogCoCICE4DCAxNuVU5js/JyGWdYcTNuOye0YgtfCH1i3U9Wd2BLh
lbBO/dz+0nT1phu4GxjnPaQiT5MRXLUOphme5XoVy+VHVtPByCMYcXIgduL7QJDYZrIJFqLityAH
4BtnloTjXmErGxcSQUah0NdtokRuyOJs43fFAXAIXE4979eqkmzHkZJW1mgnKyy9eUI/GdO1Q0RJ
Kp3Z+DL6E4w/epMBXxHWLavVXzrIj1VhB091234yscW0HCA0R50PEG8JlRDa97hwUAYCBB9wg9Nu
5cySniI+nW7eJt+G16HeTIpCTioTBhj1GkWhnqFcT6YTgh/k14p2CSh8kHi9RdxGMoXfvE1xTgDA
UP+Uq+5bY9rjpqcwYgsGSrUE8RfWcNVbv0WZoQTnQgYCUhn6W1Q5mkpocBwgAIN6Sz9Orc/SXJbI
oqWb3mIzxfmOYstmrFXuOJgIgRBkxZb4Ob77qviW2TbYHYW4tCAkzsjvz7Xt1Vl4ycTk9sCtVwRp
k6vSNQZkMn2rG0vM6kh/fMy/WdpoOr5sfEqU4Ka83dRE7iizdlVoFIZS/THbNoJUCaRdP+R3UQ6d
E9PXycNjKZZ6hZ2aXtp8dlP5EhQRlfeSXs6Y6M+t0cXrIegz1BcUAILKDMEJECJMvBV1+bk4mNiF
9Bgf/YCZQFZV+HlYbK99HOqOrwl/ZWopzme7VvZ+OHwOfVNc4pBJmq4dyEhSf4MIUbXdTJ8gy/qd
BKQERglVCDUW14qyjan86JlHAchSNq5m8zSEALergnBctQL93ynUzyEjUx5KA3+tay1Bh424BPVA
0yKE8ilVGGhC5UwwensEIrJCkEKWpUphrlen11F0mNSk4kQIEdiopVqtzio0ocp80/uCAxMOzdru
EfbxlvLB6M+kDbJNSrHBWukm7E1cdRI1JpugaBkRWIH9WiL4hCBMyItTQBwfCJAu8MjOJaSrsJgS
/NrtyCYYxStClmin9+VXHBY/mzgYbwpDVUriOXio+V2MxZtO2YH8I7gQJYaXT8kzGtRtmKe9fKpg
Fgd1sgt15YM8Fuy4Qfya2OkvEVrTutfx23dW4xrTrOyHQnS8qTrHVkZ4pO8j95SXKnGvbvCQb+Qs
Mxyr6E8S1iItlOkRWwq6Izsqz/Y8f4xFvVXVefjRVvTzM4h/Rg6+BtFzTpWke+vLgWiXGbKU1agn
f8ZQYImEqMX6WNccN+17SqDEJlrCS/woBBIJIoxfELGqKQWLRxfMSFwknzHLWBwb4ZNKhBMVjYNG
7XHMSbKYn2S5TrcZzDgA3MBVEVtjKUyIFp4VdDpmjN0mJwdZa/ofD/9BJstOWpifY+ZlsfaOzl1i
VJML5IfWqmmjzC2Dp0jLnxHh300lOjfRz4DiTJLS+ewjNCQB8QxqT0dDleunaaICOQl/vlIdy7iv
jkpvJEppZ2V1unuhom9uCVtpt+2couOhHSFnXyw9kbgVxRlru7bqWoAvg/TUEliAeZjCUx8rLnp8
ovsCPEFSbZ7SyZ53Pr5PWdCiYK6sHUXGMZ8gQ/NVsIua3Z1jswi2StwzD8Icie1BbMKYQiw06jwR
+qa2gjeyvBk9g+o92EK6GvcTkUlR4cDrpc5ThsjWawwnuCxafHqqHNxjok1Fl77KpnkDFHODCvWt
qs9BB8bCn3FimrZn53Z6ZW7YNn1D0ndgVhtISGJtUkUOL1FNvasrpx9WiX4Kr/lHOkVABEZ/TeCJ
vUIzp9KvsLqdkts/5bjVwYF3KxV4ABkgQeIp5bwBcH7M6Jm616zqtCfb4mDr92IAjTzJuEcS/RVC
XOTaQXrRyLJZVyUKKTLYXoRBTc+HGYpK8R3/1crKtROKAlQHoMXp11ZpjvuUEWAHcslTKvHSSgvj
MNDHtTnkHpWlm65hiIAhcE2mr7aUzPdZZNNGIboCLg0+RnUp/0U/tBgvLXmU5QZDzCki+xMJX/hc
VGN9Jjxc2FijREOPqMwBMXUx8lbBGbauBTBsQ8jw4ntQzzahGE3tEHA9kT1gEQMw1PuaDEwqGgHM
83EEXtA3E2k38RvNJOZMYdSekgbZqbDBv9is7jYcAK1HbngNtYYWyFio6OLoGGeBsQyiztCrgups
iqZB6U4jor7jgJOGXxu1lA/aZadCczpAP1oUqvlnVM7REcemf0yJxijxKzsdZo4NGs1kk3Wax7j+
hX3/E9uZ72QyRyxUJnwaLaumYSy/UuATiUlVV072har8ksLZAkTc+JiATQ8gRHHCMXi3hl4nyrSi
cjuj0sSbGGzkTkD7LmK3SgTH4wxHxozx3476r3hkgksM41OLEVCqETIiJF8rK2uarZ3mT1S6ilOZ
hxvOQHbI5fALdceV7mBBoXMt1+anMnZnENmHLigJkurgKhDxjYNXWchr1CCprjavtm1+Nvh6WXBJ
NGIISoPLlDrdwLJi1HcL/Mqwk292EA0MZKO90ozwXqu9BGxH/oEG/TYIYqHn8hnZqUyRO/+spZQk
khGVj666JVTyVH7Wx2ZwBRmvKyGCDxu3tV2j4JT9lyydN2k34QOsOSUX5BAFPstYm0qW74PIm8OJ
urSJ4bHo1NeALcAa/fuTBbdP1af3mIXK1PJjlL+sXnurjY4KZGce5ZoMJFNTVpmhXCu5uoSW+hkP
9kdlFS9F9COxYYzrpPXY2sCUpcGikCPkJ6X8Y54Ldg9YvLFuo6gnjGGsyQSgu6diYAVOk1Mr7P1f
UlZ/YXcDkq+Nq8ccMYXtXokH4DAhUD9k0VsQLAelm1FhjcMZfiEmt4p2dG2xWK3Ci52FP/35IinD
Jcu775lU+Rupk6ytUmDfEiPddDGQPLN0DUmleK1s8kzzexs3a4JBqOkW6Rd7/skSTy0hQ2w0iGxJ
oFrA5YLPTHmHtZp9KOBMUcz1/GBcUpwcW66mtWQgoRO9EYHAgL4PGg9qWYrupag3KtBrypnP+Nvg
9ybdrYoSDmn1x9wTZScGaCTdXZ7893HWwaj5omS1OJOONxJzwRKDpoBNXyYYr8Ii+gcQF2YPy6TB
qxwIA2HctJpzFNhXxcYdLTKa41EqriEkmH40j1M1ffdlbQsj6Zbqw3fZVPb9DDHVtkd8vz6bDUPs
FbbAq2LCPpuG/bCJQNkwhGgxYeYyfeOOdWYXf7Qovjo4QEAPTkqsXUlkZXgomEY5B36xJh2RIFWn
xNCvkpEg75Fw1+XJsbNxMObpcEEeyjiAZFmAzlrFJVE8aiTMdaEm066VwMwQSIxFXUX5VCXbRsYC
RYCWxGK8v5WzQZL5SMy6oS/dpSZ/adIW8i6b1edOH0520+OdMpoKeErIdoK8goqeAkoVFK02wlCj
YbROEdIlOjuGyayp5egkVxJ8hzTBQJuYd1vb/oLJo7n5j8mPDn3d2ytZjn9CuGKbNBhOxrmz0q3/
yd55NMkNpNv1F2EC3myrCuWrveUG0ewmYTMBJFwCv/4dUC9C0kYK7bWZmJlukmWAxGfuPRfobTvi
YFVZePIwVbdVp28z3DQlNZIp32fNGeFDIRTLX0H2U4ro1DYrDjGsb/xsX8wsLMZm3C7eQvzbzsga
kOppGMahR6CkO5UeucYw5rjuQep22CCCvxXwXcD1ITcBjn5bGk9m0yxHRXvgpMPznLbvJY45iHB0
P1Z43wfyw0Y7olBxh1V/tkcKI7MufvIFmWDx0yZ4u5WHjrBvchuTT4+ewWuxxg63CPXMGTMS+7gR
eb4TsWRlw8WfPruue45SuwDrfZdGqz9xKcknADXMjGz5XfMPMDdFoGE+p9jd6ACnC0djjD2Ov7v0
va0fgMORHuGbEsnpZJZvPegaeCrARhHwovBART6T3o5at3gI9fKOVyfcVLNJCO34ZJbN8iDOhB7x
TIFwnwbsR2TZ8LyBEE9sSt3CjCSlmBSK3qNcHpFXcHwttoMIi5xMOeg7o62N8wjrHWEnYYPkQbIC
a/NpJ2R1cVrxUySzu+crPGGnR9Q2XQ2vffWIriyjZwea4TYtboGNlkak44kzjx9kDE9HeTOVGZzB
AgD7mR5otYmhCpBpISitbM96dgwEGImNE3VcZw951+onKW395C5b9DP5lhDYVXFb6U0beh2pviGj
v0qXcVAX2yjlXFFIpfY5spiLBQmPBlh1W8c15LGpuuZB1wN29DQ5uzAnO8c4T81kxKHp+7ucHZnj
etkDJmmGCgvCE4FbHDyrIKyQNT7w6zMa4OVoZMFXOpnIgzR9FuAJfVA+1ndnwejl8JhGB8HzbXB8
pF0Ux+0IFjPElYrLmrPTQisYWuomzL47otW7sThBmJvl41Yk5ZMYswbBHSlZbOgdhX2TwQKdr23f
kzJFfsBHHWXJI0nPcjPkxXRehH52VXLH4BajpDOnmNvzw0RGys61x+DJscyrGa5Ttr465LN3Yxum
twPaKhJssZFNNP+cKNE2YMgBRXJEvgqud5gohZvZevc155/mATQwGtw6eYLxhRl3H1kHZuUz2+aQ
WJT8ZAi+MlDj5JkUSTwlDJMj+FWGq36kGSQIqNQeUctVWO1h1vo7YBVcGh2pGmER7iCYmERkA9vg
WVgP+9BWKbfPX1f5V5V3AC4cwafLIwVhM8wKt1Fx6lCxV9L4ZZvtIxPpfJM1K22tQ90YYcsiPiB9
QbQ+1XNHJ0iQEiYQMk4LomLsZzj6yT4fxKkZlGLa7KwOu+Y1swN5gPZNPm9DcqNR2Dxlkl+KYfgU
2uHZJuUV9u4nd+RChLI/7JyJjbwIVH4wjfEI4PhVCZLswT0B4jTmlz7wL3QynKYsjauOwruFgLDp
GjPaugEhIn4xkRpT8RFz2FPGMijewNHbd5KQHxR4DjYt7y0aWdZmETvtXg41Kk/WGZkxPUOvZLlX
3vIR6MkyUl5hF+dx4iB5xESvMywyprPcLOBvO/DE7tad2nvJWnoM12dv2JkHoExQ0azqrlR/hGWj
CmCmZGe8BBR7j1n+UHRMb9IJNW2yNF/ON1ovDoWCELxIsgic8eOaDsev0Q5UEcLcZcr/BGGsCGYo
f4027uCg1jQ2zGYymp4TpaoBBa3tT4OWOHrLMLa5GK7FBDCfuIp+02VjbDTwft0muY5tIg69S90p
6xxHszD4rj/bqCyhZsD9q89DYyaxlEwFKgEKwSSzmPhgVr+QMNTyNfSkhbQEWPMA706cDegb3eBF
aANt1fiVV6KMWRx0RLFUEbfbWG8GW/61jYKwgdF5FHRCO4Zl46YR0Xfbk4PoZX7PboiUO92Ee+wU
caGfRkt9pK45gKaZ37LF4ZB4wvFNtKuBnhtdPcC1iQxI034FJWNtrNn9Fqb9LCuSde1E/vVq9Gnz
Qzrr2+RgPgLsXGxbQxxRhtkrvGSKQyPC4zU/9xVOP8Pwzo7ZIOe3mcTx/DXnoY1NpAi7KUvP3L13
GcKya1+bv0M10RBUKWpU3p+POWobUWQQ8wpjewJBk9EItugaCIBGykiEKzPVmVq1w2E9DpscY3vc
Cpgho0BvBIMVNlHv7iNqCbIL93KNpbGrbVuRyaTb4GYsiEHY1C6S+aqsEx5/xyQLKbAbHiNY5LcV
Hvc9SLJmZ3tx1OD/mdvHPvNMxhJcg41hv7Re8my37r1eyj/QRTgKDH5sPSUmmGorJ2uxVPZADYPk
eQheXBe4QygCXE8ZytHudwe3EVDVByi15AgnX3T0xz100bidCBthCIwo3Q93BA7D78Yf6BaERaes
msnzs+8Wh69ZRkZ0P87F7ylg+Nr5kXu0EWbyj86fJaoLc3QV4zPxSHTNo2YShFSzumg8d765ij1R
uYQZWUJotWLJ8ZsMyczYCt2uAWx4Q5DLC/Qk6pC5uAvFaBwzZSGbh59g4yEyQjBBjp8O1AB8bwad
EkaRkvRxuMxdhsk67M1Prh2PNSeRSCiqLe5hIgyPTdbc2aXemhbGaMereDhL4noshNkOgLiOgKFd
m/KYMUqibpgVbWo/oAwEiPpYBdOt9lyAEvMAsryluyRxj6QZLtZtlsqncTJEDGup2HddSi4niYmE
ZBP6MlVfKRmIAHOSK1OAYmPW7pPwvVebri2m0GCuD1vGkazz/RS531qP+iFH+txQiXQBJQzB5pMi
zbTIE0TaBnNTWrztxK4q9wr7zOH4JK15y8D8z2yVd6Eer4bODmKkS+mNR2eB442FF0kZ5o3Bcfi8
2/J7Ts+TyC9rCqBFIVagOM2KO9/rEUFYZExa80BH2TVPA8K2tZVfXKoutCpePKyA6I6iNuIlbYK+
L6+Mr1bmrpzYg4CkPJfDsuB+cn98SKkOMIgNcRHWNh9HYLfBeJ0t5zVI1wSHcS/K8JoA53LDk1YR
CYcL5A2X9GhSCpNuq5IQSQfxl1Q0DPWrP76Nv6gC4ExldlBZV23Cja/cp7ADfOtmlgskSeMGPkdF
/zjWCvxMR1lj+eVuHEIGA448NMIkKNNo6A/Nxxp45UkvvkkSLs6rkMQmapjmhArYOPgKLCfXgJXM
T4bKMxzGZC/25aCPRK8cZ8zOKgfcNLFc3K0gCpYm+JPGvTOEl5pcwpQr0I4M9ErLIWj1fCM9gG/O
fK29FiyUQbSXk1hY5ODYoCKr0EM+p+C/Sc6lVDFG4qYlXlKb7cXCnjDmLNX7xI27piCDjtLOHrh0
gTAdTV89OjltjW0388mWmKiYRMiyHUHDODSKRGpkiisflSIQs55QzbEYXpSKnLMKM6JxGU1Q5nrH
Vlf53p+LR8IJCVst0cnmwR/V2/d1mFKPTv5ngRzc6afx6DjTuZcVg/1EbbCgejuT1ZbV+k+Jm78T
yDVudUhK1lhctJpp6/rhNPuNfQw1uqB0gOjCjD2vje6uM8e4qNtulyeQGkNV1bFtinFLTT8o/AQc
ZCMhcU2/h5dAGrlNAndhMNMM5Lyrg1FcMkLyFGeE9hiKMM1iR4Y6Zyva9hXc6i4qfrwyjHbj5DS7
KhqhihgVcd8EmJMqwnsYp9zYsuZkC4TYM01kdjqyX/g1RsX87BWEfIUNssFKxwrl3LZSNmh76hKl
5jfHjO65yKGkKM5mwhkRIVZsSAlZ2FiADVbyFhFDzcoGDewbjwe/CaJjY1FWupyCILIEKlxOfz9B
XBgG+9EiJx7XNaWVyxUsRBhL2ydz1H6A9/mHKmTeh3MZ7UD4zOwGOyKNQF7tAJ6nO8uHpa/5wBsj
52ANR2KSKvTxVfHi0MrscjoFp60mpLPHnJXWvpzM+8F6k4rVS846fCsLa7ckxXCOhnGHvYCBCxcC
sTkfvf6pLLmvyJB/h+f+0JDDpbUy33s5eeR+pW8LAN8tvS4ABGc6VEIhGi6tZztSj4X8QLL4IkUd
xVXnn4dwNM8m0+/ARcKXD+lLbYGHHto/lMLupkNfHbj1Q+6wAIOnCiS3mJjyD0TgDJNzFnw3uxmL
dxzM2Qc06nNJwNLRnJgE9GCR91PQ9ng1waxR759EwxgEZ4cJR6fcKfqXrczDV4VePMH/N2Gb0hW6
xrIOeM/VQVvTM1KHnYy6x46pZQ48lxLPQ47AlACG2KNP2lFgs/OzehyrpoBEQADnPs/Kl0wHNsU3
c7PAwyMEpZ17gYvZQrUKiVspqFEd3GatwAQOpXFNWxSSJtGGjE7An9aMO0XxAO8qwZlycEzoLcyS
Lh1vHAqcT7aeC8ZvYs9kzOXJLuwvE9z4XFcfvtO9j2NH9RpMW7CRLAYaP2WAl47km4qa18/rLjW2
RbTzRFlS0dkJT7xpULfkwWt4Q1mexWMFHrJEMS3Fi5cNyaHN2+cpZUHEHmwTDf4YiyF6qbpJAb/q
sRhIMgtybhSCTeCO+5fecbeNyRPEsoYyJv2UQjRPfkkhyZg0mNlIk/ntONefRvYZVaIjAKkkWKzg
vg1gozQDLv0oRT67vozGgwA72xVCJAN5ZLN81z1zLQ3HwQk5tBrrTQD024U5qcbzxzTA6rAn9WMa
ZMbJziTjkaDiWox7amvjgstlzZ7Hih+d0rWzzifKYtuE884Afu8YpA8b4eJjg1uqY588N6H1l2Fn
c47me8ti3ixB1CYOdrfUx07qp9PO7cbN5I7OLRMfuVGd03m2CCbv4T+RfVWPzm97le7n5DX4bHuI
6J6OOYGRrFBTYGNFdOJJ7ewKO/pEZ/rbw+bYdf27y4DE7MlLbT0QEyQ+bmqLHOYZClFj0pkiMcOX
kl+Ab9lw2FgkqndXcIpV4w1gNHtMuycFBRgrs/RlPOpuBYcNXLPDYktA2JiPfNtIt35NmqaVmPez
P15Tf6pv+Peo1Of72uMhT31rBChhLEKMt0v/hNvr3I+k0XUZzsLSq5/cZPKPJJCAvg3Lj3zA4qvS
vjxG/VM/TeUB88lE5Jnx3AakrM3/KJ1NGLMv2WY65fYRePrbmW3YMOp7yyHANzE/onIE/GiUI3Ot
JN0q5WCWK8KTGCqfPW1Hf1mghCDbJAiSduO3lHdge7dZ5pzRsPI2bbLfpFFkrJ/Z/scuG7ILczsc
XdGXmAJO9gbfuGuAWcNFhO8LA0vQdSVDWkkatdXt3bIV2zRxGVEACWRm2+8ba3QObo8zLgW/yITO
/JMxNNkOggQMlcMVNpP2Uyd3ai4+mym8dGb3FIRMj+0W4clEDvBInCJloMS57lvbGviWR/fFvAyO
vJMT6wvJv+ILwpyph6/F5BdragcwbQDSIsuMU1eWpBNssoz5KGkteIs9wcGvH33fj86LP7IdF/kn
V4Gz9YIJqFuFFWCU6rAMkC+gpPKW7a4imxtcXz8519SLAQg8yjJ797Pvqi+NU5av7i7xAsr4I0v8
c0rmCfBn312PVruM2PYBpxvRiLHKMl+huPJXLeF0NbO7SEuTXMd6Ty/eXQjOoa5Lv0Y2IJvcRXQd
+MBOM+egE+9R41nYkSTi6psbZW/F0zjghco06vUOesgcsbzm8bvxGptgbm60rY/2IKonubUCiCU2
S/ZwFBQJZYLKtwYhyrR924lulzVUeSYm/k3tZF+L/Okqzoqp56qHwIMvASGjICKhM/i1XMpNarjW
NhDOtVXyhWjvKAZxw+Wcr6B9Ozl6VAidb31KJg+xrgvoOArh1b8UiMkY32RWA86ZcCQnbnu35Cxo
CSy5x/+SEJBKNxGOSAVl555yw409PH9ztD79WvM91cTc1H60BzpYxIUtYcCNvXGwsAOhFfwD0YmF
gmChl0fZfpysH2IkWIaIVKCaMAC6JgyWljkFxqIfjLB+hHrJzQ1I16PRQJwvYW+ioKkrbnwn/V16
KXdKFrwtlLzOqIejyV6G2hHleVORYQmB7ndtDgdLFP6RXJkzIigaegQajdkX+2Qs9oEZ6VMXMHEI
ZIjBm+eOsnGXdigy6pyKw5yGq2CkV6fsbBwGjEP/Yw4ar5QmtlehngetmW5oHfk8l+ZKugXHsPAu
tCgVKRUPna80oiuj3tUmoer/FE41WStkdaBBCHkMezDlsvkcSiqj3NPHoa8XVCX1dXAIdIQXQtiD
O7Fy4GoqU7YnWcQIUJIL7/eYSMpfuJmpiIcWSmsRoHsfwp0KzEfDLaDQMCCyp5FEhJLNLqJReh8V
S/i+zkjeZTfI2IJnsE8DwD9WMLDxyrsHsoA2OdXDPECDa2R1q6SKLl3eHHU5HUzN1MdB6XJx0KFp
XZxmop6OUWh5fNvjc+SPeG4nge9huXOdxdwOE4gVBGfYhFOAYEuJ1Tf6W7EDht/7h9tws8yanX5a
GpcmXbNgMWSQarFKAT5T8mm3Ldwf+OZvJNcefSIG4UfYfPZ0B95QfIfQ91kJ80SBLrSpPCEwG7SE
dpawk5aSDNqiPUz4rIyw+6647gmZJK8l8tOMYK9nVArVLpKS8VvL7CISBBNZv4I2tw48kSL6LMlE
xU9/OeTA89h1mASOcRuyc+4s79Oc8ZeG2WASqeAVCB+i5NFB9zFhWpGJcgiu5HXYOnrNfQRMNj4c
FPzsHw08xpADooWbjmvvNepnoidx/24X4iLixg9YakW0b+EKJaG3+LS67JdZip8lmcinVo8h+GpF
YvxWdkSQVR24xqx+UQLqauWB3YsyQTgOgUZaW3/lfN+Z8EQDi2krISoBQNYZXbDq3Q2cNPArI/9O
RNXfldBTJgN3mN3X98zKuk0wRNEu+GU4LDpn1yYFaJxeKN8BS9IQfFLE4iGkN480iYxG0QKIFruy
BeGX0daEDDy54Hw4ZRy8MickSaTOsOF7izujuCe+mUkFH9h2VkbEFhQd1KASPh/qxCUY4R6cpip/
5Xl/7DvbuRUmO72aYyHIFI8C0roNzGaUq+O5adwqdjq7AWEXwC0lsYgUVR447vdYlNCLRKa3EB1Z
dX8lYKzPZE1+OhVRBR4bRkKfjtRiTMMX+dZUyAPoCuJsJjfP9PXHxJADTbT4Tnt61BL75g4KT09Q
Hg8qCgyTsVQskHCm3akIcWIPo2JzirZlgy/l62h67qcT6OpUBsU9Y2jW2ePqtjTUnlVNuvHcAk4R
nEOu5p2JFDFetSabCdIdTH3C1ZuaCggLFwVlwdbBQ37HQxsphAh2LKv6rWpK8go6NqCZrL5oNU9e
kSVHVeUXAntQcZEsw7MDdcMa7peJ18xPu0c9ES4SpSjDsAkBEaqT56jMySzlpmDBCpqGf5act2cq
ufAWlbETFs5+ma0z1ftnUtTFDogcCx1rGM40immMJMgc/1akLG2laT76ESNhpLqfrDx3wZgWz46I
TmapnnKS0Bhcte/d4lcxE72Tqxqe/WPMGnQAQJC7L5S5OwQoBytogLcNePrmML/JcHL2fD43MsEZ
Hq1FjRs2GgFCT3Yylprt1MIOGOevKKpPrAGQZgft36hONoCzDyTFYGD0zQT7e/kRJAbSBTTzbL04
z/8wan1WU/KFJuQmpNMdUEKjy5uXt1wn84H8ic/MtECbCXROAjUbxsA4C7xkbye0KrmbvQZN+6Wd
Zt6JRf2e6vzNdPPqIKJM72rHuMc218rpkzTRi9uI92Fur1qDyNQZgxrH+2FviF69OajAYptr0m2C
7KTzBzpD1pL3Fh47Eia4L9Sdies9tMVbNVvpvqYR5bLCv2vbmK87a6/Kvj8EgpFizVHgCoJJxs4i
4DH0djrvD3iHl13ted+zm14ZYQKtWPNsHA9+tMszt5uT322ocfqp6KORHg7gSFRviTwlnS4g+NoE
Qc3FezRSDNDojXEF8n1izo2HLWJhWiDpM/jZ4HxFXY6wrG5/Wflv7XLewozdiqU9O8BIYoIskefk
wWaJtHHnF0yaxu61x9ixmWoh90HlH3BtcK+GZF8LO3ztU+KWzHJ5clndcZay8CCnSnXWG9ZYR8JY
ylIKD5u21lfvU07I3DCzz8PhsOc2LvzsFEBN4IigDZJ2si3weKQNm4/cowN1pkLEbX8oAM3th3ao
j5ndH3y/iYeWnD9oM0zmYNDnRXAZrGzvER5y8r5IvIUHzYCO5iX/mkl+PbYGbq4UMHy/IKsBmZzw
pxjQVxFUqnEVTGcHxmoehhdNtjCmxcC2seKh/NA5s3mjOI9OA1dPP8Olz67CJIiOYM4L9PZwmxjV
cWJF1pgTvFHRyrhpkj/5ks+xifoz8lQBao9przkV1S5hBbMZTVgFoJVt8nSreyBk8PAjVnYpnBMn
GAmCWwn8nc9qS6JFwOLdlsaNIQopSdDy2aGwdc/ZjSLrWng+UfYhMWa4IYnsrb5JhpRgzpd1BkZg
i2QChy3vC3b81h8x1aZp+onFztqFvNpd7+ewxCB2oMibaYFxUKYujYZ7NDyLy0gyxY4CzvuEYaDb
5k8KxNZIxYCW1mCbNPhfhLa9oeu7ONOLo+ziGnrTGreA2N0vBJ6YfYj7BuWG8mPkoucucrNdMODL
ZLOBoc7NVsWGeDdR0+9Y9YnNlDhw6lkjeI6hrnybvEtVyRhNFTIxBoPJAkF/Rd/vEV5yOLnpc50z
jibIDtnKGN2rFqVyazZ7QBvUYGSh7NB4JReW5X+XBHHQat+IWn2vsRDdVy75TTCQAb20kIOypEzZ
Jays4/RY29nBMD37sb+lYrDugvxvtZCcPQX9zhvtFwNT8KXQw3oEDggCcjtHTHhqsojwgMom78Zp
Xto8GHHM2+2hT2ua67L3XgZlx1F55mt+9xYeTGmI9sl2oNFnK1g9q2//fvffKwURhHsmQ8dEfJKX
5dwZCJY26VDWJ7YiE2pN8DlI5rYWfJW7NEMx0E83u0MR3kKkOY1R+pRx7V1DPRxEFxgnowcDsHqU
XD0wdidB4hJl50oO/ZM5ciWvdqwAaQNstKw4w8rkQMq6k7Lmn5RO4mxAhjHcgIxJiTDKkC7Yo9Wv
pTMeJpGdvvvr7DsftBtHK/9NlEy10CRTlM9BdxUpSBtAxJonMcJzeavTF/6Ue8gQPFLjFMszqUa3
D5DE5t2YFZItSIXrvs+LVRLG204Zt+r0gDC8eDSr/EkMOXDOIGBRyewR6R6lTCcS94q2TW5NVgQ1
wPtdjeTzXwTEDlr/g9Vbr5HvvgZk3B4MfXG09iHJZU2sp0LFHcbjre12cg/9DH//6nVrxg+LG+cB
daW376biW4fhFfBV9lyVyy+D/uuCM+JkiuK5rHGdiqL0HnNi3HdYcx8a1eN1DvrmXCYCIUFu3mGg
is6127iH1ExPkdNVp1YmEctP9+S1jXtHssN2MAab8o7UC3qSWJor9Wn1vUkXhQa/Dlot3AFlLTeR
WtIPE3WRBW2v6DmDGtu61pK37StPngQYJIOYlr0crHaXulFxsBHXXaRtos6tYb5A8CYR7qBq1oYD
6n70Q9LYZzAFkLJPuzlhM8KHFz3MQn2BJVJTxNBPmXwfFDy92y0ntRA5MpKAy/PIubP6/ggkzD8b
Xr7qFat+bxK2V1lRQAFUQeXOPL0ViEs2uZMUe6NIiMwIGQfTUKYXjyXhBgDMn6XFLSskACNvfe+z
x0qtt90TsSmIUQzYrXOkm0/loePNK3acLcdnN0IzIvYp2XL70voRy04oIfxQPtBh/dnsNc5e5uOv
f56uaPUnGkV67haeMAUQqyfAugCGpvzUOgU2B7yZJF4NzakwHzgvEcV4nL611WEhsLzvf3+xVgxP
SKDUh9oCtNZjYSMlFH5nLnlI9lP1XfqUknPBI1I0CMDEMhEOAieNAiYRO8cBiYbxEuxAVrNSJfKe
fnwwFv9a58luzNk+WkyNTiguIXb5eM69xjrXXl3c3NUeiesZjdwMcAEoR3hKdRIz63gaC+rmNv/C
ulg+eWCfyZ3tDmnSV3HXKv0gg/DKoxzNr6ueyJojlGS1MCaslhlEpkelOI/DXuz1eq+T1sb1fV8z
0o9nvSYA2wUQzLYhGmUOyLdpx4uIXEBBKsJdmHpHC31yIdiXGUPB/53r+Zr4037xczaYVQl0zSU2
JNPmKhaaY6lG685lPlqn9nDnD6zv89K9Y9QbW3AuHrmOz+k6xZtHJFa68HhNbfGzlAEw5fXqWqIO
6MCY+LA3xHAKquirr6YHQfDsXWqlDMkqJOGN6+z/XYytdhFGZ3b8Y3DRXYYB6CcwocjTYAcnBjpB
/obnngvEyLKNAedkm1bDQ9B59tVVPbtipDHGhARxSifvTPwyYFk+P0Rp2McjrpCkM6ajKgDqtK6+
zx1UFn0o3H3Yzi/O3P2uS0kHCE2ErfT/MMT9/yT6/0ucV4j/8P8Q55V9yf/Nrb3++h9cAfhT/2Ob
IaZrJM6O49m+j7/wv5O8nP/Ynuda2LXXVK7A8vBq/ncQvWX9B7OhzZ8KkVPzM/7Uf9u13f8Erm/x
I6KQSYO2Hff/xa5th/5qN/2f9lov8B0TSzIvBQEWftlwdS7/LwbHjlxGdzS+pG7Vi2mlZyCp4XUM
oZMTn+NdcMbeCrJBTymBTIcMA7QxnzSJU9yoMyuadbu5tLghS+GeSDuGURo2B0MJLJFeoSn6I4Ns
ErO81hBmJzK97yIYT66AS5nOD1RcDdVK3l25ZcB7I9UcwujmN/MMTbWutkCbmh0uSFZYXR/uxsRs
4CrBBhpIMCqlfAhosdnrt9ehOFastCxSJrZYpEVcuVZ3ttsZUeP3v1dGbZA+Tq7G5GOzg/aJxLuw
6mxZi7BD0B2KdAlpfWnt/YjMdYsBl/oaGBTa2tm4zXl1Q+tXnlspuxO6uN+1PwCGUQjIEsKSf2ok
e/vCYklktXl1rCOI4QtKEGR8bDWC9e3AtRhPU1qvCV+M3Eq7g0VIBc4EuNznfvfZLfXSbNKAcCG/
K4xLEA5oru2ZBCbY4QqCMZgW+g2LlIulMNFa1E5/djB5YSUCxE526t3KbNSFeqZAAlPoGdOdMzsg
sXIbJ1VK4Bgg1qi8wFn5dHz2IpOX3BFxRMBXkT2V0Ux2sAnRPF74qK6qlwXuD2ygxL19yHR8dFrg
UXUm7hlQpmwnQpLLgy49DMXk7lMASTjajGJkiVmguXMMN9o7thmdvFy9cYRi4qfYOLsqCjj2nc8s
V3d9GdqIaZ3lmJU06qBu7/xodjbJVAYbsxmGDR98ft8ZFnRbVIlbt2RUldqo7ugK69tkhxcs0/7e
saAkrxcKuK7mTXXw8iCIRXxfURrrKF2uYTDQZc4eg5Z+Wl6sXGz9JRkQ50saaklILj5aZlkoBECk
5dbZ0AK6UREB6YOPjAnLv/77jwpfPYGV2TmhKS4TJuRDIsdnEzLX2ehYCWa1cW9ai3E2g8q75x+/
TEK2p3TKSIEf5AuvAcG517bXvo3ulnKc2WQOWQwbjGAcBf49x2yHejV8NytQWZNrdAiBN6ENMCZb
7EdvAVCuDONWmuWrII3zw8cPz4YGoLBm8jFV+LtKBHZAnccbMBtKAf3lts1w84PMQTwEhDS6BxRD
QBzctH+3vrSJ5+7HQVwN5K2rvxHXRus9lB3apWTCqNT4ObJi8K8zk3i3WFdl64fiNL4PXqdgfOE6
w/ZiBiTxBChyIBWRHbzkq5YuLMGYN4JIMwAD//7XVLKoGB03ZJskjkPWNKeqidQ1dRd1pT/bzNzH
NhmCq1g31QRMOXqkajbrV+JrGkwYJr01cHo/pHKtk15dCBn790VWBr1ewyfqWmSIekK9hVVTr5uy
9kWZ7akkRfdgJNDOdE1Zx00Bk9CN2LX3kH3SZcypYsFG7lKl7fuhmj5Cy+52XVCWF8deil00DwXE
dvUdTOV8MMBfx2WIJIH1BJHxlbK2o2DxJzQxTt6M2XfFbxAHkNqvl7TJPpDlQOVxaalCgJSmXLG8
K5ZSJk15cZGuPDO9OqXI85JgnOPai/6Qsob8OaE4lelP0c0nLNrzMUjKW0TkHdoBMTGzNtl6BELz
3/o18Y5pcttZ7q5taWNkCQKyswbFZ9i9oTJ/qcbyG6hIuW99vu3Z3Y39+OIs/N0Os4hOu3yCErv0
pPol7nEnuXbvw0zGDmAAG2POYOozExfGCi3Y1ZY8m0vV2OaRVf0fLF63uRDyN8IBvum2H+QDgopz
ItDQad+pz5U3EPO6INGbFZWbmyIBz119aMv+j9l6iEmgRaUtcLth0NFWB2QdhbVBPMlY/m5yPJs4
wb4QCfybZoiDJ/1zh5DjQejhRNzrxajKU1hcMAw5jFCQrjazjwenNI0YWM+mSbU4ZCVT10ohMO6E
n2xKYTPZJZhzM8KPcpmRTT7Q/q5pd63g1MMPQJp5Nuy0iWCYXWAf56/I90PyI2IJBlRmfwMXhVIK
07xd/nWoQ73n8iT/T+PYqNPHAr0gM1EcPVPCloP/CCncZIq1XCXPmcRpmQX061z6WyP0HYIg61c7
j94JnZ9jO3XYkQInjLgkvQW9Q6e686JAkndO+rCUvCrsu16ABbpn9+lBId3merggIHohpZolhoCc
4KryCTDRB+nME85EVFwoyBgBioNVk0QE4rwfngjo5EBcnityIVzbf4q0Pph1lWz5vdeW9PapDdjV
9SHU0ep3OI/JkT1MaF7nXEbYvTt7YwtYWYhsiUSkwYUgtUwfboW8UrRpvTUzp967bctkQjAHb7Hq
4plzf7Fv/0Mo/JVbzjiCUDuwO2cbN7cQ4yxcBmyZ14H0UVq+u+n9qD8MZPnOAeMPbHcLyZCRecCV
saET/8UcpwKtJL8cR0V7D14fiD/QJ/26/ul8RuYy6ArmSxqxrAj3S5Xd8wX8LhRaa3vST11fJldm
rs+65sKwPMY6uY1PmnhIgKUuVylmGhduPCgnnqEtYV5CAseu+0bsbOu/2DuT5caVbMv+S82RBsAd
cGBQE/ZiI1Ki+glMXaDvHD2+vhYjX1Xme2Zlz2peE1lE2L0REgkCfvbZe+3axwQn5ztiMdiCxmbN
m+pvOo0h26pxq2qcU6cUMgPgamevjcrZkyped9bEo8Ubnb0HkXmVuEQxpLotLtPG3g3V/Fm4bUmt
4vDHw2hPStBP1kVJj5cyB1LtNUrJOLWY3MD8VweFFHaCz/otMuCxc6wF39XyZsTFCEVchVkXam55
bCoIrSoEW6C5dBbDnIJ256qJ4+ozTOwX7iJiOUIQQyl6MBRp2cHb2r+m2bHUDmdMQ0H6oQZCZGnv
7WNZcxny5NUuHzEz4DnF2sC7r8N56Rre91gNzwK0CyRC17t3PHdhmV207wfk3s6EQB80s97mN/NA
4eo1hYJfiMUinOg4dtlueTU6ezvNl5pYJPaqall3IX14Kt5Mue3uE4wrC08RnvXSvNpPfb7PgpGL
nSA/30DMabClWbYJGH3x6pnF/DlZ7dOUlM/Km1nrT+nNoMHbTnYdjzxFrALXV6IMLF7ZeMjiPl17
Qnz7ASuIKu6fMGOixtrc0ET95dqlQ5yUeEhYL9EM2RlSH7lWOVUcyDJvGR96j3KTUz/oTySCZWGA
ChjAEiPvxITwRWosxoZqgbTx/dOkL60XZCfuDKt6aBSrDWSsNIfLZ9nm0SmDvSqbR8dH/il1+Ywr
46e2KAnXMtz1lmttCY4o3l32azyNt9kw/3EKs985ZuHf6CYXAAcdXmdZLFI6fsfIfjCdcNka/evI
ts9whycAsK9sHtVyqCT9EAlHDdDTvIR0eRkFQnFvPJiURpdtyN/kREtDeA75hZE6r5bTsGZBbsz4
EL0xPjDWovsXOZ8qljq4JMjV9yYYKNJiOJcytll8pNW1T5Wm+MzJty43xTjO6rtJyocuv71nLQUX
A5eqOaOGi5aYuwsWKR3fPJpAuX/D2NV0o/IURO+YnfhJWNGd7QQvkQHLuaIJ3PfksRHV2yRxaVgO
N/VaArhpFjB5OHP7UXXsmv7kDvh9uil5MUAy5Iqlt0GX820RGKyI8t+FFdapvqBVtp+ozvNVd47D
5BNNEDtEmmB66VeZxLiroqbeN1l536QkiP1H4Q0ze735Srt9DAl/5JhUvSuwIMG5qWbycdhlyrAr
Fm76UpbEiYzBPQ8d4Ys5/fHLlkRRFn3+tVG07QRNHbIDS1B8eSg9HwPjCm/XvKCn03rxJMI4G8e7
qVTvc55/gl9Nl5oXhCRmu4Mb3DL8aHsXp/kaioF9l2a412qiBBI7yVLWvskqhzVICmkXfO0b++6v
vgVMtaJvDbJgsyfAwX91tm/LUtyBbJM0b2BciqdbYCkH1IsYCafU9ZdTyVmuHtQxY5wy5xHERF0D
Sm2sL8O8hUSAO+oZ8Yzx5OBO3sU3HjgIcoFO6qUW6WvMlT/xQOVOy+rRuB31h7yimkLN6wSoqPBJ
zwVNvC376VHJmoV2VVwV4jKDsQWlc1jPU7ROCo0dcs4/LG1fKUS6dnvHip9DJtDZz144yi7nOks2
qclKAUuhb+mejS9hH/Lsc0O6mzjhMImfbIj2lVu9d/4UXoxCf0aBgbvDJ5aRDTy3SoCeS2OKRwI4
eKRvZJrC8QMkZrEVZT9u9Bx/9nU8H7kvBD2VsQkPipjHIzTgTStezNF9LKKBEcjmWGdksWSXCEls
cF6o7q1p3rQObrbqZHxN3Ca/68S+LwiMBbVx31my28YhtVJsrPSRWMqikeamlqEiNxfxYCD2tab+
hx/QaKpF1u/rkU92Wd9PFcmTFB26iLrh2mXmJ2WGbF1dWG3WlO1GKNKLgBXaNFd/oAAw1nvM8byG
HYcYEhhArXXMrV5RoQQSYz62/XCulMP5MwVtHlViy8mNZV6NjT9I33D84EaIzK2bVdQhg6Fuc0oN
mDkJhGQG8XT1k3osRltjAsXgps+mK9/6zrqWOgXyCDxxmrxtB1ZlwY/v58khFAZY8dIeV1qcy7Sp
Vu6dKnlnfE/T1zmUKxjuFBfiq3bY6jau8yrrXRaTbHTmcGVTqLMe8PcthSp2ZsSRcmg5c4O149yD
Qr0sAndnVhYLZaPd9zHLuJnMa1STWqtzHK4YoTbejKvEGp5sMjU5Y/QSPAV+oeD2dNBl8lxwBlHY
NheTHn76Fsps7nuI9N2lKwEJkYldONBU6sa8Rp5z5XXdt0YZw0KvQ6TY2QRPTKDPVt9+Lt4c0/2a
IDoSSQ4vN4zeMpvp0cupIACctaBBlD3w4F4tlmbLLE4uQvJB7B35PPXPcDr2wmZ0b6z8I0j7D9MR
lyrEVDUY3UcUl0BYrAu1GRTE8KJ0HAXyoH+IguCrxwW1yHw/xuPM09ucWkzG4Ssz2M4E2dGb+NEd
r/2g+Xhvd/M+Iwe3baELa0BMCOjRJU/B/dP/uSkb6lmqAAL2GOg1JqUvP/PVSWJmTmFO9ShUKyxZ
B4PrMTb877gfL1bMMyyynWsR199hnnOesoPnsi3enVyc5/Rdzd5baE2k18P+N2mtkEXqcvb0WVE7
SF8Z3GGZmx8y/oFTDFt5ukadAWy+jV6sKLvVcicWGZqn0IjInRZiJ6zaYkc/vyV29BqbDnwNj1BY
U9aUimWEP6cfq3IvSWtfpQyfDAzAQ5/DFp+PJo5vrVFtLZIhywi+mLCAI1v+s6C1gH/FM9Yq4hpm
TzHwLzv3VvEwqPBCvMclczkX9KGEtyqm5GgOX6PgrBUFCyN1ID0n81etb0cli49nhLDgeRxgXHjO
NaszDjBceshyNLStXJcMcyXxNJo3HpjD4cO1rGBVjNxPZFBitsidtbVzLcKoXgzRx01fO9e8WiPB
/J6MHdOgvXFM5G6iSjzS6i/bkIcpnR4zyA8SEkERFY8DY//GrrtsHcddxCNa76XZ/BhNQ6UKJSim
KMXKHWPkxSnENVNGPcYv+5zyQAU8Hc2zgsJPO3VxsaeK5hqje834aC3h9at1SLExOD8Sdjj5vYSi
+I7o6OQyt6ApYLnq2YXaqxqb70TfPS9TYa3RhVQ22UAq9LSaQXJUqJyRGIkB+PE3YUJubQQuZ1U9
F5jc3BJ/Td7YjxmGstEvi00fd+IWptkEPo3IkiGcM/ZZDJxoTCHot0nLkbSEjdcigXX/ULwmERcw
Cs2y4+XqRmuZhBo7mn4wcwlqof2QNctEHMIw99o3TpA7PzUodHS29m1NIIdqJ63pw5yrnZ6xrzQV
ExVwslcvqpsFM9tZcpFRVODRLUkNl1LRayuoYurZOVmaBHXSy2OhpnjlZTfYHogb0B1FXRMXa2va
/j46pA30MuzchfncacXQGokfIzc+DdjZiyEnLdMYf/CxYwmjSqMHzy2jeyfR2zK6gTIs9vxTkp2B
zL2zpFsYlnedExptTWx8lkVtsGyRrsanCiPGyrtlY0i9fOsKZrIt32ChIdEC/TULiiCxkJFHX1mR
/5IU4G1wLy1GPbNupGxsHXQpjt4MUTU9kcaGcu9UX7Js8PQG9GSNx84bXO4s3K+BASBfT3CLKOg8
NwUZGH/E/5ZwWKJRnJXQiCY3Q0WPSOszo3Lavd2Vi5CfwPcJRGn2UHjS7ghMPsV+eCO8c5KDv7eA
okhvtDF+mVkH0yixf42Je8lsFG9WYqiVYEBdlJl7V6RK3lWjxsPpgDehyfPZ54EpnU02VNfeTYna
tD4ex/Fqdg4DSAlH2HcIpsghHnlC2niig2HJZb7PR+ut8e3nyWTYpFH5DeX4tTDH31JxNRdeupIR
ivXMdZqMObCM57mhUtHLQhsbLi9jHlaPZWYQ0XGhq/CcD/weUa5+VIUBw9/7vnX1FX1wyAKqYgqO
xEvMqYsJOY9qdDhBMJSzjVfh2zTxC/JIZsgiRfTiBV20mVVwpePHdstL6/vEmG4JugKPRzwc+6Kf
dpx2lt5AQ1Rw+6LxR1uqIHxW0uHhW9zJLbNfYTnIVjFGbOZIz1k03s0ezwTnN2xJu0FtnN7YKgLA
q2HMMUSK6EVDcNxnlFKFMTdWqWpMn1XyGA+3WmRXyI2DJVGnzZ/CtChdSR4UjKClNVYHaqgouTHc
t1iAchMk6+Oq2LQJzauWbq6ecGHA9Rji3U52O8OEmCww9S4ZLywc7VvB+LcQrAM4UXHfTUdOSXXO
/DY9ouFjknAsbq4ZfWRD1FaLCvpcCl5nokVdlJQb3ZyS3ida+dUEGV85jE+6+XFa0GGQEKaVYzHA
g/m6QKnYd8oHxpVaay3me5WgdaaToH01A5mApZWFhngTnr4OEhuF3a6ngZvzqEwsLsNdkVfPktpY
o3EuvnKPJvXVQJo+m3I2iBZWtyKkGLaA5PBIDIggJ9Mex0+mXOsl0t27QYphUWsb22hwjOrs3mqo
1qmbKD21AXpqV2E/RapbW531QCPCps8ab53UFBIF07C2yzfX8qgR0fs2tKCOqHATJcBQqEn5VrWe
t60PEQsNhCFznNbkpvING/rFLH08ZYpZwqqTmqx7xEzpvHc1lkt8CErFK12S3xOV9WFF3Dykg2Ka
jpc2a8UaHxpXrS62NVm6tduVDiptCY5zsijKCV9qBdcxiygkJKHshEjCThsNVJ5712Cuv0U35Qeb
gXGhKiB+ueGwCp/uO8Oj0oasi+mtSxqTzJG8I83gB+lxK/awN3QW8naCs21sSgU6hgoMG0hmGaGh
CTRcpFusKmu70x9p5j3VKW1x2cR9pxk/7GK4M01uyVkGX2Q4dJ64zCSNOej0Z6/mVly9ujRiYBnA
hFqTxChGYAjZwKo4gpy7rsJmM5ITWvQTL6BV6TM1yYkFYy2zgc07Ljsh5zUckHHKRmytyJXbghLQ
hQRauNBjWmxFV5F1SfZ2OjxyMLP3pikeSh39ctAqFtzQZy8gViVpEZ9nCwKkyM6jds3dMIpvKyFq
LOx2FaTDuK4TsihORw9rQSi9L5FysoHWeninzoJpLtxZ7rvwnW479sA5WHIcuqb4xZk+rCeGBx7J
YEjmZpjuCs3hy2zLP+z6KGAw1V3FBII9z6FWSD1NInTuOhPrkmyPtpP3VMlxVsqL4LmSBQkbWkv2
HePtvvS5+QxV8ocAKwSsWh/NEhOr06BgZxEHtIgmpvkhBuHhGuu4D39tc9Cw6wp/DUqnPgIz6rkd
FR+NQG+Z0k4SFnITOFddwC1GfTdDTwAzdNJFrZxXi4tulZbOScuq5rQ41ftSNediml6mcPq0RvIM
mI1DgX+eNhsS9reG1IzWprwHP9Q2P3BXYUo1pUl4b1pBWohWvUMLqZ6c9pJIeQFrQI6xB72aJdgV
+ezfyrxe85uxpHYc/vMiWtZh1VJmgOwSBUhAkFqHdaf5mx0jf8sayhsTIA+UeXvVPg5ZdZqORffO
DYEvmkXMFutQBNNMnSp3OpYXsp1vDegFFA/cD3tRD8fWDR+6CO9GlLmn9MaebYKsxwmedysjtMt9
ePz7p2NF5yuGhl3f1skR0K6TJHBEMh8cAwANO4044/m4MDv/tQ9IktWB/uwjGpTZ265I4j/F0cip
OKIzGNM+g89AfeEQXCQh/42gtxmYrk8HkmYHS0wYKA1qYy0TVqlsYVeWAm8xElLpKkoKerYFrK9B
Ud6+wAxvFEEC6hgAj5WHOjBeW5bsm7AKt07b3BfUE2+jAEez5ZrjOoEtBRtCb6rMfsaaJNgRh160
rR19CYOcNJJNGyUowLbEksw2laI2CiWjItU7P242bHnZk3vIhAP00+Us69c4SsS2KuIbFfwwzR23
/3wjovozr33BrBD9RqV5hFT72hJ5WkRtcu3wPK2mUbgLzmIMc0X03Oc06sikhqGbv0vJAF0BDIeK
YK9jFr9+yfpLWCkIR0uvGAKeWB8i9VrJo4+cOSEhLKnaTFaeRysgEc1lXvJ8LG2xKod5XJRjEm+S
4THr0nZdarSjjtXMtis1y4vE/mMl3YYOuuqscFytzTzbJ1SC3/n4+6XAOtoxp1QW3UyxaRwZQV7b
hGF7DMdnT9yErMj7LnPAe2WevSfDxGImrGiygF/m9pJZnwLywRxPsUqih3J06YbJdobOaGZNX2gP
xI2jkUWpBzEhOL5pmTK/p2TkQbVHK07ULmgBBrQQpB3dVPsJ/2ml7fe80/QEFhW0dTefoTq20EM9
in8yTyz9isP94P8pONJuogC7Za6LbGk0mSSFOrOcN/rLCIV4Ffc5b8xgTjspqq8WyPDWVeKJIbuC
sZ4fXW3/BLnv7GTCZqRDgS1xzoGlbBedNO4C1zoBn/6y3YnskzesowClnPjKIGiF5SP2SuAtuh8i
AAd5n05YM69BZ1yLHi+dN5mbPuTZVrnUhAOsGTzhUbdbWWte4t8Q+P7R6WAOECbamG6hVhOW3IxF
5zLyavgM46kxBSlEL2I7orzHnqtqNpyfurBOE0Q51y28LTAuDiGuIvE6+tukmjYG6eOtBkiUN8N7
rFo029I9NYgE7TAOhzYT982AjOUEGnIg/uDVWBmHkuUmBocARHbGWbCLYjIdBJCeSwtgXvpC6Vx2
x8KdIXLWzn38F9AZPIK0qE5hH/Tsm+ZTy5lWxrwY5BbvI1d8xUH2AtPyk3iLve7M6FVN+2oefNJo
ytsQNfFJ92/zFlkmu0kEuiO5JpvlzDKfQpmKOHuPBDzARhtxnC0yWpjNic6ZQ6zKgE5jF04BJpDC
i5tlHXeI1FnkLhKBCz+34qeh5kQO4IoIqeIKKm38YkgVGtoDtXU9hYFqN8IRh3lY/NSmDLeEv8k0
9eQTEJovec9JofQJpYay5qTYNq9BMFiriiQpqgHN7a1GKeqIOmge+v6YHggBeksjCH3OfRxPYo8x
V4rcXIg0/rJk86Px24ItY6iYR3nwXNKDc9ufKpOcbdfWS7KPmMq7mRY23EKiS3/JZTA3Gy86d4IH
k/sk8aj5kAw4DBLc96pO+Qz32ZJLVbLfKfkhPNYeuTNsg+88ZZk7auTFlgcuLA4ObAX4MrLf3LaV
9Wz5PahypGav79JVxR5q1TXSW7KE33AyfQMCj7QMGbyI9VJnrKljq0aaqTa4WIlisve+HYt4c15q
0MYLIzGpqK0xp/ZksOVME0XIlL7UPnsUN4j5XAsQm5JrRtbMOdq+JRtQBKeKfJ/T0PRbr3I2ezbb
/tyy1Nqt7ctNNadG0WMjSjwsYWbQQ4MCgsecd4z318z6nR8ZP5rOZrovMRcXhHDUTWkNaNtEtH2U
DRF+AqIcsGwsTFmPl7qvmGq5XQDnpvbQ/DEpOlj7HjFt/L9Lo2YMYEwnMWPgywHTWJsfYxTtOYa+
97b8pjUMBSah6reUqbcxreYtScKZh0h1sF31QYApOZgxUCG/Q9oQJj7sTNx4M25yZ9B+tR8ThUiI
45tTr78AELQjAniJc4WvN+wfvYHPZZGNzyYnopuv1mOANQntGadADTnPp+rX0JrbMhEiz0tRhXtE
b/M6CD7xRGIAkBbldxwSDE2i8Ls3o3M79ssMIN5CFkm/MibFJA4QsdoM1GLyjx1imhgJHOaE2jxz
WzZOxPeKEzau9GZybyCIHvtUK3W4JjGAVyhGJLx9KapGncomeikYaENONpk2DgnERWRgsHzkuHcQ
EdoTbB6LAfUEIRFfuwHyQwPHnjmwncZxDjftUFo4aVnLmzeCmDLStVHXa2po+2OTGd2mAxAmXPqz
bjXdYZAt48T09zy/cbQarG3SuXuAPSpWpMofM0z6h3juLrDf+0XbNIfAQU3iMbWcrOJRKzIBTFL2
Cut1+ZKW5/Lo+njJEOjo0XXas6xam9Scdefy4lpkLExo5jPOPYAGLVCAavg2CeCTNft1JVFxGzTh
KoG8WDCcE6cPLwVlGhn3rEtqya2d48+Dj7PyUgTipj4HeRSvCeCyTqoQ5tKP0Rif7TYLWMWxyjMS
49eBLX9JMk6Hc1VvMCcZq/nP1NhrmTbDfTgUh6SL+eTe9sGxGc07R9bd43STmBtfI+bPAT7XzsTY
2vXrKbPdtY0bnA1OsVSRzTxiYc9zm3ozxKHJYDYzpwJziz3H4sXxy2PZkPUr+GDjXg8WtvCCXY8v
hRBO9evE0VMRcwP3qWk6KVq7Gcsr3FZs3XNJxRctZBOQEi9so7NmizZXNxNjzIXXT92r32C/rzsN
F7DKN7x3LDOr8WEKFE8+jI9ocWQzgiEWzA5zxksVoyj4vXga06DbibrdKel89l5mHJqyBwVx+5Uj
6bnk3JF/eUoGd1i56KBEHJmuqaTUTOk/0OfcvW2wL6BHgOVsx/rfNBmgbTP17ry4enMaWhcAHsD+
yZP6OFtOdUxHv6ILYL43O8XqtmVOSUu2QZTTzmyK7kt3UABjyQuHDZsaEE+/Y2CnnwbIi8wX1iPK
ABSX4VbbMLvy2jcZOPsh3s/p2O45662TmRctSmu26hzIx5YiRNNuxrOPRdpox23Wgr3QbbSfWhxV
Iqi6V6c3cTWXVniDNUQ70ks5WQ+kmvJPYKrvuUzKg0zEBcNGdJgM+LVOFYs3Dp3TmsdTtwtH036L
1LT1xrJ/ctLGwSGmvrOI5WuVgx9ryuoumFiH1C7WqfIKDtqkb5PtmLx9X5fI7LtlEpcvxoiCUMsS
KoV6gULOQ3C+lQ8iURkb33Upse36fmNngTp411Ei3CpKWkZVJRCoamMjzcnmBgdrC7rRkW7PL8Mu
L4NJfWnpPoDUSde33PNqSLwzo3R46NQY0iHXYxPHgLu25rzeeprITBUH+TmSZX6O2zk/2x5SFman
a3r73d8/ojQ+wILjMlmOkt44F+3fkXrZVGJfMAE2PW3yU5/+sI5GbZtu5iyz44RST+4+MjkPUURH
uFlLOPdFvcdPhEPEJhc4CHdifMLZJApwq639MExW95y0jHH9EPtg7omHcRB3X4YyPGcAV/eMBx3C
PdZTvOnzyWWNvPBHuq8dBXoJQy+DGZYkhyDVKQzSFrAdPQcuXYkJvp1LYPI4tCSNT8Pkbhqnm9Zz
r0qKxe17xd1ykiMRS57+p8RrP4u0LwmDmR9xW6lNatQ08DZ/6NmoYS+dBpCcS3zX0YoXfzzYaYMJ
CJ52M4/oyGai97ljPho2307piRdR7wI4PjjmbWqoHWheHmItOC69TtihL5zeCqHv6ew0hlZ2anxS
m1i6ufvNq9EQqDtq6DfYeK9tenBaFF0RcWsSJUuMhJ4Rxa0OOlAPs0G8Z05IvWh0h6d6kQ7YH1LW
QfuiOjWV92r58WuSMMJC4QbrVsKgSaS5CpazWo9pOu6VuNXqdQRKqr4NllCDsnh8RwteVrXkBwRM
DFuLxbcEFkAzLMbJlDCsO9T7wq+xHXnVOsyMT3JdPqQWDgk0QmtzbHYkWz7prP3C8QgZiBiiton5
+HVxh0192BvZbTZ3ulOo+u5kjJ6GhmBmRLFZPTWYBsNoxJulCAjHoXTWCJthYb+NIkq3Yor9NRuG
PxqDy4QPdmF6CY6cQdxDPMU5g4UXWvDJRrRh1r1lXD+MgE6QmvxDCqufxCnzGqzodO0qhuMI2oMV
zsDSUEejr3GGMNlM8bNv0i7B2vMQAHA2R7j6Wcf71dFdAjeP5mzdrOmcwLYM5q4PQOSk4uAGyH/D
aF+CkOtBNZImjXi4hhE3ZyJNWA4XE424SRicjLgcV8FkX0ojPYehD96VyTt1ApxqFFd2vXppu+xO
g8dYp8Dzwoa19ElG3YNfpa8efs2V5uLyH2MHfYHqEkS5TkPK6WHb2ce/cyXOuSthsDthRo/JIE6S
qB6HUOQzgWHFLXbeVJywV8IEGaYjKXkfP5pmrUngss7tlUV4fmnV0WNdslg28fkiekLZ8k6l7X1O
KHJ03jM4F93LGCZvznhu1LOfg5INcXMTF8y+VB+vOdpTs8thrctagx40lCsDmoZT8FmCW9Lx8UCA
rn5bP0CsQhlwnTFdiix7YSkRbgm6rJMOXETbzUffr69ZwqzXBe1BUXGx9kAQcqs1Nr2NU9e5LcbL
1zJkm5605Ms7bYg1tchUd9e4cwz0fg4orrsIDCpV/TDZzeHw1td9tykd1CEiSBSryO7gDwYtsBaG
6bndwigATu2fcapyU6oBrC+TaEb9cjxMtMMxKUYe2PnY3v/9QsI7uiuFeIEW8B9/lEPeA1A3e7g8
S3VK/Gk8wJNe/f1d40/q9PdXUez/x6+kj8cOMzKazoRg71SAqp3EkPSopcWysz11TFUg7jMZ4iTv
uT4hYt3nkTtuJhGxCr/99l9f4rq9l8Si9n5aA10Pu4mUHHkt6TXsCquqWA+3jti/X3rc7ypD0m5d
pC9HO+ohANB+cbinu/H8aHBTfODpZu9mO6D8xNpEPHq4JSUCSy+CW5447Yq5UEJ+6FEAk9dymPRD
M4WM+lF+a7uu9370HcwRtVaxXsdptHbi0DsR6aaQs0uf6nlq76u/GRHDFXeASO5je2jOri3/2QH2
/7NG/03WyLYJAv3fw0ZPn0mcxg3PPzJGRRvjuv/5n//j7//0z8iRcv5hOcJHi/NwvZpgMv935MhV
/xDSEha0FmH97Y78P4kjaf3DpLFG4j8HLOAq/18FkcL9h6sIoyguXbA+ruP+vySO/nObH7UmUknS
Ruq/tPgZYQydMJzcrSjEZ1tbK7wY+5CVJVPmd6rl+7+9Jpd/5pf+vXDR/s+xpn/9O7c+t3+LMyV4
VBPHQWtyTKu8gAUmQtN607NrOX14NGzpviGfwTep+jlK6VWbrechyt59u8VrWXbmBoOSgww+IAAF
pkkjbOBYzySSIbgKYIKkTxhCKKP8TKq6u6+07E4I8vAg0ng6875U+Eizwf9vquj4u24v0b+SWv/6
kf5LQktHuVd7vN1IsOGvxFbdHMK24fY5abu4g6sYOTwSdDlt+mkW+1rl1WvT9C6PLkddarOlqBan
ZPeqRVjItS/jJPnGCWNU28pLUtYnkYY3HyuepvdAR3gOT1AviwnLwy266yaeffRt0FpzH7H0Ngzl
wxourbbD05tiaQKe19ITLKLzUPZQ73M7Ni+U8UAsqLPstzL19ChRQx1g5S7vRZtDWmw0FpHGcyRd
RoOfcVQmEHPnoH3j1+JZ+9FhlcKOH46gpubYN5JdxAB4gpDWUO8Uzf5FG5Y8jKyWGcmreby2eohf
JkGbgfasGYUwspyX3OsBI9itR91NqrLuZWrlcIUNGo5sUnxyO4ExMWv7fabosimtB+k2/nvBQZU2
GpgxT5ZO5MkHwHwkZO+qLX0vcgsDHhp4MvfGyo80Pu3GIzrDHZx+DDxBeMlEr4MCQahGjTb0mKDV
OlCHihkHpG1Tw9b4+YlJmURHkM5cfflgH5xSx59sjptNFvNgm8h/Hvn7DbWNER2/RGsWnM+B883n
JG+nZI9Fxnkn5tzs8HQERx1W7JFwVt2RVckORUU9GHag8KWFX/LHZcCtwVb3DlQGJ/4eHH70W7/b
dCkraNaEQ8KmWRQ1DlVlGslH7Y7el8EV+OAp0924hlue0XVLphY5SSQ9Eylz1pJSBdaHp6qssRQn
DtGE3AwlzkZ+ZVRue8LhLD/iuKCAAvpv/W3TVwrPMpHAJNg4713O8ycZ5+K9h/L7JBpaziGCBmu6
BhxogKg5KC4FoGPfGN9wSsSHnDnxSJeQ+IaSw2Iu6Gs8Yn7Clknjo2y7ZPry3KrBAcRVfjeSKdx7
2snO2LL9tzJI8gNuP3tjek208UyWM6Xrtsc2rPJj40fuyQy4PCBIAi1Z0ATtPVqJ5XK6iSyWasjz
Rp87F3QsFvOm4dWXCtP2t4Ya+5hjii+OVoPtfIWVF3NE0kWTdewiTz5YPEIBTXRNSOs86fFg6zcB
8q9LqdY3I3J7MJzKOSL34swYQLIO2chCfbLcryykqK1NEiSAhhYQjz80MI7ftOfRSqoPkVv61uud
v6NDMwsGUV19E5FW1SYjj3TtMXje0W5Y74xGsScnwhmeMS5IuC0DL14NOZlccnGpbqQb3Ba4ByyP
9qSFGSYwS1ADx5U0vOLHZ5q6GEr5SBsTvtA5LJ/LSVo7xF39xoQVI44GKcaBMT87fjdvJ02XFdWE
7hoMrQHpJwI6C0KlGnIsEVXNKR0CcGEQKssFR+s6SVmL+aTRK9uoP2xKHh/wBeIYxwEcH63BTdea
gP0PZpfxfurG7iU07P4nCJA7g8Ti8Oul4wch6OSjn4iV8clAAoEgdIeKal0VvkIOnnWP2OCOIHvr
mnKu0WsYLJK2jlZOBUlU1QVHvS7P6rcybgVsialdo5jqt4RF1zZoe/+tFwIOThF2yJVjydG1r4Jx
bVllz4TXd9wKZlyphH2m5sUXETVvMgjwU1Q+KRGdx92OnES507co66w6eJAFtztUZ9ojnKqNn+OA
GRjMYx4/gYIt1LoqLTCNEJXmozGEnJoHZyIaJcg1QcxiJM8Wbc4cbdwUq2UwZ+7PCDt62+U2mKhc
kYWD5zfHj1j+zD9DIUlsDoKlRubiCIYCczQFgDBIrHl+TGrlo3hrRfzcKOFztc3w5M+M6FGXi/P/
Yu3MeuNGtmz9X/qdDZIRZJBAdz/kyBw0WrIkvxCyLHMKzjN/fX/pOuhbVhn27YuLAg7Kxy4nxSQj
duy91rcqRjOHvqP7LgqzfBhDVe8Y9uiHiiW7xO5e+OBQvLfZSOW7hvSxV+YCQaGZJD4Msr2KXLcv
i2dmeyUvbvm6mN5KU5j3WTHznCx2xG4uL/IQ/Ji3UZokxzBqMQ00ggW3+QF5d6baOuXS6oKlcNKN
azJS9VuDTFE1iT3IV3KScjxAGUJDHuYpLQKBgo6vAtKiGRRDg2KJV5fWBG3Fr8nkileq+OZTK8f2
eSiI4clnpIyboiVCeEf9RQcsKdT3DKjHSWjXOTDdpwNVVDhOWGAWlF5p9GJHoGklv/3gg9jY5QPL
7Kp3tXcYuwYHf0hFTuyaVKe6rHrU8DCZ7mKl2n1cmd6NucT5aTRVd3TGi+imkTK8xwlscSJcADF3
alq+s23YBr06I74ZlAXYQg0QbYgzKvYaWefRyqD6wYRQOMxC0xCf+nQpd4WLhbMPl+G6LJmebsqc
OXlruAhobLm8U0RixGTsB2ye1KFVJR3rKe9yiEkpwKuxGfJn28FIYUYE53mFRri1SDw0JaEtILtZ
74DrxobelyO05DVaJ2A8idDjZwIiplNja7LUSOaednbMgRU0CIPsUpHt5bjTWaQ1Agh/yQKwTtHX
CcTN5yUGRyoAeB1CidRmGs0qaBG1vdvVGF6NmUQzNTrxGfxL+5qnbb82/Kj9mraLgU2qQmdvkGiz
AqLa39dNkt5r0BwbVRL+lyDoHtaiTZwrhc15H15AsjFKr7fF0cxEImPoTsVgcmGkzWzTlrggqGsZ
0uWCH1F0DvxHs0L5B0Kbe2XXbx2RPc/kiMqv8OeyLQcu8hmbAkbh6Lb3LsP/ZqNtu+WgDPkSjT1I
UW4JoREZQrGqlMkumQG8Yw9S96LstkNfdefGGsYtpZm/j/wJAe7YF9ecivtbx4AbGNIHObjl4t9L
WOFXSTkQMQyvadcqJmyQvkxaQlIdE31R4AEK/OwS5RUSOxrGQdjEiPKdyB62gjSdS2ybZb1l0ex/
GTxnuZyn6RZjLEZfXIugGqOLLbdpujP+SoA0uEhd+u4NqsERkQZ5kWH/pZetuR76WWxAgxO94Fb1
RMLhPO2s0PF3qMCYCbqE+c6rpkaXibnYDa/tQoZ3Q45lSw8Rk95KV0Ngl4s6ycFiPjbSCQvaGXA2
8iAZPkswCmcahPJ11hjQq1QLtLHKPdQdvX5b5nT+4yJh6j+jiDUau3uyfrTOIz/PPksM6y8pG9h9
42If6ipKvDkegOY083L0UBSyj7rMIGiS+mc52VgNqqyNX70iZwg5OMi76ZvBsosFkbhbMogTZDmO
JW9kl08VPUvP/Sptr30iOCbZTpR3+bqECvFCX7B4pQGC9j4EgLqPOqN9rSDuPCvRq00ManvLIKqn
qO+ns1U5cmfOOW6PdsIt7rhj/DBJxspG1qYHq4i6HayV9oU9iImUHw20tciscGeO8qJD8+WhzVm5
SY8mkP4MnuRS3WF2Nnl5TV9BfbWr4ZwJWX5BA2qcwawwmmG0TELazCDRTUMYZk2DfcrIquvJrfFZ
oJkP6oGoEvwQy4M7Ia9WS1PuyPER29RfuqCqSySJ9gU/4/kkYV2l5RK+ApGU2XqxZfJmZ6VNU2Fq
6XMt9DF48dR6mNyOQZTRdteqZA60wmidAu4H5XfQngf4FJfl9OjmFV3o1h6GeBcKc3ycnBxqZeoi
QKxwQvC0WEN0rUJNqGPXgN93SLa4x/Tg3BPBA4kXhZj7kht46M0F0FntqfC1MgjfpXPNJDAPlfds
JjExnWy15koJUFSVO0QelawHSQxhk9wVDnGZkDR5jXGwIbHDNZ2/qiae6g2onZYxWab7swqj8tBZ
afnQaK036aD9U5OMrM9OZCCEQgqHRJlmmgIBE6KthaymDOcrvvnhjkORvSXcztoN+AE4YOBQTbYV
ESLPcAZy3GCK0GoExW10jubEDnBFImIrHe8wLPinkCwo5HuzfRmaTYsiuWb0kc/jqM9IQSWSGkUy
QI6bcPAJ0wg7BFHoKUKsd5Y2vIfOJe57YxMqLBjNF5ghy2piQgqRS4UBXyITvoRV0llX9EeZ89Zt
lGxKbxnAa3eh3OPm66ZdHfnJfV73JsLvVuBo1hejZZYeDSreB0dVCAt1hiLFHuoCXbKrcVqCuGNA
3RdUYFa5HUygncyPCqaEQtNZLeJtZ/XDKeyy4VWlo3dOjLLcQ/dwrzMnrk+UhzHU6rbrrxZHKNLI
cnvviGl+jk0hg8FFM584cX5d9F53TsD5PI014xwMnlCfmWOFR78b4R2bHLto/jM/cnNyjzEIyW5H
ojj0qz5MrB2++ekTiF9mWwbtgsgDGF1OcX+WSxFtc6HUizJlfaj7lEg4Q6X23eISio2oY1ynjhSv
deEgQl06a8TsY4dXdeW0RLZYE4iCuDU+hZAg0WvE5BnZSVcytMrC4ksnnDm/hv+R6quGQygj/UI1
wCn6dM/8qcGTZyOmNf2BUFKAK5OQK3gv/V3HIae+QklVz/uJKpDILjOlXc/pxf8atXFlbDmTRg/M
tMGWqKhNb8xspHZj0HSDdJFpaUzRh91ZVt/7ONOPZhMzkEisKdtZ7E2PQ2kngVER8bOC/NjdxdoB
FprE1tXAIKNaD3VsP4cIoIzlkXya/L1pLtBIU+eQAPwIqcFCvXuHmER+byN6VXSi7Xzm4MbYNWmj
4Vo01k3upRD6nEZ845noyQBMBAQDqypfWGCN24VAFtKWlrC89atluEO9AE8pvyTlJJ2tvosla69b
F3KFwG+4RqUW3SAtIyKYpPFramz3tS6b9Kqfm4xGAsfkxzqenN0EKiXHl67FE2G15bgDGcgRnWNp
hvCLyLf7VJvWnZVmCeSWaGLVRfZsr9I2ROcKPiB8qUXTMtPxZuxxURQTNRQtkkDflHq7wWc+t1+a
PKxGZi89NJm0jZDrq6bznhtOQbdWqg0yoqTrsA6StcZAhXv7wqtAGE6yABvju0ntinOTjcLBprGw
Jbgyu8lldCqzJN8lfQu3Yx6HisIE648Ihbdj86PQdhi8UI2I8UtmjMsuRzp6GpYOIWJU9SVx3HRx
XvLaSB7jYU6QAA4WQE4oL0h4SjlAyE/U8siiJXDNW+3JiPz+tGCNB6GGoZB3Tjk7S2fGDSMOK9AG
YVBUViMKfI7/K2JFTfAynpPep62BgbZZPBJ656E0OXTiaxEERingyizVQT7p/Irwa1BYQjtPHDw0
zY38koaYl4RUtAx3AANECh+a1UTJg6PRQUkDUQCV9ZReGwk5kKtyicP7Mk3ZVqax6qHj60qP+9TT
5YEptBOIWMsgrSKk59VU3EQk0Rw5FEdvpuPJG3bA2YKxDQuoZGHVBzcy/b1Z1fFXq/AvjwaN2BYD
GY8PIWw1djsHr+5tVozZVaTVhZ1rm8EU5f29ays6Roj+Ls7EKavwKNhcbK+d7nrOpU06kGIjMHjX
Dhx0ynvXQxlBOcHzlrOEY6zwziway4GE2eKzM6BaXpYEvTlqxitkieS4EH2OARF7or6a6RpyjoXw
nJl0WPiKw+6mGo3ofkkHJFbSV2DQW2qoeFGSqyf25roqkyTAdua/j6LrEa0j8SLSwmYFYtk0v3S0
L7aLMGr+5o4pkDkx4nAMcXbbofuGHN7L2OvDlLCQSvlftOXOgWppRKSuDeSNHfOBZFgxfLFs/sFx
VXhrG97hq06zUO1qZJHEdjJDLECjKuh+2FsqXG2z9vOVby/ItRLZA/JB3x9CD9budERImwEQNNSC
FELauqfKqucLLNXiJ0ibgc+gVndIC5mU2nI08/ejaSYuckfN3DdKeuez5deCKWtmf+oGUnFWvA5s
Ir6g42YZZaq2XdvET9Kbpq32UswPHMAiJkxtdYNrrFk4gbcDgEle9n6tQX35K08lZkKGkDFubEKn
HpYkLFlQWiLRpgkuC2eooL6gqQdDdbwnmITmBeH0WvHREEsdfJRe3t2k8QQ9qUv85LkTPamjlp5e
2fvnfY2RmJMrB6syYwFxhW89SllAiM7Ui1F1ZcA0Eo6ta/eHHuLV1qAgOPYO8J7SXEa8kLq7UqWC
tFUbOsY+RcLL93mkDUFSSMoY1q79hog0CkhFsHV3cTWi7txNnmvc5PkYHjMp/esJSCN6k3a0rhbI
o97aBTL65CZlT2TVPC8PtQYdW3l9/tg68MV88si2U6vDe4QpeYDynfiqBJbnytHS3S2en+5MKKEP
bZkAeXCH8ZZhn7krG6M/mrBTp7UsJmTXiVkjxOBEYhC400BTH3OyHWQR4VaqDKAMwwSkGmhFgcrD
Q7JNa41H47KJWi77Uai43VhhumczvPCjER/5m8aIGVTnzTjQeFlCNhpunXGQAnou5qHyOM9EdyxN
k9C4s9LvxmQiU8hVUT2l/WIGidm1rDZYJw54aCkp69Q+dkiXgplC9oRZjfRdfliMP2zbcCnrfemb
0zep+hDvmKe/dXWTPWhLiU+LmtNPTmxDB9eRPtnDPN87yyJ3FmXasYU48w0DrvXcRQJZf2hGCD5U
1A97xyAwcTU76XzWkpxCrG5YSuYS8NKkTdbeudbOg6eV2nDmL95ih7SsISL5l59TMJiN3UciXMJ9
K+M26BePvij+EnnVKmKf9TT+UFwg0Eo9EFaI/6zmLWGxzRH6QXAf8djhZMMwgLmI6gjl9ZiFW3TA
+o7L89+NhIOQVmX54F5igCu/Lq/8Ykx57hMkgzKi5tKhNHAG2AOKu2lEeFEsjzaCp4dylBN9vgvz
GT/1RY7QKGT6cBnU11L5qIQVTBIyBtrH2KQpbNsMsmU0ko47O2a0yRHEUdLExQltZXs9JrWFag5M
1CJwi6oEa5yVROjI/CSyb92pg79fpTkKP9qxBK2E9ra1jPzNnIYKyWLRXkT30x0FKElQGcmeeYx1
0+RYuukrXwD5XAh2rDrSslqeKHrYWeSd3CklhUCpDMpFgrCWdZizDoGMYlv7FRb/ZAiRLtYNNPFR
fWv9yT8qbY3X/pi4eycKzQfTt7ObKR8Qi/Y+EhQK4+bZWer+2esc2KGlVPnBcJB5Q2hm+xbWBJdA
k7GWAkbos2I6d42XnZM2de5bgtbxwmb4jkFIr8MuXj7nnV0G3UTgtmd15n1YJphnmcEh+ymWaURY
4jD+GywPWrgew+nJIxUq2dIPs1nvavfRBH7yxiEd4fwMxoG/B5swdVBziTcrG+Vdd35JXkRNF6ZY
oY5tv0x9RDVf4tvcLJOJbcNhpEVWa5RIyp6BNDNKUMiwFY4fVGzhKxUtjbiIM8OzYJjG3IqoRahN
5Oe0grBpfLR6zxZd8ieFOOOUUA+151ePlePFp6Xzs9t0BImyoaGZ3wOhKgMwqGgp9OA6T3XjotHq
8GCAXG54edZDxQxnR/PVvC+oD+TKtb1kWP0Yev7/npjv38vr1/y9/Y/LX/xWVjPVe9z918+/bP/6
dfRebl67159+gWKZqfNd/87U7r1FHPJf/8Ff9K8/+X/7m/+aXf9pFi7+Nva9XMi//rPL9f/nv61e
i0i/fntv459G4fw3f03CfZvJNQHnJvYDCIPCYqL6F3zT8/7dtMHxOI6ybM9nSP4/k3CbcbewfOnR
9jFdXwgmy/9ib9rmvztKgt70HMfxTc/+3wzCrcvY9v+Mc6F4+hS9NuIiBdJIwvT8eVINTn52Y8ha
wcyAddXVyWOGYipXxlbMI7a9MKWrYFI89CG7MzYL76/H5a/v4hczcosb89MVKCx5piMd5SnPErhw
f76CAl9PS1kYBXPIhCqy/G2eNPEdZQuHbsE6CfJ4bRlAB1q/yFdZ0Q1QhUlpmVrOkCxnX//27f3i
gtA5/ON6uOcIF4RHx+7H9f5tdm+33tgPVPyB7aEzLjSomCrBxphZ9cFT6qspK2rfPun/dCN+FiXQ
XTdNSX3lQFPFg++6lwv72wfT/YdV4nJIhSaWlruQjfzgL9LY/CDA+WP+ILpxTdQYebwiD6phfG5C
iGMKpumqHgy22/SENnJ4/PT7O/Lhwhh+84y6ts9Dhxna8y/f4N8urDcXNVLpFQFHNeY2XWicRV9B
zrEk88IyomPQyGX7+w+1PnwPPz7VRSDi+XRC1D++Bw6uzNmJiCQzAG93H/bupvUN6ll/fk6d9yWq
i2sc3/k2JxL5sLjW89BVL442k6fJdGGn9KFG7jjuPYA4R+Kgk3WGRuBP39rHy+RJ8ThumdwYy/J5
h36+OU4mCb11vCawxuHRi6k2jFH6azdKAD0RPQ+vqEC4FkTzWIKOXPzrTnyZQE9jf43UdbYZ3Tgm
s6fyrip56vAx7v5wIy9X8LdX/K8b6fhoZwBFu1zjz1dIFGutJpPUSxVWTBbyLy6q91OmmYeMTF3X
JtEnwDJRkSEepC9WPjBTnD7RrHvAj2aQjeIf/l8uiaxkmgHktQnzg5hkAVUXz2D7gqKznnTdWkfh
13ctJrOVmMkKRAHGIGQwkkAu4cvUEnwoyjSQDjkISfmJ9fL291ekPqxCP24S3x4TM0/a6Ms/3KTI
ca1cL24ZhEICgkdWsl0gxN4DoYo3rUVpNvSSJk1Io5JJmnrr6mi9tHjV4pmcex/uGULviTlEJ5DK
k39pHys/FMHg4/VPL3TZKCSfQoCMcDyA7PFFhM1P163loJ/p7qpHkK1ZSeqZZfohAueuOcRImMjB
AydFV5MDXCc1A65ZBghu01VaL22waGzNcdy3W2J3QIcjFGBbpyjLkzhcV3GSnUw7f7Lsku5TCBfH
hZ92NOoKzCx2WeZM4xFDgt5GoUPUaORZp6nct97i3DiFA8PUncOVrDFjNxiedrOT2zfs5cfZmhg9
uIiNrILwjZy1m6rs2ikkIQ0abS0FVhrMcf6UGCA8fv91CVDWPz3T7JXCYnbBqqlc/vfDA5RhgmFB
sOoAjci7q/pLupZLghLZJkzY7aAkWONkzONmYhod+JjZbxVNyEMLwDb/jNrlKZsxJtQZolsiWscI
1hhbJXiR2B2RVKCb98j0RKIOVyTtQDqgsD+wIdODR5hCUTx4PJ2gWzt6AUbABKc9A7JlZ6iG8tqt
AmbyNgmoNc7eTJkofRzxp6Xnw97tXW6CbQNzkLYjbOvjW5SgR0k6bXITvBhhM1nxm4S5b/3qkJi5
I08ApAaygdCrXmq9yOMfvoOPrwwf7wHPYV2hFjGlY/+8riAE9mg59G0QV3Q6gAVNN51Lwk/Vp8cG
RXLcwGuuOMUWsyL8PPIkTkh1itrCIichlqTNtPN6AUFIaAFZnz5mbsPs58MgssdqnL8CotLrtngu
ENPtPcton5Ma3CKEva6soxfi2/dC9j69xGVP3B3y466+t7EgbX7/kzq/2gCp2yz8OpLJzkUa+fcN
sHTMNKn9vMQ7x7hhkeaj42MNQrZ6w+GWk5xtPM+k4FRSsguNY72vQoQKWG+fawx7n6dSL6uk+Tbp
HtCVX0UAFGt2eC+LvsaYpXdyQdpKQWMHQoJyLr3kPFgW+EQ8BkiYol0hGc7lAE45H3vQ0Ei1xRgF
KSjimHlfZji90hzFALxwT+M1dAc35A+QDq0vz0bWJupA8KuvF1zVlwlrlflyJyf8mkWSXDG1DreN
AhOhaZkSAbC0+7mqjUOJZsd3/AvlYyG1w0uC39/aX95ZVlzl29S/6sed/1tpsYwSpARQl4BoE7nj
39CVW+TkzmPrBmle7lMWqD88uPZFfflxQ6S7Q0mjfMSH8uPXGdNCWOaqDIQXzV/J6Eb6hhTmU23L
dlerEa5cRPgwCwYTR2MI0DsFS4prbqmcp76z5kMCKG5lt+wAU6w/GzJpNm06DFvixsQqr+3yHHvn
398p9+OSRxVm8vy5l1LIsuTHOjkHh0oXKcwC1POM+Bf3YmdOly04WXgVs1Xap5HohiM9A5p6vszB
1M/RDkSYon9DSqA1m6vGdJeDmg0sibFm+gucSoXtTU3oF0IWxrzOSwZ9RQ6bUGDoZ3hxTFCPhSOU
/EYCJ7Zkozb0ofFPNztZ+cvVlFfPOm7ovFQCMB6bH8LfeZ977WMVuxewoxvuvDSsacKX7rES5ddp
7vVuYA6wc5cfZkcNe3rZMf+TtwMdObQFhHkIJepNtjAxzPMOE7AYL1GmldwuY4tGKB1JnXHEjTCV
dSJqKFwxQaIsnpNthM/8JR7pvIZDGV7xTLcHi47AH0rUH3LhDw8SjQppsQhf6vaPFXvVoaBLiiQP
Ml88DUrlO8cltLIK5aPAVM4XgMAdkCqdYeYUtDJ8/4zNSK5FHj7EnO6xfrpkj1WG3ihjpiOcQLIZ
SyXgZMHrSFpNb8uVEY621NjUkh/ZXdqr3uyKkxt/CkmZPcnOKzFzA8FoXfhzMkzcY1ZsB8thw+8m
/SkxZ711DYySMYoSwp9ttmoa3IypQMGSpnZogNADsMiwVs7AFsojvg3vbnTxtcYdU76+JnYYs1sF
ClW4n0UV7bLYAlokfPVqNuVZqAb9bEOOHLZpZDb1KFFeGAF2reE25RvEXqsZbCA1NAy0gwl6JBSK
/i61s5putn+WzmQGkKJVg+PgD2/OP193ZAOO61ocqU3lfXjdjWEMM+CrOoiQ2wB0npF6MPNnbgd5
LXH/sKL94jW12CNM2xIUuJyvf94rPAdP48RydKFIMc3qh3xrZKa1gtOR7S7m89UifOOKKyU1sOU8
9fsf9hcLqsWAx7qcSC4a+w/KczVdzkwNHy/yMrqa6s/jLLdcKys+dvXe+2MpZiHk/7iaclz2pLB5
FdDoX37/b0t4PtkFzdtWB0ORhycr+ZLE/q0aXfOGojGnymzSfaKTfewqj/D3C1IwbI/+WLI3laoL
qFHuF0/f/P4+/NiTP7ybFs4Dlw3bpzayP3wPgugSBBBFHuhxSM+LhLSZNeN6MWcsp+h5VmRujWeH
ydeKyMBoDYjbw5/eG2sOLZQRhh8sG6RcFmaobNzlNFPPdodW1M2K27RySUggxGiDm616yS26kCWi
ypVtglEIfaZSpRz/8GT98k5zYKKb5OAW/cdBDoegAoGZVUGP77rreHvdDvsb43pQZbCOI1s3ByNF
aqyQvG1IHPY3eGYZcl7MhP1s7KJGVGu/6Os/rISXKJh/PAS8YS4gJZ5cwmZ+fgiY6WeuHXsVU0lx
JwzjTMfgjOqKUsVv9kRy5qdVAHSRxC7P0n/69F+ccOleuZdmGLxzYs5+/nTAFnVb53YV0HMOr+Dz
Y4mUgkA41AcAcHI6WyaCvlXsrw279o6Rwp5fjLD8QfJcOtcADP7w+P3qrUADAL6A9gX35cMlgdQg
XG/kHFAUZPtWAvMpJwZKCeAzzvDszT3iEFTPTPauWE8QVSgdYuG4izp9VsWFCFjjvQytIw608Ihj
MdnXoz+fM/DIWVSZpw6Nx7kiDJ2i45Go2z+8QNavbip9dSbfOG6sf1RJnG1DKB0OWMcY6sbMIo7V
LLoqHILvdHVV9s46Gi/tg7Qpj7IgIsC1sXDZTYt1EUgKomrz7vd39ZfX5COrYMP1wWZ99O94lASw
QHkDGoW2g9kejE94+GCujTIoux56baSTjTaJChgrotg4NAAjMHFOd77Udw0+VnsBgPz767rsIB/X
Gh+TsslByFV0Un9+/iqrpZQfvTJQBZlmKf2KDdzIgya4x8ybp6LngD8iSP5ff6p96Z1a8CU827M/
nIFzXzToIuKK1lL1CFDUOiuoRRuhDX+TuSlV3QRoJALC8vvPtX6xx9gAtTgQcZ4hHurDwU+ziBu4
DFiHxq8GGrizWXEKcnUtj1YE8R+rabbjmEfErV2vUGqZ67jFyEkoQRBF6AUskzEM5t2JEO76vTHS
Py0Iv9iEqT04mkrl+7QJPtyaphyzYWL6BQK1vQ2Blm8yqzJw4gBrGAfTD/KBIa0EcuGbRCX3Buup
3eHzHYYToaMCfrZznZWWdwAM2ZBM2pDSmSMjGw339fd38/JsfHh2bCkcn9OqZSm6qz8/O8ZFbNWx
SQY6cw2wWOYxBn40l9l+HECl/v7DfrTzP37a5cxuckC1bf/jkzoIgGBdxnkGwXq37ue5CYoR5rfR
X8eFekguCpjyDvkV0cxFNR1yw4bvBgzjD9fxsXfAD4W00fScy4oNYPNDTSZcs+0kQn2auxPpoY17
lA6oTcFomhHdiIYCtbeSkvi44TamsCXGXsB90D1QsVhbf7gvv3iBL+scjWabhiS9jJ+/BEyHFapG
InbtIok28P0+1yNOhsWKo43vXqeR/+abqGx/fxd+8ZQ6tCpZMJgbULNdbtLfKiccIwg2bGDlxQL6
qPeWO3cWX2dZ3TSuf9N1rVgpA5qpOfF6/f6jL7FuHx475DscxCzWdlewc/782UjCDJBkYRPE9Yw3
o/OHde0TiTnH6Q7C48ugOY8j0HiVbZ9umsVZ+U4KiOfiKXQizodxhZrUROyw0bvIjPMvhJyQs+Uq
jXAad3xame0euRFoYPxZr8i0oetGU3GPYBo6sCZCO0d783lxjyPeqTpZuxW9tQjgJrag0KG7KcIt
XHsSLTLXo3xNXaBH4ZOTNnnAzGql6SvcZlN+6y6G3unMhM/WF96dxJiUVQCgqFXrc5uM1RNVnQAu
k5slf8ZK02C0yXTCt1iUHoEzvfj2+9v74/n9+T2TLD+UaqZtski6Hx4oAhtaZ6b7FwDLeGrmvqEG
Ty9ZukbA9gXQpS36W9OqNjnNF2fI74ZClvsykbgYSiIi2laN26a4qKzqxYGhUXPgbb2T5sctKHcP
mYW3WnYOaVYTGV02YdSYHoZoB+jkzPmDjdFjIi2yq6Xob6KEUAs5pKBBLcQh2qehFqchh3yk5iXv
98ZN9AEkJfkRnMDw4pntCvqBHzROt48i46WWAM7LcLwKwYbuR9Tbf3oiKRf/8Uwqx7FsxTAQSxct
xZ+fSX+xuzCKrDKwEooMlfjVLUDcDifBMR/zT2DQknsisoybZMFb2dYATXsfVhGTs0c/fJl9f+Wk
4FQExMlTF7vOeipD5us9Ya5ytFoIQDfw1k1WdxoU84hDxDtCYNO0aDmQ+qPzOfOTE2wkfYqS5xrZ
w235XlLh30An97dI6IZt1Ohv6cjBGcTySlXIQm2vOVVIj3EqqC1NHDBtpY+rYnS3ox8HHtlNVOdX
8DPmU2/mX8QI+2wqOY2ljDinIdyAdruCeE5vHyL4PrSiLSath8Zflm0PHbk29cNUilt604QemRyd
q3oLoNO+91CoR03u36SeWA2IYFsDT2VvPIWVF53DavweFWQMNr2/64pR7hGfEr8mOD5YGQimDHlE
Vi/vhAVwJSZKfbQ/ICzCCtSR231dTPBYI9RcDDlJgI+QBJ7UvW89CKJI7a34GxZHAxB+833WxlvY
hJCgiGGJ9fdKxd+HCP3JyGxhZdVwkxpsO7ZhZ5ssbVg1jA6ts5Wf6wpwbv1aZQiTde69p6H1CRrd
tpsw5NhjeAfqHb5E0YXbmLJm3ZniE3LnDM0X+acVxOqhdR+Fh6kGHEwMxDZbpwjpsKpcdHXvQrKf
MkIot3y3XnHxckXYQZLO+aRgZkM0B3PQf8aHQjCI33vUrTQEPTlewNghQd5Wsk3ccg+NLoIPkiR0
DsbnSGFFmLz3mJnROSntRxqZiL+RpYYLYkkv9deh6cKNH+jeuKb7Dcoiok4MCxwgjY05twmzGgFq
zaTObwxSOGa6wNvKKmDq43uJYm+dGMRL1f6C+RI42pCT5o0+dQ8+3blCmt6sXdvcWEb91rZkFthE
2GTkBIEWSdQadWmrxLgeQS4c+wyav+3gGIlsSMARQbXCam9Hfes3WXOeoqE7RJ17Hkm3WmtSbTbt
3Bw87di3s+OflygH2DFDYDBIuSf7yMIB4PaIBmLjWAIF3RaiDKLY+i4QM5xtiEzbSdRgJkhgPE2U
e4EY/CPSL7H3ivoJHr67RWiMC9fqlk0rbL3GIfRQ4ysmchunHq38DRb4N1FWz30FsMJBz7NhZLis
LbSFEGENPEx5D3wtiYMZu28vJUEoKJiT0aLRndffZGOfwqRAbR7djZNpBHmUtmuN2287xYRbJvW1
7+HoDBN6iN41T3cEy4cJG8lgpHuYHni3Qe097e5DvKaRYFaXLuw0Y9FtswuCMoH2bCv3WlR8m5FB
Is6s6hWBm6tZPmgXkGoShUgWdbr3RU1Xtmuc/TAN22qO5XVZt7dpQ3tGNPadG/XvivxQ3U7XdTe/
gJW/NqymA+IWQTvDrxbPOwi0j0pUgIn12WgxUUxjDxBAJXD+QRus8hZtQB7Ekf1KFzU5jHoObPs5
i2cYGTPnXztFcWZwSABS9JbP0OmVuCAf+TGyxN42XniDAYf/F9duNEPgy6r2MLcEW7faO5HHfBN7
BZEh+JyNmsxOU5aH5gJbsVp3LZTmFFu0J7wxgSPBkqIoI1PGcD45F+4dR+UzLd5k4xLQwghD3erK
c3ZmntwQBTnZ6caOiX+zWvOhS4GaSEUqTyGaFRus3IdtE60cEw6krcqrrBxvbQjV65GwGxeQZtI2
z2LyArTyawABW6GjGG5S/4ZcEvfJQATjZJwpufCFuVgQsQRhiB1uQ7E8m7gj0JWkbx6BaKtRpoc6
Nu/iZBcDj4QdtVPYR9dxQVRSpY+ODQNWfiWRFSdHrb826KnWaZvHu2GA7Z5Sx69VuTR4qdqXWdhn
22SM5ZaZXoUSviiSsg3xKnrTUhthBCwmdOCWCkhosqlbyis3h6jHRhhtMhhBRzMenuccbnaGuEzy
bZFW+45t623Cf6mW5Jat6VZ66EGZsz+64Nmjx2XmW9flJZbvGnMi4XB1m2+MuHlYmvEEE59EQbKa
UsiptgQ/h+0zXcOmONgDAJZuoR5oagW803sZpf6UCfcBfjQ2Ves2Ghn49RTu5OutGobfK7rrq/8m
6TyWI0eyJfpFMIMW24RIndSiuIFVkyzoQCCg8fXv5LzFzKK7rcjKBCKucD+uMw3IdbjpLTubrvne
9KILZx9LV45SktV3GemTwxuKNSQsGeFE+uy+gbiZDpMDQdxfrMi7P3nSE6dN5lHd9ERDdJIrYQ1Q
r6bo7EkpnEZlIDpEJ9DD89Qm63d17e/OHj+oYF81jEshVR/DvZyzdlviWefG0J3iwvx8hQNrHkqr
OffDcgx88RngtrNpc3Zj8ZSPk87tRaSPj0hE6Q3IrjF/XVUbaoYb4k20wvsnjVuL/8L6cIxg2Ak8
4Hy286scm3ealx7FbXkugG/YQntrF1QMTJi/XaM4cAikINzUq+PwHWqW+CpWL1ES2s8mvmbC61XA
ZrrhN5erfvY58OduKaIyJQPAOqt1Nnf50n+ldv+xav5RQ2IMtTD/Q3pg5II9RFSws2T1Qg59ubOl
jgO3vDnTzvXud+w9uI0YTXbpATcB/rLOPdiS0JfC/Ok8N5ks5NvSoJoqQJpVhvVa5hUNvsF/lXKG
zzdSKf0LZjmLp5dCYNoy6LEUO5Zfk0AI71cYRn6xmXK7BmPItRwPdm9eu3Z5H435jfew42+W7ye1
XAg5CZtRf3KM7dCT+ASfuYGlCTBdQE+eKeSkwU3pVbseF1A4bPYe4iXHq6WuuW2Rr5RVodnkY+LN
rFPWVNvbZvVOTA56Me5dTHLoqG3tKXOHPSnvgK7yj5EBbZzyOuFTN8ki07tn4iz0sAdrg0p0/rEr
DNBbEDlL9la6Wb1fa2ykjApywsGIXktdggrGDZlE7pWM8QLui/zurgdHuAtk3oRkYfzgLCD9CE9A
sa2nWbBErIxh3svWJxFgPmo1NMVBGvy31bCT/kAxgCIa6Nt+NHOQhyZnZifQI5ciIyNtDEcPHwBQ
CCtpfP/LDt7wusMPs5GKU0wPezhJYFntODfyW+qrj80n4bBb+BqL9YMm+3nblhTXfNHtp4FlsLGQ
PU1UMFi9YIPu36ik6uuH3oV121TtufTwm2b+Y7UOySw5ehsQFgPukyMg8JzICpDIWz+piDSbANYU
JXjHHQEHtz6W0vsdVVGjE0998I0L+m2dYqsirCUH4ttOgRXhty7DzIHmji9zt7ChTEafE7YPijn6
f2yfX+qX1Xlj/33z3fnaVpsdE2CM0GXlu3LFDDcXsUMm4s1FdOHz6Rx1i+KgYp9krAvpiAbA/Hyp
4qLX2nBxoUe4Xvo4N2mOO8Ioji7+wepe+HZGLzm3VgK1wI1Vy5JGsEoelZCkNUCixvSCR3Ghzgop
J66y0efzvbjCpdCQNcZJNLG6pMShGLP8Tj4p0x3Ytnd8mcrEBO3MqKnTLDZlTw3QBXt3IJFOUlK3
6yy5N/Wj2yParpVgill751bixJQVy9JSv+FpiA0wQbt0Bf9W4ial9/iq3exxINJ1RyIgOoQ9ehh1
VimvOq8t+dhfWMLFeWvvE/iBezLo2Szq6d52J2j0lvlTQPD2e5Dp89AD2vU+iPuk6ZruXsfMuq2V
9tMtaQxW/b+s/WqnNlEAJ3ZyEC99PRg7UxPPbolrK7Woqp13nR4zFNjs7PlpKIiw6xwNIANMo+lv
Od4j9pR8y81FhwLYwGYF28nvxtANmzmvB9bWhzLFPxS0cb80vJS2i6FY/to1AUxw53IUAXH2aBIs
aKvgzJBsZMqpv/Kd2jkXS7b9pDP2AFAH0G3M2KHbCrBDgK6hfC6h6NgztavaiLcMchQovv/J28MX
clYyP7WjOA+jAs3RlpQeGZA9D9U9UfDXTrN2ndRfUUhSXZYWebBdYnXzJyFhz6Xl/IwGMeBSU5FJ
GNZusZ2fQofUkIq4HpuzTjKDvrVx4+F2KbuHDMHfLhXiT+aDU+7t26K5FVVHtRdb8Z0a4o2PE2n/
fRSC47Jqh1vpdM/TPczV7UhD4EIXkJJ7e0d46rWosfFtKTztfCA2DG7yLbfMJ18Tv4QvklQW5Gts
Bgi20uxx6jnLGM8Ai59hH6W/jKpZl7vGe1/aT0AU9qakjnS18UVvNLEHWjTHVVH5XNw6szj/FAAK
QdeI+bAvsCW6DDQmefI17W1t90vqPXS4HhjEA13aHBO6CJkeLPDt7cdf0pO+FsdgGgDBgdPb0eon
FAXXPlu1ndFqH1ul4x5u20g51X/57LyAiqVd8xBpBPJnrabjlpFA7PpcDVrwB0BxfSRuoYyqHDQ3
vzkBt+J5syBTj37T3LuLmYQWTFDQVTohtkQuG7ioAGsOBywvdOXyD40gfx79SsNJTbcwDO4vDiiI
m15123LbDPEOnjGsEvXZuRpWvbXXdiNKZgZM/sPmihdEUEd37H9Tg21ibeRXS/r/RnsoogWnow+S
NpBMUTo7wql3UhLAgqphQI7IASpLXQhtC6vJPZiy2S42mNyAPVGycirzszOKy8A+I1oUoV2WTLKa
JceD4SRW7+Dl5z2RJffe3MmjAIZUiwObe2NPoAbrLiiq/a892n/xIlqxdMSpNopXP+CPbtfsQ6SV
HRHdSbkUwhkZ0onQvlSwLC3dD0MUJ21wXjGytDuNUdnOmFYEQ8r91jbnRzU5ZoUV/MTgeb+lNKK2
1LVo3Do9UsVIEXUHWOUY8PSdc0/t0R2zT47AeRsm7h0qS6kRK54x6qtrhE2c6BjSKAY9v72mpbUe
2r78mCFP8sD94bpMtq19ccjwmRfM3djpgJZSgBg9brmVR0lu7yy4sY3ZNs0rp8kOv8UlkBxKRoEn
xqevHcrprbLHjn5x/ctcF2ZxRRwAHJhdM1Z6vLpk3Q7PAF6vjWPD5k6BOE3Qlg+d4zwHhIPATUgj
TvhhX1F25BKHbAVIpgqIzNX9KOvgY3I4PcmMMYLHyEniC9mvWOiRa9hAPDAV6sscGxC4c+X6uyIz
PorBzRL3IvoV5EBBe+1V+bebd7/oXhX7akl9p7ieByvBD/+6knm1G+72qPWeMCVTYZL09mcm12SW
dE0Q0vBVL06fMHQBVZSXR3MlmF2rnQ17N27nri+xwpIY3efLPZyVv5MzAblQWfnssfS+bab4rBog
C0groPHozplLNuV8McK5aNqjruDgC6w6ajR/N8utooDeGa269cA9h9wGZ5xfV8mAYO1eqFMRkCc2
5lO+V8rk1lTE0QuKgJ6GKkJRMUfIf50k1cz+7Pe3NHNmIpg5e/N6asOSuTA7gPqjSMd/psHHt4gF
OLapxVlRGkkw68jgyHRr2NokNjO3rNzs84j1GTcD2VFKbY8jpzXtuRWtw3adihUeSv2/7K8sNGT+
Y5Q5Yo2RZrAseoSGSHv2FcCLuzBR2t1jvZFdnfX0a4FvtjfYuy+mIuG4aL+ngdRhW6VLlAncPw7B
XLk2H4QOzsbWwKpZ+fTYiFocyVANyJN1X8RMz6PjscxRn0LOxObJIVyfCb/YNSkNYem5LzmjIyZQ
hKv3Pdoox5oYwdAHVmHznHvCprCQYldUsjymGTEjuc4zG0y+/7IO4143FzcCzxbO88JQTRBkm/ra
S3FPu73HflVsxlFjUD4iDoIMfSpN1tPIron1bowfgqf+6zbjaa6bJgEkheX+nvpItNV+8Ptu91UX
5nF1tg+lHfwWwk/rvvneANCZfi+p8xGHLIloNs8ZyYfG01qrL5+zKKlWCs9xIAq+zZbE4+CSs8Xs
xFhPfU/Vk3t/0q54zYsuTrH/kS8M+4lgFXLmMu5w8pgxdXaWE+M/EFvQhNNCetAEZWHS+R5QL/36
mjwZAmNrUKxcU4StpJpjX+q247PO5zwGvKWe3N4+MIjOTibV3WUxQwgiLQk+5L7qKrMZ61qfmm7G
q1k3F65jVoVj+SfQSFBst/VMVgBzNZpjXrzlNtevU7AwVb0vv5c8eNs8nYFycMSGjtB6cJ+YXdcJ
emkidRjP7Fcjfcvn7t3D0gDngoGjBg8gVIZATlt+tST0hY5VjyHIAZImPIratqbYVfMV2ZRxkKks
rrK4TaIi5UeUryi9lnghP2bvS2O/mHTsOGshGxclPFeGsXYPV7ivERZgKjwGdv9SFwGqOs+ckjyz
6GcEnXBAjw0fHRy1vSI/68tdpeePfrAi815wBkKVCxGG5qFJjioLhwArvC2f5eqn5JqCrVU5SYD1
MriJWXYf+F+rJrWT0VtCc6TELSwgTPpdOemU6UnBJHrs2EpkqKuJVLMu+YgegiH1XURouGSP8HCw
dA6eOYLjUk/ZatPQHpcjMyPnQjpAuxjtm2aKhxY/K0LkPym18osvMGOMYrgtw3jO7IqmkuGtYY2X
dsKc4Zirfc1rHdDukiV1NxwnlyTVeUWABsuAIyGo/aSwCfksPmkBumRBN9lk/XR/6f5qy8BhbsKB
qqeAB4cErcI3CJnMmpn9iEQQPcI3N9b32SSEDnTmrqoXL2SrnDjoTk+cGCf2aha8beN127YD+/FX
fXggWJGoKs/cZ/QtlTfTj2XxlLlPVGX4YGxSDHxVX3VGugUwNZ/XOyCELkQtaUUbRDKBHpUZ7cJD
BEts15Z5fxny5QSrgJBipnw9FZZEnByVpvvZtOX6YpaEhEIr1zvxHiiIIL1Dnb7V7xL/48Ue0Rkb
LaG9Aq1T7+Oj9KwTecqfZgdPmOo1xTUOm92NJ7HtN1jYh8GD6DTkCoG+7T2MdLgejJAUV+TF1/Zs
qkBs0SjDPXD2BQ6d0GxroiBXgHKuQzVje+uXMvJ7EjaxhgsREeAKdAING9LWqumlG6mEl3V4n9pB
xuAvDqZrPXbGGXXj11JPWuLV00P6p2rsMlGofRNjBFJcaNV4dGv7l/T1mh0NSaOFbwnCkTuQgxO7
1j5umE/FusVTbRq1hATnHDIG6h2hXgfQF+hM9exdwhrc9RNZH0Y3ABfyq8MEdvkalDPQR6KQONG7
7IhRi7uNfTWdWEYbYqenkmSfLuNH+Nv8x+7dAii/n7h5yTxSsfJds61PGrO7Zal6X8e4d4rxqWi9
D5nzxYC/ejBxHp+UBrJk8d7WprRRUBIkkYNAOPYd6LRBSZYwphF36EehdsLf7/LjlKZ67PXkU4z3
dBI48UezOo+Vt5HlnT9BYTNDsmtBPnZIJButOtOP7wOSRCJuc3yrzvbF/jwOWkr9MjWvmUk4ogcw
xvEHGXWk02xOviVgC27txELbFGRVzdQfWCHSw9y3H5nhNGciQdDFGDSECvxgZcrQF2NcKNCXTk9C
AMiho0vRFGUBjQ4Fuv44wpZ2SsMHjQDks6oG46inGrMIVAyJg6l/t2DyQtqzuDucvn+BthAnocia
UZt7vO+QvVILrq6RTpeaLcqmEGRtU/139FbjSu64Dd+Am8UuqNnwApHyzR6sGYz+WswwKlTj2qEM
1ljx7bDNSlxHK/YK2uVeFZiCtT6LVUFSuEZDCfq+CR2WXaw1nryluzg1CVxMOj1jyU5TcN+FuYwl
Wb3Mp4K/zD63ncfVVeDyeqj7Hg8iw5LAPQ5kjcRTYfeRRXTX4tKagTkXNy2/i2xHblKKmPfguuUk
C6XgBGNnBmHGCXaX+sp4dsTjmEqSYJZFxaNgnI5NOYVjE5I6TwPUWK99I/4qbytj35wpjNKSdpi9
qT89zMp/cMbBjh2tPXqmm0N5gFVZFw9ZLtejpWWfGMnapCiZPPq1pZIlJ+pEoV2D+vcvhUwY1WPJ
qHlmDJyb62VrvCtOwhQlMFoBzW+XWM/n6bJJuhwErZfFIP5XA9q3Dd3w6FvcpvPY3FfARjLYkxYW
bm4lWUmJtimPMZTw3Hho5+XK+m65CuG86L1H2+issUH018P//m/Vayj6exiueYx4vuN43wjUnY3n
DIjuQzdun2w+mqsTMHHr8obMW73EGs/EflCWvi+0QYSuQTahRbDsARsZq8GMMp6+gDXj5r/W4505
2HbEEfVBpJeQ7LcJ4t1KIgxujp3TaMGpzDsWoCNALaJe7uku393GzndbQMXATuI25bG7qyNn4bXo
JllHKZOhodU2BikpeqR5zT5opXWkkArhtriJsiXgYF11Cd85ObmM57TReSvYBrCm0l6yIUsavOMn
dkTmm/qxe1IYbDijzFe1LMYV1Zv+qb2HwrvVcu3K7UyKDThFO/e47jbzUV/zL3gZISWbl6wkKJyB
MjNv6OeT9O6L7BlWgO5+8KxzN/nqYN5z3wkMwRYDM6eOZngwy/8SjJQCLthyKab3wKimq/ikhLa3
6uCf3gfkME77qR2veFicS2o9TQz/9gtRmKEPLDpaAeTsbati4gU+lm3M+kWtdtl6ymVLqW/+Amk0
gWeeV6mOczW+A7U0TmUJHUjgUJtmZF2aTjGT2YvN3KWzTojATpWUt8IhwRpMgknJI5LUDLjRsI9Q
A4LssgIZ9/BVQlHyYxn9FJp5AcFLB7o9lY34Z3IX7EBUQdtb7l11fWam9mx3YLmGfrz4hQHSDu4w
e4J7JgjEvIaGFczgu7tAAxvHyBND9pJ5JBBkqjWTWa0n1yY3dgC4SBeKZ817L5qVKdFka7R8nKib
BXyrNF5nCdMhs4NP9MIxTLMlLsj0Y8zFX2YQ5ZY4GpWmEhViBDMpJDj+GXURVJgBuzd7IK32toM/
Wg8NoPEdNO2SQT7CIxArPINWxikMqmMyYty1RGP4HREDrftp8NTtVmpSgpHIkKFRI8ixGcPGLY56
QfJT2ck/nvcKZYDiQRMbvgLtlOfBE/DrZV86kE7FRqpMkF69EpcdmrUVsBAPV0bVrpXipcWO1Pvd
yTCDZwQnYdsE3q0ff602+PFTVrh/aoUjs/SvjaQ0oHYgVKm56W3OAOUei15zstAwxEFpX5S2ffDl
baG1zJ8mzFlVwV0tGRnuVgl+b6byyxnJNPN20ofuWUj2+g37PHV3ZAK5eFdWc+JOCcDFlklltZ+0
u69lQZLLaufmTkLlwlf0rLvZ9FSTv2mYYg/YjlPWg4CFfVuEqiQQnj0YCaokuoWiNWgHBz8KCI3q
avExbfpvudS3vjNpzswc8XrFpNsCJqkZRtQv/D7F1Bb3XJEgbr0Hfnu5wdSy6gOBKPqpuB/Q7Agv
7KMIQbcho5a5+nBJujn4dnHJ2f44PZUjbJ+AFsZ5U5m5M1nUnScK9HZrblMBLSIvpxdrKB7T+alU
C9F2QYF3SG5vU8WKaOrWp55rS5HFZvUNGWApaYhteRHsbnfCGzV+0HxZBSYpjOLMivvYdfmB1jAz
E6/ln1maH6kL/nb2/B+1pvFkmuPJNmcVDwzkJtHNp7XQ32drvv/pziPatixu7fScjdQTqUcSJia2
YYL4JmpjTHJV7Gvr3/9+Pd59uSNPx+FeDh5HgbRik3XwyhYJA7ZrouNRSaA5M59d8dJlhZMM3tPa
DYk2+TzBJdMCfy7/bpANyZbRztBqt6SzfNaPttT3FYwiNmUsmNz00KXTtitfMywlBF+a7EravbsR
HIYig14Zn1NWf0P6/ZviXf/U6xNFb4O9zWZ6OPJWGXTNaBF8PM8bEdET+r/B/MPV7oW9N/1L62A4
WyDVrM5/WnXGeFZ3nmdenqabSK3ky12Wjv5LkqGKTKbRRblLHaC7SppvFStKFvOTbK6AN/+kfoMb
1CxP+eYchTYyMe6YidR/jak7N674NYvKOas5jwT+yhNoSDD70v/LHHMbwGaWNhxXLUh6OHPcv8Uz
s6OekQIviLSLH1EPzpl/dR8JIPKxBZpZH4sPw66Q2DXGfzMTxNFl0FOaFLvVqSwWBQK4/rU8W+2b
rMWRPutQy3h5N+Nb+qzuHcd+5DN2dqp5mdPpwZ4EYxtEzfVGQtxoentXGh/tUrxtWXElrvM3hwUa
+Xr9y0LrsXFW9n0dk622pVCu15StvnjRSqKxVseNQbL9LqTHzDvRplNiwwBPQGYfhdSf6no6Z76r
uOzVKwq6Nwx42N2UQ/PaMWpZ3JDB61+o3G1smeKVyeZunPtdBXYsMk1mrQE9Oxqtz6J5XXhNWbp9
cqJ9TWiKuG/cbQcKmDRn8zZK3lcAKf8M40s3aPd7zu0d02qy2WBZQtoCqGcZJxvJE0SoErt3212L
ae2iubdZZM3LJ1z6a+30+y6t/5UwPenI9HgGahr2afZR+lsb+XQmjD8Iag2IySKNwUc+Vi7sFZa4
8YEPd6JloQQaBycLG9ryyW/GF88pEkjUHRuM8zLimPYR4ARgwvt5+LRnSnnpQoVrS6J6p4mREotw
KljX89AcMjBmhU33AOyrUssU9Qaf9dzLuAX8yK9W75qKLJtyI4cVVjxl3uNGJQtNcIqABzx2ZWnc
HNMgWNU8LCs9+JR52g6BS3dyujPGTDDUHd7AahpxqgPEiUBfQy8U6UsTpCyjwMNOGjmdL5MOEVsi
RqM6gyGCVGReiW60QEI1Tv9smayny5rACAtPXdjksD4JD9rNZA8lW4F1RqfVq7SctbRXscLDVbVg
68b2UPCSoUQbuwbhjK5dnSlNbAIB6L5MO7IGvKMzJSJQi0tj+hPr3O0ZNiwPB98mjdX7ZKMnghU3
XaSsfZbq7Fy2gfgkJ0cxlwkEQfDCvBwiCbqXOBdB6MKWBLqnkRuWIeTLROVH/TYxPcStvCP3HGUB
kdHevOdatWI287xNRDzA3mv+pql7cO4ynjZ4L+XJa0C/G69rDXa+HyyHAKMcVUdbHLB3bHv4oC+i
1c9MaMNJX/5K3US21FdfpGQyzFooxcF1sDuZtBe5AR8AzH/y2/pvu5CgMLvNm9ONr4LDBKC+xe9i
AmG39RdHQUX0huLLMgZob66/Nxp1p7Wbe9te+V777Gma6ncl3TJasg4imlsgAfTHS4Fuf800JncI
vHLlR8pd33Sb3A/f3dTRdvrvvsrA1jDhlyMq2QAUGydsQKzW2ZxMPtBpiKQsXoe8T8xKXZn+8MxP
ZWzhqm0932aS58DkyxWJ1n55tLnloIpMD1053LjYzzi9GdCQBA0ZjZdiLlVIgOnvapPU25vNdTAQ
w8BKG5KukzLMl4Ejp6IkdoMvaMt88V4Be1Isb2oOish3bppjOXuk77wTdVHvwLzDjuCYMFOiCHS6
5wSOF6eBTl2f16B2FSl7a4VobyibXcbgjjf4o3YO0kUksY6DQ5Elkl7Y/2bkeOU6vdhE93rbWrEx
Ht4sa42txkNHyIwAQwmj47ug0Arv/2PDpXYmCZInYOoUxMa3jpWpm3rUgS4am5IrAQWl9+J0cEMt
tzxlq/rxh/TcuaRF9wtPT3PxKMe577rHCdtfpONNLpHfvBS1ceOujATJkDrURCai7OCb8mpt/mc+
Gx8auhBKwZoSQf5nLvSVA0vHrt+ozT33UszEInD9Ua1eUcC0IdbZswJMeiLNhxd2CoOSr1PTcN7n
RC9D+na/zBTVs300HfuW0R0X6ZPpDQjCPAaeUtMYanjvtkZATNDnT9AtSyjFGbXmq+y2myyJzAym
SJbBDXDfs12m6De6NNHy+701epe8rjD03sH+7MfrHjfraHM3kpOJDoSYM7MTyFTUT42ccJfiWAul
4CwZMckmmsxptANviD03DV0r+8UUgqnfGnq4jfKttHOwdIxRQ78dsn3B5NvkU+Eyk7zmLqm3xFww
F7Jis86/kZe71PJdl/hahapX838cDfm8pXnRUvDTeamLo2n+ehUIYylGc/e3qAbr2E37ICOirUi/
BYWyr1rKfd0FYSnirvXNULMdDbT5PbmoZ8qH3FjHlUZENlTGkRnpFDDa10V1hiHOP9FGtleEKjMI
4Dey6/rFzhymTLVB29rYpJcTJCa0/qwPao4XnoeqY/2e3zp5v07TBN47G2a9v9mA91F8Ll+TtT4E
rX0oPAFob7yaU/aDad5lX65jns5YDRTMjbAJfE3k+9k9SxyveaspT+4fyRxVtR33m/269sQeTl5l
7fShQVaXeY+q9xDaaSx/XHvkcNSvdkkHLtIJq7AxJVYZ/HSrSLLOpKhE29e2TI1622Wx1eyc3vnM
JRazTqb7tddPdWbvmYZlhIST0Yqkm+I6XgL55eTVo2fRmtZr8F3OPP560y+xibYdQTWcrWZ9yMzt
DW0t0eyieV2RdHajFjkeafHsyyyoRDxrgtG6rCMwvfvRMcmZZqzqaV1Eufw5UYwzhJz5To0dIhQ3
GR1dhILReeJMpEbzNOKduxiuuraLb7DIyz51LP5Ss36Mns2fUbKi1IPMj1gCy3Z+scaFy4IEUxuN
wzBNX53OdSONs0v6goNQmFFMOCjFhHyCHW2a76kt44C2iNT07InUcW2XtQD8xGT1uwY11VozNNwY
5wiHIB99VduhdPk7e8g6+6x6GEsGI8MwvK4Vw08H28K9Wh98dQ/cdJhioWdyMufNTuPKNaq4a5xv
s2TXPBKP6zbroyu4th3Q/mFdDtyKVYM2b8metBJpEBqcByowjctLvnejy0R5XD5Ubn1b9fDRVZgg
TE2Sax0EtHE9CcwrGzicnIwazeKaVXnLkmq79Xla0ruu3IJb/0/VHa6MdD4i4KAgwSOaeHp9cRr3
MJrIgUuWzZf0vnXDAyNJjGfhw3nB/XVczfxDsFXddWpMFjRsnYUo327dnypg+qUN/COtYpyQK+NW
BhPmjWH57GGpCq9AWTcAdzZMAAQepxKTu7WDjLg68jos/X8FcIpQJXnhgCtGXxiamcfZW1UR1r3E
WUnaXLheY4wCn9Bv4kZV0ExHISPqQT6J3EiEry/JIBn0ufZ+3rqPSZkiatBc5ff5WzX56x77Zjil
7CfWd75vgl1T040mL8dFlIlvu3SsveWCUFuRiie+IS5SG8+2mxLbQJAU2vPbUqDJTW0aTvz6Fjmh
ibPrUNTtcQnRtA36WQ/Wg7DQMQ/TemHDLXjg1ItlmHeZrEHNvDWPY1sRNclUCSVKHxuqNuIlI1XM
2vjhnIxGNS6Hhe8BVC8fq+1uflTxbpuZD6+g7wiAXifSD5wtycWHn1vLvl0RlTgGMaEreju9El+m
CDxih0o8FhKVikGgJQE5zGfQFbYeXgOC2N+05l/pd0Q8efpH09px3cpgl7ZllmRrdxzKSmPcq92m
3npRevrWbP8z5XQLNeX0bx3t95Y8Ofgc6h8otpAkU/uTtjp0Fbwfi4Z0YaJwWNfuwECeD6xCSiYY
iey2DhR6hnTCLM+VudksDxj6GKtjsHNWsQFJ+JjqyFLBJsvImPP1VG/1f+5UvzWNCdRDn0/qrX3V
JhwaWgkwRtzHNplckNapNKQ3htngIfQrsgl5+ITgfZqXZ7NV8kL+Sj2uW5Sxudt1m/FnMNUW0dqR
zLv5/02CubmGSSwh1ZS9DlxPvhlVhr0iUmE2H7ac77gb7F9b71nwotJNLNipVtfcUJQPGGsXXJ3t
9oJys8bUFTFUu2/QU0QXKXnoNhsgl8FlVzj/No2KNlsrkt5Ei6LTjKrKHSM5pkk/jf8a9jyHCr4L
QpKPwaKixdF7mnoOSgN+TOjpBJyxxHmmBP7GXJHtiMZqD0g6oJX0GhK6OmcyuFNY/EhGcM9bE/zR
quq74gMZF605ZobFHwi4Wc4jeK51sA5rxp2j9GxM1jF4Y+dw0smDm2eDM5F2QhOf7WBru5w0iLAh
ukUY8+NgbhbQBETOPXOjpMUWZzquiAuo+KHbt7/j6q1RKe0jFQ17VkE6dD15nC3NUd8CJtmzeiua
nBlpwbvjsuPraDIL7avRo0LfILt4at1r9RBpFqsnU25HNTg2ba7+6VXTJ70v+pwuBW+N0OAAcv9u
YFGMHUAG1xs+G4TwEVX9V16KP+5WdTuYR04IHP5j1KUbuU0mGXJqGrUMl8FsdUdtGT/MVKCeEy5/
rrGHhUTl7xImK6ynwq7uH5j9Xi/rf7SN9+Bc6Sd85BeNkddZt+x/dHKJG6CHG1hKzfZlUo3ak0mA
wMqJgYhe3Hz7N7u4NgKn+YCVut7dR2+gEZZwGwFOeY3NbM6AVFJC0SZ6QCB7A1dBTQzTwRkyZigg
p+KRPzRydZGFtRRQqF3zU7AbtS0a31FXb2k7fm4kGntE1JJv1+5RUn2mRvvHSYkZ0mYtlOgQLaym
4YbHkaD4fo4KsPm59dckS+CQb+bXPDrP87JUdwUoP9+gtlzgr2/LegAl/VwAyAW2TEZOP1xm9oI7
LC4kNzO10WX/oLerBn+F/RDodLjzrQdVnlL0JPXl1RDISI3UePfIyeoH/vqLi22KDcQr09O97Flb
a1OX7orJOeay2RcrOVX+gvTGyhTJ81b75pLLC/6ijhfi4QERT5Z5xeLa7Xk51mgTLptSqzopo4v7
mV2GawAfZmBQoujEgXB05PZT1/e3CidIWxfUqek4HAZz/qqzV1hM34TOYpwhKjbEsHuydeZlOeKh
y6gTAsA9QD7g1N80/5ajeU3YVLXJotYfCIIDglzOqPGsLOf6f4yd127sSJqtX6VR9+yJoCcw3ReZ
TG8lpdy+IeQ2bdD7pz9fVvc5mO4BzgxQEEqQtkyKZPxmrW+JRMuwwjApkhHcqkTSLWNFj1eVwavO
Dsn2vbz4Id/ZveUznLa5YirgmD0r3Zj8JH2YN5XD3ddNVMVjDd63wdFKjjeBVdpwJ05Oy9KSnHgu
lygAx+fc7U6e3wlK2CHo3J0JT+eg2GulwRwciIOApFSlwJsE0e9etpVjQfpDBZ3cSEOfuDJyMQ3j
23EHdzun0akP2dnXZPSsOsbEsHFGVklazuoSNxnOo3mgM3a/BqM2yNcVJ5fdySKC8rq0RgYE96QY
Wkf9zlwOLT/oFNDJNsB4pgCtVs5JRFGxahNB8Rb14oBybAuR3k8mT+0mzfqRASVTZvJ8jg066RZM
+cAOjSlpzW4CXXeqQnPpVRnQARxDUanRYIX1cnaKchPohkaxYZITEHjXzLDerfg+21NnUjJtrJPm
GyLK3yGbabZNPLXJMDtmrFM3DZQV5swoykiKWZeEXCyZG2ndXG+LcV4D77COeDQfq3txiIrj11CQ
1gw0sWadrA7lY0eq4U7dLxcrFee05cBLJUWhOWhqlQkiTOCY+ANkAhiN6hSYHDcx6UNVTAQhft1i
ek3Jg1x2fcZOdorfiszIN8Dv0XhV4lSKvl6QCMJfjaRj0GF+AG2kqzmPnTHB26HwGhbNFjNUz3Ar
31GJ0yE05J6byZJcGIpJyOpBY91wPJkrM1MPoTO8tYpdFqM0QobMlnNW1X6de+tMQwLUCIOqrWkY
ptxK6wxU56XTSlo4N8S9zZrXyM/ZhE8c/Te9CsTqxQjibMHz4y3SdVAdrCFz5P++cNdzGr83hGva
48g1jvwjuKRt/RyV3gPxWZbfGQq/2aly3FOTfvYlLhILRUPbqEupR2dcvJirXSH8qk+9PcIBHh3J
jlw2nhyZ86Wj8mekMLHEHO7Y8dJk0msPC0ozIO6WS61kr+Nx0+rmFg0UYDB7uuQhfTdxqp8NAbN4
kUTMUMZcNFH0lHND+HmiKwZD4bYZCtNHcqmobu+1hMCJETuPUzu9QRIPl5BMSeXRiaxuqxOycozM
sUflP+sMIfXggABfrJrcECzLuf2Fgw21RKJMvnvQaZwv3E7YsvnTIZBN/MmpL5SKP7kRZbu4fe10
fJyjwaSFnv6+iX1XMbbrCGoyaa5fPXraVBuokJ33bBy/vLKEUKvkdsrLLxEzh0bOZFGCZD+jJwGX
3DVKRZ7C/wK8qfcbfSZt1Exg2DL7bbgtmQr212YrIo3YgKp7DisFB5E+y+gvGq2dNToXPWx2Az3i
Xbj+wOH1oAIbz3S0jtoWBTxVMa2xTXqVVQHqtfRwk+fY5duZgFkkMCG/HM3IbbDic1bqoJxs7dXW
d0XJXpYcARRWhvqdxvM9z3Q69Y1XH6QxfvUy3TVor5g0tz9jllATGcyd5uwLa4hapTSQy5zcc5og
tU8sAr8s+phV1/HajicN+Trf2rOXXsxJRHudK5eBp6YCP3eeaDxsVpwQKuwZP5gXXhNLWkuEGcyF
7uYAHtnxaG2tig0UcRiXoMqvxLSKrdN847IN+HWTASeIuEPlCQmoyTFkX8XO7P5JwqmOQxM9aYKa
ueYR56RD7IcdrhCDwVU/hf5kdowOtM9sUm8aiROLOB5vlQdsWFi/YtN5zNHIs1BEX6+mH9XRQlsZ
AaJ7ZdET9SSBMEJmGuE2i0pE7yZ7xYXe1XiMTJx/kXEgEXdFz/tue/a1s22Qgt5ussPveaI9ZhJr
5apeBmlysD1nWY8pCXxRu9Irm+Y7I7tguNp2tQ/w9yzulw4Ts2GTeUjXDK5j5qb+qLXOasQJsmi6
8d4sBhVy6enbrHSBOgv1bRQfiJqtfZbG4dIeP5lwL6oufUFRlrJmiMlSytl3kGZfWtGuDhHWTvEF
bysbb8Z+YQBTSXUcO2hsJ4ToprsRynlsUeauDR10IBkKSGzhd4SzXAwTyRy9+h6CDGeCylk/m1GN
rmCN60MOb5wbxLW0zPnxKUTmUK0FinnG6r/xb/+W2qY0BFJY+y6hs04BAsjFNOa/8Bk9jDZz8gBJ
zFDcqsC2l5Fx30vVeFYqzUnRpOIN9jSkQnrR/BT1IH3ELVtBmejr0IjhjDe5XyfTY7XDideDFp0R
cXnyiQCC5+yjt8twWRRMQK2Gx1hfW3iOGUllk3OW4aCtJiN4mKb8rZqJpxuM3qd9VauSJrTzqnzp
6dS7fVjhMiB9p9TZ5w5zuyPixl4y2Uy4TpBGjHfpB9liO1s4P+mI1LHseYKSKLnOOtKQ4IJgqq1o
nrsINX/0EbczfiZ36pf58DB4deRTjZyrQnsfK/vHi4mEDQuZYqLo/FYXD7U9Y+YtyZm1zXUd8XLM
WHHCSjJNGrrV0KAKn4kcabjTzQc0AQ9EJwSLnlt1iniMyqrYue14HjEp8qfy8hMtYM/qAyATFuCx
YydN/2k6w3dgVTQUXe3ya5+0WruNTZCuiSjB/ldehRWxo9EYBiXeWxwX9WFEjU6m5aFuiQkLxEdr
pz+Ry8JrJG9QwpWcPyYcVp1+4lnvrHuYBHSuVoQvueYk4hr0Ku7wzBg8mGguqjV7AivwlTA6JMsj
esHcynySDfz9Wzu2/kLA33GwGmc18TRYjqF3HaADIr3aOREtQeQBQ5WNd+BkizBdRZ+Gi/0AvEho
IPzhiXBoUlWurYxtrj60K6vOt20jzp1tYHXLn+8pnsjXGzwvDMFZETLFbtCIOqL9TOg5cZk8E8PG
wszSXyB+blO9bf2sBdrLH2TGebmuW35L2rstvuIFv/ewstL+hMam+gcRpbG2dcf63yRleFlWz2Uv
idbGw0JdOb6C1eW1cGeJxGCpKmqFfmgf3KaMVuadGKLuMyY9p31x21j4g438IjXx+YU43JW3QlDE
0tC0HwpjtPwiKo1FI9uQgsZ7UwzcFkRihXgqNqzv4w3aVHAd+EwRRhEajfByohFXGsp5PcfUk0OC
sIuTXsa/02L6QbZ/ViYmnzBbohhvzm3fPWYEu7k5EWQmrjmP+3lh6JJsFvzcyJXutzvC5SFel05G
W2q01YpfD9OJhSDNKNjZT6dq8vauUOWGgQ6U7kXgzqugCH+mgL2wE44vZhz5RY1/UaEaGKZkw+Po
mplAUd3+jKreR/t4ibX6NbWcTUgsLQm2Dus4g5+/oaClfYk3wgDc06dbg0g5cC6FtWocrCJVmiMS
tj7Y6rSQk3SWb0NWrxykSPGUtH41Fd621ylaYEHiA5OEQUUxDhnbggOsFDnu7LTBruSLMjdgfupW
soqq796eP1x21nWe/EhDrxe0PQiELBBjbsW9AZmMYq/GyzE50bIe2mgFNcRz+GNI5Lo+3bsCzEUb
UFrmj2xTJMCJ/WZPGGlR3tUbgYXxXKB1twn/4rh1k9UEFFsRlbYzwpwdcYYsaGrmYJd16bnCAksI
Y31seHSFUlOnotQRcdlutB9qs3+MMqy4ZHQzwky9lUZ81AZ2yK6sYBd4ZeX5EwlU7Ne0l3lQjDYr
9dqqfn42EPbwyFCxQRlc6sNKY4y21pv2NU4IZ4xV8OYdXPgOm7QLyP/bu5mfPtWGURPF5V7jTiWH
4LOHdoFjGWsochm5GyzWzaZ2GUEZl0pDTJQH2QpjzxqVVnjsKm/ZgjDYm40lkYdEckV+87kgcBuG
Aiu5CK8tOJrXqIOjzAtvUKZrF8Ni0i0LstdI20JD1UdLWO5qw0hpTmu2XsTnIFNAIxGNAiWrbUDi
DVGHS1nucKd/otn3+JmsZ3p1iDKsmtOK9JbK6MxdYj1IaZXHEHOY30EkB5jmJgfLzm6tRYs+ottX
RXoBl8874/hY5/lwIzPBXgI3dlg9pUj1Y7s5OBEh8nQ+R4RXy4KEz1PmUfMwOjUOddX6Y9l9GpCi
xwALmquY6Ne9EudapwBF8MShGGLMx8OQLpEZzydd0FJo8/TcDQ93hE2amK8zOOAnRgRYlAfvqCrF
1U4GEg7T2K8dbFFam46biA30qOvzcmpVeyyk+RUOytxqRirReAbmsUABtFCueTVqqCmvkR02DyxT
olWlZ2TmZBTlYSeypwjJfE6i5tWNvfxxpC2uMtAWlrS9gz6yS3WqkZegaaJDIRVP0uEW08Vcstkx
z5gY9lrn3WZuw8PMqC2TwTZjkw1dGE10F6Azxl3ZXUmsybGGsbjCmPSRJOPFtPoRqC5Z8YNC4nMH
XUIfIr65YWCC/Jtli2mc7cyoKEOYbaEBOiOpCJhABV9u98uqeDpoXrsnQF0siqb0dsIFoYV6Mlyl
Rcbe3W6Gc25bt7jOg6OScbN0wui9TlgPAeWnZ5vBYk2Oy9dsTIZqDZLNprY2jcVgIoKBzxZyegNP
cvXiLjt4bbs0AgY52nnAHVykctjIAOmlmSVfvZofOlXNx6TgOd/Gyl4Gk7GKkVLXI5inyOWS1DVn
2oU2oR8sboGv/QagVe3tnNluR6W4kcWoUOKPb3URJBcLv9p6tPIGLkKRuSvDzdst7lk0z7pTPdK3
Mnc1ITA2Iv+ETzLwePbc83rWxCfknPyQQ3JKzNxYQhRqNoqcRm8AFNyX+hvcqBdiR3X2geZx4G9x
DVTAuCKSuT8Vd/eDyxM2iENzFVZHbnsx0Nyl06hdvRxDlmjqQ59GZ6qw4JwFxxicwBFGWHqIKbb5
+9pbLLC+FNGvYMiewg5DEbhrCBcWERmqN36LjE4kFt2LIer+EBFfNkkFU2voXlMDvEIqCDfPmcgT
9HsP02tPAFrJmIzQCut6u7O9hP6sKPd5YXWnvjXHByuPqGdAexHjyZPPo8vEOcuuvhwgNJisKHNh
9se+dLYch/pJDm7ziAV9h3ZqrzPjNGZZ/BLRtHTeHfcL75F5ERpUAshxctsPSXphwEgWbbGyCL9m
6z1yp+bWN7DoausZ2QpTo3oMrDw/DohuYEhUS8Vo88XTShBwjTaTTp5OG2uYnYsruCBhwEiAM/Po
93Xz05vylYW7u7OyuvCly5Q9tu7C+ASh14wiu0Ti4k5leEFu9t0Gudzodnoq2zm8ONN3rWviQSuk
n3cRedkzc4ao6OSh1sj5UZTAi1ndPV1F8cBw8Jvc6exx1EK6NG8iIVINiJv1tZaG+KXa5FZ6UFoq
r0EQroEN4OzkxNnn6Y+a02RL4UcKp6Pl53Q+hHdHq2u1CGGofxe5EZJQlpSHVOtfWGf129g1NyJR
3l6/exg9JOJ0bMnSyGYkB4AaW4q6iktu8zttx0VeG0wAk++yGYaDLWJK4tZ1NkXAaC8ytOGiqui3
sOv2NFiGuEF4wH8yk7WKBHN7T0nZWZCOFowuqRftmhWjoaad1OB3TWKW55BuqbcyDILsS307QC5r
IoAhZnWo/T4xjYtd+t3UR4+Tkz/ij0E4ipqZkjzdEFJDef2PoSbDvrsgVTYhNt06WEidnTfDqTPm
Q7V2XdidwAUGAhu05/i+Sp3dqkYHx1nWtqY4tu6lcUC5QJqCLho/tE7vXf68ViTA1t2fTk6rIzM7
0Z71hv8BqfHBibSGmOLeMwuNNevvT51E5aVsJTGDsTPshYGOMooGJvMFytIpQh5rcAp5YbZD9J1R
hc733dU47ckFWYdondD5GC8F9qdZ3AUoEDafOkTVfW88hpOjf1EalSSJ782SrBMBSwxEHNf2bHrz
B3jMeypCSF54QEiZhyW/7gEM2bWsH7IpeanmnAhWAaeMzfzSLrv3xBiJSQxwQhbO0+BG1n6ekSbY
wxdKxE9wUGIj2bEsULinqySTzW4eku0slbXHryw37WC8j0mNpc8p9lQMsx+U4mnoMPnJyiqOjsvo
VQ56u3LN8JXg0nRtFAyQdMXaSmGVckCHYPUamiXVJgnxKWOUWdnJJok0F85KeYv6EkVqEbSMo1SN
fmzySInjDabU1VBAX9a90HiuOwZ6adbHRxUU+zLT8Qxq6DDIuq1X/UhygBBNyXcp7V2qsY8LEhOt
aasjbWy9cd/LnY46ZRvYMeu7Ow9FeHhZC8gsaIiZ0ML/Vwsmxc92lqDJHONr17SStCbSzNn4vo3Z
4G5M97u1OVpQr4DN072rN9QWpgLyrirmoFPe2uCQMMtU/LttmsdPbaaV5F+k71Pdadeq5OEZjMGx
6/MnO5jvwtzRJI4mJllaXGPQaWE0pwe9zb9cdxS7XIYgVJi79k2/bTzgA0kPE88ImcjnNQs9Yp42
HtPl89ToFao8dzzYLSsssw8PTYT2umpltu/16jfP7C7r02ezK6J1PtKftKa3H0P5Y3oo7VkxWcvA
K9uV2Y6MW4vzGLj9NUUfijN7U3kJm+kJzy6MQkQtyP1Dcgq2UWX9CtpQMawW4hQhvyafhlhifK+u
heAEwXaUAf3HouVNkP3q7q4dyg+Io1z+4JdUeP44Rr9a6bxqDksYIkvwKIYU9W3oVhfV968A++gQ
rDU5bP2n46HDQdOS3RRWTxpfGe5tURyTjmYibJT9YLZ7tssY7OrkqLr+yx6GjzwDFMokebii9h77
tr8N1LNTVY8Dpkp568rcJrjMMo7d0B+SBt08gUEDkJnOuGX9vmJMjVahQWYlh/kSuJy52PblyjJj
EIWy1n0ngCmNQRJd/ijsS463ajniNkn61GDsq2voUm33QEP6KUGNDEXn7fKxoifvtHu4jBZ9NC5K
GXRq3O+Rc2qQZYHY+RWp4CVv23pjdm6/y0gZ9aVjo/13AYdnBk8e2yO+aHQ2IzpQtFSVwsOXLlrj
QUwzaHeLQbdb2/ammfJVO7WW3zOwPA+pcVVDbD4Bv2cdO8zHImwoC+edqkgq9WY5XlvLLdY6YEQE
Dki4nPSXQa1wnklioaqzuheSTPEU5nCJGg7hBYKnyyCQ7hbT/Tne98PexQ9GLRXuPRmtgcNcB/JK
Kc2nMwthpkI1zhYtsOsjy7V9bWu2T9lb7d0KmqhuKbVMBe1tPFGo4hmpjl0SFxtD8m3NUjJ1bars
CNYjXAB2UhvoCYhoRqO8AkurrmOKu9YJ9SfZIeswE5wPXRzEB+h3nJ7TZKBGSMUBTWMHXFNe+75Q
eyN/SPOpOITibuOquvsCv90IU40Lbc5bhMs3JyLjrk3RYTmZ/Yv8TDxfSbMnGM6fGLbvbDwQs0rU
gVaYy0Vkr8KBEWCl6Rakf44cnqXAvXiw53xPKy92JGEZa7NTH0pa2dG2DLnTBrnpBzacIJdYQNoj
+UQl/jOcneMiy1HIGN6x6+DLWW1wjj1uPEQexO3hjzvRULl+7YUd6wY5+6VBGCGNFE7BiuaidT46
I35iNNSt56hd1qyfTlhaHyxTFDfKSty08og0BhFFmSO6yrtyO7blc94ROGVPHk88GUSHqCi/Y0zx
0HggaPQjhorUcB4YGIR7ZYt3tghMUkV0TKasutk6tgFk8cUkBgLL1V71Fa1QWJ6nQJ7dprW/pvSY
oWTV05mFcngyVdvcU9OvGLOhQwz6K7PAbc6gi7Tyjvk/QN/atnajM1wIgTkUVbKbJ6/ahFS8S7yH
JEerg8E2lAul0/dC9ttEl92DokhtHfnUZL21l1O6MzqaGDkYGN6j8KhSC3xfT5WhRtU82EgP8LF3
yDQCzHulBxNB81Yk2lNqNN50+vONoaeaT9PXbs10ayuAbaMN7QmQcbS3VMi9qhi7JNFADG8N5qLZ
FQmRa6KW08kORYJ7Oa7oBVkdVBWyqMCYjljHSeVFruba4XTODNHvJC+wiW4R35LFrawX8enPN0Fd
b4LMHnYUIuqY5DNKqARLPB5LshYSZ6cUfns1qWnpduHI6D27Ym8IDl3SPQu7MY5B3J8mcvS2JqPa
LXlQv4XZOJtsBI8/a1g6W5FULwxuOQidQxeW3q+uq6ZFyL+IHXUI2ruwmA3s+p5/CIEZanEJFXys
qCyH+7AZQMEKDSiTedOVx8YiX3DKyr1eqprRMHxUE3s4niyAiBrFJh7pYRmzN4zq6RggteiHsPDR
ORPRLQtv4+UwdILQu5mwVp9STa5wg78hGwBBivNqX7tgTpwFgRfiLDWmOwMByotpJscjQBDKw4e+
3b6b4ntz32dB+ihHIwQl2TcMvAAfmEAMJ4tPpyIPmTSTIT1XWrLG2xD5Y2re7MK+Tfiyl9Fkhvv4
3vyLoTh4tYwBEwi5VibeaV2Voe+O9cGzhyJcQFyLo32iSCtd5JB9nAy6Xew0YkfZWhGmi4Mkn1ez
Zd5mb5ie3Ik+mV2yfXUazPdB3e0ClMqbzh2nt0akN+jo8sHWD1h6mn1QwR5l+ldtU5sHVFSORDzX
qMc4m0YkaBI7s+1Fe4bDIVYrYN0evoc3IdG2jJyb6GFIPmE4cSV0fi790o3Pqhqjp2boBhBwoH4b
Y0J57CHTZVr6Tccvt57A0tNYXe4Twf3M8B/Fncq6lxK10YkvsdWt4jcOt3QN0O0uOCjGc5ZfGDBX
PkRubqSkn2u/swUSXPvuArGyZmEMMAaQI+2nKsYUad49AZjH12JiPdPPweuQ3RNfqwiwv8JJqje8
EY4zvtLo8gWLVdSb7UZPRnUzWSkNEZdWIXhx045tT1Y6KDjDBBZPJ2G13hO8CpxYodsWJ2oAxOyb
umjRZMDUR+Dez7/6ycSyRsC8JGEvYr53bKc7ImdCy5Igbg7YY6+I0CEXc2pTP4+scNnBnNwHWUgu
6AgbASvtfg4wHiI5J58tqPHSeg9TZMj3slw3vV3/8uahxsEgSGUziuZXDWjLxXFPEH26ToC2LaME
bFFojCO+Vmn9wsQOBrF3H8QMhUmfwSiNXcyYyip0QlXsCDFYab/hP6vSunoHhNvtLAduykjskkHL
wVHrzDQDFdJyl7VEJ7n9Wm2kKiuDH50QMQcuOxOB0d5lEZAvkWXXKVflBWS/eAhDc80YZe1ZQXkL
h5au+647q9DdJpWTPGpYJnI9SGBysa1tbwj+9HcI9gdW7s5NKu3F7MSrp2vNFQkT9BQ8P3mjO7u2
QFkqAy85lA3wztAiYNYaq9OcGdrzXQS3bE33p54ccfK8vvOT3CLpTErghEP3pPCYUI9y6k2Jdo7j
iIdEkxzHIcFpihj87AqORenWqPlm7GQmbvn5y9J1uZQwk96HGr91zDkUpwWcJYIZVzW4gSVGC5QW
STC96BBGUEU1mowuf77xJu8lkGiC2cAKXxdkKXG4bjUUrVQyrg9akM0W0oV9ygLhEoD2JhE32A0D
iQW4mxIUD6ghNNbAq7JPhx0BtjuXDdQjdwUTEpon1kUs3AsPASEr/E1rwDvUOu6Pnk5wZ0/QZ/T+
B4VS81RGcPrYN+1DM9Z9cyird1IM2Nm5Dli6VqdCxOdUDZ27b+JZA0T90zlW9hlHMZmfd9SR0xnD
1ibuYV0WCe7NRqtWsVZ+M+Zo9kPqliu0e/01BFO0sjBtbdCBYPlP9eKZyx8er3WbDKWtRpubcey6
kfs8SncyK8wHiYNokeimt0FwpJ90YEu9WXgH4e4NczJO7FnL46xPWy+2kGW5nKGhZpwio/2wyIG4
sT/D3VJNx2nOPd+YpLejrcRWO9qfU+IYaxEOj87Ay6bbFcNChbHW6btP+z7QqXMAEG5CLIA1gY1z
YIEs20qN18Y5GbqqDj0qadSsVA4RUzbkPs8U0l8KJ82mVlSJEBckm9hLXJmA3EAH+XotLmbFWJqi
gS0tEYHtR/sTWwOCcpq9B6cbdzbL6VMPmGghmmsR6bCUNBvthYR31TTxAySJaauXOVog3MA0qmc5
hVDBmopuxCJJTgKaKiLvxzJz+7HnIYxgjO0jkp6FqAPQTZSd61m0/TnWm+Eg++iaF8l3FsJdn0yX
CoWOGYvghHCgFqsEOahvGfFOFSWT+6ThEEYVYFQmG9TR3aCXHFCTEiDfzypcF3G3JboSBZ6RZNP6
Tw4/fq7q2MImYg+HlRPNwr50iRudAhpA/JKPeZc8W2L0bh7yUEbztUm53HRs83WBgEIiXoN8iT5k
ZLLmYxi769OwcTt1pF9Rwmx5ukZ+w3sMwsvfYF+SQ4scZWF3enRjliTx1oNPFDI9u44V0HdFao3f
fdWxh/uzxnF1AALE67F2E7Nx0OoK9dP9/4D3vnZDk2zXs8MTfZDArTWN80pkIDE6LJF7QdlO0RCw
JcK72MfoWXSLtUQagLr1YNfJujjhKGn2nqHz5xQ7qAnqUTcKYjnM9qKDCMVgh691NuJtJ6pz+bsv
k892hJfsmBECI1kftH7CWs6Pss/tfs30dhuWWvNm9UjptNmA+m/xNC3DLt93Kl/pRddfoyHW8Pgn
mMdR48QGDExt3s86DBovKpylLOdgXwTMcxsTHA1RYPM+7BxMrjNT39ZNmFnWTIMT7HQ6NcJHXiM1
acfigxVCfkShUq01BqPHmNvmkAhhrfW+Lh+xoO9cVX224Fm+KnVKeeTfhLAfQK7Gl1EGvwKUoDuC
Ll61omxxLrXNLgHd7/c9XIS4rh1mEnARrFo050561YOjG98o2OVNBM2OcJFibeSVvYqL1r31P9Ns
2VsnyuKF1PLnIu/mZ2QHOMeK9jRrabG2mzn8HwJW5H/POnEsGi2bFHGDmCTv37JOePE0IVw331o6
9sDKvLPgSob3aa1XftVOr+4cQo82w0ec+lSNc/OWUA8vu3uR6mEEONI0swUvMwdoGGbADtVNL+Gq
8Gz/M7zjP/4lkr75+3/y/ldR0laEUftv7/79FH/VRVP8bv/z/s/+36f96z/6++anOH8wHvz/ftKt
UPz375/yL1+W7/7Pn87/aD/+5Z1V3sbt9NBx7D7+NF3W/vkjhD/F/TP/tx/8y8+fX+U2lT9/++ML
lGl7/2okkOd//PNDu++//aGbpJT8x3/9+v/84P13/NsfC1Kb4vzjL+uPpvhv/+zno2n5Cn8l1McU
QiD4pV8S99C94ef+Ec36q0W2EWlRpunYhnQNwj/yom6jv/0hrb8KV7f4qOmZjsXV8cdfmqK7f8jj
C0ririneTMO0HGH88X9/vus/4lb+8Yfj9fjn+3/JO3UldLNt/vaHyQX1LxEj94wfR1okQzEM1nU4
oPdoq/8SuZPQUSLM15ed5X2he4ctklv62iYOZ9mWLgavmpDvyOGgCgtxvHP+Oymf3Rb/T2NEI24U
VFp5ZId+JdgWtf3Js8Eai9E8DJKHaBNzKBMj+22m8afFABv1RY1tyNHzZcgqfeH1kForb0wPTv3n
V993tfGpe8rZVQ1a5a7RpR9a3auZ4u8vAIouaZNRdHqhdoVi/WzkGDhrYYYbuFXfU4IkzmKvrOqq
PzRhTqvFxkWfDw6Sg2WQVNUCw1Xm51A/U4Npo8SFxZgboYCT5whrDWAWdKcLWtngANPOirTpXN5k
meGhGHWOOVayCJHUtm/vSP3Mw/LvfY60LlRXOF2D0Ro3CPgkGol1NdOhudO+F9Gr2QMbs93iIwmy
l9jmt7T7cxGjF4iM5hI18kSsxLCHMlye9ByUrovnaa6tc1ywhkKImjH6eQFAvcRWI5/7CPEkAzks
IikGhFIDwDqV2iFINBxMGP8XSOnYZGTGGWH/cGBCuJjFZJ/u04vOmd5R3mxC774NKad1hNp6Q477
TqToF6uidzc2QMoqNE521NvfLEYg9Tx6cd74TGEI/RhPsYuRTd2DH+YBHb2dO3gtmrXNmHODMqA4
pk7+g4YXo5FruFsRtFDmstLeDuFv250EhpRuy/b8Vs5PKm+Z+ka8GLHmRme9yV6HhNlS3Wzbnrld
H2AHxO+xIMfrkzDIE6f9jgNrESJSXkguBwjaOHqSzN7GifU9NsURv3EJRd+4dcjcN5ZRfsYDYLSk
V6jbEPj5lXYfQtMZEjJownEFKhUHPUMlE08XXLLfQQnEhv4YPxA2ccEVNNlqBrNEmEPe1cRJ1vr7
XNs4F6DURcFt0jGEyRk9bx2Reoc6X2KHTNVSml36ZjPuZ85LV8gs1sryF0dXW6vZoigbsbn00UMB
iHPMEM/VrrNAboMOpiXIYSBqpVTZewlEGfGg++UhPICMNj53CWORqHRf6dmO4GgRkptIfM2B2Vye
f+Reo3Yp3aaB2XyVFHF1iXDXOp75W7f6ifue0S52HW9ZNlWLtuSRX5XsDtxdC/QIvrqvzAovwD4M
AUAAdvdtsuS4xRCAsXkcEKIgM+BklbXvWEyJymFA1YP/D08wvOdK7EOlw4q3cH0k1fugstxv8+h5
TsDyz6Nhs8RrAj8bs6exDWDnBuIVS8bRLNOfjjXeiqPvI2i4E7p+r80HFsjR3qbE2kwmfjstj5bN
QIpPQ+wKmsFmje+/3qoZ5p9ymtBvimyd4zsCc3rRPIWrw6qvoxZjDxwDQy2yzuRWgoAS48EQtmAE
GpSotAiG27RFd9aKcNPogFjLQHvN4+KQ1upWk1678pr/w9F5NUeKpFH0FxGBJ3ktb1QlqeT1Qsg1
3pOZwK+fw7z0xs729lSrIPMz9567Rwtln/7/pYfou5Vu/zH04SuXMmYW2GeMouj/A6BR+A6UvRUt
/NEgxNujkKY7VT3vXB0/Qu4wT8qFHBeHC4FvmA5BWz23HNpk38AZ0/JLYqZhkh6+GfhnrTwJQNeZ
e5Pdw9ZKmf2N04MkD+VOOlN/CHPviipUn9xLFNv1iZ4DCngPRv3/fzpEwWVIMnYIfvqYJdOd5Do6
ORSzp5rchFPpHLNk1JtZg5BP3UGBAmeqPmhwpIHYtItiP4f6jYVLAp2wcd+7Rvk+dAnd2VTxiboe
SmcOWqyhPDuBkMUZAi+sAMK8snT35hB2c2R0x5ipyvkZ5PgQHf/BQFn+gG2s2sDjoACe543d1+gH
qDpX3dD/Yhl5hl3Dj6V2IjSk+ps1Hotfkw9IjHM6m1+zMF+roL/3+qk9tcRCnbIa94sfYFWqxFuS
grTrtPK2oQh+esOMto7B4zrmEtOTQ8p0L6tPrjV02Y1qmdaSdGX7PN5+mf1VdRLvlrH3I4PXghYU
6qeLsxBcPvSF4a6JI3AETfavCtnZDW4nTzXILvQt1bArKvimQZzdQf1T28gd7gYTbKcTe8c8eCbV
J93Wjm0jxTQD+MQesdXdvyymY5p6PR3DoEbhHS6SYT1oiFXVn+8HzVkrso5CD7yt/2FZDP9biy1z
0xOKlWWkvHY9hHxZigMCN2tZmHKS2gMTJSANanR+4F+ZB7iq99NsZWu0m/z7oGWsWXvMJSlxcZb/
5bb3WJcMlAmkuBG3cJqN9lTNXbWPRxT7WY9JUDmhu696Z484iyOzFG+OgZiXjJHU6kYegpPZdPdy
4jSwRnuAIsPLmhTIRNsMbPJcpEj3BnDmAzJw3zHXYq7eWJPEtrqfHPjog3AetHf2aMdyjx5Q2sRV
9ePn1FsNri9nS5nzzAr3c6y2bt6g9Pdx4Wvnzh/RhUzJcNR9HbDiWEgE3XAnCBpwcPDSWs4YQpcL
nHnxjEgHfSZBN+JghMzFIXKidY4AauE/tOVUnstmINEleirmFmlDnDZoIfN6rbOWI5+t+dClr6Sz
Wfu27z6h5Xlg63W5ZUqxL8tkXBMY4GyNbH5QYzIfPN+9UCN+tnVIQg1IjpknpwV3ZibiY8BwN6q6
3RSCPgGlXoU+Ta0CjGg7m3d923BmeplRr/wWMAk46Z8ixCjgBknCkNTeJdjULGhkALrGCLls3k47
duBimwvQP+wkfECjW7cCfdPwikxk7F2aXAVwIatr4xl3vunsWSvjv+nkh1FZr6VaYht0tszJwfJH
rnvFuwgaxmyggwGLyuPyiydnnxCQMvfBgw54X2X3os3xCLZlRyIVOy2Me8yZ1l3CKA3S7VxaGDsd
duetWBBNMBTVZF2hO8PQLezDzCPkMsIbOs3DRRu/8QeGQWnX/7beeLZ4CvsweKqD6MvyBy6omlHc
Pg9JPWi9va5BYcMGp15YzDrNQnvupxtS0e4hzDnqJn6CdpsWG9tz2gXYkOzd9NmesoTcMivcedKV
RNfBXg1o6piG9E8BEcUbk3zXudN4KkvIGdzIbKBGpnAZOQX7bGI2GZJatSYUvN9WyKKHZvxp66xe
W6L8lhbDGTIMzrAXrStzEGPb5z08ElcD6FDL/rjyr9jOFyE4UAAK9HuvMD+sqUu22J1vblvHB3Da
G91NNbUsmmfFdAV5IHVuX7TJ1TfR5IrO+2GNV4OaXUjXY3aJiL1ni243+FT9DGxDYl7//yWlSgqc
Sh1mxWGRT5HYlMSEywoQremTVCCy+Gy303wygPVdpxqflcX85yghdBnuM2qPVycd8Y7ehgQYfWAB
ZccNjUsCCzAky7RzHpC4vQyA8A4tomioOhF+9IhtFsED42XkMs/JgMP9fHNYQV/pKs6JnwrSyYL3
mcNxYXndMS9b11r6G8d1gm2IeffUxT5xVVPX3lM0MT4K6ENzZNqcDP+buWXN4mhKwAnF0Rxs8yBm
9CJNfGR2yttrsN8IEom9QJSIBJVB6fFIQN98aDkHNiHU8VUUD8DAygi938yUBqzMSqWK+xXOIUEP
OpunXQj2kbVDtHZgVT+QoEYGWbDpXOoM/En3RhluNOB0jINO0RzC2v5FbUEhPaQQbG2mTZ0NVBzm
FVtDKPZqbyX+HSwnAhL7t5x145bESzon0gYSwz5aM69B44sfCo5yy4Sq2yc1hd94AEl1yhMki2OK
qx+e9idhlcU25UN0lL9ACvkvWfUJVXVvJpJas8KmoVmXuaFpHpFIWBugtAdSY3BMeQF/SRenjgsI
pe0nvCHo56cp+/U992lkXuWONB0qoYoWk7WtR/sGnOwpiirYUeGUrCuPQzw3nE0/mtCBY7yyjIvz
DiOqYg0/+d4TemkK3GFh6MCgyQt7EwdkUpW83V3uQnxqf0M97jVmxLJDpJRR++1Uh+c7C5NjZsTn
1BiP4OIttjolgVARENpUe9s5NV8kvgGYrcHRyaS9ztyAFTOxqabxVFuo9hP1yGQZVQvgtLVaCNxQ
ro9ZVXznaYSXA4UQJXl5b/HNJX556wJsA7NrP9ml+QkscRW6jMVgX7HJl8QGekF1WJguzNcfUpU1
gCaRbHntAcDpM1QIajaWbPidw0ckBndJ5L11Y3VszfAhmyl18PeNaX7lCIPIwv2xatuYVzm69+YS
L1RWv01mec4n/Kwd1fuaIuGkuOxKyGpJ2MPwokNhxopNUFQ3uxDIcgzYhWZEbk8HUJEunCmwvEmq
FJu4u6hcwiMH/Zk6/EgmHquYmcBaZd25mUbOUYu3hLuzh3QjDZMN5/TSVqACxghEUfwXBmSwxtGG
dRqphTnmOAvpn+pelBq/jYy5gRlvjYGSoieCkDPqBtQo5+JChFaoa9fAaMgl1t0huwNVA+KYnQN/
YHEe3b857ffAAalGpm8S+1o2I/w9Z7sjBaaoL2aEi1GJ7Oa1gkc0fzWaD3U3TfMlDaxzAqtqM6n6
20SHV83fxC89+aGDpAPvSuS+G1b65sZyXzdMMq1w3HUT++3Q3mIu9v7PuQJUm6AkEE8Dobw5UABW
Xl+SXjC0Xhzd/kqM5fgvxh00yf5gxVckEgq2TeihIy5O80imgAknghCGl0BMn7GOmWvU7BfVMkl2
nwItTxzd/6YxJebBPGSD85M02ctI71INtrNyJq9Yo0vnh4WDCVbjjMpwtu+Qf/te+OsraLgOXEKE
l+VulGjAYZUMiyQRQ5p6wgSKQpihqHuz5kRuS91AJig/iSy8kkp5Un/FSC6fPJsuWaI+Wxu8JQ/K
mD85qTm2hfeUWhaG6Ro4y2IexoZw9mv6UdI5b8nIbT6Uh5FAgRVsDQNiS3MhTwH0qtLpOplTmN1k
+Lj1JdDlvAsn+9AbJE5oPij5mOsiA/Wc2eqWRmGxtvMTU6cPjtzgoJOIEBgXCExKDOXMEAHp6VMX
xQ7kXLwsHLxnr7mv6vHE3OwHwcUlRTK3Mgf7Mxysmwt5PYytc6GBRIWWoFwtNaJiSU4DW7+sYLjD
ahkV06ftElcfyUNlTP/GOH0ZY3G0OoIll24eaC0OSj6h7wH8jtoIzu94S/xIggaLgnXWOagUkCyD
pefLIMcoSk8q3jgqfoLrlB7gMX2hDt/nZuvcT+NPN0TOHX0m3oV/PNHNGUXhxpMfZaCIR8inQy6I
mcNodwgtQhSlw/XZee6LDBVt3agutUQvWwHOACmtizcXuP0E0n/CMbxDuWnu6iaFpCOyd12G9TXr
sIEWUIj9InVfDBfglj2k8kpJ9K6X1NmINJiVawHpdBLnwXW57Oyw6o7J/5EGfXpBtvoQWkQiwLgQ
utMH1350a+VfF6D2LlZOd4/27H6IGZZFBp38zDeFOfhGco1xMDi5Wzt4zasfS2lG7sFetv2pGOQl
KlqgTFPm7OoeCmo752vdcOgnEZY/2bnroXT+5gFVZeAKZ2N5f0pjZMA2NGuK44nthB8lRE7M5y5A
fqMzKO3MNVYWWmYSV5ky0CCT5rbtx/YJmtD3MJMeRnnxr8Or4zfBNTXLmHs0fZtducvEdCNj4GGw
uvt6sP/Z9K1lRddkgxTeQ66AMRsTSqN/qli/uJk6IwLjnfBACilonbBjVmGdrVPb/MP4/erH9hl6
IToTFA7NUD9BmYKt5zk3Yb7Xledi6w83tjTNA9Rscqir9r7CHLAyi25npLQLLtuTA0i+k+NY3aGb
2PsBZw63ZTPlZ7eu43v2Cc7anTz326xvBk8Lx3ePgcBAp9NkRIRgTvcecNb0J2soit0QhzbPDDFp
dZ9cG0XsfbgQhIWIs+e2tD1YP+m1jXsEuVL9BlnQHFWiIFly1zeY7SsLz0JNOCEghutk5XxxBLls
wFHC/Rb1rZdxcqwqdv/4bnA4JH8MGO8sBBFz9c2WejNI7DCT5d8yiezIvzZD+G+W49kYxlMienIo
EwImQ3PnQwuGw3RmBvM05KSE48y+CwmNwJ29HWnATSxfMu7+IbLC+0JGJd4AlsyB9Vtb1n04QRmy
yEhe2yMOxBC8cmYBgA/mcNWOoJ2s6Afu/+coOOkkE9t6MTjFtgZ5qvNjY9yEf64i6zsYPGp/Ux1y
RIpbJmF4sgIBi9VXN4JX4OthMrLKqiEYdzh6DlhS8meGfIlMLjMmBL6J8d58hPJGzmKJ4sctxg+C
TeZrm+NdF5LxobR1c+DxJIFwnbR5eSIjohSDOLIv3mW10x38Oj7yKVpW8RZzOkXGtRlBnyso3+xp
4sEoWoZs3AMkqbi8qaF1LGIQhbgExRoDIltsgpVM9u2EBgJQLMMe6RKBOYfJp6VbJldzs5CL0vyt
n2S6Hmdm7l7P9FA7L3IkYiZM4vu5YTXVzN3ewqXQpjbZi508B1U47Ok7emboWE8h13RYs92IZJR2
GfZhREQ4kHjk7CYNN6JDEa9GM1hheedHqZOH1ufVIYkrXKVNfmD8/Q/N6oNvelz6GWI88H5ML+7b
tC/fHWz9e6d0x50hhh6t23y0omI/lvwxVvkRyx5mFRAKgGsoAeKLPSu1F66+NxBL8i/3G3Ya6THI
4vyA6pCUpghMc7FMzUjJOMZIEYCxAlubPbRJfB8oBYeUyaYBYiHK9kYS4ipSEtU37htj3XYhL7Tz
PdfucxYa1r2lwHQ2s9x5Gjcy749gYkSQq+3Xz5XASA1SD4snnsS2Ny3y5J3kLApWpbAvf5iluzeH
YUkbJTASWVy/jk34ge1ulewK4Ly3wF+SaRIANoihHagf/KAL4mwOTdl4B4gR1tgyLf82KwbeRv6I
fHl6DIbgiHfiC93Q+2CH82von1rHwAyj0k8sD9lGI4y+VkL8c7s+2RYTT7Iwi2OZYnPChDNvbYdr
qSz+6mK0Tpbr2hsPG6GQYo+lKf0TtjzLyMw/8DvrDS9ac2baiYqhfcLWxDeQhMNuEH5zZAQ3Yy1o
cDPwSEk1GchcEYuacmJyN/V7OkZ6+8r7SyttnowpwONh9vz2Koq2pdu9Z0Zbneo+rU6RW3v7yCv2
pQ13flWDk9w4bFqZl6Dsd+0yOEQManwb1QOaI3+D796iOKtIqsjx/7YjVDnCq9EoTXaHsppgENUO
HCCEK7IyAP7QmjvRPhmN3+0al2ZRxew3EODN/K8FT+eKKY+98oFcrvLJ+rSl8QlA7ZHw0nVQ+Q1D
K7YPQaCPwpv20i3vM6j6mzDtNF9bUW7cLj5kXf/qheE5XOnGQpSFd45IEkp3NIsbK2bHXkosr8xZ
br7v/iY+zDsjA5sfUxcm4bhZDAMFSjQkdBpNUxqfRvbELeDEEmXmFmkXvnDasVtryi89iTcSs7qV
Ropg+0wTkgBcm5malINMYRWC7ksAb24zmSaOp6E5eXvKeQtFJVgV9gUcAmmE8jchlGEozZQfEyMY
ZkUHUUCiFZLXucbVnPtkidbYGzEXkfhWEHsLKq3uHnv14cp5+giJ3qSTP6i5uRIwnB+WsPkO4dK9
xrisLJZPBalViHn/ZSwWIXswQK+rmn0JIec2ojMr6KDAWOLRYqjHlq8+dA086CpYeswIaZ6N109j
iWDUK2G9YFQCjHdNquo94Q04uKH3gjchusyl/sMOoPfsVidsiERVsyjdKNHsoEaJPUSVfVs5wYbs
h4/c3XIC0GOXMM0EOhTpe/8GCdJI5TWT02X2LUibwQTarb1sqKExtBfuompNOhb4g4wf/SxYj/ph
96gdGWx11LGvS/uzDi8unt8jI4xHOWPnSry8PqXelKOTcyEeY7HcUF6R/leMewBSLoBfpKSZaE9m
4XyXy4kQkWUVQGold4394RzHVy/OukdnQJ89j4ylnAIvuAreO84Z+BLUDok+SaX+WX75RCj9KhxH
Iok9PFXz0AO07K2XuE+9NWknV28JBdQZiq5yqq01TePP1PAVNBkexBJbdzbhQwyMbl0MbrkDe7Mn
QeEmwQlIK0NZXCMlTVtGAOPY3NNJZu7S5HIjEK3AZxtgXLYMRzXqYKdG/Ur1A7POey6KGEFlgl0Z
CzBaUyBkQ9qb2zyT6JByKkUvRrip+M+EmSMO0T8FpHU+13UUssBR5Iv2d140E6KYOJAR6DXp8/+8
REy8yECRwgruElAJZ6vMUqxhYz/4VpBfOE4vhTAXWCLX0qQZ/iQUeysKlZ9ksJebeyjOKcOqZqR6
QyPIA8jSLBVGvc+1/KX6YpOAu22VlvNpMNqQEQbhdgayMw+p5NOAPottOeFHCKFeLIGmuQY4o7I5
vxI2cSkN6xWtliRb2fmdHT6cnwchsrl0DRyaeXl3iJwUVQwE+BRDGOGGhJ+w0joUyvxJOoiQYEu2
Xt13R9NTOyR7+zZ3+u+xJKE0CNTwzHbrGb0jT6XDbUDO2fLcLqA3xyPnZfKe3AR2d1JKpEaqXLoD
CG0p1DWdnqYmwTUbjWobcHZcKwNkppxrxqNmhplmYs6NRyHfQq5b4GA5SkWegrTUBLHa7oSPnl9k
m0ZYc6LfkcxFYBAgxFomm5jbv33L/MqL6VxgF1x7inbLw4Ff0YHUIyiPwhQHx27Mq1u8DdaDPYV6
54HvOdQmVupCWcGu77H9eRPZiZxNE6zYzzRn1EhJyS+0xOdQUl0OAZEyqAqRaQKYtjOODsK29brx
8UkGgsj5JPpqUiJYfelJVmYTT7nwHucGsqEeKpRzQUcWfUHMoTnAK7dC51u1XnfqM01JN/QbljR/
Op/fB8ckmrAy/jUj9M/Q9e11SxqKLMEDDmLXdGa+nxzlHMOauKCqrdSdl5lvKpjELTMXPkCFoQm9
3c5YAxCd1qrvyz1fA8rlZ1kTK2F6j+4k/zm5Y27gcPBCB+w6R95nl5SjIYjTiyaG7NZ5Xb0zWjaq
jk4vjsPQx8k45sUo2s28kBPy+gedlwfhtiwvTL0/bDYkjWxYeepmooBm5xZoisYoUcW7J+yLnptw
i3SLr5tIvDldYEfUBVeco8TAgPqMyAE0EOsdo6a2UTIDQDAR+U3cddvEidCTD9dqxqALwOmnw0pw
UpxLBmagEwmFpKxjwQvYN+6TsTkHpkfbnvf+cJp+bWFkJy80kkPrJAgCHWJyY7Fq6oRNrAiO6NQk
U0cEeAO1+IraVdKC2fl9FeZ422D0z6Z8HET+Fueoe7MewJ092cMBhYSJCWRPDBo1uGS8BykbNsCy
PidERG+dgP24jUxBLg06KuME0WKeHEdga5vAbNP13M/9GxsEnk7no0uT/jDbDkPDniK3KwEBQsBB
3DHFJ03pOzWDuq9JClkPJvcGBiXJb21odWxBlktA3FxoPluBNe9FsCSs8nOxx3ZjsApCGazJVVsw
jKb/0/YjQL112iTizvWD8K4V3htOHOC/DoNWD8HLZnS0u077qVxry+SmY1UJ3BG9jGHWKzBJ9l16
l7SYXLL0uFSwJwmWCmKcardWaVeHePCf4HQtQ1Iuih7f9dgMPJuibLYYuQ5GGaAut8edWzA/qVqJ
iat+UGQJPP3/Swe6ZGWzF/bi3t3MSXZnloN7l2sHQ3Fm7+K5+FUTQLmWnzMKzHF4tAvAzp6pwcvk
1p50tJx1ZH/N8+40ZEm9J7EkWbNoQxeqXfYarHlJWOnPaRvtZZaYa7v0wh3W/OIRhby6tuRXearN
L3WQHJOZ/3ObuXpfekF+HFw2ceFnYwXRrhGC3DaGrY///2KY7Omsk4Nn7SxmnxlVGm09q8LlYxln
Eqeh8Bppu4OwBvQa2s/ax5JDG6se6i50jqhEmi1se2sP9nUPLFyznsdWTKDTU+qULf0r7qsqluRl
OWVzi0uTllPBzfP1c+6yJYTGamAw6vInV5n4negdnXxchbnzas2kSOplmuaYeXj10+JOUIn5A7dO
UCj5gnBmW2fdRzppcQYhhpZZyVOQh/4K0cXVL/tqX9eASAeehQ52HzptMEp2NXj7uYEKEzJwNJ1U
H0zNatcdREkTLRHzGOpqwXB+NPDhrwUyjL1tEecRpXcqNlImROFPbqT9Cbmtx/AF5q9w+a5kR/+U
lybyq4nggtqCsUvG2A/odsEBbDSPrgUOOZP+NZs74j9EDznOIVSCbQYcWyeg+Q5XGMYa6KFIYkhr
AVtp8keLEehyPkEvypyt7cbfDR8I59vsEoZp39TIOikw6vM4xQ7kTmvxIgy3aE7QXRKAuW5yZ7qN
nTaOyFMPYaAfRiTi961FYdWYajPHVspHF8iAbBim+Ki3OsM4mBUpPBKf+zELS8YDo09Wrr/1+NlI
mTyMTPVDsAJ9YKWbyvOnpXqA3jIxdWri9ikRdffStQ+t6nAGYaplJvwxWoSejV2KzZGF8jFIJxYH
rNUVUV3bqYr3OHqNQ5ATsuyQ1AIyIL+5Pc3+lOHS7dvTUIv8wsm2aiIyxWrpq7WvzNfGZ4sCpB56
7sQjH1P7bpaw+rLvWFeV1KAiR0Ql6x4Mgh4uBkvNTU+3sirp4VVBPL0glwGJglgECbCSWbI16g6u
aMIAi2alcp12T1mBskhbIMPqrzqZpo2bWWIdNr2AcJOSc0RfjUusAxRQQAWhLUR0rVf9lL0hTIdk
Pzvr1iR1Wbiwj6vAeJamZ244wLpVO2Xvgy9J32C3yfprbTodV01BX+tL5ylvKyQ03ncf6NcmiMUW
6FhARwG1yLXREufMjeCTEO7hBv/KtP1IuVtXURFVGzqqtZsbwTHKSAcADbSb7bk+EDZ4dpIs29UB
7m8rQBHYjQn8e+NmBQ0zY1vwlkbtgrdQFKSLNbbmJEzu3VIvsdo8Hx1dTw3I5FIC9w9yE5zyzA5E
FAko5gyhnp01yxjTFBSeVnkS858j7B6XypI/rQlVJCfDcjSjD2ETPVQzSKD6Ix8LkChxLFjcsXHn
RMTu7KF76LPOXudj/Q4TOyRvdRebREy5PnAtoyGvEzZge7aocieY2lujCdmGdzHz6wisYGUa59Gv
vV1v8aKDji8bPJwNWa91/hpFxId4UdKsWmfbumV3WByslLfFUaJ1vKTyqSjYxDZg5NZEWZgrV/KQ
EOcHGNet8czW1IW4DTKPL2zO3qwx35Ep+Z36NqM7aHDkWdDSR98FWvmDRlxxQLFK99619sHMsi9K
+BcfLMv9FKtLU5GIZKX0t37AzMS0XhdLTF7mO5tG4tkNX8t4HqDmZPqhrgoKqmp2V2yJWVhk9sFF
+MI6zEfqWByT1IkZZzF8h8wasl6zmPzx46N2lEYbf6AZa7eiBM5R2ew/9fLHTeBBUKeX4L3aE5wz
N6vEVs0JYMlOzlgMyA0gkJm5bRvD3ciZ00X0QtuqJO605RYJE4VuTzobrXW/HXxGgPDp9oNl33dx
X69Zd1Ybhk5LtGe2y9Ls6gyQ91SIbjUOOv7lHvTM7pZE7mvfuTR1NSdswnlE3YJJDcrCDUfLQble
u8OcNaCzxE+pbJv3OPMxv4AkHqLkLmYtXbTqRh3ooILJRvCcRIwrksTXgfK+1qHO26Oo7Su/gVbM
s8YjkCJGOMM7sBrAY6KQbHC/44qPlufpiSy3V5E28zZjGArAll+c3PuiDqeF6Ytjbve7ULu/aR8S
0ZNGvLKQw0UMAdrP/Y1e7s7uONXsb20BibQoMwgrOCpD44W5wleQYtgNS/9vdCfKLz5+gmjMpXwa
CGzaxz5fPlKM/WiFh2hskA4oFPc9OYC8VG8CDDrTd7PYEEWRARSb9pRQZxGp56rgk43j8FU74rnO
NADUnjeQC5V9PkpOjkaNfBWt7pIlARh1i0KTJJ7B2zZowc9JGD92cPvPhU0ZXeaFBPgGVMaqXWtl
Oq+5y2whJCo+nLpi4+W8Py3NPC/0/QTR8Wm0WaQbHyKFP8T4KzwZWfE5N7jumoZhfqrR/ZbBMB+i
ZiZ5MhQQlIYKgihJK2J01Y9WNsBFPBR4fVB5fSRt/N5n5OVgtEIklUFRwQbPw8q9UpYpv9kbPshF
LM8I6DZNSYj0bCviEVzeQHcOoApjoGxjgFy1hTkzi/wAFz9AXZdacD2NfrZFJ0NYAat9bCP2U5iq
o1PZwMNIyAYGS6gUDfOuSoU6xFIYa4ojzb0EB7MEcjjO7kPcudUGMbduK9beFrlq9OH+Swq+iqHW
Rkl3RMBOHgZY0J3X4wUtuZ6Y+DOpw4NyNpp0Owb5sE4nm1Qq/zkZvHfwqCc5KHszEIqFtLT6LnyW
i7yZqjyhr3ru8/FMyhJDfM3hSCoMlXXBYS15TZj3N5AyRfE6ovjbsItEOyao/kCh4YT8rMuYRCCz
Qq9SkJJK6rtvMC0sh9AlsTdRhwm2XoPb35YwUcLwKdJspSGLJUgv2C8APPLX8wBuximI7iJo9pzO
IzHTPSIS3CYkQiDmMwntLKX+6WPKTzZFEfILgwsibR/cIHxp5pK/f1bdUdcwrqphCFsvPRT3bZcg
NXAqpBJS4N+ThlGcZ97UVUMjV5DTPFJ/HArnNjfRlQTxalV52HxgfgIzEz7EjyTYpCbxNd2YErmc
QVIp6gSt+mDuB+yOZr0k9wiyBFrotsqON2U/wme1y3g/8z5PAYRBBrgbRLpEOo1LfoZu8y0i81so
cvxIjQFnzoM/OgV67fgJ5TvpqLthbORjhf+2HKDVcJNg4vIadlW8rUxa/gH3+8dInsoAdTvKQ6zW
ulpZzbeyM1h35NgldQL/KZI1CjFjT9gRWz4Le3Q//OayEit8q2Us4d/VvbOuK33vsrpflTCqcMZF
nGloqD1JLR4E9aUbi25ffdnOrNedl7mb1i9OQDGQ/gkew3YBQlPW1DudJR9+Sr6fn+ltqNtpY6O9
YkI2bFssqZV56YnQsBr28vSKZfcygljrHOfVxvu783wwTeQcYILmi7S6YC+GeJ0W9T3U1xxzFrY5
04lO04i7oRIokQP29BGbKFm46NBCemVSFljn0/pNEnNG6t0RUfM7jLBewEzjkX0cY9aJeaLmPXrl
tStHfYIY79KG0OKzpGXASv5dWsrTnJWEuUbuHqzzU9eWuFLJlZs6P6b8bj6ZKtcri6DPFr6mCCi8
KWAgVnfWEUqn2pmVezOnBTGUJmihEv+ExvBGNtKLR/VPHDIBNdYuzb8aI3+TCWtWy0+fGL3MG9Vm
oFXVcjtO4oz1BVTcrBAUziAAlXiTJFbMYfVkltjfHNBf+BQfkJBtfIc31/BslB4IiGAGIY7OXyad
j7ucqvNLo9dIXP1QSU5yTGMJ2xEWEYRWb6prbNsPleVBxhhQnKqgaNcc2nCUBoN3MzTOMaMU4SwK
dFIoJw4Cuyx/o7Y7jIplOb21kdjFuidBYOitLzRjOAGAAfvFm99MJ6NuAQ8hPRnNR0riPVSteOUZ
3TEU81UkSUD6+nyJUqqgHni+QIqv2N8LRyOigwCowENwAzhuu50ENZiEWUXRJrPdAEU4n+2/ySPz
grESa50YA8UU/vGiFSsTvLZDHuhcDwdGI5BJFPGXVMjACH6mcX6kjnpN4uaOTmpV5fH7PPOiC7iM
SZ3+KzzvKHzmRxwdElFRW/vcMxFYd/najTwul6HpX8ykeIRtX+T2HXP7m+1736EmUBWuyUoYLcw/
Bi4sFvw4/8V3TzHHlN9NYGtGHSRg039N/XI/zCwLYW1aHiuQ2Tgh8L6v2TeNRpgcfNkw0oqIVk6P
tU1OWgFz0fBG2vM/mmIwd8Z0oABPthVg4bbzgbVSda/z30R5j4wdeUo4c/2MmUicQC6zyyOq3ZjR
NAgBk1hZFNUhgYyJ/46QlMUP9BpJTgsQ9vRQ28adbryO/Yh4QPpgbYNp+mNZhrG0iu9aNe1gvACB
ydInT7fkTRqAeVr1p3L6hc4aX31jOkZW++Bw4e4ESoV88jdx6BLNGdnnVo2bUPSvqmKUqVho7iL+
EE3Sz13lT9u64C0u7HRXJO5xLJ23OnMvnhPfGN0salL7lOW4i/UDWRETVD+m46GNncRcV9zmW0Ir
ga63Ww1SKMsXImc1EuaMWizsGN2zXAOwVpIHNeNGgT3O3xzuI3F0pEvhoAwAAWJ4KltxIIa9Pk94
N4+C+1RkoFY6SfwKQRpurcFY63Sbp0a61rYVbLyoEBsXfdiDVZKzNLXHqoQw68Br3lWxe7UBVNCs
WcUGbiffvSTAxphRk7qSOTP7rczPm5MPrBbS4Ww64TNrvgJZcvcb2WYBSDZ5MP9j7rx2I7e2LfpF
PCA382vlqKxWeCGkVjdzzvz6O9g+uFei6lTBPi8XMAwDtnuTrB3WXmuuMfPA3jlQSa8zOYaFZnKt
qjx4c1WJoor8h94CV8Ar8ynP0nLGZobLl99Ee0w83sPAei27uiIGhMIhezgsOZJ2V3vaq1+Y+0Q3
7wkyqg1GszhsPSi9cdV0gb9JlOeWBOai0Glqk6ADL8MmhjdrKfJjkCLtEHhfu9mwIvgLVmD5sGCn
EuL7mBtydcxq+b6rB9Ki1UvoGNWCP2vdJtZRJkNq5D3u44EzkPrNj5qNsXcsWnnxUubme0tpppCN
aFWMzN6qVg9eSr8KPrK4kmGLgvT02CuAztyifKJHrCVToMb7P3+jzwlOfRBi5Y1nLg3BhFkyRmhd
1BPBPOlquREK8QsgtCzQccBM+XdS9GAN0RL7poZrQHksRguJED/pMkS6SoGNKhFBEuVmlMjqQemD
4lpLuPY5jeWShhiWhY/hNnakxyBvXzF2Q8mmUxXzvA2APxVKX7brDNyXaEH5cPCiMoo1DetEQDYZ
Bp808xxxGuaA9Z7LLoJ6CI8gipa0B4Dh9T9af1RXh1QXRAXQRYid1GC1YbjufdMAtRZ2+6FqEblo
7jVsxh+pwOW4jVc2nfvE7SsSFlSKqYYrSnQHuGtZBPoblXGs6LyN5KGBLZT7iG6POeCwaM5FexeB
gvVdui762rnPcjGnQ2es2uHxNtQl6zdnWiK6drj4JRLtv1yloNDRbGejY1tn+H4kLaCgaGykEwXl
9gyzZJw6MEGt1Detj+jZNx1anviNJHgEdOIfLCc6pl4NVc1dYUQMMQgrndKMIC1B0p+VOglXgdzR
iY01aTO6EZwX+q+u0CceKrSDFgY2rHg3qO+sKjtYKTVmN3Oxq86faWX/wbU3k+S1JbpbdSgxlc63
qdc8tLK2KcisgIrFDIo6LPu1QUTaFuFGLpJDokktQiLqKrlO0AOxIkYeaET6owkgqlXeG3TrDcqV
eeb/lGXztaJigNRQ2nB7XKsROVI5HI3/+mzpYRhcRMGbD1F6JYVtQ/wRcjUWKhlVKgh63mvXjhf/
lCSvXPTDE46sJITk4S72EFYaFd6Lol66gu/eKdEhDMmCo3hnA8Qw1US5hpSCngQ/QKFY2kfYBy5Z
lQhQPL7k+CjT7BYXz1WTtItM5cYXjUI9T9PnBQa/MALpl2jwJGIRg1ZX23fmz0aI+rFu7Ke6sWCW
GtKqHhpnJ2vPBXVQYQDYbDJouzHdCLrVoy0w+6NsYnpuFwe34GLfhAlaaGxtvBgtgqZktz7S5iju
Sc9YMcSWtP5hAIPP+oPnGnutwDyuYJ6nA34iIqF/DKVpAywK87uIDazvtyXUVBHc22n6XGX5Ucdj
h5Y/SiNZ+hGo1bKujOtxqjt4GMzpQIm4zyhPHI+Yeb9ZDeJ1VPGz2rZvMPa4wdH1jZAGW4JInsmK
f+3zsFVgYHRfVM+B3fK/tJjAJ4ecwwVpqOQvBFuEBwppMZbxcdLWZ3jOvY+cLVmxWupP4Xu+V69B
Ki3cYcON82dntC9ojr0aZTpWJu5IkTyGxcgslthOQ5QO9KFR+i0oUeUvCWXe0EZ7XfrsnWm6Qi9x
Y5Xi3guwnUVeR9bhCu/QueL17fVotOJ2+5Y2GSYFmUs3I8O3yHR2fFUK5JUWDz/0lvu2293jiAxo
SNCnEaHJXrg4i8AZQjNfcjHqAbcWVnVngr6fxUVkzyidruIMZmVCsnvug16JMcucle6VBq7LgDO5
gfC1JZL5cEWfEBoQIsZSsFVj91Y33auOlJhkNI9NhmqNFvdH+KtQhbq3sd8zBeY5yzrVpPL4rkZl
NbcLF2e7AbMEux+epYIjwR+NAGU7WhpcABcV9mkOnYRwDrmkdShVgl8g5NjmEEggJlnHdDuVIdZC
7OT60qBzLqChhNZODNwHl3upsWGGbAvCAguWwRIHC1o8CRSIrNFX3Wq060kQN2cG7rq6juTSHxu/
WhsuvfGk6Ng/RkH3gvfZ0iFONgjKiOlnZgnxJkzDDcSI+yTJtmZOI5abYIyce95b1JI/wyyGgsRO
76qn2qCOXOQsuexOE80uKxBrcpnuWv4zSKTohBdaj5U9NKU3RzVfHLJiwHTUF7pDN50OjA5zcUhx
6huWyK+GRw8PJbu3wXaPNn5KdItQurTkfqZh6027t/8Qq0V8sDSK7I7Vrs0i+YGtb95Yvw17dKO2
sLkdw3ZPVq+ruj+otUzrA0rCvvgRdOP9w/1RGcMma/u5q8rtou6Q7ji2d5XwFeOWAobe3GOBdiAh
v1W95rcMP2bG0Ynslh781tvgs3SlR7SCBamzT5QAATjd4YHnXuWmv3GgpZJtPIpIuSce+2VL6UOM
LlYPSMgYTrWhyQHlCc/q1biWFNKv3A3vJehHnLM/dLl5aRtz7sdZvsaqAVMs71iE2LqO54xaNNe5
ipWJx8UuwLhuIen6vUmimCKXMtcUZf+nc9R389+eFDdoPPw70hS/2auNuJGXFGh+0iuCjbFbB0tJ
wHkdiKp9ESqzepzaxFcfLisjY8xZktBzPgRIk8wGzbdS0RDcUymKaYgZk/UASd6VzkrmrUd620MG
P/eKFnRW8U57LB55IxpGFU9g2LDFtCUidmluhbgD2K04VDryjtIeNolLmyU2g2DLqGuFsA0bOTAY
HZ2OHdmvcLHnpfzaDMx/FeSW6vYLv6zfYaf+1oS6FTUyZzq25066iLtuObi/XOEbL/SrAJsxpDsW
8RGelbwLI4WLsO6MKdWWA4XiSyUI6fryRStQLZVJQ7M84mhqLPOq4Gbv+wDjU7SjwAzmRpF5BCv9
EzO+mCl1/yyZxUYU4S+hBW8NDpgYC6Ded9mPGri5OFbkWOPoDLTT/XpGsWmj6cODBmTLSj6c1t+H
wVNQXTcRv6fVZu9sUY8oXZ8scnm109y7cfs7Ha0raPcmfEBC67pmtMaHXMLzK7oZrPzFtuu1mTnx
VtHyF89HbNFmFLxB2EK0IjLlqmHMzd5887onZwh/UW3Cd6cBCUdGUM2HvWoCxAzyRF5o6BWXFbzx
XH0zudXqUfsAz+gmlRrcJZYOdKAst1eSyLew8uZmChg/Lbh7cyAgIHKhdUUR2b0UkzsfkVs36IgZ
jPwHbBqb6xpC38BHde3YG7Vvt2G7dLsWt6F8F6be0Yz9rVyCeKiGYSPXr7gOHrAq3zlemzM7w2Xb
hh9SiV+P5i7F2MZc2zECGSoOM9C3/cwPTBqtlK6ktz5eWKPVQtAYKolG8kXYtOFUQTCGQdHwuxlK
+INdJ+Y0gSfzoKPJT1MqwMMIkRXsulaDPnh7IcdoqLFroFloWQcIiKwsM7eQF4LZ0Ux9wOMhXrp4
2NCoktg+HdnKXDYs4tpWXy86Q4WJmpfUe73gg+4q99C29nVt+tc4ObPr4AEW0E1kYvlIlo4OR2pP
87rsu7UWaj8oR5Lnd4mo7c74WbXM74Je4aoUJHrijuZltY0o5SN4A/fRLF2NNHWo2lRbEUPNyazT
IeVgjAhXCo4CWliLsFZTCmcR56hSezKIQZQylQMv3vSCvtYAPlRUwIr0UuxIwKJvWqOGmSNL0UzC
smpZWMXP2HBvMW6hwlp4uC3mdMeq7SqjPEpsxikTaDuJtiFIO3JF2756U+ARk7NHOs1vP9SfJEel
0vMbR2WxjH9kNAPP40gh02PXTABsNgmwQIe0KKANs5oHcQRsCttVt/IlkubWswHonzQE2iJNfXXj
8C03BPo0q1n3+gs4ZjKHclCwafOn4IKoYv0NivZHXoTKEiP0xzJ1UU2YFnpu06Y3izuYWgBgaEi9
4758V2C9BD+e3Tl9q4nTIpWDymMuO5640yCGrpxE2sGbuGuTqllK7Ftt6mQjMhPHM8/aGAkrlb15
HdeygEUF8KKyj/W4BcLuJHLV1J+GiOCqMaXTONgQZIbrllTBTM/IiEa0KazUDCsNQYmWN3wphEu5
uQ/tdRr0jxUJzS0WEFfdYF1nVfkzt62HIaUDLDRx501S+giaAcVgXetP1HwFV+nh0aNr7Q6JQ508
w5N3nyNH0IkxeGvoJkuSzAqpxFluKvljGvIkCMhof8fSmz4OJVw3NRAp7kv0uhFpFU7MDaoK5W1b
tdm68Nyd5aDos2IAz5zTmGsV0arMKOVZdaAs24HKoh9ysKnUjhWqaZ3UJEvZyJ80MyGz2ns/Ef0t
rSp/+kMK+je06AuK52f6H5BKNJ/y15SD9IWu9N9Rl/4fIpUU4yxS6fgWffjNr/IzTunP//IXTslU
/2UasqIqFloX1eSP+gumZIp/GbawTdOWdWHS7wvl6N8sJfNfikz3m23B5VRtqiv/x1KS5H+ZqEhk
WvCErmGFYsji79CUFPkLS8nUGF9jeB5FWBjQGRCdPrOUEH7lcIdJa6vWADoE30G0e+l9AOqtcbDd
IxMdZhudcuefyfQFz/UZ46SMf/BftKcRU/XXwCSaFIt7sGmYfx7sE8QpIVeIFrCSF7X2bNOcKnNC
6HBaQ0Jt2edyiidzBvm7smjE41ogsR8qNDmQU17okLfxrLzwRKc+hSprhkJPBp94/OqfPwUcSjGA
nZDxDkHELCoISZSsPHWXsJqtFk4gHEkEaLv45vzI4uTImiCsROFi4iX/dWQb9WmmDXwLkSrrUICz
M2FLS0uKLdwUrEdH+m0p+lFxteOoo0+EtjMM2lmzap8J99nU+mOPGBR7xIrKK0W48883wb79mSOa
bcqqrJP+NqzJ40mq3YCArsfSB5fCe1XuFhRSj3IujV7rB3rIloNdzM4PenJm6jK/h6EzyWV9fKpP
EyQLzdYkDy8vQouscuwtq4Ygqb+JtOeU/lkPUXkJ6t/p9v/dwMb4a30amCsFFV25AWFJ5WgQGb7A
UXUdmc+GTkf5CG7OuitZsx462/uLWvcfV8W3RWEp40dWDEWwKRhiQjYTAYEg2kPy0njMwnGAtl5R
mamopkir8695aajJbEc3J3A9YSi8waGa+EsR9gunkKBEthd+Sva4r0udt2LNCEOzLGOcTV8/aJPJ
Q4eHq7zoKLaHpMjwyF1EanQ4/0aKcn4ca/LDIfdT4aK68mIAcJvZBK16tPGHGn8oXAoFrRd48CZY
G9O1MdM0+/78+N+WyfiayFw1zdR1w1AmX1TXtKzjGs0yUdZAXRChQQXoXcQZ3SKhWMcmOscWa3N+
VEWceutPw06+rtc4ka0EKZvHLqKxTjKHRTpDQkbeUZ9VMgqgLJ1pRE6jLKm+tFjGl/qyjY8vrcq0
HbE/qKo++eZGgCkOXC26P81n1yM/K9QN/OerVkhLHOWWmbFzpOTNil+DX65RbfCeg3lXbkkprTQz
2khKjXfppa385E+hmZpNvYRsnj19KqZjhj0DKrryvSHlUkXe0pS0TZlD5wuHXQ7TRUaDJqmIaYZw
A/BwV9PhM2AVnerxTYMxKV1yvrKP1ccLv9fJZ+MEVznADRVR1dfVYHu964LBkxfjL6W+xOkTIqIF
ZdO1qBEcZ7DO8d0Gwy1ZzXgfnNOrw9UZFQ6fzJc0nD/c5fBBVvTC5iNOzSRhaTYPJQg/pkdyLZHq
tVSOIai4yOOapYxQqBl+EE2DF6n3qbAP+igT6t27tO+PJIcovCUSPtoBqcNY5+qTHDTTehT7Hsn3
MESH+O+eRcw3VRa45qm2znk/+WWt3BlaYKi4HsGdQaeOarZZVba7LPC/GL+SGYqjql2aUNqJaa4R
jCmaDGCJ6ODrj2bgMeL2ODxSa7JxS+Y4iJ17yvDLGqJLkSYHgSWyW3q72iy3Sg4nueUxbOdHcGlu
n5o+6PsEaNkRqGmPT/r5dGp1qHQNNTB4j1Tj6TS03DvSYXvfUn76/hs+zxLjXpi04/tNlzlsCU4m
jaPJJOj8Mmosq2FhD4huFcnmVjRTM+fBZlfFPvUaiRiqF7rWJdq8yur6wtCnZqUpmwQBqmzaijl5
4QbYJ6pRmw7OwXtuaLQu+4ch8JZWz+5iYvRC6cUotxCJluMTaHSM/JMn4BZrWIJCOA15X18+N6BO
0TAzLKyk2ZsW+TrAaZLw7zRj2MInF92+QAAwjh5e4wTyfGH8U5PPFGxnsmISKCuTLxD5HuRli/GH
Pt5UWxjr5AGq1J51abYk5wRjqLt2qON0CaqFNDuAXJrlSXHplzg1CUzd5vJh03duTKeeRteEgtqQ
9BZUc7gOO50tFfHCwVK8OwmDxHK0BfXiQ1e4l77BiBaeTkA2H2zBmPuqMCcLMEPuQ5KbU05KQa+i
TXYwyAZVLrR6DwoU0WGx1c16KYAYdspe0KMbdNKFmXBq7Zm2qmEsxj6nTqciHSAFLXT8EEGLXxFi
g8wSO9+NKJ/CVuFJ8NJAbrA4//uPQd/01bkKksxnuSvWCPj9vOLlRO9QjBOp5YkDAX9YC1laFnG0
Ge8ireRfCAyV8c/7Nh5LnWuhwm1En0x3LwB3FkkqQahLCrKcFVq8Mat9mjgrLPQe8F+2ZH1Nn2wL
MoDz7QBe4gHk9I2aXXqUUxGdBe5X44dn05veTnG0p9RrQ1TtxtSrjfo3vikzcbRK9y6mZU9uu6sa
t486OfROsD3/3ZVTc85iwgsOHP4ujyH0p61WiQYJNIyBrLWz6IFHzGFoUL5/Ak4EBNT9dLXw4OBy
hyD9gG3CWx807zSMXHiKE6uOpW9x0wfrpxnW+JSfniKwaBoedK1boKemDrnQaY+yc/zFRiSRiBYm
oaZMojPBdPbC0OMLTmbCl6EnG08RVj1tCISvldSMnMI5FqNQpOq14dxosQqWQN81CepIBQV0955V
9QPshnXmq8cisO815WLW4MQK5FMImRBbMWX2468fI7RE4sq0Hf51QeqCXWmHm6LQjgk/E/W3+7EO
aOC1NIpjGx/7PjPclJq0cvpw7tDLoQ3BbaLwbA13+/ZiMH7qx7JMkimmymMaxuT5AjowaQHm+Urc
CXogG3UVLZhIi9D2fhsQIpsbn5y4U188JE6ObDEkyFFZ4az8+mXcXnWpLiZM1sK7M0LS6JWzUqQS
1paxM+1y6ZAB/t0V5c/zk+RU1KhxIvCzaPQn6trklYXnG74Waf1CirndCR84YkPlpF25OoDSwMBy
JbjVOb8hZoLnNNCIXpcwHUmyb3x5vMT/zvL2ShLV+9BQY1oPNRVBrgXnn/PUPYmaNIeHrJJc45++
fiAJjaqwarL49NWoRTHM6JOE26i82gAfwsH0Z4XJ4Er/0JbJXDNryAWX5u+J6avLqiksmvnFeJR+
fYaBNG4YaYRRFX3+uoykNfRvkTlT7ATUiLeY44hdYvmXwtfxN5gsZH1cM7y2rIlvJ7cSCSPODILG
3PdoK6AV4q1UNEThgkQSnCK1pwMTl71cos6OW0RyMYo7sZeSUhvDR5vg/dv5rZZl6+geijsHSU9e
R5s2Dm/tXDpEbbTp273QPM4SbVYY6ibhnjEWXCW3vrCli5OPgZiKTKxq2pjef/0BBDoSz7bQ3XY5
VRzq9IaiL8Hq0NHg4WBhDf2jmQPDpQIVBu5bCYEgMml8yJq9pQSvteuulRKksZ8vMm8XyfaHlOD7
LoSEbxfNen1+IeQ4dRqP6V6FVDHJUjEN/sBY+Amdz0wX1b3P7RaPMHxlKmSyWWt8oKw8SsNjECaI
Oz3fhgy/9txhHmrxPlDBwBrzC8voxJkAGhuSrT0q/GR9ciYEOko2xWYqKQmizaIHlRNfR1AmIF3A
jIEJ8ObW9V5J6P+yESxYXfI6dsUZEbfXSDtWiUseqPwnM5zZpbHAFY1YafLDQrHlyui6hGa+owLv
p7PTx3RusKxVLxGxwEwdPXioAma3CaAvC3IOdoa/L3ydE7ET6QadPdjmFMAt4ev8whQJR5SeaQ7L
jb5tBBZqdgNbCIO7ZhXdA9KLZwP9pI2dvQWhdR+Uw4Hu1m3UuM+oOC7seeNo02UvSOxzdzDYoaen
UYSzo7BDTh/TL26MAALLYH14FS2CLhpPtpscT6rzX+DUkCp35DGZTbZ4OiQe2GYLSq9ftCjJShO0
ClnbuJVYZGsNnCZPdOmnPxEk6qpm8N0tQZz8Jy34KUAqMjtTse/jAFLMZ8+Tl0qn08XtrcuMe7pb
XDu5dOsqeG21fP3Sci8t0XHKTz+zyhmo6xZUXcoZX3/03LIGpSp4gDKxMoAr7lOHoBn+yEIJpYOp
hxsNZHmKKgQYMznBel13wKAMOhRezn/9U+cLZSFLNsaE67fFmaaKaHBK7xfgTLMM0r/c7PFpux3g
0PabDrctkkqr82OeSrvqJDwVBY3ImJiZzHkgnL0EOx4tCfGXPZTXSqVtceGZqbn52wLgpRMHyR7F
WKdbXxj71G4EWPzPdcwGHD4ZO7cxXgH+0y8CK1y4v1vduk+rZl9WIDxNfeNJ+sakUkLFhEgMZVZF
KbzSNimCoU619pl0c+GBTk1GXFNMnQqXyh1xcsK7tlEkkMtIpTfBTm68u0GU15pw1/TVXBtBeZ2A
1Mj6eJsI0F3Ics+P/30CcE2kkjQWDQ3TtCbBWBC0Mp1OfA9cWnEnXiRDtNNdh24s7+VtNLb3s835
EU/EVQxpyYJ9F0uWb28cGXR19yhzwFCUb4Dva9SAWzsx9kWvclHb0fK0gmUxB1+6Jyt88MXF2Pd7
eMONgNXHIYk81p7WzyxSQLUTRbReOyoGzPFG7Z7auFqMabIoJeHMd+80JFokqDWdttno0iXte1wx
3kkMDfAGAZOiTk7FgdacCEULa8By12Owa7bV9q+8brgZb2haFm+GXZJ95Mg4YwjMYxfQ+V/ie55A
yEQ1OmUjk41omqNLZJNuFhuhYBPTlArRPXXDW9/GZSvrUQU3F7a970tPyASFnHKk2Qmnx6n4adut
w1YpCbWhePC6VhdBgoOUSQOpQnri/JtdGEqbLKpGTl2vyBhKAGDQcOULspsqwc4FM/TzI5248/NW
GlkPk2CL68xkKBRqsV4KhlKgswiruLUwvW8KEO8JHeCAvyogY+WoVKcWGojUXaT6a1AYV5LrvJ5/
llNrGYsjVAMKc5vMz9cPTDYhJi40KR7hSoMnyhYS8wP65KN3lzWvpusu5fBiju/EUiJ4ksnyjrCZ
bxsI7VhmN0SwWUrMvhG3bULwKWopHXKtWQ61syoqf9NITxnTV86g/PbO4/nXHl/r62nKVkJxBH3g
uI/Kk3mVcktXqljvFvUSC4R1QMzohc+toIMEKlt/8Y1PLF3BqU28Rm4VBYT+9TODNSz8JMfdEbH9
IjG9nZk691pApu2XR0lD0tRVD8ggRBhUGJZPl+mdoAf0/Euf+K15a+4jvDCltGnpxcTjVG1TCehg
Li1lmp2ipt1rUbBQ6O4pc7rLQNFTWzueH/bElsGGqVhjJYrgaRrMA6+p8I7KW2gxsMKpE+YZ+n8V
LsIotavcf/CW5EU4I/jihjlNFTR48vSlPRoXINHzuXDi97CEOoeOiZkU73HwnCt5eOmE+n4mizEC
RpRD0YhU4mRNY3xEimJEbTTUjOruwegCNJvhmmANwKwsgwyX7xI6DUT5DzZJwb1XxiuPli1jmq+y
zVirylRrF6Nhdi6iQwtsGVQKDYHhhfL3qSmksw2P2gHuZ9O6YiJKW+tjp8XxFXAhDVsSK0emg7Ac
OiAaztJrkbp73YWI49SOiVgBTK+KMRzXwsnRV9gJTA8QMgtb+4VBOB8xXOV5vvS89NWnGJCab6rf
4KLjrr3Yvm8V9CyK9XB+Ip/aNFBMjHsWhYlvQciQlz6UbrxD3QgVHsC2Rlex+qJJpmjmgy1Bm7iU
VDn5vTUkDeOKHdfs131DBFreJTHv3RL6utRmM72ch/VtoLkwfClOqnQp1hdOwhPBthAc8CrAaJy5
9ekh3xqe2lKIbxcK6GuQj9DJlXLjjE0jeJiMufkwm7uufYgaIgCafrZ//0MjthXEfEwxMarWvpz6
jVkaoeBD906zkecZx1KfeLRyuQtj37XqhbV7aoMir2gTWaGt+LYvDqpeVgUd/SQPPVAq9RyU2dGU
H72YpAwFl/Mv911zREbZ0Pm24BAtiv5jIPIppjFAKMq1TjMD0JW1lZub/JcyGG/kcOu+W/UhQY59
2xriwkn/bfba43olQ8ctXTb+SAE/D4vrHGWrFMVRoeDgCY0TaSt3xQqbnlECBOtPvhSwjnvel1P2
z5CWBkGHrAkXxq9vqreuX6t5Ly+QRWQzERdrKe32dhphixMvMnrwHLT5C3z9MIXvLklllG+/K8Oz
G3JvN8eC/vSeAkNO9oyW9IAk5/TPBi/5lW0jrs45jOeZEeMoUL7blnVjWeswlp6A8n5otBmauByR
otT3ftQ9Cfyvz0+AP9ez6WdBb8ZvTzrBRLP09bOUEp5H7CNoeIT94UXSvVSv+7ra6J4jzzWpsOad
qMDZwioC6A+IIJgnIrhOTOhUT160tqMfUQOZDOwpLuA/TRlwClStY2CqG58SHrY8CfuRiqdZqO3U
APMjx9wlMZYKhnmpfnPqI+N5wo9MHkZR7MkOhXGI1kYVogWgjfM6RDUSQ5fFn6WDLaFn7aW96fR4
5ph9G8Op6TWs0goD2G4hL4JKOwKBWPkDRKz7sVo+FkkTpdyqTXeVRA+RH2CvaC9bpANFGc2jzn0w
DOtHZCgXIpzv+VNmGrGzTHQzCpVGN9PPa8v1+9KsOz5CKD/kdDPByQviA0+/h7oSiRa6Rw2OV90Z
jnqEJNLl9VJBY3kpb/otzByfA+gQmTGKNN82bomOkAr0NqpCXzkoLbQyepscp3xnM6UhhOYCo9nb
uv9S1tZjU6K0iWSQyBe2bzFGs9MJjoZBtkgToOaYrnu1qptW0Uctp4rGPIWAngYHvV9BykpmNBA8
4tV759PaCikRypl0mxmc2yTinR7oYEedhgtInckLw7TvGm79nWzctW5/fAsG57HQKaM01oXIRowh
xOShR+0DZyyf77v6RIfKlUk+3448wt5lDs10X3/0NP+pKAE/49kHlVOl4EeRdm5QGfcDO5tB9Nl6
xPSVhCygsw5qFr/q/Msird+juvMXkWTibu/QVBdJN3bD4UlW/fyG8j07glTAUshMsCiQdk4TA66a
ZZYWURCEHzmPc+sFnIKkZLSpGjPoVi9pIrYZkCob/pHvyw+FdlG7M+5ZX7+eKSPfHaUDpCe4YHxd
AX2Og4KZWmN+TnqkcXzb06bk1MUWbO17ibEUHFv85rrE31P6CCvvUoL2+1lDXEaagO1UIQs9jRCN
RkgqtgE8QK/dW6jthgR8cXsVtk/g2ZeYXYL6BJtnfJz/+N+PVcZl8ROgKeNkn5xxlWeWmtzw4p7Q
jmVFJdKTDqHxTsMcF8l4ofYXJagnXxVRFilY1fguU6nghjWJFlDg88TPSnQHK5dvNSe58fr0BfuE
dGivW13DsUDxLky177uvKRjT0Mn4C/IX4yL6FLtonZ40ftTDUef+5gz+sqqHtRLou6ypZj6ytPMf
98TM5uvymsxuzhhguF/Hc1xM/JAigsd3HYAd0r2GSUuaY/UTGYjE0ElDnsGSM7yluYr+wOqDu/fb
hYc4+b0JhdkYTGbWdG7nQVi3Fj5diwzHMMMxl7kTHfrKvtOPDn5BZVht0z3O63fnxx1nznRJcaai
xVFMJGHTolwvKZKuOmYPoYlNmypmJcxlbL6hPFidH+l7SDqGIShx9PFqxXiTgJsW7DySx7J166Bd
NUvkJqadvScaRF2MZ+EXNdLCSr0Xfv2X82OfmFGyYRPoEyMys6aJfdcJq64aWLeujmuoSsm+IopR
fstI4JTcuBDqjwfxt29qEzwgcuKgnu4SoIxsSbM5UTTEVGP3Q06GPC7rvd05EHCwm7SUY31J03Zq
j2B7pITAFP5+cVSToBuUgT0icEZcgYIhnXjDbYlt/UfmQC4YPZXLZ6+LNkYn0VfvLCvIlGoH4VC6
FUp5TQ/LMK9hW//9j29zmaeypVJwnSYtQqlMai1skStQz2jb6rqlZTzKr3TC9bq+lAU79fERcXC2
GuQqCMq/LmavUXuf/u1+YabtFqERt4Jj5mS4KEsguuxZKHvbHJnN+Xc8tYdQQ+YCghfxGKNO9qyO
2SzLEjPM0ILd4FdbKYV52EOO8/Wx18R66gJno/mgQ/LhT5sc5QP/wmI+tcQQzBCdERONK23y8jEl
wdypcKnAC/hej91fhfuq9N5tTLe3qUL38mDzG8ApwHZe+AAnvjtJR53di8KB+i3dCpXSj8sgYNLT
0tcCfsTlYg0oSC7NK9dWN5HRvYeR8zRK6504ek3z6lcnVwujsvmNhoNXBlu31TGLvRm7gS483bfE
2ag5IJeEWgLAO3fTr7MiReY0JDZzEL0ZlhSztgl/NRyosx6BSGdmu5g+UrAflPiSHjGN7S/OP8GJ
HQixiMqdnNoeEsjJCS4XouwNOk8XZQzgwrQ+ME7sJewz5GYZDtKFiXBiVydQIK+CylRGoD+ZjTl2
7dhyUjxzNeNR16ttFHbYzOGHEiiXsmbi+25HtYrc0bi90qgwGQsTgaItFcaqlJtM9Q6jrpNm+10W
U7fBI5I9aaFif+IVj6g86fW/EJSdmni039ns6/QaolX7+tMGmZ/GpctVtsy1jUdWvSs0aIzMMoDy
YdldVelKpaxx/vc8MapAQU+mkOQVetbJSussCzJmRv9YF5fXurKAtqdK7sp2230nXjBUwLPJvnB7
OLW8/7TWUUThr2+TSHJLZIw5zlpe4B5rxTm4nvQgNe2xiHeVAqjsDgomWVOgkP/gbekWINPN/m1b
k/u3AUuiKTxqSWrXz4f6ucOnGYZv52obaF4zj6aJfxaCku2mG4c+DsL9acDgaDXmQSq/LGbtUjhg
Nu1B12uWilZsw23hPNWDNKeXYXv+ZU8cpII8EiIzJjSHyGSptkpRqVmSspW3wc5T1Z1KMj0brHtl
gKcEgULS9Avf9/Qvi+DCGntpSHBMSje4vMQ+sKJ+EYpg58jumvEe8NSeq0gPi4rGvUBbqf5HqHq3
/+BtP408edtOhceYGeyMARfQYHiyqNCN0MNIX3ewjFLnksjkxE5ItpdZRI8oFd7pftG5ZuwYLSVu
vWnJotQ7LFBW+lCsoKFcueqFuPrETkhO30JEgKgCyeRknfo4E/myOSpadH2eYsGSo+mES+eU9fr8
h/wzHSdhH2lAi85Ay+KHnNaE/M7TYeciEMOjFENfPNnodRuWWhCsgcK3YH37naMANdWj7qADGDQg
AOa6Tgdo0WyUOvsNk22mZynm4Pj3LNLhbxfJCEpRDKJ2427F/WqyVTc6JoF6z8cIhLojIF6jPl/j
/AwVWF3RK3phZz45q0clEWU5VMQgP79uzXjl+FE0yoncwF35enwY5OQ1aJNXpTh0BoVZb1UOP4aO
S9X53+LUEqbazGHAVUoglP06sLDi3IR5S8hp6n/S0B3bhj8gZjDypS+1q5I+q/NDnjoQdL4vUkwg
v7o9fdfB0loH5Ah+oyASeiQx2dpMqMP2r7gqkTCBl0Wz5vlBT72nQds5rZoKqd5pXsDNvbzXEa0s
VBesq4UXsJZdR7jLJAL4Xt1dmfzA54c8+aOOQiWyQIb2PYVV5FXh5DrrtwpRRYPuMcmzYN697bsn
xcVBLKDVzgQtnFkXhj71iRFnofslz85FZ/KrDkkdQPXCXw0PprWBi1evj+UxDVMAcFPB8zASoPQL
FY1TGwg1FPrlwAqQbJzuj1nZmIHPoE3m78bEL+HOLEwxo/j7JVamD1cHWk//NC1O8x7dUAd1pDJU
m6JtRlGV4G7vkmsRpXNh1z/5KRmIGz8tkigOvy6QqGhxwehZIKNUQKZvNKvb/Xg17GW810ezgMx9
7tVLcempa5LgFvi/44qv47pZLA+YOzFhg0OUvkjA/3rcE9TgutdYNjHS0mTf0+4bg8S5lOg5uVpU
sucyAev37rMqwODJkklQ583/cHZmu3EbXbu+IgKch1M2u1uzZFmedELEccx5nnn1/1MK9v7UJCEi
DpAggINUV7Fq1aq13iG7cxB7blrnLomLu7B7VlGJ7ui0/slhAfwhmGYbsARUFP2577hd+wlWZ6lE
ZykJ0KSoH9MhuA4t7RqG/rHx81et/KN0keI1eAHxDiAqXS72nDSqZPU1VcMBDjVOGKF5LhGSS64R
Fjp0aHrF9xBNd95aaxqF2MZ0awAOw3NaFYo1Ccn9MAdBVmoqisS8RqfZmo++lnu47km+RGe9U++N
TP3boFsRhN31KJwX+fepyxG1mvxzP6T3w4hr34CsEo+X+lBa+Mxqin/Suz0m7ta+gJdEYZVtAedl
sU5hVU1qCvHIs/DKLQP5jPmd1894D9b5k2F5qrpHxNwcka6hwFVbog1++WUC0OxodKkjNi7BSZn9
Yw6bviUTMPpXncHzaI+2sJV1UTF3+DA027kwLkdstLHxQ7MhdsK81Gv5QWkyDwmwF+TBrvzdTbA5
QQRZ8HcxQBEum/u2jur6oA/UwiMDKf/u2kFnsk+rR+Ns5MkxMKudPG9zfpwwxqI1Bn/ncn51OztW
lDK/2rkXilhq1h2EOEM+P6bzHkhyK3qSUKJvIlRvVhB9qskxVCA2TIi7Vo3hSE0ci82/mkYFivOI
ZNfJUPYu3q1BxeYUjW4aSMvbwffbNA66mi9oQEtXg+ewxioCTT4FZ8sCdamsVj8hnXj6OIRtDkv5
jq9I24Mgdrmwhk/bsQkZNpuwSaqSTxKQl3CYzoIlnyfpK8QSM/OvPx5186IAykYooddCk29x7c5T
HBgJjj1e1KkI/R7j4Gc6f1ZUGIOw1CEv0vXoU8v1MfLGRPTj0bd2r0NCpesUT3jfL+aMtR9uGzIX
cfn3MBunQQ8IBQ5FY7CTeA/m4x4rf2uRHUAhtOpp7a76zSgV6mqr+8wW0G0tkWvEVxR37itZu8mk
L2OClJ7xR+k5tSFkpMW+MpfZI/ANeNABsExlaq9jFYoLKOOsgAKKDzOWe9dIv70q9j/ZnP73HjKZ
8ruhxXF+1+JJsqbFOZAVnuEDodOHw4I3TeeQSJtaqIRixaWjk0MehLtPIgXHGOrdxx95DUAS2TrJ
OqhB2D8rwSgb7wsZ21GmL88Mo90YKCby3LZeE8GwILNF03UOnnBm2HkrbObQVMQF/UhIVS2Tykmv
W2hiIEML6yEpOtRNxq8osn+r6kqYR93kQIKdwunRODW+7UxbRPrlM9UBU083UdtCBpUKicEcAP2Y
/M/5lD8JdpFI/QLZ/6KU3+jnPsbhAVfTcY7wUzJ/TVEDH6He2QMbh4xILbBXbzW0ZXYyNRjp+u0I
FBr/raGhU5KhSx34V5WT4gZDyaXaw2Bt5PIMSUokml1QJ8VPerfrZEetKrArJNjkG2Pi3zld7rYP
cd5c7SyyuG4Wi0w1EgqJaAHJK6GFNECFOaup1MkWVFEfGUdomtjuuDOSJ4FUnoUrpIm4QdrFO+u6
hjGSdyEoyUQF4XwlsoC7E+SsUmGWOhKdmXED9Axf55uhlP8ZR/vFmX4VUXCd2uEzaKlPbV+efPvn
xwuwudIUQQQqSmicLM63Y8a4HDps8EYJvyOo46CC3icPuqT9/nigzV0kmqboaujcjYt7os1sBT8h
Ylih+z3GmKx4jwy9gj1z08aUWKze1UwAhB8PuwzYAgYh0hv+KbDWy1sxrRXV9ie1Ry5EPovqho+0
6oz2qW4lh1LB7hDhJpkU6+NhV9fiv+NadOUtZJ1WIkWZbHS2HuNrqLbRMRB8+Sg8CKlRvQIIZSKv
U71I5wZYfwRJOmyMvc21jB7iB9iUVriVEZFxlllILQ/wInvsSswMOHfxUGDlLuEckaAWZcQv5nVe
Jai3gtBKiOhvZnmfTFAEH6/D8qu//Qp+AehNNtiq1IZBnYr4PaIZlYkINyjhlCuilpvrphmulco4
4bW+M+QqZr+NCTHGNnlK8aISK/MueAwa2vNFbfceXhw3ArM6GQclCW5p7BxS+cqOv/BdXEv5rwnY
v+M6lLE4RsisL5KRearpGqqs+IiQBY6mxxl90QbJZ8v3H4SYn40IFW+l88dLvDzBb8PCvGKTmxTR
FHEC3k/Xr4LcArHpqbVxI+QMu7x5bJufYafutTXEDN4HSzEUhQiYnYy0LrFg6lxoVTqh+qJmnoNg
atwhHxo7L4JyWqi/ikG+zRJUm/T6URuaO5x1dia7+XHfiP8Ke5tIslhkCXe+Gv3hwct/4S59JQau
VbIuRX5Ru89qaTZuod9r4dePF3kVq9+mTokSkItGTm8swhfbFLPYGlRwkCCSi0DukFZ0ztI7uf0x
xzgt4NwrI+Bo0NA26/5IqfTA+2DnVG9FM16G//9XLKJ1otp9GKsoNAtS/RuboZrPRTJcY67gBWAk
hGifgM7tzH55S77NnvIEqSC59ip4J3C+Sw3zVk9ETyHwL3TD6lEHd9Oeiiy5pcflhtJ4ltN8Z9Nt
TFmjY0lljy7EujYil1IzoCsOHFse3bpFGTM6uHKuXTnmi3DmJHHZqQWJRVzsckYUOC4gXIDYFsnH
bDUJGWE4eOkEqGrW77G+ylB+mi3naEV74WpzNBSGTJyhwaEsH+AdyZ/kl3QdhCjiOCBwhkK2ideD
/LV09sirm4sJGhQ9MwIjBJzLWNFFahkGAaGxU7tr8YSp2gBXv0h4VSL/idypX3230/+qxsj2IZ0j
cbeJjjIFp8thlcKmh1dhRicQuoliXDeFwofrdk7HVnAAUCEKzwIC+aZ8+z4UxpLSWrNsYtGVBKc3
WgYKOgj73yQxD1NscSqUqGtJYsrSzq2zubLINOk08Td4Rv4Uz6iUO/8Gf797FQJRaZHdwVnLmGxi
wyOI9gQ1N25XOhjc8gh7UL9b9l0lJ5B6wH+DJ1jv8JJv2ujFMjtsoG4Fdtb5o6xCSKLxzketD27T
ohydkc3iKZYMGD72R6MoXIHPqqLiKR7vWv1chliI0lqJuOmtpCPBQoSyuMora6djtTnzd79jcQ2M
dhgl1AL/ZU3k+Xdt/BoqwSluv+JYNsS7bV9tKya8tRUMpB5WdcA4x/sVAz2iUDzeijpgD3BAQLmT
g6QYiOyHhzbMzjGeykKWyq/TL4mp7u3vjfsXODd9ZyFzsEaO9eUQGHBFeq+No3Nu9EffNjCWNo9q
IXmzgSp9LB0jsmuEiyuISLjffHwRbO1yaCo21VAwFTwHLw8yKS28mZ507s2vCUvpXuHx3Rxk5VuE
ZGxKDp9jP/PfBxVQeuA4oqC2jB52GehVPne9p+EVLh6EOEO09nnSGB3N/PY+Gea9NGNrfyGQDUbK
QJ2STPJyorNaNXLcc+vQnnyaCt5i9VUV408bDSjhv4z1Z8r5hxQtvNS6RoXPlc3xjCbEMbRsN6jv
7Rqz8HwPQbOqhIhAqsFQJZsGBgt+7PJn2VkGLjIyei/vIBbY15X62MW3et9jLgV1lReN/CoYjUIT
6eOPsLkg/xt5yYeWi1hJzYjkVnRNBcm9Cv7xo5+h+hpQ4MMlZ2e8zVhOqsW7nB69sbqFwxyL2gjn
QWiM+pWGoQ66Yx2OEfjGOm347E/f0HpxO6wTPp7o1n1MrUkXckmmYAtdLrGeBtFQZ30vnJLuhaSW
AHlEpFS13z4rGKH9wXCmjkITJ1q8ky6HwyFqVIex7SkoGrhbdNggYVWofjJwmim7vXr45uSg/Brg
O0nll9hlnP0ytUPK08vi8Cy16JEZ6g36U6B5ST4U5/njyW2FC7FXwdCKfyzDhTVVhTplbJociyJB
vBW9jKn9AWHAxUbuEBioC5Z79ffNUwL4X4QpgiRx43JN466pJWNQerBep0B78RE+CX85ocEzVzpy
K6Gwd5b189g4O3tnc9Ma9O8g20CrXvUbOt+pUaDjfA4ydXdFv4p99OCoNsyxf6e9jk3t6VheVvae
iMDG8SQtp14GqBPRa9m4nDL5ja7lDUqAgZq7iSEdJYRhG7kC4KC4baPfCAbAxx93Yy/xTSmC8yQQ
Etviynz37rSrNrLVCpqtgdloB3NIreNj2N4lkun5+t7dt7GVQCVz84IvA7S6DMjYWY7ChLvzcokm
XAgwXKQXsXkQOlnamWbZoVPSnSluDoquDQ8udFVI0i+naHVJNjmgvbx7y2qPakSxBGWjgKd8PaJM
KFWnXx+v6dYGoiX21sugIUcl4XLE2urnkcymB1N03Zs/BQY35CrRwgIxrpdYfums4Qza60+GBexF
GwXg/yrY+oHea1gA9dTkiEB0wQWowR/SuzH+hq01zSpXtB4t8z/X9rnR0HukgaTgqquu9E2d2G6l
Fks8T1FxJkY3G4MbdejPlA+up/jOdhrX+dH21blN9tD/W3GCd4eQveeWl1exF+Voe85lPq9QrhHJ
bJ8YPEu+ORK2pjLNb7TN5fwlBkWIOul/D/w6hRTKoZYK2GuJ1JRabVRrPSEU1wkmifkNN+wtYsq9
CkQm2RPp2dxYVF/xNUarkbrz4lqzk8CJx7DkfQKjuAwczw6AUMOIUubHOPkF00KJpvM87PKbxY5d
vKZFx94SN44h+MaXO9qY+iGA4wsbv5COToDbxiycNKIboA0uPXuh5y2EAEWQslBx+4OdDQYXHBTg
K+a/uAuoWYymVNfsbM04iBsvGkB8kcAb4TcwJkjuGShGBkfIkjtlhK2Skf5+aBGz3wVINTdZcCCp
nhAKDWucBe0fAwZBRoOsclvdjPK1CcrOLk4dGY7W3epw9namLz7ravXRYOROIq6sRMQnp6sqXcdN
LkOOykQioJDycx+ddES09SgC1+OF2Y1AmJhYu5uV/aUrMB8u9hq1W5FUCGmj+kEpnkrl5Voo8LH6
Ui86L437T4XVn2zejeN0ZTvzQcg3RxWmE1K5N/2NuhU4dyoB0Oup2i0fyKOmJWnutFgHpuqNfIjk
Dt7v76LJPd3BbIVjL4ft9Zz82ll2kbUtlp2tTvHfEMIFlD4upwu0Ca9rveu8uDOuWg0mAwTSyvwc
BOZVhNMYe/6vzGwPY5NeZfJeRXjrsF8Mv9h5WlsoVWxiqzMlxo1cAo6G1+EAwZPrkzM8Th2XWNe4
Fai1nYlv7DdGFp0kUR/WlgidpHSscmgomEUAD8ocsicX5Qx5ozoKUbQoQadVkk6A1o5R+TJg//xJ
mvdY4WIzLVdf9HoohsMiYddfrn6KW/Jcx37njfFftv07TM1DllGQ2I0uYh1XA6lCIp0qDE3ExTrb
0SAn+IJ1nsRnFuLwvh/dYFDmqRh3ikNlcMx2Vnhraymwl1Swy5ymJSpbymuZjCTuPacMj8ZouEJa
Bgb4VT/ZL8P38WDVuJzq7hDHV+Rvn3eG3zhRSK5ovMN5szgrYx47Qds3TTnIiTQc0XsPJue5KBoY
zhXiVOhD2zX/ImnTYTB3B9+IIgBcyBYgOPAsX74naoTV0qRn8KoPv4dNf+qk+McY5Z+synkWIhZt
kh/72XdlKX/ynfY2y5w7pbbcYFYoVxt4WrS3oaPXB617RrRvL9ysU2JqcJBMICOIF91qP1SBPvS1
33gmn8HWD5hnHpImPPv4JXRh6M668blv81ffh+yC0yBWRvzZ32U6P7SB9FWEX1osO4+S9SYlbRZi
S7SI4PYt33wyVO9s1NTGq4sfHUFgCIcTikRB9qpayU2cJXsxYHNAsKPgVERRckmRGCb2qIOTo5A/
iJQf1ue+MVyBbDTyT8L6GOsRkg9vdsHau/SAUcASDeEef8mrLgBKwf24s2vXYUk8Hf73k5bXD+3s
yB+GxisbHZau6epqx9sX+YEKW0j8rbKmuubp/xxgNGF+j0MUQQA1pGZ2tfNL1ucH0LAohnMH0LJb
AQqTWSnNVqkRwzDcGPnqpuwOMf7NNj6SRYSkT1FeN350JIiedsZep2JibA2Mq3jM8PdlXGzz2ZTa
Vq29NH805Keuv0ORQLFPdaSQGyCuFt7l0T+Ss0cTXx9bFKip5ZB4QlNfFfAC0N+Yt7e15zi4FCNH
WhdUx2rmjyWucAwKeMoNn3Zmu96GjEq7juuItsPKWw0MmKk0elZ7dvSvt1qbgXQFFj5op0S7MrAe
tnS8eNgF/490MCDooGFiaveE8woiQhAetXbvetrABlAeEDR2gFugLpcQSF2W4Kv5Qe1JJJ9VRjE5
HN5sk8Y+uBEPH5OwLsa1MHN+69JYP3YWZ30geMCApoJmTZha9eWnVjImNXJg3QLrilp4FjcxMiXF
q/gpGbIXvZIgOWO4PpV8kScJaJeU7+qkiRf05Q1qAHPFfo7ARHJuLBIlJ6nboam02otl2qrNS53+
heA1DdbKbYUoeOC2hKzPcXLUnR/sno+XYR2vGZ2IKKQiCBBLZJMqd6lfJnbthSbAMgqbqImO9YOl
5W4EVOLjwd5wB6u5IgPOBQakC7jR5fFL5SQopyhq2Pr1Gx+j0OlEgV6zg+nc4prlKDfSPc7FZVyj
pp1eKVZ6h476XjBcp0cG5EQBUqAoR49z8TtsY9KLYoJ/+Bom85MEz7ZAUqG2ADaj2CmchgSKwIEf
JVIYCw3n3peOfUozq/N+7yyKyMUWi8KvoH4kEKu43Sw2gJ0bGb6kQeVpVLSBIrvNgwJMNEu/2sE/
Vpm4RVW5Ka/F8jroENHvXNWNd00/1kkVS/LuV4hY8u6pNvQS9+/E+6Pp7qY0AaH72k/P7MzPNZK6
+afaBuopGZ6kxzjNNjvbcCM+CuobAA7sVlCkEIf13ehT7itzr1glFOv6IEo+eogzF220LDIOKprO
JHwnX/3y8dJvjqrTxDORnaKiJtbk3ajZFGDx3hqlF0bndERph48vRMCEo08NwVFCsrY2d7r5G49i
yi0UthhQ9LGWsCS77CXwCcQ+2/peXQU/o8SLwhunxwG6LhEe+zWVV8n8nGA61inWzkJvHUHQYJQi
uI9gIi+fJ9w/RiBpJbevDQKMd8n4Yuiv4goQ78GpoXtXYnOSvg404ic8qGWhZM6j7eOl31wF9jqg
P6Lw+gYYAI1HWpzWb0Aa0cRr+0POLQzv5CDUgwVITFyQopGHjrxXopEZ13uF8rdq4vLwwa+hkaRz
I60EomInzU1njGqvUHQsvG5KACwAmfOnMn60YNeb/pU1/F3g7g5OEzXar0nSHLLpoX3FDH7QLLeK
Xsp0BPiy96U2Lm9SaeHvAeqXICXSqHebc9TxjbahUHsOjYlmflXPs43/c4Fj9GuNAtrO99i4CESC
KAiB5ClcRZfD0UKXhlIpKm/oq8fEmWlPyECL09r6qU763/NsYOb47x0tcoSMm6jBerxNxqOUWHdZ
MZFU+VRNBmXvp20kjG/kZtaQpwWvisufltttKeMXXnm1Np+HATdJzqgofEsRBdMicPUWEk7vDuYe
l3ylYwYZiZ3B6MBdaPcu8xSlq6x5VOeKyn7rzi9xAYGv5CagSjsh5yYenqMuZOXig0NFQ2zWuEFf
Lwyu8/J55xNtrIMo04o8AbAD79/LdRidCaRlZZbeFIzHIf08N6ObKuqNrU8PXUBtD/RRVOV3prFH
GF3xpFgH0XFAn1moJqxoR3UxYQnVEp9VK/XgI6MIeZPihBRigAHUQJimyhjTYjHiCfAOhe4DdvHH
cXzWzORokmRaaFV3P6XA9LK0v62rwaV6tBdUNu51IorgRZFSCl30yxUivW1UiHKl50B2ocflas3g
hgGIAPup7aTjpON8IxWeHD30Zn09TRDmIwqheITGdIwmXdurgG5kmRe/SFxB706xGY3ogk82VwyM
XofaD5YldnqTO68mr58WGpUIeGKtONaT+dqQfCrFn+xjSEDgBcFz8exe7uNajjPNj7jd2/r7XH6S
Wi/pX4UGXkMkGfv2IHay+GoCiltJKdY45EEhZQxl7wm29Y2oSiFxwj4GqrSIa/LgZ0ksh5XX6gm3
rvOlJumN0/yh6B7xoLmWx+ib+CVTj/979CpwNLafv1kZCM5lsFsfF8dmcQVAmeUuJtBC3lkaSUxG
NIRzkXDGEQhuo0Nmw2JJVZ8+yBlhOGS/kdM1f/emE7klzjQ7r7SNOE+JnNcZoZdnyLKa1ZF+K0PK
qRYKwr2u0xI23AqqB1K3Rz3RvHCXJ7V1+XKxIE9HWViHACneJO92ZaObpjRrWvlm6OVYf1lBcxCQ
3QGjqLI2D3aZorFwN4TFyVaqa1bzUNc7ZOW3UtBi3eF2iJDCUV3H1j6bazRIncIrZZMGxDnsYq9y
p5lQCvyuMV9qGDY0BQ6JSVqmd0cBIBYaD36M6WT0q8y6a8Vv926bjRPLzxKME1xN1lq7Db1NiKcB
JzZvr1vrC9XGGwT28TnhNnSo7lGlaMvIG7svva6+0Z7o57j7QXfrKwncDZtSIAhWjPkapZhRSurS
wwT1oLXtQbKyc3Oe6uSq0Ntj2T2XQG1yXL0SLKUieu17HuRb73R+Au1JNgseZ9pio6hzMZLsp6Wn
q71b59mVyNRmTGrHCnEoOGZmJPEulU5R3T0Iu+USIsPH195GvKDMCQuTPF30E8Sfv9urTkG5s8yj
0pMLgUTp3nzpR6k5qNMexm3jKF4MtUg0tKK3fCtlKKf7VgfBvQDcCPljZwiOeUBAnL/917nh4UDn
k2MApJCa2OXcErWzJqibhSfKYIIGqirSCRVxzPV2Ttt6FcVIIv5DHRZAm8uRol6Xs94yijebCsCZ
ov8H2/sgxXsHaHOkN9V1HnNQTpZbRiqTpGi7wssJIqGq3kwzuH+q8/qwV7zY6PIwK1FBor+FaNbS
pDPVSz1t8qnwBrQ1yceaMTjbRnpTAkfzuTREQ5devltYkvvxl9sderEtzTFCcqYbCq9p6jcG71xQ
fK/Bx8l/GaPuNlrqFopzCAgZO0OLbXgZOJk1jBbhS4b7lrFY4ao0YqWvygLH8ao5tRPlKqtysxE4
860VO0fFfhjac1L3DwZm6ALXZEfZVZZRbcRJcuf62ggR9DMFbJs7DIj60slBlsA3DRi0eoA12hFd
6Ta7k6Jzhyq5eFHqpeSlBrIqAl5VYVy92w4SxZrlclBMFkg16AQcp8utnRRpa/udzyEaPzsUr6uJ
E8sNEicvepQChaU5BD2xJFoN3Z56y9Zux/9KXKViGy5BOUaoF2WGJrVXJ5xgnZSYdyrVRFfmgO18
d/FdlxMFtU7iJMDytPMXE01CZ1BBY6JnzXOZXS81N4LP1GD8TVVGJJI+is+1QrSyDwovojHeAROs
pqtq4AF5hwkGDM/TRRiZuAIgVQHFSfrgGLLIonBAC1/hAfDxbFdVMTESAgDYY8CS15YlOjO1ukKL
zdxrDPmMNcmTHuDto+5BFFYlIIYRaimgQhR0hpblEHmkWTdmDDOO9CrD/Doy7UOKclUvO3cCFFOh
HabFe5jH9cNSjEsdCJVPXMVXd/vQBGVYNVbuZZJ+Yx6LsqFD3B0iUzqGpN4SZXcVR58qjQ/IMN0M
YXdLBn8M1Q4n7r1u+eqrChVGwFZc8qBTQCdcbqyhlspW9qvc81X52rLDs8NVqzUBFdGdr7pabkai
1k2VD3k2sYEuR5pLObbaWMdyU5fddLIfINrcO9av1L9tMpJ8LX4a+mzvEbY6OGJUHvEGLGYAgktB
QzYAgp+tAkjXBlmqj+c5rG7H6phJN10W3Th5fcid/hzn2dFvo3tNMq6jbtiZurK1ysxbmOYB4eYJ
fzn3IglohmImjuyy4nX5r7gxrmkfgmyTTjmU5axyS2l6tpX0WpuTI/YZkiKfO3t27XS+KqJsJ/lY
X2EsC3kHEq94l6HItPgYORFdymUZHlvT3UB386q4QIJVdwWau6mph9EFsAwO+SSfPz7dW2vBt+Da
ZjmQR1oU4JE6K6xyhkKn6ADaFdcYnSdLSCIF0dPHI23tOIMtR3wGhQJq4HLVm1IL6GMaGTXW5rqb
7W+5Nf0GEON1TS+5rWVHx2Eu9q6F7bV9N6zYku+yVhS5Qzkp2ehZ4lRuoKPaqSYPg10jyZfXXu80
d6Cqbwcbpp40nj6e88rowRZfVoX3yV7nbbssMceGGqtGrVE1ba+rtrzOpuJnHo0nyc//DvvpymCT
x/eJGv5QqLfXSXRbF/XdbCru5Kbla1dkzx//olVmLX4QKFnB0GG32YutFqdNrUwRRNRwrG+U6dbp
QrdOees6PpCcwi19Y6fHs/nd340o/vzdByiGxjCr0s48tXpIpOJFstKvUv334AONSOP7oP5cV9Yf
naj/Dbq8TbpJSdGkYJqN6UUSZqiYMEwJbmVTcJasEm/s6NTG4b3tBDvT3f7kbHTglNR3VnrzfZIY
lt+HOfY349kssuPQtHdVNh+NyKaKY94kWX5K1frQlAUtZ9u1LJStyq9OV/wCm/jQxe1nrdi7XtXV
a5oPj4c6+QrYfp4Di4NuG0gXSH5ceKMh3QVRH7oJ9X3ffAowED2UOF6dZ4zM3YLchWQ1qpzryr+r
gxAGQODNdfAtCkzAa37RupZafGnmzqRWl147RvNrjtHUxOkx6nYUU9ddkrefTWmCyq8pcuzL3WNX
iQ5MMCg8x2+90f5Sdi58mwDQvpX1B3P4WY7tA6YCvnWb0LqM4RCmofPz40OzRucufoWIou/2cJi0
BTm3lHsmj0++l/u9+YRRm9egQpLTGLSi+Qjf6kEO4r0IshWg4WMCYSM889diARJrtNOqINGrYM7X
5zQwfnfyFLhWUDwGXXo9aM5pkO2jHDR3cjRiFeOcQuVKar4oGo3rfCd+bMZTcXUCK8IoZqV7Pyp5
EzUR+VKdAmFhsDShVKdm4bkKiF5O+ZLWztPQ2aGrGeFO1rt6cPEdQNEJBSzA2iu/00mPHDPsjNwL
4DTUtiy5etnczEZ7cpLmQUMHfidX2AqXbD6oTshECeOQyw+vyoOl1TYiZP2oPVKGPRVm99k3jHs6
QlfSND03QX798WbbnuP/hlwcVEpYmjXxgPHmgbMXh6dOyQ7Q6o+Zo5ywKdlZ0vWzUawpr3ZBFcWW
7i1wvNvbwKDHsnGU3GsD45oHljuDTJZ75TbEs8zNgQclTeHy9v9dA2BJpjTGvHPYE3Z5I21dvKnw
pkM0QHQ22OkrDHoLkT5D3yRHkCK7T7XubEnxfV80kTeY0VWq0X3rMvKy9GuHBWNchj8mrfsG7pLu
IE+vUFL+rmSe+xHwbr/WUXGu0gYG4PzVSit0zFvbLfvoe2x8H1XjZJXdqZ+G7zlMcnfM7OFY6dMd
cnHZ2UIwOE1j7dA0eHVXY30Xx/o5zYaDVqZXQKWedGXewySv+zpMXzQXuZlFV2AJTffp9QzDmOZk
R+HrfTRbX+04O5uNY7qFbHfoNlTo4k0/4r69VYLhKunUY68G102YzhD+9OYQP5dolx0KsiofFsxV
NgRX8jjs5IvrgEylA+EjoQcH9XOF4vajuVSlRIlxRJjODZ4XgZk8IwX7mOZ15Wpy8z3/KSn432XJ
72Cqfppa8NdEIW2O9p5uq7Mpfgk6AFwL5MwksZdnM0q7VreRTcFsFqvnurtuNfUxTxRX7qpDNSc3
je/vPGBWZ1MMieMH1zqvGO6kyyFV3w/7Prdizx/xUJkhotSnrG9PiR1fmc7eWm9NkE6wYKOgXQpJ
/nK0WIUSEvVyjD/ka2aKqk3rqvNXp33s/xrafz4OO+IeuTh/TE1w8ckRSFdJVS8H6yHjV1E1x56m
ftWhRYRd60pFc/x4lPX1IYYB8yd05qkkv/35u2jTwIWDNVom3mQ1N0nbUhFssDxApTHtn3PBUsPL
L5yT+0ZRPu+MvbpKGZtmLRMkkvMEXeS+ddjKFaYGiYf8/EGPp9tYTW7G1Poe5cqjYWT3tt55vIZu
IdkeJDP1FC25r8b+kVfqVWj5wEDCXRGRzR9F64euF90nsrPLdVf7LKghyCWwEdKbqHlAw86Ve9kN
O/sY+8aVOsOh96u7SXdcB5Zz6tD1mManVJ6xQplKrJP2CO3rdEcsFHActjiPtZUQo9VkaWhKEvgi
Ga0Cs76T1PFsa+1LGJpPczicLWEH1yqHwp9vi6nfg+2u9yKkfouNAhIEaNhyL+alYvBULGN08g23
mMuj5D8Zg7yzF9crT70HX0Ue1DD54Htdrvw4OUapAl/35PJrVz6XNq/Q+d5q2tPOvhNJwuXRYg0x
iyaBw55z5W8o1xJ2p4EU0ciCUwbmNJO+1oPv2jjO1q7fHq2n1g93Rl0HDwYVwjTIdzLJZfW/UPrY
KGQrgvEz0SprjkOSgkXPrqaous10y5X9nVxpHRwZEeCOsFEBU7qGjmkRTtUR8biarwUCXlLLT6o/
nzIzus92zQo3Qgm4QfIOHjSc5xUUorGjpjBSP/ZqjE4tlaKkieTPID9Vg3WcOEKtUx0B2KP6oBpf
d76pqFYsvylcCw4ulUP6covEcA5yrUtqE6Wbxqd0SIPYlx9lxH+CClsSW31UzeaEoOltpCbuXEG1
UrtkR3hi9bKmXIYMIXA5fGtgFi3imRz1eZDL/IZwqtyaC2+yu892aj5YkX2Mkupn4oyfknonYdwa
FeEdXiLYktCTFCvzLoKnNX8g19yBpmp6JbSdalS/Uer/3Ia2V4byU5bNX3v/98cLvjkqdOY3bO66
BVt0qhYSM2KvyX8bfn2M8vGroo6f4swGzTE+A3Z5CK2dCLF1hqh7Exq4rwTo6XKqoalVhu2zwF1t
n5TU8cZ+/mrzEM0kPqzefbHivZemKEct9pUoHXAxcmxFf3AxpJOQdlcazteqfJN0zn1K5VncOyOM
jWut7V8muTkPzlUbJL97mRxECYdPef0HdwBKw2jwA4TFVXit2WaVWdjGKneAEIqTx0/1bP4yi+Re
0oZPYS8DVNEf2OxfRiX+a3T2/J827iDGF3xnsLCiNrqIzqrdkBcNZHczjr6GMUOKvcp9+9S7le+f
y5J+InBlM3ZcjIXcjzfbRpILAhuBU9635AqrUIbxfFwjeUnmRZYyJOOnMrlzaPFFZnqvBNqjEtmn
TA29trOOnMt72YfBVlsnKdyzAFpjD8hYgERSqqZGSzxfBBpDMkorLCbybXm6cuLnvAyvKDs9qDkv
YETckk4+iPMe5tVdUDhf55kiHq/Fj1dkDc/kZ6B5JWQpgYyv9CGbUM6KILRDJK7ro5ZOTzRBvNLU
jwKJkUTTVZPNnxPf/KEhKOA2fXWqzdvSPmhVgEj3tTrJf+Po+aqreeSGhnZI+F9087wTmzRxPJbH
h+QcjKCwTOL2uzw+UxVlQJ380DMr57GKjE9RNjw1qvnQB+ND2KhuMuClkYahZ+SKTBvWALRII8Qt
nPpvu5FdvS5uSR7p4pZ4m0nlwxCVz3GW3+dOc6KrfZxGvvaj0/rPklL8o3e+5U5TdqtAcTzYZudm
of5icucepS55yNWKQlWRw/twip3rdiM4EZGg3dEyAK6+nKpCXRX2ToyPZwlqfsBoN6iOBqDMuj75
I8ROZQ+VsXHBc82CeYRRJjSsF+EwcCQ5z21e5F3xz1Qkn0wiU1XHz7wmnobZ2qmDrNs0YssJkS74
YkiSLUNhqg9Jkih5BOhZ+9SnzV8W0r/t3F0VWg93R3cOcaefWxyTA+SHiil/GVu1onKppG6HJFLC
zqytPT/RjYuIqvmbBC9w9RXvLyr8IratOeJRJrF/XpOsvJGy+thVnVf0NTJI5amOz39w/FB4hjBF
hUS8vi/3tSqFWKKA3sT+ZLiRSv+3ZA8Hvcm+95lZ89WnV2yPXHU0b2o7O7X+iASUecxCzNDb7kr8
rSXAY9NKNSFp6ndl6R/HYnbNPe0xTfyS5Qmk0izQELC7gE1f/tIhb9HoNe0I84IH2Rqe7MA/OrFf
46ylyLda+koF8wuCHc19W/maO9bOl8nSwDQZcnhEAHd0A8k/0LLxLOcFd4vwGHaS7wGa5L+R54EH
YzK7kTa0QunnJreRoPJRWkx8Lbtx5jh2nXb+ZWXTacrVq6L69vGX2Dp1UOUc3v+ADKjHXk6vipJa
mfHZ9RC/eAq5Gjwjmb/pWfY16YpbaWi4LAfz9PGg/8fZee3GjUTr+okIMIdbkh2UgyU53BD22GbO
mU+/v9I5OKNmN8QzGwMMYBhwsYvFVSv84VKqy2zw31VXnQDAebXWljDkZAMWRvlYyeW1sNPGI2YU
qhRp/WxVG7H0bGDA5/dxzdWRS6Ql0U1ljLl4srs4lejghBsJ7KVoTTyhxUEaS8YjHuFDKgkmta3t
UBD/oESHqvKj7HKBMX0Ouua/XWC0q8AWgG6EDy5UtM7Wako1D2nWigQyIDyMd3nRfFmk5mudjHcj
+uVAwK6n0LmW7OpxGOtnNCQeNBW/GO0LkzpXHdW9HBS4YFR3ia7eqvjSKUq8ZVq+etX/9zkFRRAk
Gt2KNRLNNLBlZuZB6jHfxfq1Yv9qmuvauuqNPz2Dea62aHj5/Hi9A3P+/WbP11zdmloVQhwXa8oF
ET2u7ovSODj/ZGW5l6XhzkEuoIKQUdxk6KvHWS0snO+j5XlR7iYGamoW4Uai7NMSgEh8h9L+sdX/
Gql6s8TTo9luBMOzT1AgNggweJaSjGBidHpqpAitXboThV+Ejw5SugWItrDAat3N86f/Dxyqwb/3
7+7g8bFab/UhDDlpBuNRECLtMzahrg2GCVkJvw7mg5wCDQHPRNfAdfLdO/hfhj0cxTsn3Wlbd/55
NsizwBHkPiQjBCojrugPX0ytlWWKDTkKPInuavQPioLVtS55UmYSv77LjtZMszVDP7MalMd5iG4y
mSuyJFH+/NScfbziUQC+wVYjzAOfOX2UJmkKODvACxNg/W0R71gciLThDaW+kepsLLXmRiIQMut9
M5Tgf6Rd1yZeD0tXEAKTTdDkedbx/rNIqcjbmTmuY1Jd4ICVtE0JwQITvVza9Rysrih+yjOuEXrx
hcL6GfSVL+XaW2Z1thd8S+f5W04OskSSZ5mR//lGi3e6Pn/k/fTBiAli5na60ZESOMZSgOuTJcMT
+i19n3yfe+v3wodmhVsUk8tnTAyLyS6ZyRir9fqoLZJ+YFLcqGCh+nhXddhIV+Ee44ddDbpuLLmE
OHuO86Xow91gYsK0pbF1PpbiPXC/QnFBDglM7uqijVEpNQMTbKUk/RBytEFD+r24Aupm48ZkYjkV
EA9D49aY8KDYbBaLf3+16wCwYEUwkEHkYd3NatO4NKwxLRFq668q7Fqm1grcpUxQKgru9eChhync
BJofRsvb5y/8vNii40D1i6EXi3Nlie/hw1euwjWVyiEAvdD8ExJt3uHPNNTmcNyr0rBPhKCq3O8z
lFxrZGRhrKBPuBN6z8XQI5kDZZYPEYrQcah/5CEzpPHP5894Xp+/PyMZsGjKCHDg6TOmsPimgnGk
L3hgwm9ddpBjRnRDaqErSrpnZjwosVA3SMX7rZBw6XzQs8WZkNklgPT1+ciWsrbbjj2a4leqBFcw
wdQk9ZKl36dIQKo4FGLRfgiD6CDbT1KT7z/fgQvXAogtvN2w6KVVrq8uzS5K57QyLB5Aqz2I20+6
HLiamm2xVM8Sajb64zqrjVbnOJQ7sU5rvlTkv+/KoyMczJEUHsfa1kmEjo+TEeQFJ0PZAiVefNXE
AspphZnXWZ9RQxYiigSEKgXqUO/KbNdr+w4zxM4G8wrjLsp/jybFRG7+98APHRgdeQOANR2v1YdQ
d4Y+GDUr1xGz7zE6Zqnhd4APiibdGO1dyCoQIaBXJGxGoV6ulqLmn+mjA0/DnOFB8BpD6CUU/Hzu
XPdwPuJiY8X3y3oVYlhSOGvi/4hV4OrNLsEyW1FtCmRU6eG+LOZenjVo18KAMmEKr8I/E2R8Bs7c
sgHskvha6O4hDSd0EGIdN3Z941o/q285bh8fahX9Fz0qQYlz3AKoNu3Ue+38EvFJTzkXD1eu6WBY
XG8susp633Osk1VXu6+lVW4sYitKuXANwGKC+LR8VfJvaTC7zCbdZKlcu9uCF12I8oKFxxwZHwFQ
LeLj+xBpU8bFfTiBE6vlH4ViHE2gT0JTUR+NowV7M9DfBjtCGHTcfR49LsZ4REHxpYQhiezFap/N
Ru/NUGLlZRRnDaRF/pDFhFIAx46C9DpBvBs7z5qxNJIZbjSK1yVXJrqz79hygE5DpB8NkKFtPOBS
C3UQdufGU4ogdnZEPzzl6r2oepekuiZhiWb9hPpcykd1UgELYjoXIxYB0zYwVL+jv1e6eSpDDH/z
winCiykAkiUJha9J+lvmN+LMCjF3eqqfP+KlhE20wRifMrOESL/qSlUz2tC9EYO3awZPbOaCpJid
qnfmIu0E5yBGzqPPMl+oqUQ4VwqZl3niywKWKVi0RSxtlM7q5W2ji0+FzMOtW1e5nkdRaaf0/V6z
Pj7oJtxO9KlGMkrkZsQDik9b1oa9ongAvv0MkeRF5ro2owPsK1cIGYe16TXGfW2k3zsbRtcoBzu1
2/jyxAs8fcECpvh/RmiCO7GKQXKl1VZqajSWmluGpb6ul4ytfuvOln7peXxlIbpXTFoV0ZtdvaZa
KqbJcOibWRnD7ab3ZXDVUYJ5aAOzcvHGYAvifuFkQEVSmM0JwCsX9KpCMRLT7qGT0iEFUhSjbRQz
sRqi+hDWc+wGtAaTSr+34/5L2hRPDpyRrhiPch150stcKLtm0wPwQsgX7CgmPExkgd2vIR1q0UZT
lOY8kgXjeZZ3aRUd5qV6swf9KZukoymnxyzC0wo3IkV1W6X5GUThl1CV/wlVN5jhMdlbufaFVwPn
QqDAYHqjxbwKgnWjqOWo0enRwH9GQez2cu4p03NXd76R73Rpa8GLb0YIgVHE8noQ6DsNu/1gTX0y
0LsmuCCLvLi5LUeCHJXsJjNBciUJ4IFEhwExmM4yGK7CITON4Tcye7BDQm2vhHfWOGzlWuc5Hbg7
wyDphhZNdbsKyj2lhKQaUkRHsbqWW/1rosj/DPXXLix2ZdK9xHW9ZxBy3XJLzOMfRMu+0xRHamH4
Bz/l/xzY0GKVRb4FIEc8z+kmgc9osUWlnJQXTmbU3OdSe+BAd27u6QutXb2yuRfT1DOVr69QBq4W
NZHdNoGSGdnFgcJxSz3rQmDjmcQ8SnAnBJD/9Jl6aKgjLAI8VsvhKpMx4hUWh7X6tUnpwXZpyLed
N3TnO9WN5lt9WL7pzhxBwCt2UtJfjU3w0OpXrWa/mZTTjYzinKRRVyMRCTEsVZGE21IpvHC8EcFj
SqJSy9I7X+3jMMiTPISMruxKu+2dmZpoeZ2V4HpUUe2LtX/q2bpWcu0vVIEnxq1H7Ql/05uuKVAs
mH93bZN55TyCkw+MjVbWBfYR3U9sOuBWwdGknXK6n3HfdXmKg4Q/BMptGat3z7Ws3qfh9Epn8Kvm
oA+LZVbsNL466Yclib/n+tUo13/wl37aOG9irdVVgBKNUIRCVFFgpE6fJcMrNJZavPWWzHmN2+iZ
EdCboQt/rAer0W7lJPNTPOANOXgWejQby4t//mx5ztU7JYm8aBUTVCNz5KJKJl+DCINzE75R0PDV
6LaCYZ3Gf0GVHOKIW1NJ9nMdUvektyA/fvVGtNGWvpCNCjYMN4dB3UEBsgqIMNCAfnQh3r5h4mF2
fTvY3VVrRs/JUjzKOi0AJ7q3IzpvxSy9beyD+MfP9sGBSCuEwEggRG7xISUN0ZuRoXFicch4wxpp
PDDnbtXZW9J+TyYW1Tp35ktsHApN23gJFz4VMboRAARxT62PgFzHiSnlFhMVnaouzG6XcnSdYtil
ySwARH6LMNPG77107FBREVZS9HT1dR8RKiDTjFjCyIumgTCPSZlsxxMeYuHs1g4YS2svuhmcymMu
bfzgC20EgX22UMfF88hi0ni6272em3JvyCMSpho3UFA1SEFagzv0OB73c+1lvYkfcYo/nVz/lHPh
qFEgkjBvRILzskv0MRTaqAQCspZVYB3aZJKM3Bx9Oygf0QN5GqPOZ96wC+3mWqX7hhYWqohGs3HL
nAOPIWTB7oRzKXRAKHFPN4AOjtbITBPf1WAWmxQzLXdVfgdgbRdq2jWyH3/bKP6i9mSlpvPcLVi+
GjBco+5PUameFGZe0aoxn8JwkMrkrc6GX4Y23Zs4j31+VC6dTke18TF2RPd7XTIpUg1tTHJGX2mo
iYgOY5xcD7huZCaHNPaMJN2IieetVzbnw4qrmETpqDWA5vEa01FBo/PWs2po/gP0zBfp+H/+fdyd
qF3QTkOJfd32MztTmuIcN8qkzPxS1a9L3XkecuCg/UExnVudWPz5ipeO/7v8HrR/ipUzaGKX5Muo
dJibhu0vDceoIVW42mM0sIfr/IcSknZl6oNVlTeDXj5DLv77+QOIDVwFO/A98OcZygHilsUL+BDs
bAnRe7XAdnQp42tys5vQQOHEqo6ZVe4/X+rC6aFIRF4GWVxwBWtAZF4X7ZLN2KdbZeIJW4qyn3c9
A/C0qR+bkc9+S1rtQo2PyjiIanI3uoTkuqe/TlYnRsUTu+sg65oxErLqqyK1C28IMb7Eul4JjWNZ
/grTtCPFkN4m/Os8behdTrg70e1dqkx1Y1Ojtdq7Qa4bu6YMOze0//z3zQF8LLiBtFTPWNBRMfcV
9jejb/XTPQflqAzaXU3rIWzTa4teO+STrWTywsdFHonwo4btgnrGog8HJ5ckk8hT6cuBkvm27vTr
akoZ5Wf7SN+yy76Ua9FOp9tD4cWSa/n9SO6mTi4GEgztrUisfQFkdFS7PUBONn+4j6+M8dWEQVHI
XrY0vgJvELBs6CLTvxF1L7RULTIdAbCDV2Rw25+ejK6yZUzBswn/6gSz7vI+097aMHua7Cu1Bf5Q
qxBSrIMjdb9SBHk/f9mXPjqTOofOk2h2rptew9AYYWmRYZRKci28SxZJveubK73dUpN8N/xcf9/v
pt0ARcm+rVUJXk1DXLbCr9lKi0ennm4aIGON3byKZodkD3sVSFuixEdtiq7UcriruvDB4IbV032Z
lS9WG9y3IKa75HclZxtSLJcO4IeHs1d3LvpXUVEEI37DY7yL7H4fxDHSYxKygrlvFclGWmlciHWC
D8yWAy48E7+uypI+VY0hTy4l76JagaV7KPNvNJ8uvV3aHRA9cdqFN7k6WkmTVXU74atI1222dGYx
HfNSdCoYz/73c/RxpdXLxeMiypOObFEIagupXMfsd6oBG9DY2LpLsfvDSusBcBpSE4wVKw0lov3Y
ro0KzsWghkykuoRxwYy97ec/7sIYlLa0aFSJ8htU+yp463nFZDIV6CKST9HBK9XEM5R+n6jOoUZo
0f47ze8mnMWM0gh3M1i/z5/h4omhP0J8BIvKs5xGiTEmZ3MSPKtEBA7R7ZuUficxBPh8mUvfAYqK
/2+Z1Ynp+7Locg0nPdF37qM/ffqGaAw91H28OUy6kOcKAxboo1i4AsVcfXNNHkZDZ2EqJGYcQrHQ
YmiU1dJe0u66bmaeC1zsf2EaK2CrXMKIDQNLOwOtOz1GDNOAtU+cDze6yVhQqCDO/Y0WFz+kuPOd
sPCkQb9WB/vl89291PODEUH8AyjBf+ssAJ+AoAlik5/c4LyB4CJDSqEDPmRN5favmEk9J9XfJs2e
Wmf8mlt6DwbHHePpjyTNN3Sk3iI9/Rap9kbtc+FVkGbSXWJ4Cs7hrODuYqsuJgrujAFb4cxPtnSb
AcSqE+MlHb9aSeC29fCfj7RQmCOlVvDkoL5eHek06OnCJDh1qc6w1603lVg/F/99bsgIC6QkdSGy
vmdkNiORp0DSYXO17XM/Pjsd3ozy11TfmOCdfzgsg1wY50nUr+s2/yxpSKKpSu+DSHBbqXGr8h9G
sdV0V1dbP+lCU0K0AYk5pihTz8gIpa1Uo73UWInPyb2cQVsN+9vJCXB+/N1bNM5Kx+3iNxXgxucH
+PxCYWE690ig0KoFr3cahQrNqqdggFbbVwGAUWBWi+Pq2T7bbC9e2E8qAaxUUUKBXrqe6Q9yoYaD
imNLqVwlU4Bq0re2fGIw1uRbOLvzGwXYG76xaCiJsd9aV6Ap4RIYC+ojuKYgifpby2fGbZJr98cY
/Rct2bKjubSgSU1ngOIXvldilz9UOjTY1XZJWXBKf9jhw2R+R1oBNWezA8X09vkbu3RW4AQx8zAE
X4b54ulimrPoU5bbnd903340wZPT/8676zTd16mHRUzRf/98wfNQwoGka0FEh9qJV+npepGUUQgB
hvL1+nc8Pff4eclO5gbHoECDIPrbBhtJzoWTItQYxYcAgY/K5HTBxBi6LEeMwS+Slsk87u+TwCoF
B225QrL78193IRXAoII8mS4taTvNotPV6llyqqrBH02x0Xtw0kNhxvjNN0czp6hLgNvTcTeM3WLY
NzkaGNPdoD/+b54BMg5ZnZD8WseaLpftXA3x2oni57G7HabgEOXywYqDg6Hm7uKke7my9vKc3sAp
jF11CyBxIQygSw3VTnSpsGtYHWBdog/ZJEnvN0Xh1tmvrnqL6ueFmebnv/TSqxWHiXuC6ohZ2elm
F3qjKXWwYM/V2F7Y5leN9qqY6T4vyn3Zfvl8sQsFCtBFXirIFvqPZzCzYEKNx8g1bHyQ2FLhcITK
0xRAtmqfzPoxXzRsyL+XNk2J8Dvy7MWCnksx7lT7H5U3MB5H57uuxhsR951Hflo24RVKtBV+FHxS
605QE6eGWegx91dyXQyKq4SPqEm6kvQyBm+tegtUxc2070tyHLrXZfwRSvu+/haUd9Zy6OWnqn96
G8rcnaa9mR/kqnO1+F6HZL2xeeetWzaPywH7J+EXsE7m0tEo+jQbMLcyfivl+IyE5j4Pf9updRMA
5K/6FgQw1iL220zD8PPFL8TTk7VXx2QM57ZSZu6KrBBT0+5gDS1j9Felq/YTqp1htgVSubwi/rF0
kZhjrwk3gbVUdR8wuTZm0jiGWrQZ3LjEA3i4NdrB7Up54xxcXhGwL3RafMzW+b/W6PbgIPLt63Cu
OYdL/xrNy2GABp5jkRJMG12gC2GcPf13vVWcm5Okac0Gq7glI6ANmmc6MkjCBU/tZFf+jhhATMXP
z9/jpbuKrjdycELgh0xqFco7cvMFWXNuJdU4FtqvvNKu5CD1jOYfSdP2o7kz5AWMi3rcWPjS6dVE
RcCUlSO8bv3rGTKOEo6fvkqmK4N0mioZGd2/2Qg4oMI0LBuYSxNJM8sPoq0mzKV3q723PUVxdwZt
U9usTehms3qVuGb2ViivkfMVtG2X3Sfa1tm90PwiotD3RCAUGhF86VVUbQbbKtSi94fqwcHXZaQH
0So/Im2XlVf5dAgKfqwZeerwrWHYcNDS+1m72tjxS+eLd20AJCFgnGFAxlRLZFQ6EVmYHhtV8RAS
cpcI7eK3VA380tKh4j+bJsblUJUCWTwQaqoKFnKVax7tvoFdDc5o3jj2l242bOSYvPBs5+SqLMMt
IKjIlmLlRRRAadIzUleA1W7Zx1/o+/EaUPNAJJWS60w9RYmksBiYtPojlcJfwSbANj1JYUzS9Geu
WMItlp+ncaMGvdCJFusiqU6RT4f3/Rr8kH06sdrGU8jlHQ1eXx6MheCBGuxRHWHNX/ff+38MYHbl
QZJ/0Akt4z3plPPiADSQryPT3yo9zyXHgTVwYYDYIssn39dPj6OEsqqEGWvvq/kNUirIefXl4lVK
dJsV8jG2HlWkElrnl+ks+wF9qcy+afGvC0avwLm12tubaAux4tmVS49SMRXs0M7sWDrqKx0HJtIb
MVsetVtzqm8n4iA8YHSEkvxKlu9D5bUBJ5MYuZtI+XWWZa65OBs328V0k7Mh6lZ8YRCbOd2cNlLN
jJKFzQmx5QxbXw5H5nDPaZS7RdkiYrj4hpR6NndQrzSudl2FG5/EWRJGlxIdUi454QpM1Xn6CJFR
MBjK585HCQDcA+sWfIp66slMCDaq6PPfKxbD8YpeBF+huo5Nc9i1YY0pm19EvkQTTfnqtH/q4NqZ
XSXbwTdtUToZ3VRnFCZvbPb7HXry3leLa6e/VI2nKOwsFreV6z5+erFSV6jgN/4YfVmsuyXyaNmi
zOjZ0h6bhli+G+1dlaFX8yTb3nKcocjL/fcuGT3ksiyVAivA3Lf0il9qGnmxnSADrRwhd+zV6LFa
HuruJXWeehmSqo7Bda26Q/kia7lry6WXc9kWUeZpS+Up85OS70Jrl9nf9V52a1JtA6PIUXPDF/Ym
smvXjPao4ofD7xjAjZFa2GNhWeT2CbPDY5c/tKCDPg/iZzGc/SJ4CVV+mEhnbYgEYUUpLrrO75JX
wYQSVsrF7IMlYFSOgQYBJDd3n695PqZEfYE7mkE9yQmMg9XtlUlSnySQK33RoRRof+FMBULDrcBv
0i8r0x8Jujlz+D0yNgqvC7+X2RS/mNk4RqPOaukC2dDZKe13B0lFC4Udgu78lTTdtTxmFn26BVcS
HdDVgTxZcHUg5aKhcI+d1i+5omNk9s3O8IQQbMGfQ8mVYj4LHQMgOFAb23wWA8U2Iz8r+j1cz2ty
q5OFBRcUv7UyYgQGb/LSdHHv9QQgWxjwyerfjM03hDTSiFWhcOeakE7bShQu7vmH51jl9o08VU6p
8RzBAqy3x4AQP7xqHHazjAOTNMGNXPxqI+S9Y9fWGw8IRGT2DmXXOubNrSbXRWx2/lB/79ovDRob
6UuQebP+RbIPdv9nIC+krEm62DcObeAG9U6Z9ml9AKYtCGLWVpPqvA7khdBUEcBcekbclKvg5FSL
gyUJTaNprzRHyzo6843Z4AXyrTpCAG4TNw3RscVC+SrvfM2+b2S/jF37a6ndGgdrxMHLq38bo+cE
z1p29fl5ea/vznbs38d7T+0/ZBVlo2vFENP2SSK/RuA036e52zwmmdc8NDPmJXu0nROb7/I2v5XB
0LQ6X+zNUh6X4uq2gLQNAXzwO3kXKSAAvCMAAGd8UrbUK95htWcPSqzCXBFYFfzJ033MkyQLFoV9
VGZ9Z7NrEY5aMGbeljT/nYQYE9hTfuXAQF8sBT2hZjeN6lWGJKs3js03PAERQgQXG/xtkvSwVF8x
H9vVAym0IT2k5l9DhqhgHTPGqOZdFdfM8P1Yto/2WB6NTMETIQ1JsXOvV519ERRHAERXlvFEDoBK
0o9uWJiFfMNwsq1e01p/jGV5D9wtbWC699mxk5SfTt64cvGi8ojdGxpm9WzeRP1rUryY5lWCcnVv
3KFeiMG9m0q3EYpEPbj3QH4M5b+99hhzkMF3pObPNhM/pL4uyfhLa3mNynSfac2VlgHkwZ2aC+nz
Y2JeCivoer+bntP5X0dvwwnCaSpVrgzxlPv2Z3hTPxnjvsJAi9vxJumPC1hfqHTqUTGBtTGZ2Y2T
p4f44HgwMmr1Wmk9p3+8MrBOT1I3UjABK35zwHeGsY/JZpsrvj7tSbnrfuT7uSM27Ryu57/mbXAr
SfdweJLJa3TMYnyaPapxqJKbqntAUAb7uOxZua/3zmNUgTLu3xD0H7YUHN41vM+OIIBvMls4a2cA
L72WxlCr9c6f+3JXfOuLRxtDyV/hg/S95SvprcQzfwZ0liYO1VNu3yjNlaLv9OxYgwXp763uyjDf
ovJb5uzruIPb5rWtr0+VWzG8rg9SsZtD1WsK+gMdEI4rJ0KDalcuik8+s+h7GNOuqrxFiF+2mour
cPgFbInxYCW/x/Gm6O9Dx8tf8+q76oxeqtT7Orw3AsOLUkIgoyAQKw9acJiwRlRDlJT73wAYb2Ok
eT8/LmeFMTEPdAZAVCH+c9b7mmW1DGwVeQfsOH06cnyS4c4Vzj5F+wMM8cald2k5WuTk2syjaLeJ
w/shhqW5piSSVdC6jqYdl3vZm8cIXktq/dUS5mLpFvjduHC/g3aC1sb4i6HkKrt3hjSSRjnr/Aoy
31z9EJ42wg74813cWmUV8SbZUWomj7QXIqKP7twu049ZabaSlbPSmZdFZgRPlQ7GeUWfI+EUVpmA
KvavFRYJDtyfhTA60ZpW0ukmX16c8GEQBHSucWWGtDSN94A8dnpDIddtTcwvZYr0c8kQcQKB1bL2
NXCgyCZGgcM45S3BZVTtawmr2ML+lSXfokH1KSrDQPFrR/GC7unzTT/vZWGQwTXDYEKwToh1p4cp
IGk2o0SjmB8RoiF3EyhFQcxXg78BIIkswnsOOEHZfPl85QsZE40VoOQyygDn3sX96ORDktABtWPS
YJwYVUx4Uq3wTMip5W/HN/qtSe7FH8uQiS+Ht0wHb3XE0rnPyaOSFuqQhQrZq2CFoSb8blogDCFF
H4lPwA2GbuNwX3rLdA5o2hNQkRxcYzNiu1zkPGdpO/1aGb8zyZ3bV7HPVvIidw92BKtLAkPpxJ6U
bnVlL9TG7yBdgCEoBNDJOn3J5myYE51vnJrRzE+Hh0y0b7BRNIYfhlVv/dQL5QC0Wy5PJG7fHbJP
V6uwx7bTBAJAAvTeavKjWu8NZfHS4kEQ7NoWq0kLdiomtZ8fqUvvl5cKWAMQOhZHxioLz1LLGXvH
anzsuDxz+DG0oDUEBjx6I5i82wkpP4Sb0Ma6oqJa3ZQn64q//xCRS71RexiTVOAOpkHN706/VcaD
Y/zoFQ7T0oH8DxD09wSPL8y25uwXAqfw/2L+RDxj3i7ex4fVu1FpxpJWIzNo86qb9WM1fhdyWhs/
UhyS9Y8UEkkoqQme0ZoIVqRxQRTpiBT629w/G7QaUyrYKEFqXO/3TsLoBo9ptXsQBuxFGO67yXZN
+XnjOUQ1efocADH4hpjdUnXSkjz9uZkEMUWZMT00aSskCGnrWHAazdeSbN1un0TTbTDcxtHdyaYO
MyR/3FLbO49dPAJuJoLzQWa0HsUbQVlama1XvmBSaThLChJAnUOGjMn70Lzoq/h6yTaov+df8emq
q3Fmaiq4bQgPVyGf1i4+cgWYz+tHcMq3dVVsdBEufEyC5Q0Yhf4yl8N7Y/jDsVLsNM+jFKZnEEfo
9VEmNYo3IEjX4gCRxF7TLu6QRDAjq40E50J7jWxT4FSgOTMDWFtFGf3UEq2Ywy3OtYn1WALwCt2E
Xs1viwpLaXD6AlemcwQTEJnCbN1c8o04dp5mnTzE+rNKq7iKEiNqfFlGVB1a3xAbRxk6j7pEu2AB
/+VsHe3zLxkKC3gEbmKTxuLa5qce6q7QlLn2a6XcpSGgQVP2E627smppJxzCKlj+lWS4gnBbqpLf
j8Vjl2XHSA4PKHB+/qVdqOUF8xMrXE66mB+uwhp5z5g20VT7gxHR6C/dDunhXxno3gKV47AFZEh5
HCIybQx705J2oucjTJVNq9vVxuLn+cMIrKg3sZKb0H4wNYCWD2U/3liVC5LVp0+08cwXPhIwR3Rk
8T8gShmrYJiPtj0rc4dF7JTs4OihsAFhncZDyRt0bMiZeug2SNKodr8Ll97N5EeLOiO+Kvqf+nLf
c2XY3cs06F7dXychSiBQG0T3pomiazMdd6FaX0l2sxVeRdhahTVBX2LIAq1BcG1Pw1rdt406WFjJ
FumPgGwezTt3xC0bH1shXIEm1YK96chzZf1WTnx+Y4P3B93GHIFmGnyD07WVbupNSas5d8QxkQQK
+ZZ0MbyqOqg5yg5auFuKfm+2GyHt4pf+ceXVEbOGpWdO2tR+PCNEjKaAEEQRSsxidUu/tnN+PVko
f4pbsNdQ+K3fnx+Z8wmXmJ4IwCzA/gtqRb2pNVLXDJWvjVDHRDkAyLNwxn3Zp0eZZqJOL71L50OK
eoXxsrH6+d6zupBCJmN597U43fshLYvSSlSiumTu2+VoPEqL4oosPEnv+uBo04dpq2H/+bLnwe10
1dVpy1qImeasVMwQeMv9XfuHT0Qx2qusTP3e2oCtX8h+T5cTge/DXQIseNIqjR+5qBGCpZo7R4ij
xMgDmd6AbzHnTJikhimvOXgVuKXPf+7ld/yetsBjF+Y0pw9QJ8Ui8Qngh0vt2iYvariX09zPMtuD
zx0ZGRwiA02mAEeazfRQbObpp82v/7D4qsbq4jmBnbhwwJi2KMAU0FfItTsnYGicS3RJiObiNYeS
dp21+jHKMWZvFr+ot8LjhUudRwEOZkEShai5bs9aYZzGQzcLT/HUAx3eL6/lMuAfWBzHuHRDBPPz
llC4BZE6r7rBSahCdxxpKpAhqwMgAp+mLyiCLWF9aJY/S4REH6BMeEIbLd4LJ5vSTpTTGD+KfPX0
TUdWiYNs0qEFhumRGjfeXOtu0DP1qg40Nq/T5dd/P1ui2gFoKpIVZMhOVzQrK6xxziohFUx7gzwE
guZhGu4nQz+ac+MaE30wJtTRvhzs188Xv/BrBbaWnhPpsLCKOF07bwIlBw1QoDYaHqusv4sCF4Wl
yFlA18Z/p+bP5+tdOMqMlHiRAL1gQq1nS7muZqGW24Uvk/3KM9JGYbNxhb+/odXnAlwQmgta4qAH
17obI1dCYhfo2Un6tJ81zCMS4y4qjDtIffs5+4oKyhHfc+it9qtwsDVz+0s8tfQmy1+OPvyu03Bh
9GTqfpCafuhYXwb7PrTT76mBEEG/7OfIeQnG4VdvwF1r6+RoGEPj2kgy+gBc9nEihQhvqE9D9M/n
u3eu0o1CN2ktGnFCh/BMgiySkqK3xlx45piIBg071UHYljY+tzp9U5E/tbgadnJM3z1zJ+MRpJ87
qj83nuPC5wh1mB4YxF0EKdckRi3XBJUNqTgJ1NDS5ccoCL80dXxtjsNNkz3M4+DaChbPU34rmDgi
OEOXObRmd1NR51hqu/HWL26NoJASHzDipbV5epITjNNB3qGeN4d8NrTQs4mMfy5cbSQbQKUN8hm6
EkzTkgKqQekK4cZ8Vg+hvGXmcSlKMrj991lW+VCgR2qkwH5CS4R8eyJxLKPvLeoKZpTdmkF3ExKd
4wHRnnATb3PpCxPMGSIJ/we5d7oPpM9IHmRx6XfIlM15uNeLcT8OaE1IRzG5LnVc07+XoUG2rb1f
FcVU7Rc53HohInSsP0MGixxThZ6XaaxCdjnBJV7muQD6BJnSuGHUSgs/RWHLYMRE1mAO7mIKo0LZ
lRBPmqbjxim99ATEVB1VRYHpWIOYwyVTlqlFi3yUHyx6CgraUwn0qRnjYGRGvCAd9gYC57h+HdSj
IW319S99JQ6tWboMCqnZWmlIyfXY0FK82xhWYWgKt783jgk1S5dUGwmKela3EFRZCKQCCH9ocOJY
fMiQirbpU2nGQGaZm9s5mp7mQLppxiJl1pjZu6VaHm21tvd1I//UQ+dBA/SlGW6apfu+nI6OVj1r
SKigeqVqO+RBniKrjr26dIadXKqHpi3fmusBxEfio2mloYr7+cs6vYhEr02DFA34GYck4c8r/v7D
85fFPM91h2NMDCL5Syx9Qb+KSbzicbI8O7E29svQTk7n+XqiRfNhvaEIjGqyA7zW8pZB2fJKnXc7
hoghTNx9qlSTai438hIXrhNQkhbl8GxWjL8DRt8xmlqhHD4PcvSk1VoFIe+QhK9jP/sTcDOhKZCg
7NZHXC5RxCc3+2jKWcuwC7Thxq5QuUiobheVQGh/Caevs9V8Nafoe3LfdbLfS+MhDrPvo97d52an
+GULRseUh5dh1AOc5TF4aYvmZ09DoW8QyczN6xyPm6HlaYd+i1uhn70bCLtopCCHSJrAoGqVoCyA
lZgwO7HvFM6+qqO9FY8+bQPwi15hPbBRu2kZmM82N1Wk3Eaafv/SYWLcj9XDKOMPX1j9qyHP6AXn
T1M4MKMN4FxRsEUaAzrzSxXODwmSpnHj6nvMt71ewR4LE8B5+jsj8Z9LN5FU3EVdc6MExZ2G1Nk8
OzcoBPlKLfttZR3q8mqAQM8s4jjOyv5/GPuypciVLNtfKTvvXu2apbY+9SCFpJgJAkgSXmRAgkty
ST5odH39XUFV36pz2qyrzdLCIIEgCLnc9157DcbeLo75N1vaH+9nrJlbWPdtyoFqE7HN37K3f1kz
7lK7Y0SwZtiKkpCBKG/uW/orHH/97/fCnxwq/v6LsGN9R4DeaJp/Oj8cWGNN3Eau0NoDKtq7VpCU
cOMJuj6TtLpG5mjs8G6AM4kOowef8NcII9LXJTyTadO0DWwinL0qQicWDihWs4UD+N8ZRfzpwP3v
F4lxCKQEIJH8ORlO8cH114UjiwfdJa2HZ79XD22DjK4Fqka3AGTiN7E7ng1kKmhGOp4VVJ4Lov4N
/BD8sQX+fiVg7qAYgdwQSpHvr//LdUFaOOtEAaNzpZYLcVXWIw3Ukw+zKz9b6h1k5J7dju0CNMbG
ON/mssAtc2cOd+3onMbhtVl/iFljjB6cHWM9wwVlNHZiTeN+cgfIDOwDBqrImRgwVx5Be+MwMXyl
wnuxnfFCOUt81ibOEgF3YHnIzNbW/tmtmnhFcIMiGxG+6DnpCeY1Fkm9EbJ/LveeaTa3z9GwpVb7
g4QEhspWas9IlGKZoyU0DuPGAkUWUdK50/N7qvVVjer+Bpyuc/Bir9OFzeULM82DqMEHcObXaPo3
LdGfUJZ/vMHYomEodXMd/HNFHbq80MaHW7qaVzh9HyOSrKik5jF11LHClE+sl7oF9+KRCvDDur/f
d//xsfwn+xSXvxcN/d/+C59/CGl0xcrhT5/+7VG0+Pdft5/5/9/zx5/426n60KIXX8P/+l35pzi/
tZ/9n7/pD8+M3/6PV7d5G97+8EnaDdVg7sdPba6f/dgM368Cf8ftO/+vX/zL5/ezPBr5+ftvH2Ls
htuzsUp0v/3jS7tfv//2HWH2H//6/P/44u0P+P23c8U+9f/4/s+3fsCPen/Fhg3aO0A5hMfiUP3t
L/Pn7Sv0r5A1wvsEfF808LC+CFEqdEIP5e+/2c5fgXlCoozDGN3PNwm2F+PtS5b115vgEz40oNRj
AIk18N8v7A8X8J8X9C/d2F4EiJH977+hT7iVf/9SHuKov92s2FBRGMGF4896ttUTFhulSG8+SJKM
TSzYaHaQSD3D6e0Wv9w2F99+6TCOTUorkOehs8tELu2n14qrCDsvWzyb7BpG7tpt1MObvyBwiFsL
fZYFFA4LjEeCal/OSKYZRHUPv54IZWdZjXRDq3pHdLFuAVqvB+UATiZOS3DGmioZjjbcEcZR1WC/
4aBDAIB2og8/7NOBF/teYsq+ivIrgEfR/exPU+xEFd922qNn3j9Z8NagVOUAhWp4ChKww/oQgAko
/pvObQnuZ3D6aiIkKiul4tmr9ZbPCySf9U8VFMtOULs4dQUB68R5KlnQHZAoUSZ+5c1pGz6zfrX2
hcYDWpoDDKy8rdfSessssH5ARdiqcs4sJKQdejKsqbLAehrFDyHAcAdBF4zeAPA7TnR7UzGA8SA3
stSDUHswPMykLk28CPSOhHy6o1XHVDT8MrT6MrblGHcr1GFWtCuUgJWGXBNWY5wyImEc5gg8myiO
cxXWeYnpbuwCSoHxoxlPulhseJKWj1PEnU9IvNMZs5G7Yu3nGHbHS1rJX3zxhh3BkPtiljbtddHE
3H5pLLjTehrmQGp0Ujq34c9gGnlWsypIYKOsE09JzOraMYM1fF5Orr5G9vzogOKyXcwwphVMZGQY
9SmulZuBg1++rE15Vy4tWHkojinM7jeCI0F37MZ3l7Y+LL3tX2GBCljWgXsW8pOujknx42nQNFHu
G6HTumRIM6whyHL0ND6SqX50QWPPwnZGzScx62jhK7MRCNQ914rGdmmCfNbNMzid3sZMg0ZBZUza
WT4kCnoJTmX7BHvI2+JwMbepabQPRIChcOtvR68/RUYWGSDHbl8EDoIqQvs6uzUBfTvU6G0x4wVT
OIx7qYedjCqTVNDbJxTK2D0JpmUvJzQ7nTeA3O+wrYtgqNznUzq71nYK8kLzGclfptyZxkr87ibu
rjsXoTJn1bxROk+nrubgq/Nxw1k4/aJl86Um8tm3XnCOeCE3oxs4d7CBRQeBFLEFip9dHb4ra7BP
ePdZYPZDDTZ/Oa/2j84GWUIv5aYaK/cdY9Zk8Yryq2icR+aDc+pKa8oGTwSxU7R9Ikqr3Hfr8skw
TtvaMgKDroIjxjpADaBrkdKpOUsvTPuopdniw0mN9pqfeVv8NG0jtqyOEtpCpss09AWNHrec0yor
mMaQWVdZUE4q98r6MUDWBPc0ByQ2Lkkto+HUi7LL6gXcRGpq2GQyDyGqqjk7/rrlcY143BzV+7lV
/nXqfHtnU/HDZnh2kHq3rGrKcySm8rxGYwhfFyVw6PMccfJlbpkAtghYo7ZetxjsDR/FePFqG2Fd
EEY5AZObZQ70AZMNFbUuKHKjFYPcBVkL7qm1cdKxrG+Jmisc+oja955EdR2og/0q5mA96tqjqctu
eQXwZYLIuzPp0nUsaQjiylkJD0pfLSqWHvOzav6oS0gnR8gt4spmPxrnw2+GIrPm4hKw1ex14B7B
xpb5uBi5bZXzwgkM6+wAqcumFfhVY3FsKcKbZSWu4RzJhETWObJG/hJQdKezQrcSDBcpm31bhkhU
8O0CDnNyErGx7TBzYFFswR5yXxj8l53TIfroneF+abFSh7Ket3pab+IMlmAOCM8gKssEFSpBeJKr
UjMuqdcPCGHqGH1AsZ5rrwriYQFKR+roVDewRFg1zZCiNOwYQ2eHdJXwwbhD+FBGt/u2jy5dtAaX
sJTpgFs18QyPNlGhL6ta+DUqhuKiqx8Vv7eIKy5zNMj7ezl07f0s9gyn3W4u25PSHcIMR35fUhBl
UI9TlIUeEg31cP/90IVMooFwCmSLYw2Ezl07D2zTOZOTLbQs45qVwd4fM8aVh8x7VcdTG4i7EMas
LFrVU3eLwauL5SiCgCH0CglvYahxTMzB67hGINx6jx1219lIyGWiN2xe+sy8rKQjzIlm206lC5I5
4/qB8AFnX9V4O9hTJSCjvEpQ7UHWuEnUxrhWi7P1O/CsSBFsjLs+IhAKcN9EtnJdwCqL0AhGTrvA
t4uHP3oL+7Erl+WkcakfHQZualC+cP917GW3C2YyxKXNaRbMMG/lTQ1Ede1VbpExOjZB0G99haa3
hxg0rrhwdtPohrvCtP3Bdnm/ndqxOYG1AkZBAQeIalV7tCFi48PhKQlHcCeBWvD73vh9GinSX9Zw
9tKOnyF/tC/Ehq4HaNBVmcbbCAHBpVONMtZN9RBNIkyx4F/9mWrU2svPie18RcadriNwz3n0JSim
LzMc/2JByC+35nZeVksEsnRU3IZhHP7G4wVh6tbjYJvUJ+qq6tW9r2BpdlHWdbD1CX3MQSmnf/Si
+nme8aqN6uZc29kyefXj4OOw8ErLf7dHzLT0HH3hYNsLXdFjU+DVR26xLyZQ3WseNolP8N4NatpO
grRZYSprE5SI/FsQ45E4td579uDnyLXU+9VFdiwy1/246s5O75Kda+R+BWAfz67fYaYd5saEMsGe
EGCfCLEpW2XCK9hkQ5d+xFyoOWnZ1nGFWSikKc0vH8Rs5F2YmHj1Tx5NGgWJLdJiBmu8R7+0sUp6
B+f0u2adeax7jr2h7yNc+2U/eNG+9tzUcRPbMiIpV/ri1jiGF2Afs4RVtOd/Un8YD+t435OCHW3D
+myZkV7Ywlgqwx3VxFHV623j2rvCHvFuCLAt2mrnitbawk32YVp4eJHDXnh2t1UmrFLM7WCD9dBF
+nMuLLnngf2DOdMJF9+NYTrrbfzoXJXobAMLDpmrg/vFTEEyLvbTTCV8Hl1b33URyObKiNQpvOje
bdYEp8TVKmHLDr3QjsNCJIn0toYcKh8iuJiD05NF67KHziPpfXh9ILXeVjyNogaWVeupkQvc8VQ+
MgwzLRbe3NBf5UDu+oiSn3NduhmYI1jcHt15PeBLU0/TwUFM2dRCJqc0zogGBuxyrpDqBe8xL3qU
xdgeibVxTeEkboA1gtLj2lvkCdbwgOcHdZob+FDDcjdjrnFjqzs62gfD2nMuU9c/LZE/53bUQC4A
1wBwdax3gSjWxqUsrWr50su8CdpfA9VWtnLgE+0kOCTi/Xjig+UjhIljfci8IBjWwSEHFuOy36LK
PkswkWJ4kaHAdR46smN0OsGXYN5OPY213eydpUbpdotyicTqx6wlbob4lSTEAX1XFtOlr+FLPcq0
ZUIhRAAQ2bC6h9niU4xKtcr5zPCqyWlxdZkVEUJtV4O7pwhBr4fpPEGOF0OOaF5B8BNLGZm7pSbh
VmA/wQ4OveOMeKkxnPc9DtDYZ0DmmNJwSqGwb2Yt1VlUXUo/iqnsGeQwRCMBEPRxuY4Fohizcqzq
p3ps8gryTbvgXSzkKM4LECzZ+z8qQ8BT1hAcUTGEuKPeFphvxrQaDnVEIXRTQ3slL6QbXkeXdrvF
mn7AEwN1la/sRAW22gS2ua/dCMVP6d/Dc5llPSqXzQiyE7i4UbBBm/fSWc0xcgN+x0B2g3gNhiwi
LOlmpYhSn0iXL+1gILlaDyvl1wEAW14aXWeBmXFzRZaVdvVyS5y8XX9LH9YWs9dqnQI0E8FPCaMG
ThF+CGbKT+xp4BkTpAbJ0k6KSaKuMVfG8KbB8f2+JhIGq7g8frD8cFTnxk3lZeFg2efSQuZQgchD
NAO51uZN1uuI6a4mQE9EjPEcFtTiJqVvz9smXH62xNquE69g99CDar10GThPWHlaI2U8qAn8H2wk
8Uw+TDbHwQbkIvWmmvEMCHVNoxYa7FYvx2AGMQ1Qno26bC43gKCRZjjYP+hSupsmFHC7iHC7jihP
u+pse/IJRqgqa+eG7MsayR2cyGFT3q4f4cCOTQ0X3xV2xU1wHfj6k68dynDpOvCFWXOfcYxy1X1P
A6RtlTLX/nzX+3vqy10vTJA0enoqfXfch7PlbEggvlxfHihEKg1pvY2MQPit5LPsZpFUNVQgcrDB
oAoA+SGS7tL7TkoGr4Q7hYIQqoaJRx+BTshAiItnRlFLt93XbPeX2WAIqsPcC8s2GbBPIs2TwgT+
9vYxM2xHZ0bjp5shXXu/P/HKwzkhWQ6ay+tCGwUxNW4iODKo0LsXuFbQJsL4RjNzbByfI8ESak+E
xPoDcxPa+3MyRWpIsaYBXbNRHYyWJ9yzQ0pwDiWr8MA8Ncsj3NJ/WciPsCxMLly/n7a12+I6IjUB
e1n36Fkt2/jYXx5Gp9ebEIg0zn2LbYbQOvo1DNYJxo2NcPoTJcu1azJVOiHOSN3E6haM1ATdbphR
5LrI+dsoF4yRFvqLrNcUOtJqvDbS+SRuJR4aZ3gI0HAAPczVbOgZ6oKEICO3ZPCp9KagytpaPlFH
Ptfas+ACXCtMLGwUTn2DSqu2EY55M83YwNLxy23xjrnhkqywPYdvEEvkALoQ/PSzwqNgveGcLu3o
1C7t3ahWtutVMg+Rn1jBmEcIx4Iq0LVyNxh3bgVu8LpMF5BLp13YA7LovT5M6gC8I1Ksd4yVj6Tz
in3I4bUkHdOkEYXAywkI6GtV8OCPQWLdpu84WppETUV16I1Dk26GsjSAPYIFNSa6ItC20EdZq7qX
EZj2M13PrqLuzh8J8IF6jCkieTeDKdtDabk69V1AkK3pmwTml1MyofJd+8nNQdO/ovUAxdUPoEMA
G9BmaFuxHdMd0oYvcFQBIDHDKHOCTOTKnIZiZEvB19KZZVvv9fefUIOH2+DEQo29bmHQdfUIRT7o
5JCE+PaFTuFzbyxyiIqyOLe2uTnftelSAYdYHZBUopnbm0WpXeMXmFjbGq1eg4Azr0d95TXJGDVB
0tbOclBa5OPQrVtYPNlJWxQqsaOVZkiafQbA/aYFhiA9LU5E0zCvvTUX5UpQrEI6HvlsG0xAgMEi
EIdKwAs3hAtmPNhnqtiwt9Q4ZD25x9TyaaI2suNZmdN1+qpnWoGYSS4O1Y/fzfj3A18DgFGzhb5u
lce1Il4Op5xLN+BSga0IB4W6ymUjxb62NjBv/cJzt0Fv0u/f9v0AhauHStBhSVnAdff2Q3QsPfgu
MGglR5i/TiW/hXOMLRakGEEdLTk0rs2NZzXIU0/hT19Vq5toZ9nSsAdm0Cq86eXdYj8btHAJ1Mo/
yzn8VUa1fWymYs9g6F3qK0X3kTkqvEOJGJ5KB2d+acLp0GOikPLGRWAajEGxXQdj8dSut2MJnl3T
uFAYT7dBDHF8F7cFrCn6CC+7EiQZCojewu7cUBjDINdaxEg9KTHuKdiumKPnXpI3UzpfzuCieLPI
RePuT9q+aYFn/Cg5/E1gsFFbrEfCkykw7FSIfmpAU2TdkFhyHs/fD2hsQ2gD82jpKQZ8b1FAdqtm
65PCOTTfTleoumDj7AYH/IIvr57lpRUj2Eli+tBVDRTN4TSt9eLEsFXfBxFhuzoYv5wJByjDGoxR
9Tep08LpiY3jDrdTQRG2iF57LvTRR7ulUblYS6nzigj3qGj4YzJ0286FHdc6egps8hBV689ufCzC
8tre4jtY9DoGA5hiHdar7iwciTPMI9IWTV3ZiNg16g57Y4kcDYHXOFReavsYe5YLu9rkMFP2FvbQ
8tjSRLj8ZsrgurcFMrefmvW1G/HXgF9w39+a9zHpXKLiRoXvLnFOvl7OXVi96ZAn7UR5Xszrfgmh
kffMeajJ1kGrm9oFzIgD81m4wiTu3ETxyjdRzb5GhnmRLsjFs8wDkOhzO4Frp5CA6E9vntmw1sdk
2z7IANFL3aDaZFbYx2Gm0egVa8MKYj3eT9p6EtCJxKp38NcGK/iCMIKDIYGEJGpi+guZYueyfVfI
YvfBS6AAqRxvSSw+31Uu3rmyq1544R0WC1V7CaQQVBI7bXuzo2J9mionNUGFZ8EpCafkIbqVJ9pP
WVEdEZP97M/9nZ66W/04botyzRpfvxAsWE49zJ+cUMBTlWQgeb3i3Ebyjq3QSBAF+hX3Uk+VH0Gk
n09OB3RxBOrJ5uLMDSQ+1Qg86d2nyy6ougZNCuDlVu1C13uy2JIBc46QSNXvZ8z6LDofeqhosN9N
dxg0QyDdFhnktqw0buJUMyA6jKGnKYobNiLFb4G6Z2wwC6fdkAZ2+yYs9WhW9T4Lnky4l9EJ9atK
HU/CLbhL6QqnmrD2DsiENXE1YcrrhGii0RTBvQ5bk5wAYbTlofaJnakZKHmDc8t4iDxAUXm1C6z8
Qe1d4bxPEyjDEZBiDjpnO7hvpuqObieGxKCXthDzR9mYV135aBa8eXPhbuoxusFXYYh9KbHHG21g
fa8lzNvrKTrodslGvlzmRiI8eNyLIASKMRhnMwEGNU40I72XgC9sXUbPfzT6CQ3vtQN/y4crxeRI
E8OfnCDkUZ4EgIzYc7BbII1Cp6BFxSu4Rtna0jt/9F/tydkx6bwyNOerxAZqawgOFhAs+MnjwDd8
fg/s+24QhoIAT34QlMbIpj1I48AzrEefY3nHeelPaoZQAhvmkmDM9u6Y5bns4cOk2qMQmC5WFgwb
rRpuf2J8Fs2Ql60XYvN8B7iSLC0EsoLCEmNZLEBjBlfHLqszPJDKGPESB8tVu8oUR2YjL1wKZeW2
Au7iLXi1XO+xsfJYaoqqHb6/GBzlmIxchCdiefNK9VZ66JV/7BERC+EbSmafZm70UGjMB9aeYW0U
CtbAer5TJX+eS4YZId+FoUBoiL56PyhxDh3l59o4dxbqnr6XTzORGH6sDH5QIg0JuZRDEW7qaslK
NM5iBS6wzrgt4UGHKgOYgg+zfG22Vtlve1LdeG3rr9nh91JzhGhH9YeDgaRwYS9ZTTk6kBS57OAS
REdgRdkUDF8cgEmyAPirpd52/cihRkWLCKjDgXUjSDlm8V9XbNoSXOrKWK+gNbAERcCc3uwxFQpb
apoz4tlPlZJfCA68Z9q91KXYDSw6lg1BxXCDeIc5H1H4N7P9omT4iHthG1JcPrdYlhTl/KkR4CfW
imwNmo8NasUrrHnfUOHYm5sxYywB1QBTWhf4wQRgRaz1izXofYDyoGgQymQuDIFrSR3FDiPoBXyZ
1K33ArOQZJr4qVR2PqbAvu7ZGCBMx3IeBABq2wW0KGReiemZN/LKCSKBaIhZNAwOyeym3hygo9Z3
trPsDOaLm2aIkL4nQSfU/h2CENOuKWDHqjC3wzYCuiFXRSInmCDQxj721JtAq4RKgwMsnJf2sY7I
0SkjL65UcbSIeA0mX6eqL+HY0mLXx/EJydPY8yJ2LXnPXEzuyuE68mkX+GOO3dCFKF4ksNu89NR9
1g4icazqo4QdJRxJogSKqcwUwXEeJhR8Ec49l/0UITrNAetVVhgXKufXjJ4f6rdMdXk4jZBkuBct
qy9WJRNu0cKKTi4c6Qldm3y2ihOYc1YlziNM67caA30+d0ebR4dmIvjjgTdbqE+xJQ9dgOqikSCx
mIO62Q366tPvo2l7O7oQMweWIdCejuF4mihE7aEKHr3ABzpt5b5YJlQAwfG2VwcNOfIqevIRA4ZJ
xhepvS/puE9CcobsUXjh9XQ/8fla992Oh5Od1AbFfOPA2IFiA25oe8LKf5SoHlD/3s9YzNPqppVz
33Q2oBeDXFrPungzlI1uD5NHgxsPHMJHC7y0cqAfIduu/EghHKqRgjNUC99UiCbI22eP+i/O2grU
6+t2WekJBVw2t8CFOsz8g3KE00DLPoyePoMpb5aHZVG7iHt0o2t6tXS/MQWKBTNitibMU9AgS0y7
JdzmUIQ0ITyEllocgOwCpzf2cWz7LII+xlfmcXGuY28rBAHB/Uajggt79RxVQseYp1hQlE1PcuwU
tCbyCCOiB8aac1dyuD3QGWWKf6yleB1LVWWVx8W+YrbYEyRMwOoFScpFE92BsLKJjv5s3/Vy5fmA
ClRE67Mm+m0d4TlpiH6t+/KjWTtM97zXuVkxFBqSsuc7a5hQJaj2vh45jIw8wChT+Bq9mwXWRwXa
Y1h939tLP+ybIthWnhWcvx86wVQyuPVhhgY2IQEwZIvA3lhK3uRLBxtHRNJNac8AV1QGmNY4YT+O
eWlF5++HwnG2AlP+3NbhpZosgyRybNs64G78OE+Fn/khaIfr2PmbcRgLJ3b8vs0AYlgDFFcRRm7x
Whm+tasv4BnBqRg97NSw4VMsPE/tY2NUeFKBAu85cqtN67KbO9ROwsluX2P2MDqooltiMD/rhlz2
2k2WiapUyuDnMLXPFutC3GVOTNqJZCys3s0U2odaojxA9kOXtFYN1YBvMl84iAHj9CiMdGMCqC42
HniGYQMY0HSob1CVVLCQMBG427dLu4A5XvYEPQxbkFeGYzFGhosGshV7sz3euTXCxQrTIKLYFu8w
tJfbrpJb21YtKsl1i0QrQLlVj5xRzKVthn5SOzD88Rh8J4ohkwLDl14Vt8knuYb6E3HXn3U0mG1F
QW7CmBfRDjTjXtQgGGzCnVRBcT6VAPudAd10OCNQyS/kXi21AjGakEPLACv1SwBYSOJkqvtrIVC3
MOAJBfucQjVCzb2moEih/Z67Z0PmNNSWlzc7HJ9fc6CGXPX2DboHTlxXTj6jBPbsAjvP0BOAd+YX
t8FgL+FlktQMmFADTlKJkVvmVxWY7TDduCU5AQducLejfWfekDde8IHcwY+oRX/YuaV8HOahucMI
9oRa7UVLDpwHwj6U1oN9KBz3g8P/th69nbWivg0jeAHDHHkTjF11JeE1QkGPVKK3gJMgCe0igFNw
D9Zx3aJ0xmI8wdC9HiQC7ccyG/26uoAPxpV5qhCoTcXc5zYfpq3wqoPkTwRZS4+ynhpoW7rMzMx6
dkLiAq60l3wJwa2aTJ8vBscf7mZ7Y/Fji2Zs3ymfpk60k5376k7ys2qUk7qO2qLc3PiWyRW4iXf1
giom7PvwzYtwllStNeVuE1QJME2hfAHK9qDAskReRcARFWXrh0hWNgSsePPMEh5qYl5BaZhWwd8W
WzTZVE8SeSqwrpWUXhtWPKoAc4/QpfCQmxAB2tNeXfxSl4cZqyYkt0xMSsYcBaaXIY03YN19UJYv
hINyAMdVgrlrH22R/Qj3P/xBHmyYvQHq8NKHxTThzWMPNAy32LINtqNdYA37B0GRrFx2Ba7cegfJ
SZT4y3rCCr8fUbtlXTdR1CtWByQVdpOsWOv7BZRoYMHF89zrhGOOkLTygskkecStDE/IaT2VQKTh
xwKLksX2HyweohQEv5g3q4nnuo2uwOWAD90+6qcSJi2Od8fCwuxa5KwQipp/gSVQNEpyj5kHGvGZ
fah24NtV9Jga9sxPA6foLkZqk64LziqHDu6OTY6OV4JQXbNOu6pcD13Icx3BTgh2pRAS2w3uIEGB
Q6Eu7WZ42yxtC62OItG+qEPMPUtnALIElA/V87KfzMAPpBvF1g2NdzIr3kNCFOYxq3MRtrI2MPIk
D3WvVIIJdw2Wb1ltB/gj2iDZIvBLv4vBUfcBn0BOAqBdlr+sle5FLXCW0dsyLq0GRksw8xQe3OKw
p5U4hm0UnR+VN0lE8E78KRr2ykamt7RVdwUS06S4Gt2lUGEHaEgeeVOgLwhR40eK2sfaTNbWX2x+
UJJjMk4rG95XqBow5HodQuh9wc6rEF5EeB5A1X4m/lhl1hSOF3cUddrPVF0bGM7GU8GPqg86yFeg
c69mYzJAfnVGGhj7RlbNXqrvvs5TK+b03kWhJ9qjnc+Vo4avYIVd7VD7n34x4VUszgGA18MKM4UE
AUOlpZYSHKs1G1zYM4iitS9qAihdjuv7urBfzlKFL4yj6lkiC4ZSbALBF3QIBMC5RY46Au7wTNDr
SjuWziO4nDwIwWgUwz50WHfoPNkdIovjg76NPc8A/wW/ZmgVQqLnPh11Me+0t9y2AvCUCr9FiSjW
/Twv695axJf0EN25VHI9fD/41lb1LfKmvfZxEDjr1SRdMBJkh55GgLuN2gSoMXWx0GuHHiw7WWCY
lUvanWtkwh2A6vzrwz//T/neG5Vzk31/x2CWNUegHQR7tzFi1ITFHhnWHIhUAhtIJH8zPkMWM8CT
6PYgmK93rfThN0gxAXcsROSVjjgE8Fg8WOBtyHhtUVF2fmNnALorrNvUuXmB+JIVuxFmXIvnteDy
eB9Egypiq2D7/eZ1HaJLRRtu5e2tXBevTzCypsnMGbRmxPP6bVUMeeWI5cBuDxVrrX1EH1anjdCo
utH++yMUk9G+x36Y+ZS+WbbTHr6v0PdH389dY6Zt8E3//Fpxu4Q1AXV0oIhabGhXHSrktR7Gda4O
FL0VwPPJQ4M9YvjruYC4y094M6sMYD5gBNsqD98fIchghSIAvHc9PIIoxY4zYqsqnHrxPHz8P6LO
a7lxHUjDT8QqZoK3SlSwZMtR9g1rgocRDCAYn34/+Wzt3qhkjceWBRLo7j+JIQeGq2KTeswk52CY
yK1xqbJF7/URZPO32LROZYqc3C2cN6QbDtljLULvxYGRV+V2t2oLWqGkEfnDz4O8DxbzKVhrm33T
ywrQCwRWjFfqkw+ULrz8jAqFjEAjcHbVvfE3R2sbd2p5qB3IyDShdW3jI6rCYhWoRFPfUv76JMqu
RgC0yMKDOQsS/6FvqFl/nt05/sNgM5BOkfJmiXGLK/haViXuQ6lgso8+GBCIYQqQlxFkbAbZpWIh
VwsB5jt/0ldGcSBKgihdZhmV5ubPoCuN8dmSQbKJbexiSiP5I4rlgslmHtVBuzXgXa7zkgxMPGwe
nBILOOHGAukyuW4r1/CfA+2p1dgCqnT+cEpT1a6rglzQ2Vt+z4lVMvRQ5dkdk13Vd8mRAUT/oEGq
o6mLPxbRHvHxJmcxE/+S2nYOXWKsa21FevF5T2lTgnaZKnKtFtcuzuHPym9PhVUkr4PpTGfkFeGq
Hzt4RXVd8Q897pCTw3TbzU6zL9vb3P8Ox9x7D7wOc/hAY+aqqg5WjPBOfkuwKLFK4NsLnHoA1vGm
k4H+zmhf88H3L31jQ3203eFWh/myXTJZ7IN6Vd+/s+uS3eINSYInM7Nav46/8z79CH0LM9QSsqcj
ejgM9fTopuWyX5Ky3DGdjOCA2I/FACgcMFO602EfHHsynmBgMqBc6l8q9xlCoZ5g7mzDT5s+7zYd
u7xMuqOCjbMNswAIf7A/3Pjdk4P9O2upyrNxzA5iZGxrxt5R+JLG1q6aVUkl/RBTve1F7hYY+ap8
KwtRP2LArdembvs/7nKDoP6eovN9z3E3XSl5c/yyY9fyKBxcQni7nhmaUDl8q6HYDEZOMabFAD0A
qXXyu+vSgqEHjobtSKNTW5ZzqJ6yEjfX1Li784ieY09LsYGIela9OT2nBdspIXDB+8TxaVGXz2a9
nRfzX9Jnw5OTG9apLn2xUSiMkmTMvspHKxDj70I3zEiKMgGuXdInPdkAQcoKr5CemlUrgpNCi/6y
EHTnj3fOxcQnv9z1B7kCXxKnINFA1gIDyUZ1V4ABCG9Og0ClxsiosTSaTRXa5xyR6Dqspf5dInbx
8qX+HFuv2nEHWAfISTXVn6YFVuV3IPL+tz+VXAvTEm/JhMZnXLN689zpbW8jVY89MUZJbM8RtsI7
5pzjemFSQsypeeAIqd9yM8lOYwO7P2h7+dX31puI1RVdfXlIeiNyfdR7S1f9GtMPscQazs+CqJPp
KQfi/WsnKJhbeT+PP69yVrR0usnNdeOvuOMAKttpPP48yDY7l0koI3SbNrN8zH+L/3v281qvhtuQ
LmLd6+kNJCU8GxMjAS7j9WRX8Xm4P/y8/vNscCuTxn/sdlmWAQK4bRL9/EOYW9XZzY7F7OQPNJ9o
IuZ4w7GEoeEoknPsEqaR4JyBTG1XWzXz2jLdzn7SXeZehBu03QpyX3mKvdY9pi64rG3iwpM1kK4c
EkuowyZ5gUsmL+WotyzW8zDkOvp5ubz/m4f3GtPWCR6exrK2oW/7eT0LAv7P/TuK+7OqUR/L0D8V
XtNt3aYjMuL+sCCmoqYUxcy+TUmX0zejw2gRrYY1RkFVOFw8H9fwsa//95lItL9prLBfi/RWtOkV
qd5IjeQN+07Yl8HsGONQMu/SlFtC20ZUNBOmobpMoiVrjReiAMoT9TZel5h3qH/AJ+6htfqn2S0i
SBOIwKR3YRiKS39Q7ggsGa7UWvGTNueol5h7Ws7onDIXMpEebFgPnplHntUMm2mgZs+LPL/IOyIW
u0+aoaA7qHCXhyDS9uyOr9oywdAd82rW4fTSGE9NbX3FoNJhk1iHHiwZVvELvFuxHfPa3frltPfH
ZULPM56YZn4ldkdi/EBbRl2Aq/yo3Ks32xvHIEPJSPPkUKexeKzsltY2fzKU/yz9rjlWoxFvlAmJ
dVIgThbx79uycKadGsv8FSM+eULzCD7FtDcKjBHnVzHlrwSVD0O3hjClVlUjm1OSx/9oF9QB2ech
CdO//ti4xxIV+7Y01mbD8Stm/BLiPmAYDpbY9xJz4YnOyXA/8GHHA4h8gksWm/7BVaZLn57vmCrD
s20nRg5VMV8yB05RYc+/PG1ZVzNtnZW07IfF4/7VlvErrKYLP7u/9qbDXETaV2oPsS3gkcErZIhv
AXcN+JtthGrVe5/5cMCSduNBVd45A/qFaWV6ZKO1gqgpmKXireiKajsGwXSuKm8AygANdMdraRTt
C768X5mR4XOaFAu0A2lFRrwWah6+h5aBUuFNxUkO7rzyZFaggmjXYOvOceja6jo0GtEFdf1RdbmD
QLGFJxGH3rGevfYWwk4tGle/S6/VexNdQ7FgcOg1SPzggUCcUNvaaKcXzzk0PZbIocJRCfTcvpZK
94fMoZCyQIGiNO3+kWP8OYuUmnV26m2C6NQdgCadsjajumN4303Ng00U7MVywDDnsD+MOugeMQLu
thJ8cS3lyMFv+NM2MYJr542op0alMIHoQSG9/GUSTh5JpJMrC43D3XMUr7y2cUHdY/fO1HYvwGDz
pfwwMQ0Xo52eYDw0pZFtldnQ5jcvHQLO82gr8zJag7+P7eXr56u8aBzoJ+Yv6ds4/Ny/YfBMAZ9N
KnA8XoM9QUQNzV7eTBoBYgVLbq17K1zrCW7MDOF46N/dO8l6LtjDAcVCIFyC4Ui+CIjhmYxPr6yw
oBaK+MU+N9cCg8y45Q25mfPXSWsw6DlEpiL3ZJi6bOX9gJbFVls9lvCOK3Uu5aQv1ED64k+B5sak
d/e9Qxc38SGzq/kxiylzaZ4KknSURLSVWFzRfXKYJv9mUZf6TL/RpjQnakPq7sxsL4HTtBdJEBPS
yvCtUOPWj4ECktp/7bohgoQsiTFveVNd9VR3oPUUR35kOrW6EB+j6ZqYhSI7OTlyPNltQ3ceGp9k
E36LBcy4L/yPcHQ3Rs5MOrW8/CH28P0tR/hXCxPFvvZ8dCNLTrNcBNw2WBl3eR5vhxLu4QR/c+VK
VeLbej8KPWldYPOYK9efx4e5w2draD8+1eSnl7K3W0jVVfgU6/HVzBgW2FOrdlN5d0syPO68fmx3
kx6ZD5KRdkDqSwFYmB+ieZVZ074j9PBV8ZhX5vdolNPHJNpy72C3AyfR2M3NOHz4AiIoVGD3SHPd
woxdxkMTz8e5CpZno5LOMxcNshlveuhNtA3p2MtjUwHUdhlgT9Ox+y3a79fssaDjMQIfx5idp6UP
3j2udNKjq7fEdedH3dd/0XJN79yD/HAz8gcVoFoqxEeDiyPWsSI9M2xC/hl07slJ17rV+iNkInI2
JzhVYW+mr6O/7EwnlbsFgk9kJCq/GTkTbwH5xpqmfm3BVH0x2yzq0Zxsu1l4DJ0ZbuoM0lU+5tbR
MmWA4DSLsZqSy1H1aXlj9L42cOdkHV1xqgEOLsMIn5+k6vJWjOiExAJWEKZ0/xzCAvan+Zm7jnqq
VOy9jBOKcxD/1k/at7TlvOvT9IR4XGxQA9HWZ508OUlz6jINCuDm+RmRVDqb7ruyop+1kR5xHgO/
XLqlRbVXe6fEh5NEHOO4odiTK5dR2GbKAFPlpB5yg7k+uLwVdZMarm3bvMyTl73OHgMnQUYeWTLG
xuhYmljJ/gG2wD8RI4+p7qsVZrF8dgL/IQmrYp1xHDx0Q4etblO8S9uAyegvxS2ZK4FHEDPtWcB8
brPyY7BfF6RCt9QeEYX3w6lvO2x0VOh8+AFHOR//gYoB+ns3jze5tGvXEPFbl1R25KT5X7R+9963
Sm/AKtaWdifG5ytwjq4m3SvPzBdvriWeC7O/FZZf0RatYs99W4Rj8NZzAUc5xji6Lt79tjSIWzXT
271jwITalQ8/Pzm1j7YUMBcVjLswBGJhLeHuBr7e2j2zODIMUKpiQRAJm9stgUAl1bshSXd2OtPf
lxLmYdj7Z0tzV1ugHAebDQUtnL1rjD7d5kNf33osu4g16NaTAb/AWhxMu6f4s2jq8cn2/iTW5D22
bn6zQJfPJpDIyu2a4CO1+MbGYB8wxiaOZmdub2hrn8zWFXBt9W5YQLKdzvgaGwcT+aUZNw4W2oiT
dJRkQ3nzAE+7QJ8gdM1XOqJ+1QWj3MtAfCXdvkKRcV3s/rusE0RWBUImzwr/FMjgslL4ewyR/k3G
+BQANDz39f3NDvYvV6nkzFwkXIVFNqJpL6voXvTe6J3eSsU9qGFjB1kyXC0GgmoOplvosSZLX77G
UsGokh7KJdt57PLWfQ684awqV5+0naMj5V2r4Rc+N3BRUi6FTpivyWL213qezkXApjPfL3tRt83T
tOg/ftPMN9jIg5nhH+6qMMqyyrhleorcBbesBbIdgeThzMnX0RzlTndD1r0gNxwxKoQlF7SLx4cH
+t4t9Wsd0vi5GaWpxfkLbMfbzz3vG8/HdMVgeToQDaBwcm/HS8FFa7fGdQgG+7GKQ/c8ugR21CYb
wOgX3U7RCG9catgDp6i1c3EKjJhJMGmfPzKRhieGX1jKYeiNoULy5sxms07JBXyAuCKjMDZMqlHo
vP5ofKikGtdjCglzMbnuDVBnUJnmoQvuYRn3d4fkx3isU1s8gLQ9IXZ8zqfGuiWw9yMqFPjIGB3f
oMe+sdnDbKFH3i/5XN+Vnu/EJk03RVDDLlfpEwP1FJLqbN/itHyJ6ym+/hwhMuYQSIf6ryURKwLF
oYuCSbXmcOC0GuAzM88G+6kcriWV7c0Rtj+FQhLNWsOS4xClLUI7f181bwGGN4WhDrOJEDJvuXum
idyo1m/fPC39M/pvWiJG2zfB3blFUMKJbi/ZobTdclvgDBxk2fxuJUl+GlSLUbB2dj6zlZep+nYV
bYiVpl8dib67nz8G71VCcLtemBe6T3XwahokNBA/b6cwJ87jeWdWqffQZgy5ne43uxhjDfdWG0F+
gHyN2h8aIyXb55yaawbA57xwk6vM1ZNXhO1pysXnEr6UDXpPL6MhahhebBHYYo9ieo9BVckn39Iv
2rW7hwXHxW2lincGNOObMTA3TwbjcfLgqbKi/jVcBlTpYfNqYJrxzkxhY9f1/OWkWEOgSYgf5l1Y
zJABPNQTdlUuN1yaTvmUp/tBLOlhicXT3CfT0ZTqT9ZjU1Mia50641sXiD69gpNugqVQ+9YU6XdB
Mc8A1pzgPQTDQcTJnfwmN8oqCSQ04hdmYuofxESgJBidIpfxy4L6ZlVMgXwrQ9Zk9sf04nf2fFAO
N+dCLEBbLJSRYwqzKjMRZijjCTfvYT2VaaQzN3xVwfAi8Gb+J4ovFdjcQIsO7y4pL5mT1bsC2469
LZnx534Jp8DCPkWUwLsA1yB1mYBEROZCMYzNOgvSNir7prnSvy5YE8r4iq8S4ZblU0/o5j9vYS7T
BtXvwPCSNX5LsOlILjs4DUCND1R6rlMR7gPaSGQpblToJXgck8Fft606tsGcv9qBeiaYCxqIV75Q
A0OU6+s/BLzAC5HWWQBNXjMMxzZkjM+PPcQK8J8BIViQYIugivPo0Wp22vA3s2UTq5HnOUSKofhC
ufiE1oJgGqBBPdew55TVUdxf2QGmT8sxIAb6U/KC3zrBapzd52ZkoXoDji8zdJ99IHHPonED1Ah6
eM5cl7UMOTywzEBkOGqoUG5XAVpA4qOLNkSNtmZp/jJpH749ZX7bopUfrdByg3jhbWnleJw1uaTw
6uRRu1Ke5V0FGyCVeAE7wHJi6dJjGVYm6BbKAW2Dc/O/l6S7/x19+1hORvqrtcDkiqpQnEeueTDL
2tuMRqehnAdh5E2WdWw9ysp0pqxrZe3u1FxOnE4ZlBuHQyFYil+OZ2EAYk/lXrItkS3FUGmrbFRd
/31dtWMRDZNVIxYO47NZ98mJOXDEds9Xc+ATPYh0Ze0khb0lvy67FFb81G7yQapDNSzJfnKzv9zl
4fnngesoPo9Ia7cChTvt6gIirjHRadPZOFdBhQJnyO7mr9mytTLUEoEOzqU7olklSiqgdMsPI94q
x45NmG9T1PVGLS/Y85kPyN9WbVuIhT0T3a629F1Wzfv+78Xcei2Y2z5gW5OjPBCAr6V/TkOOK+z0
qooGj50lNdIOq0LZ/Pf3gPJnl16W2Xno3zBQQBlopMYWE80Ymg5TJqsrfBSiKUQseATlxZI5LY0P
E3RQmE8mZKHs4EjCEEqm+vLzrBz5YPpE/3MBbbcSvj3kLKO4/Pfj78/iDpVTHJpnWCgY1NTkWZkp
A5TBrP/3ocr4xKXiANam/Qn1DNfUBfF228i3jlXb9VnaHheYZOUq84KNgcHVnm4LqkVHILDbeJTw
Kj/mtYZyoq1HojCW3UhXdKywBvrvAc3njP5xJiFj0oxOkNlZOSUUfSBtZAaPnDGWAzZoQFJmLHP8
ebBG590VuAhn95fcGVkD1w16W6ERgTrxum6M5ESsZOR4Ko7cXrT7qRy2eem05lYMxlNS1iCDqT8e
fa9at00gD9PFaYmEnrAUWHki/+tWaY4OZS/vEvfMaNG5Y9F1+CHLC7FTKHAmV2v4WgQqlq0PZMS4
DoDSKUNK2PYDqHg+eoPf7SDHvnZ+u6sA1AGZkb90Qo8bymZn5Y/em9TTX0/M/drNUEnmkjYhYbHH
1ljPrN1xapq/pc9wETa6QhgbQTfa2g0Ka6Rv9j5neMzW1B7DLnmPkzShHmgTyg0TUyB0jkWatger
ytFqN0aB09OojnxSwaZhVexq2iVGq3cpIz7JhxHbMWoduxjY4CTGBx0sGdOS1fHnWT2jzoH3eF95
QGY3Jb6796edUYllR/bDFeZlexTYeOwGIa7dqFCow3hHy+7vuX/JGRzkAWa7vls/uBacqzBL1gt+
8EQFcIsAACMUvS9/lxnNCpMAzIpd6FJVxkTLAFxkR5+PU5o1SIImvGzpSss2yXc2YTo/6zR2wa4b
4jjSQfFUYZtMXpPrR0Ru7R3HJLLJzn5NNULg4ToHRn7U07YJejpu14IU6SSnRMfjEdsDA3ISYuI8
kfGezeMuVAzgYGjfYnzlddnrlFjOOghGte80JZVnWPYetM/dJx27ONdvjgra8+mGF/ccwnFbzPw4
2u60HUPXxr0BQDNfiZkFmVEzcCOV4nlmirEtRIjbQzsfsWWhcYth6DVVf/Tuk/afZ61hAegOcZQH
Wm8Ra38zpa82bjvTU4lVmwR0FvxkJHzEM3g1PMif/4dBR7uKJ2ltJp97oyS5aMFZCFF0wzAwiw8q
mCA8NCgy4N8OiY1UnFBvTLP+W98pgb+WZ/qttOz2aHvTrcZGc6cKvW5kKLda9IQkNy9FAXDtNiOx
NYlmfi2nYhtU2yrUb4b0acpM9e7jVBaPY73jKkEN5gCw23GcrtkMzRV9o15jZVFGvWNcGc7WD33h
wM+3QczAAxU27qq5Qk47FVNtogrDvaIsifQskpoWBXu90ocLxc1N8ULL14aw9s2yINSmw6Sg8jHy
aI1XJx9eUHObW7NwHvNsTxGDRGemzCo5erlOsBaKi+CcGMmj3ZOgIrCXXDsK8wbPDuS2RFS0poko
VuPo6L1hcBqalKxsecHJNEtsWvrk0Subc4WG48jlvc1DbtZ6Uyn4WXF5bsgWX1kJQkW0nMcEaRJ9
THdO3BpCkh7W5dCV+ztDwqEnpf8a4HF600kpmjPHWs/llztOkZMg2RbSfebwslYp9gXrvjcrKCmp
y/ojUh6ld5x9K1yNpjsBS2fuaZKnfrD03rfcN+jAlz4biy1SGiQwfr+FlTKsZVCOzwbhPOYiHWbD
ZrB3gvCPhStNUQzt97iMr3NICHXgtsWxKCFOYII9QWyCr+0pWFmjA6cpNm29v/8Kjz4fubqfHDy3
SXBeg2vCOuFI9WuCccBxBwcgSMrnAgIUGoazTVMXdd6bWhQeqG0UO8GfPMG9xCc0lJPCziNmdwpi
DYuol8+8X/KoNxe61nqojv//sAiOqcXHlo5BFBR+p7piUBwZkzfuY7Bl11e/7ETWW1gNSLlrPGXW
DkPPtR7YjhDFFVjYk8jMKTzvdCBfIBdxfxEjVqh54w1uA82HM1GXYbAi1gN+mRfLNe3ptB6ceoSY
s/K0YxwpitO9ZkttOr6q7g+tJQ55otpIqMfQD5BZCv64IHcIxsybgQuppwjt8kh1ITZhmRHFmWTx
ZrTshVvBs4aPOsOXQ6cdRGBZWG0O9p9pHnGcTVp8qpfcBCwR/F19MJygmvve3Jwowf218G21/vl5
cINLrmOcPMb8Lrqr8DKh99GnciG2jI0VZ8z7dSNDBTtLs/lnc2ZDunf/hnVPfMI9AXye/+ieARbT
48+FsncHdnntW8eKRA5PK5jY1iRqvJ+fZENmhI3YZlu45a9zniIwTLPuoQwlhPhQJ7uxYLTbhv41
9qFvBrl+I50DiTNyDFq1yd8RmPWr65gB5J4et3mz+PuuGA+BQCjsDXCPl5k6YEXDG598RFJjbmcI
ZIw/Y1wzM1Dzq65gyhUoP1Z1mL4x5gKVuT8klRnv8iJ4NZ0u38beoijJXoXMumNa/4nh9e4g9qC4
vCuxM3ueTz8PLUgCi0ERqku8n/xsh6j6a5Sxvesq77PWwxuAVxUNOLexsZqHKkfnJ0M9nSxThccR
PgsZOycLWvwpqCFv55gBBGYKe5sBwmE2IK05xDtVzQSpc+6ONqG1kJax0UC1lmK1bzx0FXrTOEj2
pI3NQ4mcOE2eyuJoGNO7wJPHN1uxN0zcWUrR2LtxuueTtZTaCgdVSIHhhqPXj6h5xuNE35FaaDX4
yz9gJcMNAi/Fyo80xmYwH3GgaA/1nMHuSsFyqlFuuXKhcfb0x5I8sV3ooyI160d7lBNrS2nJfOyf
tAuGM53L+KGmuW2sTjzYzABOSzCnGz80zssylq+h/VoE0LmKXGDfD1zw2FRRHifXPG+t2zLQD+WN
m74LfJEpWdmmBhPP3RAOHtJ4DyoHrhcb2E02I+CHplusaIFvlfoY4vYFQk5fiy+/V8XJSn0+rQIx
KiDvuqzQJWcteoGm/GPyge7maXrBoQHfoVhc/XL8axscI4oQCxmkxUNVN7/m0Q6PyTR8/sH3A0/y
pFmwgsIpfcgqfl02yFUQnpbSMyJLFn9pTTl2LUacRYK+xLSemMl8SrtT+yT5Fq0GLDbyNFK4O3ts
eFzyXAa5NWAWKlKxMnzF9Nya2seC1ODV5H9ihCghVJvefgzMapcMDJrL2H7tZZAdMo1nypi0j0v5
z8E9ZA8/9O+CbP1htijFG3i725l8VXeuo2F21coyvHnNNsA2Dl8t3GoqKPKzAg6GBqSiKAFUCvEI
BaA+MszCWtZlxNNkZw5g5g1QWLaFkQ+norEh6HCcndTwVSUlu+o8QCz2axj/Zh9ArEJMXaoi3Meh
TThh+zS670ttLJemgjE2+e5OsvKjh+mrO4CZK+L28hKpQz7/AhT77WZovru6FIcyhUQpxd9YB+EO
9QcEGb9sx+1QISJld0NZgMBIIiggNMPGQZP9fdX7BUE7JrIJo8Fyw4nvuSwNrdqQHcsMpfU8331P
B3lOZI9aIRX4ZM3ei+N4La07a6vTGkGYE8YXCCjmqiztVz8Y9Oso4SY0BaMpK9URpB34F5066NKH
AKfkUzGYf0pd9/vqvm0nGbt1r79DBikbcHi19/IN3gJr4oVD5GKSYyV2/lZp2IMlW+80COc+X4oL
jcvaJFuWsb96wwgAe04Nf6jsYvslIDXbUIO/8VCOEOM6HeOJYgJRYbLrPPW39dw6YtqxMaYcn85J
O5BAzShpdUk1bJNrIKs/SWabWMjOeMrmg7cphJmuccE/IyUozph4Ma7hzaV6cbaigqbjLSFmH6nA
ub4ovzM3Lk9G4vzBjLPCraV7QLrLDMYJt52xnPq917nfjOTzld0zlwciqhcG9EWCWLzLONoFHzE2
bkxUZRmuvbuKw+xep7GxGbFZiGfmIepaeDE4NHlIQvCycBdUu5n7OCTf0zQ1j3y2/GqUANrKVaTZ
0IzeeuZmYmjkyh2iWsWBRkakJNkBhyhnMzXiOmbGn3KuuYNzxOJuHMbrNO8uhsowT+6st1l3Ayvl
N3AuTGj9FK+pUb/oYfjn4tkJxWnVxilZcAMOFW1ibQYKXZWGEDhmp70aMj7bqeVSn+MKhm/GmrFc
vFtK5/eci5YCxl0Vme/Sx5LaMWU41raus1lK/DlS7KA2yV1NosHMduaIBbCBNNitLpWtTwPo6Gpw
+mDrheo6C8ytyxzZgkhS8HCMSsmlrc8uAQNrlJhU1LGJJRuWDUhIvGuHBn2vfe9f4BqbTpJjosYw
XXcxWsnhs6mcYAPFJkIoLaIe0AX7oQ3vE2OOCvGJAByLZjl+h2KIz07ovSWtY+yTqrrpurgQrIZp
g4OsakAsmHNZbvogZsYfOCuAcmctrRqkn6h1WkMILKo5QL8iGNwi3ZWUESSw47LLaNuU9v8VnvuQ
Dxmsb//fgKjwMbPw1UidYt8vzWXUvrkXmPj2y/xJUYJVnrrCN0LM7UAWqAwH3zSgxQ370hrHX3Jl
3RHmF721JNKCvQSG5ZwSwVkDrW1FwyBxYka6Wibf2iCLqO2GMxIJZoElVe8Z8qyTbMMeXK6TYDLB
LZeOexhJRIG4GenwR5Z1v5pGe1x8lE1ywRVBVfIVpw6cFROIreN4kGa1wIWDVJaG6ParhBolzzdc
bbc5xxEwzJ+BkYmlTQI8DyWSsymY1o6fO2sS1Ipdg1eNOBWqe/dUspcMn0i/Qn9dmETUgKE9CtoG
EYyHgVHtSlQgT8No3NHqqwzFV5EuX4GNH32w1DZUFdKawiXnStngTE0b7vYYz7SkIYftCz635o4R
cb2O534ztvpxaacaTQSUgJa7F2+9wYD/SpllhJm1tvF6OILB3zekBC4+iqXai/19ZVj1URkBEALK
qU1p1zMUHq+MpE696P+HR4i6bikOLSg+KJNj2vh1Wo3mUVXed8oEBm0+cgzX7JkU2MsVOZ6xMdPk
sVoabj2kdUxgsDkJ0hD662IMVIHti6yJIVvC5qSVwGkzNrGJs3vOlz77DnoBBQ7tr+vam6qcrKOQ
5bflNHunRixToozaBIi3SWXsto7CKRmc9B+spvgCi4INPBuyr8YxOPCOHfYN74R933qv/OXr4DAO
3nyNiyubKTfab3NqrXNOJpZsvD20F7Rw9w1hTktsk1JCQJg1UQyFbfNMLB2GcmMTfpLHk7w3bDNo
fvXK60f3Gd3DH5q3eMW/paemMy2mm5z/PaKkRynKX5Zfvzpdiw/OMBAdM6p0Uy/9zhxaZBChYT3O
tfsK5Pi7UeEtlHiAolekq4vTsDxNOs6jojeel1GjvElplmcv2c4om1dGPnVQrptD8aNxI8MFNwGg
H58Iqj0fJ4Qcv6GexqQmcMdHa4GRi1ibTAyVRMRXGxqtcWPJT6vInyZZMUAxDwwEunMuYshYpZNG
re3Jm0ggs1LmFw4qmsz00YWFT2lt/APr3oeFG64anILX2JA/hf29e9ZugHs635hYSLoyYjXXhjgs
YsH+BvWxh6X5LkAWgxsDFB8UVfcmKET6oPoTihsd4fPAwaSiuSERlxHYo55CqFuj86apEXQejyth
YoJiZcUHJIzpGTdERi0jPg9JGu/LkMw51pD5RoetuzndfXbQfNwj+NYQ3yHdjKF16ELsr4C7JF1c
2W5oqbZdSag15NpyXw0ISAZqb5O2Y+3VySGrHbUPm37X95Q/C8LqtpBHSOndEj9qe2xAR8xp1xSD
hY4XXplTTp/Uye5KwkVbQ9jACR3sPpV51BUWXo8jIqX7lVx0KH2yhnNebQL47TSyWKIw1OJ9sn+W
RehumfbtB8eCQtQuXLyn1niW5VgcEqu/JpTkqz4X+xlyONK44MuO/7Q+DdgQYMLlIOJPdQC2ft8c
LcRJE/jSFsvHR6tY/oe982pyHMfa9C/iBD3A25RPIylduRtGZRl67/nrv4fVs7spplaK6r3dmIge
09MFATwADs55zc9ezXuczeEHqSPbPMl+V2jJafEklgGm3RsA7FkBdSFaVi5MmZT3HYqEmTGudV8c
tTLvb0bZ3hqAw7Pa+W3YNHKtx2AwnyzqH0vZIu82pm9qDTNe3Jf+rzoA8psAYdmUjefvapk9NZ5g
2mllg0eI0u0fXQkHcQNNBVil5DukFhDXb/HoDEW+AwvwM/egwfEt92DuLJB+Xvgi4xJccqtg1J5V
PrLeJSqajv5ZBau9HgKw1U3kWMcM+U44iWxvpavSO7eBDzBmT8ZgmW+jKoGWw74/xPkQ3YFZc5AL
6fKVbuBNb8WQdMrO3boBydsYgwVLGdIx0uKQ0nvUGlXdZp6D9LmFrL36BZUb40lFoyirs2dg43Qj
y/gRqvd9T13P4Au3JuShLKRiClA5WxDmFgJlKLI9W1AEXfII1SmfdZeCVzJI4LcTfWuCVYcV9RTA
ZLY5FZG7V2iq4DkV/bu6Cmr91XR6zkmkyNUWPgxt85XnA4c346d1lkpeY5RKPBO8TjTialf2cMdh
bVMKLj6NtqTiUllsC+gKPNuoTbtRcFNPP7CFFr8WyUM8BsfQagWTGSnSIZC6zvqS9oI5fvXGqr93
VMUBDI2d6Rg39k5a0UNEUxYTkGAg4fS1+7wuFnFiFltvqO5UjLREzptC2Ci+tG2GBnMwooqY+8NN
loeUuQbKDSgDUvkIJB6WEJ9vPKUDBmBS6vDQcaq9hz7SvlZ5gWoU7U8pXsHL8rbL4U4Gb55WwqsR
IGDioHwb5HOnJd9EbP2mikqaaw23gUa6E1vY6WlQDE19Heka97kxIW6mx27njvGSeN+YgercZNWb
nze3ifJckGJSse6HrV2Jb2Dz7zwnrvlyHhtu4IwDNQ+uGyFXPzebFWzXeheY+lc9Tw5mCYMeVt2K
QkV3kxQ8Y2IZvkrfv0e5bSdF/5SI/PZbo2gqkNeuJ3Q5UCsNDJtTVN1USuiAWjwZnkOfcCzWEdD2
G89wH0qyw5UbQTZzzTjd+aWzr2rLhi8E9JeKn7+yhgRCDHeGp9/ZBN3CyXMkoz0UDwtzx47Ot67Z
bSQqDZBTxWPU/cwcshXQdRRAstK769MhWTe2+pPbMKS65pQrRKDKjRrn+mIS8Fom6H7fN5r6Ntp2
RX21VDbUe9G6AlfEcWN4yyCCj9Clyr0qzGipNiwIDVhnkw9y42m8uIQDflSNQrSpnP5O4FtZKma6
9j3MZeoGxZ5w6OinHxKj+obEJMpnpIZ3Jdvqpuqq54quTAlccJX5VkJa1K7LFipNBaUUxTdAK0GN
LkZ6F1j3uvvoWtWX0UrR7U8T5870vlILpZtL2pwljncn6uqHrNsV2OJ81w9Fs164Knd5ItT6s9si
dobqWVb309sbQV+tQNZBRMDqODtwRKSh4qj6k+6bnzoVQ/aWIqipl69xV3W7tAu2RdYdysb8IpMi
22qZZi2K0d2G2G0uUydJFzDLhDn0yxBtnNhD8S4qwYVSCUwSt9oBAoDaYYXZ1ioxfrSQS+8GumZ1
OmCm0d/SAbspMrFTI8QRS2XdBZSwDQe7ktooqWOrNRqjLqQldBXYsvoOgiJ1bp4Rap1bjxrCGaa1
QR0YwbeopefRuS861OB1KJoH0q8vXf+jbLl08zgeN17XofJSr1WkUBZAMGxw2ObdCMIAGGO+teGO
2yHMI8/SYcUHKVKCRb3vfUchf4hq3hLIKkK+CgAzjNH4YrYbl07WGjjeG/Gl3zhh9LugIouUrXvE
DhGeHAxV1tAN6YJ+a+okP6CIG9xoafWPfc1/TQBOFO5//H+Lgn/cC/5YFEzeJf93i4Lb7/n3U0uD
6f//vywKjP840jQEzgD/WBNouv6fif4khC0MfE/eOROY1n8sDI50B/cVYfzzD1X/OBPo5n9UE+VZ
jPNMVeOf1v/GmUCfvFXe+RII/hRNCM02bDwA8RKZea/EEKWk3+fmy0hCTKl9a2g/KD8tDSvY2mT+
lnVvFXe5+ZW/Boj11q/8h7b+liV3uYTa6n/SBbTKlKZYtH63dv+NsfeuCaf+M2L6aVglWEJqcrI4
EzNrr0jlsApaR74M9Tc49XjopGtz3EIFvuZdPDNn+O9IeNlj0IBR9tycQSLsQa2CkXy+ysKgARXJ
egu55JqhpD7zrZpGYlI6lyZMU5vW6qkPE5QPT6mQQnqB99IgnAAqcKloUiG7ygKwSbpG0p87kwAL
uKoHHhjG0eMu3xhUfVfIdCJj3UT1nVHTxEu8sSABUNTfqeWoNt1x6tyFl3UbTJ2iVReRPYAiAGba
dLAoC91eUpiIqKLGPKEoj3f6FQ+yU+uk6ZNhdC40SpC2bRFVs2hiSoUF/0Z56XUjvyFSBgyK7PSh
qu6t/qGujCvjzUJEsmtMVYDzw/tQd3RrFiKdyBUKCJ322PbmQ4kxLixh70jWhshs+ng5HCdLsXc7
BRykhX4APiKOQJPINGafriLdbke7CA5mlyzKbO+iQH55hFkYTiOA/bQJeGEQH/bMpEuSQLuNVgcH
+hloRcVYw+uI2WgWD5vLI83C8J+RNKHiyk5Ec8SchmFBlcdPKKoelLIHdoZ3H/RWuBa+6e1y2yqW
ntGVT5fHnH+raXYmOC7BgaPzw2exgV2VT/Wq1Y/0eQwUktHRaehi15I2nOnaz5dHO/O1dBN7ZtPW
dBWD01lktFTP3QxV/kedhMlPRvwerCtDzIL9zyJaxLoKAhDvwfkQWVDDoMlMULWcSyRxXvBL06K3
msqETuNLEcG/+GrvB5x+0DvjpziVbWkB6ztyKAdTVYYnUdVsY1rAreP/3en7YXazYMw4V9D1iZOj
cO1j1eU71wx2HR1delV+fGVm5yL/3czsmZtl1dOuELWbH8sSlGMG+melKpCByho7msuBoekf97HO
C4gwlPgBqfMbT/Yan7Ku4iNZoMS2M7inRHtvGPHnCMsIu4o3kRMiPYgWrYJKRlVtuki5srjnf4Rl
W6QDJgBra7YBFavhUc+r+WgjrPUEZ6nfxRFmOY6NoNESsDqkHChFTVP/DoPBx4ZXLw4OrgxXjpwz
B4HBkWNbqsaho88PbEBFppY6XnL0qu7ejIsnpTW5yjPvh+q0b3mcXzEv086cAobqgD1CSAckrTOb
uAxjMMpFGB31uiju3KGEhde68dqylYwXru5/V11aZzgu1N/91NF3gRxpQ5ftsMsSpIao+dXfJVAb
emph/VVTm+54OUDOnBwG9G2iwFBtnaU53WU+Nd3c1L3wKKk8I/P2IjBgvjzE3A1q2lyUq1TVEDp3
JXnc6Rie4D2r0hME2PHNhrPfxhD7JQ0jU+ONhUMD2kWo0AHsWSfRG1DMBVu+K9/yQb2y8+bmrX9+
isF30I0pORHmbLpWZicy6Nz46Jk07pIy/2LakX1rhwA2S1SMaFb3Pe5DDvBKlR59Ka+s9x8fwdnF
aiC9Zk9LLhw53wuIqQlIQ0lyNNDMdari6AlB41Fs41K+4Pz6zTaaWyq/a1Mqa6ugF1p6u1Yi82q5
DyCc6Ux0Sy3or9nATR9h/rssYNcmTtUW/5qdgMCaczcO3eSoR9q6D8qVjNFN91NE4UxYYV16AxL/
K9paj6pBzRrFwWsJwblQtMn2VbQHTUeXs1/QwhVri1qIY1jwPI2pxDg1PZTLwXhuR7L25FDwgEhN
ZzsyJ6UxpJ7ERzeEUqVM3dfSjfIDz3gArVPh4/J4ZyOOFw+pC3hH9tdswNSDgY0SSnw0dcCvg7qN
eGtMpZDe9VamN47YkFH7QfD/+kedonn+TYWqkppy+Bt4u59uvCAOUhQTg+iIIv5W1uMX5N6/DYp3
5Vg9kxqwnXAYV5HTwqJ5Nkwr+m5ADVYlNRi+YFF7lJX4GYJPQ3z92ejsW4eS5uVlPXeSkzhynHC4
SnirpzPLOxNlQL+FdmJ3Kw2vaviO+0mEVe+BZ+iJeLo83hR785WUhCYPMwAI2NKdjieRwEaHmmQk
q8tnOcaPAZof6DxXLzDAPime/ijN/Bli7eryuNq5bTnZHBtsCEmiPJ9o6im5QPvvSFPxEw+6XUWl
3knCleWGBzTEnyATHQwJ0km3N8P1q3sKz9nEwTwLmNmGCZlpnvaFYeV0XeD4x7GMyzs4XOKYyaRE
XcvUn7PcwJ3Gn0pKpl3sjdFTbgEtwEZ0pfoWQbOANAhs+cqanAnryaxSl/ww23H02ccQIopsYDHB
0SviRZRab15j4bYWr1o/PABw30BQWDZK+9pL8ivERFahikp0424Up+Iteu3pfib+TSg0FgQdTnQe
1qfBoY2RTLj2RmiJawV0aGx9olGawwqaejFpdyUmzpyTpmOxcJPBo030nw5XFUkE/LiIMLFCcV5v
XkG/X0u+z43BfU33Vefs+JDto1adja7IrGOiF8++63zHpi24sofPfUadsOQbGqZq6rPQtse6kaDQ
/WML2TtLI5gk4yLus5fL4XLmqGAW3LS2VDmG5xmOFcVppqXDeGy7GJNykf72vAj1TtGgWGDor4De
w83lIc8FBK8wKCwkVcxwuoTePV1Kx1GaEkmLY4PIx41QHoyERj1cLQMsEhLyb8ggXx7xzPlkvh9x
9ljyWkvi6Z1axxLZMFTY9tpo33rZeJ9GyPemKHFVGFuqXfdwedwz16lJNsPDgk696Rizo7/MvTpz
jSE4lpa9aBx9OYbRAVX4HTTYK0OdOwqpQ+iUAlUeM4Y2u0llLV3h10VwxH+KRA1JtLSpNxlXKVC9
+yllSgOBFDMKhbSbjFb8izV+P/60Z959VbWp6V70VXDMEF2MUP5ImgzYpwnvg5NRTXZx0OgI08a3
l9f43LelcGoIshZdI5c4HReYHPgJZNCP+FvdlT1K3KDU07i9rVAX6u3UozlEv69rr5wz56LYsEiT
NGlrU3n2dNyqSTw3Rp/12OViJRAAgjUKkNZdT4k6OIuDPYr7fzHV/zOkMXsZh6YPQyHLgmM6oRsE
6OrAziCviU+Z0G8T1b5LU/MuEMqXy+NemaoxO1J1GxdUzWWqfsitFlSPY1DRwABoBhCO5tU2EHJ5
echzX9Wi7gVNRprkaLOvalPLG8lT/WOPERHmHDsI3/spikQq1zZ5f8q9VYXJ98vDntuwtiY1XZMm
CzhPR414sLlYc/+o5byz/IL8N+wKddOldqLjyNFD/ro84rlj3uZlQbZmSa7H2RGhgdCFpscxXyDB
Ng76N8fQbrnCvCvjnMu0TdtyppA1dPmhzIfwK7JosU+89s131yvufTQ8puv/GYAbJon2p6wsDo3Q
joX7lzX16V15MvbsbADOktmQzzmbMBW0jOR3l+pvHRn+v1hL7nzdotr3sZoDkM+x+461zHNUuEAy
qAHcTbS1Lg9zbjvYOEJDU7E4cuel2Zj2MX8rCI5xVULAG4+BA/THzREvhg6VGj24pupKreRsYAre
R+QCuqrNTxuErWOvL/h6Wquj05LeNp6+iSbSKWSky9M7V48i+P/3WPPtXpXq4EUGX0sta0jr2jII
MSflFVFjyVIgrdM0w5OMqu+0kG4xZVyUZXHlxDl7m73/Dfrp6dqlEG1rgzXu7fABwO1dktTLEfLb
orB96FWQlcsRi2LMfmSlfc4blIX+H5dhFrS94Y+2KKPgmIxyrSXb2P+SDNNfPcR0bAOnKP63Em69
Gy3+XS2GJwWnH3pmXC/zigMsudRmFQjmEe0XrFjCVS1gi0K4tnB4q8D/DmqKJWlT7FoMPQEO98WV
O/3c4cQLmZo2ByK/ZXbw02bX3KrnK4QAoSfq5A3aRsuoo8B9ebHPhbeApi/BcukWcz793Hri9XWO
2wmta6ifaGImOUwiET1OAPHLQ50NrfdjzUIrRszMd6KURKUEzGGJh9Rx76YELc2qPQbJv7sGbDMc
8iYFXaYFV06PM2tKd9Whxkq7VsdW/nSqNjBdHUNhLtO62TqGj65KtjOS8EpadG6adCI0hx6jQL9i
fkrZsgi0iU386LWviLu0yuPky1TGTxIQqmpsfP6bHB/xNryywNO+mL2Jbaq6Km8JQdo7LyOPhtsp
CapDvMklGa+Zl4tScd0r85uWaT4KbwdeERg58pSYlvldulkC50XkN4mOyJMi8p5CYyb34WLYOGb+
olnVlYTkTITylDZ5WYNG4/SffbZYmUyh4t49pL79WUh9B34IpEby4ChtcWUFz8yNe5oSH9RGg5fz
LPnRS7MTQwWBKtLCW41EpEhxMUrQMaqj/IW6wZXL5c/bYLaYvMdokEl6wwasjdPFhK/TCPiMCrw5
6X+LnKE7Jj2scnirQnmWSti5y7hReLuY6rCvPANRQkwN089j01vYQtUmQrtB01y5ic5EksPJwzue
Rjw7ZrYONAnzMELq4zBwPL4pQVeuU9+0dpcPhDMb8mSUWSQhyJra9WQ269qRuhGNZkPHqfG2izXv
7vJQZ7Lak6GmIHsXtC2Nel/Feu5oJsEWOOjGaoJPbgK9qUnld0DQcC/Gfh3oydPlgc9lfycjTznN
u5Ez5PqSQur+sapweOjCQw0SF1rkUirDVs9euySE31at0Vv4fHnocx/R1smTLKFzl8zrGJrtuq3M
VXkwiwxMKAqEoPad8MpHPHfc0b/GmQmND0om8wdDUCHJ6slYHgQgbjzkwgXTXSdKhf0svh5p8aLK
/rbvrYdIA4abmn9/Hk04B8uml2hw7M1iFfh+gWRX2h8HA1yhiO/jWHkG7XPwuz5YFkCDLy/ruTMC
wJBFwVUAuZ2fEREEW7TjLXmoW0hvrlm+mNRZsZx3t6OhL/3SvBK71wacvvO7COqLLPXdKgyO9Rih
MGUdTcvepxlcO7hfVj3qVyZ4JmSnSoZKL4jy4dTzOB0wzNCAhq3pH10DhydpbuLwtQWDLfVvPYI/
JIeHxi7urKC8kvV8nOnJwNbsme0EauoY0y5ti23bYYKVBxs7vw0hiwEqvfwZP+4OWwVAQuiQ7FHB
mIWNbxmp0sWJd1Rz3diO6Orcu7adLv5+FFtTTVslj6MTMTvfXb9HizWSysEMygradIZ3aN5fC8kz
e9BWbW5InrOGyrtodshUSHhAnOzkAW8PmMjKOkiDdec266guXhq3uEuhrrEeTxaUS9saXy7P8uNB
/n54zprTgPHioK2gHPnHAEcfMsB7HUeWhV3Cxr480MdjfIJs8f6TzJbtN1vOruuqGIFEedCTAEg2
5R4ixFXviZcy+SyD7d/C33hAk1KZQmMfWEBm5tkOqqjuqGV5T4PFu82M6l4pkoNeomVha5vLkzu3
7zRHB29HPPIKnDcasaIsEbTWu6OCWMLEis/pWKB9thq9qP7Vd6axiSAybtHclM86MgaIdJEqXPkV
Zz4mv8KZoBmC/TE/34rYzlUtrKqjmzzTzIAJvya6Fp38omMKkMljG6mLJhruPfPQG6BDnEOD0iyv
08s/5ONjf8qhyTElyAhJ4j4LqtrXxjoIq6PIELPWE9PEyA9al1FDSNEHmS3jSa4xj/GWuzwyDwL+
7NO0zNZVCsjUF4k3sGanYzdRgkvs2FkHp9cwiBt5/dlp1WNiVtx0JoIxMf4KL34TYRabtPGnQEEJ
DyWJWj8OoTW4N0hJGIuuja2d9NR6HbpVDeMA0VZVbUjZXNX5qdZIg1V5Df2tGDIkS9rwzuc1didV
TLEpjz9ljRyWOqogu0wARSn9hC9O3WjDuejclOhBIHaYV1/sIW2WtuuVR60f5HfUa+NH6fjJY54M
COcYEjxiWnP8BJHYaG2RP4isjNfZUOrwdot6iQaUXArOqoUy6NoTDEK81sa8MSEJqvnS9mvMxWHS
LBDDMR4yCO8LtLdgfngKQrJ21d7DXnK/1Z1fL3Ub60yy3W9VjRxW1UY/o7ioiBJFgZqRBOqdqUo0
S7UqfA5Ggai0ZqX3aVgQW2kCERhpth1s/W7HiRpu9bH4pDVusMLOCmsMtXW3rYIITYVd5GMv8Ebn
2ePe4uqA5TfOJzcwvZGcUCD1OI2ZvSmQdXDzqep93uHYiehAifMF7K2Qat1jqXtMJVBw1rOQTvM0
vDQ9S/abISgCiAWTLqUNA+ZZ8wN7nccQPcOuUbZ90viLwEmRp8h7dyOtZnj2bMNBcQ5W6HLkD3tt
YRZeSXXOhOV0CBlS2Bpv9flrQY9jqLN9Ix5dH3namG7OwrAU+UPxpbWPLMu8ltvNzwIAF9ONjPkj
py251ey8xcxoLLXRKh+lKiHoPoz13sScesK6hcjvY7MNJQ5a9l5Sng2C124df9Ou1ijO/gpzQqXY
U597flW3Qe9gvw2py+0OCHwP5QHi3uUtb8yXlplSKqVDARqK7uL8nM9Lk9csKqCP3JQLAx83PxbL
Du55HX+fpBItcSARu7HLcR9i2dJBZq66N6dU7vMcMX1S+/wRX6uFZeBQiP6Df4jqbSq/1v2usoKV
Eu/42Um+M6CRaA7MjhhN3wp0rg4pK9zFBu2Dwr4yq3k+hUkiCSp5gSTPUT9gt21wXnZObv6Y6+lT
5k6+HFr4kvr6JHkwPPVDcC1gppv+/cE5jcgbQGCxQzX4Q8vZ9WvbzPE7BjNnJ6vG71FgKlusfEIL
51vcpUVjvMrMNvDnw0CnCr0rZ/fHWLENABGm5QCl0gFinJ7cYE0QJ9DNYo+5EmBQo/5sd8P3drTM
K2v7oVg7TfX9SLO0nGsra0Xi93t8BvptXyMv5odCHrXY9V/LLtG3tALFGgOBOAqsx8LGfbKJvWHb
BbjrXg7fj9HLbwEmZzgaeSBVw9NZ+32D8ZFENL0Vmyi4hQnz2sM4An9wrV74ASf2Z9qUBOi/OxPG
fLbAuOJUGj2Ffk83Y1GaeMtoz76XbM1cWU69T9wQgM7vY7iNpoaAe4MxcHIQ/qMpint3pGKE2Pzl
2Z/75g6NXp4rJIb2/CfBqIA7WspiP7YNGqoI4wRtew/9sLnyzc8t81SmEaoA5k559nSZJQp4UQhg
dC8DbRumwTZVh4UPgd22gPJfntTZsYBnCkkWpn5AEtlKOYR9NFR7LSvEk+/Z5kIW2XCHtF+4V6Oy
vFLy0eYPIj4sjXLoMDRY2CXzVUxwgFAGx6hwKRniY9EaJSJDmbHsnAxz6BSHPw6q8sXxB21TFLmB
yqXWouTixAvX6ccbTw+cbenLdHV5Ic78LtDxoMTAK8DC+ROQ756/aObndS6qau9N5vCIUJQ7t6Wp
fnmUebbJ7MFdkvNCL2Ajzd+8ZLjoESuo0HBaA662gI0HWXAXjv2DnaQKsrboUY9wH6585jNH9Ptx
509eVXTIBPbJsB9NXkzujy5GDwhNACpCmn3tlvvwTpzNcn465g72TqOdYkhhB9qjZeLVJYMH5EB0
wL4WsIwA1YZPeZFZBwvtr+0A0AldvBbNqL9fbqDmOrm1SsN3fmC5FOi12IrHfad78SaX0vwkai09
oMzh71wVSKlaKO2SOLWudAHmT0iWgPuQvF4jdyWJ0k/3MD0VDRhg1e11EX2mIu8h1BTjVx63JWKG
6xIDrr/u5kzLPiFITe5EytjzZYebamt4oYz7wbSxChnkQnrZ3ukhyV5e1jMnIVwtbqXpYCaWZ4ez
HUuDVtU47FPpIpT3MCCBW3TX0oozO1KoE1LZotZADWV2DNKbC1EgxnXGC737ZlC/jgi+/PVEuL0F
cFgg2Aw1e4CVmq+jYa03+xBOxY0rAmu6V6vHLBE/Lo90bjITQonSpQ1mc15SILTxtWt4HxhVpr3G
ysSqdt306+VRzpzmE9Z2OmNIqD9QspIcwQ0FKad9O+bJyrF/xBYPnk4pjlcrFucmNEGfICWS8n3A
NZTWIPQqIVMPlKZA8d5c5ZUbXQm0M8cl9U9Q2YQ0Jac5dD4M80JRgTTtw1Tu6G4gs+VBvW+6DPVZ
XmtQeZu17NMrec7ZuYGjmJqV5nRunm7eOg/GGhOjal/HdXurI5y6qPDluHIXnPtYJq8A6p/cBhAE
T0cxfDRDU63uUE9WvVvIL+1KNzCuLkv1Z9P40ZULTju3mDRfySuAUZmgaWfjjS2amqIs9uC0up+N
DIwfVTlka02PrIcQjuKNUrnmdwuFbFqlMKuXESCMnWLB/Fb6NP1aq26CvjwCGhVc9R3FeAQ2FdWD
JlRRLrt2jczWZ/reBqBFXkyA8gmz2e9Vyhj84BCJZ7teQ2/+EXefDMRk8z65sjfnFbFpJLDwYCTJ
t4jleU5ieUoblW1tP6NIhRQFfigPRpOiIbe2XeQoC1j05kELHi9v1nNRRpBxkmr0AXnNnH4P3Ynj
vuvLZo/T/ValVgIVaAiWlwc5c1TTHbbJaniOqMa8xJSDKdORka/3tVc+ouF9qJQnM2mf/sUo4Et5
OEOY5LI+nYqR6ZYf13G7LwSmg/kmTj9F3pWz7exMiF1j4q1Y5nwmekPZp/EA+xjTfqQUMqzMsEtX
bi/sK5f3LPIwrQCaok7cT0D90Cany/1dLphHvZnnA/sfpEKzrODXx553qPSMGzWQ+uLy4p2LA1vX
rKn5zMtqXm5pdR0RhnRs944T1MlNbbnZL62FpXl5mDOTkhrAIvY/YGM5P0uzWK1rdn+3V7hY8XBG
3WqNgHFxnct9ZkKM5FDRRL+WA2cW2C6SGUXaGe0+ST/Fw4iC8t+Hwp/UakJmcqPO60UNcmeK6XXN
3jfKz9NDTKj5Jx0zk3+xYmweXiyqPtHwT8OAD1YG8FfrPSUFl0unaBduW/0aMxTBNGSw/3609xnj
7DoovE61IOh2e5SO3VsUaiQq9U1QI0NW5Pbx8mAfSs9TfsqMNJpTBmWoeWYsDNGnsmurvfRSY2+K
PFq5TpM94rDb7TSnw7bb+VVoBU+hWlpLP9eChygfy7e4TYK1UiGZ65eqsUo1Xi1+0IRfLv/Ac9FK
BVKnhEvRD5b06dr3nZ20UcW7tC2QB+o0sZHUeZ3SWAGS21wea/qOp9Uk9Lu5F6k/0hOhjX06FiJJ
rqwrnisCgR+1R3rDo0AskPq3zM8tvrCXh/t4kDEc8QviCvYHLe3T4Qz4b2nhUuFrwa3v8CvOsaE2
tZWve9fy2/nNxkl2Mta8u9EPVVWbpdLv+zB41fwMZSrq0b3fH7UWYf/JW0jNc4yptbtgUK7cCn+C
aLaw4P91bm9BekOH63SmCFH1QT0kyaPdQgRAieZZswN8vRsL7e1CS28o8SQ3TUn7Z0y1YTHW2jKV
0R1VvXvdTvfl9I4p9fCAzCTujz72fX7xs6UdtVJYKy/ACM11snShVvgp1nm28pO+uDEF+kJKJg7I
zn5ttF65SZrkKa2sjWG1v6oUYFSbyK+JJe5EKj4FY8ULFO9ugZ0ONVMMOT7ZcfLciOKTqkzFJd97
jPFAtYYwR5NI+dIW5p2eZi9iqCnpT16TTVzvSo+UyYoU3IaVO+huS7vWX4HN790I3naNcFIr+g14
4Ae0nB50xXu1VW87xDYv5MJY0Hx/sQk+0zc3dareAaXD29KOb8mMoPHkHkqeAnYszmMYFGwgcr76
NbZGQfUL1NADooV3Wn8NFPAxVmkRSiqsE+OGTHv2BVFUcpVat5oH2d9QE2ddr9bE9Y9bndzHAgzO
Ow/A1/y6SKzeSI1CNg9IDvIN8NFkF+rdvoQ0e+MN/sNU9U8wAeXK5ktnOy4uv6uXDkLmDoqLJriP
sA53WP/cZAHWpvt2oI1g5UsdLbUSHQo1K141eY00fyah5u6Z1CGmypkp5pvLghGBYJwWP4qqPQ5e
vcUNcTcW5k3n2bte1qugaxE3xtWjHLzfEbTvqrFe3L6/z0v/0S4ThJWbHBkLI9hgDXslq/14C0+/
DswlZzkE5HkVMSrShLQX27Mki3DJSo4oazxfPsk+frnTIaa//z5PGk2/qgwQY43cG9ZOtN/Ila3u
Sjvq3ETAx6L6wcNFp6JyOkplUGGlGtjvnQFibJPcWMb68jw+RjlNC0OlkwAO7Uz+3/slbCy93Zt6
e6O2b1M9A8/mKxf8mcPYmRiiGE/AZuHcn37Gu+Vqs7TMJ7Dj0TJ+Sgtp1HhThPsGmHPWwdhp3rpa
WbWGdmXcaY+ensKnw86+kobSgZuZtXZUsAQXN9zp9YOv4waXqn30MLptc9fkjfFFKr1+NNz26g7/
g42a/QJucIPuECnHpGZ0OvEY+KCDxWrzgGPDLtd+eSGyW52yKO3vRvZNUMpHSnCReQMa5hgGm966
Ib9gmzsynHZ780duGMITVqRl6y+AEywxD1uw2yM0+wo8H8Lep0maLYwIWVGs4LtuYzfa9G9qWm4x
El6TY/+QpUR9DtVu67uKS106PNZZ9t2wupt0NK7l2x+bVBQuiFrEiMktpDHF9bvPDaCjwa4u6h/0
JHKeBtfggMZJa+1UsXIcytJYaNNBMegutUFH75tNFjfevpPSuNXCHBlILk9kwBSIOLFuubsOuhm4
zFLHIMaGdbZI2tx4GrrmrZSyfhapkoeLXmrR3di7yotC03iJtnL/QyKo9MVI6/QtDtGzcVMGQnpb
KC9jGo4H4cbNvtB8ZxVZpUOuZ4LsqSkPa9TZuX5ov7pj074pZk6zx+xiCPrNsBR9RH8tQcoA7wVt
nBwztCe9dVrwGn6Bf99Y3fI7zQMa0u1ywBFi7TdpvXbrmrQOhP+21SZgqR+amNHGNkCsriheLm9t
sDMfw5/MQzrA1QApIjtw+hl6Lh+IL5WF2oDjLapeg1CV/EpqHIQdfm/pPGpNmS/7DNfRoHqN8Da0
y66lvlRu0YBeqVXI8SmxJwQ1jH5F+yW0+IMKpWyWIDtvVYH6pk3p7QY5uPCmDbGF6D37hkLsQ5yr
h8zsn9QhqVdeXzlYyVffEh35NtHS6yaJwH1p5FOrLLcTo+2deAHqw5MXdd8HN7GH9qM/abZ20e8U
Q2dMFYZvTjtqeOQYmAK5UbfwSZY3pqGEC73kks5rgcdDrxY41uQrVRYLXCX4ve0jVObwxvcNLKmK
qke3G/leI9SojjcPZWfQY7NuY2G9GW6s7cxB95aVY/prrC/yG0PxXgQwCyVW3zCffQLucTu4PRrQ
1soS5avntAicVgiXVjgXLsQfGAQB0o3ZoYyqbyn2OjdVHL2A+bMXGG+NU9IULri5xdIbnU0VZLs8
tffYR+zAKwPuGPCl4FeXOjLSQThu1LFCSFVxdr0Z36m28h3Q4GNXpz9E4WKsYD6kSvsdafURxwr5
oGIisKhTFKYdAGtxfpSF2LfK+AVgOyKMSfQs3P6I4sIG1dwt1bC7DIH4NiheMOvbWzJ+yqxx4aTp
vYpidMOQnvTwqAWQJVUI6BNPTcqX1jB2Rhc8W97ww3Gt3RjIHUAvDiLnFbfIdgX8KNhITMyRToec
muXb0HX30u43HZYeSWu/YOsGZkVFL1kNQ0wX8/taib52gr49AdYs3VA2m4L61CJvaswRg6HfWPhl
gh7H/tdxMOEys4cmHRZG4JZXHkdnbg9uREAL0PQALsxrIYS6GnjC6fCLWUsay/i33YvMXgxYu7T/
w9l5LbmNLOv6iRABb84lPZvNJtgyLekGITfwtuCf/nzQOrG3GmQQZ9aVYkIxKlahKisr8zeS2CNx
/bXTkoXgee+upKis0pIDjkEXeHbpI4vvZ2Ufd2c0yYud4hvpER/LDEiz551Qs4r2SpZ5PD+T/tTj
OPjFxlx4IS24LZjyTEM3a7qwqWTMI0cQxdnA+1lBXtSJrmKA0wueM/yMCAJQpLEyniW7y2Fqjdnn
x1FrupJnFybdFao0FikPNehZ2l2B0MvR6uzPpAhTmSZA1QrI70JicPvu5YL631HmTUGLZ0TfJaI7
NxYWsIm4Zo34oHvNZDa4N51u4Ul/m2XRZplGpOVCQ24OFC8qh/OZSMMZz+gWNc//j7fEbarIcwWd
ESp3IFFuIDxykiHmMwbhh6hO8LCq6ubSekSOx19ntm6TdA55HAQOuhLUb+eiEH5VVkngy9rHqkgP
dm+fsjZ5LTIF8bsVuJSFr6Sp7zfDf4ajU072NAFenNkFVmoyZClk6D9Sj8JbbjTCUwbXchsnrfNk
1GV0LiDPYhuQttVKU31rPZptdcZPacTxjrP1PHSZ/JSXrfRmt5Z0wVu4+EFGDL3Owe5WHYPmaKOi
cJQrpz7lSofiTYkctJ6blFwSpd8N0hRuemzyEAQzutcyS5yPce+hx5Hk3klVGm0h6Z9vlqnrY7H/
EY5QqcLOi/+FFRdaIKEhUMnJB92UjopafbOCfAH0Pt8w0zDUYCaYBWU+ar3vk4OuKwezVCr/imh8
ulNq/Ja1KR15vGFuGuLTMCA6QGjzkqbJMBum70lsvNzyr7IeKHsAnL8EOdkWXRrHzRBm38laDtKh
9X7GjdwcRuRV1rZkFEv9tJuw+ueHoIcD4h5dNFTR3s/XGRUvDHo1uEZGj1NC4UlOgX1asMoc9KB6
gGWGViAoYBUvTuZ1z05YNQvlrxtE0/w3zBbDdwyPHrzuuX2ehJ+SVi5PZmL+UlqcIuOUWgdIp+QZ
RaJJF20UtYuwSvrcRUn3VA29vXC85qF29mvmjVk/0ZFLqMLi2urFGeEtOfgBF2ybeIvo+dk5nvQr
YXwhEqQiU3nbf4Mg3jd6qEWvlkMqVAvlbGbUeVNegS1OR25miXxrFV75ZkY9ODYLr9uioBD8eDNO
y/v33fKfn/HnWIF7VufF88EbeiVKI8dNRbAn033WMguR/R5DGqP4HPQYt0i19+LggPp44HtnjeMM
hIoQfdvvCs2o8dS+td0KS8WVo+XnVlk6z/Mr+8/kIOdogPdBv87ThoI2ZAerX75qfbVK8X6wC+wK
8RrxMYIkqIAwWkgS7s/qf0ecvvpfrzwY/SNdQ99xq0K8OX362mJHsPDJ7gVDukP/M6vp7/8aQ235
XlYXZq4YUH8cLn10TjD6evx57h4EQ6HKh5IP1bjZI91Wh0YSQpavuLw9NYb1FMhJtxKx/CMMxoWx
7kxoCrnKVOAHDDsv6dRN45RdLfCJCJApN6WtSQqFh9QSx/tmryMtQaeQq9Oatt28ixCWkgjrcGhc
GJeYZqH+cEoyHllSbH/q9Ebama16Zbv4mzYt483jBb2N+owOfA+hIosiAD/k/WfrNAkTQuAYbuIH
mER16cmODHxplbUR1cdR4uXpFN+pX39sB+eqpeXSvrk5DcgXcI9PoGPQTzdSSWGQtrVelNlVshu3
DMevGajxMAGmQelcRhZq+Dg2SEEvzHva8u8iDMNyvUyMFkDdbNv3805IjyJDrxgWi5nYL/EoqoUb
06tFzmStes0BG70XWgFnoH77hAoMqLeFH3Gzw6bfQG7Gi3/aY3Pw0FDlTRJGJU6RWTGuJG2sV5Ya
H3wyqMezvTMQZt0Tr5Yq2y39sRB+AX67ka52mSRrNKwpYKttuqbrsnRV3RmKXcRYgCGQlp4n0B0q
0gBeCs8dse8yJNRgEu8qLFP829NJd50LCn4yUqF09GffL0cRU8602r/mSZ+tOzlUsRcdg7VHtraw
ejfRcxpqEs3jT20CfMy2irByPXec1M2c/EuolC+qUS9kkrNs3Z4UfOD34L2jQ/Ahf3k/BJ2coC2i
QnUdjJVLMznKYXHC3ekYp/45yIeFx8FtijWNN6mh0GnnBpq/Gqn/plYstalrhNFZwTx60rEQjb+1
K+VSNMjMwEC+aoiaqp29sJy3O+T92FOM/+uiKOuUNhp9FrfDynWjNUG5MxHpnhSezYWhbmRNWVdw
RApRBd1ldsTshd6OdombYya7uBSJU6mp/U74uvPTU/zyrSuSCiiDhu9zV4/S3tI6eA5h5L9IKJVv
cdEynyLZip5Bl8kfwaXoH//tsZzQvNCqJvi8CgRzthLUXaO6a+Nrgf75HhkwrHtq1d7hhFIuhJo7
Gwy5B8BppqYqKGTNFsJBgMYYfN9zq1Aun1sUbQ8KOspg1M2qPo1RKZRV1wv9x+MZ3h4dzoyOhhFt
EWY5v11Sy0s7UJiVC9+KkiN62+sQstfb41FusgKDzhwAfJCL1GFuYH5lnFHJAzzp4pMerktDYLnn
r2MaXZWBTMrjwe6sJOQYNA0pt5Aqz59JUmfIQ5BbmiuM7Kee6b/EwFk1Rw8t+w6vdiWDi/l4yJsM
gfn9NeRccsuJLWvQM6TDJT2SMVTvz0pU/hZqss+78K2q24MdiW1rLcm53RuXAwTEkCe9hkLy+/2J
JmCpsik1t0I5EoxySJW3P2MRUq5DM0tWGbatZYz2tm2NC/v17tATf4EzOymyzNKSchTCDiQ5vlKz
/gVu+guZ9Ha0A7TkUDaq7C9aW3ylnDksfN07wYnGF5GRmEiHZo6wx8bXs4NQz69mVz/nXbKxsaHJ
ov7z4y96+76EngzqCIAFNX/oVtMu+ysIehXVUNvJZXdsy5M/aPtI/ol3wLr36kspPgxNsUr61zqT
9qZfrHSpXZjnnSMzgaymfhf1y5vGqyxXfsqFE1+T3KdxLdSzkKNXP693Iv3XZRLmSpZJV432PAJj
s21kdCIKbByorzExei3hhlyWtoSTbPHr8areppIMhI43sZ7XAVHn/aJSgan0OPLVK4bQW133fQzg
q2/agEWSnGDznFXyN6MZvzwe9QYbwCUzKdxyjdIXnVbz/bBmjCuPYfbiKj9FbfrZCxRvMj+cjGP7
r0UZfk27EWuBKqjXNjatY2D9SEesxVrPcy3HwMk5sL7l8fiPPkr5plMrf0O9Dat5ea+lNEOaKN/l
SftalsZLEPYvIDqC/2I7UC/kiqCKPpXS30+h45zL4PDja4BTV6KNn/F7XHVBQc9H+vF4uW5P9pRz
T2B5BPUmLNn7oXzDymKv7oPXfnR7jIuM8Gs2HMrgrXEuIj/7wlpg89wGbFQHuGAhanHQyOPeD0hK
3DZBpmrXPB5ObYwfVKyhACscoQPVQburzfIFbOZtFGEnIKMOUGvir89BeUoeWW3USKbrp/nPHhV9
DLipJPvO8fFa3iDkqOySx6HSg84sCO35d7PtxCrGThVXadCkVwkpuKYzP/d4GcpSuh0KeSvyoPpQ
y/ka+PBzOY7ayvAxFjaTreVZUzOufW6caKF8ducbE9rYSMgUKYBGZ9+4ChLR2lIquTGEqX6Vx46E
LzxWqXWe5sdYT/D8ShPjjdM0Hlo5Xip+38lvuTooEHBzTCTM+bokmdPB1eAV0kTcyHnGpZX8zMyh
WSE6uE3GTN6mNNVizdrzzP+39VpqE7DlSekQ552E9d9vOCPNm1ATju2CoOt3I4SitXCqJYGQ2wj+
fpQp9frrBunFYCRNonVXR+SXwKnWfYx7cGvuzN5ZuIzvDUWrgp4FVRDHmR/Zqu2xN1aG8KrJ4Ssa
9F+jYHzxTfPZjJb8eu5cjJQhYGsABKdvIc8v4MSKfQEQL6aVhTIkolv/yDLM/VLynwZL7KUCU2S9
RHS0VHcqrmWg9z5F9ZIt0p0Z68q0cxG+mlQPZjdJqw9W0jeej/Rbi5h++6Klxi9JaVcijA4LZ3j6
UO8rERMTZqqcUXVHL3sWn3Ckte2St4g7WNlBj9ItXsNry/6YBl+qSRtbwlKpfUma7+CWApzpQ9nH
uHCp/H/nyFJv1zkrE5KYQsH77YStL7T/rh/cuhLqd48HAuKVQAD9MESvKVfMjVzo9VPnSTa+0ACm
H6/C7dUN24O+G4eVy/SG5EQdhJ5YpIwucK1wEwX1YVSGI23X306rPomq/SmBU/v3Y0Jxx9GMVQc6
PZtyEXWWhXVXgwieHGJhq7zmQl2DVNuUun6xyuR19KKlyva9idKXm6rrk7XBvFWdNTIOZ1wdrok5
81YdU2Otjs5IS15xNqZSmXtVaLjEmv6Sz8ydS4l3BL5l9DcnDZHZHa9KuedUdoUuvuzh+al43qbR
JG+fdcr/c+P72f8f/3fu/mfzPjBKo5yBCBWBj/A/re68MRY3dtIUPGXdwgi+N0apwVUVb0KXwdB0
9RIV+c7EEGs0J5UWChc8b99vXS0VMdJftePKzWgCwfYQ8paz5GTnZX58vGXuhSfKM6ApYQcrVJ1m
YyHdIQLsoTW3V3RclQyxb0HVOmH+NI7Gx67EpmYUP6qyd6F0nmy1w+4yW1KPvJPR2BNh06BJgy77
/FXNtRNjs2mMrpOguL1uhGzvraENnjORGy8aJbgNdB1r4bjclooneO2kBU/FcqKdzTaQOY5y09t9
yzFJxQfJFN5zqY4dCiWWdhFOqQOQKtKPTYqDdBHRy2jj3FjVQ93tF77C3QXggkdxcfKscWYnN431
RvgA+l2jBTqaeTsnkda6km/h3sS05hCmlspdruurJg+fLT96jgp9U2KEarTtS4y9BmbfzSbyorfH
v+xOLMewb/pV5JuINM6WaDQAxXSSgXyxVgyHJpTzTWFoS7XPO18CUVbqxVCDp4bwPFjrOG2nUV+P
ru6VA/bVTfAFPot9lkYJU8LSx4k80euPDrS3jW63AKwqYXwIzXSJr3MnmvGIRF+CSAw9YZ7ohdZg
y5Y8NFenyI5NUv6jOGW5kjLEQgoRPgswQb4xvP7rRWYo1F+mx/Nt6T7yoC3Lsa+5mppop8AItDMm
QOrCs+HeInMhcyPSmCG4zKlvpc0LQcbNx8WQeJUH4iiZnypqL1HzHUh7VUtPhWytuU/XLbZnj6d4
J/8gFaAvY5GCUKKd5R+KXOZJOSayqybND1iLr4Ud/fCAY7VN/fu/GGoy6qALQd93HtEsp8izLmh0
FIaNi4aPdRrVOTdgfoiiRX7Xnf0yuTxQzaISQFFgFj7Hlpq9L1XRK/Or3aZB80T4uYzDryCEmZ31
QcP7cp/o9HwXlvQmdJNkcVooelAp5HU2PzRISKiW5GmBa6Y4upFSBdG40UWwxd8K0bSs+WLY31MF
E+JKxpN6yb1pHrOm4UlsHYhtOii1edc3bYyxH0PPvhSyE61MH2htiD/w2qe1h3Em0knYQovD4487
j0cMOl3E9GEQGIEFP/39X48EhpvwtlHk1iadngZaydor8w+PB5nfv/8ZBOsbdioOovPbntZBLOut
GrhSIT+pjfxcxmKTJdrnfz0Mh5FQQ9WKPuE8T9ZU4FJtUEgXAXb0uVDD4Vg7pr4tDWWp4HrnW0Hg
JNMjWcIL909b4a9lU8wO8VWzily/ydey8nHoxZm7bI+3oR8ufaM7yzdJ07Mrpov15jbvlN5PRGIj
O20YSG5peHlLTnDO1GH77xdwKo1R56EHSL/1/WborMDS4qEyL9VQbfu+vUip6azwIP/5eJw/Cdff
Lxo2BA1tdhuxc4JSzApiWTBYHqqEkYuuxK70JhJUf6h6sRljZ68kbxVQYQ8Bs1PffnQi8QTYZv/4
J/zZDLc/AXAWNm58yHmardRqhTYiP2EQULhodqJIVABvjdFUW9EDQbxMDUJo+SpMmKj0Np6lZxs7
r8Tnjkt14zli3JZR1kI2MIqnKuWr2KGvwy+kZuWVSOdy9fqbOivstR4Y5grJ13zfq0r3QjhFBUxg
S2HC2NtLIU64mWKVC4LJd/YNTdZJ+4zaKtOcJUFQPe2SkkbgRk1erLHW3YcJ0KDUX6qJ3zkNfw/0
B7z+12mQkqDQfFTf3DZSX5IkOQej9Ow7NCZtQBeKGdULofpe1PprZtZs/4R1qcjt5DpU1eUpyNur
nmtLN6wyLc9shxhcQODtp7voRsDINOLMQVEycNmcbtUcuOvX0x8Ytgzf5UR+1kw8gQ5WH267ZhtO
Gr7StwT3Gv5Q6s9F/003/mXZbAqkOpcwRszAQDhA7w+oHvpxq3m274oqcHNtyDa6g1hYPyTHxEl3
vVHv24iqSJElC+dlnm/8ObHUOWiegUgg8L0fWe38tglHLEd6oPgb2t3a2m4jsN7I6vWtVC08Je58
YJ3HPtRUfLSZ8Wzr4v3lxYEsIekfpd5RLpLsOazSpZLGnQPCKKBsZaqAeO/OltNLRO1osRq6aj68
jiD/03j4ECpLyoBLw6jv107CMLVJ+yJyzc5pzFXZBMUHR2kjV5RZ8e1xXLuzcBPLjIenqpDkzu9A
iZdpUBpl4A4tYBHZoUiD/e7m8SD3TgY3LBkDpnbURaYJ/3XencqkrNxjvWGleXSNC2WiOckhKvpO
t2WL9htLHXoSib7bCqAlC8Ob9yb5t7TjbEFROjU7nfDsGqWVP6dDBImoj2FSddBxDG3Ut+1A97Ep
Vf9MD68/liOyJHpaWsdWtOPOkjSCNfI4K6HaybpvkBNdGZKKAJ1apeo6Trpmk6e+uS9tJ3uJzaTZ
J0kXniUgSAheCblYFUpR7NrCGZ6FUmJZWKb6KvJjuFuhVGzNRu5fzLav6M4pwwc1C2XMrmDWOq09
nCpSrnDFSYrWPMipf3PmtC/CyMuf0Io6mWbUWK0NGTk4tRfpvqpGb2Pb2cpuxpWpcsmo6HAeFEOu
91ITq+fGRCmwUocXlB6uMdao+z9Of51RPI/dsDUq2sCrQK/TrdV2sB38RW/Fm8fQn9AE7I6aLIgb
yi3v90QU57mfOg3R0tI3flduG+H9tjUBrBo5XgKTP8lApnG5tgL5V6Vn/7KjMo0/xUZgEiDlIBy8
Hz9tx1y2RGBC21K/B31rbuWA9Wt1Ldk93v33bjvKZGDhpjcmELH3I+VWpzl+3qLEr5f/WBb6lk1/
wGg29LTLYsS/E3dRa4cLAMWeZGn++AKPD+KtT4xLhE3bCs3tdF232RcnyX80DpS6x1O7d7CoGUzY
VqI8D773U/O9SCmsNjUvid1U2yhS1I1VyfbCAt5L/949OubDVJgelr0TumbSfRjlAkGKEv288quS
xM6qNayXQMngQpk7PddXthrt27K+2IO60Ie5F8ds6GBETJlapDG7ZRxjSDpheaFbNt4OLxU3qTdp
1z5RpdsAevzH0hFjjFECfbzKd4Yl7WXDTrJJMHNmWzVMgUdHY5O4tRo/UyfCgzQNipWkh7smla5B
oJ51LXoZ43z7eODbi4jnJUSEP5A4XO1nO1e3Oi/KK+zfw27YtMp3BAd2ZDSPB7mdHYM4HEHUVHnP
zi0GutyH8p5S39TMMj+ZiuifBrVJfyRxHW6cgC7yyk9M72RZkb/tgjZaCAR3xp+0Pe2pfE7la546
qMg463LTda5oh6/ViMBxUPaHHLUdJWr3vG6cwxBKzyOhZCFpubO8PAexs53k624hE5Wvt03TVr2r
x4gMpPGKCl+kLZ3R24gAyVuGqw8aFlDsvP8Flg3aSht2ruZrv03F3wk7qdeNXxmIMBrxwpzujsZS
gJmawC7zJ+EAIiAWld+5IeyqhrORFBLAhMp4Cuql3OXO+lF0McnH4HTQdZ/lmGlupd0Qm60rArk7
qVhLkW+btAbyPl9IIW5jOOU6CFb0oDG1uwH3Fi2uKZo/+i4SmV8KbAkdiJAefjl93m/rwFvYk3dK
S5Milw5fAI2uW5vUsR4N3RsUb9LiHz8YFYzV9isqt9ElL8puX5lRshGJAu8V39GXEg8fSKMyyt1o
9ixM/c8Gef+umX4LnTTcDyZu0iz6JrkeBUkgnItWB/SXEKHLDe8JvPzaGe1DpVhnx0F4MVw368RY
qco4rmonuJSOFa/CtTLujey/2NM2tCUiMA39iSH2/t4x+wBrkC70LpM3Qbaruk3RLTMFb2835j0N
QIVtalDM4q4ZR20W0TK5pKOFkkZzlCN9oSZ857jAkJlaTEiVTb5I7ycSOXHo1y1+Kokx7pRK+yfV
k63dRztjyF8fx9k7GRfT+Wusabp/ZeGpVPi6lIS1WzrRD0WOjzH6GCu1kJ+DWCNLHa1zKdlPXVz9
omt4bG1t6SK7u6BTFKKDR2F4HmqtqKFtmqnC1f3k0OvWOln0ML4TzdkXAHNRzrABws6+mVaNaVHr
OI94fktTxukLJBpTges6NkGrWo3Co8AJcgdhEGoy+hcLuOsbAA26iZPQL4A/gCowaGd3puNHjm+2
uPXkReGvU3M4jGr4KqXVpgyqA543Z9hlu8G3935rPpWUc2rPaleDLr2AUniVIsDnolliZdyJX+AO
6MfzAAM5O6+ompLWOHbimZcclY99hbHq2pOMYC1bQbm1nSbBE2uMF+pJd3YcfiKTdja3Kk+SedlO
AyLsBYUxFVjL/qlxaPI3o9KuC1vSv+CuIB0sO2t3dZrUzzYavRsUYspt0apLxOrbmwIeN9gpTjJ5
BlXE91ufdFFRvUKTLspYa4dBCf19UExSDLzcFi7AO0OhM0kdgrCNgO78XaPwaEr7Gke1sJFfkLB/
qvz80Gvhwj67OwwtOzqCxGWcOd/PyFJ4UyYpw3jxS+pHn1A6HarybSFkzFUkAFrTAf/fUWYPZ2nw
FKVVHe/SC2Tn1PSrFEpvlCI26hBvx0Y7IppxMjr7zTS7j4/Hvo0VDI1fHBKhdPxuQHad6Q2mEMK7
lEaQA8G2CVfdUl3wNvxOg8AyRiBjUiye3SMa56Cx89zD2sdUVrISWquwF/tYST63DSrcj6d0b7Q/
2HWksKfGw+ybATIaJEntGK0MntVSPNuYE1RVsatU+/p4qHvbw0ENmZofURDs2Gx7NDZekIHqXdKh
S1ZD0mwbVf4hF9bx8Tg0FfiX3mcHABInyC+1T/rH8mwJBz3hOHkNmQqG1PipNt0eb51J4wltYSWP
lRXyXk/dIJ98f/gVBkXyJOQ6QlGs/p1G4nsR1f3KbLIvUeF9NDE9dITR7tuue4t944yGxibshIcn
TLG3reqaNM5O6Pqh7q0N7bF1MFovstd8QjJ1yk3WlSjCVTnW5op/96TEMvUDEb2K1rxETXBIEu1D
EAEnyALj2GrRTvTBxgEq3SrIlFT8R48PBlprnzXffPM9uVwBnJh0PdKVPBi/LbN9TvPy0irGl0oS
p9pR38Y2x1RTOiS2eIV3vu9ZbamzilVjF9mKjIwuRfEs5+Ow6u3URilk2LVqdzRE8gmpvK0VOtxJ
8WurjNc+kZ5JKQ+S4r9EY/uaYgbi+OGPKkUNDB7kxfayzyNmuYNSu1qPN0IVZ/omKYD6eM5m0NRP
0/D24O8KXfsgam87GtIAUjR5LimKtnp/bu1Uw9oE342kTFAk8NUObSHz1FnGPjHibeQAHoY9CMT1
aQjNjY5c0zBW37LROqaVchgx29CQ7UhDjMT85MRyVivU65UVfFrMO4KtjK7NSpaMf2wjfarz6nsj
GWAkxcXGGDRvjQ+WgvqLFjTnxIyf7FrfV8OkaBSVa8mr/KOqFsdaBVmqZsbaisvXaW6qDywmqreO
k+9q7HnlvN5mXYsfAbDGVaVDDc36hi+LT882URGXRS1z1Tbx0ZT8tybsrmnd/MDVUVkNaqusRFkM
0arQB2kLHyzbjEqN8ktVtiutLaNtV2X2vrcjfZdVXN5owwxgl83p7U0wn2hCq0RIX4owEdvCNNBf
8iQPYPZUdcNpamXkgwqaopV/IwYq4UmSakgfwXYEJCI5m6ofR4HwvRQes0EMKzyOdMCAdtxA2RGh
/KxadkAzqIOoPv2bJQTGdQAt4qXnU4yhY7+EgxekK83w9V1sTA5EEJA3kpOqz37YgtMYykScc/LO
V1mMKS4pEmp2XCYfNSPSdvh7fsnoCqr6eBJB99mMrWNiypt2kPfe4O39YPxsmMXBy5ILxPVzpwaH
Jg32KpyCoVJOfWjtIm6dsOouXljs86h/KuLaQprQ/6L20joZFbhPwTYQpluV6rOlid9Ib5yD2r6E
Wv2pT61LyNXiD93Zx+EhHsqnXEQ/p29bN8rGJ0dsVfE5y9rvQR67ZaLuSyfPV8Iaf8VEapAiEA1S
J19H5RRDfB099hKDAZFLEUlNu1fs+BLBfgWGGK9qXb2GSeo2Oo1rCzGdrV7x2DbNep06wXcfKa1O
dn7Tz1RWmuwfC6Ol7lEj82Q7z2OhPNmKtI0U5Vsmj58Hr+FQmc7OCJt9GKonQ8mfIl9B20h3u0De
1Jb8MdCUfY3TnjFol0GPP9W58uI0Mdtaj7aysDLo8MNXBVjGqvKLc6MGKDDaL50vZ/yC9BnMwxk5
039sZ6RVEx9ofrarvlafdCv64gXjs+7VP4d6iFcmoAPEtl0P3hdHMYdqZj4lIE3U1jh5ZrZX0HJa
mwC60rRIwOHLG79UKGQr3/JCO3SJfHD86luHPNqY51st1fudZEX4Ww2y+ZEqLfZkyq4r2x8Bllsw
Osw1yNNTU5rf0MnG3SotV1rZfQqGaBMP9nHaEFpT7bqi+hmzSZpQfAwU5SrHzVuQKceoxps4Nv8R
VveSeM5nX/VfGtYi9fqzn6WvRdqHazXzwHfLHVqZtHP1xD73OGJ5gdnh5TAeLa89paH65/9piu4Y
aOZHLUkOSOm90jehxC+si6dZR5WvuK5a/TAIv1u3gRSv9caztmy8raYnu7GVTok+XnQp2PsFfmBp
g2PssJZN74DGiU+g8t9skp5p2arOwpppGI/AvhNAlcWhVoIvCN0jghJxzNusibjCgmsj9HIV1oa8
lnherz36uKgdUQvRssksHr/QxzfxnRsfgLjMs4O6AXDQWYpb13lo61FlX7B9PWlx9s2Smi2Wjwsl
0LvD0INHlnBiCswhrkpAKSQTtjV5RYHCRPsFm7bHM7mTJoFc/p8hnCkp/eudaskRnQfqSxdEdda5
VDwHpnzUM/sgR0vUuz+m77PsBbFIcmjKfxPAYJa95HHlRW3esFHY8r/KJKWxLkXGaSx0c932Ge1b
XYSHNsiDHfTg9piEcX80YiP+GuelvFfqzFwrTcWFXOVysqKFMP5SNS//gKFC/CulCnYaIjM7yCYF
o8Cv83MdJtIeomp+KsLc2fRlGx6UQY1d3xPGulJiTNjgFeyLrCgXHg037FXy+b/fQfPGe67jthLJ
ke+GUVhfBj+sn9ChT3dypRff6CngLpSZxdpBtXDf5abYW4B81+og9T9sE+6uCecbCTZFnAJLrhee
i3e21rsfN0uPrdAq475MfAqVKdq1V3V8U9OFYvPdMWjhginiaQ7X+/3eUiK5oN+IGpBlJTQhzeSb
KCU8FpZ8tW8MfyaF+4n3h+UZUAfqk+8HksAANr3U6kgelgjEN0P4g6YxVjdwOfZTUX3d+ll4HhvF
cAWxYR0M5biv0zDZSiG4/H4w+wuSadXm8eGaNvTfG376XZT0sRiBkQh2e7YA2SBZni46zdVR85Mr
rV8NJrp8qm59Dzs6i+q45A59d0STRwhAKwoQN0+RoENLexxGFxHkpzrRzzzy3/xceati7zUYjOhf
ho8/M5xaXyA5VVp80xb4K3x0ZEFj1eYql3dDVZ2LfIx/yG2xD3rv03+xmLQuAKmBPQQP936oSesj
7oaycZ1wqNfAh6mjhE77U+E62Wlp/VnWYs19POZ8B0OCAqBMu4CjzOS02QeUPFK/3Oyia+P1nxy5
utiS6sqps3s8zPTPvN8nvBzRseeL8fi+4YE5TW01mSmq64DiaBgegZOtEm3YmDUcuw9R9rlVFm6W
WyTn+xGnv//ru0URVgepyohF1q7SiiIyWml9hWjh6Aqk9oJyoSB6ZyXfTXG2kl0h5KxPEvNVK8Vr
QHf0g+JXJPleXSxMbf5G5pvRAIYKSYMJTsq8JojaVl5LSlxc9crQt5XVStvOIJl4/MnM25PGnUxM
m7h7dwwCssKIww61xmujx/GpF+bXoB9R0Bua+lQFJtdMEVTnIZOSDVkxIuiJg2Ne0qnDJxJ1yLoU
RXeS6OJTrfTVsTWTcS1l5MUC6sEqKpr8FZlW5buZd80XEFXR2a5D3qhK56w7PeXJHRTIsNl1zZtV
kddexMszrmVBrEu0XRny7CipQq+TLAwO3ZC3R2pICEpmubOqm7RCLab8pYmi2QRyHX92kjD7HQSo
rLWl7F3ktkX51pStT6EU92sZL8Jtjpz5Ns0sG7nsPt+poa6tK1UhoGWl/uIblXHMA0X9YndxeEg0
iRcD3a/iWkpjvdYjX38KKr88pbI2fMimik8iG9kWtESzGRtrCQU6z2ymfWDBMAMyCZHlxmFnTPOw
SWJRXMMWqk7VjLx5tchNuuJ7MhQLCeFcQQ/ODGjFCXw1IR2A9M+iU9l2RZdZcX4NBp7KpipK0nm0
wTPf/u0kjbmfOvebOO2rQwTVdW+MnnxR67Le2zwlT6Ywim2DRDEfqYxdc/CtY2/V6vfSi3ApzUJ1
Ta3FumShZR+TQddPvS2CF2AJGKdqQbHOmsbiYVM35EZS/DHQscrtBAUSu8vUvdGl1kLX7HZ5oZNQ
ezVVwhYw0VkylzZ+GTuOL1heXeBB+0prSGqiveEMPx8ftdsDzR2KjNhE2YE1MK/kIeUWjUoBg9oE
6blXcNrdNXm7ZJX0Ryt5FoQpWcPnRzEBxc15M8Ow2sr0dC27AsdWyYUHn2TTQjY1imAwOobI11x1
NCILL93EMCb2gaeWa5QU+r03ol7ax1b9Am0q+6T1jghXUl91n/I4C8GriyZ8BhQtuWUev3WU5LZe
mhf/l7Tz2pEb2db0Cw0BenNLMk15ZqlK7oaQWmp67/n087E2zhklM5GE9kBXjRYUGcEwy/yGf9rX
3jo9T35maNbtrEQqjkMV9TZKo9PvqUaqQYra+Scge8umtFoeFVMovggpMrsbL/mVVaaouHDLCB+o
Za4u6AhPpijTx/nUSuK3ADZKYLYbd+aVIbgtl2iI2B8DsdUQ+G3KmTlJqLMB8kcwKdkHxrQBsbuA
r1DEpvH2Qc8jGrzowHd1lExTZsSv4fiwtPm1VgKaMx1JGJ7M+jUVPxspRtVyiXBlfOROvZ/9LZbg
5dmALUCtB79OQiN9zT0hB0oHXYm0V7VAaW9oj+H8vQyHPTHAl9tn4zJyIMajO0unifjkYqTIKiaD
vEo8CXUVgJJrd4Xc/uAW/lyQVahB/TjF5l2WqdnfbhcK+IhRkZiCP8AScBVyp6UexFU4lxhFdBrc
mjl/rbV63t2e3kXUwCi8MSYdHvJ20IznYYqGd7mKQ3VGYO/vAlmk+x+/gPLbaAxfbMxlmMUeifgL
VtI6MZ3GhamlxeEJBI5Ika2KsYZPrK1gUl6HecswC4MFriOtpDWzPIhDPTSVPvdkBTdmOd03TWjH
g/WGYmDfho9NUtm9dNcK7ZNifNYm8ymjzoqFF6WPlibq504CEpR9kYLClbLQ5sYVEXlAURJ/ZI8M
ruqWBn0qH8lpFk2ZxQGgF078BUF5gdRvA593UNred372QzU+F/q7GBQ7C4hmh8bAQk3Owxyn8i+J
fNQT5b5OX/mPbDoa6calfu3LLhK9S9ImL1IL51+2azNip160vH6qjF1EYu6aRuIfwqorNzbRta8L
nAquJb1imk+roXq/FfvYKmpPbpLgTuwqOhPyZklIXrfvFL7uUg3CyYQzQaPwfEZVwxvuJ030iuMp
8cY8Cq68AIwEOQvcsfvsS+q+rZPDEguGZlvcKZA43CgoZCcHUP4SCWPwtRmF6FHQS9+u51l9mAOR
0msrqTs/QN799uG6uKWWH0yvb4mSAbutAQJxju2KEpmGF/Zya+MH8+rP+jGskLMUat6v26Nd9Oo/
1ofkDVEHhgXjcb4+mpXmE6+f76GgjLZLIeE+L0ih+doP4b9qq+KsUljj0yJMfa+hEPyihAAQkS1S
XV8cJgwVmuJeV9pssLMw8h+KJsm+3v6N13YKqwFCjHcKjtcqpol1H5JJM4qnNMyfdUt6awzp7vYQ
1xad5V5ipoWgtK6JWE1g5XUSmx6yFofIqg6mUnhpRNgecw5uj3VlOvjVIJxGVIM23br84E+zmqaF
onpFVg9HVcazoitUfSPfunKSdfhIkoEQI/je9UtAQy4uhCI3PYNCnaNWobzrg4qatTSPG0NdnRD1
QxIuAJLqus6TypU1GylDSdSRakRn+lr5+3uJz8+TQyK+CM+tdmlRhVZEdVL1jAaody1qv/05O+ab
fMJrq7YoDgE7o1cAqu78NCwcpjlIEbBsokZ+EKaof6Db2j3lgJfd29vgylAgFyz2ADprl2q86mJ7
HUuCgjbE+Duo8cCOInFvylv6TRexCC81xxoIAw81tLvV0rWGXoqJVaseDYJD6Qeto3WACLKs3U+E
wg7d6KMeCXeJvNUYvzJDxuNNXbQXuedX5zbIjTZPq8L3JlPPdibNtrYy6ZgYOGzfXstLaRo0vMGv
S/B8wNlcBFyxqOKNADsfJH2N/qGAR4yNb6t8augH2OlsBt9pKc92rRjJe8n/PbbwCTYKq8t8zlKV
5UdgCSURYVIsXMeXNAW62c9j3TP74THJG1CYNBdrxE2Eun9Q++x0e9ZX1xeSGokt6NYL7YmuLWfd
8GvTUzVsi4Sx+kx/6aUrzF+3x7k2rw9gHkXcZXbL7/ijKlXN1igUQLlOSEGgjJeY2j/U6e0hb2gp
PaSauqUXfeU2XtgQi2wJcgwXwp2TJuMt41uWZ9XUFGHJLKio2PiSC/O46yttKwS8KLvx4fAXZYty
7lE7XJ16KdSFPDDi/CTL3+SufOEkVHn7Mhb09JuutVFx2d1e0qszBDXBW6NCi1hfmZkwE5Znvo6E
Y1G9jlmB5OoY1aexoTimZeMWMe/aVuEFXfyGud4uIvZeALQxS0l2UghzJKlK7LmPaRfWn27P6+pW
AbEL7g8ozIWGQqiEcNASeTipUvtqxX1rp7oC8qV/pOnwNGupvBG/XBtwkVUnYKI6cIG1pr1RNrWA
pnmnlo9R52NIZs221ak5BFIAK43RbvAJr306cJsGzTIuG6Cx56chxD45DqzQ9Hx1ui9F6UuTgriw
BPEuBXVyezmv3muLh+JSf2aO6yBZoGZqCZFqel0BmjN76PWfpWG4aXefSZ+z4Y3eNDnHtNGFujpF
+mRLeY5EYF2rNQohhcov9d5czEDOUFGVVNAaOPWIxcadeWVjUg3kRUc+ALG/9WoGIogR7AZaL21i
J8yx4cy0zhMUY4t/d2VOaGqAVF7q3VQfV+kG+gsNBu8Fz2Daa7S9Uj2i21Pld6Mf4qYUaVvEkQuT
QCJraEEoJwLCZX5raaDUaIvBNwfVQ1EteqqMQDuB3cn2pdw0wCyg26uzGCG4XkK8n3G4w/dAs5uh
Lh7GBEBckjuz2otO5idw03jbv4sKnfgMOe0tBfgrp4hYBI0VYORIRq2hsdKcJn2IZJbXmdreCuVD
mZZ3BrYfdjgqBzmu1b88tmwuhYiRuxYWKWTy1dcwyXZxupjnlzxTEXJTc98l2J54MFvojwqQaNVs
q8PGaVqHQkvrF/QZbT9ECxGSWYVC1KXHIBSy0CubECdQP3UUI/6S1f6vsW3jAy2F0qljnG+THuez
JMZFJQcyYwdFGLslrxWOZYPmKg3lx1rJcifqZeMBWimyOLW4cQjXUfWyRIsBENhMqtgs1/k9o+C0
62Oxpb+EhWj3IECsZKNWvP7qHyOgkv6h8MT+WT17QaTOYwsvdsEx8Mhli8MngJwtYaWLPvAyDkQY
ghSiajCmq3F0KxpFpfUDDy1ovG+NUXsoygbZnNxS9yUqF7vc9w27jNTkFR64qg36nWbRD8lKw7+3
ZgV0jZnn77d3w5XZq8Rr9PVIji5NKTIplSLww4FXmroXmciCKs3sFGrkJd28GyP589+PR0gDD3xJ
Ywg0zr/nRPFWrMow9KIq/FqK4gP+0h8KSqHKEcu3lFmubJ8lgvqf4dYWT0qJ6HlCLEwWq1HoWO68
OeqkrSO1HNQ/Y16+LZIUC6N5qR+zWc5nVY9UyIOWWcWT1NizzLEBpRoF0dHQi9QWQVLVUodCZDrB
rJChLcrDj9sLe22mtNWhkUmgzi/SjHg0Z6UqIMIsuLOFULqNNL+G4ue2QpyaOXKdX7weeHQ3shYY
L6IYSDu9Mgc3SpLmNHd0yfD3mQ6d0g6oGPXGPk2Td2XSgSDi/rMREFzZtMZCFVxqNWiArMHagzGK
LaLYwosCBriQpXvCOsWm0uzquXCSMBt0bi/utcO7RFbo/yLYBHd3ecD/DP5x3cvmepJexgzSgpY/
quBUATgmvEbhF/gWv6JEOxqzsddiTHrL5A4Q6aPY+e6Corv9Y658aSqTpMsADcgo15UTKenyPszT
0CNJ6WxpxiO6S42NLb1M6HxHk/ojFvEBLqAgtDqn0YAxUDnXUJUH9VNcBNg0SijBbtHbrgxDcADp
CUYZP3etthYMfgA8Vo+8KZHEZykJx7ugUdR7in3m741lW1e4VYyncKCCJcbuXeTtzr/h0CW+n+SV
9jK2SuammdI4gtX6tqp285MiIP4dZaj52pXcis9iUlo/erEZH8LUz+8MvQbRh1aljYRpAqLRkr5z
3wOFkMXBP0oitYSEGx7mQPs7VvP4aa7HeFeh3eDOVQWtn4LXc2PNaF7kZnqQJ2rjZhJlxyii2hsS
QD12qQj822zjp6iOBUhszbzXkUHbBYE+/5sUaYx0VBQ/K3IZvUmlFeEFG1d3t1fpUruEhg1qHWAj
F+aUtb6gy7gIlSpBALD3w7sB5GYy7rP4Uw8aukmAaYLil78tvSup/okRMZpDblK9GZPhJPqxkTBI
M1WnnDaaIJd4NbIoHNQ59mx50IarUAk1Z3/ohxYylVV8M7oKrJQVSneBklYPo9WjeRDoww64XPxY
mIn0ex6LDGS4bxiPlaR0+6hL1LvZN+p9E3fyRjK03sVEjAgBoRhHsmdQQ17vLD+T80Qdxmf4ZIwC
qTZMhYQyU7tVob28+ZClY4CFpwLod12nzjuJXS5k0kvoV9a+S4f8aZo6SvHmPjCjQ1cNxUbP8uK2
QQpkAXhy1XygjVZzywSeg6oarJe0VLrjSJayH8dio/u0/CNnt80yyEJspwZICWJdnYuNIooHsfRf
8iCMbcE4aPqTNUOZiMrv6CPQgvp7/B9DckCJKSmZsaarDTUbqLWEuEx6EZpWtjZZSyNLObLNNur2
F59sqUtRcACGwOzQMDu/dlrUqPOg6yPPjxO3FEy3aCV0ldRD2Mbfhhmn3NsneF3GWeoN1Bm5UhfU
GTH++XjBEJKHUXn3yl59j41XFMlt/A5ecpMjOu4RhN94HC93CNcFdi8yLXoSvPWANcagShdosdem
qeA2ZVUexsLf0j2/OgrK21Sl2SUUqc6nhV32nLdCGnsKsBxB9EPXSNJ4d3vt1ukx9wqyTf9vkOVH
/PHMo26qZfkgYGUCuMGcKF36gC1UCwWujazj6kigDRYaLqiDdTen1YtJzNF98zJReNOEpzI13lrt
QS03gL6XJ2spBiM0xyg85uvqs2Zabe0byuRVdefMmf+p6Dt8w4uTBIulRUhc0cJPg99thPnXvhaN
EAumJ46kZBerhcRUPY5boJ5FGbigPI3sb8NdvtSfA6y+VNdFso+X6uwFKc46JmpoD6VW1Rs9ncuz
yyg8N/RlkWeQ113IXCqGZMzY2rI87cskdQ1dtHO/u4PJsCl/cW1L4JROfLL0eMgSV2tWi7WvGVgX
TDXUjSQ7iC2bHDm5qJbc2/v82uehBwIhEFUBroPVndRhllGWHUMZmWm3fvcznIbgr+8hGs1EqQva
Fxr2OnPvJ62P0wSL6cZSjmqt7OegOyRGSH6dufO0GDLcntRlkM6eQEWIsitpAYCJ1azQBcxkSoWj
ZyrVv2neJjvVKjIX92L5oUtS4YH0qX2JhyBzBkuAnyRNuGmgx3Ys+qA4tGVkPsxhMm9EB+sLmSUA
s4XuGpcjmu/rxZ41YxBCWa6eS3NInVmuXvmR6DfLqNoCnwj0fK9GW4ix9Rf+GBQPDOQw6BUq6wOo
60LE58mr52kEhDcaE3LFylbZ+erMKFcSlVEgJRw537EinQglFZThuRabQ9rAvxprSokR0o9tUL4m
I4KIsjJJGzvr2p0GmAHZB2IGZHBWT3eojr3S1NHkdZn0XbSgP2qKK6kUiLLwwwujTW2J3syhFuOf
t/fYesbLA8GYtCsWDTOaluczzgR1mIjK2GIigp1tgtmECvhHnz1RhOonhvH7FOa/bw+6/KPn0dGH
pgk1Bv4gprLa12pXpDmuE5Mn9cOXMIyfuhnZ4LgUt8Q0LgrtH9MDJvo/Iy3T/+P902ezjpGnnTzN
nA3XUgf/NCLqemypCT5YlSwe5tGX3XiE0hqqjlx2W+qaV+fKAV4cb6AlrPGUTS9OMB2nyRvn6k7L
1KdJn3ASa8qNuuKVD0kQRKC0tIMVDOnPZ2oZVdkHYTN7sTXldq9o72WZ4n/lf5saU7Vno3oMpGzc
CJWuzE7izV8uBCJC8vfzUbMZhLQqiLMXIbn2iNBIdcJbPryfWkPdeLquHBJuwyUdYL8iQbD8lD8+
5WSKtC78cvKsadSpIxtep6mfFC36R00URzNx/NLjU9hv6fOvLx620Nm4yyv3x7i1GELArrvJm/P+
V91Ix3bZrLcPxJWXkq4obRKiziV6Xy1jp+tdAYEuI7ow5p2oc43rs2y6+I2Gdhl08/72eFfmpCz1
JipOrCT5yfmc1Im4MMxm3ZuM0nL8rn4V8/D37TGunb2zQeTzQbLcGiEzQg0AhvdQ9f6pS8q3SBtc
Nczu9TL4RWd0h5rvw1D7G4fhyvxU5kcbAi7xAhA/H7rs6rKRfRwyQrzt0v4ZmObfb/w/R/iY/B+7
YtAqOUbiYUYgO7T9JLKlXtl3W+Ha1XkstSQuZnbFusSuxtRDwgEcPZJEnR3LUoEo79/vBaCl8GGA
OACkVVbnyqIkLjTtMNJqTaSnwu8SD7hj8fc7HEUjonOqfIAD1zOJ29IPo7xMPJm6GPWXyE0G1FOx
VXseav20sfWWrbV6YD68G3FSW9C668CptIQpUXINBD9skUx7U63sq960e0PpXlSV/ldfGndDgWF3
FThxoL0FueLe/g1XbkawYKCmFmuDS1ktNRiKOjTRZhhqiMvh7H8Vh+6x7rq/H4eAYTEp4QLhO67e
UsgkExmZYrwMaRm6TSfjcSD1pk3JactK4sqUDCBN1KipIMi0IM5PlVJFSmKapfaizp35S8a94bWt
IwXbP1b0r1eP8AsMzBLuURdaXVCS3AUp9m2D10UqLj5NffAD8bvZDVuJw5VbiluXStfSEGeDftBo
/zjIJJpR5ZtsTN5v0U414xH+6FMV3qeG28/qQdXGT/IgOEnTbdFYLk83Q4OsA9+ADcYFQ3cqESsq
R/AwU2od6zjCfOv99jJevpmMsCDrKHuaQK5XZ9vs/WJCtsXySorBvtbbc14dlYBifrW3FC9X9n4u
bNyMl28ZY35kK/8JoVcbMsOfW9PbHHhYTRySf0dcUYhQgQj/mkwN/pG8DnAPcAZ0n5bl/ePLRZ0u
6IMelrgDjapDlKW9m+og7v1pkI953Gkbi7ne/ksGAgIMMgUlvUWh7Xy8ES08M4Y9+JwaU2aPSKRo
I5IWSqBt3MgXe/IDYgCxYtn92BCt8wFjHEdVXVgVjTWW70HfKoJdUcV+Bc3kC7ZSl7SwxSZvDi1K
i6EtQ6n9XNa1vxFyrWe8/A5KfZArliI1l8j5jLM0arQmAMsomcYPLZF+FEn0Qymj37d36XrHfAwD
kHuB6nNfr4uliTYM8K6bAhWT1k2M6iBkCpqcsWIbEu/3fzHYgjddEJoErquvCA97HLpYl72sq3y7
6BD1aZAuXgrcrT2msIFuj7c+5MvkKCOyTaFILgYT52s46kVmqrWueBhKQFCLG/+gi223USrYGmWV
5yQDuPuuEVSvLmjn1a+Z9vn2NNY3yXoaq4jK6H1M5IykwwS7gWE+xHYFrUpWZEcq8R6jtwT17bjI
Ft0e9xqQndON4hjdEsg960ZlpFGdou8+e11bgS1IOzHbJSOApUIc6n+Q9I8PeejTZ6JbBeWwn3ZJ
YVXHlGTJ9lGY3sW9Pu6sLK/vagt0u+6H9UY95Nr+pQsHYwbtv0sVSTUxgjqI89pTyuBTQ4MMh5IX
vx0/GUr/l32F5TMshizLWLDA10dlDCZgYbmYeY3p/47keq8hfFxIyXFuayfpun/HVortqZI3mibL
Lv0zoPoYF3LQUjskHF1HGVNXC32Pho431uMeMXM8jBqSyiwM7Hm2Xvtk2AoYr45I2Qs1RYAVYB7O
z40fKFMyIrjpgcnLIluRx+KnKqYKSkWG7yZmU+96bYw3Eodr21w3kMsA4rXgH1bbvDCQMygrKzlR
wBrsBsVs20BvqIbKOxfTt8nQ7nzVfByrbGPga1ftwn6HDgjU/uKaKJMGEfaJq9b0lRLPhDH+UoYj
lGPBrDaO1LXtClwOpi4wGbD9qxsQlZxxDKQOv6TY+HeAgfFYxbPpGLMkHZu8lDZmdu1qYs+SYFD9
oAO7ugDBw1OkNAfZ8wtQb9o8i3dDFgzH2/fE1UlRYEGcks4lDLbz7TL4ACZgyEnehImpWQTvcRaU
dqKWlZO0CLjeHu3qnEwQZ5SCFxfg1eYcpGiaZ3PKPApKP4h3PiXVFvzlP3209ZlbeodLl4OLU1+m
/Ed8k1S95KdmmHooEcZOhsC+rVWB6WhKJx6EUf1OrRu1LcAbu0xTMwfaiO9m8/QTYSwcBxQzQziY
zlwR9jYK58EDNKjBKYvYcjBrkW1FAANdJcU3cPSdK3aK7DYjmLHJgGjbq0XiIOr3bsjJP8EoR06T
lMkeKXDkVANkndQKeWCxl9/BWOb7sezQmFKb2Y1MCxm8qc5sdGD4Am32HgswnozYLHf4DgSPMtAe
2wrz0mn1KrSTUtfdgIk6yGmqDsLck6PVSr2D8Y8bTRbqNmEPFXZLyO1JQIcXefIcop5SOU0UfB30
IUfWpf/VCt0DjvM+hp/NSOWrNPEDJfHv9eyHmcIvwfEtt2m6i8hbmffUBUs3qwTRGedEsClXvMY6
4s5j/nWo4tcyapHJ0SLDUfv5XrP63xOAzTujNATItNMvvS++pxMvEiaNv9Jc+hYW0hFuRIQHiGU5
kVp/NTvsOQut5pO1WgJWSvwyhfjNUbJ4grn1YOo+wtjNADN5kmUnRnzPRD/UHmcKXII51Hal19Wh
18RPZUESOc1+uK/BYtuAAaaDYMmjm/iBAHEmf8uaWbejwUAyTAJ6Z/lI3CEBodkB/Ue71PkE7Ivn
ujZ+xAMaTn78nqWW9qRo4mRPsaY7kx+/ocP0XuQWnl4DZKwor58Wb6J9MoPLUOoxd+vOn+F8jM1d
Nebfoba8B50+v81ihVDCFH1StemRcsJzjH/Xqza14l0wTk9WKbwJsvwwFNkTxMzGbhoFe4hm0t/L
LPomZVlz8scgO6Ddm+0yMuZXKbSSI5pzXo8l1240JfRHtOg+DbN/xsa49wfhtFBHd+i3o5M3MAkD
OumdHyq5a1mt4ZB/b8HirrxJEMkQOSCXwp99/QqGWeQHiAWoXjBCn7eNMinu/LJsd2FcQMGq68bt
NWmL/HvlaViqxxRXMZNYKPPn94CvhYFUWHFNDbtHrKKijBvYSYykoRZvtnE/QEOrW4dkGEdhLiRE
wdegIskE0VnNsL4AzdTYvlUlwuBy+zkpmhBFNlV61otuvCv0WNsttso1aoO18piP6vDUGWPriq0R
3oMbmXa1XOC0LMygBFpTuB/0sjymRY0ESovGYj9oAIMwz3WFXM5w6fChKeqt7/Ba6I9lOfVuk5E4
prkm7f/++v7zZl1Fy1lMjSrs5P7U9qYD/+xnAEBpI+6/aN4tIRMrCUCC7h1/ViUMGU66ZZSB5i2e
021g3NO0em3Qm9GL6AuAvAAcrOkOhrgDSRW7eSK/tNxB0hTuBHwoN37OtU0EmQgOJNH0ArQ730QI
j6awUTLNi/SW2x1rr4OlpQgeJIgv/vXqAkUhLV/scEAYrverQjaC3mV6ijGhA2OlLGKXW2L8V+ez
8JYWghSZ1Wo+BBtj2efUMGa52bdKzZNjvc25/HZ7LhcIUb6iKf4xzhIJ/PEIG76PbqUQE5cl2Xfd
hwAmzKfEj/+lIvtbKWWwYtnj0JlQy/FvEyTj77cqKOtFY5pXgQBqFWnME4L/oyAnp14J/w0a9kU0
/RfHwYSIy7bArxyC8mot1UHTQhTFc8gaE+5F+6YT3P9iGRkBBRNoJybw9/Nl1DtpEqY6kE5GIe/S
OD5hDDrzZMCexx9MbNCizajKTi8okmxsx3VjbPmCC8vYlKCko06zml0P8Vv2TUHwpDA/UV2o7GlA
Xkppj0Wd/ZaV4XOD//zGcbsSIIJpo36JHynk9HWAKCSVVSVJMJ8wCk3swpJ+SVG0u72oV8eAbQEc
nGIsDevzNQWgVc2iUoSnOuyjfUzN6NSrwfj2/zeKfD5KJY5DSmSQ4+1XgvzcT8Q/t0e4cpRBki2o
duJciASrvTHQvpEHIwhORFyGg+rssIPWBm1fmLcqa1eHWuAUC3UVQOhqyfSIhhX4ecHT4zw6QV8y
7w3gbHdDrop/f3A5tuw5egA83+ssa8qR4LLGJvfGvkX9aSalVMbD7ZW7srXPxlhlCENVQmaxIt/D
ue9z0+WfZN7aYpi+VLLWO7kwOoVl/H2lyaIqCWqc+gNgm2WJ/7gQK9GcxVpNdK8qa9m1StrqklEL
G6t3rQS6mJEsefhSTV6n/4g21WXV8ZFKM3n0x/AQo9uq1J0XCcYdtn/PFVBuE4k6G529f28vK+0Z
JrEOgiDQ0O1YiHLaGuoTVHKlW8gSeIUktk96Gyif47yUHYKz2E395KkVndp8TNrqWYtiDNJUqdql
5vw1GNTf8jwrnkF8ts810jW97TtuNs2ERjE/5sW/CHyo1re57AfbDF6K4fMsJ+jc5vlDLhAZow08
5Pox6RAiDk3cqVX0KdJBAvczVKljRo1bRkFtq0qp7HWgBYeEZuSishy5GRZvTj8JoaPJz5PUZe9y
h0zJGCY/5Gh4DibdekCfpOzj2tHlRHUlqRShAmaYBuRt89T1crTryQ3bQpTffGkQH9tMTA/WURPt
YoL2qQJe7a1f8ks2uUWZIVgizmQoX3NfqeywxU1cVKbGgXXe7cuike2qcpMD1AJjPhlOMCOerNla
7vYNCobJnvpKvTcnPOf8RMSuoex0RLqRwTWRTOM2s6foYTAz36Vi0bCKT6iQ7sQxcefmhyo8xYpT
9paUul1eCnBSO/2LMAoKeZNS2hoiS/eRNY5umRmaM82NdZCZ4EEOC2NX5rJvo2hQfInkwdqJUZU4
EC5SZ5KtydbEInNglsduMTXhXtDN6iForYVHJvp2m9aTA3ro+0QN/lFLhAxdcLFy59KXnQ7235tV
19K9oKj9oZr80ckqS3quxGm4K4AxuHKbT7vRmuls1bG+YwbZG5JvrVuJuf4kpnH6OuPUvROnMN2b
Vey7mjFgotKJg4uMiUUzACFwISpY6KJtXyS6ZfuB6MDGArt5nGW6IM2QI1hMdvWpnaheGWog2Wab
CnapRLMTkJWxqRLNUeYwuh+yWPXMBo1kemTyXjf9ws4Hs3hO9UB2TMGo3KCpULQoGjV1Ud7zf4yy
UrpjbMExM6f6PsRnZYfTYeBIFWwVNUSVpcoBT0H5RqcvtHy3LFC9aUsj3nNrhndBh2B8nwmJLZIn
uPIoVvs4Q5fD1pJq/lK1GHONquDvBhAz3/DgQC4eViky1GbtWDUEHa1Dk7tNwIPFihzsgjHJMbcy
qfEqeArKQqs4YcJDkhF5OLGeRkg8+oYrFoZvxzBuXMCxIX4lQXXXQSC3C0F5NEtUncS6CD91WgWW
LYL6hKptcBh8rbtvIumnb2Xqu6Tl+qNBqRBvmQoRwCjneEozJGxD8e2o6xVHoDCDy6zJqInYvEZD
hFkohDCHvrR2Z05x6aRkwHYpB7progbpdP04OQVa5jt5VPNfHSVsN8vDeCcJUWQbRZseAjOH3SiZ
/a5UZoo/ZlG+izgR4NCLDrrUIRYOpUs9zKU5uUnXJE8dci7HEQnw55hr1p6FytzNEZuhD9TILqvc
cknJgl0IUMytxn5mW8CDHCYjdFB6aI+tIWZ21Q3FLgzr8ZBFoXoMJH9kY5rJwSxqaEOD37hxLKt3
JITBqz6rzTHPo9/oo8+uPlmKndZRSqTHxyjq6lmy+tIRcahx9DnB7k6cjJ3aKqpboV60A6XQ7qqq
Z2MoqbxTzELcFYU4uXFipS7a9cZRadtyJ5o1Ar4Zin1ak+R2mITKy/+hPNH7A81/XLpsvf03Fzfi
oWtvLm8S5AjchCkUr94/rYmzOSoFw2uLFCOhyRb9x0n8jcaTa5mDLcTJ7vZrdMEUIXhY4E7/O+Lq
lS+yVpGGZJ5OtdJ+EtgxiEN4fmZ6+Gg5iTm9BUH4oFnDoQJMbmgdNzz5ud880NfeKVxht3/PR5C0
fhxllDDQOCFqA1x3HgGE+OyUaqQZMB7Rt7FVkbqVTPnVU2dzpBlpqcKOwo9Q2YUohg/GaNRkFV3q
Blo23wVi3e31dIwdq6lErswi/RQVo3FnmbNgS1ObOQbCeHfgMFF/T+KgPd3+/Us4uf75Hxz/JeRU
5bXsRaTHnV4K9KeVVscv2MQZPQr28jzsMjn4J0iFf6vAP0B22hj3WuwJGRtqBm0FzuAqzJVNf+4s
q9e8ds5+h0L+IgjFs5aaG/vzWsa6aHxRB1/4J/Rqzj+PrLfozWLsQFogzXsz0jrLnssMESjFGipq
hX3hdEbm292A0fcI9/9JGYd2H9aAtf6L0F4GM4+r8JK+rhEjQluYuViGvofHmmC3Xa0c/XJBI4pI
ht/+rPqSiKy/K65YSBbjdLio2J3PexL8oZDJYk8LEkK0LRHtq14qngssBQp3TNtKe5KjRPhVR1r7
1SqE6jtWuO3bDGywtaNoKlDvjEd7SEcuW9M3X6xxHlxg1/lOFXG0KDOzPxRDjNh93M0ovFEcsK0q
DER7rmTiFVmvjoLgH0bMGVDiqdp8P00R2DCxkBDKbsS53odRL/h24/uqC15TuIuz8muaBAVty1Cl
yJ1W0lGoijywxxiVHXfQsnK2ka8OYoeLOOQpxRuzobp96sNYOfnliAT/NIeDm0mddsRRWbLzPBAe
dHUoXxVBjb2IwtBLlIUo4CJZsI+nYnAVf7Icri/9hB9L/y+PMWNNwd+CQZa7a+kZQt+hnIhy1flH
weg266cUgSett9S7cBLbo46Fx7eysep7HUDRRiv2SoX2bLwlsP8jOxnaWm3iSdQ8Lsx/EHd6aNXc
oCEgKc40Nr/rod5Ih66davReFjgIEkVACs4H1IVujLEQVrwCLUx7btXPySCU9tSXG7ne9YEodaEY
QlFhnU+Gek8HuhFML5nmn2UcvAyj+DmRkq2+6wd6f32OKF3+70Cr52bINLmw0tT04lBO04M0VdXJ
SrToaFay9DNFWPdnKVjD71IR0crP+uYhCmXjCUKjaKNSmR5KLpJnztgIPR3gipql6v0Id2aDcHRx
0VGFhwcv8gqjgAPFblXFnbWITFQbkdippV3cqHd90Bz7QlII+CQoy9Mpo9qapPpDAapbRQBs43Zb
b7b//IDlCaE6Bylp9e0LQWgqiM0plSU9PA1xPj2UUxfvw9TAbGmkuhr0WC/dvufgWIjLLv7zE6mI
fi0XKq/wAvpbgynRJkYOJ6qNlwY/UrfwM9Fpq3w6zP+XpPNablxJgugXIQLevAKgF0mR8npByIwA
NLw3X7+n777s7NyRSLDZXV2VlZWp9vGuzswobEVMObIqxnlCeDxITFHv6kXvXtFEssNOMfJDgT2Q
X6ujuZuH9rUuJwPfIeXSJOm1GdytETtvjr1izGM+VDagfZnjiOF07r/JIVvvUbIWZv/XIlN/tNau
3ExG1m+NpEWDKxq7Q7vUTyXO7hslsRt/nfifjrlfDKyw9gUxp6Gp9WG1jo1PboPerlKg1Wzr9yWu
v+CG0rgSjZCtrSxIRZdvkMV6mdv4Sz7cMFl3ctCwzHv3rGX9Ex4yNNi0bgySYd0bVXo0Y/2jEva5
H5fhMPYlet/RMPptV1FgsMPh+8eWn4/54Heizx7sxjtUSv+dt93eKGvU6BIPly8bH2R4nCY3QvzU
R+a9QScaJq4XRo69s8fhbbaTr65xMNIYt3XR3tPBGYNpGG9rOVynEg+l3lu8Tdxn13QZjrHCUzBH
8mJl9meEZkTXWVurozxSzQPqKSEme6Dy48Vs62udertcJTSPmveyTJYTaL2F4dlEb7BSze+h8K6M
9weGEj2ZKzfNkDbPcyreB1UbfLOv3mpsr3wTESo8PuwT96fwcaHZ6Oa0hsbcuxu1EV+pyJzfRGsC
s+4hroiPzjA+E3U9qHGClHa5zVIXn55lxualnIMRTFzGukq9OGaX3XGCHDYi045L2x5KVYuo8hBx
Ju6/QNE+JVqvBzbwrmnXh3lY3mFUVD4vHYi0ekWj4As30t/JWM5TZOzWxjyNbfJUlzgmt+gUeTkE
n2wEypqcgIax4g/z0vrZ5D31Y7YvkyIo9GjTakyFKs5DpeEVNpqHBvmdtDcD4bU0M5MtYMW1rbPn
dmy2q1odRv0NPkYwlMZGqdpDPIqQrGirKU5Y6MlbLtbLtGYbT6tPap2eMrU4xVESMJ0Q1Ep+aHCl
smMGOTBBEtU3cSgEyNZasZFvpqST3/ZloI7GxiinQ8OlnA6HCkV3NY9PibkwvuhussE+QBzaWJNy
cbI6XFJjY5YGrOT6R1jVR5z1G0rRfZIUZkA1rflF64iw1f/WFP1qNHx6MJx11jZtXT0g0eVPjn3X
2tKk7UKPfLXbk1ZEG6ewPytTeREG9b5LeqPbaA3lYtrjJnS3dFiMSVUhh6t092ZK39O4KHyaIloQ
4fm5cVFlgG158JJ1ZrC4/U08LC/N4YNu/Ludtdh1R69zXj21bJthNgKnM/zYvCYW8I/hhiMubI0a
T/4kEyYhgnV2iANj4E7DNoZn2yd1goHY8psn7xMeWWuj3d1ueEWMhzds5+9UtPAS0Hvl1/uDndDz
NprmX5c7QWVbB+F0T1O/HnvgNgh+4WwkKIoPNMF1eArWLVaaG03FMMnV64AT20IEUxGIFw3FetZ2
RxVadt+AsPQYNERtCtmnDLKi3+veDW7SqRLiQYuai4hhKERpu/NQRHeM5tCq2XVhKitA/DUmLKyB
keVXQ8jquHuY5+RNsAcjR39bNGlXn+W+PryqGT18S8HirKqjPPRy62BR+lsVYgSj4Cr9mWL6+NNp
wo0KV+RN37mH1uxPY2Zu5Af0+t+6mMLIxKHLw3BL9IHiQutQW/Z5s9GJf2Vcb4zOfbenmfXWnlJw
b5/GFYSmxXoQg7sHEIE6Zt11nY1WQdeguQWy1rs/rRiOTp5ualTY23leg1K3/ZyEMXG0nt598UBO
T8dWbKzhfe0mDjIeUcqrfBkKZJ8yJ5gaMEyXvcAqOVP6nGt9MDOTrq5vEWMMfEwzvcmoYKBdYccU
i+7jzHc/JOOmV8W+jssXazA2LoWjCgJgDK9ypD3X8u2YDsexBCoR1oMh1G+GgnbjmuKwN7k+KJPr
05l9pOWABLOabjUs3jzPOto8md3/cij2JWZeg92HJu9dsp59kx+FVnzM7YAXWnvqk/Hb4FLSc/Mp
Kqzf0p5DCobc7+3iHDXpQ1KJm+uUp1R44KEo1CdgapxW4KvAxQaixrC6UNUzzQ3oMrXvWeNJNZpb
3aoQRtZLYaFml9WvZfxELgcvO49OSk/JHBXTNp7uhU4OGf00ZrOPuBhXMZ9xj3cxOEf3UpXiMBFk
Gd8SleEzMnS3ID9S4rxTmhehrsUPUecEC6pHYK1WMNjOq15oJyo+he5XHphWdUH74z3rDaSP613h
dAcAyLfKcEkiELX29J2Dbe/atJsBDIjK5yqPBNXLzuysq56zgeepuI5VekdtYWdimGikxs3Qldwv
uizk1p2RJCldPy3aLeiTqn0tnBO5LdsOcZ0m36jc2Tof3kpvcfUmquxoR8ZXluKd0es7gxQ6XZeT
SHAz9rR3VKW38SxkIrI8thpGkgsEVDO7cam95FOzBe5C5z/9LhR1l7Vk/docNgsmrmSxrVpvlg4P
qBmDwcQ3sNtKo3ZX2QoWV+pxzIxdWRaBtdggKgaSrRjYEUwmIv7Y4DeX8btm1/d+vHZHo2hQVCsv
hTmEnVpjDJ40tH/L3aAod1FFfjncnFVsSg/duwpZLHa6fPrZzB68cjgZNRe6cHeI1lf8DpZQ9jz/
dFp99Xrl7CJVDnZ5ghVAsZecqAb3E9+ZfGahjhuzWq5eMX4MC+Ank/xxWm8VV9svbCFKqx2CRgfF
G64gnN8ttODNyB6EUrPDNoQ0ps0CpxwXHxzv0LD4CNiXanRyycm2FJ8B1pdvkV3NJ2dAnxMiwnGt
m7NAsUKx6um/463xJAUUeCfpzl3ebBQ9MXw30kIvWlCPTgOQdtDU1NV29YxATFeux8UdISbhVVjN
+meN5M8B7sXOrLmzrElc6eBD1irp5NfdPsnnY4Rl00M+GvWDUWWeL5glmHj/DQD3poepZvM5quEm
/8AO8eYoedD28SUqlEDlxlOVf0tc5HDlSDWITCtwdJpkwkeJMzDH5KOx6q3H2IC8nzBMgcCHfoU9
vM9WcV9S99VI7O1qRueVfvTEKhtDtS297tpE46OjItigWwRPwFJ+z1bjTYSyYeKMDzK5mtRqa5Y2
SU+t6kqY2fXV0IZnjVuh0LMXxgius5PXmt/yEAJmD0vg4HyhLL/dYOJaGn3l5OuZjnlFA4xZzDjA
SqpKb+viOU3iI61EM5jchd2pM+vjJUN2JQ/dz7Ys/8HPRgOgdX1WI+1B75MfbzKuTg5HKh6QldJr
DES5faP0C5jjd1bVN6VIWReiMaqb6caIkMpP5nQ3dYj6eFYaRMVg3misXtIuBb61T3m0HPVcqqfj
28F+HnC3XiLjUlYmfpQJkYw524tWWkXolEXFjBxkrRcncXA7yrSt6c77Kk12c7punUq9jhOiHtCM
ZI9nVLet06FW0e/0VOtdf7DBynUkP2SsAn1BfsvLomduP1/12kIq+n2lhfraxPahrYYH1ZuezMjY
9MO87WaE+YWjbPvcshHrbx4KIO6sgiTWWnJnFLREUkdwN/8pahMkBI6qT8OlNE+9Vx5Sc2RDLaEx
vHtcW0mj+YOWI817i3QCk0Zh0mAmCUb70Gpvdt0HUW+GQ4YK3nCzOi2synyvuMnZa5VDsRhHZ21e
5e3eaDbRqDlk6g9U3c/EiE+Ue2+I9z0n0bhVFDNjDoJ0ZOUMRJEXKigG+QhCAfU3fr16v6atH121
3BsQp7rE9GltkdgNX27MnJmjBDGilG2U7RzOR4dwF/Zw23ROjqtqH7l+5fIVmYWJ7UxiNIRFHx/k
tyg3ml4Yo49l5gZ1/W3c9D+jWAIm3UJ5z4gESTKRhNbYXFYR02eudlMRbWdotuo670pbBLHVhWpi
BG5W7ipvxeE2A2p1ML5MObC5/uSQOzMfGoJEbNuMwBS5Xeh21W7mkpArKl9dvpullS9NrB8dq7EC
mmlMANzkWhraG2O5Qe39GhoVDto6de8d5BVD4x14S3LELQg5lT8Q/xrvFz5tuHg2ElnkmnZ9WpAW
8uukzwJN9hVVvEHhY2IugydFM7OcYniaqn7be58wOV4Wrom2s25Jm7c7ws0zS89nL82D7U2hahp7
I6suCJ/eIR5vaA/F4RgZpc8A5/fc0OFJlz1qzC92Slczzu3ZF5nFN1Cs+8qNLlyAOlKpcj27ngkH
d7lktGmCOY6OzUohPLjjCT1srsHhvugmIhdr2OhtaAp945HpkCoy+WAiezntdVh5CfKHRdlti9EO
sI49yj+djiKZwNVnBq6r8d4RaMAa+LmZ4i1NpLujS7aEEha7Gv2ybbq41zU17/LmZM7osg5lMFm3
PLYO8h5BHYcCGdqO0+4Wo/4u03E7dAsrRvblliFa6Ltocu5ta4X1NIcuO27h9nXFcwsI6uH9qy59
CI3yMGnzY1IVbxN9dMVGgYvPX0fatlLSV5xP7zogaJF1V8A24gdbKC6vQ2Kj45nttMr64zzGdvYi
kuWe9OQ44BGjtvBOFXUqZhD6hpx/63Lko/INZYUbopDodmh7Wi+hvE/G/K7SCmAY8QGMOewi+8CP
hJZivAmlvJdzR6wR/Irj46L2ZQ7Ol4eNAHzs7UoaUzL9G+vcQfWy5Yo64Pj2ADILG1q/tf2ZXaq5
6QX9CNwnmiOEym08mt9ZwfhMBGjl9rTF8X+2149ISdA4j9QhwKQ2zNflGOsd5TJfCcZWWxoXRw3+
pVOmu06LD0aa3SX3luMQRePDisWxaLrHci3iwNTxVxmLPjn2RUMCT/XZKcmlQfEvxjxArqNcpN6D
gVxbOkJ1HJzF42CmyePkDAcGO//ySDiBmur7xOuftEQZAjTDoqCODGa1EHRdsVcI5nm5y4AG/+pt
tqIUSTXSdLE0+9atdxrTtYGI6i230950c/rx2ksmMntbVM5R1gAzS84yeWVxiW2xGRX0693usOAd
VNXtntMCzz3qNvJFcrZXiFHxcYFw11rN62gun8JD6d5B9qXz9h5qM+B1VOJa9OKWUMyNgdS9yZOj
26afyTx/to1tcfazR3zKbjlROe3qrV5WxCrz10vVjfyeOfhLjb8iRt+TI15ixBMKvmbCaUBwDpwG
P13dCGN8um3y1HWa9xpmxch804O9KTlcKVFuK9UIonxg3LLYWR2GnNoaQm45mJNLvd+dBae+yb5r
raTK9AJ9hjexNo+VK45j1Nydpfr20F9rjbNTrWG9dOeliDd1nRzHYfn2sirkZuSy7mKOZryX32Fh
TIFhv2pC2YwEsMn6kgda6yaMh41s7znjZnVLguCMn3cqfPmVcJ73qj0cVrMK3DXDDk2CfHQlyOVh
Vwd4JjKE03YPfeJuTDu+WUNyqDMX2/vlxSJVT1pzI9NTNFkDhbx3UgBVKmuXme3BnThZDsLHCY7k
slxSSsobbzyqs3aUVxULgGX5PaVZKSPgxD9pqLSrMSdwHD8Ijk2x7qI0x0unukx2tsmMGNPi5D2C
/e2Y84v8oGo6XOWHyorpMmVuWGKdzK+6VMgxE8SD1vhMUYepMd/QWwjUrEdtMpNO6Y37Yc71EroD
MrFENyYFmC2gQhm8cOopIXPBB2ketUiHezC4N8DkfVejlVkFTu9sO1sLRzs5FMa8WaBd4ThOXzTb
dmBhsKDfM53R4vQ9huFuwO/NYvuYOjt8UYNBiY59Pz/I3dOb/SMU0Nx3U/fPWtIpiLromI7UX2b8
vHbZKyPDT6mi0tPK3xaj+PSG+MuMrcW3l+ZvrYdDmaeMSxTFn9YXiBoK8kuOjNbo0rMzA2Qljua9
9pDU9tM4jFecME8aHpEIkZ11PmRhrntbiUxwUvM8muJzGKAlG8Nd3p7ygmKfvNuld7Hc6dso1dfC
U5JQpCIPgHIfOSMXc52+ltI5MGj52uXGbljnD7EU+2UyLi2vNMXuqWlmL1hEYvns1YfY0O8AV/h2
1ft0Hs7KtHxW0t2RANVgnV72zusqll8tofmdZ0CLelqfDTU7VMv8SE5Q+KVDSTmuoID1FS/Cg2k1
19jIWAtDAE1YegBedOi0+Yg7+lYe0dFWLiXlbtakd4jpOq3mufQtp+NU86rmyEVlqiQiRkOK6w5Q
RNdeHIqx2Yl23LeKwT70IDFB4Qm8Kn9YSnensH8a/gVGHOVD3d7mMe0eC9KHdi3IcTSyyA7WQjWt
DcblBBmgq6OdO6+9tWyqqf/UlfoxHcv3LoW/gc2yWI0PeQ5xeTwNHoaKs3ZebfX2/xRJ+aprUu0x
IcsrOtwMp9yf8Qj2B6U+UWTtrGI5KC3VA5LoYdKUL3mkXxlmuUxa/+TFw0dpRXs0me9NEZ3zPv8Z
2LHuCEVHNLskyRFrbuLX3lTw01sOlZrQgLSw2BOVTpo/xuei6S6umXyC04eVre6LdDrb6nI12mLw
dbCnzk01JEz038EbZ1/J9K9h6d/YyO+Iudh+kvBqo5j+5SNnZrBWNIWj7ttqnQg4x7nL5LGAwoZM
1tOKi6q/mgmk2vySag2lTGfu3SjayRgttPZvdsfnkoDbkMM2CtlOqapbO/be+lTfzhFND6O/N7hN
IGmJ+NBytutib7QNmUJlgMjrH55VXpQaFl05qOd1mY/dah5jgywRi2O0WOCc+KoYvxJjJAtJ0Q2q
VLvgrkAotE3KHc6/f4XZhE4XP1nCfLfm6kHjpoBKEagssJ85jBgbbrKZNEGsyP9g4KOezCWSTLYR
9pG9UzO8RWfjmnhUbIMC/MFoUZ60QeWMNykTw/0SPecw2/yh1w9CFEezaY952j4hPtsFRqw+q3H0
vOTNywhK5Tt0QQMls08Oajmp4269WPzqWfxoc0kNNhPk8scbgCb0Ns/t4j3pMIF46+RJiHQXNXoW
mtq4hWhycPORyYVl3QqKUN9Ji6cqGU41pvJwA7ftZGzmKt8SbHZdxwdVOjRMFcAmc0PZvEe02oMy
BdMwy+7yi+kkCjC3Tzly2T58qjB2He7qQd8tS7fDefxNt7qXyY5OZgFZy1tz8KXeojOTsieFs1/x
L1gLUjOoTMe2UWx/cBDospr8zSXfRvm8rTFR0Q+cMkDGMvuU+Y+i9c+VUR1FRers5NQf+uT+s7vY
pG5dt3mrsradGW+UgRkGp1mWjYdZGwTQXPUxF31ruLWwM9kNuYXIzKr6VOM7QUUbaQ4DXlM4IXFi
psvdKvOXaaius+btXHvYxOO4d1SuvN59RL7mnenhj8TQLpXXIshXnYC8z/NCOWOUDEdh0JDaw4tX
14+V2VMJ0CBq1ammTHHKcBq0rcwzEBt9UiHXtasFAIN70sB+8I2RL0CkLqHBPdOqfBqFee6H8kzd
QcrSmQ3tvPTciOI8LMaBkawiGFloXRnA5TQS/JSAr9fIRtTcWmCUKqmyd4wKg7xi41ilIelOwVih
M+U0H2Wv7aqmt8JurH1ziA+ZDW1XoXZYu6UJUQkG0q6iIMqm/aimMW15z/PL1fqWugpwVDqXliLg
aUoGL7+kxqsZ5fTuIPAPAn/QruV2jfJ94xgiUFKHs5eNH6M5TkGsl6gUa592NhxXtzgkoJ6uCoaS
9je9A6oq2nCcFSKH9zBjBItDAMtXN1vUrbbF4L7PcfkpsA7iAD2UXnUdu+4T27wd7PCnUvSvhEKE
M1Umr1T4FkLh20pq99bKOmHOr5i6HVt12WtF/St3JM24feHFHxTYwAf2F7KbZ0YsnlGxOml5/BGP
6iu2b5uuERd6xi/1RMeIE/3Q2+rDWosbk88XFVPQQJjr0XSLi630LRd5TiXYtc8d8SwtlPPQlo9O
R6pUwYuVAxWTqB66YZ5Czdb9ro/SoNarAxTQv0XHAQ5ByRjYItLKf67eboyYKk104HBgvxYdiDnZ
ulnzpzQRJkAlYH+ZFftRacMmz3ZpVoQYiMAr4xkVfa9K5T/V+6pKkexd03rponyiiWRu5lJ/4oo/
xfJOber1W7e1ffTfNyaGbxJQ4OaBViPaaL47kPE0zJAaTBbUc0RfIn7JG+ffrGeXXvMOsTlB0J+4
HYryN+uK2mc+sgx0fryfh1uULlfHqv7JxLF3qNPgSp9qqVCA62wfjgb8TDLcHy9bQ+GOh9HRbuUA
Sq5wChrRQeocGCy1nWvd9QBS0TbhJkm94VFbp3NG789apkcFjq+tKA9Fn58XHmwlo6Y5v5X7UgPo
KEpjr0HgJPlCoSNVOAJFnIdoitxlcYTh8i6f61/24GMttHMz53/1qJ5E06gbcps66FZCnd1KvLl8
E0tykkuh19mxaBh/p87ZUqtBMyaZZ1h7qRN6UGWo64MIla5AV3v9ztqqQn2xfeoden21OM4zk7mF
EjKI9Zjx91h1T6WGtDQGDaozntXUDlEd3bmCUeFcdi/Kl3VM9pqhBbJWbtEyiJvqdej6n2JMnlXD
3M9N+9KJ+CRq1LUQKGeWTHxNcY0OuKGeVMX7q1PtYapnBgPHeg6XOLpaisbQrF49QTw/FG39VzSC
1HP67lW+zd4BP+OaX3RuRgX4XF9S6MeWIaE++ylJrb/Ws3+SvviqC2jeWq1sGzMeNm7nWaHbl6di
NZ9dRTV8r4+3rkPzfoAVqvQRn6z7xT34vRfdmUHW25rJqdre2Tnz9KSm6m4Q2kvk2t9rV0yBQ2M2
qHT93SnS/D+IOVOzuzynKw2GYBQWCrP1swlsPuK3R9u9+Z0j2b8a0h/5IE3mnmJ9laC+CIZUQZCd
5IvK8zeNdUgK2pONNk0C/4qJ3zGwph4YdrEeTfs1aeBY8NO/RaT6RlE/wRFnWLt7irLmPaYk7Zvp
Npgg6CMYSaW0x6qpjksyHtFwvHFGPuuoqh/kpWumMzwIp96SsYRarVVhl2VFgPfh7zS23+tsXlDq
Yhwcgxyx5EHMnHY7cdWI4cdTKfvzyAUIhQNucreHSR8fY0KyzJoTS2VqwU6KsBEWG2Rggrkcou9M
yTdGsfzLO+Wni4XqqyUJz7LCGmrbIxzdg2Wl9xKNl5GrRuE2qSztOe2LZ+FG21JP8oPujc+p8aNN
Co1UEb+tkWFt9Fa8TjT/pzq52bX2DIdu/crK8ay5Ld3u7lc+e9aQF0plwBbrDSvNjqaojr2wrkle
byQMTjIDgm+NZI+OGTKxsytrhELMWCb7Y/Fo282n4bW3odH38Mx3pToecEtvgxLalR/H7UG402Om
FT/yidXKPinmHJhL9jAq+lGG3Xasz2o//aUWPMC5zvPXvuR1veiNlJynb7Y8D+MNxi+ESLqGBd37
bPR7g5xCelTS2aG/mXYXjZR5EolxKDr8U1Kcq2PXHzM1ACxFqz9X70xxH1NtPFUZnOu+3BXjiMfQ
olzsbvzUm2kXd9Znpud3x13BCDTAdLf3GcrcY7/E7DzTHTJUQiAN43JxId7T+GLc52FZ6wcV+KFS
002p2H0ACtrR8HF/G8t7XIk4jpI9od2wSbMV+9px05VVwFUCCGsQtelBj9VXXK+AkY54ynP1Mcvp
76weaX5kbGU0aQ2OnOn95rFdhG5MopY25oc7evwO4Y18ZLMyl6GO7a4t+foTZZursHaoLpRleHfB
qQ1QlaB0bSOI3eSnHFm8LrZ3yqQ/4GP3Q1MEW932USnca5bUJ/i4foF2M7M2hQiRcrg2SrNxIMT0
PWwFDUrsmHVfFAf7FHqqkaof+VTJbJasBqoPQErmuLuJsIkuFJfvrz68E+I2Od4uSCYXPB5+LQgv
5Jchv8t1lntSQrAqbSyAInBLQIRil6JzgLOwMTfPEjiTYRwY3qX3kDvxPvM6i0SJnTC8ON6HFlng
V8su6RCihe6gu1/St3hmcn8xrrxRNY0+fN7tOhlhhZADRlsXNfE+mhH8gKxsaZXjyuBx2p5KYSGo
P+xE/2YQP5IWKkbbnyXCIsE3ZjCVSQmMsdprXAK0X9Io3ecFrJAsYlzS6rearYS2Jq3QiGgwFdD7
eWjr+2LoR/mpYnN4jecOADEJ4mg6RvUFYYXTvBhnudXqvGQXDGMwdjQQ7TNbPSqeXN31Jx2gWmm2
OkP7riYhlXCmM8U7uty3UU+lbEvn8DPLEZqzDsf1PrTOgRFn2hDvLTeH9J7jNWXykCXu1aQ3V5j6
nmGMi76OD1oKxpDdvTJ7ph95jytGEGbH3KzlA+NHKNjLN/Mw4R0mm0XWaMoOAayPtXfoxtJhrx2a
F5BCeJZJbcOcrim1jqGf+7INnX5bDiX3pnKzRXJYjZUsk1pBRPs27tF1oK8W9BCBCh2U/9FIzc/S
aNDaIGoamE0Ne4lXcXU7Dryxr6Y4ZtG+p4wauCSI2N60qZUsKEE4UgCvuj7wL+a8XKekuZfpi6QJ
KIMXFM7WSbTQ7LexTU3O36Zi17FRuumZEHaXC+WkJsMmi7qpU2tXuOV+YUuwcrpV7PkNlQ0nn4sn
La1/kq3CW8mN5VCgY/H+NOX9Bf5dIEAMhm7aucyFTa0uDqWRhc7YbGRiKbd+P+U3pzY2zer4ufpT
6pyR7Mw5cpw5NAEkehoyXTmFbfMd606A7rBchar789btmLhohqQgVfJYvS70ByQO34P1GzaG28Oe
R2bHkrKzVHbfP5b1/Iuo+IZ/ot/+wh+JedUVLYN1UFC+rGw9rgHDPfLRZJ85q9/krhRsXE4B7z6A
FUYEdL28yuPPf0Eo+P+/qXzSPsCeu1Uvg8ox0CEgPZV2HjTcs3bTMi8VbXuJSFFkyAXQiv8+TAmh
KZfrYoltM0EWBBeK12OpKM/yfq9KBPHK6JRBFynRNvGAn3lbeS/2+X2EmcKzVN5PLEwfO8kNYYNl
lDAyO4umJeefOe1UiiavT7JjI0kNTvevLnCaA1XhDMv4Lv9qd8upKA4KlniG8ccmXNBeUNxnoxPb
Cb7Z6MaYZDsgZ2/J+i1T27yzb2DfPI/LB4znd96dVZUrKcu91INPyuZkNc30p1S+lMQMbKGHCf/g
kU700tSMLpRsEa3EmAjqp147m1UbtuxwvrxMaUKvQEmCyUY+SlkfmmW6xelP46kb167/RkjF/RuU
0A0GAGecb0I+PmekgSsp/6vcL+V8bzmU9L8OHGEulsdpbPYl8YIFahzGB2G01Ur8ikHApiAqmg6L
wyKXb/wA/6eS8RSpcuYxJcotVoD2Zts1EELZkXzaRfmk7ctfeH0ZOI3FDOQ9wSfHIWCDoOmGPciD
OmzWkv6a5bwwUxp6U3riRHULw3A8aMuf/9+0nGz5fNps71yudSKYLbJTViXf+bpLh5dStt3Nqzm8
K7hdNtMQyj//C8rU2OaIxswUWvZ8HviO3fKJR+ObHt1/XA2y9axqu1bXtkvX+FqS0GT/og8StsrE
ZWPuk1nz5bpAJNnlFHvr8iotLgkaC50CXkI+cOFUb14d72UYHkFxrQ4ln9QwXyW2nzGWgF36Vt5i
xd7xDkxN7PhLQUrCahrWrQQI1lMG8lDUc5xXBTKIlvz/CHfEINlCs4imy+BsM2fblMOmMeRxZrlG
m8km5y63B0IK/SOI5zZ3YVl6H5wJLb1lw4vcg/KXZKDiVMq7V40quu9AaRMaSQQOFk8yu2Qgmjro
n4TNRvzKX5DhQG5x5TMhfWLtZEyXn5Mo0HryTqUH6it5vC+9H0OcOSvx+MI1R8D4//fHs9pk4pqR
hh5HdVknpp0YXe3U/0CQmmR90UJrMIMq4gtlvfP6rXKHnfwplzNE/5mvAtIqr8So8PMYcXoHtqVO
Cx9WFI+HsfLGGAECk0uyroFsbLPWgtca7WMG5qHA8OSa/n/oYup2J6s4rFIhBa6+momAFXBB0uPm
mWG8oz1DzsjvvKHiwfzmS9DhMPJts9AMUIZyOfVy+B9N57HcONo06ytCBLzZ0nuKoii3Qcj0wHuP
qz9P6fvPZjqmWyKB15TNzEI0bo6gJoGKUUmxMCksEFaPW8EdGGL7xcuOllasM8pzEwa10szDFKj7
MNp6eHJTedXh48p5wiGndLISjgC3luMRY6dalaoDh7mxjTPXaQyqT8n5Bzp9rG07XeX8/e+mWbcE
cBECERqhuKls4/Ab89mNyibJqnVVNos6p2sMLjwEdcccnQIMgPLK+8TkcGgDHuI+B459iZJmLb1R
Wd14ojDAT3SHZEhWrIaPz8/GYtXqxrkZSeDLD7H6cmKZeoMVfR787NJMMIkISpvW3WfBlxdsAqxc
Q2omN4knn2ZUueSkBu6q6udtyXJaymtBjEBwMGbj1qq/LIO+Vvnvf6vxv7dsy/biEfphA+TrkuHI
mCzuPlCHkwKLurG8rdgcCfMk8UrsRKIjPoJc0YLJIiFv/4ztcvwLpcvQB73W/rLafxfUv8Tx/MA4
yGfopbtUMfeJ/Qx4oqk+LAv9p1OZmwxS4CsyUkbCpojjPMf9KkRCkggox/wEgbeSO5vYv7GOKA/2
CePH/fSkYDe9luMzsZ7kFUgBQv82j4Ec1MI96BX1a8W9t7O3ZitdEBty1eRwcT4TXKO0/+UCczhV
NT6i37FV7IdSXkpW1p43hGvnDjiH37og9KFk0er0euc85zd56k5nDiGrV3D35UtxB3qrr30TolmC
2UC16wOZgMENj0agbzHUKabADIx/HD+tS+gMw1fBSmizDXTbf9f097gr1hYoUflMw8jvRlO9x6X6
ZLB/ZXaARnXMgKSgxnRMKXLkSnBSKvubRhboy3HEUPaMH1Fy5ZXxLfdEeXGGGtUq+1oP9oODmo24
5uhVpWGrezCPqSRyJsVPQjBhm+aFuIeWGropBQAyR06YRBqVepGgSCwLYYg8NS9hh9Z+bCqGSsHw
7xQYCwxwCLtFWmhvtKeeB/08znDciduayt8Y+ZV99ykaNZn2w9FowAupaSZ3s93FeHRz9uk7k2xn
3QXz8vcsKhHHMeiDDyoOlNGTN7g4G6mclU6+RkF1iU+b9DejZxgl1eLGu/7dIO5wNb1FuQF80dw1
TnYQ09fAqP6f5eFucKcHlyX/gie3DANzmw0T+FHges6r084ogbAWcn19y/uvd6KrTo+V3ARoZqmP
y7QoN1VMSaRkeh1hcKgPN4mBHcrVgWHt1FZOZ2uZlyoB+VrFW3EmLoeJsFLrqpN8Vjt9Wt27mAA1
sLZx/1lMd3EoFs60VoI3HlZvyegJo/ktiTzEdaTdlyfE7XyH4fzWh7Na5xegba8yT5m0Zu1V/r4T
SIMW3ibV+GKNOH88ET6rEtAg0WFb06aKAfyJCw/MZuuXL4CGJOrmW3Gl7HDsPTcq1P2OZwYvJCXw
bicmsx/G21wcRvcd3b0rfj4q3qyuWMiH8yMpRf+o0o98luoUW98KEKzYNL2aLzT4PoQ/I3G1FahH
E4tejuFpyHraRKZD7Vi+nkrvOSPpkMR+KhC60IFpIp9OlI+F0cZpLyaaj+f//kwIh+PPILKt3rys
oLBEhv2HmGm7X3tEcW/+7lz00QZNxYg1Cz/Amk8nZhHitBTqFrpEuEbU/siKxBKWT8QnPt3PkZYR
30PLjkppQF+vXckZgyBwp5EuC6agYcUfOOyUrCq2qy8Orewd/Znpy7c5pWiw/N8yiLkdm2IXBvl7
VVcr1l3QMNhULHVWFBt5EY4/8HuC68C8SvYl07Jj9cenyBCLpY3x/IpOhEinokw3SXvzwx/cpeQp
nG2VbBQzRzJAWFQk3xz0gPUgqmbO07LM5V3Z9nz8pLX3NGTljveF70kfcipeCYby5Jsd80uKc3X2
HvEGDZYq2ymm/mjReiyBKCJ2vfRLa1fAyuBlY35InoszBojwtymnR+YWZyvP1xoQ47HjgHsXeVXN
Zixz81nb3hoIYT7WaFFgnDAwM2X6Tk1OE3k5q1HhOKkl7ErSFSwRxZIfscgs7l8wx8z5inr234Oa
i8nUNx4ent2U72xsZTeqRPbkrxIsIbqG23VXEl9HVAvFrNHzCGkTq+RIoGUjeE4SePytv3rJVWTz
87vZ3Tqb6o9u70u9/wdCPKCyW62TeehAEFYFyOPuydXjbzUDvJ9mh5kCizUBWm0hw4RkeWWlfWhp
cvCYUwstY8nYBiBW6mQuAh0hhE7wAgAKqogym0oZV0hWl7h1ROPDDHaNXdNtULu7rjiXfmSagJEr
5ILWU2xCkEBq4cGF3pkh8KqpzBGxI+5P4V9ZGPYQEKKVqd95Xj3qnCa8Wrj0ZiwqQgQy0M8a7EIJ
MCcywzXg4h2owtvklqt2Kk5Gy70LEb/cRfmEpGWUlfupqvdzEv5jiI6yBjxmHhuVRnfrYeoT1fsO
h+xpjkZQgy38HSd0b1FJTy4F7w3EU9Fgb1E5DX31U/E5khU173UL+uQOKeVf7haCZfOcdVRY/ZNO
gXAp2oq7OWr+QZNuFgUvdmeMuIpESveaopyNlAaNQYYS+ovA9aejS9dpyRBwCkcAFxa1qRPeZL0D
k8TadbN/myP3tzaHawXxAXRM9mE183hAU4TSk3/1c4SynNn4L0e+YJPlwUcIO5q2P5wvayQaVhmJ
CeBMuek+dBHK3AdAdxpFYGZiTfkBOSSIVJ3/aU0ZgGGzG5cxI6GXdq1aa3OaPwtfI7VO62VXBYD6
VWgxyoQYaejYvPsQT6dBn+6RM76q6BzncRweQgs5GcrrUOqK+qPwqdSPhnXQXYp8ZVA99VPVHTM/
KKG/0N3bRUrrPCVhfnCjIN6OIPZBxs1QJzQ7wgLGsKPU0SUjYAIGRftoMeklghiK/5a5cJyCMvjP
TjFexoBwjrTDKpOOXhJZ9FXReejq5BJFSrQq5+TiDupry3tbpfekmz1Yi6pwr1MT3HIqIxfFzF8o
Ie+7qd4P4Dc3VjcczMy4mLRFVq5l7rVqvKgQ1S6UU/V1y6ssB3vamC22hLIC8k5F/VS1tkTzQ3CH
Fjgf5kmbTrVFSU8r3BBR0K6ES+Gz0TN8gSaqF9NYGCSiLZj0KbDXXugMJxQX86MOLXJF4yOgyFJV
R7Xx6JQ1Q000pGmbLOjRTu2qLyUqf+hDcHl15xGZPSWUBMNteMUvY+0lbJv0YKX5vf9vggCyUiMH
zr1mWPpXYqbFO49abnqjJywd6qzZ9nUeHKeMJhL8RzPc5AD1EQJy6e46tnHxiljdR+zH3rcdY8NF
NaXKHe/GdIjuSosVAY5J201bVT4Ivc4+pV5mn1G3NPat1+yqlhm/jrdTqeoWWXqZcgIroEAHVQe/
SKtmY3Rdu6S+BHkbOBvAQVtTYG7hbJCxbjh0FIFpnyQ33QJX65q1RVnW3YzG1K0ApMCccnrusYXZ
iHPvlBj0omPaDm2iEroB0ViP/hC/6EBqN5WWvaRJDww5z3euCmEsDT6LqnEWjLe+Zwn+2e+w94k+
GduGW1db2UdfNozpw9ybbpMvTZ/Ev4Rrm7nTU9c7VHoAYIcVkN7ZIkS2uqdJi59sxbQWMTXNpPAp
NJP6+2F/SkP7vwhGpUlTwCQqn0bnPtvK2m2rM6OtwZ8CEgGWaVEILLoLJZSYBn2VG3AMa3iD4L7A
81E8WtGff64i+xUdEKTn+5XVYK704UQplVCDWiW8bzeL10lpbeLC5Zom6tmeNDDW03jOxhGEgY9f
pXm6lyepaYggZn8xgddzWJb1EL0WpgqgNR5vwrQNdPpmg7Vjsd4t5OzzDuupjoWydLzqq4MKwOS7
jVZkVz2aFXg8KojkIHhq7eYpSdLt7JnJOigo6hmRC33NL5naJ6j73NvXcwhBXT9Scr3ChFi7c/oU
2+Z/iCMITUyls52nT7o6+KsiiW3AZjHSvY5CTD1YK73QAet3F0h4m44+VkmKSDElgFdrfQCPv+hD
AaM5C9+i2L3XqGGvDOowO+Lfc+Ii4WQ4ztYf042ZTmuN9TPz+nlys1uhRYcmdu6q5Sn8gEcPXy++
FTVLKUxkG0bM9Gs1N0h0aelomr/BWW0spwRVSZEWSEEP3Aq901sWaR+MMXJWTorKUxVa3qY1QHzA
vhrXtZdkC9fI/kOF8qar1TaqexWan01RXrGXgVJ+RMgo96r9nbrgKZkd9a+hwVAOzabJ5o+qVK5t
or0ZNVVNN293gEqAx3akVIVzSYeWEhQoTY/SWNoGkH71DgJktmEQNvgH7btHrW1h+WAJMvsUIzFk
W96bHo9r20jfUIamiacEd7+fjk7VB5LQ0xSwR/KRiia10RoXlLxOtFZfcRzflZMGK3VKYDdZ/Q8w
7Y0/hJwm5TGkMVAzooieiR3waquQkBXIbTTbL9o4nDQDDrbtt89aqH2pc3U2zOTs13686MuCkabU
GPrGfXZy961XxmYxBpxqK2363Tijf5QCg9asaJtGzkc8GjNNOWhASEzViw5NcKNodlbULkE0agsz
S16Skj56W+fqrhkFPxh74bojTeii/Mv2EStO4X8YWfPUo6JE8cbsALGPOzQf7yPiJQu9aOxFpjAf
29QHKHv06RuwooqnUaMOnnXXf3L06RVn/VIlzjFvSW5Na76ioEbeWscPOljBknUWzhELkHHlCXPy
MaPI4umM/jO3mjGvG40aNBzOVI2f3bA9WBIgJgGjjKGxU6ho7LueewfXmb/AtifLcmwaFJhJQ/pQ
PSCTflMxMDWCaeBhz2M8nyrX/RkNSpZRP6JYpezBxTSnegj3bTkmiGoFj64dXqdCy9YxWr1AwAYO
pmouqj4+0INlkoyyA2gQ0Sg1Vo5MMXXGEnhIRQifrEmQlikcowWM0dNoObcqy8EtzMOwRI4lW4SY
cXUiLdG7DXH7vgY8rvTlRzeU66ElUekgdNf9TINLazaz7fxWAxGopsIx0troOavKU6QaFC5z5VwY
8NAr9cnV6Kq0MTgbZ4rnpaVXK1SgX5kTuejbal8NjJxOmwj2IpFczzcpufac0CoyO20Ja6dE77if
ITb6IO2wcrXxrPNFa4it7LXjryeGQS7C3nnAx956+TgxcAFmAhwsGMDZMwiVU2nXr9iNHbSRNcjO
J5PysaNRONLiQzbq+bJLalK34uCjx4A+BK0JtVwVcIvCpLnklvedO+O3V5UA6rmkAMwuc+I+6jCm
UEItILW3ZekA/MthobgPpdCXc1s9KzGkN6UOqE7q65yZF5li7CKnek57WOIWUuBFGTKzQTsqFsNP
gWFD1n8OJ8o7Ys9zODiNBKRyRx1O9pQS+tmT+uYm028yuc9hORzQqH2y9HJbkaAGtfWq5eE+cfvn
Ih1O/jy+NC7/n3gn0+s53sNQrPy5PkdjvWvplq9Qm6G/GI1H1473HMyfzErWeTxcakc/KGl/r8AX
MRFqVQ064RchMHI8jJAN/JyOTLYJVfeActo39QpEmji7vRrQ2sayELkzPw8GriKgIUAywPwYt7wF
kboCVban+fkjG6IDX3T1SF/AcYZOPKaAxodP12iultFvuPEnT0/RyAcAMisqnYR2bWkVMI3gSDeW
GJ6eTGQ4gIrcqwFrklCahoV2NMLkAnR7G8b+pae6rWrlj9ON55wAfMxVNNgT5aPVnANyjOgGgFxA
iO3QDOFRGxxKRN5e/rFHIpwCT7gtKVrAONvMVrBxANMzQAWoEOSGomTrjIMcOi12nqpw2qBudM5c
/VODTjE16J2xWKh2U2bmBlahDWYqH/fGkJ1Mc1ynCWUNapZ66+/BoyPMnHjv9QRmnzpKzPhB6GcL
N2Hgl0OleNYOOmGGU1kHigIPSvlYJA3EZrhTSzTmEutltPTnGMAsLB0IdnR+e6noUxJM0/phpNmm
x4S1droRgnmONe0BOlCLrZNugwIerUHossJsp9hgEYIwu32tt69OaW4jHe9bpcFi1qAbkki2YwsO
EKwdkO5dSqmZfGQnnsVVm5XvgyNSB6oz2A6+I02ST6fS9zqRuoPr15nlWEf2HYJDT649/kaOd+gd
u9kg67dD7HA11iEBbnJIESRMQVp5fSFsfGoJWnZBYAKWHdXTetgTPh8n10Zjj3NXNXCWc21LhruS
79U0yaHD40h2BiOyP7hMJk7saGl0xrayK5TGCnhYXrTTu/DeIqcG64y+quHvSwSCaHF29drkqiOk
1QPS8Tbo31F+UmkgoKLQIwnfCPA1zMg33RaJOUgtYx5sNHZkYmcc+CV6nr7kXbGHnv4QC1JxwTqD
Zi6rXE3ByWlmyMLJanTjrUXhbk6j+0SFEhG0rW0bn9bMqqlDfulhdftqv61JEjW3XMpUyqYEcENJ
1pmGtUl2nuaAAzgmcluGnmhL77Ze7XN3VZok9HB1Fwa0p+Npg+HUlC5sqZzw2qFEovOFDXjZhFB1
UfnWrbSn/dS2r4hdWCb0XrFzrTFfbEyoPIRTSy803SOEc5qL8DVqUceJ04dL+OsCCmTM23J0Iko4
9UdV4XLcyQfbYaGyGCEgQbGa4pQBtxLa8IhuAruWKenArEUjWrglSvf+MOEG2H8LDRAIpv3vWGsi
HppczKhDyGwYHrSD1rIsXjev03C+klccQjO3D0xdBRWDp+Aqvxrk4X2ZPkop0E/gWclOwk59K8EU
RRTZVYfmb6dkVzLYt3RmfTDLQ8GLWNY/JdMWalcfU8tXsWExapkKAVN/qwMlAIDIMgCIjquaYgyo
cQXqdGg+IDv3yLYUmzCzNx0qETMcBHZHRcO1W4pJmDFZDrzzuK/PVaHsILKjWsE2QbLINxqKFOg4
WHCAbLbI0k4BJ7DRjWNl2STwPLBhegHAJ2QDpuHUspJqQ1Q1PwIvvPVwJIe0OFn0n/T5rSEb9NFb
cePPXK2XAaTV9pfbDWVBd+s1XLhwQeODQ21sEbM60KLuDUl1AB9QDW9Hgm3b2jShtneN7nN0o2MM
51Z0I9z5ZoNAac1/vj0dnCH9NlramNNkH0azfWvT+QC2rwD5Zj/ETBZjC/lEA5synvRkWJE1o88B
krOyjjEhkIoAqbiRsfwoOu199P2FPUQQmIBq1p2zNjisYXhXR/1gkR25WBNAJ08tWUwnhcB2Ywb1
obX8bQdo2qyj+2BnTwnIbzsDaAPwAQPLexcp4hG28TSW8DeL7mzzYYP95mEdy44WFgGsbF3mj+fW
Q0FipOcyHeoYWTyFQKIvD1JGbMi05E+ynrujR7so1Z/ayKbfcDHa36LQV1HpbUovYvhGCz0oueYR
D24Ue03/kDACRrvErbC4y8cYqSeknJYE1LQVviLIJYZ9Rm6+BUvKnjUsizP0a9maIh5oAHerrqvf
xYBCy0f89lPMp/xzgpZYg1bWgIMSR550t0gN3o2p/i9o32gNEDkvEyprmvBOCfCoaNNO0nXUogbz
2GklIdF4b9Poa2bK6ty4dyOM71GW7WSlExewL+XWCqYyrBCAPP2al4gJrSCmnUcAokFBOR27Ufeg
cbnwIFC3YxyDlVHQHkm2MxMKsC20tBPgI639FvpH7MpFfNuoZnsYUZvKqh5lbXwYLuQK1HLUaloj
QrHKGhBkQbCaBkRHXG2NxjIL1Y7p0ezQbhzLnUmHGfFg6gfZra+bp5kLHE/9Bomu44Qzr8mugqi4
ew7/nznooGWbMTYP9vwYtC+qe0v+8Eym0XTZOi2nHa2Ohm3RA9AIxR5V5lcPeVt38Eb0fqEt6pkn
jPyjzRwuP5139G8Pk9qT4lBhZpzAcpzCg+b6J7fI8oWkpFrtHUyv62lIvkU+EmYMbWZCB4X5BHMY
vCUV8Pii3s5ojTaI05Z+spZrn0fG2YB6KLtfOsgVTdd0Rm7aJeKGJqwAPkxyf0OktU8IOQ0cgo0n
ks02tYlCx29Dg1QXdJB1TCl/pPyLQRYdIiYRUPsaEQgOw594ii9aNGLA+7Vh3lqTYTVlscpA8wXE
CxXTlazwxrrgQ3C0CEoiXCFdIC+59DQYwPLsxB02POMkxHoaApy9yEUwqG9eNMxfxKHlLKK9Bzoh
vPkdbwz8oUetyuBCDUxe8catPGroD2v4gXJOkJUhiYTYZZnuOpVZjFDtW49kqqJohvlkmwx+xYhu
1Vxfm1jZipn1+PCUmG8Ow3OK8p6sTUdBj9dbZN6v7Js43dyZnjXNBTNnbeSVvYzXRn2NjZcoyaM4
xfyuA5IVwPSDBU/Pv8j28UfiJjtGt2sC1uClVRQPOvNf3wlXL33p2UN7NsB5MTsJHxzqEIPNaM2s
6WWGRHis72RjhrTmVc4NN4t4CI0XB5e971HXlvKjuPEOY155nyju/StR+Ma5HCpEz93KpM75mDzn
r00DCQpjV87RcprGpUsGFrdXCfJ8gJmE6OjWw0H4SYHdBf+1Pcli9tZi3UpCf7niQFlG7UvysaaP
mMQ6rTNMRm0EFOOHhV2aV7BdoUkvIgxA95YrnXaFj/CDXJOQQuDYpWvPCy+M8QazA1BPMEUcDw6g
xG/hYJIBfJsjYAk+UPGqTccKFbOxlJNiWqeQXp6EOA3wvpyqtm8lqJREy7/oqwLYU1CCgPozv9nu
V0Flk1IlVHcTRvArr+7OwnQW8sGHX5Cxs+cK9SLKetr01OcID3Lf3cTcmVa5Sr3fjnKjbt0696cp
mOBILGXiPHv3Bw+X8+mW4a9NiqF/YknFdNMSRiiiO6YTjQ1ErlP9TQ1qY8TBytDMzWDQ3ymTo5LC
7m+CcSPfHLhIeLRnWW6D0jpf13QkRr237acD59gw3a2R0nO32i2jtY5IRG4lwJcQFjnqfYMxjZ0e
6x/J/Vq09Nu8kByOEyo69ehGlf2/FJUIOaB5BbS62skJ78YJeIIPqopBYrEUGX/TXrnOci8Vm1If
yohUhAaiSrVVAOu3W34zxMezmF4SbWt/imnaIiFTTndFib8k4KxdGLtFfohMag4K7ZjAOCQEQfTB
VzWaTypIWhX3wbEMIGsgTLHEVOdI/AV5jxiDfhTLlHU3djsn8SbRXJdzuBa/IdHzPFuA8trXdkBb
m1RadjV3dvQ823Q6hs6jHFGFylT4PsOyjajY11C5lW1VBzcXjmYQxXtt8kX/CzuVZf27abdby/2S
XCUT75mquGxlVda0jenaSM5Q2lm9bHGAbl4DNrDPBUmfA6E2RJVmKDMhDfxZD4Nu/6BDynLKHTTP
e0pGIk/dEhO4DqF4Ne8qQglL6VgZb0dmuUbf700xrrpdnxqFNnxlrBkxd5Rfkx2zkcJQw29w8VeX
qCJNSJBZF9uct/ROA+SFxMimhEw1UEH5DSnx5IG30XJnI6bUOrlDs9TDYW0RUYu/IO290G3tMKo5
lIcJivCfxXbHK95ObqUP0s8jLI4r+19Ny1YcgZVMp87fyMHCDOT2L1zLZcyccvT3Yb1MNybo7USq
3fCyq+x5ZxZLRPvpTYUbzbxFSIdJOlkIIxSy31Po1d1Soa8pJxLBnUUzJD/oFW0TzGheZvumGLch
A+bEfELdirgqGZxVMZEqY+XljMn31OMe55TYzrrLDtj4hoWYS20VwIYo7IdBOBuVCQENMJr2V4oS
3N+RWF5MNSqGhRbvbUA9YkU4eQGbSldbC15xYQuLfejt75ACDI/2933EKCVxl1jOmcgdsu2y074I
mwIEbmglLDhOugX1C+GhnBTtJIuShn/fzjpAfFxLiJn7IKg788lDcUvchXw9F77ofiTAzkSG3C3/
jg/z7VfywiMNOLvqVh5FLrO7SMgQFK9QVQlsLyUJvPg+JYC+IKuPRZddJayXxLRNii3GBZ/EX3Cg
dGpSRJQABXt8yv93f2KJFYjUKVIAvHiJjFgEU8bWhw0jdMQK6sO/mhOcaM9+6l0lpOPzJIftiSsL
kEp4Kh6qAJY8gaEVVyB+Vh5bbgt+FR8uR6qY1S2uJoeSkSTqtuRK6dpbj1nEdotjlePJxTBmSEdY
HZRqgCQNSxWIi1xMF81CsZoTfz9mwP+4HX6DskmJkgrAN6q/HkFWlnyLi8HeSJLfgBmQmxUW9Ky0
Z2YnPmY69+LTONPibCUokkiYSszaDD/km+RssLuMEqSMOq54PERMllgeh7xIYmRiGI6dxCicKF5P
s8MVmA7eVcoBOumJfEnAHg9kVA7XhTVzzWljq+YZYvtbj+5u2Hf7plL2DINYas472aOz4AiRl0TA
/2dtPSbzJe+VF3+AMg28BjDfQqFQiVgjiK7vQGasUDsoaNw3OtF4AkmV84RzGcR7MhuxZrkaHVRr
0P5Sc/SWXqU+RHjfY91CW11HOG8L+UBYY3DmITLMOfvuodKZHxl98ZdHkFPThWfUEevvEXajM2AA
nVbXYw/U1/g2HBlvCbmQ1udE1O7a/QagEvayvwpsV/OSbd6ra7ksKUc+1tM3IwDnwfKOgslKbsik
PnVqAfQ0U44SFRrB69xH56AJcPnjzqqdQ2xA/mZj5QZKOOP4OAQgAV6F4hQxB/k00DZ7r+PKzfxK
RE2blvCmvRelfZQLwhXNq+4ve5DkRlOAT1XVGmNkdMm2xVI5hEgcCyMKd/KkFhHtQC8UDfRlTwmc
ghH0Sbql1i/wREmAxCRE2W+ug9LXne3IrhcCCc2mDTYBBUm51U0Ubx2jWLmzdecQyZ3lSEFD2aI0
cZZEw2y3qnWra4A0dL3UEC4Oo0uhiiG7ZqnVsS/KJdTpzQgmp+ZeIwdKx4JYOM/1awg+dHBqBooY
J/SDQCs0YA/yiStY78TRZlaEVl+8nRQkmKkORw2lrcYYl6ojXRwYZPgXRPGfGxxB4DtXajoCTSuZ
89GeiiR9qproKjGd7bnHTjUQQbIvJfK1g1d+jHr9XE8KpdXoStbzEXIf3EY72pXysIG4SQIsq+AY
7ZfvF9smJvKrpuSiAK4yyh8mYL61JTx5e6i+qDU7SP0k9Oft2lqHpRascpRk6hqXbtoNIMfuaiXp
EcDjQhsGapJMdByaE4f3kCODqpnqLaY6PiXGyUmiA85w9pEP7ShTyxmQVqRHxVsOrI4sj+RpJsW3
NI7ekq4i+VNOSGWhGqfsYDof1CL4S98l8J1IVCXS585EZLlBqFJCQrgbAtzKcaZLGLlPuWm9dwz4
Y9jI1qG7hVDcawKwWfL2Zpr3XeH9NCk+zZzQNfVjfWHLqEzdhRru5ypMG2qPuZvffHX+MYgddWax
q6SJ4hIhROy13jpIPBBTU2uoxSkcGIuQFBLbFa0YPmkkF6R8NVcgLmC+YeLo66zJdQ4KujLywG04
/ael+gtv8JFOKpDQOr23mndAycD8CzZlCRBV4MjeNC/aJpNBwaSyiG+mjTNxNbg0OU1MCWCYmLd3
M2RkxoaWEN4FthhySnwvzgXsGHg3dkGiCLDPSFGtBkw+oOarp+db3EoGHKyjXjEaLohwdB0hGwji
NnzXJTRIAN/30ix4Uaab839+qtG8e0E/gSsNXk+yQyR0hBngRk9EAAV5Mt8p/khiKJ5Dyn7ilRFA
2AJ74wFp60l2pIXJH1ZRktdSOxAO8CmgeihakNyCNZQP4SEchSYe82W4+AMsGgqYBHMllbvkuaFE
wVfk8a+CQqKS5xSEmxURhRh+Ca74xMKGSMJNT0hBMNCEwH+EE3k4bJriBKuuEGcEZ5e2ZE5dXVwm
7+BV+YmClhQp/sJpjCOMibM+o0sOltFnPQWfx4CMOoRDSE/FakGOKq+8ojQbAEV/AoVakpEP2Gwf
kY4y8BFPa5Zt5f/4hYt6CaCQLZOYEn6uiB5Fu68xhvFwkt2SEiwu3pvfJYbBv/hN/ca68/nyQrLV
ZCRl/AvCW1YZQGAqJwM3WYzDUgAOLHjkH5ksh3sfX8RtyFbID/PbsnkcETWgv4kAg2hRkaCWGjiH
39S7aKQnZTWtyOFXsvD8QETWPNB87oQuQkiqaS+sEHZbahJtcePk1Hy7xDV8Pr5a/guqvqc2KCl/
JhMd5QgwqMt0uoOUpTgJ7JIkK5KBDrhk8bYmz4bfhJ8PshvwIssKZAddRQmyQ/wZ8igLizqTRhgu
AYgOiod/qqLHXysk4005DrUU1ZNNYlC0BUysJfUBkKJNpMHf9ojnwnGYaGFQlDKN4FO3z8zi2JJA
7zW/O0Is+iBuSombhskiAmBBSJJM9UjUIGANcZhSbCjknpDFmahgoyqyYtbFss2tiyxm585wUZjH
TFCH9IZm6evByl4UhylpXBaewybTjetqKwaHNYPGAzQR8YriIa3kyCc/NSnPlRz3aD3q7hVk5U2s
i8SNMac9wixEeXmP0SFhOSWAFi8J44CzbwX73C/29YgSO0JfmpRMeHMzzxdMlyFBuf0Fmeg+Dkfb
nvdN4i8ljUjT8RyoJtWo0ntjWaGpHdLuAd9wJV3tzvbe097bZ64Gt0rK2Rwl+nwa466pTWCicHRP
PFzipsJI5JyQB/HfzO7PMCfq0BFaEL/Kc/LQUqCBLcRPCp5Ez82DiaNBYgQ0vA27sYE76FL23Nik
+OPg3v2KygcN+ChN35qY/NbCo3O4pRFkj+5V8h9WQYKCMsxPf1U4YDr5XN4IyNeOSR8KFDNDxM2A
eUJg5SmEWUN1ikzU2GgkUb8Zom3kgDlg8nUaukt5As6DzpGTNVYg08SAfrRO2vMPILl6zWQrWKFq
hy6we7XNS5k880G5aVIsY/6a/9PRtENxc21j4AJbvxQ0f8NeOY0gbZGtoynsrezIl2vR23SPnPaj
GCgRY8yyqDwg9fMu32vTTxeEp3JWk2AFahoeNPxNWodsqJTMvIaiEt0G7gS3VJIH29Tvo4PATVOX
qHxMTEhIGBvDJaiGPZW2RWkSqc1vTPNmTJ65Ys8VDXPC5arIGGoN6+o8t6ixQq++Y3brCZmI2jvP
NYK6ACt61dtG5TdP3ml7vXhI7dHp5j9bTtDO3hs6sisK488xNMI0Zoe1+a2loYUokKSKyNYspcRC
JIOtiKAHhQRDwrCRvL8h3ZZ6KecG+vZOSuxiyxvAHfKJbKdwXbjcil+hSdtSgCfuPzbxc0JWg06C
uAWwE9te28svNNJZoWbPL4qx6AeKHOaNbIeKlCk3SU71wOww6jXwwFrF+QtBXN+8RL6Yy3PkPIJm
OkiyNBKu2p7yX+8HRwncPaPfVRhaR/+B+BRH3kHNjG/Ug1bEHRTlFThl0aqD38HHC2iwpoxojhCe
0d2TNrEELhOVxyj094ITSbzoUMb2wYCN2VMjRCkeuS97w+wi6OnVQhIeadhII0YMk5Q4qxEyGJpK
DOGj8v7/eDqP5TiSpVk/UZmVFluoRkMLAiS4KQMIsrTW9fT/5z3n3hVmSKK7RGZkhLuHx7MzgdDa
n3TmXABEahszVPhUziVY9Gt5L/JNth9yjK9368fuPs9YeitAMMv7X4XUeB17GEbspGkcTsAZI+/V
zTOMaxjUUWTk8G8JWwPlMQZQiBOhDawfCJyRjj8ijL3QViL+Y1FGZaNyFNxEkcoxKIG1noicU6zW
k2ByL3TOL9abBTGS8ohVpoqB4t9PBAWBIWFGr+t9Xg0XWUwLLo+Mv/wv3BDqdDcbaK+QDxasQFpO
KVX/guO05/9Ld7giVtzISue/iDH8Wy3eemFOPT2OfUcmiu6DvIRFofNFRaaeMZlHCihdNF8UjxyM
bY9lAdpKdiu5Bk1fJ8RHIAOBgMvi4qhOFosRZ2SpfDnfx7BN4uqQ/BOD2QTJ0aKQ518N67GbcQ/P
X0xaBXozVthMm3fto+yZknqiOQfmBdJRV85Gz1klQFwUETSUMlbd+uTvpLrhm2MEAT1y0KRiYgfN
wDhCFV8CtEEqOHQYD0wpw7Dl6Vk1vAds7KyA321/G5q/QB2JE2Lhe3oz1hBvfg72pWJeI6mHReWK
M0X82iQ49vG4lbInO+eKnqpqcdXH+RzSNZ7f8pvaFmXS6mm4uOXyl9pvgtH59//7wRFl0Te3WeXB
jpkqwKLi2fNQwRJ5YsIytFnm8oaeR8cDnGX4IOQa4YEPoWYZLOdy377/Wwum9XMBeuM4Etupnaau
FO/5FE1YRoqYJluJT2XPazszO/zKjcdzgixXPO5MT6X/jcfvLPqDbvlqI4akZe9OS9HNX/OHWudS
fvkAfzO9poAzXAt/QV60hP511wwP2nT8CX8eZU+8yqFh+Lt1a1OWY7Z93hSn1xoUxQV4ORdP+2fU
fFmU3kqNRSNT9ZJSkqClIJI8E54ihgKUNWAQBkYQrx00wbCzvoEoyKpPZCMszfZcOf92aBEgAGzC
rZ9rrFfENVRrrrNQwK8yfaw+bZZgkVkHFIZX0lZJMcEnk7gg9QIDTVCHskz4dRKzFTNiAZCZl15q
iSm97KbiYrF/cKECjHpIW+2i3dLTmNYA+IyzJnlnoykvZKsqWeTT+UEaSyrcL18xFkqEd8u6D0l3
d5AVL6PtKXt2kO4kvCNdWbbEV0oa4XwX1T+8yMSzzxjr85IDqSXgUwqm4BK6URpGk3diVGl8zZRp
qZUduCAdndryiHFY5m0Y3IfMwBDmuoZM6eDXlSAn7Zf+qIIZVJmXw8xZwOtjOtxM/omj4qOkyeGp
5MiTlbCbdyk6G71mRA/cGC0YF4w0Plt4GLoeUPCNUIJ+E8EJII3WX/LOSx0wK0T+R3irQNe11NiZ
LBpW8MrABARU54rClfW3miFPSeIIffvw7NNHIHQMDfcVF0w3zXk7JecT4D8fzHNlVXGZYn0nu6Rr
/bsgkd6ZveF/l4V3Ya2PG2GAPQXOxZcpmGtHKpKDuM0MMHPzXqcHW3GBaNSzo/e6yGnygDMpWWXR
T+jyBBJqghENyGXEgrJFsSRGM8R/3Y0ERK/oj1mC/QGtUKc0ujthYq43I2bbzgsSYkHrSu0q6PYE
mQ2KLN1qvhb/+C/Bh5wTjA47p80E4FZxf/Rg8KuCeVWcxhTnhF3bclFqUx3U75YtnG461W2seRf7
DRvbF5I3DxwKkEFLV6tJEAyvYJ8Aenr/kkEn1yX9WB7ocAW9m9LaSsyXiKQY7Yt9hQeF+e39T51/
3QOvnjASV59R4Ai9JNjgVwwc5V+f+Emh5kBCWvpKPCYOTwHxCuPmiKUQpwiPxSYZ4pdPxxVSkdO6
YH90gNl1kL0kM/YY1C+sGX6oLIUbvVx5JwR+d6o/lCSAH+n2qM9EoiM0qPwdlzVSpB0rUlAJ9pny
ELL9Mx/RWdyYB90lz21L3412wWMRcxGYMB17XpnCf5THNX3XpmIhSVdZsiNqsCa2UApOrl0Amye1
WzHCEgLyNUzdyFuq+OFCmY4JsMFTEuHZUW3oSOcgZeQJs8BOeJGZVw/Uxm3GltgD2kP6pxObRcuZ
sGcVYs0y3QpaYlOJh2d3GMg+aaDFa+wsoXkMO7dih9TZacYFP+YHMUAPiscAy6XMSpUyuxBgfq9P
tUPPmaEvUo1u+ptAYf0v75K1z1Gr+yFsa3+SOuoo+f/57X+ct/bOspLVVkJeSGh7UleV1UH5JwDZ
1953d8TqGVwb4amGwswxkQqav6DnfI/2Jgx3GN8Qr0U/qxzTb60mOC8qA2Fg/DuiIOw2CUFIyUMu
AKy5kf+RlZWMUJimV50z+gbWkVh97V9MXQAZOwK6PIXHCwxPr9PuQYWSTs//ZUen1JPMroOiJktg
1Zz0KKwJtpcvhoDQTdQ/EdtF98IVK1citCowlQSWekhOJD8Pm/i1UjkLgM9K98AniG7gZZVZdyCI
+KDAWoWSV/m2fx1Mv3omMkDeaeXzbpzN1lmp0oTTXVkRKYu+2gi8aw4MJmYgcZbwaW9bpGIVgCTa
lAQfg9mPjoZrHP01v8qw4YvjGiHMgKle710F2b0kHHwDpy7dAfTZTZ9sU4nr+GGG0RXDmWKTDqTp
sC/1E0KQR7tonuzAon4z7gOko0UQQbtY5UvSY3vJet/L9qy20E0hqm7N/S1t5j8pVpP5bMN5ecOH
u1HIR3vClArjqXT7x37N0eLHhxj/61OKNCCCywGx2ql9qSbOhpgAgZj9Hkn2q0h5Pf60cm6zMKYp
NbsqhuQP0Dg+qAj1h767AkGqLsYle/TT4Kbuu8dt7q8ZgHDftf59P/RXkkiVQ0xlvSbvUJjvSTq8
iCAf6/V2meiM5fuXwHkXFzGWuFLFw4+gjD5VgTCH65apV7dhtN0lcgTAOaXviQKxJ43y5NCyOY3H
Zqwe8t6+Y7G/YgTMHKo5YW87xLHI+Mwx/zrLJ/N5jlNxfYegH6/XET1bhkViwVHmmSm5cwr8EE4J
HJhd3KguHOfok9Of6r26FOjiwvXXYGfiCsJyh+0rrUvES0zAwY2KOSxFP91KAxF33VtB2sBkVETT
FMGZ0R0iK6FqZJNEfkhXTtc8MwHg2rGjW85FqWgd3yA3AVkKe0RUidd65xGr1Hb32xrVTzT9ZBLS
Kzbtl8ZCPxvPWcdwmtFmOLt39NMwa5nCrYPB2F37n2Jf6oQod/BEQMM2jN7RLJqjh3l6X0bMF2yP
y5LfrsF05yP8OOuwyQUCuSn34W2yvLNu+JaCcqZ4PNEqiB8GVACTfKSEmlmMaHcg7Wb/p3Jcetel
bD5QvNLn/Bvr2K/NZdZJ4jBBsX6G4H7HgfOxTfAtLTm/hoEZsIuPjrO8MWASq3RlGkNo3aRogJXZ
jATMFG2LD+6Q77uoOBph8C/gHBfcK26Vodgi4L9pTMwP6d7QidocT6rfhZzH9TCZYvwN4cfnKVg0
cu5hTwUCYJfv4+dgmBRB5vCjHhlkC0L5LkLULfCCJ49sackcuvUUoz10j5G3f3nkTaosi329Oh3b
ZHFBHlyCZKjGEJdJcvIyUoBKYD+7fzsg7HJvR+YQrZr79jOK3Uu6T4/rXiIKmN/nDDdssFhzNc6F
NXIYWlF4Wa0vBXqGzf4RDE89QZRVotgoDUrmNwfOEcVggpySoqkc78SBhvQ1CFKR8D51OTRbckUo
Toow4bJC67m0DErLgWjgZLUp0pndc6afJUCzeC+i+EjWTKyVmkr4ISWZk88vys0IYmXxpYNRZZvn
v8dZexhQEilWWk3y1GTFL9KHsCpUWI/Dcu5CwORcTFJ/jlqEzvJKRsUBzmdx/dLFwD6T/6nk5vL4
bY6WoOjuBK8Q2JUcbPAK7MVtyv7xOco60344KlSjmUqH9AchvE+aayIrBwmCEYwWdEgLOW6Apkx7
/FLqFzGshxZIzHfoIgpcUUbU+MQj2LiHHtOUAExsi551r7AWnCkAKiogOGKpMSge+FOulTe+1Z+9
eaehT+AIPC25afgzrKaxXfXwbqFM9nmmOu8khsFlcDqqVuHuMzbcSlag8zBWfs0DJTs6vaT2pcxI
M6t39KB9TQukjddCHN+YU/QgJMmL8B1gSilsBd/QLT/o8zewvBHEzs7j9SlKSXV0msDTfFjFcnQh
6qsCmfX0PMuF07rPkavW8M28hYKzX6AYZyWfapMYcdKRomHPqIyEtJDR8tH6hy7DM5O/HbPmhfUI
hLpp9U41kw3LOy/EzAXyy4M/dejNqgHVxFcbB95ogK2r6mpdIIj9gkOTunu4HNWX0Os4F/RERymx
SkybaCt6WqvqZjK/rC48S7BHFkTfATXQPvk+QnmzMoQiKQ2M0xRVCW3M8YMSRFdOXyWkC/B98FbU
vwQkiZgWt2IBNRBLUJck4Q+KppK3yV2zEiv/WwsKYR/rr21fUB+ZPvp28jxKEa0YPR1wxFP2MuBy
hK+2FYOofCqlBZXpEeGRHbltetuvv8WpUAxcS56q05TfFn/FVfGROlVC1vdGByvZRh8WRx4/3yrw
SRCqtuKOMsQDg+bVkpSJJeMywQ6mgHyJAK+9bnM/rD5qlTZ7+29LhWQ6OrpROfcZ7m7A0hNw/kJq
S2UM74WmF100OPfkPGXBhH3rPz6CuUp5bTIa5wvRwqVftJcicOSSxF+OtMHt+NWaSNuQvNSPNkBZ
hFMlhYhqCXCmgSyupX9Y5T24tqIahRtXVdqncKIKFk8qnRYsHQkJyji+VFZPEWE2zWUSvIHqh5x6
lOO8o5hwRqsY2KdYFN4Te3EY23swGfH4wsJxZ7+1bfqFMpRZcN380Wh9U3ir1EUwq2uhRNfSB251
NhwLgfz517honOfefiWIgVEJZwG2YEC1ikEjBWzOGhSv4EIK8LZ4Z3r/kubo8hXoWdRcEe2BbPAb
x/zRgVqwAZB6KIvShmat60WehFe4D3WnXSrSkA+swS+DHnFm+6JdSszq3OWFtJ8L5mmgfqWuE96B
44nwNYlsAje8ma3PFHcZ6aO1iMyY7g7z3N/2kzQ6e24wLqvXu3TGrhMFwsCh3iM6JGO2V+t6IdiZ
YQFfgbxhw7ssr/53d2IzFg+hv/+Ty14QBrfe332wrniD3GbORuYHl8mbGVhTfbmAlrJtxwvTx13D
WO5FK1nIMqZqPlem5qXVb7NsLwbHOgrnGenrZopOeJIvxchHaNZIfnh4SvZMp8C1F1HY+lJFWKNU
AbobOo2WoDhOcLZ737/qo/Vkl2h6GDtgwSkdbzvL/OiD8DGx6d0YsYSa8FYS1REBvy4lnNMUmN+9
h050AEcRRzZgsrVu32bRMQC0r7Oravf+bG6xXSxNc5+h0xv75SUJTSoFF0/JoIPutRO83/uBeTBZ
zecVCTNUBzhkG4vYnrlW9WPUbr/qCnLcDXSikG67dYip03wUiNMw+l3AcBI6z9OQ4DOGoxoTUxGO
39vB9C7It40jYI6kiw8JamnLBmCNF+djL1zgR7Sh+IluH1inPE/B/u0azY9m9/EGNY1rReCZMQpC
fNDzXDkxnYS1lSfAkynWcNjTR35zZ7cYwXfx4+yX35Zr3xUYg5TbfrE4wx/cP3BP2QsEWAQm9r57
mDMGek9YpzCY+qN1CxLP3KMHw67OKiacoxpTBSm8xAxwth+fnXk7YCrEfFFVui16iTR4sbsvzztW
RCPcNJvmD1F7hqHmhzDtk4JIGKA5PYb1LQFOpyG4xVUCmdOTV0h3REuVIiExS2SHhHwKigogMepc
wrMprlHA77C0x9ooIY9hl7dnjEEYGhBwDH/FaAooxzcWjj6AqKXLUA0tOBGmm+Wtba0cSUhtS/Pw
bkT/T4MsbIpx0nhtin4U8MwgTYoYohB6TD0PxWIuhItcqPCazL45ZUjFb2V1kgOzs3le3Pgp9gZX
emtcBvFRIpsN1zzB523tnyC4osElyumZFd8ctYPYlWvafShytcdIIS1B7pqjTJ5fctpCOPoW0AjX
xhlqv0bXplyCuRFkPh+rwQ4EQ0Et11fv6EleuZYO/TthjYvZ+D1xHCqtDSRjGWM+ItEwpBd6JLvB
+F2gizaGycIt71vn+fQLsj/GN02v0W9vdO4Oa3EjnE4fFg20u6wXHDBYqAHIcadiKnhChLcNlaab
odNh7hv6Qv7QGVzEh7+4S8EUUrundkrTJLqlObtFxH3vxGhnHKEqcbcyeLm13lyb5lMiE52KQGb9
E7MdHijgSSrUFsCFrpzb5TQeFIb5WqYMXY4hWSTwrt/SrdxBStr4sMwBA0g5EGxa2bagviY5ZfUs
6LD0rR5Y1Wa1dN4MV7i+3fRk2vFQvI8E7hWDMwZkXtr9d+mhdR2T8V8y8bVaCpwUSouV+/igEjgR
4U0057bsGhgr457rkwiweZowpptWYOx74MBu1X/OJfB2QK6yNm8vefx5hI9NhaqOailBy+0yjI40
IFZfVI72yAN6CKlfjARf8TjIcBH2S+ZURNcVVTo6HnwSCuM4otCmiYoYDV8jVqcOx2tJOKhULgbA
VUqbjPmUre18j5QfasvUjahTdE7G6yD0j9IV5B38g2G8qkZwqVHFeq5te6H0hZROtItAQKp8rucg
YYYiEyZH5/oyM4s/vKn+bvYSnXlNC/P02xsDek3SS8ek6bxhMhC4HolFR80Ql+FR+oTO/+Qk4xTS
lYhQCki9mT54DljDIzJGnIFoWmGaJmLeYVl+uhsWJUN5naoyJdwxLO2QjTxCbjRyAHNCo8AUGBwB
UXG10Xvcuw/7+r7gIqPszqWMX5HEsedNhg0yNvkMDPhSFBK25meqJEp/uxRLrhJFCBxxBF6sQUjE
JqNVCuOpO6PvtNdIFLkx0b7ZdYH+lgekjEI1D15sxkEgH0wmS1w0lFd6fyBz9D0savH4jP06jylq
IlIzH+nHhGIGhNsjJeUH/6cYQzxsgPDzeTr6Kd0J0DWULMIFZfshIVRfcDaS8qRB/VpULfLyLr8O
OKmWaL+NZqR3AAlV7T+ZwfCLn/rUyBtROQETBeGFV/y2Y5fWgS/q47M8+B5YH1FEpMjT/CbGwJ6x
xpRlOR01YGpPYvUxulypBUeqjI2RuX0Ff5zd8rIUKxBIUq4+Wfg8FWghCTKnFEzKVXb3lj9zkecF
LdxGGqKgp8UHaSxyDMLpCUTfHnm4TfPTXddfYhoLsGKW7VSeqJ2ZhtoA93GQ4Ps8Ni4Hjx5DgDju
agHBWRhF6gGThjtxAiJBHU3a2YoL2NzQHpkLh83xhKEASepXe/0WjwmcE7iwsivCYvI+m4E+7PrS
U4kFqudh21cwl4R2M3Ke2y1o7hf4d3/Gb47y7H+bDyG+3GszCzd0b7lZ6FWz8GUav0Wwl+Mjf2eT
vtUDEyG7DAlVMOgY5IWyhNr+yQvxJtRzkCYtgySd5xmzR0T9+K62Nz4QiJF2GY8fROx/mj11hnhh
iBWlf12zmHNqUaJzlbYizFp2pGBUvoWedlyo3uQ3V+OqT7zPaMbvGCok3ZHA1WT/4qQHAdKRGkzJ
YWR+IyIEm7KpiLhzoAQUAnoWgyPD1yvGt39K0iyOqmDn4CWbZX/zEfes5CRyETWVN+VBxUJdpY8S
TpFrwjzAIwAs90CexNaOYXtMJP8d7FdLWr6T8NcaW4BanW6RFws2Q81EClKlm9wb5TGDr5AkkVkh
lx3yksmjPlsvhOKwELjbnklaKW4+KjMFnuk01D1wfJFc8EzrhkYTNirRDQ7IYxRfEt/y55N6pP13
raFT1Ktq4D3Mvt8tHrRO4JgunTx460e8hjBNRwEjfnhmOwSQuIyL5v2aV/yOirWWQhAMyOFTjNY5
8Jq9orjze47hFbEUnQN4juok1UFHGp9Px7W23pl1dm4CLKaCI+jHDF50HsxwxTp5LBPdo0YsNo8I
iiC6P3U8gb045VHGOdIte4jWq+kPWpqFE3CwsOyeSOI974bO8zuEUU/rwAiOggYOBqDmrn8b21/F
9lsWhxJ665CwMU0bgtq8XCyHaPfcJ97b4DcUGoD8rDG7R/OrCCZ4ZRuBX0aZYtPi4KEx2tpNYCi+
hgGBUL/CZubNsioRNT8o0Vhr5xFubFyxHvTfatCVekspCUAICPo8knHdLrVJpI6TdUTnpUBt8lxh
w5PaxfVww+u/wp/jJSfN4xsUACTn5P3ouRpYaYaMrQjoOw6a7pbXLZ2hLnShw7Dax8eQjlaXU4pI
drQH472f568sC2/1KT6FR4esWMvI35zrivRDy0I3OS720RiZUoVfqU6welixX8PhlJitR1jX/vMw
7g87RYycVBLTvkN186DPGdfhQn+uwKD4L6BLBx+gWLrMj/HqvXBkgycYJ/PGkFRygLZC8qROD2W/
8BTraZK8nsNejw8tMGSHY0C23OGmDZZDMmLjEspJI3/niW5AnfoJs9pl5IjvcsNpxYrPejIQi2pi
Rkhm5fHnlJm3OwO/SFfKyrgBRqY3yjppBdcIAg2tY8DST6zqrdtphG3VMVmQPCu+670muKK47CgD
M7esSG9VYub58s8fmosZyl+G1Tur1v+pJUGNQXGkTlYBYaRdNwFP3TaSxwxyxMMTKJ0YzU67RsIE
eeUYPQ7MU+v98JgpkgKfzh5eNkMSnDhBdVuxMs91JEsEYBvzo017xOSuynaVPFIYQfyENEIMaPgc
TNonJmANmDS4Z631p7I7QCWATZq0jzsVI2zedO6jWgDvGJl2TA7yRW47qhQ2vFtJReHTJkQIobE9
dNytmvLDGRrRO3RRyRRSVOfwBy7bbaa3o7PCo/RKYDDiaBHJgwghwGpKRp6w7FbTvMMn8WM29keL
2CHZwjznyTFykr8kBwL9BAl1hntdtCnDDMdkuIba/aP2Lskeea8GUm36hNH+BG9uQ92UlYVx7lUu
PQBoS+AfL8S7gRaJKvOij8QgShAhJLES/Ih29KdTpx9pVT9NmyYy0h/DLqwr5wIXafAGjkhumgkI
Z9XsPgsyINtxl/hr4/xl2tJyO7EdpwmCOvyTtsQrOqk53bWvlSp4W3cfzvtJzaDFKeawotYicuEV
eaWTS2sdQUFB93Rpx690xRyFLBqWjfMiM7pwk7KbCjSL1sXJwAi7ORElBZCFOj5n4qROPuXGK+Nn
HFxibQqVFMuC1Y0fsn6gEwr0eLlTmAqz/qopt+MYjIjTmvuBuddhY35Xi0XnLxyFNLv6zBbnhyJH
So1yhPxBvLILfaJ/Itjep949Xb13Z6bM+EIMQy3tEsQpEE49SuAg3O3RDBZpgPB0e/cDoD8+umxw
Y0MYp6oXcRyOJmRcpI4sXj3xUyiiyG7N6OfKEdhygof2fJdQRYruVSXrm8ReTgKMLAV4dTTbcETR
t5NOxz60bgNOES1Tx/OeFPqYofJQeo0akA3s7mz8nfVVMvTk9ApxCPczFLYlnJs46BaVAUengrTQ
ugCID3CF+bs0DlFMFDEj61D45yOcF59A8cmCC3Lzci5rGupt+CPawobpRlOG3Di6AFDXAT0V0b0w
aN19yl5f6w6R39sU4xzZpNdLuf2wywFApbyzFuf+1OxAM3wfm8+4cAHctNZl1aYPnm09DVH/6jfh
89hYD/m0EXCM3MEvIHm3Q5sWN8KVje9GsQ/HMqhI/Amda94eQJdyLPeM5WD02VvN6KkrpnvgbR97
z05c3beN/ZWX9LlQWwNB9wkJkVtGt4VXV79zktzKdi6nuEIyuq0HM+1+bT5m9WdZWCMRT8N39rRx
xtX9Wfz1K9nI9LBdQPRpYt861a1z3Ip2usRm66Kyma6ZcGNGWvxwR/cjKOwfHn27DGucWNVucO2n
UY7/9h5drLiJHJzYDcGgDUbimnigW9VpQFJdkA4wgBAb+L4jJw6M3oZq5SXWPWZJHYRvwWPHV2/Y
zh3DMGntYPG0DSkwU1EBjCuSezSz9xC1OWo3/84NZwqRZCGxWvFsw0L4sbM5u6fVBgMGPMiK5mXE
nRfvOfM6t6Zbo7XTr9plyLg/TjA4AKQUGMPrXiMKavuYCapD+7OPSuyCyjw+ggPy0J1puTfG+qMk
nbXqrL6w9vmhdar7fhl/TU15zNftD5X89xbnzH5EP3DYwf0i+o/DygfLKrvnFfetM8/wO1ZjgUID
b7F88ayHsLDXTxMrM0Y5eM8WSaJvVj+g5eRBQG7Kkrppgq26dIIKMYfZXy71+uWTsBXObJ37aYkb
bxt/rjvZ72hSCrhLg3WXFzNHFzc2YsDH5DA5WT2kBmkX3ZRpSfrhvTXeyCZdjCPmw5qBDufRBdMb
BEhKrmb9NWMUXgkmErTsvTH++HGszPzO86tnpi6Xj55LM9KQ8noGJ7VxwvWoi4Pp3lSy6uEQ56Wm
I7ew930Z77oI9faQXFS9hxsobv3Eu4GjrP0zmCutECjPs9KhJKv6a2NEhc0WC0MfSUxR/XR4q7Bq
5d+ua3/v9X5nW/EXenc6IQc8tKblGePaDwx/L+exQVWwv+RVAtCIIeBQVQdjc356TMOtXf83Y4J+
OC3rvV2c+M7r2ocRdKTzi7uG1hlvdnuUel55WYUOruRBdl5Z00dSUiBawu3lMes23dfcrTAD0fpq
1QWqYOZ6LeH6E3tnl+kJ7rvXMEMV6xgGEaV0n5m32Exj4DPsCAsmtPll+ZwWjX+Mndl9K+bouDfx
XQHBMXGwNwtDHZwys4+REKUkmJ3LZhgrVN0jOof+whyi5tj1eM5M9nLsGV+JORNWjdHwO0QzZuRk
QlWTUCELr/Wn6rha9NElLvNGFxV1++hcdCb91oafMX3EyN91OmWZOP/ic/Gi+8L0X/ooePJYTChg
f1hM1OkRbBsxYidrLq7zcf0qLCk1YR+ZEHueM2a7jgMmYfRPPi89WVHsBA4QJyllijYdOytkNq75
mlA24GEXP5IbvKzoBoyYjkX9s20AtXJp38wjSgOPGehWbYRnK2ZXl2vIfL9lRaRhVZwKZZEgyLLI
o5x4RgVBZonUgl0DDASBi+x59zu0z8zQoDFgZmwjZrp3NZPsb/exAQ/Xr6IcgFtzXfu8Rt8+MPtQ
qEswomthXlI1pT8txtr1HVwuyNCBGV/nHldXNSF6Ecf/cOcy+ggWF9+7PcXqZfPesiY55I6Dz8Ce
bhebkxS/GUJ4y8kP3pWbOwPkNmB5v2Y9+wUDJduYbjyIgQZbx434jTWa9dR76B7T7ineiJqFfRPm
+4NXUUX0DhNsMz/MH8Z9uzdbD1/vHF1UaK32eRPZG2K+6tEf9sctM7tz2x0CSsr0zUIl6aTThszG
ADZGPRtlKdKOmd1YpVxSbVGntHW9oNLCImpYdgMJgJs85Mv4sgQ2PQflXeeXl9MO5IAl6y0D2++N
KaEGwr75woyRo+KfQyF+0bWMuY0Xf7qB8qD9oGIgWWD5zUXQ5FxHC6DebUx09wxcF/0Au+IEdZYZ
IQfl9Y4AMrYRM7Ykhcy2yqNZkW31wT+LUx4omKFFsBzukNJB0DyAjMxdQWdHimK6pHc0YPK6cbTM
6FrvFMWgO8EdgECRK5MuTKCULWxJSPQADEkYQ7PDE5f+8BxFxW0OESYkjjLsTHiPOSMkBzjjnKUb
czq0y35f50hYVhNfLaYtLSsT3lOyig7oUOspa+2rJB5/FpX7eyW7FMw6igDLW/eCwuzaMMmK0/ap
LSesZnp6BDcQd5ZWjPph5/us+ORCYrP0BL9Y+LdaDm5U9aNpJddNPz9aa6FBDCfzSdNO6Q3MT0Ui
WNl1kWT4yPzpNHTaeBflkWAGaGDVw6NSeTdV3ocEYyP18kpiTE2tJxvEUCq9fT3VBga+5ZXDbhU/
qdhm07wCouHaGZpPVkziuW8rIOBAAVtZDPDl/ZXYMpVGwbyIhewwhHCZMPZPHwsImJm5ju0YnSeF
/8PT/POmmhhe0D1JF1CQ6ItZpYB5b6wVMXjz3nmASMApKuHXhM5RgNqAFE0PuuCLOobvdEF1nOLx
JNe26Q8hfWN4O5N7p/vM2V5JNAVzrh3OyB6/mjjdjYUlaAVkqyftA06CKRYkJ3acHrUWB0mpOGkC
6Ajuwqj6ix0mZtqjSy23DKw+3OnPXLPLJFuv/bo9lOn6VBJ1vGTCdrU9YoQul5IQLskrg4va6n4W
W4ekdUQNv4/J5eAiHA85xWlhM7u7U1/A2FxmFKtrywldpwcbVO5M4fME45A7J1V6hB+ZRiwAjPZu
KnOMdakt0+CKOcXfXt5weCEiGzA5GyiLF8RgAy2MJEwnLwiuqaRNy+J7elKClIKWHFuIbjPvt+om
kyu01sO4HqPZuRVLUH9aCx640n60AM/SqlauDynP0lkyUBCC8NKwjAtgaPvSXotz7KiZ2Bu9qnfL
xTesxFcv88aHqsmPBZBOH6azGGxhDnYQXKBjAiK+T0l4pyp/HhgmXBYQl4TydjWf4wrJRbF/Wo66
w5ZLsay6b29yLjMLy3GsnHOMVO2yxI07udPvZy1prVs/8A4q0vthHu9TtgA058Hzf+U0kcQIL41+
uirhNyaqYB/2rumSX1jjX5XBeltn07cYe55QtEUeM3kIOGaKmgW1FWLq62xi7hua7AJXF39v/sLs
wV5SbZQ+cAWl7uTioBgh3oCUWEhy1FLY8BoD5p4K1tb4TgHXWmN4gSUX+MIgFLDzO1CIwhmOvRJr
mpiN3y6IjcetINsqg/Bp7MBErdbcIGJI1/qg+c7L8UvoN6rb16hkWjbxDQjl6DTFL/KyB8dOr0j2
jo1t0LKErN8wCkwreYwpQpfQVM3PtTBWUPnBM6n5L3iO0U0fGwrsuXBxXQ1O3OceMM+c0RG4c/jN
7WZGf4c1ZdpQ0eN5mz4NS/NbLkhxuv/6T+FAI+WeXXUsnrSxfvcmEqWuftJP1lcNKE+5fGZ33p3Y
GXwtnhPKgmy1JRXXbaAEg+ugerzJtvqgGFM3EevNFQPYdHKBYTMJHpcqBhfZF2jy6xmPEskjpMkZ
HZMAxj9SchF3uRY2doJHI80eJZRZuHPLJaC54DqzY114HuBCsB1iBgr5FYOOjZ9N118nhKwWxCMN
VmgB5uElgNC8SYtFbPrOGwweqo7hfPOK62rHkHN0bLCjZTr1sKTud2Flb2k43yBCv/GyZ6vPvqNl
M86CEBPOIPhAFu8To4QVKGgVgfeegSDVnL1SwYovCAT+gyYhnepa89zhdDhJR+Y/p3DiojVw18OI
YzTc01cX1nTvZk+2Mb1HePpgz33WceCwpqZxBOl7FnVFEMqWnOlE/q2fZ2/UxwqBPH52v6JEQ/+t
ekXUhlfO4cUeocKNOyLdVwEW2UnfNT5K4g3fFCG/sKr91keLZZpv2ioeVZU99TeRYV6Yjvk4duVD
nFXHLYhPesd4IBtlmi6cucHYKeYYNeGmOwwMwqD9kZbuv20wHp2BEWXlH7lM6OrnVF6a1QEcXxQ0
Lgz3zKdiQFxx4Uw24ftqngcm5dLUxBDX3YH9qI0zzetLux9YCH6Gy1xciGjz++peISVLkte1GB96
wGuFxpjg1u/O1xjjwm1md966fkArnFRkXB2NSZi6A4zXrwoPprdeOWVyn5EghBuNfVZ7Ev3QuAos
LskgR68UfTxvKr3z0QpgwRvjpz8yNqIlR8AwBShSeF3HI68z5onn4yE0jefGB88FgWgjH2HpUOHD
wFDWGB9maQM35++C6FMNJ6kZXxkmAzxx3fPT7iKoqg05e3nuZtgtUUftzYmP5YVxGXuVXaLjfi+U
F6zMgJ+Nyzxdj3Kyi0LvQoI7hXysEmjsKtirNFhC3JgDE1FwN8sn65FW4o03QcvVYiV3zNLR02aH
Zcb86acfCgamkR+sAfPfIApIrMPu1cumAzIcGp2Ce2d0XmY3Kc+aGWtgb3qZh/lba3xqnLMtja88
2MTIxw24Lx+7JsU92frwgXQpXZBTr4+r197sBc34Xk41Fmc/p7F5aY3wWoSqIKVmBQlzarQqnUez
XH80s4jYzJNcwUfs9dbprYOzJhf7cqMjpidYCVwjdQQqRd6IqUO4f7BrbOSvWvN6xMFUnsd5TnD/
GWDPxQM+GQDG5lMafITB+OANNJgzvMTHOclpk2eWMrOj7weaR3UaKTyuPSMu6/RmCjzI16D+W1Qz
lsesWUhbffUanzZ2Ws/XOry3In0kcgjocIz6kDBEbKYJY9AUQlSb4/IDUdOvPKqe7OV+SDCsMb6Q
kFwXncth+F4X7r/dJIPnKZojLSklHa66Wy8tsWdwcBHEiZms+0457GqEn4x2fR1c/9fAXkQIANvP
69fsIq078Z++n0PNq+Yu6DYx6XTlbhPPuV0cJo6My0qeLue5ii6IvX1LLfsQhOldnw2XWd68JGN/
mTDyGGHzXVGGJ6sMp0ophBrrCCvshOHlZNK/4xxsRisMSYY0t7g1o2fHt24XE71Pbp+7/8fZeTW3
rbR5/qu89V4vahtAA2hM7eyFRIoiqUBKsmXrBiUn5Jzx6ffXmqkti1JJdebC55StAHajwxP+IU9+
yFlrjAYYAWXfxORoGz3qntooHoMkY6TaKUrmAb1bYHsa3IsbqGATuSq956yIQbRrkWRRmcCqSQlk
tjen/jwNIf+MpE6O+CU5gEKqRq2LtUAcYJA6meqIuvp3Xv6SA1dwxwM95smBGuWm9XFukYrj9DNM
oguhblgBYVBe6Nemb7scW8QRojtsveQXHhVIwJZ8nmXTChyoKQvFbYIZjoE/dPOgm+K8KXcMr6I5
EXe57a2x2ACKaCOaNnp7laCvkLpVd/QSIFfdZKFvlfUsrmS5tsP+IZsBwFd5/qMz4IVU6HXI5G5o
0u91Me4Xj1phKoLEQ5wy+yOH4dGczbuks6+AMz2ijPWl6GndRYaLhvnA6nQC5GJ1fBpScqV9AyuO
pnzzwDFPfZ+127pozCWkxYWr7vsByZIFT0G0voMLN+3bDQ6ZV1ZcL/vODZ6BT9+1qXVNCqt/OoDG
2mQHMbLuM0Tg/SY8DFX9zex8nLXC5Ld+6txpQRo/wOR++eL26m7qFOSk7NGfvfoirfzndkE/QPmP
VdTfFpEPqGWyQBTYKZ6STfnDpqyVEABNaCLpX5h35VenqUmBE+fRbYvfedRwe4sWFdyqPg7z+NPN
E3pcZkkRw4Bin4JJGOv4W+5VqKAtuqoF3k9HKlPj3I3p8NUWkKxK3ATgds/fW6+7hBGHY0Hh+oBM
XNapH0pwTtl9KL1tI/pNYBANB+lThm6wPkMWvISLuNmIZrweK2KAaYDOnP4eCgt5A/8OtfZtVE/0
brJpX3Xqfizj58TAbmhsg03cqqPXDJdDSJKeteFl09Eq1aE+vBxGnSEuZqgnzzQOpu1yIcf3xRQn
1OMtLtOiPJSI+QccnKPvPHv43az0z8aV+9i3yQ9cfY7InR9FNnKZ8QVDgTjSSJ8y3mBgAqASq4Jh
BgKyzMgZNRXWJqDC4tLdG+CEXxQe5s7biqZ6RFcQ8bRqvIraP3HyZNcJkvXfuaq8RnPqrYMJVDnr
nctU0hkCGE14rKdccB5p4ZJSV2g0E6GlyIoJJJ03/V1ND5glJJTgW0Jvuhi5YO1abrUNpYeAhY7O
+0Rn/2IVFc8v9DhQHJVFKV7MtBAX+zqykpXufOrrjM1utuQxzYAfJ7gBemtk263ozlun205IDejB
G559Xmj4PyRoHWXF/AZgtzpathiG5QMj0Vcrd1OEKEnEmUBAJRNMJSLYZ/wk2cvLTZQvXMqYhXMl
jvAvFeRQYf+meWPjnKVjWpqjJRXLFjRDvIQ73WRZDG9lc5WJkLYrKN+ETyT5e+wfHHKyl9RuP5Mh
tC2CYfAFBkJtjSN1qMj4Dc0UtqE+nzRp1wJBpjPiqPLXMFhpzaRXIxJfFmFWBgtzJLUkagQ5So9t
2WPhdpcN4b3OrXwnWukLL6mJkZvpKq2hN/WEpx3p9OzB7ODMLQv1ffB5kck4HNBnv3Oo37g1bi+m
B4axHu7LFBkgPV16bnx0QgDB661ANBb03iGWNeLrQN9qila5PX7R/S5S0lllNyEtMBzQf7/A+dR8
5QzRTx2MEdzqTKMlqB1FcaEVTUC5PnON3crOfMqhNyGggrB5QRKfGg1VZhQ1E3PtRDiiIHUAQ0cj
2KcAbgh1mySWdz0hTcydomG2c2ysHAvVfyqMYHLc7DfmHOcd2WvC2Uh39dKBHqMNvtD60tHDywck
Lgy84Q/qHdf6E1kcZsqfCJURJeXH0n7ZKBJI/bW5CcDJwcvm73L6pe9fL0nugFitdVauX57BobB0
33nbNbQlvXO6Ydi0jreW7nU7UCxj9AO6jyHkiBACGLGFTPsrAFSDT88LoZf4RwBmS/+YhrHYRn0+
SlgWyXVgOXSb8Pdwn8sWFiH99gzgIcnLVUtlzQt6bAk3jie+NMt01/AgKAobHmDYcPRatJi9Dpsx
TGUI3hcIQ/y1rc3L0iYSDOgHzd4BHYG0OwzBBF9ggGcBcMdGYcVzgeA6FBvo+friDjf6czpeGrei
52JJ01vDpNC5hHfuRN8i/oETyyqzgM70YHti06KLDty0Gc8qCjlo1fScUPY5uYVpzr8nb4LuFQvv
Zsn0OmGRdH62HkUqtmPpIZYn0ludLix8eNduLxqG27X+dRAmWE3aV1Oh1SkItowHSISQT4lMsheJ
LolRE+3zbhYPbZDBV+n23GVYNXTWJtJlE1LhiMyPeKSr5Xr0OKE6uyDlayDfNXlwsXTWFeE2cUlp
75IWFRo9K8KtbhJ+bszii4HNhQcYEKafPYPEXwAk9lrjdeSQnM9dtXez6riE/lPR3Q6aQxE5Xx2w
P2d+jNd7wimjsRNJg4EO+7KNvT9YIF3l/oxGhXU/mN1TZTlf83LRBsWN3e2kPV2FrgEn2bnmRBax
OhqdvNKnsDSAL/vDl8ivb8F/XcZYbmksqkyGnTHjNF05+85rNo3EJW0ohAk/KH0gH1tHUXSpymUf
ccnmpn9bc65j5GS9pNRPIGoqdg3ufKB+LLh7k0ImnRXDUaiDLU3/rYh5B8qYnM/08HNKQ3X5GLsD
tcHqygrrR0WtZ5nix8LnFq6W7l4lNjV0UpyRkFxn+6qav0K9puVCG9342psuLSrcENrpd+tOCEkd
seREXgGa25J/7adpY9sl/PRrCj8U+kdnvEyNtLxwUUwbR3QdnWBVd3j5tLg9WO46SUOMU6y1bXWX
SyEBnzCUPHPo70tcecroomrj340z/NY1G9tpUU4yH8jgJ0ARvOpBoSrodBur0RXYgpIMxXwuXwwU
BXvW8LaBYxUPhoKGnmNeSVUVBIslHiqQZUhYITyEgUsstpWQW7d3vjeZInCkYFAMP5x0GHB4QRqw
Vlf6+HeG4d5oUc9pZH4EyL9KdP2ow4wmNG9bJzxKTodGJrt6Cc9Ty9krc9yGVrfPAc1N9Aumsn8M
g+lSn2IejggmWjNLjr+FzB8wQrtGj5+lDmylCtVTYHTPJaEOcPR8V1LgOsOS674wKEJPg9x2nFpD
b94XsAKjSNzo40gLUCiN9TWHq1rL+FTDoU7s3VzH08ZKwmhVh1mz6YOgvUhgAyCUuc+SOgGLlq2z
5IWvcMMhRprsd19lCK2gQyQf1gFtQkhByR8AKyBHe5NasnklMhdHMLiKHiDX2b8LXfEYzZhAxS2m
IH26IPdAp5RIoyM01idMnvqX5J3XsvS7s4jYochKvlMklxEVl5qCn36tSSMceMDhRU6N25tdYKs1
gKAhFkB72uuyCA9jRyEVS4t946H12RLgmFW5gye+impjb5lApflBIL3RT8w6rrKMZs2UXXb2fJ23
w76LrANN4h/WGG3ClD5hOCF8wMzqwyfges3RkrV8a43fKJznKb7EZnOV2AWVgQLo+YAsa9JZl25q
biZKMZYdXMNN1nRRddVY0UYfRCYA93ox9mGJMFY7X3ahQhPQvMowXuzL+nqwBnSTY4wy23ZrEcrA
gkE3KzDQz1YpCXv2kCMCepYjy2lj2G2b8HeGxUMDJMqy82XIW9oT9JjCAmxZmJErwXvyLyGNf4WC
QIF9GP7g+4GDVGHcuXV8VaPC0RUNoN26ghM7qozGzXCPjCU5bow1rZDVvrZhuYd9/jMp52/oExPo
LelwWZao78ESRj47D5pVZ7NcPNOmIuPXuG34T42ff4njgD/ZGenLTAPZRwo7mckqEPKaoH4ZSLid
NeF0h8Wruw7VsKUnHSFCZd+OTQZTr39YlipcFwUIp2Ry8KZsmz+chOq8d1ryxtrCfQuOJG1zrRhb
5KgiZz3SuGSqGysef+H6jhtwhJ5TPyNUuQxUQKP4pjKGS124Cpe9ztmRqKaEUZJ/0LanTrPyaSfz
dV3JwyzuaZDtsfei55i3NRnjjf7/EDjPRguXN/oWVVmur6io2M9t/21wliutMt7XEQwWSFJMZ04W
0rGsCa134VCBJm4PVQ9wn2I3D9Kcl2xsb+puXGchJ3s3GRcuplQhXorQxWwuWVA6VBIGl5q4l1/g
MHlO7KAr1oRKUBK1ozgRt8GNueDDjNhBumz0sU85BbAO4TJVfpdwQPMsNIB6rMOdrm5QYbPB/unm
1JC759rDmMIO1ROqPKwhQhNq9Xjs6N4fhoO6EKOvBKDtqwI09oSEp/Fj0hUvusu43aGLv9WJOe29
vGgvYyToMPNBkaU7rxXWCtSdGUvfQ8y709Be/rIY+bbM08uXW4oKuMOsNPR4K02WoHSgADnhaYNc
I3lncs1Nzn+5k85b4rqZf+xBeulfDNmReeATwi90Y8DX4mGgETlw1eiiLoEoeXnDjNas7lmGG25Q
29l60fcKa0kzqSl9PvMbshGTGbzBqNHAeUKwT/vZec6xBHShvwmJMfJQAz+gaSAvRxCPfxEwM54E
VCf+nV6ZSYaltzlQJa0/JI3uJXTipdEMqTgodH1AH3UG8shn/AzM241edGBAOWk5JTbtANhvSrV8
VO7e9QTWYVs817zmmCBaNMlap1+6G1DDordaLZDFyF/QZkV4pS1M+IU6jevE+E02ANLY8R4d+KYD
9p0yobdlWm8jST/yAgCUfjPQrOFtmIKAZKlWU0za+AxlDboMWtBodWksGPzEFptDOBo63dILkCH0
xMHUoXSKxgTl2R8jiFZoT2JVjkx+UIB5/kJ1J2ue9JEfdsinRzs+MX4Ljth3YK6Jy3XqqjtBOYGL
iLghoJEOP524uuiGB2ZZp2N6zVECAKitScWs2xo4kmaU6jIhYRtbwDSekBA987AFBXmg4zf9+3mM
7tfGR52XoOOqu0nWd91eSMjaIirfRvkk6IYS78Oq0JE3gTifinFHSw+sLCMq+Mac6nJgjlZAyZO5
tA1FFXv2CIbktSisve5K+FzAdm/+nNtgzXyMKYgfma9arRKEPDXLSH+KNL5OEcwxMfvTO52loeLL
l5wd4RLsH6q4Pc8kimAQysYflvgC0yHvbTR/5RrXKnhNzB5Zh3a1qRE1BJ26psapBwdmiVBdWBIw
Cj1tWm86waf0rkVWGQPvOmHJtViCMiUaaMlk6FNCbxdithJAPdDQEMW+DPO4YtECS5DTz/L661Ch
e+TBSDlkLDmqYDnJISgr/eN6HLnbr8N6uRsje1eRovS94lhhW+vN5JRf9HoZUeTSjd6SVEzHqDoF
I5vlyS9xJXtvNKHvQ9+kFzmyjXXlMIME6YbjNn9Z6RxCN64/njMaV7xka1QU2GFsmEHeO2F+pv+5
M0NkeNVdjOA630mMgV0Jxj8xtNILu/zC0gF2BGX1BjWGtd6WvNIcjHNDYyQvvkG13424WgCt0lrB
dwSPXgsLA6mpuNqaHeFQ/shCJseh4cPvZLmw0Ntk2lFeYNEOldpTg0KHmPApD9E0UD3qD/AvgqKZ
AKiXiCKU284I8DeyMMYit5O3wHbOAN9xQz+G1gsjXqc2erWajYPMZNlyfFzoMIpHBGa8Qu46pjaf
/io5zPTym9z4t6UXGumPHVsrkFYA+FBi4IVpAKvQVpPU33gvuaFWet/ZvU/0hxgtnFKz8K+7PFzr
T2xyfOs1m/XFZU1tRdBosgmIIKMaXgSBIdqyTzwad5agrwFAS+cIulpEv/da78UueYG9Fvi7A3Sh
DslhbYHGqn1/w4muH86uZQ7nHikvFe/cSFsrPJiUPF3geF3jIDOFtFY2bUdKzVL3ZBgkbEK9fpl2
A6xGiEmgNHGHZ2Hp+9E/JgaFMI26qOVDMqBwHgug7fFxdtrbyDe/mrGzGxT4GE8STikcUUUjbkvX
g0VZ7LIxhHwWtT+cscvOPUPGqznF4mPuDjj/Lc/IhT9GrrcJlcdB7pADY1TS5PCISzTmfKiM9fKY
zBWFXqpEZKctTesmzKjgj677MEchUtXVIofbMW2QwHaiodkQ4QRXg8RbKxoCtU0sf9EgfRzf/v2v
//1//8/P6T/C37oOOYPy/VfR50iBFF37n/92/v0vgKH6X7e//vPfnpLKBfIoAC+jX2G5vsfXfz7f
xUXIN5v/Syy+F2LPDo69LO7KMNgOA56LWT5c/uPnuEK6ngPCS1qoLL1+TpXkTeqmxXJrJzPk02mk
3JJJUurk9uMHqbcDUgSZwvWFZzquczIg6meh6j1f3g5ZaKBGIsxbowL/IHv68wnx4XnXK7pNVPOd
T+bSffto33Yt6SrTcj3LtF+PUWRGGBVBaN2mTsKKxGCe6Dy1NXGUMDq7clO1fP14tG9fnyds03Nd
pZhZxzwZbUjTMOr7AUWxkIKpYddoDqWTe1wqNu7Hj9Jv6PVK8SzHEqalhLI8KczXowOAZ1AxM8Zb
ukzWvlVFaJ/LAcdbORfZekB+GQX3uLqVLeHLGFrE9R9/ACnefgIq7La0LSltQfb7+hOo0q3a2Yws
THxSIOd+2GyQQEQAYJgLxJUGZ2wI+ZAhWGQ0b+mrdvvEy3HlWDoT5WchUe5cohpqBIKWy88GHNKu
GTMJ+sk0ILx1jlqPVvxF1mV+DBXHHowYBwp1i1x/5/Z38xjVpKSEqt2Sm/sUxXRMHZy20dQmRds7
gPFxXjoWjYmhMW8nzJsfnCDvdqGfLxeLabAsWgIHaskiQUlagu3+eJJeFtnJa5IAbln9HlvNPH1N
ANZE3M7ecJuLLNxY5pDvmzbvL5pR0sHoGjs6OrVAgKILSdmfJreuvllxGGyqoc0BAWXS3X38kfQa
/PsTcboox6JkaDqeqxDZev3axtbtqihp2puZ0soX1TbZgxcb+U0APBLEbIaUXY9MyMcPfTMPjvBR
7LKl5znSE28OHNV1dty4UXc9KXoWSkusSgkycTwoMBdz7+HHFNQUmluoXcZehYgs+WJvGM7q409y
ukUdU/CDAF4U3vaecPXX/zphraAxPUf0ziFXkdDYUPVgxSZw4Npdbv7Zo6TypHSlwmzWk7Z7eshK
gYZBlmBIF3pxezkPNeAQNtJlXpvN1cePenvWeaCzeaEc5qYLdfL1qExIL507tv0tTDQuRXyMzlB8
8h7yVtt1yt5cf/w8553jx7VNV3m+6VlSyJMHplbXNir08MebZ8iKVRFlPyrPqu6juoZnEBAU1qrF
/yPf5prwnjewZGzbDv+gURutPQ9+ntNkzU1OW+3aiShOLV3kbqOQmkawRP2vOi2S9Viay4oxpz2J
UDNtQFPJzWLRLw2czL6EM2WLVe3F0W3oIDMYDtD8AlU6xBdTD9Szz+8D105v4N9bqzAce2A1snz2
anO89vMsgP/RYPBUBHXJChgh3DTdqL4DdgOTM02AhOYBToCluidUm3+IUDZXM9Jx3VU3z5b2RUm/
j052Hc24nIZEdRuuHQeHY1SYf7WmnH8Uo+o+WcKWfLOFpcdCMU3AyMLjVn39tqs+RcrdH5C+ymf/
UDhpe5idwtkDAcMkS8747OGNNzoHHHd/OkVP26rNul1adVpDzg2dh9oNy/vOm5xdOHnZFd0gpHxE
SK/BkNN8bZDvwkwHjTOH7QJvQkRruEruJwM5OYpY7MJ2CXKkL33WrHdyg3SpYeezF3n39ZxflUW5
U0Pw0LYUMV2PHsI8fHJl6Xn5++hjQxIRSIf/uQ7/P7me/XRxKy4s7xYc0GrMWhNT3QVUnijOP94e
7+wOn74Re9L2HUKBkweVZmOpRDgoaUX4u3t2ptKzNAecbqUW0gTOUu+DLDGPthpQSGWxfXLymG/D
LlaH8oUvBDIQHPavVwiWgk6d9Nx5SQm8TSVVu+0tbqGqHxrIoV6GN5vtencLtbfLapA45uBvgLIe
RJLJKpo1+DSU6Ye5SkASdWjuLUlBS8ZT+8iPzB8fT9fb9ezYUCWZL5vbgRPl5NOSibeWnNpjOslm
Z9f0qkFgZ88fP+XtnPiEKhYhNnVhqcTJnERD3aQGJPlbVfomqJS4oohl5HIEm6rsbyQ4aXoWCbWg
E0Jv5OOHnyx1hReZbXM2+55DsmY6J8Fo6jh+m3EbAC206KZUKa20MKt/p+lSr8pmyXdObZSfXPWm
3kB/L3h46wS+ylOmklzA/slTcQLshyBY7Bs3S6tLfxr8g2x88WDyCbdILcIGzHnPUmYBVH609two
mDcwlM0//2j47HTT5Pa3uQUdk7GefJDASUO/pXR/X3stkJz5mtTUD1O087a0BD65nEzr9bD10wi+
hc2Z4rLNrZNzZeyrvAzq3Lrnja7iDrS7tSUbHaIHXV4YjoO1TY0fzvCM9u/H4zxZyf/9ZFsBxpXC
4uZ/vZKLwCW1KycLXNlMFEqECc9HfBL6nxxjvm1aHuQWsC6+siGpnkwm/jyqJ5jIkAXLbFpJYYKX
W5deerllnH88ntO4Qi8gmxXkEjXxxz65aRInsWlrLlgxFuPjWOOws9jehe0tNwkQuE/e28m41MvD
bIfE1HeYQHFyDGAfvCTemIobmaOz5cr0S4OlZhBCVf94VKeb8b8e5Av2BDmU8k4mkDZiM2O6Kl6U
euL+exaEP4cYa6ZYPcRe+Ens+3Lan+5CFj9nHAk3DzxZjgLOYIkYnbixQ0dj+KsIFJr42XfTF/bg
Xazaiz6D1lk6D5JJAAIFBnUYgwS2srox8wonZXleCI/SjYdVnq/ys8WdrgppnFna3MzxEO4zTZBJ
UXirzPnJy5KduZS/hC1pBrgz+IDAG9dLOv+oFgcksll8a1AaQSRk0KpGBEDx5uM5Pt2E+m3qZcNG
JD/k9Dt5myPdMQOuUXTbSUi4Y4kb3NA0/qZXgUJaxU707COlLJxEXbn8HUZD1iBi5/s39lj2n8Qa
J4tLbxqlLNIQ1xEkPW9uxAyPQIFywP08zAAsXSOkyjesgtSwPtkzJ6tLP4mAnwzDNgWllZdD+a8M
g3ts6eM5qO7ARe6WHDinoJwnHAe6FbydpPokxzwJNnieza1GKsNG9Txm6vWZM4KPM1PPLe5Ee6Y0
ox1ZdtLaMwvDOjoc0SfDezuRnOO+oq4iXNd5E1pQ/2yCxDbzu74ApTK4Cix7djSz8ZOj1PROBsYK
AjHncFWzhkzkNk8G5tZlTGedO7MKw2IdDM5dMzviKwQG88xI5PAzSHsaeLq6AO61W5lNUD47mWt+
QwdshtEj5eUSxMHNJPAugPRSXowtSgKu6yJUnTbVel5q6zYP3WEF2j6czut5xJwRfq/mmMjHIBAG
FP8+BgMwJ1+yORq+h32RUXeffBhjeGkhxDOlk2ZeGAPM+Xq6D5AAP68chT8t2NBDiJfx9ZBCwvDH
yrkuBntcRSa4Cdxhwn0LG//CbEqknifAf2eLMtyLaIxdyF79otZWGQC779IYjf9yGcmHxgVxXnIW
6sdC/rKTGK6UNIqrsqXgS0wIZs9eyl3lmAXllrrbUnKwEV4Xy8qS8QKBiSrw6I/JAVo+jjppjT9X
NjUXRJGoryVBdQQolaCM1I5fO7SlzxGJ9+/7SS66/YR6dBjQYK8FehlgC38bMHejDjEFMd2aFp7S
gbCwpNYaoclyWHzsD7pS0kcjwtu6y8y02D74Qx/byTrs031NUehYDmN9n+WjeqR/s3yzK6WtomKc
7mIbyQmTV5C5vfeHQlZy12W9sXa6PKbdTDjRIDC4S4ETRvBZpuIwDg2Sey3lTNepmo2Z0QkBLYvf
eNYlF3ObAetrOkR2nJamUgmADodQGAUUZy4rUKJAJrvpNly6/LyUtodz7EBte0a6zm/s8lLC8YZR
I5f5iKyHuItMc/qm6i7ez1kZXqvKU9suhwkBP51GIWWtdQDa9qygBb5zlIz2lUrGVQ+DeTPXqYHL
ZtmdQzPqzpa61vr46K2UDZcErpBI4c6DtXNlkzy6UQqhHtnB22LMh1UCn3qPtbZY+16Dfxq8qdUI
Je3cb9x8JROKTBXF600tQU60pTFu014hQd3zqaCSg3ovpYEKctasu2DBAdHPZ1ARHYLGhgaHuosJ
KNg5fHwteCen439tal9Ynm9ZkqDw5DJc2mrus5Em5mjOy7csbAwU4aj9ktgv136UWWAuqwwUaBdu
1JSpX9zi/X5szG6PZTndkGY15w1MF1MKDD02XVafC8SUoCBV67QZAczml7lto93S2dXFWE/2T1dV
oAjqvEaxpMK2N+yqq6pOvbW5kNjOKQoLLk2P88Ff8mt/NO6B/dpXVaq6TRrBaB3CIqQLHE67dPID
6gggaPpGBheIR9jnSZVDawugRc1EnZfIz85f2ibxLvwZzcG5Gt1t2yCT3zZo9VRdNyITgUJ8EE7u
avHA4pIZ1uijG8VlghTD96GTNCq8UJwZnAkr05ipW3epCcZRgzaAx2PM50/zt5lcYN2qsvoqYk59
w7AMEMO0G6Vvom8dGdU265G3ju2q+tLKJfjkJngbHFL+daijKV3RI7J5ffE4pQhn34KilgTuAVkH
cMi+/1BrkpbhfHYb6HXxOojSN4GvWwj63jnN3jL6l+MwG5BLav8igUTY1tZwlrjBD5VXV1OPlmE0
Jl+KioovILVzu4+qT8LGk5vvZek6toACRB/N9U/juChJLKPtzYiGonlpZPN97zVQNk3/k3l9794j
WLQohzFS6zRZWlRmRGVfRbdNmIN09ez0mvgsQDJ/DC4DRKXg6og6PTPMpntoZ1woPt6jJ0mMsl3h
E6uaviR2Q9/l5L12kRFIq6wwznBjgBMsK6B/aPJ8/JTTg+DlKQ45KampR0p+Eh8aedkW2eiNR78U
e2vua9Z4hNKDhxak7EALLvEnZ8+741IEWpI48O0ScvI8X6w8yY+NGf6qRXKnofcfD+r01b0MStk+
BxxRr3o5/f6K/QxkABDbsNzDiCICZu3NL1qXV3msPRRqYhhH4UjoIvVulOuPn/zudELBtDlUSQtP
C7Jdb/rI3jvlsVjq7wTBYBoQX1AVQYUljZ/kC5+0EN97IIVfokDalQ5x7uvdn5qWY0JXno9L1j6M
0l3BRoDq0t3PPbbjwrD+WZj7sip5cZZFKEhgeJpa5944lirq1cEW2a+gye/ccNkltFrzGVWKtscG
kH7HmRTxJ+n2uwOVhPS2x5832WIpRzOVpDiIAACSBcOf3JhlgINF32RXqd08B1wyn6yj06NGryN+
5f9/pl7Kf62jzjIX4HGuPLhV+TWqvC3wogdjCf5pgejlOS71EnYgDztdNXSu6Lu6Ijw66RjugyoP
twZ4hk1d1QGMEqSV6h6Q9MxXz3yCqw36cN0+U+KzAZun3cTTT6Ivm79GjIKDjAnR1cHSNUenbP8k
5nzV1OIRxRCU0aufDaWpIKzXRZDGn0z36U328nClq3P6aiSLev3wcXQb3+AyOxTz4u8zB4i8Obr+
70o50VM/t/4n7Zr3Xq8ucThQ1igTnQZBQgxpagvDOwwodO/QP/g2hD4mgmZWfXLKnhY99cjI0hRN
cF0qOi2tpn3WW62TRMfB7K8QAH+Epvqjrrqnqlm09vzXpmuePj6J3jtmafkrYmNybmqeryezdkjD
EnINYCguDr32vuYo/x+8MHYjlXzgQjS8TlLDKRvHpiqxSaj78EvjdrsI9yd8Mx9D5X77eDjvrY2X
VJ5QxxJCng6nbqA0VUFylKPh3wZumsI66CDtzVq8ywmC48fPe++44agh1OHqp5V38rw8T+MR2ndx
mMJnRIdAvkFoFs8ButjAvD9+1rtjk6ZtmxRF9IJ8/apU3kZz5hfRMenw2HWMM4o6MBVmtcu97PHj
Z723Eil+06+iekAN/mRc6eCOXgcUBmeL5puKFA3eod2l3vLAaM+XYr4gwfvkjnpvKbL0pWs5urNw
WvTpHR9+xNgWh1K2Oxl529Ekbvp4XJ88w9MH218H11j7Jdp0bQPIA7OCGt8FGkqfnBfvvScWBMgg
23Ih3Z+8p6rrexHYAqBqgGBoQAK9n0r/LKcLu00TK/0kAH3vePIFk0aVhzvztPAShv4Mws4PjwLD
04umiskOjcWhmyuaT2bv3UdZ9JGpxQqPe+j17HVLawX9hM+6ZcC+Vy0Onnn15KfJ14/f0nu7CtE4
U59HhBCnq28M0gqMUJrelYjLTI53NAP8HgR6FU1joXtQL58Em+8td94XBWbGRcfjZGAkbV4VJlN0
RJz/i7XMguZ08TiK5i7Aj8WK1S7K+88ylHdH6aJu46NXxRvU4elfa7HEF30p82Y8eCWaPbFT1fuc
1tqN35DKjrlYjo0Vl9uPp/a9xelzWvmU7ungnV6efW0VHbeQA5KjvI7gCEVSbGuvWJuD+eWfPsoE
IYaIsy9NMAenk6qaIUsipykOcRjtPGEcErKwIaebZwTeJ7HR25X5+ln6Bf81l9PoxzKXUYibbwKj
GBbQneVCSIoyJ/nsmHr3WZYLYIyjmNr0ydlYmICHqQ4WB1tTDGM84PqzCKW8Cc95Lmg0uRVUm/HQ
ZHeY5tje19Yy79peXWg74//2XmpaVAYcRNfx88PFOAPB4KB9O98irp1Zl/lwY7a/OZnm2joT8fcs
3pnO0Sp8UMPVeVTACYDzjeA3hETt9cRvddUDJpcNXp2lkJuP3+TbU5PZlYQJhCSSdOlkxJbhJIWD
iMAR2OGG2HTrG+b3jx/xTkjJM3xTUZyw6UWcgmIqa+7mmFP5oDJkDc9oDyjkBBMbRfK5sL/28SAO
xrD0z6VPZa2Zsbrv66Z+/PhjvN2ToL7Ac7JwlfAABr5eR9xBWZEzygMA/mQ31EO8MRHBXi9BF8KM
pf27iPAzZMXbPclDfZO0hNyaZuhpfFS32VzVYsDsQnwXCkTIEKDmIzfTJLNPjvC3OS99DnAOYLsE
LePTy6nMkf6ljDFieIE08S+w53nRa9eOBcXhvviWwfD4eErfQA/BNNJdEiTx9LYlG+f1nDoDCjTS
XeQhdnr3JjYgnYDmEDba6ua8En0MZyFPGowFjAo4e42coZ9jQGDf9jLWzuo4PfToX+T2eVmFBj8d
43hgOWlxA/9nghEnsDZRLWqZKO2iWRUITPpa9zsq8O1TGDviygB1iiXv4o/3yN/Em8pKIwwDGwju
YWd9HUYf7UmbW+esme/nUMZ/RBIPx9zp86faAMgfN0N4CMxSPn88Oe+dJYDssJyg/W2/iRXklFlI
UZjDEZTDLkYFu4nKX2mT//kfPMbVQAHOLIFK2utXkOIaxXyl4mBN1e+pSn7gIoKz0bz6x48BL6B8
13TBm6nTe3tG3cWMwkYekGTYBUt5gdfuZTFFn5zA70waBS+gSIr7y7ftk4vTSFt3CRq1ACG3nEPX
1N0es+kBOxIi8I9H9M7W1Hkf7S59hbmnE5fN9JNihyrU2Jb9nbL+H2fntSM30kTpJyJAb27Ltu9i
ybV0Q0gaDb33fPr9sv/FbheLKEKDMboYYKIymRkZ5sQ5eXhwfK3/xiVjNnLIgpXLsrg01kalhhNx
FfmYstyPnd8yghFMMZM6DGUVY3CGzvLx9sKW/C2hB6UgYizszSs0ieorPPtZ7GY5oHKzUh+7mrKs
ORkPLYMxdQ8AVmOCfcr1jaHkh9vmF9ZJcVYmdQIWB7Zr5vJ4JiOlZPbSjfXhC3OMd2qh/C5bc3/b
zBW0Ct+DHZ2nGisUZ4W//xAXBIPm+Cp8DG6fFExV9yWlPYhin408L6Df1PyXIQyru8gs06e4lqHK
rEPlgA40BKQwWO1CRm53XQLfqOTzRpteGN8b9DCZ36umlRhm4ZUVBWuiL9FA1eZF8yqSjKbtGYLH
PTPFFRdC/3Ql3V943wxNEWeZYJeEdbYfme20EJNalhsU8kbvq4MG6a+FFmjuoFHERM3t/V9cEg+b
rdAGsGV99pkRYWySvEsbV9AUiPDHLo+3LSydYwNsDZeTQ6ywqMsvrMMCWBuDl0G02p1RZzqG+OzM
gYDL+T5Sz2C3dzm47Ehbg0kvPKU0pQVyAtieKc8r7x3NvQ5nELthAFf+RkdHHOwmU131hqNStit7
eYUPE2eZ5JjSHwG1dVXaRG44G50wUV1aWMrdoCrp50itgn1iI4/hoQxGGd6WaGwhO3BMZD16kn2G
TuOQ0aX/sOmG5cgCn62qV1mED9e5X4VqQTn3rmPgiz8YOLTDE5N6MeBgZE4aO1qxuuQzRJJLA4vt
JhC9/NJhpnvwglepGyb0x+1E3w1TAB1FVqz4xqVL8nGjxan+4DQqU29CTy9iVwHebGuolBU1wJDK
hi8u9gk6kpVDvLQynYBWRAGcpnnUGXiJWcIQIqOfrEx7BMWZd0uj+EWPKnnFIy49aB9Nif/+YW1U
eqA2MarQDQyDCd0ifckYpWc+/1Cv5X+L20jtiBYcyBMK5Jem5KKNel9Ok7OllP+MjCpAJPTVl/w7
3Rj/0BtYq0qv2DNmtR0tMiiZtiESDNATQGD1ICaU1R5qBACcOzmqVnocy1vpMCkF6u4aohoB2pUr
ry1cv0/g2zyG6M6/Swan/sr5WHKjOtAhUk6AQ9cV7xB983jUanesfHnnhXa65ZCunPrF5YjyM0Uk
GU8z+1wlxDGd2eYxleAKTo4WLJg0IGRk1cfE0+5ve5ClFRmyTCpiUmGk7nJ5NqgT62mLpJ0bxmXL
3BzclqMD/eRtK4su86OZ2WmPoLQfOjOXTzVsjMw8C9aXCYKJMqmfanr7LTQvecuUvPPDdNaafNdF
JYJh9pHlkdPRyrxcozWooRxWceLGamnf97U9QTFkJw+pLOW/LGZft2hTWb8ipY9XdnfpUxKHA9Cm
+KISKV9ahiKk71DPiN2gH55l3/9qZN0jUmGPwSStRazi//Wh1c+ptEyGpRhMpF5HTWm+Sj/PGzKB
/JxlzVuAGkgWKl/gsJxKSMCM8E7rvfOQrnXdZysEGy7TcidnApuiafYcVUvEYiZe2cvESspTLdnf
CgPWNc1mnt9PzV+3j9HsQ74bs6lfiVgSBz0vvBs9AhmSlWnnMim+aHa+Q4PppLbJW5npX8Ys/QZ/
+4rJhfUZMnTyDOvZINzm64ukIJMz3erOcLn1uzRMzePQd84eNWPzoDKjs1JEnvlOsUTyHCoQVHZJ
4OYv0Aj2qoCcUHH7PlRQ2iweGsB6VfigMUdvf769n+JIXBwZgJYEgxRb+XygTWdHJi+mHB0BrT2b
nRwejHJ07tMekJ1XFNb+tqnrdTEfIdolAvJCc212E3ItkrzRg0QJ7q3sZZjkFM5wlLP8pNMPRdHU
P4AjpfJKqHb99YRVzopJAgo6Yxb2KlouQ2io1q5i9tWOEiHFFjkJnB3VvdvrW7RETx+vbdE9nPef
bJQ2bKUadFdBI2Rq08+FxiB6Ze/kpF2pkV9ddJVFfTAlXPqHyCECj6jlulOQcEOtgSP1FQY6KTxC
kkKFXLANGvCk316fKh7ty7MirLKZxNiiQTk7K56tNWVd2g36o/6b1ZR/jOyuC/41vhhhthe8e86o
RPuhga6QnyTG1kdPvYc0Z5cwEBXC4KBYHmpc7QBU20uCf5S60FYuz/yZ4fZc/kjxlT5sTcqUsh4P
ICOzuLWetISoW9ez5D4vEvkYFXnxVOsobwGrkfeDB53pEBXqFqC5vPLgXd+syx8irsOHHyLBqyD5
SD65vcUtJhnyavTEYmPl1M3T6v8t2GZwwqQmIgAJl3YiORuGQG2yMwlrt3V0q9gpjjcyPhGhVToo
Ekw2QGZZ5zT8m49SiIhe4mXdlsMSv2RRMXymEJodTV0yXxO/A06uOJWbpcAKmzLL1qqe1/tC35Rs
hStCk+yqMJVFVlAJtIo72NAp2b3x3QqyH4rarZ3XpUvCS0/jj0kPnUfjcmP8voaLH2oENx9hmAHO
Z2XP3BEDlnAhlSRogcaVatj166SSflI5p4dEkWNe4qBMrsd5UBaurb8lSMEZEuo+5Yvqo/lj3kH6
eftGXm8l87GU6g22kVBxfiEnXw5Mre8bVxWKaDCXorF+vm3ivWU5u/S8s2CY+VjgFbVZudKSRir7
ci2fYgSGJJDgXvslSItt1pnbREZbwBwfFJj7/PC36dwnZbejWbhyqYU7u/wNooJpw+wg/rgChyHl
pqagQVIIROl3xCCnhG7o7YVefzpsOFCGi0mr64w+GaDB7+DedNup9z531Ke3TdKl8GKqpYQKXqBu
qrJSz1XrrHU8rx/GS9Mzl+VDgOXA9VC5WqHaO8nP0Mt0Ru9xyJLuSW0Rn+Az+/vb673eU8brNTCh
Gn8Ztjx7F+22TqshQjs0Kpt/ldT7yYTXbQvX94+WHC0k5my5f1S8L+9fGangvpDeg1vZvxtlU1y+
dypR9S4Ak8sbFTjG8bbN61Vd2FTVS5ut76lSVUi+a/det8kM/0cBZdRtG9e37tLGbOdMdCkGKVFj
F7GEBxh7X+ok+izb7cr2LS8F5JEYVWYUdXbxmGfwPKWmKDwkw51fgK6Hjea/rOT/m5jtFlp71oR8
XOUyA/+jKe2HerAAy658k6WbJWgcdEoPzKLMk9mc8QDDK+zKNcSZDpGg71pvW8jIU6t1b+6UkL5+
0Tl/187hXRSf6f+ZnZcgZHiCTa1TKreVx3Bbm8DdiZLG7RgGfzkW9z9TJikJpWJTI5S+PHWdDh9n
W5DjaWH+4DEqvTEV75OKnOwg+Z8ryalXPtzC2VBF5ZjeqEZIPe9S1n3m9TXsxNByNsURsJ0KnVo5
fr19PBZiKSajHJOSLmkdo1KzF1SWQz1i7MY52V332IYo1I5T8TBq3UttBC+lE38KUqXYAoXeB7Lz
s0Qd5/YvEJ5v5vgpsfITZNEBvkJZ5mXdtRnUPqeuzs5xhpqFin4AgEMYZXXIHm9bW7jYoAqpkNF0
ZWPn8PGy0EYvjNTcdbwQIsnGyTfRyEQ181R/b4l6AO1X4LiIz83hGJYVGENuAGNsFdqpTqAeFS/w
EP7I/rm9pIWDgrgq8CCyO1H8mwWHseTEtR0rzUmCZfKulekweMxTr5SrFjaOR/O9viKbwJdnViIA
JVbMyOKpUuvE7ZVCf6n60Icb1UKE4vaKrm3ptMjoH4GYoTA8P5OhkZtt6SimGxtQ1+SIi9w7NpSb
4Lya+9umlIXdM0XgwxwvsdzVFPgADUVNPQxQ+tBIEIqmza/EsZHJsu1yH8l10ENYHgQ7WyhaUDzr
npSyilzVgvW0spwMRY1Q2moxsoMrv0w4/9nFgBaFZ5XhYiou84nfQY7MLPFy86SUmvojDkv9YZLV
Fv7smJnYFilHxNtCpSseNUf3TyYST0fHM6KV+7nwxMNPJdOTpeVDHDp7CpndaktIXHr4B4gAJzfs
P4Xek9mgrF6bW8W6F2iB20u//v64ow8mxTf7kFbBF10BAe28k+QwwGsWvbOr6pgRa2bLbluat7OE
WyeW12ihE72A8hQ/5YOpSYqRq2HU5OTk+auFRnY1oY1pdtG9nGV3eDw6O9pTWsAT3Zb6l9vWxZ2Z
fWHqMgyMcrMozM6rQJZWdGow+dOJkglRtl4O+yiVEZCROujk8+cWwtqVUzVHh4gFkzCRSoqOjkgr
LhcMfqyqaiUwTg4Tjm9GKg93VjnAq2/m+n5QCpTENbhu7VJHQz4FwAnT68CU3jDSYfOdPDhCehtv
K5USct5pzTEJuxjNIg11+zKB3capURmIh/Cej2fCwKzF+7gFxJob2vTb0cP+UWWS72gAuGGGB+aZ
SB4dSM4GK9uVWuPttEa2nmLqL8XG7FO47hNL2TMQB1ummWVfMhz7NmECDBbdqPtrLydafdQ4TZRp
rutXYBvGqIyd3GWOEfLKyGrPEF8Vj5IdpCuJ3fW7B/MV2Q61Fh3ytzkggHG6qgo9poMjSNyzHKIL
MXNuNA5Kz/Xb7YN27eSwRfPQAVYBOmieCIDuBGYFgbsr1+PXRgme08m/u23i+s4KEzw/tChFeXoW
ytbG0KfpAAZP8sPgBEeQhbbeMDz4sbWGqby+Npii1IcPgDLAnpsCdiLFfWmnrqfW+7p27iMdvRH7
D4VTyV6pwl0Httii7k1pkfY9be/L65K1hRbXNV2a0anQQOl/qHK9i5ryVR+0TyiMuHENp/TtrVy0
CU6EmOq9/zTzuA0P6iizynMyHOoc9bd6ow/P9A2H8tB5wf62tWv/zgrpmYjKPhnI3L8zOuTJckOq
k8MdGTCKj5yiNqmQ9o4mzHSlmjZwp4/faNEab4IsZ4WO5/oe4JBIxonIxI+Yw9WYZUrqobeNk6zU
lBe14LtZO3dSIb8lwNFWtvb6lBLyQWBDxZ3+Ah2by89Z9mYUlbqnubbdfRryEobF0WQgS4nOt3f1
+hvy6IIdoFsPhIDG1KWh3oK32pscHf1LMIVlfnKC30Nqt6joleWpbXxr22e5vPJWL1RyMMte4uEB
zFKeujQrMARJ0JrmqaAiO+XdU+ggTyG3D3b8o2kmZpsfJOPzIMMgCJVv6/wsxhW3du1qNMI2fLDG
mB/I9dkvKBzGcEt1sk+VRU3Uift/R5QFb2/unD6DR0zn/0/WDJab0zsHofQojVlhWQJGm7L7xi+R
wMp/+lPpdln65JclIqfS3Rijd1wqX4mK7w2SxJWjtLDXcKsZ4r0gg6I/NlupXTJ8GiYNwXCjHPM6
emwZv44d+dOoAknRpPgAfca+QnYP1vsXUrC9GXsPmiSteN6FC8yoIaVWsF0kUu+/80MIU5N76Gau
6G5vSP3RUZOvkJPnCCIkJMP1S4RBgHPxJhuMte9w3S2ggQWEgseSjggB++Vxa2mhT02syieIKKa9
bYf+LrQLxBqCuNxB/9dtCjb+LtDL8UshQ7hdG+1akUts82UQBb6S5xpeCsO8pnFq4VBFSHHSBKt8
rJd7LYCxlmrw7SO3ZIVrrIuLxWjafJO1Ma6QGKGUZjjVq597zzHgVgSmo8NtO9feEIQTDTQKKVBR
Xr03SSAjpltJJZMRQbavnSZ4KwuYu5k01A6VadUroIqFdV3YE7/nw+FBLEOv6ZRZ7ihRfYpKlIxQ
U5laXVvZwGu/wEgCOT7BJ9EVEMRLQz26vpAtjGDa22Y3gU7uy2EFbLewFpHIMbGp07m6auIWBnNu
KTIYJ7XQXkbjhf7Zo6as+LeF28ZB46FkhoQG7hxJ6anK2ARGnrljXG9k7ym1qg0Mfdue9ovgkVYG
aZ8Wa8C+JatEPBRzmbDXgHFe7h6U9LFhZ8zZ1Xn6msaSvpkq/XfRSf/EZfdUt/KzMU2vVvzXdD0w
2cCbSYeacXcS0dkFrw2lgEoA0WIrN/4dwuLIiUUduGj/rUv5dwN8asWZzc4/g8wC0UwkoHKV8fDz
B7rWtBGh09QN6uwxLTTEFMqj1SEzZJcr3mv2RL+botPJIBdFROCSs4g1hmqpDfw+P43tzo6OFYI4
gvLl0Og731vJKxZt0QdjoJV5TFrxl9+vtjJgFV6qumge3iWl9lMr2q9CxLyx0odiCp5Vvzj+lSf5
3/I+mJzdbKQ92lJThsQtVCYALJnMTgpHeLmrL7lq/p0beTfGgAOFivc+wzyICwdgGmZYhi5yic+d
0jwkUnOu9fr+r9cEKoRMGYCP4HSdfTJfCtTaaQsDEHX70DTpi93aT7GSHHJbX0uU+SIfnhWxIgu4
NpMCYpJWnZ+OVJOKLteC8hTR7NuODJ5uhHD17fXMMpn/GRHVNBDIAlczOxYOGhoNKLrShY62epDg
ATxSv9a3FKC8jdYgN2Shdr9yxeYlr3erDEEIFgZIMAleLg9jVVqOlEKs5opM/ysB/vgoTYm9M2qv
PBA1gVO0tOm17DTjEMq+vNcQxtk6egmPfmuqr8Yke/i4ol9xrUu7YYGKAUllinnU2d2XLTRnnSDI
Ea8p0SQaz7BFnVsTifBYjk72qBxu7/7sSXrfBwdubnrVCvPL8wy8UtNathBIdJ2+/yPUFetqLfFe
WtIHE44IoD48r402qLEztLmLAFaGOKOZbbuyQV/EyordqJTZeQAcuOJsFo3iRmnJcrauhomdpG/V
IUga15RbdEK8R4S90M+786zitz94K1f/neZwflN42bn6YN+oK80OMcBd2Rn1rHH1JkYf7EV2gBx0
0xnWqn8c4nGajraZHpqh2FY5lFn8655oBsXx1NnViFsO1S9PSu7ggUeCBAFNuJt+JrH/itjip6gj
wA9+AhB+0ozuIfRYBn0JI2UPGRuTa/tl9LXXTEXeviKTs5KmWPEE7+iK6wXiEERARto4ewSLtKuM
GGJJl46C/KhFkbxFIarZMYg7HgOzG+68qv+WjYjl1ZIxoe035Ps2IQZtawiCSZ6tbVyMiKXqI8xk
TqM+JlbwH+DaBCXAfumfUzmYB1iNxPylGaWaC65MQjy8DVF6tSsoyQCM374489RH3BzqE9xVxsZg
/Zj3NnxVTPqHWerq0bDvDJBebbmF1XOPXMcOf8x8C6KJkd4/v6dBU/IwWc1zqEX72z9kFha9/w4w
UsAiQCpdp7t2KAdBaDaZC6YBRrDgXrWpiStF2m9VGGs3rQ2noElnunX+/o6BUVCYyuYdIiCc+So7
GPxYL6LKtbsvZlU9e8EfY5y2VGjssfxze5UL9xlb5AUMYcMpM0f/tIz+dzWsaS6aesaO211tUQAB
bJQmqMPCNLXTu3CtBj+vjL/vLZmtOE7UZq7GH3Jp8g2rKhoX3jTlgIgK4sYTAxdy+6SipdZpQ/Zi
m77gZPsiDW+3l7zwYenrYhUaNE71vGBpVaPaV60UuU1vPkzUSfIs+x5P40MJkV2oy9/DVkHgfRUx
sbDVgnoNeieGl5jVmvmybrDLKuUJdKPAb7416TgcqtKTaIpmfrSLoEdHpVC3Vu7TQtALavGdrhZS
KfrZl69El6eZXAxo5EFgUN1pgYSqap+pR68aQJ7TM115+BbtAW4XjAnM08wrF8FImNqOEhPi5l0z
dntDeq6dVxkt99tfUezWzHGSrADHBhNA1jcPbypdRVRoEuwPKLKBRZuMt4bU/PuQFv6akxZBy9wW
9RhdTPdTkpm/Qjk8TlZO4eNMtbE0tlCvZXtjiJznPHekpya1wn3eFA3K3d00fUZAKd0hH19DfwnE
YyXXnTfVxd0hcORDolTDFZr/GFXrrMgBtXdKSrnfO1PMTN9YoxJX2tpe0bNp48uoeGtlYW1Nr/af
lQZ2/bH01/LGhbwDVjiyAKiV+WueN+p2EndlogY8CrnxOjkZcmP5C00CIFx+UrzItY6IaldmK6Hc
0peH5RmMHHGmwqDY5Yku66nxuiaCi6BGAqVM7+lv3vu58/X2AVu6rmAiFZEMiLRg9jKjnK5ZuKDs
VGgw1taRW+VIvjxbvb0b/LVAx1AXjhg8/uTCzOQDj535/BT5GtXOq8S1Ks9+RZA424JMBwk3eLb/
m4As2sZx4O97zQjvexzzV6uCR5UDaW7sFphgB5bvDZ0Wbe/5HeqVKQLvh0qllLmJEuSJZa1sdnk3
Nbskt1p/gzwKBRmrTA7mYDV/gq7XHoeiSrcDceujBa9YvZmmOP9d1z1ohjxx0mPny2WFmGPKS9Qb
4VYaPQMFraT9ZHrog+tJjIJXP9BvHJ0i31KsLR/ijEodlFrdkfmJgQgVonu/6dON4vTotBm+eW+g
9rXT0to6MmPSPDShaR9vf8slp/TxqIqj/CFUti2pCyYNGVoVMaR74TYOsaFW58Suf9eZnK+YW7wZ
SETwQSmAQdFxaQ55bSOr+kCi91p8m3LvvjGal7w4EOSOG6Y5fsJk/B/cIdfBAt5oA+y+uhQxUnNa
PoSurKHOTF8R/WtdEtVSY20iZen+CU4fwe7A5ZiHDN4wlIkjF9MpzfRfCDwZWyt2TlHh/HP7oy3a
oU5DAVqnqzL3L4GqUl3IGN0DYF3uay80tqMqWTDAKv1/8fDU9iB2o+zO0zy7fpbZhGnQl4pbNNnJ
quVtgIwfTIjmKUnHg69n936ivDppfa/CY+yn+dr3m8Ow3926gKTgcEBKXYGHbIY1QqeonFMzaIxs
Gw16lHoqo6VYjL8NmuF3nWSML4GamZspSp1/1d5Qjw75zL6S6UrEY6a7oSSFXyFEkI5qzXiE7Evo
/ZVa0qy4YH3BW4kI3YGHFEGfedbiDWGjJpVmnSZpQLLVK+pHs4nru9sH4NoD08IW5Da0YwhQ5z4x
0xJNKb2ucptxLBFHhUU69x4dyhfTkD6t4gyv48JLc2LRH5yE1aZSzRRL5SZOLT1GfXMfjvrRi+BQ
M4fxZ2BbT0qefzdHWLpuL3QhHhamRYeB60szePbWoDtnB1Pkq25OBdRM0MiI/9ESZYu86Tj9E4Gc
Nv1CKGLetnv9GWmKcuKYqQFMRqnocsWDkhWSkjgwFLSlmEVE49cpsH7byrXzFa1XPiHKbIwPzAtr
ho9GUgHzp5vI2b6orWelRyAyNh+kwFw5MYum6KSbVCegRJnHRgS3dtl6XegWLfKLvE5bGZJnxrmj
N2TNV4xd+ydCQsZ16MUS0V/5QV/Ks17JO/BaifrKJMhjI1E0QNdlZf+WvtL7LBd9SYq884Q4VCs1
ikI4vfWoCFDwMh9ldU00YOnsE+yA2aHjplxxCcB6mWaFVnH24+xn36R/slSuT7o87Klktdtc8fut
rgXHTnJvH46FcJYuNghDFfif+Ec4gQ+3LibETDI7t062In3O6n470NKdAi/ayH35BoAz35dhdDeE
5kEvmzchJ377Fyx4Gdh+RaGBiiXFjdndmyzVw9uq9ikbym3b/DaVchMOh15yk3QteF/Y5o+25iU7
JkZjK/ZS85QjGlWjtrWRqm5nxmg5Z8PDoDivuV2eC9s53F7jwr3ALlVgII8c2Tno0YGJnq5T37uh
EtkbM+tepqG/97vmx2itlSUXjisvNv1azpKp8HDPPmgW+2GYw2HXDiUEPGGVvUYNEmG3V7TkMoE2
2RxVS2VoZt4ry+kdK6Pe2yLPTGGD5g8gLXl1DqjUpbGMFkO8zdR4BVGy8AWpGoiSJFAI2jszl4lq
kSSrlVy4rfnNmCKU9OKDWv+hDpnqzCMiHZ2slYOuVMeEliaRpKgbCFjC/IQmvg2OX4qAUbdQ3AMx
pmg9Tcm2Kgz9xdPqegftUr+T9TT9IsujfN8lJaQKqGVuxyAJnuKiiviRcbdLyzy4M1rkqzue632u
W/5eVaFDR4ZM2w+ZkOlUkm3fj6iXdLayEhcvXDWiRrJ2ZotxZLJIgj7cdRp+Ri/ptQIjl/mAh3nI
o+iLn8joSxZ7lNG+rpyRuYemYMlIM2Mq3G+C1Tnbq2Ei+BfEqv6S+dlzI+p1ek1q4j+MMYrIHcra
KPqCuUoa/6GmDrZpB7ScTSXY6UpyJzfxyqHV53eDH8TADA14qBB5DOeuvDfDTJK7vHpO0/4pi4uH
fOr+rY16n+VCSqjb65n+WYdQHxa5zocYTkUpDbKsl1JmADyuRiTrvXwnyBCsyHvTAy34GRX2V0jY
P1Ej/ge6q2eG945pKYPRQH7Cr3jTG7VQdgxi5cfB1sqd15WuUzGtWxjxz9iwIDo1foThsCXe9je1
NOzzwttWYU3wAfkpUpjBlyiyum1dKD+jxEpX3rf5VxLHm0YYb6kgTeNcXJ6KMBn7RBnT1EWm/qWV
re0wvpKhfrt9GBZcIEh5bg/zWWDS5nUwSZNSTx863DzRyhP0dQUYZ8Cm4ySNzzAsxysuV1kwCKUM
nXygCZSn5umLGXZNoaoc9lGXJVfPnIGGl8qnzIf0YERqcrYjW94piZl9lmMEN2Qje6yU8Jevm/1d
zfjrPpyC9Gs65eqTY6pr9HhLv080xJEI5jdebXs0yaPKdGZ7qszoh1k693Jb/VOlxcFx6vPtvX9H
Ol8W0IA1vFOaMnAIb5xwDB8uPoLfpaSWtnxq+/4l1eqzUfd/cns8RLWBGrSp/mIKcZ/UycmRpe99
6b/WlnLnFOMrg+C/+rxbe4jnYYdAefF0ACWjbiXIk2YJXwt+TqlQsD1ZoX2vtQphh79D2P7BTq3j
WBcPQdGHOyflNE44T3utfDnb/f/ZF30OyuAi6xT//cOOTHYYJEw3G6fYa/JdnKnanab1zdGqm7CH
5KRvPq18A+FcP3yDK4uzb9AYcimnXmKcBg1H54eHmkneBh3zIke6Rpo2WfRYBt9yo6Vy8G1S15Cn
s2t+ZX92zZscClY4JWR3oATTmMpOCuOvhNbb2+ucudj/a4YGpYCmMR88e6ArAwoNWelkN04m77kJ
/OGgeZJ3f9vKrMJzZWX2+ejJBUXUsxjFmu4M85kOKPyFG9X+aXUZ0qZrXbHF4yKK3SIUgDtmdlwp
PLS53CfDqemh5QAQiAfr+g2n+Iva9SuJzZIx6PjAWvNE48BmX0rtNVmEOfYp1aYXaVB+JmpHBkqU
iozXl9sbOQsJxEbS5qKWwFVA0GDeWSz1rOulNDJOQYFgtRXGiCxZ+e8ORZ5NZCvxLp/WoFzi588u
gkVwSPmKB4c3YXZCDDk0UqcJAw5ifSdYiZsp+RrVSFJb2oBcTeG/Tkn/uZD0v8aQsUrqWZSTSXeu
EjmITki3Qea7JtVcyQ53ofxv3q0pB14vD/wFvS1wZEByGa259CxVDFyTbe3PdWcL2ZwnPsBjLXmf
Gk17hXjrnsLCI/S6x7/9kJdmxY354NCCrGzhVW4718jqXSE7X/pE2sORIegk7FI93La2vEiK8gJg
xemZLTKt/Tw0+rQ/g2h76JKx2lSJfxjH8EHOs4Ol9qBJynMetStX4/q4ilUyOCXASGT+s3s/FAgK
KdqoutRb31Av+FOq6hMy7PdaYLyqYfr79jKvbyLm6JGKLIemz/za1zViw0OndGe/q35ErdfQ7ykQ
P64estwP728bu/ac0GUTLtOSFU2ueZ0mG1rd8BqY95SwdTZ6WZgbU/sPQ1GXVsSv+HBOuriLCZi8
7lzbyVuH2ljuaL8nrb3TyoxRRrN68pP+vgxhBRmnlTfw2mtjG3YvGqE28fe8PFRWjhf3bZO68kj2
NESHsk4P6vBW5cU3/MxhcFZZE5cOKjZx3SrlZRzO5XIdT09j+ngJlT3j0Endt1HX/8lN+dmTujOo
30MYBo9x6Xy//S3n0Sd+laXyNy6ckPqqoE0ULw+SR1AtlZ/lEXQ0ykK0BNLqN4QAwd6YvsEZhzyd
7E62DF+1vK3z55CWrRb/7NryB4SZa2DqhcMsgi3m0cgBmQWb+93Si8a885pzGnTZdylTlTNkKy8m
ujkbLQ/WZgsXriq1OTCjiLlQQX7Pqj8ctKFqqyFRfNmVem8fSn96QOI7H4IwJRqG3eCszVSKn3/5
rIDp+2Bvtjy5b7JhtHrZhUwDsCdkGqsKkEs7SHMH7wOOgMrjLApQ9HCAinGAvDapCNyUTt1VXr2l
2JIEm//ADkKFgFfKpM7PbMc7nc+HDfQ61GaSqGjP8UDRyNd8fSOnobnpqtUS8dLe8SqKQr/QZplH
AcTiXemEaXsuuiBF2dFIjEfD8vQWSCnFqtt3Y8ELMNvBtBqwHj6ZPXs7sjguWp3B93OVedVWlZx0
KxWw4hqUQPeNIwfbhnzaHYvO+Pe25aVlElYJbDcfD49w6QykwpIkrVeac1S3LwoVq8J0TrViraDm
Fs2wi2IOk37gfIaNboLBFCbHpPEhG9tARAppUWlmP61Y0463l7R0JGlaY0ZQdFxV+yatIK1uhuaM
oLu8mbSkZwo9PTkNhZapWHkOl670+w0zBTUSHvxy/9QhwlylVOfKNn/JOfSoMFHCkPe9H/RhGyXT
WutiYSdFYIo5MZiBPPKlwdBT4BqGLv9stHW+6U1mm+JK/sr7aP9dEQR/LRD4TNkIrVwQLbN3oohL
zZiCMTgbQ6BtwlDydwBT052VhNOKqevzf2lKfNIP9zquakhDqar+j0Ap9O70+jn1f06D90QaE67S
1F9/NYTmQG/CHkohhOLfpT1rkkurUHr1ZKbeLqF7Rx9LcqaN3r71Ybsi2LJkDB4rsDqinXvVNI5w
Zo0i+/k5D7yf9RDeZUX3qxsAp/TgoIHGVNvbF+D6iBBmq6J5Z4vmzNwnlzUE05OD6zIaY+OV0U9b
iu7qpF/BBF5/NJ4xTgmjaQggXjE+KJnp641sO6eqsLTPmhGb36lrVAejSeJHHbmYO2Teg11gjtUK
jnzBMqNWDKMJGUgxBnX5+SKz8ZOGDs4pN4dgKxS7c3146drme2H4B8+wjrma/XWmRNWMoVHyJPqG
oAwubZrxCAetptZnzevaHYA9ayM79bAfdLQ5bn8/cbEun20xVgxJN4UB0s95JlG2lN0yKylPjZz+
GfP8PBbxp9sm5qB4PptA4DPIJxAaFHtmW5jVWe9D0i2fUAx6kos/jYNi6qjtx5pbDuhYDrfA3Pa+
Ckekkh8bdfxijwH8C81Ko3lpsfTTYZ0lgCAMm0GnhmDMxyZvIYrXY+1zF/fVE+OO8tfb6xXLmW8p
Q+64S4YGURmZWTHVvpeHnLnmsqZhqWfjW1HlT96kbTMgS34YP6bKdNSrdI3W5vouwjBGUU8DMML0
wbz20w6q5yUwoZ/R9PX2TeZNO6V1Tqm3CtG9evaIqQmsxSABHXReo8sDmgBYKZpokk7OdCiVmkUB
D8+i+6lfgy5drQkDlKwIw7h6uJrZmzdFTdcXpeOdTCsIzm2iRUdNi0NXCXv1ePu7LZgSbHBCGRQy
oitIZV2nClA+TT+pvpO5WqslTFzqypvuy2twl4X9476ZRHvkKAQgsxthF+hjMnkJQXFofksA3lOA
BlPWHamffLu9quuBXvJmZsBJvohPBG7y8luVpjUFKAkpn2Il3MuRcoTj+Zg7032hTFAi98+erO/x
rs95ZHxra/PZz7uViOzqRvATmPOBOxgOPOZxxM5/eHJ9HTkGh7rLJ7s59IxnO6nzUOvGUVjsVdE2
LJQ1dvD34sDFNRRum/CFEonorsyLB7YXJn1ulP2nsQ/1XVPLJbLaMVhZO+32CY3+ra/1ITosSXbM
pdE/VVFYfmsgB7hzLK/f+RYiPn8be1A4sRiIIy8VR2w+HmR5ngoVQFV/inoUx5JiaA9mUsfPvmN7
38Mu81+CyBo3aumNxorpK98nCkUOaRPZE9DkuRNW4ipA31cvPoF4/2RqlFAc+W7lqInLONvyjza0
2UgOqFzHaCez+JQG473f6Hslke4TPdgDlr5TreoAnGmXFPzZyv+Hsy/tjRTn2v5FSOzLV7aqSlVS
2Trp6S+olxkWY2PANphf/1ykX+nuUFFK/Y5m1NObDNg+Pj7nWhLPGfdT4WbDwH58/hyXuwsXG9C2
cbChBH5x065tqKaPXjk+8dKGhn/3A272QI6Q5qHn5MqRchk0MBbIXhCxQOwFee790iauWWhUrviT
Vkti+tU5sOt9sfyljv9acUP2CB0lXDSQimwDBmLIxA2wIp763lCpYSxuLjxm78HJGZEuQ8CFDm11
JSB+tIUwKtbKKgl/CUGsR3iJhJ3Nn3xSH0EXOhrSPMN0sM4YesYZct6z2bBXHghgEMJ8KtB6bZYp
gdnQlTP1o9W7Zs8AfqPiebFxAIiZrLkP+RMUbWg8RfIuBLj282WzBsLt6v1zDPv9VCoJ93BSRRzL
ZnwsDZb1BU+gK3mvyPId5OTs8+E+XKV/vNLmZKsUkHBz4fCnImiPYVQ/j7a5WzdHq4YrV/4Pvx5W
zapDgrL/dvW4UyM8apvYl74St3om8MDkij1+/kIfL5f/DbN1pJRwEMEl0nIfKw0VI9NC7vM8Vq/M
/tethwSKkimARaFiAMzCb5s0oDJ16efP8OF2/OMRNrlXCKtgZYw9fwptdew95+yCsFA1+spSudRy
xl5c25dImQHEhxX9+7VC9TTROaj6JwogSbygU32KitY5Sg+lqNIJxzQo5wZYg3lIfMO3diMP+KGc
I+j/0VEc56B2wRkG/qSYGdjtaPXEpvR43DW6yEd3cNIwbMsrj32ZieOxke+vIGn8H+5L7x9bAWO7
iptweBfypIf2TfHLL+7QfY0t2GjQg9VmdhwMmU/vFPaZ7qvk8/n5YNHjASAqDIYx7qlbSApS+446
bEQcK9vXzrSPS2jl4QDapmrt58/H+mDVR9AyQrBYG13IO96/bDt7Gr03RzwVfuknjtHtWGlfK5Fc
vtCKIQXLHb0Y9Fy3JZKBySbowk481UsQxrUNnSm/GzIRGse2M/PP3+jiLrpegFfhGx8yoLjKb0KG
2Uu7HOdGYNU5Y1YYPSiIJOxi6ZM5wyVsiEXlV7culM/+el8B7GlB1AcoovW+uEkiCdIaXHPp+FSj
Ma7cLx4877xWX3m/DyIIhvGg6rPeGYHM2JymVoGqtaqZeDJrO8YhHmMhTs0t5FVSq3xxsGcsSeJO
HmA7EVovqrrWPXx7kfeHwEp0cvCKuH6vfKf3i2ZgBCz5GfPZSftRzuXDUveH2WaZpt4OEvVJGfUZ
YEwZ6bvvxbIcjWqOhSBJQ9w9EBz7jhkJBNiu1D8u45oNXD/MJNeSwKUEGLVC4aN2hH3TtN+8Ttx4
Esauur0GRtriCpFoYCBc13Hmg3Z8cd+CJiLvaxl0T25TilTP1Z1Z3K9pez89N6F+HYPoBvrj+VX5
/8vdinseGja4UUXIcbYfvoPzRdPzYXhiTAb3sMj0nqO2vYb6udxBuLQCHY2kEGBs3CvfTy/sYFwF
KY/hyQZVGgg4Xy/n1rKbna+Bsq0K3R2UaVl52cJV8fPN+0HwxdgIfchgUIFEY+r92GRUrd85uJ73
7ninavNLNzv7sChTVMv/lY79XVjNt4jb97ADQQ8ldO6WZUi6udjprnj6/GEuw9b6DGBhgm6FpHKb
ttLJIhJgpPbJtnbLWN0UDdQ2Nc4EWV/JCqI1bXq/o9ah4NG5eqpcFtBEB1rHBIvqR8Jr64T+sZsF
EBZaT2W3jlGrPHtjae56q3X/K8Gvrg81XO4oQNB+948BPYO8FNq9W2RQ/5wW6MBAsQ3Ewpy0wZQb
bFx2gw+Zw100+zV8ywJ3yJcigF6ntEC6qpY2hdSnk3ihplm7SMjIgGsVTy7Y8K6spzskwFA1BjT0
1fGNkRw70ZMgE6IByXx2Bn/H+aDyGcHq7LVOv1OdTXeW33TpWBYBvLQCl3zvesP91UcQOpFFr7/i
PZwlBSkPDrhfAt1lQzBAD31ZkqVpVRN3lUPQ+StpUlej/9Qj7r1M1TjEXlUJzElfpx7V1mEy5Zhp
Gw33eQjGXwFpqhvDqvlrS+SUQ1xoTtzSGp4EInesLEBIjBI2aSWD8HodhDWQpWGzp73tnww2BU3s
29JO1ehUXzgqYU80MjVBvmIYuQ4icYAqqpXwqRI12oRO9DwUpfewuE11gNvOEg9eo3JkGBSau5R8
+3xJXoQ4IHtQpcDRtiIhURZ5vz1WFebKgn/YI4xcfQl1BR4ZcUuna/vwohiBcaDXjtMTTFKAGDaH
KKe971d68R/74LWOpjL2etbE4CNn3YqjNsObwBzbmI/qqqzZxQ0DRj+QA0S7CIVyYKg3hwsJWiJo
E7CHOhRe4ow+RDxN0e+H1QEIlMU5uLOC2QIslre5O03WwW5kmRqh0rHXdGXSLKPOvc4YUlcMKhG+
+0NBZir+65kAeh2fB7EYEMELHyQ+KW+ZpPM4uNVpIKCAWt6/tL5WBNtGfJSwwRBEbABjD3n09lYy
ERrabSPb+3KyIZIK+8EcLJP+LzOXdRTAxlZ+/8ov20Y6ZWAbjMxu74FYH+Ue9sCF/vH597oosb2N
gUQTtR3Yc15Yq5IWvCW4rncPvXfEWbm6ZMivxILkIrtdPBs8pnLvoZtrN1Ncq6tyApsIC0jvCi/F
dQT5JxgB2xVt9Qrq7NNM74uQ7IOy/Sfi9ctcLCc/mh6dGQRpjA3oAaRwwoyN84Es5ZW+01uf548o
//sZAGtAq8tGB2+buc2ygeF7a1r3jtDFAxiD438gW/iZ248SUMtxyVQPOjyrBvIsPRdMK4u5eV/q
8G7yojq1l2pOSpsbX4O5RP3fD6abOiAiodXsN7BcgbKHZpHxugSzyu2JOueh89iN7uw5EcrykYVp
Pb+aNfPyAgAYUKI1vW80F6mqi/4rQZv2DBe/LhGz1T9w8FfzQLd6x+eRpFWLWM0lJP1j1RkS/geW
HGOICzb5uFj1bpg0gSueYpDuMfVhMqroyCGC9mVunTo17OZFLyQ6adQpEDkN6/D5CttsFYicr8B5
IDdXLAIIQ5vAIWCvM/tUzLeu/FHQx6W+Zn32wQDo32Hlrv1X5L6bAaCV7HSw5lK3S62GrOydIOuV
G1wpEG5C/O9FAl8XxBV0egHkeB/iIXW0DLDP7u6rwj+S2fLyyJq6dLAIvZJsfTzSekVHxRynymYk
2MtHcOpRzn1kTN+XRv2Ssth5VzXctuny+kYIXv+jdGy+m8ODsLTHvn1Q1erJFR07r7sB0pvFo2n9
MKzixYraA43qU7N0V+4E24QSqQ/IFCEWKnRX0bPY0inY0kWqDKvibCvn4FK4AXlGrGWNFQ6Q7EJ2
KKzDDjj1w++shXsU3TfivFqIfL447U1S/fYcOLNxJ10FAi+g/krATdwx3OjcOn5ckDsiHwI0uBno
QRhz4CyDU5BNwiyYp5McK5x3PMYFwsAepq/403hOWfyEsxiEeGuSR2+/vij2Ze0MdHJfW49XHnmt
RP8ZrtZPt/ZD0JSE0AzKYtuVWC6lNMzorMHwnw94zLV+63ZQGSX52Ex3wMEnLZIhPKYc+vW6A2XU
3fqDfAnan6rfTxra9O6VSt2bH9DFg2FSQQ8CxwrP9/7BoJJiatkNxXkEUoARc+c0Zep5JwzYYOZm
cOOYthIN0Q8lzJix6JtYBc3Kl0UW8Qi1xHaA9TrLm6nI6/65ME8sGpMKp04JDyf8lGANkLyEtHLn
/+KGkanuWlN5k+f8XhBIs9awBRHA7YHk8lkIwazibPnlsQa8KRlgp37QHawrIY+GalNx5fzZJHUX
I67x7Y8OE5IZp+/9qTj7UOKKdbnkdjWkdWvEBRvPbRvsyDJ/R2J8JTB/OO6K7ACiGkDV7RaEnMLE
q1EV51lUR99YTqT34MUpqlSx/tlTem+M+sz85poN2OYC9/bCq9ohSrqAw+M4fP/ClmqrsuPMOIce
9KHCGsJFqHKB1MPDdud6lc7+P3YMmsvY5WisIIPdLMxWhwH6DJNxplZBdqHDdIo3/7fw+At3oxk2
hIv4idJRcSMKJvduqKCAARoTFAUApF1KB1XNzn9yRTv9GAOpsqGUKq8ry79rqUCOwsLhynHzweQA
cPCG5UVBAV23999odjqr6kxpnHGmPrDCuO0tlOiGTqGC1H2zpP9l8mja+PIKpfajcVc3aaSDMPMA
hvD9uByqHpz6tXGuhyC6d0PqZV7hNjsbnnYnjiMr7fuFJXCAnlrQy4bqSsr70cGAPGw9mrx1eWxF
iJjbWiigVMbZLfpvtlyAAOpPsy4O62YArnHHy+ZX2+EmiNBWLUEmRZPRUaVNVV0JaBeJBRpxKFn5
cOM1oQS4LRzOfjiO5mQWZzQh/oGn98monCtVw20xft0L4IavbSFI+yKD2cxzM816ghFFcSaVP2Vd
bVup0OG0OiP1O/i38DQIhy7noKujGE+svGAN1Fvg0/czpFW5R+PCi8E69nBnxuVzsBU4oNJu9vZc
IHGGt1Jml4t7ZUd9sIPfDk08OprBF2iNUSjWLU5YYAcb8TSgWwLxOxyGldteKft/EI4hHQjQ8YoM
AQR5c9jJuit1NC6YA8/Z4UqfG5r8N9roc4dGbkh55cW25LLf84E0YJXdQga27TLM7VDQWWM+TD6k
Mw1Svyy+B270ykSH2oyzs6MmW5h68rrwpq/tK9t+ne7NEYo8FrEKcMzV43YTqUwyMIjhREiLoBVO
3OnbbIDXApexK+vuo8+KF1z/RW5+QaRpqLStksjyXnniYIvwtfXq28EQz4b0/xXTNUDDh8OBp4+8
Bei+i+TZCcVgNqDFgjwfPXEGDEPj34c0PCgj+tex+RXMxhsuZPsZccCACAXYCMBSmygm+8W2Bhu4
COTqAs6FXt4xUVJU50adBdNgwobO0nFQtE3aznO7Hz1ixaPrlEcA3P0bCBxJEH1hTgshzfZ72UND
oamM4ty7nO0589kLEUt9P06LfaC4GELeb3Lh1Te1mdD1lBbhwh+UUVuZ2YZe4pUzLBPZHKatw3g8
D85w1KMPrRcCiWGx9PYN7PLsHfRk6bGTQZtUU4mctMEtNHIX+VNq4AFgBeMWmUkhHmlabXheatod
GIL1txJc6RP3ZJCY3AhuQD5u87ZBkDTWC6IMxygGSkbvhtEvYh9ZTQanQycpHBmmk1jsHYqc/TML
hH7tgkYfpYErLLWgU++Mlk4d1huxS7wu8SICEsvsFrHoEHjqmRsoUdoy467Sid1SluPTNXnUOuOv
z0/xbYNl3ZpwQ8StAWVolH+3oTJwWmmFUHA5S/iF0l7sqj4SsZJmNoIfbhhdVtPlaRLewTWnM9D2
SCjY08zrfz9/kA+uDO+eYw2Of+RrfYXeuiGwmEPtFycxtIAAVogMtenJtGzDLrEq37qlQWD8/Hzk
D8IuRl5J0Dgt8N8aPf4YWbZAwkTVFJ65V/S7TkVmNqlaJH1lYOYNmIp9Pt4H29a3sYXehLDBf9sE
X2JDsaTl9ngPrVPwPNCiQ+0byA3mylQhb/p8tA+OW8zrqsyw9qUhavP+7XqjcicSOMZ57ALrtu5D
cmjhF3z4fJQPIixiHiSJ0KoBzHEbYSFngnIXh9ytQjcZNgyo66M31wF+a/6t9Orbgl3BsJClBtB4
2xYaoIBVsXKs7ke/vBkGmCI3lb+TKrhSff4gZ0MX5H/jrDW2P5ZFJMsKSw/xokOMwPXJgd52+WIv
r1qY6z3agazA5x/xwy0A7BAuoviGyF/ej9iBbR0SmBueYeFwv0hGY2qP+2AwvtLBfYxIf4L955Ux
P5w4ANAQAgAJvNATNlvqT8BhqfvW6/tM4O5y01h0ujGb9pp61W/uw+YAgbQ94KiAnDhrU/H9C0JC
DzVjgLbPA/LvQ2BReYOo18WeycxTRz3xpWqITkMSqTvf75sUilvhrlcyyKaqsBJPsyVpBiFTVloA
DcrSP8Ju3bq1Q3SqBISwMnPgYucUs4IDdaP+q1YNY6v2WL4AKPpFoclF4y4omi9QZKSg8xGVRX1p
J4Y3RLuGRDs1VAeYKyU4FQYIJNfoe8Bh0241AfXALPeidThcu8IyGapFxNoEtdKF/GAMUw4Vu4MK
Yy1GjcLAEp4KbZCdHU71gRFFT7ysWdK7cjl0YwFXAeItJBZIkTGqdG5q4bYP9jSUp3o0uAuAvoET
ZjKH3KeTk/U0mmALSZZsQl3wpRRRsW8Cr0pk26kbpQHCArOLHbWh5REoFHrPK3+4KaRL42EsmyPU
LGp41XTofxlQxeym0YjteRpv3cIdMtevkP8t9TOIRyI2TcPJWxqQvQVfgqySC8tdvTRgtECD0ZH1
knZB2Z9KAVXNtjSh0NYuBpQVzTbtiqWIidBQY5zX9lBps7wOpzaNzMJJRxLJWyssjb20nCqZwU3f
LZjK3C30uOtlBLMewwgPRPhLavYkTGspOujBe1EsG26cSvDpck39PidTGMS0I0Zc06ZI4G8WHBy0
4Hc08qqd74yLHztmoxLNWyepHRA4G7ilXUmmLyIsElVz9YMB5h9rfkuitLqeALJcd+fCp+WzWXTT
q4qQyiefR4eP4tGKEIUvJEAsF8kl+Kk2BmmC8zT0e1dP9wGIo/EkgJTpF/3Qm80rYDb/1D7Kfp+P
/FGM8IExBHgdDVuUat9vW3scwd/Ckj/Po7ypiup1dqanbmrHK2/44ThrgRYoXRAjt6kIusHV6GkS
nqso/s0ZrK413N5ArdsQBL4Ibj5AkANPtwlBwyIm7B4/OKN8JgUqAH7Z8KOH0l/cQDoQfUYggGur
QC43uIgp2Np3omPmQwuk8B7yF/LFB3r+h4bH7tfejdQamRYJQc9hfi17G96VoOvfaAh43TH0KdA2
pgONe79CIZYZwZ1ylHnoOOcHVnZuOqiyfPl8ujbHCHI5MBlQfEJVfV2T22PEbSttjt0wPqJ5nXjd
Q6C+FsMPC7K4mg9fDPb6+XDrF/vji14Mt26PP87JpQuq0eVG8ajb6MGdLR4PUK1pBVrCIjzKIbyy
Sjb7YB1vTZ8AG1+pfKBUvB8vGMBPGVHQeFzcORUD/d5FZ2nmYiruRAPJbHr4e+PtdUg4bQGygBzn
opzttxaf+fqKvsNS0MxD6iZBWB0qOcV99F1Vzaky6ivXre2l+feLIsdZ78toKWx7w4IYjWPYlfGI
G7zMVad0CoKFBESP3BpVl6BknMqmfkUVHrB9COLhOoYV9fnsbvbk/3sIf9U1RkUCbY33X1tj1Qem
wEPAIVQmjZT7CO51Qa2uodG3jZPfI0EOcfWIWRuX65P8sY4QtqcI4ITi0XCGbHSfAXjPwmg5lXOd
OxCrja1+wcFbrRXrz9/R30RwyKKsjhRoCOMyjavt9kvDWle5ReW1931bynShlCTEsduzM3IIn86B
Oo5h3cQlGWqIAbX+mSsFQjPz/gPKJYqDCW6dfHDmp6K35p1qHZT3Ar87UdFHjwzq9eghSAiQUbt9
RctLAvNSe7mllXtcmLZxQsoxhMAAZDdwz6tyYxz8VAORAD8Bg8aFsvg/QUX9A6O6Ok/BLJJIBFNM
3fCX2brqvmIQER7VrA+VidqUWaOaSgwRpfOyqj26mu9RD+jjSqH/PHdgIsS2LHTcT5WZ0ikqspLO
Ytdh9cc0hKmDE5VfFl3LHcwH3NQ1FN8B7+enQeP2SRF15X7iQ5kuk2OAOdKpv4wpmBDsbUQw/AOU
x3YtoDXHB0ZbkHq8Mdj3Gu72pNM2jj3awy8Ias0Vq/wr1ZsPVsEKfXqTgAIgbNto6SqGljqcSO+p
4N/dgAexYc1XXmxbiF2XGojWKO8FK6INZZT3qxxW574jI8YfWm3YcQG346THbSlhCtHM0IIeRrm4
0Birgy4OTcPce17JsPFCI2lrjs7XODsJmIDBlY3+0dv/+WCb+zcAzWwlopD7pcCxQehCUooW/JWt
tg0n68kEU/eVJIYyPM7f969PlcHHFufggw8wTW6i43uCd0R9q0tyrRj3huP482BCwoLQt4orwL16
rS28H8scJLppE63vXcXnRNfQ/+160YP30Y4oA4IycDQdwaFhrv/jsMutXJMlhWQMGluFk9OKuCck
5/VdPfYoincl4NraRo4PMvIXIwimvQlEFIxXFyNHku0A5SG/OSzAoY5iWDJKGj0bStFzGEziuVmg
PBxCeDBmltsiwLUk5b015UC/tgmIFeGV5bxO2Ob11+sROO8wKwf9brPSevC0ZWWW/T1zpsTpx0ej
oXcWdV4ULa6U9C+GehNhsnEYI4pelndtafeexyL/7HLXuDN4uHzzy6V5HlG5ugVsaLzS596uVdRx
3y6sOI4BtQf89v3M6pZZE0XF4Q43Hedb3w5mQiHY+PL5sbBNbNZRVsmAVWQS1Ltt2uuNYViV0Tw+
NP6UtBWuG7ABh+JEGpgciY4M/i7NBlp8HQ/i+tgjq9rMZr1GBTcHdGnGBwbMYTjRfPbUrVV3VybL
2c7W2zgA1q6GH4Bub5tgXsOD2iR1cQewI4eXXh+wKF6qKDoNVTui8KgZi+lYgWdsuOKrXVf+I5vt
MQEHWaVYwnUcdhUOnUCSvK+rKBsNs9gT2UUHGGL6D7YxVKeJ4ciL/ZBFNygq0POCusATCg3stijJ
eOS0/c8WZLk3UabdOxYtX52yRmAf/IK/ALPpvgpv8XUC2TmcxrL3bv3KnZ8+n+KtyDi++ZpOro7Q
a98f3mPvV9IczIPdOoQ/wNuGHAvidjnRhGWdI6YDvDZFMpd2cNsT6oIq4xWphIDhHiwNcVu45nLD
2Wpgp0LrZvS1fQv8vYqBByI3IT6JvrJAPlj2cBzFescFCQfJdoFMjRohWYsFMgYhOeulJMliqXB/
5Zus6+zPwIH1gXssziGUQjHeVoDYb+p2aKdgeBgGb8ccVA+gH/QopuFpbsokmJ2Dw0mqUNhr4EMK
IwZY7hr147IEV7b5R7OzmmlADxCQQ2z2zT63nAnVqaj07/Sg4IeGFh6KQL0fQXqCtRQqoe0CYxrb
ndkerI5JQ7jMLrF1eoBrLCDFZr+cUmCr+QvEoUKAVdtV0Nhk35ao7f6J+mLmfz1FYGOsoHzMz0r+
2+xhf/Zow0nEH3xVfS0DeW9VTvb5/GzvP1iySIgAUvGAp1hvQu+XbGM10oqI5g+l07g/isnrswiS
qClvDJb3LFh+lj2EDC1P+qmwxZR8PvwFtPFtfABksGFA17lYhV4wSOAqBH+YEAjQPjSmvSA3QzNk
FJCiOQrRzHsIYZoZIGV2gjn/fPyPXn8FzYJ8guMdW+H96/sRBU+eIYESoagSvkAu05fzzlzsO4uo
b9UA893ZYzGrzSsZ0odvDrQDXhwVWsDvNkMbpR/yxpz4w2gO4y3MXJqs663yqJE77Y2QENRr2y4G
2VYeEBIQT41AZ3JgTtqb4XLlQ6yjvd+m70PXJpVC549D2RXrwBDdeSLufTeH38cKNb2//uB/hsiL
wxZaJmhewbgPHblEwJAQbgz4gYAUFkX/mtUPmM58PuLFVXCNylDfR78WOx/s+80uKggH5aMM4RUo
1z7qC/O+ut6JsX999YSfuvqONNG12b08FlHGgwGXhb4MZC+24GMVeXMblWZ5rpWS932poLHuznZa
4gPshQj4QQBMnGk2edBDrViKmijBAUe7pJ7HOoM6DcnMonET3ppgNWpHXHnEyxlfRcTxiLg4oG+3
vaAwFJ8Wc56Wu2DcCR6H4865KgN7mfRgDLCtQAXBbRgXgvfbK0RhuAPbDPJsrJKQvF4O89SqOGrk
Pe34vl7GPY1IOs9h3s9+xsPwCNJG5iz+i+lPP6pApUEv06adXz5fFB++/P8e7G3N/FEe4DRCO3Yg
+k6SpXvwkPSl6OYB2ev111wgNivhrSX6Z41wkxT4RVeinBdO9z0AgVmJdC9RcijS2eBT2ij/yp1o
W+h5Gy9Y0TmYWwA3txeVwROuKIG9PxcCX9IdXgay7ORY5hj1TLmdw8lyF9biyTPLA1HB4a++7O/h
UQ9dy2kAGV4woKayBNqnCP6i7LpZVb+HcEzLBDYV1zF3s6EV2C+z2/T+ubbN+9kOSAyR1ucwpK9G
mbjK+ksD8d/joYqMDMZzLlMYF/Lm4Qx3hPtOVRbE75WxL8BkjNFmuKaqt4I73kfi36Ohu7qiaeAv
ta0pQxce9oSFXu7VBI8U9ApqkJlnaf005ARR9Tkw6zvZ8zYNDB9SoCMXvyJe8JtRMuPW7CRPFvDv
Tm0AYyi0nsQz1H7sY1+PTmwvhn3n9vVPVTavXWGp2whF8nhwdXTrmAzMaSOyYyV8EVtk7nekAZZt
FhSVUY4QYY3SquNKDPPXYgyMo3StIQNKHlENVrNe3JXuv2Hv4q/QVfTNRRjrjc76akLLBbroIIN8
aaqanOB37ew7Vw87ZeK8B81IZ9VsmzcKfxCHvPYz8C16oC8aNKH6EFLq2mjvAqcWX0yi25OeZrUD
Y77O4b3FDtKfxx28fmnK+rrIWGDwhPtVmUM1VbMYBj0lmnhAoaKjY9+VvHEe5/FNr17pNocdVp3x
0fuuxdAfAjTkTrAJpbvWG5pzyQkkPLq2SBcAZVEFs5us7mkTV6XsgXhFM8sEnzEmqhFJ2ZjmDQL1
dDaWJQX2Nht81zlpwKJSp9KQgtZ0OThRPRxERI5skqhJTkXzSHVEU/SXhpQyBTns0q4fytJxb4Kx
t84wAfJuhslDe19Lnqml4DsfAJ1YzHWbehBriytYYt3W5kRPDYqGccmcIcXFqM6XctSPICo2B0iY
aDxwP+9HavuA1ZRhVk46SiOnD2LWT8u+8BeaeGE3Jmxm3bPfKL2THvMyBwWVFshaJFLp4hb0+9gY
CUEPgvIpGUTq6RNqScZAlHWweOs+NY2Yc6OVXy27sv8hnZhRktIRaF29k4zLGOZNQxU05RZVHSgH
3iDuav1VGj4kA4fa7HcFC4q0ML32R995ukoHUQA/AitudO0WfZYt13lhD9P9rNwprywN4MviTtHz
UsnwG0CZ4BAzhy9ZjRadejLHBjg8YrmYSGyuzPFmE35XsnAeWw5vU+FN/OjDbzWBkY2JmmQ5Yhrc
PmdNha/dUIgJKqzLsXXdJlaEWK8DXeA+Zo52UvZGAM1v1jRfcZq5e9mX7irMVJuHZlrq3dzYRlKM
0bgrFNdd6o66e2YUZXpUoUeaUtjuxmNUzDGQPO1NN2Dn2qEDjr9ZtkdIUe6YT7B4qrSY6pNsIduo
5pibyI/7DiAfGHKA7kVBDgQVKUf3BIKjJxbuKs1jKh4Ajod1B3gCN8xA1xtXl/U3ZuuAppVfBQcQ
dwj5ATQCfj7rX+4MHbcVyu1qXADQrO2nVBVNZujvK8zeO4RrjOj3AeZTaWCzTJWAlNQQyIy6q0fy
HpKSwvpFcWUxfrYS2FSWA+HAYLMU1JA5+0LJD6uhGcrDibm4sTK6XFpfqP/Fm/neUv+4fZBY3Mw4
kP1+pBFxfwjV3bRjcxtRQNXDn5CWTkoo6WFcPBPw/Dbpkqj+YrsPgNovjp0CIosqxI9CwqRB++gf
v4jo+0SaOELMpoAMAyubCidMfGrBDqqJpfXdUSPQunvhRnnRt0nnoXIJJHtxnHqriwcYX7ZaJFA7
TwpOMtYY6DSDWFqWyWw8AHIe1UGO168bKOyMLYBc8xEt1lhDAdaaUXjvdOpZVtwNFpSb21W92Qub
jBTAyRaOcWJ1cbT9mwm1EQt/3S/NfyWReehA8pxweleARoxFsPcm+JENLnmyLGHel019y0vW4Vqt
ZVaIEHVgRMo4gjFUXMgJq688U6jvGvZ6i+pbE53D4aQIv+sd6xaVwl1bRL/MoI+HFWrXzyOP4TJ+
Z3e8RHETWZotb3Eq7Tu8sGUMX6aOZtVkvbZze6pROo6bKXokVpeRkB54hIR+QrTuQwjyWt4T0j8G
t8zqzlDOycPMRkWdmI48rc7WPidH4Y7HSAc/Iaeb45qZ4r4EMz+WrZ/QCYznYKKp7ZQ/He7uzAa6
PwDdA85hJpCIOUPZ4RQu7M7sEQmt+p7hEbBvvxXEfyK+lUxek2lrhAeunes+j/C0nvODMH4sFPkC
I+DYg/eAhC1YEB3Aq8OCMqvutBJcPLiKw48Jv4I57YQAzAGfqDfBFjGgiPAK21XaP+KvmbzMGkcC
/1vlWH3A9EjrF9pKDqRWvb5DCPXBe94D9APnDe3N0H2B8OSg9+haxAg3MOTAJjCbA3g03jzdgYsV
D0ubVUTkXQcEZKlTyzsMNW5Kw/AwtXQnahWvyhbM/wW+yIjF5UBxnOkAc0l3EDVLq1knpfpiWbfY
igNwdhR3dzY5Nx781hboMq/XazzVuljBilnXaEN+gBAHkcUWTxTGgQp3ko9gG5je1zXwOJN/xtf4
P8rOaylypNvCT6QIeXMrU0U5XANNc6OANvJeSpmnP18yf8TMMER3nLkYoMtIyty5/Vp7AQcir824
rEdN2ZtGFyxgghwG+XmquHUAtpBli8DUTLBsSrgQyOgXxZoDZxgC1ExtLCHfUzCDE01h6N88apEc
47werzRTjjm9U+efBVSSIJYjns8UZrjmF3e7Q6+xSCzG6E5XIJ5KWeYKXHa1L9DVpVYHVex2HDkY
DWfwSFsTTkykL+c6GjYmY6IzqpopLPlJpQfGXkBEQ4Uy9MY3q1NPC+1z8m1ioJi1pUEyJL6SIjLW
2Rh/tG58hSio1ri361z4jNJ+QrG6KJRRTlbRhA9pg8TG1Ln3zWlnKU0DQ4+BakjKyqBN9V2fzZ4c
atQoZlhX42HA3eBPOpZ/KBN5P3bKhMFQ+4HR3OkuToYy6mFuMNiSb9nKNlLQy2ve0KriajFIl3Yn
9aSqrGQI6h20+qGxDnfoXcXSQYmNd6o6RLmI97YAPWpqzK7Xo8Sz9lL0pDQo65t86AzDtk6WzLyd
nbjZc1wqV5Q+jxgv6tUGxtRL3YDdUfiBxZjGIULeJ0bKVMMaDPNboTtHqzICWsyBQDzTGBHUKWOm
m/n9xNR6HVrxxnDUiWk8mQRv1T0VSf6ck4plIP/kIqgQfSqHykoyeWwkUEr+sJ0vMaPDuJscrBEr
OyrJY9/Ye0MAHK++Qq7u99xCTA+UEu/iNpUyxaisYNEq5r0rWKfrVsXxtB8H92s75H4Z0xi//mjG
wwK8HStDgwjytO956i0+O0odbD2p6GI3Q5pWATdL4xN/yadFeQMv4w8SdNDrPPScyDS37viKPnvy
1jtTPdnFSzGf1PicVuKk5Dg9rkL6Og9lLyzo870+wXqL7RHIHTKG7eHNS0KA6EoEmGc0IeyFLI40
RG/N/FByZjp7uVvL6UZamw05l6vCfbBG3BNLyu8rT8wH3pekrp9ha5G6z1IB7DLiKHmiTrEzrEO5
1DsWkuO/OApn/mZLoIzdkyO9TPGd0/2gd8E3t6/QbbdaLrdLqZ+F9spNemYZVokZuvoxa5Z3u8jV
a7RsqT2paXbVe3rI+zYlvlphLm57SgHoz6aQRGk/pX+y0OXN0XGXwe+Sr9D1uMaNvLGpL/2c55Ty
WCVZKFdWUetI0OTM3TbVGibddaE9oYgO+gKYnxFThjUfFB0UVrEjCS8bLD0l34ms8RGCqn6SKpF/
LE3ytuJnm/aBhK8IcvPCiK9Yu7J+4v+yVc8rfmaNighqB8ViNDGvSz3RrKoPegK9nkg+B1yMcbGf
IWgh9XHRc/sOHyB1cOWvlDzxncK6516SQr0QzF3zvEW27RRIR6akuVrTlllhI77YlWNBzyS/f40T
VJNxafDR+GSTQ2kPdYJZBB2OB2u/0VSEPTJcCE2/MCkzWLIH6f8ZZf/NatJjQ7le2dXGzquSwMBf
d7SElHbK289gJMQ63CjzGiBk8lEMINtSXaADkA3GpO/szjuPTbtvJuMVhCDovUd57oprDhe/SBUx
dO69lFeNXU2txTeN5YRIyHPcdEzzUVF1hRRDwZ5Jc5jpehCXW6Svxp1XuqHXgFzl9a0oJF4+Nce/
FIHthWnxIy5+2opU8zw/GrXCjbTfGCIFExGEGZu+k4YONcMaI8TS1+WrFvWn2Rk3bn3aYuuh2Rg5
tlJKXQ886Ltna+14Ts26k/cyVcUDMqThSuAGCN0ITW+VLqTTdME4TrvGyg9L/yYHlclj0eVBbe61
7UmuqTytfBVdy7BUF9fyOKLEUjxM6QKWS7Q5O+mI06P9rhClZ1mr9jmjyySPicrcReotJh/y//cj
b7y1Hba+3sWoJ9VmG/TQ4VNki3ZdOTwqyZd3nwrvGjYRPrVMT5DuS0lGaW+2udsGekWl0HOSlm5n
sCH8pTYEi/y04/Ii15LdkH+1RilFy1K2X9Lt+9868WMkfFk73ZdPKMML+CCkI5zgG/Cqq7y7tT1d
+r4yWG+t2exzc6JOl/lj5+x0xfkiP8nGGSZQ9zV/sGkxssFnihGelQ6sqIcdp4uTG+VgyF1Ix0n4
mhhvZ7egv205aWL46jmPcfpT4yxzdenrdI16VrbpmhcEmAG2/MVe4h2R+n7xJh+jjPDyf7mLNNij
gofmpXS6fbnkR6m0PZx1gTeKavYHV85p34GS20udjOzxQ4owp1OeaVY10dVoVBv5a0yzq3RVt9L8
yX27nnu0pwaOqDNdPde5XdyXBGycLRdLgrJm9df+DfnlrPB+1o35jxFKocB+du2Os3NQLenjCRz8
bsyuhuyrlEAUplGBtM2zN8fqkaPqtLb3c7kd+Y5G8b7zw8n0N52hvOlo7VmL3qof0D5feYU+hEgk
0xd+FbAvjIkItDq9+p9FYfgbxOPFu4it1WM7dvcdEF6pf3hE7pQVkPYDDTkmWoigYzakBGpiO3lD
KM99c8ubaIXt+hfehi2wSQUV3g+tleoXz8s6SZtmOk8sLo+HhVYqI+L780yhcnZfx9qVp35fy83f
zAGPx+Uhd7p68ugKQaI56hzPuHmz1WcMLAqFYy8lCRfwVGgYGhZgnPbSMNjug5kvEW/I0T+8EKtt
KI8yJCf1jn9e0y4Q2iN/oCul28S/CbQ6TwKR5jPQFMhxTHyCQ+LNF3uwItKooZf+5LuK6ShNZkyY
Y71Dtqs5cgrpoQqU3qgnIc/K3vKVuA1/RdbSlEP4wdnkC6RYgYxFReG1QsQByu8pRu05xQuPx/DM
DdUwwOA3z/LtzfwNhJ70ofiE27+420QD809p8OiQfY8buZRUMjyL9Ncde5PhKJfh01wS1QpiSe6J
wUak4hECNekA8XQUknWQumKlOxzvCx+HZxy3IihJJazxF1Nz5e7Ka8lVw9dDDajXNi46aa+ZkFw6
cZ49BlJ7SDllj+h2fZ2WNiDgzjSgTh1qmsNinfi81BuTXCa0qEQa8q9MVPTHKSG8soMMT3w0Fgax
pjspLtJ+U/FLiY8diZGVBljOhP2LR6AbcYiafo8PgkRIBbpi6WoC53zWIjHnvvR5pfSxqPIZuHtO
8ao/sDwyPmtyypXcG4skXT+rPUqD17mJ3D8pnmglvLaapbHz94CJxgGpn0byOdJAcWjmTiEDdUbT
sp6yFDc1FzWtAoMkw18iITd/wofg6onXh9LzGK0MwNjDOD7SEeQrYtxzXyx0y0DIjrBcCjIGhvsq
WEG72Q6Z1hG0mEGlJvIGkAa543yE21Ab9cjnpyEPOEhTlp3HlMZMXIRpJeG7RZj7vzYux73gS4ci
uWXl2ZncxLd6tzbSneXT5Fb3HAvDACFhvC3mfjKpwPG4lnIptl5KOlvMO2SQXFqGn3pvi9WcSnHv
CHHIFv17Ia7zvH234JOFN9dp2pn9qbfxkWm791N+72InqfKGc0cod7fGJT45Q/8EU9Tp+Cf1lFj5
C74NB0A6PYJYVq4Kz53D6SljSUsyAC5TG66KcyHO2cmnVjvC+WVnzVZkZ/Y1j4esGNtXYgDQNPZX
fDYcdst9mAHVsWDSSeSCC9w4SfplgxELjfOX4VVR/6wGi9TEVVAkHmN5FFxtwBcoKD6kKVWEPKe5
Lv0HcEi+VGDSI2UlFBsnhvCHj/PFykQsXbY+38yZNMX3ZbGvpbzhNaEPYys+Ej7usWkzd4JqlQpJ
kYd22ckTLs9LbJS+jHWt4oXBjHKZyMv7Wmld5Yb7yySaijVwjgQf0klgiUtxLbW7zbvkd9CUJQ+B
vdQ/hLB3RWMcKLff55lBVglarze+sUiaLbDb/EkKLIpXF17oYON1vcczX96zcxx/eTdco6K5dBy9
m978osZvS5pH8qSK3oDUobskxPYys8ES/U/ESBZSwiWDiWKXqQ3XeZQxau/iFYxnFJ8wBp/1acmn
keG7V0iesQAycKozGHxMFX37LnjQqRKPouxclpgTwE6KtDjIjKT8sDOlkDZmPg2d8vIMYHqTTlpD
+x3aRW4h1gSZ78neQGIpf8yFLvyhsB+N/qbDq4KLo7UT6UcJ/c6mBV/gttXMbEbvxQ2MRu7rOnd7
i2Z9vkhKBNssH3cxqnuiEBJBXxA2tmHRl0dpCdu1DrMiibiTksbdhhSEWjtsbUxKyT2Ogs6uCaUA
C3vuyychzmr611R3g0kY4FTFe7QzocS4Yrn1e6ws/Xw/GHMTNFIPOvByMYbIJMzRaOMsyEGuWSW1
t02KyorLqCzEQ5ZkPcQQ2ZulWN/ZeRvjKqM2pM6pLdQytMboXbzudiHx0gsYEeyr2NPJvf4YGuUU
x/bDCtksfr8Sa2d2wYlh32/aXb1o6Nv+3Cx6IPDKhn59qO1HIMm+XjVPGlLECRDNhchObYYICEPk
NspPxYwPi1uT3xmPTp2+Sq+8riTwdKMEql62ogm19E1ubZyIW8Lcq9or7iQ61M1uR9QW1lDqq7h+
blEhTfJLLoDCiZGxJLqZh0Mnefl71i0T2QEtIFcyV5LdbKDDlWaSxw9pljqYiESei1rFyKvuwVYp
LXOu/wopoK6VwdFq4fYwptmvljzQrDii8iD9I3pQggHbB5wtSrf0bojfxuwrhS9f5uvyuWdc5OLc
q8v7zoAAPUv/cF06fyHbRmwSePlyW+m03M+iCKZJKhzScooZ0S4eJen3JK/Jt2Z3K6CHpHsGIBzG
xXYwIa8wcckEKkQhI+Dy1QxEOZtbciHrJZX5hEPiMIa53yJNry8CJ2dc592ImthwzEtZvrKsSFpw
FMC4xYDPzDC29L0M9NjKrZ19l/MzkLHrIBttCJCdtsiDmLSdWjo35AMS4vx6PRQlR12etXrU9xU5
Vx9j6PQvqebtZ/Kp6OYU0BVrmpAMa1CIzpKCoyojOAQJu0eIRMhCgEJ4TypIVYYFa7D7eEoBHNVB
q4+R0MVeE/rb+/1ZWzStCYT5jnSxNzwBZy1olqORgCyP8DLpMLrqcJGxII2wXT1cS9UodYVUpkOc
y9KFYJpjYIwKsfbwOo+zPzuaLw2WfFovVy/0aLIMhMKVooSLlURjC+yk+Mm5lAqhA/wSZ9+luErF
Pc+3q4oNTH6ROEUp54Z+bARTiItlr3TaUf6Uj4LsaJwUFKA80WSNLb24KqncsaY6OcpRezSNVl6H
ecU/pUIj0HfHW3YLh2MFJLWZjFtPv6Qy0fKeplDd8aDWgORGNwCgMwejlZ6GgRATRBdtwSOGZgyx
CmPdHdp8uDgCgkrQcqhd+S0mzgwVvROiw7rEzhCa08PcDHcOcsXO1dTxXH2NthRzUPTao92Up7iz
QjJ6u1QxNX+daUZTTKkL7cS6ItCMwCOc+XMpc3nWkjrDhf7Ogao8YH7eLWaoQmLG2Lxx8LpTDqvX
NBQ12pN0YW2Zacghtypwh1DP0wiHd9n1hzh1fL21oA7RSXb2gbJqsy81Wp1MMmWkTmRKECDjl3xX
aVvHIjsKTpjMgGtZ/C227DMjSIE5NpZcZZQJpS1yu+NVXHm7pXB/GRgnA/tCJGRQ4V+dmjZnHRu6
7WY6NYpRpH4Lw4U/dBKzSLcKkiaNopO8VjQCOHp9VYnmPU0rbQJIqmcJ0Wg061aWi0ocNoEjbLnL
fuIEDtkTlSp5oM0ilWGYnAheQyzU5nRCrXtpTemI8tN5PEv3qJ60iwZ9itpt8gmk0gE0dFqIa+Su
x7odzgVDzZlpXiXdMRXOL+5upxtvECAGMHJE6MXacHeJlx5Hel00dIpeoiE4AXqbni30i7RYK84R
64NardUnu9z2XTpeowwv1BFKtKa26Df6Im5phTw680uDlm6myzope4/bG0i3mdlZqtZFTf1uMI7S
7HMGSGTQWEHcYQVx1mHBR1mT4wnh3Tuy94xx/NKmBlOl3BvDrSEydM+bcIK+bcGcKYF0cibTBBDq
BZqToQYyitxl4DgaQ+dXOnpniKzEjer1t70Y75KpAHjMOa3qcHTdX6J+4TSASvAV5C3r8DVBY4cO
NjIpMdzURqRnAqwHB574GK2d2NQBBJtfvLXq+tCSmK+pHLTKvMfY5evw0qTP8kTbaBx3U/cyBWaO
40PsgrONu4nBExVtXHU0NXfGiN1P+lCJp1Cd56Bohr30fWolDiHketSy7tFR59RPqV/leIM1Q6NH
o6IiXn4jFcCIV2dHSfO2S9e3urPpE3iSn5f7QGejX5MiNOoq8dc1DTI92UuXq8y769wxr3R12tsb
nkRhTNeDg4dVlEPvlxqlSjLAcdpezQaFPxenRlomKBMNq2V2OKyJihcmaXY3dcUSSm8jhk3FNTdq
pOXjuGo2IMDpdrO7ry2GO+1wtlwt/ZrDGyfRum+T5oRFoh5ANkLUYlzPuFm2JUhVJREDM3/Nub1P
UWT0vgVZ8cPt6HlrqxMci9cdW18OlAOYaSTN0gzmNs2g5Z2Lm5gq8IToalQ2ao02b29I6KcTYcdJ
Axilhgaxb12al435hqSYUxOjQCmgtbZjxvJ6+nqIt/Igr5sWaZTYAIF7/SDHI2ijcp0u21U9WaSO
geP6hvdN8tu5DEx1LSrBW6leDWJ8bO3+R7F6+NM1ppCiQG4SxqWwhxcroudF1tK8dkbvhEPawwbc
OQ/bMNIcUjw6OWXXtToCDpN7Fm1ez8XRP2W13YN3OUgnJ95sTBD0W72RLH7Zdj+S3NJ9cBOkHGfN
X2bYSTxLHO1iJtvb+ZC7hxaWnYlf3GQauKbyo8jNV2kES0tTgmTzzjks23o/3VpGc9G8JPAoL0pf
Z7SYTke2hf14F11XHfeDw4dmk17oFO+oyly4/PPHKh5u1cGN2F0ryAePL6d0B3VccgL39UJbUwAr
z/XWdgV6qax9S8OBbivEnQqqLEd3zCR1reYebvvHahI3DFcLCue1noFcyqxjonA4sRIzYFmfcRI/
lnI4tDi3DmpPw1puOvTkg4XJVnc6ZM1c/F2I5NkAfriHajdq7WrFdUx+LMb0YNjxEYD4Puk6RlDP
HYQr6d5yZaPQ+DZUXwXwAmch1EELw+NILxP4miJHzbj1QeshYTe0/G1M572UaVgHvlp6FpkEUkMV
7zNX/Zba2Zd0ya4rShxqaX3T0+K5dcdzJVUAPmmhgcxhNO2DFDxlNHfyjWglCEPisBbZBR0tPcO8
fnKULZB2wiHFXWlk1lFxE+5wYRKJaO28m9IneJ5J9uOw1KJBScp1IZCa8JtsqnWeO57UfruWv5uW
ud+guaAjZaNqzrGfuulaxp3SMnir4bvuRjF6fUTp17P7IDW9TazO0/7MleWJViTEWwQeOyJdImVJ
CaHxy00HTaNs+7nXEz+Bu8Zah0OmU5ciL2EnCnysDd1rsAw0L5UphmOmlFZoFrURbEYCdZlC4zNB
65I2rzKM09r2VyK858IBGMsRlIFe6dKBsCanmQ4nfdNDE9dPSbpoVZX9TAAB+o3IhiAcRb1iEOPY
Og5V/aVXl4e87C952uwL/KUaXU7nCl1JzaPN/NOce19UqvOmtcu93A0VJIW7PcgvZStUHGdnWL7Z
SnVRdTOSmtUa5wiSny9iSzVsmg67Y71XsAHeVFIeME7SaSrM5VxTNlf1+hTTy24m9DbPCozZHRVe
HM3xniYzTi/Ei84E3h6n8chpvadfQQ/G2ujIPNmvXl0+ZZV5xm4e8YuihopuZ5gHSIv2gzUdparW
mniX5FQRbA5/XGgBSdyItkky6hPMEZvhiWBQGx80+YnhbT2MDnLwpTbVV6Kdyn1njgiWPmnnRNNq
eKBBq2+gNXYMJoAuJB4Qw3pqDusSK4FjLt2FI9IetVJxvk+VYpw0h7Bs8wA+aHZnvNDIvC5BYdnF
8wQBUzgoehVSotBo4gdL7JizoFQ2wa/izEtgaIXKbC4GZampMH02mQK0zWjHzhjdEGEFo1HrY6AI
ULFpLl3qrH5rc0KSCTrGS0VXYaC35qOX1Co1uvhnrnqv2zxM39S+Ly+ltUwnCNjmu5jWmCuzrvrj
QiPjedTxGceRTJRtQ8Sh5PkSapNKzbY3mNpViJi+C2PcdyP81FDCu/AiZDMvlHqUN6YdiaxKIhV8
I+VBQvEAJoPmusiGqgyXldM4jT0gOSfDz4fN+ABf69dWhZ09nJey3etWu8EFIOqs9LWe1EFjLNu5
TDnQeZFMN0aSO8dumfNjSpvvoS+GPqyXuOTMme7JHGM855VxEVfeKOxXG6mC1CouIsBT5td+6Xpq
blYWP7r1Ku5VOjDvXBtwj8XkiPusSR12xLBDvbKWsxYv+cEt6yksszV9RAraaI3XnNmIlXK14p2R
17eVEBQVjGo98fKsj/FdCrvL2V0EBCl16gAvVdTlfnIbi9EyCl1EtCm57b2tLoC+arjgLZAIDUFR
llKvSKpraHbm5mCbG3kJY8xv2Ys2FAWjpgYt1ndq7zrY0rU+GqnSXWclgbGWMeIndVvNJ7rzQldT
kgi6AoucIH0RceVAs+RME6N/5DDLxTKCYm70gyny/F6LGQ0UE9c+5whUQB8UBTWlK27XRtPPQ+Z4
kZKucwBEmQk50zo/tRZ4THrxwMralbeQK4GATPeTwew5L4W+kq7z5tuiS1CogNTgCdDzcKQdOpym
cgt7AGB35NOG29ihuUeHpGXXdtVyTibXfVxFCh1LW2XNgXnzVefbeqwxQDsr78q6aW81UmOnMjXr
SMm152wouzujja2o3eanAozpnlmFSqRBwBIl2gbbU0oOamLiw6EfRYfotJR3nKLZVfVYQTWYmOs3
gD6CkBTHwLBSKqpeQ36ns/td7mR9qC6AhDH81oOx6ul1CeyU9iorv+1yXTtWVrqEummXX5hkQVGj
qpl5lJltWFvOQjNdrB6NKaE4k5NRzqaMFtm1YdD8qK7nzevaiEr2ePHsKb+MAFme6VFednCpvdXj
tpxsqLKDdgIEZrKDwSIWdS9c4oJB7ZaTKmlnN7UR+yGlK5MyvJ5BnN3M1SVbPWi1XKhtjFYklwWa
ZCiYOVToH9oiFZGGG7ygxyGlvNbSxE1rgFs+MxGDdHUPbXiyWdSdU6a3l466hnMy2kxbaK19r1nO
Dtuu3C8GBEqZGle+0BhWhK/v8T6li/LctANRCSKwrnxtTWM6ZJYyRkAWtpDRDg7x8CAkqS/ccc3W
RQ3I2tCd1p+Trsxhkxg6mL9yup+KBHkx6M4Uy6B9jzHnP6leJLuWaQ9HtQDK78K7Hmoie1RT77Ho
OMV2xTiNvLUjJy2nS7u27U7YDQUYs+Pcme4aiDgV9L5uHVEZuZOuTgqKxTXlHMa6XdJ5ycIY4NGu
sCcrEAlrsOl4aGOChM9oDx8uDPesWVMZdVvrnowyHqnwjkzIaRjz5CtmTpJl9uZwUzLvKlEN58o2
kWWxklK1xsYM4nwlMYyEU8o1bM4tmsIqmzF0Y7LayTBx0keb/IOAJHjLCItowVejZvNkC1Nch1rX
Nb9sONPCqhygE1Zo7mZyh0uHbEqvYFXB14cJpLy25pzqqgjXZnBP5IULf6utjHBs606jvlDMcul+
hiXXiyo5I7BwF5RxriXhVC3JIRkUyv/MSNuVJU3wyayNYWK0TItW6y1ajLI+MeMD/nhLbw/lutD/
zdw6qszWBJA0qVfoJWiG8WpOa7Lkuzl3wQjaoF0dO39EGdFWpqa06VipLhGyS9BUCKbqiYGZPjqB
zpLjncDHEGKWF19xaW9LSaP5Y2aPUUFvGalB3WhuJmg1gtgm0Bf0yR8nq1/DrWU+XuqMgml97nBT
jTWKo902Of48lf1Yr3muizvOPb3VZe89xGWp4qEn6hcj6/sddnfZr8xjhxAEG5S52/o1Q9V+2/DB
aAM1k7CVDc2zJ+hy6dL+NskU9S7NTYr7mK0OeosWB6NvfoKrrEO3FF+2DSLpHI4NPx4t+lbgxPPV
sckiraFrrCky6CUnV0RWvygBY4bKxM8Xo5fMhnTIm3oR9ZTxA8U2dJwrbzrUYC7haShmGnTaFJQA
qL6wykZy4ivN6OB2GDTTieEhX8hVFZ1h37XV0EZVzzxQ0ZbefaIxOYnmSSDz+JFHkdol7ULT0VDK
X0qskNRU9ObacfI2bDrHPDQJs5GXGI97mo1+B1R32s90RDFpd6NnZKmn+zG31UivsDhjqTdnNZmX
L6mlk7e2V8qVil4SMONmJLqXPjJ+qDh2qqD3erbGb+nU5KE6wLFtpLVKdb21D8q0lUFdaebtCCf7
biym4WhsGwXVLVWuslSsdBZBlxSUZrbe0EBOIn9am6BxRHmlThrFui7LqJEa5V0Nj4afMEM68CDU
JPxSNz9rAD57bSku1ib+OIb5E85zWFH/Bq58ADoZSdcbjsTtb5kNX7PVn6Rb3HrlxS7dh8Z1Xs20
OiaGhhodxR/QbNqnsBkXYD2EqY4N1vjfUDON6VWTC/z4ZvCcFDdNyfdFRj3RVN0fem9mR292qqdG
nXsmN9RtWJKs2GUqqJC2GCXW2jYef4+E0j/DKQHgYe4BPrdhfsTWAn2ZpqaonBtdXzxMQZ7ugFAw
eWYZZ/rIh5LsZqyX+21xyEfGWX6vuGt5neRVGhne2u8GjjKJRxLebWbEofQhSXktlIZr196vk5Pv
lapSIj1ryeOMWesblVc+9YPrHUitvM5ZRv/oVqt/AiZ/hmlzYU3QLGiMGFz+ATXskGZxFRigbzlY
dKToXsnjaHSCD+66n/NB/fr7pfwA033HRMGPrMrZpIyD/ogjbLTOWItVnW6LfnVfWqNpDpLnnfp9
V9xUS09RfqKKt4h6/lZtdfoHTrZPN/Lvy39EC3aiXIXIJ+8GZF3il/N6AtJEkxDFVDN7MIriD6QK
5icQMPrkATkRswN0+yjLi8vDFU16O41TcZ6NlMAl6f/EEKHJXfoH5vd9VUEIMvkDUJv2H0oT4GRJ
ZiRTfJOqdAWTO5LzFdrivvYmGmavZ7KgTAqTvYfU53+/oZ8/4d+Xlq//A39Zm8ygT0oDGChFRn9w
3BcNsqM/YI0/k1K4KCGVJ2MGy90HKU2mRp8H+HNvcdYflAaKwKK4LwzlO2i1P1Cyf8CTyqUEiUfm
DbIj1vOd7Pgfz7MNeuNpWLSbFB+wc9oXpizsGdv5J3DnJzqW67hQzcAlCsOmvI9/XAeypS12jdiF
dhi3l2yk75rk1ZjAoCaMCDX1B8x87i9bd93T6PX7TftkPQHKw7RuytmF2sf1dK0478H5JbcDE61X
vOa1vMu75aGhevD/v5KmMV8bdDIq5iOxD/AxomGmCN2WzKKg9e7U0xCS5WAiSDT+/lKfaWlGuNgQ
BEIkCq3tB4xyPa5LOw96cmvYbTr6TrPhOML8sNdbz/Z16vxBDSYsUkoAVj0gr4jxRwn1PEeJDKK0
oNC1gc5Wd3hu1XkKxmKeqNhUxtVUOfWJuIkBEVkOrwJjt4AbUGuoF6UAoAnR30CWk16GGVibag1/
WMX/CCUMjfyn2vAfQpT+EeENO1eb9SSsbxdDJRXOu37MZhU/wNsl/kCu8Z9LIf//WERPyu0/5BIn
mpf1Qfl/oH4/kz6DMwbZqw17x0cY/1bMtdNBHgfGh1JOaZ57yfqviBtD7/4gE5/oezTG35f6oJ2q
JLanUfGUGzpc/NJZwjiuI8uTnXp0R/xe/rTPlo6x0zDzQWJrOx9HxTRmljq9BQMxYJ6s6qItJzc+
7javDdVspoNHtqxRI9RoYKtoWVrpKbRiuu8g7fv9rZj6fw0Cz/33rXx4bpM8WecOm3vjxlZ5x8jK
UsJBlaASOU1EgNaB8mzJ3u1JNybMeqBNgZ5bT6Hs33tqfcnJKvpwjChRL+z4YtI5TONMAvbXazRA
vDBZ1LVJhT/WZ7rQqcoIK/ECx8q7Y9G2BJggJ0+S8/7KqlNrp5i9ftebi/sWdzXIF91LdrSprKGX
z/jmmbfsvK7vICshhd6tjRP1W9PsmsGc4UFrAKuU4Ab/sEifrRE7BWMI7g/kmP+W9LXKB+7ecG76
tu98Oe3M7pw/WJNP3B0Pem0g/FRqIF78cI0ht0YG8DAQsqthfSeV0Hb7ra3pPblSKSKsojptiRv+
/sHevZgP7sC/rvrBf88HkljkrawbHdz0YRQUa8B4MmlqplepU+M+bB01D1NA+YeaKZSwwlTUNn9/
F58dPeb1WRASkVUH3f/v5W2nVYe5Pc1vRVOfekU8UkePrEp/HkWekoRX335/vc+cIE/SNMJGiY+A
wvz3BStlauLB1fJbxUxocK+YbQPOo3X3o9Yvl6HXGTUO9NgZC0aK9jNdybUtQltAVPyHO/nMtns6
GGoNdc2M4A9eX1qoVVsOlnUT071PQ3Pb3ucziYcp7KhDUc2kbKlCOlD+4cKfKSAYATxYbCHCIbX1
7xXYPOi4sLbJbVJ7CcXOMY4ggh4f81wDl/z7h/yvZMPY4AJsZG816PE/bC9F2Lmop4UYkb4WBdrn
RO0pL1iXxTCuiXJfC2ZcOFvf/eEZ/2s85HUdSbfgMCX2I6mCGedJpU5Lfus268081wdYyneD3Z16
07v//SNKJfnvY8RwZ9iEmGsB7wnX/PdymlozWENBVhsU1uhbM/OzbVH/wRG0/ruQuiT5sOVsNsib
PgqLWnta32t2fGM0DD7r6FRg1OtYHl1nAreUxGMgZhSlDe8KdUN306+ajlh3iWnJZZgjDdSVa1/X
1Wzuk7lzA735NswPNi1fJM3M09iaYudMlOrt1diirih6kne9R62wqbOLcAdoI9yc2oZu1jRGgJLp
18kM1kFt97OemVeKmtMd1GoQgjI7yp2H/OyI4dJbbvw9devvTUwjVgae9kzk7pFk7BjSVonAVJ4U
NwHUOdG/oyoWtu//KDuP5bjRLVs/ESLgkZimJ5OeEknVBCFREpDwHgk8fX8rpTvoUxF94g6qKJoE
frO9Wduklu3sjOkO9RRuaodK5SJgwFFuulSfB2H7LYmbMqdZKvIp26yrbVbTr/v/e61MwLQ8Rk8K
RBT42v99reThCVsm/vLoeky8NG3COGV4+fy/XyIR+79oRyNEhQkcAh/37/nkeQPWZ0fC5/FcWvXt
uayq93amzgM8l+y+D8f2MCWtz8igLPwvjPlv6a9Xg2zpMrh2RRzlP/ZXRWbWr5y2fizOOQ7TBLL6
ajtQ4KaSaO92MpdtQhbpUlX/Rdn9i18CpvFifgsP2LVc7z/4pWrDIa26sn5snY7MHmNOtwAKxrv/
+2T/LeeFqy61jVMEAvJ/hiymPIFa2jR/tGOmo8zRfjGDNS1rSLyGYbiV8ej745d6ArPE648BKcf/
soB/iSAAqBhXt/KYj+ADff4fYtZJBrvvjaZ87OrUMtdV6NOKf0EcU07K8Kek6uMPklchLfSLdxu2
WbA6jFnIxPfGKygMNYH5IFFK5Xrd3ljD7N1EFyv5L+r335eheXqA1zi2B+z/f8pJ1lT4dh+3zyND
2Iaz+9zVzdv/fRBCdvuXqiNohA5gPDLuHQbhf9z55C85FVRO9cyUuS1Dxqi0Wm0qcphhEDNPMLnJ
6CYvqvApCPoTKdKtbVVbr55+tov76FXzj3Nb3JUW+dXwZ8WXAbwTP20BaYkfkqL7TZz+UJ8jKg7T
N+zrm84GhpXhi/QslQSa2zsLINeOdPo6DC+UIdS/mIfxkvXhukvyfdZOTDKj/Cuv7s7FAPxJubsu
qGluNb4hWg3vy3nYzDQ3r4F/f4kpEIs7f0POfsfpHefULtYYDEyX5SMlNVxxW/+smvrJ8S6vQcJk
osWmnYdqXlr9sntzZICg37YVFX/N6xwXh4s7v3ZmuB+T1QfG7Vd3mbY15Yhp0m2Lzr0p5363skl3
Em7I6ujYAS1tNNULBP4jp0KfOd/5xqAWuBqnf0a7fc+t5AYgLtDE6seEEsOusHZTblDmaT6c6dZb
yqbeMqX2MciKb2DSPjEffjsWbrAm0UcKtmTuLCaCY4en0Ly81lHxhRq1U2tTfcWfo4aCFxKpt+Pi
HlwqivypfXcEU+8y1ZaT9DYGUPxm2e69OnzIDaqCKCjYeX7PrIhi+UbJ410/Va+BY+g33h2/ucjJ
Bq1xeo3BRPfK8Rj7DvX709fJqu/OQUcRsku9/Lk/xsv4T0r1xXphftuhS62NTQ/SypkZmjru+qp7
y1IKXc7ccOwlD1Rp76dzu1uGGnII3zN6DrfdMj53ob9JwuTZjrwPM7FubZ/Z6vTIdqvq3qAuYDLj
g1dd3pe+Op01aT2q3a1H1aTZg3DSUW+QzT+72mDEB52Q43DTpsM9IF0nt+ieLmW8L+gDast2l1Iu
ltWkr6P5mbKXnS7N8PM7Rr6fxmQ4Qdhub++C6pJwLTNwoXm0GabgtGroXgOCoGJyVMzsmvVlRa9Z
0FOiZt0HpBGDoN4xILxdr0qa2QrG4U2r8+M0D5+zW//svPgfn/KaJrI/Lk3x26JhN5mCnwuxq1mJ
vUtY3qQ91SNtf74Zbfe+pmjYo2qAgaFfQu9CCNbfWc7l69D2Cupv8mVSThlSaO7yKj60U31TAV4Q
dKuPhuOsemrcxqnFko92lzMlvNSUIOdBNV2wNwGufhwrKqImTrj1nwBEZyCpG9BNMX2j8SnI16x7
76crTBNA/DC5aAUv7qrG/1K4y8N4Tp9nD7+wdg6pn49bxtBTp9g0wAgYRmy9VimlsRalB04V/gMk
Rlz5636kAC0P5/Q1oIz8PsPVsefkyZjN8WieQ81KL26r4QJKBsUkdnWvTbYFirimj4ffTem9OsIc
apuT5cdkXG4ui18DpUAiK7bJNzYPDa29Qc6Cg4gGDTDcm3BLfes2pZtiyvudJmskdLY50XTTdCqQ
C3be8JHElC37zsnxnjtA2aGDetVu7frXTKa/p7GjpVkX6Il70s5dRncDDYpgKNjF6oF/SpY6sLk9
LhT7EJ++NLuLDYhg1J202FiIehQBeP4bjjOgQONND7WKInpmqXrht85yt36QfrLDiqkyoh/a3h3b
PrAUoOARMwQbZ5uU8p7oCwWx9SczYu761Xmbedku6NMvZnkmUUWhqQlAW2Wd7xs/2xV+QPA13hYg
VuSdu0+iD+qhPtqkPOLXzk16BJT9mXLF9RBf9oxSJ/a8SSvsHqoF7PZn6Vn3y/xzyc+3K8pFJqc5
5pM6pa4N0DpV23s28puSsmLQVEC4os+KKKWzgFE00qKRtk8j5aGV8Tvxso2Okz1mNP6CyL3zrWHj
wC8EjdV55HcBXdDl2geQ4jJ7umRx6WiMB7MEEoXW4sCJv/Zlf1/40Yn6zk0/JDvL+pFGCZX9TK1q
k/2Fd7Q0rYBYBxSP9SE/jlPUF5zO05wj82xmk8Qz/yGBfBomjWB8qcr0cEYJeUA8CJaC5ZodePv9
O94T+H0TMGWfFj+JAE/wwc0pbQYI2dlrSs+mTxcRn+nfwf7Y4WGTHeSpKQnQIGICSbAB8xJrfBMH
Ly6A8ByabnVkiC77NgywMmZ/x8lYkFJ/6bZmbDx7RvQgGd6MSK8QbDP6tbBZYgAHYm9+HucgBSjF
OtS9RUEgtRqGLwJm4t3G6X4VPoAEprPOKdr0UWRd/tLzMA9LL8o/c5jPQO37TEISzZADe4nLV2Ij
a23HpItnDuilLMv2Ht2+DZr2Lbaibbz8MM410iFzP6euvNDmddl23fSUJs2Nm2a0ILzCBnRc7u0M
43X5kSY0+M3Oqb4Ep4pMAL2DSxHQ9JJvYroO7L7+hCm3hQegm9R5z9BMZ7Lv/KZ5ByhrK+4MhnZt
ZqvbFt7M8uJm1fFBiuWWAFXn3eXG+Jwbxq0FoAiu37a6eBTdMrnsQvVgOu2vvCnBYbyxoKuEZ8tS
SwMW0DD3W4kVUwrBPrZIBYCx7KxY6yRdAoBspuqoJR3GLw0JcKem+mcY1nP6HMOs3Ls4uXNcGsAD
yl2Sk6g1hcbh41NNQ1KDoZBTx04Rwxej6U/FYB0s2sEtPEZH+xCIgHeT0qOZjflVWNJosZ1CZCir
CpZUKzMDBkGQKQqTz2mmI7ykb90+irstSnhojyIkRw0p/agMwBXSK0VpB45HMq+PhwORwb3FxVLF
9clK9uP8GE4qCfjOyDLaPCj6I2dtsR4diZM5n31n3kp6FuHPwlJFZ36T+z8Df6XRjhv/0hzDyt6N
/DW2/cayYsCI0lub1UQxDbhwXJDXnxangfu1FUX60bSzzu133m3Fbz5Mpb8qZ//OmX51KROfjCHl
vPwTcxyfWXxPN0odVlTLfJ9d6xAPz64oeAHexE+pr8vqtYkLHNcUz4zBIyl8zLUraDm69N6EQCgZ
PLTFtGX7r9qcXgok4yOsMtEXdSbZAeMt/Xxjp+2e2nXaS8vkZi4AyT5nf0xcbbXtAnBYvjaUWNpJ
Q5XOs9XQRNnGj5cl/mGzG9aTWy8iUMe/76Z6l/bvZ0wOvb0O8qfCDXeScc5Y36YmzUF9d9LhwOib
xjaOBVep4/Ct9L516VO5rNZMcqV53b3Stpi2qwTHYwtN7QvHYzTxzUJ3MkMNeubYnB8TJquTQP6S
hj7+FUX2psE0n7O1PqfVL3N5R7Bw5AU9O+dNMRdrd/Vd7HFGA+jcICiLImRiJ2DQeASYl23gYd4A
7NbTvGUaA9UsL3mXHzMg34vpq/bj0WlFEedv/WW9mn9TeX4aKocmJnophuauoViwUSNJlh8uc3FK
0eseDb/xEN43NAmercdk6BALCc1R0ZMXDEBY5cOTTWlluYzWNu+i+zkcSAlU3gND037XIwHyZow/
6mp6lx43+ul9WHwoo3JfxUfnCOAmB5QIh2uvOVSM1b1JqecmZRD8DE1Q+vhQxNbJDIKDRSuG4Qe7
oauOTjukWxRcgXKed+kqfgAu6ZE5bpvpTDvESFdvVzovTTR8P4d0jDRdBsgnWGthyHDNMH0DbPep
Cp3dWDS3evuqoIyTZiVqDR+8btlV+ClOmGCQOGeaACjmxbCnbyByVY8T/4x844HSuJcmSa7XaS6Y
FVaLOp6OOjLpHn8YfiQX71tczYAb8UHGHX8pw/mxNy/3XoDLtJhnZNBwHLxmUq3Ks9mqqcvovjRV
/gwJvpRtcNOby9duasbd6F+eGHhylKBbIRU839lHDiNS0/wU15f7dozepyA6xOHyk3ayQ2VNASgz
OEZLsawnc/6WUJmKmjh2YTysx3oGn6B8NOP+xh2SQ9kJb4GixCjY92X+uprqH5SG3FJatS/q5CGK
moPVOc+AgG59J/nokFfUbuynhsFIHCK4TwFg/uHnVEWPMc7mfE6oufNvSKYfOjcC84lugdDKTk0G
95v0y4ukMINAtm+IP0wjRUKXX3lcPFeOdSDfW7H0lomk+euYNrJTMQf68c2qV0Dx2fZDMWUniUua
Rb9Vqfvqx81LW2YP19OZzyc6tUD8IXDmjSd7cYwNE0ceKKwFkKn6yCqa5k3n0AeA3nTUMQ+Ffxc6
ZIvZ6OL4+2pZHszWu6XZdR2aDU0MyaZchb+buDl5qGuQlLZu0r+kLlq+tQDfdNqY6r74m0gpn80d
M4l+XuLq1i/S06V8prSBdOa8dc/1fkHaduANNQANhOjKVbXaiQfc7B/CGhuZuCMXUvvza7w8I1qJ
etuJtR3T+2L4bOiohruHC8L+vPHJzPqzTweVt5PAcbBnHSBKF5fP50CfJQpWxf17ngP6M1p3FU50
Xm5ag8613sU03U8ZfVHImnKmLorlSFBiS9FYt/HLEw+VHJbq7e8lSqRLqNAAwyHfZfPqe+pY+4Cb
NUf/PipAwB2mh3AIDukEJgkWlJkEu/MqXlOht+3A1JLppb8B0/10phu1RzNjRUg50u8fQlCRiZVL
LhKsO4o2oephsUAUTA6hAToL4U5kDNOKvJ1OyQveJJSNPn3Q1wwQGeo0tEA9nAIZHUt0fvJxn6Lk
07rg4yvUS+uIqTZq+weh3i8Y7oxe/JCslVUpLZ2/mPGb6MGo0le2j3sgg6aJL/fAX2hH3IJLrEEm
0WIbuya3D2I5fgwm7ToAc7SlPAYNz4FecI6seit53MY20eH23nPHDSNQt+3lxsNpsPq3wgc1ZTyv
bbQOpw3QLkXWdIfBtsX5K4sipHuSPi0uBDwziAKgF8yHxf7GS68mF4cd0+I2fM+SDwvyw7A1nHFn
tj/r6UtadBum9uG9r24M0J1qbhwl6IbfpHnJXl39JPaqQ45cJjtwogwNuTXoZXZ/i0br6J+uU1Mm
cY68RUcdnewfsy3X0/z9atr3Op0yyDZMdS9d6wR05oHFMfaSceAvdAGAlGJuPES/fMIi9jc28kPG
h4mVh7MlC4+aYsH/rS/4hOyAFS1WRBfaWx8td82lhIRfxCZquJkmMrKc35JZtCQP9BmF9GsCvhjg
jjMDMB94A2fa/WrrF3FmGpsHyL6d/duceHvjXp5hkQE0tNg704U0bmO3V7/unM5Hd1Xuwsjc58nH
uR8PZ5SwbRxSemuMhCmfugeOTWazWM0dPiQi85W771MDtBlj35rN/URPkSW6BSqPv+Qixae+76nL
57r4kXMhqE0yG2AWNsPr2CK00y7ZZuXB3/N0izHgYlBJJpE8MeoH9sT/O3xBByow7NXNyk8fmRa2
yTMa44evEBFn52OgiucjC5SEaFqAjou22FcQfV1dDnZz2UjuyLfLyI+QbWiATZrp55bdAaQfDCXi
kM/VUfzsxOCt8SwHMh3bH82YHMQ0NjuUB9nxPad3dRXT4KgzkrDX9+Gl2Wrr6fIauzTJOs5xPPNG
vAIMbD1EPClhC8nodXUp3NhaJmDTRGAR4NIwGPbcv8tKwdYE2RppBfJhYh4nzzshI/UIbzI3DsGF
jCr1ns5iO9m3S3KfYxfLF8bPY5ryV9+jdY175yDEVaLvlv3hwu/B5rmJhsutM6VPUfmG/3OPNb5p
iAR4UlrjmWZqb88yz7Vx1KuutATsj4A5i+TewU9lkudGwsbon9s+2V7qdH+14/0Xj2Zj2i3WNcK8
MH4MK4KtDw7oLx0aSUbpIqnJ6Ve0Ta5Id2rVk5/c6ncdbhGYmd8lbFh6lIWbLLQOKdCChIV1/Q5u
1Rzmz2O4AqmFNk0MM3iYsZGY1vhqsCQvp79lD/2IJ/iSckeSK/S1nmzsD0lI/ZVuWV/Fog3Y1kTj
7YlwF7l3di89xjAGEDmaWxMgOyestCbfr/cQH8YoxM7uhsB/aeNogxySVKvwz0qauCf/HaKWm0NB
8wZpOVbWA091GO9Qob74iWcjiiCZkb7kKUFaSOb5b9BdzeTfaPiKlNbBsQPehte9Fou5BPz8QDBg
3+PpBR5I069JkItpfHQYstPFosIbhg2IlG0uMXITrSI5aABsYX6YRvcwuBRnEEZg1eJB3+xuqEJR
eMQeQCjk+YnjHWs6EQjQbfzaoGOaEKZ95DWIn7ZCuLMmRH/3K8P14BR18fUEJLS5F7lLwEqADLVD
fe73mttuamxt4vLoRNbtDB/6GEdqhO3jmYhOgkckpQIV2k1MlyOKjCedmdXC0OcPyRncaD5gEy3I
rGAzhPnp+q7svDWDD9biFPPB58ATzNPGOznBCIhTsLNRZsXlhY/yYl6hN8F4LoBNcZMdZgxHrVd0
i5wmpgEuSr5XoKY547ngrfAjOlTuHbxixFdt2js5/blBkyhCoH83U/u1Rr5L2V9K7zlHiWeZfwzz
4BStxuO5+z34PV5H9DoayUOKMm8nUHgvlMFQcnSpvyaARFg4Tq3V3+hOwBLaNAEDm7H9y747npmb
yyFKwhGQme0WKP0PiZzJnQ5nN9w4WCwrTCGmm1bVLhKYlclkWgtU2/KyO+Mdzj5tVOgH8JgdBIwY
WXZjLTzxpL9bFcQwh+GhYmTjuioAhfbnW5MaX5f8S8pmKrd+6hntcYmTYl2b3pWzdHBcyxCm38Rv
+j0NheDOouJ9ttMDJ7A8Ki5n+NCmAxykueMmuJ7GPO/YC0vqXI5qITbCxcTdPy2RKK/7BYfp8P2e
GGSHuJsf6zK/s/2rIOTQl5huli5hVg6h7wjYf9Xhl/M2MJJDRtgjyaobO+mfcnyLsiw2DPSmIL6/
akKun5NqrGU9y661j9PqwyagHZ6fAMLY0GR06iZIv2A7+WeFBnMc87a8vHDqspGJOG9QirL5JCmk
2kDKPYk0acU9qlGpBvVFmwqwkiTZDG8BaFg9v4SHxPxWf5qQY3b0IfXBlOAbcR8ButsMq5VG2i0l
cIrOiap0+cX8yiz29Rj5oJX62xwb4wJ6h7MCexr7y27D25giNr0YwxD2FJH2YB+DsGOe/b3fldsI
TPqO88VkrOtgTzMVivD3SkyTzbc6+bObPSNbiOX59m3J2YUARUuPtv73P5IcIy5/0RakVWW2S2d1
WHw5nis3KgunHOgyOpcHREwDfqnFGhEeRv8E40vmF2lObGokRgdw0+rDI6qUuUANR3etF2x5VTHw
RiOnbGC11R4qnAqx5oWJCjxpnqZ74goXd3g2zUH2Guo9hn4k1lsa988BCCDcFC0aG+gtAGlChOIv
9Renq+4ck2kORX1j9m8ddmuFnMtin+QiSgFbKExDWao14YNwKo8RR0DxNj4dOG86euNHZJRfqWN4
unjJXmLdENi/8RY21JnULwaxbEjFyTqAhKaDnoM1yk/s1XfdU0TMKcw/5SEh9GtCSDL75vq8L31Q
tTApLHIa6NyDzDHKEncrfAeJePaiyD1BacfyX5BG5sraaZM9LTpM2CizflcR+FTQksIiXhnTtVMk
3b0izjp6Vsn9pclHiZEk47TE88GyZr+YOtvUvUjQordL6A7utJPlXhafCTWJFHG6oB4Mf/6Pl39A
DS6+saP4lBkYP/jA1P4opt9mbx37FVwMiUPXskfkYuVR9Ho1w2Ngrml4wwfMiuLgApksH0lGTt29
yqI3NWYD3XUVMShx8Il2A847ixPBUcur2N9R1oL4bI57BicY876zv8t04LwVgJZRsOqTlwCWzKxw
D/7OxvXfPP9+IW0nipHNjl2XgFffMFmiYosN1Q/zAFyr+UDYU8y1uM/YW4W6U60fXCKHIFsQdpR1
JZsWC9bmXKvVE7/G++iqs4w/Tse170EjpMsVmAcqu/B92wEf+oe2vySkVfJinYJqOrIrLUoWl0kv
kuKiRobRDFA696NO4jbF4OSYeKHYv8VE7pwIY2R1tWUUc02tN5gOkXbGjhuz6oDqk+PFRq7ePuZJ
f6bJDTpb8mDn9hrvgZtKBqcObsViihHPg3fIsH9Ql8LnatxjGrGMCO8Kd17vg/tELl38ux1WJyt1
7+RESHfhz1DNd4CeQNjZdldzKVZeA1tUnjL0K0fSr8/PcdKviXCsh/ObC2ZICZqUFhnOi2wBWaE8
E+Ye6XCUyIDkMEBSxgTo+tEQNPhuzMm9Z8LSceDEpfQGd5J7YEU0ENc+kumf0Vmtz5CQ4r/+wNjF
Lz4tvoi4EGgLLpkb6wb/jv7DbcVkCcj1agyYqx3nbszPKeokG6kOqJIvneM9TWS+V5250bIsPJhG
1jUWYozQ9sAULY3f8ga1S6fPD10WPMickPmaU+2wMMZkvAQ7pnMzFmW6uoNev8dmI1fAqgymw9D3
uDea+jYgGSGLHDpiPs3WhJCsAFjx/CVLsvuq/lY4FbiR4KBF4aFuzJ2/YDLXAA+hc/grFQLorKpR
mEp4WfRjtkb7kOSWYiAcsZRsGXu7wbFuMCDz+j2nFXMOmYXDnBXCPxJHMJ2Hu+U6+YkexNsM0Be8
+t3VK8CuMJmuLMaB6fTjYGludNv0kO6IRNQ4CQbo1kolij8IQoNwvWvpdiHSvLozi/Ixd8naYiZc
KCa4+KD0cl618SmpYpSER4BCzs0O1IavMzlORcGQNPLl+UKlsmrJUM9QBCoc7rNa7yjnM5twPEmA
xhNpnsDeXLg5Kj73/lK+jWy4NOLDQNgKcxbLleUm7m9Rt1aON2fikzq+hrX8Mn0AojvihagyK8N+
4r7/kq5DuBHSKnoCM7ilgE7ze5lB6OCof2Jd/AOwsa2C3DwV4izn1xwMNP4Fm5yttz59pLyYT0t/
8VNUHAviHwPQSHMHIhpwYz4WVVPRqE1qEZMFCvKI1dUYFeKjaHL2MuyuUSQLBCQs+34vY5c4in3G
Qw2qo6xwc8h2mYdBnD6KQnkUfzenjJ24utUNeQPpCalxGEPf6rFSSHA2Pwlk6+NFyWHnI7LUWTiK
SXEtHlV1r7wRNEcAYCb6gwnsKzs0rHsrPQz5C2MHcSaoburve+pfAhddiSdDdQV27d/N11l58gCE
CGBJQ9NNiIBipBRkuqZW5bI5MZh+Qn/4BoUZX7h1FoCoQ6/xfwVNeCbsxM1KZSLC6QgCl4MKNy5B
RMP5WJh8Mm2zAVnNweN26RKR9Mb44pb+3uQMZPToyFFm15gM+xngexgSw0WP53dFQDY8vJF5BrY3
/rGsHSRxi3GIUpD5nYTtZqkeWTp+t08qZvjuIfmwLrCFOSA5GcpIs4aVj98DNgZ2BJQdU5PSIOiD
5kvGGYUBALH1u0Iyw/fBDR8dGrrH8oMs+nClGKhfUpPvlaK4+lC4V5heWPa3Mhxc2AyCdMdvBXUB
imMs8QOL4FDqsjvE1XuPHsteCp+cXPVJo/F6QkrpgAI2D10SDNIXxlPpumRGy/B04rs4djcrawRA
+JoShCxElXZwOSJlr++1v2TxWfCMRx5wdsLjgDkrmX8ZbGZbAw5crejuXTZFO+xkwMX8jrPu7eiO
8IjymtJmKwUrUuPIPuRHIskk6sM5v2ftsimIs5j5rswJGoDuggxvQtAwwtcGkkSYSUfhhFPeKeEk
1cwnWFEk3KBzectNGcZB9Cj65ZbL1ROGRbz8s0KwyzxRQDMZnuUl29O9GEaSQeEO5EkTmgDGuWvP
VMYKopMep7SVb8zlcuDQJp8p8YNxdR+wJPgTKRTxXDU2m3L67XtExidQNsDbkXJAV8TEXXxyYgpp
gLbI55+Rri0BOsYJyYqGE/nCmcACcBeUZ/FAHRDf6V6gYX7Lz/8SnKhdiVO+hSoDGM61Opl//L17
de7llMpCygPwaSAc7pG1un69BaLpz4O0HB6sRB7v9WivZn8y5DCutTiRgMtcdB9kU2c5XBKSLWg1
P3ibqCIbspcGZyGlYADKveCOiWlMsvk1IQqoGF7hPUOS0Pf25jv+3R8WZxUhpp8ZPncJBYPm0XTL
Q0jeMi3B7SON+teGd1pn7WfYK/0bPWg7UbFCbiJaliklkj1QMgg/zdaymagkqaEUzlUMyWHJEtDR
cSgKdCHMZZdJy2AyEwmBLeVULWglnodpiYQThJqF/rNpz+eHMq4IN4rKURO6xauwIe422l+gRJ4p
mcouE+rbxvk2vZxvsoBcs2EAlPQLBcZTvBqfHjJqaMH7K8NI4TyM/rtDag6/mBAJpPgrG7EeABHj
gFgiC5XNRcvWoa0Ql/DPUjA4rwS0DlbgwuQaRoQO0ni+lf/epyfsnAORKPihIXsmDmT3o09cCG0C
r51tAIpIv6C/GWwJ8egAfUnx0V5tpTvFl1e9IrtfT6WCfW2EDilDv/vGqcu5yLHoEuutwWFdEBgK
CMB0im36nD07ojVrq0tOVsBd4WDKN5cICnvuFN1GORYaliEvSDXditQghkB1YQYGhUWrOSEyMOx5
XUyeKl8IOOHBLVVxtwCtnWAfm3vdUxB9Met79Tmi3lCPa7mH6BqEuIv0YKsYnvwfOWRaP0wwJ3i7
Qsey53FWbWozJN1KSkDwfngfRxGH3GWy2tlh/+Taxg31SvwUAaFnQX0qkzGKV6lrngYNyGGUccGC
0mLaTP2CKT0cC/sMlPqzKGBV3PGFCwDoUuFIycdowMngkAnEKduNuY29DPty/JQt6Nj5Qz7FjYQ2
A4Q4bD0K7F4pf30kJIMF6ymapFAndgjTYnDUir9qXYbdNS5uiAwv+ZOY5GqEluejTCCKudYyNzHs
1iIyaK6lkI0oQoBM+0O9bBFqvIojDgF+ipzHZQafm6ijnFA27/vwHocqldVfbsqYWL/NPI3+XWSH
EVg3N3ly6ACwk+MjWanfK/Tc9v6JDXOdkkA0W9YWiL4mY1cA7JGRinxCjijmInkegdwMcMyj20Q3
Sj1jJ7AzyQIMSgUjA9SLcjpRhRFjPiB/BxICHDjCvyRWoGWiZQi6KcoFmVR/rXC2GcxEHOD45k+y
CD7CVWJZiIaSukHeYpYu1QlX8cUXPQu45r3qhy5+f8cjRJp8mco7iJvrnqyv8kKG72wQU1ShRhHr
XxX/Z+PyHmWfuJg6gAQeFXlmX8gdPqQThoYYbHnQ3/0hB89BpeT2/ur/0+0kTQOVaMGY8wTidMLS
EFRLwFU19Rtn81M+nYIL8tHkDl6I6bInhcDQPRdA87lwnDSSw4BAqdCMC9QTmAMEIQ3+rCAlpSrl
eQHtEQnCblgQx6zamPQ+oSWdB7IrmQFl4m7ZuKxQ+EZeAUEGrpJV/j075VIUO6p981SmH/JYwoUS
ZjheYlbWo0wOPs0S+Bj/53WK2bBFLnwjWYURyBdSYINfbqVBEt4k61eVj29znlwZhzWhg4DDv0Ym
YVmEN8+SfJ+DLyloXPwA6kdO8EHdC8q29jaWET7HKRWW/tuKDHKlZPgM/Oi9SVVIiJQSz5eg66VW
Ll5VZIwoyAwjAB13ZQgOhvfFdrnBV16dyUjE9WEILUlmmY3QAn9CmDizZAr+9RGkuZkkIbGmyxTf
6aKgCEmvP6sXT+r9rFjxA6fDXJVfCFWPNN0Y2DnuWB+pk7lG6v58XHoMkPO++olA03H69+yVf4h7
QEu7RQJFfrTx2+/kn1vvRmSjC4MDYATi7kcXYFdyEtciH2JXfFyMD9QMI9v4zfjigdPI01k7D8ME
S1WoBFNNi03vXroPQus02A6S9+B0zaMqrszz8nRNZwT9Y9kzaYUavdgZ36XCesbTQXl/BKSWKc0i
hsKRI++oIqM5q45ofokbBaM4BJegsrJgEKQiSDMKGfv4KlVp7k6J80fE9/hMPwA8hc9OGoKHpb23
pyYGqfhL3nMW1CBRvstwhaflrQ8X5w0TO8zTW97CwSCg+L+JL008Nu4BNOzffSQJYkBsIyIhHAqk
IPYcVnX2MMyPHDfrF0PDPLL5tWAsYcLGSCwZtjAKf8Q98xvEsTJaDdCn2HK8bLTNR8CsdPFKAITs
j3/G5uVG5ruzumDGjg/yk9i9QmqydVmPxLzEHmING1HWGtTAvxzg1B3MR44gTJO7IRJg2lG1Eryd
8a6HYOXeV3YMwIVxI6mnAANvvObWvNMfneVRH4EKBYiKOlWieyg6BfZbpkMQdV1G0B1RTIpDJgVW
HEohpKx0OSxR9ZTH3WFZwrUHEJ9sC7G/4scyp2xsJMyanfiJqyBGq1tWRNZ7puYEr4sDR0qnw42o
oGIEAhTpMiBR3claAr8ksYZDBNjLOklGkt2Pig142MJLS8iI7BD0VY6ANjIBvnzOLMYOEVz5fw6k
M0y33t9KDHFg+MhhSv3LvxfLc1qyHP+yL9MEXhryDNCbeJa/XSGsIkwSvPHGWW2V1JPCpuxYFzuU
+SlcpfdBXhzjKl4vBCz6oAfmbCZ+D3AtxHdObtkpGEenuDRO+fC5AEbFa3mHqEweDAEGeE2Or9y2
v2btiqKP4UwuD2M4r8bHpc7uhtL7xTjpj8amYuWS33a+c5CHwAmKJMNg/of+q0PWWnuFizwqDnzq
JZVMcQn3J8FPOQcSVJAHqHjIhe5B9UT69Go2fkWpeRLP47quFuDdsfPIDVRmcjU6OtBnCD5ER4VH
rxb0Xo6OtsmGuExJE5nVDNJxQI/U3rgem7yAUrQ9nWFMUQAy8hFeCcjr1t4vSRyPyKB0mkX4WSj2
kc2A1dUXfE9dDwkSBTYy4wffkcvokO6G38uy40pp2nqobJpp2h+pycwOk8poCttYvIwC2DCg5ALP
nrvkAxLOOlBkHBpuRm8pxK4Q3PVhZJBha2numO4ZlrLjnGAXfeQazLRuZOnwxzwYVYYHI6HeOMNP
MYE+iOpKMNVl7kjp8KdV+rOkLg5GZrkI0NcQY1Y1VyyHRASfvzpIfP0j10WPqGX+mDZXas3kfH5n
5PUNJ+7g6zg2o2Bdzg/TWi9HkBH3SrEmpG+o245qYs3XA5Zw+ePpsg8tqZm+KAOOnQ1NSjqx7dbZ
DNjM8fmTnymcaTfTrSo5FMNEQkg1U4GEgYx8gE5YGG3GW9VFyEFQol+uOBSsoCn3bWHNX+WM6W6H
Ltww5mhH5uXiu2/9TDGa8+lQpSGCNDJ7j7qaolfUN7kvxPi1mk1ngTKQJyRZ0zXbiaybwnsiEUUX
miA/dkSyxCU+aVSLEvY6xN/7HOZWQT1M6gtTj4dPE3bj6UZ49ahiC0cXNEbuT6Ke83G99E6FQiz8
Ks+5an7KE+gfoCvnGvdD8EunXOjkneiC4ASVhrwYjAagSpenK1InqpAvQSifp2fmNS9QZi9VBdqg
8ckGlPrg2fzhuQf2uP7FW2TI6NXkp+UVKifJmdt9cAePXOx3e0WMZfqQxaZAuyIoc/+k6zQbZjJL
cKys6WB42E4jDWd0utW3stF5ihncmO3MWh1mtmKR8+6aUiWnH1XSlEDiirtKPoKvstM96/BEkX/s
R66mKW7/JrBE//I4+KTCUzSgyx+9HiK9UsrkKocatdNW/L6EINBfvVF2y6L7a5xMwbQWoNwLE7tR
LTwqu/xQkQWUH6/GV5ekmmJvOkpomXnWGFioaT4tbm79YR+FD7IKemp9lLbExJTWLA1C3XAfnEzL
ddiXB/gA+h57CmOIaZiLv5W0RejyCR4nt3Wwo39Uo9U5hIOxw0tVSbQBeNIYBot1xE82mAou3RuN
LySW+DX2tj6SBf0hRQHoJLRluJ5kOUfOn1QEwC4VMAOL/KiaQAs0I4WksJ8+wLnIGdWOpBob80FC
lsNUbWH7PchKqXwWcW1vQDrz9DA3NqPj3nHdyryll3+K82GV/LwY4UER8wHExTx+5fU8p6DbTzae
1CQmJQ8LCKzyxbe8dX0BItL/UeXlk4elCAQ9iNF3KDTEiw396hHQ5N8l6TF/HqGcLcAFwC/ljIvF
qPXfKk7dVuhNM3mj/2HpvLYi15Ig+kVaS968Ut4BBRTuRYumG3l75L9+dnLnZRhuQyEdmxkZGUGD
0ME2eXHGAzkFSCgF4qjaPUPGZwLVcrwosICAJhgOWo4R+Ruyz38PGmypIbNIyCvLimSQhg7KNOlK
QgUaIYwH5Gmv89Q9W7QJoIPCzpekzXSXd6/ozm0b3Ic2nkVZRO0QvqLf549U/h8XD330fNbA9GiC
Gzr3M1PsXKtOn80kfPOAtyQzmezxIhdnZQUHe17eITtt5chLce6bRvowK7r1nGDEziw5VHnK57bb
PByf7Wx+aJp5vKvBuIQd0Ez6lXzdJJB0njtSWr9AZokhs/HnQ/AYC13bXVd8fhH0u1r5f3Ive2uy
/L2G76YNqPgZ00dohC+mhilfkXMdWrp6sMplrw/6/YAq/t2EnQrOR9knrAAaDFrEH1v0ODdjxemY
+fEGttGBmFWAKqmZMQWqK65sJqP9O+nD2Z67nC4r56SaZEdSMM0ca93cb7FIRDWxsTY1DLVheA0T
ObnSPyxmfjtMzQe5Dn8VqqanzjVgovocJCRtAEjsWlrIdlOBvQlKAZLkaFmpkzzE+1ySN4wimXVf
pw9Vj7zDqNuPA4J8v5c1KbCgiYL/pCEJG9DP8sbhoXO4LwUcL6yLKvOn0eqjpIf+SNdcAY6caP4T
ZbDRGa9+PX8ENqGHDm1twu+zbN8TujZac3imbirz1lHQJsEZ6Ttzi+QLYN8fnY+sMoExaZkAvRl6
qAsznZCcPoxb61TeTu4lThkp7TaYkcrLalyobNmlCZAJj1+imB5K9vYwt0d5T6kKJqPxITtEjRqx
448k8AUYU5R9KXraCiVMbO53Tl6m60ik4Kj2iIMldfqTYLgQ8l+sJCDsojuUrDCiDbiybsUynNh/
QhODIMVaWK4N7c0SsUssIdiUnFzN5Owrae9kr+njIDBHnC1bqW8ObfJUUBetCEtGX89PxD2L4Z1N
M/1xS3XwjPpLiMkLEkKghNkmpZu2IfLyC3hQnvsdCbMQ/Qnh14Z9rr1wMmVM8hDHNy1x4bXh1ckp
J2WgLvWOUOAlNZeD0s0tlBS1elvAGhSeRl/DyOLhinq+8KgIax8Qsb8zQeL4VkhtgpkJSC+sC14c
8ziUCMBp602spTGNiLTw6wOmxpgqgifJbUncI3OWUTeRljUhykg6ytXMk0rNXTagtIfIah6piIzT
fMI46L7DAaDNHR7Lfs6a6VEHWxUIT8I6yWEX6qJy3Gm0hHAwcUOiWL3v4AQ0GLEKLsNhKxvBg9FC
VU4fMRAg7mTNSUVWDjvK8R1waLAMR14QvUfJOdEGOnU5rA7uZJeIeFTNmx6Oa0GYvKX4axooZS95
+cd3w0HoN/A6jhG38v9LKZUdbKQcyC1EMGywmWS+KJ94Xvuaj7SE91QItmiZ3KXDUw25h6t22+J+
zS6jFDFAQouN7sldxrXUa8POXYcu0rhRSPA+l27Cfvh1F+feoBC0biASCWyVLKHAmHayCod6Lcwq
WYSz9MbSo88Q8UTdUH8LhCUDJ19lUhFofJB7eLQTlimIXFd9wcncqzY+keixYvctytZER2R2wlPw
O1QavDLpZJv1Krq5nn/s6XVkMPCl39iqemEgdeyP/a7/0TC4Spi4qRm2UL4Eg+9DdnkfPDHqC3rE
kDPLnBwi3C8cp2u+IvR7oH4sY8DfcGBqCJiliqOg2PI3cIV/M6ry7LfhP7sp1l6BQQLU6oMELLIo
w9ah3SDcjyyx2N0L2YBPEv4uX+Q7+Sv6cuCLfCcjnRX902JNUhNmbcpwyCVMBMJvyOzzRW8NfV0a
zu73zxTmZh5fIoeVxIOSaeZBS9NJ3R/t1F71Rn3gBXVoBw7sGT5S+kGR/zioEBMbelWhtp1Uam8r
54hUgODWdVc+JmF/wLfiSeDM0J9P8huaTq/66A60Zv7l9Lc7dydLNVwukad++y3lt8CCdtKLkBaw
55JZXlHyoazWYVBVr0I+kqEZkFc5WpGSSYpDd2+BhHDEIkm1/i90kpfDc+R3N+gdvaoFQA5DYetC
XY8v2Ug7KNkFxBp6ld2Is1NGmiHqE6KSuP9mJfx/xF18SkEdZEwtLrj6njhCQg9hZ8icuhhatBhe
p9Cu8Q9KnBit2qV75mTfykHPFMApXUuvvBBV0lo9qQabD88ZH0eoOpI8wtPhwQWLH6nUFNVykfUt
W4+nNgbv6qj6QuvZRaqXsoLyqd7YmdpqGMFzwZgkU26/qR33TfMB+evhEGFkuK3a7BQO6ExTYEkY
S6UOHWe6AztG7iOKSJxujofiOUGQFJ/kPvPfeRy5eHSq7RI6ct8W6Mdq5fDmuNMOEuPGmvhrKthE
Tv8gyUpYA98DN/uTBqsNmXs33sok8PisoM7BUZleYD4d8qesSdJJplkySR6Lo1RYLwL08d3QZ7Km
+TVOZ0ZF6IgEvpQFsY4BmxBmNnHQ0BS/tCwbryYFToU22LNE6SMp6O8hod+X6ofQnXPVb7xPCcH+
m0ayGUvTBE+EzrVwyIHDQXvj6aVAaxYJJuajYDY8rl6lDzwM34QZAtqYu/5i14Zu6yTyh4D595at
ncE5Hmis70fKB9EmU254p6cXKbCwxDJXbVRNUYV9xoDIf5U5JNBnNJRb/fa9jk3jSUrMo8irZ+5v
rpGkyyagGJ7g78ig6W74zbXFEyXt/CQdk4YKDkldTJhbKFh9Jf2CEIuBRB1D4vWRUapG7FNY2i03
hUh2lal/IFf4/5niONHHpL/xXoyGjdgOmQOzIO0QwOhN/T3wq2FtMbDGVTUhJHAM84LvEquJtgc/
5Hjil5lD2ZlSxmbOSMP+i1wAg0MSOGC/1C2+bLaMVFJlfOVoL6VTGLQuw223SNGvNfcQZesowarz
HSI+C2+sK+C7RR0bQxznQOZq2lOoUqjseSJgkk2w1GRKJhzANPeucJUzL37tM08dg7I/cW24IBy8
lbRsSjopxFmhgycFdIwgYdQD2mbrOoJdHuC7MlpPdVQ/cgHrxvBu5QbNCjWp4VC+YOYAtWjEPjGC
QJUkf2vEKeB4jWSEWrKhhZKHdTAQo4VBO3hVzZ04RjW5jpYTDXLrVbbD+p1xoKTZE7wEaYzasreS
vdscCFqjafu803CrRtdD9ima7KeowDVS/cDBusa5d2DeX11ON9kSqLWfOiZZoFpjDM5SMbALQJd2
qA6RrY69F1CHq6xjhB2GnxjfUcG7LSHiKtaj6hBQSjoHoC4KKMWkvnEsR+fiA6/P8Vy9YHMD/y0Z
/8hmbp0J6liUDhd5ZJHacUgxaaqjo5qFWc4WspIRWWUR4sKTm02y7uzlgkgObUh+MNEPb92aCrHs
yBqBWiC7d3p/xTNkY8+4545R/C9FdPALONLZ2yFUYPxd1pSR4EaE7rGlUuQo49PllpDE2TQTbYfO
drcyJqCbpZkuyP4+CKg15vgSpgk3aOQG4ypoxZJggShKbDIt4TNewz99720TRKU4iJEMnXfTpP3t
g8q78ziq5Tc8rkmcKbYULaiJFTrCRaXz6pjqadYxNehoYloZAeYXOG+OhQ/BWc9fLM0/kIpB9AGi
SuMMI7+Kiqke0Uk1Bj+pWZ9/cXJ2lT9l26w0YaUPsN6b/Uj7KgKAOBtofkDmFB/1BeOiBDu+psQm
eo6vEQ4cqzoenoOYo6d0zC3J/A6ddrjeZpQBl88XFAqhcRjZreTQnp1ia8O4SwebvUigfKG39NC1
qbVKEo9GemquwPacyXTICzChGlAXD5CK0w8d07smGwLwcYjvVIFRpyBwhbjdoNJDPKDTxASy/Yum
SWA/c1kDQksw5w49oHXgnZuOgnRmS7NAwsfUrvnG+SX8KfmNFj+DZJi33mDeS3WPkmEfRtsFCoqc
Ejpt90IfF96ZR2AuoD6qvyhubgUY6zHgcIOD7/tr0RDp7eatTZEDghajEa/zJ1Nl4Pbtcp4PNLtx
9mR0/dIZJKcpEnonSXdMa3qkqNCG1XkRxkbzC6YL+3hxtz1dHCBhBs4IajHw5Rx+A7/ScXZS2NQn
75wW/XoBkhPevxqD36hV8HGpp2MlwVzQHMgUQL4mOi7PPXkqMRBZDAPxC/W5mgy9APfyhcDErj9a
+JrZNAMPQbUnmQTyXNl1tAd0mmDnS9GKdwhDQgndD+C7M7b4SvDO4YLx12DijVs7V5WeKv5J2LJB
+WorYwNFroZKqAgEeATO3NKB7oJSoEGCyafbwYT1D7CzFMGSPwlpjSCjRIcpPNqkjj4xMZZiBiuk
5h5jzDjyJa8WUEqyoIUGS+u/YAxBpC046zYC6QW75a/9otkwcfp0UzXWJRW5kxQW0H/cI2EKU2QM
heYTX4lOQlKdnKk2yJaExytriPSBnPdHKDxyp8qqpTU1+QYbijEBIcQMwCBc3lVgFM8d/sYQOgxb
570unjf8I3w6SdIolz3qfSuXC8ANp51cSlwYAlqXxGxLViDcwrtLdiFJKruF/FaLisdMq47x3OJD
xCmS9d8hbnou3Ss8ixyV/CCkJb5hhGsDSYhYI6+nGYNznqpvU43PA/xf9SPRpaTAkuLKLhN8jyfI
0/EXAyBvk3ruvCyXxYXwMM+bOrYf+E9ZUO7jvEdtyW1AdYlc+lk7BVEk3bhvGEccM8dcB631KYrY
W7/vT3NhvrZ2j/sOfnUucgN69JLq0R+O5VfBITrVr3GMxVnGxDIr0axo69DFv7Y43wa9eUvM+dNh
zyiYi8jws/v1H+4zSPPu79pRAt6OhvnccVDjFHMLu+7YR8mlKujhlufWVH5LsvFqeDTqGmV5H/Vt
/9Qp7wQD7JW9gx6RKj68HDdIz0LZMvkrcd6QdI9eWNBpFJq7MU+2WgigjxZ45KifeKoQbxtGnpgD
Q3mJjnFHc3AsbH2QUHwUApgqaJN2TVZTjQyEWTlc6aAiJv3iRK6XyQ/fkTAv7pJm2ktAopnItNSG
uZ0sbARjr+w6uCr6A+e5f8tkQ5JtzZViDfhuthsATJ6wCnpNNbTNEE/V77Ar8jadlBD85Yl0Ez0f
aLx+ZvzzFKJfVeTAauV5Zy217/BHOHulV6zLjGXQ+Rm4gcb1Y6FF4sNJWsx7OXfndFjXvnPEbWBl
tc0zyhVvv5Aghl7W4tKUUUBMn+cXz03Unadp2CcuJge+6LylHGHWeWyqXeykW4RL7LvYmSdEYezp
GI6Ffhw5eAFUobdSAbfN9DDQsray8Fiq6ognrWB76yG7G1/LrozovPCrjQ82UVlUtrs+QlQp2LlK
O5qZefaD6lKp/N0kPW48l8ZnB894wzkAc61QCX9sMx8QuZhgvKpL3NsH+VpWHfAkma4fnv1qOlld
GazMsaRRCRR4mCC7muFxCuDuJ9YhYxu3JdoWLpkuEeuAykpNlOvm1Bq5NRZQjz53T4ha7r25oUbe
D7e5m4Fr/L0D4ETf9sX3ozd30BHOaZtiY6XNLvTiv9RY71sjPKiyO8/esjcsk6JXsFm69hh3PeMU
YYCz3GvAzgQoD5jI71VsDvBFNNhoLYeuh0KxNZ8KF50ix3iOfPPkIf4W+02zUTGiNfaAj5aPZY+c
yjKRcQCvXMdoinNnBkXQ/lRUruwWWmdvT4dYLdsJjF5jWxkUK7DgvYTozXWkEAXt0dTLaFMBhq56
PNkQ//Zos1d2dF2G8FbnZ3icqgA38EgXrfYJRPnS2D11gOGQ5BW1KORfMALqj47pPJFuGxG2hza2
OVZzwdfw29BZq8PYnDAzpE8w7j9V3OBGREMvYZVdw9Fo4xqByPBgpA+DJCRNuG+jabVE3TuMw+pu
YDaMGb7mkOObrOZjgGOONub3jpv+cLFTVaUlVgozRq7vCtrc9Go+h8aCl3xX/mvHaNmFjJRXpAIN
hLfeNpu1adPVasX40zf4LpVD/y8rhkdZmvWUXYPajT6FBS2Fqoka6ypLmmejTjh0YF125jf6Wcc0
THfI+NHK6RKokn7JIsqnxNgXLv1bKtJtLnjjX1/ot4bL3+rzl4UCZ1f5L4qDMwlR1OjoUBWjpboG
lzGL7ITj3kuEx40AiZKDGRZsHOimEpqh5I0XNCXeOdnMBX73fUfNHKd2zejxYMVDTyKeXLPUuo6M
dwH+sSrANTB2h5Vp5X9H3cq38reLwYhWpeXKm2GTa/JqYQK5foRWUHm5uVJ9NLzVLV2zVlcgL1Go
/eA5Z8Ot4Cd6drt1K0S0M3DiBhQrIPgCUkafbbH6XZzVatO7zkmO12xxH6XW9Du51GdQ+lrlYwvz
hKTKCfPjhPXLpk3CeBuAOYR2e+xRrttYpPp3k4mSz9ztF9tzTtOA7Ig3h9+SS/hTbmxCZfbbyhxu
Ea7FyHxDe2s1AMORCalGm3sHyCCeca0do8NAZmovSL5M43fS+49VBee2zUpwW4x0VnKlVLp/kWlv
dYem+/AtyZY/iL+yhId5n/gZHKDeHVfJYNAN1pgdBJNw+Ru2OIVLjbI3i5vs+tErH8mdUH4Y/IfA
M4JNYPU/6Vw1CIeYo0dRH5PDBNnEfxLLuaY/HQqcthChTE9O0mz9bjgMg0CXHROICzXMz0mx1XBu
AQ4H+DA9Cn3JrdYrohVwwI2Zd0BSqg0mfRVo4ezsfW8wUJRs7UYKkZjw4P3YRA/egoZKzoWkt+6B
KjoYB6O7bTW1DVwfIqpvYP03d+Y6S4tb1/rFmgRLlsI20fiQxe+TP45paR/gkHq7wf41RRbBp3mH
46sxfKgV4HBtgxAv5tRM6ECnBH+TZbcrOZx0XnmkJOzNsX9nz1y8CEsBXTXJyxQHwiqY7uLEus/b
4WoMGMi19SM9PzctXNZThE51M7w2vQVt1drETqndaa5PAjSk/6IUiFzK4QWNeO+V+oE7juzytoOB
RD17pkrLIXBn0K6cqOzL9RAQInrNRh8KKt0AWpZINYnVWUrvifJSpAWgnpls+lRZP0bNLU1IVhXI
R/TxM5QYeZk8ueUpoEBfxnfRBBYySpZk99veoQxVVggTmYekaC5ahNdJbB2pbj24IbpZyDLRmhhX
sI8MBL+Dt3Gs7jEbhJAOMcax9otfHdMWrrzmrkK2dhUCOxDZVyxQ6rJXJ9DY90gX8hgW4XDd6kf8
RlYxyiZl38QPnWZbt1JZcLKTadvkFo24SHoGbaXTh79Vbb/lyzJSl5Gxzig8tmW1Kvwm2Q6Vj81n
bkQb9FtfWhygn1UAn16BdiifKqlWz+g+jPbGSK1442qXsM3JX4iSWvugUP3MrefMyjhFKRo2pP45
EmHT+MxPoApO/70Fy6t8nIx3d+m/eY4Ky1g20cpO+geXoaSLp3gwDIAoPUPmxMIxJtzUNbr5LvTw
hqQ9sr4967GKjdVc14+FCnYlfGjmszQz8k2OxsHMz45G5kNuYqrHvJ53RUAOWr4P/CVneVP4ccFf
QPmmZ5a9y4KqqNviBIAGZWEb+3LEHxSrQlbArurN3aJQstIQHEyRaVyKVd0+LUW69yT/mC9NQCTt
oTG2HetveXm+TM59kOoPHXbAIQbQ2YjmCtBUR85ZOK+BPu5TJz/5WknvQYFXqqOL4bv9b26IIXFP
jjgT8VU9WRgw9pW3ao3bxEmlnPY8BzOHW7yN3GGj0c8aaQY6NwjtmsspsZYtxjeY0sx3Tt3haiky
sKgLWvssOUxDe8zUDE5Sf6sgsTe6Vm0oZz4Gyt1xOP8ODU/YQncSndDG4KTO4fBqt5pL3Ukew2J8
Tt19V12c1t50hIJGhpldJN1S810PgB6PhEfgNtyCMLLcdVAbrACcmH18r8Pau+mDRnkj/dvD2Rv0
8lobzbZHou8ut57mcMJfsPf+5hX1T494TkfSjRDfQ8vcwSc15H11erC4be+aMFrNDWp05sbmRDcp
R8s66ZZ5x6TUIjEfU1rA0bzs2YBd/4Yj+rY2U6Rl8bjsyd/dFSggMf9CY0uG2Ct0ZNTK0ZptjW9z
kMTms/AJWoICCCe2d/XQ3gi6P8l66MpbNhmGtkH4UqYeuoblVzREQK4iFtmuWJNaMGyXMGfPU1RJ
kVkG8dYq9CLQ1ps8ztpnHxATe46hoXeIwgbD2mTxruvAcVzrIa+nkoWk6n2YUsHvjCsVic9pHvMN
7hfvnYRpXumcYo3GuiWkEzq6TllMk7cHNs6dZVYHO7avRZp9VJ63yRD0c6zxiNHHRpX24zKWu7rH
yx7fycwJjmOYvZgYxs9tssrmGmi52bQeAUalP8edvotqdcgNoUUOO6fvL5kePeFnrGjsNykHD0m0
zXyLRS6iFA2ZKAzFiStGgbIp1JY03aAmNK/NNM3gzMHX8NrDovunwjeQOqPJjbIey5YGcfL41RSX
h7yZz1ZoF2S/C63C45sf+1tsEQ9OBjtJVHWQadf2LfivTxqLVS8wTqNOEV0qXeA7u9pw3+oZoRsE
9zfBoF86ynabaGy+i8attkaJ34KV3Y+RSZ6d7VQSwSrtKwqlwJFmAf0uHZbgzgMH75klWr7Wltu+
TwBmqG5/zU2LloG+RqHzLWqKq4qMceUMdMHaPF/X7FPX+UbY+cvmrSjNb1KjOQZ9stFZF5oyvlDI
/kRMfzPG0VZn79zNvnYpsAifmISAarudaTs7K+5V6qHICA4VFGz7LKIilKwWo9r2nXn1/Q7B0ZLe
YqY+mbJboRn/Wsc9JiKL3rjGI9AxmyrctWF6rymONyef36PGTDEgRcS1wEC+yukcLeKf1vuKDZ0W
HW/GEgJGrF2OZ9OPzkvIpTh1MS0TqsVoGJHO5hECSQW2BRjlwWMMS2IxM5g40PIhuvWauGk5vrYz
JxQWDLyafbItCCPp2pz8F1vBOOl0dWohIni2gCXMoG0WEFoHly7ORs/fjCwbyYXRB/7w+8XBLkql
x87RG6gLwbVrynsrbv1dbpn3prV8LdGMjnK8ZpEkmU15f889tAQdwCoN0uqh0LR3VM/hTb4ug0ar
9jd1uC0/LS8RZ39MChq+8WRwysh/WSYXTaPuT8bETTnhR/aHbWpoosfHsm4Nol7IzDCo6u/Ue+o8
8HpuitR64sfklyMSGg1eHIdOLu1t3mbRgey2lDmgulKSQJ1mzr5kQXOdBlMml7SG1pCljF2HXgZt
2YcBwUA+j3tn7PNtZ2f7gtuEXyumRqiSSIpedOpaYU0nYMUlyiO4PZU2xHusp6ExwXEPhf4atdCI
Cd7Sacvxw33do5cZ+OBZ3k3DjKavQPrdvRy5NRA3/SCMIjFeAgGRsgVyOtSCnXse9L+nGbhtXXJI
hpie9pXxCzAdGQr+eSRWGWEqhymFPv+gTzwef6WYWPywz8NzQ2HPpVoYtOuhCR+TqeSGonS0WJuZ
geMjcuWtliYF7IrSmxfaf0tygkDTDxN+rx2utn2vH+ewvdrioZ0Yz61TPrSmdQA4fnULnc8P50+D
EuHksl0omZzlr7iRfl3q5VJl6hrYxc3roQdwTRkk1Nhemg/twDgqAhCtSb8p2CYrH+v1lav35SFe
GKNoWGiyyLvXOQFBDpp4H5cQwgwNegWqmR0GhXeeMb2UWMbSQzbV68ZK6XTUCJb8clrPOGvTNkmL
EGMvO5oXOIeh+myWgrcNk93SIkmA7TUa26O0GmQ/mlH4p7q2cHVPwp8CYTW6xtgZWaW/OBbiyUae
PNBGwJHVNk/TggGyNq3SWDsGYfJhTHLXR8mLN+aPeMZ/UZ3ekooyf7iBRCIhpFXQCpxrWpGrB5VC
Pt6iGqT6+F6OOCdSX4kqzwPcUZcczVr6fzn+unOYUmCGtQzYv3QTVa0FkmG97ePwZNXmWu59+f0k
sVFJQ1d7XMKN60EgHClZJJAL4i68oYxybed6Ezj20dTbPagC5tEeIvQ0SbrFrmhh0wQBxNZpXieN
ActT+5HTNwR26Gz33qOKg2zmrlmmI2O4Rl/ycxkLi/5oqC8NVYgZPN2OzqHmbspUtHS9F8zh1kh2
HqICsAzrLwQv+w+/7q9VHZ8GKrIkK6CWhfnUtOGjLBm0So9WIlJn3QEYYy3bMAn9Xe05hIQsZLy4
o0hb2cRteQHLyUxf/xvLstybiYLvNhPCwrSO9HO0tDtMzf7KceVBslr0eDWTROjEEsB2L34/GqiQ
Zuk2HWnFsNTVyB3/Ltb693BJvty4/8Dh8Np0LgX78dz14R3rAzWGhsTC3Kb5iEhbBL82MraKhyWN
wljHaq64jV/rHqkRa5r35ZJQDLYKTuOaxIToacF81rA6lIJdOJdOaO3ctP7IMIk3HSy6q3Q6eo1x
8yt9Y+kcyAFEtdk8aTVBia5dxwJjDoYdS2V19djNrkIlNax+4Dytw7q4eElyxO8dvLs/h2yAisBE
JrqFsWgt2qpWfIDVg64yUXCdFOUjKF5JiCzSsAnL6ploC5YDqcZsnxzOHzODVWxp5yFTT8uobZIh
PGQ1naqD+TfSwyedjhE6WYt7CvAXqEtQnOb3OVM7rXWPWmQ9JiAOcVwL5ieQAA3TTnE2uKTrmg1q
hqgtQZsz5wgJJf+Scxm0tnYNO+2fZjbX3spfYsP6lE/pucE4FO4tZAxmVF/v4PCL4oDoO6kY2b5h
Dxq8T+eADMG/wbiHTkC9+05Wx1xSLl289zhHUMNtrvXMYSPXnFZ3x3zuD7BWIanTx1dOFVZqiIYZ
VEmS7mXo29cgpeHVAkjTtYtMUD37DiBYt2vj6gtHvfpuSYfrFI4X3M0/w7gj41qOQ+jcjdhNJwGO
H3680kCiiND22kRP6rTQjum/hQSqqvRZwc2+xyEjzTAM9JMx3mT5/KST8OZefyyw0Xba1lsZaXPN
dJBwDts5RAvVpELZtWgFwEd3vX1UaP+caCSg8b4TCrUrw9RZbdVy/B0sm/xBFrXn2KC05s3EsMMY
nVuHmzbau/W5aURFiCooXQ/+54DJRECIVM3Trm91cbxYdjLWha7drDwfMXNvPly4mXh97rIpIbyF
1cWF7GgX4oOUykQP5Q/XmIiTZSb9am0yBZ/mLNaWbryPZGWkGg6MfLK4tdxYDk/QLtOaWy7XX6f5
ITCelrk6RkRyBG3Rhg/mA9HnlexHz2GtJAcJVvizGeWcmBaBO4/maocmH34WXvkFqwUYJeFmiUil
HxoSb1LWhQVIRBCw8qvhyfWLbRKmx2CJkAY0KSqhf6b/yC7C0phHpRwAg8WHRfPCJa/Id7H8yIkS
bC35o0NImSY2XIvcARcQ/i9D98xFK3uow4ti7Kx7XrTIwzuu+cHihCAccpNpTRKK+7Sxkv0gv66/
8r8J+U/2hxCK3+G9MCFadeg0luTAHflgk7lb7nk+v+Pg4SX5sboqH/jCN+BAK25mTVhXKFcRNCyq
vEzIgff9K8/eEMco0g8JdD2yIXAK64n0fl9lP4P9oJyPaXnkc/wCB7qpWPMAfWdgaVIcqJP9Zbgd
MD4ZRflV5O1AVR2O8xa+BcFPYBvrDluE2cD00Tja5B/yKMngrtMagW4yvMw6ZYTiMzEtH8EDxk23
sZCM8Oc/MQSFzrilPQqOPny0wdgMZn8AnVsR3BXIercdnJZpGxpfufHQ56AHy1/SeFkU9XeZYdRh
Nc8NtnnM31TAU+L5adBP3nh3VpW8ep39NFCT+Rc6LtdJbd4pBkXQiR6bzih+5gcYzIEqKl9cQkhm
ZCCJ6jnta836IM1YxX64ijt0CQs6IV7QCuAYQ15C+ywsCLo9G4KKfLsLJ/4sE14AVQz9K5PGosYW
HMLkP3t4y8pXqlWrnol0AYKyxtuU3ZXYlx9kEiauNFcMXF6QmVv7HXJS7n4OnznpJYTkZP2d/nKl
2g8iUipEGAQoGC00VUTfCvCYsFMPz5B7D/jrfmqBKYEoH543k4S+kWc/w1tYyRr8fWX9stAIq0FA
I+g0IIY0vdByu52XIYBk3CgiHCOvQqL4ks7uKW7GJ22CWM9z1LbzAjBCCXD80IbvjDBfhnBELah9
+m9xMgdOzwZ1jaPSfgp/RyzcmXSv+idmyI5jtHACrJCSPT852d/8b2bR6ix7lrtKsgcFVbN2w3WL
7HUqmyz5hcQCf3ptc0rZZNoJt21ARl6Xzl5V4TkQPgorVU0rnz4S3CxxmXlnuWQ2WKVa3liVPJ8E
SjZNcc4Iy5ZcoDH7k5xFAXouqMHDfrTX5mKu+0YERSuUUYX6x0yyk2r3L/OGOwaeZa+DZ53CPoDy
QZNJpgOWqdUytoem0+W8k6hfDlSQGfl13qLndgmCw1xdmCs1ePf5RAqugnVR1FcmOtbLE19sPUcW
8sIE/q5ZbJK0oPlusuDqhxSe9PBrIM3Vpvnsa+PGDbO9vKCJa7nWF1d5TNm6pFo8BGVFWE8EktZS
AJOQEdiBOpWRfkP82FZfS4ik6COLeEIlLECW2Ia5HpjAH+QtcmKwhPxyJ8gRdE32h/y/dobS27/y
bxMxFwuJVVFxsrV0XsoByX+R6I5P/R0z/kVO0l9AEwrktKUReP17cMU/8KKoMv/mmxqwXkdGy1PL
XuTTJVeiydGhO0d+XJZ7QKuiKt4WxMvZlW5dHfhY2VJ8x9B5uPUBNgjuUjrRpemyS19mtDe0BPbe
4vWUCe3e0gEfR+qt1Ho8l37apgawzE4L4u1aGNAsZRISR+VHPsbzQ1YVL3mGVIbn3QcE1zCJf+oo
e0yQfdohI3+WQ70uSlZP0XI8OONFc9OW8hHKU1kTdLtJm5pD7DK4yjZpYUJ8gQjzcbSC6xAhQgiI
cFe26GubUAr8GO0GQ+Pnojw5Ly3dNbnLh5t68u3OI67HXkUL5iAAIoL6gYVpWpF+tF33QClljRCM
dN7Rr4/KazrpVwKRfTaUO1S5d5o9b9Nu3kQm/SRdtFxmWrIL+FlNhTNxCfG4CanUj6fWIkKcImDN
+Ii5GXfYIyuF6tSxnrTXMDfJQs89590MC62KJ/hKUGTCM66tu0ZpX50FtG8bwc7Jk3XPsmDWzYpC
pcu9YoRHjabCkcVo6TihLcFWUt8WGMCOfUC/80SDqEW1H8mS5n7pfKCR9lxn9PAA8GXgEtx8DhD2
qP/Tob1WbN7oeeqp73G4dxzyMCzWdV9TqXcQ2f0uDRj+NuVA+8eogrUWRhdDDTvDezVi+Uvx8uVT
z7UH/8B3uZVuSuhCXeruOrYs1n1wR2hTs9uNzXosg/Ss0XzT1ta94ULbb8iUwYHmCBcBFibkt03B
X+zw2mF1KqAN7sH/kXQeW5HjUBh+Ip/jINvylsoJKCjixqeBxjkH2X76+dSzGaaBMlW2dHXDH0o6
qyD713lgUp+RTIZn3n4+3sezt9P7RCxvA6knNRGhByzMv9vgJtkF62GdNJDNsDUWMvwcB1L0KyCS
DUda98zgz/6ckE8rVph97StQR7QAYvICPEEBCMLMb3QZByggPLhpsqqCt4mkig/La7vqUb/dDslq
x7fPw5JvF6k7yNiLBDBCqkeHAqHMfmOOUGLzkdXgwvlI8pqywd/NxvBFww1tAhsMTEDFmQATA/sQ
FHv81VeikDRoMWtuOM4ZRTNIKI2jy6OpimmH4+6q4AzJSck5JtFggHDAEJ60QRE2g/mrS1D2jr9N
bnWVM6cM3iJMtLQVOFHFZ+gw/Tt6WH76SfFXBM826JElny98PH0zubdSnZOKwz2PBrUb+qADQhwJ
VEZCRF0Ha37EdaxexY7IdiU92n1ix8N2rLNdOt2L0lxndfkEgGrTzpeJTDPv6rWffZJqWLNcjRlo
W5qg8542UeM4oD/Hr6CZf2Mv2LAA+cw6W4pawKJDfCGTvbJFwQ/QNDMY4RlKHXAyIwuPgVpWsw9o
l/XiR90Pn0evWUvc8Ly480SD3palnLu4VmgW5xd9PX3UdK3DtDDYk+rqE7+mV+6l08aYnKOzuGuB
Xpgp6p3eVKw7rur7HB5RhIaH/RR0/jPgy6PGbbYFMlNy45fZGUdbwAL9hjykg47PXlbwzBqWHG7f
jEezjBmKf65c8c7Zv4DLM7XCYfYRURSIITt2bAE7HI8QTEj05CrnPALT4t907OgplwrHXM/VC4+J
CwwL8Aa57DD7WiUuswyGsnHbnnOybRCsx2WGlzeB/+fj2g7dXR6LfrKJuS4I0A6MLX3NVqGa5yAv
jIOPXndJn3GrvyPh66jVAtcp4L0kvTwXgbh10SI3harfWVA8TW6dyRajFvA5KFMnuXHaa6dpIzgt
LFWda/ZVdPJ9EBIUnxxBsMsA2FWOAVQ//DORLjC22Q/1y1gjscZ9sd45y0fyeJ03uLxP2oH2zAyG
jMNBuAfE5WF0+nt7xg3HdHTwQc/dRSu75O86iOOp37jVCZCPj4H5O4Ttrp/rfZwcGSuflz455+yg
HgKfxS2huEUoXrxWfYMO6KhzQ32o+IQoQKLbFo83AKcfNnzNtHnKKTkscewsnRG0nk6SYoqAehzf
klwd7OJbOO/8aIK5rOOojiY6ovtpf9BPkeeinwXmgfwvwisk1aQJfGyWGGFaZuGR0decsFUL/zBC
D8zNYmOCra5b9cBvc6vlOCAMih9L5d+qnqaJi7eMhVdSh2eWM69hEP7TsuBH/y7s/mtp6GBgcjiQ
hCDnN52JnEddQNm5RGTRO4jqTb+zeDqxKXuE2f4pcRr348xp1gUYfdIukJp3XV3SarhPsBcO5/Ez
96iHmkZBQHPDd7vwvway9Bzrosw8xoQer1VfjCgTuz8NdVqvigDdGfojQN+ArZW9zqpixgVVF55F
3+9YdUpSgDJUFQImKHctZhsGTC4naJKB5RztliwlXu4DNdPOBQVtmju6+VeYnmteHjfeTn+WHvSB
kLcMOolggG4SGPz+De8zAVqqBZbeVIe5AWfkSJpAWSHf5rG5dYO8pk26dvjjMly2cvF3xE1wUGG+
ZvBy8RIHGtm3Y8NH7tAEMp8N0nGa6jvVQLCrwTIyEBQM+HQWE+GQFKXDGR+uOx1W4AaselqzJmTr
cMo4UrzHaMxoLT9bYEOT7lsuIDeZk1EJDaRmzCwOrp9t9Y0gzUvt+D4b72tPTivKVSBV1iMVsslI
1YtEtIHot/ajdifbT7292UVTa610XLJZfJywUYaAgHvfx9gUZP5vVY+fLQV0VqagoZbpVLI1Ayof
BpIsynxunwQ9pKh/boDPj9NfIB+g40eMNRjNtZ+6DOH3HBJrQhqRlcSEqitZcBesu52Oeqa0j6lG
OMbhM0mFIEPVBQvIG+oOb/rIhqNXeoBqQxCTGV6MuF6CNHkWIYAJShd9UC00cFtelNEuyMvXhCpH
EbHqFuyEYZo8GO8qYMToCC6U/9u13rZt2h92JExCXe7FuIWbcXAZEjD4rXnmSMmnbqeYPPJTy47W
cYnrRfyMu+hKtyJUOO7LKl3IlsuNfrwzxga6+i/i8UJh47MPy/kwdigGq6nYORpgx0PT6UFQvVIJ
oZlv79WS7CwGMIn/fx5YwzAFcgSeshz8b4OBqq4GRtd+4TjdL6SIHIx6l5KaW3N684y/yvoJcvGW
OE8+I2YilJ4vzTwHnWnrTR2ZPTwuojgmb9ClSDlsaGN5XtCvxkSjeTKNncu4lHjQOsbR68nHn3C8
fzDyAJZGC1KnAo2dHcrqd6mNlW9HO7q4zPZZf1TxfFpDdCc/w40VixBKDR5ADaaHLwFzH4QAFaE+
RLjTKr71EePGauM47+SKJG0GksljiXYsH1pXv8bYf/ApdFIVF++MSTeVH60770sHf/iSA3rCXq1b
heh18aE5PXha3mTtSXDgVDFmb586IrMh0Asrhg2bpzAoCVmIeFvdmZxtekNE8t0KslVhpPBb3ZtH
LhdChHAp89lnfJodSLwNT5VdYptgCkHYQ9l96MzpYV7OsBieA/ozOgyxnazOvdeHLh2ZwIi2UWfT
/V92AwJ2XvQWGgIT42QX0dSZ6KRmDPn1BmQFkKjpJaz7Oti0GOa81Wc0HrOXDi6RwgwQ/wRyRdJc
Ar0xeTu9ipvCjzai/psYxseIFE6e2z+j5bw4S3ns7eW5cYqXhiKeW8GVF7BvRV8DJqJDDOidSeCA
GogRPS9aMyOkM5tkmuAGO8nGGZP5cDE+9ZG33NkKNwp6fYWzfCTLJ7DazcD1B2u8H5Kbo7f6uPwB
U1rfKYKtQ/dKFujWRES3pDVRnGSy6MyHFKKITrZD175D2PSmUvVmTu7fENwlAeyZd+kXf/pqeI6i
BPmBqn3TCe/iJg86IZmz4aZXv8qtHcDPZ8AI3cYIpg2LQqewY4080IDrAEL5OrkyK/umw/AQPXDK
I3a5yhs4DhyfdA1cQ9wrRYeJ87DjVC9xAAi4qTqtsl370a+qKy3JAfNRZmN0mVs1MFqse4J0/XdM
8ElcHqukPIT4eUqOHn94X4bqE5QQSv3Y7/jQrLoRKewKOLgMnKMMSvpL4H8iZnRLuaqkgDECHUTZ
E/Gk8E7mnNyTFxS7pTeB502HphiOZqVVstyvQECljceDTzeBdAS4F+V1hcDDegHP3bM9m7I6xxHY
oyZiWyfL1QzUG5kCrmV4HTuzP2xkWVAHFMQ4TGbvdEKlo3Mfp9PaR7P7WHF8MaOvc4xaGbhtLItN
1iaM3yBvkN8AzKfRODPx4Wa4CXW0VVj3trm8G2bCH57Bnyua0apVn22GGotyGbSmfbPS5anIwD31
HYshCaBcUUIjUh5umYegMo0PQ9COuzChdxMqEx3uQtPs4bjKrCGH8+aNWeVUm20ECq4vftWMCTk5
iz1ByVDT1loGax3XxS0k+7fS6Ut59YsupGq8hcYA+L4TDpBK6dCTKqod4wyUpRBmcIHBNak42fXy
Uvk2GHAw2zlSIVEd3GPNWK3Bk8UXI1mmO53l6/lDO7p7nT6qXgB1Ha++C45iEhx+ovu0yukLc8Tv
yq4eozZcJxU3McsQ0xgjsO3OMQtH2qAu0o75QGUooJvrmrCjw89UCe0GpwKLNc/JUTWpFmnOEbUg
mPZtgMmdyzaaGuOjMdRz27a0AoKSPNTt7jGTRsjWWMKdaCX7G5AKmuqQneQ/Mg8Uaua3iBJlmwo4
tHLK6m5OQITFefvoB9O29+unIcMmpJ2W4eQYybrpJiQbyudFmClIvTh4DButybFA/C2tTqzmAskE
o29eOsa1NOnsTeLEFzNKTyyxi9Oiu7XE5zkZf1tz/gyS+aSXK3ic7aBCQF8xB4hKJBSkKXiwpvA3
DqEQgi/173LhrL1pBKKDpT2zMPQ1cAo3wVL3KQ4rQ4rCNsC5rZtUyx0KrAyBPBsQxVx+tKPHBG+W
G/QYwCUt5mfjkeErY/njmDlACgGkKFeuXHuSEXZTxg++DP/UOT7ppvHkcpDY5DRVgDlC7QeXueC4
9XGfD2b8in1wiXAFd4qDYQy5XC8FpFdm0aXpnDDRWUu2ommq85DAHoroBVtiCTaWwTw9klW9r1yA
FjGZD5P4dx1+/KV9rmiSRMbIc7URvQSoeZe7wLoqi1vqPURIVQN1R5NNsdM81eMoCNQq8h51d0G2
7cHusrOVGmeP01DvqazyAS1Rw0YyfXHN+cEtUGZxoik5ZZXXnYBp+48IWaOWRmW7pHZ0DTwXCjsI
8kjN0KKbDjxBqrGbuU7EwBTSsGNQCkh2RF3AHWaLXiSgtDYaV/VIN2lkQjYs2HIuMnyiMjhDblkv
y4DpuvUUafRiL7f0Zd5NHw+6OrlFc/LmiPy3ItLe5XVX/yxGGaDN7j9OobA2tc9H1nelTAh1JFDO
EezoGSY3EKB8HQimXiQWYI5uQp+oefoeKPYMHtVoofU3Y+wyANMdg19isNF7yJh0Pwzjjla6fGWG
ep1QC9jPkYlUVoZkQFWBRgETlkfN0deGGR7Drp76r0sHjVzJ16YiSddq/yYPhPN5EfUpZxkbmAJW
df8WTN5r7lFwewlj9jjPN0yzrl0JhlNmCMz3/mvqoD+ub2iRNexq41iGIaYKuXU2h+EN/y7v3pxL
MPMWdH+jfp+M8dNN3bdQNk+hwvsmqP4EpDWCJKodSzaeif6caq37pht/Y2FLuD5j+S/qptn4zoEz
k7MRej03xLeineqtS7dy5Qfzt5F1+U43fySgYwvDSUfWEALabefhBFM43T4O6rMnF+zXm51DiVKV
6gECyg4hoYc5MM8DnYXJIknUs5/cPWAC9THRKgjS6Ai74AxKZd0yfDRzMBm1Y3Pk9LSVC/Pk2Qg7
yeFSBfbR7/GW6+sP18cqSNrqqKNFKV3MxIB8NzTpfQnWf2heDOQR7gYuESz9V5cu/qrA5AJNg+KO
qQp2c4qERg1oxMLt0111wCsFYMclSjadlDcPw+dNiYwDuL4JPbYKDpMgDiZ4XDfWSEWOOlFXBHom
AQoS3XUTqLDb0+tJcAdakhbFxTnDXVqPVoIR1V8TIphsOY6iJH3LM7wHFtIkkyrybmk4NdsOKkvr
bOzBWFlg8hgSPXsSnhfUVHoe1wmprTwK91FUPpaZ49+HdJq/vCk9KWFdRyVbKN7leAChGq9sUEYY
X7+npMJZk97mcU738ArtE57V3TH3ISx1k/+gc4XZhIaUj+DpZ2cGNz7Wty5lKiFLAHS1U51mxzwZ
fXQcgOefhnS6cG5ue4ZJ0bQwhwhPMJ2ZN+abvCs2YimJRON2zq0ezgEdSmrRXIRnMJ8k2fnKNtmQ
QJ1pMaOhGyn7bE0towHb+lCwhdH2B4BA4hmdHXd+LuEr3nkxmo5NECe7vnN1sd2G6qEZBbgUG2ZB
qSCkNrEeQU2ZvA66EbZM071dkL5O8di9dU7X7uJB/rpV/lEWDq0CiXYC8ofxi7Q6kDOWCRRmYGOu
XTg2gJshF//OdYRZ+DBOu9nxqos3iu4F+DNtfA7euZ9arhBEW2AmKYaY5vLXAMOyi/2ouE/mMHlo
LdmSZYrJ6jd+Pi/3YQKlAd4a4VlClirtBcWz2pjXVqPm/RhKBOF7jBkCO71NfpKu5l6AlY8jpNlC
J9oMKh72dS79U8ETPfo0xEAyZfU1qOBLiRrYuCiSn8RJ7W+ibbX1Uvj5U9uh+944xqMTlfbW6Eu5
jrAyB6+a58eovE8a0d4lwMXX8cic2oLM49oDTb4IZnYJ0WlVTRHY/ACRQwGoIY+Zq1aZg8da496N
jf08BKoids0vmDm+KJh4AB+szyJjF/qyOaguPTDe8O68qnwfqv6NdHfvI/zB8L3bAo56L90U7QUw
QDiMC+9kBKyeAqLtERDLUyoCMtt0XQfY+LSk0mFbn+LRu/p0v6e43gDsu/UJ0A0LyicyV/s2bwBX
0OP36IaZ2XM9+Ot/ZWEM/VsHHt27NMYUOx42cj5316JcUOKsDd0u6m+T63yyik8uRBpEt6Rt31q7
Hb6Umg7VhPFHGzvrZkirklnstJPgl8zOQNqxBtre+dktcBjQW7o3kKX3lTcqRIPxRan8e9T50EX0
07Lf+4XYdlN+sgpjDFZGC+dlRJZ04NBBP707ev4QQ2sMKL+hLltNtQ5C/+zzx2YCxOCbA3BVBLNJ
ApKoA44IK2YLCth4dIOFQOwJEHXAcXd+MGTlRhWA3KyUgslPLdCzcRZuVR3FTFsVKkBFF/1l4UFw
GOVyLOzKv1gFnGkzpCs4xSKF7VwXvf9dxD7DgjrNTTSw6jqDcuMn7kXJKQZthemXZ6Yx0K12Zq9m
GuLhKNc4Zd2YcPOnIGQ19uZ+SlBjXUbi9CC3Iu3AwsN/k1TWlkR4pk03o5+AjM+/BFFKxqSAKVJh
mQtRvJ2gGqIe3jF2IWEAzM819D/GGtLypNx1GTBVHhC5SseYo6Vdz4zGvmkdKKbyRqFofEy7vtJW
5sY5m/LPFGy5gyZGXCVX33SuLmIEoWpPSWN0D47RJPsYWnS1GJvJxR44gF3ppFRZdlHcl7Nl3mnf
hyiLjmNgnlTdf/gQm3u6ziQ1tJ2LKkRUv/HWwgGrbfrVVWY+KUJP3e4XyWsGCy7g0G1kcGnC9O8i
2ufQFMDbyCVM17tTeQP/u0nj/dLHX2Nk3RRhCN01FxMwrzsUdFcF8nuGj/g+FDZndIEfFt1uMPtH
1AseVB+8JnX4FFUYyahlNyJrNI/t29wvPll+E9BqLu7hH72nEwySeuxXST4D84VoFKY/vXJWfIh1
jm6K0ZSvJuIyAGGB0gZOgaggEB+VhH+Uih4tA8BmBfcmVe1307sPgzvdS1Eg0FNcXEe80XAh4BTW
eEzt/MWRqF4O058KbbM61VrA2bNHp86kExkbu7AvkH7hj3I3yMF3eWht9NdixOaqnM0XzwYiJXEk
m53gAqQU30dHkVTaWcg8kMq2N0d41+gxLuLObCCX9VF5J+LquYjEDn2YTTzUu0BZ352TljsPd+4T
FNu9sRCbqgT+rSf3RhbC184OQqUOkpwzyJU8oE1SMFlmsIm5KTMlnuuUwI7BhTNDphrNt7uK4hHl
qZRhxSSX1UJJaLvDOma1LcmyGtt639rdGkg5ODPEMTuTzH68CzskMDiirC79k6cY5AR9eCfh1EYe
Re3gXlvK5URFG0DsOxsfikTYB+FnT1Yzb2Lz10KboMxB/cwTpCxKEZ42csz49cwdjXQo9r752C4e
d5Y3Y6kzg8ynoszfi5wyaoYXhD5hH8ElQgdrTptNkWAEFjCjaPOLYU9fuQteOXdGGC/5QmYyLZu8
AoioDHMzNQtcaXdLF/1m4xVdAaJjtE8bpr2XDYcLwGftCwlratyGqWCAJobP0bDu1ZQ8tdF8oBl0
ysdu7xUzqUE4wtAOmeHqixYB7UG9G9PqlJqZBe0seZ9LRlFTFN7ZDJ1klMJMyGlWNNaza6ZoajdU
pIZ5YfR7q5P6vZYx4A95jFjfbofkcuzuqB62+gmI0npsTRcIv7gI035yONmyJfuI42W/TPKhRQXY
kNN+CLxNnqcHrB9xyEQcwKZHV1nfCz6OIDxnhl+Zw+GdtBDOkU/IE5pS8/QoO3yU/LFbgXXd5iNL
ZOyXrRrjexHGP8oJSQUZ7KxNZ/rI23TtJwoxFPMUR946idSeGQnaLpV6pW1/msyl2CwLosYtgoYr
wg/NwKLZjDQdrx52IIfYNc6OBcF7cO/DJX9cquGM0RmaSh2JVTLmO2HbKKMI2hoNbum1yyyvXPeA
z81a7QUheE4qdEasBH+RDnxuN0CChsX54Hbo+VgBccErnRcj5ugwRZ9vBhPSeT/kf8Q8XS3HfYuk
uzbN6KXx/e/ZNXcBcnpHeh9PUe08GWUmt1FymF2tynNwqBSRDzSAgJckQ+FbKZnaINKrXQVMihrr
1U2dtQ1YGFjkTiR4uCbzxm2ddeYsf7s5XlaueMBR3lpVTb2yU3GYquGQxcGhGJAxs90/UfDkdjFS
LmZ+bXvBOAx0cvmBjsJP1Rsn3sUyYm3eeGj/sHz5dwF0fLLQl2GMtEzD2rAUIsPYedbm3p7AKlPM
ZSn9mzjDTeTfO9SbTEYQjqW61dWjJDVvmnblFmJjoF3tuCW2xj9RSjmN4sU/5ba54GSzH3ujgNs6
FogEDBuyJhJViWKL7ICbRPXv4mNEbuj92Wxtwzg1U38Qmf2cocQ3y9e5x3A9fetTWuN2+VMv1qkC
m4NwSpPjt2PvTAPE3ziXaz5XUimmCx4I2fYkUUOP0H2lKWql8FSHsd3wWQY3xf0h7bQT6i7C6RcB
tm0xCxDxKKpiDRhYamX3fwdWcV2Xm6aguHeZR2ezgwqcGUNQg26rb2biAGZKG6R62je+mCm1Udjv
8iyF917cW4qenwp7lnzUrKKUjm6SzDDxNXeVrYcuXauvxhR3aT1gexVMEPTC3Rh7eAcbk5/S+GpD
BnEqRLXfdA5oDlWE06Q7JF60k2ndr524aS6ih92XLH+TpT9FCHzqp9wvznPV+09x0YhTnM6XlLGa
X4XpqmAZyaR6cVv6en3ZPGa5pGMzpQySspTWtVsLTBXH56RyvgQ4xLLzMHQv8Eas1eRfBUbLDI0B
MdiNQNhtWaPAtB7RHbSbbsdkdq1E9NMZIEEdkC/kiWNNn7jB5C5cILT7a5HKc2SlHJPWjKXzWATr
BFUAl2G+GAOaSL0JRD8/ytJ6MuqYiSYjwqbvrvXkrlsVv+RJ+xql4qcxRrJQy8aeBKy0OYWPnWs+
jGGQ87zFeRx1R3f4s0iABnQiIMhBXfA5gikQpsJl8DFO1LvyktK5j0P/0IfgpTrX2PcRPGWjonkh
nnPfhyfvkBaIYJzuJgVJ0RUVuwlFr8ShPeEZEP0CAVnPeZFNfd8U5ZrjuuBeVxuv4EUFYEMKQ3Iy
z4Ay1cCHc30SoNRIoNj3zqaNge+OeIgtICfrgXIiZ+CVGOJsZ+XVxoW3aU3g6XhkGwL1E5lv5g6J
v6LMti4Soj1+1nD/beuNtnJ8i7K2eg2D5ncw+ltl5YAnPd5GSsjoPPcSR53colp4abvRYrqkOJL7
8qhQDwbB8g5X5ySj5QOwG/rAifqh4DhUy3zNu0itzCF9E+nyt/K5z0EsH9uh0qr0VnrLisQEa2s1
3YchZPiKLMjNnfDZrfNnx8gfpZ0ADGt3GYI055Tay67dTWUyAI7lDkjPgzcs1CBLh1A8w7wAoRAG
Pf4yXFu/GwD5drSfJo/tUHcLQEK5G4BVMQaHwuQu/W8ChKVBPgU1olzEkMY7PCeqYNOlzW/YDs7O
JYfIQ4Q/jdZYO427yshKeNi73PQhdygJJ2URpyJLj6YbXXuK9EV437Iv1k4IoNNEbleF68gHOyen
iZlCm29BfECDZrSeNtznOXU2EFZfLCo3FJ1nzFnstbDa0xgU18wpti4IdJ31uXA2U5ntgsy8aFyN
E0yrf4enAyZpjN8sA1EfB3bssqBUpdKHcmnebBtI2+z05GchEvKYWc05y4PpG/NkYLFv5dAd3Th8
FCj0dEGFqHTW/zZy2Mupe6xccNGSnsWK87VhVeb7WNof2uyD4o8DT5HzNOkBwEbjP9PuJSqvtFpS
3FwxPW9s6skpW2uoB2Np+wfQC5HPdc/8dmF8Set1QbeLSGd71Sa2tZYX+iRZRJRlDDa6G87pB16h
ry8VFU2GydRPMUPtKw5FAQANKYzYc6i+EP6fD2qWa5PDwfTOE98BWjgTX+LF3ySWgRgL4mn3jXmv
717v+tykr9rFMByDU+ffVZvsqoMhKADVXfSP+BCR+8h/i+Ggt420tPLyr34T2Uk0GqnSVYwpRu3D
x3viUsq6FpDbSgAfP7YnT2H1ZRVoZyJQ7bzx7cxG49FFzdQ9eypaTzDXFE8Q85PBhVZbPyTc3UzW
+HziUcScmsvyBhg3UfeiOdYcKu/FCX8w1aK6ewbrxbe4sQYHVSYwbpsPHoMaDpws/kVKn0ehh5j0
F7Tjw7Rxh3feeBhlm95498L7xKuO/YRxSbmtJhR4sm1vg3DsaeQiH44VMj2MVOPf9L7jl/7/a3MO
kpW7XfNN/Vh6cUHkrVku//7KZVSYi6r6VQ9yef9AZYAt7yqyDt0I4C1xPDDh1bdMPzreKZfVZwJf
ELK6y/lx2Y0vbkazsfofsscHm3Kk6/3mL+Zxj/rADsb5q5chlr8TVrsvvFi/kC/a/lCvH70ks2RV
hA9VsDDg+jHoCPXAP0bUySdw/TwFmkenpgygcptHvRzJOBoSa72vPTdiWrmNE8i1IHpm/SC4uoC3
xeLgo6qO5Ms+cmEt65zSydM5UtJQ35EApRGtRSSteUnMPxv/f09JfZ3yXd8B/SJjBA0z/R05tN2F
/BIJ8RiPo5TrsOjqoDnqjcHfWqjO+Ps6CukvbnIFhVyj1VdQebDiLXFVDDRZI00kWcMQ2bOt4LfT
ihhATqPvjTHTMgBtwrcH5irxooGbP2M+A9YaVlb4qO8hbzlK2Vyh1DeE72i1Wf0ZedD8C4CEXgva
mt0Qj778LAbEnXvkZZxQi3YFZIPZthwOmruQc86RkHHLeNYwkzmlin/XU5wG7dyuyHjvHYIPLynY
GhnmHyG5FU+O+ySG9zx9HQ0HQD+NUwtzkcClxZas/YCeuR4/EeL1Ush4+2mb0gZxj7Wrbry4GNwT
X2AcX6vYhG+KWQhvfdDhBA6m3hC8lw6jwz78UxX2U2e8//+AY2zo6piUm5dHfCSNn9LLg5cP4t20
51M7j4yKXicrwyadeF7XPXQnHgYLqp1hiLUYmNQtMCWgHlF880uJlHerkF9kG846UDCTctBQsy5q
AM7Px3c4rb3gT5M8juE1k0xvZvvbFKQ7llk99kSHSD1NgJHq3HlLoa6aFQB2z5gPcz3gKcLjHUFl
lahfohlYINy5cqxzEqAiaY8MdEf10YcWSCWChf2jn3Iz/sDA+JIIExZ2TJKr/AfLHuRd1gP9zr0K
7AvMfabbjQl6iM5orNoPkYTBOuioRod2UhR6XnCHxiJcSqayaNt8u+FwS4P63igg3RYkJn6b/lpd
x1Dekp9BviDuVdMvDFrjzyRyZPo5udupAiwQ/22q6pneGZ3VYn5oama1ZfOiOgbtU2xXu6bK3+rJ
+exJLbt4ePC99DTiscVYAkGfuj24s70q6gIHxegwy/ag791szVB9Auu9aehue/Z4sklmPAN4aFG2
j5mHcEaCPJEes2eyu6DWsJZK7arCf9EbenDCiy0y5IBrFGejaT+l5iFR4nsI3c+eTqpGAqzTsTlr
zfGeaJTEplp1tXqNiujJnNLPps0PEi4dKWuCY1qe62jtrszSoW8ygWfPHHWKA+s+Me0jafxzYHu3
bDEe9EKyaHEMssXJxAiP9LkPujYqw/FBp891OK5pIK91rIxS89g3EnWk7sSY43kw0idRIzfB7yGj
9ISG2iUKm32n6oMfp7dIM6sKGw1D242vWitmMdWLV5u3TjExy0t1QRziqNNtGRJHy+K19pIHqvie
IXe3L4LorYQ5APDG61bJED/RErVBplH6Saf96kX8I2K6cPQKaA+zNXssQCp5yYL5pYnQ9i/GW0jH
y8pRumPY+kdNFpkyb6avxrPRiY1ikFNGDW5CzoMrjDfLXr7SJAesAdXA5QhFPS3Q6nYPcH7QEWp5
avbTXGePMeG3l8klZ8aGeBJk/8b8Y7nLb+A298qTIBpVd505WLNO7G123zxn78jQrVwE3oI2Ort+
vZF+e1z8ZSUR26tKit3ZuZSdeNVxO5yAUtX0d9oRqkWW0FxmLnUcUvUc1+LQtuMV9hRg7UR8OZY6
etF8BmTz1xryVzO0IANgAD00ON6Jc9RQaE0x7dF4MR9sukpmWZ4Hrz562HvAHBf7OiKmmCHikSSQ
SX8A4vVexuY1LE00yFrEM6YjBQzZo7PL6+wtXOrvoR4ews6AlK2Iz3YDwgi94RFUMnepF2hGujQV
pdKQiCeFQQUeAqcmx1kzrTf6npgNpu1LfnGV86ZsDOUaY19N4TEYyfHIEsZoeVuMYOcE4TUXzYOR
9qduxqEMwayiJ9nMW1RVrJ0Mx9PEyd/OBm5/3MTFCeCZBBF1UhwywIh3C39K1MN7kDRwipMFY/aI
XuSw0c8BpyzaGisi7nryJ2yyOyRh+Wo2DhAH7Su37D2vQxkmi+h5saP0LbJc4w8TowFzQyDDbp98
1os6TPXw1psBIql++Yfx2nk254NOZuvCOnrgsxK2JnYcOwTyNoK8G5cOqmB/2ajSPfQBDfUO9EQ0
1m8I/N8sEW8Tt/oKZmOrs442zreVR5dy5LYI620mWkQBcw8dos2kgsiWXTQVUg3zyUPyE71AY83g
+iiz7laI6Vm67lMr7Nd6Co4wxVBSwwyzbrCYM6pLJwTGWtyaxBvpCgzZfjJgYpq+OE6Rv6orByer
xQGRy7IOmv5AcEa0yfiPpvNailxZ1vATKULe3NLeQNNM4+ZGAQPI+5J9+v0l65ybNbFmoFsqk5WV
+Zvy2UFdZUrjg6tnj96YPAO+2hP8f+jOwidCzc5bKBaUyTYeyhOVhl0Qd9qdFc/8KwUC15l2ehZf
ACAjXCDZBKSgtWZa6GQV7iGymCbiHqIvKKiAUP2JMrQHshavesrz1thvZUF5RnIU4++i8x9y10ZD
gh4QIxjyfTCF2HkO0iUhDNcgJHKkgFXt+jz27SXo7R9A2zt7yO9tfzpZkdoGAdNfx5uaUrLMXtVS
qZuC6OpWtD8cR6R28NZhoFUccM+Npl0mwuy5pn/adDcR8dNO7mThdV+bD3qQ7Bo7IZzHYMBNYJdt
Ox65F75JQiTJbsYhvnL67r1blgtil/AC6vbq18E2b8tLh9K75fU7v9f37TThap0nkyyah9Sz4Uay
GZ1SbdwMgE6ItuBI8EFI99BQo06d4pg23Z/KX7YQyLw738lfEF/Yw8349PUQFltroK/W69DjeZLU
iynAl8VbqXmfU0ylv7YMwkrzF2msg2n4R2NMN6kJyp9Enkxv41oeSlQJknYCQZy5dcxT+lEBRuM5
Lp6OkphBRZmDM2x16eZtVYBXCBlpUtE5jDMUROT0MKqJdnrNuT6hUmQYhwB9M2jqQGtTNNr5XQDu
YEx19anS5K/GtuimcBcOxdbw1RewvYNVU5gnJYdZDrEgfrb9AQ4M5m5x+DaGqEB6kNZzAB+e13+X
5FWNPaCIOKpP+OHcXPEukoPAs02asulOfrKt8peQo6CsWfrAKR7DHqthC1Ra01I74WIHccoOPyjg
gJTSbxka87JiJLgsnKvirhfbqIJQzaQ0tgPI89i1aoPN5VNtEj3aLDv2EdIjKQjxIroMY3wGcfQw
j1zNsvou4NTwffDCNlpbGSU3I8F1Jwr/lu2EpXl6UFm2lxit2f2p1PptRKkh5s5Q9yTshUpffCe9
1mbx6GndR+NboleKEJK1rozxw4vUjzFYqNE7n0OM6R78z9hX67Qgpw66AuWaxdunWb7DKQsD+eG7
zMLT4BOCROyJUADICnuxcKN5+mceLNukhwuaYEpaQXdMy26zEAG7Rjtq1MXjwnsfgvgNuCKuuSUG
3PNTyyRGtv04e4ZL9pv8QantUIf1G13OZ2Z1M43zZurq40LAh0e4rGcsuChHXuMZNu80kAvXwau3
+AlNUTKChCR3nJA2TbR7MoAtDZAAfvCw8VlDmoG+QekdOpQ2a65O7pwePKLZtLDaksX4V7tQArgH
QHFtPxcPyUW33TVRfMAMczum6ugJLK1xqidbAoVGkY1NgYDnH1mRLJdtW1Nx1L2L0uqDm83nSthy
GepbCC23fFDAud+P9iGsFB4vOhUUbGLuymCkeF3s5ZD4naG0fl8msF5usuyitOG+P1C1qw0S9oJZ
Tslo6jw5+In7ofUI6uXqG2MCSmgLglvGS9332l3YF2DqqA12y4Zi/79SMypE8wYsr5F2tLqQ+6bj
PZWx3HThEqczIhxG3L2gcnzS/QIsooFJS2n8MZrptKQ+HmgLpktI1fvT+OLa1Lt9A5Px1osolndg
n+hyxV7zL9ecRxNXDAbn1U8Rl6rHDK0S1DBy397Opr7tpVpVuBXblS6HjKxmcRXMSu0NAM/RDcs/
jhgGaXAhwzE7YS+7D4gims7dwZ0LvBH1kgIFvIHJeYWn8qSP+Y9pDl+apXGJUJ92KuIchSxRrAf4
9WYwTrZl/82mbNOhXdY6SCenYlnEjqy5H2Ad1UTouHvf1IFeqjo96Z62Syq16jtS6rErnmSXLKP/
tHT5TxJML+HY3bj/Ahmcr2VjHvUZ7UUqdy6lMSt0LvKQsqsM+KsWheWurLeUwil7kTBzIwDYvzYI
FH7E8+npP70JPgYMREkeMPi215HtbEauqjMZiWTMHB8s3hae1whVmK0e4E0749nASrT9sr7Li/Kh
CvFsXIynuW2wi3EpkMPFz8r9rGdU88JLSd1LdsBs5kdX69H3dTld4qfGszce4GKnBA+tWSDrWujX
6anrstdBn+hRdbffyI3PpASFKe858otLYGfvYzODuEfNMKR8rwuG3lMt/FBupjnkciN6oKzAZTPf
mWxKK06eUlrEPaLjHtlNxV3Db8o/NRBFNCx3jjEdNLe+n4zhkrE+EXfwdkUzruVqluXlVxG5K6IE
BfvuJO+fjUjpcNsxufU3lnOvAottHO29TuF6ssT4T+LjWvjnaRneC9t6H2y0QaBuh8lwP3jNV53C
2M717k1v0USygr7c26b2YpPFhl1zodnyBeDxmfvrrotoyaG5/kArZlnHQbxhEd1Q+ftCmOkmMxOj
VVx66XPTU50hThCcYU/OO9urX1qOBL1vXjtsyuBtQ+slzaEud5218Qsh6XuS6m2QGaeG5VEl1v3Q
6fiZuK+VxetoJNNVDocdsXZ/PJZddwqn+N5lBWdmutd7ezfH48OIWm+UwcNrQZkyPIin0XgGYB2b
2hca9hUpu7pAyt4FbbOzq3HrjMsptsoDCOVr0Rtv7cSJ15BsespBlaiYTjkNQKDcQI1Yq+g9bFQE
6S/UzoZX7jIj2wTBfOYSeSjL9ihfjOrLZmA0RH26xmk0pV6lZN0a9tkG3g83kJQu0g+y/irk3uSq
LLdKeSM5MafQf0iMxLmL8hqrN+emOnObL/6Wo/m+J8ZPlnFvTSjpuZC1cy0Wyq/zL8OjLUW6R9ZA
iiQwiHfvYkV5i3Fm+LHM3s8yxoeSVnISuT+DcEPqALcm3FdIe25yG1oy67GOUY8aTASrkvCekmhP
RUrO89me12KeOijUzfMx+RnGpNpIRK21aROY7Rd0zZtU1+Ucjtm0aLrcNdqfGRhhIaU7zsnBZaG6
tdy5OAVM5ARqNe26ULTiIpjeCS1+ugsKJv98EBuTgSzcBNTfWZxHeJ6oBYcHkwLyp0OlKi7Ha5Vo
r6k3XSScLF2Mprm3t1UIo7w7qwXuH+tC7vSybfxRWJTt1uB0UA7IruLbQkyc+vnCQ+Jgt3ey6qsm
S/NNQMINMH+K5VLInQlYMqGuVR2zPMN3o3/PkFKtlXE/2+oKsB4XQ9it1KEZwJ1W6H9zfblAiOSq
1EJehS8/U4Et4997V93AwDE1rsPZhv7oqu0CkvV0Sw8I2r2ByKOHoO7t95bjweTjSfQ6BSOGJzT+
M8WS3ZnRSw90RsKqgK0oPsNMe0yEEiIxZ6DApp2bAYVyIUWYB/m6mtKfqV7kKRePSxTLRU6BLE4e
iindueOIPu8VuzA/U9jmNGsb/a4qW1YTZ1fDXPej/ixlYNnWUwVKk94cSc8RbS9iCnUaRKYwYESK
mrprPtFRiFd6ot9Tg5zG+s7K2EfEbIsCS9V/F/6XCzMG/WtwxuldPRmrKPzW6ms23cDxrdF0BBa8
0NjtoeRBIHbCB0ZFTgQZMIfC7GCZWOf8kzexEVogGqyAj91LOcAkMaYqKe4Rv2EwjxHVolYEWnDM
AH8yaHNr8ioYZLEwoljbFu10s8iJ5Ofa5r1XzcnlQjzXuARE85Fe552cIGYU4odNyQVUPlPAT3Ym
Vjcc5KRCqw4WicKlNs9RS8kOUlYdCyDedrnGXHPVLe1vYuZEAW5myPBgppXb77JrdH9eV9Ts27A8
9YiCyyrBdjyMulOZtgc7QBiF1IS6p+wtLed3aUMtf5A6fcmWj2GwLkVqrbxeHRAVAgmMrGEAJ3pI
TmqMVijlUQH/lpVSF+913a1lAbXpvKmojAmCADTYnQwdu09ksDPD4F3RyePZRHRZdfNeRtVgSaI4
7UYw4bCRodfBopIxk21NxLpD3+Rbjl5JcqS7EiAoY89ISFUoTtCzIsFVHWYm4Zd8W13W/3gnydmo
tprRsG8YZPnyqP6UsIHs1sZkfwfleKhtk+AconCAuH/t3fOLxdxuDBx3K3KrKb0Pza+yNfCgi9d0
Q8bI2A+9hu7tSI44qQfJVPOgOCguqmYIfJwySKBuipWb5Oo3kQ3VTbZCz2HZ5xNACfyny/DQL2SA
LEfegHVPLIjRBGl3JjV0YOOWQS+/b+H8tdj5cXt1VHmL1J++raB0jXhj/ZFZqxgOAJRb6eBQBEVS
FhoAUEFZFsSjnh1epMM21zr+39ekqbSSaZKioawRztSFy5CHy3OiKH8imsvmlmho0cHjPigrwBo+
Ylvd+61x6QBcO5jGhMWGBRPbaBYDRWgkPfdoO3YA/oriKQYbrt7bcCIfsTaZjsiq0tYAiR8k5PjK
WzEzsp4ywzrI7pEQQjOsZiZryD2Y7K4kMPXeABTjQ+aw5QI8AqOFyHxPRIFiceuKb5nvkYTMKzmp
wg+amfzX9+n3oy7hv7GOImqNskdF+Z3XibCWahibufoQG5zGpXmR3gctQMwFeYkEehM5jixenRAi
B41O1YCuUEh+yizIBqX1MieK7jgdcjYo3QqPG4iddFChvyCz3aXOBLSSeyXhJ4+0OyO4pVoEzNYF
fkDvlO6LjEGWHH0b+VOxkuAWKxcl2fQcSA2WUrn1gerbSb6QO8LaYlngcyNLvuKeLEFrGS2JhHKI
yK5wIxTtdN07ErepRt3w+IJnRH2H13YoMMg2U/Vl5Oyp9WU/zsGBCAH/gRO4Y7fxknEU7SRKWCAx
9Hx8aCr7TBfqN3xXdN64+MlqzNOZtKe7Z+UmFStAT0AkALkLqTATqrLFf5SrAutPpjvtFHQvKNgc
vnLsyxAYxhuhIyqB+fMSBaqnYwxaEoVY6yNh8JsCTwaJX2wldl3FDUcOqbif2f0UGz2EEQcaxRL5
KdlvxWyua3z4v1v26wTdTmKHtBWZOXWTaCN7LB4gi7NO+VuJB4tce3EAVH8k2ph8Vgz3gc9oyGVZ
PkD3jgFHVzF9DqLrjge5AwuC2DCwZmWh5BzAOeiYqISWplU0JDPMG9/gPF0ykmt7uNoFP80cKss+
+PT4BKHyf6tG4h/7wKWWLvNnOEhEhg8STEIQ0m0cX5wBniaYJp9Sg5QUXL+9gyx81gnHQByObme9
Z/R0nOWj7WVbGHn3QswqZu/M84cWENsFRlt5CQv/wR+rr98Txahh171prrsKHNQ3HWh1UOT92Lz/
DQnOGfTo3v4vuFoqFjGHaZ3hcIdY8YoqD6Ultps/PWTZRZI5zl4jegkAg6FgdZKtHs/jqwrTk6Fe
CP48GFIqGxfN7jzud7hf/n6x7G45xvlnGSHZj0OV7VlVi1XvPDC8SCX8xgHyTkRoDdThERHXADLy
M7IY+SODMCepQaDH4O1BXFGO9tL0kbYwgYyPjgNIipgxzF1+aTGydxlLzAePss1Simr1VbaoQADM
+Eyw4VfYQPBRkATGlZGIBJcPU2WLatD3gDOBC7Ba8s35yu9KWJGQzC5hqeZJebVLYBOs5JLAiQ7A
RisQVozqfRBQQuL7HeYwHNyD3NbkAZylWrEdqGpANWfqqDgNQ7Xjr2RQeEPTeAt515qYKPbOEtA8
+ycAEEOK3i3uo5wBE8GDuCwrzAnebDh4fNbvqlYvYgM8d+okUT2a2oeew7viuHYIKUQ87o/BRoJw
yybQgm9teNLz7mbj9gK588Fnicg3hLq24nSUOCTnqXyTvKLGntepu+WJt2u0eRsGr7OD2E9rAM+6
pWCVHK6mLHNxzEl8zMOIwM48/lqwJZhLzZAJojl6mGfkFR3kQicUeUVqjN1I0FwG8is8vb1gO+uD
XCEKja7srEUPqWxhNj4BYnbao9gWybcj8sea8834H8p1dKoyBO/5rFT/x+dkNgMlEUaSEPkNWxnn
zo4vgDIxcAlK9GmwmKU2xdVbeKsb8KybiSXtQ/1ppxEsJYGKRWfA66hVt7Zm+7kjCVCctkyYrEMH
mEDfFQ8SRrUSXczqSw57z+EaFC+7iru8rPsk8i5FiEIw6x98GHlnP4FGLDvy4oj2u36wsuzspUh8
sh8klCa9c+TUkF1r5xFADTIZP1AC+LiTGBk42FhjhsaHSqgDeyWnG3zE32RmbO2LHDB6UW0V4Twm
H5aIkhox6YuQzu5lqUgcrEkn5GyVcEFMki+UmMP8/CavdkazGqCsZLFERZqWe+lGxVQN855aTZlu
G6Q7LLddy0aqsUeZqHHKapBonA6g2du1smFdZ85BVppGM85PzNPSQ9eNit/ECMXlVcTuDTgwMv3W
QDTxyTvA9JBvSvYqsbUAylTxLzIt7HkJYPK1KHTAYkfdgCeXkMuKkMLKBMKeAdLb5ZY71TbQ7W3T
oBXMopPaKqF/qNk3gX700hpztQAEUUOWgmRWaa/qns5Z1V6KRAMZXaE7QHKTTn+7EGhSiKQn2yQL
l1dueJx9SwBev/iWE1vOn6UutjXZuOHhosKpKbkFIeN3LYbfE/UFwUyV1FOxfHWyN897kqcF4nKu
PP8xJTuj03eUNMWnOBdjiuFZ3rrxrrJYbRLMZsHksdCgXKhro6Huw+qIjeKZzxNgqKTeGhYvkthE
hDhZUCDQtjJMbOyO24lEBUkZLQ53WYOsaUlLPRogaq6usgQaQphnFTvJc+TUo0O5xuJKQgOXxet/
czb8WWqYHaRpHN+NDyYZMrOnniUWs4PlJfXo5fdhxokeLXxUoksUf6reOvx+i9nfS+rSR86BFCev
sveCfNAdaLuzUv8/NknO6cT2zlDeXoLRxI1dseB63MFkukMN7/kpXMP6xWPDErF9dPOcZ1TdubEN
6qRrjKAMVYOYZ+z8DlvlzdtJr4E4h2SAHI5yDgTlspZvaMlG+dJW6K/F928gpPDMWSAJ3dLYz2FU
IT+Jdx96MXgkTOGz5ChBkByzJdhHJjG7dchCopfW0g4S0E2V4rA9n7iKAmd4gsxykMxZFnY0UU3h
vEVFl12km5swHa9Zp0Rq80rzRVCPj172ZlrdRuJqofsnyS7z5jX0tB/f15ER1oZ9x1fNotHqRydJ
v6QUNLWK3YIuF6BmiJC0BUVN60/SEkdaHQ+gPEEWx6+026I5dBWL/tIH0Qt6WRcIJsVqAYSyQuoQ
MkgEfbR1ohqohDqHnfqHhhkxZOZ878PRueuxIIJlkfHhsPz18twk+YKg34zEd5hpr4HBPI31jNxr
oNyHvl0A55c1ebUHIjp30e6OSnTiFssouFj7n5SfdG6qPjFshjJWRkVGIlm/jkZ7LeLonDsWRf0Q
4V2xFCrwa0CgLC6wFE0/avz70KRc2oekLbpz7EC2Sv36lPiTh3MtEl/zzoHlR3uxTPhOXWP28EAM
AnNfV4tzyGXDlBNam50XcH3wuuU6C8Js6Zx2pacm6vsjUdpEpZ/7lVgBi19N/bcotBxofrW1/R9O
8z0t8cI6FcSf0YR0PkRHFf6DhqZWpBk6yL3mvdLK00TAqcBwaSglrOp0eao1NLrHCkh889NiWw30
ixS+phKI9IJCq9blAjS71adlQ/nxtBmYqB277s7p8h1wbWycGo3PSrP5KW+ZWxDvj0EIpLh3QAbm
zbWJgOVIxtp7GH+iCPiCNTigS9N9aQ1w9M3IOVG55o8zQm6pW1z6miJwd64xjdtg0T7SGv1nbewU
UrWos9qQTYA7nxefLRfPn6OirDQlE0YcbgpqLql2rg8Mgs5UhPoDSiM+jfAmB8i26Mu013QEfEaN
kN6pW1G3z31QPi/4dKyRczyPIZPstDoXcRU8RUJ6yqioozjnvEEUuhmZ+1FU1Xs5hsXaaUsPPVdq
pdW8q1T8itgR7rbZZFAtS62dD7ENothz0heHzEr/zpb/kYikbB5QHXGTdDgmCNBxl0REHKfDW9Sj
2RUZ2mNvoq+aJYXazhxicF2pHppwAWwkadZGXb83S/aCps5fWhYPeAdSUdHrD80vXvQpMmESTdes
yR+rjOZF0X0EM0KHhk5R0wmS5zFH/SPWE27RphlfY62gDV0yk9lgqzsFlj4CBou+5nSfFfo1Hzg1
EqPmaBwRdkenxp6CnHU2oTfWos3V6U/DQppQV/mfsA7OWGwhWKMXT7rCIy9u6/pomsa1tdOIHBEs
z9BX7VE5uCYWTXfJB+NPlUAfzsyMCxHy3UtvrRbfzkj1/PvQMB8LrYhPiwUaLlVIy6J7uyhE0l0K
9W2scEsEzf86N6XxEk5UaMeM2h6Fo8/Sd09m1OEWNqFvoNX2D8Ie3LbMoYeho+hlho5xTEr6YVnj
gETxkfBK/TU2bvQtF8simKJ8EDN/XqyHd+UCCmpAtZ6i+FOrUcn2tOk2Wf5Ilrdcq355nQuN0jHM
wjun5A7QKcw2m6jeDsH8VQTeKZlLyC4B2PEYCIbvL+egdwyoWTplwQFtuCD+jDJ1NUf32vQLOFNx
T6usZkDxBjj/YmA5PcUpmMAyjygcFPqxrF16ZX0fFJfRxvPNq6AHFTbnNI5AlNFGxJ3rJsD4CE70
nymudCK57x37ubhoQHfQoZ25lgDXesTyvF1NKEGAFDGcNXQWnLnrxNnFC1SDsgjzbQ4UDKg46zYL
dBhwjvdVt/g2aCYeKcE8gysFs7numzDZ6rU3iXqGe7J6hIkYVmTdkE0jk/vOGnq2LQqCKnIeDE1/
w2kxQ0RLA2k/fpll9AwT/hhbMcq/NN6bWOeOruMG31nBAeGaAFX08thUHTYnnnXfRVNJKZ1LPTIO
CPP05t/WRWEkhUZ+B7MGt5scaIMWU5Zd8oVaOi5yOpJ867bpkMsPjAx4/5Ie59qxpYywQM0xenrh
qDjBAwnuLGPu90WqPXoTanLAE3OjYjFPOr6gOucop4lW3aHfAu09dk4CVC1sfCWnKuSwh4fvemTq
hT5Sm7QWj6N0KCwLTnOg3loPgyQzGfBWV5TXghQxlbi352tBl31LMFGfGgTndddnXA2rSjO2kTeM
L+0S9GRcOtp2yXgzGyvZeTYBjysFAuAj4gO7uXPLkoDRk1FiwqWfZxgcdHoh6gz+JKy+Kj5o2pTR
TPKseTUnVnYpugpjCzt0Q2ReYHmDybc4WjG1m24LfkKIxQ6otRkI+thL00P3AJAATcBnwLUUAEPX
4sucWMnRKdNp7zpOAPw1ASiDvh+uA6vAj2hN23NXULFr0vQcIAaO2gGsknVtG3+z1kTuGfzprkXl
l6Jev1D00/Sj3ScT7Tkzvim9UodE162dEVcLejqps85LnF0TSqOHpZZUPdWCs9mbY7hyupK9EBRk
UlS02rM3pnUNEmKMT3GYYbveFNWeRiTNtdwsUY11q/AWe0bKuZabUCZweji2mdUAB2n0z8Kr3afa
6aK3wXaXz8DS3fWSI5RVmg63wmxI9uY8gC2qS1f/TNws+qgRu9m7kCrxLtBK8xMJb8SL0hkJajeH
eDRhg4O+k6XjgQRq2OpMhWCjjbtTuIC22jbwtsmVoiB7LJwZwY1xENqfk9cjboSzBQS0LKooxE/V
p8MeFeZPZSJnVqRF82g7I7M2hfjwNCzpezhUzdOgbGgkdpBO1wE8KAilxH2Zeq17m6kWXyozoeLf
a9aHGjhaGwvKuz+BGTEixMxHF5QWmdCwDcyuuPpzv/yrVIS4VtiFLlmpEx0wBSSz7OeeI8CmJciA
AdNDVSTeWwaKRe5UfjWTQYtjttBRykEE27OFsns7pE9Gh1qAhrbOKolBpA/j8oCXTfeDl1aGjLej
Rf1KjRrsNeXC5HZifzQ3U2J6eJpmMxmfY7DYcdJCTHes9H1ZGP2GXjFYF3fg3u+CrEYZvZlBdzc9
cStrNAzYwhAKuxr67DJP5reJFeYKu8HkaahdiCdTaX1jSzrRd+spSU9FvjZ909uYY/LXRh1HFMgQ
iclEZQW8BFm1jvmCnyuPetLQkx/UIBtp4IYD7tM46+Txrvcws2TQ6jsvS831ZFcaGqXB/DB272Pr
vhrqh0mBhfjUj0BnulEUKh24dxzLp6b7nnNkF8f4yevb6GJy78IplwslVuTUYKcJW3TBFME2xAkR
1y9oAvdp6lyR6VpPbaHuTI1GNjlebWSvhtsjpzoFVNfe+F6I56+dQQUtsB9LDvaNYesHRc8E9e0U
QS2W4Ffh/Glg7u/n2F1zU58GgjzPyXK58znyU3M+aLm2tYGOGYiy8KlUCdCFfY7aEhXA+WjTm26d
+qArjNsG71zP3xYwio5qRYAE48Bmp0T55rXLS9TPG9/GQQJ53KJ8Gcgb6V4MIsSC+U3D6DkOZsAd
7ihID0SoKlDevRsSmG0V1j1LJtjyO/wkfhXAEHGtuBymLybi3n4IPMhG6NhbaTZl2IqmkQe98D2B
r4n86pRgecOlu0fpN7Ms5DGpHbvNZkZFkhw+2hapiMZX3nOaXYxofmGSPFSMAFH6W90cNqatHycP
n2SWGn5gO3kyw0r+xJgx2NGzyMvwDL6GY5mdedcKpUFHw2ylQsTAUj9mSXuq9j6EOsSl9KU05g32
6ufFTbhshys+AgQC/YdhM0Tum+u2T5gfoVRqnYHGrUQF08gV4PUElazxi6ebKBfyR2vi4OQQufBX
QYvrbonjTeemGxlB+f9f+DUsB3RVW/7Xolikx5/ymSEaFSUMLQdx6ZYutja8dv2y7UMKnAi19EDJ
uOxy3FqbIrLeStQxU0ZuUM+TBf3SQl8imLca1BY7QTGDFH3kkWI0howCStKiIwcUXLWsWeNevLYj
eh0FRDz9Jc+jUxCjlezYGCmD1JyPyMfSkUUmkouKdbM5IPNxxvCGfLRu9vOY3MzKORSOfyv04eaB
FS3z4G2OKIciDg7pwW+RHO4apK2jP6mJXIgd1NQlbbZvOzbHKEbZq5n+mdXyTBKQb5M2DVZo2ew8
I9wG6Frk6RGlGwwKkHTrB4B2UDP6i4ZayDD4Z/gs9wijUP2lUoqent2/lBjNV4odjUwiZ/8LLOA9
gp2fdtw/qGXG+mFo8BxBjaIPw3XB9MhPJ9llJCYSpU9Y/m5sbHsysOFTHG26sfnS/RTdrAks9IKY
gAmaRTFyz2Qxq5hMeHD9f8q9YWL86PX5NXX6m4mxD0Nt9vbGcLJbUxVfXHhXnbFcSbVRoTZQUEO5
WKbErHZBIg2Q5rNKatAcM6BHFA2h9BXpsbTrJyxFd44LlUj3wTWVu8mnXeQeptb6J1OUsplMypIh
qPRR9/a9BTZ04Q6krlQUOP+7N8COK3KOextvGDN7a2uEJbMazw+TJhIZ4lhhTYrPLuMimrSiMclK
HT31yMqoMZVhdS5UygYpmSbWM+9XoUdnoDweNZ+Fg44CeRi3lTunRiRFU7T9kMTkmdvB2jusnIDh
kP8X79ga26QRIQQseWGroEnDNg16lDmbjOlQIAFAOatP3arfYd0pa35AyP9Ny2YUgOAShofI6N44
IthpGQYME51mtUWI98R4SQRwK2TFoRz87qeqPGfxEwX0rTKsTaSyHQ/vAmfmD9YmFcIjt9HuwR6M
e3kR/npW7YY/vNbDbnBhpaL3WIMtVriTa3+cpKWs3kWob4yguFrrGbllVGvbC4JIiLmgvoWE5cbr
kYIJ7PzVCt/lpS2La4DXJ2LFgwHFNGJFyZdoJIVX/hyVJt/ZhQ4qrVR+vZRiN39hA/l4LUP9rbQa
ZAFMmk9GgTDqCQB3fXGhAHwXUfsvxW/Ey3/sZdqxMtu0y2GyPWfIvfIrs1e85PpNqKsAP56CdDmO
mbZPvfqDf4URdeBfhbaVIxFrKUBD5nBlr91TSEbunMxUL878iJB4bTwCyxYdOOcxt5x1x9Eo2yTp
pqML6Uxn6aPtze+UDp56WbDKnPlvHPOZlF0XI5nPw9Rtuhl5DOyPgGTzx8BNe1UNdGnTcjoj1+pn
08pD+El8iOWzVPrucE1lAS0bVaiDydkLAZxebHjv1p8xLGHbu2ettHoBlrF79BC6XYfV+Agr6CEZ
ehyWmu0YBc+OXaM1jHOkas0JgFgrtgx6KKGbe+nRnMbneM6OLW0Iat+v4GOCkB/MNEy9hWgsu3oG
59Cm70PxLWZvyNOufP62ndF46p7HjLhZjM96+5Yw3gyImKVNho6oDGpJyFuKai1r121uSQNtEkwC
+Xrq6JvWwiyCH2bWW1aIXnAd7L99eCOKM4KNmM3w+EJ9j1y33WItO3AU5z8ERJmUQa9lrlPTXPn5
DweLPGZO6Q/q9AbLJs4BY5NFxPr0KLEl7IHeUypbODbMoIZf+23lnwFacSGHg5N2K3mebqbcifYr
z9RH6XYAPlKq9971hA9rdt465iXtpsBu41wZSBRRiNWKq9t9I/XGAYlkjI3doO0/eNP4N0CpjvhC
7/SRAZx4oNHPDhlau6HVrWXGe0NhNgt9gDdmwJDWuQu8t3hgCPHqAZbRjDQFO8DEhE9WqdMiFON8
u9Hz2LiYeICWorFh/PBfHbSSGJ9EmYYU51F+MjAX1MwQyiVdmApjg6A3TFVzefWQ86aZItP1O8NM
l+xZhmoyrnLMm/knD+AF33aKH1Hzb8zEWz3b8BMkv3yIbDWZXhyauOL/Woo4zEqns1evnC8DB3jh
PvuRvveNJ9OkzVxufd64RV7IsdT94mK8wHiR7kFgQOv7Td44rB8h9h9zii4eimsZkr+mLLWk0xC3
AoMwL3tg5nemDqnNNmhLYyQG4RoL0K0E+z4dVrIO5dEYpyHGGyGLtjxCgtMVo8QLFGil5IieyhvL
0A6sahfJ0iWm443oZ+KQJITG3ki+f9cUw8EZT8eZqjBLl8e0loUuE6D9HnfBSK3J8Azs1tlajAxD
sISgPoMdf5Tus3K0NaueLw4k04fyJL/iBhS4B1A8QdNtDFZRTCYLNIJHZFL+m6icSj+n14SSLEyw
TZ/SNo4FDIu0ohc+FNYroPYYJ9MKBqul/COb3sH9ONSjw9IAJPWBXXLq67eCCNvnt8pw2JMoX5ji
6w4D3TbjXWz4ZzsbNiDeXghO8sqWRuRU14LsvMuSmwP4Ft7qCWA+qtHJo466/2hZoE/p2pI7SHgK
zQIDO6qzjXufLAh4EFEYQI41gz5jYFe/waAedchxzDpBT8LAqBYK0x0CT1J2xehkyR6jBlPKuYI5
z4naw/5Pl/uUcKunobadSQWgH/Y0MWEwYbiIh0u8bqz21GntvTWg54ZNm0hpdCxvldDCSsNHEX5n
VFlqeuZA3/3DzekiM8F9yGErAFFDUZl7ha9khbOhYw9QaOadQyr7EpF9ZV2HeuSo2tZNAW8yBJGg
80vbEcDxMqePsStr4pOe1QmhjRVVux1bPyCyDwxsYITVKigQxbFshJDHv4STwV32QehaEim7MHpt
55nxcrDYredL3SfBWi+11WB4xzKGrYds3Us4YGNZj3H1ouomeejnqfpY0DTDgNzr6KmhRfE/ls5j
S1JdC6JfxFpYIaaVPrPSlDcTVpluvBHCf/3b9H2ja8olIGTOidhBMT18GygeYcbeRXN8CpzkMXT7
32VC6DGHcGZ7oRSPfGza4rn6CCKfcmNjU7gvWjKvhpYE4fgosphpxKWVEvf3/ZIEPI+g7LRbn+1M
/3EDp9lIsyIjk+YVdTeb8o4nN7Jq0ST4gOqKnoduGBP4GoV+0mUb0UbZyUIunosUEKj26Sj4pGIg
3LyzZX+gb/0KmPOLcg+HJCRsVCdTShNLZGvx5qNoNqYEbDEcjpVLKvovezia4z6HJUnBMwc+ZJT3
lGLflg0fqoo3x3AOJc3j5efHFBN+ha0P/DtFrH1DAf4wOuzkraj7tq3gaAnnbMb2rQraM4X5nQ36
1WJvlDXxlay5cJWnAVnLJl5+07HuRl1IICLOgSh3ooWZYJFwShpg3tUOf7sAA5rwH6dpqcrR0EL3
Bkp4XS6lAWxsjoS/ZMGxKgTptaBGCBSR5bNVJeu8ih/4DSZ/Ogk6HlK6Xu6TRVhvD1KrHU6DNF87
0h94Loil8q1kF4idAWQIVHN7xM0XrftmwsmaLEYMTt8Jpa1HVQD+yg3jBWLPjyosdAe6PFHLwV5a
JPT0xz01rF3ekS+R1+q5E/GbUCl8g+BE2/4zLxVIou4Q131HaEDxEuT8C3WGj9KngGT1zTn0AXJp
fSMd7EU58y3FjFL31rXsYD4Asfc5woPHWTVMugzmK8Wem6CcFVRuPDOgsmKtbOfqj/m66VwCcTwH
wOcsOKcR/n6YUPHfLRM8AUVkPblEKoH+8DMKeC06ogpVb1J56xp9Ud6T0DQK2ryMeiAM3e/otzUz
fvHRd8GD2cYIY0A3LkpbgMfd4D3C0owxNaaZC0gvqsO/mKzCe0D8Lw5olKEV9FkCUv7CB4x/x8xs
z0Nbbzzsc9KZQCJ0hwC3u/S98GTa3vPSxalDpvcq2tdhimi8dh8r7lba9RW2G30NGgYU6ndKnjFB
iZVDqdX/Kv3wXYriazKLG6W+7QJSTWpsaIjOmOzM8G3spsdWLzKYrLuEFVuhSgUkTgu7Rb5OJI6N
419Z4qE3qcVEc4s0xdWc+fXVGPHVZpYRsT7G7OTAW7XlwSrrB8FJ0dIKek7JK1rmpy4exlNoJI+5
8v+KrN8VwYIxCEcqrXD+zSR8mb3ukOT+LiW+ipZYcLRz8yVyRhLG/c8pKN4A29/7bQFIBIm/Ee8H
jUO2d03OvXHBZzMkyTxoiRrDghONm6srjjS6NqKRl4DwJ5anfLizZvcscWfPtPq7CogZnQROLa8h
IjUaSFuvSfbL161enqKK4BrDtxDQo2nK+zIFcz0dLLM76dj+xsT/Rzpe88AZ8VDYKEyDpntzC/cs
LG5xZeIQGpF2KOjJJixjHnLnWztsTddEeMeEVzipIc9NcB6KzLkmrebAQELOZaTicfEav2YXInv8
xcieHNN6cUkVuBudwUC4xjbT1OJHZwSa+NL+CWRx6yKfFJzeombfdK8xaiwIlnrne+7FdwBiezox
H1CoDCc0Aj7VJesBVM2XnupbSAqgIRmiHpEtuU+PqQrOFLnOjj+9yiqaWirmlL5iR/4tXDcbNxQp
jc/RiXxCxsNMvsWQkgx7XoVCnBRkq4S6ScqmiagXqkW8YlnP2KIeJxKf2RMdzhjvBsYysQNX312S
aniRvep1aoON28/roVM24k+CgxbaYOmucbrvAu5mYYJNLmMCeCw0eHV3SOWMXJXNdmvDg1Sezadr
gyfKry+W6xBZ0gXvjlgojzzkBcgQqeo22/aZEvq2wtfkuoTH5TaUQMm24wRli2gFvaiRx56U7VZp
zEM6eilpAMH96C6jClvCaYMsBxYW/2ZOydFiQn5Av8mUyXacWhtUewhqEop8gpCzIZIwigOksBOb
WkJOLAcNESe60qQ+6SqJqp8zlsP9oDXU3+ES9CSyZ42BhXXtu3VMaizjkg5hlhYKauRiq8BwCP+t
6Y4QnACvAgoj0oRoaA/l5OM8DOtpJ6s+FCs1R+aql0WW7fKGrv5zpNWEnLb+aIwO2LaH8q8zppFN
QdrPxJYXRk2jyPdxb2ghxUOY5+YZg9U8ngmrh7BszKhcVc+hwEMREmNGNdkqGomn1CaoU9PirA/z
osBYXW9rtxuLbZilLYLaRu+HrnR2PlycNxTk9Ze1tGzWiTuza2ona0MBYxOwCiI1sIA7gPN/EZbE
gqMdF0U16Qm8bbgT0TB09fRD8c6/j+1w2GrkrwdobPNd1MbibMf6j869786loaYnnDG9AZcGBt3S
imKTOVQIPIU1vjpFI851gBCI/kG/HiD3QSOVFYM2zghP3OB4atYm0MxDKKMBzcCc2N9BF1gacKgI
tqhn5NWXDgJW0yKPSfYhRj4/6ddFQ7IPbzSBb33DHg1dNLQ3ZsdYZpgUM6xlYSBDcG4ivk85uG3c
oSrWApTo2kQd+jD1KYCALKJxQrrz6zR1vGFVat9KWqUs+PEfoP2kow6Tgi4bFahv4nLTAMOGh8B+
jBIsXNwB0fVIl96IQm89q4AM5HhtFXjCWs+OqdkQiORL0mamJGnXnuGgMh0i96p8COJJSAHBkhEV
vzSRH9Mo0Aw4RnqPYgZdeNCFLGr9kuOLNjtMiMDlbMKmXiYGY09F9ho8rLrr6/gPodd0XVyJ1XIA
u9MMpfVr90X9VC3impEa7cmIDBwn6JYc7IskE+eiZa70iQYUCa9GG4hgVXux88ed8wBxD2sgrHW6
8mbQHCIlkd8Bt1iVJTR91qyOzJLccl/5+DPrCzN+NafFrQ4JRiLvQz6TribXg3JsoFgDDjOjTS6V
66eUccpYoXGxoT77dvCpMtU/MaKxuc6p3ncy9xlMlU9MnD9rSptO8esE8KUacpXvqHwi8qTL5Mfb
GaHD0mzqFeJ6twX/GPfNu41e65a7jd0BcG/nJ2eyxk3ZX2bzgf4dZRzfzUAktCQbTYP8NMCo2QAq
u9XgkAGfc307xyywExeVfUtrQR+kAsJDHUC8yTDi3fFGHdJjaBRtgz5hRbIQBtxl0S9yHs5+CgkI
sXRYl5DWqrXPXb2b3Dx98uZp/LRhs/8Eecz7GhPVB2WnxcdnEBtqZyPGotFKDrqv8kOaJONeeW65
sZIBTbgR6q9MUaBsHCRH2cCxPmmS5BppOoINSxz8GK+9n6c4QyNapZP7ZImoha06QqselqKLqdLk
yTSs9lQxsKFAzPO5TnLBZhmOk5L6xwa1649FTVpbH1cDljax+Iaoo7IntB8bj5766PlBfwmSOO53
eSrqchXVGor02Jg0Q7jmv0ZlJeE69CW5SiMwy62Oh+DRsBr5p9Jp8WJO7T60Z8rnc0yF3m43YZFD
nY+NtFqbqjdBX6i0A35jUnjgWH/WI5It9kwLypAkFNy0XRO8dHg/bFSN2qYcPXQdkRks0j9GP0yf
XduFQLEtG2heRhwiHZZNVfQ1YkIsnF5keTumrfFK3pdzsbRPO4TMJ04VHaUcd4bOIJrPJg6H/eTM
Fp61mpZk4kWn3LJM6kjWSJoQBq9Vrsf+Po5LtAdTsCwL/eSGm1IhUwaV7+9pgMMFryXPtsjo3k8p
NnUR+SZnwRQZxeBzdo8FWvgG9I03B+MppuN0HYcO309TtusW2MHO82nOuZ2qcQhggO260buWkB+2
fTniPfIsEmE9grWqrGt+SAuh3VzlKJELMoUS0rMouiwc/T4od0NrU7PhZLYeBuGyOxa/aGVbjOqN
i81DuRhYin9bQPmQGxm9noySg2W6A52SSCj8p3V9+vc3CJ5HoV3DFxZGUJ6qtEg4JuQOlW8N8wKN
3daI+RtEYCQPjjulvynPBSJ32dfvyiv6vdkk/dEPlvmTlN+LOSRfretX9AkFXvo5rq4GMwm1Mzvh
vOnH04EeQXKp29k/J5aeHtPGpv4zc7TdzFQvoArU2npFOkeDsSjh6HTe8AK8Oj1BeZ2OgCBjsNWj
QfMUAbtw+vlqB15M3aVgfxU4NE8tUlDp3LnW2Z/B+BitI3ZZOslbUBnp2a60tbNp869t3q8VoUuY
eWdUklHCZkeYEZpSSYB50CEMjVxbkyGMUo8NUkj/tMiNQ5Y7+LwVvtPeQFo0znDs/pGDCOauqFct
sl0TdQ/jG4qMy4qcqbolISanP/uPH7RslXyH83/v5mJrJW6xFUUNkjqJ/QKiLE36AMAHDQ36aZbw
UJNkMApjK0pIfCOHLzAjuW+ISaS/N80n3RF+U2kEWBQLunU7UCxAuAeBSEOmTzni7WPPg3jssrLO
rktQBgkNCIQ8iBmjE8N+t5q9Ni1yfELxRdw61b4aIoJM4eVKGyYdOyCg0nlfkNeGqkEFWb9VDlXx
hod/GpQ/nnUWWVQE5fTIxrfY+rKPtkSzo29fvhAukqlZmNU7akdv7/UNTiJepNXgzfY7r6xYm3aQ
HAw1mpdqSPQ2Jid6PdiuJBsTyZlTVXQqfPLpkGL0SHmmNG++40xnz5ndRx+hJv/Ni7A7yzR2mDKs
4BQ3iXoVHvJGI7Vhx1GyAxxjG/sM5+8qoPWLQXjyQPosJS2G5/hk9n5/av1GYjNistpb1gTPiwog
7f8uSzad7xpwq2VVPiGwQiVUVuxY67zfJZ34WEDDSE92EU3ShKxjp5YX4bfvE9vYuxkGTOU2eOld
8Etj9RCU/l4sWj7H+OobQc0sYaGpRje5BGkXb+LU/TDD7LNSYGasrnyXFng+BGvPxgx9KWsp9qc5
FBXznnr+Y+5lb63yPyGkH7VbnlsruZKv/lpyTm745yBYv72sXVv28MRT5Ycq8mXIKOqS4uQ7iATD
PruVtthzqUfO7zRlY9pWid7NvUnYQVDvRje6FSkrt3QV1vXuRQcpJ7YJ3FAchy/ZRBhGA3s+jcZX
t4q/RS6frbn9XgDV1hzv2t5BjOnjKusOSGiuYigfS9rAAJrgRGYvsxndL4WSMIK0jtoMNcNDOAfv
uR7O8L7vZxUymMc70anLYhav3HIRuXdbxEik7PbRWxY1xyWDoIF9gVmXcAUobKJpnspUXaKwupda
3k9hiBFW4+4nISaoYFehO76zfTYXHhnEbXyYbETt/Bo0WevWotFBimfYx/skwlWHDmOVmlSFjelJ
efWfzKue2UxgUArGe6N0Huympq8fnpe7NEbFzWK+wKvcQZ5oT4I8i0mrM23Ifdg1v1pC7euz+piE
NjRs3DcQOgtykTsK3mPqof2suzOv5RXh0tfIRBTXJmtK/MikFdHujb/Tvjp1teSdcllAgnm/YPXz
1H7MtXGwWvfg2TOKPPII3PQJys9uHIhk7cSAyKd7MsEQtC429AWZSa4sUEro3BOYB40a0eiCa1H7
RyJWHsKJYgzcJnzuvNgxhS3LxnxNzjmooPHBTKMfz15skuq9raNDkLZ7qwX+XUnseSWwv4b3N6k5
nXoivrVkMXpteNWeWBkqRQ0jt42Kj2NlmXCEYVgk3ktcOQC7+zfYOqRl92fghdCNxbVy7CdU09AV
qZEz42QU7vMHSdrLkn/ilew+UYcuTWAHEwYoU3PlE3dF7/nmxOlrWw6f6RI9VkUPYxF/Dm17dYT/
gVXo2DQYDCvrpc26rWF7RyCZbBbr51QV55ooc1Y94ii7zXIxTCq7jmAFBIDfaOQ3UZPuZIQf2zTO
Lar8IRoe5srZOFWzk6gRR6fbh611aRqPs0NPdbEA5beabPExqvyRofeWsVGC38erSVqHLXYzx6Wo
8c5Dku/kNB3iPriaIa3jaLiFYroNFZApvt+1C3JvUF9AjjdQirgjV0kMHmxjFnHt/pF2+jwFJCYP
sXPLkUWzkiITKPkQKbl47gSpaclnM5W7V6VBYx6l+XITmF7ytariJwuNKdBLZ7Nk71omsL24+DXx
N/m4iET1qfqY/X730VTWX2Qaf13VcpenK0lGiNUqakoF6GYYmc6TrDlWlks8YmrSkjL2nU0sHRm1
ZcOwVeqNxt21TWrWHndjl8M33potS4m+43YOTynv+EEV5ffMDa0yc5c0/r9P1VsFkfPkowmGPH4u
xF+Zj++ferBfGZ+dgeWOnNKe2B669dtYTPvW5yBslWT4WPZL41tYM4B/l/N3gtbwDvftZpImbmC/
ZZGwLnRW0f9lfxiBA3LpBYThkH3i50/mEnSp1U6IgeBEHgafyy1HgPtiV9gN4SDYQKqO5ArH9SXc
BCjErYnPBQVXfegb6FsCoQwRGpJuDINjPevpNUwT68FqBomfkfrDAtTO66t0/N1Uj/1LmFdviW29
2qWJqwo7QoNc0ap5lYBBiCl5yBYBg1So1GUu79uSBl2oKcwORfcu0e1p3y6dvVMV1a8rJv9hligQ
OBDaRB1b6iHWpn62DQpOGzcMxYjoIhn+FMR7bfmTBfoZtBuxE2C9Fpx1yiYaniu6LxCVU8ifjbLF
fdH61WaoHHgTypw3BFPWxBRN1t6Xk33wyXiiDEJHMWjQeSauVHuVOGpXubW9E00EtUd7/oFaSrQn
hTraTygQdlHoC3SDHv1eM0sPxG4V21SIZbUfMrSGFU0gdNivkdTDrk3Y7o+dKiDCjKSsa1tsfFrA
T3ET6FUQZNnSlSq2dtKGuylzkdykqlkyw3+koE3gZh5+KGAtu6Ui+OQGRr9JuzZlLk5+2Ydip4v7
9NnySEm4U7gDgIA5aK4bdmifZkMxy/BUt/Z9h923oGOc+ITNcbbtCQtxZeGsaRhEaNbLyH7TIocM
xTqxs/3lxk08LdXjmsus3oAbYUyreFG76ZxcxKge/CNGdLIVI5uDzFgYzakt4AqssiYEiR8Gce7t
E0O6+ynH09zaUh/HDDfDEM72tpP2wnE22uPkZvkzvKQGFX6DwskfGuvVgVJFlDlGO3p1PuXWOntJ
uTwT+1Ecjndm90YQss16ql215GZ3ToZvcl/X7qqc9il9T94XNZ2TsKMMGMA/p0xd/6DEmEnIoluK
Y6CcJaYHYx+04T/RGxgrnX50A+KNlD6TOoQiOyI7RPhPLJ8Audo8NvFbaswXbFQMkc9JjjuPYFc2
mqt6OiP0v1tKhYVPKZk2ffQkynFtYPppOjK6UYrEgNsMe8UH5r98Bz3tuGmr29jiuRd7CUen8F4t
8rtHquJt8eYmBGaeSERMQw50LmmFBCKnA/g0Qp+LHz09ze7PwLUL8uOIhFjBddiY+DQHDJMGqaz8
mVTsCwIjFB+Bz0hYUge9tCXYkLvUie8gflAWMUJnjuu4zVn3CfgmL9hQvyJBJPPvf3jzW8PtUdxe
ewbaG79xl3PzlaI1cU/HQL07Kqaw9LNc9zQj/6L2z+2aLEhy//LXFT9eFk9LfdhNbnS2l9/HhTW2
tRtb9265iDLJL4rKt7SDbRNlICW8LTeRX4sAYrlCOquivVk6OOCDPhDjjjzntTD/ctOCugY//4jq
7q7CMFnpe34SQN0qGcSWa5QEGXLBy1gwYf6jehDGmYsoDNSHfbS2uuWSuOU8m4aDj6r6ZVAkyYHv
E86Vu8K95IvBok3ERQBTfkKOwWVjGY0otJpEKU1Py5NmeHHrPHBghkVxttuNiiKI9c6YW4QtjMxF
qxBn35wx1nxbwUaff5ikGy3dELduVgwhBgQoPZ4N7P4Vj02Pf6YYQwPa9+VXcGuT7DtlC9Ll7JXZ
1VCwYU4hcStFjng1Zj5jx6vD94n98mHYtlnzx0xEqSnJfQF4ZL2gpHCJoST92SQalQhDe0CvZAZ7
HvHyyJigd8sTLLCMCcSsAXPEDAeVH0gjXrkQsvwMEJxzT8xegzNzUweYa/glZE79d0dFPL0vj9md
4Az7IBXMv9znMp5QBnpsRy6hZHo25pGRCT0Rx1HCK84Q4XNzlUxWS/F5/d/gtf2fkMmLL/E0GWEM
oeXu8myWP8rFMrr4Tt4thkZmCR4DVlIxglIBCMJP4eLou9fZRgaxZZeJkBCRWfdqjMU9b9v/fx1W
hrvGDqgiP2C+OC7jnlfFav6mYfbggMPV1bXNCuop7OWoLU3pZplXus49LrejAcXq1awxalfL/rzM
SpLND5GL/J90zF6gU+96l+Pd9M0nj3pKPfyYbuRe9G80ADmePXqhs/tv1C23dnk/uGguv7Q/+SYz
lJvlwiPLQnCIbYhwQlJYrV5tlvE/m6fM8Bcm8tYt7d+o2U9lox4MaqF7l3lx6olqNYxwPVkhWmwO
h+Tydd/dPOOW8dq/dDQPpQ52uVEdlpnDrHE+LdmMCHYsGoJQQ5rj0h9avtFM2y9OyltMsRu+uPGT
AP3GDEG2u88TvNFK3bo85l2my9pV9NDL+7rt3sKInTUTWtAapAchJZFEQ6aR3qna+PST9mGqg9fA
16cmbDduG7zMrjqVoXExCOVN5+HvyBiYywLvWhU8Ss0AN51233C7565ba5JUkCpTr9L9RbcjQdDd
V4e4h3Y/ib9N/RWW9rtn0JHtq1fsPT86CAh/ddr1MsyteaDgORG9k+2JZtw0mrM+V2x5LRa04j4S
9q136ouBEYKQtLPDYW2o51vjBrdM2Rvdu5C8zeuo64eQ8+kdyZInwkA3KJTxgtFM/jcCyBxwneG4
3D+b6OKKACLVdC+VS7MSjMAOCoe/FF4xxYTVOkmEuIv6uaDVTxeP/Bxa4KA2DDLuFIl61Cq+ZOJc
o9j/TqT+xLy2qZk/8Mudowj9sQta5U4X+P2o0T3GbkxFtj46dN6sPEUPU9zbeU7YiN6aOD54O+k7
zKHjopnmSQ1Aiz0tdmS37rw03pmxs6BckMpp/9lvI3KhGCxWVd/T37r2qTzqxtuQqEwnDWeUU+lT
pyrKIAF9Zp5+MQRbrJKYn0Hs1nLnFNhbAWdlZBdQyH4NtHMoJO2fNohIdYYdE9rPYYCQSmUcRlBp
sXjEtzpz6DjWzXPYAIF0c4ijvsgrYmM9buT0FGjjT4pZaU14N/O1WoqWMZnT7CGTdDzVY7ObUvTK
pSu/wpw82GEofgx8Q8u3TWR4sAfbJIaiyFxsNee/FvRINNgXyDr7ViL4m3LzIWWvQWnBWDeTcQ+k
niAp562EYKIM9znV6KYHGmq0IU18bmiTDlaP0seb3n1im/9duejXaW3eEGrv2uX9VNF9RI4pFtx+
vfz50AJMDv5K5emLnyAJnfSzFaeQfhkdiaDZm6bXEHFwp4xfYrJIdkDb2jnvTh9uq04fwJ5heCMA
1WwENiFcH4oFDiCvhujoeMXzJI23sCg2sVw+RnCcsG0BLYp3Xqh2o2ZDEPK6LReU2cbVbdOL5Uc7
hG8Xny6nF8D49MvbnFZ7jFJnR/qX2RsPHoRH2cl7zk+3WlYLkOZTx8bRhOfrkzUac/SuI29j0s6Z
43rf1eU+F86XmxsvqAx+lemtacwtZ9kjXbq9yLqzK15neHcRFoFS0G2DtuH1YjvmybYe8wI7Wrey
HdDd1Xyo/eYv291NzWaxaRGnasDZ9RJVwVgPW/ZpsjwvnZnVvwceD2AeErWvaISDB/O+h6A82j25
SzWlZ69NPgYbuTHMQiqO5tpgn51L1vBe44+mjP8tDKYLFIRWCt8vwL4Ipdk1ezpng73zTPMCKoZi
XWiexkLQQYLwHff1yQ44TvpLZhrywOWzS/aF4WCsulJyDiHcDajhPbhP6iQ9wijrWqEYuDP1vHbd
6cELUJNFakAY4qdwFVT9XBhU3gqX1GViJCkaTkZ3K914XzfBxc5qJhdKZwpdO6STHjsjhoI4oNbo
jcGVEtZ+pDAZkEBCPFD9XgkAorjwdpnbIleAiBpTzO2LaOMbzq0yEO8wcrwE8Z3WO2qn4PvGizel
H3WZPycW5UqdXb28Il7Cycl1lc4/33mz6sxqnyczXXjuU0d40oTeuM7Rz57zskXjrz7HlH7I7KEj
9IIPbGFUITGT9cVj1D00gUVFCiZ5OgH1L9yDdPUhxzlZ9mrV1I86harJn3e698Kw17muD1I+ky+M
k+tOM3tW021qMIGiuROmutRxiia23i2jpDE92hzpCYTcxE5CB5/LwwihiylT3y/DxSD0puX1McC0
SpxAaSXe5oIn4WCPF/HGlPjI/O6euG5sfSQK8Lr1Lb2HIUCU/FenxjWvhic9ER8mXvyw3i63sSLc
ops5NbgtXugMS6fnEdsZbXK859Wc02kn4gi9eS/Ma8pKXVvR0RXnououNcEOipKQ01IrWTg/AQ2B
vCENgY9ops0b6rxNV5lQDMDmWCjewzhfl4LqT9+eqYbf+/VwCusL7tFTSPPTaYb7JUeO/eyEOIay
ueQ85Rl6Y8b019ozL9xFgtbM/WRjjCAPmKySGWYXmVN3pk0Ti8UiCtqLZIqrFTyNCN11TeUK+UKT
PxaxBBhTfNYl4t6FqhnOTwsEM2GOtXV1b1nFkWb4h93PNzkPjxE6mrFeaD3Wd8EmKZy8I12tE+va
Kks79DIdvIyA7J0Mvdx5Sd2ezPxMeO99pO1LbOObpYWS1AaLFKvQ0sAgXswli61WT2k7voPlfOtb
850iECoGtCHG6xSRuT6hrYE45zGhGuC8BnRVTtDe+ra4hMvrQA9oU+XZQzk+ehmtQK3unJp8pdSD
+yDviBmhio3JpYg3eNlRjPxJO860WKbmTj5MI1YatQznvpAvuqfwhNEyRvWKApZyUIDFStFfTUlR
88JwEyFvdacqQQ4PTQPZ4nLjG/YnFKgh/tjUWhhtWZjScf9qY4DUTgzs1b0EfbkRZHD3AxgZw3wi
m3en6yV2e2bnjac0HI5N7L5W8EWn3oUO/OjbNsi5atvljw4cwABiik2lvoCFS67jM7TdW4KzLLCN
bRWUW5QfVMLJQE18CBjLqQS3PI8nxDsBx/Opd2yqbgnH6C9G3aFsm/hueW1iEAdjOl2yGkYWi2ZY
vo72Gwwyjh2HuSWhbJp35FQ9d62xNUf0g4VFLiOKQq572WkY7Ls6Vs+GIIDxX1vW/0KAdBeOzk7T
xHWZBYqARl1xZk1dt823JH0DUhwgLXz1fMR4/q4LHDO8RiVbg9wO9suVmF54N0yvUebtFLIfZIHs
U+D/iWpvO5RaQmfPOvKP3EcK+6M3zse0L9B5W8ceEDV78uG8iLGW+zywl7HabNMz7AIERXd0r4mv
KtDk4GFK/G3O5WNxo9bJb6xsipT0KxTCChykI7tTxmPJNTN6QScf/t3cPt7VoE4qJPYexw1MiuY6
mr8LFXyCmZCowmjE41Ct3OfEt7ZpUb3XKAE6pD42sx36EALRSNao4bfOyGXl15Qp9omxRjfWvjGi
NeswNenjsh7b5GfYsbVeJpucOTdbrLkTm3obmoykvGpVeLCEmbHJhHCMMstisozH6MFB2cEWYnih
c7g4fO+Wp+OQwWoP5yh17wRQ8QqNVqLkTYQYOcjjzsW4hOYRaJBhikXmj/i5oOuP6wUqiomCPJ/N
H78UW2wLEqgT7b/SEMRUDIv5MV+iMcodJxvydB260kbITpYAoRebJgOl2X1sGK/QwH/1WP5N3TIh
/0PoHfDzzTTnvFoU29OAVzeAbCcPA/is3Mn/dC1oS5kXsLuHm+OKPyT1caQ0JRoKtTFK0Kuc0xLZ
f/OUHqMYUlBfcLiNXJxtY06FzLI0VSinOiArPONH3kisfnBWDORwQJliGwHWMGqKijg5gug3KpFM
JNwlsA6H3Ci+XQGrQnrh3td0vTmvTzuQQgjWw2tAuNHaDqpvNeNRdwmrgHphUk5uH/NguIaQ4jdq
aTkp75EM872fD6csJb/cM5KQMHJURHnEAUf7e1zNb16U3mf4g0ARUqj0pnpH9f0D9t/rYDYu05ap
WEym36wfHozBR+6jn8l9B5EDiprGl7/H7biutPmiQkSMTZ+fBiMj/CI5C9d8XqZTOgsfZRdtLOVu
0VpyM/qTk0VvmLqONRnEflSc2wEgTEun2UpIpq6aD6fRH3Tqd0ma7bXViVVOa7EWLUEVbJDZa4Sn
hZPmcwxyG7a0VflQq3BlKxtiJR3wSnOI6lvngiMSytBsQS4KTnPC5I8fC/kyRL9wX2fqQKWbnobF
viLZCisjJl3uexld7FJ89IvLp0IKe6fgQq9Nz+qxZMAWyW0CARaVXuBsepnBsOOAaYedRMrVzHAe
PACrUXkRWC/6sIfnJQexajgZxQo4VcfzcD2IiOwnjcL+SBITSbkIaJdr8TRDuc6slmnDIsM+8Lp7
FUuYOgGQRGeVT/6zjbvaGuTfkmjYNuhIffR+6m4+GJN98VAhpVb07tn5Y5YHJRgS5yePIec0pjo7
YbzxONO5g1wDc3+NlWaLMpYudLb8F5aBvrey+VuGHLOzJkALmCoSe/3yxB54ZQfFqycNIlwh3eUZ
gZJIhzlkU/hKzL+miSsSfQgXEf0xyUEagk6twEo81vSvdAIzHUxAIBiCpM68kSH7MXvOuI9L0u+S
wft2zHEbR9Q1qZP3a1UDoFdsjOkL6LXVZPJu0O6jRDCynkefvl50YoyCYLMf6OYAWU7qk9kqZhFq
4/elCRSor9ufxFZyF3PAnX3K8C2dOB/uFyVzNRpb0DCbYFT9aRbGeikh0O9fDQvzxW69S1Dq41DM
566Znlxmdi9QV1mje+g5ICFRXMUNGtwAosVgVk9DJJdlUXuYuDLC2b3kswu6T/izexegicHiCisI
Pm2fXTrXPnmwuagwksyX6E8vw+LYkf9ACFRHGKvU7a/dEu/GEStnrQ8sf9cG6f9oOovlypVti36R
IsTQ9WYGszsKozgFKf76N/LUfZ1y2d4WJiyYsI0geCZJgXATctFtZPlLy0COYEZPydeeWzgKICHi
ctMqMPmI7cODFA3iCb48CqLnDjJyULpnnboqKNt9FiaHlPWu9DFTDcLhNcS7Ne/aQ9MUf6UDCTel
zE6IbFyGkuYl0XSVVs9Fw6waYLtX9NSmstyGVJpXOEmmOHWOiLAwuaZkwtYpaa4idyCLQw5248+s
ym8JL5WCNymYAQPJGVr6Wvr4antI+UZMUjZYQi7M1F07QvUHG7a5iY8DPYhjadLSs+IfjQA2zbOT
OcLWJxnVc/Y34ER7Wpk4FlcdoaotES42JH4KbmuBORkf3TG/hZAV7UwCezDRcbZnsOhYNaqn24v8
p7Wj39hyXxJCJiKGml1KK1j1Ky32yGBoyon2YvTtE/RkROU6CHHTk5nll6R0T5ELU5LAtxYONk72
k9JAHVPvRd2BQynbQEbMqmGmo7inZGDBclEitzc4dhxclL9I9JdwDIj3wkPiNJ8qhIncfF8hnlmA
HrAKFxxctlXBJaeG6byB27EqunAVV+ZCJcdqXoSqugMuMC7dLXYfKxtBZSPpFiPkQK4nP+Bnduhj
/2QDsla4X8h7GtLmfV8gRAL8Qo7YI+u4smZ0oPw2NhaZyRo6Mc1dgW4sC0HckS+RM8wwGmBL3bXY
RNudfrGM31SIbGk2tGmXrW4CiZ4DXYD0hPqxug5zQACudcDq4c5Zuchk0XxTMb5Mz5b2UkbY7cEf
3BZIWilGhS+KU4160mEo3bte54LkuEa8crwQvfjDQO0IFLtp/aTEFlCMnhCHOhI3OlG5Cgdrjbr7
wkR62insraCcY5LEzlk9/ARk4QNqWdPA/uLXybaLCf6rdqU3P3FXo/7V0VcOtmES7Ax7WCNOkfvA
5wYLorFLulFJnfzTXtRGtZ98JMnbVxXhEryjzaWiqhj9vOxmDNG7G1pri58L9C+tsF3MJGiDTs5K
m8TV0JsSacRKBu9D5YNR7q/stN8JU1+JoX4PTIhmZCptMF3KDm0Pjt44grAdjPTcg86xFkZQ/dgJ
qnYqj2p84jJVh0gIVnNYBgz36Gf0k1sbfKgY0yQ8qyEYUHdHjuIVohGf4E7IrUYyVDqxdw/+TNSA
6y3rYzDqf/wOqwCTwdbXFaLJFiIoOitH7qLYFCLHwgRGcorYy2yTVVU6y4ITqSOyyOwnVvSekkCq
0+kzyFoKVp2+Ks5SDxhX/QUQTrFIJOgSpZwRmiHN7FF4sD3slwCnswdNaaj6M2KhJeGdr8H8rbDX
Aq5XWfZazMa21eRxioZlFkGSJzsjV0m281jRNVZEYz/ejW1yos75BIcIvUP5X1auUjZI4OeJdCmq
2MurlL+erbOj90dsRZZoQZwp93+4KbwAcsXGeJ3RvfA8pFaNbK3GdTHeTYZ2U/rgb/SdnEbqO87N
yMJrh8oIdS3dqJZubGxSc8we0EM6S+gTXt+fnR5phBgUbEydaADZrUYUPfkHHaFLRCwIjHUWcoKT
DrspAxmCIqAPQB+hIIDpxJeTWsfKd16cMdlANNvlpnejLkpQnLj3tM1OSO89Iw60curipUWYsIjl
TiIgptaRPsy36OD9FKW86Zl4ZC6xqYfYgA3aOtXrb/S9vlyTecFtoe+yYKNd8rsFYIuVAGCOwC1A
x98hsVZSOvsUrAN5r9dComm5IQxVJMFFh38PdtN7pgTF/RaAUGRTkIYbrlaVHoDuunP+c0Dt7rPP
zGoYWaluXaCOUoxjAqqKzGxWm5aVIXK1YxnbF+oqRAJyaxfDe9v270PSHdlU31SFRuMJSluucoJb
2w32ljccwB/8xTkj39Cyg3DQBEGSdj3L1MXoM1s0M7R57r3z4acWnvObjBU4x6b4jk164E6Ml3o4
dwiT2mayoj8MO66+hb5GQo+MaJ0kP11HBS3QWaIwfAHjhLcAq2JJxJLzJmcWXz3HMxIVPmxeV1Iw
dBDN+vKIiyAXw/8sV0ZnLxuj/IWixpxEfLeXydG3iiPwpJRwkBYc2Q55WTgi++HJ39QmnLEVvhLJ
OWhMUdcvO8el+IRErXiN9ApuLq0PysY9b8mTeNh4frAQUpFqehxfE2KK2OvXBhmvz0bnpMkmLIJd
w10ZrAquaA6egdCP7SPMHCKQxegZJKqJwmpOeZJ+xy7EfK83fyCRbCKWRrOj/jhEX+AGtkNmnQjK
F7wCmixYSbB0a3X1JmUH2BEaB5F3PvYUuMO1a7drCvI79dgCUMYPIjTWumH/9iIgIHBsrJfgRtr9
lebaRZW51LaXkXwKVt5EhqswBx3g0phKYPToXL16DvoAma518LmxAbJWrtJYyddBPd2DuDzklQOp
m1pp1G6cLLgaikPqJ6jHWt0xtiRCw5NL2ChOg96hp6dtYqsHVWMvCqMMlwBRST7TeVEJuklDjzkD
Kr8INIa686rZzaeq0meJR65rLMxiPPkxRrmDlX43dQIlDwUiFsoybL7conjCeN57mFuk581hNRn+
W0ZB0AqBvHngdGkxoK/Ftfdav2jr9FvtslrnvDPul8AsHmYBL5J5qtoHVm9vus4DkNIjNNQCgwsw
/7XUBjPOB73X3lKswbw4OxI/IuqJ3K8RuxSfUQ0caoS7MDjcKB8OUQGiJHrUKdvlpDWjEe7tEUQA
26uh8gCq63BtPPgD6Lt9oaBNdZmipWzNrTe5lAh6xOpac4BwTsCdCAchbFoFtZ+trK7+8wDIsEve
YfWs1OXZ4QRcSgPbhTD0oi7FrpuSH60Et8U2Kevss7eohhkjT8Vs9DdNuufInw95U1H7A0aa+eea
2U8VgoavZdqbCgqEqnA4VDdyDAwe5GC862T8KYUggDwHPN5o+YrbGANagXmxjEfkdKsYQTGJOLWJ
d+669GFjGWmNYdC4lunwCGnsXRUTrcrU1B7Q2vpe1/RrJLx12dSEGeB2pKrWDdlyyINNYA13A259
2k6ffpt+B2X/qfptKGrc3GnY+17/iKzaLoXLXQb5BubXiMBHtQV7raDpCGEEEC38VTmjihaznQbd
wUqzgxzyNUyfBM1DeLf+rtGbV8BjWwzuIGqaOP9YjXYTor2mjXNXi0/AtsKMOPRWsMpbH6VyHZuj
nDwxs8c/MtInrzBRjaORyIqp5qTL4uJF+sUeKmj/AmmN3HSTpTZP+7r9nC2E9cb7gCkuD5f42jWf
B5/VKf1MI4Qd4oF+pFYHkC6Ba7ACGq6KNQbkinXUUFEqnqqb4SkrkyEGbmGNYBbhxsADO9SaeVNP
wGzb3SDHRzUKagW+q6C2EO47z1lw97xol7KcpOWf7N0nHC5XSMPRBA/C1Uy44IbpTjbF1Q7y11oX
3rL1g/s09/u2rS4TDpCkVAPV1Ok0Js1u7E2DLCRYWiGxKz5I0wMe0OdGlm+G8e3L+RQP+ftMTUMg
K5XRETd9JM+Nt2qGBuFGe1GSGYXeO6xipKQFIZhr2aA/DFxZO7QxVQeaWCWELuzm4xYCCb1hcUL8
/7nP+u3UgdujHRDW022o/GNY9TdQAjPGBXIedl0fOEvkxR6ajvDJK8AaGeU5nbJTHCEC23yZbBZ1
cw8jFzhdr59KLDZCP1nltXFwu/BxapzN6IYkTHLVh85m0IcrmcSOhwlJpLta5vhaN9mmr3ADN/Nt
BfnecYZ335lXsFKvpj7+WZN+syFRVzPxi21Ff1jBCeAQODHawXkc6LY1IT6bwTJKvQNXM2CaDdph
YrADjfATaueAZmRrb3roPxErYSDGT92oBXj28r2mrdjqw6vUtd9sZHHr8/jYAt+pIC88TNSzgNOf
hclqQ1XsWU+LY9rKi4MsAsQQdOKQrPAtY6/z0EQFYKxPzrlXn8K5XDe5f59i6wmwHTCK6Wcq81sU
oZAY1rsmDYjq7F849ugs2KROtjBW2DoS3jrWKWjLPbjSW+RMz6kF94x4MehQtbKql8lGW45kHyyS
LdMRe4EkXinAVQP2COsmir+8BAtATqZpe2H2R6cIqAbI6D51mfLqkMVFZq65zzt8EiQItYbA0imb
JwmWughxHfe8/6w/TnWI+SAokM7OXvxUQ6FsnpaeFheL0h8P3oQP3FyA31UHYGU9lG6hlAbqIyXd
ib+qt9UEMNh3AM7tE33Y1k2Cc0MerlKtQ/UT2IAcL37YohTTAo9DhrM20WWEtjxAtR+TZdlYiqMe
PDvm+JlF3dM8dWevSV66Tl4Ly78iFh08VPZ0FENzHhWbI0Z3PM43Q1yjkUi9WGSoNQ7xB1xbk/pK
yOqSvPrJeK9a/7equmUsVfk4g1VtRjZVUd7qssyA34+4DVStoKWXssPkqf8hxmkd5yBkEbGWRXKw
85kqJHy2ar6kIdZdyvLd9z5sdKQsu1oTrW3KGYlxU9eUVYLYYtOxGWnZLvRiPjO4sBsBvAU4aGS4
paRLQhWMXRt8YbTVRnEwtHlv5FQQtE6u+yi1VvkUlJjTdhuSj7U3OisGz/BQ6tZRDmZ0ZHV78wwB
tX0kV9OGS4SosRY1B8jPS6PW9w3YslRTCXmYEY4U0dmYmVHqwUGJX6jZBVtACYq9SN86FjF8Tg4+
2KCre/nYuMGTL+TVkvY+SrxncrHoahfpjDBhtXZC99GAUQhL/dB30ffUtN/z4LgALfxHYUCxM60v
e8S3wtV+6I0eUgRmeTzJaY7DQzE4yJMiwqKW1BaEw7kOUYtNDLjhDq5sEM3r93ae99aUdcu5lZid
+fKMMsza1I0d8g3VZhbu1mBj6mZQ4z3iSTmCOxXLfGcdfXAzc5kk67qZXvMxfR7sDM/Nad7bobYI
kQ5/Kqj6LeaWaj+CnwZazPYmsmRA4wOxI1SFf0YiZPY64ipAgLE1f0zC+01zlJRjW/9pkLxwKu8S
aPalZWULMlQXw/QdZPe9LMCkVADOkCKAitDj20svDGxL+CJneQrMZJ/mFlabQ3UtakyUa619SZNu
34BNUhO1c5xDkjl/bYUGfeTESFmmHWQCZy8ngP4Q3mEHo0BeMMjsXmXt2HEFCQGXAl1FnQIz2uhM
+Y22dYH1iMY5TG6wMSXAlEbvFkZpbQUiPsbAqoOAwTZtZ8JtqNkLOG/7jvKTiPIXT+BnaBu0hwCd
tW57bHtPeXd1T1VavuRWiVrv9Jha/S0N8iMKLi0oyyyAhGfouwmxZ6i7sKk1sH55/pZ77rqT8ilM
AbC43WPUTsVWAT5GMz9KhuVD57q/QzR/h21xLX1j6xjt08BC4IboXEp9BXH0xe+GgxtoT7Lw8Ecb
jtJxMJuxPv00AysB6bhBQCDyNtJtsVFwn3VYnkp57IhZNB5FdGZaEPBR9TLq3otmeIglFz9RLLY9
PE67H1csLgvJ1JlQeKQS7P6NDJu6jfdGhhchoi/LouonMLYuKow2GuTAupxFWSfgkcA8FTGtXRMp
JVAxkUKgC/KSgeV6jPW/zo2WQnNwgjbR8yg1pFcSDdWEuvqyus5BldW40t9F5yS3F/Zg2EQS9pPw
SDeCCus26HyFnRio6lrPwg1WWUblBYoMGCATNR5xS0qbBhArVIxvnDshdR8b8jrpvr0ITGsDr3A3
TYqcG+okkojl4AF6FLH3Su8Bf5UUxpHVvtStu60jCrNhXIJG9a+yGUxwpc56kg3awUNFi8J97KeA
mrrsEYjsUOQWR/ij88qiFNN0I3AcYz0aOtjJ8XXq86fZDIKHHjS4NLEfUYPBqLWdZqY3gsbfNsj3
Y5V+eAYCzHoAlc245EVy7AWVMX+6yJDO1VzfCs1b+c1wHE3nHXnnXVPVN8sle+kchA2yzyHUOqr+
1iNoBgaD23+ZpfsX+cEZcCme81l68I18acGW3lBbvlWBOHcYjrKFiGujYPS5SdEGTgXzBA2HPDkl
IyRRoifi8mntDWCYKxmBV6565Mh8fx1DHaag8F3AifAt6y6H3luiLr5mcNybetx4GZgHbOqizPhA
VeOAuK9EElXsvKC4Zf7waoD7c/t0Z2XA4SBmIVAz7Y2gXldOjbJ6Hd+TauS2EhBzJo2ayiSMr/aD
Cf9IITnK9knLAMdO5Ci9SxczDcixPSnPSCIc4yC/OUW5T7t8lyRir+5HPfoSPA+wzh9YYmcjix7D
pn3Gkp2CG76IXB1ouG08+D9gawzgAOUJfsCfR6iVaOKCAfCXOgBVm71RFfuxkz9wALEzoNiFqBbR
tJWLWxaYm6kQFwVXpcX+DA72qcbTgqYwXrPcdt3WpPWY5tGbLyofRRehnr9JMUeinDDpLY+b86jn
WVce/jUjXbPOzQPUhtiKxmlrA8Wss/zYYzGB6MQ1S4s9xLNDYrhPM2mSWbg7P6iuTp69RSOlN8Py
jSVIAqQMxs5G8bZRkKm9NtMcowTPHAjncINhx7aACgP+d6QIl3gwCtDkE9TQCvkxow9EcfWL+bDq
oD3jg0vYM2abOJ2PlWMd1P/ZNn8nt8N2tVpluVxADvsBsXYJAIX2QXPOUusvyjFxsXQvea5FLzcs
a3fU66ZlGxmvFYqD74ZfOZi+Of0yyvq3OUgUo+OCtwlsWC+UOFADakS0zQ+1fQFsIeP1ZoM8DYRT
0OLtnxwbH1X8SJJq62VYMMO5tbRiM1ZEy2GzyWIuYNJPWU++LNHS0rODmaDQbfYnWxRX08qhzpcb
DrwO2hlKeLzx+/qq6cZWV2Jr8BuXrQeTFeF+RFBH0OlJdugFbXgnMt8Iav4wfEAdAqXX2r0g74BL
wQjFAGwq1Yrpy5IE8axGn6agToYviwUUILtohv8O4vHPrth0Izo4hTYuTEYqMNfjOPibIo4/Zk3b
GpQVwzTa+1l+GtPyEEHDpGe0VmdNga0bjrPqJCB3X+zSaDr7o3dKh/GrRdcAbdh0pQ5QeNm1Mga6
Hfm3yfC36gQl0QKTYWHe6MoqYijdW72AFySex465FooGNAPQpIce95gHqOgPThOsxy65TdI/5OwH
id0pZV+KaX73lw2OfBdGd9U6c9dSSYUKjVScCSASjQ6aHrn/bWQCjua01/KaoRcj+Wa76T0b5mCt
Xl4BHaXDB63PMrb82Hy0KCwUMdrV9bhHBCXZDK74rVJEVRCH7Yz81k6zvnXH9GtkmlE4XjD/13Nm
r7ukS06aKx0MyqpPQlhMyVoEDRqP5pNZIiCYfowRUjxe2u7Ajux0yMvsNmV6n0Bx8AaLJSz+Zeo5
CFGxFQDKuweJ8zlH5PuGZ/yUzbyNwOjRY6E4OFd2AQcWES5BY8GHAYi4BFITgBQHgaJYSw3gQQDS
06Nga+YoInSRto9oswOoH46lVT6RARqbvEzxX1b3r45TwUtf0DS8UgjkHJF8CmLvONIQx8o5aFZD
jeqOrPA0b+azCxkZ0/Nf1LzCjRbTE6JGnK5t1FQXeYG7jKmX3/looePcNKcmwYsvcxbtTBk3Q2iF
uh7wtSbxQuA+fY19BFpkoQZZeFbd4iKA30UsD+oX1Q7Ik4A0q2KS+1JgN5YTO7GhNvEagB1aVRl1
6KTp6WfrfdrgbRghwt8UhDN1m+KfPZlfoYffA4pA3WMX2jiyly65PQGifE2yWsm/p/QoG9DfS183
R8yI2FqB1cmquIHrzVdGYL1B5SWR9GbrXTo6NRNTR4pOn5qrpIq18a1sgA+eBissndjOwnREEaNO
HnEraQ5iFuxiThCs7QjtMa/tgKL3EW5kZCqbXofO2Ol6dCDdH45i1kLgUyW1Hwf6ZzlQdUZXJd32
g7AOMRKCBEeluQ5jm7aVID6jIp3Z9r0YvKLA1Haon1rTaxehgfZ0ZkQfZauZq6ak8hLU2dmHjHB3
i5hCtnDcDCY/MKvBGa/eqHUbfWiQize8fE02h2jEFAG8GBBknOktYes0SVzSdWflZj1iEDxc4A9+
umRAYPFN0/PSRCaTjoAO6C8wOZwqEAsQfnZyazdcCGUqTenPWiYRuszznHXbBGukZR4HyLrrUA2C
2KKzSrngJoXAJ9EwSALSIb27eeyhPTiWe2TbElQJimE72y2EViO0H5uWrnVWJPUdpz0LpRVQEvoM
Y7YNaehb89Bf20z4C8oK1WLSEXlg26HZbZrVOh3b8OpZXbNOjal4bI0+uDta8Yf0y29o8hgKEfB8
I1nhRg3QIEKbaN2VZgEfsUU8wkxCuoMYWKGKC4WgLQZaCX3bb80isQ9m1UXbOcjcg+zN9DgUegDL
yU0XUSeMZYGp5Lodh+SY+JAKy0nELy103m0jPOgCbgfSuoJvZk8EuWOfdt/UfKdjajvmjhCWKNIa
kJUzbLpD9piukE1Aw9ZPhq0HuvEhn6bmVMj+zQmpe4ABFDvaUuTplYBpKPAR0dlblpZeAxCGJLvD
LCfd1EPUIvYr4d9W+JO0Vq2j1RHlMOakfnC60HwMnDl7IWuDukGXD4EKvacjIoD1GxL6SlkCog6g
EKML2SAr3MUOwPoZmYGWTvOoadqhjCRxoBjTSwvH9CEq8RzXEat+ScPaes5LvU5BSQYpCn0sp6wb
Yo86FilJBzn2Vg+48SwsAI5vUo/lgizoQTozmHvA1OQVNWZno5By24/THibhJS5LMP44PmU2goxt
vbYBROZFCl7BZCfNbJSSqce8msZ4zYsabnZK6diYNxOmsFpFa6bXnXOEehnqmN63W3gbLQLshTNr
RsDT2w3miIJAGhtkG3viIUm3bBO3tg7e5jZ/r3tUHeaSOkLrgb4BaYFoYCO+g7b6S9wZqCMGyJk/
QoEAv0X5ih4H267m40hV6+9WHnIrDua+MwUAWfUnLI02NjVjsrV72k3vHiRUl9U0iJq7b5Qr08n3
fQ3t3+FBdl64bsFA+TFkUKwm/ar7a5P4ljbZUR+yZwS63trQe0PgD+aKF26Q64W2ZN8MiSXxYBc4
JE4rJLqOZjXd0I56th2qWXm2boJ6P+ru0zS2W7eIXmMQ/55ZL0uje6lHZL8HKoGe0O8xzS4ec6yt
SkM1fZDl7B3zJqRH5j6yJQoqiQ+QT/HJq+HgJWn9nkzEOjrIxqDTVoVTA7BA4eQXbT3A/DnMXsM3
MFXKYI5FXQxQAx1nU4I6cmhchLV2b2v3MajKFz8PDrWAL6nr/cdUw6UZoo/eoDVp028fYXVj1omV
qHAOcxTSVsyBGDboBj2Mg0MM3tYLs2wQ5VZ4++A1qfu7H2nPMjWep7LHETE9WW1zdVsE1bqKUif6
WJAP8RidDGgS0EPxlwho5IAHaQbU/rCAwaZTX/nzp5XNO7eZ2dnMxzw21wiZgN9huyliqlxZccJd
C8tPYIZOYD1zo98EbM+zasbFGtw4v7q6PDH6SMaToHG0QpUpR1s33M8aNIRGFXDgJePGlGMXzAWR
sibmimI3BUP3OafS63p4ZOiSRNj6Ivsxt2VrPIWdI1l30ieRofA9QkZe2uO4nIRIl9RbkNaorEtF
5zYpJ+p8FJfoysHT7c27gAKDclfYYH+Cau5IlUZD8Qirsb9mKtZ+SHptFCbgOU6el4n+IGskgVUK
bmY+tQTqW5Kwoh7Ho1JRUIoem84Fk1wAWa1iWJTxc5mx7ig3RvarRe1hf24KWC7lc5yUV2Q9swfT
M95dm70IZQuY801kLZXaeVXR7stGRpuoq2vrF899jLBy7kLDyUq0K0PPgS7hfhq6wIChhjCgQwtT
cisecAMgo6vEAPtMhYPixnn0NJJLSKChuRu8YMEAfFOF8Xiyz85gEw2N8cEEbtEm4HDzce4he6Hp
o1lxtckcDZB7xAomdIzJENcffW7FsmHGFubnLD+7dBoO+mDL14yM0nKGjVI7U6VXoqrzoI/gUIv5
nkdZspjg6a1ilsLEhWjconiamC7MUw01s9bMl+R6BmWxxF0Vo+xQxzVJ3rLh3fUljLIMfN/gth+z
REk2s2EW98oaLKNW1sjusWYlB3FJymdztPDudxGxQthA0GONMgFQAU//MLTABkNGYw4G3dmMJ5pK
vlOsCnAmczqioQj2ACQ2on5M0Gjn9T68MjXc7SF8pzZBZN9eQR7uCwoXuyhD+1g9YduYFhadC6E3
B7SXLrVoMTnO1rKdVqNhHb28eweNxuIxwHgJGxcZpJ8YKReZYBZlDV9Z3NFtLA68mlepRcinExaZ
wM1bH9lEWag+QfceJtMfxnExu6l/YbW8OpO+xez4r84QuGnh4OI58yOAF4tOQ6K5G2f6VuDEUtKX
WgteIy36muJqGevmY9ZM+KJoF/oWj97Q7lNz6qj+J8OyshEQoea4tAtrEVCCLev8yY6HO/VKsH/l
S6jIGmV+nmR0cHz3C1m/pQnYDPhf/ebm+iFF/8UvJipIaD3N/iMaAydJz8DLgg0iwfdOYghOTWKp
9oYe/pqZN5Q1vKLZ1i2BYtgY750D35v4fUdcBjgHttnKU8CjeNbPUdUUOCPz6SbdVnEll+odEZq/
gLC+a9a0NIz5RaPZP3bokI2Wc0kUjtox5DEKxVM01/fAi9+63npyxu4gvOJYUGbz54ylHVoN64XA
7BR66JbY+Bo7/sFstcWczVAe2A5ruEjM6lXYhtys2rzb4KrmH4segAw2ySl+o6VzbyJHqRcHN1BJ
r7aF5zKFXTTK9HXbg5Zq+yvkrd+622au9lWz7USOoLHK1BBo4nwi7c/v8F3yUVVuQTtxjf++tAGi
TOULHMl7OU/3qaJrOodNtxBuCiSA5O/ggDRQ840jlAUW1GTLAuSx5X/XiOblOsa1NKAmIEYNU6kz
aCWye6MGEz+qHyZpdei125hjrc6d4cA7Nl+YYHgw2zHjTJxzi7xh9qscSziFj1orX5DIUN9ZQ3tU
I20Ept2CduOqIZGuM+hRffMVFd1SydjYIjrYIngoJtDVdyP4TLRsFUw37lyE7Hj+5/8OznNwqOqQ
mFBeBLn89b+HQXce7AAhY3bnGDgSaOIFZp7SzkYheq3mZty+mqp3mFEiuDVENxw1o/7PlxHVw1T8
8CsbATFZpavcGB65vxmZAWgWDbU6PuazrvOFgjIDZE2MX01gvLstn+K1WGAnmM0pL4yfqSMLCs2F
QNzwi8smFqWUy3WHeXDiMstqeqdUj8LjeQ6uVoYnkblt/RLU4lY93BEh8lA/8p0ug18vBMJVaQhD
XD0btRduhPegWRd2KtqLt2H6qcvy/8cFP3ARAeJahRUtw+Yj8lsSbCQ1fMhub5zIJQ7731VySF6K
DC5YnGbGi1dhD+sToiMx8e+FQhso3B8+rb7/9+p58LE3bdQXxjmnG6EkMWKKqX6YxJ3nOQ/Il6ZP
6r1w/gYSofHSOembei58cGQ1tmhbcKf0PFZO/8xb8qgL8qQsbk5t+YrAJNRTGUtoqGwl/XRRf84L
jmo15v49KTUXeAP/vmGcatWZ/3dufVBv3YAQ0viPrWNu+KlGgd7qPt2uV7DpbdZenPlZndZx0z1n
GsLbgJQIn+Tw3CqXoYabmoTqZ+0z5+ZcPFj+5e4795WPTEAdePMaKE8+NVBL6rzxkU/Q/croQzYl
lfVs7Y7jIzcUR8HGSAd16wk69CXq9/xUzO5O3RwHULt/Qk2Xv6ZRrG4MDa+NOi3LhjpJI01S3XWW
m+u+vVUovgbYI0AFUvNWPTZ+2VvJ0sUQlpfKwPdSG8lmXryA/ggALP+uWZUZQUU9vPL2OQdjrQXm
bmsnrqbqfiRqID6yJScrOZqBkq3EjXjA74c3zRtNOAyWaQvJyuE4Ry87i5E+MRcwlxfEjpfZHCJy
72z+u5Cov0ZQRcrkQ6bJ3mAFTYbHqEY4nPAQ6mf4PQ1ry3vxsKDj4TIIeLjUtjk3kvpwpPDr8V5M
6pWZVIMimZtVr6QOveeEdUa9QR4nd8FfMp65f4qge7V/gYtjsKgdlD8L/GxrMSA8h2CBZUedXq0v
/CE3wL88rYFpYg1s+e1aONkuD3768aR1zxxTvQaOYhT/3k1HSw0hDp5+81G6n+0UbHtwut5LTGtF
DRv1PmPy5dS4R4CzITBh4J2gyMjP1S1pTb9TDdL/XYEWLiyRgcbGExAbKGdalCFaI+IRdPgYoZNo
vLggUtQR+T0gp2UwJQf1cbUioaY0Ejqz3TFG0axVoxfcSybAwt+56nawdp3OzJ+p9kKe6wbr4oEH
suoZ+y4Et9bCpsFeEjn6MOeyM3nVkJb/LdjdCyWMBzZrclkkPhiCFrhi13/CM/sBi/GEa4V0Dqge
FIQSl6GRwQzglXQ5lvUlI6c5JCbtf6NYYp63lOkW7iGqsyn18q9WP6eljQk01XimPy9IfTHFNguL
jTs2D4wZLlXNja74720FdIbkKP+b9P8mjdp1ePOsbnwqmgbc6fy1WvbUwlHgqO4TjjBXs4TGKvIo
vE41l1FvqivUpKnz5B3mXmgsxrUKucdNNhzVk+TlqGHvWxdmiAqEQhJ3/ssA5RiO3DNy4zxY2PpB
T+kHT48TaTgXwVxQQ4pFA2MANWuYJnzPrpYTmPU4YlYWKDLrws0G/Ev2BndT3bo204Suz4mNSiaj
2pbXUQG06jPXww+GyXrNkZHUyYVQ0t74ymtRZgtHfDrOb1ZBuEAQgLWPz6r9ewTJwfaMxelycm11
26Z987xnOXw1KHRyQr0Gsq9/c3UMFG+GZyjW7E2S1hU/E7xOj8SVJa7P6ZwAHGXq9YAN1Xmcf2tR
gtIhKGjZnhPj7nvdN7/DyvkhtACeJxJj5rU+zARP6DcDI4mMLSnptoVQY/EjW2+R8H1Ut8l1zNSw
eMIwYPirgo1IK7/KGvBLBliCwhiG1SDjT6OxA/VIRb2Bb0IQWzSr3Iz+j7Qz261bybbsryTyOYkK
BhlsLurWg3bfSFu9LL0Qlmyz73t+fY1Q1kMeueCDQuFewHksa3Ozi2atOcc8+sYu78y93z/++zNi
s4a0Lm7h/p19TTxlvaWfcZ8nRs8QsnvWL6NZRulGn6JtEEnWP+iPrvrku187jzWHZECLxk1j05sb
C3nDs6a/jgEviOGAk2X2MAN0jiQ6tRn7euJF64F6DJUdC6bhWHfPsTZtJ4AGDUlIhHPgSiVFp68b
t2fyGEiin0qWtIpsAl28JwAI62IkF5ohbgzSmwQ+4jK0N9XgUg8mwzdq5tPn7eSNIRuT0YcT4AHr
R5YiuIDotszjhltoW+88mCxo0HptLZnBsHnpMyiu/mVOrtENbvQyUrU4FPNi3/sdMUNbj0SirCVp
gJVW2t/BjT/xOXpM4LMnOnd9y0KIh4//5Bi8XKbbArulP8ZtzWoMFO1PfjbziGC95qvZrHL4Uq3Y
V/4xMF5b74WVBaOPX0pcN0+koHyOyx0FCIY4vYDTD3AavBG+dcXUxMnqRJQ8fdcjmvmDb+nX9MgO
YcYrikeO9bqzQFNmmuB1Q+6tn9HO0RM1TqSrsHr3FWOD/K73iW0W0RN/YMTmx9gMMJmgbnTedR3i
/1xWskL2Q6PZvhB+WOL4Fz3kKYwqVIvellJPC/xGk3W7jHUIvDeYNxT6Pg0nC9bB5Mh5SRmPR5fy
RUxy0wg/x7Xu4okGoGLMGCmhkB408L5xDziCPjSULf+iHPIHeQt4LAZeGK6Tfn2aOcZl19/pSaqw
UMcjHFNcHq5/BaOPB09Pa3rI41Lr2zrwBSoBnXcXGmQ+EAMD9sofYIQ1CRCd6Vo/LnOBZRSdyVWJ
aG1ql1uu7pgjmOz3eFX1sk9A6LS5tpHIN7FstqkDM79qurdBbPmSCz/23ScM4BvsLOg7LUjptLwR
qujhgpSFx8XuD6VZXpYe3avegIzhkXgwvZn692oOwSRxCe0qCmGDuc+KHQEH5oxYYXI7LTxVYfcy
TQgrUEhwqSxWEp5D3yKLd/qxRoNMTMpZX4MGdQeLTK6B6XlXc0epg/PoWDrpy2zNGKk7lmTso3ig
+HwNB9AzYoyBpPkcAEGymtDuvb6+5inW64/4bmSOqoG7saZgh1HT6pk8k3SBlGJy9wDRVg9ZPE1c
Nr6EPZE8MCB5rdL21BHOztOiT1ovAID6QtujAIWqlt+ZIFPov2YBG0ztFc8k/9Y1ihOB1TiWTzxq
PPJ6i2MhE+YRaSK5cbEYoeCLQS0wJwtYZPw6v8ft4Ani7WrpdXogHj4ra4x1+k6Y8jWM7Q0vtS4Q
aNsMDBlaV+DErQNXmaVK5N7rd0OvydRdCDvCnFqM16SqfY7K+gjGXdNNTwJjqMuuiNPlL/VLGLP2
0d+OZdLnPeNB5Trzcyt81kBShklSAEjKcDcmRox2OlQ0pESlgRxMYelbS1TV0j9L+Wp1ekem14/6
qvOg6HU0Oxj1770LH6uXCqxuP+9Sh0pw2RdoafgmjM68UEcOS+r4Xk3d1oyx4LDkq6fPmyPZqCCk
YmmQOYfALLG21icY2e/d3K1nqz1NI7AxPYnGEvSLFXkf7VJh//a0G48qXp3MJGTCh6IykNT1sRtS
QE9ZR/u+8eGIJOO+88uTqO3nMUkeq8765S3jS9jhStV3pSKjQhfR2fGdU8BFnzNn5AGS5mX0qfei
Lyab3u1/ha11psvccvOYyTxT0GLFhA7XlBWYPNlzsemCiOXV+Eg1GtOfiw08taoTe8bsSjICdc28
q7C5ouOvdegJabQRhqVU58OuDZE+moPcZ5X9QFX5Ugx0/oPhlTbOoemNbvW5g8J4WkbN01iVbBun
LcFYtwCXKZvD0oWX/QLElWVLc7Cy5pQbfAsUQAf9euinQ7hi3yfBybEn6sqUifWUWY6PMwv63n7Q
C0P224iw3NveoltkpDn2BIso8y5/0qWYfEDGxf6mQVJMM3bvCIMeBukBZsKGA7Hm/SAWbendwGS/
FKoaVv5Yf4Mze1eR9+frHXPDljsPuTyme6tvAOJuqputXDtldGx5Ska/PRu03LDS48oh1NWZgyvX
Ss5M21ciS946GzpsMR7aAvA62hCGQkmURZIzBvFID+3o0qGOV3pBA2/ufnIdWCzOrambNHjK8iB8
bXS0LDhjbWeJ2QgMCNDBSs5z9oNUI9Jqqm8wSHF9utXzaDgfTYlzg5bK3dJ6j/7k7PSzpr++WeDf
/5yS5/AjZv05C5TtzD+/gEjgvnPWATNz0YDCQaPjI9lXffiC/vpJr1/LGl0gJr6kblqYvc6pJ7YB
/e/ZNnA1Ki8BnAN5Ziqe4sV8LP35ttOtC9/HP6GFZgO2oHDobwnfoufQ2mjqAwAelYfBtqV9F80D
0/6ESTDbCDg2ZAcRaTVY54Wa9FWdkSohhuiaWLvplp5Gv6sd9aC3pIuOVLZSmsb5UutM2S1oBhAq
Kdvq/KKs8LbXJjrGTcU42mXeroJqwW4qfCSkhD2KxUvq1MtOTVG1qihmjJF6cf34w6Wuu2E5s/K8
ZldQJDPT7j0wwpzipLzqcRPFJI9blslYuoTraeaNo+iKKowxpmXtYCTBE5aWt7yFgpTO5vZz3wbX
sRimrSuHrZ69xm485SysfRt0r6iG25LEvH2wCDCNRbT33GW/WPmbHUTcfTkiUhs7rF40YXZF3nvr
2qLH6bYUFLImgF1svQ7IjxFG7acFQEHS2ce5IeYlnL6Hpo+72DdAZMc1ubFWdQeU/4cauteSd3gY
0hNC2z1rKSpAjEh1f4HQgoaFOGonzG5k8h3IzrFjHmkddatnRU+01BDCR90oNw2qrtVwLGD4XU3C
P/sBy0t8mW0IkQHVc6yTO+FzXYVuyCScb1pKURVjX9C1Jz0WuIzTDaASXT2oUT4m0njy+vSXiZHK
AcZBtNwlgsI25vR0vOoQue6GpIZt5IlfMeXK3PThHGXHIIRZIdy31JrvM6N9C5KZsr54R5RCVY6A
n2oiIjQ4dSiGkAf80k9ImraPluguWWHfWQUGymo608e/iBa0v6TygrAyNfKTgznQk/E+SkM2I95O
uPJZMqtkGvKqoOpiiQaocMtctIh6N9I1s4j0jpC+rmj23thN8XNSOAZMnFU1WCmS6zbG5160P06t
d6hYP+vHVeBVITDzNPru3uX5nMric75EBnsZl+Sub+m5OYDwWXwUDR7umifLRfe1sL7oigQYcrfX
H5hU4Uc7EMkVhdeJFtL6lRafwV4x9DWEFV+Nc7CaR0H3zXwRPSuaDFuMxePf8oZ5+XDO42XLVvCg
n22ZyHOcqfvEcx8L/p6W1rWuQNWMZE4VMWxEH0Vcf5u8ahepeEuDaqcXi2ypjNVsU+Wj+OKbC8jm
hnneuJ8wU7iKdm8FJdrPIbFPSAnanX6I3YyIRce6DcfyjNTklCG+v6Iyju7Icu8QMaLkZvsZe5hM
w1pc9G1pE39tKLFVobUbUAWMsPMWUb5IIFy2BXa3o/zeBFtSADAboTLN6o0VTJ/dyihfdlHTHvQ9
0w/3xMyeOePTMIYrl3extFGCD8XJZcRLUPLqVbjH3SFDcNPz8re9oY1fV3kzHiYSs6JCHj8vjJ3u
9ALDrL0PuCZrI4ne9Ngi0U7nqbnB5rU2neWQRurskweZ8FR4qXWkOv8aMXQjQ3Eo5Kht12W3cRoB
feyvpatOhYMHTEXXI8ax2chhIgMD5ilgNe454yPxTtSdi61E3tXjDw0g9vAKHFyL5ruq1i5ToP6Z
Xvn2i3VjsSETXst4rI1gzZEMNd7RNPipT1SM4QnKw/Xodg9OGJ/LlnxL9rjMoe66iudHXcn0CR0d
wnLnRPZ5bgnh1aeiKso5KqHYURydankvAv8mDqNDNoe3JFheDb48VBGz39I9W6lPJm6w1298M7Pn
EKCHEYfQMKUH7ByHiOXKlAIA0eVlCAPhFQuIE0FJRwvTRipsEEf8RxLmW9+amDjlWn8HEdf0SQmC
MlPIUsOuAQaBIuS1ARifFPXORBI89dZ3whGe8pbMwSX8mQ3GJZyRvLV29ELiwB6CxEMHlVM6Xs6W
abhkQ/gtRewyNOkj/Pkj48U+8WxsNgSNkTUwLcUjPuxr01WHksaQHj2rIHvPrfibytW5quZjgjll
ZILUtSpHY7xidqX10tAhhFNR8YSUugvZn2i2o0H11whyb/uF4K9G7jKrqEivcjd2BU5EP6N6epJh
f2tOqDIYzP2EDi9DVoxUM8qra0djsStCklp+6PKQl1b8MRJoAXhzDRYf+nR9gqmF0YNOPRlbbo1V
HN4iQBmkSs1P3QuJWLpP8bRbci2/mM5jP+oNfYQM3sugabbjMWNCbgPjoodR2APUQBv13DXBrb4L
PdW2ZvB3IbEonzfS4k20cawh5rl3FV2Q0pXHYfSPOXCHpoMVB+UvZpQuiLzXI3/lBuhpKERlVnRu
M/GRcLPKyN1Jk94xtIfcs57KKPqWUDgMbXdg0RQdMfvtLTV+OIV7L8yB+O3plHnNyWKotZl/Ys4r
zK1TCwhI2sh0GNsnJe8xpKtNlAWHlIABWmXBja6FRp3Et18cI4av0G4venZQBanytsnPvwPYfHLc
aPevdh5zt2fGfIgrn9F5OWC1hq4xr/4VJZlMMcwsD/Vc0Vf9EdH//+c//sf/+p8f03+FP8vbkpek
LP5R9Nge4qJr//ufzj//wapQ/+3hx3//0/VsV0n2GZZvCssSluvz84/v93ER8o/NfwHZSOIJ58ot
N5KsnKwy1E3j9DNfQjLkKLNc/fmA3tcDOtIVNqnblsSlJMSXA5JqbQ1xFuCcVu02rZZdGofIpSEg
LRi5k/6SyObtz4f87Rw/D0lUri8dIS1P/fUca7vOkatE4kIyBfvU6tUBgGfOMfiG+Mf/36H0V/mP
y2n7ODaSphCXcknbc7yE1SmLCxBEC2SVaInt2z8f7+vVRHnJLXS4f8ry+L8vpxa3BYkahCNeo0F7
y7sE2DRVjNpCSUc54mcbYf+NM+9vLqj95R5+Par717NMvURNpaMR1OP4o5/lI5KB6W+eE/0Z//lg
fh7DF5wTXnWmHPOvxyh5Cd3OM8ZreE6brOcNdLN7A9eccG9yUXz/83XUT93Xo3mOaTueI9j12l+u
o2sMDHhAj0BtEhJ5hcIAabJFnbxhUU3Z7G/eOv1xXw7nCwmJlLfAMYXz5SWoKhTRJs2SW0LmyvU4
TyYRwIKYcDS5hz+f2f/lXvnCdoVpmr5idfzlUET6LJnN2vu6aU2PqBEAtG2ayL+5W19fMe6WL5Sw
bdd0fFO6X56IUhrEFyMjRZDBprmJaHjVRZj/yEwWOX7lJz//fFam+HoFTcGazvU9RzqAH1zrr49H
YTYZk3nuXA9VdBlCJg6M56ukwtcvS9df+1P9WMwQXAbJLSWAYzr9+Rv8dl25bZbjC9e0bVMhuPrr
F+inJImVV8rrqWFHuxggRqvMSD7+fBRT/n6ejuVJz1SW5Xjq69gV++WMuD5W14OB6SoPw1/j0u0G
NRxlaW5HifyMiFMsHvl4SH3MzZ1BXaYaqXT/+Zv8dr5SSBQYvuIW274lv76PWI77KQvwoMzx8xB3
d40nb/58CN/UH/KX90LyiHqez/MqlG1/fVibbg5FQkTnjRmYDzrvKU7ATsLHG6k/j0TJADn2IUEl
2GvJILkqDLtEWRV8i/v2pNro0izM0aDd2JGYF7MfMFSbt8r7ZbFxrkz5vSEFkUlOnsuijYnViXZm
QX+se4kiUkpUumtL93VpTVQHzbVN+CBk2Zt4CYDLP7cUAUgausixf4qi5sN20YcO3BSv3I7gsw2s
R5QM7meVPxRU4loRbKxK7UVwbp3xNunjAimhBr2eVfjUlPWVU5t3gIy3ZB7csRU6DcF7FySY4Yma
KsJVzLmnDjo59qxOqu4SCdBo4vuY02owfvjQdmg0UYTAi5njrcGO/kFXdm1XIYQ9i0CaHJoXMYMA
+naosFGjYZ9g/8gvOws+c/YtXXRoAnudo6PyCHpN2mc5xgcFVM+3zRcy675RbTrrdMDYM6+yQN0N
SJuC2NjnxTPW273RNCdlqM1Cv0rNH8pl864wNAfK2jkOQJT+1W3aTRu1Kyin5kijlg3OVQ0Vygmo
9XlAp+KZgAjWUpWzqbnIem1JJfEnxZ57f+mOfW5uhzLeIAHf14bmMQNurZ8rCngBvZ4oRMjGJYMm
sp84Q9OuiLPyMRPX67m5jJa178xpN7sLnZ+BQkxivnTdT3x7B9owuy4rtsr6UaGYg2p1NiY6fJh/
i+BtrFtASblxVUTtY+PWEPrctQcxT9+UmMcQlxVwwXQTth39n2bt+yiViQs6xXauEeLuik/pIwfh
KMbemXp5QK8jsCKMrgX6Dkl3U/h3eV8dwzy4DjPMxxS6ivzChV/1eLRk+aZTsZdOPMkyYx9bur/A
oCFzL17rqt0utQJ4XDJXKUm0OOlsS0I+smP/iCZnK9jqez0KRAekwlyaR9ty2doiw/aGFdrPHaGz
NOqmS+cNjwvbVmsaD2OgoBwQVpbB6POxlXrLPcmTq2pg2+nO6zTtn1RjX8Y6+IaL9JttF2tBHTmC
mZcC4ponIpSQW7Ro2BXxKKbfHb24fjADdzXJaMMtifRhx2Y9qOpGxCQddYSBl9Wp7Oe10RQ3ZdLi
3fr8DWCG2zCRiHTKrSKy0k/ZjHpcCTFpKK503/ompKVWoJcA4Bm4AcJbA1qIFd2krgM9OSvW7pKy
5lMrESV7OvELDrCMnZ49owF0a+q5UvywzeDSSIhOMzOIEmdn6pANB7ZBfQD9boVUaAElbl4mL9wP
Vn3BAPQYmC70+eimMmnuUzUhJ5YeOLo2A1Bs03qkHxhA/PkMZOtj69ylYw6trn2svIWqdrRp4+RS
8oseChgSzMlZjVddTc63V68cSmHEq9EjI/xmIsWuencM9+BV7rlPQ5oF+K94rNJ64CWMjrHbbuoM
kJ2dAQ8UdzStbiQuBLBe8pt+64UFi9VkquhNIlzelJxXyrkeIS2p0nJ29iC8VQfapAmSPZDbbe45
zx14MDp5T72SQDm4EPZAQByQG7EWjXx1kDAk1bwpo2BVxXCefT22Gd667wkbnuqqPPhVi4dNJagm
UxjsoUOEKWi7K+Wrd9qDW4psuPGtY085YKIAnMt07YKyWBz/ShruOcwa98rJLPL+puSGgHtt9l85
XdyvSYv0Nh1GP0rI5m2Aw1AVC608iZOMnpLIgOfnHRAhu2UhAEfmh+O3sERUWR3FXH+LXLF8jlNU
YffaepSxuWXah14EDMgTByZ0Ur7yCuNsc2jZ22+snB21yuG5IbdZLCxFo0UzqPPr7/AUeb9T4yd0
me9xU39rp/I9XkgN60HTVs6lk2Qk+tTjCwU9ITFQyICK7DC0LfNjSN/2alAzaPXOFAABVXryBQGK
vtHJ4+SOI0EuRV6eBqWcnYQKRPaPQ2JFPCPZ7xxe3k7Z1qNILLUWZUGMns2jz6DTVdvapSls+P11
a3sP2E4gMxre8i0xG/RQs295iIDaBUr+gDT8V4kyVwts4kfsNu22V4gHRVuFqzFzK8iugpxD+OEk
isBeTJ6Y1/pNp8EKCVTiUypawgQiJN8SWMRZNSh7aG8Tq9FOYsJr3In62c7q5No1jGW9YAo90rbs
npy0HX+UZOKYV7FKiXRPUf94MsektxQgpwcg8dFc6qaKInHFx1mwN6jZba2hn09R0PU7U400iqbJ
uALTS4t4kB0qqnACSjCXT9SrGbpbO4ZnYvwSkysJojQNWkSh0MEl6PXv8dp7pzm2fDowwsXfEs5A
phXVk7ivq1M0MWjSt8JPk8jqvqTnEYhdMiC9A7qbf5jCJ2TLNSGJI6OJFUar9JSYNh408gzjen5g
lQedtoxzjI8jrvjqZpL+7QhjilfsWNXyNJg0CwUzzQw0qlPtTeq3PwndKqioz3SXTfmr8vrn1i/d
q0LSvYFleGwc+32JF6Yhs3xpJri8FA31nJsWyU6Av3TM5q4nM+YqY0df1w69T7o6hf2dSPNd7PsP
RhiCogUwYkgJBygniVKLmXzTP8imQ2Kf3WcVLGXDjd87C1BelPSv9oSwJc4dakHjcul7sijq3r8n
fR54Vtq8mXRAhCgvpWsiw6RbTWicoEHiA9cqew8fVLxblsW4En3ynPrOMWOuBIS0mhqUVhHEDhwh
pxHbaiM1gCQKbwlsvuVs9yOoCUO2t+ESIBVZ8JoZPpyUJSZIqKROEwePTe+RB9NlOLRyYaxNcgTH
FH2QU2zmooJrCwR2hOxz9o1q1U3muY7lXTSjDWJwYU4AA2GvsPhBNGNEn3JC4LS4pW7wEtCx0c76
unR3Ogkj6cx9UtWgV4xdO0L0s+ZsrYMio3nEScy5gPkoAuuqK4lq6ssna6Eey1xPlsxazEAjRv/F
DzETUlCMR75s624yogzwsxkU0ppvjXDO6RDshC03JfyLCfQ/EJSt/ns2mHrpks/DYQg7AqVfK3py
TWrTFve/23RQU5smZUDHrETb1+Kohp9tB8MbPqytvr0lkfZhjXfMg0A5/AylOM0KylH8qBdjLbOR
0Re7tpu0eXNlABWnqHmlZy7oNXzUCAOBtK0qQc9l0PkoWeuMXvOyuIrW1M+8ivZt3h/Zzc1XZMR/
I1HyVzCiXc2Sn25hPuXWcMv30+v6URprVbnEI7wY/IvcRwoY0iRjmsNGRb9zXPvW3UB4rl6NFP1P
4UNuhTJdOObKr5hTI+gZJjt3Iep3NgjHyvXvBpIVQLuyJFgXtbaK2c9yZr4zy182MaqtH97qRVFs
LKdgvFjE6MjxrbeREUwAaYElXCnGx1a0O6oVW4tfzSZ8NRb6ztzs1i5w+ShMQbPkwYmCE8YN51dR
wCpcMNrzCRVdMHzbtHnbZxgrW5NI6d6hJF761/ompG332ABK97z2vZ6b1zYsCGSWmPEfsw4rtU7N
arrhlGEa8BuLndBZL/MrI3lPBfZny51JQwqRczZsE5ih7V3NpKwbcUsL38i1Nv6o9lPVP6gBMGxw
Ju/ooOiUT2p5kKq5kJt+tCDG64s+gfaysKFia9i07V0F+acGqKaXjkqU64a1bg5k6GrAhjEZ7WmZ
mcH68CduyXmVLEQ7+9KlUZtenLraSYbv2LVX0xixmKBHB0Mt6+kEKogR67SSm9Gj9TMuJIEoumWQ
9JZu1Y7mSgHd0Usi3xUEWX43A2fnGjyaybVXBevII2stoFbb1HvDwAaE/bN0hl+wbLalEQDgJKTS
m1j3dcVdFr56ZbIzeGZ81zwJc7rRW7+QVRSEWuRKxD4nPEWOJdFpvg3LeFMyFeldZhd2F4zPR3je
24xg96zujnoXGpNNM9V1ALPj4pcpOv9ypXMLbMbhks0HWLBtGMQ3XZHtsbrhi5/uor5qcYdOlxm8
0Z+3z/JLEcanSkD9ioWsTwlGqa8lCddQ0lmqwnqYu0qwHC7jd9B1rFECaYAD4YbSeROsMsMas/xc
j7fpovJ9oGxomJWF5tYHM3ViVdOeGzWmu3wJ8og7HXaHpkY+TXU4vR6cuLkk2EK3TtxFFMxdya6v
j/G326V5l+YY1/58Yr+fl2MrQJq2ojYn2Xf+tdQS2XYOhKoSj2471ofZNL57im2ig/I+Wg2WLNu/
qXX8Vg2UypKWw5tsSupZX8sQI/kwVltYuFuIc2Xj2707Vp3cd9PCWjQqm2Ydiyzb0hNo170LIu/P
5/tb6VMXPKVnUYoUliLa5a/nK+t4oq1tDFj5o+8udsRQdD+7Ep+6P2Y3XUac6Z8P+OV8eRctUCyu
oyDZCJ+1xV8P6JAr75f1mOpchR00D5wA8+0gjn3b39li2uXy1+B9+389pi1N5n/9/ySWfa0nGSRO
zAYAnwfhBiAWPrwSBrNGFCoMvmQw1lRTRuPy54OaXwqvnOlfj6rLbf9Rn08rpxAdq9wHgt6Yi+H0
VBdieqviWTtu3OCmZpMb/RpsOjB0VFV7b8byEev139zir/XL377Il/olPpORzBHMJCmR0jJkOXO0
GkSu9r0a2mNXHA24GFH/+ufz/+30PfSJPkouKtzCFF+L6gsMgoR+0syADwcJLlEXHAE4hT9T2xwf
/3ys399aabuedGxeJN4n70vhGUBxhKjcFw8ytMTel8zdE7bgbQGQfOVVS/w3l9RSny/Gf5QPGQB5
kilSSpuTM39r9KDm6mxQctZD05Cq4Zo3fjed0mxkH0xOotGka1KOKB2Y1YvTZy+WwDmQ1kfiAFlL
qoSmZs8Orj6C51h5IU2VtD+OpcsiOvihSq3M8unxhTsRskWvYGAalbvrTJMUQ+fkQ0oCQ7dGZ3SF
GuWIsRkrqYaJTdFraPkX/QNzsle8gagaFeCZac8e6cZX8S+Km5/7/AhscNWaqygwim+zF5/HID90
WiBFNmPm6tpgAgJjJoXm3emrx3giXa4lTWnEuLvFU31tVwh/Susx7wx4t3NyZ6XVOjdfRf4xp8yu
wIFFUsFzEgjxwRFH7g8qGOgJq3NpQLrharlOjYEWmx/ykWXy753e2SEM2QdVvA2woNdk3kW2tW5J
4pHWWwvjMLK6TbKIY5Z/DylXBBY92OnVpJXigJQEmY+yZDjG9KqpKhyE+UvBWwAotje75YDf9jgK
+6FkCEBLg7qzeZY5SqLqO7TJx960990wr2bP3aJ9faSrfepSE7JPnl/Ksd50fA93eQpT40l64bUJ
9ijNSFSMkOaGzyAxCDV3BQleRxg0Yt31A3VIcVN1DzTpVtScYSbBGTBYA/PiNVFzDcVmvbSyPpMh
stLf3uwpaJHwN7Fg4dv7yB22fuEFJ9WA2iCXTzgR8QlCY7wfQxQtCsBvTs2SoCzA6pkNsZCLrSWo
PmtJf2bzpv+imO0T4jKQ1jetW22lU1Cy9WGbs7QI4uGSxAMi7AY6LwzsDAEla9njSMCjXzfXy9Sd
fPZHrSYmTM6bK4CMmx99F68QZyHVdjdRk2/jvN+Kkr0KkghbtrgHjBvCO8tVl4hd4DcnJ5VHp+2e
uqlBojeh88wp8iSFU7OGl7Ds2HbUvBKjEuvC91dB2e8oiG07FjgogAm19dvhVs73+iq5ebjqC/9F
J3byZTICSAtURnYMHisFy9ERNll49hZ8oUQ5QNwyG8JKxL8MChbrcTDi/VxX7q3b1+1dHtqklfSu
11y7ufUyLm2NooVLS1kQHry/R+BzhNbyBI/cvh0Iozuj8PG3bAErvm793qlCHiah0YR9GRxVq4aX
qLOncxNDGh/GQDwPoZ8H2ALEnD5oKsgJTm1wbxg26nonCl/soVIb6lfJrmtna9M7QbPtfYLnZsq/
pE4L41uaxQECLMJIyhjwdjQ2820umqgiNNQQ99nUT+shIlXUcEK2/3XYuddiFiR+0EUtkMHw8ERr
NbnDo9NirUZvz9FtLEDfisGluNwUU8WMVORPUBkp98SCa1BZi38QCvNrbDfWGeUGNx12KkE+vXJd
DdL3nhpHUsSOqzY9zWncUQkGH8MeHf9j8GCBvlgqAk50b6kRmGzyhlYC9l8K6naHEttsjkTwPEg/
PIZReFPXdYa4IvlwZQX52RE/1EycOEywokqPQE43Ncplo2dbH8qOUreCCq/rmFPj3vdm+lr68PQs
zcbq5Is3OcWZl54HEBqUtZCK4ZYS8Tci9eCcTkT/EpVCHloRWtSE8YGR7NX2jw4LvgZVosqp9Sob
wwwvaMbqCAvM5Hx3TbT7wbkIozV/ZAoeAQsKQR4AQnLFDzPkEjUxQ3ZzDMf7Agt7Hw/fqiW5UPem
7P4z7a0dPxR2QRxzR+2hWxehNuSHOiu8oIKkExfs8LkZFCHV45o6+VrF2CunV6s5moZ7MZJmw+HC
yj6KyVzzP6O5/+jL6adEUrN2AnxHtWPc1tmw9oE82vQ2IvY0YShXM2bPyHtCk16q6cfAZVNOx9P9
mGU1LwdOtOa2L6YP0ifIXJHkNHAECNL6FGlZ7jip3GAD51Yf7dysWMiVUwfm6iOt3VvOi6vRi+OI
56pwUN3f+3mx08dezGYnw8lfNw4uFc40aJKNKsDP2ddgpu+bIj6qMWAJrED/2DPU8CCv2R8VR74V
K5h4rp5Cr90DHIVyIpNta4fejiuSV3I4VqHLMH80zY+5JWSi6GrCiATrLBfFLBnTForZbIHdyZDa
HD0rGcgnOSqQsvpPXQXXn8RKrTkueQEK03x18+zAf6KCi+/5N4Er0lWYz9uSWoQz+GzHFcXIzOUv
CdH12JeR1EUZc88vFZD/CstB4t7t+ChpNw/s/FMDoQ9XZ2jUjj9kN25HOKDmfK//bcZTwHGcvHrm
h2FdHfgvSApvEr103OETmk5c4L6IHhMvAmSMGEqRQJ+8lXVdEtF0rBZbf1PCqi78EY4aRcSTNiWv
NcAGlt/8YbXBLiuoNM0s+XtBRIKkKzCZz2RCA+sMN0bbQM328O+DbAFe5rERri1QBqrWx0BhfOYP
Y2jeC1om9pKI26oxSVU04yq4HZrGo1ECFwkVJsob1HcL/MJJnqpgeA5z87vqbe9Kqvzcl+VrG1O+
CtLh0WQRZfbkBhN/SNZqtaz6Mfye1T7JqsVirWWPbCIjek0kKr5KJiZ/SOQCqmj3QWEIh5lokReL
lZMurwMz8VXoM4KairqKtzywqw2unVrNus6wtLspry91HLJvHdp+VWuBw9WUQMhgHTTJzcLGC10p
Jis3jI4AqMlhyGauQ61YsBkZ3HDZOHigutQ40XUojrYxDzheOq3HIZVqIs9w6rAgqHIm5TKgMxDP
NiF6eROshim4gbzZ3E8xMUrOgqzAR6gCfpDJmNSSu9gj4D2xsxtbte95HH8vaGABVkrqFeya7wjT
XtF4uOiJtX81DwQJ5PIpK0S/HqfxQqO/eIv99MWbjWnXVXQFyskDGxwSUFCRCbKLClzEziCq1WJR
heoNpz/Mbmz+b5LOYzluJQuiX1QR8Gbb3rLZ9OQGIVIiUPAFVwC+fg7eLOeFRmo2gTI3M0/uy9Bm
zDuwqptuGe3gvhcASoiJssO60RakybOZuC5hxwbMPzSR+UU142cgnZcA1xqDbJNQImem+DkbWeSd
RH0hxlNoVVKHJUlIYRYHe9kFt9G2i2lrzgG1gmEjLMjqAds34PYSIjWe9iEX79i4A1peZ8ytVUOO
oRiaj6oNP9s2Dz76CEqxZ0Du2XhoYPtp6q6Blx4NpobHykUSWedzaz/SJNKdTWmkJ6dJ3tD6mcwI
Sr5kQeqKPeWiKVFHiVum2gbDCyed/c9Gxz60yJiBQ50l9i0NYKRyo89XpWmkqySmm26yRf9mGvWF
0bb+CJ0k/KPcnoCTl7rQPRnEH3KwNFtqSK+JxQy4heG5yKl02I0YnUBDuCkX7jSO6XezjIz65YR9
GTsibumkAVfq+IwJVg7eZghWBpeb0XcZw8UmI4JElSROOgIB5YCXl54Mc6B2PJZhT3rJTx5Zmcmo
VVY0fuVRODbgX2S3L+mF2DntONKuTkflBrdoc0ln8eK7OcxgZL/kLUxTDxUJ77ns5vIt9pv6vQ6a
4TqomW4mZah/PdDtcVtQKRlx1OrLjM1UYHYEJGWRG8OZdpV22r9XVdR6VOs18oe4eX4QULTOyZz8
0Tr5xZb8t7IQ/Jjzq/doLoIOEypPgMX47q+kNSBf2R7Nh7bnRjC6BGm+ZK6/DB2N+7xofXoioeGU
gwuQIWPftKwcD/9os6GCSWW4nhmSDimfuTKFvdydOuMukxa6Qpx25OsXXFaU+OxD0E9nU7I3CSf+
GWKJXsLN0rGQ2DAAu1GMmqB8mJJmSKHwwCoVhR1NTp168tHpzsEy5zenXRAISvOUM9H2GQOrChrS
mJnYj1OzK+hVTBFOkLX3lYEVuKJLR4H/B/u6xvKx1121zVwOR1axmtyJ44DFeL9JtjYZZDxYa9tu
d9HYP4yqOtP5fB7AaBXQrpJMcX7H6z8U/UPS2cm/EAQUpYnsALSk0OGYJOKewGtVpoc/P6cSIabR
0ihKOiGYLnMPLc6wfsh8myF/yPzyqvQ7slH8ew/CzsSdMNbYJYYHrcJDV+Wn1K32flCSNemZ4vgP
lnRQtQUBEVE9zEHyrUYGsp1KlyIROAZd+N0aHp7n4gvcH0WljDNB1IGAIn/MYiNqi7i57VySwPxw
bUZyJQdXlDhE1W3qQlGZ5xeKt97TMDrG/G8nMNY1rc6DPb/B99va2EXqknbyXNy1JiqXB8cSEQmy
5S5WtGj0KIVNVRvgGaBCkatG5WogbOSa4arPYHdov0F1U5jVEXhT02dKGmu1/Jyc5veyzX7k0F/6
OqYFm1Zcm+zN3rfb4cKvA2XHDfS60+GDZ1NzJ0b4pHw4Gnj+9MlIA6WqyOj6fT19VMHw64UKjTFz
qj8Fe+bKx25+9mp7Vwd0GtSOgHmneQigy1m0pRh1vWl8DjZxdRikhHrDzD8z8lsRZ6fJI0Jr0TO0
Snx7ImieIGNR7QYewnWexSTfXW94mtHOV7HdVcO9Qa785ocG1RIFdAQUL4NpHoN8vARNsA1TyvHI
gCY24C6jFa9xwW1xUANJoWjAR+IviBiw0Osh/TfBbxNGhHHc6OrB3YqhmFYdITekZnyijtUhaTMu
b4YHhX8fJni9y4PR/EmJGdErka27rP27SJo2u5+fTQcDxEEjxlOUxw+iH/YeKCwnsF4NiMoVzg17
bu6G77/IEFk6US9D224TgGKq9X+job66GC9gFW/rkFwi7Z2Li+Zme/Oj4yoOdPGBepUbqvUlS6CQ
df21zpFHapo2jOJV2s3f2SXKltczfqjpkkX6mMwFra3+qalwRiQ9l3IDzQoFAFA0AbdoOLQD3Bi/
2sCZojpOfmEJBO3Gq7YWmKPXDIIByCoWt3Gq94Sf/9DFlGxkNRu3eS6iXa6a5GilEv1+Rh5RKdCU
mYS+qWGHxQbeiGgpgJo1Gr7Zyfc+Ln77Tut9NE/+gSoMMjt9nJExr1mFyhhYQRKIIxRNKoWyxTej
idaPN6dwpmsbgYGse2NnKzfa5Jqoimdxd08aQGZ8omyxsbly5hoHkLdt+g9EpZeyCPCfdwQc4HnV
m7p0dnVjbdpAP9GnG6493eUnLdqNM9bvEiP6k6x66zVRib9K58jc6gppzCKGlXVDc8F3x9ShKWsy
knm9syWrY7BE/DjsOjlFCjwFmeNuB07uzDJ3vg5eOottZ8ajVaQk69iK+wbFvldcwiB2I/gCcCvw
MqS2QG+piZzUccX10DwknnVn+Esv0phd4kVBjk1Fraa/wZl4Tn1ENNUDXg2LB5s4CLsXSBdFwnYo
/Wpn+OW09gz8/+PcqW3jDo+tOZxSUDhst4usOGMkwFsyTOpHNsZn6Ff3pFt2z8C5SAAjfZUfG7gq
hIPbiw/HlPR4CqTZ3lK/tM+ld3Jq70Em01+KYT58+kkyW5/nrH6gHfOjasg6dpbeqeWd0Y2Ng6V3
n53O3Y1t/iai+hx01DlR0PtjNYTuHcm3R68Tnen2dqBWuSqL9y6NX3VS//ZpEb1GpSIPqFkAp55F
mlXQXCklthnvQB2g03iIe6ZHfXE37nTNjmRHB9vPvibUvMx0tuUSIow6fVIZycwwpd/ApKuD+fDV
8dwTh85L6Em1rsS90BE7NOfKLEOE7R9kE303bXLBM/0xNWheI+DmIXapnA1+fD8+hwyTehDrFfk8
jgBXlSzzc3rKajPiZCPvgoYbadcvy3ceyHGVwu2PsCi5PuP2wX2rBtpwWoF1B2J2X24LXuaJjj7b
xqQh0+cZIili1fdcku9lKrhBI+QvmTfaoC7Ycf+RdaTkQKxjY27xAz0rab/NXnSY/YHp5LgrejAQ
U0O6n9Qdn9xysWouuAOOcmduy2OsvyxacOhTvWTG2+h5xOBpz6Ra0a/WCZd8w862GvURqyj2pkRe
VHWNcTaPMSNFMYU7PVtXkx6TxKwhSiSYZSbbP/Wh89LbgKsmcWRM/VDjTZQ+xZGAkQOIlTKfH8g9
ckLhEVTLCYj9FVflw0iKTtjuMZ84JEW0a83tbvndEtQ/BKxawYS8684p/jywrWbTby3W0AjPXQFV
WSbVLa7sR2UMh54gZ1UQt86NOzGf7WQz7lt+E8tvhc8HOCY4p7H87uX4DDP2NqHi7SmPWUd18jE6
3wTneSvntNrq2cRFpOXBmzBdWOLL6cVprihnlgLZ1FLUfZr3Wej1tGSAteI9L9YdgxEzefd7Gt+C
7E9iWais3F1KeO3jOBtrlAB/KxIsU73Kd82YPUp+Z31pPaeW+nFcaJG5aP4YDadLcKdbr6wf7JiW
ln4MHnGdYPOqrlRN/Pds0b0NvoliSgHgOKpp4PPnI9aebOO1+sUtcavAiD3ENuqlw1mvyoDgpjmi
c1AAvDDBca5NQL4zdasJ/6+eGWbFcR8TCXoUqPAJ5MDAn+mtkz+Y114adyEY4S6tHpgC6nNT+D+y
K8XeC0HNhvdmxJEejtPec9MLeOSDNWTbiTLlFoZSmhprDu8vFQbOlGJlkQXfPUAOcldEhmKeJTKR
1N1yCeWGG60LeyFtkQnmtSI9uVdWdq94JsyQYfT428XYnIF2zY3FOM78scWAZ8IsPcgTUXonSPHW
xdEuCtTeY9VeGrCE71wivis/yFlT4Ei3/DMuVSCxmF47032AmvnZII+1ojpPdEEDU4lWs4HGC/bA
ZggYBeNnLe4ujydlYsU66PxkjZage3mmoqEmXRkTl6ya4pjhvt8wWQWhYA5i7Xui3TYWFlq8nJ88
oR/4X+C+GG+NQ18dD5E0xb2WOZ2KIWOoqOXn8IyXsOYH0kH94vDgF2QQW7ZHzaRlsRdEpfsQYVJW
cMNgbD4oy9/XjT40nJ+LcgLiMngb0cmdM0e/rrDXyps2uvuiX4dZY4Cxx9umBb8OCd10WVis4gIP
4CyD4JTH7YOZd6deFDczD0F/jFBZy28ZUpVrcbPMjT8ZQszKEOIyw28F2bNzVbCueQN1DUoqcfZt
z7PkI+AQ5O/WPnPmnZf9TUIMxwa5K2pzT27B4c+gApUHg3q73s83Y1EeM4yryxjKUv5nkS53CTf/
npP+4AEviJsFgC620VjcADXCTMwrziyIS9k/EQ/PUZ992XzG0KuOkWR5iYNjkWcnGyhR6OlzZPLW
uNNImhXLRTXGu8jhjVs+cQp03yUu60iXcFl+RpfciYbuIOw7pd0/BLju4IBxqMCHi+VJu8mBAdK6
LaN4lQQMJEKpgx244XjrjzV53hHIgjFA9Sc6gZFtjEG/hMuKewC9Qr9CfGPQv9dNby06ywiFwEUv
Mt5M9hvCtYheCBw08vDGuTsmP2/Lg+iwUE5phFCmrxn9erWOKEsvtmYqf3E+veTRdOxHZ9MzWV95
TbVpa+/JVWofeuauqhUFt8WljoedBMNcMtx0MnPfk30znXkT5v4ptVmO28K+ygytaWkemML5OSvf
KuSYpGMYaeDtM9z6zeHQhZVFYHAtThVO20EVTzGB9TFxKeHDcpWpYjvkkM99D+8hqm+bXauGqHjq
iL+00WwC4BmBtq/2TBFE95xm3inswh0OjN8+mz9ckuks3wC2SmNXdvOZQ+ZlZEywPGZlJv5U2vxZ
fhDpOtgz9E/BMWxuG6B7eAqTdxmMiMqsAz5SXdoex7Q8jEKduONsUrO+c/Zg9lHVcMsYE6QwDJjU
HgpgchwMcOP0WGmGz9lt9uyRVEwzsU9YzFwldvPQveFqx+JNTCBm+fbq6sts+S5VRpFJU/7Wzfjb
KOZC4tOXKP30VDyMQ71L6CPSTfxI0GWNk2+XUFKo4+zF6LkxOHV7C1rxPGqymZY6GFOJ34eq56wx
9NaB3TuyS0+dSZbBYNHk3vlvwE8LOIlr2nKl9Wk2CPgso7ZfwXUJ1FFk/6g7dyxVyxoSoer2tWZC
B95W0etIcABvUjZfi7B4o3KRzZ50RaT5BfLlPfeKfhdkLd2qikm1ZtAqH9FkcdCFzlskGrZk69S7
HW+a+6LZVE1D/jQBxU3xHGq+wuh9NpAFvToGJsT3tfiOmiE4dcvlpUsXpjPax5j9iRvzqGcFyCxm
mNQ52WFggLDJ0uoZ3rbkKGi+h7zB7B4lIppiIqcInvf1qfqvU2s23joPiI0v7zGt0Kz3xdJz1qx6
fvZicu6qWsIT3GxA8joXI8nubURnMuvUspr6moYXlQX3MmE/d7r0sc4TGHDN2KxHGwShnhMKG9Iq
A+CQx7eoQEmzWofqSjpg84bxtBgY76b8hinRwf0pe+6aXSd2fPEcbhzYXuMApAZVdFhXXncq/Po1
MSrAzsuJIuOUZPmUpnZZKDeyU2rjtu3HsurFCTbfluaZYeAYXCfA92jj2GhSUU7a0QLLDIOjBkGE
IsJLjT+Z8bHbcTb0gmkf02y2dnp+TuH3FWen/OI32bmo7J0Oh880amMKJMho9Mo+LNaQWjGSFfW5
cMCqDbLAFQxLwWpyTnBkLNmqvmhv4Dibq3NLPcJqskf7WEm2e7e278KnHLILjS2N58ekjG4iHtGy
LHn2PRZJc8F8csesaIWqgs57s0hun5SrNwCQN0G++MdCrvfp2q3L8zCCSi4aG/gJcSFuuSLfdEX5
qUMGENRahQWWew2FZGUE2uOElAPPnJ8IryN7Fb9F5T5nxJq5NiMDZu2PtFBiucIfnSS74Qy/JrVg
uS/foKA/iDh6YBR79jSeBmemSFBxrZzJI9hF9bhsCGVd6C2FmXzpljMX3JkKs3+Z6ljB/rCxmGIp
neqTxZbTFu7Jm5AKdL4JhXO0hvF9JMe3k5z4cFrphIyK10YvTlV+2vX0xN4MYc3klIntncNAPodX
kRolyqIe+Q3Jl7Ch4LAs5GNUKfoh2lNW9ph2pnwPI2HvDFbykGTVsfaHzcirmDpQpvPhySIETn57
z4COYAXybOl8dqne4jA5pFypO6ulsAiPLz7n6Ez65DpY/U9mJFvyBh/gbj4w412jmtEcVrhhY/oj
GKxEwkON0xcHI9t+zAyXmyBIoBVFuvjVwO5I6ojab9vo3Kd+wO7uLN56Y+w+c6/EGz7rDYLAH0Wn
rUsXhYqT6hVLX39KsvlUFgqNo+kr4FTMyC0KgMxlCI+6fDe8/54WnAgsS80W2eRhoQS1+Am2eUQk
oM+xNOVRxJtHldlBLFiGmX6R9aB8EK0Nrk6oAU+VVwXvtZQKTFgub0uCm5LMAOiUY2MGYzgeHZeL
6BVtOYcdaJJvJ6q+oHYNYF2DjbhwcUpaK9NoZFm12scxIg1mm+hGERZPql7ntqBrBitwhQNrlnt4
d+NmRhT6CGO3vw1WVty5cXk7IlXOfuwDFC5vnIN/nZwHb+X5VfpayoRzs2nzhi5Ouo10vXQnHLP+
5JuvzhCTphOTTfSwhvAHpGGu22cLz9DWDrP8STFBJAcSq+fZR5VICLceuqBtPnuDzm0RMdaJmiZ6
9WzR7NNYcKuIivEAuabaVYk29nmWj3da1u0vBjuMKsOBNz6M6XBIoI2UffQNcxEIi8D+lE7dcRiF
w0m0qUjwBYxPwpHeopmCiJeUh6FE0mI2zUrlA8qZrRyBWDlcDC05wxgPNfRMmAPBYD8GdeFsDMuf
nyqrrS8UZv6FkofDJZH53Q9nug4dhugTB1/mnMNbowUD6NyDyi1/00pQfpHQ2IKryj/OHtbFuDXS
F7q9BS9QuFxjC5mz3PU2VTuV1LvYdChN7q3pb0X1ywEkUu3QSuxK8I68g/eAWfspNYAIPZPU7roH
BrR2RG+jSwJCmByrU+ZRPRsscCwTJKNf/aJHFNcqNufnAOmWnNZI8Wg1tk/tnPi/ed50ZPz89lvT
ouIQtppriHlzeJMFOzK+hlb3pHAM3JDW2gutjpoWYyzO04jxeAgSefaMRm+qaBz/UiBhQMOeE5Fs
sjC2j8obw2HnhNN7b9spmnUwd+fZsgrGOTGXKLvJQLPwkMYcxjxyIIP/Mdmlt4qE1V9HWzOlW5IG
MGIVuoQfU+kF9fzoOlpBsIx6ce86KrNDjocMPDpvOLplSgSF53p6iXxMYAgV3WuhYmfroPM8uTHa
ZRqakV6XJaywIGufcxZXb50283iSuKjuhaio4O1qF9MyTR/rVA3uc1l01vcc1CUhh7jftPxkz3RF
OwljwTxq8rPS7nQe+uGT8l6Qlpyj+7Vwo4YT6VSp7Fkyw4UqauPg8ZdAFUNJscJuRcFABlf0u5rN
9jtLMcuushhlQ/lG+Zq5wz/TT5wdcpHLeSTzNn0X4g5PZIcztrE7yubG5mcGOrJ2ihoRLOo84lGM
6Q2hEVOLmX6jOFwXFUcSiIaLN48BhqbO6ZBZeXUTzkI0GOLx1bQQPlZjko1nRWZgXuVG4R26KHKh
91Wu/1gZKMADpDeKeDvgfqJNDtQkZtOOmvfhnmaZIzYymu2E8ZRNA8YjD5o4tJNDwarT1E9RMjvT
WTOUCEHqFxJxx46qX6HL4ZG7GgMMDhkm50HKi9ZB6dTrVg72R4z5BbhYxecwlyTAUKJJZ1UtwFhm
WXp0GVFsU7safwxFexYR4jd3wPO57aj2bhGPqMzZBHGA7WIMZfvq9oPaYuYadkXXkiGymvnYK1Hs
QG3FKOeKTKsTdvxeOuPo1FnxXZLZ8PYU49pb32xGho9ttq38qAZahK1Nw97YhCry73Q+959Tq+3v
yCJ5w4E/jb1VZoJboROsbJ395BUBlCcSmitdlRFxjmnAHFq9iKBt32Lb6t+Lbs7PXl+ou6O4wBaO
V7wJlF8MCUmUPBtW1L4ox6N40WSEqCmR2lUp2yUEJxZ1rEsZ45Qg++Tt5DpfzCQEXNrYvZELh+5C
2OoKwDxBQBZBE0ds5jy1cU6zSwB4RrQhTN3a/m6JBdOSNSqDYUjfcsgQHGY9+HI/dJHUaCcBG/9I
7d++Yri7Vul0kR654Lzu6F/piOfm6YxzMEphz7EBYzf4zMLwF2QAAmhG/MmLywpE5+xcBrv5MYJu
ImeXjqvcSe9M+f9Roxrv57GngG7keidYigmUztGBxT264XdY7B7S3oiaNkRDzNRntCGWmWSstwbG
BvROJpy+RVBZBhROyAbs1hy14ZeDPviUdF6HfG0H1GhjKtMwfXdlAOcOfKdxRpVnrM5ChZORE3bl
zANuoQBFt5uw1GlkTy3QK2PZpdtSuy5eAkFMif5IYF/LDdR2gsXUadJk72ByBPZNmcjstNDg+EnT
Wv32efQ68hQFVIKYnfU8SqxunthScbZZ2h+BkV89RjANtOimas+xo9+A/U4rbPp3BF3AgcCQeEL9
c1qSxjWNZAO4aMPE6J1J2IYus4SzkPwe+/RmRhhm3fE4DfMzvqpFzwgefGNUnGooTAy99JIVzKas
xrqAJ3jyCam4XQ9k2X9J/4N2JVzAS+9sdOnHUqyLBGNsgrJ81BQvLP+BiONDZVg/ibYvSRlsXWBV
PtTrbbHkkRjqJfl87tL8wW7sNx3wCqnuo+/GA28lGrlzHAYkT4dWQFOpF7/xeiZpVneyy7ld+Zxf
MOXX/32EvscMMAPn7US9axC6lc4vsVk/pa3ElDp5hNyTAdERV6iZ/99+rlr7NhbiUnjgiPR3V7ED
h777K/qWI68sqDfjVdcmzgnHfY5LiASTSi1OErKkrT5GnkMtW7w4cVc9eZP7g+NzNZK2s6cQ7IA8
uBwmCqxOTGsfeWi+0oghpGXpxXOzTgVDuW76sEvjbYYM0on5TrL0NVf6DgcQUdrcmnL40zvN316K
97gd530e5pQ4FWvdqBMHnHJl9cZfFpkDIKGnpVdCpTMeQypXNcnnxdWegHoTBHI0UpwcR+B6893o
SXYvy1+NWjTaZNCWD5TNTIX7+INTzr85qe7sqs6hH/2v5U8FMw3Xtsw3gyixdtnJnfA4sizziqwE
4pXi2ynFHb7ANmwZvVJrn7nlLp0ZTKkIru/wIpwR/zUQKCpjr06vTmwfsM3j5LVT3WUMmwdvQbDJ
Nnqvh/hUku8KBDeFgNWD8X4VB2vmke9F2V0d3wezyP4ahF8UwnDw8L9b5o4rp+EoEmiUibo6WcF0
qsvxbZnmSc2VrOZ+paaWovfG2LEgrNu22oqKGx6Kg+NSGMGTeod5cjabjqIP4mEJB8bMweRsJ/6G
AsXjTNdE0wADZFuz9j4dlvMy+7Bs42am3dYa1WcTFu8YCJ0q4Spc12+pq2uEhuyjlQa1MNUDBE9e
b/MW2+VJLZ+ppWsqRBnB5KtCD3o9Iv9i5W7z7X9j+srbDT1kjoKKCL+K3g3DfMYB8BGavViPsc2I
LWGlryMv3zE3CK+ds7TV5v2TziB3DmXwHhNl2zBievNhXm1DR5AHd8SNFBI1E2L+Tmz57Vtjc9Ck
rbpuOOay2dgEQmY3uOl2YInO0+GIlfcr6TWh9sS6pJaH19PL5arnTXcb/zeuOVB3RfRh2VOMMRvE
eOVvVAQs1TJqa5XY0d8cO9TBTPQBsfdQyegtxldH2+CEvMlCfnXox9qPTp0fMqcryZ95t6rzHmjG
vWD8C7Vs1qqhphbvXpCIc6kkK0+9N9AyvOg9p+4R/O0uhipousDMrH7r4isMsYqWZbPpLRJnDmHu
5eXw23FjAaegAZbVMiCoicfRIfKnWXTjFNh6v2zkFjKApE4arKVX7scUtkD2TBKN1wX+ooFtNrFP
y+MtEHMl9LixVFyOGY7qbjtlgIIblGvf3abm58Sqm1YmIUKBgGtDFqeZkhEqKAA4aOu0gO5Nhq7F
62Xjzgzwp3pmtp6s6JlxbAjNGSJKhQcF6ztOxTcmi7QunkTg0kYqcdbE17Y1V6Vhv4SIHvhTsyNd
fGeasi50FRP7nJ60exuz+L0h8+iG+YYDJQWE4R78xtNoM1vELMKFjUH9SEkPhWF2R1LxVln2zde0
V/HDOF2FrGIBwYnedYBZ3ZAc7Bvr2DF3jxnSg56Brt5vOt0ey3DpCrpEPjhjvrTlRytaxQ5Fr/0C
Xy6PZIAWM7GdqI0xgGrr3sbgo5GkpE2KF4pgR35uFU0uBazVd5RHmkuWAkyL+wkf8vIX8lNlePeD
vkGhwyA1JeUjPLKTKRMHIG5ySoLiuDDNQ/A9vS+eCSpumHOdDf6SLJiPY1I+uzRmFsaNvWSNA1fi
Im2dTz5bV12XD+8M4M6zZmt6lJDw3U1yPg71zSKtXCXVWQ3mJvXwgS+GrEZ8ijFBuk53ygm/7NZ6
7Yr6z9S6Dzg3udjym+PB4GvlX1qesMUuzVZiz8rkoFCLXYAx/ZBTygxfiNfeNiKSHsnTjM69xDMZ
/+dwRfSnUUW/vmHsWtTMnOnhevlK8qLP0TXbBkyoRTh5fFZi/uwL+25PxV5zlcfJwBi46W8pdpbK
8OYNCDcAfYO4ThqzgfcKQXhTpdM+C4JLI+qtQ2/CYe6NQ8IOlVvp3scpQLI8OpqzB7QPgX3y6Xjg
RfvPV8xrokVxEEjEQetuVYi51TaouFlKK0lYhVn7SSvAURHm6WW27YbwGrWcPPjGIUxVW3sqd8tM
YKD6bhrZ7cum+mNQK7tC9T4WvDzjGOwMJkhsyXfuuk+965nI4pKZWm2frWV0xTs0yOEwDuE9NQIS
XvMGjzjpWeAg/D/dhHlcsjHRoVT5VnA9Me35pHV5onltZ/KrFdTWRqrYmc49CkkZu7W65GGIIRnY
oU/0dIRZzYwikEeIo3xS3uKY+IpOqHXrxY7L3Z4HKFdYOK3RPy95qLZJLjW3Yg6DZ24mDwOnl76F
vsij3tn2IW/yq+bvyRQYEv7t5XMt/22MKaMn5swwG4HZxrHZ3+wyPUZ8vzY1ZtUEgb9IN/xnNwq3
yPLMk43N8rVbfJkhUN6qJgw91k+x4T96FDhuDfIbUC1BWDnZLWe9wwBxTa302PNASX4AYeRPcYAw
lbGSp/xNfK0FJu+5NimjAf9gzx+eKK4+BzrNr2pO/tbpvF2+h+WbDkV+Mp0nptLtKpv1DVcZ4SgE
XNy9LHcT03r55NlqLxjCenxS04KN3CdbPHMEabN/PQSlEhNClrlvNBGsub0hQHOET+BDhJKGi8UD
SB81//by99KrtTYUyfgFA2jS0uzgtOK4doEavikKfHAWcwAGHhx3s+IvHb9/cgnimh5ojvIQbHBw
Jb9AQZZcfwQ7NOs0SWj2+IBKj3EndPIn08mRmArGiA/lB9vlDy/p5I4/BcKXwxb1fDq+5SxJXglj
sXyTPuWk/Hq50NPj58EKnVdd0m2NTD5C3UX+wsRHsIswEB4Mh7VX0nzBzDKvmZMzf3tQOaZ+i7W9
8ItsVTcF5nN+JY6GBCqSM1fFE7VLBYwnlm1HnkTEiT9qk+Ms65daEoyvK3FuZusdVMzWZ2E3uumA
KZFRIT0LpRz4+mDj8MPwmucXTBrOiteaFLvCmjP3mugHTIx+Tl4zO38cJD5d2ng32jUf6a6FMZX9
AiTZU957yruYvt0sm44pKfuKwcU2ZVqyngr7Uo3uM0LQISaHaE1p+dCDdlXgWVbNqD+jnD4B1sHg
rjCgFZ7449XNXQ0RpkpURMjq/IblCQAMbIDBOaa9gWhfO3s7p2+s6+O7PZMua+TWJhuWNsOeEyOs
FgS1oSw+Il85NJnqp2wo766OH1y+fSZjGSSlsn0P/X7V1xy7QktvI2I7a8OVCGqc5Q5D1b7N4fxR
EAXpW+BfhW1dB119KgAZNRfDmrIGGZdAIAPEG6+tpk83bZ9rH6ci6VCmjl1zpvPl5kdi343WK5dn
EMcT7QKcj/zmL9BcAAySOBtCya1w9dnilII76m8YZwfPUR+OdB445z/SQO2tVEKkI4tfY9D6KR1y
Ydkd07Tbc+DcOnCU9GIdKbOl9p3wdBCph+XsElMWUDeowDiwuUYBa94xqWtuDXkNtPe/w5S/RWV+
7Sx5gyG4M734JRf9UUusN0UE8EoI67pgkBYOiFOzQ2hW7aDvd3VvUnYRUnkiHV4BP7TNi8HLhKRz
XIaIgr+umHraa6Ccdp0uydLl9abz9H6hk+mM1ToFWAV7Bkh6w5wHuHerVmke5/g9seBABPpwS7Zy
hzFkR/pRY0MaPJzXJbhzUT9bpcasm8GG682u3HMfUuu5MMEDOcFFwuKFQWE852T/Ag3W1vcqxi15
v/hKonUVZsfE9d9JV57jrgBUM93rkcumu9yte9R/hr1mgNUGr43uGmpGxksn67UvOgyuIW4Cq/NY
56JGUZLWXXMPjkFFye0aXW0rm/JaG8ahdX3uZOaV+88uN+iGWb4T2wHNhmJ96QvrsRbDYw2CwphD
ppn2oUjdjeWHycofoCWb1c5JjKMAaL3kOlQebFHT9wKeJceIwfKhtCyD6LS4d9ipTcrfJp9tJ2T1
XB416eeHEgQMq2kPU4gPndXb2kx+/ZkeRO81bKv3rDU5fQ2nosvenKx5rSDqICftxiy7JnI81/CR
KpFCYIk4L4KGMlr8XHW4+R91Z7bcNpJu61fpqHvUxpBAAid29wVnahYpWbJuENZgzPOMpz8fXNW9
TdIhHu+701FdHWpbTGLKTPz/Wt/iBecLTdyrocE/UbIN1ARJtVyh1KEfN9U/Ja/mGVS0xKnWjZWj
YQaAXXEboLSfqU6670LrfaRurqgE+1Ko3/poxi3w6GlobhyLiGxfhwUlsKvoHpriCvJ5iCz8cxP1
iTOf/b5Opc6QKrUvqR/ZxDWvs4rWd4Z96GMjXNXFm+ejUB2r/XRUvosKsMz/F2NaqgQl8Rf84Mi4
XdBl8fG5dPse4dqQcNN7WODDr01gXSY+cwPmn7E5494+Bl3i3TZVw0ZLboMQRSU1Wdd/cub3XTtp
r8dmn4QXjrYrzGeOl5I20i3xvYc4zY+aJfJF41JL/vL5aT71qk+D05UT0B5MmAuHg9two2LIzs2+
N729wGkSRrddaj404bD8fCTBJx1a1KGkqhq2eNOEM+IcjRSLyvZNp272bEHqO94QxssKxv3ng5ze
NWA0VXCvprBU84QKXEWd6ZmUL/fY8rSUXTWGwcnOV/HsjsRryAKVcHfmyE7ZAqZhqMKydGAdtmYe
XUDXj+jmd225T5VAWRgZ6njeWFEyVsQefH582nSWjs6iCRmRe8WQtg2A9fB61YrfJFK6Pw7QtMjU
MJvHwd2I/hrCM0daK4AaVcGss81bMjPz4cw3+MXBHnyB6Yb66W4NUYW3lR/wGOImwniW7yMr2nc1
P3x+qL+4lAcDHaE5DPQQPYascnoskC2uxxDspEY0PKqWvLlWQ7HM2Id+PugpncI2uW1UTTV0XYMO
fnSXJqWexmOtlPuI19JZYyLmxDyh+ORyyCmL7iLFll3zf0cYhz8f+5cHLOCDa5qYOChHByxVOGqm
zQH7zhqVGuWL7q7Oo6sku0IfctPzo4ng/n8xqKnyPE4TkC2OjtdpArwi2V+Dhq2/dZv4JUWrqLdI
Xww0ZsGLllYXnw96OukwwWoaGGHo3Tw7R0eaUsKVeVyMD7pu+q+DoeHIVLtu22appczMAhL/bw9o
6EI4BsRwzZLHU6zljGQ16a35UNBe8Or+C8ArwB28grtn5tPTWQ7mx08jHT0emeX1VWF15oPfZsUm
LJIbJdSSq88P5xdLBquiIVSLwqYQlna0UFFVHFV0HcMDRjb2kDs1NS8TMuULMoeQOqnzgGOLhnlu
VTRx3OgJ1/788+9wOg9IB8iJzmpp0Om2jiYiz7CTjnQgysfqiouXkZR4W4xsFD8f5vRWsR3ojTbX
TLVN5tfD6cbuMT1aRZE/aODi8KU6iFZ3rkEyaSWaM4d0hJRnIbY5JGE4liXhHx3Dj0gBYfGnwvGA
QdbG/e42xQZvI+/0L0YYUzuJlp8f3OkTPw0oCRTA3kF41NFzUNCch1njl0T67Ww7R5j4goyZvLRx
ZXs3AtN5lm0+H/L0/mRIh1WYPY6QzjHuPRFZ48KSKB90/90Lsyek4ueCFU6HcNi5AX+iwidBch0t
h0WfWMhXQLTkMn53J8CkPux+9ygcsE0qvmPNlqy7R0+ZMMa0KkVePGg9ymbKIN66RpP6+SCnd/jh
INPt8tNKVw+tUAsrKR7yPr0arVCsWhFjFtPl/vOBfnXCEGPQ0VANFUTR0W0gTZXX1oiButCPWd+C
GNVP9/75ICdHQwQECCR4VrCJAGwcPUhWk+UGjMj4UU2qd+x4OBjsXsUqHD387kA470yNickBOKQd
32FFXSGGtNPy0SmqtTKqF2U4PlFQ/nyUk3nBYdFyICHZmm4YQj+6ySxtjLW26TTkrspeERd0flaZ
Zc1G8wya/fS8HQ50dBfkUBh6vR20h6H9obaJvmWUJeoyPJeMMH3Qwc7OMTkWHVuoofG6Iyfu/0+3
WyqkazQih9ZqPw2usW/LOSS6Fal+Ep0rLY/fPoEHw+mHw5Fo441tDo8zw0Pp42lfdkFoLPUxpsGj
2uGZefxkqpuODr2qzYrPnf4DT/bT0bm95SEn9PPHvAqhDVQ3HsaYtjaWwDny8bF1WUDOJq6crpOM
yju+wT1iWZRRjm76tIJ0KusyfRQTxEc+Be53r+g5ofEjYJeZUqevSt7DnPreyiePNuTn51j+4uax
ee6EwwrJ2480Dk9yBoF90EqZPhZE6s51IA3YuSmR1zSdjKU2Gb40xZ+7cbDLVZe3+/daCcgOly0E
F2HT3sIUknt5x34eJDAA05XugJrwK5p5oHc1q39XcEEBhE9mVUdUVpB0gEFqgRHXoyKb4gSxciIM
vVa+R+q70n0p8X9M/speHa46vVvrAFMQ+1Ax9aHfttazRhdeIhaba55HByfD855eYkudKg28E9e6
973Shz0P3xtOpEhYm8k9NCGSJvH21PkLY+rAlP6UuLpwbcL3XMyuMSY7L6iWLl1qGkRwIWpX+xoV
RCSVlRGvEWe+4MWiEpy/Fbl7P0DXSCP3Nx9ng4oCC4YtmaOm6unRvNELkE/JGMm9VcVo3kssmAh4
oOZOAunPr/7JtM6EzkRoI+A1mKLE0Sat1N1Q8XTKtcSv1VeOTAEbx7p5Zi/4q1EsVnMiMmDYn+zD
ggyVnFnb4WPehum1Oyj49KP0++eHMq1Ah3OTpQnBFkz/Adi0j1ao0TXRYWV18RhI46mkwm+UMMqJ
HU3EhVlmXz8fTT+dCi3iMNiH6baqQ2c8OnOdVpSOCkHlcbqZUtPehGARw9e8pxw3qZ5IbMwjVFIZ
MyQWPVp4PnV59baFK0PIN/8ztRIcV954CG7ZQtIx+YLgcoa+mlI+S4XZgQBZff61Tx92vrVBw0ZI
HnhmucOHvTB6B89xlT0OMhLbcjCnzmoYreMBLtfnQ52ufpKBmNx0NAC8Px3Pa/qIk7i0nL2ae7gN
6xe1k8jLaVjE6Ct+fyzbMSy2c7qtsd4eHhZSLSUNnMHZN645yxP/tgrHKwM3Vm8WZ9ak0+sOhpPN
MFRMS5vK04dD6UIrMXQLZ9/B68B2ByQNfFQ54awA+CmA+H770KiksFEhYIa3wuMnFBq/R+usdvdB
097UPsGxiJ1Gs1lYInr9fKjTm4Nxpv0QWTITGPLo0DJi701ev829WSIyLpL6FnbJrQFT/MxC+6uB
pEbh1J54sY51tOQ4ELzkUOjGHm3mCHswunV0dY+941x9Rpu+8uGkYFM3kEII3ia4C48OSdOjUoly
09hzPS8S1PJcq7xUFpjjLz0API5CDqVG4mc3YqI6V6n5xXH+VbXkRYaC2Mkj4LVGmqaGvbdwQRMJ
QadGKXHNoQ48V3Q7nv2mNYPbhF7tdKOcHCj42ZRakWvxBJAA3ayne7KmbcAmKRJi/ns3yo/BeLeh
usdmiZXj8Bkg/tKC5Mpg4xi9tfo2VqsrcjbXvz8KG6IpwElaBp73w1GqUsokT31QeYpL/1u5dTN7
XmrGubvx5NRRpWDl4+2db41282icRCuDJiN9YAcR6lUzMKV1zq2roCKOkUlI4/43D4uJQ53KBVQK
TEc/rmYJEI6t6XfujphLNFWsAbr5EanumWfsePolvIyai23xdJkSxPzRcijyvqYJhygTc+FcGv43
9GZNjUtnyt78/IhOtrC8QdmOrZoU6Fh8LfNorFFH1S6TMt/XI4zDZku0vKK/6wJaobaf8urxDM+n
Vc/TimXAIX8+/vGUbGgmVf+JBM0tDm7iaFHLFM6BkQbx3lBb1Opl115T93HQ41LqaaWiresRLVWX
+edunV8cucl/aElwgpGZHZe6HWtoej2wcQdZWx7y2RCg97GWCDaLYVoX2uTDdrajVqwJtD6zcz/e
VRkaC5DKyiA0CrHOcbOizZ3KLaXi7dE33kmvnPWlfSbA8HgC+2sIyW4UMBflkuMzW/dKNmKI2IfO
WozVl6jYElh6Jq/wpJ79YxScINyx5tTfOb59aEmITITuLh7wwiDn88V1KlK0IvCCSUrogbjbzNuO
Q4mjfgjVbPe7NxC1XlY2lebIVHM6OswSk2bNuufvh+QD6zDXEjv1ohy2QQQJ3j6zGz6db0B/kI1H
6QHnEkLUw3ltyElr8aoh3sO+QA2vb2LrBfoa96cDwU3ffn5shn60BPKmbtI5IylEAOnjdjkczswt
X/Cukux0xWmfwD2X6zwcjDcD//Z6GFXQF6NOlHeL0m7Mg3Lfoy9fiBBu39i0gCjIrEKgZ2DnZ8v7
yLTsEuuTEo7hOOWujWVKgnrYrwMrD697J422pkKYdOai4q452QAshYXXCrIwtH9j3lR2dAkGldw/
JU0Q5WTecKbDdnLb6pTtkUvwTApJl+3oDHeW7LSRwJh7OwLoWmfmVUNNY0bc2/vnJ/eXA3FSJWQ9
i+3u0dIhaRDihCqbXexGPTAdTHZlphcTcMw5M8mdTjW6Ktmc2TyFbN7V46ck9xLZoV9pd35LFkrl
XJEVsByF8+H5cltHI2yKdNWVAsxGN2v73psVdnDmzfR4yqEmojs6//CocIJ/bLd+rpCYY22S6Jvc
t1q2yEpx7/X6meXxl0MYAP41Cr/86+jatQrmC8VV4vs+9HDN3OZFtfz8ok03/M97wh8HQZeXnrLD
cnW8e9EjMw7N3MfGmDyN9U2itoRS3TJZ+xVOqxYxnH7mneFkG/pjSJo1POzQPrl4h88gtqAmIREt
uc96lAKTvUALim04hLdqo08qLhKwXNe4ll688Sxn5bjFb76N8Q3Y11PppgU8nd1pDT24ctiV0XE2
N0Yc549ExpMXM7bFxuiSYjmAtfDP3K+/OMs/DyiOSoWkAhGw3XOreLaN7VXB4E08V0BMlvtd5OY1
qn44aeo3TCRnZrzTs61TRp7OtEWpkn3W0S00dDYGCE9odyES90bL5yJe1zYMtHgtB2WjKlCPPfxu
AfrWMjrXDdKmjz+4v46GPzrVEFlLVRs5RGkQm0iIX7SSpkJIUprmb1Ee9uHCTGJ7I0fgeWC4C9hf
QA36edibyqJy3fiOFA0UOhggl90gqm0ugvz584fg5DHjS/K+oLNnQ31MKffwfsicNJMqluVrvUWi
i13msUJ9t/h8ENbQk3Mxlb+patLWpGlw/Eqp9gQ8+UrIhsyQXzGEUncLLd7Cyuqb5+qgKPsFX2Xe
GdmyauRWsWtihPonNBBb6UZ3GCmv3IwYNNWDcNYCdfUVyJR88UUX5MqstPMNNsHrclS/C2vct3A/
17Vp0RPuN/iMRlYXY5k12jMAqSnrqF3ZZvYOdRYirNyVbbjzQ2sra7HQm3hFatdlhi9y7I1mVeNt
BwZ1qUj1XYu9dVLEiLWKRW5yVQPRPI2B8dINcCOYZ1vqncmUZJs/OY1zYQU2UZTYURJR7fCOFrMm
nDRrhLHEfbZpAvt+uiGT0d83fbrLRIx7saWGZMJ9RBWcNtW+dvLrkbYRGlOwENKr4GEhoxeV2HGE
/H0SMKykvhgGK58pGqCeMnwyugrUSGft/I7JjFwWHMLuw4CmTbU6a+5VwR5n1W1u+k9jCeulVYwv
sDXFjNoduXZuUK9U8ENYwsL3keQlVG13lgdYCP5uLGLUzPEWW+RbVUTPbSSflDT2l+NYrwOqEkMs
LjGab/DZXOTILGcTOKajl7kIm8aayRAX38QDsUX0ld4m3tYEdtHYdzMUVukGzineFSW4tEr1cgSd
RjwePEzRIs/HBpn5WOXAhiIzNpDTOST1TB9mpGaKTR61cxQkV5kZAJBCuwlsW41B1vc2H+/a2Bdq
xBh9U+LfI7Rvhgf/VnO0udI+67etppBTkATeXDeEsw4MDZ+PXrsILevmNjXDYldUjU0uqpmBYjdT
fxmEutwaJaARqKP2WsnUcjPqqbNQrAIRougs/QO0Q3+L7q+Bh1FOJkXO4EXXpxduUTizyCCuzyl9
dT2CpbiOsgjvQvg9Dlrq1aUL9zRsdlkszDMT8/GehSrpVIiFYcx212JZOHzyFd1RzIGzcj16ACUc
M8pfJNb0a8/p+zMz8eFMyH6adjjj0GY1SctBT3o4lJN5/lCnQIU7jcjD0rOt9VA2/iO4AOe5CyOC
tYra+/gx6fzXW/9/vI/s7q+ZtvrXf/PzW5YPZYCm7ujHf11DbMmq7Hv939Ov/eevHf7Svx6yhH+O
/8rBb/DBfw+8+FZ/O/hhmdZBPdw3H+Ww+6jIQPzx6XzF6W/+v/7hPz5+fApW2I9//vGWNWk9fZoX
ZOkff//R9v2ffxCr9NPEO33+33948y3h9y4/0uHbyd//+FbV//xDaH/Snp/2pypXfdpS/fGP7mP6
E8P4k4hn4kwm1QIVHcncnWZl7f/zD/NPSmWC5jgzN6UDOuV//KPKmumPFPGnpHHOe+eUJM4ujd7p
vw/84Nr8z7X6B4QxGFRIqPk6B+uDiZRwUqIg6qFULKgeHG2MVLcOKtWl2qgUIFizOt2V0bmyJiXg
g1EkvAOTSojkDXPqprAWHd6HXp/0NFTwmEMRJSeXTkTEu04bRs+ydjtt4UOzX40ZeYtK7pYDIXxF
E+C8UZPmi+8IB2ZELcfHUkDmnFVBk08TOngguKAloxcE2uLDmBI648THd+alw9BOk3ISwTTDbYCD
rspz4c57B68PgRyqR3ugN+Lhtu0KBwYWH4YIIVKHrP1OVb4yiD2kN9PinidzgpXD6PM5nAFISsNA
E/lZT4ZBu+bUDsaizJzgabCNTl8MlWeBt+rGb3amrDpPIdSloNPm9PJWaG28DrQQbBhYHuz8RZuj
exd14SWwAEaXkFcndd2Pwa1GHJmg3dtLImVyuPWRrD0CFmyrQ0+78FESKndtIlxoFW3oDdaLaVdt
+9wKJWyKbyqvdpXzhifQgqgcVk4RJIRKAKvQ51qgdc0rdQAF+GlkhbkI53FYh3IV814q7zrPwnXT
dEljzkNHpN3Sy1uQRojtMAf7UEOcZeB6SbgpY8nWoE/yurjT8nTsqkVXCUdbFq1Ea0/OTmU+JXkW
CKT/TlKVF42R2aRruh7rhTbPMnOyaZZ0P+utGgwYOVuH3cai6Dk7F4PdOJg0YtBnvEOOBKG42BlJ
Bcl06b1TqwjwH6RGfpuCmjIAL6VYnpe0m9J3Wrl8Cvkl+qaBEpziElMV1pvB3xuR1adLNIMaMR+a
2WKRwk0NuP+madmUNauk9n1Yf61V9iifdcdHOOKTTBLe98ShDtgpS8ARz3VqtahW/HZ4cRx8dDM6
u2N33xYxwQ8iTFt9Tu7ugHqi5s1jA08xJt8QTKQZ3wcAGuK9qUgoWG3iuoIq2VjxxmgQPACYt9BH
110Tkhhr3QZ8ehs6mOWVKro1q7Rkm9M5rk9aZ1nBacEsCnrIGuHiFsCU5LVe2yp5j9zvzsqCfhLD
7A0bNOXtQCJwWAEbuS1bA9x2rVoY7RvRqxg4dboFc6vNWVLVFp7jEipZpy/rvigKzPiknbCMKlac
rhVRVek8dkQr7wXlJAXdo2lUuB8QPq5sqEQgDAfDjTdl2EbeXRObLXjqmgAGrElDAwLdSqKBv8Mj
tlFNjNjvFPhq84sR9GA4B10zrU3cDHxO5mh2xvZIGd1i5/TscoGQmD7ZPVFp5m+WN00ozJf5eI0+
IHKvAj2gjxCQFYxPKciy4Fovtbp7GNCD2Vurb7VgE2lhg0N0rOOp3ewM362iyoobNurMLxr23GEr
GgKFZrqlN8M8AJJgw7tVfJwtUWM2+r0Rt5a8RP5ZJW9tXfONAHJmhvfNc4iBNOYDLviveTO0Em+L
WUKmIsvTpDihKSL4QsYqhAOE/UEyNtVblHiBAAok47ayb1D6q8UwI3OTzaDQQg/ITRlpJVY0AhJm
pRMY2GOiVk0vcDpb7q51bFnoi6RQzVH5CFPdTGriTJkdvv60qv29ePy8WByWtCk3TDIqSaXOoYWp
0TI+msbZqBrQC5gNC9LFQ3cA4KgOH0NGdjmhyvLMRkk7XJz+Go8yutApfrJROi7ueqpK479nvKYL
X7Oqu+kMKMUx6kyI/aUv5h7xCWiJ5gSbzIpc/WI5zRVP3oXqBw+fH/rRTurHobMkT04D3Eb0bg8P
fTD9sIVqSWyCI/FTQWp50SvYD1MYh3Ejpd680SSk2fz5sPq0Q/ufd9m/TwEVtEmxrqMPOXpNhDCp
1PnUMVAr61qq4ArLFip6nD4G0PF4QOegS2Zs73h5vR3Lu8L+niZEhLOT142SHOpwpjfQ7wb2f8B5
FoYd/la9iG+ImN1AFomKj5IOy8bhmeFVu6ob7lU4eXmHdEV/l0V4rvh2cicwiABUYlH64j44Pv1E
3DutCRwFmoQgYKOZpUa2/vxUH27L/zoOE7UsOxTJbuW4KqzFNl6lwcVSWBly7VKhnQGXlpuOfv7y
86F+cTQcBvV8HiJHUh8+PGWRGxE60WF/bADybOyQwHbLTX7/eBiEYhe12KlceXRdnLhMugGIMVZS
MvnMPtceFCtA/FCp0f9mqB8VH4TpgFG0w+MxWuBnhc/xlCai2Polka8RCQWfn7RfXB9q3JYQdNOY
e45LeJ7sApLXFexspt98SUZqSwTpKdbSaTFvnRns9ArRDDEMS6pTlQa36eERFXajWu7I/WaDl/iS
G5163ck+OfN0T9f54OFGmoEQhAeHIuh0JxyOkgqA+0QO+dDU+tsk77I5ckb8GHh/I4CUM8V1/d97
I+Rp5Q0aQbZAFCIt3iEOh3QVlFki4U3abfA1SoylqTaBFq/UaOCp8pUz8+bpVWM8g3M4iXUQaU9L
yk9lTwoQ9Zj7uOLSvPtqGs1X3Sy/QIw/szL9ahhq89yDOq8x2rGggRTfsLZMbvaIfVZ4EWca1J8B
ekW6SFiXtTNn8WQhZAhh0vWjqcPb3fFZhGxHaJ6MSL0uJDXMRsB1mDlGHM6TwGmvezuw95/f/Uee
nml6Qp7IDozDE7/QZNc52yAVTNuMYBZl1foxsLJMmGE41cNgJKHYds2F6RbeiPm2a16UsouzTRR7
tvNAUAebfJ9IF3dKrWuvP/9yvzr7k8IflQBdRNbIw4tMmHMBSJKbyhhKo7wyQ/Y4qL9Yu5Z1XHXn
FJOHb5OcCkczaX1IJptJr3y8GPTMyBrhcJwKrUvnfYalMx29J7Mficpr77VGo/krzjQNT2aE6ZIj
uUW1xaN6sjy0WVtoBag6fPjCg2VB9RKWlL77cSb/LmEcvJ//pyhyXDv5dVXkoIyy/simykP1/0Hp
ZLo6//XvAsVJ5WTOUZTZYbFl+o2/aiea9SdXmOvNemzQTZD6v2sn9p8UKyz6KVTRbQor09bw79qJ
ZvxJKWXapTnTBSPz+z+1E+1P9lGTVAGRgkSsQFXn39/s4NL8unSCmuNwAmfl1nRMUSjMaSRbNivG
4Y2v+lbcT2Hh0CyvlbxYJYUZLyto5QvdIKDZTXtn2a9ohjQIp5sHN+pWAOWWcQYMT/Roen3xqnn2
q0YWkkWMoluPQJooIIDnSAqCrOJtgW9b6CXx6ePAZtcQH0nmPTRZgLe38MUspoZq1dQ8RBlQmEfM
M8vbeA+xbbyoYZ16JDutO794hiMr5wP5IPPK2ye6TdCjQaU9ESQHGDFZhVoDki9a5bX3tWi9dB5I
98rpPHIXBdjwfIen0WfKocoeKR+Nkj04FHA2PfAgVSXExAXHCQohuRiD4SWPiq9eF5L+QxzHuiEe
SzRVvZTY5ZJ+IgUKXsLG5Llw000QZt0izFGKtgWAEjXwVwn7/EZJ04092BgyuyjeOBPKqraI0HWw
WGzLJuJVwNQARGU1BDdthBr+DAR8mNFA0FeBI6F+gFkZC3OdjtlFbOMk10gbFAWxg0C9YfB9I8jC
K7o5uutorhBCBQnbJqm3mSJqPHPrw20P9OaWjuA4ZxecLHTATHEGu0Amd6JqqUJldElLK7qUJCCx
b7nrw/GjS3Nno8Tuqnw0iuwhRYedZRdWMr46ue2t4izEk0UiQjc8dHa/88r6iyIIYnJyquidxKeC
a9/ou0uo2Nlz34nt0IS8+Y0NaV2xacKlE2slLNa+rz/JGHQeWj+IaX6lrvDCr6XePsR6GlxRYVyF
WvsmKK2AszDh1KRIX0vHu3NAUxtBcJ8I+JkerBdZSyKoRfvuoc3jbBBcpSjfEscDwN0G0OE8OhBZ
xT2IGtoKvtY/4GK18toINPOJ5SGtMzJeR9Qbwvt426ZoN1TflZx8HmZoMN0LSmgdDYhBnwdRTmAC
NN9Mv+j79MlPY0LOOg4/HBCQ0rGadSm4axHZc+CoNzCClmQs2Jea6etAH8mDtWW8zXqCe+nSxcTy
gFhBY7BsiMqaeX19pfeatwjLh57UNGqN8nocoveQzBjbB7oR8/HzWIVyk+zsnEj3JP2WgwqlYHdJ
9EZKiJSocpDP3dzJysfRG8XSgnlcW+VrXteXSZNtayPe5IaxEyVrUXYRTPd7C/h94VOymqHjL6Nh
X6N9B1UXGkvAOQQPEGzgCaBIkbLMicQAt9TLhVy1phlue1ch0zFeyYEWpWWkPfhZjXCEsuGcVPom
GLR6i6P/frDomooy3VTSL1dhHWlznH4x/SySP8pEeUXN82i53tbS0CA6ZMQWhMTODQiXQBbu9NED
rZJvKd8t24lsMpiwEwzhavgEb4Kh3vfSpVNMWCUJwfxKaFZzrhfXPbqSIekVQN+blpy0Jgoc3vmS
C1Hzk191zrrPgGe1D6ld30vFTncmJIMwMaxVrXfmnPIO9x9YJZ4gfauT+KxApe0zgLRp9EDCwjq0
ALorBTgoQ7/0C4iOdWtsoVAyIekfU6ovoV3wHrqCxhKSJCZQjlEEoZxZaQt6HlsqNdeS6sSmS4xX
u/tqV9md1snrOmzUXaUr5EZ10VvhksqcA6JKECpctFYMcLaGT0j1qpmNT43GPJXX3aWdl5ck6snr
GEYE1bFbhRLWd21oF2DV5IWT8ye0YOa800FrSq69MtCXYlAnejaxb23AxewIOVsoEGaXmdobM+kP
rAJeqe81A1dFqSj1t1oQiq7p2ZXw82qJeKSPHrRCms91xXkzvIgpqPGzpW3LyyoC+hzl4l6NlPKm
isgmjvqLjHRmb7Styz50ia3QZHBhOdVONXxoo5lmznqtjFYGrPZt0sKkV2h6gjklsRTL9Famwtl0
kWius6QimjcecPdW+94HLe9MeyzbCcytCQxnjhBGJXMthk/JUxTk9PS0oTZe4jH+ErUQ+xNXv0KB
qd4ow5sbvkEYj74aZfFIFYWkok4F2h5ma9eqeLIpwuFAL15FHEf3btRYt7FP6mBE2/4uDp0vxZq8
TuLKO9/aaJ39mEjri6rkLxZr2RKS8SX8Y3sRyxiWE0STu7YBVQeLxt+kNvQa2zO0W1VL3xWl+TJU
lr1Q7bReGwPNPzneh4Ishn4EPFtMdw623LmlFs/G6CNcIISg9VQBCm2n2bcWBdx5z/YctBFzTNr1
16UOI9HJFfy1oirXpbOOG4eA8wrojthFvUEESgnvSymtp8K/TsrHmDjcGWxHcrUrctXlB8yVmLxj
sn2DYI4XZuZVYmYr0yIXVsuqN6yF1LuNqZMPhX1o5oUBa1ji7dIuXpmh9h5H1vQLaDq0nemM/hoS
3/fBT3ZhGRMMlPSPKZZtZwi+17aN0SHI41lWjlcdj5xbuXPQ+FsFlS3ZNcQWk5O3t2PmRNCb86om
VcLSb8HTrrReect8cEJmnDzS6X6vnRdgZySiOzR5LXL3fOt75NkLy9uo5XvU219LJXim01u7W3KQ
d8BpyWQZlqrb0+CxHXVbzAsnu2j7bE0AJnxlnqKrrIF640gFsVxKyTjQVTISlNcor7WVkoxilnjZ
vaTwLoe4h7XPyXBGcqhLQGgp0Dk2R7vYCHbQaN580UK5Jg0V2PMKjfN1n3g3lryTdm6teDGijh5q
24J37fzCnfCiaTknm6O9UBLrVfrOKla6vZnozNpW/6zSnAnC9i6VbT1XUweGX0RffLzAY/zcgXCE
Ivhm2S0rawZXfQK41bDI/IKTrsUo6/2uzieG1CxkZoaH6X2fwnbn/DmLBWke8wgnFP4cLg9kxZnh
dHu/aCgE++YtWR9zqzRu2yG9jXBvwuGrLwunYf3IvmmZaSyGEhVCMXSozzSSaVz8UerYzEgZhaam
1kQ1x3jpoGbTAE1meh1WXBh9ymnsrr2Bn+IKOlbuED5Xh2O6ytrJ/q5Fr+HKTdK3yBj2sM9fjZAn
r84f7azJFni/2K5quzSy3lTgzuvivktVZT3ETjpz1IS7lpRrO6/I1PYfqRKF9DQIQHCqLw6wpzm1
FSQe/kU0uh82UtMlUbLPiUL0ZKANG89ury075yXbTuB2UeKe0aZZDqP50prem8M+w/yWsZYtBFhv
Zg34XnwfojJoeBQkP2hEhIYks8zKgXaNXVxkFbMCFrx5qnT9DRqPVSVDIlpygnCb7GlUg+eyYG33
sM+Z9MnnYC4f0aNjb9e3gCC+6UO5hZhZLROkVTPVVEAYeU8W0ZiouPiXZr0ME79Yz8p1KsY7UI2L
wbg3s/6ZR3OpJzFsaDe/MLsiXWi12a7ZLtUzPDkrklZvo5SFyw/tl8660dpnz3Cvcoc9bMe5XMkQ
uLjivKowe7JAAvDX6CqabCrwpTGjap72WhfKm6DlGVvM12Vi2UsIAOO88IaZR1R5903twHWOUJLm
vf2gmfGTElrfmpCCqszV18rP7iK1JEahi9OVdYXNoCBoWB0hk8tFmVTe3Ev7XWTF7ho4g4mAFMxV
6MqroM0ytsHwC0V+EQ0mxB85IKAC9DTZs2wjvixbtO9Vru7HmAh1jV5fI4tbrDU6BB1u6nigRgTk
PRfQA4URkFVsoKnWUAFBGp2yQ4meLRKbrue07hOL55skBZREpmlByEuNeKs5R3OnMz7oHF/0kaFs
R3ua1PPXnEgKcF7GfYcUic4xm+A+YA3XrkhwHe1o3RgQdVgCF5nH3rssNpqMlCuMUtu4TQyoxHm6
DiBgr9WUTXxBwYF4NPZuj02j3mf1GFyELvRgmjxI0KmyVB2vDX1CzJrfLzt9mIhOGYgQNlJI//ql
1XXrMWOjYcfNSuHtd1FSr1mgXMvRsrAPDuqsXzodz4/iyI8oVMWlURfoYwK5KQUcAJPwz1Ut1bdW
uvWtMl4VZH2sutgm06kOtgYk5ixyylko4+airIq72DNuh7TvFs7YCYxStGlx4SO7yWgeeNCyvE7e
Tv8NTKNbBnQtmebc6DImEHCQvjHTp9TWJPZ2Rkam7miDhsvqW1pcdPXgSs5ShUdL40siXMrQPsUf
Y6Vc+RFCJEI4QhpGarXWe5s8UO3ZZWO5cATIrbQZdF59+JWB3nrqBKRGzuuAULk09+iOl/lN/9CW
/5ei81iOHEmC6BfBDFpcC0DpIouazQus2RxCJXQm1NfPw2HHZm1nOewqIDPCw8NfOh7wVqXhPCTa
rp456dZx3IvcEZtvj6Y0GyOwE3nclP7eHAjPlXrzZWocIPVUcbc+Stz0H9lY3NpAPeG6eFn65X01
+YKYAVd77VEwXBbKGS8wmWToJu61c7iDcRo9O60kmL1toV7Lz0QMX87s2wz7r6NTqvug02jVqAAR
+drh0vjqmGL9koM8McrG+Z0a9bMyp5J48AVAdbAeZ1Suc+FCPugWHNxpKkO/ozGQTUssKvNDN/si
lLrBjlr2+7rr73BvH0uoO3TqHXlxXvNZr/tV5mQbjO1RcdmE2moG0QxzuG4xNvIsQguM+qLiE5ft
uepAI7AqlL1bbR2wMzmme0+3nnT/sjb8qZOKrn9pPOpxo1Z76ocXUYP0kHUNp6IUTdwkvkaoZEI+
04jLLsjFFUnx2oipevOyddMVNL7ronpTzH5Hg9badN09PgAC37JenZhewXPN9Ss5TwNIFZMUVkbJ
xUQrZgzmiUWAV2mlOq19/oJuFESpCkTY6AvUbWONqcG+gB92O9cg9o9PPIb2Bzmkyu4c1/iU6mh1
+gW7awopwnaj1pPZqTWdaBqf4bY8d2smYYtNz8uwvBvzTFNU8ONaUT/NfvVOmhjLI84GX7WaLtJ6
ounqxcKu1ouPUQOwyCxsiNtpCTE1cm0Q3MgXuMDGFCcxD5Aii/TSyjLMcje7Nn3q3ILFpD1t7oHV
vbWSy6nyCY5ci/RWlzO46zX5o3oRGmPyLjJxoAQWsZsZ9yYtsqPeNmHtW8kuccRXazaPJOCHpekf
kkZ7kEhgx2G14lnfaHQ+kYXJPC6PtgdwGNQxp80LUkpyrNMCFvDGohCeu8upBQ4ah54dVNAhsgjT
QRAx734kvo+Xm+fGxd/IY3mnQsflV8kt8NZ6HJb1WtjLJ1ynW9IPtw4vZ8Tk/2IkiX5JJ6jchdz7
cxmnZb1fbFiRFUm0rPIvR1eIezDY5LEKAflm6crzNFo8urw0Xf9v7qT2UJTpT2D9N2zwQdGeZm9o
j8nccYul5nlM1QV1doiZ39X7+XMKQIk1eAAu0imvxBL+sn6uotHB1jFX3Jpz0d9Jx78rVVi77uxL
wvsm6sJoq14Jw+yQgt4bvo+26J9Sd/tl7aKBVbnvt0J5MMfLskzwDK2Mj41Z91iSfTz/mezukfQV
l8soZ8g6P+rTeHEn+KlaTxIuvIE9oD4KGsLZlsn57JfhrydS4OwEcwuEEtopLLcp0EKnnNWhmagK
ZDFfjLoCya7b30QunIcVl0RX/LRa8cwUd2Y2oxNzSjp9j7G0cdTM/VH/NUMSybPL4JR3NY/Hkqhs
Msn7g+GX5p43lf9dd8qDEex1K//Pm7HnOsFXP/HMq7KU9Mr9Z5/417WgFE3X9m3QujxkkoPeNVMu
6Hfp0XQKlZE1aEVYHc5G43lnQXDl42I1LhHY1naQY3RFLNw1BVfiAnOq8LU5dFwld5lvnk2WE3sf
f6PpivUISQfctxHirDk2aem9CZZFdrgP0F80cR1zWd1KJzefSKQFnmq/rSQL0xrLUOXdl7ApbmTf
x5VjNQ+VVv/XduY9F5oTIng6sVL/WGYs4tTkuEvaUr8MfhoZ9RSBd9Wf0nR2MYDaiKWI+CRRS2qT
zjOPBbGuK7Cw3QqVIunz8Y1oaHWECcehwgBvP/cakbrk+vNocfykRvO3rcja5AtgP0pQECMYnwRU
s6M9uEdz9LCUt+qJu9M549FMHtyySx6Mbn0UnoxmImH3nKOn3qyME0HQfxnNdJjWnPSYtw03qElD
5qx4PipYoZONLb2qYr3Co8ztVR7IpedjIfCy70AricohbXSZIqPQzwWwkZ2o0TarKf92nfVz9mii
03K8tMolO9vLf/0+uFnFutcBQYV4kz6Daq3iRNPao1klDxWmmgPhvYwhOwpJiEWSCOX/2tGG9eBs
BFWKcV+V5NTiEGfKzBrDgGVG5dgNygqb8Gi1JwsTS8wR9Jx5uLggdmnh4pvfFcArpFJCOZEJm6TV
w3S2jnNtRCn1OpHDdNRFN8X9eiHKlapDn5NQb7uvxr2LjQtrat4+TYbHZg3IsJZDhT2NiWliemdS
nSF+pMQbsxoIFNtFfh2Wflc3FeffaFOoLPyKqeO/0B3eUoMEy7Lio9TKxNvJKX9wE/GYGHmcQk1f
gqI7DVP7yAIc2yw17mVsyVb70+v10UA9Kro1rMo2yur5s5maE047un7FV9ux09F5NDUxPLEdpLi4
0ZKTu0Wwi4HRcpCrOG+Nj2Dp4qQTP4Ja9myNRIwaKd++oBtnCwn0CCaEPAGHkBgvDnWUmfqEsWLp
O3uqQjtojDCZ8AppiUvgbTk8LSvRH54922SL1tQvKrStWj1WGg2hSKjb+betVzkRb43J6RAsUK+s
OhxsPqmse1patDw/a27wI87WYiF0lQQLG5jL9nOTvQ1NkvzB1ESUu027VnV7uE7Zkc0Xe7eO+Veh
9c2+sKab3Q9r3JC+FCEOHHUfByX81yarXiB75hForTe/TrW4toLuSU7ywhlHALc/HvO0A+JeThC9
5ateawvp0Py3aXHfFwccfWK4WNUXsO9e9jLI4dtR1S+OtgFO6tUz6k++JDXg90xpOw5Nnp4CazqO
rnMX/J+KrnEPmrU1aWoK+4bihNL0VDUQgwPxmgOp3A86xZg5R4U/dE9ORruWls8ao5wQm9XFcPtH
NyMLnpN27WyYeGTtlhqYVgzlYS10ntuCpG8a/6gR7VU69njQjdwJHdz19Q/SFD2C7e2XsrIRFSES
+wZpYh09fmb3c5QERAiKqv7KO35xndD2RvJKZcEsY5Zh7Yg9ra+ZBdTIzXixrGAGXynNOW4tg698
i24Ksoql37Ei+ko+2GhzkWrHG1S3P2ohhlkL2u/aKiiMpffVsmO66/NOESG/xB0GuJAluB31f3Ke
Cs4xhcbbmlr/LzDXeNS65yYDBdpgy40IoqRinItL72g/9EYO+4zj3hi5Qx3qUWhh98Kk8tfG0nrx
gCXkrlsiAuBO6hv1quwhYu3qp5iAsfKZofSZ47mpjlgHyeL29XE34al9cSvxZEtxczMhTsCAmzBI
oK6zKDczhrdLoF02hYtTgQv2Gb7p2gdbiDMFPhwDJ/1Jx28+//6iRHsx6eSioV8IS7arkdXgpH+v
RvGgtYN+ERZP4TgjGbgWiojjDVFtLXARh/FJ5XV98hfjyRelTxNIEeGnMm77Tgu1ZiA7SEND78m5
LHJpgSYv+h1cbQ8LLddqgsS4wZYccpnZ3A97BkeU6zStspz/G5N0gYWrvwGNHhT2V8CCZyZAOVKw
xFEYTA+G97ZwNJbe9OTXg76zZmGEZldxQZWIuVgGy9gmYWT74Pdp3UF5YajH+uR47kf9dTJLEeIl
pETYQHHKSvcZvxulgrV3s41d2bTedcks/G0843OaPcilfyDQOr+yIvdOO7nhrcGPEubHVd/buzKv
TcrhJ+Tplp+xeJGq/fliCiTHRIzYKLlQA9723bBsV5pEKx27rUfSf3pDdPuxHQ/NrBMbnm80jgLY
T1v+VPaSHTCU/Ff4ycXl2+ySHjmwgQBrpxCqBjsFzJT3NyEHFXvKXDDiMXkF20gGG5m8QX9SG1PE
LHjBwYAyOc0BrM8Uh25X1BzQKtmTrpCiX0XVwGFWrvNbsnA6zNpIEncxjMduGQeabZKRyndoChJG
cDADtbM/XPh2qIcTibEmsUS/5qSbsWBtMnQDUi3U0Sw95HDDgd/j3i0ilXPUorAfO5SX1f7Cwt6h
4dnTLidT3VuTLMRgR3apx3+sdbi4wfJn2/Vh8SY7+5xmc2PrHx1HgG7Eli5BaCCfH3vtn8aqNM1v
CdhNyTrWFhdTj2O4CEblftVUwN4WOhXeaC+ya5p20tLh863trcg0jM3Vn3kQ0bo2pDvXXIX+xvd2
+OcY9/6x5hH2mAe3pQNVG7WolLoU45NnojbWLaprKRwSMh22+TSSAtlcZi8VEPSIXeWkgvus+ebR
XfILzPmHLDe4RkqvIq3Yc8KymWqi8GlozGaby/meItp6zKPM066pw4FVK5it5Do7nnrxYBKMdf5h
JTNY655PxEnreLJVLAeKcwHj9+IX8jA2CSpEXtx8L+hQF2UVe9jhI9tG1fDN+aOWTnMyph50SGM/
5T4hRQHeldUTaLxMkrJUgzeoJfuqkl2sTZK5Zf/b5ONXVpR8GpPXElBu5LfU65woN/eZB6J3qGrO
1L7Fn+bPP7le3qVkuVpr2ZXCH3tJYaIdRaEOnaOx5g6BY9ym7j1P8pFu6CBsYw9uDla7htTtTLhe
aX31SFh4XOeAYsDXmvO6zv4VPgnsPoFjnHwv7eq6lTp47miAODmag96fKpWlW/t9SoPxSqU0HOn2
ZkZiGvsB9kPKHupuNdc8XjQ48uuKMml7dNklxNt5JoV8qtzXejJespU+SqN45zMOaziD7PQ1b4i5
IiSXK+46Ne/88ZTrFkk/Jpy/tazeuWU8/l1w+XDR8c7M9U9DhDScw/bCoKGEr8bqXdttzPX0XJUO
mF2YuT6bMTGmn39rneo7BmrdsXNXqtgJNzNR6NXR78eDK/8Uk7GvzGS8adXJm1R+aHN3gbNHz1HK
CxZljTCyjOXWIQNLaZX3cVgnhFDFIMDITt1kHDFo0ZtVVX/Aof9esHoQrpIdvaaRbeQNjI0Yn587
y9FifwrWaFLj0TU+B29Oj6O5VdzqMjqFiPphLo9LoD7HYC9b/kRj7umhpO7MwNwc2EJ/H3vxn1vV
2t6wWy/MvPqso2ZOutQ5uWGx9lzVaIefBdneZD0c26VjCpvWtCErmlzXnrK2Yr7LuF/od8dD77JK
aYeuBlzRIheftQ2sl1v+zkFHmeObzZJ4hH/LUQH1uDWqI3IpC5AalpFsumvOxFeX9bQVX4ntvSx2
dgRYesrHR6jsCJz5vm0hjoIsAnhyRkmPNP8sPGZyNT9+YWFmp1EqVu3dzb0vu6ehZdGgOjNb85pp
2SlkgpztwnZi8onsw3qP9lkmLGq67vpp1v53YzUn322fmTtnOy2f3szV/sxcnpaUSprAJRhgDneK
+keE1XdDvYaSZb8qothiK61+50rslW1eN5WVtdUHu/3poLvQG03nYCPAIPV8oG6Gg8VGTeNyaJvi
IfFan0HlCpMMMtxKpSFYmNE1xGDxtH0xA2cP2v9fqponfCMnNcvjNrbEpc9rvXFQsuCOGB8GizNG
RcGlJbxr3y13q5IqwjN85o14N4xngr127jvOjI5Bd2Nx1Gd7fb452fjsps1bLr1rnU/Pln/C99HA
DxieKfYgiSnWJoP2mWvrN5+kFgppviTyu4EHmun/pYT5etgngNQ2gDbth7K7kC/3gEkRkCAGkANT
LQiLzEBpBLJX9BkVmmkZ6msScW4jT4jkpUj5m65dJhLymaxUuvqmERqvUgQxA4J73ZqnYS6+ncoq
6bhZ76ySl2aRB0MgLHsAMsMpoQIpCVDnHAOZqlDdqXkyhASt77pYzW6wzSG/fCtHl/bOfccExcro
QEmhsAB1Qq9D60yGPOqIWPScf9PiPPdiWwN1XI4bWs59Tz5h7nDgWyaLGDxmhVvdLZg1a6ljNZLB
Z1at77mjHTNz/sp14zwMiOwdolAE+3hTX0AbwKTZd7mvoJF3sd7rJ+pZvk0irPnBX81if+K9oLKW
D5Yn7/qCxj3Y4mGBj66b+beRXRYL7LI1LuAdyD4y1MFOp1+0tVdePgZvyg7HAD7SmHxqlXafecb0
bOFERm1MfgfACOEw9pdu8R8zN39mJ/QLsuVCNcgbwR5H6EFt2nV++Zvb+qkXz5lN3Zmq6ktiHRFj
9qfzxWOfWqyiuXuiIPuw0Kd1r61sQBjU047BRSMbEXONsfbDG2igkzv4GSRbUXoLy70hVvOYts4V
zgClmD1B7bD7OACNvH0itvc5m+LvAHo2WKo17lkD2aUjCJERK4IMLEwzvJO6AdpHVE+CE56pnM5N
YP641BwVPy91rUPSsdSCQsDGhkgYr9KPUWPFMJV4rPugj7WAi8QYtXQ3qOVtENkryemYg02P4aql
h37P3brKcRegephFcDdYtInloq6yqT4Ktz+sDopEtWp3yvEIb6DDCcPyjZIcTXPyJxvICUWoY+7a
c1S1v70lT5x1lzxzaCT0PmyT5F46Htq4QzUiUq5Dr+bHa/+6W+M1pHZVHfqLx/SPd2lndnLCoFE/
NothxIMarr7dfpnAhnfu6v/AKj7ousZGRsuJ7fUWfzC0u9XBJND8bpiV1C5PRqcelTY3sb4a70s9
su9lwZC1ciZq3EWRtLp2l5BjGWwbs0BnHwUrSNnAbbcalKYACvhKGH2wdz8gHqLdL+jOEDsy+Ijb
tPPidv1Xwc85yoVJiqyDdy5dFwHlJWWHBvHDmmP1ULu5eaWXZyoS0PuPjP+Hdb4l3CJpknzWXsNF
PBEKMS0PLMznUVISGqo1UBFbAFdUgyRcz0rin0ov/YY19dhriw1j7Rlc7uHkuge0BD0USf3YKvyB
w63qRoMxHhYOMhf8TVufux/U1TEapoXXtc+/zTllpE3WZjUNd8HvGxoVovtsyE/Hyj88hTlKmBlu
pL/rulxnXVNhnuY+uVrlmWWgyJXcHa6FqtLMIlx0Cmi5fAdJ7pDupf9Lg7IKfXdJQU67r1WvizBT
Braw4GvJYGVROQ+719FkB7KvT51N3g6Kje+UL/Wag5Hq2htunWZvmawEmH6HmnjyWRbEjQDOcaid
R69ywDJhG9nZrvxrDZQ5mcdHt/0svGt9h01zWHyw3t1wQNNlMoGEqDR7T9ns4soAGG4MEGi75eYg
FIcQhc1Tgo8NYSfxOSk0uO/phCdsILuMyav5r82an5I5TuHzi+gjr1PjhHZu/u1wT9PmlK85SU1j
6cbCKPtXx2z3lSq/CNbf3qDgr897bWTK2o+DA1acqAy3+9Ab/c1Nk/NMsg4pC6244iegQtPSt6Bo
Xuxa2yxEvP+2XSxML63vKU3v3HFvFq0Mly0AFg3jhZ/wreeWp/aBBDOLCR/TUcqkwrooSVXRO3c7
HHgbOSpNjXC+RcPg5RNVVuACLRuaRTgWB5LamAvbEJA3dUnLpjhzkqep8cKSqyVN2CU02CRNKr5g
VUm2goHC4oVDQcFwZUEv7dZVhGmun0ha+maC+J2vNt2ioacXME7vsDGNU++CXnMYKOxk0Bm3wRiO
eiq/jQXq5+pPErb4ejT0tXj30LgZl4cCT93sJwEGWvVGIFbGTTPm2olXY+n5Z/S++9MuGTKpaqxz
o3Ob0yK1IsEg4+jPos7I1AjMn7r2TAA+i3kGNmfEep39FCB7bGDlB1+l/7XVBHCnUr967j4Qze3t
YQDiEKwZ86YmplKMNHiHigtJfXzNbAb7un9jElxFQrebqA30g2tp4lghHKEs95GW+/fU9Cm1tr80
3gq9algwxbivEn2oQUHZC3vhBly66lQo+07gFPPorgcg1LnnrAIUpRUfq+FjPSSPedfTARdja0bJ
aH66/mAcGQml0k9vK8vRsH1X0v9JE8FTYTxW/bPXMZLSyBmbw3Zj1GPuWYjt9/8xWXkzUoowglDy
DOpqXbXBbenX4Kb3xAXlGtuZVsNgCy9R5s/aWQP3rVrKe7GlqCxQgWUujCMPtL6zxfDb++vdTC4p
gpXXt28dmnVYseVK8vjol0/eMIijbS9fjQELq2e/GZ1gSPfz9G1KYvK6Vctx3Jo+j6a8euZDmXqf
Th7ck0KRUoQ6aqVhNchbXltRhS0UrxKhGBX9Z/lvzdxPPoVrp7vfmAnPFn03zeG3P7TUdabcuyvs
52DSfhefWJMC++A0YzFMpzWIB0OQBS2ZaYJiNN0NmcdfMs35DXTjR2OVlwu8SXjY2j9lUdJC+O53
G6C1TC3TkSZ581VytALtlLoMOPzG83nnSxWPujyVS/uRUvPUJm3SKDA8DQd/FpcMv0OUNYWzb5LY
9bR3KHjW7Wm0iqcBp3qqDH4FP9vjl6OkaO0fyGBYITBq70d3eO2T9YnFWoazE3pKq1GVwBTu0vFn
1RpukSTNw8BEgXNMgFjFC4xP0NnIzKo4aYijO3jLv3kw3Ry/gehde09ZEJzTznsw/INtxH0wX2B3
zDtDYy05BXVGiBDvfjbia/Af+nHcqXoUMahgD0M5vbuVRGVKaIn5WlKe7Qoj2SSFT9z0WBxPq1ta
1MzLpXOYEL53ZPBk7iayDoxPWyN4br2BkMj2rKz8AaPmo1r9gQckeUql+alvbWq7jkYIMzrMEyaw
Ak5cEvQfqa8RxCbfIBNOmOUtExkqeTJd9ZaBYItrNr5cWWibP+w8ad/JNBwwSzahjwPsOATuRYr+
Kx/nvc18dcFBneYcfgVFpgwmXh8aCK0zdmJOXhx3+ExycfQoIKom+RSJGfetFlVBdSUSbd4V7CiE
LWaKHHSpIHN7SZjb2B6NvcKgF+eOjExyXsiKYeZi8KZ7wvjs5stIiUWg2me+2bObNU7VkxlMQL50
ZvwdY8GqPVXF9Jj7DU4X88lJtTd0Kfc8V/lDOaWhJSXiAqlEsUNcTNngVuaC0Ib8nz8x6PS2THKb
Ql7YWh3qY5CEVR382gXQuDb4wfhf3PSx3+XCDyFao8SCPwjd5ScTJkdiNhzzvj9bZ5UTi6ANHCai
rZicCYiIanpzAVmGiItfusZo3DpbZvJJRMZviqMGy8Cl2Va6TYZOQ+uOW/jeecgIM9KWBrdTqv3J
h1elzLskxBk/ugq35x7lCN1VXzhk6N8oOyqn+pbcVbFXWyf2NtxYQyfc+Xp/t0vTYLRbXsZF3Cy4
cAc8wA+ysbqQg4XEjmuyUsOZQ5rHdkZrkvbJAXbERYfEzDzK4zmsMwd6XEMUDemCB5br0McSfIUN
I/Ecs/25dmmdsd4eSTcrWDc5ERP60RvFb5l8Lbq5RLVrs+Pg6L9O9msKh1nSaId6gfcu8YYvPcM3
k7Sk4vJdPa5+HeWFGO7NT8EA6jr2D12qukNC2EGggzIIZvtbNxHHG7dhfcOG1No+B137UVeFfZmq
jQc4khrUMrUKEdCD/ZR3xGx4Hg9uVdGNVzZQZBPVj6y1Ha+qJHyL9ndks23HJTPFS2HWkZ9va6SL
/KXkw5hWQnBOWjFyo3v33HKOQnTeaVAIIYRLwdbmMUsNCewW6naFZYBtVBffyLwnUYMdaYLzEShg
NG+yjC751VVyNn1FV0oSIo97QUBZtZ4UG+x7X2naJeuzJpS1vGaG0UAOZbHO6rNXq8WgZG3LzQSb
zgfFsjDKpU7HCnZaKihavJVffuocXEDloU7bSkqGFecmoeu1UX70Bf+qMZ9+/ZGAI2WAh2ypgMn/
cHj3V9irEsJBh/dxDtL3tdJ9Fhi6+1QNiGYSB1pWNxHLG8RGqb47VDA2a2T/kfYizIeApMWyOOn+
6LGa9s8OmPHbfr9JrBnApCXOZnYGDeSxrFDNozubzCLFFMlKUzjNuqNIn1h/qA6rJ3/GqegiqYyv
1J6+p9z00DwkFhYT5Q/RxdLkN276R9mmV1dYfwlFmOMZC1Co4/Kbc909F5BUF7P4TMf+p3KtT99r
onoxbHyPPWZz576MQUQ/pMheA7sLUise1o+xbKt9i/VC9f5nnSPlFxl99VS+k+aLL7Dt32pwO0S8
02mh8J1hhL9UPeg2B1BuqbI/fL7OTmdZkiaJf7BwcZKm4jD725pQvzZ4B7eqM2WkFSFlHSvDg5y6
rGfdX5/p0c1RMZulSLsqtjEjXzcesCJXfO79aeqD9qx1/qXy2NdO3eWrKEfsfbp/xqK5E51vxy0+
PBbzye00h/nggM3gIc77P16JYtwSKz+RLAP2tvSIZZ/b3ggn8uAJaA/8CBNDnA32vyAYD5YLwyxJ
eCw6TfEbZsHHXJP8CdcJ4YQwgEnKAyQyVqycN1vJ9OhkUMjZfIvw1qZX09WoozV63Nxx0M+6gB4S
52FeJcw4HO3LaJ02stDmQ2V1l2Qunsu8z69kRv2HceRv01ifKnDR+EDCm+lNJuJ1Lmu5R/YmS6zu
rmSNcmbzgOxczlQuoj5V3mGsE/aE/KjSxu+pxuHotcsHW2gsgDgAdFtomIaRsdaTG4ytcrayBBFm
jY+7Sx8dumrbWeBnZm3cyfG+JuK5N1a0esGCWBcEWsiu+RROZOoAswhAsONsc9n/vDb1yC+L/tDz
QwUmsojopx0N13LFVRlOWr4eez5BI+2Xo/Sw25N8uvmvJi9UevGsWiSsP24zVle7YobfsS6/sx3z
r20un0aOqO1LI6pNEmtcj7ES2h+jqWBzgnEQYFFCBdsIUEJ6O+Wl0JNtSIKzI+G5lqTQdTLSymK6
WIsg5lKVMaa7/4ohPZugbU9u/Sdje+3BMZoHVRcPJiEzh6Ci36QIME7Gb9oYNxztPL/6ZDx1qdej
t7X8x8v2zsDFbimuv8nIMJ/P2/yzL4u7rD0EQBwYTfvkK+K050Y+r01zU+505h1pAMMG8lQz05e3
IC0O/ai9W4P1nq/Ew2ipH2vZGLf+WseuO6URiO/hQF9AnFLW39lKSyKNiNq60uY4wwm4YahHN6z2
fq0BGyFzEpdysetZpcpxIbrF65gP3I1LKOr5rbEtuefe+Fgujlf9eIO27JiU11GguyNqDlvEWZpH
rqoyHHT0lambY+9J6t3kdBkvh/3sure+aa9tzfIjRzf9AezjyJmtjcnXszbIT6ssn8025uyYtpJd
Odo8ZFt2D7iKBaGwI/cKUbLlcMQcgcDNG4sX/7FPvIXcXfFceCrmMv3SlbEbRxDaec7IrVfJbW2m
e7WM35bjvruF+nJQ6Rmaq/vox2tP4Wijr84ei5fGDFJYGXGaeuuu1RIRVXX27dndEXOkF1rEDYTd
6H9axNi2a/1i2N3MzoX/0tWCLc2pjEj8489UZ18tsW77StjPUybOAGV/6sl/6YMmwbJ11rTcjZTg
1V2woBUpmrsmL9M0zVGgIWk0CGxBzTnNlipfS/ENAWZzDepbB9Xu85T6V6O5kNNwWlJukMKvi/M4
qTbqquSiubNxcpnq7zLbvhdsd3Ixea8lgG1yifClTXzjNdq/HjBFqhsnqgsWSRBmMHzVs42z7K9L
WcpSQFlFnRBRVnLReL32X0fmz4EES54qj1A/C/uxyLUHs01QE3E5QWwP/DgzmtOa+i9jAYHaE/LH
nRHSnMKM/ArbNasuzqFaqtfByg5p170x1hzjEXWxlsYasZxUhJAD2Vadi2pvt+4fbVpzpuC/xtT+
eqa97qcXRaLeYUnWaldJ/whBCuufkbmh1xSPcj1wdzO9Kh7zaVoPSTDfJsuOy25B9MqmLF6oIkqJ
1UV45hU7vEPsYHAiuvmvW/l/2yzBH50UbybvRsWzjD5L4S0rgYPJfdCtaSBY0sRVweGTBFyKNI1l
DunaxNDbJ//ZqnrwCotGT/ENDtrjhO0gsIpDGSTLA2ogu5t4juM6KPcYsk/sOQJMbpnpB4vv7Rsm
x2sFuVZz2mdi65p4G1tFbWO/eCMLk9pqf9u86fulrR5Uj2fJWPWvBa95NGL8cDBI0vd+1Uz7x6Xp
do6xtZCzfc6V8ddHiQIkTjaolW7xn1qUZCg++F8CldvYrvQ5yjpxwxhHXIwSS1guOt385lwufBVq
5tyEHjMePzE/jVa++UaPEs74e5euHyw8PbTjwt+7Ge7sgQtgbaUM+zJZQ7vwHyuDaBxS8NqDseDb
MBHk/O0FGGpxqC3c2quN4ISuzlLITkqfxUaDTTNrMdxw8r3IofTCQs302sEcbwc1gW/WbN61dP2X
lL4VEZ3bHcp8ie1h+rZxtjH1RXLIhuZYtNrWuVcL0Wz6dJgT6zXXdKoYYMpTlz2UedZhfDCC0EnN
Z+OJYFU9xDr+XScqVnK8Zh7mctwYmG6y6wjpHtf6/9Sd127kzJpln4gHNEEyeJveKTPlUirdECWp
RO9NkPH0vbL+0+hGAw3MAHMzN4LKqaRMMviZvdeOKNiHfruMY+6hWU+/RSXflRXKtTIeaXdjhsxK
su3sy9Vgi3WXs+bLZ5zdfpQeFZubNdSiBvsRw/guK8/MA99nNZIg7fQPtcTNpSmKl31/d+S2hxlF
JEashhYlNZ+z5KRDnw2QZXSI2HwmDojilqGM/nhZdZokoD5BSbKh2WA9+1iX+VXIDnOH50ycLecO
7S5iAPosP92T0hwsGgVY1FVqoyq7XRZTOK8ddzawqRIqmnLDBUmQ0Sjla3do5ku99Kp0F0Y+ce3J
5C4Jbx/OaO0f3Mas92basuSPW2dTDfYf3czeIRrZpIRkRZMv4pOrbq7x75nbpohYRGLtxpXy7tSu
PEo0PkvLDCGjEnFNiNW0Usy80P44lAZYO3s8Gdj2yh11d7LtBxt1cfo2mmm3tH0yU9i/FWHy7qms
WmqeM0zNnnpM1sXE8DopoxFxEFZ8h00ffbqUe8vtf40+j6U07A5F4P/uO/9GLx4wly5/GkwSeK7F
shCiRWshHsKh//HKJj0OKtmWnrmvMJcweQWlZ7Xtqpu4SuZMPTQ1ppU5G6+jod11R2b5rhgxkVgD
4FQvBEV37495mhgrbLMhyhhr1fcxcg2iIFpeAXSy59RssPcq7pzM1u6i6uR+dJn/9kj4wc7S9kQz
76U2ESz2auROKVBcIBSATJcukgYY+ej1TDeig4C8kbKra0NwNiVDt3WcNwWjJT64atqHlhvv/dT9
M8Y1CmXEVbmBJFjFOj7S3PI8KUx/YWnnRp4ve+x7xLWOOu5g7Z261FUrDPLPoSh/PEbJiCmLl9r5
JRTV19SYzoaANhT2TTceGovKcC7SJdEjxbKw8u+IFKjWunsq+i7YWBoFlfb9Yi0a4W/RmPGzahZD
JhRekuJlipEtBE/o2d0qm6eNGanbQNAGUuQ821e5Dzi86FAC9O7VG715M6bBl4ErfG1YCCPmOHVR
w+afdYujzfArBk2htYn7qjnOCpmcAOAKBLxbhFDm1lGTGit85+NzHNeHn2IseYbzt/wKqRESrc9G
1GvZvNj+QL6poIGkt//I1PyD7J0BXI7PyqDHPXtzz88gay68JM+XwnJ/RUP+rWPM92VpfTRVupJZ
OjEg5qkLOTnr0erUqX6wlHUxxVOJyHNV3Yn2UWVv5ihx1+6BAZe1bUyqsFCQZeI0n5kho7VqUaVr
7zAo5zJF+FIQeLlrNOOgEd27m8vxPsrc33GRH6upKQ+umHeWkXQ4Le1xnSnt0YA63XoAshn17i2A
hbH2qsaAvE31ocnGQlRQIxIOL0FiHKY49Na+Ht5lyg4mM5Aw16g/3np3QmLoGvj2NXdb55+CHkW0
pREmeknx7UXdE9Ng9CgZ75ti+hGZNRKrUxYBQsh8+1gb2Quq1/cxgZioCH1jFMqAsKJbWRqckkNi
1qvOeEgVlmFebRpvCBae04zb2GFB4/rOebL5PyFjv5sjj/Yprzf3F6rnsKH5fnWn8VhGgD34R9nC
My1/qV2rWdaxhTXBVS/tYEP76Ci2cUwv5YSHw+qSdkWsHgUeZk34tctK2mqJxcNbcp8P26kPvqqg
+fYtNHmNUwA0T8ZV6YZPZegFtPjhS+mXxUnpo+4Db+FEw1Nj5TeUBcxLLXdf2lN/SFGU+OQMHn07
eS5FsZx5ckF8HOmR5RHuwJL10cFr5ozJigD+53sPYbC3BprWaI5W5KwdG0m9GJbI6I2s/DCj4LtL
UbwW/TggBUJLNUf6WU8C22xYSIgGm7aOgBjie1qo7COqEVrmPAWzNn0NRHH0G4Q484DSV0vWsWgq
KLymHvOgCYmDpmSl2+LBpPWZUINZbX0sM1RdsUQeH6BuaQtmxrIblyjJtwDwt1WKZ9jxEr2c2uLS
+M23XWJqmLA2cZJl29l3zZ2fVN2yicNumRpcr8msywNIT8pzPQ9LJlr5kbCqTY92UVaO3kTqYZS5
YvcJCt2a3B3t1bOdj7twKO8rLyYTKvrxCFjEUsIbWgzerTRH+vapRckRQg5laJitEWfjUo6tDbBD
YxNyhQtjvnqYcDKDkf3k3ShcsZW5Nz+oBe0s88eRXX+MWoWNqvSXAIrEeWjw33uzs4uSdsmw294U
pU63kQn6vcRUCCiKuWtguXgJ1V7W3o082Uf3MIRcOaVtnvJ7SFyPubc+RMySnqO+xW+ZYcYYpubi
WxnnVXHiNdu0DSoBM0mZA4IRH33E9kYcL6z7pi6aRyLC9c4MRc5LhODIzl4dVNKozLZqJJEvSDQb
89zhmCKVb+g9H5V08MqdmzyL3iNtcdD4zzAjRXNcI4i2Xgq2c8swiD87CyVP8RplGE2IwFupCBfo
mPsPY+B+BjETEBCI/nQtRP6JOmqRW81PVMQoO7zp2aqDg+rg36CZpAyH8lDhgV9OGYdt4WCpDoHH
N0mCOho1mOqBL0jX2RVYGFGqq52d+Aw6UaMjrmcvlmIBsMlvEd5868Pkxy3FDQ7NyUkrye5b14sk
9DbaoTIU0Xg0evimMTbiuf/NOENdulpbu5KC3uQHuMYUnVAABrTRkYQU46x6PzB3jnz07JRpVGb+
TJO/a7Whl0YIpbxN1TthJPXO7NtH5gUSAWTy4M1mvksAvzdQDRfY5059WO2r0IyWBKvLZSe1QU9q
bfEr0gLw3FhYRR6ceVxCUC/CaVkV4uKnnIQVA38gW8fajD+ibgTdOrV7I9arNLaSTVs4zkpY+iJb
FJ1dR7eTUbYmSDEaVCwgM3gQDIXH8nvi5OSc6zFZLWEIMpZrGE7aXWwfK/cTGN5PAvlhAwQ1PHSN
WMeh2x6SaA0uxd7OU3a5j1ALt3O32dyKI7ItNas6ZSbReUfWMCT+pAuhUDdE5Ps8YzFGNmRa2a+Y
KVFtWg9BmjI8RFgphM1YV9XXOpA3IoIp6OP9pNUzQ7xugQbhkBk333BIZCXL1P5J7AkJDwV7mTf7
4m7drjzC0PzDhBje6Owrb/XvOeuZxwNTaUboNU2QI/KHMk+W0rAtg/RzjkJefOQM1Bz0ekGHQdFS
ckO2LDLqxk+P6H74w4ElpBWPvwOGdr3BLUDUwTbQtrHyOjh645SDXZkU6JCpWDeCoTuaynTf2BIf
Zd9T0RvoQjMxf3vZR9PXzxOe/ifQQA7jeEgRheFxwTJ7Dpu52yglMKWa5juRg9e8pRUsqd43pjGS
yxcWyUp4NKJVbBtrXF3J2sJsogtE2izwl0XAaMm3pxClHHKUdnpJYzbu2t3eb75+SlZ+Bk8FixBC
gp0Oou3ci002zoeIep/7eJa9wvbKhsoCBKQ6fc1mOs1OMTbBIa0WdtFx8BvDMR+iV11QVQTmjNM8
5swr5chKwbyvrcwx3qyfocMiG+bG6J14QnTeGUtz5or3aypKU3QfdZS8O4xcysza9ObufjqUOn4a
BO9MXoi3AC74AmbNN7ZP0BEpLpzUhaKamd7EDgnHpoFAOuoYsFJ0807tqjtnOgAKfXQLyNGUJiZV
D7V//FQ4MzJ5Ln9LqWfK2HLRFJgjidOyPESPkKtZAgPGiuevLky2RMCrpbbvtnidvURDTIKvat+l
5a8wvp7J0VlOefaa0AvHI/gRXK6alxUxLSATPNbbPhYv/sR/M+KknwRhcyGGmrrY8iA2VnPh4UYZ
yl2sWP+7juLCTL79sXpNhffTTnCD79PyiQL4WJngo6cm7U6VLtpFMfaolCqJOtdEVJvND8FAH8uJ
huYHaENTGhdkAt1auTcMFPs2QsI2mLwN0vn2w4BW0MORz7Q68hmiWAP8qti9Rb9Kf94kTf2ug2rL
tX3fcTjGSo5dfU2t3lvbeYBAK0g2VWt1jw5hXVZtp2vf5dhtjfAUGd1FWzE9pGYDC8EdqkbiM8LU
a9du1oiVmBirqNqZdH4uPfvC9Y5C/Lb9+tdUS/SsBsObbNw2QfxWpEibHDNbs/6+jWOBqJk6cQoQ
dftHVikfaWSty9i5pbwLUyJo8BhHLmn9uMObW8rikCEEDv6C+k5FtOVqcPFAWPELtt21NYyCUnps
tr6DVm6aER2ZtbXKmsduMA+DQbLzKJk/OEbcXwIkn3FoceIhG1LMBPeey2JgyLmBDFjLjRk/6BL7
6egP8HAjmkeLfIytBXN7lXgqPWR5y43HoL7neM2dkjsn6xi6+8JagpNKrrJNkAhQgYxMQ5YYuAKE
EW6+ko2U16pzbAZZ+DV8una/bugZ3bYCTmUuK+H/drC2/UG+uOEtbtC9cu3P2UTCIVReO4Hm5jjN
VowpRvz7lsNn/7NVTUYCe6GeoKhjs6q6eVENWGvDcT7lact8A48QHaIH6yhBP+5j5/+05+RJzA3j
6QHUXc9gkYN103SsFVN2vEF2udfViFr/TDECEI/HqJViMWsKg0q0bDHZIctHqtjDSxYfpABBN8gP
Bdmx8Zzgi+t9li0OZlwesqDsfpmsw9nPs6wQ+X5WIeIBC9PJQP9CmYCWv2FRxQA4fK5tqvLCiIJ9
zfsCX56Zk4mhK4Q/nXmoK0Kh0QHdP8mVWN03AoAKpteplSlWRvpV3L+P5n0hxJtIGBHzqDqPh0Od
TGs7IIfPqSmTvCRqDh1Fn+8l23amPD7npn8jsq86ghkrl4d+oKDNyJBZm6lz6ctEL9jP4m4Wn41v
fHlhw9er3BtcL2TqKaoyzFKF5cmzNbOdGqJLF88Zqt/mBRAJZ5rHjxnIksF7Gqbbap4fG4QJRAU4
CZd4jy+yiglY1sfWRpbcVgDhXBKml4br/9SC9k/W+Ot1+eYRTdomMSMO2Y/bZEyvZA5JYFi4IYXr
nGlkYfGgBUNSilAZxfl7LWt6yMAo2N1PJfIWpDc845FDpftiZk9WVj+2T6k6O5KXf5QPps65+rHJ
w1ewF209XQfxZcY0dr4SWzau7I7CHiQsJdloMghoKqAm7MoZY7pjejFqBoJCn0gses56tipTkZ56
QdZOZV1rjWm8CThVTde8GdJMNlOHRm1Sr0E0ricjPk+Td9KOW25YBaFFS5/lDI7VwMOy9hrkDUkl
mLYPPMyYqWdLegio7+wyWgZzZZaVi1fTQkmCt8Rc1tL5fU9b4eVJcZYFJO9MCiUc9AEeRUUbcDZD
VKlBJpR4y9ahtozFbCOEmRHkJ7rOVgxjUHawZNOh2prmpBZWxJJQEAGwcFzSmcdS7FzcKltt++dR
0Rb4lZXssbOqQ+uIR2kg+xrIQguQ0JJELNwVI9VpRTIhSj011puuv6/2/ZqtsRcy483Y2UN8vfRe
5x4bZJKJjUhHhFDgnLzoHjWpDKmOUqxU/UzVCQGTEQszNr/87Dot4C3V8pRyXDzGlQJHMRnXrp3e
R4kJzzLAtQ2clCgI7GMoC+s06xh5fohYI9aMtUG7MHEzgDd6amTaM5Ll5hJHv/XnFuktct1foV8h
a2irDmFT5O1iItLZMWl8EV2zt0AXFSt/iH9UNGZYexBxlgJY1VxbpzpJndd5zAGoYZBnqOXsdT+P
pzkp3WWYwAPJdXd2qkk+NrXzFKt5uFnmtLC9Rrw5jncgOKJ4MNLgt5Hi+KCWg03ZSqIJvBARnEr7
ZVmN+Hut4icx1c6oMMYO88DuD1PNQouJBhvQfLrNmR1Ovp+vUGDYr+5s3VSTW9Oy9HqqQmA4zynE
gT1jZiaV/S5wRhIiDUbbXtjHD2lEgEdA5JvrG/WvOOQd0070wO5B7MQ4Xls1ZHwS/zIghSCOReZs
tERdNEG/yrqu+awouylurT40LwIqxOMEFnkVqU4BWm4FywaRjZsGdwb0EYO3xKqolXyDETRHBnt4
piALi5HcAsBOeS2VzYFelOVx1M7RnjNvl/YhmQyZuNaykk+mCLtzkoq1Ta4yi9WEGbtTdoc6Riqs
sNIcnLz63SO3eizRQuDwbC4IYL+snCKZ+pA+XNrNJeH5s0RCNa4Ar2GTcvSaGWq0x4gXrHoEBCSN
+p+D4UfXGKDgymxKc9OhSDwBA1oTfWQxIOLDXdk7t+nRxwQFL7sMzhCn+bHygAV9hwd3DW/QfvBG
R66DQvlgTrEKTswDnrNu1Oyb7qJiUGNifvZs9YUoG51pk9zCdjDOdVKBkdSAaNxQnlWAEc6zi+ps
mzxF5+pJenCM+pFSI0l2mC5wFlX9rhStODt3MBDxdG+m0xfbPBzE2bCB/dd9/Wa17jPBKZQFRvdE
2hS0PZv5pkysfJujfXqzO+dxmvuT0aTtbsqN4qrbBD5JebbjyWFByjtVKwwHOpX+1pNYctzwD5OH
P/2cGa+TMGGhoJRdTx6e+zxs9BPavSfqtflVAE4C3xRb0cEhUOJYaJPTwUQm0bMiPriwcZkKMcAR
nWwvha9Z4LpJ8hm17SUuI5IKPPeNZBsUdHOqb27C7RPGXfqchECDmJgEl3Iw3c0o2rP0CnX0ZUlV
6rfthxn0uzHQw5/Zbbe+63NZlvm5L8bxBZmsu/QMQ+0EXUcXTSRNK+U/BgxgjLl5/PuLwUGHB4/4
UgXFS9xl4zMH/vjcOZjT4G3tFdgYWWUzssr//GCl1CVpfsiyUYH8ItgrQpGzw5U2sUkCVGSP0YPL
d72PTe67vzefK5KNUwpxRBXsnI0AdvA/90pH+l7JGYCp0YPjM6e+/6BMVmlFMl/tqJpOday3MP+T
aNWzcMB1n6ODXtfY6wDc3X0EpVufyItZEfCOumZ2igAG2//4lBnyMa06j++3ZrQgF/3E9iUw5S9t
0JOmzsTDMKVO9r18eBpaYtWq53E0YFp6ep+nBSLRobxEEkFtgVBWJsJeGam6ph1YvuLuaff1V0Bd
aiOttGgoFgSsNugz2Q8XKOQNzcRPyH2oWRiIMn5BQH/OmXVD+l05pXw0kFjDHOEhZjL4ovgorK2Z
ULeNit8DZXQfxHRrfrJ+kZZNv6sJ77tbfvJFJEIEoP6nQgnJlQl1xYmwUfUgAmOCoibSSnr2BZy1
+U6X8CNcgWodHU28Yc9Mb4ATN0+9F5amHCBZctd1/Y7dJ5tO/JiMxusgMbPfsHFsRpo80+jf/Iii
H6htUJ/NAGKLLENBd/SjwiR6I3sSVbuz5tIodmEXI4fu7/PFNkxexXTX26LbtX27O/JQBVsXkQ4l
I+4TsCJyUGxuh3n791/ICDfn3WRXHv7+Ohcgfys320FauzcQoq0WjqXCFUMx94DzAdWUD+gmZqSu
swoRSo81x81AL3Z9xTEqGXAKj+eGa02r//qDv5/98+Gvvj0PPzzIEHtdQFcTVTXs4WeazB/cbqZE
jf3m8PczazY4OuqRaxOX7WFoGOMYqCTyxd9POYyYHn5g+U/ObREBmWTDo9xEbr253VI51/txHH5W
0hW0hLF0iOurxvJgszzZpo29VZM/7DTEu9pld5K0zcdkYO8nv2A502khONkNzvCce1SJEyNCXoxs
GWb1sYoKosHsZtsayiDrD5MEq92F4bICw7bfDFh44F+GG/RQW+cOUMj2UTQ+ZwJAz/3fMZ3eFnfo
YlrrX5atwN+yYZo6pD6RSf8U5zdIX2wYEDj7uSg3zTgDSZvtcVkUaA4cGy1pVe/8LmBGW6VMxYrv
coieR0v+ESgbshAxla7YYEVpRWBpmj2wQLL2Xep9tN7wmHctk0Eu5JJGl/EXQBZsnMaAb4tO9XeZ
Twe83Njgn0MeiMh5+6MwCULrdf9TTPpBtcuGTTbsEytb9drB01vPC641NCNhf81I9bEIbEA0pW+z
TZUXa7GxB0rWKnuyZ0FB4gn0Qe8lcmNlTqxwG4/ii/bOL9yPv54dD9JjmXAuy20W17SQOr5YTBO3
KrPBJA9nlKrDNLSrzO7djZnoTWu/Mf5VCyDSD7Ky0N2Zt9jp/2C8v6i8I5AL5oEdWx9gZTma2O66
/niFsvlseXcjZ1Qd0tz/gpG592PcAZazQjaGa5e960KjuXeADpJB7by3cC3Gbl4jZxkWKH3J2tDj
r8aYnlhvvrtxi7M3LZleY7ugQo8eSh8AtCWTiikjXzUuYljOyI9kureHq2tBx5LIyBcFyheMGnSC
BynzJ/bmj7TPTKsy90N4+HCijRkPG//OxnHNFg6VfuNVf/ALiFrwGZNgaT5VPHBR1gx19+6Leksv
Qt1gAJ0uwe0aoFqTgAFAxb47yq8ZPG0L4XQx00KEaX181xkDbpXi71NQDKRDdh1GpxMGOOxfZMxE
jvcH2cHVGOntk2J/d5svUXe51r2cqN6DCBHQvAXRNi4EyciYd9Ydq50y58PYswWD6cwBZ6JdUqh5
lauuohlfwKtCLwjrz8lz+m3uMags02M3A45OgtYhw9O4hOHJzKNwhamjwA4/DixZkUmaBpu9kU4G
0RTPA7MJflRdM7lJXxvFzD1pgTZX7MNgeX8HnFiVgg7bUTpWFTJOOzJPuBUnyTYdiocvx21I9BMa
juDAE5slid2x3P8e2d5e6Oo/Z12NW6T/FagvHPWcOnSYNmODujmXLipcrxxx2BkKIGHfPmFRh6Y/
TwMNlYPvJx2YRSU1LZdFHJjrOg+uEZwH/AZsipnWN011ACWoFlHlDctoGOgmUNhIOWBOkC3n8DNw
PhgwTcUSuc33oXwcfeuWJhioY6YAC8n0d8nDCuW2mHbtOIyk0qPbj/VVjvlunlt8wES/odo0VlkK
VIZ9woUUmVfoVbi7vrVG6RXXPABhfd2i6qvJ5Zs7TtMOrUu3ErkUm+7+wDKi/AQVUZnBg+llr3XO
9xeC1lvEE4RBD6ZM7ss/oRXAUeg3zWDUSySBzNFcmPr4dYig2wYRJHU/SJg33wsqUFhMDcq7n/XC
V/rMpfxtW8WFZf6jp4bvdg9ahUo6u/Rzg15R7dDe3ZNL3N8UaRznYbN3s/ldcKBKPaz0nPDtgKYj
m+ZXP2/ixtRrCIQB3hOucs9hO2EZACca81fd8hW9rnW2jXus7ZjLc3K/6k4+jHcMk4sXpvRayLrR
xzxmTA56dZgcFClt8dE0cjXPdwTE7O1GZd2ITrvcj0BD4yGt7KeJ7aSfmlh6/8rW6/fCqQ+4qK+e
QrTaUfoobfw2smPgei9mIN+srkZqJxn6UIVZ80ecExwCCux5KJAVZzgSmEhrGMw+mXpOLx+chCbI
6/+Q5/bQY7WHW6TRBrRpf7Uqlt9lOZ4ib3zwBlwMhfvV42PrWutcokM1i2rkaRJs6tTb+k0G8N2J
nvC/bPWQvN7TCszBAcGzL2DMqOTEa351i3rHXUGMffeu7qyZ1DxNZcR6U3wNVH13TRq5vlSOd7NO
TfQiKLiVmVS0qz40kXnunh1p/HEUBftg30L9y4zKfdiXoPJJDuwVBNgeokHuYShhT7OgKboaL8od
be5drhikL/g8kINXY73tav/LdoMXnXABZhJMXoc/oAsuadwc2L9/e46OljqCA2CM/WMQm2wu7lzF
UlvfqWC/I9mGcJw41kGYRbafkSYkcbwy06zat6lsKYJ8XJ/SidC4ecW5S41pWzGXWtsqZ0jj2M1h
Qvr0z4fo/st4Hp/YYzxj4L8P+8t+NRlUjeaAoa+RaH36EjLu3wJpuhdSyIA4q/9+6uI5m9hrbzKU
GX48jauIfCKOQ+KJoI0k9UHcPyQhZvPRwfkUOUgLm+aoWBJxX2NLEBbfVmkOtA8IVg9/P+Q2cpSe
94q1HqVhloQULR0AuVmGB5ySqJ4EmilAnEs+aQ5/P5g2OrGsC0aERi4pU8ZZ4SjhViIQOKve2250
FncrRdM4W9DVByJ3vmo92bvebOEDtq5YtSMjcJjLK7Ny0CragGV647G/77miMH4ZLEG3XdAKxs27
NNEMUtwBQXadL41Rlirz3Sn658ChKiBtwnhiM0P4e8ZoLZyHeB2PgQMMjozEbMBTZOPYejdyjtMu
QtwLR9/2NzAJ3rDCM1vkNPKn/NIxumIGGR/SXlPLeOqpBsFFMQsOtj5JpX1E5OwCpfNqD0n1aEqs
0SXP9hQvfmBoZtzipsmmWqWTipe+n+y9PPiFAN2w0/gUlhkuHQ6wCJHOBrUMYlx4G1R3WgTtiicP
/wbyuWkXey9wTpNmXC3omTlqj5OSD24XvIR3F1YH/GJWKdWDHI5paPzpIpuwgG8LZTF4/n0sRuz5
yxjLXhnAaSZBexv34sFT85flWDcGut8u1ZE/KKQpjdhiWN4axq5NBkzB7fCsS4fWzUl3kx2TVSmA
DkPFXRJrhnMQCVLIkDOe2mBjTP37THPFW81JyENoLXLMkO2U7LGCBevWxhXCz0LUMudj1OziuHwN
YvaFRTex/mu3cJXZT01clKHBaI6TdTWG/DSzY57qyjtD9UckMmCGLe38p7PKN7+i4+KRAuc76CIu
MA4XMl+miVLcG1T2AK7pxZufXJ93xKQaGCRwYqtrWNDdhG46DBgCiqHp8KUo6P3SmGj51ZeXIzYi
1Qr9tN+daunK1ThWeyONkwMWh5JZOqWgMe7cwWWQoxRSZAhS0IvZZ6+GqX1W/SkNkuK1naZtYzk3
iK3Y2tkKJg/KLdnl8h+ILPokhpReAIs8QEZkqVZSrEYMMTzaEYypcu1G+sNn7ISkHfGQhS6nqiX7
QGxrzKGWToMqpm/HRZ3kDmqF8ZlMcUpMtjc6ar1zNhrg+6jWXaD+M24ltD2SkRIbWtRn5tpoWb8d
8YTfRRVoZyxGX42BD6NJAFNXZnSqU3F2u28rGZ60YyJpz/vfQ0v/YDTc6aMZrC3HfYqE8+qm/HdM
8TK/wWPcixOBk889bpJtX2Ia7PtvdtAvHlKqlW3zLUWtwX7I+ZyJvEpT7xxqih+E1/fk5VUqWLgJ
CMzNb3L5eI5htpsK+rIwfwTau/V0ucpc/mI9AGRRbn7ToBGx7NssL7kSXSq1eEbgK6xIncdZQLPG
ipNPDdO5qtqWFo0RtvuDNoxy5dcFzboy904nNmEYzC+zkVsbaYQP1ayecYY/pQUowab97g0rw41N
QaBHvucB5iJ4I+wWwzvwDMQMgf1nGGPGiAZ7TMvmHWO71W2tMjuXTqQOhqpewiR+m5SfrlN3vDI2
aHcumLXObXB/Gg4wA3LHVoxnziK+tH1GnWY3PC7r8gNl9ccs2cI4pMMt6gYM4HAv1u+jLKJ+rJW0
KUBSPXdYSJhvdrzQeqjJpCgSkHEZr49jOTgnKXNblnkoIoxtVZDTYbuTQhlvnBPZrjyNuwXFlTiK
WZIIlxBLYMQ8pP1mB4aCCWzdA5Fw3ZGXWZZrM2MdLAamGsgQzOo3LLT3UdOqt5bCP+vkDxy8BBQk
BRWrCp0DUPVyommMKUCcBlNU6tCdClf8kka3B+WJ/Hhk2S1NG4QheN5VapKTxIDtYhQ3NXYB8zpa
1QxBuNtPj6CJyRywE3BCCSs31fh/qhmWBRKtP307HKnYm38CFv9fx6n9n6XV/38UumY7JKX976lr
L1VU/fe4+r9//d+Ra/+S5j2nPvB9jFbSJwbvn7R6w/yXRYI1iVGmTWKpABRDTtt/Zq5Z/7IY4vpB
QE4h2tOAP/p3Xj0RboRP3RPzTJ89q+t5/zeZa1Yg+En+W2imbxOT6cq/UZKkwgnT/B/RnB2W79op
fmZ6tSR+GoM+fqIvRw/XgnrKKiB7YH5hSI0g9SNiAgJdGWvm3pweVtM+xWDIFyPYnZ1vRNkmyBMa
fMMTl7JvmBFnUFnU6Fyc3oMFILNy21mZA2bWeQNu6G4TwFmrrsirFQo3k90R98Vo+Vtcec2hyNv8
oDL3IBz2kTYl+IZ0pU0rkKC17UBCs01OgAbFPfKIJVkHBDrSV0wr2QZbGeCmyt2Pc3xiO+6uxyZ9
Mijjlmx/YJImDJHCKwNzd8tzEwxLnn54Eh2hBKe8mFpqUZ/J31SHwY70G6R9/k9xSyX0iuRhGnDJ
tL0DHfmuaSWucusI92bbbIwKaODsSpYEDk3rxkTOJgq6lYyWJcGvx0QMRTllFc8pAiWZuMilhGK/
1pECp35xKmeAP5j0q3uMtyGbI2v27BN+urcrmf0t8hjRPUNYsvLKNQSxiQUA80Ll35IzEvwj4tcZ
amTw20zho/CYA3ZFKrq+IgDesZWL76gaKPdTYD7jmb2Ncn6f/2bD9UeqTZLSZqZw+IyQKeH3jxHe
akfeCOegOi+yx7LepS19iVG8JrN55QpbNT1RL11SKCa7xHWYSfgVED8Q6Hdv1hRLwW6ArrCyk6lb
s2aCL4UBYuIqQkyH353FDtg5J+ORkzE+iOz6Egb6aqNuAw/PnNPOzFXt1zfAPMD4cJATTNJz7oMs
wOj6OiT+o984a5mkP/nEFqCAh4Z057c+xcwySQmXQH/Y8lTwu5gJfMWs/XPszVB0XgMj1VCVnO94
Nh/GQhJiUplIg+3gV+H3lBoAa+LC+OqLGVQl8XkAVS6kKcDWxAViu1iNC4wamXUNKgerXu9+Q91c
+v/B3nnsVg5sWfZfatx8ICNIBjmoyfVW3qUmhFzSexfk1/eiXle9KhTQQM97cnGViVRKl2REnHP2
XjvHPBeNCGSD4m8p4ZbSlYdPWMd/m86AZOo+Jwh80L/bwNlX1lKIuB/IF2qgtd7eQaiR6qHAxNCO
62Q2z0LW1DrG9OgPxn6chwezI3YjaPvPSNzZWWyBoWJSG1o9SlQ3fSgVXOpXodhWnIkypAmrjRjr
ls5ffGa0S83suS+o+6kdm/4pg05Kdnt3j1mffdIlvdbQTLe9ZGc1012MhB9JRX7JUAutQJBsmmK6
a2NaUNBSuGSJ2jbMd2vSCu5dSdHccax3Ku1uoS4ty0myKYp6OFWMpoPGepQxSlli15hDI1OpechS
y+t3tKDJWISudMK9KE7x8u5fX5YBh2ayQs/m0sGelhcLTuU/3znOhXqVlEZzmHisrKMyN2jpXJLd
2mg4IYzkfy9J+iPS9cAJAg2+R0akSm26mmXVXH5f6pDBk5crjDnVTV0iDgE8U1N6Rt78vODvE67I
quh6Y9OIrcKy5evwbPfGuMaf4xwmke2dmA5IZOt63dacviVAyw3MxBjFvpDgWbBLiZHTdBrbzpmb
G7Katuw90AHWNdEnp8A6NCg0zq3O0/Pvu1Gbyf951xS73iGyvi5KczNbNBxSOlESz1MuF9D36GY3
HFrIlkwIBSzkqu85WxEBFETnxHfpZ3tluBYWGLU4E4cINvrp9wXlxec4QA2IS0YMIS4mugwegbh0
OU/amumxqyZDpxoSGG9KEhlJQTBK0rmEt1TfyCYxOwIzONmqorq3EI3XjSKRxG5popFUlxZ4Tnx3
Okm4WJmg+0t4JPor4i4N1BnbuqqgkUB8MA0Rbv0ShyY8hxtuNfTOJL4xmDJ2TBvyvRqL17j3/lRD
dx4MpCuJqbddHxq7KnvCA9JcPHP6NALQjU7fvI5poU9RF4zsKRzFBx8tUp2cxHMct87G7bAfTZO1
912nPeQmTRMrtBfQb9MzE6oeLeqwXeOa4w686b2jGVzbmXuboDBDBI/CxmnB/ogiP4PbWUIJ0U3Z
ljWeiEq4yAX155hdvAb0/1pbOY1ZPPInG1UyMIFGtds0RoE+zBiLTLwmTVwfw1qIlZ3WDyip8BXV
PMtN535ywYxdaplcCY67xNKR1KjhwDWCBrkRnnSmQUqJ/ilxb2vXuXrglndI8egaN1m0L1KgHuMH
s2i90U1dvXi5iWtP8PE2Nhdj1u2l78Ewht60EyMdxTLFWwzOl8FbOeHwdLC2TQNKLZTm7PtV/Tnq
JemJw6lTQvKvR1DYZuHQWMyDnXYWyZbpfdKgZOkwaOBSI8C9jVVNpkqGPdsvbjPdXScj8rd9mD2N
YprXygaONOs7BvGafnmNWVVDEZr1iAlNI+cxSA4IDSe6elbpr/0q5yK29ftcsT67jPDxLodAxQO9
ddthb1rQlRfkiZifEwi2O4VzaTUX8LNjAz2lD2zSjcZi11QkpdmIFnVfk4+mYOczw6GZaRtrjzYN
bat+OEn6Y2WGeLNTtE2lC/AtLyZ8g16JCOc3S8hHOp+X2Z4RlssJBrHbEDHAo8MKqq6giVDl5qmO
TGYNodXexWaW7FHGd2Qi+VcVjt+dr3DhxKQ1km6KissAsu2I6twXMWFZbXmhyjwOotbnZiz4IfII
cfYUNDc9wCtsjZu8B9MlXIe1ebbrc9vamIUN43GmNLq3vGx6MNv0io42gdI7qoMloYlxSYJrC6Ye
mWP03Gm+s/amfJH3969LIqSVUFbWQ9cchGcBmCiXPWmYxSp11bnzq7M7wCIfMBhtmyg5pD6gjhxX
Q2r3086BSQXLIryVBAZwpvD3eKkTxqQG+PW0kTduXLXMkxz9adKTn+uxw4FEqtgAXGXHGLjZ9IaE
XY0a+05N4wGT30PU5X+h3jBVZMi0GrmKD1XBrVlWU79BizZvu9pPbooUAOIgxxNJRLuK6cIqTe0O
jQIFVxfX1GEEjUJbyy7VGAOJk+oZnC1CcaxpZPJUz2UVEKnh3FvZnIDqZhIWKLRj0IsIPLFHbFwK
NRoURtAgph62tomQX6XOTIoO/c72gWwYfWoqDq4YyF1iNFZAi7vdZMZ/ZBQQYJSRfB5hn9jLyLAP
hlG+FzUdkTDhW0YOjNsS7c/cNK8Er/wJ3KR9KAt2fQfYQV0nNM67TGz7ogYeoqyrZhjVFxXimyH7
m6chtweN8nOSi2K3DBjwG3aU9cqCbtgXeXeMbfllBTtHGN19bcijpn6EVFGcxcgP4Bpkm1YxWHan
Q0xSLTNYBCRjPJxsNrVVLXu9VhgwWPLaTWABl3Bne6J3sZhWnHt7IJ/Vw+XoRT1sYwgcEIRiQvjs
gR1R+ZA7g1mBMeXKiAwfA/IBzZMDDB2iMYYtulplDe4UWdIwLIh6UxPLgXeDEIjS5eknsqwSlwLZ
654W1ZuPrvbGc7pz4rbdTaKrBy8ROyJx4ZVIkFhQs7d0trtt7CHhqbpQHJgpv+AQvAtJZ1nN8Z8I
6kAxTeDHIw6ExVNSedadLdOXOXsebLXm+An0ihbuDY6a8kbSmTj5xBVZbkeyCx0AvCEkNk0w6szB
BcgtyVNNJOlpZWTe/L4YbnLxRVUfZ3hLxjq1dHL1jZAdKSgvfuN8IcVPD3ijoptG1CTXSYwcAva0
biC+r0Kz3dB3DA+qIRSL3s+2E/pPYvS3KcwtLMoJC2Dh3oiBa0ki4LDr6FzjX4aLAvXCuiGQDsWY
Ne6El382JU6SvtJfpe2jgizabWDRsk4n+tJpWnb7SpuIykOOhSrvJESMcbpYcBo9jYzOGUfmHmm+
S+LqO5Ieeg3DfdOhq9emZmHIe4kKNrnPTcxLaft3EQFYrmQ5AQdGQz1D5jQAIuH5Wlcw34e6B6kR
pi+2WZP46TMjy8jCRPkJVYj+aWvREmq8+ASUCKyTy+8LSoo0IhNYooWlzsDtuzZVkUBaINhubOyT
Wl4q5L1wzaaDE48XeIFrgnTgWUzqJffyu5Fzr+U9mnMZ7dqZwXmIOaBlgsDhJcpX8VRh1OLRIFnA
I44GRXGO3J0pdsyS53pnqYJd1n0NgVncBEHx0OZiOCABMP3ytsgMuctCcMQgclft6MG/kMyDIvup
yEn1zWJyIjl+GoCCN6GvN0r1P2k9vtqVfItpp6/pJjwX2nqzEsSlzAQiOMwrO8QY6jn075syakmz
shh8FvqxwUxIrWGy9xeP4QyeH3JZVz6bztysSw11MU+VfSwy9yhmyaErIZVwMoq3YGLUnieYwLM+
ZiquPznH9OBfEO+zGW8jnxYs48WnLNJHq0kAXvjUzHnI8LkAU4RwRiHwIJd3Thymz3raQJlHWoLq
Ryf1A9QYBp9DdZtOfMsJVMSmmU1KLW+EHKAvkUc6iyzb596pPqUY4mOC1gt3vd8vJXVqdPhkZ72f
Rj7GuFBv5Ai8IC/QuGzR8TtblwxWWCLeoRD2G1OAA0OeLzXGALt7K9oY45NElWlaXcg9E0aHKak/
ZxU8ZjTM88D74xr5rWMZTI0qUa+ytt1nU3KjW3nbGO3eh8LQGH+HPAJ01rFgBbnx0UTyu2sU7JNR
PHv5DBCM7SGKPhKnOeSQ3deaMK1RocUC0ZgrhCzxYF84YXJApw2tyzy/kL7ySuD5JQ+xH0oD3Wua
z7cqomoL8VQ0VVhySOOYxaDlYOfWuxyrgzUaqLU8Z497lxNGfZjRfeeh2o2EZ2+RuLwTSn8n5+Y+
DputoGEbdIzvehNEcITz6FU9xmPBkWTEHJeWmm6Ex9nS4Yg0xWgHbRLqfX/5lQniynN5sEjt2FUI
ooLSfHBK0HQoyVeTqp4DbpjN6HDQKsMvn0HmKit9ZD7ZfUgeJfFvlTh1nOwi0Jyk4rDK5HQ5OYuq
AQIrWTCaKMx15/Y8xUxiw2VzCki4MOb4wihKbbUfNutxbl+JKnGPzY2w2WrRZQGCx1kGQMsjXrcr
EU92U5hvHY31ELm03BiT2gXQPHbSbL8Ht6HiYZEPNJRnW2lvl0fFAyFeewQ62AnHh7yRZ7J7Phtk
3q7p8b0dV+xGEARC50xMXPPR6+NXTxLKahHAax783NlKUuRWcD8g8wCV3dhOinurbrelnbKzumF1
KiNS8Hw7J/8JpzgHkauB689E/hNI5ukMfDi/4jOECs8dCWYp49SBq3vlQbeZRHzp6fAM5VwcC/oF
hwGdrVncG5F9k/SwBeDXqxUFgLFt7LDdOuNzErgS13a8rXDqresG4sTM9EsPKPSj7MiSuwvn4NEo
zEezcu+6cfpOwZu6RVgfg9Y40pUDHiqiV6OHNW+BSeR4daCwYi3QTxytgKzCueTJi17Cniez8CZy
oOROxt8yN9/LiLXEhWOznbzmtuO21hOLS9n+2OQlAil2maH9sXNJw7D404ngGSI24OK4/gqF82jG
rOTxONxBkP5SWPiqvDonI/r5EcoTQrNLkHHYZk7yac8LgTti5ay4v0WdhrsCV21rRtFdgeYKjs4z
QGVzL/v5hLjntDwaTbxwOLrgyWWCT/zuizc3d7JG40lCOspxwWYHyfkzC4Z70Y/efolGVcQKjMK6
C9ExDUb/XoZyJCdR3vnp8J5miBskGIfBn05u/DyzHsx1TYRWGt1pLTh4NfbjyAGCLgsFfx7u85lA
Qj91S5K3wjsEkda6C+1POINv4IS+kKWumhroKyzQECQFct1xhNPsOdCMpkcbXAoKZGYBpfwEoX6X
+d6172BTTPH8Le1l0tD5O+ylyTNKYpqLKkTvGOI1AZG9VJJPqW88z07T7PqcwA0Qu5CZ+9MYo1OA
THcy+dh2SeMdMtqma39xfQwd6/UM5J+jQHUYmwRJIJ3drUX8YdRjdhwnkt4WjEDJEQU7WUIGSY7/
11lwKS4n1xVO+bQFgyRv7VLojSFooXh5ckbL0zW0xPTk7XPREE7aINvrrUe0cmxN8XM1/eqdSJqN
o+A7GJmhzUV/aHPo1J7S2AQh5CRUV/vS7DYoQ98wcawzTdiKH1Vyz+liXyon3empv6W/gJEF3UQx
xRqqQEfoWSpp6WKQdNkwCykElWf1tye3Iut4PslBzCiXTJLhuB+DSX8oVG0sB8ndhJpsFYY3AHnx
0ean5di+ckKFOM5w2y2eCDjVdojfmCG4TZ8Dz3ZDtgOEmH4gujAf/BviCBVn9ZMhUnwjZviI1LYE
uE5iG0quTL7MBb0pXKw3gyBkrCH+bpP29kNVv0Dz2TkWeCUjPVIoQlNqr42wp4uMwg9RAkAle3Of
O6BBJ4uwsnjEtcqvfSn6msyu0SYwy+fKhIHhbYKi+ej8Kbwr3epPOkanYZLfy2EakUh7MfNrGE2U
32SI0FNNTG9eTUBo8cQu0UrZi4G3bDGZBgc9xY88n4/Uz+9xwXxymEidgJHotBimjZ6+bZo9EssC
iLMdH1wji/fJCMLWcC9hvWDser88h9FymTidzR55MQnG+riNX0GFv1hYyLCK3cckAy1wrnpOug05
epQjAXG99vTJ55uuIVdoxvC07UcymaBG0GR3/XXi8WFS54+QLuLIepIRqkxLoXSwAtddw3u+9ZPF
XndKhvZMoxAtCUOLT7/I35K8frM9nk5ZkywjG8LPKs9bJxm3CmgCcUSbvPXAEhxiklCQyXeHGooH
XMYe41KefywOubpKj8o2Gp4OYPYD7tMBFTg9sfg913hYDRZyCGcgmMaKdrmbQQspO39NitP3wC0d
jO4t0kgCCtKXAnLJqiiciwfXcxXcu4F/H3rVn67WR6ylKPkgRgjEHCvvoUk5yeGDunGjtj6lqLV3
eE82Nky9tYaoG4XJh0GE0G0/sVoU7Uirz8C0YQXHECsLAAFqYMBI3Tbo4HxPyYszEmHWtQN5wFF1
oTjivqA2npihOtCytW2E60ZWbxNzqAvkXTDSgOnJwaLRf8Qq98RsFxkbKQebkfM3RFvMN2WKcYn9
eu71XYq3fNWD70QxRzhlPiB+sO37KMZG7pLVEMQTtE0Xn49ETQMsnpuceX+BgRSWR5m18LUYyCFs
wOgb+SCsUtpEM4XLqtAo9Hw3T3fVMJyb0CZVOInWYYjVta0NkgnvVR7zX7Q82Qy2gYghxYHsFext
L1JrEudeG7N/GguSTo3hdXZAm+pI3MNb8Tr2sM4t+vXcWneWBHiajcRhVWL8m8fZfvh1GHtUlGMo
gcKQYFRZrbOe3OG7aMpn2685pef1Qye802hx6ycIjK1Jh/uY8NBVjutTh1Z25WFNWt+/jq3l3YRy
OXwsEdNDQK8wN9iCK0kxOzYfRH+La4pLrjOY4eeWcZhtM4GGgzRzLKs12KO1C+9qa8v60ygEMRUm
GKN4ePIwaK+UlF9pPKQMcQCwSOQcM9jyOWVxxBq8LUwHL9KUehvXQxKsk/JZW93TXMwfUnHNwD5f
Fc1lBUGS9hmNChJPWAuN9JRqvzwBO3b2QwD60a0798R+t/NtqiERME+vqglhO6MHnK0ruMfgsZqW
XTFfd1PwAQBw25uLvLlsm32emO5Gzei1dJqz3xdwNpPRu5kDlnqsoc/gbb6qEEGwqpc/VdBkCx4O
N2FBdgUqOM89AWJfqJAphmUE3iCbYCL+hCkmh2ohKJb3oG3OSQf10IgFopcKJp0cVsOcPtTgjOil
msaKgy+UY+g4SFAxRQzWlmqdSEUkAUsDZBa0MPq0/Bqm3LyWZ8VJHxfG1G38ur3QdybmvqTQnhs/
2VIBJ2uR9n9ztyt3LBgfY9qKg1RMwwzMrvj20omg4AoIiRzY/G068IR6nCCM2zzoZMQ5Ew/pQiwM
0riD/2f6uyZsWxKeEbk7w3wEl+yvxwamIFzJYAEsnupyZpZbGvri+rvApoOnpRq3dZRbRDMM0d4f
uOw0zx6RbwQXa9REJfAoZ0X/KVHJgXrfZQGeaULludUSHk2US+a2QDePHMjlXKpSRJd9+kFoEYr9
uXxfAigUIJ79RLDqGh4uzxFLU+v63T63wKKAnTyIjn2rsAjUmmpqqVZwKKOT6ikvOMxqvGDK+oFJ
906PjArSYXvkh6dCxgmKJo6KSmYhRb+j31RBXWCiNvHNO8ZKGx21goZlgU3UMy/ZGpBZcCDC4bMy
3auuFRt2Xu8rSCxzSd0CEGqPBv6Bmu1Bt/NjgGNH1DjFAlbAksSmfG/5BnnqDMwqx8YcF7Vvskkf
Mo7Du9mG0QnS7ynS/dleOA0Oxi76kvSpmKysJvINZXiHOcE5cMufbDYRYIaLtIjNLVzoCLi7trlw
X30NhoCAunXOokgLB51MAZQ6boLHnIce1BEYSUIvGsmLUoQHx+RkleCKR5y546LP7q1yR9Sey02d
7F07cxa+5t8cnECUQVr9Gz2bijW9i4iKiw3a5wgctng4Q+SzzQIvIw3bpvE7UnFKxadtM1A0C6CL
lY19rxvoXPoBNAUbpoedmnwsk4sYcOREWZk8TPA72JeP1YwtWyPJrJV9ZxfuKY56SMEGuNLeyD7I
Bg7X3pB+Kvr765FLvu56jHBGBSgtn5c2Myr0Ku1+VGxrfiR6BLCKyAykLZUyGdqMLtxvPycRtZvU
qer64s5jurDaALQsPulsXdN2/NFJgIHV7otzHrLaRNiuVqqloRuUQFKq1p3OUnTuPV23zdB0mCIL
x0YJaEdb2FTFVswTURbDk7Y3ldtOSEclue1D+pXW8VNjti+cy5sd7UhuJ8x166rlROrTMFkNLTFu
haIGH1qO3CggKd5m5q5S5Fe6stMhbqdj7QOfGBGyDkCdC8f/EUA0tvbU3meQ1OXkVo850c3nX5XL
/5cDPU3Vz7//21eJCLmZHn6o44r/pu+xzf+bHOg5/Ci+P/7HP/inIEg6/zCla9oeGWIWSDLH/Q9F
kPD/AdJM2L4HK8DHr2/9px7I/gc9OxufHB4I23WVr/5TD2RY/1i4djZSIVe4SvrO/4seCKUS/8t/
0QN5lrl8I0cS9SQsEmss/qvq6+MBxmL77/9m/S9qW2lnSfDg9jNZ4+PQHOfZujRl/mOAld+ya1Q7
nsyECZP/pWQfLzvlq/AG54UApzONtUcjqQ7OXP8RoXP2JvdWSe9zZmCsewaHluEd4fcjkqYG4H5W
T3I4YbV/ht1OlTblH2NnM0avABnm96LOnrIOfoqNnYNyP2aA4n1wcM8A5NY70wQkOTOL8BG8wXJW
Rv2V5fELEMd8E1mDyyJqXccpYaZJxvQwHDOv/sRF/+n5dPZUgvbeNYW7YqP4KshvYAQkDMgY5sPY
RPcujcUV+qdVNmPVUUn5IHJ/HVu6X1OyPgDgVfQpd7gcP8uW8WAosqvfoifI/fCe6sB+k4VBL4O6
1nS2hpbVrqKTXPZGs43InDgCm2ZfY6idOc9j07yBl9qZGRhB/i0NOYvNi9U797LkhuNqtJGzecrQ
N4DtccxtgqvJacJi1cbt0elC2vSlN1Nn+Iy+QpoygMvfRT9/USPejQih1qbrveaaIXswdvd92pEl
2DT4JH2kNkPXfgubLNeo9jeWxvzrpsOTkXzaiyMvNENiwidz22tw2wgg75Sd3UZVtieh8ccp5BsG
PZxw4K+yIHsEjR2ZWDQJSrqBYL42Cvk4xbdZcYHZGu2AVZ5aX2F/Gn5GS043vbC2RJXUt4W6aH6R
KZTYNLL5qjsk+JZPj4MZzjvqjD8leUd7jxOMncRinwj/vSNPAw5sjcB/unEtEjJk6eiNnZPHq9Cj
ZWjRVk0myC3wZn+PM+J4HSZolnFiICZFYI+9D/yctO8IZ4JEbk1Pykv4uH1Cj2bzadCQ8aH3f5UC
oGxQAsilNX+tVTdeKHIfWd5dNuT/ePFojG4sO3Gxw4H3MEv6qUT97GUjXvPWP3KuWmh4lcnT4pnn
0pfTAYjI4deXGUts8LUjrqDEGJfVbXNKRPJfX37/LFj+ItaVuYWKgDspnY9V25Rkc4PVQdl90gFI
1dC3t4Btfhj2b+g1VCdrKnfKndIDQe+YBtoBs59cFCC/78Tk7IRdGfsM0c4pj5OeJhnvfl8KQJfr
GWoV5yBNit80yUWLxuRn8avWKOuYaGNaRRHS8STQKQy8Ca7yoibERvUQoeGlj/r7WikClV3bvOdm
twhRpBkplzp9as/6lvje8mRi8D0xtixPxhDUKJcYmIZMLDnP3zsZbs3A9JsTxXe+0U5PlFV5jash
xrGMyaGdoFaZmFxWBrSlTVJZ1U5b7evvT/r7opF2ZavfH/r3axvDwsaxxiUziDOCj4+QJfljSMnq
KrIH8JARk9ggB/KO6MhfREe/X6Y2hRpMcRpcuY3LrVSMCEg+tbsIMPSEWqCvWN/a5SUI4TrdZx4V
NE6kPdIatf+1t7DHl6ffd78vIcCLbVnhcJ1n92sgvBQlHgELoqwn/HDzdOq79C8N13Zr1mF3QtlF
j255N7sOoFiorGUzPUFdGDbEh9NOCxcR9rTgYT1x8MfwB/U9SfJN151+X5JIdCeLZA0EzMfIku3p
92Vavue/vkxNSZ8XADFLZt0iI4/ak2kGLYNmdIk4q2sGmCga4MKRP8W08/TrNv5993trYxCLT/Ib
0zSJ2M59NAgM3jkmUTcN7pkdLMhucGJkvp+6bvpIsO/uJ898DxwR76ZlZgylZzpa7jMlN7Zie3wr
O48CpiUVKkgErOXEwpyr7gB1UGjU8qNOJoTeSM0NcuMJgJgdyqjA1GrDwa1F9EO2nh789OyUxqb1
4/bwew//3hPSyPWxtfPHCsEMmiZHnn7fhV5WEFJiIUzsG8KWBVCdwry4s9PvG9e+pBIHMFX58joV
ENuItuGtVWi0S0ShceE4ZjuAQE8w2LnZYnYhPkf0C3nBUx0xq5VhcYY5UJxTTeWWWgcX6cMaTG+0
UdklAju0kjqGHihMgUmjxpZXgz6P0NOZIa2DpR0wLi+K1vfWiMJqLYfipuuwjQuFyrVAdryp7pjm
2zfKFXsn7CVNmKkB9jThCpjMs91Vdxn25mPVmajANOtnJOduXbkBdStqBMshkDYve/iQGRfPawsP
Vg1kD38mYNDl7W3uuC9eaYCkXr5K09g7+EJd3XJI7mdL/g0BUp7m7jFL2DHQcW0a04Y0o4Jp35gB
Y0oVIgrE17bYag9CVv4HKo6KvPNz7I18Rp0+R/N8HCJGknUEHsUouTAtEuE/gcw9ys8FFNKjsTVa
faWtjBhPEBcPepZx/o1hA4DV7IxUqjoakq01FRqNsnrBVwm114bkmEGfWlczJ6E01PgHO+OMgEQR
f2Xcl6zgNH+M97BB3GABXtk47i1tF33M3PQb+8mz1IHaNDWyKtsC/TkjlmIzAoyUlhOeFVMtkZZE
jpPsfekGB5dJfOoQRpKh1q9apestHMd5B3JM4AFzVoRwCW1tr3VXezs7E/hoYie+HQt1GGdJ46J0
vk0j24tGbqdu5KLNigaWNLxXTkgL+WiY6+mpz/CL6SDsz8BA4Y2cW7YgCO7silK8DLmkkdXDVEp9
+i/hQDoC+2odLhPS9GDXtV6SFramXQOxIS1w85sihbHpkCTqVhEcexb+m9nSjxhpjm3px+BnWLxx
GvuQOZQbFQLt7XVck21oGeyXkCmHhRMSXRvIHgxUrC8RgJSDC7q04zGi01/qXOB5cIUWLzY+7EDJ
M2IEmkoJnEfdXOOuzp+E4SO06MDFFvUNSy+0QagoBzPrv6sBt2W86IM7Z28CsL0VAShHdIQs9MSY
btwRMwW8LN9Y8MTQ/inoMEJBwLn4SXDy+lo9m2PMYEkjG2BCbTGAh2npSWAUYRmfDfIWkc0Sybqo
hYeg59gVTDtflv3FRjJB/CgC0Lp2o11ngNOWReDs3B5wSs2oDiypwb6NwWswwd4EE2Ma3bjWcUKl
v25wyzFUfvBb78ciixvUsTOsDa/5SoPyB6fiN0lAcqcJPT8blICcv3CJSS8hUCBXJD2xwSUSuQmN
tYNT/2l8nrHChgiGrC6CfD/dmi2qY3PqUaO0K3tOFi9seUVCyNwlRhkXKvMPBPbn9FfIMB78EEFU
UYHMy/vM3whkP5fYjSpqbCCVOkCeZWjaSq2NYiTIrnYz3dJTeYF5Nh758S9pGozcArSZBI+hLY7x
0l7GontJo+4QDPKF/DtU6W76lTTqXCmiT2eO9QgoYCIMtl3fdT1SCgaz8Zbv3KzqgQlKaOZ/nC67
GH70o1pM5EbIrHioo4vTSTSjUbNVtmVjwgfc7uXkxPfxY0rKQxsQNILaGgSf892b0VMNl74snVvd
0b/DT/fSVNCdzTp7tVskTKFtI+EuKEKGJGuvvy8hiSb/fPf7ZZD4w3FU8vKvP5eq4FAoGmuTxQlQ
sc74DB2ltkPe/p1QID3kYzyeQH82HcMCkbX3HN3iIxvGG47Lp9jX0zWoq5OwUF67aAh/1buEOx1q
B6pKutz9WW9e0+VFVKXe9T4ewShvPQUvv2VBn0PIqyHpX3tGItPWJ0tlpYTx5Xmg6r1lXJx2X707
ytchbX+Gqa1uGyHfkA8/mamW18zjPOe4xa1ne1+YEZqDTNSA+nVuWYXtmzy2gWdb+uLwACLlQhTP
7IsHK0wvZSrsTeTmZ86xWyuPjulC6ShYpOnuqU8a1Z9khe1RKj0w+HrVbnKbYgScK/9eYUdflYow
gEGL91pRZUxshXc9qbQ36LCpttJEvAc5PWWZ4J83AciR2I2e7PfFIM30VJn+X/bnYden7nhxkqes
dOud0+Ir9Qv6Y20raNakMXbD4Xusvfsg6cwT34e7/RnZVQFWprv3anUbYaYfu8Y4eIIGaVM17jZv
7SV8I9+n1VKJefMp8ZLgiBXhpQTvMSEnmJV/F0EWAiRWsc723oaS9Rq5yXDNE5LSLJ5km03QzfMt
CdIfc0YARKqy9ohI9qEKg3hTGqhoMMC/+XPq7Wf2723d4qkt54B9wtyb2Xg/MASPhujZbxl3AjsY
EeFnP6O0/hjCS07OYAD3n7TJmAVZ3iwo7ZptnrSgit0GFBwZz1WK1XMwQaxJiiCjpqM/1lKfylZ+
JUm0tVNgO9rPAv7O5jpz1loLq0WQQPAqSJz0UWG+vxXKQdhc+twembkdW7dFfp8364Ym6dxERByi
bOWwZh/qpjpz636JUqt9QYVJBgeMFY+mpjUiX8ggFPCBDWgHc4lCrEc4zHwaSxJOojQ8uMb8aRPu
Byqou9RtcPFHFlixHCRcD6c1kXXnBoXjqhSFt3HyccvM0jlg4ycxwbT2aeYAsas9BrMSWFycjfCG
m43Zo9Mf5+wyV6HLUaWdDob2rTPjmnMErBTLDqFf5Mp4kYFr3Qygz7AKcvrsixl7XktqUeijQ5gM
72qLmTmhcD1mTgsG4MSnSAxZXTGhCpgeOAgQIFr3AEbJ640dmGY0Ve4a5gl4DConAUndmsdjAzSG
R88+ViHWZ3Kdy20rIN4BN6LNgM0U0r63NU2oNA065XUx+8dahT+jaRzCxr7vJQnNFXeWCB/HioQg
zyyOBr4TEAmSk62MD61EZoP8mqmwfS4hv0GGIpKH81C40qa4l0K9z07k0VyNTcY+xU4Q7zhxAJwq
pSlV1A0soYeQeMvQkxb2qqJYp/kUHo3BOWgPG7ywwTcMyXTNGoM1uzMPU3ZXYG1fuwix4RtgiVYF
RffIXzGngIofgQ6SWfcnoLjl95cbUSl8XvGBrGd5GoiZWhcpOmtlIkSylwzLedoZCHnJwplZDSz6
MTzrWUvjWYG4+N/snddy68y6XV/FL4BTSI3gcvmCBDMlkhKV1g1KSwE5NdBIT++Bf+865eML+wV8
o/3vWokSie4vzDmmP1lkaQpChyIrOaCXeXfRvX7yByjbyqdRFeoVHzanfvJT6r57bhiN8ZeGj5By
6kPWkIQFvEechY3uretxLuCjRrzkAjHHkGoTERgIcyN7tsFzjZs+knqgCfePAe7n2IQobSqDEp7z
IsQX4Y3kY5oMzgFq+Ftba190h5faOL9JOXdIYIkqcyJOuKyBA5igWDgOsfZq9Nm3pgbnNc+jl4rZ
yGGk1EJb5OHjs1TxYtYjBfgAjdCHXMFlEMiB9fnU9JBYm+FkEkAcxIlkk1RPv0lU3kRlZp/QKlj+
sO58IZaDDSGwc+GIm8d/bUbCPx5ydPb7UjjjcW6L4Si0N3rNOFB5TSZIiFBYJuHOCLMb+chiU0ZU
hGQBMXlSCpf7QPqvz9rZRTLT2ERlZV4/nnBXjHtL+uoEaXVmn7gvNaBAfg/DUZ+mca8IDBROYuMU
6ZDBTfGeeg+DXBQZ4AmpuzjACxKMqKp60z8amN13fEv6OVqQ4dWAz99EvlEihtok9qB243AmG0Wc
/vmC9uDf/yUaoA1Nzwo0R1W4lgg312KqiSwtfkFTqwAdYaXjeMaG+AWVNDmBWe8yvTxW+KRZtxun
f74QG1EAdeD48HU2Oi69ydqBSeU7bn0ifyNoIjIbGksvEAzQDAqVv8yZf4xThiNlgnre9wbtMnHK
nQt/BhRfVtPfkYxzGW/Z0DJPypckseF5nsq9E1bwFcncvZF09kqcoyDZVsPehtx914y5eHd8daa4
xU7X18aulegyIPBB7uuj9KKMwO+t8dLUyXSpli+iDOFnJyG7y/IQs8pAQvhhW6E4uH3SbXDZxcHE
RB1dEPWzWbifoxvOx1ARw47nyd0YXd0fkrnadphvViTlkSeBQS0IJcHMfcblM7Di30yu2Z96s+tP
rWMvH5bx14dif7x2DqZN3yOLW5kcANjQvIDckBZTgwlnNI1elty6x1yxBJE8re9Gb7cYKFgz1YQ+
BvQGaDJs9elqU3mViRieYbkeCDzO33VHURajBGjRtAW2Hu3lRGVRxhykQywA2GXNl9sutX3T6Siq
vl3p1A+y+EpiRzsnXFbUnNbNcRHVOMIjL/IJvtN56M3HWq/kA/HViBOa/LNTTh1oKvolX/jRNN+q
zENbm9lggsAXZvrRLDHoSSxbjPFo59KKqYJ7E0ASSYlA5YxMjWWVlIc4v3VFUW+JDcw2U6wOg2en
Gz9MPmrl8BTTu6oM5MDgl580+vVx6N8cFG1c9AOef5gXPnbHJP/22PIFzBLRBYV6+mAsSVBNm3yP
2OcOmOFWaVs0geF6dz/rLNZRWfHWp82N/Asd+xnAXqc5N8MQqBp2TtyX+cVuqmtCTVwmrvicKji4
0Y/pev6DYe2LSHsttK5cexBx2GnPm3mon8q6PWkDMH0I11mhPY/kLhB+zsMLVNgov2xQ7UKQtVzj
SFW+Np17pIWWLJjgJOI6+T3ENay8a8sN7CnMToZ4twG/s43kcAb/z+5iBG3iowBxwzFa+ySQpkJt
qkJNgYf7wY9eBACI7YwsbgK8eYuzjkFVVQcOLmoyi8KPKcM7XLr9zkCTJCUTtqoGLT226aEbCCX2
42FpmfHElXHZYFz2vbWdOPMLWwWVWNHrKExr22Q6m8fZpQGcu7cZLeq6S/0KZaDgTooYFyyA0mKA
ZGsiv0Uz5sqDmFrxhvOJcY3n3RJTE1h47GPrxs+1MMXDiDhrAUI6G7EQbuplIPvPf/3zxffMp3CS
e7tF7NQiGSE/fITwyj06DmjEvUIcKiZb1wpYx6rir6pM8OUx66rdrJf7tJlfJfxzMlm7Q6q3RwMc
RdqzHeidN92lNStJD2Bucex6Y88T34RJ+AJFRZhVsS+ypUovoHNkbbVzU7zKxUetI6Tz+zk6iri7
uZY7b2q3epgafHDMxQoG9UBwbA2GWzT7wUiETN7AOgdB/NdhSr1hbHmBmnH1GKuoJRmG6VS9k+ZD
mMBFZ8L1DFhqgygItQCrs6BLhwfXJ5LSxAtOiGPqPQ0WHybHQFLZ0ud4PjVm7e1HHJWHtoH94SmS
B1JSi+1heEZzwlUTktUezzijwuQwWu1ARAHmP+GxuF17kzqnreZhVuESdz2sfWR5kpQHwGpaiNjo
Ob8j4xGE6UxIIBmog9Eu8M6EmZmbXfUtzkCmr+gvSOVgn8Jeeo4ybc8TjuJpdvYR/C6nGQkEG4OM
gx9rjOGiuAdjL/JyWutUu5vMickP9Rv8oZRXUiTuic03H/hCPljVMF3qjGTdEUryWl8CuFLCxoxi
1A5MpRzBK8LHrmEMuHaRYTxwpr6KjkLspnfc0l7YSC79j7yLvwG95fhbI3oFTsPtInFvYX9zaaGA
iSh5krh/1cP6QzOkcaO7aZl2JnUw+TzbAB1l5JjnYhRvTsESQ6tkiEaJOjzJP40u8/AAomK2FcMF
GvbHinKX9uAurKJ5xCG3EWmM/MGjW62N6Vj2xm6cEL5lTTZccIpteA74+bTNrTDKk+5nSBBmTWCC
8dzrP1/IQLp5s0594jg67FfkmiPbwhMGAH+FBzk13uuWKz9PcHQCV8EsNujWRqYEi9tt2m/SDuGt
skkPmc36GrcR4IFmOUtZjoR5i2U2V2qXj/uut4lw7v5o7sFK209eJ+QCuCm6uBaty+7GZq5m2he/
7nclGtCztP0/3gzxtDTi4lxRaq6HtEUnb0Xa2Z8HtengkQVxad5LTNCr2Te5n9AJDG6PBGwStNtT
eK+d5KYjBQJjvvebYdE9oTGYButYMC6xrJhUbii1bafuodCM3azZa+HqNvsj/zR2bnKCXPARJ+bd
yPgcaI4cNjypBR3qED1ADbq2PQOKlvy0cBLRtoAHhgAfaT3eyJ7oHyZd1KayeKw92e4d1iJknfRb
q5dEW2oQZuxu2DHqDIRKsqPBR3XyH0snOwyN9umHCyzTmfexUdw0HTqRhvSlcdgYM41CHL9UyJhe
1xokN6hrUF559vedTJtNaM6nwoJul7cobuH6pe8uQ9gwlf0fQm2xFVq12teYEh7z3jil0zqmujvi
9UXOpxXORtUYCtKF8AxgaHovFf46X1glQUB290jaQLGSbvo349T3pzjQ/bjfGrqOeNtsMPsKx9qm
BLddMe1Hm2xy8ucGdPU60kL9te2YSLGcuTVNOb59uFpefzs1DghXH9VVapY4dMrWtlGsxN2z3O+0
SuW3EfeHFiNjJFrvllkGawei0gfvoNuCmDFYDYDIEus74jUnOivQXhbU0ca8DA0RFLmWfeag6s6W
xQaa5Vn15rX1c9c24XdjWKfETsYHug48wb35KTGCcDSkGhJJ30TmCU5LkNWo9cS5W3VdfEOnSXjh
tauKdcyo/Jqg4DwkoE62Y1x3d9JZ7OWAy9Je3SF4+Ux+HXnOdfSTqjBQE8Dz2JDVWr4ZUtxmVELf
Mh+vOmy+dSct4yxizIcjn7yV17bJYbLIVAZG7x2QDHkX3NjQRjCMXlQZcmejExiK1P2ZFodk7oWv
iSvdtS0IBDk3kviMwbFfak5HrCXzBUkCs1tDK/ZoKeEwhc6bZqMj6wps7VHNY+uzip0XCV2Iv84q
7HNrOhGMOM/bZ2S5rCdMpjz9zkS+FSZlhqTcXCDw5RgNa+X9MkUMRjLk1g4Sqp1lMgxoEIyvRBW/
235MbV2O1OuNSQmncev0hyiP2wPLspGNwffAmJnJYLJuqp7oRkGAQ971PxwQnYNJiHdQomGj4s74
DKBGZIS5rZe/MqubGiXv8DcFlF/ZxSPBJ1CbWwTV0ry6ji3X9owWy2JtbkQiMFPzqyd7I2Bu8cPY
+kk31N7w+W6SOKs2sZxe2+pP6xBYoSGcX2msn1iP0IHjG6q66RxZatt/2nFSco/yA4uH+YeufD8V
w6vjFTeHBsVwqUfdhL50ojzyeBPCts+2dqg9OHFy0NS4yNJIXQT8/90Z7nku8ievsH5G13qwRP+H
i2kzVl54y3xWyiS9/1lE/JVgHTRW7bPdYzrVYq73hkzXtQtXynjuPMyFZjZtSBqrVmY9//YUDVb6
LjXvQ0UCg0007HLmK6Wbv7fJudcEYUL+TVfEPAsCDhxjayGNtKPsD/M3ig12STqpIg6pQ41LQmc+
2UzNuuYdcC2LyZzDP/nuwnLi6WNKJc32NSrNa27xIvT0i2XMcTJoThN9BCAaUpdGtn+yMYljNieT
tJbfIVFJ12gRhrp9uvim/3IanyVhASddzWgkq/aCwnDlqvwkW+FtWfdiby3w/4zcW6H1rMnZQLpK
wMgUkUjp6x9d5DNkTK0H1Wfz0xCm70WfeD89vX7GVX7hnWFwh0HZL0ZU1rDUnnDi2HsU28R+GP6l
bpLpoVwSXecuetGTZuc5tf7IZ+ccNp46+mBWH92Mmn9so0WaiNPLNSqMjl76Bz+/jrwaYoDQtg02
istcW6+Dk8Qnk/sHcwypnEhDJvSIlPpR1K5FmVWMGsOQyfQliU3E4wqoYRITP1wIGnhvkgSS6aQt
DwDg8m7gajH0CbvuXxxWDX8BwsvMHwgT7tyVqE+x9N6UxP0sVYs5G+zGDO6riK8zLC3YKgycwqn/
O4TIHVs49VtjGphvpgge/ekzQjgTzPmGkAUE6GGn9lnoPPvMBtjksX202RDDg6lJ9Y7lHISCAT+b
m/TRxs3wry9ezS7fG3ux+9cvtIR2BoOg/hB1S6Dsf/7uf34ZgOi0MQvUvgkoob071C8I+UpycWwk
yQQ0ErqRMEIlzv13Zlc4VEWKm5YNrzf5UD6QCenxQIWoig+thgxWlC67QzM+pGraaYQhwJr99Dzm
YB3CD2oBwMtmSNQhxwpZJJR6UUCqSbh1oZidzdLg2I/bZ5PBSVBkCXIaHTgFedgMJCBL2FRP8bwp
fUWsWXa08RVwU2Gvso2vdG6jwOUAWaF82wjPPwjGMauoh8AZds1fT8LBnv1brWPcMFr/Ck2EQPMh
IW0GeH1pxvMKU+93vQijFB52JPjlup3dWwXjlEF7C1rWwHxhNDRghP06+9FirevlCMX00tp0PnZ1
Vu5yO+jq6iVobCctwNktgbnkgHegti9C96GVTyIpnwfEGzt0JHuTPesxzjGf12nNQjqy/EOhEaKe
DByy8PxB3hVDfk7E6B1Gcs4igpSPZF9DjZdNtcUejNmAFSFRVsY7BCN6cuPDN8rvefQf8CwRN4YC
mYwzHl1yUxeYiO1t2gT69CSbxzC/lLH5aqTJlyWy+mHSOSLLJHm2MkJxnQYNeZNjXuzqlGOgfQhF
inE5BNPRWuQfN1SSgkVsXHxa3vRQ1/Vd9KYERdUae7Q9q9lJP1mk/OozSy2WGeYl1vIncga/wbaA
rAj5rBU64lSUb3PDwiyrfPaSsZ+flJv/kiqEGTRGixST/mwLSMuRPm/7uctOuR8xX4zhMPnM5hlg
xUx/cT0Vjp8dmw4vX+dv9N4tdrLgGAqXtKmWZFCAiU+R2z2lZvLiWoAx6THXfoHw2Cnxp4WplYO6
5+Z4rob5IR3MH70kaN7q0KBU5ol9DxOi2Cxe0ko/6qb50XtwJhKVPMkGJ39b+9Vm7tjKINM8jgAY
ZhvbqlQhyWd3nVTPp8y1Vi2xuteyajYZdBFriOJ1uiBCO5eP7P/X0ZZd0k3/Dx2tIf6vWL2HKv+u
+v8ipP3nT/xbSAtAz0E6joTW05GtCsB1/0Lrmc5/OAbyfsamUPUYRPOv/BusZ3v/Yfu64fgMRAzb
QTn7n0JaW/yH7XgmQFbbQ2y7yG//5//4Gv979FNdK5DszBH/j///30pVXIkp6hZhLK8FSN//pqR1
dWGQI4P+xvH4h3R4fv9VSQs5PKqdxk748AzRKUsJ42OoSeql1gHfEnhYSytttq0hcer6isRSy3Gp
HqDXdc2wIJ18nOIqNgJXQihhTG1tzYKVnJnM3dGZDFbVKdMLH3wmjrUnBlvGJh508JKaoqZiTMgE
ImgYOQXh1HEbme5VWtqerm7a6SWCjNrvHuT7Ai88RpOJX6fC2GUX7hoWpumBvgEroK3afjxotNFH
HZqQqYXRTkZkflSu9wZQJp4paDOXWFdbJ0GzzyHsFSn6dOZ4eZzHa96ng99pIwVuc+hIdnZ6cudD
j0QCUWpbECwAr8pvkDp4V8Z6z/LmIXOdjFc+wN6a9xFqEGfu7k7n3xyje0244qBYz/sqJQBcDx/r
eXrn50nPoFHvu02C/aF1tip/1jpuwZGDaKPZ3h6y3LZfEoegScVBLvGSZAZwf12jISH954qY82J6
FAeWw8RGSxVaSgyOafnextWHB4GQiLp+HbsGSatzm28Ygb/3tey2JbBNkhpn6EDONg4hq4uxIZ2r
tzeVMo+l+8OhHuF8p5JkvabGveHJ1yL13BWlDd17ghTB5LbWev2uGKvsawj+Rd+YAfFsOgErtH9h
+Awz+9eyaCQqRv/M4j6ndvqe4lxtFDnwoW5sJa03rZAHS4z6OohxTqxkf6xKpCfwmACEUoCviIH0
/YyrUh8lcX2Ov0pxykGEDXQPG5Q1AihEt0oeZpEFOoHzDboSXRJ+kRlJtcqLaN7RkOGHStdV6Tzk
FmK+om2RS+k9m29zPKh0tg4YRKp1ihh2gweL/j2KeF0hOMY2LZmsu2SE6I5p7icylVYmsWaPbs38
z/f2XVdQHJFLsPIY1zgN2i3Q1B+9Nc9HWPps8yq5A1fD3Ihvi+EYYBs0TtM0/y1FK9edwfwsLUeL
lAQeJGomKPupqDcsK7ONZNyw7YQNw8MF0JDr3Ys8E3Z/qsl3PmQOoQ0q7d6GefxKdZYuRYGurbCX
ZOzZTE+k5MknO1R/7PQRbFb6SXwVndCAn1sDQ9mVk8n7yp40GZ0dKyyIDF3xPhvNmhUzQj7EiGsx
Fm+yCN9mKWHyTw1XpB4fi1sT9QTCkFdJ8omcn+qJmGpP02ml2bsUvZ4+Wr15g+68ccPiyRiGVzMj
TaFPrA0bfHgVGM22GYP8FaR0WDKVdTbq/kwx8msO6lkINE1z4mDCdTDzLfoHN14A8I53tMScbpNE
HDXhlQddUa/N7kEb7OTR6+ptPIp7nMoCifcuRjKwJluVieHQUqGVHFHesqapc5/2aPnSdeyd3cmb
EC5KEh5cf2+W1UtXxq8K2FKoV2QUWr+Yzl+MKPlBa1jskHExQCfduYYWxe4MR1GmC5arCAVgc+R/
uipinBSzOmyFu8lASxqutQXV1dP37UI+8ys5ymxlk2yeOxZ9BkW6hypkQkIWpGWxcWZhUgvD4Y4L
5w9aTIa3BtlU0acm2gBXzxk7Iz+8XP9U7EWZiNWb5jttIbIN+LzQAcN4is3hMWmJ26nFa6jkX0TV
ryoht3pS2dH1uujo2uKADJhypXy3OuOvOa+tSgetZcboT+L8Uk/xtl5a0IqojcDQwn3B1bT2vELn
D2UG/XG8znPyTcFywWJq+daIJDyTy3HgI8cEuoRCqCr76PvqMrTis0/CNfZlPOBYhmmtxNiDBRCE
bpnJHwufV1d1v4MF7Q7tyUHKwBiEQzFJ+YOy85TXHdDi6Jbk3isXUrRiU7XKwSSsDV6/sjDcWTSw
KaIW3GAdrjLfXkOr/QXVTAo0BELTzpBiB7CsPAAQ2imaunCHUeTDA/uwdrMOXnzhtptpYZbYPbOx
eeHLWVmzqVMiPEHZSCiU/Xws7WoAqJO+tw4/jRkxNPMXEPIVaMkx+aKcj+9a9eLjdTuEESwb20sv
+aAhT5g7zq5eBok1Y4LWHG9jAgkbGWHS2zjgGp8829iFVvgXSFcbyJ4R9AI16gqGujipAjYn9r51
yQcp1A0SYXrXVH4mpAUZqN0WwbCsNSOve/snBCorTbElceG1RrvFCoS5JMuvm1FxSDsukBMbxwsA
7qv6QT0ZBUU+uBtNMb0jKg+fbQISYjK7D3JkEqhH2Z1N7Zdbo9ivqvbP6MBhcRcVHghO5NzjvQaD
WxUswmF91LvYst4n3MmqNVMM/fWtU5IgVw7lpVoIu0sDh0BLRpo5m6Ur1mdrhbPg0Fn8uj3wCKL0
CrrYf8sNhqTddeAb5tnsoZ7pX00m0dOofO+WqEo0UaEik39Zqp2y+OSaKKht69OJaL6yQn9rG/uj
7hY6hP/kYLXfFL7fbb5TMkYOSS+WJm9npVoIBMwBamoDNODytWWMDNlMLoX/zNFfXMamWC+KkHKA
HVE4pMswJ/P3tYVTpczZQwwelBUzfp5G4hPi2L3FaIuFFb6xd3P3Y32fpGHCquNfUrSxWCcHcthw
EaGZRuukuxAESo9Go2fYDfmwgNEI39QqhnsBlJXWJNkmzdVSxBk6UOyzyOo3MaK4jJwDra8fUxKh
kvlRSFyMA6MUKhqmekTzsRvn7LWIymFwZq4j8nU2tU1HU7XVoZ0UAXby1nXLDRvFb1WT/O18pCLG
aBOh6gcJOrKDzdVTxP4eM/iw7/OYZBZzvkXO3G8yAgw2qSnGFWJQnEk9jEghyZ01iHQsY5pXWm7I
fHdNGne77YtN3AHW99jMdPpfI9GWJO4z4oqr6VTflkyOkV2SfjHxjoP60eb6qRKeBelpxqyu77Km
FEFG5sgBSy69UBukIUqLbt6brBHWZq/MvXChyvWRjY1Jb/clUfd96RGkDgs0jnS1tgzIFwAkOx4b
TmH83lzoRWC26Xl2X7QIkWvvxb++rObt7FRqazjRRx32QaGnP7NLcel5AMiaQT1FE+6kCgtAMFez
txlsTJIJnTntPMzaEMr6Hk8QcU7WdmL1ZunSPAw+4tqw4dMqqAQJCL1f4E5069FAplrIcDVEFy49
yZXGRB4wJBzWMspXmZl+s20nc0mfkqOQitVP56xi6KPAcVzjHzcGr+qDtpZXV1cvloG1i2uA2sqs
d1rP2nhKte+KeezUui9q8mCoMBQomr9+9xpBXFtbWByQ1aE6LlBTLME6sBtfMMHjGB/cX6zxT/MU
x9vRxQjdwT0TZMrMjGTXpCIjzWMwuSov6kUl9R3p30ebvbEMAfY51s9gIVEUmx8VDwlIiuGHfLvY
YRCGILRek9TwLdwx3le5j4095QFpUjbD0Abf68xiMV59oW9mvEiuRqDz+V0TzHZmhIHWlyKmVeVx
qCb0Qq6/YRPRrQlD3dq90FetXhIE595CholIvoldgR1Lsx++KdPkf5OBA2Ju7sDQiJgph37HisZb
7iSnIk6M/mDOFvHJiJDCL9UujRyM7ANLW11bW5OCa83Io77rNiSZ0COD3RklqybhrwR7//UAfWsV
KXHyZiDXmUp3Ht/DWtdB90h3YHsydminhmTTqPDLMK3iNFn0+9hSWMqPTOaT9HlSdpA2HAqTskDO
milvYoZ4c4qad2IWs63jpi8hA3UREZo46vrXZF8HSSTG2AIojdrhLaVL47xFiJgNzaFw5Bs0CYMz
hIAp3zoIqLqr2BlfNXavCyEnQvspW+7PDgpOkKbpVnN671ABuYTEWWxW2ERA3hD0i/rTZ2pWB4U5
fQFImleNo2+HBv4OMxTSk0Les6Yg56P03QNiVcEpNd0ZM5GtCvRuwNd20RCqNnhCrqKOXzum74iN
jYNd4+Fw3WakcnaOpoa6nXnrgp9C7F6iDKdsHrdOn/0q/2r709+Jz3s153cloT+0roNNKq9edZPs
WVdLtaBRgkyghbLXpkSU5PU9rRlU+zUgT+HJl7hVLf6hXq59+2JZU7nuyvEcRdZz2XI5ZHNkQZCo
DyN7oCFSD1qkOuQi7SGSGR4YFZdbxsSoNMcV/MAWbwMOEf09zdDtsEGaUR0k2ZbM67XekY6oCTo9
U/SvfRNfB0exOgY/u3IKavaFAwKK6SSI+52Llgxpg/q3Ov/zO7Bu/Oi+2ODxF3bzNHvTK6Yehtrm
+7T8NbNVozT2s7WwrDlwiQEPvCYydqoZmZ1pm9D2QeGmcKXRfoWBmH6Uz9vp16JYMxpYFfjv2TpF
ZBjG2cmaKuACkfGAAQ4hfkGwpsOnDRZudvG1sg48B5BGPTkCmxunoCUuILbQHFY07l3pf/We8dRI
wCADbyjkGOp1TR7qNBI0FWjna9cfV+0s9vkCtMkJxQEf1b9MAg+I7cmHzmXXM5VqISsiy4qn44hZ
zPZGADySQN/JRnHJFsiPGaP1SMjSMJ/WVhF96hNrC1/LIVaQ9sZMV8N/TxEU2joKSftFqRQCDMFB
uqWBZI5If4/5VoyoOTvpb5SpH080zxhXkLoWwMuz+N4hfxrFsJ8GMjIlloM8/B7NOwjkx0yWn+Vg
nTPf9Dlzc3YoQtD2ecfJreodRRrS0YwTGjHyheW43jD7DEX2loP0lYoEpcZIGuo09KisJTCyahwu
1WvIcAftN92OkW5TQmqBKH7QjIaBPkCq7LPPzNYAnDs7c2b9hoSMHLi82IVF9DJ6xs8Uj846HgBq
zlW3Af74xWg3UMaDFxZJ0NpOEni9fHdali5tWtw1nRCz3PV34ZxSoWTave7mF8dxYL/WHwY2kSLR
wz3Y2OHg9c4OIAX0xkYFGVYiEp/wCGsDluzu2qQEjw+p+ma/T7IeZXLMJ8DHWtJ6OGR9mzdjqDKm
1iEbFaEbAXGINDWcUQREMd8EGkqWQoFjurP5rWGOFODecJCvbeAviHjDrZeFX7aH12iaIwhb2bmf
3Wib3lEsFVsuRw05ZUncvXzvIgpJHLncp8ZNs+wPDF2Aw0hjhLvIYAWtEXJXHW2UkQSpi3DAFfra
GcNXq+sWsxDlOBaoKzR9mGJ9nW7y+KSBFEblJQugYfitCBNw9ZgdJGsvxCNrs87jjXWiYa+RRqa/
4Rw/p1W/STIIh6YOMafO9ljX4Pga5ZNLr0iu7kHxfGqhumhT/EB3DOf0IdbeQpJNe9ROMBUekIml
PLgPjMLQlI858H2Y5kLv7nFvEOeXPMQSeUPvNxdbMsNI0TImamTo7WEKxSCn6SWTHvYZeAFRgqKl
POZYak232MOqumEYnHa91gLQTKbt2AIgrJ1t2fNIU/P/KBN/s0GdURnRNs/QGeCspP6/dyWlIxt6
CvvaesFvaGdwlNqhKALZPjOpEVvilJJgCMeREjHmuGQkBfxt+ooy4Pn2oxIGJ58kBbOw31OfTek0
gPxO+WEizvmO28Q6+jk5RWP6DHdKB/nHXseI9G0t6KWnqTYDURbY8Rfnqo6REbI/25nytUstMrft
idkJTbxPSBH4PKCPTe1v+twOd17eN8TuQMP3XXGl0HfWUe/OuJTUOusd89C1zgNY+9+xn5qNKacH
S46/BABKvDzjGVmFwZbN/y2Nr7CuPn1L/6wdHO/1YqPqsjvR5vtolt3G1XPoquirM5XxGEzkPHVw
N2PHguIvvsrGhTKbTC8TC0UnU8fR1K8d2q2UAjGqoUmRfCz4GcbHGGzdrg2drySkOp3ooBUeawZy
gxlIznaeoFXqRk9qsO/sKd9TT093BmdDEp4wDZ+6xn2Ngc9umobdXuXZO6QHgJw9el8Wm7cyo9Iv
ej6Wnbyh29pXQFYmOYWbbpqpDE0Sp2jSfgsTYt5Mj5KlAJ7yENZ1lEU3XTj+wam0nSZ9jITGt5WM
dyNnZkqK3HsyNhdRAbjrM+PV4aZfoZxh0Jj1vxmol6xwXliQPcsSe9rEZBNlwvzO4AnIwDT3B7fA
+bRMFfwC4mtkurDHrLsakHLoI5aGsRnX4chHkf6dbykv3xOb9S4DafwIDZtEgrQAB1vNitQoPkKd
dukNyizF+VuMJOQuqtt1lsQ7KFrGtoeuCpg7W8OWp/KVgHxtozvPk2XuWouJYGFWn/boYPyyaVla
f7C4chgbZs7I3Sq7ALkLJXZJ0EqoP6k6pLziYV1hmzwk/Fj9xDe2YqmIR8mRnBvqqXG5/cf0lHUp
+tNKHTNh3nQ44xTHGfFkDHHYrVUnZyygz4LkIbJtPOiwuSwG6Wu94iKfXZjO6SwufcRYJW1wpxW0
mx6dmD9Ja6nHw5PIwgu23o+iZko0keK4yw028+z1u1HpN8k3j/cHTKvuRu9NqHublCnk5mAVrCWY
ix+MKtxHuoXQsB0reiJsELMiCUc5YLthpzJ7Kn1nN7tWfmD4RoiXxm9hMrzzWx6GTBs+HJBnFyd2
zpjRPeyJwPfrJppY5rJc79HV8lrsndZyJxQNsS22TSegdKbHJdS1IKw5ZITmcmxHtdxFBoAk1D2r
5TmN+lyxCieKPnWXd8bDvgFIRJtA+6Xx1fSJDE14gOB+aFjZUJUWdkkSiw2jbC5N4O1vbUdzADz3
sfLLx8rLGb34XCxQlJCnx3fwqX1AOMEJ+CtihV2hcWsZvWSIF82/ZhbrW5ykTKTrBl13gfyPcA9v
J9tk22jTAPIc/DchiztjNGHEqeV6QGeGG8jYTf5A+Uueo7NlZ3j3QUgEvTKw0GganU9GAF9PnGnK
v5w1XBDkSZwYVbg7W7VfnL3r0CfRAHr8Rg6yfgLU9tQLdpP9/M5xVIJX1F/PXpOZXKYi2dsGxdT/
Iuk8lhvHsiD6RYiAN1uCBOitSIraIMSSBO89vn4OeiJ6Mz1R1SIFvHdN5skgAO6TiSYWmnn0MKGP
w83F7Siq/zoVZ05bqX8SeRK4wcvdJEXJahAq9jOtjwYB8uUey9Cu87JbF0T0eCaE6jxl6zp4Y7hh
gbXFaXeVmI6DeoMc+DOUKvuhHJGppbJVHgNro/gizHVMaVZMRK1c8Zxn2bCu2YOxrafUFITuuw3Q
0Yn+qxwZ4RQiJ7haASbTZ+GYYritTvBhYfm7FFxLX5DAg5RIQkWHEsrX9XOVe3ujxfyQos6wE0Pa
DfLFykCgD4rkL7kymRUyDgdOFm5jYVPIxrDTo2nRNqLslJP1q4TwwNpWiOB/kA3gMbcV2Pg6VcOu
Ng/XqQCTtx21uQjBi9eHFq2EtUAqMx57paVoG81NVjD4qY3BnQb1XLQc0gr+E/iDLTmj0WpGyNmW
xFLaJA1hIaYK3sXASSrYU3rtCbjcgFlmA1cfcGyvLc/R5MbGaCxrhZNea/INBPQUk7EmLEM1qpcT
fg0criCWRSMBCNAOylr0TccTS4W2KUng25P0eJJG+U9D44c1Cda+MIDeD7PswPPP8iZrf0WpGlZJ
FKoOtcGyjFHwInNPQkf26QEayWM5JRfKkm/jEEOf0UJLX6kWyQwylOTJT3BRMHFufROA4vz77lNA
YGNbP0adIVkbimcx16N1E00Om1Qqxbl6BJtP8/6paCUSJ734hdv2b+D59jBGRKL3ncrqvaiN6xjB
je9xxKRc6gyeiSad9O2EGr9sZGcsGKEZNJOmNH42qfIAGgChq4l0rBwIUMapuJEpRqofIx47gZEZ
/MurG5BTrTmZ4nsy91EHSOCkqglTAOYw5suSbz6UW9E7+/KHHm8VBCHdvk+PMZNSY9eKa0G/euUR
aF+37fVbJl0TOlZwu9pNka4YxwxWAzr8M9nlz/IWzL5ISbua5m0k9slqnwHCcL7mgk0FNpV0IqEv
DG02JXSyGWwEdl8lk9K3VV5z/TC1EGguGWjhmfRQiy9zjudAKRw/xF4/eCjZmSqBi75P3qYPJFvt
mDR4xyy81gxB+9uYHZPyCxsO7sx/mSqB/PpU+o9MvZnjvlUBbf956kMzPsPqI4+DtTV96T3LPP0q
GLt42rWdHQ/OZO31ZudZLc7Lxg1MyDo4zXZTSJuys6rPSr2SIo6GBBVIYTnASkevs6N6Izb0Yk+s
DLjWf4v4jn0Vwsy+Yd5TnEV9J5f/xPxhSL8Zw6O8RJeRHsf6r23uuXiBgOcXf5H6wA7GAYKCUjo2
2RfRhY3HqpUCQhghhUyQ5lg/jcjeeh5p/6Wlb9H7kOW3xwjIU++ydIWn7cgMK6NyyYfuwnARs9WS
YpmG1w45pMJ0WpPQsgg00x4yxvAI2ke2BJaw5DhZCGA/y37kAvhCU0TQxz1FHmjEvGWU44P+kwn3
PNlo+UY2iUWg4293cbqOOldtrmWzH62zl/OAH0z5HvK4qfvMJyLTzmBUOnyZnfJs+oPOqR3D/bQI
iYvIpF8P4VrxN4A1+JOk1xnGaTJPHRMiBgGdDUnVmqp1WJZrvysQrxHyxWCl779aOlFJgrsAIXRC
+umVLLOFL43TXWT4DwLM9rmgSVdCfsWg19d3zWwTBJuBtc6eEq4CZk7G7J+I1gkCbCrgRaN/o5ag
IuWRLl/AThahnC8kSingPatGKFbzsN0SjMXAxpnlN+YLzy55+XgJzLFxy8lnhuxG0zlQiZOBm87y
zJmkz0b+BMOnn8T4lMTnpPoixdcd8EbmmwZOf7hqqNBGZTXLqKNdFx7LcdNLH4l/TTVe0hDB7D+r
k5YezNucqDY8Th/8nrWSpfZtrREyHcmfYpWD4UAhCK5Clq/+nDFe25XH/7H14lN28TUGFEgwp/TN
KyJFu7S8ScWXGd0G8S9N/iT5J2adZyBChKHoM2xIlD+RzSSxZKNyGfvvAfy6qPKdcKGHDGFT7mIp
vHNxSta2HN+mSuQn25x48lYJ8gpd/xr7s8lAHZI5icccfPL4N1BLi0mwVOlX5Cv326IX/5F+s8x7
WsB8wlg+2KESuChX6H/gjgCriaW7sUzNj1D+7stmxdfInnjJVyHiyTbgobKBjx44N6k7Aii7PPL9
L3qSVTj8mB2xV4O3hXWCblFzfNWZn/KCX9L8XtacOQ3/u7R8O5DYl3p7caA0w6yodj+QGIzqbpR/
mvlpis+8PiTlo8AZIn1EBJoMT9X7rvguEGZSqj+LXt7lzO1axE9wxQBm+jl81uzC486wzm6lt/Cq
K8R0EEp8a1oUd4OdkxHNI1ARmaaxlunXM4tQbbjAFSiCnr5WJ1xj6HiKgb59s4NfMdtaUBKoV+IE
IM37AC5Udj0DJup/sxGtq1wRlLaNc+2jVHawKpAcPk1EkcTbAjex/4tZBBSCMpdR+3fY/M3Y3wS+
mVy+u2rdMAXWEArPZ4+pYQhBhTgOFhHROBXGaxOtYroXj9A9hZ8143AfI9KB+KVokbqUAhzjIHXp
uBdB+Dv7tVkv58qqO3aM6LG0EjwkYhJiucHV7DfEA9QKvl1cYFRJgo7eGAV9lAG7YJviTSUSnYJK
BqwdXWMwYksF3F4mVEt8fWWN1WhO5lyPASIFeLCDR3J2SFFAnk4LPT2O0k0YT7BluyXEPr67Uqtt
Swswfd9HedwCyeHRn3B0+Su1GbnZCO7EqtMoTyJdUO3znjNtYFm0mmXh6NQRJ0Cn8xjFm0x0UxVe
ULqM8xe6krvaZSuzK1FBrjShxP0ybip6HkHkghCM4pI25JGk2NmwmuDuIw1Di90wADugvHyE4wGc
iYYkcFIBFkn80PBtTVeh/opnhjAEZh0biY/B3bj11F26B4qPH06ueXoHoN303+wA0/bHCneGsRej
U699KbzHefczskGgU4OXHa0mKqZRbZxxeo3qTgwnp1Q2whSsmeYtefj9GExU0a6sCcic9VJUVOw0
PR0XLTJIzKpQ3lEg9/UbOeYchSgyaE0rCSUyMicJQDi5NXONALZoaSX41Ed9GRaWjUN1UbSB05tw
XZjQdEwBK2zxunGs+UYG6zr/d8zkU0HEwZsyf70kVawshNZNC8q5m/MVVD4P1wlSR0E+gBxSq1tM
9RpRSlk/Vfsye85plU/NalyGddKb6INiHq0YbA2PlMY6sFN+ikIllePDE9+i+l2n+2AO5dN9Hgnv
L0XepHA0ezOPmduB8RxlaLxUeMBDuphkKsmwJsSUFbofpk5ZMQfHDxBLqpN77UWMQWGE00WYWfIk
+7Attye2+CrJD5SzewRVt94fjjGGZDP9lAmnCblxaEYYEj+0cCvWwkHjTq2RRSRdQXwxQpKEYaSv
LlXfgq5WANPtD62unVsr4pOkJnrOmDtofudkpzE0t4Hmj87TQQO4HAReYKnd5gggRDTv1Jb4IHRb
zdGJdeFBMLJ93pKjVKAJTT3AMmxXpc9afuP25qA0Z/Kdaw3hzpPEjxgmQ97zFI2Di5aAz9qvdCx0
IMm3hTzrta8+MfeiCAlQcgguc4cUSJA2AaSJ3ZEJrZ9Q6MjqwUyti1lAZa36n74dd2D/WFHBfm50
Z0JPJwKQatIbnfrRDPuTicYrNw3XYz/pD5NrdPEVe/ZBJqol98Nz6a1UuWM53IkbtQbTaUmuodXH
Rq6PK7mQQFwVdqpGTlOPTttFy5b1n0ZASughshKzlYopTc3GvYQdZgAuJVcEJHHN6Ck6gzC/F15/
bcSEqj1r7CmV7oHYfpaywbY0PWR1DZPf3xmlsVJUIMsB815TeZaS+BLjObxAvaGLPKoZYavJV5ik
b21aW0Z9LIsNwMeFFAg7HFaI/hm8U5gmYkrEWTo94KKek0z8G2K2IjQBB1WQzgJr0QRiGqbSqvyq
hOiv1Mxj1vsfCZFfRXUtdeMXewFU3p4pWHTwPfBwEhKRUi+/E4spMsdHwhgQlZqOZHE+23vzVf7H
KPnG8MumXVpCvhth6Mb5Oi/fInv0uFNtkJvQsRZ591uBIq533rSExJCisbIYWJpA3VBNXEZrUwdu
ON3Clu2Im8yi5Q+s21K9r+JbqP4LDY5zEr+zet9pn/CW+OWQ8+YzOoAukCc2Yx+z+ML9x7rgy1eP
dfjIICqFLIUTgaEtAzVoC9A0Y/aod85aHCUn3TxI24XkSvKL+cwyVRqywa9d9osvAL9cvUq93pZH
a3GnWsFP1W0z8RQpF3arth64aXoKHfYNuj2PJQJE3Jei55Za4pkUlXtUf/FWcxAfIHMvDdGRDxGX
NvZ9e1KOVnjWV0ymXL8+8iq5E1UT8ASel4qdECGCPoomstZnab+JbklBi6H491peq8ZHwgGckjvX
Kne52koMSOONlLmwF5DG8U+o7HUtYu7/VUjiRnRoR/I/JX5WIdrOVW6ukR1M0SYoH9yViwyCmH4y
y0O16CGZ2uBW8O9voelxtx84XUzL5UzDrOZUKOukfwmjE8SwnYssnomTQqLeKl8O/QZ09gKM3XKK
31xeS8ymDQM8PClJcVCQdkrdrbC2OhtrGc1HOGJMM+zIZlwDsqlZCj8yM29rmdUFd8Fb6S6phd/C
+Io5LsLLPDJoeSpErMXDvZ92urexpBOZStwYZyp+U/+ohm0avAYZH9OjnOgDP1LhRUgu/VFFiCFM
FOteUM5n0gHrLx+QdmbNZn8x5Fd+cifASBofZCSp0XZwWjvUd2Z+bAgGwZZhqJNTw/ay8bOT8aU6
4wx2cDtx13cP/liswP47ZbibSAurHW08tZgKl4hBeRGo09NttJqxAQ64V4dwrTDYD2wpYfMo2b90
+hW0W9k7iX0fEWH9Bt6jlq5B+Eex3luuElziZj1q15Za6u6rP/1IzNmdOhxv6EuXjrrukiXEYSya
F2Mp8Nz/wKRbicYRV70jZCejPPj8LDZDt+TG32k3luvnvyH3n5S/dAbjg9MsWRRjN83Z5+Rc2W3x
r1c/x+a3ElwcJJJ61IatEO2m0slsMOXKvU2JldmJ3iWz7ymIP6XtV039VYDg6zYFEL72H+jaBUaE
kJDHDC2c2d0i9SCXBFt+8/2vDAkl9GWQNvOvwo2dHuFy9BGMbgIriDPDXCWukDlwQ+yYvbwXkyiW
PztHW5rZeaJgNRacR6R6lMZSnj9dDpRd/806DC1nn2KxtZ4SWM2uu9R0uTJxQROSJIEe0tVF/LXl
XrNYKK/Z4yyMAtTMKqVO1GNUe9y1bvHnSdiqWBwFzEfC7unVLtFj7KAgxl7iijm4eJKStRbrC9Zx
etpRlemLQQbCzvRvqh5efRiCZ1Z/z09aBt7IxJHDNIHKnQWXzb+lKCnKL7nahcqG2dhCW/ygKqcx
+czU8zT/xg69eiryCTjvxeoJ3DkHMAsNYbWSvW8fYh8sAhEqIYY5rJPAiIIGjNdC6zE94wW+NsXA
UhKAL6LGIV+n/WYU/gy0GJXAtD386YXf0I3dxHiNVJitcm7yf/MHfJ1FGWQBOlsklkN9LbJzWW4M
tu2uRFiaxdISgsNHXYJVsq1P1NidxfGyqYVHsOTAXcrdgX6RT3wEsWfH7QW73nKSXrl3kKtPJDfo
/RYNun0qF46iY5Cs8Xr35t1bMN5SHn59iJge8H3Z4nKk07+O1YY5m5PQFpNkHoByEFbB+P3ffpqd
nuyW3rcp7xW28VFy85U/uIHdtSXJArLSZ86sdY6I2oWWI9bDwluFjtFQSIdnjzDreSlDT02VDC2R
vdJ49cIPqbsEnC86916LgI2Cm2Iv17dhuZpg+qO5jtQd82mFXhBFaa5vmvaNDarEz+df2mk3Lr7F
coW0geZka9a7lMXbmH52sQtmYKkgN3dqFlTLPF3FdJYEO9Yr4vwgX+GvQpnN2rVm6SkfwTwQFylo
R13bkGbcttuSLrJXf+iVxODqcRo07dX03UJEB8vycGckO8nb59pDiRlwrYfMHayjFjwDaSui+ehW
vUM6wIxHMTifT/hvmQM942peX2+z4UA0CEbunVjvBPrmKPrnT/8ygamQ+pyV4zQoNuwpevEnp3N8
Ubx1awH5sOcPAD3apbyztX3CO2HBIEWOij95ldXc4FJCm2Ha87ep3CnQfRK5CmJtfVYm9zGAZO1+
68zEqdpca1O4GIRHznPd/bnzuyv8TYf8ubhC/NCEldHfZU5zbKhB7nbFGVCmIW193z2e+dTQLu1o
hoI7GSrMgt33tih472YVgxtWrrmCbItiWVgThUECbTg9Sm1jVceUkbK1wNK5CC4M+MjC1PAdf7Gg
YVtcLA1SbD76fMuL27AKIiskPgwhHmW7+4eQaoEFwpnMxbB4m0uVpeuJMrqGPqMZp6Fddwpj9I1g
PWLLSZJzxJXj217q1HuQSgvRQdXhsQ5aMqyjt4rmYqI9Y+m1OIhRYPFN5PkmThjWngaDKQgx6or2
bJJz2x0VCh7jqStUSNayaxy1fDUN5SyzdhfByf+nITVVotk9WjKNQjqqiQwqkpcZWWX0aW4YnxSw
ZxhHPgwqqrXvKLg5ILyioNBslWUpIiqnQnF2ljgN4p3e3JJ8RcNOE4Oc+5gMYAbvDdKu2ZTWpG+P
r7xW1rn8LQXe0WQK12pbMfwwxysHfD8uRV5yZVOZDxSMAydGtm/CM28m6vpU6enZH/JVC3aeaJt4
Q1e8HjhU51KjNV7CtMuh0GwmAxLhEWSFM0aczruBi8LjwAIZmhxCXl8Yo7Pg047JRAy10zR8GMFW
SAABPZsHdcyqslY80ovM3GfBRmAzTMxYg0uOSZBOHAi8WWiTdLPbVgcqzPx8mwXrmNMJk0J6JNKe
B3JAgnFWKH0FcRfIt5R6R87WvbLGR0LRa8mQBZkVO+hNunxnDsfe2k52zBDARRTAwxnyzRpQxzqz
XPrDjzFs4aX5pDD53rJXfYedit1ANkLSymOBSaikVEKIPHFQlSrtbHLIn0jQLX1fl+5sVlbWAAct
b60XLry7LBEh4DJK9nYAHE3kEksjau2yAad+akn7mSETNS0WDAjCXX8V798gPxsSeMzQ3KIFZB11
TYdT4wBHmfHTIsoqOd3Nrmk+Q/JKBVIY8y2sJ29FgJT/w1Wua27dO1npkKZTh0s9i+yg+zb7p0i5
qsyDMjYnqnrllbF73zWJTcDSOMRrQzwMfwOnefBdDzdhOhjRc1yCu0hvcxE3ffn1xQxYwTjxknne
aiy3JHvI0oiJ/qRnnxyXmrqdX3jde4kt4w/9a36h2gb/AZkvINVrgri4eXWdl8Vj2NU9rYC09Y04
XlXtq4vnGrIUj6N4zuStBrXDPGGeAjqfZLvJZr/sHWgT8EWyzG+QMDzBrXDtzdGETDwB4GFOPcGE
YptzQGxImU7s/HKsXKrBZcKYm2NE2UTKE/K7rbHEacPT3FsZjN9pEiK/ofJ99iNx9LeBX/bQHcxh
b7ZnJdq16poJVYv+JHUa3iziDsaGKFgJZRufzaKB9v7G7hLyhIUebtyNdqmEc0yAcrKev0DVczBa
wBKmSnpZ3UXb8DbK2dYghDBpk03d/s6jU6F9xdO/VmUbPLxYMNl6e6TtUeV7IVyRK+BR4qlckpnO
Z5PX8+WgKNdBveraLtY/VflDpk7rsldTfZb9VyRsppYDkwSD6FT3Rw5calyFFkWGt7yRcKGPZ8+/
BtbNwk032tkCIo537ujipT3NYA2hH3WiEQBPckGTEcrqltlp2powbZt9Xm+YQdu5gpsiXXJpzAcQ
AQp98l+FLMOyzLc+/K8ZK93+RdR7gN1tmV22RlXxkPxNk+xEfTUJR0KzFq3wAQkUYM5RpyZthU8a
Xnrl0WbLip5C2JrWMcHXV16AL6jsABL2BCNk3Ajhs2zd1Pwo5+Mi6nde8S7UczxRUT+ROGf9iiB4
DSB6DPjjXYk8uo8h2pb/9EWDa2cjGjR4u1qjVMKVICq/jBJ7caDcIx4OiYKV/6bab+4frSldQCm3
FZxAXOWW/2sEP7qKj9uhf00KBvmXsAJmt7/PW9KD38AmuGg4auIEJh4j4nEfdkcr+EEJIL5VbohJ
cqyMjQzDDC4JtaaTWLbma4IRNOR7Vol1gszipNfuQEk6AfT1d7LwJu93PkWb/Er5UFoA1jhUCO+S
q5sifnJFZTrl6ABLy030Z8RyWBCu8y2DZqBONxodPcuDO/C5xRz3ITLKFoajIO778j177yImgwNL
nUK9qoOyUZPf0jrH/b8qveomZcLBs5xQh1nHXZp9Kykq6hXwSxqfZQfdgOXuIvmeyE5S+CHjrUfI
1gIyx5wJt5AnxwgOGLzIRV92wW3wN7LmCvrZo4STmc7CqrdFpqh4u9hI3AsDy4KjR2jedkyrmvaQ
Fk/dQqeOnlcXEQXYzNFUGBLya1oiJlFi1qaXcIW20/rwkndc3tvmi9ySVncIP1eUvz77Q6vUsVyc
Uz6Vn7lhS5OtsOiWmUe0xIGgcNU7VuMtrt9a+Vm3j1668wtRfHJZ3aDaS8o2BPls4LmmuWd3oIrn
EG1C+chaTEvjPWwutEB+ztikF1da+oAuOhX73th68reyCDH1oBrdV0uKNOVfu+I5ju6yPXBbcGYo
FxkaTikJC5bGoCn9RV//yt0erycL/78+3dEYtzrVKTh3C+BR2f+ElblS2hxq4Q/dlT0RJBkvfgT9
MThzHOVjYArir3VQQBs5vKioTnL/htEU3M8v26OlyB8YgJgx+1FPHW8s9wlrsfh7YBI7/xj8OgDi
JDNKzHhP+csXzr100aR9OXJmUeZjx110zIylyU1xyBAdA0HyHCiO1KPAf+smHNAleMz0Heu8D89p
YEI101vya4yGZ27WFJmTFTpr3qhuuviT+m3MuUJEp3Jsu4fJ05HD6PD6h+mh9sjuAmuLZE9TgAyO
a/lClg9tPkXycvRojPgbS7aBRFil6gHienEwGC5SBiO4IJyP8yKLGGuVByqY3CPK4If3Mhs+BAZ0
9NeacR5JZv4zJyd+paE7Futa2yR1upinEBB75GNDfPNfaq7ZRFRAYNKlJG8rcWN6J84ATgWgh6yD
/+u+CsJYlfKf3O8M8wa1zSwOvb6uCjfhSjTUz4pRq4aGh1YO6jp7qk+TTVafn7xhx1/W+Y6vr0d6
uZIS1P9rmUuHnbmCkclw+8DApiQ+AxLpyiiOLSNJCebuBcEzMlkoX9Ds6rOu4ARagPktD9aFLHU0
3AJc7ZSV16qq9v/95Ri+hoeffkTjIUj/lf1xLpI1P0RT3aPLjEHZ3LXejVkBE0ltccEA+7XnKp8t
eUuxbrg9eebUNhWHzIKpB6wn0reJguec5WsStmrqhuYRtltC8nz1RXZG3D5V4P2dW1v378lOyxMn
SrAiXgawNWVv4a/7+HNiKZdxVhrJu1/r2oktZq6v0CUr8Sb+0BNn/s5ZWITmFTOLHYggYTFrjuuM
kNrut+Fn5d6wZdRsDAECnUu0wPv+hEiz8PGe6f1dJJiWtcy40L9awzYbJDOfsvimZO/URQ5RpUHi
vGEzh2d7Mz/Ngryrtt1D+OI015J1I52UmiJTcVFPcyS7TY4OcD+PNQ0Z8aJj1pspuQXSi1pBGtdy
uBtz4m3P6JZY3d47m1axerfaP1NhUMKuZF5goF4chFWjXOb/sMj+IJpe/GaE/GZYe/bFIytQ5TKI
JzTmfCOMXOZTtnFQLCO7+jIQ9DTNF9fgYOxSa+NPTsD+55ukDewb6AwoVZcd67oljLGQiyUVr6p6
ioo7A+XcQFk6nDEbhpBdR+Zx7pjuCxc5FRB88zKPkMr4k2GdrhCsesill5S9vEPO5KC6kL/jSCgj
6+kL1sVCqj7M+ClYJ6Nx5fFQdTsRJwcVco/Gh8zLFBIxg4okOETFz6gSrpg/FEYlSf2GUoLrj61T
tdcXsLW5sb64pVAqPvm160Rc0uMlx35NEkv5nDvngXkbtUHArBEtGWZCeYOujGN1W3HppcNXHa1T
RgnE9EXZt0cYYIExp6UPNrYEIvPGrbvhwnXNXzbfnJWjrzrjTrOD/xfIC3BEuDoLXzzNx6PWrIP8
UpjTCqS5Yd3j6YTep5GWsbzWsVl3zhg6BRLJ+HeM4Qy1+3nqogUAqFkGeIBWXnW7YGkmUusI3xX/
Oi5fZvqFOJl15C4vT2nw1lFYDdEhY0Bj+B81CnfV+CeIm1w46az2SNJg9XkU64MoX8Pl9xwai7/O
rstn7e1a21iS8QPTar4TdFI0mQ1NLTwpDnTl19M+Q++pt3dL35TyuknejU91tB2K99R+CQLiXy7y
4L9Z9kCxJn5p3i3AcD5PB2LpObfyinrzSwJ/boya7Sza0R8SpYlM9RsJ2MIkscFgXw5Exy65bVPC
P4bhxlw+T3cwTsfS9fx8AQoY/wctKUf/sZSyDT5UO+WkTqrcNnBWd1S6HnMPI50lF3/zTqEdKAet
uzg+dXGOqQcq49Qcc+W7D5pFWNw3VntuiCMIUNskHwKvK6JdiIWrVnCbGSX1G4O91z15oWW8N1Al
PIDekc/jyV8v+IdeY67kyImjE1WF0fnRocEvHcxRtBzz8zaqX3JxS+tjnv1YhFu1dG5pfBPFl4af
z9MuPGgDoh/Z5wfOrk18jm/RdDEI2GHULJJDnePeAZhIz4OEAY2bzzSf/3whsw1hTIJsnXNv+Iea
mbUq402Ei0XkqtK9nQdFIprp7omyi7LgZATXUMRJuMEDsUqyS7AkIh6DCJw6Bh4dRzzhyuKRHJvF
MCTk6BLinVu2psoLiBCQLXEwDMGZwRBdrm7tSAhi8ks53mMoBMwxwsnlrOFzDTs/f81vYi4eRYsR
Hr1mzcg0Hp+Qlu3aP6reZm655yaBa4IHkTufQU7NdRKuMRsR6vKygBsLTuRZ9vwBSNWj/6HTnkXh
4z2y1t14Q6q8UIrTNHJoIPHd0BekqUtWq2SsCnOfziUB2oSiPelcVbn8VuJ/jO0NeVdmB0JJA4yO
otwt57uhkyeGcJtRug7MG8xV5tIdZpKT6Hvxq161tlxfke6uLIraAkdOyotOhWboa33cFPq9q9gf
8fXH6UVpHoqOSdJJiqMp/83fhKF8KP098z+r71CvCVPmihYOtIScVIK0Ye8jP2Nhx3Dy8TeE2Lwu
o5cvhL6zJYPGw//xFejOgAWSzynb871FbI5amQ3AokdguTf6z1J1gtGhsiAiXNBdqT+a1RHfIyo+
Y4Hvje0+WsX4WGHybZwBpNt2JMWphRBlYkaPMQqp4YVfr4SGr6Z9YBcPzw5176dvXbzqxpJhqaNc
7tYd1IKDebDqVd3uG+MnDT+Hj7I8Y8Q3xzVIMZZOBcoEkI/qbrhnNoMwkQEsQpzapVKyZCoyKOvV
V9rchvHDo4SLBjQHFK8ZvbNbrnsO9vn3jrhwnu3lhoja803k2WIAvKs9RHOnhn+5/c56Gt+R8cKA
S/lQihtt9usdAhr5ysxs8rRBusyF+cnTXXPXjTnPz6OavgXl1ep/qPK9bit7b6XAFUL6t6Q95emq
d495n+N5n4yHFZ3NG5KUVX4Lu200LJvyp8BjhMSdG7RSEQmYh8ZCWs9Rpc7LvHtrVkvuZo9E79Bp
KeC9nRddUNzNOx8jdjTQnyvdRe8mglRRP4b0XoZ/CqthtP8WT4jE/mZiCxJXvOY031Ugg+jQrkjM
7EraA37CnTQmFKWrxFG58z5yoBWGMq10xmbiVFFafWXFaz5c9eZb4oLpL3LDm0XaDLgv7naZutHH
r3o1NSbRJGtH6GbJpYN2i+WTY8EWoE7/NA53RPxnYGGdGmtpwoIHVWYOp0D+KQ1w+Kx9DlbH4uB7
CqimOLrGlEDjjBfVe0nwE7RCQGmY2BYDS2XE6X33vQslw2Syx8AxhR232UhspiFxC8VfFXxY/YGf
mxUfg2XmibfBqZYgNbez46XDJJrycrSQWvxt3Oxi1HSxeeBMFPG1j73GwuCfjLwn1zm6imNtwCv2
3CHeCKwklWWDwBPLNZtP8pnwMRrKs2UTEc56FabuiC74h6WYQTitzNhUVBCbTFf4GB7brI68umGT
QPvIAAZtJemi0naq3pdQvquJa3LfL3snavcivS/3d+hwoWj/9TLMv8hHo8M4xt15Fmh7TWOLxabU
HwBPmduC/x+eifcko7y0/izhU0g+s3Klhcgu1oPoxJNLybzG+FojXho3mts6AvJzxBjYN3gFnt8c
utovKkB25slCxezVzjaqEfdXx1WBJEmtnqrYLFHvaePn3BfiTLSq09x3ltW7/os5QTRGWhNaoSo/
KRU9JA/LTsivUrlLql/NOzKLyqECZSd1vrrnu9YEHoqJoTSurN+k8moi4l1hYmX8wKDKMBNmkv9m
xqzkQ5wdSmTpeDxnOx+ipUZB8tf988Rv09oFEE5z6Z3pR74ZepiQsxYH8HKW/zD1i6aVbN0HFGkB
t8FMNJC3QE6WOFhIqgwdVTkV7cHz+RuRpnr5M8RDn5HdNW/GNZFbjKw6mby1aI4rGPeqvlVk2PWM
1F1EcSp6WZzuTBKV9KaHd6WntdP/saECG/F7R49qfFrdd6j9gNJb9KQtUWNBg4FCz/3F5l6zBXpk
d1ybWP4FF4Zq5a+YUFJcgQ3qkLBr4uLwaNpyWTBjM9jpeF2LIvmGnakx9mNHAKgtYdVDf9ZORz24
8js1J1ZylEaRlS3r5pCAai5fGSfWQGhX2XVOOf7qKGISpqxle67o+lukd5LJIjb5rtKTl54ZZnYU
eQE0igYpVD+gX8uAfU7neRcWfTTCn1J+T/4m4kIk6prjngnN/1g6r93GkSwMPxEB5nArUaJytGXL
N4Qjc858+v2qZy8WWAxmum2JrDrnjwnjxpSuYlBWkSkeJuEy5+ELKl5VY1wGCiDpvpFPxQtzUIKo
RL43PcRKuRmkpxLCILM/5CR4iIsqLjgYnyZlOCXGgVwBc59WMSd1WjGBpB3qpxXJNWGwAVcniytU
NsxT4tsotWsfNpztAesHu5PQwtpoKiGcY6qHlpZHWQfdOEP6kXKQLMjdtzVivGh12TQvIyutvgbg
dox9y/AdXSz8erNxdBj4KrziJmWTVOYuCDOu9oArRGCDUZKteZAZ7HSRZcKG4U8npbiI5z0lpyOr
Xiq+/GIg54aXoPR5ljy+/OAu7mWhN4G7Uqet+PI7/60hBS2i9DULBxAKQhBAdpy9KrOyh3yNxKrX
TDtc1abzlOeDVt4q6aUgbqbb+fmTQ0HTPDV6zHAbDZNXXLiyA4RZhssCO21bMuL6BXbaJ9kILHsI
QAEzhesFB61WXrDjuUa6F1MX+cxLarVAGKCxeDtnMsWECHuohTWJX7wg6GaApEd3iduPUNONHpgr
OXKAx6VNqc9enjSe3mQQsoLUQ9AKB5ST5UND0Zy4aqsuaq4CsWWZnbPMDxiTAMZKydz7YKgOMxOx
9CSdalvgb1gQODNoSElBGX1T15anBvvSeJFjdA+fVe35DDstCCh+LEoKUBIm7bKl2WoUjw2IIgnl
HzZuILX4MZVrNR+JbNIpwIj71BWi1FTlO0IFTebrMvWA7Xq6TLOjTnBNBWm85a/AEV1nl1rfzWC6
jsztZ36zOqBWov4FXuhOf2nAtQB1YFwCYuZ1MFc0qniZQuujwqIvmumd6UvIokg653Rmf14X0s5n
5OWZLIPzTEnKdB+d+4QsMeyh0tgHLglHAHZVhHl/89LhRNhPyqMmfbauv4unVr0aJdIQkDRzZMhH
HmjM6ZaAVTcHFpNtMiES3nKqWMZLHcIO+RSRsEqBEOeWhTClAyujFPPDAHYciO4kH121dinJs92O
xmQHY3FOu6qMfWqj+HdxmIof1P2UmxpCR17KBF7XjgNkiDIKdVUGx81ZyputF6Qafaog8lJx/sIE
PYMeqsuc9Ca3WdrxZUoeunKeYJmFnSS0/1qyEaTwwoUzh+Mm0D4UCWdr/dGIIhGiru4NCo+IABx5
uEfCTwDdb6ORANlaGkjiBQBWR/WiXarrMvUY0leTcQxh9mv1jZd4UzmnznwXlZFTyjgXoB7nFZls
fsh44o2LVmgNUCT8EQu/yL5I+oSAaPQN04PkQylxuKTythkpcmEWXHbMxJ+VgOysvUamL6/PwCox
MC8AP+nmtaKEe4TrdrFVUxeX/qPWXjvravi5JxPNUmKsq3WG0TkFBh5c3ISE+GDsgquzMniHY2MR
54JaBY0uQQFuuOp7+kpWtQvQ2XqD80YMOFSwQd/CyWg2lsEnmXwwREbzZg4vhXEMMsgong6NicaZ
O9cqm+8AQbbNN5jEJRGFP/4qWEcUx3waQku5b8GW+ThjZH7IXmRLAi8hcbdb0Xy2HHx3gz1h2UnZ
tkT5b+NH0QqYbY0bBoZgWLEGZaReL9jH7HfOwIU0P4hiUQHML2TTze647klE4iWH0p/dXGBu+2Ri
v2dFVuR4GTMd0pMNx3W0u0fLrzrLJqdRqiis0M7KmKSVAgDYVNLS4S2OqS6a0Zp8q+EKPblUn2Ic
IRI3ZzreDMwOZVEvvn/r5gIxy5/1THGA9MVjco4JzrTkHiK8ongN6/BOnNZqvOY6WujKUsJUgkPd
+dOIGiLqkmE9oBHM8X8K+VWgQ0o9MVnVa6dQV53OTcBPJ4dLhUshxqJUHKweEPA6EHIfN+tJBYkm
HPI3t55Zv2rWdFnmF3EUhOGRPMd6idTGWffTTiXEIryqkSuHJwGx4bEQ+hiUkRsaZJjHVlHmgTuG
/COCuad9Zb03QMCEHDtBunPQaNv5w8lRJPDlI2nybyFKZOH6yI+qfTWLbUEqbp0vO+WWWPShd+hP
EM0PWrkn0HPJIhSeda9Gc75R6VRYKmwqq049ZhyBDfOkmv5p6adPrMZPxZUmvgeG8CVmtql8VxQ+
zIzgFVdhRC/O4txoC8KlD+KDLRPPevK8iSsg7a6ZfG0pFaoH17LnbVgWW2uWV8nsEB1S8+4VNHS5
wPszlUv0o7l1pTM0oQgUolP9Z1qN6xgNKA7S+bdGRWYZ2yZ4D7SXGsFz0tJFkz1l7QPR2b+PDlwJ
xasjk1k6bdnbtOKzwpxCgoUEMh350HhgS6P1NrXXCJNRkb1Y5jL3ePXK167/lRAITRrjUrsuysew
6lYJ4BteErKzoEvPZSkvRvNGtfGidM4DQEb1Fgd//3qL0ZFwRmfjI+dlT8nCHGtMojNSd2VT56vK
fi1ooompkv7TcMUXQUumBMk9Suu2m5hVo1+iZdIiD4SWri+T9MWRpQpxPtWAA9qVGU9HDltWeDld
WNeC917cjzSqLrD2uSOQeLMi/ENZdH9VszblDYlmxExL3TKMX6v8xwxfgvR9wqkwgx/1w0tMlHg4
XRkfnF9F/pCnU41OoXwlHwi14EY0EP6RWB29d/b1B0uPdg+sK0k9mD1OzXQrkivBlHo3uh1saIS+
vG/kdWWCKSx+DKY7E0dK/uACUKQdcB+HxRoyDlvu3nZF+S8vMetmMlOl4Rbyh2Of/fieNmcN4h3b
MmYXtjMZIdbdpzKBMZumPrXealD+qOQRqib61uJX77DBOuO7oeJIgAITj9dkGzudbDPTDvh3UVyI
jbdlJs2FFNJAM0F49SQjpibP6gwGN/gvNSx0+dSlo8CsKDuckF/ExQUX26Kcz36zQoop5EKSStcF
mTCkhl7FCWb5H7LpompfJMLugUiDNcNiuDLxpNccgWn8U49XMRCPGQBi3QM9JLiAn3Cxzm+5fJ1N
snFWJRPTjJLh5CB9MPcB/Fql/1TzxcofOebHSqaol5e+5wTMmXqweAOQMpMvbUJUSdE6qriZbHQX
fC0S6ypOR99TM6CkPcrJWt1ZuKNgFrofu3lC+jsY3xdMecD/TdkvP23OnCNBVbQ7HqYvMFtLZ/it
32gO13WNiO8RvQr8YJW5E2SaWCLN5i/kN54bOCDJoXJ0SwYVFji0MVyu3XjBFpretA5HB+pOtIGk
3TJwksdgQQgbzxr6VhyCfYW5DDG2ueOeCeKtoz5md16r1cXHdCQizabquyq/1WwTanebn6QEvsXf
6NfHXjtiDeR2411BCorwR6XAkaWedpXme8ZG2UPekgWofTu4kc36YyhuQbQxio3tBqtGZwta5Ih2
18k2HxEWTQA9/06zEVSEvoaVhFkv2kHFJSNqy45hSHmp7HOkX4KVOgKNrOX6UyHgJW3+EalGsTNd
adnBFKx0tySJqAan5o9dkUMGfpCg3iIxD7POglAzpDcMObiTwVVHZpKtgawqK3YyluDk2DSXRNkN
w4EwYPKSXknGoTTqOnKsVuXSYmGxGdAdXISM8oWC3LXDEAaJroB3H+ZmPQ6v2PhF3eUibPHiQkOs
I8T5+tLK1uk64+/9dVbhOgyeYhFiC4rzjeYZ1Fmt/fjQSGuNkFybbZq4knUIgAdkBCEqdzCPHFuw
ZYW9KsLnQwV+Zj9h22ujR1W+Zek7uGEubcSyq6y4+Ez8vqAySs2vUsE1mcwuJO31EKJCvzwwXKT1
96uJ7zNfgZ0O7GGf/fCZaX8OkW50DJyngKCujdT9NpB4sfHBb7IiXMo9QIvf7eAG+OKG1rtqb8ol
vGK6kt9AMQwa5MI/sm6Wg0qj9T3k+6giTw7JUf6L+x8ZMT0YUKbdK/PSMXjzibipth1vmb7iUAM0
Wo/ypmg3cn0lNo50zZcJ8EPMio56JJ93mTR3RCPcjSa+K3Jz5VdDuwD+xcxAaHLJ5SU8WQ5REIWf
n5TJ4W8xv9leQaaowKL304hOwV8LRTtLI18KRjI0Den0nlFY4jzC+BGGf615l+gL8w+TzGh4phth
TSVoqR66DPsl4xcZSDXQu8nG2cHpSPA7+qpUaP1zC+61YSNNXplcTP2syrehITXoUoZ/GpUd47ao
diLo+KuidokxhIJmxlgXjlaNt3bGyV1uKVxp5wZXubH009PU30gXse230jpopPxBeEIrYbGcH6X5
4owb1G2G8WIActFpYQyfE8B9Ra1LthO/OPPYkF+FlI8E31I/1Rqgwk3heB7DHxUqtUctRg1vSU4C
vMQSZ7iNyrV72PmL1H72KwqAgUyTfkJJiUmMTVvnOY0IbE1mYuH040xVN9m564kOsEWw6AbPSY5w
1C5eRHRII+narpgYExYz4JahBKQ4j1S91SeeciO6CDR+JhyA4U8LT2o3YbuqqQZ62vpeVc9OhCNg
pxERA8LZ3oiPBeS9x6ATs/rC5+BK8NFM+L8UoabRj0rMUy/9Of0GobTQROcANvbw42cgzMbHCNyP
FlAfSZvhovCND6d/KkdDXzioZhziBY8yaa1IWqSPJBdvyZL2TNTFjQssh5TBDYuVoO47PF1IqGLp
L2U6AJtdWs4PpYIFDRw66czHUpbE7IKiVOXAELF46ymkfgc/E69PQEjakLxq9jsQSaS8Rc+JKlUa
norXmDT0+Hsg/sfRNrgTV5jkSCD9RaXRrMtNgVTMeAe7QhfWOMym4TGHG2PcIdesqY8IUXlhRsI3
dCRR3OCmfOL/kakxVExk29h5+uVnPP/E8y/vn+s0+wDoU+02QL1LhTt5XWIDYwTARypC29ONwDx5
hdIP2Tj2WMvZiuHrEkJ6vUpLlyHTdSDEpPTskL+CJHGrpi9VzZFZoHtOz1G3LQw6cmVG/9OsXfnx
lKOFRB7NQeRcZRh1ZXAOgvktIWhAIsxqr8JMcKGFAgeqHjpMlRF/OvbX0DM2Y54pVmTiZjaZBJQy
HZFi9sYzb7mq5QdpUYtY2WgRpUL1UVG9oT4SIoBUcZ97yOf1bbWJPWj29mhp9aVRXnlcYPZjbSdE
/IZzuijlpZTPcvoBiYT4XOLItpL9AHxfS3+TzPQjYY3kYlHQGVf2iyVtyfbEEY3ZeD9oNsroHoHx
t27shuQ6Fss6cXUN4TNGq7H4TI8pczPFncQ6pDdxBEzxW+8fG/OdGkrDwQzp6sqKABswcX63vL5U
L7b+A8CRcPR0PEWoW1CUUvO3Y1UQDjRPlOo8+de9iJTAHh1vkR4rVSMDZ5vgN6CuhcgEau/g4MEq
6T0Gx/GsLYt+sUZ0nP3pxUX98zlqnT1SySm6guAtNIU9ybkm0W+T7rVoFRQeDEtQPDIE/vPIgV4x
HYP4Ik2lXyAA0ba+6azC4oitGWevbpxJ8gm92Jvx0LdI3xCnIzJxoRhiFZJb7ddBDWgp33KGPm1E
aTasCYRUwOD4RAN2+5vUPxBWcBO+oI10Ne3DoXxDUbkmF43xNUR8wRlosbQWE8aUHCCc3O5HRhoo
YIzp2+Jr6nzs2rCXjLMJHznYvosnPVkzA3mt/tsCAwjMk+sDB3oDIU6YKCwmCvRQ3dj+a91/OvlP
Ai5vgI+u0mnmHEDr3G5LNs+g3E7DX6eTj44KgIyX5Eo8V8hEwWDRo2aYUQfj6tEJxZdbsMig9gZ1
GxFvSXub+qXYFzPDV0ycvl2DAPs9UwfotXIK5Den/uvsRbeZNsN4IFwnkT26Tnq3h724yeKrZabr
CTSgm1PGgJzTwYCf3AXYDxXP8FTtj/7WgCubxdw/zwyL6X3ClhEAK9hru1+l7ZvwuQQZCv8AfOBI
+3EPMjRLCOFOgwtl1Gx7a59W+yq+xcF7P8ARmCuNiDE+az84tAPilHAF/o3NZcXgz/QRE8PISTXs
a/OfLcTnYIIAA76/57DNyKa4BvjM0Y4cne2wQaiXxiuJT8+/JDzr8jEe3lgC7WIlmQRwgAqCuRQT
m0a6tcw1aipE1aAWmkIsOVeh1D1A1pdmtWlXFZbGPTxfjzE5YR0iarhF7BDUnGCF4oZXhPH0eqWw
o8Yz4UYI5f04XYTEMeaOC1vJTbI/aPiw3ZF7T+IFuGqRb1UEzh0JLuy6EX31VPktcqToqGlqay9b
m2Zcj3Eu9MmEqrXztrE9M/ickFRE0pErJc3e1OgGAI8snu0St2LGvLOIqrvdIiAkY7nR+O43LNjp
+J5F51K6deGzT08x70YzH0A4ms2waXRP7AdF6qL06qsjJT/c8l6u/dqsMkX72Q7wkfU+JY+IKb7Z
0Hu9Mpuj1fHLVWtf2nN2Q5HzbKaeI6/fCT1eSIDyPJPg7Isw2IaE7iurYXhQhLQYeuQawVlkWWjm
yTGJhdsl5OURpDn5mWupzxQO0eAEHMkeKLioy8VbO32ozbu+djyEUkK0QjY/QCcaKyDyWNlPxq6v
0S+a2crgr8dOC68MNnqt2bLnKsB8uQmGHfCHJZ3wGgNy8ciRVBE3RIkjp2oP9QMPFkGHdYuaeJ1o
p6YjEouDy5sf3EVi+DFBpwtEinJN01r/y+CFS7l4i7f8V7Ub/pS5sTR8GFcEZFhqHKQ/rZsZwuT4
I0xMRP5nx6m/RN1b2n+TGYh5IABC5D1DV9nI/kJqP+L2dZw1PvGj39IIt66v5GUPXHYDbApjQwn5
nyz+Qg01Hseip3oB6O3IDhZkbwHnDYMbEndSKl5jF+4BaWR/yU18q9ImooEXBIydKL4zNJJzGuNf
tB8te/rwIjbgob9o1gVDoCh5CT3d+G3TXQq2orBRiL06wwIFmUbUiD9B4CJryf1HqHBCzLuQMw5v
UftRYcPVvBGDPHcvv0YIPJltpn41qvxyLFwFEfWXsFzN4yoQLPeCN3A1jnCxsB/6nXoPofHo0++q
YigPTzzmg8I024+LsaF0tv0I0MfIBMj+yMaG3UmU1jJWdc6GMWFsXnFOcjzzAiAiI7/OjaRlWMKT
8zVioyy7ykvtA38i2iGFQEqALPvTbo+OLmRMvjtpFzYcGQYRzxWzhgAFg/Dg8BCI0ZBUR7euuSSI
H4mAcfviRo4gCSSnrLuPH23q8evr8Y2hQW22vM9V8ZRYLvv6q4oPgp+yERaQoL9gMMjCPc+X2K3V
7pSY9GDBEWr+b/RFt4mQYEkT10d5HfWYlpNwKSEI7y728IdFQUKkEU9emHivgeUJP+XcfFDELYJI
O+Z7G703Q1Nj/vVavkgtIg/YhYQLgGE3ptE8v6k2BxARwg0N3wi4Pk3q7cnVzpxzmOzs7DkydTdl
jLYBL2D6JlCHHLKYT8KIMaPS5lURiTdQNx59yzwOXFzVHfAYJ38avVGvsxichHsMqwJ3TYTbSnnW
3F5NzhoSXHVD1GHS+4C5XIycggJDAqmXuxhbsNoDq9zi6lVVX6XqoNj7Gc2lprqMVVn6kTNxzzz9
mXErIYGK/AnfbJob2WFwlt2U24lBFJFB+QHDb2wpoOw2hbMHFsuRSIGl9j9aBXRgUCQENzYrICli
zA7LU1SyAig6ZuAaayxrefcw3a6hIpBnpkq6FSUgFJ09M/uzHD9yiLMFXEQDfjy5Vm6hCYEl1vhO
OD2zo2niRRqO4pTnyBNm4YJraJoO8FvMMMQk0eujrmMqlrUdZ06j/2LaFJ6ZUdXd+hqNvx0ySV5X
Io+i8s4ZvdQaCy+bw1x1w6aB8S+b/8Rbgoo0sX8Ne+D657Li4bZJ/UEvXTOxD7jMl8lAb+GeOWFq
kSn1gHfgWSLsdRK5eivflZjdAMZT5Sq29ETnvCPcKgKNDxARlFOyCkQsMmoO/B9L/rFASMSX2j/4
EZkY/S9uZXiaqd19NngPvRHRCbCK3wGgbGJzL/NATFxpSCo0XE6aA/lXX3mTo4uBCFzZMi8PGAdR
RxEvbx6KCM7nJuacGETnRQg99beR7Lwm39j6Tmd/RcWPqJOAvdhFzmJ4gEcVIk+GlTHwOsovw3Wr
rOfoO3Jw9nHQVCd0KDLWI4TaeeHN9h5ac+h3ISY3IS6SaPnZiKWM2QsEATMiq/E+j0mIPQP9w3Ll
HlRBJ7tK5z6b94JAEg05uboMnXepxjhBLIOMytEYEUOOIc8FdQEyj/8ltl46Euain1D58m3S09c0
7BFUD9vvCkRDjU7d+C4FoLTMIMiaB3jxJ0epkCXzpGKNFEecZK0eJh0DLf9IhNZFj5iKCBPULTTu
pnnW32TcAbTwZoRIxaQBleUt5NmMjzi5Kwkby7at905lEibVrbLJs3W3ii9mtAdPJDt5MazpupXW
/Fywr/cxv8f81moo05q+HKzM1WMRXLqNgpMJYLb8ZHg0kG9Y6856iQnRASYwQSDJd2D8IBWnXavm
Tcr+ZoPNO1uR8kIoxULj6B4LD8pTxBdE/7zJM97VwzBtnVlD9ETMyLWDcWO5AMVe9d0uFvULJmf0
xZYusvnuQ/w7Z0gBClOccTdwnE3yEoq+zU6mDCc/7znfAgOxmyzMjDGb9z8uwnIt69OhVysYwLmJ
oSk9vznp3KwsbSLV0FXKkxQDUyjZKtMJKgLKw8KMMoRH47V2pE06UBQ0H2JE3BEXHNFu4YI9OQhv
bYM1miYDVT3oxZlVi1g7LlKqbruzjDoo3xJMIB4xHW4fqrLsOWCNbllbqxicxg/XUoyPEBJgp3vm
CsDV+J4Mf12SzhGDhcTEq6UQE9lNFkAv5+9Q32UgvhBh5Y2Yr0Bihkl+eNzl8hw458R/bcKvgtJ0
016f9B6vAACVcclBWZKSMgR+lm7mf+N3g9lN3RuoURs6AGg4lSoU4Gz32Psq7WDwpeGmLT28RJOH
bLsbv8TB2lLrEFbnXML1QWdFzohYIF2j3eWA59YkVaCsfhLtUWE/fpjDW2Wh2yZ0Q5ufPpSZkf9o
Fty0OrsntVUW1vQhFtXSMta1enXkHfiG5SVb+I52qa9Lx14ylxrjdhyfIrYtTdgRkZTba3YARE+8
cI8hf/h4LDOT1Y023FxL1yFJCRKzrroJh1VOmLcZLCtmt7z9UC2LYDF+RZ/Dl2pPF1fgyBTEbj+a
GbISgr3bXc5iQuUHfyh39yuPG/ySiPPShqdBwzuLp7b3WTLRoiBF624g1wuWPA4IgxQvfpWGCaMF
X7V4FWxCasaPf4hodo8lyri+MiLAp6Np7bTpicq0src4/Q3rHmTZYgqA/cROmH0G0bcmkN3gESKB
7BoHTz70d3bOumtXLhr6BAoSLMQfjc8Fy4HevCQT6jFmwaklrCVCvfLu6HeLxcm0XoTO18nOuvwc
yD+yvKoiuZSYYRqL+yM1dNS5wxtF5nfKmTZFOvzyK0G6aFmyrdYzeldv5g+Gep20/iaiIYjdegjo
X0UfTYHZUmBJICgS45oiv/MeipkMAAPdB/cTwWDUjpWYUKmIXdLqQVLdR6n+kS7i14emoYzZ38z5
ZwbhZGg9/w0wBtAhknbKam5gZAyLnfCRbnt6Awu6dz5UpAaR8W3GH351nSZUvIxXHXOy7PUOcAqd
bPhv3iL2xWogaXgB8dm5RIfC3swcCXp4qky++vJtKj5LWt9idIhqW56V/jEIfmQjTkcFficckMNa
f8AotDKiBokWzVeCr98nLtZP29WkUkyAG6nnZN33A3p+Zq3Tm+WnrobQg3+LGwUx7FUp97W8LMFi
rGAj/fgVEwy9ZL4LHDN6Rb3NJWNRBd957DATI5JC0N9tGtcBGD0KGswhJ6EtL4X+q4w0qtEppvde
yI7uz7CO1Utie+pF76+tfi5yafFdEEbVbYWPSSXb23kDtFs0xZm33FKvZt0TmQeGcjfL3Sih+3Lb
Zpd1nxVxbVlW8D0RHo5uklK5QpjJV7KQxO6N7hXDh/Aw797g1oWHX8fTPC6QAEIlB/oHzARxu44w
X+0gXXW+/3L8rlAE+9K3km8EAAz4Hyb3aa15ARPWCzVegr6Ow99ouKTOvveGGH+nWWGwYRNa9NYK
fKhJNiOnbGwy6nuRclWdi56fWHk05C0ImIlYQPWh8/hGts+lDdKF1BHBPFQQGdU2GYEcuv4s4sCY
uKOzSrAX7ZkJOg98Uchoko9+QfzIF5CeX7nVtMbPQybQRTNZXOvfXHsvWvBduVtPUrSKcPghaCMi
guGMgYPvvcN5Vovo8PIusXXI8l5TFRz7M9bYh9yS7r+XvkDhCZGJmltQfNNOyV/FR7i0cKWR+Qmq
1p5gifgzH2X2gwAOiQGtSxJZUucAJQMPE7Nvc2cFFwS0314EfxoAnIzRwUm/y/nl/3hfiO06jOnH
8wgrlJIvU9sG9EeVXArKk1E53k6eNZ1ATB3In9kLTa9JL7nuLDXjQLZcN4NxMVp5Idup0rRrpx9c
MyXLQr1gbwP0zgDEhDZIMEd9xmd+QWtfSD5zI/qraGcL6JebuRsavr0XyT5I6Ym0C1hPYXbGe63v
K+WuIj6dgQrrsl3FCIJUnpBgFZMexLPLCtbxDvxjCIe1qI+inZzgKgkxaok7s63EgrRkiWYGgjaI
hfRc+iYsF0E8GxBscIZMz7KZ9pNTeiWAPyUjJIHoHO5CxweeoyaklrBycB4LA1YDh8UEjJpC4wKM
r9niygih0X4TfZMSwxXeJxZyTtTpJEHx+Yq5EqyF2jVXqlzG1VVR7AUuTUsl8FLqf6kVL/zvOL+R
jgsrRJJGyg9SZe9K9aqw1zUUCMzCEsbFnRK1BeOa4x48qPzB9qklsVorPgrMmeUBRncsfo0GI6cH
a9L489rPPhIZLyNLHyydxRutzSI7k7IwE2sxYVAUNy8l1KQKYVhtwc1rsrAiX1G5eP4JMEEzwzeW
cM5yTgkSuUZLXqo6sxhNOwmcTuB8lsV3xBDZ7FvzmHkEeOVb6vHWvUUQnye4OKAYBfBV7HoZS8FE
eE/OE4pUUFkLZ44heZm2ndsjrnd8wvBr5ZH4LDwgZrHKRdQzkQgHyURqs+4qQgx2KX4P2biFOIBI
O0VQ6iz70WHRvVWkZkCYAqU11pYcKkz5q2bad3d8ozZrWGpdiG2n4XsPumRgQrI5azYxsi3ptxma
TVgmS3rGwHVQlOPRwOpQ3DhYOvUlMt/z1N6qfIExRDkPJ3Ch15UHXQYmMDydJ8BC/aTajwirigPx
fOPsTqJsoVmcJ5vXeTn2tzAkivnLJk07b1SXSq9VpXLaUXcgmxww71OzAXeK7LPG5ZaQZVAX37J9
lgdPUpB5u4n9XjMMdx3PmHYgfW5dgd0xHq5zylpXvJdrp3vE5Z1KCpLw2mVJouccw8OQdbMp8+Pg
SOhHQTkJ56o4Golz3jry6/xPxSVuFN05QxVNPjIiDlXBjCMstURyqroPcMTOEzBwcY2ISLVr3LhY
p3GCyMc63miyxQP2k7ACSqTO1GdzfG9ykuXe4bWlGEG2/pdrVNsAQAJPRcH7UJ7Uz7DcELdBfDvX
ALtIQTTeupFCgLADRp6F3++fyAS+ovkCZThBnDccjU4EW9dcp/JsJ6+D/RP334M8bygHYFgrU2Re
1s0IOAcUYplOcuexZWc+gzn1ITqOACQr/10wPd+fz+0ouTwQJAzEjSZSNd02Vla+HeIsunZrpj3/
ghI81YCsmekhHtT+NyPeJcy/iugpEQJXfwKRkhxnUF9cgiZcrcXPZJ9IVAuVP4MOV+cey7MbjR8G
2eftUXL+jO6omjsVT4D/cLS7Jv3xoM75LU4Q/WxtXLdnVV1hJNTwh6uuNQRbLWUIQIVIma5L4EiU
nzXrGSi84aiI5GknreJ1FXsskuJCFVsdPzl6sJXk32eEG02PJwu9viHo9vZdltbCJKFKO7h9FaRG
SQjvPUtXzL6lMkKhv2fqQbYQ+hCpsS/HgeMXWgiBEk0TsLxb5HTRsniqUJJdSDXowoYxqQlk+JCj
gz54GtGQWfSjaBjRlZtZdxBmuKCmlxGWaPbGTeUhzig3PIjmdoDXj+JXAZxNDKMRtKfFei3PyGh1
UsradYk0mCjfNgXsiBguzRbk/ZWM52WknAYZEAqQ0RlJOLhb3AQFj0qKd45bEjENYznjFliPs502
nNFiB9LyNc5oEazZgJQwvZY77oQ+2gDSJ/Nb0xAmecy1a5rdO7IEogPuG6laGzzu0Dkrx2MrF6sR
YfZMEk15z9iYKffBOPep5wlavU3Juq3wUMIBuYRQIFcfyd9kqWviV8JdxuJvBBWx2DOEU6VVQfsy
16Y/R+H9M9D6adtmn02bmj42Yn9am7Mb3sRvv7Lmuzdv4TLYjPNPGNKhgvsgWTnGZ4aKtn75l3O3
Rx/YiQuIsdP2/JTZY4+IgeIHgMjfkF3NpuuyOzUsVba+Scr3cLwpc8Gbt6t4+OL+oATvc3i033Vn
K8/hwVTrlTNRifXWkHErCGqYZA5aEZcoN6gpzZPkIKwVSW58yIMIfhICTjgtGqQYI0nmDD4z2svq
jPmmM5nO+Xao0IshKMI1bK1BnSZYdsJoQdQeqQK4//HC9NOlR8VfwIiV9QbEyFDXOvxO1tV0ZhcU
K4J8NptXckG7FV9ZWV0MDFqkpVuHDv25yieascTL/YtMLEKEwm9qj+hdlz3rqH8R2wvpyELebPee
YFtqSiFrg+eQ+79WSmCiYZEgwm9Q6jpwsonEi0ncE3DgvOajIotAb7Y6FYXFT60TmyEhvOL6mnkk
NIv3MtRpSZc23yDcwMwrIiD/i8nRrS+ho2sp4EBPAg6dtPeEYSkwtAVbPhGry0bDIBxgIiIXpBsR
YLCGUJbQ9k8NxdB41QgMDyj2GMZHTXx/iSN4qz0Kgsfiu6GCw00Xtbwq7OAlo0LyMRMZiMaXuRMN
d/2Y6dlhzgGn1jjTnXij16uxveiCiBADov288JdpJCrue0hc9enwkuGYUzaCOEi4wIh/tI0HhZDw
zXv4PPaqY2VTN+9W5IUK5MLX2WpZ6rTpJdX3kA8yzRYvQfn8d/jIE2rPQ8CT5IiEB9ZnviniBVN9
rcaAoAQsDlv/VuPIX+fyHtVtJ1/zbjtZa78lW3JT+fxxLnkAoExauvOtxDPKU8kuMmoy6uc18OtM
XlZ+6Pk8Q7yA2ENYuhVX/k5JFSTDi4Tvo5BsKCKgPjTQ8vkvTnqyxuNOHtYE74q4F8SZKDTCkp7I
t4AJxr/WEzWrmwwpSrWZX8Fn6E8aXdB3ziMWuTg8d7x6TfJlDd9R7PYYtxpgh5c6PMrmrSmfeYVe
yhMhh8Oaaa2De6qagSg+Iskqr7DX5FVVJaLzte8fAUOG5EMTXusIphnzrSZzyP0Z420eiNuQIPW+
NMgPBWPoNrG2gtNeE4Gajm6j1owMgNfhcWpebMwaZKnTeOrzmBDMkJIisQt4EPVjwzW4Iqcz/AQc
SiECqODAMoRMn0NPh84VETflDpNM1L40ymnSHxZpFXj7UIcmvhfwwvZAedui3M3jLo8e+pRuTP2j
UF95OlUFexVKTrHBzkiFKu52C1cKKTXjvCH2lriSM9wTt6lYuWa8MMOS1pDFpH7VCr6udVdeHVqb
I/U+Kp//Y+xMliNHsiz7KyG+bmRBAQUUKMnIhds8G400OukbCEfM84yvr4OorCrJapGW3oRkJBm0
AYCqvvfuPddAa1LzbIftcrLDheu8jhwEY0KTtp63b4KTKV+F/wD+Vff2hTwl9j5KTnb47KonBGwt
jIrXSewQIwfBY0wfX6irzxNg7rmtC/cxoK3i0xS1PpgVjdVJa44WR2d4Erq3w8xcTmRojWKd+UiP
5EhLFNWl9uIQnTrgTlzT6JIwjyrCbpeSgihBLiPN50G7TtNOky8GYpiEzpWu0aVNXof8uaDayg9A
0+J2Pl90gb9i/Lyo7gNyYb3/5AvVWlIkDhlyJJ0Y7YosCCeEBJY/Bfo3ed0gHGt73wVbr1zlcgGp
eg8WMkHdl6PgtPWrB+S22c3CL8++hP15QmhibbL8bRSr0XnKJSfxJZssEy6n2TviqD8CwjTqVzN8
MvL7BIqLAYu2CeUqgT2MXnbFC3DYbX0g5a/0oaaEAL/W2+Rc65RO8og83+3evYAnYTUlBHS8OmAJ
7KWernsbUwLvs+zw9oFyoMMV9begug54p1BqdihpKCOBDdvjcSC0ugI5QmNVazHSY7iKruAN/HbA
S7ty1YtIOHKdghjHFh6JHIaGg3XRf5PGd8R77THg6eqdVgsROev5mS8UDL9rgkKJZuPKMXepfico
cmyugJ9r60Qba7KvZCjSgcVLBev+L+F28J30PMwTMNi3fPxMKPjslKgM/YZ8Fi1Ne8q8ZrGstRdA
SbhEsvymwzlJn1v1OXEXaJzg01nC2N/RJ4QhJx2xJyg5Np5nSZ0DWvXOS5LDCWOZoRwzAYb0QFiK
bgVifen1l3lskZrpIjK+5pyQSDyPwRNaatNHngsF4NSJS5XQFjnJZq81nLTnXl3+mWJu4aBvqy2L
wzzSakOAnXcXJipftZhe0uanW/cEBTGgYf0OAjYDl9auc/SaAzk0XC3Zbuai3ng6BymMAGj//MXY
PPLkgETxYDVeZs4VSKxmnjQk5c+aBllSW4uGbSWyznR4BqBHon9NI+tnMoMx/G+2Pzg/Q0Q2SfoM
+tOfQjIaznbykOgvcgLyNTxFe40P1+9zEmwZYleEtB85XgXldaSX1VDk5vany+Gq989/3Ti0/pqD
8Gnk88gTd/mUIEUfvK+Mj9WDsJ8H3I32zOC+RDPtlEhbqMjps3bGz0F0NBqAVzym62o4lRlpUmuq
OJarlqPVX22+dtnS90iB4QHCBbZziJluMKv3ih1DD7JRp+Ja9ej52QnRXsfJb7xfaYIYe0Pmjifn
i1X6RwkDIsT7Pa93PqMkvj3DvgixNajY8EljOqlgGrBwnAz9a24EA4arohfTObO21UBEYfy6vw2s
lHX+Emi034G0Dx+JxGgI+C3YVrSr3YPsXhzemXiZR5NqXjutS6AWFnW1fUg5rWF/rve9wXo3Oy7P
3CZTvGO6xMIGRIQTDWm5NHNGUJrk2SBShDH8jKEN2KeA6OSw5Lh0q7O90A984fnwTH4aUqCAb/0l
QgvP6f4k+7dpOIiKuMYVB0BHpxFH3AOjvqrnb/ffZQ/NdEOTxytRLzIg28ccGIaDBVT7OA3oFDg+
09qkUeIiMtyqXcAj1z3myZclHoduBffE/aLzqvKvMr/E4W2wD2O7aZojSvsezWCNBkw7DfLJpQ1K
QFz9JHks8ORG30KnAZjTdqqfp+zR+7D6pRMyaT86wZWOSZdtE840LU2TkKSg/IMYW8bUCXUUcyAp
kSTClWaw0cGxQtkIdiDdRYQOJsHaSNFk7iPSS8RDM9IuWk/ZBtNBqyHBgRyIZMq8Z4jD68cuvobR
64h0pI5pOEzdz8o6NxqioKcM2QNAv5wB5eOc9UKbR2tu5XiYYe0cegYCivZM/ZRaOhVT8Uvo3zz9
uSnfa/MWGp9aCCsdoX1xiKm+1rxkEF01/HpVt5q6rS+3peKxjaHFn7wMbMs9KVFMYtOkZ93teCBh
hjEBB1kMvnasXwYO9BVQlnaDOwN7vL9o5jdid8G+AmPh6LcOTA6L0Uh35uwVEJF3NlndXJ/hZ4Nn
Yj0n+zbesM0IdqRFxAiSJgzmXePokfKgn8IQ7SgxJWqrjKdI++Wy/IOaneWGO0FXrx54aPrNSJhG
/S2jYl0xL7HHLXOOFNdhDxxoa3hPQ75qdTJ3NnGvAes5qfBrQg/XFeth5DZYFMWC81/bcgbasfra
7rvHZDK6O8maoBa73BNbv27Yi0MoAnAYkdsiBiN6IwzfSmg3GPf78hS2G2lTLR4xo9rpbahTXFqz
VG+dBeuC6lxxTh7vTfrRG2zEyqJqmtFQzPo5bUVEkNN9zU+qe7RxsNfVu2aunGHWaSJ2qWBe2N3V
NlDSROdScms5+D0xRh0FcIAY4jLeR6zVoKd46Dy08B2SermDo0n5IMl16BBIYgUB6zJPHdOLpkVk
MB4HJiQtXuGwuze8/cnCx7mEW9Xdo5ggVFqBNYi+SW06CNrlphv2wLj8aB2rW+ty8uF8IXCW4ALs
YIgFiDExtVgn8L2p2piQH7ruqJlPRfueWgBD732918aE6vyFgWGEO4b9KTkjhG3Mk4W+Rt2IIWBA
0rN2Qh5PQ241ziQHglzk+FEVR4cOc8WXtemHgzmdiuEyah/anOr9njhr+vdk0E/6VkZvaHWUDtgE
GzcM14s7bnLWxwyTgYmB230u68fxEGYvPU0LetQ63XduKLv5hglpA9asVmyg6DfoGCWQ5MdfvCid
D0C4oU7p2H87+Qt20pYOWPDuudzo+wRAhkTptS5s/hIcDQ6W0Zn8TMW0I+ovangYynveP2c8MXUB
2Wh81xQURvz3SfiRFiuItYprFuy9ZqsZtGbUh2PfLNqK6MgpGZDPEC9bUMgujeA2tW8W4BYhnkg8
aNQhnw6uuZdZvUAnq9fLBeIhomR0xPdzyxfAvOVcANdwN2RILgh6aRBJnAtAvT7tuoICz5bPvf44
ZR/E7c2nnN7camxOM1YwwpbD/LpiLMpHYvye+U9jfLfV+/zI0ouNfs0+auIfFyX1CsMieu1Wdaus
gzAeCP6a5jUCj4zK12H42iK1StnhW6r/JKAvGr7Op1BcBxS/MM78FsXFt0eZDeVCnDv/Vzp+JXa0
7EOaLIND6N7F4iHOVwNArSQFAn4tLBDFTvU4jjeSXVMBiOWdKwBPmyCHnjnNQGGFKw5VCMxQlJv2
JgG0zX/Fg41cn3EtnIbCIUx31xNrzIE09t9dpHicRpG7c7tSEHFRKgM+jPJoez7ypRPqxumZKUfK
Z2ot5s7WHCnxVnsPkHnTmtVuF7v3EtIWFBnjs8qeC8YUCjmt/kTdWACBZLKe77jBC/mLd5+EB1LQ
eU7L4QJHusF46L+mRIB5UJSZYj+5Ps53XAIPJm5z4LfzFCX6qPsvvsa2vyrnEKZ33d3QFOW06YS3
1LjyVTnaiQZp4AP2OGUuVOsTdkxtnZcPJb1erz+02oWu3kj3yalWWeettfoG4reltsrPLMUEY9MH
Rixc1fO4BbPzfOP42AJZA8xPlkEqbJ+Y1HBZW0BTy5+tURy69G2iJYklyd9OPXiFY2g9C9opLQOG
HjgPnjjFDgY17RzEIAVeNHuf+jnNEAoYoL4mkwYGQys+EYxWrbn33WHaTNGel06G+3z64gPCoJhZ
J4z0SkD7O0NeK8KSuy8xHj3tuVCX0T3WxdHuHhgiAEWNx2tofFlxwxP4UNW3qL4Z+nORXZN+GdOn
ypA0LnlG/IGMiG/hPdvpU892F2y0aQtkvip+5XFH2cVYywfei4mkYQZo3p38NjrXgo5/lD4Y9CDR
8cr3APbThIeatjyc/d/dtIsnREtbqh98O7n+GJXnOZPXImluoq/GqQo1M5RlgXq5gze6bdXdQsfL
t8xymqR7fbga4kzAjx/dpTdt3KJYG3FEmO6lR7pu0kGLOCnwGvxOAFGsL+k+GmxF4T633pJULbze
ORv1QGW4F8CxzZ1V/jZB2LtS26mWzrx6KJl9F5jl2P2ovNC6ENXLSsKUt//utBvgLhlcRmQm2HxX
ZfVY9MlSaxwG3+2ONqvdfQLvQ3wVd+uW3ngD/GsTA1zSqgYJ0+dQfBYmXIh1Yx4SHHTjiBXrWyIE
yPwvVPmah/X+d1e8tg19YD46LdkLB3eLqRZKuXjjBi86fD6D7jCHydWUravo2EDccni0wYwqm8L6
wacqHRcMKAY4yXKnC4qLmG6s9wBT04zP2ADq6piod2kRlYKOMTlOxa63zyWtaN14icGHwN6D2Gmu
Eus9q5li0V1EDOXCuOU4H78OybNQUNTxuklO+SPZd4xNRERLFhm9uAX9a29s3YFa6B6/5Q4irYZV
JwAWVX9YLYcW7W3CdCzRlKgZCNQfyCVGzORUiHfWIW/ZqtjnK4Q/HzXc1Qjz0JEFqChQ/aG5ZJGp
p7NfPuRAkjSLkkj7nca/UZpRqBR0LJDs0YVxSR5gNofBDlVCGa105kd6mbB07XtSvfptY67Hdl/0
b+Xcu2nQ4rU3IIem29FkPrL3eTSuE85vrfnm0Qab6Nssmp4BPGVUED+PeDK8g5Nuq3ZLugqbIpsq
+1eQIdAwUXgY3IbilzVyUIxvLcQZ9i1Gy75+nk2KGVIRZrU8ZAYtdiLR1zOgm31zXl99NPuzzj61
dgHJFBwgzD018q23n2dXhL6FFQbnhnkon8wfHuxhX5S/cg4mWofIZ3ifpTVRvSZMke4/W4OHrr2n
iW8jEO+C2ej7S5sxGdpH5H0r2lk5+qNT3r1MmKQ0uqkty5E3PErjWanHXKebwXcn6MiwAJI8WiKU
Y6Qkz2QVz5gAj5dVboM4BxHyTEkiFCB5qTVy4XZR+iudfjGsPk/p1rcKStHXRj5wpkI1XbP3TtNa
stoH0Cto/wQuQaFvU3UJ7T030yw2Fz4ubpttl9QzRyNzHPlpRb44N63ZzCCNkpbbd+//rkJatwj0
U/rK7tolAIBMpzuatWh8GYY9hZsjL1r/0I+fVfnmhl8eNUhpk12g9lmBveMx5+fkh3QugGedK4dw
dd7FbAIqNk148JuzLt5og809MaKnf4pdPv/cM5eu9Ik5ixG5/dIqgeyHWjMA0qHRLGImwsQqevnx
x7/94+//9jH8u/+VX/Nk9POs/sff+fePvBh580Hzv/71H0+ABPL0r//mv3/nX/+Lf5zCjyqv8+/m
//lbm6/8/JZ+1f/7l+Z3899/mVf/57tbvjVv//Ivq6wJm/Gh/arG21fdJs1f74LPMf/m/+8P//j6
6688jcXXnz8+8jZr5r/mh3n2458/2n3++UPo+l9f1H9+T/Pf/+cP5w/w549NG2Zfb//Xf/D1Vjd/
/tDU32wpdNt1HFe3HVs3rR9/9F9//UhYf9OVzg+kMlwbFoj9448sr5qAlzT+ZivbEK4rdeFYllQ/
/qjzdv6R+ptwTYvgaDrThi0M88d/ffJ/uYL/c0X/yFqi6cEB1H/+kLYrf/xR/Oelnj+bhQSUF7Es
paTuSFMXJj//eLuFmc/vi//T9qVj6JMNxMoMYKq5HzG0AfyvjPRLPUHyHZJZY1e0u2MNzlZcbLuZ
Il97NeqKznzQitmhEcXHKRaYVzzj5qeOt3Z6bnibRTArGxxPOcVV8u0P9K2KwXgUQf6SdxgSvTy9
qdRErlCRomnCDBniu+ZWd0eDHdW9FY7ZLfuy3g3ZhHqgklAHdIBudoUYSkcwWbJz59+d4d98Rz8K
ZiNibPVDVGYavGyaWa2DIGUIMN8Z0ssR6QyHrNPQz4Xe0huLezoyfW+s+lL0uOyEXW1qm0rUSdt+
YbkDhTWPqe2Ul6QqNE6wzXPCzmcmmolwh92xC0mNGTkYTP5jOLKYVPG41Czv2cgAhZdPmpV/+2ax
L0Phb9LYxIk3AbYLTOMx6QB3++FOFf27rTDhRMmQngJ7NpSRtJIxtsHn/dtq9tLnQzM9d9DB+Xxk
c+1ofbDzBbqP1kPtOlTg7l1E6knE2So1nscSB1cUeclVEDjjS9BIHmwH2Tnx3hjkm7SWIi4ok1V1
T2uPjo31iQBbutLeVYJzzxRo18wBcJRWp8ocTqaKL5rtE1jM8M5sI2dvNW1HxsWIBHM063nwhxnM
Tz6TsSADZ1YgpkHUbVMNl5uKrYfAgn8dMJXLCms8FLH/JIzg05cpl8sL4bF0jP+c6NTrpVz0ScJU
L0IBEztsXUZELoYzJOIUqwBxjOb8Brcjz0Urp8XkdByOImy2Qwxop9l4WoAtNMmfO6JKpSJGxBnh
lettBp2D3kdOgRhZxJ5qujj2IUBZ1zEetXCeCybNsIHluxED5kotEy9uiFcrD0Dz1jn9Zo8IStTl
enPN2+QeBzbnnpEKGCsw5nOWaK9ugxNOH8UHrMwSOaRO4KymYnQXDoeGnnS6ASd4ljv6pplPGDpu
OTHC/bS5leoYTTysqeCpia3nGlqg2VlnvaeJWjYOoBpXT45OE6C+hiJcz9pIMWd/ZcEAIT8AZVYU
druslWCCNGCAz0DAl3rDE371c+hz9sB4xCjByHBzuG1hQCgp3H1KMzkcicC0jQ/mZ/lijD7Ql6b8
PmdEDXuIVnsU0YTptI33KTP+yhAJ4t052Lk6A56+0o2d4WKXibmO+17PXwMBm4ZI8mrVT6K/Ct1d
NoKpzcDBgANQfNCJhVhbBae7gczGKcqJZW+AuOktaWWdf7bkAHem1XLaR+lOxNY6BvO6cA3AB6k7
z2aQC/NYhNrwHEwVI2bMSWFmY1mKzafIL9jr67ZY9Bomd+PJcPH7tKI6VOF4Um7x2I1AXbLA15jW
kwqF/Xyi39w6ESBR05uZnsam1dN06csee4KD20pP4B8aQ40wP/0oNFujtUNwSh7gHkhzVHNOxPto
e5AROVgaLvprY7TgqQKShSNff1X1iAAz0UMS/U4Gj0KYzE9PM2JRoMPRF5hs2nNRmPdUj24V01g2
6kWaAraLlbvMC/eoWhPBg2uyhOn9XWnGSe8wY0zz0EH3hl0/Vdx3A+N2VX3UjU9dWdJJ0WxrLywD
oUGGLkxFAcaOGaihik/b769p4Wo7v/odiwFGXlHuYz/NV3aH89APqJG0tM7xLZClhLPmK02cGDSk
pq0sH8R6bLyFDk1Hwc5Ad40qqk7Ad6h4H7dhsHIyc/hZCgvxaUrOXMX1z2x6YxymqHmGVzp7Dkyb
7ntsh2KbpoiG4kNgjeI8FOKp6ciKaPJnFhxvybv0H2isLLTJd5duOSAXAk2TqG71bmSluYhN3mxc
REehNatJapehR7PhE++C5JjmGNi9lvt1JAqmtGldN+m6FRADQ3gQtfDWLt20FGCMqUcnaSPxImR+
EnKdGSEkpmRdSegAdAe5aRFIzwbtsuW7bPvwXFqcCm22mCHZ9MIEB2MjiPb08YIbfO+ajFmm8ppi
2NJ1dW4bZ93q4SVyWuAPaHCTtm4w06BBMZEhpaxxGmETOEooqUp4VtyduFpGKmMrAECJt2Mc04sZ
eb8bwe47/4+o8QBPKziQxnNtEJVQk/hU++WdXOylauu71rcgqgDLVEb0UNhGT3Gs4Szzk4NWV5Dl
ozk2UJ+uDODMYVjwj0+j0L6GIphtNfo2DKYR1QJMxaYmqdE0vqYq2fUN2Q9Z40MYq6+tQWO49Vzi
rn1zU+vhzVMFIDguakKv1teZimVuAQWDadXAs96EzIAzmO8ifxs6NAgdVy8Cs+YJCBx1YCwKCMm0
i0WQAWGnw5SROQ1uQX+SwI3Ttl6rTpHoNBoPjoKfHaUJNWk8hZyk1VuoG3dpFgSRxtZVn/B4cyyh
QyUgmjcsI5Cf0ZhxE8mcdE2JKtL1qNg4VjcEp8nxIqYWj4kL+MCIa6JX54wGj8c4D7FE+GH3nAdj
vRdx+RI5uMXLwrjnZgaex2iPhtPtvCrNmHmhZ/ETwGWh1das/fqtEJD100LOCzlNZw+LzJs2Wd/5
lCFAbajbc5tuY0IlXqjkXQBaSebo56RRZPDWH4mfbrMMU5po52hll65nvfFkjuAgMfxVL53LMApU
uRbNAWcmnmGfyod4lQvaa4GTPocVVK6Sn1ZW9iviMAocmH1cp9E6KSDtQ4bSpM4fPW00t8p0nmOU
8i7JmotJtNZaxK1Y9kW1ywdMKVFTPjR2crdL2O+u7lA6u2/KDzESYFqbrB4VjVttpIakKPOVtnHa
ixTjqY4RcmdDWK8nEUPecBFo+G1M/xtxV0vZNqDAKoKjlXXPTfbpAAqlyal/67Fi5RlYUjtUta1/
qxl8UWCd2WHxdycYZh37o/R+J+whK0JzOVbJrlyrnlFRUMlj845Gf9EY5dFQk7fxMMLJCF+inb1A
BdUopxygjgqrhD/ES2dKEwKyUdZm4QalqCLWEOF8QQS4oyaTVxxBgk4kh7V4t+qBhFLl7CMcsIuS
QfAygd9HLouEsJ/pqPaL3w2hFddMReupiUIu1chDGLa/pTi5eSGfHZ9ERM/IDv5k0Sa1w43S8CuV
vBBdVPSiSdeJrXBwjdoD/7+peyRXsglEottGCZptVZj5ZqxnDKfdLGsftFNspdnSzzXBGVg7TRBA
pKy+C9v9ckfGTXFzdbCOrIdKQ5Y6CAJClblHf4pjldywERmych3YO0G0agy/57I6S8epvzRjVAuj
e+gqGn1NS564dP1zFTI+kyE3ssLoMAiuXDqIB9pQbL2Yg+hN2JM7Q3iKvV36AjY/GTau2X+1ccVQ
U2rHSlY6goOpJ2ak/x20NHiagpm9hijuZ03ya9tIdfGyiXMRh7ZWxpi9qp0Moz1J1yNWpuSri+HL
SCs5Z6rGM6568FoG8tzQi9dSgkvIXc9c2FYDwEIrYUhHn0aqMN3Q5c5QOltTCKGgEozDLLQggMy3
MpPLQfOPY0JsAlLiwNnUkYdPtKQLK6Zh0+U++UOjzlbQMwawiq+4QhqU1hKT60xvngAJx1Zzl9AG
Jrd/H4T9oGoNCxM0iw8NLFIrX4th2mU6jJJwokJzSr4w3SO+C39SVrn473T5yHb/rYSDX8Jamx5j
7daA3e82fDVD/NuJreFoKk1fZXnwYuUVPoOqybe+Vs+Ta17N6OvPOFUdgzM0FGlJ9JVvsF/nKU1q
0T+MWsvX0MljMrgHHCHWPtdaDulEqTrMP6K0vZqdRguxntm4wOKUpCPa+trdqm2MGDFrrf1Z5gSg
zlux6JS/oiR+k27FAan+qFzG/eXAkL6BoaMUh+IBf1WBljJq3+MuNVcpt9Wsoji3IXps6r6yj/wN
aiNsGHoNtlVjYuHqH22gjlMyHjEBvuQOXaS6crdGza1UdPzZarz0TTWxNfiIohsQmOy566LBqeNb
56F74RBOMD2PuvZUO3xTEY7DJTMbF9sh7ml00kna3yqRnRtVvLr1wpfFTITtKTfPudETQMcA1Po2
5jZjBDVRR7JJhfcWeU/CxUjbTMGi5zDsZcaB23MvSntvVcgJfMP+3UB4GCarWZQK8hYE1qdeRr9a
EwlIrK5u0dP40ctd7lZ8TxA2JFJfWPIGKhpLrnqlXwYjAaKnSPJJwTKn4wSSYWqWbjt9i9ztaZdB
U0TvWA7e04T2OayI08qawxCA/i+tcS2T/pgW3ddgPY/5+zBzo+LBPovOXlvBRNg0dkGJFdpEccKu
YWuUgPEL0EZ8H51/EbVZrsamxO8S6T8VekrFEXNCd+ukxTslr0EuGdmbHv1Vj5OXsudQh9VQml8N
Tc0+VtDT0xThZsXBJSThzf5QfrrL55UdRUbVmcG2z9tPTzwNFvWoT6aPgTPEDZhHZl6yLSzKab3B
aNy2B6sJwrVrAiVTJj3ShrgMLd/Z0uJCJxMt4bKgZ/0UZnQokTbVUM0DvUQt1CF3cmyADUgURf6Y
Nf1lqCuYs23EgpG+tBJMJFjBZ70zTr3h7zoQV3qQJh8cdd7KCeI96/4y5xZfZxOcKGUqIu+b5lnD
dnUelA/nsA0PwQCNr5ZIEb1BfRu92YGX23kTSXu2N+ZQJFAKKStBeh14H2bZgS81WXmEwYRrMJau
q1360Djw1BjnOLFQwNYuNR25QYMilcIfegSMOXtFSNpFIX1jofSElIpCyZ/VKNiionJNg4O8ZqP3
V6Of8BvUvOjRdLqVXbJxigq5mleBOgOq3SSGvjIdnyBnvkArCbKFXbFvtKDdmeZ6VK9Wgwix6My9
pjqxCrmitRnaawE/voAyYcXs1gPWt1AVWCp7JgbusDJUXiw7DtHLjgoiI23O1/XxICwiBoBjiKSw
VkaBbFfXaL5mZDlnkrkMXlgXqRFyIqujgg1nEleJcGAIyfgLly6nsJz+G7st+rlZTVW3D06GzkMn
TWdqgl3hmUz1hLXUE0AnBmiEriRI0S0mVhcToL7lD2gg2II0q0FgHXW/MggIrixOyAaPnbLJgnXa
deniTlGC7HVRg+srS4sylQcsN2S2tUN1C9M0ocfV8YjpBTVIsTNjNm3Pdi++lm1bkWYPSYVRz7Xi
T8gZ7O49hU3cFxyqO4dpy7ipa+RoxgwLGh/ZD9Z2MOKsEmW5qAyGnbEZbk0Dk05ZckhKaWNXJSkd
+qs7UEmS+Za0PEZAs1CxmoQGpa13FBbgNz2E6+7XxHBKdLddlb62nI53Wfag60Kdq8iiEdZjsHTL
mLm/PUt7KoaRmbMaXx1GuRegN9Jmh28L77eSHFF1xwc2aAVoHQwudybal5iYISqC4OwEHwaDLNVj
jmc5S9mBF/RKnyDagIydcX+OItnYb9kswbHLCPzLIPuJbuSgVlmpWasggv82IclWQRLBCwrf+ipE
PoDIGENyWeXXVOlU/w1jGRupQOQh/eO12jTQgE0y9JYR/NPcCwEPliivw7J/T1trKbV+XPn1VCwJ
QW3TGocNz/ui0rVbmXXboZ3NcrFYGpoHhQLBFpxpVle47lUe3b0xw/OUmwDs0T7Ftf67dINt1ORL
hGlrlRgfUzB+pbNzKU/IKUdQo5nZL4EPoC6AIk1TWdEXoz0aj/ep9L7LIYIk3AXPWKt8uNYJ7dkN
WRmbJBDRWvF5F9QOx9g0t9mkRetcygfVmS8ppY82wh0sPPWiCgNJ0hwJ4PjDUlR8/WVz72wijd08
cVals9QM7dJUjP0zDhI/08gBNRZ0j1VMn1S0pHHQ9lxag37Qq57A+TIDEONqTD4x84gmfxrr1t3I
1IU9r6yOSb54DEuDU9YIm91o3usqDBdVEbxS8SxsgQpmRImU2aiXGp2nnz7jovIp1YYauI/gaIWF
nwFVINcy7c+yDLeO1XmYoo1+oUaeV+VE+jqKvXylmuEpEPl32qWM5sHueFn0ZZjUBf4ya1o6QoLT
jK0REDRl9JMiiQfDNS8ewv0skyffZOLuCPRFne8edBuVmGd1Oh6caUtp8V5PACkIusPeNqQNgfXo
tUdIM4EkN7Iiktdu93aM7m7ocaPClgdgXg5q3UprU0APsSZ5pSGN+s/IbpaOsDyFcx6ZHuJIeo6t
9AHeseUwOx2i/jxYeg945zHQwq0cicVMqvhVMxoOBLXEI5zNVJhHty6cbaw35UpLwY9xQ5sw4ieo
GE7S3vpILqoObawdhB+TnPp1p9EFy33gH8M09ngd09duzFPU/8AmrYa8loYHXdIKnjJxrRqfsXf1
aWTurbMayo0IPXKaRFApOetXVcS8Oi4OKZypimdo6Xb5uI5EzTQ6vvp6CwPLxNfX1TS00AVEXuBh
6ofhoMi3NGNr5YXEdQ1F3h+mhvUyr0k8TnvIEQnnhkmWzM/reu8aeEq7oPU3ZaiX29iOPuPm0wyJ
AYgikC563UH5HW6R18CIRSI42R3tVjsDftWr78SvSzTIaGwkjQe0RzhTw4oBXmrFTNdm9TMTYEFM
nF1lEHFFDxir0NYt0l176Fi9Y/ID7cAHM5DG3c4pchfPbEBYQWzV5tKJmPWzMI1oDRmstnEtKWb5
h2kpiMoWtnujjPFxsJ0Y68YBjEab9Nqk7oEDtosfKQHM5OMsiDSm07FHFnzP2c63e7IpdIjXnKt3
RoXqwIrZtc1IrrskiRDXhd6xjGa3L67l0l6XYUG1lMYnLwbFmXRXa3Svrv1k9cTnSfz5kU/5WE3N
PQE57bdiP8aI5r3B0zeTYW4azRO42JKNXAWu+ao5Gql/LZZNJzFPluPcjEBzNoTvkV9k10+tGA95
Rn/TlZzVWiS2vZZoIK3eMzlNuMzpcOsw3LXpkz1xP2oKf4SV7avWgDtGF2c2jXcJwUCmi2SymUX4
TnkzcHwKv/id8rDQC7v0ZYPpyHVovtfZr9y/y55ypZLjYaL0qTIkRzZqw44n282n91QM6B/SpZER
zOtzLFpZBikwAAD9ofiuNY/xujKBPrIW5S5kZQ6yIQMflS6pDjjswUU9Rul6QKYo+6GC79jKY9+M
r573aBnQgvy8iwhD0b9jN4dTSK+6NMlDGIDntpH6VXFKbsPmV0m4qD2QSW6FGSsCcYg0JgESuifX
YyMZ8mJTJoDBhZjh3y5M3ngs0eWIUl4cQUXOurYwo5Dhl52dmikCvjF0LMklIiU7uUm9esCBkUwo
lbv/4OjMluPGsSD6RYwAV5Cvqr1KpX2zXxgjy+ZOggsIEl8/p/pFMR3dI1sqEsvNzJN6cva1YVvK
KKfY0DSIHgVtz1XYkgrnPgmf58lTxxqD8MB43J/VNRFFRDVK9z/p92+p9oZzPHiHqMREpwKRbwkf
oHJwMpsXgj3TXw1bsIrtfT+3u6WmisaNq8/Uw9zsdhU+fMALhXyv9e1MNJ+gTSwkVcdiV1Xt1a+n
p0SurKLy06crSbzYCjRl5LXPy4yfv8sIv+iMELt12S2xhafYxxan+mz6EuYhu7hfgSD0erKmjcVd
GaHtuwctQ+qg6tfEZ+KxwqMZ1fQAfLPFups+5fH4Ug0gvOZo+ttIhXSmMJKOjd13E+dq+DtMvEAD
TI9ujI3jVsjiMBnMRECxQGFCDt3T/xQWznqXT0TkQg1cm/pw/P2kpHXGoGzW6H+Kc14wHKfCqOOk
E+Io8hqseEpR9VxSWdQ7FYFAcWDzWhSvAkkzcunTs9Ny1CoH+wEan2X3MQ5AIvvmX52OaNV+cZ3c
8HfXc+1bwvUYpBNwOsccEV53zkwQwDjDTZiqHiYU2X0fFB+R+9FOEzEpCCyxiH4tN8fLyOVjN4MC
TlkERm7Eu8zKi1PDdPBD4CdxlJ0beFhiDGB4RpgkwkzTeAI0qy5jfE/DiwiIqNyI9QH9mooTR61I
5KZJ0ZDjokCzXeu3QXbXJbGfKKRoHUv+mkUlQo3pIfOVPEN5ep/2ENrQcbha1njs0afa5EFMK2h+
ZnzJMr3EOahQP/y74Cpee15TRqw6saTnWyQQFevmHAt85ZGqeEo8qEUMx0GOx8QXwwI3LtcqigPa
8uz7OGCc0cv27E5gAO8C+qQtyZkkxVNbuvzqvY4yOYmq4PPab+e+7ba4uyam4ECLq/Rax+2KazG+
B8rG0mCj5hDmUH1vNuI0F4cyqP6GPnPaOS7ICINimoeWBPJY7hYNjhkJ+7VTy753yc4bv9z2K/ca
p+Gk2oLSlVdPrd9Fw4gg8ghndaPH+7L4v5u5Ix9e6KNP3rQMXluVF0c2JeLrOfBjsLAueBnyL8B7
siHmvOHj1/R+t045Hvo8ewIQXOWUKORt7h9QYGCv2Mvi46cv5wL6V9s8FIO45FMB0fShBY8/KzrW
XHSHcRqfaoGCxlxVCKgTzGSmiVp1lrCpQCDPSmDlqgVxo3ZTSF5SMmQyQw23wnCNrMzJKHpSse0N
1THCn/Mw1OJbmQ5MVpFR0YX3mY//I82mT+/N8V2xS2n/Wp31PgwbykpbOx1mHnWKNK5h1JPw60CR
oLuFnjnLUr4wAwdccesrSgODGzj1v1nWe7P8rbX+rgXppuAy9/Zb4hcsXRIR1SS2jgiys2q/srQi
tUApa5yalxrx+U7LlTU033hN2GNXmw/LoH9s113LHDlIYnqcy4G/mNj2M9LVlM9cJnN5kBnM9yCN
ntpxLXdhGD6i2HOoYySFHb/JnxYn8lDaZiZP1fwdsY6XmnlXaDiLqgTebAgnr5yZoWMlstHwepvC
T4Zsfz+XD+0SX5w03VAWttwO9TCQgnxfdpwZo5rNYUrZ/welqDvxuNj+KwxWdunywYQL88UoOQ35
QBBiIfhYRwhi6cSF0sF1RGEJWVXndYhwqq8SOVvnqEBR1J/qZr3EoqPAg8eX7BlDRlR4QwzYK5b9
OKwhMXOv3SQJWMO4oyNJtLRC870anHdVnDxVJaYp43bHqf/RPSHlKnybCtJqSyI2SxX9diPswPEw
nNMghl+LmVDP2a+gcc+i6z53Aw72RVcQQ0K32jtp9e5brfc6Yzo1oHVH8fxh8f761fBPtGSx2li9
uLg6azd0IKIm31wIjtKUv5okAlAjuGPI9o/XueStli6545TyR5Rzf4N2U4fSxR9JghBoPfHTxhV9
5cbFyVw82JYDq9AO/les5VsVF1ykOb6tQ+TdV237K+q7y6SDhTWVbsbydn0oY4fArCgeVBR+D7WP
CVLm94ykBJ8J7ymxg2zxdz2npU6u0EQigKii6+uzJU7PdSeb3XMf+Xi4lKV9jZ17XbvqyJLyPpuc
m9tU/SgrqTOoh4HO9fp/DMJvrUz3axBD/himF8cRf9IyIONW8VwUOWaeGRRH6mDHy4nxpM7rUkfU
1ejkflFcgABDn1b0mJBf2lZSYskr3m4L44Jy4DWMyI+0CylZhqV7jbR0543rJhwUwxN8Pgvni9z5
W3qNRxjwV9ci70UOpw9sdud0vuFRAvo3s0TjIG63Uc/Zu0pw1NVik1eMTWahP4Oivg9NfUVA/q4i
uu6yxN3OiuU3TycgMDJ8GOf/uqKwBnjczMEJOR49ezKwD1iTLixdfFtv+GZ0DbarbN4jMfykwfwe
Y2e6KyOPrvdw/Xfrq59z/zotGTd1+0+MAPcsKduix8W9RJ+9mJGOu/hkagP6XFxjGw47r8D132ML
pPKtPJuadvMPt2xIDQqfDcaDqBvOrdjbBpw8f+KIIVVuRq/DGTsSYM1Zc1IvGbdLxwVHEir7KKYR
rZ0sOeC8ryxw7J+QWC0ghmepibHkQ35CRCfysbg0FPGUGXfJz0FBDCfQ7CdNeQEWfJlCvwJqPmHB
cAukh2q0xwZh8ZBWAzHBjFF8plzg9ppLfUhcuyuID7oKHkno8aNn03iiD3pPH9N3UoJFZNdOMAQg
MA/9tPc9OGAFmetywfigA3W/9F4ArYI+s6b5O3GQupt96A/oOP5d1QZMemX5xvg4B15pdqvffQQh
RzZOyz9tZej8YOQzRNw/2eukfCDQyNWy43i1Ttw/6iAgTTlOFEele5FM71V7UzrAuSTc6vtOkn55
SgxarCrCd7da/ge7jfk0xJWamVYcz69uCBy7BvqLCckE5KmN6n8WkV3dDljexAqWT8l97DNZEzoy
nIgXng/6V+agvGRtQ6QGEmyRFQ0VJ9Aswgx+DEGGOnYYeMvwzCb8NaWJfHAmTVbSJorYL6A7J2Ec
k1t690axnP/7UpiqOTBJeASFWu5xTwgERSBL/Ux8PskZbDEgvFQ021X/2nWMLpXvDUyXOSDSynmY
xUpnQKyfV9P9NjW+sjSPiHVpn/yXgZQsEz4ZuK6rhj0rFeM71XWQms30w2gUPJjfPjexfaY6jPW8
ydBwiJPcuevkYSFRP5pp4K7KNdnNLChOwjCyMr556a6hCJEz1xs5Bx8pxqlTMGicZfYpC6NXOY34
ujSGo6jJceLiLD23Kft9CvJW5CPLQzYePCYgioUNaAKTeekNj+kMJKh7d+rS7hedBzvirS7tje6l
DMBCLBmzTB7sznaGlauhaCXLj4HX/wqFP7y13s1dkn91paYRO8diJCf/P0Trk9/H/wbLaRXNu3Fw
iCNEg0em+mGN7bsqBShLDzT7UoIaCMVbjvlrlzq3dFAp5le1EjCfShnfLVxmVYbu1PjZN2UuzlXI
7NeiYt5/v3+a/ORaY2wCi2gYdmflw8g9qsdfE1dgOJEs7hfmbEfJUBoPSf/UZXF6Ytr4PFiuvIx1
Bm8IH9d0PLh6GE4yJQs/V7AoCyc5msz/sTUh6XStAdKNyYczlmfJpswVrM6OlZ3Gd5bUI30fOgbj
VPHfOpE9j1l2hk9XHTzXYWoqxvthdgV3t3uYVe7Jm6dm1+LvVqrLTrZihsRwelAQ9yZ8oyw22bgP
vewtyAIMQi4YEXeo3zw+dZNYoEJjgnm6IQDF5XnjhTmR5mFcUOw49jAaGimHTxkzqVi9c7PDoe2U
HwZPGg6tAgNOzz6r96W08bYyJP8E0xzOYTNvxPzVlqwhoEVoMmh7PPmNr8Ag0Dxo03dRi6dFkkEf
JTn3qVf/65rgK6IttF2659oVIVHF8IAlhNh6y9zQ6vWjiKi3SebU7NU43Qce8ooTi6/O11Rf2ejV
UknfzzcdIWCPLdxUkNlKQaOvD4sLlBFTONu9wxNYUlwXCD+im/prCdwERID3pkx5WWbOBlx/ONKD
DbXusmWF+GVCIm8y/pOL4d0RtDMXwFVqr3hf8eId6gZffesxpBmdDAJwcS2TVFEG9ZL2d8zn5IU+
3m2tCPj5PcauZKAYO7SczsabhpA/xr4FBoXwH91QzgmfHqnqemuLBkmUniNZIAZJKsnxI014xaQI
5rNa1ZsOfxw0sc08zaSwmgX2oCYPPToBfOZSHuOO3NFoIGDV/t5ZmdFn6fiyYkCj3q9/alv5lZXL
YyxLvmkGxod8OFpakt7XCUPmnBia6qUHVIJVaG01bZzLzUYEoigL33VPhZTiLjfPaKVFgzksBZCm
6ekm+y0y1Kh0xxQVMkH/4N02aIZQTCHy4uCXGPB8Mn2BUsMlxt20sez2m8md9KWIPH3h1PwVjIKw
MAcXZPEJbBDC1H9f2jGAADjPNb0+86brm/G8SNYsKAj8z/++VNkcHftgzkGJPPpVU55D1/lw7AK2
K0NalJXLYXYkAOX7w9U488/gp3Rj2QlJr1SnJVD/8imDA5Vlv9jtKZ0plIdekP9JkiHYpWP/bYga
veTLKZqi4Nh0rGy+Q0C5bbJqVwbDPjScU5sa7pBhI901o0f23+P8nIPMD92Fq4X7VUSCqZnN6Rjl
FOjhSKTHuPrMMbiIMsHMKtIvGwNtiNczoMZnW1EyLSowdWSjnCr8SUHA6XW61a2OlEfjUcK89bmE
+jMNqf9dmgjrxlD/GQRNMw7G7Dxey6MU4evC4n3MsITptGSMNeCSavECbVcsNZugKd6R2raFCF2K
MIivLnnwKxvFv/mmSTlezFKD6agpJ4U/7gX/4lc06V0WTIRc/Esx8T4wUSUap2+VwRY9njT9Yhzq
mzO4Hmn2iezFXduI77nEaunpaykhfps+/+F3uWaEbqOACgc6HgLYbeFIYHUalo95WR5Vicv1ptEg
kWR/zUhrpXVBnAUr9luUBeBY0HHyDDp12cn7SaWge7FqtNZ0B7eBlCfD7qI1zmcc65uZ37JG594u
dHxosApsZERmE8QDPohYS5Dxcc5S6wACUAk7CX/QJS9BJaqI/PCosDVkpKcIuwrliXu+sTC8b2UH
cnWZ6Ue0k39eKNxrFdPoJo/lRuT+vxZLkmfH12a4HaM1BkbZWXqRAoMRvPa3Iz0bUhNp68Y5Po3h
79kJ54du/il63TxYmaSXwpf3bqexTSQEcfq9HzfhwyriYxyR1WK214HhLcpLNKOXCe6DMHaM3dkU
Q0tqx09/aOyBS0d7dTJFhWNiT5mMb0zAQuNQpg6ajwXbRKRe/Ykz6eI71Y6S6bMfE1iKZumcYxz8
fSm5I48lTUdc5AYVJA81yiCUtvh3N7Dr1Vlf4G7rvhsvOK+jfQ0w7WC8gb3Y0ajaBMW5KKN7aZpP
3zTfHDg+HWaMaZjj9TL6pCFWIIzFUPCYGQz4IIc2PC91/MsDnEj5xH2WYKJ1pH5kRaaOiLbEhvR5
X2Jg7uwfn5a0DtvZXT+mv9d6/j1qfR4XemWYRQw+9Q1rnsBrMPocTKzDg8vLwsziERn7p/Xla9b/
9Cxp29Q9tIrzDzW1tvnMlxjnfKhemmF4dgsOwbnTPM4R/+ds0f+8MMSaqIfHunP/uVzPaLdifVxC
73GQdI2mnsUdi7kPfeUHP3xFNLp9bQcytkZT68YA98VSSpPXdthpo3bDKp7CsjiuqCqhA9siNXI/
QhLYiqJj9anGy2Ld9alfLkFSgOT04z0/IexEOvSGfPndRSWYWiTOcGlcCmAZPBrfwrfOBzh12p7F
EOdnjgcUO7TrvQ62k5GcIgbJHk6sIGn1xqXEZ8u9lcoLux6mBCGx4pZsaKnJY/evo5oXzHvNIehk
dlAmWZivgQgIMlzlORmMOu3dryHIr26j32SQq49WdPnVjjG+BF9gB7aROLuKaS7vafnSQEQUmTVH
ZBCDSCPSpzqKrk4b73v74PUeFdVTeBRw2fej1ebcjjSETDP8R4clxHcb5zLb6ZisxYOHF46kL2+O
N12RauS5QT+yAYyVIqK+a7DxXmXcPdIpW87FbTy5xGu7qwA87teMFBkuhjNoNfUdY8ipZh3+ymxH
7I4SlFOzyu51GuS7ch6iJDdvCJDec9Pd+ACmgieAyLiMnf/ilR1JQbd09//9Y0HX7lo7NCgyKptx
+XwUXqEvueHpKruMptBgbNkf6+hYCAiz7JvRR7hYvaPRfDmYIg0/mGKBgVQ9HJyGsjuGIH7ILNam
fGx927g4hLBsZvGHHxbZNalB+hYzmwOsCMdi66nBQswer9vUqicP9+ZJ0HdwxiDOrDkH4psUmnR+
4u0koMydW+IQysJ2ekYArunactrXtWXlUEmfsSeVzFtX/3+K9RUf5L+2cqKnyWZPTUsvDA7Y7oWm
Mku8WWsIs+EEUKnw1a27wnsNC3o3spJiviwl5CuC6n3wa/gUTFrGFPkm44y2twtwk0xQU1b7Jnw2
8YTvOJk+BhuAiu4u/jwsIAJUdhhuWUhHi799tnavOCDYy1MG/l1Hz5PsxqcKn+ND7yybOe/yN+Om
N0YZPMNadrgs4bTtfY1vQS0MYsI4384+TKgG9MPM2XwQySXJUkgO9XzN2qkj1EQcQSzzk2ih4gic
7C7giQ1/OT7d2YtOqJfPiTbU2RZwfgrjyP0wj0RCVE92ezQ/OXrvJauzvfKu1sJpJSiMKlwGDQi1
9kHyDhz1opvtqC3nusKn0FoVEQCCGqkHh1a40QmZBWy+wckNEv8kppGDT2j3LhfyXWPB+xchsfi1
fk+6Qu1MGiHkrmF20YH30yovIysQ/G3DBiyEZf7V4+yBBuWNz8P0xQwKjFbUnuhaLE88InBVggb5
UnIClb7Alt/jdpOaH8GdgM0PaTlv8oksekewCbs4mEVCJHS3R/lwFfBo0qF7Zcope799FFNcnLSP
Rth0WQ8I6Sb65BI2SSvwEdUzohIP26ksfsqhfZOY6yt04jJXr8VNJxMRyYtyvuGigaA2+JO/Mg12
KydNlaW3fbiBZ4Nq0117Mq33XsEZzye3vTiyfVcdCYgbtApdd9gu3sj8vM+5WFrLapAswYMZM7nN
FvaXbBn/xyZH0r2Hk71gettC1f6J+UbY0/zbVH6GvIypNZJErsGoHymbhFCtQ/c0Lf62vb04piNu
lCZo/e1Aq0M5CTxMxUhZE8eZrcjN+urF+fNEcON335rwJrvvldBE2G8HD3wEzSZ3K8uMjwaath8/
uqJbHhuOE48Q1r9W5jadipZPMfTyzNCUx8gDWpkZynCFAfzuVwwr2bZxGHn6oZTuW9UFKEAdCWjX
HYMHt1iWnaOrq+4yIAeieVuRrg5ZxtbLn9/uVp71DWYn55wNvr/pcfuwJBdMBII82btufCMLldUr
YyN7LJiZbMo0/gk9Ob01JTDqsgv+GDZGHGLJhwYc6CEyYR82dPKU3lORieRHXPDpPZW+SV+crEN0
dUg0+JLj2QRuMMwP3CqDnVvH7iEo+o9cgmCZjfNcZHAc3duVMc784gwxdGYn4siLw/QlV4gtXEcA
Obk3LwGq3ybI5bmel56KUU7QTe7aqxP2j1H/qPuJ7sqC6+ky9m89hmYMfn7xWHnyp9dzTwHpQri7
rMenccQn7DuQgFYgY1ZS1R4zXMLtxovZppc+H+NjpOJ1wxPNvNlISFGRMndNz1mutDdvllA9l174
7tQSA0sPZMtZrCPwHURcv/AADIW7nPo1vpCkW84DpD/Oyky0QrE8TZF7nYo+3kSOpLNwDerD5HHd
nOJl/dKO87VGKGDcSMunBtDRUOU0uOYPfdzCcC1K/70yZDGZ0rY2THYlcsnelF79ZpInS3bjwhKD
LzjRKTLNlO4kOaW90gZwkDHPS9ZiOCViuFttxg9ch9F9VfW/fNxa27GIg3t/YQKk9fSUmQpY0wrZ
pBsz/+I1AxeDfO/iRb6XQTdeI3IZ1mUaujhhvdeBn57bpPLOeMicMBtZ+4fyMDu93nrK56bXHpxW
3PtN956pGUlCVxhiF1ohJ1FCnPNPfkqL93irTEPfovwzmuB8DP/8RWECsNVfRn1XcMnulze4zPNV
xK2/qXHFYGETXUbZJFuK1+wcn2T/YNjbGcFQn5QVH04+dFft/ipJFoYJHAVE3QdnlK8kL4OtEDW8
eifYjASSiDKG70VW/ulcxMskwF6WMN6NDK8mkAFB18Z7arvgfW0JmCdO8DvoFh6KHO5LPGVEm1Zc
qJbO8yBb7hI7+zsSdO6p8d3fQYpLXtHhNFiqVXCq0iYSrhsx4H3O0uk7niycmwK0ohvE13K1MJaC
ETmpCqibTocSHZrV2tr4lNJbGXchlRea7zcF9K40i9nrMP2fM3SGjmLAXSnzIwwco3NkAaERgR5Y
D1waWt59riEM5NWNrhEyzJ7X4UHGaXqxgTq28YKSC3okyl5Tv5Jb5SblKV89KH/AEOZrkDDx424J
LaySByabcCRtwrlHvmQG8k7d/RLp8FsSJ6WOZUBq9q/uiiCdLskp0GhZYUoCf8q9e2tx20foEYD7
Efc2isHxHHKwCuo0oadofO6VJLVAmGsKeupAW/r2Gv+rNsU/R/TfZen+zE033YU3d1ublG+JHn45
RWS2+S0kLVu4lJWgailCnBgT8ZrZqdp6xCv8lGAak5aYtD8xSTgVs4oX3hiqLSXnyaqHaQn7cl6/
giD5KuHf6Ij/elH9yWIkJJDEyTB3hmOb3qoOBJQFEg03W2WsFPeIL71G7zQuTI/5yCGhzMNk61XR
V2XVPujgZcgFiiOn4IeYbqgi9fBW9/cRRhTseCHD1fV7UqATaFlPpvGti+LH1kefg5vVhvG1SPNr
4nOf9z2ulViC5d53ZlpOZnRJmxKOXOQRb5GHLT5+6BrsK+k0bSs93RiBf5ICItBUVL+xpXwzRCb2
EceP69K81r33NEDFnLUH/ssH6pbeey3dFKobH/0RMysok23g45qPVfCZgTDPI3maGsI+Yt6ZvuHM
x9a+VFwnUxHgdJUhEGvnmITDup/Wed8pILfCZJdxGX97WHwruu1v395xO/CVu9ljipUxGyrXyr0L
XP/o3to1NdECL6m3YUjZz+B1j2PJ0khYe+dQvJFR0JQJVouVS/Hslg8ycEg5rXK7eg3G5prEhHXb
F7otfnAxTCAz7DUo8Quq6gX18cmYge/g/KpdouHYoOyQvSTDkVv8QjTD5WGZflpNN2el8dWANBkm
+H+YSUE9tQR9ndm/gD9L0UxWxJIrmtgY3IqRMBhv/aiiS9A2D/99sa5YSKWRvnG7rQmdNzUARvzv
y5hjqCsJ5HLvIlSkzS43DH1Z3AEmNW9Bm9vt4GpzMeWIPytx+f22XbeVM30dLT2fgPkMzaVc4TH0
4W4e7T5MsEUSmz7MSfRk5FxskaP+FR23OZ2vxzgDQ1lEeQjvFsUaL5z7NEbLIxyW8EIgxX1i61rA
/pfUQ8JxGtA32AzVbpFFsEkr95CsKQBgB5U7dXp7zVBteIXbYmu8+eL0fXmyeA7YHpGM3IHB63//
iG2pPfdkMCg+LBkjoMHzvMKsw5YVVwOcbPKB1BalhusdX5LB51cz8rwoD25KsGa3jgbNFhOBgWpM
9hxH05vsVlT10f8cJyPO+vYlNzW9m9SC8Ab/sauez6Py53Mw/g05iJ76gASurxjTo4VE5BIlwBOr
+uSIYrye/SIhMnJTaJ18PEcC3uRKv4v7ipmRPpWU2lJh+XW7VAY5fBJh6NAL4RU3KMsabSW+0FNU
6mOGLrbxae3YtFCJ0U1otB1d51SN1blvqz8oWv01sjIAv1QfX1czPRCXVm/RrdoydFSFGCuL248d
MOEhFJAUGNtlk2/5SGcuUeqn7WET47kHJOerFz0AY+TFf2vXQe5LQMOdqEds66vh1AUkeQkIcWW4
FRYoaxUJvG1P1nhTKirsWma9ofCQI+RtmgSOkqjwNbB/8hQIgOmhpxdu794vV9Xk+W5yho9WJoBp
tL2KrLIbDz9xG3jeK34yt//gQJCfNL1LYA+zg89W/uAARQ3yvrmOyEzhFHzxV38kKzeGMFVkvW+w
EkDrhqgni+xYpMQLY0MZwfrasbbngR/vkrj8GRPSv4E70OoC12nTC+o/oWLGiEpHqOOhQcSNM3BA
ikUsINlO/rH7iWR1kjhg+oHNApbkP9GnFCVrzGG384N8khAOGoXFcalxp44cQRuB+7aYsn9GF1ey
5bhNun3kgImJjGi2jl2vEx3QXNQpcVim82AYjuiBqEfaeGBqJOWEbCGH2G+owDH7dImvE/n8O7by
mfRBUO1i7PAHEOF1bPs9TId4m4/zv8J6cKwoVmE6hSXebbujyyh76QFnCIoDvJbe4gqqcaTGN1zG
z25L2fat1E5il8awg1xa/kot3hMlYFUOk/hq6iHZzRXTVARnB1am0y3moR2fZAsAcRmnX4N0uMMo
2PVxQNJqYbaPp6++mKH66rmBb5yEZFHd8CVcS9DfPZf0Poqpis9SOtZuJbNSPXt9wvl2TcGxlmij
Qkri5AktE4wm0bfCyLgvfjufCa4eSpwI26UAduF76f/c7FFqoXdpVL4QtH2tFQgkdbEZ8w8ZpZRc
m67dBViGQSYLbLfNS1xAVlBT9952kl7liV3Dbda3cQY0NKUZdWFghyAWJAp6FZamvMS4uoL8aZQp
Dm7nfrnwhxiIT7t6FIw9MDXN7sjZf7VfUdydnBvplpsaPPMBV0K1sMU5djM0iqt262cH2XvLMVox
cImlX3aVgvQFOvwh5ekK4v5+mFIQC568GtDCW3f2oKKPn84UpBv+NdumSrAKYl7bNi21Sq7h7JVR
i2ExW8fR+GtQkBkE1wHR+NX9hFPbGoRoSyfLEG08+now+H+H2G5KSl1VCpPF7wfCbOsKqkF+D+uQ
HFRDsJxc0juFHVh44ZdEnGg83WS7oVjQUlG1woLg/zrgOHUa+oXxlGBRwVDtOn/bXcQwZl8E5Qvb
DsZlZJXf3LtBdNO2dB4y9T7l9XFNvK+iGL7DcfqYS3Zc54YmWFZAyGhf0R0QtyCzpNQGSwVT/44s
9yjI+XeTefeMvk/cidLa9rC05beS6jw3kbvz/YD7VvlQ9vxSSEKSlMfUQuYCh13+L2iB6YXFOfRv
PI0+/JfO+aXUICiT+YsQXTE7BJl6vFaDIpZNCv2ud+bHMI/8gxOCfDTFhBI/ODsfP/Ww9nD6C35y
xjz3klTfk2SrdGpP3pe3+omO19EEN0mia154gqjpyx8MZ7E7EQ030leb0ugbvBqdv0QpUZJZc5kE
bM1hterUZsCMv8ns+qk3VY9cfatoW8EDnUXpMPsvQkq+bm0MorhWWSgOXrd8FbKaN/FU0KVSfYeE
zFbi4JrQxF1RwY3VqVv8nuFxB1X+e5xuc2Hb0jZ586vJDKpckLfzIQrnV8a8l6F0KXxIGyrZ8hEn
cQ08Bktc7pJgE6oRh8Uxn1y/EqbyhvbLOr20ESGjZIyvpnDpnVoiWtsd5kJYurBaa3c3ZOG1akJ+
lwJCSZDI9DA3Gb2TBF2chQppP13/KYyz9a0iJ2xWkvzpB24IIv91jlrrmMdaRpID0vC5agZ3kWdh
l1asXAJntoNNcuub6I+Zmd51o3nwp4JQx636Io+u0CLCOxG2jzxGV2/Ed+WNT6S6n5BG7qQZ+qPr
TpeowZe6mPaSa7/cZH26nrDbnUbN4ywbBLdkMqeFoWe5rru+haKf8ubc1XH9s/bFg1+jsYaefdTT
rUWQSee2olzNRhMkji5G79LLTwf7o+aYy4TR52wQwmTpjTylxDCFu9qdE9SPqVzuA8uYgfAbE0zN
eDlNKM0ayufSD2LGOvw7+Cy/s7h+DgHJMUyDgGgae/Jk99EtKr1Dh0Z595a/KnpxI/NDoTmFCglH
gQiSngGighhwNjNNsh0WiHOc15/SLa85QjcWayzPkgMbjW7jNSWX63n8h26UnGfeiv3C9WxTRX69
W0nQbJryq4zqXdRCPc99wpZrYmAaD2iCyb/Ad5qrHtNtx/eMKNLdVLh7czw1c0WzVrly5iB8thk7
72XOIC+Fyn9iZvJkyHP9DQv3TzmPJ4uxjWS+WzODv8U12u5srf2Kcbf5I1UW8Zr+xM1rQyKYBAq2
0lpgUxjh1PwVjJl6zluXOChxVyu3QcdW567yWhSp4hJMWbgJ1si96wWXr8Zz6Qr2UR6nOHxxErJQ
QCDes0A/lmtyZ3v5nUdue4uleTiNObvELZ+2/j97Z7LcNrat6Ve5UXNkoW+Gl+hJkeplyxOEJFvo
+x5PXx/ovMfOjHNO3ZpU1KAiw0qKhAAQ2Nhr7bX+RtnCvgd2lstaqBkjqk0wIwxRbpy+F88CRUzb
6jOUGhBCojcD7oOVlr0A3XTKkVZWvGbnVV6QoDfbS2SwGi3K/EeVxS+bAZo4RiMxmXuKkzkuiSZ1
HqMpEYT+SCcEhVe9fgEB/yUqFLSwlPorpfIKQNwOpxtuhnV5H8qcPnq10ZWGBK9TZvSwhr2Tranx
wZXgZNR1t+pWK0GGmcZJacdH0G6ElwZ5C9UKBAO2iShRR5vqvdamIxI4Q8eG/ncTTQLiFWLsGEJ9
D1yXojtEmiU+ynkuhF1X43DKArnIB+rX6Tdlm/x4s14lgYmuHCi07NTPYWFdkUz3EURqTZQ+pFS8
6YDSdbT0+/q+KZcwWxBXFQxpc2jNUTXWRePgNnEO8bOmrhVTtahbGWV3qEtQHm+nBrAi6L2TYtAk
ptZEj6dmab54ZU6ZnaQdGRz1juIz+syTrrjajyqF2qCv28O0+RX1RC7mQGg0ajejo4FlY8TSkaJK
rgVaNHnJkj3rafTaD1imoMVjCjx12MQ2vpGQkCzNaUiMJ81Kvkvc+mivLAiSCP1rwawbtq0rA200
lO1LqkUMUgHMlbq99BjlTcPtRouGyv94t1Z0DrVWIY+o50AU6EROWXPe//UTfESE1JCRaRGtljNU
YqYiZzJXk+Ew9SAopL5/rYzuUUfQJpmR5BH2tCKm2lITeu2ykt5ZcZ4Q+akoC9YbbpVwkiK4LIMu
X6wcxqwlI/8ljQLtbmKNLN2N2nnLM1Qx+UJDjJS4uSykMtzLuGyiwIxyX/BVlbxdl2B+bDfSLhCd
oOPbiFbiUJw9GbMedPPKbSDpCRvlvDZFCxi769H3UH4sSXHPCnVEQKvFggUjg1nfnUqUOkDHIzp2
3Z1U6pmdo5zljJimY1Z6h4DFTV8CzzFEzHVTonErwZCrldZ6TlLJFhD88kRSBxsbTLrz0pdhYDBr
+AraQl58QeftHb1aP2MpGa51i4UnSFJR6gyESKX3VkfuzCqjygUrQJKyU2/WF5mChTMSLFBTGje0
ANfsWAwNclnD3ZQUn1VU3na9kbpivZBGiJgFqW2BKjyuBp1BqJ1NBkLckfubETqXgpQhdz9WHl0t
JghKI7paPKcRN3vYDBui4FHXxjKAZIvoLGnxruKnGCZlKslBgxp5e0TcB9iLSaIeUXB4yTQqWUvW
P0GIudtM+QMRYj9GJLSceVCKzvzRZeBCx/Vr1WrndQPMM4zag0ZR1+776AFoH3pI216VAMbGyt27
Zm5ZJr8QI2TkvyhyGlnm0PP+IqEsSAcLC6AWSHhpVMI5RfxDW7UhoO37YiI+hBiAlSNoDkIprF+N
CNtIAcM8AAeGU649rkhVT8d6/Ep9ZjzWUkrKIG+A7BZkLTSZwteGPJa5RdRoB6iC+fCRF7rqrkXj
a+Zyasy7eZtxfd6L0WjyITqNU0pE/k1hmk4T4BgagHel1t3kqfE4bLaotrOvDoEoyd8VlHIO/1+8
878j3gnZ2JANRC1ROv0XAp6PP6r8LR//I+yLt+p7/z+dFLOZcXhL/+N+rL6/1b9Le/5jdz/lPSVZ
/UPTiceKbFD+Zm3/X+qeCHP+oWqGougqhC9TktH9/FPcU9b+sGRLNCxR4xNdUji7P8U9+chA9NMU
ZcUydVPS1f8jdU/V+h//8Zu4pyBLqrHLGxoImP4u6glsUDXSKVPOWZie2mN/EW6FQDmg6EVn6ywf
91/Vi3lBHw4nDg88UbAepUcw3NJtdJ9eJg9Tq/P6BQcol1iFk+zsp0fMqZ3+mN3kb0VIOEMShZyo
CVV/PCEL7Cwebtke3CNHdnSXtm+Yu1OwW7fqR0BrfuPkD9ERc0Z/OeF+Z7dBe+pd1Rbc6aQ4SSgE
ACwcKUiDLlxdjDB99Ui5288ckAdeHejH5jE+Iuvh5JfeZxk5niWnCQHZeJpXXuILfVxcuJ0hwObs
PDP1ovZ0k5+NAGDh0bjV/faynhNHD1VnOxaXNMRi0CuD3gdz4grBeMTu4z66Ey7FY360LvWZKe44
BFiT2WBaQ+wCXeGs+Qh8h+Z8MIwDFdlbwB0R5Bl0Kp+ju5F6/vJeHodQdYH3sVvF6w8/Qrd3Iu8J
AWSb2O6kruxGn7rNdfUQwLieBt3IgD04ra84W4AcUdh7LjZTN4BLfKZZF0QD34xo5GDO4ZHMuIrf
nVBR9LtAf+1O+M95IJAd5ZjfGC4xHQt4yZ/vqmDir+aH8j7xUDO/H6E/haaX3M8OMcUvj6N6yP3J
1uzKX53JRhbygPXmMTuanvIpHfO7/Lv8YX0bgprz6B2KSE92jLU9Ey62e9qxv8FE4bYOcSA/TG7u
g8Hx8MEJxhvjPrqFmeLA4PBER7ERC3X02+xBvCm/by9UFfY6H9ASCnlweS+i07naRblY5z7MH5vn
ym3D5ROjEFsLmZXZSXqXnCZfDjJfCxGfciU395DoO2tO4UcK5jVOQ0v1kSpZ2HE0DPp81AA9rKmq
Y+rQDffBz3xRg+Yon+YvQoh8uSNzsqYLaZLXq4PNxUN5UsIxsLLDKtmQux+kO0aij22qV7gtz4nI
e9/HU/Es3aXvPD9smd3jFOeneAUdEVf36PI+ZufsRj4WN/oZ/OlDdjZ4Ajp8opNjdVRP/em3GetP
Yd/fhXxxPPznj7q+TwG/6feihCPXet1KZ4zTXLK0xdutkyO7D0DrHhrOoXM+Pwc/9QyeSvKccHNA
jLmrPTjCEx3OQ++Wb8ndjFc8rB1n8MgJbdHODy8prjbjYbZlW6akeYCE6HQhT5gHR5vF2QGBUNdw
GUU2CZVNmuUZHsVC7rfCKB9OMO7ozdkL/wFewVkVdYagvse7IhBc+Nl+7Kd++qNEd884ar3d/4DB
/TwFwyn382cTfAruputtE1iM/hz85ekB6Q5beFEdGiDuEESviaeHxUkNcxxw62fzNT7LoXSJ0xuT
sXTWbxmQYRzKT9uD9oAYvTcdjXNpBKj1HOOb4rRdIq/31FvNV+o7k62B42GBLZ2BotlgQd1lfx48
KhsHifc/x0Nhv70Wh4+KWWHmWVgPmkNN4og70eH7Z8bfkws6+7Z0DbAWWw+lw57cPkQH/iYLJj9j
YjUvbTB4i6N5U1ggOuzMLutQO6UyfVgDi/EonOIvjDgcmt70g4h592ZDC+DkvjOH36g+N+UsnKqb
zZuc0SXVcccT8pG2xm/5hcqmZ7rmg2ocCt9iOGAD4yOYgcM26GW3wKmMcnMo3K7H/bjFeX2Pb9G9
ooESc8jMrb3E5REI26B2VT8ORBdLxkNjy053Qb3Qgfjhds5sQ2o75a5oK4fUyz3svg6dh+YYoQZT
ccw0RlzsiQiTw6x/ACUfao7lwJawwoyt2kB8oCBoG0/Ga+yApD+kXzv2Ti0mhOLm4ubE2eGwYSN7
+wDn+oBCqi8EABCd5Ng8x85o//vHSFLFv+ph/yNk6kTyvzxHBgqmkIbFc+vq541QRubpQ/d02oB8
HgsUvvDmdQ4GCA7rTA5t3CTciYpYtXApwJQ6j4i0e6OL4gBPznx4oY7srW55+I5kpY1z0SGxqTpx
JWlf+8VxDcYTtrQ8cpO3P7LIYDqL8830dZ+U20VdEH/q2MWImjGGb9l82IfNHiT5AFd3zpDgOvHX
ui95XYguHRMV4BGm8silPnIQv2H7He477AOdMSba5QVCMq8SJk3orvw3usDfTB8UL+Z9+1uMoLd9
PPeB5mCRw+3twvxBZUfo7QYWQ0LmMFmIxxpfdt85dm9hxmDB9OP6RXBncCZGd+4iWOfAUWBUQh/3
1TP2m7ZxaF9w1TrIDB/8XfnK+YWLRhCnrsPI1Yn9UF7fsif2z3WVDx2mgrqLWrK3cT0lp3TpcLm6
TVZxZH9cbsaUcFc84z3otpzS+sltsRuHB/AddBuQgfiQPPenlrGDeo6DJp2NoYath1S18WVGyo48
p+J2WgxTC7MKpjOVic/0B+7tug90R3QnBybOAaQGd2b/bL9mAFu4mbGHiRpKAXtghNLJg5AzcUJF
d4wQz3dvH8q1C/uUh73mILjpujifaTdw3hzAwuH+dfZUafDG0xowE3D3VkYLF4gthMM+9Opgv3hV
SNXpjI4AlwPZN8/k3pNP+JHf3CRhf2z3geroPrK33GmKBUHFHIAIowtV0S/czn5E8I/vsBvHV/Yn
a8iDxelClOWY5fVa4EzESSMxcL3ICJmQ1EWMHpnAoYA15HSo2gVzIJ8GXw/0gJJ4kGKtSJnmxBx0
Eu7moA9WxvF+LJUsb39GUDjHfHEfmJAaiTP4wdjYZei2EKJdwtHAjPLk7UOiumFuCop9JDO7iAyx
hMkjcjsfDJ9D3mGj44M38/Z1+5qEqBSvTuIzXQVAUzpCHVbejG8VE4VDwcgTicrtuxVqYefJPLOy
n/hzIPAU7yM1vZi+fJw8Iei8ILLnkxX2QeLvj8PAJpUNJ4cZeHJX0pCEVJcp2haCJBw+VKZh62af
qwqfsiNDZh+WFLwPqQPdjnOHYuiA/WYK1O3V5Yr6PFL35vN8r16Y07jX0KPOAO243gigMezygPTX
YW+H3AHkxayHigyY/Y7zQHZpvx420G5CeM8DyVTvz9yX+QJnlrnEZFDCjwxHngQK2TzIgEgIFDwX
pNGib561D53HV7zHXpsQs5tXYsLho1DF487c4FIt43EsSQMwvSW4AN9gSIPr5sjWwfCQqCGRIH+1
SduCyKmcxoNsacccWwppfzq1QzJnF1zkwePCOuIRc3juKtrh14dbYsbaI8/+tK62tE9D9J99nlRb
If+EFsVX6G56jUEC8YVr2tpoMjlgqVzJG9D55c+uUY9TmW4Scgvq5gdMGh+ghVz2S90eNU604DIw
e/J541qk5KafPUWk2M1t6bckKpTsmZ9af4NKdK5uy/v1xxLsicJAZpOSrnQBMwePeuRLbGZd0LfC
25F8vOA5zs/xsaAN4+Hk7NTHyiuP+RFyl4/+JEXL5HY5tef+3P9IyJYpYvnUVm2SIDSFn4HI+WnA
uXjQu2z1AHuYr5g4s4/g2CE9syo6AC4hS6r9xksDtBDZimzEyVhSpAeIDWRFe9olsD4B7bL/5w0H
8btgx6wZLAQa9rylcblB3noeL8sNTDbPxJp4t18fSNSQ+TbRCwYd6iqsSiLgbrZ1oWHhb25Lyp7b
YtictEv0pEGq4YX4aDy34Ic6FwoGC7fEK5E68E2WEpqvKzargAOudmfUGF39ia6IGg6nKMTv9rQx
UFRHvh1ZhVQn+W6GKNscoA+FMhmc8k39bj6pd6nP5WHb7JH2dKi/pj+sS3fS70ofC1+KpnSTDrEb
x3Z8L7iC2wWlT4gkzdzzUIqlmhv7gov3uge82KbvybfnJG3w1Db6b4ePIQAAcdB83jhgDH64Izd9
q95wHkIMKr9Jb9AZMOzRU3z4gy5pXkDVQAX2jn5iaH3TtEPCn32VHyPR0RgnvKif2Jicb7+9WKAj
oAn/lXwRJBLXEFE+1mHW9b5Z7LD3sjcKwsI30lMGoED7PIA3c4ifAOXIYdqFm594gOGd7BVBKudj
4SZGH7Mze4v7Bq2aSQGI2IFGgcE5Grbhogh00BldvYPNtYvS7GF19jQUdjLCJ3vWCGuFQ8BnKoFm
seZieSk6li8Dt/V5d6WqPXzi4O5CToaOCUs3fpI/yjANOze5bJq3fK5e50Ycbs9ugUMuLL9ajoDf
wUHmCCZH4iwOlk/nX7iXPRSpvP00qLiDjjnE34uH4gKfGTFKgtue1pEEMa1FjOkmYCF6NlxGO9N6
7GVu6eg8DyNrPiq4JJ6VT8zhxjF27TfwKgRaTt7eHxo0Sfi334CMLHRPtvfBvR03+/kT3D8H2S/X
vgTBlJDTGVnm7dFD/CIwR1H7P6KWcYD9Q8wjjbb5PxOQzIXOmJDIzlkIyLyH6jOXbCAuGsz/6BmT
Se9ZHaAZm6DGYrRisnMyYip0tv17cNFZhvqVO3CymGtzIiAsmOT3dNAiiU6Jh3BTnpBP8qyw8Bcf
4WCeTsHftyT82sutxhdQA+vIOHrCQJpQ0DL79S+bl5N7QBYg9mbu5JtBw2qDQOrv9ZfBT/Zp2N2v
MksAJmXSAoRsDvVnT8YoeA0HokJNbCFxOfAHnDCJlJeE4jG9ZOGeY9P1Sz35wApEdRa+DMRRt/nB
UpsIsy8XBbKKf59/q/JuN/PLjuZX+r0vb39bxiKckZZr3UhnklQyzRJHbApLxHX3O3mKi6EDkKdD
Bf2YSG5wYI0gO1ELonLEnIZZDemTRajDvYFEZXPwKr7b860lRNaMCgfmNkQFiVoSmSluZ9FzdI7O
3Y1124WyO4WzjyiHb5Gx9jY1JpJq8F3UjPqX4glBimAII/K92daZsUVmfwo1QXnsz4U3nUBb8g9Q
1R40zrRxw31GHD3zcdqXbZzh9GX5shzuDIJQ6ffPYOJu+3P22P/Yw4D0tMe3kuJN7mqBdKgJAf29
cVoOHxMPNxaL16nKOgCAIvQzzxPtVIYzPZlgA7bGxwg5MwVTUEffL7HRXyUuEFeQhD7hbeFJjnnU
PyUSX+pHTgM1m3kTRUmOSKAJ9pCysbBEHomLRZ+QZS925xwic/o9afX2oIRGpzc7TBNss+do0f3i
7dkNreA9az7IL5uz5wZ7+U52G69nItsvBLGUZozu1c52/TpgdEgKW6Yp7khPGFGJznW4ITKO6zqP
+6GmlDUxo6ObRCbNTL7Aj/DxymPG1R/56kwD2IW404twv/GgIYDkKseUpb5G1J4CArO/Ml8qLg8H
66zUw8CP4L+Q/0C53RNVB+0vVmIYwfkr30FhZa8Nt9Zdcxa/ZPcl7UiRVA83Gh7vfRIBIRbbNg7W
PCgpAhEMwc7ZxyREcQdpavG0nmLvOSNTHENwYEzTCKzeL7qdHLt9Agn2pS2La55ZemUsAZlg3Pl2
TxGRJXP3FA9pmB17dmiOhYu7kr0nhgsXbgwJrcwlDbPGntLR0d0rOSR1jXKzL0qwGWZK3Wcu5rGb
6KO4xHezszAn7SUHYL7MVOj4/u9Wy9q/elpxrvr9aS3BD+UF7NRz9EO6VY8WKiDkyeR7z+LD9qgD
bjjjguDsiazJ1Linlrj23qFUTJV5eNXC9FG7q09U1e63j+KG9z/zC1DhgBjvmke0/r3kFgN0d88e
ojvUJR6nU3OSfOW4fdbUN8EV2VCcqXKivBjqJIbDDQto0hiWxuFESswizuuC9bYg19DvEMt53o7U
95w+JGi6+bFmiKQ3GEmzxDy/EhyZ+h3xkjPhba6LUnEo38mvw7G8IQqR0MrEssgbKXK2lCb0oA+t
ezN25g+aTW3YeuqpPVm3Rcj8zixO+ZzKm3IrX/qTEbL0dvcFfuZbwXXC/L/myfb/oN0aBcx/3av5
zyqui7+YrbH5z14MrRjRlOEH4bUGlwcvoX/0YqQ/dN2g4WLBo/3zkz97MYL6h2IgiCyKuiaKMg1h
6kF/NmMEyfxDVOW//N1/NZH+LMn+tMf7F15re9fpt9hmiqYqcgzDFFVVNTTF+luMWytVhe9oeoaG
ckq/qr0HFg1bRgEiuz6WC3oASDTqMFP4oPhWKKqGYIsJJE5ZT1oJtFMD5AGjLSlP/daWJ0xwtLDp
dlkb3rr+WMStPBlo/oEDUwXZEYqcYJM3g93PIHprpU9OZdz+gGI/AxZQd6mwDTPLOE3xgu/REmj1
Jx0F2+OvHyV21k4lW6w7zbQ5qk2VY8+hNSDXfr6eZuAsP1+2eIEcrA7biKFS1mM7jetx1qBpCGnx
kakKFFUTT8zEMs51CkdZGJi7EBKBI2AQEeRidBK6xTYComDUp0E56OJejenIilEN21kXm8dSJe1p
iJyHCa0kRHZusVqSWIPKK7YQaE3C5wNRJ3bl7SpiyxQp1t26zNR6lIlGbqG+g4N+GeIciSeYa06d
LXdmIr4hLHTbzjqNghG0uPzSZSDp+qSd4eqVodAAsgSo8C3XQJDFES48EEDRuNfzGwS+yIiAFFmQ
ziCBHlHFL9CvUmqBZYhaXCZMP+K5cvpM/IoEOO12ExpgfDMYBhJ3YPneVwOQV2MlzxgzPljlQkat
ARMT5Aqrdw1t2AXtinWqNr9Z9ffKnCYbLjeiMvpG3b4lyYdktQz47Aomxh8RECAbfa/KBj/zXpYw
zeU6sdtcw2xPBUSJhRU6u1GB/lVSQU1o76MYP4ohgqjZgk7QsR4TUzzdULa5JEn1LGDcXuegMqQV
TW+VEo6Ufk6qBMNRJFWsY660GSF0tmErgyrHWzonT5tQPrfa9BUBNwlZL+4OXnI6xqcIOt1Ny3on
6/Te4wL9e/QvWJX1xW0Zl7cR0KNsqd6M1gT+Jd4suvoCSCsBvjcibrfdoBFD12FUmkOzgAnrLShN
3Q+oJTfG0gvoW9bHuiM9Vq0KQn/LtI3TWF705wnJelx/dg3OHLYEwiNNZyudaJvoWEWs84YMifQ+
ceLSuMjdWO4ODocyTjFnQDByVlu8a0TzG9if6l4vYIjQHWlnsBnF/VpBOSrqVXLgzVLLL1CTni17
m4EFxLWbbDIXa9tqBDz9LEs6oFYUsDCpyFc2qFCVALuJno1oAKrUimNegKNP1LBJkWRFGe15gg9z
ZuDpyC05wo6kNyeopD2kv6dGxo4JwSRhnbf7CGkyZwINmBkq/HDEYatSRmeoNJT3bKxuMlGfL6YK
FytqRvxlWn4gCJgdanG8j2TTxRlNgNQN9FOFg+fEU/yuZ8XmGU0ah/HaPirW05hkEDYK4SWSxR74
U9mfdImcxCq8REegCIcK/JIgvWriKNiRChJGWZQ6jMVHKcYxK17H3F3Nb1qqyo9WrjvmWiDAvkQB
aFOWjbv7zzyJX3Q1fl+VNsVuBXWPNJ0nX12y5QiuzdfGInGVjPGTd3njI3OJXa7VfJERPXQmUFpe
CT7K38/9AO+Hxe48UiyzaD+K4nyqVPjGliyfVxzSMFtF5nfMqBiatxpgVAmROJQq4nVnfnS3KMzn
N6W8eWJUpYE8F69Dqw4IYRTfmzELkV/BdLkzantD/turFFC58SLKXysLAei0KF0EY/11nmbQzZn5
iuhcADg2fwbusZ0wdRCQSR0af1B3BihPJup9TOA8c3jKJYEhy8+Yr2lfE2S5er0LJjQ2HG1lwo3W
hc4o2hFpvk1IpC+fFixorviGo2+ytmBueFAQmzwO411CQpkIcgBIkwYnVpV0XusVOlax5sKux6pc
hE9BWJuLoZ/Qs/HkSBJg1TTQqeC9Aw+exFuImV/XAj2DMgLIHxtt97RuNEpg6rc/LPlJay3to1xl
FJPjRrg3KnTFMy1/kCSBHl6XEbea+GlCfe0BCbSyLvs3q9/I10WGu7RYyQ3We6TRGnS8qu++9aom
AGbNUZCWRWQPkDxWBDwEMiCTh3HWZ/gLeY2LT9NfYIjDJhhb/W3IJvyWSoShugWn8wVFRtB4r0hA
ISSXNHjklEoI5LC673JapMiv3RpC3NtyLXcBpLTsEafF9FLIOY7gcLxLSY2ciSBzXvYf60hMBARE
T2KcFxCSg3Cadazc5kk5y1iHqa1EcS01UjwGZ9Zkcy2dRnjTo2q0gYH/WdNqiBqVGvUBuCWQXwey
fAKnnY5A0CfYbhRbIPAB/YdsuUVo4UtETjH9VmwTjgvr9komfpLXZX0DzJlAcrVrOR3835Ksf9Je
Vv/aXTZR2LZMCSyLapFXSZYh/zXhl4nJmZ4rt1hA0rhtlhidABlCJacm98hGghtzK6Sv+vkW+Wtf
7SKA+BbCqDudXMZcFqRrU71YuZmdogKWOdRVsml5+zAlAc2fSIbapnXfFiXy8yl7mXTjwxqRlmbe
/aEO63gGo4bKAb6e/RovjOGFJBtUVlVhU9/G9OTWOLtLm912SZnhFJhGg3BrRt3Z2NaHGJHuh0gd
6czs9gaD1i4+4rTcOAnu/b+/WLoo7c3CX1UMUxJVC/CcpktcKgRqpL9lekI01pVqTu9WrBBLtios
Y+u+r+cSGjopHmQ8Mj6u9UEe0HxtFlaxdf0Ul8WdIJRvW19RLFc79IiVym47wPQyziTtkDnqKA1Y
twD3s3rYiBJspgQhNRCScYl3uyHlt1JaHM25jhyw5KxugQajVaD4mdYhSjWc4DgpB62A/h137WhP
aY+lofw4DdnDWs9Ia4pvTDawhNsOWjcpAkJHj0pYGipiIMZML0JZP2qlS31jGS9zjM5tTpAaxuV9
xNyuaQ46IuEHzeiI6ImAXoV4a8jJ4KFhdjZn5YLMjBLCmVREtA7lQdEPhrB8H0sFWlzbPtcm1cUJ
dyKnVBGUGalfDAgxWGaLaMH0pZnIIaJs/rHqmLtENcXQWLxLcKmB/Ni5arZrAWDAKo/wp6Wecmed
Na/1+CkqY+dwpSlaAgcxrAezKhYI73YmLR+Rpn3XRkCWWSM9L7MVHXu5fMjG9CbJlY/djYOKnzbT
IrPmk1Ko6aXW+8LORpNyUlTJkpMh1n7p5wr5vb6Cnp8gIY9J8sCb+4953NWLBbQAp6L984Of2zRo
RbCL4ua6h70ERuqMJgJKkevgj6JcLP6yoIMu5yh2o4ot0ojYdwklsEbfp36/HuB6Uj9PYv+wkGXk
hmlo/DqPny/1uLiDmrGG17/6eTgYFXglCihjXffy8xhwSxuv7YCEXbf8tevrNpamiccSJ6X6eoDr
Cf18aVHxaEU9/vl9rn+rF5LsQPIEECEWzUWJ2pdB0oWgbo36MiGPcbm+//PXfngsYAGG19+u71+3
uP6KJtRdapE8/tr+12aDVV5WAyXE61vXHzDeM54xSTitct0dZ0N+laUSv7ABK6K+XWqoXoMtltY5
EoQ4wIgSuNCU/uilyfJq2CZOoYEdNXwY2hqy69JWeXo00CuANrVOuR5GegUcTVgCdBtd0YLKP5Xa
0Rw71EdiNZgmBjAZc9xID8JQdz4KgmBuN7wsc1P+Ws5QFeQ8Fj0LB+M+J8nBUKdskuaAd9/TJMAe
HKWThi4jqN8KS/hoQBaEUD5uGq1TCZfRekKetYi7t1wog6xFiwObAxUBpsVA3ZgdIOxSg/138D2t
vWjubTVHuFDrvhTZ9KypJXxCobrfeiwQ2/Gz7HTJ7r4MgoSksnqbk0u7Zh/ThEiL7dwM6gv2UGJd
Lnej0FIKFpEmm8UZK7AOHJUgu1WRjHf9BpqFNcyhlow+SJfxfehYkWaGT35wl8TyvagoJKuthiTT
BCNfV4VPvXxYrXJyrMokK1VqOnOShDNMWj4uegnuZY4215wX8AIJUvzYDyUJ3Tclicobc+enRchz
p0L5aiDDTnqxqbYyMIUYUb7eCRMKZSqFOK35moLEPm31sRzpUBFGv2oVHgu73UwPZLCr5mfBSM9j
KXTIP6pfkWinjI6iGiq26LQL/YTjSh0jza9yieUCPkkltfgB4egXTcq7tFkXGaM3jHoixIcQhNGU
dzGRbqeEBwq0sqkaC3o2zXuL8fJhkCvatVl1T6B/1Lto9815xtGtfO2z5VVVaWcZecXw0Ehloxwi
UDfOuCkugG1i0/SQoKAwbgkPetygSo25gd2uMV4746Q6Osr6OEWaCxRpJT420IWcEj+JfZZEENxb
oii3p26Q7HSVIDFFODhgPv0qq+tLjgv0IbPKT/ybumM3RhiDU3NTxiQYhi4+KczaSgrTrdPrp4aV
KJDMIp6NZ0kt6USYQzCXEDaXAihiLDwZSJbhIqQnTjlglwEf9UfTLwDNJmU5rFuGTcaGcY6mnZse
AmO+ppTfhRmjDpUHjSLFczu5GQp3TlPNtGFQx3HENn0l1AGyXOKHVZM0L52tr1sk3+IdRjKaj7SO
2rzypLVHtGksTUDhIgoDMUa+4LusUnxOrQQTXlpPo5IfYRpRUKznO0Wqvk0SzF8TgVckML8Z8m3T
quqhlzMsqjoRzT+gDvVtRVkFvjMNRPJ0N9fxuqmnit5zHKr4BZN5zlSx0VqwqxnDi9iUgxgjX4FF
5lgM7yyTUD5IdnWMSF3ZegCLkaijl7A4EcftsS6q7wmiUu4yiJXTlePgZDKSqLG2ETmX6Xs8K6Rk
dYqrElk4rKz0uGLfYTfRCIAhaz5VFAPWOSjGFVb0vFvQCuZbtMo38qJOwVLWOrUKfB9za7rRM2T7
IrVanKaPjgUWCEcNq8ifr66/9poMOos2BfTuI/YiAFJMpC9a/VVPlPpEuSnyQfUfIQTuMsbYqB/l
vWokgFI8WhumeIek4eXPz68vrx9dt7y+um7+c8vr77+2+fnm9fNfm+fXA/3ax88/j2c4pTqwI6Gt
jtcfoynR6qx3dv/Pl/m6/eWj61ZKhrOd/dsf/Jt3sStC8fLvG/z3/va345SxAkwBDVYJB7ijmUYl
UvgTZznIpC/X31F85UjXz+fru9eXv7b/+fnfN/21q3+9+fWT6+H+vrd/+vtvR7/u/Z/9+a/3lt7A
SsdsvcxUqiPEPmC4RW5sbrR/v99ewhAScmgkvLtFTbHZ6qabYdc6mI92x2VXOLi+GlutO/bXH1qK
MtT15fXN68dSocLF/dvfkIiz5a+Nrn/TXN+8vvy14+urv3/82z5/O8Y/PfD1TWOdSN5U1CIk99fp
Xl/9/c2fu142bAEsD5tmhAjKx3HXqZJqPNvWqnc0CXofXgcPaEdWDrIlkOvQa0gX+WY0U5YTsamc
i6lAEEg4FUlD/7FWE/wbNWjmmYucK+uqj6KhGGNgZWXPpeEmnfg+INJV61T5pI3lUGashReP38pN
ejZkUssZH/B4wLGoLmXUQksAIQamjFuGazIptF/Ed3ldtEdKAa9IKIDakxV0+fLtycxUX09A7Cgp
EDuUCImXBlIO0fAp9XJ/HIXkkgg0toeVtYEleehrL7glIq6U4vKkSuDSLK05KRHSPCP+HCTHFCSx
Df4WGXAOIjrDIobEEMFlwL9rBt1SySEvocmx4vdyEPdiS59gLxDHQCt3rn0VI2kOP8rNzA9VbJlg
jdZPUP1jfW58QoP9Wte42LEoDNP5TcEswF5jffVxzssdPJtSqsQyWl9Y6LT9zFKEhhq13ABBjC9o
t5zYbaVMkIBQFonv1VT7nk/zt4Lw7fSzwpdXXiphk6iQdrUbN3gjlVbSosw03pbo33uWRc1gtoTj
WBOlBkP6USOGC937lOjix/8i6syWIte1LfpFjpB7+zX7DhJI+hdHAVVy3zeyvv4Oc07c87AzKDZQ
lNOWltaac8yqC8NdFIZ/7XD47uPowaZpZ8USdGPFbDb24HS6IWoszmY9VN8lprLYk94CP7Og6DEN
iAdJ6rOtjJ9eSPqhNfgLq4MtzBXj0RTENQeQ5ICydc3ahSVLmxx0kO8cRYW1nrJpD42x4HTQYXxN
gyUWZiSD1eohy7RiD2r+agWhey61wEJZwlcR3p6K8p6vxTOY25xTOkKOppg0jTCPTtIfMNDNkojc
vLW3NHY1yMDJw//O+LMDlrU3Rw/JcIykZygQy3IZrbayDp1Nu7gYCb2Gi8jEOhmKS1GS6pZ1ivF/
kKBglXRMIgz9K1qAxP4VJMKkVvYj5iaAZFVDnAc3DVqBCTJbeZK9DUOFrAJj3C6zBWOQvH3Okv5F
VUSYdnm0q3GBwcdSpJrGiJHz+TErDGNjzLO3nZP4M3WmLx2jekyNB5/IhkspEAzXols3nfZ2Sdc/
aotUFcWhfVUDuaZk5n9qAgT2FXd9GqXFo0N4HOlTd/kPnu1kbRuCWXweMX0ufgBQ/gXlaR/iTl6l
5z4p0NWrht0caK1DuERBDxtr/X0Ogn9jlvHBdclPIgUX6BbJ8qnf0kQl4qrCnhyGV8tfwjMsaI5z
hs5v9sExjOxABIMng7FyRO6v7VmDyZuqB2vur8CfrYNpeNc8EtOVmGBK4LsgIbso8DJxMEQnlhvi
Y7QcyPbeuZJ0LHg6wSKmJTcbJTfI4xjtyWA765TIt7VPtbd1R8IL3X7gzAuqcu1m4WZs6NJQglhE
9gVfhPTSLBr1bVTu0ZGRt6LHREg4DuM4j8EafwycTjYc6InKDWAmjxwptJ9TisHl1k7SH83mGjVu
ujE1mkGgQ+sA5CbhD0G/7yyIE2bOqhrmxMNGWCeqxVTPIzqGKWbxIkESRQKyraPjDDJxtJjEWHXr
7AxBJZVR+dpf0L0GIAT8lILAGbBB3LmdwurBAspwj8wrsrXo4YXbNhYeswbnLW9dpnnOYxGl0b2r
aBRnZYhPBpTamuJtBK1OUhoRB1YRztsS++TW8+OWeBzgd3XdXybCAnaWbcJBbYzV0CTFbp6ifEvR
ztxIE+5mOzlgaGfBOVgoPHO9T/0A66cHvav3UnHM4ulRjx5UAOJndynA4c3AVBCvdcdCrB21Nk+E
bYkDJ1k20OkM+TPd1wZep6FM3gybDkgYKqRuTwO+yD019gjmiXOd3QOJUh7Nt2ju/VPScjYjMmnT
yIi0aqxnufupZjk8BHnyoUpOjgRwYxOZ82JpBuEINvKbyBi7QMTCITCDdiMwAJWfNNQKVC7JPCUn
IdutCSBsUpBk1bqSSxBhEVdXCsIRVFr9EGWaNzKQ4U1Y7kcnHoYkJ2nPnYq9B2hbO+9aOzdTeMeE
KnIzCQepV90U7371kwpFPtqUP/dW9NTgZl0BBzJ2ZZYgh8HMfxj7LL0Li60rp3pXZebdKEpSA8Eb
EOpL/HK0lb1g09DYrpF624P7RRZXCxehN9b5kDDHtV60LGyIO53ck/gDiCPjt2i4ByJDMglWIZer
w6hFhuROMqyBqdSl58ILfqLEBJEVdMidEtz0jQGhwO+IZanyGvBhuXcKnKdkecuDfBGyQr4/S0g9
ZDSDVSLSxwyeIeSj3XYgV8kcBSAcO9KpKifdsIEfIA+PjA6tV3AfJDdV4DpD9jDLYKimS4aI0nSe
jKQ4ZymI4rhMm40/J9WSi0xWaD9RvjpUNbH9pEXtHkvmC6bbqg3EzmmbWOJqtOZNd+piuhVinbD4
iPM2vWhcdYapTpaY5aYopvl9fDNa9rGu6KIbjRVABnG9N6foS1jWcXRyeR6TRZzjyG0jFctzVuB+
wmO5do3scYjja+b+jZWPZSObkLua7hsEJwQeZeQd4xqRtE8Dvyyi72ywdnbtFoehYahZOZr6yuAO
g3NpX0rPJP/0SBeuuRokK2CJV+u6zT2YfmNxdvJ8PCoaqkkQo51O7PexiffR4F5seBcnQwj+YUAb
qtwwD1zyaJdZ7YW/LTjnYXArJv7G0uNwzlq4ECDoujGLjTmbgW7UZ68JfzwefVVY1UNrm/F2JNFs
3YCS8GY3OLpz8CIheK5oGHL+X4IhWveXAQLXb6yyvWfokVbltGPQC/yAaIt1rTu5ztrE3gzex8Q4
+1J1zfNvNiPQmW+amR8jw5wWXuvGbqIHUZvwTysfXWtOXBdEA7Z0YmTXMJtODIqBQOS52A7qUaUL
aSsokNZQwLKf9zsjbX6ynIRQg7EtqfXUvD1E4oGs06mv8GG4jJMjcizD8VW2cbexk0jdJEgOH9t3
OTSITLUiG6YrGIm0Mc6cOr/iyidqd8oNAkdh6mv/1Y94etx+8o7czS/DZDF1McAJTWZ+DyUds/+Y
nzOn6jd+DW0XhH6yMECfw5xMADOxm0PnMHKaqK9M/ycwNdvKOOKXMtVwdrN0gpkH+8S0gndzgaDY
wwB6MMsVIE4/XKUTHoJmfnDoC9EDp30VI8ZY08Ct1qqg2xHP/sEOC87vmQPoIr+1kD7ROHwGLv+C
Ujc4W/3dIFMUcWHnQOTeJrk9bj2PICJ2PxI65c4WJrPQKHkTBojnECeCY3znPlDtMVp4uTRJOJXP
wV5MikSfkjc7D6Z6P6tHxyPjp6t7UrI9E3NAKGH4t0Rm9uZNQMU/+iAZISOw8LRxvy13ADwLMPiV
nU0XIwADO8t2k52SgmoipoG3gpDJAEcuIa6hfdfEIbsk2dmU8LGF9sFzztKpEPzBtwMZjxCunB9Y
jpvzsOgISlvjQG7JeVTJjD3pkwAZoPYmiJhwalHTKaV3OpyoZhv1M2XUOdksOV+Ynk/ymo62Ii9O
ofxMqvFmL8FVQgenRC/RdpbYeUO3Ba/8EpQgsVwFkDfPdp5F2kwIf432PeTiwlmRQwQVsjSxbpr1
lU2nQhZNIVDWlBocJlZ53ZydqUE43YzvAc8gxn6agssCOvX11U2txyxjEOcI/2aE3aWcvQujZWC6
atoP2iSGi+w4BqflxhrxTqe+/yJl8i8iJyaRBHlnXkKyC3hNqK5rOtZsnaJH76lQnNM5+ZMM1Z88
KAAOmaHA7WKJdWgWT62TXGfg/50CyDmQ5X1qpm1hSfA7QNF2xB+TxACtkgLxX905r5XPvMl69dzR
2Q59Rew07pvJ9t+iuPiaPX+fDPWtDbW7Ner8jwz8h8Gnf71guOA6Mmb+kIrsP8tO/lZ6vLc7ksl8
eBOEEg97T4Imz6d7qeafxmLc7frGe0YoaeR2b5TjpUXdqHwc0yJokE0yQds4CBfVABbXpMfd2/K1
CgGMpRIMLimzY2A8GqHl7TokSy2wDBNaBbGp9oZ2/F3SUxvOg5KrZomcMC8pJRD3DjIXNSPBN/K7
KtbycQlzHctB7Ry/sgi3wS9Hc/o0zf1jmQ8keZA6AtAPtWz+Qyw4hEKaeAQ7MA4Kw7eQEUEJS/sf
qqbVPBcgoDkGlb3zaTvTm++hg2+oCdqHPnfCrZOUBcuyvjNBH+3TcbwK2UIPbuz6FNQcU/zRXXmP
2RAtcKWA/r6LBKsihivwQRKWv999mNrA3yVWehwcoGCqLMaDOSNPyYwWASxSgm047scIwfvkz2SD
EtyI3jsKp1MU5Ec1jTjWnQkgUjU9lr01XIwv0zKmuzTbuW2myW2Qzhb4zDeH1e8psY29lZkDCLDw
IU3hv5EucrVTbK0x+qaY6J5dkx+rfPjbqRYfkoFlt4UltS2h/rpxGp+Vn+7cIhS7IcQ84JTQM4XX
vfQDzdIi9o8qSHdTJN67WDG2M2xsxShEmHGhviLY9i7N6b5b7uNcNGpjkAzJ9sy9PkncVyKoD9ZY
kI5IT/gQmy5owsH0KUvPMhqwuAXskoSp4yhMGHsS93hh4uBuCurhtXTbXW1gMmgcTFUGibEOOxgo
Fw9HbH8oBQORvMtw6cbmc+/4Yi/H6qOMOwS+7sEYjTtHJj/Ig77chV0FZ+ipXnqY44jzzgM9nVY7
U9Ua9QvV0yBCa9WlIf5YOJVaz8fE0z9x3Oy7hgTjxBAYABhIrqA2gMMk/Hxl9qh2tI2kFJgcKwAW
rIAIPicc3mhfc2fDJxvuLGNpcvsgLQfLNbZDbKrdDJuySmkx0zr4V2j7UPuGx4Lak0pPYgPKE07W
Pfkty84y6DFdMTo6VXXiUC3BEkPbcnF1fASAZWzGFNe1FcIy8x0aQtgnyT7aTBNjpqTKUf5HqIf6
RecHSOySegPe6A7ne1WJbDtIhq1Lv6IM9IcUqX1QrrlmJMP6bY0vOisfykrD1KWuaTqAAPIfjeD2
Mmf0qhx3GVGb4ToeuGOtOUv3Xc1kOKEIrcSUr4h6PbqM8zeuKPx97jLT6qYpOtj5s1Pl50HTQbf9
NnyS4l1WT21qIOWgiUPdZv/4KLg42tNKbMhmhEf1nRQcYmYrfmTNxD9pDPcUAgEnO/XZDoRphkq8
ZbL+o7In9Gn3yVx9a2tA1DH6GUW0eDW9EUNn4d/aBrE6dR9iqWSs7iXaJPBLnHEzQqb526pIHZ1X
VWfvXTTitprpeUKeypIZj46TdBvdMNRu/7jmZG3sFv6/yfkFxUT/WDAHo+LlPrKjP8x7MF/X1s3v
jqPyHwvosKrIo40W9xFHR4Sf8gnVB1RSVBGjq1G/FNm1LT0UJVFT8AW0JOcGbkfg4zEb33Xvcc10
PxOUgF9fLsV7yhNYej3+Ntv/oZsBvlhwKrTck98aB1Xph2Lqv1MxQOJqjrOJOidM/FNcQTODejku
q7g7hDi4inZnm9E18DzMZrn1zRwfb0r1b4ZtvBvH6hLNPM0Tw/tdmmOQQ6cugZ/VTv3adjAePP8u
5sAbjNF70pgj3UwGcz28CZRoWxG0JNwx2Kge/Ui/WZJDdktPZ5qMgWSCjVbjVpewFkz3eXJQXDgD
yR8+iVpohkAR6wmcElFJyaRvQmJcbElZiBur4Dv/OXpOdgarcqGNagc78ntIZrKPTBx7PRWdT3Lh
yiqhPpFXD+EbieqMwzSQ5kulQ3H6fVEd1fHvR7TvwPwO4c0MbCwNMnRpPszmdEhNCg9l4BLqYlSa
fdYeaAIcZBY3p/gX9qtKDrkVYyJWPT7JtaHb6k0+s4nCCg9R5S79yqw8VOl0DHgoUMQR9bhNfpvs
kAMJdtUK1UXj35qR9KA5De+ZEErw8LF5IjGOoVzj7fmvOtkwe0+tcLkD62lmomegrk0BJOVAXvhf
HpM5WGJlcAbBHu8r14Bd2VqMdqJllAPMd0uyA99XLTFgHokxbZzxvlYwR5cpuxdHuEE6DA9c2wOx
E2snbeWlqawVKQ67amQcnyQAVYi6PqDvdUc41nHvYN+WGP4aoo23dVQGq5xilyoBw3DSJAeD5h9q
k5KeEAmAK0FI1FEM84v0oGB5+ELmhTwHkz8iRxzmlTwJhaeVMMPUBHNpNMiTrNLAxDrTJXaUYNhs
OB1UUTtgxzYZ00052ah+Pp6aPBxOKIE9mmpzs7LEcKG0ZeinelqHLb0fI2UHNZP6Qy5pQbEZDGgE
XIKAzNzHID8gW6iaem1nzM1XHhHUMLpwSpA0gFI5R7YThGtOos95ML4nKdsMUXuboBUpkcs9YZaz
wD9LoWAG5oturI1PRvc4mO/BhIvQwsHFW0Bak3X6/dm/LwEL9n//rt8/U1G0Jzjcezl17n5YZiu/
LzJqWtp29UnBTDx5/5lgBDBL+8r54UR2//v53y/tlm+ywiTZg82+qy0flg93HuJdc3E3jstMDWVA
eVL//9Hv5wrTPTbK8veBU9PZSHJodSLkt2k6chcM8d+Pfj8HDc1eJ7WL/cwGfysShzt8Qper7GOF
7ncTps6fLhFPiqdiZYZ6Wg2A6YhCbEI4WlO97oevpoqrTSB9ms296azCHr5dMGEnKiL3fqyn8g7Q
PUtjjjQ4BaoLrgknITHoY1rxQ90WZl/Lqq+KbG0lzW6Yii/RWn9dVcebtj7To0VOO5LZSBoi6Iz4
kwv40sXzTcbtMoaQ9EH8v65EVuNU7qsk8WldEbtNZHHR2g/TAJw9jV8tXV3NcCQNyrvYovxBwcc3
Yz6iEEZny9mj7MTGDCxGhNg7SeKjx6ZusCPPcTuhd+WuCyv1EWov3I6iI/YkNa9NM1zyRGc8sAyd
jQ4WTNg+1BK0UxZzckV/pgGsDTJ5jvt8o3xjo2lMb3u6CXuTWTwjia1L+C1Lo/3UifEhdRn3duN5
ihpr3XPZtnKKsKLdt0v2Mt02Z++XzT8wlPdBl5yEWWIhLOI74LGUEKPGoDbLn4mEgXgkrlObLRy/
5F4ZS/wEFH5FagqlPnGaHpV7s6MW+4DAjWSFOMHT7wsMWPNoO+ZTl4trfCjaRV0aed8Voc0XEln/
ZnVgEXJtPcdG/D3Z7q1E/7Hu097cxT7JtdmPZry2rW37YBScU2X5/os6Dg3fgshss63o4C5Om5jt
BIf/BO8KBV5vNLfeKa46i42Nm6PaXsIg/CWXvCWPF9IuSQJBcXWt8WZMgFn4T9tkUTnW6+z8K5g7
H+qSlEw01zSaSRsfG47dFuhjG34XEeYLrHKYHjuDe3aySatRaL/yABtq1MMLSbuS5pV7x8WiCENH
wCIutnFNKyjmdOZkzm4u+3NoqPBQz/4H3a2IsJYjmUfGAzxQc09lzNydbCkBY3kCrwM2OxmS6yiU
OnoWnVY6HpATMtLvHO6WwrcuNrHi4Vg+9T7JWZY+jDV9tqxrOviO7CeqJr6W1LGAWB/+wjZH4G4R
o3WyR4eXsoSytPzxP59DYQc6YvkkAS/xxmy8v7IJcPF2NxHlmNUH6ki/Gf85wsKenmSnEmnRXg32
JSW7oYlgiFR+mlzEAZ+oPBooG3B6YL3t5UmTRFa1db/tY4rppkj/6Dbhg6B5TWu0KKRiB5AjzZPT
JrfWbJ4KpMKuB3EI48CC9/2Ol6hFR7a0jtQmdumfZLl4SPz4rh7N1TRTRAEo/qnR8aMzJcaiFpoj
fXon/fCfG7ZkOzjJzWcDJaXyB10+v5zrvAWi20weEGhkf7ijB5zDGg2J1jI5BGZ2cclcXGc2/Rcd
OOY5TBVlULUkcLdksw1Og8A1ANw4CkwHScWTYS3s5soXOAjAlZfj/GHk/vhCWhVk7rbY5gVTrHkJ
E/jfthX0RbLvG4u6OV90ujaXjWgJjlYJMzKNdc+NrcfRb5HNhu4LjcOBEUo/rqdRfaFfKndRXIan
NL4i92ReglZ0V1dNsmed2hMIde8VMxny1kw7oZQkutO+YwALSP2eVRPbakf16XoLwdTEkRD1D7GT
GsfJNo4usuM7y9fHEsElz2OK0YiB7GXwGZvpwDulc3J26fAb1DoALU8cenDm1VYFHdnV5OWG47qx
G28XmeMj/ftwr03z7xxEwwnWKfAD5nSBdBmNlkNKy8RYYgVMzZbNmUwIFEt9iA2mppIgaw7Hphv8
reuAyeeQbycSl1dFa6Zrjlcfnk9GiIcvJ56K4DHWoHZsSfQWSRLHdHK/+rB+MQIHPCoTEmm762A6
UqtdYhcjTUdCyDzXL2ZCvZDE4ke5aB3Yvvpbm1kP6G9OamF/ax56aPRYOubhfcSkb0wnFCFrSn2e
DJKDhuzo+YSpcr6ZtN4QuEf22nRrPRbshmQcROY/xfghi+ivNxmvsT3T7AcDP5bFT+TKY1jYIQll
xWdB3pJ4zGX4WjSMQkMmI075xyoy5r8TPZtgQconfz3bPwnyz/uwpUEQ3c9tBey4jVcNgdYww4dV
5xWHsVCXxqFBUjKhWrWVfUnItysJsmyX0HlEARajj6Ijk1a66VdpLGzcU5Xqm5H6dwxLSM5djj7+
l4MATkhjn8beOQqXiF/nki6Rhaol4a3tNh4afHwz8Y8j7a+qAPZdlUDcx9lZtUm3awYPeWTiw2KI
d3Xj2pxO57fO44mJplsaTu9V69Flwt89A0vxwkfmMdVmSKZbhQF4RClBYo3ekDn3GjrqwQshNqRA
BaroUXjZEweolv4KzaWcMbxfnZRvQaiLjJBsZfnUMldpaVWE1qUNPqNGPbJw5SSjevhKVvSmcO5Z
1LCt262FfJyYom19sOSbsedc20pQRoVzgsa/dcBSk7h50kzDcRSUXxCuX7wmJNI6vjEa4rLeUZ9e
de6exyml/h/JsiSAwYOcL31EF06hb3aZU80EOSq/7lyqYZe49p8io3YZhr7fjkHINzLUNlAN8AtR
KzccuYsaFdziwmoUQ8ueWTPDjUTssio8hqa3y4hgXofDDI+olUTIAv92nJEJQa/xjaEAzty0YcAA
kjd2y/fJvXV6/GwSflpVAdguYgZiafvlZwJgdSW3hTD+jrbJwC/njsJs9FAG2Ve1j5afODicBKDX
27ONPrD0FiHHxGygus65fuCRo+8y0d9tXd75of9MpnSBPw97xxre+8z7LtUSRUH42bbpeZYUSZR4
FOlq5X58mmd7D6G12btdTSmVYSqY4qdSCvY1E+XFHHzXGQNiGPx7JIKfSY3yMo44S2a0sebKQ7ha
XySywF3mWExT2dVquhdbO0V0I/1/GUnoILd3YT9eE7pQcP7NU8xwbE5w9IXkHO4NR306yGhPGP0O
lXLOJW3TFZanlKwQtMaRUt/YCK7RdLQi/zb75c9g5Qwz+uK9VwyDeLpXrTXggIzxTXZY0yizHshp
JQOTpME2AKxp+PRaTX0wqWJjXfPdKXu5MOJNtkCXQ+sltGiSzqN3kPTbVolCq8l+onnqPhLRvi9v
UtVO5TqwGD+EzraY3WoLzveCLCgyP0hU0OhD3KNhvvqO+T0xop2WPCoOZGqF7YMsFFAvhYGwQU3N
ySTg8XdZAf4brfsseqMLOGwM0XzJ0v2rre/UkP/Yu/947iUN6SCbc3rlrr7EBQ83kOmnIH/wLNSt
c9ZBo7Dw4Hjy5Enrn3AfXYUeoG0lvM6HUPtPKTNeNDHGo6gC7ieCd6KsORhW+lB089WxSCW3WyQR
dHcaplTMNOh7oWJJt/UoD6YFeMgonsGR7/PO+OMHClBRyHB28J5UCTPBClZzFLP0cy/VmXqvdPY5
A95mpk6LILx0Na6jL/y5hDy9jsuBg3Q3734OEeJwkKDQT6lecopPssyIvrMZwhqHyCTqU4nZIX8x
uk9d7pbCYaqF4Qg3LL3oHXkDcKF6iMItgfJTb+tLIJeqThxEkb4adu2cMzjmOPt4exoWHmDltywu
rn2Clozpg1hKpZyEN/Qk2nT0JiBFnZlHam4sE05NUrgrRexsZrs0JK99zC7N8cZTWNHqZwNH3Fp3
1IBTP+9JIjt7cRqtjJok3KSNn1NLnNqsvXd72OpDvG8Hj7ODeVI8I0CnCaMNbHkYp+JZT2zPZHf8
o4/wOhkpYVDe3zq2uE0c9Wc24JoWXMOE0swjy3VNcBnkibhGnsHKUMz8mmFARddm6hzNn3PqfSZe
8z4V7ec4EYuoZi5QtuR6xrZ/SNuI/BqIUan/N4/jdNczMadf9WmjLFnNffVC3gw5vuHeYKq+o+tz
iD1+OiKGJ0JpYr9580k6HAwmWCnt0zDoT3nFd9hioMb7SUYFMKdoz3WbPvVtfnKU3PoVI6pRsrcO
df3U0JSjxWdyVIC2PY0gdqLyyyn7PSVet00b66EZqJ5w2z0DoV43ELHJdspeJqM8mPn8ySM6kplK
xSce2zJpqOvC7zBhXOYPOF30fW7zG9dlHx1AZO8WNbcfI/ZLQXrX1xJKZmXAl3EqBBEONpodRqWD
2U0oGEw6KG4UfZssfp0IvlsdYVnDhdfRFrIqiZsjVf+SIX3JYUGgi66vc5F8MXd4IKniJMv5HVvj
li4jrSM/eRlZ6JhsT/eChs1yrWRsX1CE/C1DD3H/OcZwuqFuA3iSEd0VTCsLql+rGhLocG03A2BJ
BIEbV+c/FsNpdAKQqrA1O134bkfxZyBJmDHN61RTd8W4nBVNIY0uvffi/XIpzXa+zbIDBBKFpGgM
m95ZBhGzfHFCNk+K0CqM9m3Dv4ZG99lGxEXH7ZVpe4eGDzm2BGQ1ZcxsUOPxzu06Op0Vir2GEa4p
KVdwn9uj/1h79qm3e1po07purJ1AGxCpnnSWYlyTp3P7fQpHzd1ukaKwEtZbj+AyG7ozPNdt75rv
TZgb1xbRZGNMrHTeo47jly4N70TO/K8d6Ry5EQQNRnLoZnsgt5jlmq7Mt65myDC78z/MH+c5JXaM
kx3H/Z6wrAqjuSoHnOPNZ9u5NvPfyVgL914rZCadMj48RyHNctOLkpnANOaDOFnixlBFz6cuDQBR
luY/XbYQUfLYIpDMJvtoeUnKga7IQBcLFREImr5k2m0xiOgVmTgl8SPrfLZwgTY1SYqtdY8EtCQs
qUsInTeTcz0ShdEUFb5Wr8FBaJD1W0XcPL8f/nagcF+tKKRxg3mOu+679GTTZCRpsy+PudWIA9Fn
8uL2LvhUj4/GlErElCBvPcfYu7M62gSIcXomJ+xEwenydNM1IWi2ONJDx+rko2X57ZKRmgD7eXn5
/aNF0MlqJDti6w1pgHTR808Ybtijp7TczB0S+dTNeBkjUDVI29bT8jmrzZn+/374+zVOaoMmdCno
qEHW5AAsN9ZAPOiifP59qQvsKqtoUYL//jkh5lMAd8hTG0rnonSJew5RnU9c6hhm5yRO2T5+P+yL
/IntGTegi4of7Q/i/d8unIwOY14UD2mE0SiwgjvqyVY5JBD6Nra2sX4KCbMwVGxs/V7+Kfwiuv99
qXsVQS5wGwIeptdaAvtRgkuFoAxDtPNkkxnKQ3ks+7w685BS3LZBef79I/XkJe5y69j1k3FuDbmx
ZZDehy0YBk0y1zZMQ/eiTA/9YdNefE0yQ99/zYzmrWCoTniX0ltc57vGivEmdHO1Q82coLVof4pB
vAoH0WD4BxUnvCaG4kgqh73oRXjyl3c3F8bzDKenIAPtfnZ+BoKUucvnnW6t8iO1iz3SG/8zjGtA
nn3wbQcqRh3p05RyoACW1a4Zm01UY9CqmbZtVEwCRRr7r6apBSpBTvG+jGhTxj3IobJLgWf4ZGYS
aCyzYDu3pbMbat5fSy0zs1zUp0mH1EK/H3pusAAzcoJ0ouLwvy8xl6/z0fesJgpynk79LcJe7nz1
KaMCH1kXmAhXpkM/gMqqOjQM8dBCP1qarZFeogIrFk27yqDDcfMTbiyPs2Lim3qIw+oIJYuNZIWI
m4dC6pbOCZ1jemFkQ8PTa7gGPtae3dQ1KPeTdqmfslNrJ/HNggeBS/rdHYfpUMfZtyTkKZ5baFoB
2g+sMcvRI2OP7fItozVwlPPVzqEERO2ImsFPw5OkvEymiINzmjzh8dzGeTjvvSSDYFRCKIrxzyma
xCvX5jglyvSfDpKDTdTVIfODO95yAYgvWcd1jQ7HyuGtKRcqG3XuCReoHzpclJYL4CNHxP90plcG
hdXkoDeJpHvI64jS0YsukyTvZvSH9r6yBPdUUBBIZdFTM1nB60jLO8047OyT4do0ujt1ciYKhlXC
kIDhCqYoWns+TlL55mdV9DbN1buwGGTJfu6xNhn6wGi8QQiDf1Kmrbefgr3MK/uW9UjYSMUB8mR4
B5+r/egWqAVE0zwYkfqo07epaKrT1LjhI5a0n7Crs5NBJUM8aXVC0FuPqno0Jb2ARrQwtFEvnVy6
DcKjMVsQ1LZ1DRp9jGLbnQgzjHt2d6VdfEcOIfYSCdNyMhE5OwKhGJ6MvW0lbyopHzPlfS4m7UQx
BLRThew9t54oyQ3CdhKX2JJ+3E+kg69MBOWhPJpF9jVwNl/izLEt9ovrvnbru8SYWRjpAh60ZEoY
tRzlGk3sTqGedOQ6d8RfBqTN801zUfhnxydnfJh//Nhp3oZEkGPUtNs8Q7uEda1/4axina0AqQk9
uP4lZIMG1/A8B9Znu4AvEC/2T0XIVzuOfi6WF3R5R/I3I5qFqgLhItJX9GaXqsJ0Ke3mzg4m48So
GWxr2cLyJ7XySsvnAXpL9EQcqYN+/KwMXOn5lEMVhOCBJBaR89x7xp7RDEuNPX9lS+B9XURg4hzc
lVOt3gMvwmnOXYMOvz4o/MOS+4uWbyHq704rUDH7tojNf07XvUvS198DwxPrnCbAhS7CVlldfzA0
ekyvRnIzceM+F7ZzD4QkOHJoPQUhSaPCdr771P6eGSPhM1APaaW7SzbMtybPwvPAiR01LWz0zHrl
HCLXXWlNeydM50f8IW9NNgIVmSuXtdejhTVLyHMTRgxTBOlTSIn0Syhgr3wPC7ypGXmSG7+znyNt
PFYNk2I5Z2CBCWHeRr1zETFSgJAk42fmiT8WUl/uE7yUSbgbEzl9iCS+YI/r7lRyKubMpvFptOcG
tXdbuNFjZJj63HmsEnp87pfQcd2Fd1NdpGdWipXSQbkNPfgLSjTdg+lxZnBbh8yGMmF2K1rxWglr
q2sR4GzXVKcmUjLOH3RpNEo/ysaEsHJQDRC+L/n/8XYmu5EraZZ+lUTuWeBMY6OqFj5Pcrm7ppA2
hEIhkUbjPJNP3x+VtxB5LzoLVZuOhUMKzT7QzP5zznfy2UIURYe26m64uD7bOq5OuSAdp2XjDHIj
3B6vOpECZ8wE/BybXqLcGLUHmcEN9HhtjUZ042wNBi+wSZnqJM9ZS3P6NYXc23NMQpSVd9JrXhK5
4pBV5jzPaXj6cEZX3XUkLK1hVMuEyPFF1B3HpoZUehW8aYWpLvTg1ltloplYOiOCiFZTu2SYqY1z
bj7F5onXAH09705jbN1XA+iHzNTh0xb+DpVePZuu9xZXHJQH6d71aJf8zi2SW2erXSZ/xSEckK7+
4LQRrh3siJsofInzCvJRIxFvKP56pNHtSNqcCYXndeeSh2fH+VDfonRMrP6kO5Szn0QePGeuyxob
Yvy1m8J9yVtE8tKq8yUeWUIPrRputgxh9zHaXmmYwRZ2oNGhx4QKPzPqmAWnvkkkEWVs+hF/zqpo
QXJbRXuiDGmZpW2wAe1EaJYj1b2fu6c0Ir6pmZ5Jxmowof2T5W8E0RURkZdvnNBeFBXOe00g6NAQ
Q7qn5k8nZAAVJ/klqUw5mo5tbaq+/QUCTJ6rZpBnh4FI1FfsUcPxjMPRnaux8Nm3wyHlZY693PKY
BgxIIAAq8II363hyWVP0O5Vr4SF0Qp8m1DzdKUeDeAHootMacXKxLC66rE/XhQ5yjnwM42tL7poi
9tfePLmr8A8tFU2jSxoH14Z0YAJ2vXHpqag3smr1fVON5r2u59FGx3Hd5+B0uPiKj7ZojRc3zDgo
CbAiTvtRx+MhmZAKG7oW12N2RzoCwKLRur86N78LqnhFPCI9fT++pu4DFAwoNkt9m3ltz5zLg9g1
MjFf8STnpeQ8Y+p5qsJXxxPROiXTQeWe9pJmgbYNakoccgvXeUh3nhfo3QYbm1qxB7HWXhL8LOvH
EEjNDtMxfxQ8n1Vp2F86c5yDZdJDhQnXGt+KAfq7Ft3VnROdzHKklaKl6BDH5K6dwJdVLc7POlHs
GwsaCx2EV7zAGg6+bGcrE6pWgYBSMQzoKet5IP7yEGUQgXH7+9vMi2MuvGQ3WrN7yYzcfPIYlpMP
sXtoRKvvZcT2bdY9W6NU1slIGQ9WccMAhbuwUs5Bb/FuQp4z131JdbsTFdY2l020lA4TJi3pAdbK
ESdu1j+qgLB4ZfXODz9OrqkXO5uYSrF1XuYlNXcoozGBj9hx39Ew4e9LsXIhURSWqa0sDv8jMdyV
l8tqp2NSzfzswUwIobSx6z62vHKZ4eMsTY1xLSc0KL/FQDdY01ZjR4CEa9z7kNMOmuq34/zwmXEN
h6Ad0QI52bbuQkIseUcteshgeYXTu43Ssi79mOYc/iAG6NFNBc24sFEaVqS5rYMNwm3JK7A+qKz1
Lw4Xg1a49THSu7deyWvXiBqeQ5WepoaomcZwlkSLhi+0tsOFQ5/sxgpemrgdSKZxwqTI8KKPAKeN
tlwEWAl2dqAj1PVGtRMYZAmX42UFdELshUCSR4dvUqr5W/X48QfhHVAE620tANC3osBumt6mfoAo
rmPzCHobx3dVcVAmTh5TsXsbJqqP8jhYkkdl0MF0YucT5pcsNrguyvA1CGj568yFSSUtfC0G7zQg
dhev9gETxbT/MFdjd63vDIatKxOgB88ahcEJMNTKDhIwqLIZ9mjW2lXZkHo0UBS18TMv9OLLNItX
FZQvGL61h760HyOMYp9Wn25Sm9r6lHH+nd2rDz+I3WelE9x30rE9J7EECcWdtiA/bmxpdytvkZjY
rNe5/OUm17BU7Wc3kdzv5zW5rv2bVrNf6ctKHPV4rlhkRLXkq7940QK7tShLJ81OvHwgKz7lcbRX
WXwhLbaxWs+7WI14pU8K8yI6AdyRUF0cdOE4GYNVxe7pyBbCuQMp1a9S3ADsjnv7YrmXmEXptacv
HKWZCSW7VwQJ38Zpy+6xM/wCRRZTbaySZcedv+l6HgV2gfbFQfRFR6JXUmXmp4v4t2o6jBecnOn/
K3DxmMZ0yLXoZepAh+VV4+/qJv2VMiGHL6FNq9Kix1WWqb/ESzGwiWrhUvSB80M3WG9C32akTP36
sRLFl1K1s849cGoC9Q8tyrxEotnoZLs29ViZ6+9VtxjA4grjy40brj7iwJDiFSePIkgucbE02oEN
PMQAM3tJQ7w5BdGyRVam+job+0s1Zt7BsCJvgzhpsA8bbjGRpNX3BdnN9XtRO3JDRRdePViIK2yU
7JQyLm1F/jkllbbKoWNJLrhdM3SHSSeRU5TtfRBw8SlCFotoip85EHWnyid2lREahQJirYapeTQL
iH+45ZjmKEw6jA1wvDpYf81hgtAQxQRauw1jM8KvmcR5Z2PL0gPP2Du6deJIJZ4D/021HCrY20KD
Nh3GZDxX6rqhM4CBDJu6RG7B62R30U30SHXEdGgV9Z9qJw32TBH6lT7lxi2IHHkcZ2u/YZj5XfOe
9gAwgthfOg7Ns8QlAAY5/WOdOmw8tbx6yovoKPTcwwaLZ1gTAz3HmZFdwmVKYBT7PKuS7W9d1XsX
Wo7vtREJLcdNEldt8iDHTqB+RjfpV80d6KKnbOiAXZrtDe2KxsoAq0yotGlLCuxFKC27cM8sQ29G
RY5NR6NXwrsm8gRywr6tHXc9iD0e8JycXkHsq8FaFJDOm+/RpRa6ztkIjXbFqh2fhIEO1bjFPKtw
7Qe3r+dIl9zGBnmGwvGHZRsF7kHlKoDW4Gp7kznlohvgq/V1+DpqY0DkeqCB1BouGd9BEfrEaBQZ
+zDX9pM9tmu/MOvX0rkFsIiuMkPeqIfql9dn4bHOOJwxHIhK1uVibgIPRVXsjKzfmInORrJVH5WK
g2MgIyY4MRvnLMV2WGP7W8J9g17Tpj2ZUP2rjHX9ppoeUYIsna2JU5rTkumS+4UhkRL+zW9TW37G
Dc8IMhzpZ1aEzCiLCFfraPFkZziSqgn7uW5gXCfruMH+e9AtM9+aeoXUk58LzR5vNnymtRkPu5jh
JOTNhzxHVwu9Sp4ymtpJvxc3Yc4e8yYl7I9STzwZVatW58wyvtpycteB1XUrhA8SJhmvo2LAz9VF
g753Yv2TuGB7N/j9tcd5FtRFsLHScRd7IcxPn2W48AZvp2MGXriVUV0bgR85N8psOYVTsSxNDpC9
TrgeVxPFBkPNdjNOqd+Bz8VJ96DHgbxBAHsodFusbYUTc+rmeuGB+qIm2NaNDXksY08bIDv2ZCSg
AhWkxzG8rcbWhfBs2ZTJTczrU09mXCIWGdmfe2QGMqeY0/E8y2POmrp3i6sqC2PLywN3RV7ySpnA
hzOUW9mW0awDdepCCV1fKrUuTfsujx1ARWFKogTNrMRLiC91Gek9KXUutHmT7yzFfWWRcyGZBWKl
pedtGAqcktOzpSUYzn2mhK2GI4BUQ4kEajsr5EG83pEJ+S97oyicl1yg7d08vehp7TC38raFsW/g
Llm9V6xDDetxPp3adLKvXU09lIo4+3vjCjZfdAqd4KEZzHLvt8l5UFBM+4ngf96IaM+8hcQDCfNF
O5bB/VSEDk5fCfGrxebFxmyZi+grCFrqgalOwobi2hQCai1qmNJPTA7MdUPH4sKWw6HoWmoCMxSw
0RVUB1iWWCaFIoGmMQexBXUN1pBuouqN00y59odd34+nviCHmlaMpkqM/RwAUrYJh2E+x7Fs93WQ
nKCs6esGB6TR1gZZQuutHLT8GAw8lhZA371tZO+2k3d3ZLPbO1Xk1hKZi0ybbncniQXnNCh5toYK
TPn8np9vM4xvx8DjwA8zjpQTA60axZrS8cPQ1PueOlQerZlcXQfjpqGkff7SYO25gbEIQQeuxsJm
wupH8EpBt55SIS8mAKqNLSbkd3CoZ0uG4SoKx2oH9u0+MsWL9EVy15r+mbhScXLBqTFTMuy16dqc
vsrkzozee14s16a3H/Dr3A/D+ARwLT7n4MuCJp4nJs9FOqnHTGnRRcuGtWsm6lRE9cOUJMO1m1dT
FR3V+B0pjEGiuZxvh9Ff15lv3+yuP4oKL/cYT/syAy0QICnvAONyEInk2qpZMhUpLK2pyKX05Vuu
+d7RrbwGBq1nc/Xz1UnFHnn1kkoqVUAhNyLQwjolVJZQO2Xh8WkbbT2OnE5Mw/2odGbfZLjijcUC
vQyQHzeJhcfTd0fr6I7GndIHcbTaE23McMCw0kSSwLkR6ZjQXA7lSUQesKs5haoRm1lRfaJ/ggzO
a29tdLImbWmhegbOxu9zwqMV2DmUyqIpmGpx/u9K0BRFQeBb9sK4RhoCM4/mHcXYG7L9IEGrW5L0
VO3WFoG2dWplxdYdOUxlHm6hxoDi19I4k2oodUXvFpvBKW5N2dML5frBuuVSjA+UFjmf0ZuE/Dk2
8bSKRXLz8mkddUT/nDj4GU16fbaqFspB0t3FHeexWIZ30sp/hEwr+Ln02XdW3MNcNcmlgrOSDu3R
ajLqRUNUAzO3Jy+6net3mocsMulwZZF6HCB8TZRsIEFRWBb045FTesnBxsbf1KHqJsiZ6yTzTujO
NDUp4tJeNpCjwqd8TXQSn0PQoyaBFoOYiJgMqAy88ntUQoRPm/JouWzAlONqK9tnI5QLCyQWabl1
gya6yK2mODJyP8MF0LeGRhQ3CuiJCgSR+0TOJmwOKMd8BMfalc6h6nHuuRN00FHGGJBoS/IqoP5A
sU4lbeenid0f2tYswJu4l82UZqdKpBsWN/tHfJNVm601m4NW2vg2AFT2lfnIYTZiWoRdCsUg414/
jExCVN6r2ZvPORovKXsrsoC1QVCzhjC5NFiWVpyInwqlJUsIWv5Gxk+DaOr72qAjxAlBBHctwjn0
boajDDwq9ZSVuAjdhtw53ulVNVhYyLOErizH60kKZ5Rrj8lzG9gf4PHQYknoCAN5JXWQrfU0PWUN
V7uoooK6xYCMc0gm11avniejeU0sDj2oIyJOD0Ps7mvRB69+7wgEh0qe/SJd+EVo3Js4wTDdOfab
m5Iz9nI+AD4lRQYarRkwfR8hRNzbuPqF9KqrKQKInmkp15k9Niw2RjMdvflGyTLeO6Yg9F2/Khbx
nZiUfoZhOZ09BCqzC4OtxCVVLKh3JiM9TVzIpRad3JQ6SfJ7IEVzebJ8Kzl2zhVVEUzvfIMeMpcX
8BaaKOWHaHn2ode9duWyY8QFFcA9EO1OeKx5UYc/OHXxKkelR21XUl79lCYirym+9JDmzZwRK0AL
QLCRo5GZrCGhBI4a7gg2r1Bt80e9QELJk6/Un0bIupUgDZPyNGP/yAuoBLgFhxU/lEY3eMU+daiG
va9q42J6EPHmbxWkG8a+yZF1/82V5Uc1ymBTVgZb0iAQa2fpmJp217WehB1q0VOVseUItPqQTqBZ
VC3CrWNMLyBSwlM6ZeeUceNuqgljGPONh/V5hfJEs2DkxMfvG0/3f/VlqKNtBP0BgX7aVdxDoeiG
A7/GPhspW7HZ1EUprgFVvBQyAPeoyS1QJ3tTDNIDa4IO1tscPdMQC2x1U+O9GHw0noAZU1CDsAhb
cmmYnI+JJH9muPXWbfOfsR6/4Qph9sEwr5POsBryoF+IXqwml8mnRMOKsrJcuoODKk4RbGNVG20C
8AI7OpZkN8tQI7aL82Exb+Jc236PQG72SfJc9La/0gVuTbsnmF7idNJdMrtD4zC/4/IDSd8iANn0
fblx7HU/tR9xXRFfoqElJC/qtOkzw3dcIzk2gBRe+aLycVDpE0Yd7RQkHhgM8IHLItwWA5gUzhY7
0/CQHEP3UEds8gvFvZPrH0nA6SzuFzqSEOfJ9uRFmEALcjAT8mek45AMBu+tsiHYORqVKfJVU3q6
bXV3U1qi4hqCqU1aVHEMk3kuZHdXBxak4OTZtipe12b/WgrSsYVNvhubCptYapm4Iv8cBTZ3lTBH
4Cf1of1a4h1f4HkrFpNvPFR4ZKC4eodmNF55Fjlrfr2to8SnrCsEULd8CzrMu1wH4EoXRyw+xTqx
P5xQPiWxGNbePncZmqcUZWDqfLT7DKyvDZwpcFw2H8Euz723wLdJKRfRo+bpj8ydiEjX0DNCnCht
6d00+Jys4gHZngGQ9f2EyYjjCtiT2f/prCNmGliUztkcLmq8CtZEGS7GqmeHySVOJgCD7FZwiMkQ
dLXoICWBMoBRyxJjvggc/EowMgKB7piG/bGJLgq8auu/jD4BppAY8aJ12XUO2i2Ghn6zOdcuJ5sY
SzgpsEHesz/Rqm3LZ+zq08Ie7QsgswsRki2wmx/+mB1rhTVWT5qnsvDeQNIvy0YTS+EhVFuCc1mL
/5bie60mvRtLgs4gSJDpSBzjrH43tJbLwNSvelVOmGDIz0vjGuoVTh7gVYPQcRz6NNaYvwiM4QaU
kIBQIk5cn+6TJOApoffLzFB0XtnN1rbNpypll5kdJ1PaxPMsVvgZ4B5W23Isro6DsSJPi73W4qSC
R7CYYAaD/GlghjF5Nmsc9uxzHjN3B3HjfTAG8joNk2pRvra5gasIE7zV9sE6r/Cr6Wby2GjBi5sU
L2YgX6ssvgU6MX1ieaiSISiABkU1dpJVAoyCcwmgA+1Hn5hfsxvFSD68pKF/qPeWRRzejQAndw2W
dGuwAc7WtKHW7p3pqnwX5/ph6MOPRFnvdUo4SIXxSWvic9a7DwRicaSk/QummR2C8XMXjg8KPq0g
8y8U+ymv8DhSlXA9RPQkBmAifUXQz5y1UxeqUPw6NIJapJp88sCxs8oCfTHMyToO2y9144UAGIxD
qcRTmoOE0smLGFO9ZLfjLSMM75thKl9Rz29VPmyV8gkTCkx5oedQFsBG1p7t6T6hixogEgI2HtPy
qyry99Hvt27JiWA09BePCQveMn1qdlClgl3IZTGJ8I5ERrhsJthIKWQe2//ympgBngGKvx3wQQ3I
BDKuT1YZbRwHVE1oiwsxt3BppDCxG7gpQVSFeFrUk6pqsawi1JMpqU+jwynHt0wdi+99Fpt3kUS4
V9LciRj8WR5irsOiYa/9kDyJJGiEmbB4a9xhV9bmsMqT6j4FCOfnEt2FAdk6uIVuM+7SQj5msJ04
+eMk9Et6KdnJpsTxHCbqngLZ4FV9tdUc/A4pc+d14+TvXuQwSVvSPlB4HrpFDOdqcjj8eVeR4lVP
WqLPKSATTpSczhw6kAqcf6HJVVQbP/uBmhC33UDC61apX6dbUaarTmK76wSiNUMC9qX+eshj70ok
dz00JjUQnUpOdjBj6ab8sU5YJYbosx614WDXLPx6RDaQXC1Reu6M0G/4Q5P7MKiIrXRcm6kh2GCE
XRdp+mBaorzWumQWUtHGGCGaa9l741z0XOtfDJ48icO8kbjhZwt7Lu6ZVLTWvKX47OiJ6kswsFZI
fS1an18jCgP9LLnibmujLBd6SVse/rajFZqPieHfoIXxgDAaBJ3mnAK9FhujGJMVd8wAY1gf6ASc
9UrDMJ7jOiJEh4aNYGAaIEfdxqBtIzA+gbqjQufjLAkvGL1ONIy16rHX8U73lXgqnIso7FfGdcE6
nbgvQ5Pd/0RRgTGq+8Ejkjxq5OMnA+Z0zCCRY2s98YxXGUYenUusYZ+xMJftMCxYKT5UyePEvOys
MlVy0M9icMbrzmXDxTziSffZ4Mdp8JzT7YGxsrqKwLyRnMHc7cJjcfp75MhXVSUjnHjQYGX4qwsZ
OIqRJ2tDJqFsPyd/UZUQmbRan9YOKijFEhQERjisiy79iRWJF8VgXGNKXPKu2IcTCSfGZfahnm++
35pw/JDo1F5j23PW3pxojOe4JXve6pCXCiPb95uAAHnz94e+3xLfKcjvG3ZhQzH7OmI4oMEMA/1+
K+uNP976/r+/vPv/+pTf//f9yXgsssPvL/vL/9H+A0NnyoylMwVkGmbz2u8bGZr//O73B77/T/35
A78/T8lqTgzP3yb9fvP3h/77b/uXH/+XL/tfftvvX++fvub3Lx57TvTH7/f7J/7jP//yI39/ze8/
9l9+yj++w/cn/svP+cvf//u7fn9ASIdut6j+RTztc/CHYD06ct1jCd1V6YAamMJ/pwVkGVvVi0iq
fNOOY7VsTNdcjfr6+yn2feNUwAmmeeA/pr+YiQ27Jq13vZX3hyZ55+WVE88EtWIqfzgELdnj0ijX
5WA9J5xQD1kdWZu+1W4QOT4LMUWbOmeT1E5MjQb08KWssSH6VcbFz4fjJ4v88PtGJl2/nERE4EBX
2wLP1q5mPMNuN8d4C/mk9ZNtYiUboUNvAX8YsMXyzpWpHrTBGjdOX7HWpBktwVVlb5Mfg+3ZOyei
kq8z6bPMhrtOtuWh79XVJ40OggOXnT1n1fUszXYyBRQwGD9YAtJNFmtYPusQgOX3tc6dh6kgQKoU
QYMg5sEmerRnDsTBlTS7Nt84UUA/8eimTGiDBmvdNdQiC5Ab/jz97fvFMznOHy9QOE3MXHSN3FIF
XIqtAjHHac4+4uygJOv7TcuAYuCQghZt81MWARFhT8c1GPksQ7HZ0WVEzHGkrQg5/xk5mGGnwnYB
jsUvOGKJAk+ZDqW+T4G5DK/SarA4qXgTZA7dtEyvCmMdldrzRDBkybD+0rawt5qCdEQXb+Ha8Oi1
6UxlYisLnIUlsTulRn+IuOpyPqB8RZvi9xJnzXwKOUnOcmtDUxDR7/q2bbdd0qQEe/ZKD3YB1UaL
Rk72qT+6hSQS4oecj9JjD3D1oOatnwdyZYULGNnE4HzGGpylWFUBhSGfRsNjk+Z4BzWzX1JJcWe8
Bl347pBDxp4vPrwwWSZ2UUP/5BlcBI5YFWZE73vW3fNkpCUbXK6qeudkG+1zOMwhT+bUe2ENXwNp
Ku6cL4FJGRkxPgROzOFBi34mnf1kDPEbI983ciwculEaVN8wjIcmuhj1kisu3BkEBrkMGxxDtWFc
LLpLDFfuCr27ucb4MrnDr0jPX2KwnnHH4jpvS0CEPpdQus1k2qW2wNSZdS8qjU+xys75VD4yd7dO
QAzuwrZb4bqKV6mJuq/HGS4lPMUAZICMMLiK9/UxycJo7ZJWXWZ09MSOj8CZOR9mD5yrExyNOcEd
vWyDq2sEDzCgTTm9OPRKccYKx3xtCf8cAMpclDlHr9h8cbUgWSksIUvNGvBwd1cOFkRVzGKvK/Op
1wycKnV2cchFlpH3GTB8VEUyLgryUWvZ97sphg6L3RJ8S+o8VPQ5bAuTq0qvrRM3vVY9e9euJeuE
BL8j7UaaM2jWWmW9a8D1mLjd3Li6N/oueog/KdJ5MbWYNGBXPwgb1Gmg8NIQWlNsATrx5Iyy4cH3
P3MLylX5hJnnoHTjJTfZ/5I6eQfHSgNC2b3GOi9vF8MnuAdM6T5hQGpgMOND/vJAJDFlOsdsW2Z9
yF27YCuWugifx8bU17UebWsHZyxIInrnnWhj1jUiWsIvHAb2gUHOSTX5L4vdRsSE16HBmr0ImZlD
oztMKVsuzgRft07BI05MdYI2v5SUxeWdBOAWXlzVAJoZj2HxkXIBon1uLI6Ia4d0wOUeyuHsSkby
gj3VmjnGyq6GiCH5IBmYWDQvgAkbp7u4YEftgSoqBn6T0MqXCSkQqCjqdeQhWSbYLYShn43CPxVV
usnpOhl9Tii8KMKtqdV4PtV97Y7ukjPO2XcyDYhCZy8DTHcoND2yS/dTF3ayNzrvRY3RNYreXVfe
M4BZ1OymMUiuexp+jCgDrjPs89beB9K8xkFksXEQ90lG20BU2cuhLu7ZbR188tsctbOnchzeBji4
+Lrtg8KED1mLykJDvoRasLQbBsB6XZ+bKl7nevNRRSgnDU8Qdn2ApGsjgTYjmpM1Di91mbqHxgdn
gsabAExk8gq+iMhmar5PU5DtUtyBC3NOf9uJ8alnULPZb0/XPPVfp3m723GUX1FDdPIjHByUvmJD
PVXmr8D2XwpQdvemXtwpzCMLPaK3m7Y4HvJkSfxkBwtV7acxem4kwKyheBUOqaueXi5WjnQzOeoN
X6MG6Ge844qdtmxYCSUdW996ldNE+zZR6O61CCkiZBnHghR+tCaIOU5XL610MYRsu4ZaAxuK9kJk
E6rOeVRYiMH0sSjaFy9q3ut5nl6N6QdSyk+RW1+6WxDfneeXkfIOBCB3Uea+lN347NfOyZ2d1UVN
cCA3i49pogCnIjdARmFn5Fm76cYSEkdiLBJ3vlzmFC5kTA7iUFJu4Xop+YdpjQGCQ16ZXQcKFfCZ
H1PHenEDjHqGXaLkly9G3tAxoZcgbYLg6IjnNrYfrdGOgA62NwcxFni2+8u3Z1gwAV6/V5xejPgd
vGi6Q9FD89fv6DNaDSWObGOyLfKPbA6K8IAd5KRqXkwsm1dZ+cdd3RXZNRKcsZqBiXE3od5kCU0m
U3xPAjckzOAdrC48N0Jtw1aumgJVv/LBorrjfapHlEGUtsTG86WiiJwXT7khCyAozEVFjMnKNACA
5GTJbLO6hU5jAo/jWGJW0aHEJ0y0OtlWdQCWtYXqSLgeZmTvLezQ+8wjCiFMoiqjrMZtXX7UksMR
i+U5F15CBjjaROnwRAAf3GoCoiMOvtrBdnbIk7uykke7E19QZcWuNbp9FUSbET0Iveh7Gm2li++6
qv9vFbIfw//5yIuRVsqo+c/tZ35+Tz/rf/9Tsex//vldWlP/+O1W7837n96hI10247X9rMbbZ90m
zX8Vrs6f+T/94N8+v7/L41h8/sffP/I2a+bvhpc6oyv2+0P7X//xd5t61n9dNHv7LNqfifz4W/71
tyb6/Nsyp3n2r1/+j+JZamLp6hIWz13DtB0QhP9UPGv4ruXrhkMRmOdYVNL+UTxr/ZunWzqVtJbg
n8PX/+6ddf5NN4VF55pp6sLkS52//9fd8D/pnRU+Hbb/XEdGpZjvGb5hWzhaXWwWzp/b24yIqJSM
io1myp61S9euAbknvDK1+zHET5ndoFlaWFfywqoe28kipjG28Zw4/WFpjn5fWAkBV1wg+yAXFNKg
DWYKMIdPR6CkOERYiPeddu7jXpxhGWIoOfu+hNQqUmvnh1uwNAVQ5lHQXQRDorz4czWhiDx9CYTh
K5prCydpfwUEGo+JwEBd2SpZiYTpFojMzoxcfhP7qW7lDpGGRkSJzaiOs00EdmDjK53WZQUcqgtd
rOS+UE+lFe7TahCvpYuPwrPMbcGEZz1508ou4PN6FlQ1wvbDRlRUNlptghbkqX0/5L8ouGv3rZa9
1l0ndykNlr1TqZPwjOrebdhkRdgtlwaEWjO7NEOV7GsvfJStnpyj3oZ5U88tjP0R8Ym8yKRDxc0A
j2MoAR+G0LOtCp82HzDXsBbrlyZjeKfaqthO5sjwuKXSsqLb0hrigY6VvtsaLsJWaXZyJev450An
pqUxZSpbwR6avkx/pDgzoEHTnas0J/EWzdWaTpThZwlJ4NLURdqN+PPcNhF40tgYdIsYBCOW+VzX
6Rgbd67v9OciT0yKz01EtafpP2pD+aAVpIikW02YS+Kf9hiBmC+dZFn1JZ0FBOhyo79Sf4r6OHeJ
+vONB616IQHenCVtozBKLDpo5wLSuYrUjiklbTk+ziWlRMumK+ea3CT9/G3E9eZKU0ZmwcKZa065
nLc6tafjXICaY90LbZoyyCAHbsRMJNO9bTPXpmpp+KNmU8X48VeVjQ+0WsEFdWnEqN7KLHwbmmkT
ui1WYhOhxptpAVpT0MaT7kWHNcxX7cGtsJUAnw0WnkUveUR7ktYBhsK2V1+Mll2YztaMgA3kI6Nu
lqQq/aUWH7nuk7hj7LpwDdhNRdJHKx1Da6/QPi35y7T4kaSvCAfV3AHWFD3k/QfS1EfTI6cNlO+a
bA717uy72YgUTS0edcIvHLMQ8txPWxs5h/Q/wtQ4eS1kMUNP7j1ymQjr+xL+B1NTqqkSdaV+jjWm
gJjdJ6jQaX1VY/djJFStda8E8u7DxAbIKm/os0+9AwKydp8luxzVvOt6TAXZcDGgYKwSfUYG5eJO
mcNldIMPr4rf/ahGP0XKjQ9TAkbDwXBSAOOnrI8fa07ulcsGxxZjaF5JvJyQlMHFoZto9mLnooi3
qLw03y5cz8LGyLPSq+gEawAGu+oeNuq9S/Cjk89OZD1hMfxVNu6VwsBhpctXUddEMJp2G1uYLdyM
fFMeNbfEOSdBTaYtrBjF6VTbUpwCVPqzGPrZKotpuYaZOfbuM3oNDl+HNJrDUDHX420QgpFvJ3fP
iBpelxy2+qRfqkl/TgaAsTNNofTdsztHgeqw5/hlVHhlfTZMhmnusgj0p6uiEGOmi7cI6RT9tIcj
Ew37KURhs6VZwFJunmQ85svUdHDVWLMBIE+wXmxJonlrM8AeGMg028s6r/a9nYpVnNUvNf5cNlU9
vS3GcPFDdFkYTy9hBdlbzJEbnKwtzw/x3sd6tCyAD7TK2NVcHnEgdK38AlNUYBzKyYfgdDfG6UqI
azrFhdrXUKsXicEBPTSaD5KRbe9Yd/+XpfNYbhzJougXZQSQSLgtCXpKomyptUGUVBJcwnt8/Rwo
ZjGMVs1Ml0gCyGfuPbe3x3cHRCkyIkAEZsV/3bg/urZ/Sp3KXQN3te2yl9QBt4JA5dwPaOzpTzM6
iPOiCCW2hk8grjcn5cOae5SjZiX/gcfgIVbGn8119JzpXOiy2k6Uvar9mmAsvprOdEeVOW6znkHM
QuFlFyilBll/Zjbz+Crqjy6LfhRFJUA1VT9zG9j7SupnMKv9wZvA/bdYnPrxwyu726DyV9ICwkOM
rRoZHKMvg3yNluxAe2BoxpB6A/UrORYOtWeUlnJrUXwmdRWipkmqSyui3dLY06GMZsZHdgMyMka2
X3r1k03ID5F1hLCWJHUhbWiDzDdvSFhPs9VEW3+ezID1LHkbPQhwZmPNoc/ZPNJl/bShkezruqT5
6pA52uaPtst3UooQu04afhHBXc+s6f7zxh6lpD3tVJz4HNvV3zn2SZaQ2auVE/Pn2AvRvLk4tAlP
L7bxCAqigBL6u7OGlZZJkijbaVCUdvw0hOfYAa9eo4hAokiCJtI3Vz0mvv1RtOT7jnb3r+g8UtVD
S11Ln65jEvmj6xLekLXqeelFeFMzymxz6M+lS5ZWWgiiYIYwkErkW4+sdELfnu0RxZ/T4d+HSYSl
I7mNLuQPt+cUFWb/OAHg2uURDgl7boihWwNdpkkc+Voo/l0eOrkHXT7vRmDijAUnBDQJPXu9ogwT
dhJFZe9mQEdDVWHiHnfTlEQ7IdRnmlvsPRZnCdqkRzMcuzcaxD+m9OES5fE9EX7kdKB9k7iJYRDV
Liu7NVDaFsvWifyfptXTvW6j98kjB4PMIvRwn8QRjE8w3PBAK5ZALLJJQcXTDfTc++7rdyP/z6s8
QCoauucwtxc75spvjfrEdGDGKlvd5g4ZuCuGYDFBWGjvWOF72VA6frQTwHdER8A/CCHgagIyYOzc
wQm3GJ1MnqltTIZF4nl/2Xxj2Z47MGqraRP51YEYD3Hs5hx1MAiIVoMEQskDORzj4JKXb35X6kDJ
aDguVfKtwwrjRTL4J8U0ZBkyefTj+bOVxT4q/K+E3MVzQ7px/y5DgqcZRY3B0kG/KEwihhwFb51v
9AY/+UaYNj6nAlbmdCisNr4sVtWcEPEHgJchyNAl9u5ylknxlKbpM/VhAlAix7lrDHxhrv9Omrd7
dEdolV7nnJ2Bs3ogVChn2DolJjMo5nuqji6GcAkMRM53hTPUDCXrqMzfO1P47vY561h38ZB+qg9a
zWpr+8NDnSQ6oDvztsRWHxDQHzr8Q5faxRwI/Z05oglhMebbAA7unCeTo64e/fwIeuCZ94ztUBKk
TP5JwBwMGlnmbMDBZJdpRFxlsxCc9ZXzAY/I9LDEmt1YE+JM83INnz9uuUziKKg1AUuNuJGh7irI
MXAtGWc5oGZFHtfbFn81crzlWacfqTbklp0+EpkordkV++T5zCgrvLXzJ3sr4fGFwNeTzGoyE/O2
CdPrLOf+JU28v3GMAcFf07KEAadi9KwTy1J+A9L4dj1PmWE2Lmj/e6YCYhdnGOPQAx7xDbKYl/Uq
FoIum97BSnCp9vQuzftmF83io8Hls/dF9OCJmtDhFuUk7ljcr4V9Gj1mdyOS5y7+r5iBD9ltSuMw
N3u8XaBrMqrM1PCPdpOM7J1RxmLTnPdF+IDaX3GFotKO/Jn3DKWN+APVXWqnsWDw9njb8+RJz2az
HTsHXlCGo6Ey7WPU8vQrW3CpdV5AES/s4s7GobHRqf1qxGm5zj7Ae/eSGDEPu8j6cXQ5amWvnPgg
kf3xb93UUQPbKJyzQ8s+ZVL8gqRtjsfC7tOdSNLhpEf7ZbGudBkhJBwPGV9TPTWSxNrcUX9RGL5z
ptRoxDn1EA1+JwkPoC4uFsSr5ZZh7j2iamYpTm8EozYZPTf2nagswaFdyB2Zm6jt4yYOEh3qy6zT
Tx800a7n6RbEsfW4JEgOZUX2cjEBVrZq3AyMqbYVUG6XHqEtyQFvBVAI1LnN+q3XEe7B2gMO47qC
54b8Z/IMCHRhXocqR3w6c83bPvPxHqGj7KPXxuwQwVC8pBMCVXi7z5VZLCf+no3Hehy8U3YQOpwx
yKOg4JdFNU5m/TbylvssNq27KB7HJ9gDV6Bu9rGzh6cMC8MxnuK/gx8egVtGu2QugH6kHcKvxB0O
chivUICjU9pFxRVMA55yJi4bE/sGfaTci6GXZ+XofDt7dB0ddBqvH/cNbGu6w+hrxrMTjKnXMwEm
Xrpxix8jQYclw+rFtqB5OKvPZiIUtpzC/jI14nlaJvNhSf0KW9lTJqsSCXkxPXNdvqk0Ti9OOT3q
KWU6VhXJWbDBgdKbZVulVp/Akr5Ikbn3aCHvlmU6LLkmmGB9IfPNIi/OVo73JBpR7RJrjfsalj9z
pOPT5ONFgcG3XOcC8UsK6WpO6iGicZzODASeK2reBx5KLcIftDLdCLChgBTDH90iLAVYj7ssiNfu
BaFxzKqO3YBf3oe2KTH+Q+gcIB2Paf+kXYRiNl738zDQCg9OBTCmKu4G0oseGME/45OHZ7CmEnTz
eQjdB/bfpEZkB9IUuk1aea8lMvPH0Yvu7Tw7qdImJb1arCPJPluvmlh/Tch/4oHgv7gjSIORrQy0
zcfsrVKisjKnh7kRL3ioB3IzJo6MsL5DjsDAnGQNiCV9dFRK6Yc4qQUhBqsATDhvg2UirVr8O4sa
i6uAwKrUS+ZdZnJsWWp2AjE2w6GdUxDW/Xz+fSGEDvo1us02IVa7iunSQOdRIKenLinM3cBK1CJ+
42TqcdeSebiJoy6h3ZXLZepQoZFTJ+Jxh06nugOW/7O0ont0HEg+vRfvCWUKtxay7qQvWfR7hCt1
GLq5ihlHDCSQY6lV/e33ZZzyZ214r2NZfpPXVW4XOtygSmvsnKs49fdlzPPlQELY6ufgzeAXIhOW
WeFVLJi02EwB+/TEcE7XF8vh+E7tiV2ugnVq9jneIZBObE8MD2g3SAe9Urlt6g037IcHevJqidM/
vYNkr7C86t6rjOTPWoupNLW2Ws8ITc64nu6buW+fDCWwrgyAc42eGqMjbP0tKXGy2GCfjKr7O/Zk
zxmuqOGM9+VJ2ayNGnQMzyLs8sBoatYUsbHs9bDudIQTfhTYpMwCh1EWZj9VaR+6lAx7kKjNKpTv
DxYhapjgxXyy8C/vZ0dmF+YCyB0HfV+LVj12NgdIkbTuVuqyxpf/hnIyejfaPfEmzrs22uQ0N28s
oZgEuWH4KrrWOXguXdLvj8pWYg+nbtr9/th0FcTSbMR3SG2qYq99lTkmZd52vouroX1tZzs/Vg1k
zN8fUyvpT9OCTjMZcrrpYX6AXlxeCR64q5TaI0GJ3lVIxUu3BzCNOK+tzxz6NXQ4xsktJAhKdH6g
ewETl0qUst0b9rEg7a9gtHAXUrYGhYbZ1fM5MBhAkqgx7bx43hwH0sXLUPv9M2Yzj/MQaKCYH1sM
D0dhfedtlR9KQcyI2xqa0A/nxmJBXbNZl0EVMzgyCuZRNpMrVqXmObRwVIxjXB5m2ioW0OXWHJlC
WX3JRb9KZcOJBYKGgXeS5MZtTfTGJ7SNb1OMYYhlWnsq7XzE0rz0lyRUfye1PKC8jc71jhSV6jJq
0rAa9jles3C42SEYO1yc6LZdmoO5iciWT57Loc8+YIc8zAWX0AINJfCVuDPnWB2ylvnYHM0cXI15
SA1jeE1apICdRdByly+PlW/eE0mJjyXnq0UkzIkAz+glRsSElrc9hQQjPjN+HOmT88+6odRQCRO5
CeaK4ROEQK8XW4v7YNnNkzKjc7e4jwAaGCpm36q6oegdftyle3d+BPSg+xUMPzB7v2aiJUUJi9km
Tx3zTlhRyiYmfrGVV/xELlmNhtUePKfOzp07/jMdu3qZ9XSDeTLv1QSAvNTtfJC9YRx0nD5abISA
5Xn+cYiGA18jk80iGe77OXsLUwE6sUFcxEycxSAmiN+nZAij2ovi8CwnwS7KWfozPphjmONUH0Bb
E93tn0iQie80f1LqUe1ab1X+JUV6Ce3ePczgBuMy4sz2iznAn+4hOmZQY+tT2IE1m2TKg2UFctRq
jLY4vO2gUCUSEQACsn4ieD2+Yk1rT5M97QdTzheCH895qKsr+t3yiBWt39rEaHAId8OVQ9JhRsne
qMzWLE4uy6tD2fgSoUd7tm3xwJzMuWqPCq8l4XMkpmaP90vuMAOjbFYT+NjI2xX/jNIoH1m6DbvI
XPpd3y8xGmHmpGXzbzL74Sm2ih04ZvvotvM9KZpo8hjCfVU22MQl3zm59TY3WXw28f1uhIj/GtRp
n1pSf1tF+3cI+xGQUDUHvoZ4O5kc/dXSVhu78+7SqCwujopkkBW2HXim+vINSbB2CPN2EM2/Phwu
rR6Y4i0MvlQKu2xMwJb1TnYjuZ0bli1ryLiC8cPPZLhMlWZza3aZ2MTVxJCLUJOd2aqr5CD8jFP1
Vi3XxJ2YhVmV/TgoshJI00pS6d5wvm5CgfO8FQy6mCGfVUwkD5ZH2YzLic61p94JJMY3Vr5An1yU
plYPXR/p34kisTzTk+TEhw7PrG/OpEh9eaubNoxxvBQmIyBk8sbOrgl8cY3pOE2MZENInFjxGXtm
9SVsZk4+hzhRi+HjZqlHCaLF/WM1sAiFHw6PXSv7q+zbU5Ohmp0thPyxK8M9ilayhcWMWt20SSTr
GInlceXtWBNu+14hocbnFww5wYcZ+L/IJKQDxeKUGUdMVeF/KXcLniIq9Ug/QnAfrmYTL4c2JZHT
hRy4IRNUX91iuOJS3XYYh6vBs174NL34HU7LeGDAMFVzeuVgAaJKGWKRwYCRjqNK0jIhEm+OaU2C
w4iqDxFVhCSQ4suQg2as5BLt1r6YXcjvTWbszl/8feQ2y2MIjiszs+mBu/hgdYTtsFX5g2iw2I1/
w2RUe78eLTp23v/sDzt7ch+LmD/RdQRMHK2902ANVyDA8Xqif/TQmqssASQZyYc1FT0ITS9IzPiD
LXVx8GFykRuZX2D3BLnoxhMRpahPgcP0KSWiuxQ33ZKF7HotA7uCSsox1zihyPgHIoGYl361bvbs
S3NJ2x9H+d50Xezo+GWaKCH3pLCNe8vCwd4a7aZMwuYY28ZX15rlIU2Ki5GR+8dYud/Kut6pplMk
Vkb7uJT9JTPzU2rKQ1/gcsbjBziArV7gDNgrfQcr3RDaKCkTlBk5GcBkPYExsGyw/9Sr01DcuXH/
M03tj13VIQwbWLd+7Az7BOdi2oi7sKQywB77Ag8pXNgEMO0vDpYIH1ioIBaR9RCw+v4noVhmfpZv
hFwAStDCBGaOAd8wewwU7XVgrA3OICY/kPz335e6xKOqfJMt06AfDU7xg72I4uTzuJ2xLAVo5tpD
rOQhQ9lOZgzKcgn4JG4o4wk8vWlSlAjx7FPUH3W2saroKy76O6xG9UEmDdWCxzDrbsKzejQTekWz
ZhgrJyfa9iMgRObVdD36iqF0oTd2NX3ubJPn0+b6DxOl+kjrmSTpQxxn4yPsvwB5BFYNs8GMHbr7
xkhQsOSYvZLREkGHk0rlrORHalnJwvsj03+QdICR65PXPKNyq/363S4ptjxf2tuUwGq+OFyaRbbc
DLbsu6h33+BB0JKxOAicEgFstITeIfOcmZ06Hnyp/ThI43zluGF/m2tnW4605NPcG7tckXZsJ1l4
r+x1irE42Bmy5iuaec9QXr4ZYxB/I7d9FTb7pimvsD/Rl1k0S+56jrReAAUZGrd2MeHr6I3lm4O1
uvZ8cmzjgtw31/OAnJKFnuXVnY2IXhQVd+byWRfVnecVRItz2G1Hz/2ZOW5Pk+4/ygIpeM3h7UCa
2syReZupV7wcRs80hVXQ592j1cCkDufUuI0g8QplXQClfy1p/hln5nxBUP/fQM23A8BPlLGEU9Pi
3HdxrWjHgiCWIUWp/ZkaWecJ4nMmOXbevIJ6p+AzJbrq8G9oVX/bOWaKb2QAvucU5oDRWXsg4EAb
MvWn4azHO4lEGR/7GQ7Kz/qfBXf7yYTAypKRD8DFnh4+ejKUd8LzCcXhu9oVjdcccFfV/OjjTnBJ
ismX15U9E5AE4JPNU19ESRSEIrevYzn50nUUpd3zkmIgTZc6SOwE9zCoLDzC8RaJHnRPjFJFqk4O
I5MQHyIoqZl6NRoQ1vP/sTgoV029jp1HDdtkY4wKPFCfgxrE4cyBuFYL/cVr1XAqwyzcksMKrgZz
4RghpQaBTJDd8vr7ewl0PunaA8YL1qmWSAwwRZo81Xo5ZRNA9AmP44xN9iFFY4WKumXFSo4DZcQL
5dsN4cxzLYY3TZgQWkEDu8YA/hO9VIto0QSoxBtd9mMKvJ28xguOEKRNgp8aLAxweN4s6RmbcsYF
BX8QDmC5a1xGTvN6SACbTG2oG3PNLVm+OLF+yCdxZw8A4JBr/cHYQULDnYJ9edf41c1OnJkRWDzw
UCvA+rs9MXNMsNOGWb17yAysZ4U8D5bjo81M/pV6eRdI6squ6snv9T96vcai+SuQqs4/dBr9lIpi
GfsjeCHP5rB0GCOOaF4yJ77lCm2ew8U9CftbRv3z6Ntw3xv5ZJA94wjFe+qolkP3BGjLvJZufdM5
IFjGae1mVhz4Rt/9QYZ2Hwob9mM7PPW/Op0OWvBYUsWoKvyAjA8tznTJaZPNvfgFps/eC7zg9sIX
XpledVAdRW23yB2tHRL/ND+5IF9YYhAuR1MQeKM776cSJK0ZcdJY4s02unV9FDpH7cxvRpO8yltJ
FnRgrNazvq0Ppor2rqrdczmPLETpeuNU7zgBVs2TZweukD9zwf5BcCjYFuSYLN9bToaXz0iaQLti
OcVzBZPAPPQD6diMfmpI0wsEoMgpLp1cjT/JGnVq34/J8N6bfrMzoIcFMdAV/eA1yX+lhZgYntwF
rdMF5yzWMkg2qSZEt3DkdayzW1m5u8lg/D/1DTaMjHJpGIl/Tc01bY+hDV0eQiAEsHmuj1brfkSS
4M4SsM00qoPyvH+xPb4nZABnlnAZPDuf1LjFwbDEmgvRXzMFWN+NUwaazFmZwYAAJrIEWaDNnY9d
WQ+s81Xt4bNZ4jXeC/0dVsh+BOExp166Sw5lnIo7mDmKJrFFR7ev/ZjstiIXPDbfPDPrL/TBOJBe
atMMrwxGKdjnCdCAyR0zcmFJmLS4LMUZF9iPQj+x1ZkRn5slc6//kRP94DiDGSjFU2402bNnsqSc
dp34OHgF+keV4hksXvLZeuhE/jHkpb9XumF7PFBF0uVtmxZVpGuFX5BkoOxPM5BbcnDOyk0lqCKu
dEcwY1UAO3Afbe1U/SNTytowkbwxs8cta7zAzY2xnq4OE5gTcNbnkzP4b6IpnFNE6B1VOra4HD9R
NY9A76jhk/5h6iA2Ys5FNJYwPA6JkDoOio1L85m4gN2GtoTT4Z909WYhfmUygf40HlrNJsQ0WAvS
UaTwYyb4pVcB564ECOVzE6IEzyA+pVOUPNkVuFQgayQdTe/+0L6nc/iFgxPZIqvn1OlPWRhdgDF8
z/jpbmTf3rdtQ8zmY1RYwNYJ1rAHg9GaUdOCc66wmWXFjhUw33nkavsscPyIAIJhs8sH98GYCk5N
TELmHN4hYrN20YQgM0IUXk2yPNUhLtYWCSCprCnPczDfCB3HoGayqYAU8DAMxzvUxicsvBmJKwgg
SKAmlddz9C5KCiTUAGthJjI4KtFQjFa363MmCER2P4nSAhVVTSSMNMBEBtz/ZK4lz8Uim0B+8ZRj
v9cxNymUU99HyuHoWixQ4nzpOvlrhPV/IyKeE2cpGUWW+ZHXvjj2rMLwdFoXGwMjO4cUHWxokS+1
wETJjKTfZTnlo14WUqPSmQxSikWymiTTqAjXOWTozdStM6XanrdpWAOEUEBzgdJl28y1UnwYYstD
Cu56Uo27aFhOyABYtGTootk8NWdAbXsuq/4sHOYslWu71zyl1SlMPEiYIwPfXDCkmTFSEwqsvWwO
qb1kT9yBu9w963Ra3pSTP5mmNElgyR/S9ctwMEQjKM/8nV8zRsDMFJ3Ntn/w19oLf4O5AUzLcAzX
/+X3RXcTeJ1w7zDhRfmAIIYtEkGjzCpXEC7pKRzaaAZEmp5ztwxMMlWJFq6wxOXs9uw8MbcMEMLX
NsF7Wlk8Fka6S9cBHuMp/xXll77BQzpJtofsTqJ/dC881lh8nSrIqabGYn1f5l76B+CMfS/DV4LR
XiHczA9xZz+W6I+wrAK+aPM1d0J6xVvXU5xFiuin3x9lT1xuZ0BI/P2R4G1cItH0r9CduetdhzYt
QivtjZ/rEoDjP7NOs1LidZJNunVKZwxEM74rijhLuu4pdv2vyej/zHL9F5lFeBKIiT3DeDPMcTmE
Ju9PeFQA4ei4d1IUw1vfZxfu4PmxSM3hrSXCMwGoTOE/7rJphLRcZcmtmHMg2WgsuPkGNzrEPoIi
l3XCIYqbt5E1SF2NL1WrvqokJofMjPbOPH52Vn4GUaFqTIOv7AX2U1H5LOGWbxOHgdd4YCGyy1Bi
VEAyxNjQz24A257DQe8wxOQsX9guk93w0DVkcsdKnYTRb9tGQv7J2YVk7YCYPqqx+JJEMf8N67NV
YwQpJpNtJt/vQt8jIgUujJPPYWYbTZPcyxlXdt29Q0q8NmWHCMo2wQKD7Nz26pTlrFpZz1K1EZwB
PgXtcUWKT1Qc0bduw4qEB4A/6+6aMiUteV4sPCHz7H1JkyNw0wIjCmqnvu12XWUEdPf5QQxpDieg
/o/55Aesj7OPAXmzGCzix9KlGUvhdIryJRXfBf0Mi3OfiIi5eYoqdfLG6Oik/nUuPUTUXfRfku19
GII7CWqaAB5V3WcWOyfpIU+LnifHhzauMpIS4/pdDNYKJWh2hesvZ92kz21q0gO263Ym4nhmfrqi
YeF4lYD3NMq5ylLf2YJTAsJftiMIY9ORykyRjO47cvKAQifcEgCEo6O8yMj7lJ35aUgoipM2d01F
+hDuJFBcLzxt+l23y0UNMlciPWwVdXo+gclKdbVPCweG40iAQ9NfWq/9rrACbaba/Y5S39r2eHYD
6fExw7p+TKuKzMc4QgjYogwp3urCfmDMDkbYgjFlNPhhyZKjRvDo5XzRnmxb/ccHQ5/SkkbtmyXF
T4GvgByUEfxFmZA7bEWs7ZfC0netOT6MCxnk5dS/M5D7S7GANqHamFl3SYDxkh9OpDy4Ye6qbWtt
TLc+RujemoGOwZ49sfejWl0YsCablJEH9fS9ZRMlXwFTIgRm1aw4495QUnFzWtsis1ja5viCjb7q
DlYLddPVasdHj0pQgqmKm44wkmgGmcYsva7R1ysbAceCI30TOdXHUhUfgKRI38gEKUHxg3SK+24q
yyAWFtQMuw4fnbwIcMA1x8webvPorvve+E80lS+lFY1nWWT3vY1jX8rC2U5rJrEEGoIw0PhuOig0
EKLfCezTO9GHJ2NwQI/wK0zsklnplP8GKg3Ch5+oJp59Ed4tQrP5D/35pckt2AgETBCmDlnYKQI0
JAS6TuFTSk7lIWbMV42KYFIQP2Ulh3vGDWSQYOjfdiFXLvJ9PHzmdqbOePPXyIhCOAFGkwA9BIta
grPRTKpq+GhoB+FDt3+jY6YYmKDRdAKpt9LQAuaoc7+oaDem1meMogmpcMSlb7WBFvaL7YHJr0TQ
dwCtQxuIKmhnwkvTg0bltXXSe3r4V2nZT6Ph76IGlSTbNlT0uvsr6HfYvI5P2vtnkrBZGdG1SXKy
eYGl7WVFIuqMOoz+Vm0OS1ORkeQWxs4TlCFM9jfsygg7JkBLAPba6IFUiqhx7hHLc38aLKWt7tn0
14ExY92Ufe6aJUsHSOk5Gs5lNPnGYke/80z2t/4wftCINpOJggVZPkW8j42uNN7DUIMQ6rHu2Fn0
SVfGjUoQW6GSu3w8JokTYEx/G0qMGLnUr1FGJ1o9J9JE0RE9leU2hQgbOD00kGg81sS2reZjJHRZ
nJzHgUIKynpQWW579bvkOGcEl6Vp/zXM6IzRvDDrLsw/ZAuOPL10G4Bbt5lfgBpGl2GMCE3d5ebO
T26qXtx+zO7mCaqKWUESZ7qbuEt0QMvGQ17BBfCiGpVD+cO7oNpPywprAt+vZVzHUEqmdQXnfocL
kuhYbKTIWJeJIQGY+mm0HTa42avuovrYaaCOBV2bnT8MjQDGNSWnksSD7RhSwZcxyebU85sla96Z
XPjs6VPi4W3WkFYU5JqMilTlLFxRMdotQ3BSNIGR9s/IsBASoh2W9cHtJnUYvPndwaDTw6CWlvnG
TOaLx/+dKmdIidUMYDV8hbCVKFKf/fYUk+cd/jQR76awkh/DIw+OazfoLPEOrTi/dtp90ZZzt/jD
JVXM0VHYATuSV1Oi6qVcsiKEkTTbrPpMZm8oKCm69jGWs32JqErySNk0tRNdSY1jTPKf5yZMGwCM
k2fNLrdFKyuWWzY0FyZlamOyH2GcVj761iveSR7H4+IyBLlyDWMSypgaOiPwxGUdzMbnbmBi7k36
gXCAfVWx1ufm/mO5mGlJq5hG8FqL2F1lxXZCR3l16tqEZKrZuoVeGbP7BxudNSi1IysST1XoKpqw
9jkV9btV5L/EPi/CveUbKCNrjjiDUdBg4iWJw/ilH4iPbsVjL9Nsb5YW5wnATHhS7sVqsLKBdAKP
s0zyGMfUK1N+ViKxDibEbRPpEVzwd9RZuLJmH2aaf9/61kMG1HVrSsDWjQJH9/uCFjDashWutiPR
ni3hi+emb/uT1/gbJ1L2OUYIEeRkmUICxjn/+8IHMCF4A1qD4JDShVSUwBqJAbLSB8KESW8XIiFi
EzNuuDpynd8MalVW7B1jkA26L/YdF9bekeHlN1zFaNawld9//M1igWFKGh1KnKA1hDx3WUbpiVkk
MFyUhlTyz2xynsbVR6x7/f+Xef0xX/i1Ks+jaknFdMCMep8hrNmWcoS/PoM5Zk/qFifEDQR3QlA3
0E2Yglg338S3TJ5rtUu9+d/kAywN43WRXdCfj/18TZhmdhb9LdartCovzvIUzd+IDepdRwRh5Mdn
ixS1KmdiOhFZsTjGQ4p9aFHlKRF6j0wGVgPTlszut8zrcvNLFPadF9cwvqv7pV2uncPs1Z3LEybj
t0g1YK3cc8XZt9olEYoWztUd/4sd5y6a/I3XNZ99mPwIh9V3uVqnHB24SXmUS1zuxH9Kde/Ilrie
LR6kmafpNMn10qzMJBYLEPb+4wDYc2loe8vwlPu6O+R0tD4XqWNZ71zSaG74jR3Q8xUoF7apXHiK
qVPyWtcZQWNp9IY866AkpPymEvy1OK7YgoEsL6x6P3awHiy0YiGEtGm5s4yBEpY+2RrXrZGCNLB2
iM1Auo23NZMkSJGDT3zxDPzuAIQDiB3tL49GGirjVhn3LmYh/ibjBg7j0gmcLyOlI8hUdbQGEg8N
HjhWBsCeoqPQ47MmcczqACJGpXnSIXUUbooPqxyPVsVqg6oLknVJO4NobbJeigmFfE+5yijtj+LM
xAtz6kCcbP6iZ3qLQn7j1KRLlsr7Mgbj0KgDE+nL5DCMM6r4QcQccHnDDWBKkq5iK7uly0uXT7e2
4oNnao48VVS4R4gWcXxadpeVsMTSSACgPrGH+fLBKa/3Mf/CRKzna3GPLvQdOCIlGQMRSdekjoA/
+ebcq7QPcY5jo8ndYz2jLgnH9S+PmXWrUX/7XpRsw6wBfxh9cmk+TFgtQ/LTELCxv7RoSBl6MTR7
6Srnu/HNNyNyz9AsQSuyN1n86h2TzLqGey1zCtmsOSsrfBkZVK7/49zGlEcIgJ9EcPYdfCvrpLQl
+CwhokqOVxdL9zKSr8fD2SpfdTE8y979NuzpbQFHV0zsIujouCT7ldbaEqEw+1cAqCtKuEDf6AdZ
ODy3POJ0BUxyqK7zgM+dh7XksX8TWbdfeu8L+vK77zISiAf2Em1boZzLTy2S7gr3JDO5fl/F9TO0
GM79DpgvfEMDopjVeF/FSDGANxx8DhVpy04gl9MVZtULfVDQT8mrj8SKo6/dqnY6Msy95sXCbSDW
yXR3atIo3joVY4faPs2r8L5Hvld16tsv9Yf0vMeCP8sT/QnHZ2P5TbvNQ/55vvVIZi3q/JHt59z8
S4TA50w5DtqnOKepRst+qQrSMCL6K+GMDUFhiAZlu9ziTrw5fwZd/JswDxBy/zgL2J8MBUrYWTTP
aES3PAjv2zKOrsSO7LOV7e+15rIbQ5Pnu9M9g6G4tuHw6crkAgHqs5YawQLGGMOlKWX/pxJu997q
n32uwDyvnuvUY2slk1dmfRhE1RuzoyShuKPEBXOxSyZE+3NDlnpPdokLAms0BWb79AyaEzk/3+Pk
LD4tHmtbII1PeWu91o39KbBKrmRGFhBo2kOjYQmcrG4iD2wGoV3hvjVCh9iOD7diWRkPJncjpZBf
jlxryNRt9ixpp0+e4hbTc0a9HyRUghWKIZiCTuA6/oqNJyQWhKU3YlrGg3BGl4n6cK5ezZZeOdPv
WUzaps8Z4Q68C9IxmbfYB09ggamrZUao3QGPLh817te6JqNDSTKkSRrgS/sfe2eyHDtyZdtfkWlc
kKFxOICBBi/6hoxgE2wnMPKSRN/3+PpaHqmyl5mqkqzmNRBN9+YlI4gA3I+fs/fatK+CVL+pjPrY
+g5FUTxtiADHc810C+4emLqu3nAWeymyEQ6igbYpg1nh8qGWxndTGz/9TH9D4OXlFHdPV/2RXsbe
xJvVEN3lDP1zlCbnfJxvyLR51qb+hiHvomNZ3HYUbQtEutECduuC4+0lnjGKmKRAzBqiBDBNqWFu
Ms89MPx9n6YPabZ3FX5pOxfxphshFaFQM4Ns5dBmHpN4Zzr4sn8SPrRGAAGUsC3Wwh5I3BMsRmjK
EKuJ5q6vEJX2RDLpPKU1ZS2ilFZoENKge7Fw8yJsonblfhNu/uL01sEdeVQj3ejXQ9V9+En+SnJm
suqqBxBo2Iadj0nyMtpkkUePDaeeDGbXHBlMwXnAVC9M9u29Vvfss9V+ACiNJYzPt/Dnb/JAEJph
VJdDS1jRTd2gRrCG9tHzgYsic7U13n1HuHPOR7ao8RlD6aA4p3ns3/flRxCDkgh8ZFbKEKBZyTkA
2sUrKoIsIdCai+q0Yllhh+AKZMF7bmCBowWOftUlZtCbxS3RMq+NFj9Fnr4Xw0dECobf8t9ch02+
uC45TvTjJKw5pHLsi6L6mJKR4Tfz5khFMXbOLTHMOfkn4O61cUkPhtve3hlG/SDJfFjORKdUmbGr
DHvjk5xXASpbdt70DPRfR05N8HeRbiskuGaHSN2WknghtGedY74NgX/f2SwRjuc/a8nYnbQsvq08
JI950Z2SbCIVY/CZ3tfgCLsHoXGlNBvLdlvdJ0TsBhZNQexGj60rfyVd9m5Mdrxs3DeA3+zHg3jz
9U9yz/MFnnilYCLvWE2sgFygQ0W/jw+J5UzvUW2Dlgw6Iu8y75V5JV5sHSRtM30SUq3tbVc8MYo4
mx56es1PdGqc8XsItVPkgn8v+mpdDO6PA1ptmRk6jqtU7HKfKDgD4g1l9WvjIy6bdO9t6lLaGwHq
UnNs115362aDwWGseU1bEHb5d1y+pybn3NlzP7BND3ToiOGahLVm2O4tE4hYIsHP2fbAAiBnmbhc
2nkL1YcjPKJXZjco3ylq0T8bRQ9PnJZR6Jyjcbp39OyxN2D29ykhQz6ed6Mp74qejzsV9O/Asb0C
i8UEaRwdw3hLPXaV2OrjfVhZW5vKBQvBm9F6YG9isaH1rUED8UlPHWW7tFq0BYPur7043w2WFfwM
E/idZFVJs3mfCkMtaU+EjnzrQ/PqtvkTXjdAqZb+IrllYZpPd05tHMdJ6g+ibzbcHGSljffS7w2K
6eTHCgMCEUfh7eoRfnKKladAmy4MmzCSwauw11gUHUMYETkro2htlxysJFsaKy6F/khmpt45qEFi
G3hXmH45aGi3bQ3MAW+flpjnsCCeZaDoA+QoEYESBVI1Z9mhTtSgh65hYx5FBvoxEwihtAhyJBid
dARm18ke+6u3lgyDaKSzh3c9W71INMS9E2l9lXaPcGrljfUjogv04rZ/M/f9cRTsqkGGgmMWUX3H
KO2J3tC9h/RxsD3t0MaoRyWyYjd9auyH2O4+EFEY57hv7WUOJs43RHT0Zz7t0HPmfaQ/yMLZ5oFh
vLQJQemaDjjUeu+wLu+SKL/FQAF/kqhpRGqwmPNR3qat/xXO65n1Y1VXKH/osOvrshzvOjk/OYB8
HLxZN0PacUzOESRruNHq5MePCu2mdqx103TQcaV7l8BIX8Z16+Ky/oY3l3Pj4hKs7GXpFieAdMuW
w99GNuI2VcZDNv3bCMXPEE3RodbTZah8Dg36WwaHoBXmqJD7OFqKjmKzS36I0PjRlNy56zxgQQp5
HOJLq41qlUOaoBl/KljqK4nvrWnHR53aGHodKcPsSOlLNOvdkd2GB18ZnOumAPMtkxcCxwDIbrVQ
Z2AKChLEerKJw5a+tSdtVnb7PI9ArHBNuvtROTHJQbvpIwMgTw4+A9Emyj0T5VauPVqWhjOLAiBD
tE4bfVXb7aflRL+KsERvybuqoOAzbHrVgEkzVgnnVeGjoKtBtkkDLKBxdpjoDGbO02u4E4wSuSX1
6GToZ64vyXNZFG5iFDdWjdnGKwk1M+RtSFbaojHR6xvpkef6LCIWCLsTAGYKgrVERc3InAySE2sF
CKF80fTeG8qyX77KO60MIhOM9HEIbjw8QCjCjHHVlKjeJIGxe970Jmzk3gu1fDv5wzdM6iPk8GaV
10YG/Q2g1Gg+eajIF2wi1DsuSSGDv+MA+hCkOXHFVUogXHPfaxSIhOGgVvD1XZeSozpF6b4yOTfF
U0pAkV9Ag6WJpm9chWNnPPuMclHe256FdAt5L4/pk+cO6JH0Mr3RczKdoib6yNLp2074eCkgDoVe
Tgw8KamLuViRUVjgWtPqlV7y/HdB85PJ2nswxkYphD9607egnjLHRGDC6binfuiRcEnNjVhDA7nU
6VpgCmLXiWdvLXACPlh3cQcUKwjZ/rFE1Bt6yk+JwfkArLtD4oJGZEMo210Wh+NNPIJ70tEsLWts
CFT8eY/UwY3OLuIPWgRKZB1yJN64RG3tRo/+nehJ0m6L+2LI7vXev3OBW5Pjx5c5di52bZAq9E0m
WUueBwUSmWfoksB3plYvthZ6pHXijmSCVk2ythgPLRPL/UkZf8+2aA5yzrC2gMxkwk4cp3lymWAe
iq68kK2XrbDQs+m793HC9C8ZcUD1qYsoGOYC1aFfr+gdnCp0/ruYIcxeU4V7A7LHMvLpiYPvnuxD
1nCvvxlJQbj3ybvazQ7PGsOui1VNLynwnZs0fDTs0WLhapFGWTnNUBRuHXNJZB/0BIx7r87khjSo
iNAqOrJM2o4Beiu21K7flr1FmI9ulLeYJnXO8OOqF0gKZaybSN8S89jL+HOoGNnqHIcwZvfEyCAV
2aZ+qNpjPLmlGWmLKSN6CYXj7DW309ASIprUx0l9kWUagEhA3zo0hnsa+spjKQv37ti0x+tfea07
WzQWIjRO2ARWfTupIFAE9CZ1dm3BlELyCtvsrU2izRQH3ZYNC4Jt2jqAYZmlTwZust6bqShsJF3E
w3c3ZVYAI6XF0TbOvHG6G8+RFeIkZz1pdO0meAIwMhngQw2K4BjsfTk2t+QqLOCKFYw64m6JI+vo
pf2HgxiK443XHNxCIeBpG7oSpkdthByUCX6qE+slxI56Qimo00YpnvseahuK3wu6tH7VdPkHLkl7
Ed1JGhKrgX7vzp4H2tyOu3S6Ztxjjp1PnmW9jJN9ThpvOomMtkbp9uj2TLrYGqqZwSc9xSoQegVZ
+Gx7MqH9tEGO8ja4jc6AuSf5cSBVBUVVZUTp1s31Fz/XaVTV8dYspE0+403ZcGnqAgXi3OOp4B47
+D4zDX1oyQOwhooBmCl3VR+eywHMf13RZxtFss7h2mdWx1CpLJ9bwzfxfSNERHa6qhAsLQOsl1Do
n0jgwzZX0CdLcqG2j3jGFu8kb9iL30qplfehQ99mrIs3JI42RdxWlhNjI+rbgYCdbTQCdTYj65e0
8oeafppX5mSBmeCGfY59IJE30Omd5RxbE1K5Oh0xMfBX87TTJtSPbojmOBsDzNQFriePBET8f+WL
JAaZE0VMby57E7XzGQXAVbop3xvmPN1a0UwsIpTlybCwVvnVhvDAclHI6BQ0erH1WsLrEprZOuvC
KzvGxMaazlu90aZXh4SoqAWc1VrruuLb6kp/NCvjVpbOr7LS2ue8QsSA/uGMyobDtgCCLet1EoJE
LtNa3OKc5vinVdUzut70SFZYuEzsuVzbTmoj4SG0r+FsTxXO02613VIOrr633NxZWTbPC4kNq4Jo
d7JWwieOTAw7Q307kZe8S9vsLOaZrvhdg/Oe5B7bPWsW3aXKiFd5JARO9ujo1sOnJ4buLhyZ0evO
Dhz+zNAs+tVQfrCVY6snjZne15AcHTVUjMMJiSXH4FIbADoj4eD4gkvKG28Hv31ih8MQFJtiE42A
fZPwm01Pf2n8R6Pjmc0xbm+IF2dAahYNxzs8E16mAXxCsuvV+i+kTPU9ByGsWJN3bJYm0uODYL55
27r5ppqL6mn2umcv86tHGwoEttVoXpnm0eCg+tQjnFC9U9iAONT7rLrTGgWj64jKghq9DzQNAHmE
Cgpu7q6Jiay1RLMsymQEfYzsIImGJ7Brt6600NqSKnJqxDdJx+JX4Zq7Bnid5hY5iovppkpR3Q/M
CfGRhv6GoDY0oJuprg8VgPd1qrJQhvaqQ7f7t6zGJjD7I0ZfxnFBQy6yrEd8SjisNMTHG4aBwboP
O/O26113ZyQ9QouUtNW6ad9toOW4SqKt0dHCaOJwBQgFKU3LoujOwTGp7WWvN6QFpAPHVexMs23c
l2FfcPwy3ht3m5qtd5808anrTfUx0HyAq3JqotHFl0GvxyXriupuvhR+DFWCTQ/ryV7LTWybIdbE
9IF4Z+hb6kvTIpxzzT7fOvHFMIvlSHtjpTkQ8djbHaaF21yEGa4voszHAZ1Xf00dkLQERL2Ks9EA
U0S/2ohxSPfj1pwdDuwdHaOksr4G2xkXVsaM3kMvVleuXHm2SVJx4zyYI90tdM7HaAIdALVxWpsZ
kr0KrLKvD8+ObG8aiHtAJ0pVipIdW5jJrVa03sI0kWQA7jCWWYuhJ+8acx+05cFMe2fpDGRB6tXC
EuRlxxMpYboOpWD25gUuuRIuhM1hoBq3MfrGs+Hqp0Fj7yhk59/BsUh2ltvCuAGfLWmXrDxNigW7
9rBmTmwvXa3JyM4rom075ZIeq/Ip6hhZ4Gkgpo9J9sA1nqMDWJiZUbF9cXjgtiP70rWWoyPg+6Yp
wQO9caxsaDID3n0NHhvHOzQkfQkT3J67t6FPjUcABPe86vDo42Vfod6gKcaevVK2RcunT4ZlW1EF
sBQrWqDvM+ekgEz6tWHFDKv7AfWyqI54Ld+iIWwwkyU/eQ3WQkB1AuDW9muG/Rtp1WTz6DMrL7Lj
tupuCKLYN8P0g3fHW4ppYvhsABIUrNBRZW+FRrfXiBtaR/SBUD0Ta5JMAnuJzHceESQiYfw5oCfa
OvAYVr4Z7ge8xCvX059FXVu7KRi7+46obsRNur93BirUNgGTXZBQSFio9gVXPySKpx4x9fTuQQNf
3+GTWs9B8sMBhr3BlvbN0ICiaIPocfIz+y1rH33bRAFhAcf0/PJbMhDd1TK3zukw/3Jw8yA1RK47
D7CIOlf7cpgtQVCl8Ez8jNlrGx2qDtm+oKg50v8nTrC1P0LLibmt0alrY686UQ1qe0ZRsthbWW7D
RCfBo2mjC/0C1iU3OFDJ+Ut34Op5Jheti2AC2V7xRbbQezCFmz7woBkhe9GnMtz3VXvPE4oAH45Y
9dZo0thOCmwYdwZd/goitqa+iGCmx3/9c30lZFtO/tjMrrvGd0IJBWD3+iVw4PgBwkFdTBDViSZS
eB70mijOmTxsyotD22Y31AIsdn66oDW7H6ebuWDRLXLPZxzEcX5qAw17CJmYHgJoldNn0a1BPqGv
J4cyOItixrt2/I5sASE+Ph3CIvfM+7NlXq47FE1HyUQ8tcQ94aToWotoJzPm4/qYiAN14LHOqYzM
Of2aXewj81i99DWKP1omAZ+uxmnV/S5Qs/e5gTh2RiVriXFl+WG4CbTDiIp+GWs2tN1AmXG8kbxZ
fhpO8Pyj0Pz4XujVLb3gG8wd6k7NOo6U7DRhR5Otb+CyhsA6h8hoaHGQbJBo5oZYWm5sBOu2AQSy
pM9Q1ryBnvATD5ryDBjIdLPsWIUQvMwO9Khshy063hUNSGYTk0r5KA4JwwqzENYxcGngu1Gybjpa
lREy9uVcxwyQU+etdzrMZXr2U5f+N+bXdukTZEYrK39q85oUECRgzKEm7BymvxV6G9zWNtgPQuHw
4jCwS4L+UKM0WVCLMi4PE4qwcPZue9JGGdaRi9m2tw5C8fWQ6POhNTXiB3SoKhADCF1pGYGb87Om
GXC5RhSJVYbVsO9hrs2mly5qyg/sAx1iqPvWQvI54QNE5dUxboOqWLJj9lOo73WDTXQeUKzU5ZN0
G+IpGiTQojtEqFCYYUZf0/SVJgFeHA/sFDHQgEQze4OGZp/HLSk3pDbnqgTWBLKCtumAd8oAlcNL
N3TecXrAkKLf+ZAq7whb/JVmdYixV6wtYCTHuBYHlObRBZSbxJEJs2aAhHoZyZyqm6k54UIDHj3e
JH3u7YI6KC6JUyPDsnvk5qHNSJ917ZF46fAxEoitJ0C3WRzIRVA64VkW/TpqRncLfzDC3r9mAXmv
9Iy8E+tcoE5dMg0iqss86oM1PY4UbyGezkcT0/0FCeRKDk10U5kksouiRlZC5B5o4GUaYmVS+bKc
zVCO0fWh4wk0uS3Zu8jURanVhVtmtQcd1Xcx1MahMevvgKVylYiwXY4IPWfSFhb02Y2N5dKIbRFw
YBKLtqM7EiCcFx7Wr6DctSjVFn0WZWsP8O5T28fPZhACF9MddzNVjfMMcG7ZJuKD3gAxWC3aCFL6
OF86UDLoCLRl+WL/RF2UMFCiJG+rGsNpWOkHXJFD5c2fwnTHX36NJ9wP8SW69As3hoUlBL4B5bLH
TUyXeAMWatoYGdLOjv1upbu7JJx8FANy2ebafFPE8QtKOCbqKE45XlCEWKV/komtH+Mp/CWm4KPq
4vTWpWG3SoYS3zVN9pr1oMkuXhiIB2w22jGUSO9HPUguUzMUyDZxLSXsXE1qOU+mO+B8LqKN2U2v
jQx48MqyXs1i2DitOTzI1trluhw3nWFxbqpz6+KXATMzAXRFKf87aDkQqehaoKKEBJNsWXDjU03L
gymFT/aezYIj2fB7kyIk4CIJ+8UKxLM0Rns3TtFdFZYX2XnJS2CSsDmq8tu3MCfrSU7oHoqGVDSP
oZ09jHBJatRy20lIb2lZHbWbl+3TsD9nA3liqQzr5ay72gk4JHwAkA2i+LE4HXCO4QglBPSlaCSJ
tU459IqrZddyMEUkpBHm3Xj2IzADoZmdLaPSVuxtaDkgDhLyMW5iJK2o94bbUtMOrL75sp5hAqF+
H29zjiPWhI3B5gSytoPuayjHeRePIRGDwjFXyG5HhLuVvYEuEqJh7a1XWJWHuPfuB5E6t4SVD8RA
Ja+69+nXrbYbLcY75DYS+GFxVq4FhOm2tIyjMb2hkidSG0HLMp0j3oG994e4eEwy7kLYCoZEyi7A
1a6ckjZeUlCYELbK+TKNzzjSyEXyObcjpkC4kxzTHbyU/tQHxpIDCbuLXt7qPfYox4FyY5aD8WnF
+j3F/PzUjL5CdIRrs+qadeR502somweg0f690bW2irNKYW/owZFJMMFwjj48kZEE+lGr1p2Zz2sC
uALmPP2XxSaKcms8N4GF09lL64d42gLXwJjN4PBhsiw+LphrB9/oSWuta5NHrrXuMl/QhXDb+TaI
AU1p5VMSR8O3WyH/s7LUeB7qBqySOZZnbHcTYFyDdnRD4Ergt845DjCI0QYoPmKIUhk6z29/GN8L
GqPPaaET+0zvmEyi/FwQ472d+kAeRTFnh94MnF1XFP2N5d6kFEeHITO9VTwP0zvOlYNBXsRTi6R4
4ZaDfWwsR25tp8A+0akUsEpa2y4kmi+xm/GCVoCEL0brxxxsPWU/xYQm0JloscMseTDlvpSPg8wq
At6HaFvWLZW21gF8GpzbJgGOhmzPYvvo+kuTuWAn2Y/enISY3zl9dnQreKpE+dZQbT8aIb5C9byZ
Kq7drIPug4gdHlvxUY8F0wl2jYMvxfjoe9orFofwciXg/h8p+N+Qgm39ep0AHQffhQIR/4MirEjH
f/8rrO6iLprfs4HVN/zGBhbib5CZbNOxhOWA3R2+m1ahh/9mmq4nPduxYPlI/f9zgTXD+JslbcP0
BESy3+C/f6EN1oZ//6tmmH8Tpi6lrhs4dHXMnf8bMLApABP/ngtsWNICPSwonFFqepZU3OBfHw9R
HjR//6vxHwA6Z2j2YMWIu4iWtAIjVq8XdE4HNpl1OXsnw8RTVTMWY2rJIbWck6Ohk/cYKv00emWi
sPCUy+TTpohNdRCwfepdgH0AubGDTVCCRjSmX52H/17DKrIMZzTBacIsXE924Qwil6YjCYBWw7GS
L+n0HFmYuiIfIjBKyHvGHUehu58S+gHGBJvmDBgOVnvemFkkn4mOxjTC1AobX38JMOKFCa+jdcRP
Fu3Ms2DftiiPw4nIi+vfjqazV9/ZR5sExRQ5C7zu9T+32rHwwmOmtDJFxo8cTfT1LUg5itNxY8YD
QisN/v/sOhzY8QuV2BdiB+yJOfbL2M0+qXRPjVMhkKK5F1VUUuOEH4Z05dQ5qX8wpxVWEv7SNdoW
6QC/yyjxPYs5uW1GRjDXX8i0REAX/m12+bmja/dLcmEQv7nOl/oh15+epf23KfAqxwFaLp+QDUhI
BDNNvPFYlLdF1tyNQfopnQrBAnxeRr/6AmDkxcGr3EYd7q2JGlCPw09vLr88CVIljD4bEBRYS1t3
NdodLi4j/Ix7VeYkjkr7PNstSMox+ISZFCMSqWniVbDV4ijFRVszSNLKB8vF9swQqV+KTOfNUd8N
6rfsbG8Zd6JeAozBXjCMr+xMI2BB79LFTAzCkl5q3xWcivhQtKBfY2hNmM/O9rFiiHarxXxfSjd4
XWbEB1PkLiU9KmvYiGZFdoyF0ZR7Ge3Y5/UlqiE4D7V+idVtwoD8hpw8IHFoQnlJraNmMuS6d7mV
h5EYWyOR367nbDPZeuTNgsPl4lTNKlYQHs86ZDFihiCgjw/fbGHgqcrVfUJPFg2cJk9Vab8AOsAj
xYXNXPsUatGnr+5F9V+9iPNhgKawDPim375z5sYfNGSr9A6uF6zzytsg4NPiIUPaVjOO6Zvk0otT
UpIc1TLSooIpAdQk/adsfdCd1DNYR+GDKNVur25HOoig8V6hUHGPkXJbooZku5zWeddurj/4erlF
bf2kwy3NsRuv5MJiYuf5Ur9RQjGCeCI/6+J8fbeaopzOEkOOZ2yu/4QEPbpmUbNu/eZCzdT+Bqb/
bRn9B8j8L3mX3RVAe1lw5D+tTrawcYDopiNdEmfMP65OjgQJMQeVvegV7srPiLtB+boYNPdyff3f
Ldr/zaux5P5pLeTVJL0tVxoGZ58/rYUG4GuLrAminCfVlue5CY5pYnKMgKemg0HWeueibpp//bIK
vV6kE1WpYtC7LMF/fNk/odkRHTQN8mx+SRe4+hB/Rr7KpeFp/zdX0wBv/8+v5FiWKW3+B/jhj5dz
yMhPiwjkXZgWK1GPjdyOeLD9y8Q8fMlUu11TiH42Ho/BIMQpC2CHCLK8A2//r39nA7b9P70ViQrd
ZhLNWEVXb/V3+85Qoqg0BH3QCNVqjw8QU/PB61m21fsxQj5uwiZuDCP4SZN9r9owgXhR7y7zo10d
r5hkIL1vxucM9di/u1Bs1v/y3f3pQqFY04JR576DmcGoXTvDOOAhVVtZFdt7Jt2XQO1i+BWQLI/F
v3t96797A45wbW5EMgBc+0+Xx5ud0tLDiXEUg/qmxl/VJxBrRg7/K189prFaXfgwv6CM4DD3bgDe
fzXawJIVs9RMbuiCULZ+rNzF1KNuYe8NiSlLVPxoSxOsjXuJfDKwsFD7rP94uSx2bCxqDBe0N6zX
lPnJfKNzQrTYKXO1TahdPpbRcujKM20ZlF4drWDor1jCeXdZ1cFSLkhrlqfcSSHgOOBm9H6NbYkP
OhjurluK4RXuSlePmNpqjNhF7DC84YqAQhCxiM5IxBdNgHCuE4RDN/nK88BGsIoO6hqo/9MlH62o
3yP1q8Zqs6NzejLCaeOmxkcpaCXznuryOzXkQ5aSWxUxiXLUZpWM/WW203Mq5KUav9EKlJA62Bg6
YtKnrNiQBbXXsR/HmXaKeTz0IF17pvE82ays161ndpJ5M838MbleMvvo6fJXiO+GUEgusHoZdRNf
KyotoGYJioqZhR+sVM3hqBs3VJeexOyLZN4j2Ia9pt+1LC2/lTc2o+fcfBlqG40sv+91L7mu7ZHH
p5Q36ruR0ZEbsfztu9hDZPV4/Xf/+kk1DbXI/ml94iFljUJQ6ElwZn98VBFuwL208d9eK8EOYBOj
qeB+dim/ykQl1VoV8ca8pVJ399KNP53BuUf68VqpnUtdCqJvvv1G2zqkV15LNrqCdyKnx01s+66P
KC5ryUd/ffbPzDdfGxsIt5egMO56WO2etpYOAPcp+mwxfaG85kq3enYSfKumLrv6VlV4DtkEMbjc
FVEEh8Y4BbQHl4VyIeVkUmUEEqlFr8/Sz3ZWw70MzVXPA9VW3Fu2Pb57yilVBYCp0s9UXW31kzuH
HpZAZqdTAY1sP9eKEdeQ2ufVrd9wEwa9e5/l6WvWcyvXHF4Bs+kPadEcWQIjRMr8htMIaiAMXwem
6KFBtcOn66plTwuqd62wNzWZekhpL9d73S6/BwFU3k7C7aC7D9eaBC4rUGD5kJo8Jzho+fU87zLp
9kVXH4mqMmqLuxN6hg3S0rRP15f32LwQyvGb9uWqQoQgArXLWR1KKfUwmlbwqVYLSB8rT7b3tOca
juHUHBMfrTb8Ki1I+NdHvqy5LN3gvjcVcxT1hzJmacn68ZLX4eH6N2ANY+5NIlWNY18i2Usc81Ot
OkZCpaUqysQLvkYEe5GufVjza+R6j3nOA8e/0SbapzaNHzk1+zxLF5qAjlp4IJNyqW58irFFVvKa
dS9Yl7zwnKPyFSmjk2sV45lM5O3xtbVZEa+PaWGSxeBQfaEKvwvaAPY6YV1CLRSJWttwSvKlDRfZ
UNPWVsvrGDGsC1v81u3EaQLa/fWMok4RDUO7JTDqdaAb39LS+GTYrstGXq5PdmSNeKkREIfDTWYy
miaS5rPt+Ki8NH5mWvRYO+En53yqZ4avVZFREvOHjClhVXwMBgei63Vg5JJPye21oO1jllQ6xktN
xphkDAetLqf/64pwfeb/75T/7075LG3/cx7QkuCg+iP9y//7qaNfH/lf/isf6A/Hfn7Cb8d+0/mb
YHjDKV3qtmNw1v+vo78h1BFe9wBsuYImgM2C+49IIE7+uu7Y0rMMC0eiZVAQ/+Pkb9Iv0G1D13Xb
s3UPgMH/5uBPI+GPxaBjAZQweQsEE0lDp5WoOgO/r8BG2Uv4AFvANci+8nVLXt1d4hHuTck7rM2E
uVwiN04WDc91Fsz3XZgdsxguAgMz99ZxGC76EW4yzHtQ+TTz2eHQTqaXv0cXSwcxGF/IlP6qk8Td
03ajG4Dzk9E4E/Oec7wF20sLWmsPmojz4TB/FkBATtnoYCWajTWK+C9kZJRA9NyfUR9k9B29cXv9
4zBVHkRwoK3XP3KgA0+gKKyFIv4YnXNfgVM6QyN/MuvnEcfuKRjK5OUdGNCwaO3kzOYx7Xu0YstK
j7/4/cgfdCTRpF6K1IK3VtfTkuEOVhOtJI16ZnUgi/WplRkkhYaA37TscX6wbiwwjq2CJD7Qg6aW
UawNVFTxFuIFqctMNaBxOAbncsNHHyXng0Wg6/H6RZNzs2lcsESQJaLVWA7nrJiDQ6k7OhIfQAFR
jgaqN9Bt+khJ2b2ZmIMLyRQ3JMfUB0YEXU7yYOE+MOCLuIo04ivmSK/oI7MQZKwznEjn2L2pY3ID
y9rpDpLcsmRw60NtAnWvTVR4ga/vp4hWahizqdsMSVJFQBGKhWIJdKVaRB5h7HoTjj+jWDXK81AE
CSqNzDeXbTowh5vmvU0S1T4pcUi6UwHwwE2BHNMaW+hZAZ8lw3k5WKlg2zXWGZ7qfV+I9xaRNkEp
3rDX2/atspIPm5rJ7yPxWTjOGkhefdKTxF7WXQ+Y4qe2HYIKzOSxrstqGdhE6E2O1WxmS/ZMxtqH
rMYpXID80shgXHKzQsfCYqSFcGoQeqVQGXR9USqKTaZ4Nhlgm0IRbixTsW6A3kyKfpMoDg4aCj5W
uFKRA/MDIFJBMpSESIBzHWictS6b4ESeRo5zr1j6jXe+RbWi2DuTovA4xqOtqDx5h2Hakh4oybyn
U97g2Mr5YcshFEtKphq8T8IjQH1R3bWAf1zoLjgM4aaZzznIkEUEIsjtm1cfZJAEHSRKlN+omaKH
GKyQDV4oBjM0VeEDXNs0GmOoh+1+6thl48TR4STO6ZYudMG/E9q+NJ/hQO1jxTMKARvN8jOO7G0X
kCkxuthsZT5Eq7TEc5lr/XkGjwR96wDlRWKQRJfMbGvhiJ7WlsRElnkTxmlvX3hI7F0PeoEfWJc6
UN5Mm8AIihMJpMkD1iS4w6KcyUid4OkQc2VuJNiFw4SHkrJWwDUF/FQpAtSoWFC4qFfWlQ6lOFGA
799NgoIys7w0Rfbu+LiGG2jguybrbBr/bokLXNEOC8bshTTO/NCqc25G3Q0PwhicJbaJnzmj0Ydq
e0O8TMWIU9C6VJCrjFFvqbBXLvyrDnjZFYflPguFx2JoniwZKabUb8UW8leuUFrhdlRgrVYhtkoF
2yJC+ImU2q2lMFyJAnLR6Y+PRJ/acObnceVKIrJKFZgJyCtWSC+ybFGpRBX6kTnf4m37THhmCTwx
AdwNr6TIfQ0QwnJIYZoBMsyEHWYoiFijcGIpXDFPAcbmAYuGQo7VCj42dDWVI+ajHC5ZD58Myoh5
E/G+kVDkGwnDTIdlNvG/nOEBUrPojcVxZBCr0GetgqD10NAYmZz6Atu8D4WM94y6bcDEohWo2cwA
lEDsbb0Mr1TI6IUJXl4z7yzLFcbnth2tZVyFtIrhs0k4bawZNrM46qIAhpsJyy1XUDep8G46nLcW
3tuswG+5QsAZd82cPI0JPr0RbyqqASaLUfQCHWI3KIgcxw1yJeDKWQowpzGqXmtDvmeCmOOUAkNn
IQwrFJiuKlb1AKjOhVgH1QGhGQw78wqzu2Lt4Nv1CnTnKuRdq+B3hLw8eAqH58DFm7v2ZVSgvFoZ
kBIFzwskHVaJNqKDBm0h5pOJixx/dp7DXjwQOYqsC/dwK9zvdOBWN4d6ybA3utNbsKMV02gWbCJZ
h+AJnpKxLd3op5XF+1x0DXM+AIAtJMBcIQF92IB5Or96yEscwl+3SOP1/D85Oq/mSJE0iv4iIhKT
mNfyTqqS7ZJeiFZLwntISH79HOZlZ3diZ1qqgszP3HtuCETwqBzemHggdUdDGSwW3GCwgAdhp4Py
gUVoL1DC+CFaEIU9rEJHAS0Mm/iRdPlrU5FNnFGhQzesoRzqxf6QxYjPh60ZwjstFyAilQxCXmt4
bxZW4gJN9DpKgBxJyBjrBA6IOe8mT2392T1msNO4ltx1rthlxiUUr1q/x07/kk3OzXDgNS7gRm2C
cEy4X7h2u+uYgPRYMI8xGudjsKAfqbixRkGDTBYsZAgfMlwAlhgg3yD4oFZE47/zoUlGEya3BS/p
LaBJe0FOBrAnWduACWDvOi9YymwBVGaQKtMFWZks8Mpcrs0FZqmgWg75GfwschH6wrLuiStlowfP
GRUzm5oGJ3p2Zb/92ouKuAVl3cKad3g2SeFyiznb+e6Ml4QVCJlvGJkLZ0c6B4eubkpU1wkpJT3C
sGBeoAAj1MvFfy064j1IW5EQsQWO1pCDFfABV/SKtpB0rrD/nTDAO8h6z53ldjyu1todHImDkBO6
Cw0gsQ2E2I6MgEnbBLiHrCp7eIgQ3olGSGbqtApgd6PMw4z6tUlM96CHAf2H6N+Ttv8YZRfs4bk/
yazyEeoq5jjqbibaPwahAZmhMIjbzXp1DuTbOCNs5OiMV5YxSF4AzNRM8d8Dy4lO+g1WxXSLTaBy
+geAHaK1hESZFuQrZ9HA6Hh+argKNtnQX1mkd8/1Mp6yB6/Z91C5iKSDnz5W1q6thktCu7kWLUo6
qyeHb84JmFHmW9gEf2222jvm7E/0RkzmCD+pvLa88D9w6hEC7RbyKCwGOUYzHsel1U4nXEvcvjfi
lCHZcOeXNlhkoQwIt0BmpDWCNCHNB59ksiq89mjn3nfkVNMmZ8/QienUx+BMA02eciqfSq8e94Eb
L5J7TdaleIXNDKUMv9sO78B15ukaJJob3/n2KTSu0YySxnR+2CEh00k7dVTp3yHT9mVqESO7O0wZ
7gM15MFrYFs5aV2uHfCKq3oEmYZckH1yNNy71FKnGE31KnWraxkDXgpRT1I1XAEEgbXxkyc7Mdkl
5ataMZLJbwoM6HZo8TR60QDVFnXMEvuYd1R2PGsbt2MDyErwb/Q37tPx4MExYr2No7Q3AIXL3jxh
LQDxiMp7Z8pueIzN2twpCn6bFnszQgLeQUq0KTso0CIu/qHfE08lncE5i06/OzNlOXod3BghXfBo
mFtvQqVMIre5E7V4ARVKcgkf6dYFCbLAlPpD+j3M1PlxAY8Cq5yzylq95IEpaw/v+pgn5ZsXb+No
4XJ1xElYrfvAOqF/RCVDmCFHLaEF3PX9zhz7ZFv4fY+uJn1rvTbiKFW71L5gfVGbtlDpPjHsR2Iu
ndtoPDbJQxLG3QbssjgkHcOf2oV2psdwXScMS3SYi7XzFNYpOIKWekKIh8onhN2QiucmaBfSHpNL
7PInMbMYRZq7jYKgee3BWOexfinKMlzrxisesHOv2pqpMh7Xi43LfjfJZ+ZqnBCxt9YpsKam+IEy
DUQjFZJJhfk0539LFn+LFvWb9Ql5BTW/IDmQSZodY2l+4XCceQlmuc1yJIkBKkNO4GnrYVFa1cmj
hDCzrl1c8nyS6CX7ahWX6P4E0stVNrLfmYm+6rsMtq0Mpk2tOxN5ujNc0OEg4soSpntwt2w1NAdE
RcjCUWoF5MiSPAEpapgZWaFYMsCmqezQ7voA/Lbt5y+FmbsbZSgezql9HGZGMqNTZM9F3L5OY7Q3
gunA+b0kLy7cllJ3J6vepGH6a3bRxCIRS08jcMtECyIsJxAQ86mTwoWH+xDJqzRY6EZhEOyZr2wJ
JOIGdCugyOCs2caKwxgk3ygnV3oECtZ0kKfy1MEAMdjZLvQsVDV4TMv46EbuCWquPhm1eWa9WO4H
vh1gtOq1R2t1CEICTISVbkUWPnWCmPGY6Rpf3HNNytdGGu3V0sY9qUvYdO5AQjwYeeQb1TM65HEt
Uy0P9URcRwWjGAv7p21MX1Wq/kUkrLPxzcDuYMmvEz4UOwrcXUvAmjc2jLdz+4utSZX7ADYqjpn1
AFrzTF7Ms+C+3bKeixtwHUHmMFVumBYBa/uJLbH3kkTs3SiPiM8rP6HPUL11PQJ5cyDzxiNKluOI
qoaB6aF3h1/kz8FW5fhKmmBUByQJjAxHz9i5wr125NBszGzmtCUCh1OBIeqEiKAYkAeHjC1TmKKr
SWIVQJj76EKFxnDqGltHtYcKVcSxigi4siq48Vy0Q2CRokIXjPUMvSbJ4JdYgmsJgfH547udCGxk
5zlhpjx6fnm1K/GkD4Wf0U+6PBRRhHmvTtI3M21eRk/89ZxiOvTo656Cjro8iQBcm0l1cfm+2HWR
XyzB6klcl40izjQTfCl+6m+7hsJKZb9ZyoA1GtU9DKziErOMQk8ayEtPiCanLA2rz2lJcJuxLjEm
D4aF5NeLf9rE7Q7ab/aF6KlMuKlWdhLhR0RRQXLJonEkjcUnxZe59nhKbFwI0yLqWaB8E5S9lQea
dd0pgxkjTjeNnwOKYnYjMOFmOg5FmlhhuoXVEvCRFk7Dk2KFX2lJrwEqEkU4MUirekhIV1lSckED
f7dQIJKihfXPQJoUtgj0TxmfEBsdfT8D0D/ys0p8HL1p37z5yWo6Zx/OzTOeq6pFktqNu66AhcV8
eM21ArOAR4Ct6LA3DCiPCEwQ4OXuBVoyr2VEjiFugQsa5/XkVEREVciTu2x+7lNQkK3zx6+MfyDs
vq3xEokiJErSDvbabE6pdt91RnPgulOLkrZvqV9MDhkQ0uSa4n9Msk8SuGCv026vHHLUYSgALUKN
LxG7FSRLBNUxl0a0TlrzxS+G2zQ30ZZpBsp+l79td58SXgcfHZpgl1ENZ/SSRkRNm2YzMfV0FV0n
vkZQCSftIVpAcnFJA6L9oii+iFD89bvHxHybRX4lDOUrq4E+9NZ8zSJwixD5lzBdQX9EHoEam/7g
2tciImtrMgVi2MrODijaJ9ZkPFSC3cu6baz9NNPOF30h9woxehQNa2X7EArC9DDYEqf+EEBgK3qs
A/OxUH95fZu1j2fponCNA9X8Il7gD+AuoIju9KWig62ti0WhuHdLcfdn402V5BQkLlCdpjQ+RwYh
PAsYUNLIOpZIGDZx73ibgGFVYDvDupLJ41w3n6bgQ0Lst68LNR8MB9apzFnDDF21FzjlAtdAvtJS
Q+Mf2ufBbFMTZu0GaxIaCPvgV8h/8w77g7xXSYArwYMnyUrowRrde+Un4U5BvHTDsD2l7vg2m6iL
XJjoXLQbNaO1hZISbQMC8QoGNBuRdncwOtiMiwYqvCL4D13jylI4aEyqY961Yef7Hz46EQrI3t4s
V1ELjngzW7PCRTPVJ4PTqUEmvw63tlsVb0ycuPGjtdIumt8gH7G3e4yz2g9lkAM0LV9jy9E0SNAS
dWFCNA+pIGfVfZVqlHsgDee88A2uSJuIY9/wt3P9Gdv2fIbIfzbhbh5s8ItxzZ1UC2oETDAxIDhW
FznGNb4t+2zxQU/edNeWQYr6AGNHjfnOBcbRt/xjkxeH66JwcNHFOxFzvIZ/MchSV7ZJsPGTtNkI
liXr+uKpCRdAv/QW7QTHouJfL95Kcht8rbyHvm82Zu+UWyGfpHfAFkO+pMt4ayboeROOLMu4IrDM
cOf4+SGKB8Az01Na5PHKnVh2uPnwzlrtn2eGv6VOsEgMMf0i/7nmKAhZljyRBHXKVRZunZToc1yu
8bhku8YMyjKEq3VauNs5s8ZdZcC7LVgmVc8g0HzuBGLcsPUVDueMZ8J0S7G/1MipoYAiHGY8+oPx
NRkxbPh0uiDBsK8leA4jO39NbONn6AqPRrYGvWxhsRkJZNLkXqyrOf2SBiI1fhoRMRfTs7gPefjX
KtQZSc2LSjEeVTV/Eh+MZxYsplGpNkXoMZ0teWCG/N0fp98OCdNK4Hdb9Tob1pMASZiF3baa65i0
JzlAwoBzoUYSCAx7ejAGMexg0ly4j2j8ifaIvHY3SgpazJQxoRj00J4Ha2goDgWt/Bq6IREmfQG2
EqpKgtUWEYrCgs7wifdVPqRZ+daWI3Yx2huSQhhAK/ATeexh0DN5IU332SRdGGtqUB3UXLwVjCct
r1t7CS+CgoDnwMeDd7puR9NA6haax6Y/Z0YBWnGgwKsYSiXZpookgZ0zH59dY/bvoYia+tsOiZjr
Up9Q6X9Zk+L1djGs18Su55oVODwODyfsXyUk+P0cpGCVtL92QEhILYEaYggyC1QvXo2UNjHVvef/
HLriBTolc6jJfNTEwYXtJB7MiHi/KsDynB1GToUcRuSqwLTrAalL60sn8LnCMwyeGcFsggL7SzBU
iKacgQgXlnUTSPIkgmKAc5h8TfcVU+tv7aV/OstM16XEt+0MqIUHQ4EYT75lxDyjgLDEEyT3zZ8o
wuPHQBf1AYezEQ56o5LBOoS0U5j4npCzZJvUjvxNVG5Nz/DwbPcZ0ZX1Lk6poBKJzCAkRuWMHnFT
GMSQ0QvfRVTLA8jMbwIHU37pOpcN0Zwpx1fGOWbQ9bkZAcCqjEnr6zjs1IMIM8B9nbODkfKT1Fhw
ohGWOuzJre7rB4WDa++MFRxgTkbTAF+uI6fYVZ37LNy0xfuq2zUknSNTCW/DK7HxHGe5kBVjaJsn
wrsVtKFrfv5f7gNs/zG3Qp0a2yjVHwJFYDoxLa80H4g/UfZH3cVLcUWaJU6iVBR4i6Y/EO7RXkZC
wkWgrOJqAL+c2acWkiiJ8hVpCnSM7kIOtobHOlDkYyAbWeWeM6EQZ5Cb5b9KTeiia2XsHSx37IEg
BZOxBkcdBkXZIXxxHYXFHr/x1naep37u9/ADsPdZnfGsLDR8OYk2hOzyxMtsDyHpD2oKcTN9LMkg
YrhQXxLeGK/1xj0/UcEqGM1bNRp4HYb8OfJMaoSMF3pK/Ag/YZcdLTyFWYRn2rPdk+9W0WVwGXjI
4aU2rUtruinABw2wTIOUiC/OxAa4SgC+iZaBXlIMB5gPPi4lFHpENofeR1BM+VHadr5T3bhhaEik
J0SHQzZmW9zrmJZIdXbVFG8IYDypwQA/biQPU9ySw5f/lXP+0i3LurLD354Kj+FVRW3T5jUuebhd
kT2+pFU2biYDJ7MNHgX7VvDo9lQDUVjTIoF51eYrYq21nTO4JSAvRv6LyoD82z9dR9IC3BByWEg4
X7teP24hF+UWiC89J/alh02mCZ6Soe1tVMaS22mb54DU+xWMrWYdd9a2yul8nZrgSNu4NuAAdh7L
D0iY0VtG6IfSvvkBaUHEfrhuNPLaJGWcxb/iEnXog3hrXrvp2cFBeQic4L0R5IcM0UNlL2kADOfW
UeLf6qR4YolA/u6Sw+3wfpNXZjxBtNo7TePc5oE8M3ZIh5p8nZXAfd23uIUlx8muc5Jr8OIP0BKM
FfEmTEcd4z32MMOSP/fYRS0GZ8A7hPzQMojy6HqkBAI7aQN2IVOJrh8XcNrQPQ4cpRjiuJSwLnAv
E0009OeQsrpVamPSGK+qLvhbR3Bng9m/42a726AkVqJx962ff1VTfpM29LbAUGJnKszCGUqKygfN
zTxJtOrF8bKfiqXvxh3itziyszfmGCUAej6s0f2camxtmDmpMHjVUfZVcCDT8MxJQAYeryA/pH1A
JcX8UDpMmux80+fhvgbOvZqGfB9n0N7Svvsiz9S6icZjjJ/mNDM9NzF86JhQVdDvdPcYI5Wd/Lh4
cJ+Ciz2lDgiL7ITxZjWbEW+UC2E0qv5Z2ROG1iNLZnZgjWVuM8d+zmMzeOwD/9/UjDewq7e58VoS
o+U6ZDOxmlRabush2Jg5eArLfzTAqXkeowr+Y91gaSFMh/1jwMhzLyb5jg+cLRinQF9+qsn6Z0G3
ZiOBDzDKFfsJ43pOOOc5sg2LehWmdO68dt15nNEQzgHFRmrQNBGqA5/e04u+CXF2EHevxIHRYYT+
LkpbOEjVGw3DwU4W3Y59If8Tj1/TnezW+WnkWQAWWFm2z/4PXsuCeWN8DnMEEs3/gZVenPwG+XCf
ctFsnBCJYcERiilw8JtPnWsQ0TMx9SEpYnUv353MvkhFpppl0F53ysJJMlnruC/eQISjQLJOLfZ/
0GM4lAnh47fiOMByANi74I9e4C2jmXiPTExt1qeE17l3m70sPvpuZ0gMLKAQPVJ5Ixiw9Sf9FXsP
7uouZDFfzYeAm3jv5hUIoDF75OSE0DVkwOhZAEvHvJSN8eKCH7PjdDjq0CPAx/1hwAnVfczFZjAJ
SSYhJQ9CLID9eIqT+EOHiblvBdPvGUF4j3lvJfL6OEbzQ2URrpqSmxzFv0nBOJ3eN9tMhPmsTfXa
Nu2DbqcFkBY/5wYwPm0BJdW0i+Jeq5fRmX+m0Q+IJ/uMourbgb9xqSjbPZsOYtZ5uHIHG3xh4v2G
YfFCM1cduzL7y29LSLBBuMrypccEeZ0tArtrevwVIJpmg0j56GnewK71ie9rKYp4Od8wX7F6EmzW
qXLUilytcz+ROQe4bRtCmWeT/lyK/pFCNwQiAAYaqAtr5FzfYG5Q7Id8Yx67EggoQDkq9bQb4uRB
NR6JOAWDyMDqH1IXZ0bKdnQTRdF7nsx0YOxmiba+xA2oWj8SLw1Rlis3yHn+uqOPjJ3a8apK419f
hRdzHn6KUF96TMV8dOOdpeS1ZEieGOLGSm1jwkmkbGmujaTOUYtvN6iNl5kbCLJOZxivlkGLFVCc
pGDLKwHdspvkvwJuXhLYBw7eK+HZDCV0EjwwzItADDGK909Lac1ftyOxpwz9cGv2krJembQpEuZP
SxFNJbcCGH9l/vNFaA/Ddeuxp2KCgYLdGPVc6GTmw+SJh5pgs13RtZ8punJM+SflxvVedtbdqwnr
SJr3WpFXwtI9M71nRFNoDmgpkjT5NAaVbc1a7JhDfPh0EwySCmgjlr1tvOSZCJV5n4k3dOa7BqJb
PkOKx4c2QBck5q+BKTTwFeasXOFhc34ErxL628rySdWpYImwRCc3Cb7QzrH0icB0IK1vzO9aAJb+
u3IRNsv8K45oCn0GVnPS7WPnQpne01IlO9spX9kKZICEeDQc+yWqrMfO7JIN9oC9Ub7GvHFoEOYX
PGAua7HwK0vXRD5hBCC7fEso2ivB7quwz3c+dPK2COkNlpW0xFHtj/lJ2tlzmk+MZ2kCzBS6DLmr
t0HRhkeUFckuxNCLy+M7AS8YiY64Cz1sQYJzmbnjN8Xy3kSovzZe/i/hZdoczY44t6qw2BiCLeC5
z+NuX031HxXV5rHsqbDskVtxxrhAqwgei0qkyMMTuYF/kPblzD77HSjw3STcGzyzGBf2MUavtDKN
5TrcFmz9koLZTLia4MAzIMG9LIiIKONHhD/nNkArrEmrM5dtJbNQZpS9KuRyAqbr1q8Phg8evki+
dEXDZ3U8YP0tjhEaVZl+dbq3INcwBwrrVLN6M+eXlPCBVevPvy9RuyDGmuR3nNPHGWdzH6in0KIy
EoO3CIZ+0IC8F6y6V5Q2W4Y7/JZtyvbL4r8NmDOjjLIORmM8y3dBKYqgcDy7CKFBcWbPnjSeGgYN
rcfr1jTIfXOL9bNg2tPI6k237Fwjf8dCzD5OoQfBa75Fw0jPGKlzX0aPAYngh0KmZF+SGInMivwu
hmm9I2hIAvGLNPLbb0GWs6mErKPXodz5KfufsYP8kW3zvAG92HAEWzL7JjKRKJPoMRm/C8v9cdzq
TenWRfT+aqYtrCOKNitPX8i2vmc5e6cmeKfsg4OXp+u6DD+XuQ1j0G9PcU7Et8qbBn7U5mrO+hbj
2lzXtYGgtr5Lzdw8uhfl8mjxjm6ypDmQSB2vYwX+pgkeEKcdbLfeF73FP1btalG+s6FgsDCY71Ui
XmZN6d6PABE4yWiTKK/Z+lMFIBl/SDJuCK9pF8DgixoApsnqYUord0Mbcwur8R2qQ73//2syi5S4
ccies7jl2QVYB1sfHLCcxrqBezSCYXAKsB1t3YGNKg++uUYEwGDI3pTVTAhch3jit5EZoF4k1KAr
mz+hyN4IaX6qBp4NjQjBa4v9mAXvcOoOrUMoTdEwE+ZS+GMnxAKPzcmT6oIVgHO3webAjbkVqfG3
zzVdBFOusWYWRGQYEM+x5EhObXlnNPyjzQVoSSMqqIRy/19i8xLBtFwbZvXpktMQL98Q14cQxasq
0/ccsprXUOG4JP+w/D4vbxEcTLcJgpMB283MgocBbB/6/YMscDnVbk24DE9xVqnzXPDI4JD4R/wm
53bJz4uH2vHBDxAZ1/dHr/wQswLg1J1qgiwdXdO1VGDhQ04i0lwqcneoQjNcQxwXRnnXroN7tmA4
pe+TWmLbJ/MPs2qofyGTvSzpdlXk/dQ+P8T43eZMPRn/YihvPyMxb6eehwj4z52snwh4W8neJb06
jliW0A1nCResIaprGwVvzRDuDAA16BCJAtDVwWs5oVpeiMbcJW56c0NxsYEDrHV7tt0FZwK/G9L6
0K81AADL6T6XeXhQsyFt3ODB1+XGIPWD8hou5HDKDPYR1tRsqlfo1Z/VnZnLyWqhu2C/4ZGP3xzf
IawpNbd2iYW7tA1jFfQo9SLGKUbVnQiyZR8QFmsxNOw0OdYKrc6NapmQHAoUI66wHmx1brvoGeBa
0P0LJO56lz4OQQlnLcZIQg/9vzOC7W2sSG0Ixxw343if+5KhrdU+9CWrCNd8AUBE9GALA7r9LGX2
DKTrYrIaTnJKOxV3zyH4Ty8AGKQ8RndDy1sWVuDjpcWmIgAsdW1rjUjJz77qZB8bi8zPKTepqA6G
Jy6KqyXu/aPtBMtOiI/J4KBzK3PrM7rh3FrnKITsMIUWRfGCMvTGuPuB+iIvewj/9NSLqxAJHrTx
qqT8MSKqdJEPB5e5ggYJjk9n75TTJVjoLaGx5A071N3mrcsNakqPeOsh/0GA+w77LkPzA6iMr95i
IiPk/ILWUwNgp+HUN7vOvxEZ4n/LoLgJG1VVGX0nVvzcS1RadjKcG+BNq9CqDmIkLNwb7roO/rnT
NqLe2qH7v1YTfu2ay0GE9DjoDYkxWHiGESrTpuCWczX7fPlcteIPAo+PzqqmVXmM7bZEkjXZmM/2
Egx2pT9kZ757nXxwBua8+NWBZAyHcLSfRtmcUM6cq7Ddcx5BtEyHaxGOQCzCH9ixgo8aPHADJOFf
12TdWlHvhUZORYBuSTFd9tzqL/LZi20cYoOYnK7kI2YhZcXGMwkpoHU89CUC3cZwN1kgb3ooesjy
XsYO2ug4kONiVq9TIW6+UR0dtHUoGaFeRc5H0+rFfdieQCi8JV3+PGYTf2M65zbgMrvSLyz1oYOz
sF8x5D4LvY4dSpjRn1+ConyEw84qJUFmVgfEY6XRV7JoiiXFGZIrPgkFdS7XzMYrtAANN7oxTA9g
45HPOv2nlsv3Yf7y/LA8Qn/cwM3ZNkoTPWAcZkn4YNlawI6E9RZNWj6gO0SPSMiSH5xk1ZHpCdrK
s3N1Hov5QQG6XhtBhw5WkIKbWHAaqBnPVZQQO28MC0Xhlz6/W/LcmUWlN1sJKhc/us4136YezQDx
iu4PPbyCNc/ksvnJ523qpS4LCY1UbZ9ABb2yCTQAZAMULv613fBLKh1D1x42TEqf7THIAeJD9Qkh
kJnnfK87xkfp3D0P5mJY0Eu/nMZEjvdGcjQSwDi2rbDpFgEbLJwSvqDebdvpqnoe4cC8L9cCDGAE
3DRQvDAfnQTCZ0jrDwuTdect+F0TzD3J7ewuZm+TN/M1GsWTSEd/T+czr/MuWnzT2b84F8ZqnKw/
iCCiXaoI4ujS6SMdzPDd80i48e0Htj2r2nOvZYYJKK0CdXWH7mB6VfwcleNAr2jsInHPC9KN66AN
t9zC+xoE4oatFrVdfdIha83ZmIKH0aP1R0G+HZapYJC/4toZdpJadCQLdxFXvgBx4yxy8+nkshFk
3BTsm36utsngkNykGWLgvP4r0pY5+Z61YnJMpf9wrdhqn2oZ7xvSx9ANLwlkEuIxCidgv1D0qr2p
c/+xe2xNXNDj8gBWnP2FLaalpPYX3PDOZjizIVYg3kYO5uVek5sCxman6NyJqL3GNpzKgLh3brhJ
rmboAshs5np/bePwI2RvjqDwK4/YXhn2eMtZJm2z4C01OboQjN4X1AYpy0S51Ja7Zm3QbaKOBULd
GmgNgoy7n7YvKv6alieZiLvfs4VAoRnRPXjo7QTSEvTf+SebyOex8qp9S3m2Nq2Iz5ULsksvmQ9+
J/QD4D8xCFPXVnvKPHiOilFfVjFR97AGA3CfkyFgXNyDzH9h2uSjXqPdGEr3YKZYI/HcfPNXImfB
aBvMl1xYeklHFg3Mv3gTVvHD6D4aNlVJZCG8ssMpXHXEeG9jdngeYp+1rp5EASQIlbGzTzC+1AT+
ETlaX6ecTRNywWcUN8egyj6zlo0cS8hTagw8Hd18z4f5AEWRMwWGupezGywZJy9cK5BSnvxndbmz
jxJJ4CgbdQNIzybpg13jN/pWKQ8NX8teWzKor9B6oB79TrLu1FCiRRZQfdNv38rKWYDXBM80Did1
f9VTD1NtMp11PwtCG0CGT/0+xkB3aPtHj9N1a2lesmdr+PBRZnO0+oSQstUK8+ArXsKO5BD/7aN8
YgdfMZImlwI9q+So7T4s1x63U1ucR4TlBcdojroPvSiPlwZVZsM5JoHJJO3sDy7MHI0jXfqMNjIX
vNMaPVykxYfN3J/CzpDryiS/uC7kxSC2CF1CvY6lZnsiLcScDoI405I/DHKIHOirY1Cw12mr3tj1
sr/odGDV2Xk/80zd0zgmzs3u5sbglwXbrrVd8smEBDsOaflF7vSwoYP6K3EwbVANv6KYCYBwoUXS
rFzsRn0jAEh0vwS8efzNgD+0R9rZRBEUiWFE6q+CB9rGLy03Dt/D4kBzs7i8sKVbh+OZX9jHb0rT
l+Rs3hokiPQI5GXgYrxnchkYokQMk5Psy3FX2jFlcKtRhY5kCuY5MnOrPGtN11sFTD4cEXN25Ea4
dvTVi5F8tOEs1sE8yL2t6Z+j0kEN3jwW7FOvdUNTNSCmwOADOS1wrtbiQmQgsEJ1/TvaBk5mL2Uv
tWxsMvNpa1vxo01EKGkxlVqVuYVGQ4P9lchCYpg/fan2JsdSlM3tQVlltyma+tRrTbLJbQ5ClEMp
Ewdjaf/YbzHL6ddJglLEkW+Fa8AAlFO1a2zyaogVG13/e55rcRsJb8VGNsHXEuFwdM3ap7mZd6w8
US4ChSvKZnEAPLKw5fMlFuWIdu918rmS0u7DRYXEPAGsQxsmT247+wyNOyLSrewNb/5Cux7jkzFd
QrfBOKEB7wHirKknnLam2gFEWbDRKtwMc18kV0PtP1dgVXcSKp0bIE/NqaQKP35uNH8Iqc/n3LS7
E7Jkh0OE5+mtQ0XRMrR1U+tD59HbHBpI32caeDMbNc5iQXxjlvxqktUXOQyfbc1dY150re6e6SP1
Mv2PIKfOmyu2DFnwUbXeZ5vWV10ZP3nOmJDxy1U1yRHKkrt2ADVX0eCeG6dn9IZDKhXhvkqZnNVm
zNEV/kAq+G5LBgZJiW7b6l1mNPZwjrZ90MOd9pBrGbRNCS7PXFnBbpwlDRGqf7sp6aD6/A1jgLsB
VLVuFYWqzsyzbEwGrYOSuyS2X1TC8K528E/PhUvzGQ7cQsYfC4XGAFxw8Oal43pDg2Ks3Z4FWTO4
j+R3QKOazkpH/sqfB0R7JurvjKEYkeIV51rVXYR27i09GpmgO62prPTi2Y6xBWE73inl14Q/laxG
uJEqQ5Ah74wI63omZl3Kzzyi3595QVcBWomzObM3LFgZ5aWQIAa13HUWZEK+8ZvVU/0pX/5UmgYb
SBRwX0niYTcDeVURYuJUbaU5HRPH2IUNvwRGBCRac79zPIwtkSuxDNTEKaOvGLq4hshR1SsWttN0
tqdEXjw4WYTx/MieikfpoN/KBpJ7lrnetvTQFCkvtbZijF7wjRyYET+phb3kE83Eb43RpE0PGu9C
XdKLy0R84Q6zN7ooEQ7NuXuSnU9CRM+gbXR/xur/SKO0i7KDyLvv2KwsunqEB+Ey1+wytuZGF6Ed
Rb3kmuiZUqQFfkuSSc8lCmH5OeWfW8XNNqxQtLO6+wzHu7vIjRV7tIi0Dd/HuWRXfxyIpgz30RG4
+uyG8gf0mVzB/4M0G9y9nnlGNZD1K8DtMa1kKgdJvohoZMXWA667cavBWUfdlVXB2fHP2EhQCuXB
JtdFvQH6d7VYaTCZ/vEFXJQqZdriTFrt3Jp4MITLisfPaXCt1Kn/Ufr+zTEVS36Ha6VlK9BVqQ+C
skS3tISbzF1zEr2zi5BeroeImUIxAqO3xofM7eSWPn5aRT9RknxnVvtZu0el4t9uqd/Ad376KcJk
Y/gijHejrRExu2IIW+qbkwuX2qXG6YE8cqbDWvlJ+54v3OKQc2Fw0k2QIPGwcjGTtxR/SxMRMxgA
L0ZVZtTGj6N9uU2sZtNYOODYoYdl8TVUjHEzhydiGJ/ogxFFv4cKsS+TS8tGbtIkM6Kj7CmlkSV1
r3ybJuobwRFfNXS2AX2GrPMvsmBqOmVo9n7CYAKg+51s+oMOkOs7WfjTMOxcFbOh8YKN+9mxrnHm
O88Qtp/lyVBMPSYn/wwQzoEAwV/Q8cBS2rUghOgia8Z1BPVtqDdZTdrNnun6vWKRszXC8tP17/YU
5/9xdB7LsRtZEP0iRAAFV9h2o70jm54bxKOD97bw9TrQYiZGoZEe2Q1UXZN5knmziSgrRveAH5mT
hDh3hFPE0wXtzjKYFiBYwq6orYbwEnNCr6I2uMdNtnGNAhs6WFuZ/AQ2QdMSpCeDDpsh7xtIKGyc
Vr9VPWutpccnqg3jiSIoDirFZ4eralWL5G55rh+HxU9Qj362eFDaaXpC9cqnX7afvEjpTsbCr5V1
m9rwr+mSr2bWz2Uevs9KHZxyenVj9x20jOVbKmgR5DDitfX4GNbnLjWbJ9N190QXLOMwufE6uvPM
ci956DGIrfsrqvlNnor7EI+ZH04C/VibbdAqg800eC15q3zDsl+J/+YdDQrk2BqCZBVNGzNj/kHs
CMIiImjTAeZS23UA5RFmjWbh0r+0b0Uf7wYbE2GNYbCd9yPwQwDzrN0mfBcN/EqyO3ggcxrExAhO
HTZVbFPOgr5lseC0hyBirApOmDORwwFKtW+G8zuJMGB3KamqPC+2jRqwjwQWyPzcz5rxhrcJ5ZID
GTePwdhx/3FpfVhmI9d9qx9ci5AaIm3ujGG/HC/aC74PoJy8ClbwUTUsxJrsByHMvU+FH03XrIai
//9rTuYXE0WNCIgs5ZQi4WYdpsV3Sal6pkLmG7DcdanwFTGorOLsaqqGCbPe9Tse9SejZe4USACX
M9tRhtvSU+ZGVi9xVBbbuGcvFgub0Z8yI79RLORDbJxlxXyttSrQ/fmwoq6013nBmKlJbvPylTol
alKuEzTz0HBTUIlzts7dyjmZdQuHWB8OdZVAlC6Mf2ZpDUy2bUTm1k6ktN4l9rlrjnhriS7c2YL7
JW+9PboIQq0XuuEyqUOl+JwMNiTIyr20tAvRmI+7LiJmSZNH0y7gfs89JXYTYyfkYUk1MzhneY87
cFBfOj6ZHCOSLyvW3KSaaHtr7N7QsVMxYmfd1iGj4soD9026KC3YukiqEw4HF2Vua90KBH6TWY5H
q2KrkupnxB78/YxTpyLhcQ2qqyCVDqQkLCRYLUQujG7IFMCiLdaCeJOKjm6Ztb+vhwxP685cR6Px
S0YKFC3mJwyv2/3QBjwpNjtSzXNaVGjWbxFX2laLZYpYhgQDPF1PGhoAmebMP6L0yuG+Y5vw6KUc
+arKzY2bsJRMLZtmhJsGLxNtQFnUbEuz+CuyjBO0z+9oio7DwBtAltJjVACYZJPtj5p2iPQu2Vpa
9OvkiG1Cl6uJNKcLHrQfUaHDjvTmKQ7Dq9F4yZMu1Z8Zm/m6QZ/sJwOW6YlIKILZxg0ZAsiaNfoL
3WKJ2YpVW+U4jLCrzZZ9VaiTptoer3bCbJM2X9uzyz612ALWZkNOWRbwgpXTobC5qJn4PhZwsjdO
6lBax5Ix6WwuOWDTElSNXrDX4i0wTAepxr0eRnPrpX2ADJhVdtGQ89BhYq2Mq9uW1s0OT2Rr6luE
Mm/J3Ogc5ECk00rtKzE3x25m/XoYK6//4TTriiezRVU0eulLz8wzTOsj8+OqpF42kkKwhAmNjZ3N
jwV1xoFBu9yxo9oSRd9vTTUeBlsdBJLQPEWYEYSQTZxs2Qxx4awxTz5buUS7AFrEAjuzKcR86AF0
FczV13VLrku7QNxEF94w4vSrzyKW/6pR9btYcH8b4jO0Gc+aBieqbRNt4US8vibJ0YnjMJLEG+8Y
fluRaO5Bthlc/n/Z8pHyZV5IIoAyG6O5bj397vXeWyZctHtBxOJJyGW0mEJ4bf7KdNKuGTydMjaT
7ezqT0S7sN/T3BTh1VdduvUDaNi2j2xiXuROgflYZ5Ue+Ua16cx6epza+TU0F69ejJOCj0Rv2N6r
0Mg3GiEeQM1itp3Oo1L4qhFFNon2mUfLKeTGzsaK4i/X7BBQxzhKhE40cN35PRmiTNzabFdyJZoy
uAwBTgmA8DaK8hgucjt+QaHWd5AQvxGvbiXrq2Oce+dG/xcUqjuhbA8JG9CCrUnq8DPZQcyRB8yF
oFM5kIjlnjhWyf0KdSQpdHxGzieGFmSnWaisUqvY8Xt0gI1qbLA18s26Ez7c2HanEoIsO6MXWxob
a6vD3U9IC9kpdgyx5tzNhuIuQL8TDNVjP4pjl4kvVpoeeqtUYL6w/GnMPZgt4okPO2UFYqJwr8jn
yUvy1Vzn0sfGtgmHczQODyIsk13fmx+8na86vKRD38zL8IVa1aHnbGfexzQiTbGZ5KGWlb53yYCr
rdxaD71Nqqx5KFqSpz1Cgl4RDl5lKlmlR1ZyMf7Q622q2p12fV2jcx1qeE4tZP3krZo6ZgQhHtzJ
zQhONTroksgERXGbPAtFdEURtCw22F6VmLxdpjUsfcdBp3CSMwL+XpTbrFwSU11WAzp+tg3fFSWt
PaHJ0Q81A5VTlSp/zORrwyRvNwBiYYbnXTp0CY3FlkECAzDKUfnYMrFou7rwyXjHl4eKyyu87ZyP
zr4cu3uLIYNvscSZISJ9oxu70shROJW8W6ibkF3FTXCL5uTTHdCJOkZwZ7iOW1Hn0GkzCjz8zIav
uftOV/ZJy/XXMJHbduDDnVhozNp7JfSPzkSi0zTb//8xm/zmMJ3uAP/rrt2ooWRinKLH6ET9YDF5
3jfNRz8IIrSYM1hdvRe2C+xZ9NUhbdtLhsO7Bfd+yHv10qbN8hwbci0FxcxQ5H9MLHk4mJx7GNZR
QFFkZfoThwx4/2OXZsGDOf/qZXxym047jkZBhkaq537Fz9HkNM46tI8mneBmimM4F18ZMo911fOz
EpKqIxnx9UYGW+QNvd8YjGoQKnDdFDa3EGFnpG2ylolZlw5y1QXKuYeNeqme6UbtF5anvA3WSiQx
R7ccvXOPAPv8//+Kh4kGleCq//9Kl7k5kGnheGd7+S9ueG5w6jRiC9Aeoqr5wCHcdbH1ShUEa8DO
YCaMPda5THxwGT/il6/uAOrSeiiuMYLHpZPtH5OoeeNl75H+xvkRJq98H9Dpkdb+rk1uelJdgGbP
ra21CWMIL4x9R360TYf5SeCk3DeedO+iGB97GrMP10GRWNjBtEcMJva9cDlMM+2CQv4hMdr6OfJK
44juP0B5xf44CvsJ93j7VVfqZxgsKNDCeIwRNz3ERvmvcWjV45iQTFeyVvc6be1GTMztaiINLwko
ixFLtAisSe7CSpqqaxLZQNBksTPZ+t6SnPDJJUiEcKWEmRqddkdCbdu0ie96xqajZj72AThYgeGv
tNhDlWS+gXVIKFKUca5Ve8Yy9I6HlIQTrdJvDjl5THzvqQqr8xCOqC3VT4VGHL8ZL20qjz3azbPE
qsvVXJNwXXRyO6Uw041oZNCLI4N5pjlNtCNUnGE3hIdEJC0N6azdO9gq0mZHgMjvLPOZiAXSuXxW
VFtmDeHJ6OsX4dX0L5313msTFy3dJWAuL74VmhEcK3j1W+U1/Zm8MRitivVG2MRf3qKrJP18Kb6p
PLCiofh3vSeW/KQktTLzHaZqqs3mC0PPY0fiL9gMShKrxu7TexaCfE/6MvPeqWGyXZOyLtezWiLU
KJJrLepV0JbMiGrFwFzRsUVmeCZUT/Kw2HezdcikrIMDo3NA9C4JfQWzPBb47Ei7kDbAMrZuYW4m
Mhn45XSS7LI6InVGg7BC6DDjtMxnrjjoWP6N2vFHowHEpcLj2Mk7SlgaQqG2uCTOcVFfJqRvvef5
dqBduyZ3+EcZKM1N7gEyAWoaemJdBSTT6MAQm5CR3kSJuas95HogUbLG7TZ5lKPT7LdWPLEJaZIH
mQtQK8QxpCb2Z8EMajVoLEYTBlIF+ldaBtHuZPJZItViQZA+0IhBwM04wIEYLea0DFPlrPsi4vZy
VNbtCcU8hDUROoK5dFI9sGcnPTpVHym1P/lCaDUjnCSikibRviSfxjNotkSPv5uMQxy9w+uwcZQ3
77wWEw5IHlKuJuTQcek+yillwES4AdmZKenBzkOrO6RaxUUCe+N9wEDeSS5Oo71DXXX2SaH9K8kS
FPoUgTQp/6byqJeYa6m+xS6qpglVEH/VFMwuB4zDTXip0gVEVoAUYmt7gLe51RN24aFFdDc0s8cF
nUx6+tRa3xr++uWDusuOAzUf6yuTJGvldg7785YbLSpYQIjq3nf5kjNgHmDRb9PA66gr2p3r9ej0
BNU00ozRLv+W5430KVhsGAWAnxU7q+wYIYuRQJCh3hrISkVdPLdjlhP0XmxSZyT+TgOSb8/7f5Hk
d59J15zyRS6IWZ2wVZyQoXwtl9Umlj0SnlKSzbURV2yPvALmSyHpPYfO89scRkKXsfPvPP2dcBEA
5581CAtfDY7yrdJ8QGUPdWAkb8soy5cpzxBeaqguQm+POStZ27X1NpjyacBJgAfoYva016JWf8hn
yjV6Ecu0wVANZbPWR/e7HJBVpJm+QnD+DXqTbmes8ciW8hV8myd/dEuOO26hi2lG18IytH3QB68l
p/q2tL4SonkRjuqEWpbdTz85vG1RShiy7QvHoNts6yU/Ei83B7fvDv0XfD1n11fhNetKsTdE8s91
yTezdO8JBXgZ3hysfvuKMaFv1+7HlF2DQnxrqdr1SMLXo2k+5rrn68vnkeBuxrtfpJsmcLdTnBx6
N7HwYdbmEX3FMfBUtrcMfCRTbV74xvAPzotdrB33sFRhR+fuVsvNq84bsGsytY0I+4stumjF5BLp
6fwjCfxGqUa7H176eSEC2uov6bphj/77W7XvocHTsLz7aH0ZBDjVq5qjf4xYntAknoIaqnGTGA9K
vHIk/CO6mrRARR1VJz/pHL0VGhYpK7xgpexRY+Hmway2/M2pCd4HLzkMniO2WmKPuI7mg+7mfAsB
u+MW0CvfktLw7RUDuO1Z7SoWAX7CwYuXjiRg3ltSVhm2BfZrOGJutDqxr9wcuyDTJ3uU13TgLvaG
6dMyLMAjtsLT6OabsIiPUYX0IAcjVP+menvTauz+jLTwYBP2hjMm3lZ19zAi+GhD3JPajE/fQOnP
SOCx74d7pBjhVJG7d2eCZioX8iovLa+9iyTNtr7jqh2g+nsXnAYnO7tymTDGDYdhAxlsvdj4e7NB
JPYjzeGlNgFl2y4jg5TYbVc7Nl0vVoNh/5tCCuPUrVd2FRyWzyzFfrdx6su8FKSUyw+zOWJOcZuN
OdgnB4pCFKL3R5gofEJ5UGQX7TodgTBMdoUWtLvjaLuVjDbZbuQ/tbBLXpDsjC/lZ9Qk7etI3eQO
5BWj2iL4D350633VdXXrXGOJQcEMFHKCFxbS1PCfJcW0Uy3+Ll377UCE0i5+FeHwMgSnwHqowvrB
7MxpWRaw1eKloKZLIIg0+RcpULE/kEG/eF9b9LCe0Z1FGgQQKMM3r5XtuuLnFfgvV3VnvzazA4Ey
k//ykexL/MABpmNzyD+bBgZaTPE49RTa0+OAirDoUdSXppZg6owOXVCzS431KyR1XPDjF6qL/K6T
YONr4iPDHXGrApR8xjz/NDTly+GLozh3TzrJEiv2ENQ5VYtDYa5XDQLxoIg9rIZucgjLDzUzdHDg
hZmedjXUcEhU+tjxwfKVHhujsnZ9278n2rLCme/Ky3V/7Asc9/H80Kvkmin1mrkzE8rIuAaVs44A
55/hppKdmz2GJipfpousYejDp+A78GKJc6PhWa/vk2uZB0uJGebKX4W1C73sFO4JuH00S8EUORnf
o95Su3gm3mWElp6C7Gnr4aH1xKcQ6Vfiwh0BAH6SS/j2HP5ZqWSZBiob+HaaHeW3pcrboLRrjvmb
iKm9hH+2FmX7p6L5kzbcS51PJ66xVc28+DB5lHzFE/0sYdN7jftiUEiHkXinuKRUzIMDhyMAtL48
GklyS9L+eaxYCxG/S7Jq8u5M4S/xLHcWiKSYjZYPLLQibAQhuqXVF6YBNGxThFkuY+8WED7amt6v
QFtiOzFqe9N+Y/RyZm83+5bwrtMUf7RWDScdB1A8YoCrs2ufL35fatBV3PTXerGLyHLc5bN7M2KN
sRyTfP0+WukP8W7Eq5NTXF/4t2Hf6cZyYReQmNdOL7VT/GUDrwxnM3OJ4BCazRv/sXmVW3ADcX8v
0eOuoioSfm8G+85gaGMTzLYWGnHbju10+7kzAISEBbYg46vLa93nYVl60GCgoEEjwVaxLwUJqWze
yaVkbZ4+z0X+OfU8tCilnpvCeHJjbVsy6DERAq9bMdzt0Bz8hH2JPsl/kYIpQtThWVkR1Ihl82y7
3qZQGo4Yq/gjoTvbjW7F+Bux+gqSItI8UzFSD+RvX3bYlVmuLyLAtWulb2XwMgbjW6aV98krXnBu
XfOs/ezJoZ8QRVHx5C9uNgRHLbXfc4YsLE8EOeghnDSBiSBmgBBP3XY2spc877aD08LcCC5M/9EE
JKzSLGBqcnqfEavu6zz+C5eDnWe3iliti7r+CFsWuamY503DmBe3/m5iFcbMGN8I0dpajQWwUFjA
Y71659OiUuabi1G99QU+6Mqc9nEcfBAgqsZZPgsvJ0yX0RfaBCrPeogpeMMm2KGMUpSBOvAXibF6
0oiXQ8eu1d2HBl1tQ8xXYRMLOgwhuXONuw+ZbptSHQ3h9FsHO6VKmekXAJeOCGJ+Z8cXbdlSOiXP
mrVsukrUHLQDxVS32zjYR82UHxt1yCMLO2Y++WaC6MOt2clF9DcZijHMQiYDO3QvhsDeOlpsoUlu
XrF8j89OQqAghDsjZeBtCvzO1BasLoyHBhU7P0/15xLZQ/Ftdit3FrfaQWGua9z+EjkM+w6uAaP+
jbYVntHBjrJNIBmZJHO8wfrL85ShTCqwmzX9bCDMqUhGCjdVNL/OcFY0+dTYfbL1XO97wnCT99R0
CvJXoWmvAA5OrLoeagItS3ZDHvLulRsMR2GMzjGwixzpUaeO4KW5x/q1qPh0pkZGu7STn9BC7RXr
8X0UdF8eCEza+eyp1cJiVbvyDF353SML6jri9bGdodqWMwgbwspQHaLj1Ae4mHQESU6TYDgLw4QL
IsNq7MvFsdba00bnBvYKlDL6ucg6HlJpX/jW2KxG422ucdUNA4siq8i+PSaMgI8oJ9HhJSJ+ynK8
vyE2NdnYz+SkXSPBLIFnCqEF1vsimvckC3srvN9PI/4S0CzqDiEBQLFomEAn8TnphViyO5/jGLhy
wUqDM5rYoSUqNXfzbeIE05rlL9W+R6JtWpYnJxnLk8d0GTEdrAnj985s/LkYyx9FSiadmXNxQoud
JYhDezbbTRtwz5sQMsOYmajVm/90Pb1zFgNFCh5DBBYp0Jo0Mt5YxR+JKl4ZZoiZV7mvVjjt0+XY
0iIm5HxJns0SoMVpZav6XZrzwAbYAa3WCSAlRUyqhvWpWwSd99dkfGlnXawtKGuJp+6w7o/2glQf
Gyxxtrj1pNL6zkgnkxno2sl4Ta20IncJlNyv7Y5PzPqsg54M5HxP/REYg4v3bVgxWrxIJ/o15/mY
14wCMPRtiZRjWhzrb3N7cjl01+7Y3OYJUZ5RxFcW6n98AxRgY0LuWHHNtAQorfOhMQbj5SGGelLb
zERmL+L+ipSZMsmLNoCdn91eC/0RCd/a8CD5IKuH63NMDBxssZ2ePbs6W5wF6FR1eqfhgSDfu4kf
mC7nWXftQzsxZgLOtRIes0RE6nuQS79hOD3PRgV5w9lGjjpSkGFFd+n9S3eP9SUk+Ay8UuioPxfR
xYLW/wgqAxWTzt05Kl6e2vN5T9/DhINrmv8lDnL5JEQ1qQ1LNxadetnnvtvTD/WN+GJWwmsxUEm7
49eoRa8kQaQjZ9GYsB/Pn8fG/Okr787o4Whq/HYlEWNrlgc/yPZMAUBFDYSiRm3NShhge92c3IGN
qpCvfF4/M/kNE6c9G40zKN2XsqcXprtWLYI+gEMAUekEW1c8wMI/unn/A/X2WY+G16RR/LZWeAA5
ybcPzi0a9gQTGFx96ZUtRNlek0bfFlbEQ7D433R2nnoh31QhN3zXj9Fc62ixBqL0GszUBqmPgYM7
t7KcK6ukJ5LgQSZOOL517w3posEcP4dCm27qDNhZkJyiLr3YgF6k7c175WBic1M464L9agfboJ+L
5JAOv6bbjFujno6TiDANccQCSHguKb24KSP3vFS1nYKtMakCAdAywXPsXSGTfkNrj4U9+QrZiwFn
mIs9boBrYIRnxPbvkLUekoT9q1dZAZ88smfmBGg2Vh1Zdy5CcFv3volMuuBp5FiIsr/MQAIcfE/1
A8TXO+4iVJwd5U41pm+J4GlNxr+ygbvEUn3fq+5vNvIzEZOI5dkeGThaVm6BP9zWA9YoRMmkCXYp
AvwAjZgKRbNVMKs1KignyFt7Osc5wNmT6emvGttdHYd0vupfxDKTnQVqPs/ZS8m3JsvyGAFPjgP3
nDf/W2Pmj4jkclgK6jGsihPUC0qO3H7GqqDMhh1QhlbN6jDSsTRytPrHFo8CdfLZceWnaqy7SjnN
4HxhF2Cb54VQrJu9VlbfJUU1VLcT/tuvPqPNsuK3ORInHtG1OY5+xDA27uHCl4gu2gnvoomyUp+w
IVscDfpvpH/ohQ2RtRVPBhU5DUtkrfqISWbBuIh+WgX8UU19tBUOdb14DG3ES1O9jxh+EixaHQqY
9qD1podwdN6s+J+iB8M0eCi4Peo8PdesYCN+VpPN79auuuvI2aZqtEL5PaR6B8AR82ri1JOITWCc
nDn50HaXi/e2VXdH8PMAwOtbnO6d0Diwg2atWOGhYBtT9I3/fwF9z5smO0K79YHOicaKHFwO1xxA
whC8qQx4w2iwGm9Er69l9OJ5mdjn2V2YGcNq22e4pAG8pu1HBN3lgPBwBQNubVnQojimSyDyA32L
9qiHMQwfZvs9rSjQhR7Ta2FSKEAf4GO594H3zIHm7CauLjRT+XoeyTW2u7/gf8kYSglNmAVGc/gp
oH7RwEXaHu3QRwoakanYIRvo0JHMLk4MJOtU3iWJdxID5lxY30pj6jjip2/41MfIq3zHCoAWweFw
45qg8iR7nlqcmt4C9GBaxopv/LS0OdoAnPrFS8fQUsxH6oKgImoXVDUzPqhqHqbJWqS3ZABCAQ7c
rZBdBIAzeqVTi7tp8+QQ4IaaQ39GeQHgyOyxSmsZX3Q1gtCCReJE7rfQFkTvbL0REm9vg9A1N4Nm
sbwTSp0KnV7L0y1osmWJeIgbUAuTL5Og0pPomrtRSiZpHbBQldv6sbfaZkO6AOLLFGJsDvbPhwJE
ay0eZ13tBzc1gFLxk/NZkgz9btXsUipLAwZe57AMZtyqZfTiWi4+rmUzQ2arjnOCVDis9OIzcb2A
a3VcmwnACypDGKIVpipMpGYIMoVVOQ2PhPXp4X/05nOnW35XBBejCd/6wboQH86aYYrPQV+g2qXv
agbzpRuRjzBvJfHTBk0Dt1wLPwaVMwEoXvIIvZdtw19Eltz5bJhedJ3x/2RDWnMFAHr8wwTSo6eS
BwZS8RopKyxyR8N6FXGRyF9pyb3gAhq9yNoB1kt3zvREzNmpGVifsFybyZRPmZAF7XyuA2qcSoee
N44viJEfENO8zoAtCYTQ3ryI0poqEROg3ZwV30qBfpsQ7H0QxhvD7V9dhlJtpx2a2TOuuioOGWMi
J0K2YcAPPE8uiwPVmk9pgrBSt4uX3qgfKxAuQ5OAwuYdNaX27EwYzccQhQ8PL1u/lBy7mC5Iv/Q+
HO4bt2wOtHUs+DILnidh8IZX3D3erP3G9nSu4gpw/Pyea8kd/2WNCg/YoxgPGNe3NfyOyor8wWw+
dTf+NKfsQkmxcr2T08ASGsCZ5c1aczEPE3D90BTIJyy8h5UBtdQOvC/Z3BgEMpu1kejESd3ukgZk
Djpu44q85Q7b5RAbdEBsPNvS/sCDhHQAKwAE8JcGxQI+8vivZN7F3bKUeqhxa+NbSS6yhAdGLkv/
ITWxyH7FgX6aq/zAAOtugTXJRORtslF7BtXzU2jKnzroAmPD61m3X9VMTugsuVGC8rltFAoQQ3uW
y+q1RqQrwYMNXnuddQwTqeCY70RLLZUML8Isb07dMUO2LOTL6mHUxW/CUOvYBW9dW9Y7GAccEnG+
h3PrbCYn2qdhhKywCl7x8v824PzEHLGY2CgwFHtNaM9ZeUSWDJAl1Rc+6oT6yhOXfoFI29VXnbvc
I1r3qDRxmBX70Cg6hKlxWQC3Wn5z+/pdlHkEVZY7m92KA48d2IbJBoDorilC+mpM8S0xFv0CDpKh
d4idje5BkFwwoRhseaI7raaCw6JxM5UdWPoOA5MH5mjwvE0e2wfYHOScoclopjHdT+42H5yPahjK
XSCjQ1bWNzRXkFRcgodtLnADGwQkY+kvf7SFJrVqufXaIbxSDd7IsDh1nfev7Yh6s6xpFSHojJwc
5kaJYNrwqVmvGkYztypP2qAhuIymJ7zlDyKLbpl5LA3cfIWe/I78dm7cILLrcChW7hOe5ovWfFkE
BqP4HUNwcunNjN2XOriwcYEFOs8YXIJ/GeLzqTBNnhV19DTkbPXAZDOuIO307q/Tz9Ua8SGwhLO3
KE+FkDfBRtaQYbdV1Xy1J4cBDzrmLtK6Xc/gjult6WzzWHttBoBgQ8oIgivZTNx3FlkkLHjV1xjX
n0pn1lZkYKNbM/kDP/fSSTByUYjDSySgxzEXhzEGS3TolMgRWlbdg8dLFAZD9C5idFXFW9kyo6PC
g0Jp66d6qg4Mi+otf/RBt1HH2mPNSTPcQiWbPcPLjlkNkeNjNh00ZMYrvVvY/uHVGe3Bz73oxTTp
8B0dXmhBI5e3JuboFOLawI7dTolyTuyrq8McSgpqyhje+v/e9Bge6eikL21Q/SZ4htFfj29UqdCB
3PjNdvRXZUyvyDTe07DwySYAX2E2RDDmyHxFop/aOjsWU+B35Oqs4oX1hZaE9qpDK5qaMTySHrGA
nWCJTr4SRlg4h5pbLNhqTkCzoopVRTXWq7SaHx3eQd9zAUDMUvuVCtEaHFJHxX+yotRg/LEWTlif
uBZOZWJhfNb+ZezbyOZ0fJl0Oy+esVaZ6E8MfMieQ7k6cLPHsJye8bhvaltS+zHdTZvoFJILCsyG
MO9iPRbiISxT0xfQAfQq+Qys4pDX3F/Ynkd74hcy0nAzhfpmIn9DMLhbFbG4yaDHlVFoPZvE8BtE
+iNgTIQqXxkpDkRp01iXZDir+Curqx/sQ3wgavzx0vE0d+VOWwwivR39jHm+BxQi14Qra9mfTDX7
IHNp78gs6emKib/A274KeF5MJD/ckgREBPBwmR3Z7xXj6Y09Angfp2Nq9MMWDoW7a1l1piGL/Hbs
927h3jFvpUvHgap4cjZxlbE8n8l7gEWgtjRGFau8AUX3RkZtvuGAG2PGJG1leWu7GvdDPlrHPAYy
5RXxPrPkQx2nyDN7uomWRMPm/+4AvYuXaA0LKAcRdWWDxhtvXWp/z8uGderea2CwEF+Zt5klE5BC
ZwcHOZODGCAtm4J9aQO5l1B5YClcOoh+XMjYe1K43HD1wIq9oXbzzotHqR0NuTsL5tX4uIh1qGzj
5iIdC+K0uaJSygtd7kBdXqhHQPdOpzExfxt7fAAa8yp673mAOBwJnORRzLjA03IfA3lMltWEEcNF
jbIAewD/bjG+zCtBgAtOKmQN/1s0v4OEHC9EYD05knmEpRWa0UHPdEGQQ7wZY7yXgH+n9VCzwWQM
ETjtAnwM5mO3FHVTP//zGNH4onaP6KCfNRcLpuyQpg/JHn+OR1V9lKDMT8rRkz2i7mM8o3kcZADw
2XYfAixzT1HDKWOm1W8jjGE79+CIR8xPUnYn4WC8NNhALh9gKEsGIR99Sj5oj8XdGxcTuezP+uJ1
lpJ5gbbphVMQpeLAiImrxzAggd17cRv8xa2BvT91U0ZmvOU8Vj0EZIQXD15aPSz8olUia4/G3mGq
1lt/YKPOVjlW2GcdcFmvemkUW9dhDuVCYZL0/sEyFmDVUe3RWh9SZJhV+Ytm4juzYrDc8gtZrOsT
FkjdHIOZMqU8VJlik1MkD6gP9sKEL+LACkJ1mm2J4YEyAGcxbff0QfppyMSJApeeZa4vwZxchnp8
b9R8blzjZkwVOLC2IqnCLR5shwlHueQZVynSkuxGL47JRbKwinE+wUKpjTzbTeyleysg0ILAl0Wb
EuxpnxGUr0yXcJneStUNtKG269TM1H4UG8Syzj7vvGsi5C5kneTZ+U1wwhDxjSBsQnWKyHev6F7z
tsw2k53s7FS+BuyWSAT5cDnu2cShdQpggncNqnNp1i+GKB+qkeAkyOCXzBijc0lSBv9weJr0+mbO
yaHmA4o7DWhuTPCSAW/Zs/nwGwcMC4ChtyRHYcfzUy/D8tp3lyQIp6Rd91T66qXZYyJpulgom+ua
WCgYiHelm+1FacXdSu7Ujb7hZBH3FSksNkYdDaf2tsPe5IOuzUvt1giEc0YxQOM1KNstLibVJp9z
N+DvL6d9WdoZhsSI8ZURPvFbzyy5++fJ0w8mZRnrc3adOUzLVMgG9Zg6I80kysghCiqcaWInSEpb
UxvRTpNIYorsBWzRwjwLn8Y+yV9GZsMU2udAZd4RWVb/FOpC2wwVuI3/2DuP5jaSLI9/lYk5b02U
N4e5wIMEHUiREi4VBCSW974+/f4etLshqXul2PtOdPeQhKmsrMyXL1/+DUsV7nwGsEEli59RleiQ
S2QRzQKOxTg9Q8Zovu1n5Nc51t9wRA5nTVOC1y4X4nSDzEUUUmbHDQqoAd6UbMABevoz5vJtm2A+
YKGKwOkvH91YXfYZgBt4kwQZE6r8D3NdPpqFX22qWsl3k9WEJ3Zq6GI8Mk3Qb6BwUAEfXfUe+0jP
UbUbZiv1whbUvF4mWx8NoKNtjdkRgty+iJS18At2bY4qoEyaxmvVjaNZ7WMUH9jUIP/JKU1qVJ+x
lAFGVFFHTiqH1LFe27l1mIyyXYYld10O9jYG8e+kG0WD+VaFw2tl2s84fz+1RogsU6y8xfdxhx6a
LhuYMMlOfsKkH5Ath84AITVmExPoIIVctJRct9tkIyYYWmPDG8fEAsS41W3bI1or91nJ9qchO9xJ
Jp970e0YLN2S8gc4RZ2MvEAb38q7laJ+1kYwAOwWmu3QjdDJhHdEVfFgZgijAPMnK2L1VVQTOTWE
kEYqtMBJYOi60UovoGKxTz9qEfhQlHWpjAbBLYyt9BYUGzBli3KQ2XoP8m9fcN7LtgOdaLMhi0LV
sGzYrI/5iHpNYDyg6foYQTC+yak/LeS8B1BshHmT9UINa9z486Fz/PahcdQL8FFomVQwbjRyWeqI
0Klj1aRGjMxJMsTo0kec8LqEZOAm5TavavC1Ffm3SrZqOJxttW6/NWcIK46GNGiEEvagIqo/osvF
6UG6V+fmIcqFh6wRw/AUxkVmjgjR6lNcjZ+y2c3YxSB7l59DPYm3PmCAbdJndEKDjE7k+IeKs/NA
YK3Cw+lK47Oixtv8I3QJlyZH/CXwXxPWCoyDp1R1021mZWdiBi5wUF29HDaiqX4bVQUtE3Z6Yx3R
pXBxawinItG0p6izKDP3kQ06mkWI+oPjI/3tvIqcyMJuxMiTRW2xEXfTCEUqQPEVtQ3fLx4qjToR
cxhNj+kZiFHE4E1ugxSnp4nwWLq4zUYojOk5J8c2Ncaec+YqpuxIiviYOVgPxzaSh0o2HqsMgt6M
aquCVRqLpF8t9Tv0svJNrFKbr8PiEXzfGUgo+VZsv6tW+ja4L1OXWdSuIGCY+fCuMOmnxVw6oO8z
2wUuBWnASCIO2BE6D7SzYqLJ5FqNCkgZTFceOdPNrKK8Xjlntr6fgr7LNlSsQfNRnQmjzz0F6tg9
xTlVgzTIHiYt3EwBGH61tXj2AJZXHefiEIgAcHgzUmnj56h50myychM4QVBt2RDB10zM09AhdGaN
SOkHb7OFUgeJItRXm7NHVJr3qmu/I1yh7xEp7UIU2ip0j3STMgtCtreTGn0eu+ItiEtjXwNiyoAZ
Zsow3ptMLFaicNe4FdF0+KzU5G+ha2yHyo+XIfYKFDIgwxD1DeRoHqAhBFQQ3sfq3kn88zhbp7Zr
1iOHngst4F22J0cYcXcXleMuC30PaYvms2MO1jqe/W9heAMvmvEQISjseM2rjmFxZ5BDgdv75JTN
TVoxfcIq3U2BTdKUq8q2fFKtUNlmiX3ptKMa0B5mEOdLKQLKc3Yy0AaLjUnkRy7RxtQS9LzhTjTY
Im4KD/OspKFlyhgLDWq4a8DDIrPBb9QaMpRZ7KUGxh4oN/KsULlWFGHgQPvlBUYUaGji3Agad6EW
lrGKEV7xIBTpYQtsH5WsDof1qrQedJ0z1NB6CKqOY3FveOZQFcWdGP1f9PZuCOV4j7gDIuct0KTO
DT4iGxgEJY9FMLQMoxS2alCRsjVJtahEKsoNC86j3P5xTJpL70OSMbvPps2GYIgplXp30H2FLz4+
utyuXqifzUzHMUQZnu3Q26CDdwaf2N+EAXAXbTrH7ByIceq8j4VtbrucT5Fxeo1/p1rOneHjipb7
+obPEBHTC5s9APCoFBnhyFGts3LRZirzCKVILrqw2auksG/9DBxjXLbaxu+VcxHpIqCSc3LqIJzY
EZoTi1nbrZB1ni04rl5xUyJ4TEqAeMZEoXBa1wrHGElxDPW9D1FTiT43of2lcS+oWcVsP5zQ/hjs
8cBuGK62EX5qvNM1eU1FdQoEqjoqF4LNRrf1h7rNd42GDqQaJ8c06p+rGaxnPOjot2T5nttd9uzd
MUw6eAHmtI3kyZalfMv6cG9l46d8VpCcoQqXt/YHMzPcGqV2dJQPKMhoGMfa1wxNd5BNRwWyPhwd
C7Snbm9sfaAeg3wXFFZSYsXbKDUIT/xynRzUlp2iuhNlK7yxvyFxAVureaXom3Gs+wkToVkx3oIC
jR0AwvBiS/1YUMhFq/5F0baGmtaSRMLADLPqZjb6OzwLKEuaDMFoRqnBGh+64Eimbq7ZW82gxoPl
lBckKSlU+ghIZTsHazTkAvjaTzoVE8Q883Y7Nra7gn3/Omv5VwddkofMnaNV2YulR1cAszGpCiVO
Gm70uXRXllrfWhPF+FkpT6ljv6Kk9KkeQOKjToEG9jaJvdcYB59HwCfZArqV/WCkafJUldVZnSHj
wmEr7x3OA/uBiGqGsbaCCvkpSIrkixdf/OlimoZ6z377EPe6BoGPncbUGqewrAmeft4u8xkLcAd9
GWIy6qceFTFOpkS5zYOG0zyDwuyf8kwkNRKzu7Nz09sNqkYlpoVCHCopMuvY2lAJL/ZgqaHoFNDl
ZwMLcgS5jqbmRByWo8ikTK59y+p9G483daJWmzlR6vu4NJ/qBIyf4wIr68JiraPwsER31pLlgO07
/K0PI4TVm5DWHxpzuKkUpX1XjQ4D66DWmaCTuc7VEUtgzQnWuHJzgonj46oILc4SOZHYKrD61kmd
3aUYBzOHUAmF5AgIEZe9qV/5+tR9FEX/kOge8pqBc+eUNQLlyJdqMN+mN89tOpyBouGms1NznaqG
e6OVFq5GPrSgIbnUuoKWZtypFM75dFM8OsMXMohzBShzp/WybhVLK+9RygXpBOaGI1CKIn01DkS2
uVmkjD+Eiq1vKieblm+yJwHcHhg6cNLwBgoA2PAxIHJjS82UE+VFLUk4C890aEhJsxo4GWt0ui3K
DBuBgHRnc9p3xOrpKSp6PoUuzuBtjVbBTzXMYK1Aymx7fusIpXaMvuDAkdoKm4rBA2SYIbvsUs4f
HPiGtt6DM3ioQTItRkuF1e3BdChNY029bY/IASrXj7qvYxeZI+5kacFDxHqJybeyy834U5Up5xT+
B8f2cNejFlH3Gg76Bq2v3WgjppMrnE9PWrsvGh2uTofSc62ZW8vIoR9OPMzIjzda4D/Ao4r3XNaE
E+95JQ4vmBpMPtq4XbrRMb1cw45jZ9mgVIG30vNowLrnCKxz4HKHAtvIESdGD60wjGNjwPJFkK9A
BcDKynM0A3sKZpP9T/lpwEnE9Kl01e7awjIyUG7ZV+xBer8nGaojXnbknC0ZmEROmA2rqNKW05R8
nXrnDjirszL85w5thVXg1IcM4ayF3k3uOiujvYN3Aq4OiKo6TrrPKxTNWZf1TTcijK9GICrU/F73
FQcsL2zJ0EUlEORhGbNIIT4cbtMsfUssBTOyZZiU7K6wN1nqIzyXCfUW8ArAzssVpnAftvCmNOvL
NE7Ids5kfqmOEIzpvCF7fm6izAXzE33BDiEpCKBYB61wfzEOqRdopF/Ku4+JrzKhlDSY/Ve7pTyl
uPEqNfXmCU2XJxfb3Q7h0UciAUpxCfIMbJdW2BhcNFXdJHoO9ErvX4oRfYywUTfgXtAdTke8X9X5
zUFwqTA4kNZmC3WrzkA/JVYXw2BCoNOIueNwe7Wq/n9L75ep/Pbvf16KDj236YhaRJH/aMjtYa79
v1t6b7tvdd58m379xHcLb0X/l2YBfPNchpnqmbrh/reHNy/Zjuk6qqqZmqfajrz0XybepvcvxzBU
duCOTSUHYsj/mHjzkuHxP8fRNM3VePn/YuKtYy5eFukUFPn+67//aZkcyjqmpumqphsGO3csxn+0
8O5rp/AyGNo4KgTLGES0o1/g5q8i73EmacjB3Pr2azIcoIQFzCbPf9StM/xsmC/CYnqiRrEwp0fw
JjW7dtuPF7X6Gk2X1qkXP/Tr4/dG/SNHcRn6S9v8+590x++aaqs/NzVolJYpC0jT7k9NfWjmU48w
YoxMktIdNKC3v7+cbv3tBU0XuVXPtDxdlb67vB+jPKB12n8gop6VyF7grUu/cNq8M1G7kJ/TjL2e
fsg5ad7hQxZxzGbml7p8GingJz2VkUOTvrXF01RdMoDcERIpAAdpNObnlENXE2T61yF6G4DYefrB
R7tQviTnXBqbEvpeqcL1OMJXqFDReXOiQzZcEt6hWZehvtjBE6nhyo84tiI54XID8iQzNTf5lq58
hSY1Z4cqfYtgrrhdsqCh6XgZs6dYuZ3QZufAK3yu2g0eq7N96RH54LljzOpawdrWL7n9iFgdNrby
3TPbsYpN9OgPm9a/0LpkvAT+Iw2pOa4JHUoDHDood/RBarxm3cFAARf4j8GWuA/DdUlEo7Ci8j0p
KM9IE0jdbTkD9ilebSrmBEMgoBmLVRJdlODQ8TfSjeHgqPf+h9W+FvajMh94Ma0Adg/jKi6xcx9X
rX3rIxUZRxeXPJU/OtSCrGitZoc0rxDcejSBoU4Dtr+w8IJDLqh6R124yPv4waGtDrUroHY6VnlF
mpXdczWInYNoSZ7Zn23lndmorNMZFgT6BLfxdBnKg8wN6UdIEkG444ocggEne63TN/mE6b+Suir0
jIFALGfF2sFMqLJMgFVBezKjJqBdyqovDyneOE7GBgCiB2kednFatuN+pccM2lEi3TYgWgaKbGvU
+nIEwGuhLwq3nJPpV6yLONi9rduLFT7JDJT2q/Y5924jZrTiPao0kwtW2muLueTEQSGINi7PKRxf
THcZl9p8lOlf8pbiiWdfdxe5dAikNTFfEThYSLt41xDwlRXPjIUoOtB67oGRycBpy4PK1hjeKMc/
nFsMKDjw58S/hZsKeg41RuSQn+LmBdcB+oW5wFPjL/rAL7c58FTT1pd/mMLm34QMVzN0TdUctl0a
kfzHGWygTpE6iBSwUmdQBZABhLyJDcRJidhdtzSBJJV6K9VMuLucUOfLHqxVlZ0qxq9e+zsDLjJP
AoLvwsoPvntK0hPO43+INRJlf43C7NBsePm6rVJS/rmdoc52qe0Jbb0dQQM78Q/+8xLaWrR6+5Oo
I/2+a2zt7yK/57qmabI26Z77SzhFbC4aBkYTxIQbDSMHH50SdcqQutv6Zbuw4mwHLIYiBYdQiI74
dra0gOwp7rHlxNvB3na69gT2H6hYATDjIMHQItBQJ6fZ1hykFtNRPsVvnIKlwc5pM8jCvBtiiIfb
rtcfFbR1UMZZDS2ugiEM9wmbNb67whllUnB2Ip9F2XSJZ+IiriwMak4RKPMep9YmfZ7BQ6b6oUA3
CsmrAb1jFgUYRY6yDBH3y/1j2560Bl+x5sQbUv+kO6k0C4HUZQtq2eV0mSUWbIpKARw0JTvZCVSD
C4wVGPByDN7llqQ/AuPYBjQQ/EQQP3MdRzvWWOdEtMZV0IWL2L8fMMlcxFAONFJam5cm9dSXGhjl
wwy0BcGehaayZo1HnrD0bo07PT/SlTG35dJBKiYdRL4BMUwePC+Ecb5Su5P8QZpF/2vcdlYdLOfI
y1ATBl9faeoxqk88Ox6OdJhbnooKgDbtUanZS7NJRTbIKO77mieJpLu27qiTTSoEOPhvBu3SEmc/
8xhhUiBkdOTb+vn6qHPzyFO0m630hu1BZFjJJEgSyJF0Cs2jUyvuhXd59l2M0kU3gl++zrjCBWTP
AE7TGvAG3w7hRth/MccwIVskuatwQMIvyFbSoywFyswJzXSSfjcM2fFQzoJRzjkabacx1wFKETRV
OcVhQy6/I/IO1E+qkwwK/i6/j5WyblHtyqdTObovIQZjyruH4Jk9X3zIVOE2/zqoCKMH7/LUQO5y
HnyoYO9KxsPOVPpP7oTnLdeRITggMLqSH+TdM4MlxN9exqkMgQayHA4msnbxWDmQkJ/oRJ5ahN+N
qB8BesbAZyEvaPVWL07SN5K+JKwplGUBMmnAkjLsvI48hBEyVGqySh+ZWDI4spixS5MSzVj5GM0n
6D4Yspjv6ns/PrH09Xi+QBkBtJMhEeubUBHuRsaIfPE1xPFQ38zmJA3uOWK3wFeGKmhc54hPH95N
p9nEPkUDzmSAFmJqEoykhTS2pYfFIY43gVyWv0izA++Y68hB8WTzq5AXYwJ2OreJEK8ELxlpKXNY
vmWERYwpJJhEf62FHLgYxxyHakYX2o0rCbzyrjIDEMxYZONMyYxuK2HIM6Nk5NRNtqKxKarLdGyN
yA93rQx8gMcxgQZ1WU2NKtgMGUo69UlxT4HOAyOoyF3ldYarpLFirqtECp4LbvKL1H2gJeD5FpCZ
jO4oDZDvLNUU3DHghgiGIHkaT96ioIjoxK4j/wwBXxjsypsgRTya+2fy9RYluuhE5zAz5CZSmSjD
VpabBA6AzAK5l46hKi9nKUOYR8lnUIqFN7AYbHJviXs6Y48uVzTi4HQsTOw/c4Iz8coPzmnLqaUm
DpvX7qL58gJoP1f/UMGMyguyrjGMDI6ZGFBz9kyrwipbdUhN1/VBljuJUAwuDM8KhaSCB8A4kq5U
9JOXakvWIKRdmDroDTN3uvk4EjTcvl5LM2WVEopPwpyT3vU9eFlOtpK+l0dDJNIJwUH5LLcqz4tZ
4bEuyBVkpc2uQ0ieeQ2gXQIq7WowyXL0aq1uUMmgaNMsksMAuE+eIw5jS401xKq2jAJurjRNfDBh
/nvvsfIYcfgIwmAljZIPdsNWtFHk6jGmpeyHFqH5AtpuwCeDlcHjRqSvZQEzwVvNFqLPqYH+fQq4
HaWjKaPee0xdfSW9LeuFjDFZP3QyQ16SqDjjPOKvchSwbGfe2EG2VOa7oPlcVXRBoW5kHMvYlS7i
EUhrJi4kQdAjAErPC4mtbo4yOlz6mZoJx0Ap1Un6HBARPbOV5ZMLXh8HHSWhk1WiNr/HYVm6vi8a
eKVcF2Vr5KGwzlzjK3+TpXLEEk9WdVmNwvrEvJP1mmDGR5UUkymLTtdk6fTRxwmZE0xlgh9SHBID
VXpf1nteCEasSY+MSxHHkUkhfy8tXqtPE7M8MGhiYKwGzNdVctMZXYBXho/FhYqDjCVWL7mypAkR
0UmGuSzRciMS15IO8T7imKzhXEyeDg9Mp7slcPw+I/q77Z5rkyfqrmqppnHdKv+w3RuDch48GEkL
3GwXpkUAZkmQRIR75FyGMxESpO66bEuaJmOKxVZ+pP+444yd8BQ8z+ZBli+Zz9e5PWFwrUrw/r6c
wkpeNDwv+bjRzycJMxI7quDds25x/VoxTV2MOixulrAmo1DCfYWUiqy3QCIgEHN5YkZNXBzyExrK
fEZ6Rf5YMb0YRUHLUKWToL6uft9RhvbXbNW1bc31LM6FQbzIvvmHjtJDPTdVIQLh6wHTkgAyHxk7
sui2MaKG9ZeuROXkZM0Hgi/roKyiEodslmwZ//IzkkvfYxMdTLT1qI9msbuQJUQmpAQ9STHoVyiF
EGSOv78Jzf6b3T134Tq2Y8NMdc1fdvd6P2JkZkPfk4HF06apkYYi6dZxrnkbTz3sttKjJBxyl4qE
HOc0EX8lbSG1k1Wft5GplF8V5ygg2+tw0I6y3jk1SQjxWxIa9g5chmo5dIOTzBCrMa7BZQ6ec8iV
Rt9syTHk7XjvyXMeMp4zfSP/SsSU/I8L6SNi0kALZWUig5DER16RFZLxJSF1oBWSZxAaTcaK/EnW
mWsMJnimyQvE+1E9yzcg1s3uU0ETQVtKEghondM34puNRAjrmNw1b5NkkmyGUcdPpDdsEOq1DEJZ
bmRtlDX02lPfJ6ekKTrKBYpCiPye4Bj2ve4SI74vmDJwZZFss2wlGYWsI7IAyLpBSQqd9a81+LLK
OhGIZNvAIhHR55Kvt9yfhDQlJhnmX89Zx2iK2uyTe89fs6mQbya+SGKCE4tEeCKNhG0HJjPt0WQT
gDic8yjzxDjKGijxt2T54WWSHWCgi8w4SBTn4w3Opap6ZFWSe7Toff6oRM+yEsuzHNwEki2xgpWT
yxM45fFLrOQjvx+2fzdoVR2ojW3ppmF41AV/nHrI7Ru9L14ehBxiEf/ICicrBleVzPf3l9P/ZgPt
qoZtYSjjUCP8dWNqVmHggki6Xk/GWUD9hRHPUJNHwLZGcsg291iTAf01N8a0K4SsTtcDCySRIqWR
rR69zJOcWP4/6LvfN/Lv+sRRYbZTwFSJSvrPfRL6nYEmrjHIPJU8vQ02kvxIBsHjp1+ul/v/Mvgf
yuCW88NjWb237//4Bimone7fM6rny/fy2z9ev9Vfv/1YCJfP/HchnHK3bTuWZ3qqxw8eLw3fmvbf
/1R061+G5UF9NG3bsnTHYBT+VyFcc/6lqzblcU31dEv3jP+pg2vmv1wK6jxui4fOKmT9n+rgmpQ7
fijBOKqFoLGqYumEeguL2y/lkNxU2jLWUOqFCE1hsl+USjpv8GrAlGqNcNmus+Egp3r3mRrpR5km
wnWq9vlYcIKoTQbB7kn3YbO4vdovc7tFFqdy9m07IjuF7mXvGidHhBz0dvRvCqPdDgnaimPyano9
5WW1MOQwHOyrYt+rKO1PcHQ0JwewDVLLiBoXNGqN26oU/9oD7mXvGGbMG2VCzrLJ46+wtgcdElRk
o3RWWT1JVcDxpIP2bY3LoJDMdKr0JlkO/PEi3LgFzEbnS+RD92b3v04rb1q7EL404JTESvtmMPMe
Jxb/Zar8r4rVmFh5Ah5xQeJz1lfva0tvOYwi70F8jYiHVDFuDe6LgVr3AlWNCm2gIo/OxdB8KtxZ
X7iTQSKPPrIy7pSOz5V2vq/hQqI4/FKq7n5U2KVPrAYjRtQ6DpxFVlIJnvhPSaEw1t7VMt3mZcsh
buu+xKry3k+8E1507BGbGh0ClDch+oW05rLTwrNDd0Lk77EmJygxmCjt4oMwJ9Tk565dm1b/Ke2M
dYuyu95w4yV6QqTi4AZAV2FuSPd2rrMfao01yuQJIPS0NiguqOR0coXrheUttJno2OMFqK0RX5Ai
p/dyvawUVvLSecV8cN1MOE/E4dnQYSQUpbW/XrWraPi1dcDm769XvS++VoGxo2IIP3EI503U0pZg
opO7HvQxEpkU7GixOQZnp7H30hj5di2kHVjP4tNk8ZNfuXe5pXxyNOfFipJzWTa3CJYfPEGbdyoQ
PVJdKzoPpnlvItORc1q8mEf8jBicKRlJ1rg4v/nBp7BB4aOFdTCO3hKkLGhwULahyrMv5r6BORGd
QTHRSHY1ScZOOSnN18zzttIThuvh7Ua5vjZAU+eyB9aQlg1MHnetIdvkuLvJmG/RRkIDx30ZtK75
Q+qqWX+Z5q7rEDU0mMWGTHPJbX/IXa10BCMXGR9BebErC4EDnw5U9QhHDZ6gdfFcwAAug8OUMaN3
yXnMppVl9E8TvinfpyCwnhn+OGNUygwZX2CDSEtiDJrofSrO95BAccJo+YapcDBdZQpRtllZZfYF
dXgD+0L+UNBtWhp+8ZQOiXn7/tqUyOdlmUNa5D2l9vB0HY4pgjoLL3Y/wZlHWYahEoQ83gKCMIIe
e8UUyCWP8BpFTJIxXRVaFqPvenuecw9uhQ+NDkorHJRcp0rTuqvrc0mhog+6s/f85jEFqqbiUr6o
wug8j/56tpNz4penHguDTW9ZOyjYO2lgMVj3cupS1hZweDpBsYcWEL69vw5j+eZSWhoHNlLjxk71
gvP1DzIjrx+Y5VRhinD7vs6W633BorsPQuXFBF4bfp8amLrfG6m/zm3yK5lniWbtq8k6tPA/W4Xv
kCkjTboO96pXwD3ZqA6Cr3aMPYS1eIL5xCySb0nn6CxfohTVex+3xAnrm5LAHbXvO5WRACQUlR3O
XAzqNFrFdJeZ7A7ac2T5D0p8Mis8sWN5ijJII4b89f3QpL/Hbq/kQxq0PzMyD6HjvxRZ9OgADfcs
+x5K+Z/GtCU5308rFzJ5jpxSkqKZtsGB8E9DOqgMPYum8kNP9XofkIsGg+Ms6oG+l9bNF3ssOduF
GwUR/d1GN5CalrufpfWihYzewApVOkRTI9YgpXRebCc8o5r5MrOAXUM2J9X3vT6138PaPrSV95EB
EyTBTabGy6Sjw65jFCg48ag2bxtUDJFMusdyhLFkeC9ZL85DY7/ElvWB+UHJcfAPShYiEO3znjI7
TpF7n8UGSnOVB2sGWnrOfkGtO/7iE4Ku/ezLsiGD64ds5fGvh8u/Hoc4qut6GqfhnkF8QNWP9OTH
wNAWASLrZvDho4cHNAYMeDam8D75DQ9LllzkaqBXFxvdCM5KzJ+v/zHr7FGxkI1rpb8RLvD+cIal
yYV/fry41XB0pToam24gVr80bA6GRtiHNWyPXLfuOXqks2P/Zezd66gPcrpvjogzSLZ4y2Fkobq2
TYY5FKl7N0i+OrmxK5nSf+g175dTJLrNkwqA4Btwe6KlP7dOCcC3Z2X5DVk0kMbDDZJSKPJWLLW2
G59bhQiJtOtdFNqbFM8ptr8kMxIyq7GB0N8AEmRluUbI68j0KxwEZanvcK5YaGW4c6r6iYjAXg5p
MviPVPdd675L+biVJzvO+BaOzZhoI3d/zVzyKjszcQFYTgfMXR69cqCwIimDiovzSuuUD62utlXX
vVe4EKQR4j4Mx9IB3F/bRKPe5D8Oh0cd/2+a5HR+Gu/i2trUNRqKauze++B7ZHI1JTToEMfbku2u
adp7tHN5OgqynUaz/54Fgt2BURbdyqSrQc0t7cneX0dKphzqFOZbT+Fpec3uXD0+JyEYfaVkabw6
xFR9CmqJ+N8wKyUqQ/nC0YoSgUvcvvbwQKVqiXuGsUidKVrBAQb/STJQ+IR4CYzWNLZrY3TuUYF9
M9yYGBfwjTGGrMuEokCb9rzOGxW7+4qru2iuoU4gaVeo4Pzld8/X72oApepJ/rWakODBWuK6UqEa
Y3BA/DbEyUskcVEuHQwgQQZyiEbBceoa39OB43sBcUtC4w3xGX7ASwpB0G+T+0SSCLk7ifaxzPYW
Mn0PB0fPlNfrvV1zu1DwJnKBaw4ocalUKML2zbDxgu6olNaN6xPU+rrkmAoDlLZEQU5CuCab0raF
jpS06m0ZV+Smklz6Sn6DysZ76earsNbSVa/Iyp8ZiDsYB0u3lbUxtBvflUo5MsSrKR/vy2Am6+4Q
hqwUChVJj1iK1rkrGRN9XLwZM1KePiDmZWLP7brMmhYRlGbtkZVes55JOwd98TxEhrWeQv0xlWxA
8ieWVGqpUnZO+LRXspn4w5xVfzltdlRPtTyHbub4Vzf59ec5qyGTEoZzc4GI9ZJoARomOex7Judo
MF6Gwnxhy37pPB+nDMODuRVj6mLrp6E0ilvXVD5lskXCplhf55G19Mx52FmOsy10Z3PdCHDQAl66
yRXMOlDMYOVajMkQbRNtwMiK8nxM1FggiwaFyn6N8uYmM9HoiZwAwY8edrmVflhq9NE6aBwWKvUf
xQOzqjYo6ZUo3bsZe/tIKchOwecRFgrO1sEnFwdFNbBMHh48rEoRtg6tnW71m5D4LLw1CAzNsi5q
WoJ1yhx5kKPiCAGREpevGiG3LEHhzsC4bcRoR1yE0UZv76dE3UDRoxNcFAiMsqt3WorgGSrVHw6g
ljxvPhnUYDhyKy5ZmpOVhMnHEOZIteq3CvbOemHtvDK+zC3V3uu3QDD5QGaFA4DheXC+uD5eP5aP
gV9eI7JttN7a8LDqrGP9deStudeHa6MatubYH1GqolCFlFXbVFRIkY32B9SIMIZXdykuf+iJ93c2
/Io/DBzZh/+8FAFP8FSptaiupRm/VoPcNMRaQu3OkT0fxExiYcpd126FsrM3ll+spEIffYrv3Kqf
QCGHR6hV8ybDIAjJERar3kC5Q/2iRPozvoQOISnfF9PornIWmL2pbbP6gnwUeWk+IptaU96jMlta
bLYDE2FUSEQ6DGJr2dm9u8LnHKZC1d9UefENOO9jZmo9sligc+y12sP+JTHxcL32bnFG+tTY+ltg
MUl5ynhMRfkXtLxKhGWWZUIZuEjcdFnH8VPv4gM7Z+DMh7wrblNF6ZeFGtyXA6NRLFQ81MT0yb8J
tVRZNiHSeQ7r0xIbKW0/r+HrWevxw8MKZEtmwL1oSYOq3yOG7Sh2xpihREZwZzX4/zQJTrQO+BKn
d9L1JL59wYCVYjBlnxSkCtB/cL6Pl+u4CLmVtTV1D6HKMp8+h136IaMDIYszBcqGM0lxR1IACfFN
6VhjEF/4m+sAgswS20CHJhW5/fnDSBA09Yv6tYRWvfQCHbXRPmeXV3nsUN07VuUUtmX44dqlsuyL
fjWScwA7gM1JcOOAOsyWqaLfV1PdYaPDDDM97xETMHcVJtEXwwoZiDUbRlMdYcfR7cHk24tR5yz6
m6/gEp/KY2gdcNx/GKd/yUk8zXUsBKt0y7IMavw/x7d+xFceQsgllK1y7p5LquucyZKKSM57XQyu
W3V4zd6SXdpdhd6YiowpUWVwOqS2lMc/NIk61a8zh5MGjUhnqRy1qjKzfth22jmqQkM8XjSpMLgj
KbjG458ol/aBvo3q8kNSWouUSdepAUkSLvtRpErff98S82/msMe2WNc9i/K/5/4S/Olub9Kq9nLN
hdiDz7b64pshvrruGJEUtV9aG8dxtfhSTGq9xskQ980at3o0meQ4Umrx42vjjJcknbZ1Zxvo1mGj
QchWvA4dgAz1JmSBo8xbT3r+1hrQ164jH22opa9EHyl2gLtZUjG2Vsoy0iltzfLtWCUsbZcBhATJ
MddqRON1liCJdrGMFasGPx+k86fmD2ms+9cRo2uU1FWVIrJtUvD++fHUtj3G5uid/QjDkT6Ld2nY
s63B0Hbd5xN6Twqc5oWpdVTNUuZg6CXbSOnMdeMgFachi7I3yh4r7LT/3mM1iv63UxZtFINV0DF1
pI7EpdeaOT1px5xtswgUUf5CqX1qHiGesHy0nMg2c/PF7ft7H5M0Enq8NgoYQNJvU4DAU2Lq94Pn
warUTfyLXLCUUSBlGfDoK7gsfEuIUQY2amutuL8GMKfCtTYqy+daqRNO8mu6m8LLIq1efby02O7z
qapg4hcetrnhKk0qa+PEJbU/pUEdOiWQefByGwUkYdm8+aNJcHBb9W6EibICJMtZOqpWSyqj0Taz
wfjrnFiZMeQJc3y8TvGs66Pt9ZmCAF4qJvFgxGMJazJoQ1lgokZNQBlk1Px+wGvOX9MdQ3d5sDph
AYCz+UtlN7JAQZcTOs8zlU9XlvB6xiZENfzlNdtoA64s6UZHqrm8tqOKX9Kyb6Gdq3SNz+eGEvWo
pDGRn8OlSC+0J6R+4IgwGHo44UujJ0xq8p/rFxAwqeYq0coYZR2RxElV4rekDKFBY5sxlLvC9I7J
PPYrLegOCdLBW3eunic7chheHQtfx5peIQ9iTmGCD4NxaVsLE9rWSZeoFD7omsIGv8TPHbeGhdvB
tynTwTp4CNN0AapWoYn9W9hVEEIHFLcQE619cMeJTKURPg9Vl4Q1zMi3k83SZ4FzwEANccw8enGH
uUbLGomZCaYDB5DOXZyy/EXegTM7F41vwnYK1WVHjfc9tHUU6cZJXzsO5BHpj7HHLzrzKDVM0eP1
jd5/sndeu3Uj27p+lfMCbJDFDGzsi5mTpoIt2fIN4STmUMzk0++v6LVWW+o+9u7LAxx0Q5AVKc5i
1Rj/+EMijSvC5M8ic/HDBZXcNBN+I7YMO6wAEFomVv5jHTN0woxsOA/m59gj1TjBfnwt9QGNqsbq
lXioE4w07aeh9OlHsGCrevNWw86ZEFWE6MtXMQzkRqXFu3qaDoqkQltXntuOes/rSsJq+0ulN6oj
5a9carKOaOmDDMcPhj1TGU58f281E8+c3QEas0oq/FfC+obIutPyHaO6cZlWEXgW4L4fswSsD6ZT
TPtZ6zHO5U4l2HvuYmOCPpG+pLJGExLr91oyfcPDBvas2t2Wn6UOc82lrETeg9skPVoo+Zwvygr9
R3dXEKy1KdJrRZLqRiZKlJN8tbvaXidSMTwwV8fTq74BjyccO+FxQyj0ZTDhJAkiNyANRC8KGaf6
aO6Xx8AIIH/1o/HsaCzuJCk12Eu8rl5mldtEkND260dxAVdfQRm+aes2NqYOOBXyBnVK/nQKRjmj
DsfQP48f85YZAu6+AkZ4rEhjEFkaZI5Mki13mzNcFYEOKdlP8BygPmQFfREp5he5HguUVJ3So4PZ
rJdWg1U5J6ibJK5s+PxaH5ZHWmYcVih/2GZ1XthSYIY2d8+DJ59Dy0cjPnO0IVlfRQ0ez3k2rjM7
+DrLAit0yyfNBe78su9i2Igdm49zTJS5q0Dt6KqgX4645aVbjrDaSk5lN3wlxZrP1wPZuuzyahHF
y531fUYfNk1kOrP0l5/SY0U6o0k3ja/t0vdEVIgZNm9rXaNTMShkztEJUwE0qJigLUsQDsyXTpIx
JGt2q4KiuGiIO136CV12VMbVToutj2zRN2nIlyyv4T+aft6QbVI25Uv7X+rbvpbVVMdh1P73f736
F7gm///yS/bfSzU9bN5+0asf2/z38unwe6mGjq/+oYYN7XSPAgfZTtNlPy7hX1/5v/3kv8aYv5l+
OuKntf6X6ecmYYjVtfHPs0/1HT9mn5b5h8VAkZknTHSGVjrlxY/Rp2X84TLuNF0Kkn9PPMUfNFge
fbXDHFJYOj8G77M2QnKi/8Hs1Dfo3SkmsVX5R9Kf17gi8iKDGGz8u6gCDcs2rTdVMk59yOQ0k6Ec
0Lc942cTjrxTOib2LcNVrfCfbsnfQKziNW/oX7/RtWzXE1Ra1FuvH3+TUh2vV2Bd30ymbdwMyniO
swLI7KUws5iAI5Ki3G6T1ijhNSLV51xKQBcE0gMacFOQvThVzrUh4xquObtsiFWgPwVr3QhfFszz
15f8ui5UV+zqFG8gGYZt0vm+qQs9nWzltBy4GoAmM2c04VtXsIHrr38NciL+9D93RrUEQFFNm9dV
sD3yK1/fmib140gAPhIAi1FJZ8TDluCXQHtsLTJaGMhAtgqRqPYEY7XlJW/cakurQox8Up46Te47
QfxRa2bfNIxWySAKTr4/Yy2hjREUIDTW8eQjE9fLW20iP6CMShJ58r1Fi7ZF2nTJbdms/RHXmlyu
UFky2e7u7dq311Ofu6vK7PYSTwl0zgy2paBr1UpcE1TO75Q8i6hN1oU57wR5UntRUDDF8HH8QrQn
ayjkfi7mkRCANLkh4Ad3B6odOeBjlEdpgyYg+TpMtbFNfeNcMLzcNI78RG2AO3GqaTjCRs0uIYlq
bdblh7g2nVU1l7jWzfHBqbCWjDzB/Es/JvPknXTdOZIzha05ogf8TxjUeYURfFWJxzJI7/OWv8Xv
J6hFpX9rl7hi1Pj5lbj+RcFw1xmtxnwVW4TEhzOLrLNfIRdgeObN5UlotMcRRwGIq45eywDicQkZ
I8HwXvTZU9cWn9opIcKYDGPKc5zxosSJ9lH+xU/Cu6KBf09w0DkW1gED3HCT5PTyHjIxTEd3Toyp
wog+rMS0aZ3KFKcaPQ9URgUWrgSj4TkrtqXXNkDfSLiGvIFva1dXjCI2pcSrtOts8wb/jLsYESyN
vPkUBvZn38i+6QUzTiu/azVZnHyc4A6dynWYS+sGjXhxpO68IQf7AQQaQxNde46kdkjc2dwnkYiJ
ipiMfaq1UEFxFgqgAdhaRbhUobm3YUR5QUZl+JxpA9N9BL7HZhIaaT/dqje84CmzM+dMmvC8ttWX
2ZqVkjna2Hji9/pjNJGqWE3hc5yHzFCZNHDlfHuS+Z90Jw6x3jDtu7TomG7z4azrdHaPejwsv5MA
SZIV5+6mtvKJtcJUutVHfHgJMiWGHq+eNNnWUn5jvDQCwELfIjb9gCHxdcF/fY89Rs7j+9aWH/AX
2ZraRMmpiZHZ563d59bWmi2IeHb5vprmJxj4uRaSv1bLlTA7tT+lWCPG3rnpQrR+alsDND8IP3kJ
QejLMn9XJzT1TkPKnywEcoYE2LlXhI9SfxJqV+MO7uoivOQmj58qOrzRvhoj3jqkHys/tAH8k4wX
g5zZhF/nY7Cm+ibEcdSIOJ5uPEpdxrnwEuoI3j2+TOC5lJxhTlbY5AF0MxOoIzycJsM8pTaM21Zv
ia81GgTQBM1OheNAguztw+RQoOjjjowXEjGoBNhQpPiBlreVhaUWldGyGYPTfy6LdkeXwc0o2mpn
e+jlNWnBjUdPMObgd+FLaVtYs+Tu03KvFcIPnxlN2ADHYoyX5tY3jui4FYuYWxa20SVNXCJn4Dmo
DX95oYaSO5FmQ7PpE2NveBEeqLV/u9TME8SauGGUYprcs87GLVPdxTpXFXTLJS0fT9ovVat9X672
xweqTkDm06Y1vVQRkKngdS+4UF+1gSkEmR7MMnmZR316gmL2BABwlep1L2d7OSAb8hIPrGvUm9w3
YhC57f2mMdWFRjopPMat5fSP1agfvchTEUC8GCU+E1Xwib/mywJHmnPhbhy/QHkRaMd51NIDW99X
guE99ShfhDkhhZcs3spm2OXg9+MPtEEV/czGy5HiWgH+UZWlfWb7YS07DIIKNdpAbVmRa8aaMByu
WuIX401GsfXUkjcd5Q2Do4bhfsIO4nOqAoU0jQhGzTLXrUO7Eyu6izXgDO1qWIhlTLiDiF8qOvcm
ipncRlivDDpIDlr0wRHnlMwHEfTtPs0w2Sh5WsbCeQ++qc5PsviebG/8QBzE/VDg/lPx07NNE5Fs
70jqZBeNSx7hhKNMl/q8vndH7RJW8e2MQTXH6aWvfRPHsUuJkPmQNpjRY6CAxXZuPg8kFR8KzD3X
seOtHAT+PrbJfZj5e3KIGnZ07OkMZobWmL1UFUp+H+glGIxDO2cUIxk2kXjzvUsrsI+QKRKbADkk
qulbbnFUiW/ZMBwtDPqbHlfa0FMTgLp/ZvyKjrCRKxBnxmU1Fl8EjRDqSmIWvJH9SDCtxjILMRNc
B48WqXawf70vEWa/eBLEJAsxSHMj2iBpovd1ZLWbcShfNpLAYTeBcPWx1AI2r+hh+SnLr4sSJF9O
+2CpHUCNeQG/KY+aSxx7xNY4sXUyscLd2SkWlpqtP0V2CB/HYfBhgfR1afelSB8rGF7LwBEDSB8U
aNgbVYMtCwGFPZDQRbPk0aij70lVKSguv13g+jAsTlbafQUp55Rpo4flo10Xw9bX9e00u0q86kHE
dD9mqt0R07ocpUDLwGseVhAOEs1Ytknm7vqmtaf7oZa47dk8R0M27IaqP48j+X+jMoJI2+FTUuvP
fUPMiFCzFy3pD3nYYSKod9UOQ077YCUTcXYhaUM4Bm6L3M/umrD7itdyh2uyQ6Cu/slJtRCrr/k4
YjWihtUppniGuRvDO1lf62Lcla0h97rAG3VpLalGpm04DDCE6R/bUKUf4uu2YhC4c3j610kXoqM1
idsqFMTFbO1JjJIni50QezisvDzHu62azL90KPXKDzrJPwuuJPJwO5h8gaFb3YZ9gs1ykriKwKwv
mzm5NRg29l5knfLou+WUrArZ7ymwoJ65WD1gUEgnbErUm+oMaHps99r6MiDpTNxsYBPB74wcMl4K
ddeXjctVzxlWgF9HbEfURiyUVi9V2+BckWoSPzIA+ByUOsPI1DaPU1YDe6mvEYZBW6u2eAOtedMP
/qFDkFLWTrztSftko+fPF1B3SAtGNw74tYVpJk5QiI+1Va5HQ8ibXG+IsujIu80Be5cfl+jFR2O2
0p3bYXIox2fL5Jzk2rfTwGVpQCeaCG0MGdl5JoAm6XN7/Q41Dq6xBy0VD2GsYceVxQb4dTO88wKL
XKog/+zO1vDOamJvR/LKtAkpRi2kTlHN5Ke311pP6tcUZzE1ZT+t8N10LjFxV5dcNB/YxC9tL+1j
2/RHHAF2bWHXN4Cr5AdpOLWMdXnjz+2z0ZV7J3wYeiJVwjp6GQOpYqzHR0lGxd5ph2OZYUQ1wD6Y
7Pc5Xg/4+vWPoT2RuDw4a5L4vnUCP6hRMnkX6TmLpluaRoYyM9Bj457q3OTMx0payvDg6OzSxFTy
xqjPXWO/M2UB6NECNgBPv/dakpUqixrWr6koOw35pOOQ8psaGz91IxJ/zL0eGMVFvrcpfndESW9c
p9R2GgkrK13HTaiOb1qMcrd6GFyjunrWvNDcC5eTwfVp2QjM3kYCN+QYPzcousUmL+EDmmxcR1xM
JredKXomxL+Q0CLlf5InsDcwupdZmZ1Mm1DuEsNNf4z6963QIRp8x0o/P+c9SzeKsy21l8r6JlUj
dcMbXQb1psjm7J3fxR/5S/tNqANOYWy+CYaarxnOejA/iqAhb3lwe4T0FdHPRT1cA46SrVc6iGZJ
Gcps4gfjPtrpQvmvJ/2+GDgW7JJ5Y43jeqP2mzBGcKq70XVwQT3nWXdXsgJgtTxiElMctkb/Uwek
eoSgBDu348abkChCEs6JNV45PV5XrpjpDhjXPQwT2+pcxyloaoX3A9q1o+9T+PTuWJwMiKD8xRCw
+ohNKWste4epDPm4rNFGN+NnP7Y+eF38Mpqle2vNV7omYxP08O5Ci5bKJcVpa5YjlF8z1lZh175A
138onPTgwFXGDsr8Th5Ad2dEwzstceEATdrKqG0c+fBo3sjGhOEGg4NBReoeQjJzTppL6hVlPUSn
CC6k4b1jwzunrgVhQp/NE1FuxzmdxJXtmRzA7kqR4mx6J8B8rduPXuDjvNSPGwMEcSslHYRvV2gE
jelg5STGMa9wdpNV8gDm2U2SmtP7RH5NAobhreXf92Xn3/j7oCbEMmLKiZBCEv4VlHdWGAOl5j3d
FtnTrKN9YJjtwTXSp3AetL0Syzl5St0A/4igudLexKGvHUgPI3Qxbo+61Ij4aYInZ0q9o0640x08
1HVWuBddIPzsvTTZ9EbyrAVkhhiBTzh24OGsNQy3VjU0u6wdj2Oidbe9emOWnn9yxvE6pESPubIR
9EqBc85KB8fWxr1MetWfLNJzGSF3Jyms7uQNer0eNWDyEtfscRbpES8lwt0qSvHZD0+ON45nBsv0
AaHb4/E49id7ALnuR99cMxiALalXxtlvdP3EvGQ1ZgEyRpNYPBne1LYB7abyVipgcRgydsvhySRy
dM3IlKwesihLY8QCt79EUbDjKfcwtwsfMMSbjjOmb7fZ6MdX2TCPbLxT07xo5bAxUvLV8B+9aWaJ
U/E8IpYsfMhHiLV6v3hc0JB/BDH+L8DD/x0K+f8SxMjg6v/uM7SV3ecWasrn7P/su7j4ztz3+wJ/
Kh8fh2/9gTUaxh+maaPV0R3B+BtRxb+xRvsP6M6gSx7KIctlOg7g9y/M0fzD5aM2FFLBxBCM8U/M
UTP+gCFkOr6C7vnBTEj/ic7C8BRk9jPSxQ/RSXGjZV+QUMH1/TwDwPy+891yWs+WB4xlcAy4HsCO
WTxwJFvokau1deKhQ4nR9xp5k5ekNaCWtOOp19t3Xa67zMwjzGb96oQ1WYXFTFJs67umzHGs1UHK
ptH1j50flQSEQewAzIJp0UIHmb1jmRJnGFBZbW3caToKk6Msspeoz6xTavblqhYT8rhuPOBGm+8M
L7EfhMAF2vfuNMIVmFG7PDYDYek5WkGGydQqcjhblbG3cd/ZZwE5YL3j3mLEbT6MuPbDGjXHXWGQ
Ig5kX0NAmiEewfYsj5FW1LsMiK6kPI1UJ65VzONwU9vSAzMNM+jWJsOXe0GInJGV9hn/Qcqs3H+c
TTZQLQxPoZ0zN4GCU5KFJUwZ4zOxarL8uzYUiIs796EfndtCIrpcmn1Sbz5oOtghl0Wlif370a1D
3PRS6jZzkW5M3bzPjPJ+nt2ninQZ/AT0kmIwhv5kTMVWU3pD6PXFZbTaR3foPggH5Mfle84iCdb4
ruGKU+H5gWXSzSCtXdt3wTnTHUTA8/vlp1UFrGMoBIE95+sa0fW5jUW34Y4BvYF9nRKPzZ/N6ant
qurDmBADzZI/J3kT76sHXsfmFtkASyd96QfzavmyfXQG3HcTB7Xucp80J/jCKGWgyUUKk4fzITIQ
6uXWQ52K6KNV38+pb+18GrStlV0wwDOvlfTvYEyb514wiKF8xmqhJ2Y9n9+Tufko5m7c9dG7fCy8
+xqSkh95B2z3PqWeb60HyZbbETu1kaKy8A1g2lygrgN+FdNmYaIW5FFsusy6eImho/9O9W3u9PMu
UVxsz5U4gYQFwOjwvc39+U6bqkOFy/CGRxiPZhzxV26V7/xgJK8en6S6Fr8jq7zF6XVeOcWAZkpn
mBCP35BVZodV15nearnc2MUlo9W9p7hPvPum4ddqqXfqqYk2+O+1jyZQ5zpU88aftre7H1vCz3Zf
tvuaNIMay0KSYgmXi1H0DLXJ/bxVeEz5SvJlYLa2l9QuvyDLAMJEngm39CkKGXoyzYV+ISETQqfY
wnyusef2sRVxtXU1jh/7FBcyLdO/TrD+E6zTcxu+QWp50ADd+CFKAqifZFGU4uRk8W3ZQHfIr1KM
JemxTnny1ZtWD/PVgLs6+RCU6ZH1PXToObG3XYvcCgjNdJ88jKUqYWanDr3XGtwFLkNY1qfaGLAh
VG8yrQESCdLvFOEqdqhWjhMUi6vQ8Pks/tGn5b0GhGvvNfl5LKfPutG/o40gZAHM7URHXZzIhCx5
5P/9z4FW+zTeLh8tCMwmVuk/n+vnXudRrT7BfeYTy7czSPeCCTv3IcZ9MeucE0lOuzL3kgPmjvLU
qate3vvzn8IE4Qtif0/6+ZzVa7xbdQ9TAB+iF8NTfMWkAMkBON9PGeAy8wQe3MbE7iuw7G2vp/tS
755MZN87I+3mDag/uWvehDdLARCMD3YqR6XsratDSiSIn0TkK/cW1uZuT+LKf/6ZYRed6tbBdYuR
tqKoSDDjzfIedu5wqMfomIW2fkLZwBsKfzpRzyOLwGxOVkEHuLz355sUJ05R5fphSJPvRS/pFryO
XHn1pvT9+yQV2b6q3bMYcGl0umFa56XzMbDh9mCi2Z06N/fpvyJkyEPffyZYqtnS5mCx5rRoidJp
Lk4TVtgbq4kA6+vZOBUOdrOwEeiEh4/gH9YxT1vCO6ogWAeQooleDcyTQKGsPmzX6Xyq/bhYs/Ve
LFQYKNFDdxXNro4fRzqdQw21ooiGowwqxboTQD9YyH4kGxu4MElf6jq7LH9RpW4DU50B+o76C3ch
k3d+p5FugoIduMlgLbmZsxfMpKmuc17Nsi9OmC77WNYMffeSOXZ1dKd6P9qxh66rY2H12sq0neja
iucqDC6dWu94/7K4l3dHtab8WobAQJrCwSeJNacrabh4z7ALqMD3VhR2x75VoXTwTo5YjyR6GbGO
1HJe3gwNTuXLe5lNDYtkEJtz9Uj8+YmQAh3iiFZshswNtqFmPQWc+9E82yfLGAIyh8leC2fln0GU
wyG3MNdkfFacevU6+aHGS7b827LHvd8NLl0q51Ro2SeqExImnWBvIgc5uxCEhzIOSL+NH5fv0JpI
xZqQW3BoMrFNDH4RHJ2nyfzuo6kn2I4TDOPVK+7emnRX3lx/GIiIQWyw86KnHMPszH8EEtHOWfuQ
duLznMafiCQjrypx3nslj4xtsxMlRbQzeLax1MAWo5+yQyd1E1q6S8uJnWuImykBMZ/tUGDTFBM4
D+4dWYGEKoPiDx4IhHXKgUM+4vPUQE61e+xgMQNj+hrHzBWSHHw9xJl+aPlYOHnBxuK089oNyVmC
Sdh4BXJ5F4BgYRNPfp7ebID3WbBWtWLCy2+StPxmMT8GxM357vyVCAZSh3GqDtPhjqZWbFxYHmpy
t3a74hZ1XICbzHwceq3cVu+g76e49GWEgyQe2XYhOztQhkXolPbcjdDvKKFmE26VPcJ4xtKeysjp
tvE4k9WYqIOSYipjlH7vnD0IPJBrTRu2U3qYjca6uq2OuywpPZ2PgH+pR5oOJ18tzCAu95jhFg4x
4kVeG5vUMKxtsBrp4vm8sxbSqy+IKPYwsexzpJNVm8XWVY/rC5XfFBk3YsZYOQk1sTHhvNzVGODA
hJpdMeHQqztYM2jV81BPxGfBBM0teW+AUu05Z74OQoIKS6FtMGcez/6Mmg7+3Thrj1oDVjvX5bfl
cvnTDGKy3F1aRM/ENfpciQMeLspjFoWPBQUCOGyH+AogHGcEeK21LBgAhG1yZMxmWJW3k0wROUS1
eeMaGRuYRUZQCA9nQ+Kkiiazzxo1GEFo+cH1k+cgL9ybME8/SY05FGqNedMTq7QxSX77iN/i1ODS
XETXpmO0EESes0+Zx+FZm/PnlP24b/TxRJeeXkBn34kYdo8xhlhUYYEOBGP6Jx4WCMzGti2bdCNa
xq6eQaiM87GaHMjhSJUJN0u3LTA7Tn0F5ngOugJpwGxOanFe7tXyIT0jfLvp2xcrQvImWEdh6x7w
+SNdOoH1Tf06EsOTl+Y5ASBG2CnJgMqiezsaDpk/lHub9C5qN8M9+AAdW8KR8O06YswFPwy282h+
sF27PYTdB6RM7qmhygBjTFKv32j4Zp0Hos22zTn0Y/M+6DqE0X50GtUHPSzyT1UXbYO5IvfDrll3
Xv1+qftizWRQowtxlBovmVN7Hzwu5wYfFCM8ACnZB9vP5kMayq+29Y4ri+7a6ITfj8Ftr++YVMtb
L5SPlS1wFEocUpkgmo6j886o4LXX4wfYHe0mCqG1Nt1jZAOkMw8igrw0n60oSA7TlCM26p0b3QLt
mK0bmznkYaJ/ZAxkcXqXJXZ2I6ZnDW6jQWjXqwEmyQ7qXI5W2tfN926CCThZh2HmpNtqKDYeiNNm
Hkw0xVb0BaPicNdxqBwHYMksaQsSAfJ9JEdmz0bhr7PKUUPDEaf5eBfZMt00PEL4KDH61775bMvp
kA5XvfXg+Xf1yUnd71nTXBrZnmRYb39diYrXhainuzAFLEyXhc3e7rlvJXipOVpzJb81ttbc2MaL
PWrjzopvEHbZ576/iyuv28JjuyLedbalW74gJVQhGJ8HwqcGCcmxVRMgO9Y/4kBlb1KzPEgSd1ey
DitWSzFsNNqP/w+jLIDHb5haLu3ML2CUOm7r1+CJ+ob/ELWUKlx4kOORNFp/mjWbzh/8y3XxXoHK
BX+HJfJvwpb3h44G3/Ew7oThj5nzn4QtoYwtGC3xBZ4Ba8v8J9jJYkD1M3SC7wtm0DCEMKdyARze
9EOIUk2d7HI4mwrx6NNQXMjeXkUu+IB0Tfeecy5HH0LIWtF/y9hvtlMbZms4xXI3qH1pxByW1Atk
6XEdn+y5WVuzv+/YMddO5SNYnJrHTLWfIh8rtvXyzi6af/Y0oTvD/sMglsRZHK6FeMPHrjnmBulQ
P9lBOt3GcAykQ64DB5fVqGNFQQ1RUwzs5vo+bUrjmshqT1w9kzK/xrAoVnRc/9Gyh/LYydDDS8tF
vS6/LVuu5TAB8MsEkb6AZvTTYvmbptR4vRX8uHhupSmES8OKJcnrntRvvZHYXpxJx0k3rm4lrF3i
J5+WcsNKz4lFZ1OYGu7A9LY7a2g+L8dRnzuHRPeLH5bs8CghMf7N5Zjq171ZEmxPugW7kP/+IlyI
TM2hnKOxWLrwsagOQx9Mp0IzvrpJe/TQdh/NEe4WM11Huu59ltgHI3d4IxuNbYl6zG3eTZOO/MwF
MobvgqaezSrwyKvg7uIHN3X9to+pp6oxDg+jrrarMFeZlfu5K6/xlOunUBSX3tb8c0tk22/u+VvI
kAWDNylyRd9V5Efrzbpvmb4lZoolk5vP8jwE/acKhjxyQe1l1gcbMIV2vPbn88KV6d32wR5hoFVj
Lx50wgjrBbQYwoZQKfnlNxenVuvbV8D3AVRpwz1DF29olG4NbQf/bOQOVZZsdA2OnrpVy4JImSau
Uq/aOw1eBn5yy4S4/d2K/JslABENTijlL+Y6i378J1K1LPUoEGQb0UQ5F2ycmQwSKl55UbFdBtSl
BINK0DatkJXgJade3D5XY6MuW//mZrwWFy1PB9gur5VtK6mg8wY5gqZTQbaJMOGEdXoWeVpsC2YP
HTqXC+iL47XlMcknlxluho6vquCVJaSYqUd+BDDdkR35u/vz1ycWAAmPY2WQ4Jj4CL1+YquaPxhQ
FLMxdyb9xvW2RWRcIywMlmF0WFGreXFw7lKL0YnGcHJsmebHc4ijvWHvfnOL3qhv1T1yDQ+nI8MG
c+eS3iwY+jhIBMrdLXTbAd/wdltbslt11jhc61ukUrvS4gIR69drcifDNT+xOmfSrHY8zvQhqoSs
yZva9x4LTevhJsRZSiq4GPZxELi7SWbWDp7PJwZC9jgxRktL7WhOqPZMWZ9QGKVEBs7lMS/YQYWQ
K6RRuDyPJ9oR736cahDhuczWSWuTZ6bc0bFTPo8u0asWc+Fa0Q0DM1V5lPoHFO0rF7lLOZrW2Wgq
+E2ggsvSk3Ni0AynyCkFMVgWOTaB0TxYWfnZJJuuHeJDkZP2uzQ0iJfUABDRYkB2JbZuWrsTxDAx
tsZ3SJX5U1RfdftlLiXNXuz4e9u7uub0FVmRfe4KuU0bfG/dMoFAmTrHlly+rZEa+XGa4g+mkqrK
st6Sr1g81GNOJWl3EltJIJM08b46Abd0eWxNaw4OPfNioF281nttPeGgva5bClais717E8fl3WDt
nN7lvGoJ8OkIkMG41zpjAyLxza4+katg7lo70BgvFpsid55+s5D+bl2jcHSUU6VyYXhzEpG3WyJ3
UHHe6iQa6uaiBYJInswp97gjME7w8m00uCckn/swyJmQpMCS0+jc92Z1+5ur+ese7TJaYm8mn4Ww
qbf2Ga70aJr7EP/RcQjW5uA98BK8JDnNAdHGJdN8W8NnVMBs4TZPkEsxrUKA9R4fdvI4j1UHa2DI
HO+3z9tf9meGYbZ69oWp2wjBXj/+flCaQCSTDdDhesckYIhtwqlaBkVO4H+CGPJQYEe71eN2h7df
efz1nVHby+vzge6BAxqzTHxFvKWg+Gl7JjSo/1EwLO1dEIqzbc7zLsVE3KjydM/A1sAzDGf/ZYX+
+pf/TbnCucDJJCyh+pe307YoD4m+E2w2o4HyZ4asg4Fo8GIpMnhVIJ/GhPmmg9qwSd3c3VXSfXK6
lZ70X0oMY35TrQDe//VmmKjwWK9w6QXN1JsXo2xGEnEwfFzKldh04n2p5llpHXxpIwIuRUROwGD2
BihWASCff5nBr5ansrdIqAvA45cZhJ6lV83A+UHaHDJLQRwOzaUUfr4uS7+9NqF9TFNtPiyDIHPU
8TgKNOuw/KyuL4Iz4gjspa3Kv6QEbJ4BDAOEfRyKsRb520ozJxVwlyPdjqa1C10CQiu4jQfqvXeH
9IlwqFWRkK1KKGp+6nJ/2kTKVJmyl6hrNFxkX3h4D5gOTgQkak5UUxeyzAHRpve5X4vnvkj35MPM
52UjVjKIxbegTHDhthxm+07jhZA6yunUQRmGMRyeUlhFbR/GN03o39RAkNvWjZ01gRpeXkX3yxWn
jU1BBFtICziLYSRVz2FEeGChfxCUUvdBj2Unx/cOd5s9s86OhGQzIuGYk2UOgFWlh8hKD6FvkvgK
y/NgCo6LRfRXs84uMcYXy2GuCaDpRB7CfJfXvXGFFI+cfVJkICTXxntqT2AOSyUe2/EJKcGwcdwi
3eJ3AKyujv249vXrmFmGADuN2seRlDjbaPkRGDitlh+6TNE85eLSBto7Q4dOFQuQYcKnHkt+Danl
W2aZ0W6MKiZwNZT1I6SwBBO9wU0uZdcY16DNnshMBxwcretsslun+XxTWk600wof5gyHzsbwIUo5
c4/fdZZ0O20kIDaRSFUrkXwCkTwLPexONsc3rgtQoRrIP1srlbiMBKHc1knzCHGyuymHb8sCLx2i
EGfteyVQBA5BVmyzPtBPqZdcqtjwwYA0d2WC2W9F2z3pbl1eu4KyQwrjNwqTJenizTZk6QYDNZQ+
6GzeKlkywls0CCpYX6dYkJAcXIGOM8uzcwSbWBKXSm6NUgEkjMnzD7yC0SdE4sA2frcnvx0wUgJZ
po1po3BpZEkgerMNdKILohmxcwGc5BRRcdt5OMqEDIg2RklowI/nTp2pZUXssMCqZ5n9/mZ3/Gvp
TACTjyZVp3F3/9LM6d3gdUlLQ728WrVoOd/9mTIr2SQg7VU+QpYlknVP+3a/FM4zXH0Hr5R/3uKo
o5P6lANdtfZvikI5t2MtSTJl+EB5Dhun3TL8RZGomnFAgaOpjAMIBvWp3b35gKrjOGgR6a+M2oLW
rq/Qe/aymPAoKjb/+DaBfmH4QfuFbgs84/XLZeV2OHQzntVL6QkTL0bPw8ZI1ioUcA9Ln0GrqKRq
nkBRnZZaiLCf41RyM399LWplvF7GoDK6bdl411gellOvL8WMkjaYCi5lIRxDVfL3ISLgfd3jQdSV
nKLLy/TrX2r89dgCDXIBeBxG9eA4qhT76Qx3W7M1/aiF8CSn9KD5dnZDiV89I1g2d5btPaB2+7bw
Ehxf/yoEcgysnzjRZXBNMrLoysH63ZBe3fTXdwICpA2ypNPZIE5786JIe0yqESHZSgyfRjO3T7HV
baeMU0qR8OsYSwJiUON9mDgqFTLcV8O3oJvKnQXqjJxgwDjabHHnZ1v99e36G1DCJ1SGmgOPUBOk
5A3AM0rdr4fcwsdwBJPF8OSh0Y+kmeWAA669GVyZbYnmFlt99G8AoUiJUo86ofMod2a5MWP8OsI8
+eJChNqWAbpnY7Qu+IeRRmjpECAK+qA5HqpdwqRkX2TvvNaPP7p4tycJmetU4qQVpll+mBhUrBjT
kASLJeWv/86/Ka74O1UWGwQFrMT9N8siYqnRLnpIfOCnMD/55kJIViCFfdYrpsVVAKum6XLCIezB
RPBkP9USMk0TjDocAfc3z8bf3neqKpBIBRMCVP4PYee13LiSbdsvQgS8eSVBT0qULaleECoHIOET
Pr/+DKA64tzdt+P0S8WWSptikQRymTnH/OfHNOuH3h4slMbW4F+HZFkMLneTamDJpNJIO8jCeFc0
YSoGUaNqdUKp1W+rlLPXSBT7sqSLmFfgaV9qqXhaQt2M5DCqygrRzpJD7uuXzEQ7Kr1HCyPDg9ds
J0/XjlWcfeR5/6PTkLauV0IfOYzhnLL6L7fK/7+eZnK4BCWtwxYUaf/8R7pG1xaB5gHCXSRDrue9
4mE8eGlV7xby89oLFkoMp1l3Xv/vN3y5Cf/bJecgk0TTtqQ0mf/+fleBJyORZsyhlm4UMXKJpQC9
2fo7vYyAc9xq7ga8x38dO/77r7YYmPIBA07oweNmFPbPf3XUl3RdCRytakldiYk6J+1Ix/2T/o4W
JdDabusZjY23tBKiyFkDNsZTLRziJhaFzpwMpGd4Cv+i3nz5AzKDsVbe4f9+icx/P1IZQpnY+7Et
M7QLeKX++UQNJBFtZJHHsVocUmuJlkAtsGyXnYOap/bWtQba6JmSbX1a88g1kubJJWofa7M54OqZ
tzKfHiOmD4/SyV5qb+4Oja/jMzDiQ4aVy/hv5RGaon+f41mgQejicWn7GKLRQP7zibezVvq+XBw8
ponwrr1lGmIIGZUEsdiDtrcgN2DSj/czgclaebWEc8BimO7ZujaSo9pUPhB9uyRtVceGxPkwY14R
r5XZSFAHOOwG1Po2qn27R77vLUL+pUbPFml/i8ZfLmL/SB0GG0FkHalHx9eyS+D8iqYl2j5JfjeS
syQgJLQQ81s/LDASx3sFqlUuFoPZn2Ap0x60uA8MjVlfgh8hHjEUz+2zY9aHRIyfDHdu82Jg8Eqn
2ji5aG8F7oYWl0O72B0kvocc/8PcWfZ16j336vrzzCKSGYpCGMBjYZ3ox+4z5o5hG4QoZQo9P9vk
wcmml3msv3Sgrld3MV8MA7rIOBIaqkf7uWVGenQ6K4xl9+gTBX4lXjHY+JLKuCKHZG5STALcMrK4
jh+FnUw/69IKJdfW1nQ9+w7kJN7m0nuOPXRI63wxw7SorOrByJ0wHmParMQNW8IpLyLTfgJpqbcV
+ufQW2Y1dVZKtNJNcNIzcFBZV4PlE711L5u3dd291jWVU/EwXvzydxqUJf7TQavA1hhd/1vD4LNe
9aYoEUIy2d0m6XRb/0cmAchPGv0NPsyi8A+sQ1XxOVGm+5h4+q+qsfxzwadsI2TxpxPDW+o2M4nR
rHOYH2THromuAKnZ1+poVvMkxUwIYEgAitRmfIGrRLTIxnNplf1eRewf3d5OQ2Za+tH0iQQjB9qx
6vxjeZqjVyEkrGLCNtyeIm350k4lzWI27tYyrm2jDquaMxy6mMoWKKNzjseBVYH1suopWe7aO8xI
Zhg7rDTjKeYzlyJm78buxnXc5vbwLa8RY1R1th+kih5i20Sqq37WUSKvWozvMDaApkWJ/hJUrTwN
QbxfO8kpr9mJBubRaqfyab2DrS84IuUc1lLk7mYcGoFWTpd1NIKK7cGZwQOWgjM3m2S3XfvmDB3M
zi3pOmvPb09zNF1woLM67kh3RCaTGNab8p64S+vHiXnsrsL9l48QXqO5IPARPunGjgxU95PaNyJh
irD80RgQGf1M1w75UqLItvf3FVpD2tQu2QPEMK5ziqbJrwEjt6OWgS0xHwS3adQLenKdYmaGFtNv
CjUPa7uKdo1BKHNbGlQoQD7602T+0AMQfhrErveYTR3OuK0a+/R3MgSXOMbOPC2wFuBOV9CZP+2i
e7SZ3TwUsvx0vQyG2hw9BQETlFS/TxZSism9GKlloHRAkFnK2d0Zynpcq9F0buQ2Z0K2wSaKKnn5
CWH5n2lu2dyzFuG0zqcI6uWbqTONY42Bh9N051PsDO4+XlLHMYJVDUP81mzmLTbbX3AwqdViKq8K
h5oD8euiguLg1GG9tN0g/2q4Ua29qwNsy6lvPwZZW+zzSIorXJQdjh+AvAkW6zHYQ875KCvO1k41
X3lUory1p+N6mStvhvvMK83D/HR8vUPyAH4UI0Xo2QCUSCX6Wcqo2ym9rf7+a1wt8S9JwHhadUCB
9C5TB51R8GH91PTk88hyNKAVoGAxtKyFEOPcqnhIju3UbnPdsw8cP59FBKt/9uEjZ3WA6a/PD5Ht
3iPw1Gmqi+fBrt7bGHRRXTV/zAS9y3ovmOx8q5zK22F7u2oCVbdPUbr+VYBA8QBdINmOXAxhNoh3
L5LNyZKpHnoaYZ+IXgg41Ag/LwqV7Ssvr/ZMUUwqj/PYyfTBnw/IvMpbnCS30TDiHRHi8mzzvIWh
otOUdkidH11P2o+VluZbq1KwoBKET7nYc6AWF3c60SxoiLIS7+rP9sUM0uGuOY997mfXSp8Ubp9W
7SqyrkCTU0YuX4lSb++Y1dFpW5jawNm8iPqoZ/MU2oqgrcmMuJZchPG15PPEnpeVwMtoQnezh6Kn
CcHbGbuQNUvwOyAKZ7UzYuCJ8ZTRWf+G/JxdJVrBDfOi6uSDduqkU+zNtFF7zF4KhrSdH2Ql8gP2
M7VNe7qDJstwB7Fv1SArHobKiZjF4Iks9Km92n7/nbkNQQR1+jKmAfcWUdjQISLCDhpW4Q5ADWth
ARVzTmqq/64ctGrCyc/4muyNEiAqaoFaP43PXT/tiOBBMr7QrBQB83AR/HudF9iZEsAAuzjBO4lI
ab5Z5cewasZmbq3xYiFVDeHHbVRe1vvcsnk4VTGNQpX0p1kYTjipucdPq4WpNWSgTgy8Wpa/F3V1
HBqALGtz2xgZvCkxhrOmfDZBIzy1uVZXC2KSYXBRgzG620EOrjZv6+U6HwApI6ZBlozbfVmWNGl1
04d0PPsFb5M2dTcp4feX6FZ5i9WTrjCsEWbNOK7LXuKoN06xiZNh5Nqa7aR9sTQQzSldBvqAH8p6
G9S0s0TdvyoysLd9HJSn3qtrcl9UhgmrtkNXcn4uTBfPYew8dbWxp4Eiud1zfq/3/hiT3NZAH/sS
+waDVahUX3XX22e1nBNV2pC2a2R/1iuojRKyD5mS8S7wrMRlfQSbYwj9/w9oE8POgX38QjO/GKV+
Qo6tXzWMu9fEcIp7P2J7pByQjWFwwenJGYMWx5/mXJyI4FLXT3ZyWeukVK6ZittHgwN40ordOgFZ
Fy7r8xg9mqkJNZeMb1hWKpQMbXaqdONb1Hb/8moMg392clvbDnmlcdUW/n65W9bOjm7BYVg9GZsh
trjXt6KhXSydfaLzFLjLGoPGu9wUwBndec8YKzimNdn2K3QKl1lCSNiI7+OXi2HxCU1LvZln+UMZ
ZrZLoqDfiYlxeuG25T5S6ZWVYnY0hI9VefkQxDRneLGJXFtH5Bmv0dGpu4js1v6O9K5D02kzC56w
kpmWhBH0LBfd3/pam4tgscwx5/YI6naNNwRhN47HdRK/FhNzhikUSvewXWoRzgoWe746rT+ghHly
I2oxrMU1v8FRfx81rsX71Nve3/cz6YfkQhmKwXAA9kH7v5SoB0b8BOUugre1DmMkw/rIVnuslfid
tbB2MdwtL/96pq0WoG5QJ1UN+wLB7563pzx1CqWva88X6Vni6DMNWd/aVrQnTCpuaPPBD5XfaWen
ncLGN/Jd6y6xR/Q86Nftr4lY0cyZ24eszV6Dsm0OUZnGB2uyAGLqc3EWmvYA12mPFbY6cZaTuO3M
xkbZ/5qjLy9llE0nYbNoCdiotsiLCMv0tXdPTqFXNb9yxzbCbprQ0FlGjthCvc9V0lygHq3AyCTl
0F6n9gPFP94h58M2JkIAhnJA90nX1y8Gp8y3v4vWe27VQBymO32t/0tmQvrIVLdN12V0sAA4rRRx
EWk1R0sbivNaddExIhGtPdDOffHDJ+IGpHZsHFI44PchU7SSNJzrIxp+V1xKL8ZOxB0lmjONlLcq
O5gu+Zh1giK4KCx5QCSAgWdxZvlCz0+YSUfKHr2cpxOBdcQqxG351OHwnLT3wEyTBzuxLmMy9LfU
EvcpYIAvjUcal+wmaiw63hBd/WXosu4TptHGHc40JtTHJN+uH8VG5WADNAAKjiB6xNeSrV9mt3bM
jkiJy4fE8ghXk81hQCsJFaBaKgbCHLv0O1TQ4uyJmBUdizExdTNGT3PcqakaKDODnhRHSOL+HH8b
G/HC+MU52ekEZmUt87Q+Ho9ZEvFR8q6rACfp4R4Eqn3U3yIauKjK5Vk5GPupbnpSvXNKRWEemyiy
KTjkctY1+anE3T/UQ/UAkPADWIa+tEjPRTMlL4TO1A/kIx8iHT4gR8LD2normCDQWFljS0Nzt0h7
wewNHgER03h2oui6nkE0Fdh48uIwNjg7a4MVKZJLJ1y3tLWh5EUD1jqXw0fd+f4+arDAeZFOojOe
V9KAairvhYIwdCAl7KhrKECxNVRRs2/nZe89gKMi9SFhi0/avEDdUJiv1cSUqBIY5TWvHe5eR7Hr
kCkfI4Vfn7w2OsmJPdT6Uckm+0wPjaWLnSLAJ34dK1Qmm7NsKV+ccZvM5aUejGorWvM+dKw2l9qz
hsa3sSK72k8u0w5kDz8mxxle4zq4xRMQ11yUd5U4GeCzYDe1sXeD9sX5rpk7nJQuVAnkEYZv1URm
pu7FcbNzg1PpMqTkEoHARyhi+MiI53ELIrTfrU/dT3rtlIwgmoqujMJOaKARrFFD4M8/wRSS5NUi
22e9fqc8z8+jpznneQ5ukZZVD1lmPaDVrs/UAIPREFHsyMcqb/i5ND71xTC8mrhdtgOWJv170E4N
XjS6x/Vor6lJt50iPGlRBCzZoDiKGe21T+uSFWP1U83nCz2/h1edG0PsVNrGMbWMqEt67ZZZ8S3N
g9PakAu3/RhRaFeZMezWH1/PpFhSfxUjWc5WBJwUz9BwYCP7vI49maz864bUquJx1OafNFclxSDv
mU83xaVzqOmY3Za5pJbjgG7M/Lq+bpSth6HXnP36q7i6Wlr2NsPpILR95ac1fEhxNnP3qgs3uIxV
lBwLP/mZcecLxzbx2Q3X7R7PngsZjU63GniiidXjo3eeGc4ZD+urYKXm716noPFZkgENi9B5FDQX
OlcCa0zzs+qaD0aL6UnzpmtRt94tVUazIT3ERRVT1mFQuDiLMHH1c0yyUsLSuYyfY9pWYJ0Fm07q
TOW61l1m3KqdtDgxD7OA6dAiLvfDW9vkVA3qiBPQQfiAZ2J9BeZFrpiaDA+zN1u2b7OHMsmpEqT4
GC2+O34VHCMKYmmW+ZZmIz7QojP1rAxtjxh0YPW5GFOywcF8okFSEDOhWDVgpKlPj3XWk5pqj/Ml
7dAD6INgMwpRDr2IeBWzfFR2kl7KwfhScs4e806P4JfNX9bQGXRRsftQyoZ8TxC0hca9aRxSERaN
bF+j+guZN5EOaGCvyFJYKhiFdVbYWm2iUy4GpdQ+d5rnyuubIznOw74Z23Fnl9rBjWgqaCe8z2zW
N1KSDeBOCIsak8S1ghwG39XFuYvQSGSO+jBTumZfi/2jpvNO6BalLeSF8Uz/9tnUXv8UE9piO+a3
1a2IRSrl5iohzElxTIsp3a6lDqVkV9h7Wtfmbw1RadZ4Fa3PKNKgKPpb6mEC3eiN/UUBhvfVs9S5
H/sHbSogFjJoeKUk0wPCseO2i5/SwCv2gJxQzettfQzsIr54zCnOesAcXlrnuuidsAOi1mAm5TOe
PSC1NG6uhzQJ/eJrYSf1q9BqbHrN9GwTvXHXjSas4lhcIQnp5aXyBp0JWDq/ZUg1pJyJec2S57b1
fgxwXVhJp0zvm1eQet0DrPqtNk35teUqroW1o9I3ybGLcDD46S1Pctow8QpOhIs/AXkR43L2Ro8F
rJ8C8zXmP8JIH7UmHzfKRALVm98y7wrSV94qyzoXLsStIi6jk9PNbliXMVNbu4NKMsyHIMZarRU/
ua5ARyHsYvu/GwPgC2mVMvpMA5fdeebvbCnoUhTl+GymV2P84Vo8S62bKnq3OT/08/jb4V/J2xI8
6Kr4aaZQSGLbmsAJ2RzTJbErUVkll7LW4otoWudQ6+pdpcNyOURvBamypsQTmHtvNU0kQXUDfX+Q
xJucy36TS26kNuF+fnwUeGFax7DvypU+5YClv3Zl8uQaLUDlU0Ltz52ag2kj9GJn2wxA8jqx9wnp
KDvTjO5Cskl26HUONajSbeIG006kJ1MO8FuEpNut3BJNncXOMMG05NrMPhmEgM8fQDPFvTw1rZVc
YIW1y3Sz0T12qkV1RZn0UfGObb2s8fe+RpcJkefDj4AFRXb6CuEL8iLGV96p/Dba28aO5clLSuzE
lsn6JnqRWpvtCIJvY+B6U23/IjnvdY417yyC0j8nyx/rl6Ppj9tKwz87zXweFaYaSxX6M7qYne5D
WV6/Ej3Dyqw7pmkb3aQ1XEgMcHxeVF0OmJ5oQGlpho8x6ensvbICy9G6W4m5fdt3KCwkk+fOJfi3
qEgiFx3GSMuciefmvBsjnOjtawEQhBf44luERpcTR27X8L872Q8z/rRk+yQ5JeOlVUy6CqY6oC9p
u/12HMGx5ZY17DIdDpfAPFk05MXjKDuRs/RObfZL079PRS73dsfMwFkCZaTG/aujmEzdsdjrSuzt
FgOmF2VvY4p5x89zfxd108V3VLwrGTKBlmZi7ohnb5Q2AkrWnVhflm7weQBmf6g9W4OzUT/kFljC
rCyzR33c6mlUHmyCgjl0iCSMOvPZMOCrtXprHwWxvXtWxaCd7Cm59nwKM2foQj227kELTKXI0JbM
XXPKXZZw/fRgZal20WX5mnpY+YSb5/sFLD2IdGchPW6yKN13Uv81iPhbbVvfLG40Wa40DkyxFZaq
8JR63Kb7Cdr9eCot4Ii6LdB5uvNie9fPuWmGjddne1TE8mQXWczdUfcvyhdvgV7Ut5S6DzJJ6DUs
KajvcFfq9o5eDR0VDUMuUD6pr9HAo53ZyKRBsaMRIo1z40fJdLXx0eATAyLnbgI0X3iSGwpf9TJF
8V1FRCMzCzwUGJMjd76h/36HRByh7/e90OEW2MRgFVqblY3mf0BDh1xX+ZQetcdiLAs2Uzq/dmT0
IPcxX8bA+Blgb92PJMFhDK5+m1pThYj69+nsmyfSbi6yEe+iJaUtb6t3045/RQK7QWyw5EBnOD8i
/9cOSak94In3D1JxIRsNY3+e0WWauo5SquJHHetxhPIb5hF5e2VyjNkV36rE+OknP5CUZtdZXdwk
S+6sU6HyGAnJ0AEzgljvz2d3FvLiqvGiLCUXN9dnb/ekE1Y2n6Qp2tSj/2iTWMyAsR6ODgnfvjHY
ISrfH0HUR7dGDt+0V1v6xGCSubMwIBiY+1MLdYu3ivVd9Rjo7S1WrX7w52YP3Ik1UvA1zQtNqPrt
OKN27Ant2OsMwjaDfJAMacOx74jVYtIF9Yn9RjPHG7xiBN2DhnC673qExlAmzWte0EI2AkgRmTzM
6UDHpXWJea5E7F1M0BZTHAVuop3mAApnHXkX6vvmybUnZq6JSImTKfvdEGgY6sCz3QkDcy96Nz4m
y1cpkXd3mwrl0jmUhPS6o/wcTZjs1L1bu4xaenWOd9PxQs6pHnmvF4Xgfoy9Dw4wMOq3QdficIQu
u7fE0G3xIS/wombkzB1Y6TXRn1bjgFtI6kHSvzGiPnUaSuLMacswH0z7XeowRCJ30vZz3mhPdSMP
XNbWmcP2yRvb/DgWCdFxeZO8Dm3bhuiQbr37u4ZARujQ4N4NlXt33xzlbYz9w/qtTEfk7Zmu3NoB
uRoT9/zQ1+TOnJ30YqsL+v27VkzGfeKFJMWgNvdGATY5sbstpAJK8p57sIWY7hrUsftSx3stz8G4
tjY+Y1SKmyrO4QzERf+CZRP0VeQHx2yUIDsRGO0wUpDGxX8evDhBYxdqdIw3u0r0ZQr0Xcx5dqij
b21kNDu3j5b0sZkPq/7uKvPLQih2E5JXpZRpe8mLsdwgEalIxmhTshU7/VjV9hvn9HD2jDHMO1KE
MKiOGFMVbxezzx9x4wrO6gjEamsep8r6lvmmujR73+7M8/oH0bHJCc1hiLxP7p0Wk6SRNu3N80b3
gFn9Q3dHNlVZIStwZut/C+S/u2KWkN6Rdl6Dvmk3tiKWy6VMvrgNwePtHGhhh2s1yM3pMiLejMn5
oG6E5NE1fI6y0eVj4p4C2XP/d4VHXlDc3qzlVw9DGaYtw6c46lymts3JBLx+sq/2gMzZZx/Hmit3
TwMzuGDw/ZfiMVUME1NLt0nPysgTqJqdNaXmMc2fS00PM+UeMGYNGjFA+FpKkT5ZBcS7wG1O0BWe
jcfEdC9JWjItYDNOD1c+zVhFBwl8JoqTj6bHdNkI0qbyzAUsyj+4Z6gdUGdWA4SUJHv1AtDKQ/R9
FmCIE8ffmqMpdv0lC2KdSLCKfNw+e/QzB+1AzOTf7JItBIxxPzBQDgGBPTTkImxtt6DlU9l46YpS
g5PB3WgukmRZK0IApIYu3aVKL8xnt6g/A8btzKBY3QSt2E2m9egKfOCR1Vz9QHiHuUcVCHNhl0J/
YzNFWl5i40vNjX2HM3hbaj6yko5n50Q+hTieqE0wTmhwJu1X1KjPAPGei4JoV/aLiBShatkm8z5Y
CLjME8m8x8NOFoT1vbeS+MzW4yXQh7uwrP5IkvjVK7Br4l+LDjhLv8SUzIS2cI5hKn+kf92RcuHt
YheNZOP4Pxi0vdl6zeQoqyiQEF2xnDRDneX6iz7l98Szp23T7kdHeO8pUSfB8MwwMkI6EL2OE/RM
KJu0VXb33ZvcaaNb3S8764iOWBJ6XB3YFjGkRCVvjdb8NvkAkbvoGVsZGbuavped2CHKD73eIV1W
YvUQSzJLNpbbKq9RtRoZe0K5rVuOCa3EnK8zwHK7TOwd0W8JsMcvyH9gyGcNr1PoUtHfwRt1W81M
oby5JxvLL/G8vtz1dMVEeQ6nzh3CkaFf234Dh/rVMkjZVsH8XAlJj2ca+xxsuIBL0iVwluP4s8Mh
FkIMeavS9BUJ33NeJU9VmX0UNbZg2tzfGeRyj7rYdZ8srYRYqQLtrfLqi1IJ6zXPZZyihz1Z2mkG
SSDVSwZ2vg+BXJwtnk4SM4FQwYdd5p+tmzFjsbPHFM2zIpbzYgR1xoeyCrsuIcur0H7ohjDD1PWu
Ysy+z6ixEK2whuF1C8r0Uyuyb4mTPwcUcQg5ZnzYKWj6EhvWoS2rjmFAk0Cl9M5axFSwZe2+kf64
hA3Ov/w5BJy8wd57r6LgpfCGX41wf2F7b7Z2x308LtBJigiLICJHSpoljkY9NeY8PiMPto+6s7h8
FE6SbQkkZzOMc3dCyDA+0/cYd/LeiH3x+dvY1uPD1FE2TF4xPq8/kgjzJ1pO4KnLtyIgcw9NkF7W
R1+/hWh+2BkTVDuCKniQVI+gTmv2bf3boCo4aA3j+9/f4MBHDKseRNLfr3uYfF7R1ve/jx5k1qnJ
mUH/78OX01JJa9l4XL9n0Gk9k+8k0sQ9TfOEBMniws4Nhgd9fzcZI01T+6uxxoQp2XT0B25EEwU7
N+KfPdddEclD5de/4jAoJbMVP/sdqHpjxJgAyZY76kZwscvyNKNc6cYP09N/III8NALRDRk1nwp8
OKmoKgTsy4qadz2KmK1JwniaTruSTNvzbLDKJynDrEzN6GfHrS+rP5nWfCsSRws10GHbQeWPHkGf
o2n5x9prE8jw03dYF9qOG6Q3BuAKPDe7+A8+c8jZV+mDF3h3b3ImUlsDMAxUrYZp3IypSyCRPkfC
nDbzMO/x4ilei/f2odE5vSfl/QLT7mpVQOsUTdvBit5FBIxY2NEFXY3hMquIvIxKbEA7AOofq7kE
sO1ZrBJ7g6m7PVTMooCFatN3JWR/SF+sGUWKhjGwyysUJxK/PgrsJiwMlsntBbq03PT1OVXDt8aD
O5+17t1hkUucHj5RiIObBXyWVKg23cTlHiNy0k2UDg8m3kZCorzcaC3qiCSBbQJNP1+0nNc87byw
y39Acgk2cUan1CUBC/nIBnkguHT84cTKozj0TglSfhEi6iivLYpEeOLmb71ADSCRv21lX7w0WU6a
gXBxsmCvQr4BetfVga5Y6Y0a/zjawR1adXGsZHXIeCNYOHSfScs1Chzkpqr43tqjvZEFqhvfMM+l
WYRl6W9VVHMctzX3WqtjJFrMDlMKWKV+MD85VnZyGlaxMWVN1vVfEQ1B3UJGYS7IhsHo745KOWlF
RVVPqEFmp3jAdIVrRMNjAZduOdZos4bqB2I4AbPEE7vaQ2g1+9qhbqD5KAt+bBRr34ch/iG0RtsR
qbB4gmjHdWioddVJEvboeAh1eV6iljSt99ERkYcrLSc6xxnDHxE86RiluYnxbqM4P8fEg+9G2WS7
oHzkYPdf8o7Ir8Gj+MMdQyI21fPM2awNsJz4TNZA49OD0+uHUldoGfPp1XWJUW0ia6DiTzIWNaKh
f4RiiS1icJ4mrfqIanwW3ZWyVyflwfW2md+9EWWih4zwhqb4qWuD2kFWPcgSmV9H+g6ximErQa/W
S/Z6xMABGySBm5H/RJBssmfAGmJaQa2oXolVYwcOrjTpA+hHJYVlwUQ/6ecaRF4CFDQ10fDkCAQd
c0cM0yEo57OlKx3wRfdJENehyThVsj5h6TTxyeXMwLeN6VFMJvjmiZFXPtk7M4GkWhQ5V5SIH9U4
NU9DMn1GA4m7fdPdxqAw9uwB0a2MyqNKV7si7XwGT6zv1KLeSAhoSKzZPmHNudS6xp2jzpxt2Xiw
53tvk32oiGRxIIh/guDaNnMDr4kftzX+UmrQYFXAYG+Kf9leKGvnxJQa8Z/jkaqMPmHjpdG7hrWf
90I7BYnXhSaYW2ikCweNzCA9RxORI/jV4aNyZkLCQ7fO+kTDAIeyRAiyIeb8y4cPs8VdZAKvQWng
abTjFakW8Kwj62hbFrluOpCUKs0/moYdMeZBZATlE3pvWmeIdfS409sg+yO2mj+mpRj5FHQNcmQ6
gazCIN5PEnffpO+Gpf3GqWU68GQLvfndISLInuxYRM96wWywKvQn8ARfhvAW6Kkcw8gj0qwfnYjA
E9KY8OPTe3pbXwMabeldcS1JnDCIBdlo0nOIFgCFm8Taj6m9zA6rWqfoxk+XiNl8IuZ1V/uadmbP
uxszJb57efsbaxp2aBFwS8zlJQaE9+DEwcOk2+V5/Wrgd54w6FLHUjNGJDxte0U+QQnN3cgQdDIz
2aVa9lv0w4Pfd91p7BH0RMqdd4VNMlJVuZtYr8rDSKk4O8XJrMbgZOY+DJZep2TLq50n2cQw7YyP
/XJ/JIn6ItL0BSjSQ5frJ1IGDLi1psVyywHuPXzhSLU5bKenTvVh25Irv+RCmUEZ7GX2XiC9pSUj
EnCKGEe1+GlptDiNjCg/ChrHDVcYU6Q0YaxcjJc8ZgMiKwTFk9k+lzlWL8ExMOfdW2qhtYddeccv
pnYyPpQFrSEDjXgTZDyuQ6+/KRL1GfkoZZv6a6RQKaeaJZ0BRLnWok8N2Y+xLJ+1eV9UfwSbw5G7
3FZ3429WojHGa5gfji+SFcIkAgYCmN/2Cw2YInnXp4RP2rVsQ3cwjaNmcMKgYa93Vaexsiat62Lj
597ACvcBb734sRu9dNZybKhpxqPVRS/x7KnDYmQOveVLZHfZXej+QWd6uWkbFlPT8hEq9Xy4WL1P
3mltuldwm98MK25f1j+AevxqIi2+QnSWL6KfrGOS8pquf2l6bfsi8zhkBeze159IWm2ASVOyQlwe
I9bkcLfhZ61fqeVbLnHXbF1K7bh+L09bUJOlGW/WR1u/1zkjXcWQ3f7+X1PgHlzA+H9/6fo903iL
dT1//tcP4N1Ken9ZsLpF2NpldYl196tjUPIaII9AlSF9iMrKe9Xi5sOcZfFz+YFqbJtXozWKY4yA
4L//gGEX/88jBEXwNSy/wtT84j/+ChQ8tq7q//QDnXL/Pof1Sf6HR/jnD/zvk+zLmRDpSTRbbi/1
Y+JO36rJb2iukv6ao0tCOmrKd78d/BNeB4NFAX/Le4NkwbWz3aBq+T7Ui6zVF1CNl7/1g7gIuZCT
Uzk6FKv+mLPqy0lQlJCe+v7BHtIZlN6SVe7O7Z/KKPcm3bPmdebvKuGhFEpwIo9OrnTZ0DFq2giV
MXRhKHokzLf/ZYzizYHG9JVZDvs8KP4fLqHHULwT4613HIf9qJ+81MhzINtp+r2xI7EHed89TA4f
TXfAdGbpXo01cRjeusSIL4RnscHQvOHNQHV6LTGmbda/DVBM3zgSsbcuP8xUtn5oLPszkOnwJiM1
PDpSf1q/IknAuk9peqmKjv2B1LtTXtnw3bxuesg8Fj9oJ3AG2v/D3pntRo6s1/pVDs49G8GZBOx9
kXOmclBKSg11Q0gqifMUJIPD0/ujumF7bxzDZ8O3BhpCV5WGVGYyGLH+tb4FTpy1mb/8+VCRms3z
7k3ncPDMkkrD9pvtVv4+B7KOH0/Wb84wDzX6Ut6jMVv3zPZ///w9v6y2Inc3weLl04wX6sqjN8G+
cN/WEuBA5ld/frE+TvJ+KNmEQjmnGClaYaH0H/it+3Un9P5ctUO+84IAecGfjXOFcUvVCIEWfhVw
eG2CEj9T0/hx8Ws+E+SnmSWfuLi15mNIMHPmQ4DzmWJxHGcGffLVzER6b2bTF0DqDRsgRDVz6zHI
rKmGxQSNp9cHbV/MjPthpt0n9spwoN9nMwcfBxxF8qDxw5mR3820fIesqD7z84OZpB/K6m0Crf+T
vPhfavZ/g3vyCL7917inp+jr/2zf84/4/T/jsuev+ZP4pOmwr0mAzvF8YrEk9Mn+/dnNp+nOHx7k
EEDZwiaxCq3jP5hP5h8YQAghAjoAB+X/Z+aT+QcxQX/mRBnEJvnm/wzz6R+b4eZHZfMf4BKDnRVZ
wn8I1ERe5pmkG69xwm7MTdBMppzeGjaLQatgrd75zC6XbQ3pMqLOlejIwBhySsVyEtnnUBlHg/16
OOLiSujDtAe9gflc3bQxnjfhw3s9Tkco90ulEdjSo+pXTlRhUVoVeXePMckkXweg9m2PqBPV/kNC
RewWhX9D9yQdcnUD21MTAD/nD//xx0j1w4pGe64XqE1/fsqfn5dRjlXV1dKbkmhrjuWTa0YXWcba
pt3oYGrsgIbAfmaUFv9Oxf35Ho6hIrYfFegYr092xpBuctE2OcHPifC2RBm0RDcefj74jTkeokG+
1YP/kYwIGC9BlGHlEe59YUfa5ofPS2AuWNZO/Amcf9EV4OS01wJVgko2kK15LAn02VNQHoBtQQKO
835nUPqesTijFdcOJRhWvC60TifyIMSw+/nfnw9pZu05K2mMBZn1NI6Ml64gzet1/nBuq5NdZr9V
70HFwY1yxVGHMCY2UWo+ggCDPyyn1yScqKKKAPSJBr+m4AyOasSBxS07iu6R+FmdRw7eenJ2Gr86
KQrdzS5Irpkt0ZHKadeYxc6lGIMQjNw684Ng6tesukZ7j8xG36vuasdYHpgjlDuLocgUiQBOYxlB
6kD5dcnVtlZk043aPHhVuzT9wnzqVE6pBQA7NPxkA6fztTb1CkvN6F0oACIZ1RAQ9OtrbMFtTBVF
Cua8R2e8tc1Uny6ESI3HdApeSd3IHWceexeLCh3TeUkj26KbQ9/HAcXAzM2LVRriFwtDBjUGmi0x
6OrmZ4PBvCe38DdHiOi0xlK7990g/J0qAwB7B525zH/VVd+jX3db1++OdparZ43HEbjN1UTSP3GX
p6uG2zsOtjFYVXVO4Vlt7UE6smfzep9CJxvFQz75uqi44ypnW9fWk1eXzVEznZnx6icfphF9RjFD
w1ajMRtal31AXmeQbdx8d/jooVxezLHCP92qdROhUQXdJVFNvvajTwci6RIAPdtwYc4yhD0PDUS+
uibDED3rfnGq9HBJojfdu4GKqTPU3lsnyTcMrEh2OjzNpuex64huRa4kai2nBQb8x6KDedUi4UWh
46+VwSsrgervCrfAGVFjdDFc9xarONsKy8XKW7VnqrEwRuu+hYvPqZhmON0mJf/TSCZNgzTiNamy
NYBTIlmSGkBK/Ris8z0hmR89t5mWGZBZO686Cg75njrXAbYhY69XiaCq2GN4Gmi7lIDAMveNb+kb
OEs5uHgwJ85i7CAr0v2jkibadmreAxXtpWi7gu/Zl9y3U2YHjT7spuB36HbuKnCyFwZczE+M4kRi
P9ukwBRpOR4fPAxt+Cpd+CCD2HjCQ54a8OjmFgp7Jj5qcfVkQRujBQCa08yOBjp5CJtzn0TFJtQN
xtz4QrLOX+gQ7Rn8AfnhTrFshgAdMU42ZqHDwiy9vWczY0Gac2k3MryVEgHPVlfFxzK6aFqOey0n
LuXTbsM7JkNyBs0fldh9isa3Sd9ZDKt8pKlK959t0eFBAN+3LQaEqJ5zNXvLvFgBGztjQCiXhqVx
MErcM+EQ/x7aylkqlhbWkVTdBMnfU6ePT3TA1c8cn5a9CAFMgjwZNRSVsdTOQ+l+4nPWDkwAQf8q
RrFTy6DQiwUHF3mTWPO8ocaAkJqbIMafrTN39qgYWSPCU+tSuSQeFZ10AnbLHvfN0Ync4d6pGbpM
TCJrRapOh5yyKqw9eDQa0lunPPmtJTZTHu2TuLaWRSqdB8O0t2QKD1VgqQW0FFqmoBquSCHrtNaT
eNS6BJclk7ZF3YXyYLjRzWwS0LHdxOmc8MtBJqCcvWPvWuJi15W9SQftvnXCa9Q3AH8Nf4fNlNOv
41TnaeyPk9Kqa+l0W+kjajhSs7Ao5l89w8ASf4wT8PxXwAVIIYhxRYa6xtpFuMpRvBxBHDG193h9
9cKwsU0YX9zm1NZ8mAI/vtd0f1uOSm7NDguxa0pMuHpwgDQyLAev8HYG3mriOrFLUtwEZGi7FP90
5EArTy2ZKVoAZ3D05WWgQ7Gewo0hG3mXTR4DiABzOYawQ6nM8Aim6qBcK13h1TDBF4XO1qw5SBQT
EDVfUDaXBuHG4RknAc8QqNGuxHqAOifaJWTjsTdMtMgs7Z5oig2XVY5Lwqb0hlsP1Drb9XcAHBoe
6gkbEL4KP1VLS/N2g9N7R6omvEp8Q1tRJ7cw3IXmGcOqw93SA1s7O2ydY8/7CDO8iG11lyTeQ2fY
3l5Z+G2HOaUSxZSXmtbetGumswlvKtPIeAaKpl3rel3vET0QteT0VsO12IZNap1cJ3lspgxbwgCD
BSLQRisxeSR2MS6pALophsgM36xnF44ySqWoF7YW3tCHdl2oOydPpx4i7psH3VaMGMtkOjHnP2QC
63CYxceCt1tTuO86KwK9Qk+UVy6ka3XPNA9pFwoMH6vBezEDaV2jfMD2447f4K6NDbAekHHM4I9W
0Fh74qmbJu+fMoUTqky4v0pmtdCET8rLxa1xjZ7VsYiWRk4QmmsyB2ZMPgf1RWe1zhJ/LaqmOlAT
/5yOpFETtg6bkgk94teiEll8xSfabTOPFdFo5DbEz3Aycgrchg4aGfsBrUSYb0zK8waaY3eqjApg
19x6B1DZdTnqd3Ffk7tjeI5cHMTrccT30xqgnpny7iq723eOOWzb+sN2ompDYfU7hWHuwTCDu1Yr
8q1HnnnrTd3WwgR8+IG8q5n0Puhug5ZiT9HGLbWbX8Le+RMEX5WgR72EXBBeO/swdp59qDSZkQem
H9X0YxxdNYSnpPUwIZsri13JdiyGL0W/0pBlNYB4Qta9XsRkiUBYtdrVkua0/PnhzqhQQb1iOIVm
f9M8N19VyMR0oc4I+58PsWeCi4+bIwJ4sEnnP2XY51eygKNmlXO5oNU85Cmnwdht5zlxExeHdv6g
j9kSZDa/SWqwk+vME0NRdCSszB5QKR35GRQ9Q85LC/Vs4RBKwvh2jrr2ksNSX/58SG3/LezqjxCc
0iqK86dpVDWmH7KzkLkMcB77siKSUYG3jnSD42NXH2o00DUXkcmgUJ7jHl+fYwzPADKmTVHHHz+0
aQhKoIo4o2eT+ei3Si7jlJnR7KNAtnMWeeL9Zkh6VNxEOc0HhFQsdKH5T3o1keeGCU028Lvn3QIH
QjzXwE0WVGrHpBBemiTGQIIzFGUWo9LcAarjDkIC/qXbtBQGcf2Bb4V/KodfdZDT1z23glqRpF2s
p8Q1NqhdMUPQCSaa7cjcse64MdHnu4JUTjMtF/xPEXmd81x1Jg/ip/2RHQ5GyaxFxRbJSUif36Rn
7WdXte7SnFsLsC8qZLStXVP6iBGSAlUa1zojPDRFyOh33DQMK9f0Uo6rWglzH06XugtWttKsZdqx
SUee/s5a5hLI5jehWraiE7lw9tPb3t86hTHcGwkkRY4fa8rG8dPXw7373RattTIm+6muKCHSbKKx
8Bnp7ix58NAjz4VuSTTxnOpLUa01GsEwcB7SkVjOT2ZmrMiKVoXx4HVqwKWAXE8ug/DQNmlpuIzm
vtCkMteFM378fEEqMKsZ1nASBkr6eup11nhablWp/SIU9W5WZE7hC+0knA/ORYgOckCMFaDgf9Ie
mEVszOGTeiyN5Bvb5d7U/XZtV8z+dBgfBEwICGI8yVG0N7UbM2mOmQINktrrJO4YB0D7963eWXHH
YlbQ5uyoUNc36cHt6SrT8A/SYFAxyM+epAk3X7pg7sOcHyAZDv4UTZot5dYYZOiXaKBfIynVMY0k
k6mzcME3T1IGW5bRgCGgudSf40W2wRYsRIOZi+NJFNpqOo6UG7MyHdFcmqUzgtuZ5DBsbRpt52sl
gC2WG+mZ3S2lfv3n/ET9AILmX519445KGO/PQt5WanQp097Thcpb/bT3DrlAtUfsz+Z3b48xbU3+
Vzbv5cB5azLnv5zriOfsH0zMj9Z0tvo0NotqpGCTJsVmFRj0Bc5JPODkm6kmfUQstqUuBO4lib3I
k6vabuixhT854jVLrF5ynOOykVr6Ln16zU2TobXMNcAP4tmqWSMhBnJtyWzTWs6ZlqZy5WJaqvUc
+IHqm2WQe+/tDH0xMRJichqOski+C37ln09mPHEdnQsl1MlSaxN3la3L3LV3AY1x4Rhldzi4RGIx
2MALnVc7HLHszbBLzNW/xDvh2rrtbNorcfXwjNOs950odM6wfaJX4psDwbjOihcD2+eeavp4SQ/t
oVHPlmj2uWv9BYP5p0Sv/1kPHKjlT7rFJXn99m//79a5+dH8++c0f/uXvx7d6r19/7s/rH/o5Nfu
S44PXw0W77/9y58g5/kz/3//8a9St/9O9IJ681+LXtv3j7L4O72LT/+rHs76wxaGSRKWynSdJQsc
5p9yl/eHA2HG9W3I1sIW7iw0/UU4h2JuALxhXAvchVOYwbdriC5G//p/NfOPWf0C/emxezPnhrl/
Ru4yLfvvOSxwIdmFu6ivno7H0Xadf+B1jhMEJ5D5a310CHUxH6aOaikNU52HfTuo9G5qn4zB748N
bWGLIcouJGzINpcOsfmKVA6+vIk1j7FgjuNNG8XBmFT52EUuO8pkNUZgJCu6UThmvHWVSYmGxZpR
mzldBl2l1n5gU6NGaG4nms+8z1/dpGEu7eOE1HqMnm1HMZBnvmYuAZeWQoaNbwTDpi4YWBdu7d5B
/JiY7fS/ScHEOP+pfSDhtupGOZzMTHLXtPA5l4wkg64/xWnurzN/2PhV5a4mGRLwqXvMiGN54Yox
NmFkDxfVilsdh5Ic9FDcaVNurmpHQDvsdBPIBIEWWYMvzqzyu2I+FrriPApPO6dIF7AuEmefRuoy
+owhzc6gtc3xl/U0ldseazwFcg+p1TwmJlp2IZgXpYEpVj06N57Xkf5MP32piKf0Y3xvz0u0EVrP
pv1CsDvd98oA5YtddZyjdJHGsKt22p3TesmZJrRtZ2bmqapxfFmgBfCp4iHIGusOh+pDxr7vqaW6
lGGzM2xAw/B1Rv8wUtnG8yEBHJGk6DzxOoBbIjpIIWeMj8zDH9mZ6Jq1Z5SbNmzTJ93m9y/owzuy
o7Qe2vypCbUDQ7JF1ldYoGuK2WWXZCd7DN/TMfp0U1tQ2xecfVQ2SrFomIlgCzBozl4irxRHk5JO
/EgYAdO94TJPGCwyCn6UT/gN3GTjMD9e6w0tLqMq142dkW30WgcfN0DIHmDOZ5k34qNt9iEe2QPt
Fmo9dF2yHjXa7XQwZpZRvcTWbETGMlGnuqARhKGwL/fAqN/D3F1OdeM+K67WDWWsVG+CiuDtmd/6
PAZMGnbVAs2u2jHx82FUIHKMivxYh1cbkB090wK/Amcl3hn4UgStJ2AY6JYRXfdlVUI/pL19QcY9
FC6cr0nx+7Vsb3D3hMnONjicws226UndDIoOKR8aEuESY2XrHUd8s1zHgR4fAS2v8k5XTyD6w0ed
HbdnJNMj1DqMEQDndB9RKDMvUuT3DI9/+dWaBSUmLTB44JoVByA3uhRJ6EDyN8Q6sao7acbRI4GO
6FGL7BYDhGJrSxXdMpJhybmq8Hf6cPQkTIymIYU9RtgZScQ/kZHsOHJbzs6a8vgJy9GBjesENt5a
5zlddjIRnxp79/uqAJgwPai+84nZvThOeOqajmi17QCxLhQhz6IvtmXCxkyz9zQq2hunAGbd4hkj
CCFX0/i7rOLfzqi1u948NAwIFw6mYipy5W1UtntIGwGEpgJ/1xTXicgRvsD+EgceVBTTHpeWfeWM
3e212t4VNj1zVLtPizrBUKjItSF6Gi2rH4kmfJ8AAzLQKUKtOkPjbZeK6YDrMFhXbXtqMJus+rFn
TDb5J4w6uB1JqW0ahUNgJB54AJrBwwsnudHSh74zw9MYhru4szygFfgtbDG5+x5zfIDzdREToV/i
iPrSRP7d09F0H2fum5Bkk5MU33I7a3YFV+M68ppXs7TMu0zqwKLoZJPal5sWOBXYqhHz6beV0UVU
D/dXmNT53UjmrPSBHHQqe0b/ZRLYVC3vk6VI4vIJXXaRQIYoY996Vmxc19XM1MCIRoV3R1VEbpd3
7ZR38JhmX6c9HcO2OVmsglfPrgik26gOoUkJ2OiM1BiBuGJDTW6svHOrMtqMcTCQ+dUvie7oq9IW
+9oJvgoy4p6LC62ThtyOQ/0yeg2w3rr8XZRkgUaNW0XTWgfg1SXbJuDlLv6j0ortK0R7Y2ziO6iq
cQ+Pw07Thm/KDi/OX4RnJ7+yOFkMUF5Wuk7hIyutuyoLUEr6MTAqZzO0oQZwJ0uxo/nBaiSmxqM/
ThBJDZVz8Ov6VYS/zCtkdhhyT2Hib/H1y+iSt83ZEpQMaCy5wGdsOyfzyIcI15xH1m5NuuORJ4dT
uDdPa0xiH0BD5//9+XPc6S5AjonGe81hSh61b2O+TWL7W0p11ccKvz1MWAoN/U9KFzcd9tBWyN9d
EY33kSBuJaTwGUEZBIDa+OBYRLhAuT51YGNWVg7Qwp3Ap0x3idawjR8ZuQAmiRfcNxPe5t47d1t+
IVbMO6cZEUz85IBVnbkGuOed1wI8U572W6CeY1qz6V+lTBV0mfFp6qN5gXRf7hhmfEVGDc7LxqpT
tI9TkNtvXRg/Do02LQPbsY9tCQJPhNSFkshfh1WxA/vhHVSKt8QxerhNdvRVldq06dJyXHm9xsuF
aL5XDW1kUzgwK5HS3DWl+Rw6HS2eabIHAEYL1iC6Lcq0vvBacj2FAzgxHa1j4bv7wKdyMkox5mMH
xkTArWvAFktGLXAOPXp5GvLsNbX+7XXOvmhrbAxqHwjwOLYpxT7UzE1fMDcw6Wde5NLBudkU7Odl
c8LX/VY2zd1kU9eHMExMM6vVeu6uDpjuNZzdysI6jszNjECNj4ZXnS0jJpjWAvLymXGuUi3vH9Og
uhIu0R+B+LApQtyrh3RYBmpKdsTQt5XNRRYp/S7LwMqgs5aHwjOXGknMrdN1JuMjvUayHLqF1xfa
Okje3KHKF4bQ4x3BMQJuY4FHhajF1tUgEfBTbRKOWDk8DcaO7Q10ipS93Bpeu2vjiuk6AZN7pbEG
zvJ2DAvnMtX1sNWEffIzfBDzRJMR58C/jcHGsOphPdFkgLq50jMQzhRfIgynxj6AerhC4NCXQRfW
SBQYHQojPQWthL/gEpCWnGFYuNujL/pnt4anGBDKTkIaKqMRR4kXjnCMhu4xhaLBnJh7Xw0GpPXH
/mDkCDi2i/+1Nn/3pNQ4NyGkjtYIWTvfZREDG9V4+n2IPDr17lICIVlkDSZWIHf9ktxvvhIoeDW7
kMCV+aafGrESRrkkn+saqtjKtuMbcsI9ivmDnz2kQ9QegsK4VlW3txksFUEy3I/O9OTiYtiUU0Wo
Jh6YCREFzlXM/UqzZ+R1dkaL969estMm85efipL1U78WmvmFZxu/iGhAXksmvd4U3sUBtwUzdJcl
2zca3Dywt2GyzSCpaNRb/kpIAayHGL9em/rcFizjlOPdXEtVJtCaeKc75rizeoQsO+7EuqmyccMz
fnAwWb9ZU9SsBs/OVnULSo/V9hCI2t7AptMKqkBcM7vWmuHhZxTHBGjLrWGdtUprZ2a99ZmW35xy
4rMIaIV1xukk6vFWSBVju6+HjUiQBRoswIYM90Fc+htK3Zlm60W/t1lNg4Z+sknl9X2GWWe2kncG
i65wlXlj8GOklNtZqDpg1YP6cfS752oq61vjFRtzauOTnhr1QS4ZrN/FJeY9My0l0yTxqWNP93IN
+9zAM6cazKRu286DI9lsbA2zSsqF2JvTCzPG3/FAx3WtSKvxwJalIW9F1p8IwzeLRGcDXmr9owjy
8hBH8Dbgvi1sRFyabtxt0OoDbaWwCcws+1TSnmhT2ft4VLie3O4e492HTNM7F3Iis2pyMYEZY+S1
vYt0EO/ce4oIjMVQlZfRy8gd1NhzBxTiOk5vRR3yZOUGEl/CvMkriFv2nti7xFYLzW9PaULr6OTP
jTIWkhkjz2rdjh0WyKLKiDZamK401ju91K0TQf0W2EwILQSjQUs1HxIK918XvFfbdM+O5n8aiUmS
ynhEwweIoGN3SiAJDHgSGm18xdY8bXHwjVvdG/TXmegbtIHJUkjCsHLi89TxZY6Xyk082RcWdyCL
mVhDTh5PXVjtR/bY0LaCD3A8bwV1jI5jz1S9hpMNe3K/5AwVFPA/SQtpFLOyQrMNG3eduRm46RLN
SUxegbh0lyZTyR51jnAsqfBOVXuttJ9rp3qgstr8jFV0H/b0XtqzXuek4uwBf9MD2k2c+q3VfIqb
YSlcNV29SVllb2ZRTWthe9PSZ+jFsgyhHeLIDaD21RkNYA+OMld25yyjMDe30ySfjcrWzrJnfMNe
R5GlB+Zm1KQokwtivrMbNNZCD4sjRdJ+zghrOJh6TaAEy9QacwCJ1vpolo699CNJ6V4hTj7tAFJn
FIwrFUt0j/+eLfDgsRg5WfEWlBsEhPQU5dGzVXJYHnihV1NIyy99BpSYCyBnI6wFzy6mc9a7lyp1
XgzHm87KFANdMyE4qHo8kj/TdrXfWKv4ITMnnMVh/d50UpHHSZ961RJsIfOjk1tex17lnZvUfLGy
eAO/y1yl9RzPiCJKKrLuosu8PWidmgCvDu84MO5kTZzJsdpyZXPr0JyhOSXlNO2bcTxFRloB7oHD
RuvFOoU/MPTMe5V1JHIqNhjfn9m4kyfEPXD05jByElnJckxJuHk0vwJtnNx1gBhHCAFLQZfGGzuo
3jQ/UFdcnAataWfoQdSmjuHJrGaEyRSPrI7ehFTY6N7ZH5oWTTraD6rGbjz/FdyRYImKh/WCeeid
Pn8gtQRP1m9OBcPSKdi0OgwwK0RPrgJEY38a423vTWwbsAZtwhwFzm3zD89sjTvOH8ZVEvFc2SHT
1zgQS2vQqhNu33mqoStUbZ3rLgjE3Th6eONyHNJ5y8a6G/RrpZZt4UwHq+yXrWJAkoj2hNXb3OfR
Y27mxhHywcsAR0e4M7qSQosdCViCB746ij5j3cO6bOnFeGvH4VfYYomjckDupY0L2Y8gbmhsgyOo
scs+IywFA5B0dpokhzH1rmVA2t8OECXK4qlJGH+YZ9/lzQGVkEzGlCtg61ZzyLnpZab3baUNCOoa
ukHGurCQDedcW5bWtiWNhvkA1qjNnDGxITwZX47UxU4k7hNM7/bw80FXwX3V51czvtqKXmY0kg7R
mY1nD5yuqKNrZayx9CGqtF58EU6BgwO2DJNJwomwiVqmxATZ0wjRQy+1fGWoxt1mumTRjaebwRt5
QyhmIn2Ayde6t5uxfNASQMxdzkxYr2oABa4NTGlWixRAynHSlhYa/qKKTUzTRmCuJit7N6A7Fo70
H1TYfOsVzTpBxA41G3isUYkUDKCR2WA1MmLTDnpH9TnNNF+On757UhFQSKbsWIWkgHX/xpMwbfSC
zzETzbnag/3cVJO+t3gb8MqFY3VXGKQapJGWSzHG2T4ogzXAVH03EvvYuHRRC/M6TjXhu7nFW1jl
A+wGukQH0hlYRm3JlZZX4jYnqkups/gA2VzFgXU3Bf0Xj73YxiRqJWEPRkbVvjFreqxHqlyDGh1v
CI++oWePUieckjjLWnmfrfLfcpuRUEI6gpF6fmfXE1NkBrkIM2Gxs2NYgZUKL0Z2R33AHG+L2Wor
72QGHGGkH71rlv9cDfMxEPPyetAu3lie2ZgBAo2YJML0WntZfhkj/eLqmA/KQ1kzuilc9vmTyXoT
T688Zlj17fBo5cpiEJN9Fm3/gUsmqNkOJmP66np5i0XqyfW0Emg9r6MhkwIzHcGJ0emPfgRILawk
E/Hen0127iUlQc1sDGcpr/amMbWUNlm32OYdniNaeNHVqZpTHF+RQfSBl84hvXZnjy/QTbM45ySh
mrv5UVHz4wNcAxReqjMm710vQcm0UX5jPplsXGn6B2Ylh1j232YapN+hgcGfPFlPSDnISCQqXS3C
CBd7jY9gNj8fItNbRq3kvk/MIc6dU1X19SaVJFON+qyxcYPGC/CdNp5I+4pl6yHMaB7zqOC+0Wz7
Wrvm2o9LXEni223Hb+6qJUNdDg9FM6+35I+UM93acrrv/EmsNasnO8Thjnvc2k4jLt6ZrtMzzFQY
P0QTI+9iKcmrId4FufPLIpyzY19chrr+4pbuNhEPYHmmfRe39NLClruDC7NRhLvIVfX6hbT0e5M9
ivEWe/W60onOWCbcHuaFK1PVV4Kit8Jt5X3YUh6QkUhYqGS4S7pEO8axfRiM9jGiubirDO1qWmui
phXLNl3apU/4xKWjaMXxWzmqgXMLLw32apgwQC0sJ0VWA+BQx+pOul2wjiEhcVbrLhKbc2cJB8Wy
hevVGRsZW5fCM2ZdYoWUQBYjyn5rCdc/13i7mAaNZJgW3LkanDeHEfVc+BmvBzhuVFFSAT/4gH/n
Vh37kQgchkzJM9oM+2Gg4tGKQsa/lMRjLdPXYrgqG1eXrZrNODriwZP63dSN96gA2aowxUsIXIxB
Z3XT++Y1meqvADPZVKLRO0bzK8fcMVrbgfjId5AUu0EEa6uVNJMPc36+COiXqW0yk4nFmM5vD5ne
vSEYLGKaiFJTJfvcJ0Tk6fpbEOp3NSgoUjGvGLa6RTmlkN2kZGMLOS7hZpgUPTk+kT8mw3jVIvci
Cn4cjS7LqSFY2gLnpB6l1DEToUTRLjRtB8EC0SnCZ3YKATpD2CkLblH+aJlrcr/LJoYhjif4PTe6
mcD3q/zKW9QaP2xeIWhwYuxOrTG06yDkE6cu20zCf2uDoeYQDJvPIsnm+uk1tI1doYsENCBCbNV7
301TgU1Ik6WV+WdVd18TANdVp1FowTn64k/GTcPHsW/HD1sQquUs6JLN818Rcg45VetSKLV3R35x
O3JwpI5QExMM6ZQpXvqR9oyKc9VCEx9Rb711OZnN1nvDTMVjoKJ0yK3PII1Ysgq+rhqPkXYvkyxe
2xrbhzboHsJOcn0FT0JKZzMhKzlCG3EMRqcwG7ozkbFn3hwGK3NwDaR4o4eBizOn6NFRwLuwRRCC
39qlf0gz3iTKH59jwV4WH9KMKSf2T143G5Zu7dMbM1UPbWztsn5aRNqw7BqxBCFdLIoO4prd3dsx
8e6Rwijwau+U3kOnSacFa/Y3WL5iAS2T3UebMjzVa8Yi73E37Yn13hqrfGXwdao8/i3gIlrkOlIl
F/YvK8P+EyYcFMYSdVvPZ9UqJhDOrtt140vQcQelAnsPUs9dALJPquD6YzWKumkFFcPl1K5mWKnm
zrvI4JfNpBkV7lErB6RddUSDadnpIKZW4c3Khi+CfmyVO27/iEj7pG3vR3DypuQvcpNpQ9A7S83i
ydF1A1tMxDgZjyjxMuu96XEc1w/YaNOVlhavpSXfa94CazbLADt8/dCFxYs/2F/gAwnW5sO9YJe9
tmkqhzi3sofs20qyA+KlPE/hKXTqe33+wXg9EXEkP6YW+AHSEP6SYLrefcIW3PVpssMZeGLSvEpx
Oash2zmFlWykhP1otPcx+4k0/UV65ZDrxmYsOCnyvr03BRs9xtMgC9AtyP8CgOC3RnxQLkAkPaXU
bVLHIh6fy2E6Jll64Xb6HLkjoa2As39BemR8FJp5teyZH1GSDx7Gbz370kcoOqaeH5xMB63ENttI
2xe4CxsIlLykGl52CBy8btg9AlynFTULfcd73Ap7VhyI+6GFAhcP1in3cuZX5RWfDYXdLX6xDMwL
dbdbTgX6Qqv7x6jL91nkoqBlr9XQugunLm6ewf0NXOHB72Wydn/8iCZ8Ol5fvbcpgbDzXWJkN89a
5WwA0momHrXZnpnp5zg2BXFVWGoRZpdY6c9QTKxF0SOkohiNvgg2nVLsPmPBiw1Fi5m+to6xuPOc
ZaSfpf1RNCgTSfqghfDrW8anFA9gTDfRepSWHnozevCgNkVdSuFDLx4dGDp0xjGQZx+TxAbUitU0
WM9O9W/sncdy5Uq7XF9FccfCHwAKdqDJ9o7kpmm6CYKu4W0VTOHptcCjuP8NDaTQXBMG2X1Od5N7
o0x+mStxgof5H89BpyIZ+oi7/FWJ/jH2MaAW/SJIknCRrIoN364X95+C7jMVDZ9h0V20gX0kcGGJ
Df5M5kZSNw2+xTRptwuDxUC8nm3CvlZ/8TQkqIZUdObf64R21aL69l9SZTxHnXXVNpZZggrM3Wp/
0zJLILx45i13TkhhcvCAOlPSU+vV/Tdi0sUq8GRQzDnpa6m+5ga7w8AItkqJl/OUUwVzD031vVXO
z1BBIgSBsurco98Q/JQZu4oo5dHD71JVnBldhhWw9A9lrNbRGHBtcfM/uqeq3oye8PxcHFpegMct
E1EcPMuSA1DpKyjsj4JCifWQn1ycfas2aR8L0cOpZGycp8m6iuujks3eGqkXnAzSkIZWr2YffMVM
CIPiOnijvZoH7gdjA2DSzjYBD5901WNfhxu/xKsW5v7K1OHFlvlV9IXAas2or/NJK1JcsZHD8Cx6
/6eshsd8KP9o78C5iDIQucmUvnCpM9RAZixh96uopI8gl1dYkyv4VTK0nutifBQierItiRsOckGc
/FF2eTDD5nWyakBkc70KdHBa/uMmDX+iwHgSPp6QDJBUGRUXo4vurQZEo53eJU38icLyGAUghN2x
+GliXmtm5SlvbJqwqxmDXAk3D6OvSMNLIMu97xwUZuv1QsTkhGLwDmSYzNUwDVfgTkCYuth+Et/7
ImpwFCHHbQFXVYcoRvgL9/AfOAKoCGDjOJBZL+ZrPj+lIr82MDpXFTy3Fc1tLSpBdqdht6xSzsat
w4zT3FtO8IVNFzgWdCScrvq5BZbpEywI0yMgtz+x578MjXOsFw27yP/U2YJkIsxaCoKBemrI1hD1
cKv3MuLsktTcmxShEW6+16zVj7OyNg73JmnaVKTQWJEEzoH9t1m5Ge9U1aoz47qrqMsage9WMaAw
fXlNR/cLUF+1nSo4EQOdnLJf2SmmuwDyxTRSAfDmufyT/alMEPLs5ywkP26FN70XQo7gcDI26Qb3
R7uj6vCIc0ARhDOoBLFrtdbcLReNwwtox2hjVqoMC6tS2dMc5RcgwAcjUKA+mVEU3iszxddqkK8c
ntU+raOj7njXRpTIzMa91QoCCZKffGvFO9TTrWhsIEkpiwGTsdf4XcBtAeTYHLgy0S7J8xV5i/mg
+Gsm/WddMSGag5tgfBsr76KE7kHOwbVlVHtyFvoHghr3smPi4ofgXntpsu4W8eAmrt2byvrKrCXe
3AN768+VEGedVTtuoEcMZkCfzDudymtRRTHrHlkmlZ2aSpPeBbOU6B9/fsib+izksHOxX2o/3MZI
zFVMBMMfh/uqVGArxYwb1Eq+jak7Za1xB+uRf0n3jrzGYpHEfySiZTM0+76xnM0cYeXWaL0oIwQl
/0TlCEeH5u2q4ODbq/5xKUVbV5HeRsvhOa6OUfE2Zvi6xvTTt9K/uMcea59pAzxAjsqMR/3GJpRo
Ar93F3dw0XKUqVeOBGI3Mi3kSY+j/NRB+Mz68ULA8KCd9krRwGWxzEbHvHevU8bhpIz/gD/ZRyJ+
CJgDImyizA8R2hIVphjL10xCbnuZfuJc/QJqu4Abb5qqGi6TXROIceQV6L+5J5lVEttybixP/cBi
PXemdzP4sCbIkDFEHBjrbJgzXXgZHosyz5Bgx3e7qC9M7SBD82dN3guzuKe4OE+z8YG0iw1inKnk
VtcelbsemtdqWWSEp/caNg94mYcuQfeijNSe8zvGOM8m692swdgD1N7gxHjXgomOGk/zAASjrqM3
PyRt7kWHEVfOKtTeDabnLxJsGDPHc5rmYt92YEra8o1TIh46aIWrpuG4YgRGuLaqfkZE2kkE2rgK
N1rjfvVJ3McCh4IYXjmqtyQ+/M0QuR9Oi6XVGQ+95k+cBethGl8Mwsbdd6Ot+97N7yAVfVhF9BHM
CfJsuph/kPeb8RCEKfxSsvgbBOc9bKaN57JmtWAEu95o1qYtdyHPN23XP30c/S3IURjukisugo4V
OgVkF94ArJqpU4HXERPasrhZDT66kGimg+e4L7H7iTT2zFCtWJkwLTZV/w0idlfxHvanFJK6M+x9
zVQwjZLdrDtuQ0NBzH26Or1eD2UzoLVMB8NDTwx7cuipv1yNUtpQRp+jTHBvdwVlBWxauiIq5jaP
pK87EBQ0mgfNNul7GNue1UOkZfzh2klN7gS+NkDePdL/7eC6glIqn7N5AWxGVClLHSxBGuXgqxec
zpuO24Ix2nu/Yl2sXdQGH3Pk7cyiNLkpIRMoFhVspg2mpmEPHPpzpJTkzv6ebCm5EHcOIIfgFOkw
WRe0ZOybeo+G9lFStIko7TDAWkfSJoAzZoho5Qmd/qvpy2qbdT49u644aOzBU4N3pQ3/opzlq7HE
WGMZI5hg01uk2V/bREDPRRGDsAPCl4d4jfFqoQTAdq+yc+kZyD8UygD8/3QjhBy3HZ5Gr7+WWAXW
BEfY1hqCnsgAILx0zCDQAJjqbV2d3XEuHFYlg0VWkcovXj3L3UM6U15lruHgQECygO+payK8nzqD
7yHUBFoU4w6ZE2xKejVly5u8YMu92GN1roADrGy6Zop23sRpdm1Te0e/yD5WEWcec0+cbV67dT2v
xFjvh4aDoq3D1Zv10MVoTISEyvniSOdmdMeXIuWQHqXczfCdZAQWeNAj/D5zhaLAmO6exNFDyHDf
KVW3eglnVBDPAtYn+usUAP7jDkWzMeKWydwpwLebSQIDM4Sq2EvZ6ilY/+dQQ6PxaxsMD1UO3aXm
NEfUivVX6q204RA/08Jwqaz50UR2n5ZoHKLWxhabIOEYx7nwWA3O11Jx4EZsnGndkrkcriaRYLpm
zTd71O+V+s0cMLIr5rtUqJ+oFM9hjcOF79YO6auU9ouVzjtcyu5umPpugzO46W8psmHaXpdkinjc
TTgfTPL2vvIpjdHGUwWXNSjd9zTQYl+6iy2FiwbQUDwvL7SQPAOPoXSkzh9QjqG+iR0+knD3u/4Z
+PNIGUDtU1cVl96GAwqpvVmsR2fMN12UE5Tq1j0Wcddt/zocQzkeyzNiES/ArB7xs/jzcNLIG/EA
eQxIIqRDwqEDcaQmjz4aY7kzuPI+1+KdXKB1lBkzH5y8GFMMRmrLeUdwEpoD96dro4dcfPkcj9YB
R8VVEVaHPtI4L+2/QtvDuht0umG2yOY8sI8JTAeIV89tMWA/tGt/pfLmZNrjPm3mtyIk5FcWGFlw
HJgdqDEQR4/UbR/tcqVES6t9He3SlmsYxExu7HjlpObWje4vANxslv+vYvCxItZPc1+GYyWHCxOA
xV6uNyMnW+TELRWKHBya6Cvp2vfanYnUcumqvbk/8A+Ezx25+47uv7CiYDJMLdYuxxvWxIlKeVKJ
JJgcBr08/X5N9Pbiop7piju1E8pXTsQOWTZKnVe1nYzHkbucm/oTQEzbJCgB60nYGmiTMV4gs3Hk
gTp2KnI1n6ycTd0SpxIlmHPbwj9efrmKTec4pK/AG6BZe8woQlpyTkJyIGHTT7BwtNwZzCWNkjoZ
TpVEyS22sg8jDv2t8svQxBpb9afQLTFReuJVA5JaWyO8MMt2wUsOxX7k+vT7Hf1+yAYq4oY8+6Gj
3jxIy976y7f87w+1Fv/rSyyCKMO1FxDeGym3jl3zNCyQTvCUa0eTnfaWD7+fiY5VaaxhHdMl5g5O
c4qypCXSNzSnf39ZsDMmkl4pzr9k8MbgifKQnAZATPhJziF6IeyCnEh3jdk/+zLbuwLCZy6ZRUYK
d/yKK/MpKYkYFLMGwiqnL8LxzKKRv9f+fB/NHNaZRo5+sO81pQFLgCkTDPR/P/z7S8c0s4Plp1zb
ehS3MQVfI3s4f8zUlrhPq5aTQ6ya95GLxfb31zI35xzz+xu/n8630wwL8ff3cMiSblo+/PvL1Hd5
fEb1qGv9EUpKcvNi3CdLaL5secf981ngcaGbuo4QZgFNore+/4lZ/Tt25SzfBNFPdHxF3ULLWRti
aoZQhle3dKKtLoO1Q1ZlpxPnxy1RiWorv3OnkLOPPdWnbvngpU19spPbChysWzDvsnGuws23xuBE
IAQ9GMgUfO92nbr1YZrTz6gwv2a47RA4p1dlRKTJXAoqJvy0dQIMy5+5ISnWjhTzGDCA5Dkeuoc8
ERmwqvIzmrtLF3eUZ6hTKeWFVrsfa+i7k6WCbTHm4y2wg138A1JuiafJkL8YQSxOefVdSq3KxmN8
UfHL7ZQh+Zd7mouq65Rb+Kw77HMOrbB0Vn2aCCTrsAM4SaaImZVHq47CAxJk5yE0xRMj02F9nECf
7wxqD1eBRDWqxnbb25GkIGymqtyxQp79pD0oBMagGY/BUDEUkL28Y3AJH8WdGW4BCreMOztwmrc6
NHY0apbUpSH+1MHYUlsy5Vd77E+Tq3dGJ8kOM5SjiQLHg5HE2wiWC9ZeAPa94Qmi1ewk9KAYh25m
Ci/LAjkl4CXAMOiFtYcbR7/0oisv0uWs5acpKU3hrMHSmAjVr1GROrds7T0G477flr5R3ULKyqIp
m8CSFsXWVjbNJ435hKmWk6u4HzvyWb8xJi7I+hh88Vxo0V0o1JDrkqLUbcdSzWW8+kQcZDQ2M8FN
6q45p3j92sIQx7yKrYthO0d/mkruwWrcNXlwiXMywhp6+ncpODElsi53VpS121iab53QzAMaoDJm
YXNvnO78WiFncrxgD/HvZZA7tyJbdAXHH588g3PS1JEgbCwTScTh1w3pfg/dhIBM3cKmjbGL+Fn7
zgOxbyf1TP8rydYl89VW88GFlvyIEbPfCncNzss+YxCi8M49GnYWPIqJS2A0US8aUhDgz1270YwN
j3XBt2x4DFxyA3pMKWHzklxdpFHMVPTO3cLz3Me0XLqD6Vzcvj/S2OJeMaySxB6M/ujn2O4mbx8o
7aGGxCT/5iK8VDjTGISjSVlekqwaw/4qJLSKfESanI3sXM/McWKcVAjmsX3fNzOpbj/fd7GOd53k
v/AYvK7qUXf3ZuccaYao7iabEKzBNI57d36C++A+0d1ebwcBvmFpiV0lOqlv0yXdZSVmsousKD17
gBYNqo5vqyy79nny+vuegMcTELtWRPuT+b4qsDtnU10+WWX+DPvYxeheSPKETMCEkX5ZU9q+AZc4
tXnZ3sVlIU5e44EUyXO6UjLbkZsYY8MOFL63M0bFK2mn78bofDKwy9aVA99L9lPB61EcWDgwK4+i
3vy+wYY6PDfLNwr3ClSc0+GAxrjJhiDgIsfeyXCrgCBCbN31hoHmY2KzaxjW1x2MoZ6CmBvCSzVH
DLFzExv7QlY/G6rfyaXK8bf+yF4Sjj2j1EtVwsaTOn7Ii3hiDUmHgw1+eK3rMNoVMiv3lQF/vU0z
8UfJokKg6fWBzIz19PuPjRZ/Bi0RQO6IVSxPV2SznbRc1eo6Do4Ky88RgLz8DryMU7VPrHeoXQcB
xfRWbkV8sajHM05q42asnD9B6XkEJfgqo1T8KFJ5W0uV0v2T+Vs3RYhvojC4+NIPV55d5Bc5Ddc2
FGc/5VdiyyFdGspu8/tXjqLHL9RSHcPCPe38lGu7TKRNvrJHHVDQHdwuvOvUJDFVcF9AnazPvx8s
rFP//CEzevy2KOaIyE52HGyISBZ8Lg7eVnuxooaTYNA/ETKJ6WdV27D1OXcy4n4ea5DwgXEzzE58
1uXEu2EkTpCnIz5EbSUn3dJJyPxvLaqwebCH9EOzuC3tk3k/1bdZ74MsFHgaxkA+NMnr1KTpBTs7
1VDO+jdRG0cttsGpwxwRiIsYtXkhgbODnSgutcvJWEOBvZkjFJNqhM4ulodRzuiDbCmnKQm4VEma
Fboy9Da6Mq9E5ta28ljJWKmpRXVu3bzbdlIFYMDDHZkm+cCQ/lm2UQIalpq+YIi/GDfOF14h+vD4
uJ9RgY+/DWtpR9UeiBDuTb+LWBg7NwmWgZf83rdtyDWy6teuQeOlU+HASzt0yEn/JLXSW6/U3HjT
g+zNBJVAfGU2zJJSK4b7RddskDqts6OsZlN0GSuCNU38gAcuHVOy+/0l2mLCazBXzyIpb6I0TA59
yjHdFbU4umOY7qUsso2dt/Vtz2bQF5S38Y39qG64KzMh7+MYlfH3m6/c4WjZbKlDMz9gvktvhak2
BdWjVma2f/qx+dvj67c7TVBxikmfVjHxAYu22jF3d1Po26thUAlODK5Dji6bte8TOM01UQ9dV8R+
IVADSnHeTJce3j6StxYGs9VIBvRuGMVXaDnDMWzL8M4eBjReF6/nYqMi57VJi7u4DtSXXBphtSja
x0SW5X7S6ifBQIgBj8qvpm37vd30nEMSZEjYpOJPT/jAU4wQE1Un17aQeJkiYAvOoOXNpMXjREoi
LnL9KqROd8IwnT2+W04+Tvxs0P3Wxvl4pWz1iZZ6ewdSWV3gx4SH35+/N4WCEy23m6VjLNQ88L9b
b5CVxW5wJv/gKNyKfeg+mqqd7yqrDi52zP8UKv42nbveIRXLQQjz8r0A7X2KBDWdjpi3CdiFR0yf
t0GR+1/SN76bPcm4/DUeaAprFDS/ocuIx1KGeDdgZ7Igoh1Gw2t32bzcgfEMw4tGEbMs78j7Bh0W
cDmxIK6sZsQ7hOVxOGs8nKve1UfPG/N7HDQYZZYcq8JAjeSbnJyZJ0cVfkLEPBxuTY5rFxbw/JS2
wcfvVx0cT4ARcXUz+urUiybdttZMPnW0/WsmTclOB8V99OKPyjHtD80nI5Uev5/EBoNypzBMTi7z
DlO7ekU4ULtRYmRnh6y2VRtxQxqguP37MyAxF97WAzyfeDwYfm3fRKaudtCIxTaCXYmeBHy6gK16
mnx/ukmzghFWC22r9tP+4Akn3eXY7g7T9GTjQAB+xQAmFQmIt7J7qbz6w+ea2inXevIG2La/F8pR
mh2uYFIMs7ZL3j/N32xrtkX00JWugwDuDqdprKFU+OWzGzABmBl09aadvtKohd+cWZ6BMbOrocZG
VWzsZM5kVbemvUXS6W+hkCQHSxFIqMwpidZY6Il/18XPmDMNo+3cxGjHZ7E5vNQu2sU8NWrvsqDR
1q32VTuGG5C0hCSXPSTjaePxheqCtQlpPFD5Hhw7ruJ6V+Equo0C8i4dBN1P2DKXmdK/Z8vpfRpB
nUNqThRVFYN+F/7FbNT4loQFdKmGxrw5zN/BsvbPzCYejHHy3hdKHsHslw5O7TOaFvVQRvtBI2K5
S8GC302gGtbkLcsvI8WY5vgctTPjT1cg+eB6Hm5t8hGel/en0m3NLUYo730c0dfj8hm64U1tEgF0
sqa5BHYQX3Mio8yyAush1nnNqq+3fa+sL20U7CZggmJcja/9co7DxHDPdOCdpAzs7k5bj1iWko0R
473WHJrP8fIbKZzOY2cCYQQ6Mexm1+Rmi/tjNVAeDWpheEwCVAE0BodwWHTnSKSwiPLdrU4bn2uN
Jc4c/qsNKn6217X14VnbwrStpwG7bUiD6u73WUFiBYLM/cdbmMGDSAHL1JwwBiN4SfNJ3rtSvGEw
TN6rtVFnw6tKCR/FkJViWKiv3eT45Ngc/1A7ADQjO73BZPzuSdv7dgVvna4I35J4epttqn27erxj
PmUeqnmqjsI0jZ3bMzVAzWi2rjlWj0OELxEalcEuGcV7Y2T3gBtBSKE1LnPlIE7n1fhEQ5mNJl0F
9HuY7wFXiX1rY6+f6j7dyIh6KC/KBDJM3O66iXI/O+le8CWJjVFG+PDYw9ZVSh6B3fUxDtKb1JHz
/p8tjN3j7Lk3vQmbs+nrDyRBgFVC6UPvWiFSYufdeAg9+xY7MW+xamsBKHtjhHCf++PEizZSORPT
dmCNvHJuMRqn/09n/I27/1+C6pbzf8QzXn5kTQnEf82q//4f/4TV7fBfjuf6wBR9XzjC/8+suu3/
y7RdU5gWiXOoXWHwn1l18iD/AnEB0NH0fZ+cQxD+l7C6+S/PA/UYeDgjHdMR/y9Zdcvy/7esugXf
kVi8hUmG5oeQW95//Lfm6+MhrWL5P/7D+u+YHHXszn6EwDfzhDHLZyvlGup5HjxtEzm8JXO2KYns
bjw1XWM3e8tU7B0b/C2Rv7ETCxpW63/M+O5XXtkauyJJHu0WDDtRbn+Xc+fpUtz9rTRv55Chk23X
2yqKrG3dhuVqGvGwGcq5SGNIj4OX3Umshzu2T1ASjsnSI49JUlrbwRxfcA4E2NiSCdSPd2PXol1b
aUr1VecDOxsSZ6NNRArTimFJ9BJ/Bg7qOrTB5SkAfpAo6WGl9MwnkmRDKF8Fb6PZMpnOKO7mdI6Q
KwVlCtgVUhE+wKB/pAG1OKSUwO64XtrrvP1jJeyfTYG9lJg/ida1U5U4xORosbnb087ODtRdPLQJ
weMkOIq8ahjywuTPbQECvUmXlIZDXxwFjzvNxZHk+LtulHdNA2AzXQ5qzRecMg3brrhYlCfqXoYL
6Gf2CD8+5Yb6nCmS2TOaK2gf2LLEbBJvfvCqujxm2d4Z+/y+s423scNwHpnBNWjsP67qy0tXG/f2
wnki+2V0k8m1PbklWPOCZFSUlFwNVSCJdlk9cJHmZfQBx/KzZ9+kUI11hgKEpNkzf2U3WtbOkoWn
xWvJ5gUPrftj9JSmjYlNFA7fldPR+i5Uh30ZT+S6GICS2c0Xkb9o62Hi26iNFzwGGWXVNri5TW3k
hxGo2RoLfMA8niaFzNzJhMs4dvatMdV4lGCDbDxocHaT4aVxo5GBmujOJdiwCALnaRxIiPVkgMzF
JNlvumRgehY5H3ZMbHzKU2iZQ4YPyNwiX+XPgI6serl5rAyDM3sqGuNJisk8NX53yErMshrVp5zH
a5O5F9esi8vQEVCq42GTzZHiuJfrldfPWEH8xrkm4T7mleX6seC4EUnXDU13nui3JljEHQyUeGVp
a8ZUS95TaUnPcpCvew7B9USxEVCxFzHfxuGsdmERQvPC4uAg1JzawfubF2F0DGp6O6X5l7H/ZmBk
ss4beN6M6bcoOMWqs4huFQXlqmNQEXSPv+gGzdeu34bbvDLCTeZRAgqnkMklQSFudva+Lq8p6rjQ
NAvgp7X2DpUyFmclDs5pRuEu5Q9eb9BhF4YbadCk4CvyHhQDvHFZfCrpo896LB2a9ldSgc2u4VSw
bjSTFIG+cQOKiMfSnXe5Ko9Uf+zqPHuTaavPeZkevMDB2JWqu1oORwHgferGbxd1hVE9oEwkhe1s
jy5jISYXJlGulRNMbx1/Djo5hrEonwNG4RwXxvlhBhwPRek5K2o4TMGQUASEn66US+J2Do5YRt4r
O0pOhu5Pbn9q45eZcee2SzMI5oIOLs7FjzUU97iR564Ob73MpaDNn/QucF/L1LEOBWJwnXjeJljy
QlgV/ygmQud5oAJD+cOXHQ8A09rj5FAuF/hus+9sTN8JhjqVQPRvsDwvueJpK53mhYhfgop36DpM
7U5woGmbyltCXgpf8b5r7UfPvEny8lm7j/aMQMmDK4iO7aeS0Y9Y6PxBQlyBwcJQ1c02hm+4UjFY
gwDaUqdeimC88Se01TBFFqbnB1qmaV/ibmgBJvpgu+LkSE6CeEGSvVpjaZ5cL31nSLEEw4Zvj5JJ
E3abkakzMe8vv8kv3lCfzdlhANuefIMKE7atHyrPzeEQds5tg8ZBFTWyFYVlvIwuK1GD98Kc4/ce
FQsoD1p643Oq5n1EVsze8B3FpLWm+1KOL6OCQe0tRSg2U/eszfPj5IKdioPP0KFPWNTcqMOsvzdT
LtKRU9k7F8F1Myha6uuIc2MU7LQtvh0BmyN0Ga4rEV5V4YzXiH6GjHTgRoLL2KSxPnRxwIOAQ2fZ
a669zPG5JEO8pQnLXrUgTCw3Vaxp/h7jEnVaqn/OK6/ZSVvtihQ5oZ4YL9b6x+6Dey3VXVRhkR2y
8pVQ78wjzIUmbmB++7RPpkAvKGZIsDult0RAOHuioeEpNoxtiX1ZfHchuTjLSORO2OIBNj0WNOnV
u1HnN92s+n3HSAzZ/Bj3mmewa99MXWxoMxy3iE5EnoY7Rc1oxJuC+EX5yfF2DsjFd9WnMWoy7gkz
Y4+GCTpXviDOdFuu/c3yAr0VDfWKkn7vFYOKDyNEXKoSBHCFLlaDrOgAJVbKeEVeL5PmtvR5htwG
b1mAkzrN9vUAhav1pLULS+Omh3NJm4/Rtt2+8fL4FgN1gsULGl9afLnwdxHZPG6EwZ0xGe02SLmv
z/NEJUdSEqwWvPRkpvE/T48qW0CE9ribDXBvrvQJc5DYlERYdP1Kp1O3kU5IhQKNNljXPO5C/auw
xkeQfeUhTJ/MhoQDF/QrUVmWJSljZBd4A8o6KdqDnezF8jTTingp601BhwgYLsUnRk+ORxHFaSbu
DbROYwrsi+v2W5Kk7ooqIQpXtPmcUGaQzKhvZT5xdmeef1SMmGuZ19s8wyfX4FxZOVlKhyEQdXZH
RgtMgIWgUX1simNI4/KqKbwaCA+HhFjFmASpDZNZfa5lcmllfwjGie+OhszNQPenw6K0cqcclj8p
pjVNbyRdSOeZWy/QHpc4RmlT/Vz1wdnhJ7+qSQxs2jZ7V0o/LY+SqscfjmHf8ApAuxo1epmxIltB
iSl/PkOKPgNzJz+avBVMkfyPxHxrlvRnQmgI9uabP9XznsjJxg26IzgAzEz2dpwrmh+zbxLW6R7R
y1mP3rxrY0bQaMO+svJjUyC/hIVDAcGIz5nCEyHFFn1n59ghaqUJS8C1NqyKJj8o69ua92U/u2vD
5zDnBdgJRKUuyOt0g3TknDsugSsHaxdJE9dO8NWmiEFqLj5MszkYIqZcqvPx8lBbpSSAokwxCOrb
R1eGb27W3stEFAebeDZiBXsVDvSLy1z7rne/bJg1cO9QNBK/vIQTMwMnoHJ3qbYyChppvDJ8R48a
TwF0lNp8ECWhFhNGJGb22wQj50GTFqpnYtrugP8iHa0/EcQ8yi5qWr0aJm/KOfu9epYYJtpSHIoM
gng7PiXdOGBdzz6ywdVburpY4RFUNo1pXh3lPIQkrfHgM6X2tL/BIgTmk1G23xLzcY4hwlAabsjh
UbLQ/RXTcE6MCHU+HW6LNv+jMXCtRhSMVW9Qth3RyV0jKuNirhkJZY2ztnwYbtJs4PaE+dHsulMa
ku+XCR3qGjdrmIqnpsXcEpbEfdbIfJcIkBquMcBSXnMiMbCzjcY9mPxYqgUlWjb3RZ+8psGJV9Gi
aqm9oRmZQh8qmDreD37KCYap65rslAL/ZkN3z7+cVt2oDoZAA+91Sky5Bb9jbvCI36gIyJsJ08O8
zUZ5E6I97/Rk/9jENDAeB2s2g8sso0vmOGfEDEKUVvtiVNjnRfnuYgjcG2UQbnXTXXtCuTHFaTRy
dBGEFRQeIIL1tM/BMKxk1xG5pQ96NPnKJ+bKLsTKTAzCyNZumljrogqezXz6Ckx8yWCE/tJ5QYpg
YJ2HI7HhOsh7p+2+aesIzmPoncuAGd2UwfCNd2NQfCQKrJXtNl/zoL+L+rMdUxDmhchvvdjcpwFm
l96PzEM/qHffr6rNPARnMTjkR9i19k5b/kTy1PsDE1z/Uw36lI7Tu5Ydqm4u36bgHDXmgVzDhy3d
YY2swnPd03zjedmtaY1U4kCD2SZlFkOKfIgN2PD1QNq1TtxtYYz3tdQEQWr9nTH0k8gdzNyjTUol
JS+t8Qaa6NZvroFJtziXqk2eJM4+CdpFioTfC02ewVEWgJnKhw1Ne2wzPYREp+HcVIu3GOPgjuLD
FSdX+jH9qtsGZn9jm/O1A9aEzwm0U101jy7K72J7fSKE3Kwdhio7R+krw1wXd0yFtmcdPHkCT8Hg
UXKlycg+engJkpiDsc4Sf1XOj0Kaj3FPMJmyC+wUAOApEOOAUdzY6MVbIJV30TQ+pXb0NrrhSQUK
E3cUvGg7oeFtaWdTpbnM/9nYMpJu0bwubUxXCP9YnMgB7sXCiy2egyr+imrQAkHAXj0U4bHG9Om7
yQ0Ugb+g5PddREvumwzZTifMSKI3b3icF4KG+ycmWKcHrOBlSHjSrOzbHvTYUqj2FZbpewbBa1Pc
9fYkYMcmeJaM8Xasm0cngs6d+efAfLCG+LXUdQw4os92Nh07mivdEucwzOozywrnangcEdyCqPZM
2qLKHW7a8bRq6J2goiX8qRK2GOrGq62TvFntTINYGd/VZVhvotA+KQf5OQ0I8yGrUSkQrxJ6um+C
qYSQkpmsAz2EbVb4vfYZFHWpT7edx0gzGdkLWm3kT5hWL35X9efYaC+lbGHM+/WNA8DtaemOk74L
JDqLSRjU5pEcNUCnmYHHKM/eyGM0ikEzkUaVEJj+q8Qw1ubw0/Cm4w07XziqqEtaTdMRL4UmJZo0
zOeSBWOlubLX4IzTmhlYlN4169bsh//J3pk0K2+kbfqvVPReDk1IsOhvkamZQczThoADSGISIEAS
v74v2dXVfqvrc1QtO6KNfcw5CCmHJzOf8b6HrSdJImf8Ev6n31Iu8T2pu4rSNkPrlT0ckhxAeaKQ
ptJPdr9mC3ldX9vyApsDXh0A46uZclairwLDc0a8pn6E+eM2LSo9KJRkp5zOD3l7dkLS2ILbqbCF
lrzH1AHvS4rj/fJzG1hphVtCt98Eki/+mfY7dovw7fl17qmmRbYaZyVZ52zvQJcvOwfdPg1vhpUx
uS0Yx5+gNNmL5EJ42Uk7PfS9bWYk+7RCSWmpF8jrb6a/uVujR6q/XcvKyCF4wb4M0hd489bicisN
ecd35X20S9avTHBxknfDyZNwEFFRDS3rJYWP4a2N20bQJEXAO234pQod+cl+Dl7nT0CcqftKqeSr
rhS/Ub4XXag3AQWaQsUNKp1OqcQ7uxwAM7i4tWEr3WfZ1wAtSW+jxGjPbvoHEL6H2b0mH/G6vSlR
qcmE1ihFuHeUnwd8JKSDXrFR03bv2iJNIM06YfV9xZoJSACKGwS1gH2d7iSpAmxgkA5kl2TbpJAv
Q7T9ZiGbne7p/txM0Jlv5Ehfi1PvpOCAbRJTqiRZo2H9vNofK8Jideoif8giz53PDfEoIWAmlJpT
sZykBF1OZCSC4VqRgEn5bG33yjqHQBrH07VtAYXY+f4Ahsb963KmvktNEG8AqFfZOH01YcM0ktaY
4kVqRROymckjBseo7Kr6vehdKUvEreXfbxZQ98QDK2PwsQvNxzuDunhiQV/elOrXIJWSLYil8Cx8
oyQTTwPWAgQN6niK+hlSAbFR8Qx9jFPlWO+H7iSbO6ks4O/e71TPaTDTPYz7nhr4brsDuNAnpTwg
B/tY/n+X8r/lUlYtXLEd4En/ewTU6fu2+xuIfNvbvvjFufyP7/7hYW61gDa1oNk1VCBOdauFt/oP
OFQ+0UgH4kEgn+qgxPwJDtX6DRRUw+pYuJ9Nm63iHx5mnY8M01LJ97b5OkQt/5GHGcc0HuQmrTu/
hfv/+T9sfN4WYR9dNcHjN1SrY/zqYS5MkA5Pm7fpdDWH8LfwpktP9J14vS7EmNIJUTm1/3D3hrAd
dCA5sh1taAiCNGIjSQ3mCpjKheqCtU3aLTABwloHNx8oZgHepnOEQVnWco7p604tf7mEbsK1/DRU
gjwAb8MBctghI9ibtxzACafE3byLTJz9TYL7InBBysqDONv9OJoDOzS3Tbz58iGm5CaJTOxQ6UXJ
tYkzmo9s2u/FYIS5KH9idJKTWRdoKrE+i/mxcqOB0MV8MKjFkvI3qcuPw52wfaQp+zFlMPRl/XIq
HgVKDrd9u/03T8a56cE5G1wkd8MlOXrTjG7HWdaBKk6+U4j1aMnbs9Nd9jt0htv0KX2U0zg+aOJn
RWtFJfxxGIYPsWtHraWxtEbfn1Mu7kvA1MJESqweKG5rEaDKimV/Gq5tMZo4o2XfqYUciMlVLOck
vNDSVC6XHeHEINyJJQPkxF3cgXzkvWj4Oh6G646Imb6cAXuI9c5TJWocdwX6gT/A3cuM3XqJGAKD
IHbcQ5d9thU67C1xCIgp1QyCry93D8bkIbxEjDuCu1beVcS7/tKL4248RefhFcReOF0zJetc9OOO
ABUgzP0YWCpR81zK/xEM0Obgl+KnQWLBVAuVbtpTR7T3R/Wt9XPZCoqLVGOVSHN8B2UBtVuaQ+Lr
5oo0vE/w6m64aeaSqsRsAZ0p6H64BtpRvGV32SUHTaRymojD+CumO9UFDQz/uSTL2Ht0W1N34LbF
Auh5qUra5ebuhdg9CF3Om+JHiVqAD1gBGuQVgNG03b/lHIqWC9MPn+YKpqU9ELt3pJ2S0iCXL5H4
hafu2yGOcZnGJya2GZuOmPo/QOn5X/FywWr3KbLj4rN0DziWHYoEePpDDn8ozJOVYAQLZmrIaSkG
wwsCcJPRYDF9yBCHgbwPSs8Mn0Hmn30rbA8p9HMSN5cf0e5ZjrqyuN6DWsJLXBQ6DwJd0dw163dc
xaXKxp02f5j6IfQAPilfwSaE+FYegEcXJ2dKia0YnxBfhMK/hh0JE5ED7U5M/aynD4nbrgBQJN2s
mE3xBoaFmFoyTITgKBOFDMEhE5IKUPFir5BXOR6/xAELkPsdyDN1uPQrmCBb9JeZGIex/xFsHCz0
OdUI0lnvpnGzMAhciKaJtPXbTKNzKJzFR4Sm5JFM84khzuQPFg2i2G9Erh8jkCwqX5GLXibWzZCA
O+GOLflj0aAff8h4T8fkjjoPxv/hx90+Yj0eUyMu+mxuimjemc74TKNWL/cjhwfwK5uHjw/8MqQ9
jFLb+fmBQdYdgqYnxsAYiOFNLMC6cF9d4PSYjZNDVMAZNqP/R9crMf4If1uKp6SuWvYWP+NGXm6/
f3PMV8RVLhI5A9FCDCkgZN1TWisGL7ERvcKB28j1CRrIzF+RkS23mdyEDwdUNGqTcXOedtcPBZwB
IJfMPL1jGOLlic2LMalEzL+l44Ldw30H6GQCw7+LoOBdmFQL3WU8dxSes5MzBqzpZczoEdyXpWOJ
IbWo/W9wibOApFF2hWY1syNQ3sroNtPD1OAWYqrx6/tsUQW9QXwv4mD7C6o9BYVbUots9wmg/czw
+YD/Fk/hZ3I6JMOagdDFYsAQt5GjjJFZKc7x2Ks9Q64Wi4Q70qNmCJs5QDikJuFgFYmEM0fkHpQB
DrjU0nYitDm5cnsHdieY2YSYHLt7ySrfiAXljGJHeFIsvrKHU0EoDoTU7Gg4FOUEZ7/4wcvMqmsL
Q/6sev6Brg3dpqXuU57kXHYnUshSDBa+2CYyGC4WET5h1xRbbi9W5GDSwa803NQNMm6+L9x99+k5
6+7+zpPeYq8L6NbEsZuzDZ55sMrWw0lEKgjCf5EwG4S6b/rzel67ZrTpsyX6pI4GG3mcX2YU7pTB
5C5Wg1kt9oMfqDedt7ONjsdusytTjcROst+XYhKMSmehekQ6ODgfrqOETVczRmqfsqOsJiNVEOTz
iSeCx5+6s/vs5pOikMhqDeenmyHtbTEDCcqhspkXyF6SL4P3I+nsS1YuRxsRIiF7YjDoRm5PHFw3
kIvBS245EY3f+zQpPSOKjIjoLgN43MqPuyfuQAsC/DYe4MHeonQGAcVIsgjaTNTs3aXCRDaNnI/w
2TBCT+cIlYMDdgYL48hOYYtu/3iTo2N3Pur2u95yvR5FkXDlKLjLfXwW/T1jP9rQ4+VyDoSaOOri
GEWw79COGrF5k4If3GfK9PmjrmEx0aHQOlDI9AGWcXSLKG/r3uNnt+Nf+nn89E9bRRZ90JJTUKoF
gC7+owMGhdB7AJDG3xVQO0e9D9zJoYzPq3pZr3KAVNfmkgSuWCe0d3L3czAOxB7HHUrSHb0pqIMN
hxjxsIe4r58j+1D5z37lt+FlZmh1MbiLGTQY4gBmA69GzqkQleARy6+kSFfIRFqN5G1RwpCfPTN7
d1AMBmcm7+6CeC5mwfzmQxzvBM5NLkrRPb5FP3GI5TiliBa9nvsVPx/Ri0bSH7vRpJeKbuCspOv6
rJCeHEaDwOnSbrbn/QieOsSWaH3QCREydCqm7e406w4oI2f9cfDRCIa+UQbBLxC5y6pp2tZltoL9
n7Tr4R8K6d9u7+swz24vchtwtf2aC/GHpmrbGiox2RU21uGvmuqmfbmk71aC/qj2Nd05jyGorZXB
xZrn6QJmWBSG8c3reN/p271wlqAROTfH6Olr4L1PHQHW++jbbYc5JdN1kLG9Ppxm5222gDMbm7fx
8V2zoh+I+ovdcNUc3DBZ97XgyWrvfvaVh64aGaJ08+j+U8VEmIQy532w8QCnFKX3kez1mVvMrhfX
7trfXoeCcM5nWE8c1YUcOMyC+zSuvObUyMZmLbKg0Qne7q5RapotFru/+x6fhsZSj2ofOBMPrHV5
CwlLOqVfui0HKH9UCfVYOWsq77vrJ8ukn4jltOI0eNA62idQv6acZYdMoJH1myM+PsQ7L16HFByw
m0+njQp1ZRdBbYzjeO153b7X7/fjMO7nwmt+9Dlt2WncLw/sepyfTPk1UiUYFE4c7+K1xVdRYdAT
0TAL4QsR972H4LNEeGHcKDdAE8vpzluS8sZ1u9qN13E8XU45j72pH/McHuqN+cHBGIbj3Y5jLBcO
51LRD+P1N5iupx5budItIAMM6rHldnqb7Q2ZlG1GozFP3rzWOKXlzUND9Dce8BsjEM3mWUt+SFbn
MAs5wHgdFsOYR455SNjvYy+E6LKhNw3Fj3DRP3oi9nr03ls6XhyGzWE05v9uiCqP4tNciI75u6IS
Gyjbr9582V8uEX9UE73/QaloCcpaSRkYaetN8A3RCT2ExPFTB21Gd++rcqw5TAogBGJeDSfOFRxj
FLFdf7fGzb/F62ehtVwF6T1gVOfuRk4mx4dXDcuRx+ldIwwGP/GPyUeg9JQ9OZjwZ/bTURbnbXGK
2our9/FTsa3FbMUJEmWyM7cKh7yIYP4WI4yy45NtxZ0N3MgdD6KcHZzMmvEjpLhapu7NPwIZiW0G
pKhzCzvClPX6DpAaJ+aqPX+uYMmY2p4+syTxkoBN2cPvPoDYCB08ExcnjD208NJnxL2LF2ZRSL4t
i+zkxeMqQJlEfUiRVnSqk1ehT3AgV4zqxvEV97n7oIjIwoNBi+VwaNRn0zEMXw+bv6J3K1sIKsWP
LalGcH/SWpC13mouDQ/jKdUVMkZ4l3Hs7ULUQEwThflJeVoq12ucOkh/Ibw1gznGPps2hi+aEIsA
I7LrcbrGOO4EMhnuvH6MBq2JPmtgjvG23o396UNy2/50172KPaaah6kVsqZYaFhRPHrKaLhzhJb+
oVX6Y3HARML4i+rZ2S3klEZ8HBq5ZvX0QWmjtV4mGuUhWK77HGoslcbmGjd9Gsc82/M8jsJuI5To
1Fic8Zi7NorPOJU7VvkOM3fpLZceiz2cjkUUuMPQ86a7dTx3GsNsGk/XcxZ9nxXI3zETeLFNeCj1
O8PBcgYahfs28j1G6/EH9Mpj8B6SmfHjKYXtTjOU1Dn+rj6vTUkwmiUUHvqe52BGY1DSpAfdbhZ+
FfCYlCXjNbZwIXZjjI1x6DNH4W7N19h3WGKrMUJC3F0YzpTfdY4pNGo5DRkbzP9m2jgWe/SULVOs
b9j9zdXhNF0ZTipTb9heAYInbLnIuLb5DPNWYiFToo8sNvPdfPNLozDsEb7UO3w4ZRuz8tF/hW+3
W0ulmXPsIKl182YTJxbs/PgbB1hq7wQeo7y3xbuS3xcuB+y/vK9k3uP3gH6BFbzO1gZBLshi1ySa
GoSa0N8pf1oQPtEo1W8NEi6hxhSsNJ19lGwkU1xnqOWbvbUvh8qWrYIDKZPV+B5Yk7f3xiztCCAa
WqP3svCq8bPbGiuM7TLcTXdMWzN7TW/9XiLJmHdWfohETJutd4in4SeJhgv/JlZbv7Ezf1zO/7uI
XDH2GfmQa/yh37uLHithPB4vFoufld/r+bxHoW8ssnF4GPonp7k2HI59jKth74c32Cke+gJqg4Jp
KbjHzxABaYyrMc1pVivr15+4gy+Khi+42XjKBLO52zJkaA9Mpi0RsIU/kBPsXR9zd3oIG0OQb/YG
Pf7BKtNQeXxJE1ci9P3QDxszyfUzxJM/jMc91/dXA/R/vxfJbW8V9aY0YNjz/UPPZVzcxWwycXuL
lRv1xmLV4+1gFQ1XhjQFw8FfFOkzKIKDHxXXHfMMDLbURSPFDyO36Ltj5KTnDoKuM+DNUfYGAxSm
Xm98E9HRHWB+rGYXzo6bcFFJHWe04gK5WLjBauVuI9nbtoUveDuYuXLANezHQ9d3Bc8Hw2M4MJfK
aLHoYbANetg8/kAM3NVWLny3NyRZxHW/7qoXuYOVEAMZaAyHJmdfd9Hzh67CQIve4PsAO1Kehzg4
GJ82t94OBpWLicK//FidaDt/kUNs6uY7CywXCFCF9XNjlQ8x2wCmFD54WrzBzOSezdcauWo3PePb
m59s+Bws4Bijo+6qcQCgLI2xm4YPTFYX6yFacUePj1ZR6fGtBfsz849tYtHmIX/v8byVz69Mq+XA
Gy2xrYmtCowvv9F+ezch+Lrb8xtNlTPgB9G9SpYsa971Bz8HuoCbRPyQko50gMsgwW9AWXs7CMwB
5wN+AtYRj+/Nops8oqB2R8Fo0PRoi/lBM4AsYCgvYrhCnu/4hLA0t0zu8OfA08JGB5vi0mHl/4xN
pm7QwgJ1Xy4zCaGG2EYYsQzD23s4lVwMS6/p2hj+SDRH8MvpEHbrj8LGdOIQrDgsQNFmF0q9xXA4
bLnsUu4kGs1cOsKIr7i/IfmNZRfRXvTIDmpID1N0NWs2qYWLJT+ZBJE7XAiBpbxC9ofDZrcF8xeE
q4e/6CGhmRe5k40cnWgkg9lrHFOMaer9uHKGrPoswUbtdJsPsXQ1EQ5OKAhuNAzDeBqOERuXGXB/
xhwBiYgZirHH4nKHY8RkpSHstHj1ZAiYAgYRaZsxtn60mg3OToRsThYrr6cL9p1FcyG4fSyoHCuG
bzP5jD+m/+LSHbPYw8V2xTj6C3dxlYfDWdqy90NtgySM1XdRfBzpsoZXs16EDrNa6d6G521ENIMc
EtMIQUd398rw3pEEGnWweLFRv57VcpMVOyJji7hBX8D0seq2q5dw+f9ge8fA/PrKfMz0MflI7EYw
0uDmSxqOn4Yz1fd9zjx/ltCpbUSKv2gmDwHJJR6XxhEy5hhmRIFgCxoRPku2SO7h+4toUHeDSeYl
ctuSkSrqACpmbNwIJi23KgT1jwZVl3PqEtqcpdeofMF52xB0KkcN/HNRDVp4RkhzkXYl3tPXuI01
+HXB30QS6EK1NeSW/QzvH69rSMfeTvWEj0wMN3SmGRvospxZMaSUWrxj4n3cB3O4pxzT4LUlmDuH
/Kx762YIrencuqxD1tGXq2fgXGAFgnuH9Yc1zSLSg7rxS54YQ14KS7p2aAbRay5o9so8TpygaZ7t
t5kqHIaswB5yTr9HtYgSGW1XzT0STFMyzHiH1T4nLmALZ89BGmuzz9rkVs/IzqJ3fBv1xE+b3m79
J8Lq+2w1jbfm7UxGTtfhlh92yeg4Mvu4VwhVN87+UcqmfSTbWiwhtpTdC/63kySyKtC0lp63Q5fB
NOKZhMwl+u2ICIQhltAdYblKNOOjjeuEbFAhV+yDjVsDFK2RGhHgiCjbEMvcJUXUW389HJhlY/s+
HYIibbmfd0qZTK53J/NeeMFmp0jtks7gpngBj3d5WYM64rj8Oh8MB2xML8cBqCfoAhdTi8/s6Rfx
KUpZ/6R+grfqPWdPq2nJgcyNu6/iJIlI0rMyD7KJzxtMbv6AhHnHFD9H40Fg4kquDPKYtI4JpGTu
faSLE088QlbkN9dSS+ppQySxH6gBj8ziZ58MJydzislzDYwZhm/jNZw0807wWPRQAT2cT5DGBssH
XpwSv1szKndmAGsUM5MItXx6G0Y6sMN9cCS4LSYwToj9/BjM2BBGd6fFpDMWbEs8m3DQ8i2wWnpK
F9xYTA2QXRGkCW7xAU/gZYRFUBLQOU4y59RVxcvXg1e/DuAk7YQdcszRn3jXSBHqkQOCE5Zf43v9
BEDJeMq4PcTZGaN/AWX/GJEn5ZRb0mOdNHz0WzH1StQJSfK3wwmOgGZgeFhJgCt4yajG75E7l+A1
JkA+aFwvc3LD5/fpCWBC7CG4v5xRLVNMsDnwsXSJ2EuMar5fdm2+G7HgUeC/XoXjuzHR2NJtgfWD
ewrFXBFr9PRYQRAR/WMX0eqrkaOO7akzIeLht+WyFKP9mwBF4z9qgmAlS2b/ceZzni6K4Iiz0RDv
6O48AvyvkTU7yQRqq43EDuwRrGqzzBg9Wv5EvHNiVgxnc7PJvrvfH7lZTbeOhLfEvkv8Dentz1th
6o+OHYd12Vyc8BBmuPHtgVlHI/5oDBPuJl2z/12VG7CBpbZqu7Zjx7fw1SP0l4bAhrxFa1rkznWX
LDq9E8B6bHjytmxNksUjlecaFEMKiBmhYgvlPdnpc7NPokQnUMckDC0/OTbnpq8DQjwxsT9Rgl8w
GLvkZj1hyyIIQ4QAoCvKyQMoI7ynx9IiRPjuZg5usZ7t1N2LHxBIdDZIB7IoFYfBQjCNYct5eQxI
kPrQgfmwhfjkjA7e7JE2SJt1qCQ/FyX83Xf1d5bOvzuvoO38JxbPP//6X/3s55kX+fH1O7nnP8g+
f/3S/zv0oFqLOPF/Hx3vb+v89Tr8EhhvvvFHTNwkJq6qLZsCKk01zY5OVdMfMXE+UbW2YYJpS1YH
lQlEq/9OEapo+m8WXFidDhHxlq51bO73vzlCNeM3IuKG3ukQFNcM07b/k6i40TCA/p+YOJF33bIJ
vXdIiVdbKpXHv3oaNVtp6IisNiCRutd6LFo3qKqqh01lxzl4fc4fUlvq8ae8zE9mBd8TnoczqMeX
awmpxqphThRCJ0FZsaL3o/AMjvsEsEHjBW5e7Vt2G+igRBMkaXHIzigpfwnrfD2m9WkEWhJoZ6cu
vCSj3B5l1vvnTxPxrxypVK79U+falsYYdvjRaXfM5vM/lZS9NhetfQKPVry1OvioQ9XcOKZ67aXZ
abS5GZRwAq/rnIDZgN1als91nXwnqfKYXkHSMp+nmVLaQUWG8zUFL8DUoEkF23uokVTdBuhRO5/8
Z2vS0UGL1+Tr4mVEUY1UJ7nyEhv3YljAd1ATSn0QSLXzY5Zb8q97SPnd/91Bu4WktPASU1T/awcf
Tyg6vx0qTrSKDCs9G6a1HVr2uw+IY3TLTP9+yYdVhXv/r5+r/+qgbsSmbZHHYWi63YH7ssna+PPI
bj6mdi+qO75ZY54nT197ARJWbLol1GPGZ96gLFNSKnPKg9rwPWQ3tatek/5VSUnBbAm9fEb6RZPt
96A0P/DQTP66fda/bF9Ty9gke3Tapvlr+0A/AIn/zH6ag0jTKqrl41b71JKUrxTO0rpX2Ua3siCY
qa6o0qlHmUvfJmtVfe71j+aT4ujm1Ss6vZcXA6SU+uK/cysE3WN5fj2WrSQb0asviZIiVTfB/UWI
2QghexYAJE8fdWeAht75so1r99dKf99gVnxX0SNVFtrn1C0ojdMLzujrRT4LM/rodpc0Ldfufe3K
Uwf53RgbGkVbeZJ6lmptdZgPoTqLT622r21s78WxYpJa2bEusZqt/nrwyLr5F2LVJurArsWmwLbw
6+ipMG5BnwP2Ref7GLRe9sgGiPKV2pFyJgOWjLiXuXur5oh8xJneuf2c0s0azP9lUn5iIm1Gfp9e
1XTWUj2o7sKvChVvqvVeZ333SqhFBlzluWk5KjU2T8tcn8kbywpQwUyosyE3TQHCUSkdare8V41u
ZNVds8rcC6x9LzhJVc0hy1m+i5O8ckjeO99pan22UKXNPtq1a7YoeOCAu5ZFAGeWk5w6LbCyv1Mr
P4U36DguqrJqv9teku865dV5anY/Tz/9Eh5KVWl5QKUNqisQ0lY2OSOqm5fit3pqYgeWeu/BXTNS
L2l4TVZKAkBzoQ+g+xtueMZYy6n5RpNtdb5OdbdkcWp5GtQqr402UMt3+MiB04B3CuDUt9qK23Bt
Af0eWacPWZzt6GRpu1cJRDhAOpe6CmxwKHVV8e9FvyzfMewuQUru9GNpPz/dIs29/JTigy/88lX0
i68qDZJ1baopX/jd2pu8l2d1lxo7/5WYrvnNPe/UIUxIYrF1AdtMA11Xxaq3c3nNOsEjv3bbWR2f
9ApQtG+UvHPZeWnh4Vve+5SFDADD8ymnFIB71gJeRXyC7a3+2Gxha7vd+i87gzRCB+P2CoBWu3vS
HbVoA66U51GlActfar380e5eKsU1NuQh3Er3mjyjTVkCdVMEyiaPszKZgS7vdC696gPwQHrGi/8I
yoSMD9PwDtd3PjypYCy8bKpDKKuzoC+AfH5zGZv3lteg1kz1Tz7ctJ6QWKCtf+8T0BXc1DB9+wP+
0aeljqjUk+cip8TytLc/Vpiy/0Ax4VpaZ0qR2+KpzZK7Obq2VD/5tv1zle6td8uva80zYG25UXfx
fVD2Z5v29PFoDU7PStifqnf/nveK/QBXYkOFYHtaN7uuXYCQZ0N5uXib1oBimX5Lu60L/T7M66Z+
Ixno4PyTC31aAoWqISMK8RGijJ1W90TlFdWDJlYxK95+MKGg2D8f+cQqRfr8+vXVGpw2pHh/rz1N
md1BIQHmbWo+s91rA0npt+3Zz5Z/vtXzS0HQheH1zLcRbPKrq5D9U3yvIv2q81dtBvnjulNsguYU
PLdBczkbF/Jr051uPkbXVAn082ZadTKQzlQgZa9u53XaqSdr8NBvpKlttskGXEHr3TcaOhKqgZ+P
O0lYrWKQpFfvbT0DEIvgndkUTZquf22TpNo2BmWyicAtnX225Rt5vJWgEjxst+qcnXeDmVXDbwUH
1rdztB6Pw1XPJxCWzW8gKABaqSC4nKvtCsQPZXpXzuOya52VXZUxuU9zVFWXHlnl/SK1B63nY1Jc
zfnzQLhVAQBXB927m7QHZue1aGed0RnUoCx9UdIJaupXJ7fv9ljmWbpPc7Sb2+Y8O8Hz5lFmFUC5
2C1b7WliZMfqYQB22bmKZGMHqpkPL0VJ9abWBe1znaeXnpW3BngqgNcOn7d8YrypFE50dX6uN9Nr
R/dVEDpzm9JGs+EQNGsi3Y0qYaJnnb56Jj66emyfn+eGpZTyLzjBUVuy7+PmbMCZkCnImhTtEw94
tBX3cbvhxiRSZ3fw8NgA50D5hZeooWuhhKAN/VNBIXGnvgK3ao501R7k+unYUi2PupppVUDDdG/t
FCpfS6g+lRfITN8bCRzkjqsXJdKbcoB2u0PU19GK09ywWv67XQb5DfwpQs2KMf5aNWn+Xy+F9CDf
fKTxvE8u5qKwT73qSxbAXemW+QViSCva4AKhRGxOUn3QSj6hrmUL6GLjDyghwtTJFTALkVaUONw2
R5Ns55f9GD07Wh9gDPfUB1p/DCa9q6tPKmq3VoYZ+1Firc6ntkFKmPXsUhuM00Yjit7OBk/j7H7h
Cbt+dE9tnUBJerCN1TD0ZhRukoB2Wd2LNKherDHysjtlLQ31NM5aH9DzHkBJX0b6p9PVTIaWMtBH
ofVa16ZYu0120jnMdH9z6UAFcQqBkvOVDTA2F2u4eQN+zDnw1ye0Zv+rA9pCrbXQw0yj/U+K7fV+
gsMF3FcSMJp6/3kbgKDNJ74ZmJpPYuwVOfEn6nOsRKgfeDVe0CmNTHVXKlOzAKwowZ7B5PmPzL4p
2HT59S9tvn/PMvQP+WB7PRT/fKumNf+wJrFB/946Z/va/vKL+3vi8+h9eNbjQ/G+vH63PJND3lz5
7374t8O/kz6tq9hL/71tONmS4fG3YXZ4Pg9/I336b/0MJqJLfvuztfj7Pf6wFpWW9ZuKsmq0Kabt
kAytovD/YS42H5kq6SCqAbWUpWPH/d1aNO3fNJOPOiSKWIYKWcg/jEXT+g3jgJPIaquWxTX/UQY1
Gdy/iF2LrG4wwUD8RzHUNPaVfzI3TOVtgEP7Sf0ThU+unpcDu8wWPNd7FNce9XIPAVIWPq4WORh5
CuQX0PfXOiOZ5pNRBArnkjhVj74Kz4xnWjCbavX0q3QSF/hJkH1LLnqrDxdotoar4QrFmD74stWI
N1wkEELgt0s+4M+X4JQbsI7fVAfM9rbIqtP+fdLDEnhWYKk/ArtZvPX2u2FppWozjzvpd97R8J7n
Zj3RaueUsJcWp5SKrSrZve53Hw71jtv67i9qARgoVf2gAdk7nn64nju46b+XAbzAN1mc8aG3AHCA
1VahGPHtokmPGJqBYd7W54oaJH3/TDlM0a36p80mcYpWxlZmPGVZt38qo5hcbjAMKqUB8IMKyv63
/n4DKHz6wAmlwtI3EDzYcAPp9/n1vYcfxlPf3755fhpkXDyWl/t13alChaKXm7aJXm+jEOVpE9Uf
29Ogf3Kvr/OOYuD9xk5GrU1yuFLO7pbnpowD8Nkc9ggu+r6ro22En9ahDaslqfF3mZ+SWUeJq7sx
/IJi5lJ4uy5ra0Btr0wT5Qgs4j7lpH8YsOhZbztqvy4O7B2UCcOPI0qKkuvy5rIkdXkxTcX5XEg3
f2zaAIcpF1mBKiioIXLuWqsHcJIDbh25nOfd85pcqVwhALCxqHb+XCC3sJKdbbZGkLMXRQMTcrYq
+LtAokef+rbhhqO8R6rn+8XJtCsafnYsNtYAnYbtW3eNF5jr19tlqHS+CzC/mkpGxMJGK2mwF97v
0acgPgSy1Vl9FJAM0vtNmeKBLMrB5402zSAf7tULgQF2Jsw/eNPaystTbue0YXlwnkn/cU5vbql2
atpxToH3+AJQqKRCu6D6GXmjhqUpJWo1KrVygS3VGEHs8YJMrlNR3fVYpzkF5cUTaD6kEj3u0AII
7KmC9p9pihEhiTPjddu/LhkkjW1QnjfWJzThu/dulQECjFNDFhZdNnX/RWm3YxdPkzJHkJ3r7/UJ
S5yCn+Y00aCOrr8F199o6jt7Dv8Xe2e23LayZdsvQgWARPvKniDV2pZkvSBky0ab6Nv8+jsAuY5d
rnPPqXqvHbERIEiTFAhkrlxrrjlswVNm4+8wn2I1VfdgDMB7hOAiNwUEhj3eshqLtDl/dHz50OKQ
stEvuE8FeZR9M01iQ8LrmFUBnumHwSdWS/PqU9xjO6f5D34c3Td65W06q95g/0RnutKCamJUACV8
3/0QqX82uA4Am76qakCKaeOzA7Yqpq2/m0nop829q09UB7LxaZpR39TZ6x8j8T9JDi2Jrd+JL8Yy
z6e1hBZuyzYN+kL+Snzh8o/NV+9GRy/nonBLQvzUAXmZEX1b+fVff5ixrJj/26fRw2JbdMAwfv71
aUNvGBruhdERN1Iasv172/I/C06rVTu3ffJdjcNNq2dAnMuHJGtf/s3HLwPzf/t439Ud2zMwK/k7
T1RIQ5RA2qJjmdFX1rhkzbtrONlbGo5nhoT1t8AfxIdG5BXyqin38K+/wn+NWD5Ot0EmVF/mDd1b
E0p/pOIsYVuyxgDmmA3DjWXKaxQ757qW29nK99g9/5sT7v3XBND6ea5pMvuRR3Vt/mbOyB+fVwjo
MgPj31EoJhW65Y900HcVI0kDWXKjF83WjtXZymra7+zxiea1h0JgSWDGQe/RpmwdbXJa5VMP087z
7FfZX+p0ePJK79Cb2WnhZeDSc7SynKEopx1yZgWnGOqKXjwUM5wEMKjn2kq/4eAQRKAPVfTNplEf
KyEAa7bv7YldXqdco+gljOtc0/ebzOq2qOSXniVw6MVkl+LxrRb+ZxmxJqF1Gsk5P+EeM13AIQm+
AWZ430CSqxtcGhczGiXaY9UbD3A5d02T07I6QRJokmMeLfq6GfBLzdrFM1mCeJ8ZafzO/jzXrJmS
xrs1bW8mreme21AdlvVg3lPSZmjH/iv/yF3+X8z471zciML+Rcx489bzM74VydufQaKx/KNfQaL1
H57pOq6uUxewDcI7nvoVJBp4uTkMZji1CZvCgmCc+RUmYvNmkg51fKoHJrnqRVP8q6ZgWP/hGjYj
jkUVwF+f+s+Q+ddA+lHxIYT+9fhP+fLy8X8ONq5geKOkQODpuwSl1nJr/nHrRRYO3W6sv3TNJJjd
c/uhEdaj5J5vTTemE7dnpYJdMxnMsHmLjeg9So3oJPWEpXY9piA2NDu8lT6NwiAbtq7GbTy74Sdz
cMwvduXexiQN7r05pFMtKrMD9iXgVZ4SLzQDz0fxLnsy0dGoblI7p1psm1VQ90EZJ8bXatRQDIwh
Gks6GQNdSD8g7/XGPEdcZN8VA+CsdoSt/MeP+M/OChPM3+eFCJxefdojqes4YvkB/jwvpalFsyvj
W6eo7ifTfTfFfMhgCp1trf8yxdG8nQQTsI3PNpoJQpG+AsbgDXe9GJM9a2+iQsO82EJQcu1y7B2j
5gVjqJvUzZLbwhu+OLWP/EgzvpeeA73Lm4LORGrije+WkyDZTZ8BGYCvaDCUSFsyzXZR3mLI/+CE
GnZhklNQL9Q9zJziGwcn+k1dmuQLCeM3XImE1aldbhwXu7oGn9NtUQGScbU7ZaSf3VbgDEWDsFFg
LqJiYkoXkqHUCvz9vfoG8AwRg8ovYwj/N5ZDC8kFUllkD3CSqv61F+6z2wAVw8DoGyRPd+9hq79p
kACPdCPHQ/Y2xfnTRIf4JrzvUzgKMqpuZqd7ymkUhmZR0NoepjvQQHs9KjEZx2IN9/B35XhPMqke
TeU/DExvZBYabz9gTbGhFxs9jQdYMjYOYTX3pJ+nACAR79IOhE+AD0AIHSMwS5tOjCcDU+eta8wm
NQxEwFOOnE4ZEwwcErFaG3RJbRxqkeP47RBO9h5AGLMQ+WYEOLgrVaJAx5k/8z5RJ2+OX/WQpU5q
h9OBYhE1fi+Ux2z2cUZB0dP0zd2c5tMdnubyAPQDbWnW7MwyhJegno1WR+4wjOapN9sblTZYBOhJ
fqhMZO+kkLCWyYNksQPw4NVgZa++ZWmE+Sjzke+1x9JQ+q7U52g7OPapR4c5ltmmUdVWTjmFrCra
czdgWmaRZ+MieGyFPEZ3XuaENxUGaOCAsInt26NXYzCI6SEK1LlKT7lz7fUJtY/uI3FI1Ldm9B51
zzlhaM9k6cCinISkNXI4NnUq8cx1AZziWbkx5/1sZQdc12nGmJgQs0IYCzHlizmQ68cCNySrKF77
bo6x0imuFdE2oNtLP7GirLsGYa0NXAPn/vxYWuGtN0QNJEZ3Kx3QeobxJLVEnVlnI12LOZ0D8KO9
cn3JMnCejmSnqU+mmHeZw8JGScB5wCgLscXKtJ2h4F6aogKKPpvXZIZKaziUmIxZ4g4NXRkjB2hy
yRWPlHI09Zc5q9x9r8ufOOB2+7YC5IRp4cl37eLaK/xm4W6/9jKPD1GsNwfphrjsi9RgPu9+4KtB
3VSmgJg57Y5JcBIVTnTjtYIOr4R4pE1bWPAOCWOruC8i/60R9fCW6Y61gWln3abZLWnjNlB+fBnz
GdBAM0Z7DP2DqDa0My3/Zwx2m6DtUBaYzUNHHcDMG/3g9Pijtyxp8fbv3XNkyvkmzSqJFa126Tw8
/bshhHpQao9D5l16v6BUNRSBDwT4YvfdZ9PEwTbs7zFCQGMiezQYWr8VOU4BfUWNuK7dp1mvAhwJ
hkOW4A1YUWdhLNAQPmd8jiC+SRsaOnNruahj8+jbzkOZ2C9EOdZno2Fmsfr9PIUphr8psqgBDxz+
OQmwDgz8FI4XnB6f6pYRaSjsax1Tu53nTN3hJfClivU7/KnngxXZQVvQXyEJnmZJsqDLxsda6qwC
9OxSU7jT8dreVz4Lqk61/k5aKiD/dnYETHZdoyvCm6Nr2WAyNyKLljiC9laLwGeoXyer2dlz/LMf
GTFzk0ZfrMahJDh3LeWF2ajuphYqSdsdiAkmwkC8WmYfe0rXQZutSmPfGxHUSat5kRj27cpWOyw0
UyP33GMk6mKP0w82PuMrwWOCcgoZSDN5u6jCKNMSxsaJBPofiA8Hhks6ktGKN99TOd7V7gyYub5p
EhoK6tEzDlWnT8eo9p5jvdZOTPAPmjsdU615c7sJShKHoddNajdmL5VVx4HKde9IZfuSKKi7URg2
+y58N7Wh24pqCMYCH72s2mNYXQeJeIXuoO+M2Mm2YOtom8CJ6Kwq59ZPxQizZtBOYpDfM1ncAdT6
OTOLHgp8bNHiqIilJCY1IF7DJPtUDz2tQhYccM+nhI8Xya1ta+Zt7Xo7kc7tbdLmxtEL85uwtRn5
6hafctUGaUWDdlo3Z1b3PbnsuyRWzd5yFXL3CQzRBLRiP3mNdukLsa+lFtiziZ2mnlnYX6fzthRG
d5jC5h7W2XjOkp78OlRACrfQymazxvtxjunYktPew4YOoxR0c1BiT6VRvdmWUxzLSXdPLTNjybg1
lsTXQFVkYEp1TDEsIPtUfFb15xF7zI3njj9NoOagDTd61y4DKbBST4uNQFGcCgx7on6Tg2Q99XUJ
RUA4sCteZ26JDe6mSPqNiKLsFF/ArsSXVkd1CTHws6nZS7CTHEqZm5h44FoKSyTajN38zQxTg3iA
Tehaxq2F0ZfSJJZFU6H2Rp2at2WCjXkrSEdw82Gjm2gUDbIOoZFieKgXHyLNN8sjWMV82w5mdjGb
6ocUjfc2EKAUYRG/xNFwrRdyy2CPPyN8H/PGrkiPuZQlBFiVUWgYw1BRFdhmJZF9I92YvEzk7t2a
8zozuNyaZVPcljVUilrzta2arOxiA3PYmr7OdJaFO4xhxNnDrAyAIHCpzjVztSXphyKj6J/avosP
puba+Yb149fGivhRNPE5XyYfoE3tEJWBWPbIpT3LuWK1thwqp8gEGnGZywRNtIhvalscfK3ul5LK
pIIlfcgpn1Jv3jcdfrTJ8onrZmg74C1autP9oT+pJgcGuD4xLU94yQkvSuu8PtAz+Tm3oh8kCD28
3YxdnUcqEH6pAoqF3jIq0Dc2iueqz+uDWP6+9d3XPb03XjAPD/cWjfn2A5al2R4NB+3VvniJNftI
miYEY117gNC7aZNFJt9w2Xx8kSpiVnGnp8KznzMoVrt2QSEkWl6ekrRLISfZNz1g8wF4TMkZtxob
UF2RnvEkfJqyuDt0C0Jt3Yyy/5KnCbo6ndndctQV1M90ZA4YgnXTVuJLlDv5wTcNBUjoqSjqIVg3
IWgJ6AukymLP/WYWRRW4CvZZPQCx3Ag3TvZp3lPWpEJYdX1ydhuAeHlHL1keldjdNzbZOvtmPSlG
D6SI9Ksqghzz6f1cOy+/f5rfZ3A9hi/zsnguKY/ii8VnUcflJyJjURLH+S7hQD1bm8EqeRy1t01f
NfBqHPzV3J5QcT76U6Kf1tPZyUpsTGnDncy9lnTjcqJNe+aNegnkd3lIdZbpVpSwHzICjvWvTzL7
xaPCs5/H+NcJMUwx7f2m+BG3dQwJwPshnelpjgaW6sZEMrZvp22hGTgmytGn93v5GWRFPagEOrQZ
Lf3scylhgxlECxBt3eQLFW3dM60OK0nri+83lAYNGtsXkJy5cOUi8Rp2DqYlwiNVViB5xtcPNQsb
6Na0CCVEN+sjXK4DKeKWeGDd5rrBt5PJVcO6PuTq4zZCEu72WMgR312rUoYYzRoYiWShtnUZpoJ1
EzaVv+MGZz63H+gxlMA8cdSIGcdFheASP1/cMpER9bXdYJrJ3rQ82xqaiUf4TBv8lHWXxGkxCSf2
m1MgYQ5QCIQzPWuMuoOC9I978+PGYVwIdTvcEuDeVMuUYXTWF7cvak5aeVk/vPiOfxd9YdX8gq3S
F7La7m1uwywCzUorYxTFu5bJeVeGlLeB//oUj4XdwZHYJDH1fDNU8QlOgrhdN6Kfxa1rhMcaodo2
l/qx6GCguRWWEXNp3q6bLFa/9gB5zINRfBwO82jEd2luKFzzAvL+w96hDIuciYe+8m/rsMkCS4rx
NnZIa+d59qrpvX1SpbMIOZYn/NS0buz8+vtV60sNFU+3aewYR1MjHPv9rNeTwGr0vCEob92jZkG+
iYyEEafL3nMrq+5tuAiPyssf1sO1lUsSaZb+8SrKzE/gcNEpx6V8aAr9eX1VE6MTK/HEOpa+kb+I
ON1Vh1ori2vTNdV19FHeuLgr/vFwPTYvT6x7REzvwkQksv6D9bXr8b/+/XpMn/33ySiMg2uH59Cj
yh7XDg7RQKIrvzsLgqCTM9r50emsN98OratGIlqPaQJI83dfaWezxzULXVjqeliXrW/KfJVspK7k
IROVsR3l09DVWE80Aha2VkcnkXl3IYFw3vVpgBvWhC35LpHRW9JZ97VbMa1K+nnN+XFuF1iVH9ZB
N2nUZLQvIinjvckqVWV9uK+xFsfhHFIxzR9a7pzxAC73VQi4BEu69GAlA7jMLHwUeRgewzSV4Fv5
jX9vaqUhnqlxRE5xVTNt/1SY094I5aM3AvgNZ3xnZUV6fAPvFXC3wHc/wQc66d5tR6uOKirvYFoy
3OGRKOV9PRWsIvpoJybm7G7osElMrvM43pt2LnAk6bIEQ3DryCLvRyflQVr2KwCkdF81AC09rEcG
a8Do7ZqrMQuIWnZm7aJ1n4hT5pjMUTcp/7wIV0bFuj9Oo0+RRROI7W3MooPMZFNDSXr/FKbWWz4r
unp1lDRSxuMe81W7md5JONDkH/mYTpf0C3DpnERRX6pU9Ndm2XDq48C18MF2EHC5PlXA2EXbJyEF
pJ6ivt9Un6eljmNnrIet5fJUoyav6TBjL6S1O/L7c1ATXbJS6GkLtRBmVO54Skqfqk3yIk20R10N
BbMd1K0bW+KatbR/olbcYtZHC0eTPMSuNp0UqGC4Nlm3Q+TVXtdN1ZXJNaFUtBwRojxlCmFXOE+P
YrQV/g2Q/wzVgkmYuTBUaUdBo6YdRbnPhbkomeK+AW3g1FclVQoTGsYizpV8y+RiMnNMhvW5Vrgt
p0WFeMPHOFhz6TxY7jG9zyoEnN8LQ/uux1G1b6pirycZODMHE/gc/XBW8N1YE2Dcns6sBHBBdJxo
O1KoDZLlo1fqYb18ec+kJRTZLq7cFj6Z2qfl/wwkHGDA6Xbs/fZk9yOtBA7qpqFCKD+isVoeNMt5
VUXzw5pu5mSgGbUNqcmpFuVkiUmrchr4OVN344LHKzSWaS7x/dXp6uyaMmDuP94FEZ5pEIW6MRpU
s8j2Wk544rr85FNh0HTrv86ejA46Nzp8Jhz9isoyN+iCnKuxbPSwpXYG4dNeRqVMq9p9Hmo0CiYF
0TvelHj4wRrHfDiJSK2HWvpz8BZl15zskevQvWTM73aErVKJ9V+VRtvaQhcq4ky/RoVpIgLk7CAy
DUmTqmKK9l5GAo/5iqSLwLjbb3dtIxzoFZxnfZy/YZ92UD3ificsn6NGsBrsh59+hjokdPD8H6Og
NjBUSAeAd937cjn6afHZNkdMS3TC+zKuUySE+mclSL6gdt35wB13PhEgqw59r/RxOwi/vU7LRm/j
7IhA6Slz7Acnzxk9Iu+UWqZxzJaRRwdXKyLh7ygZf/JrbraKBFostOd4WVBodfbJjJw74p29IeP3
FjvxTaSpb+GT2VHTb8yTP5UZIUJJWwn8XE4h6AVnOhn1OJ3K3vuqheKutSwaQawOjnsxfKkQXSIt
G/3rYv527bss/NiLPBXtEJOFKHp4wi5ZXUdF/uZV83ej84fr740eFePVc9SvY+BI9nkhtPPvV5De
uJhxAkVEkvnC4/jZamjUIBqgD/7Vmrpuj1ySDG1l4MbbPcuyNDYESTToNDi7UTrfCoqPmzROjmru
rSPCyieZ4e476bhPoV0kAzWnJCDFN2kNJH7z+rbz2hdzAJVqVvNFGS5l3KqmuU6Gjxom4deqsey9
L7qWbATaTtzKjxZnbuhxKG2wa91WFiMARvr3oZmlV6JOnA9CGHDQmzeD0+eXYmhI8kYO9BGFzGQ3
LyfCUON4dXV69RRvPamKwWHQPiFyghjgjNfUSaer7ck+yMAq4h98aWKMt4GyPo6NZm1E1TZ7hgVb
166T34C4zcVrm/QVgM1+Vw5ArfuxtbdZpshPhooyN07F/cG0Bj3gf95pRkfb5WTcxjin6BZ9stzn
FB/nyzqzS68FdMvXMXEFh8UB26/Vywt19WQP8fLJhcg6DcMUOFGB2DikHu07Y0fasPhpIKc4OK3T
QTGsyP/ZOqYRFhTntuByXkdnF3nVDu3xO/CMo6yw+YbP2+IHm4mD5jDhw6w86/10Z1nIxlrBSk0P
RxLbtouNenQeuVDO8NmdXV4ZzED+yaDP3Yh0i7C1RKNVj+7eymIMMIHWEP+RMeimtbMAjm+tLzwH
90fEdG5k8MZNZpaBXOy+hqS88aPXziFdPiln04RjfpKdDjNATNekseB2axG76+NMEqUYPteCnRb4
POP3kJAe92lN2K6Tl0EsF8yoa5IZ1yCwcqSE8MQNQw0+jpG8FT1+zg0T72jEtGYuv0fR55+kQXXF
78iTo7Chj8IYUNfZ0dV2k/hq2oaHbLeeATGSl6nT8zS0B6slR4VWb96qmZMufO52CqbJjdYmXGYp
PwlJJmTD2eTsHQXDrUR333keWbAk1RC4ElSZ8xz0jkG/1MCd7BT925AP2qEKZb1Lyepte3Bl8Nf4
+ycjiXdVaSSgJpLXmTIYq8MYKgtxSuVqEvng9MjK7QQEMjq19nhbZf3PWCxKUFAI29pT8xUqGAzm
XMOCK3I/JzqpCcONj+NYIbLo3aMVOcPJSZwbzefGrnp+ylGrP00D0/JsdjHUcH/L9aAFMzlNSmJd
ugtRaOxpD7qwOrnPejxNECEuVDs6zMmtIk1scPXvo4XFGT7TQ5ExE4qd5WePSWeqU1hPJbo+YN7a
oah0e6dm+5pZk3+KcrJXVvg+CE7wqNBsNKAJkhbDhVzFW6He+5g1kl/TRGcvE06f6i+x28sTjGYI
sIkOwwIfZPgbN9AJojN5jC0MPtoUpkgeY1l/X6ZG23k1uTPIlpiMDN1NZtVHbWG+GJJOhrMMwy9m
NU37OhwueWxam2pkljlYtcaQ0/lRyDny260uQq6HZtv42Ve3ZIE8agTkonbVjpTPjv6EdpeSSttR
qEM3VDu72B2xmkqivalNDmxwkgo2GakgByqCMuyORovmqLXOvjNwpqmope4cjMnh0m6c5TQ2lc4E
JL4Ndfzmi6Xq11HxGPzkUZ8z82SkTXrTQW45cHV9L+r0Rceydg9TcDe6M+nPOA6cwf1ak5rhzlZg
D+mQ5jdSoUU6jBNnekaBpWOoLunYMOlF5o+RCsPGxq9GVW65WL9P25aUzi5S6rsl2pDFzzgfZqf6
uV6186iHe7+P2o3Oh1+7GSfqTV9Fga8YVeIl3hxDlxrCslkfukWEYxzxzCIWL66DwUScmvGXRBPh
tSKiOiip89sIzbvA1/Avucua00XPugzxFE6NfVwRXHwM+8uc+BH/r/Pex+761BTLU6bD6l7/XZHm
rBE+5sblfXp/qZ/4eS9IZTIsrLNpqwqMHFPMx11Dmy5QBoNZzu4pHXIH1mk3+ccF1Hf4nY75ncv6
69j68K9kzf/q2Pri38v+32//17H1G/x+53Xvf3/sf/ppv99+/dvWh//s2L/+Buu/+P+enMmZATRC
E6VO1xwpC6U4r2W4gDb6Uw9zZl84E3AQSU0zS29Fo9XBGJVN0CyZFWmYX6exJtKkKjMP7zb9Samy
5xuN1OMnFCn3WhWrr5F0TJzHbevUKTP8Umhiv1C1y2rC7T8aSPADbIhrW7+gD8IIIgxvMjEUj2Ob
3WRtRZjqQn5LDcf96uSAUgfcfC+pTZmNPOI5duaROonEtETNwya2KgbIShmHucela/lHJM62iWiK
57Q0iqA3NWtH857zVdO9J5i51eMMKfJG6C3+actxOdPiBAdHnYTlf/J9urHcpnYDIi5kNk33NUra
9pTqLWtu7bGY4udR85pH3yC5RLXyKbMq5rlmQA0eOt6LAwkN9kItr56eGU9ha2109JZ51tYvvYj8
fauqTWLGOkkVsDXaRLN2CU7TNKeW2V6rcMvh+MwfS0uOkcI3Lucnj3y2tRz3xoGx2MGnL+GO2nTo
v77CyvgypVnx6Nc5Rvs2ijm/mJrHuY4eVQpQeXY7jAQsqDuelvlfQWZvGoyWnwFdOCDN+2SvQRWu
fdv6zFTsLxdHc81oX+wyI38swO0uf5leRFUAUKb9eKi0bN9k88OsvDtPhfoR0/AzXUfzLdCST3Y/
7TOTekkTJ4TyIqNByFzYY4YAGZKnxt7HFj7uR+1L5rSPkd0kj305N/cIk75nwjZf5rRFhC+98KgN
BTnrsQ6omYlPY4fCE80CvoKlUmSY03ZXDT/6jhNWORYmAf5cnECDpAetcyjgUWeTXXPSiiKH0HOx
Jw1ghKT2m2oJfVrxkHwtchPL+kiHVwocl5rViY7c5CVF89T5BRUUQowjX/F18lzCsYWjBOXkLXad
6r5RefcJQuK5RvJ/cLKGRDT6gO2cUe1N3NE+hao3z1WYe6wMK5Id5WlOE1Z3oii3TZGIa1TNCDSs
0n9JRxe73FiOAHYs/dl1H9ZTb1IKPeeq1Xdu2nkvQ83kN1Dmuh1yW/808FfNNoiouMtaKlgOsQ+p
/j3Ev696Td69DPPAk+nwVcxUhSdLi29nmnnPy8y07VznBwXyY0pkGYyV5r5IdDYjLj20LAS6RRpu
PTp7Cb7X9hBtk7aDPaQr8ZTCqhGhfDFimtN1MU3b9aFy2nw32dN0FElz8lyyeZ6v7aq6QWzmyOTO
RmGJgoTjo1cBiJ/d7NhpPjN6z705yeHbVJfY78S+88luInjNWvqiCmmep44K+KKbOPuOOe7sAqtD
dPI+RDhuh0YVznOd9CRS9PKLyMvpzkiddxoJh2dWVL0c9WVJRI2N9NqzDrudthYAOOvDbPyMU/3w
BOG83eWso+BNMJUSTukb3W2da5PY5clpjGjP7Z0+d/xHLG1l57YXwz0p/k96QRlCH2PjVkV28twN
PywXPfOcJenV70HDaqn4uX5YVU04dC3F/VYxKOiJZj2Tg2B0HizzKubJes7SJyumraObRnlJ0unc
Qyxnmc6N28ZglAvqVYcxrSgAFRPUQKcRVwg64jkq3zwTM95kkJ+9ZMrvGsv72UtlPIPBsI9oQ/X9
+rCMwf/OlnhLDIqoPojf5wyZQzPR492NXXQFKCDugFt892TjPaOkUUfd7eDGDGTx9ASWg0dhIynG
6MZhxH7Wh70tQ/kMFDe8cTzazeIYUTeLG3oBI9K7dgYRfD0BqVnjvaF1xW3T6Cz4h/NcTtS5XATj
QvUYmCFsZy2lnWq/ZHk3izZoxhSDodrE/3ISAU7vItBkKYIBwgIVx4Q+UKuhd4uxXafSO6FNaLKT
7hIXSlVQDJkWfUKXleHRDItDihiOSDCHLcxibdlfn19fv+79s4fz8m5/vURq5F0//vFf/2599R9P
w4ywjo5RHMN6KYjrFErWvY6MHEMZm+Efe2EsY327HozqsaFkkdnkxvXhHgReEYSGLIIoqvlk1qs3
/kBpl1V+GXTLJvP4muveesyvPTTsJpORs5QzG/I5AeoKd6cZVGnipRAUajoTPcmEk9DdTaQbRPGM
4E2wbkj+/NpLpuylEcrdJ8uTTsvfQVMwzL2JhXxpkLEbk74OPB/j2YggFS4HD3NqlEEsTPwA//Ew
aTOcgO6dyhkOpuc+VIVrBnoyUQLua+vOi+E/mWM8B16UUGIbWM47kZoDUdYcm/z+6IfhFa0jrvlR
W+3T5TMs1TDztNG39RN/f+zvh+vXYzVeUCQ/r9+/sSq+lwuobbPuNnVCQlbWchemcR3YS/Xr92Y9
1g75BJhmukepQxt2Ks/eAIiFJnOqgesXGUGG5lqfnH7/wf1MgzNM0KO5FtWWjasXcptNeN/FUaP0
PV20VeAPtUKpzDyxVBydpd657uVLnVAnHcTgTy59XgthQ3yTDD6SkEXjsG5oCaWymCJZYplLdy/s
G29r1roN3NbT6bODbHRaOqd9Oclgtm0ZrHu/N1oSyoC596lIfHe/XmlxyiE3IsLbGlVl7CJW+xtJ
V8RWb7hThzZZys9sun/slb6rnelKCZk5oG0vHxb3PdriuY+XplYV7ta3dtZ78/en9AYlThFlb+tF
vG4K5WvkzpaLet143tIjOefnarmS12vat3VzU1ZDTDdzP/26qLUx/B6q4b6yZU/lcOY6J+f/a6PR
lnxe0KlxtJQFq6IPbACqH3uuZlEldOJrSRPP2YNDJLBY1R2Wl4n27jhDAU9AM5AGFPVk4LXdmem5
Jc1Lebr7eB+PGPFjbz1G3h8F4Hrwr9d4y0dPFbldg+l654t8CNbN3Pe/9taHXptgTT2xEi9TCuRG
S1G4NK3+1956DLTRUYfZ6bl01O8/hpl2qs9++lPkeU3VVtJ2SdXZQTxCRWdszZOKnbqZDpYsSbjp
ZhdUOSa9i6grdBoix7l5LpKQ1iw/qQLiDv8w+/KePhF1/b2pfSBkuqYoBfq9cZEhFRO/LfeGnUX4
GpjRRaj2oTQiHH/qlmqCNJC1lBqtJy+D2Q2XdVNV5kJAkOXLBAvxUEjNubSIZC7KmdyPvfUhyjZ9
7y3fTpQNeRctvRjLK5LcdS/Rsln31idFkt/Unm4eW/xZWKgmezJlGHpi7yCjJbX6UIoftIzWx0Lp
4oGY+j7povexG+Ux0e18N/rpeNKomu6UjDF5KOEd2QmWD4jvqcINGODOsz/zVd6nARU/lRXvnAw0
jGdDpN1D8fW4U7ZWSww7Vam2t5oHv4C5FBm6sxvnZrywFGselG2S3jcAN7vIX09piwq3HJIMWwIv
OghpeQcAtc5YNycX3c9uSqbmkyXle6EbyZVE3IBEzQRcSirqLrHoKYigrB7Wh+tmtvtb1dHI2+JM
zao7bU5hMQzQQdkY9N3eIiFFRc0UqizmGivXd6YDKjIm77nV4wV255tkJIhuiq1juFCn+vJLP8fj
yQuLO0FK/+QYg4btWEXDkzNP1T6u/eyqVf+5qS2Z06nefkeETQJ1Oa6HKfqnCgPCf7yUdAz2YpHM
kFLV7VVbMq7rHpRMcKOk1IuliGRB20SSPB5tlnKIDtl4VuFexEQc4zbkjWeVOXtpGNRcG92hU7zD
09Qq6mQH2l5ePw6GqJAuSzPfkrPMl+wlOV+xzSipYTScHLSeOmeCe81euncRSL9z7dMw07Rf/RzF
G3mWwFySKm5rQraMdfJcCXnQHrsbXcXNeR7QTJEHTHIgi1DQchgChhGDvwajmXTGe9sZ3g7V8Aky
rn8ddJJ1sdGhJTAQN6Vl9Fpm9Vd6z8X1Y5MnFDmodqDYDhG/SA2DiXny8aUh77PMuteoSx4mQnMa
vpkxM3/62PTFwTbcNKBvT+0E0vsNa7cyGP4fe2e23TaSdeknwr+AQAAI3HKmKJKaZfsGy5ZtzPMc
T98fmNVdWarszNX3fcMlUdZgEog4cc7e3wYTQBO0X5mitMmhJFnZkhj5KlfdVXECemt5MLsY7FY2
mQVtfo+YbaP7io6O15cG+h3TY+q05SNVintzkFBelsJCNnJxQUbZ5lZiGCbP/bviuD03igqoAuGa
f1QcRt3+uey4fZqIst/6qfNR3CQlt5Ljjw9JaGv2GobGbe/2e0nq3W1bZxKLmih6qJbt/bZ/hynb
+W3/vn10e4ikWDtpow/sxChY8VR8bRyWWL9QL7cfI5cSZ7K6B693pl2U9rG1vX1nLju8NtwpNGst
QTDCUifctvZBN2tr0PnRRmK7oaGJXKKKYrLoHEbRGZpXq2rSNRpLxttpc8qsZrrLXQsutlt+mwqU
NKHX/pr9eLpLlq/dPiq6kfFNrPfIoNlQzWXj/uPDFgfEwcH3R+IwnoHb9l2OcBZDf9l6jXCnwsA5
/nuL9ZcK8ral354bi/6AWmzcZzLJueSXr97qRoYz36Ks10h9KSoRnHEgChxC1bERTESYZgSfm0mL
P+O2Ed/qSoHIf931EY0PjTFqFdYusqnl4bZ/iGV3dzr9XUwNL9fyYC2vyO2Lae2mmyAiVbI2M2Iu
7ejYLdKeYXmIi0X+c6t6qGDcY+webvWOudRB5SLVuX10e+72qZU1sNOq8SACN2oOxdA9tVGDb7Lp
Oob8AuzG7UPbswgondIdYw5k79GyAy7/JLPZym8f3Z6rcyz/HvUzlypfuD20JMDd1cvD7VNCnmlQ
z+i36o4p31ZOWYekz9ugSNK7Iqyvt/Ll34V5gtw9jdP7zBJPhW/isO2j6sGqzMvMNIUugMCNw+ku
DJPh4mr7y+hP1kkMisUJNU9rqKeeoTtBea23ptnlU+EXnon72C/WmTG/VGpYBbYdfLUETeOElWdk
VHZs1cSoLOwUQ6koO98eLB/7tqybFf28aRuHtf1QVUSs5hw5okU0ly8aw9tHps+vszzsp9pq5WWs
0W6pFh0IzpmEwcMILkF+8TwShnw7Hg6qhpKAsvp99r3s0Pa6vE/MgDZ1bb8r1Bo9TIYxGO+DpCZV
Om3UXYqwdGXLAdxtDHVa+fPBQLRNHet4l3DCoKkaSmdljViO49+FOx6GmO4zeuroQSToeVGu+Hcp
m+VqtALAF2REc3g/qKTO9xZ5qCvkn/F1GLv0qZTpa5qxxCIIE9shwxyugmDV9amqN8hR1X1jpP96
EKS0SrfchozdVlM80oQ0Nb32fn5M2WVahNXvfdCzgBWMtfxCvDS503xpZih+pes360mOzdpsDdqX
/RjAnpjG4Xki3HqOkv7+9lk69sG+y5m1qZAYjFR7X0QLtyezPHln15n3hVRea3wU/kgoklGunCSu
7/zKMg9ifFCthzw4m9+zMDDeiqqHbW0E3v3tU8wIe5H43hMXWvKSwO+U9mi8yVZvfMOAgamk2Nei
K/ZxP0+Pnc8gaOiqQ628EJhHEq1DqdQ5LyzrMY2MH0bkfAvNvHvOasieSeoNr45DVjaFj3fOepdk
UfOJcrO6/mHtyk0G9aVbTWd+zqPGc8RRLl4Xg/Yr8BsOWoXZwgYfJKdsztP7ueguXRQ/ZUutnWYI
vn1pTjtM/9PVyxjUjlU8f0tMWC6Lr5E8XA4441S/Zbgn88jKH7GI1W9h12BHEv3LpOLj0Dj9uah0
uCsBdyH57cQDIYPiQfRdcj/P5rkkO8WSdKxdwk0ca7Lu4jTFGVI5ejtnL+yG9uuAFovqyMUlLun8
VW4hTrX21cnnitmlPekmbvFWT3O20+BM3vhbHdFYD/Oojg7QtvPtIdCIcuEU1fugG9ZzLtIr0a6a
GlkFCFl73BkwsbYdq/DTEEZPqLCDjZ4atcZzIy/SdVeK5tGxHoZ5g1xy+hIWHvPNKocpWQEHccyh
eWSYyCGIPFRma3k7PKWD5n+jnfKCm2Y8Tpm0xKqP7P6AX887K440Z0JOs/IldKHm6NpKd5Nq85Nj
1DnTURTpeQV8ykqyH2StxonOPziCI7POzeLSjsq9nwJz2HSiG1/iNHpWChGbJ2lKwzt6DS3nZfDN
+XL7jC0U5ZJskb4uX+zyAj5rj3rb7vJnGu4VOrYuuBeWpLE/73vEZGs5zNZ+GBy8K/YlEaJ8+uPy
0riXtmED2MislXMaO91R3T8ObgbXGBfGeZofUlqF50z64R8Pvg5/uan072pirTncwaOxYkIpm+i5
ybLkmBERW0QoHgtLRT+sNnwf3eIpsDvzVc7us4qT5lm5rXGS9ME2jEcxYiClb4AgwADsIcggxVr8
t+worcArhz/lrQj4w4ZZIbsfp4uXMtQ3glB9Gb2YzLSmMNClU9W6vOt2bxobGAd7MzX8Zw8sRBd1
06toGYk4GDuolF/LIpxeh2GrvD5/MZNrBeDmyL9P7sEpdfu+mOOrcOdinQfRPs6U8Xh7SDQHHBpy
/ew8AGwaX70Ucljfjk9uG0+vVlEcGI/0j7ev5Snow37sT0Yxn4asiq/hHERXMblMRjwySG+fho7+
1xfA/EmaF+b59jydYPwePYazYbbz8+2h8UJjEXItd0uzNLQt3EoU80HC0Nov3Pxpal7Rc3TPcnno
NPtN5GksVqPXPpfd5CBtgJ+6fEYbT2znCQlnJJdgdt/tg7skcF1sywi/jorpey9tnmtnXDfpdPbm
ciw3chl+Sznq+8nVvIf+wQvTEWoQCK/17cOSnNrT7SOARcPJGsVvu0DFEwVeBhA6rxDF6QS3dCn/
+Iw5RnW6PR85E6xi1yR7OukRQcyqnc+APfR5auw3MqDBYPtiPofl9LPr7PI4o9x4cOOu2JRdzVKz
fKrzeH6IhlLcySB+vz2VWW4RrPA+HdwkN+5pvfLp7dumYfzXtwGFINaxFOEuM+2G40Ec4RbqumeQ
o+Elw+UaCD67PSUXP6SHWPJ0e87iFjxyBYXr21dvz6EWpZYKhgc9R92zFlQIUdHRYVh+yEAb6yEV
cnv74hCHb2FECRNLEg9bjui5o86m9L3nNsn0hsxlY6dDm0D4Plk8Lq15smtaVrd/UjZCPXdM0LUa
xsfbU0Q+Cza8oDz4Ua2eRYZmtQ1d2tNqpdzEPzN5qNEYFMgljQQFYJrMYCWy8Yh9cGAAj/tiIIza
HOJ57adptcNwnz9MOJh2pO5iqZswphXC844M9MWraQQrwwJgZZvwoUrLVRcvGdWFMz9H6pI0OpFj
Oww90ACBDO/gSEaXoNpEDRalia7o0Omt72DwwDdhc/4qppwYHHv+6QVlzb2T0vu+i38PyUCwLfvY
lwzSzk4kNdT8tnhLPPvRmeYvnVVAEhiQwHdYavrsV0KRvna0fvIzr91oJ3nCBSiz+UQtaOBuSe/0
6Lz5iQQ6bSAwHBukizOvZRmBPhTZZQhQrgY5WiLbQDDlmQ1yL+lap/ApT/QHEkWIAlYtCH1Sqfc2
1rVcZygBdebD8ZE/nVzsqhztu9n3kBEruW41PoqCi1MX3oejI31o1FStQjV9wNTxD6hS2s2cQTkc
neFqa6yyY4dRNGYSG6AhRCp2mkcLRo/llpuumn4qis5FZUnClMQSalDbrLwxIwvOS3cqloTxLT48
g/M6q25/sgJ3Ec2WxF3BW2jz6jKgGkQ3mk97cyQVvlI/rcKD+Sjtau0P+jEV+JkXSMxk20BL3GJN
qPu7XdAcyet6jSBr57gEthK9vU4HMqFDPZ6ZrX3MNbuAb3iH0HD3Dig1op/9fdw41yqOaGLrA128
AFGdfB3tChV5LbZGOX5EiXgejEFsqhBIBBxXlu2CwfkMWtItkZbHDraRGmFv8O4MToJ3zz5VGr0L
Th27MfVhaIofRhdXR5RN5cbFlN3zYu/71PgYT1HYRStOGPvcmY7SH5udaxvxoU1sZ6WsRXOB9aKb
f5d1eFwmb9aY11fUbN8nTzL7tawP7dXxvR1QAXUJrVl/sC+yc65lgF2PrnzDeU6qVWN4w6YS5W7S
aPYqfNnh3P6OB2AmdlhG+6BwTmnuYxzWYNiX0fdIX8F1cUXGpldtayGuztjma2w45D3FL3HmV/ux
r79PsUebzXHHdYoIJQ1K79Ln+aVwM0LyQvk0KU7KUxRd86J7G70+PuN5lKfJA9vuVOQsZQOIgCp5
RNGC3vI68F/dl1n1owrVflDgSBGU7W9mkCFs13NhA98uyMDJ7H3RpmdcOcC224TCo1IvI6PuVYHy
6NA77WPlmi9J2YO5FxHJ8UDqocIBVruMdrafkuLIu5isPWH+CGqOj4lplZukHJ+SsT67jRutnBl+
kdFCOhowChcl94kncWrXaJJ4/8UE8BxF6IaJ5iVrwi856ICjPVES9ASBG9kU0RoaaFi29b50Ugz4
3jZy4C/GOuG2I9mQDPddZEQIyFX6juu33flBeOrN4mBP0bUwbbJRK44JPWlbUxaCNJ1eE+0uLmzK
b3E1W2a1vUM4j9fRBJqSEb9TC1cLs/keT/FhdHoumwkzVG0gYWaBvFTi91BV9mMohV6JKiv2ncPA
xOrelAdNxsX9uNIJQMOeAtdrjJC5wXw3YxPc1OHXuABWF3Y0lfG0AiM3JwQOnUIoRXtqnUZfRgso
l36BP6UcLn2KD0LsrF9V5n0LS/VhIGyj95K8NiPWwxaLhpehR9Dd73jilseT9qXIu/DQxDhyzGE+
lVA++1Gg5NaVs9KNaW+cJvM3dvmU2f78PKXWqUW/KC6WUVjrgcqVXmH3WvuXMjdaqhMTsOMQf6dK
H5Rm9wzik+Sdoo06MkUcWJIkEyp+4XXOyWC3UgoobyJdkAoNCOgwzWxWhua763TdsL1uswYJGECO
jd36T3XUfc0xuoN86b+XrXMVnf1bGwIghFE8Vqr5CKgnR6IZahRzlduRTDNDlVSJfvdc/i6OX1Fu
2Bth5NklwbbtxwaRf73yVzo2j4m2H3LL2fY9DERRgmjsICPnmT57nGEdQuOMIA5+apBZSIc3g9Hk
X7SedsWYnO253IW13NdOi2pObmKlyo3jpk/V5L0qm2HM7B5zi/qyaWFY8W4eRyRdTIZbNkT3LMr0
exib0SZOkx9eqFZm5LyrvETCLuS3pilezACn75zJK4za5RQU7pFbIPcU+rssJNGZLnqdUGxby3kv
KKrmobyvA3116GPruuLiaQXi6Ta7ZnqXCfY2QKSkxfWesUpdC8hkkE8bP++sVWZ4x0BwbM+4ygfT
hFWq210Y59zd4ULuTej6ijh7bJL73LS4ypW9dgM6FL7BzC/ZWEnPPS9OI2ppKCFc0H7O6FDTyKNj
jm4x8U6Ak9EqESNiVe9OObE0z1BlbUYBCAN/+3gC8GYhVG1j+gS8F5keym0Uum9ivB+9Zp9lFpvJ
zGRN4i5vXfTRXdcw/clM+h2eWR6iPvial4m1DhuPjIroEE/xi+0J3DNIxANjePGnJsXaLLmrLQ/G
LIGc+FIAzdHKT/p94Xv2xotqoh1yv0P1q/37t9qi4ESay6FlIXSKvFppc1Z4uCGTtDVLeovocENb
iGg5/Nb0gXb+HJ7iKOTskyoShP0cm/sUfqQDXkhkGWxi9hN9thG2WrDoXKITLYdnRJdo/rLaQYyt
f4S+8xKGPZDU4giidngJm+dYKGL8qvg+LdmLfDJHqUQMXTYIoZG29zVdx3T8mTg/ZD1cPQvvP30m
uZo1Fo62YVdHddSPjoPZXIM24sVZG6Y8lTXSWjXavxk0klRbuESeyoqVu6x+05LdAXYD5Vmi7Ydf
oMOflj9fHC0w5Ei0FKnRbOjtNg+TjTbBAGcWt8gP/IYKCRzAzkZLQzEid7RmQZH0g7tqHW6XsBs+
5q6BOpXRMOfAubLxQOY2NVvhr1FVHCajhtqkThzB9RaGxmlhs9HzYWxaLxtS0k77Ubg/jSw/ZJZ0
d63JUma5868uhmc3Bs6wcErWqiVPcAJUP+WMpotyGYaq9JSgd98aHraXIg0JIMEsa/ppgX+gwVOT
cB0UdvEWyPibGbFsKTpqAR3LdYbotcEftlG6+phRfWFMhDdukbqURQ9ST6+5a79JWNdZAYOv7fzf
toi+6ZS/OVRgG2XPldcF9QDSYESCXtm8IcXb7LCgtVF+LvA9YJGOL+Mwyk3SyzsoZdew8vrjgF9p
m5neT7b7h7YOfsahT4p0ib/XbDsSp0qaAqG7DMNRx6xUIdTaCb6LiJNdi4dmnapBg8RNN7YvrN2g
k8fatvaGP9uI9NLHOnU2oUC8XFsu/F5GX7jPUV00qQ3YNvnRuO2bnmk/MguOQxSBeRJ3j13DWjsN
cjFhsCM6Zgemx552gm+j8ZtuQ7OPiGJHaI1wbjOW9a+mLk5OMn6gZLKYEyabKPXrnR9T1pZGPbOV
d3vVxSNKoO6AvrBZ9wHIPGVAtaiRCu/zPGbyaJBuNEffY4nvQzM57bnF6Kzrc9jxq+HqXUf6gnvH
Kt8RE20CkwTfst90jTxgAWNklaExSItrXw/efe3ad3XVh+sis7APWh0WjBZB2ARlrJDRV8Ybu95A
dCwS836O0+laO/NmmoOvIykwJSmAqNLXjZX8biaXpmGCcicZvpXts+EOPWpJ2OWOtqZH48Wg2No6
w4iDqKZYakvugyJk38kt/AiDO52KLthNiXhVjsV/BLUaJ6OQNAFH3cmUg2g7YcU03HYbyOJqyPQp
B9j0xQ7pHg72HlVYsGZSOa1zV+JbGzDElpTYK3HApJRT1VXFZhiYpIIqXtkaewZni9dJRMVd7P2q
G0wQXlKifZXcDFlsyQ3zGrUCAEHmoKeSs4F6GSAoIdKGeqzjEchAX/xW/YAVbfweeONLpsN304IL
M3T2h+FPHRycQj+gHACTKQ0cjS46nb7O4fCWdcEfmcbrPipe4uBoDR4yvRYefpaG79pz7/3RHOE5
dN+skCNegl0jbbAVqPoauvRVmuk8Rb8DTATP5nJdVn5W7qyl8pngMjjazC+WU39lfA4gXzcBBEYa
z7H7xiu61hFM97BAgabnIn/VSYRrIQ4u/WSeh0Ju8JSBTXfeEvo/EaaA1cSgq6xiRpF+Um9YPa04
ns9VO1+BSe7U2LdrCjzC4FqC27l67JmelDst0vRgb+bmvIoD77WvkhRq51DRonEcBj7uyTftbxGS
jWrpqKeUT4NbkgXStN+GQK1N9FC1YZ9wa7YD4kCTQAQwTZtKxyzkubvrTZqkTpagHQeaUyKjWBll
j9Qzxh7P6KmfsGnlQC3Laikk8aYVmbtn2MDS5ZBRlAYBQxOcGqLU3TYyq3UW8nNqR1FSZXe1VATO
r81uUSbG6UfW+2rN7hTv/ajVWzkOcmMqZP5DXJBWW8po22YvCVsUCgOHCKg2ehR5bG6TEHaV3z5Z
rc+bj+iBoZnnb9KEmnz00UHM6mgn1FYsTkeDM3keTL9liX6PCmrnjeqHOUnvAEUlAd54hXqer13H
/ElSAHHiHkt3085frCHaTg16hdvT8fRBK0TT1U3JXsrG72FbGOvEERnoLzkffcEd07ps2LOOV2l1
x+5OQHxR/EChVHFkTFdFrOZdMU3ywIH5Y0lA8YJun4pOEOXA+0DxGK+KasbbpZw95Vi5N01/n6jg
q2elC4Egex61e57HpanaKPBdNlMVJlNhjG4zY9B3CKUZoAljOzSyOtz6E5uhbxRsUmVw0XFg7xQL
3BFpM9aGwQCQykCn91lah3HAoWV6+N+zQpyV/BaZU7aJQCClLaxXWbhbOTu0rUyXK+zcA2t5mOIQ
NYOFRcypkruyrAd8tfh+PY4TaDt+YLntnmYwWRV/0RBIwOV+BHjWYFDS1kWzsxr1o4qmGdMuaxYp
Ts5oe7t2TOSGRY7tehw33uRaO90o41ql9BNtV68JmxEH0bfPszM3jzCC1kOIVnTKw4fBlERl2/bZ
K0DYTWPCfazOYWApBL0UgMEybxdZ31FaFcV6duvskIhuawz1V0KceAM1WMa2fh8s9wUC1viOyPvc
FnqXp+70jg6vP41JX3Ekw0jrix83pt3/Jzj+E8Fxwbf+36nf+z4ufn0nGrhtv/f/AXFcvu9fEEfL
/h8XPr7lS1uYrocS+t8QR/d/sDWRyKQcV1locu3/A3FcgqGUCUHVJxgKbJnLD/zfEEfzf/zlp/m2
ReKNo3z1/5ILJfkd/wlxRKMLpNAzLf5Gx/1MjEXp4AcsbVev83djlPykYp2vDeQ2XYqfw5T0K7+m
pa76b2oWcInT+j7rl31LRHRDQxnvhsXR0PsePNIk/NqxVlG4t+5GAGQ9o9ZDGNrj8Ut7xTrekVM7
NcnJLZW963NyEOgt4SfHQHHAQ2hfMXhs9DDhcAxCCBZLezGXT/m8NY3eeqj770EDKdHjEOwEBi43
Zwo3qi7y45/eyb/AODr/DXFU0vKUgCjrMhlTn7iyKbAbbGvRlWyTZOeyvECyAoqFIOiHYTl7Ic71
FA4bpE7lQcXV40Af1wZZtkmE0+2SkmZVHoPbKplxbEd/thgUyeQIbnyHmaW/dyrzZ0X9dF/NwXeo
0yilASfcGco6ZT6uXex0yT1i7iW6A4kE4JFZBZhyxLxxIi/bV/N8SL2CNoNdTw+B+uESNxMzy1zl
vONrhmQxZHUdb2LRst9JMFuQ/HaVaqurH0Tzzsb71WCi3URRgyHB/2VMkbhLGlx5plcjOKeYVzg2
ofys/v61vYFB/0QpZjVkwmzSATOFIxWw+f8EZMJ4VnpwjUsAX2I/Nk8tfYJLyNBHdiZl6mTrbdRM
ZDjWb+jutwZdzneDFp0HHSurq/R5os9QjROkviyyQcQ76b5IMMD4HrTBBJUcKmXyLMTcDbsYm59k
PHKwKigJTcjQFmsGIs4mLnZsf9mOeT4NCbuPWNmdOzmhepFatHuf+/Mh6OR2ntHEdLJ9k9wsf9Bx
iTD4a4rqDVD8+cWQlvKANtvCMz8nWHFCn2eEfJdsTOBeuUx+XYhNbvpbdkwXZQQL3hlRHaj5MZzl
azUGu4SRSp5MM1m4zGnH7YLG2MV0WtdxTLxLRPvY45S4o8P+u06ILZwWDX8SxNP2799J6y9WDyk9
25Muo1nTtxdE7J8QsLiZDSsiBSvJ6+Bq9Rx3pm4TjXO1y0nzrM24XYqTVd8t6TGti3DO5xy9FM66
bT/+/o+5LVWfXkl8DT4vIZ5gJjafblkErrSmPKagtSDT2KFHYQwlQYkoMja5Dvot3klrO1FGP5uM
itqpb691Rmc6YQbh+mXyCvD2oXC8fcSUZDe43tntKI0tNtzHfoG1Q9W49x3j8kA1N9UvSG+/xHBl
tkwJg01nczyN3AAZnkO4DC7MVtfm2WawfExcn3gCg+CnKQ7oyKnqWE+62AWOgk/tc6vBcCL2t54f
8lHozWzF82VtQWg4WOaMZs6L8e9mL04Un6LcPfz9K7fQgj9vAkCEPdsGkg7OV326IdO5NAY0fJe2
HOHx5LhxEk3ub6OcA02UbT3Ga9PBxtYbvViDMmQYk1xyo8ExFSHfcRevUiLPKaIW/N4IXnRSOQe3
HzdVe+9yA2pXECqWV7sEwRAacwyhIounA4w3bt+SCCDPULAxzOHouKvRfHbhmK+cJsU6rrh2wOaX
/wDq/YxqX1YhzzRdky2UjDVLfvpPt7C7Z2mZl2ya4r01WCh28NLaE2xFdMaAAeIKpy4xQPVdCy7Y
dP9hGbSWm+PT9cq2S3XgKli+YgmT/PPNQ0cfE2NgX1hZ6hWtzN+wXlwD6CbT88cCyet6FMY6ANXB
K3fn1KxoLNz/9DrYy23xX3+Ga5m25NwtzNvF8ad7mLMlIIDRvERtsbc71NKd/BXkoXqMGV6vjL45
i7bmWF25T2YZfMn8VOIAoFdYEZa2DgrFvtMMzqFnQnxvNVwbitwvnbwnbS6QLRk5Ml0ttvnIpMco
cQjCed5ozcgIFTl8A0Tr3H7h9zroDnEQyksf0nB1HbtexV2Q/8PL/in0zrm975aAvUpqIAi4pVb7
88se2YbQiI0vdTw9jNZQQRYqi9cm3FdA0S+Z3aDkVMNS6tMFuONwQ8paroeNM6Z0rDkyGvUE1Ysb
+rbSVibL3kS0QFoyNunn7OKLIdiYGYrfVu3Npn20CkA402x8pHXq7ws7hJtThignqkmsg4w8znkh
VMpqXwAuOIhIfjNn+ZTk0by1muqhMmsXnhC6FdVLkuwch3y1kuMyZj9aOyHoPFRYb84+KG19TJlI
bLsaOIYV74J+7IiK0GTGmppwjCokXRsuyboP4/g0athUAmPYEACDi73HMTJjwLMX78VXVzecw7sq
8C9tJ4mryIfqqIr9XHIbZ3EuKeT69J92w7/YUDyiGpbiF3A2d+enN6cbOUgb/aW1jRaeL8Mj5uLf
Cm+o70zBqsG4wtnlFdqbLjaxmhrYJZ07xYQsRSy46euq2pXu8JbEZIsEhFONDHQAhyN2K4UNIpVJ
VKxAl7Z+dv6HVfSv7mdnWUCXktqiSPvPvx35gCHhEl4cEX2n8mjuBzpxw8BYjN6R2pjO/KKsfbhA
rn1UNndAwgYgXF6X7qPGiqAscmGUUryD8TvUExpGt1mydYLpilEzuXCiLlcN+sakKZisFch42ZBo
DzcLvJFuA8rAjMxhLNYbJfTyndF49/f/yb/YKTh0EFzkeRDpPevTzSNDV8zwsS5IhgQXQHdEf5is
dTt/r+r06e9/118tTJyOSL+lvrasz+FXVaYCpJ3FJc0JHwmM+LfhU+f8/e/4r6IBJSOnHmeJEBVL
bsWnRTgvhTliqLikTc94WJghjS9uUhppdyKVmlY+bx3xzdSAEpEGEpaU2gGcV7N3BKYFymkJ7CkX
XbiVDMgl43zTJ24oHE3cDTPYYzuSR1peEptVz5TN0AH9m14+G437LTAKErXn+GFO+nIzWOTEdGFJ
Pb7Ub5jAxcr0r32MPiKYSyo6xAurqa1eI45H2Gsd0tAbX+1179fANExKSDu/bxwUaYMzPVURAJdz
MLQcKpxy+IeV1PmU9eHx2im2To+DoyRr5PPZEfJR2NR5ffGN5qUNZXhyA3g1swX7JGyNfYvcaOPT
Fl1XdlysJWbgdVHoNztjMuBm1n2GsUGZNsyoUhwjdNaL4AKRACYlXDBMZBE1ATcBTpsAyJtpzdAV
9vdeEPvI4GPBWEC9V14A5YtW2dY1YmMXc5eHTmecKrvbZzDPcQMJ8+SUZA+DntlYFXFCvVG7+5J7
bmel/rhrdZYeWjNhjxvMbeN1X2leMysN/fuREcdWs6iAl3GTr5yilwRX9XOoopr0nfopwZp8+vtr
ks3o05a8vLBopWzitxRnk8/1WNk2WiPJQJLkLo4SYT1pOtU6rw449qyH0a1NuvPTH3ux7cCWAwrI
RLstHgfT6VcZx+kNUHgcMAnAqNgJPII0V5XDcTIcHQLkvapHL2dD6u+Tc9Pi2o9GNECtAM8lofUj
y6i3g1nFl8QZzmJRuRAv+N6SKnEEOgoMTyrmJTTkItc/6xKfu9ANuo7Mo/fPyX9TYX1eDWqJI2oQ
QU3qRzGW88qzuxkZyHRJ5zvR0qRHHUf7wI190N09SH1Vfk9z4R7SDtO6VxmUFPlDqAecJvysmr7g
aWCTsogTI9ymzR4yBjwFsqDIBYwCPL5PZ4vbmf9OyOSnQpOHCFweGwSIG8Ze3HuwGxAoFEsKSnwf
JeUHDTfFxLvAM8+t6JTxUzkXPvdycVeDQqLAzXEJdt4H87F9n5QeJJzQvLPIMWLAgvfjC+2aNYeK
XzIJqw3ekoZcvmzTuOV0V8er2LXAPkbcxVMYvQS8yhdPRwTomjHmStM52kUy7AebKTSTS73zZD7t
HDsClOo6/rEozY3tEQsM/fB3JYxDwdzrXOX9Ngw954RxdF+MiDpk1V7c4Se9fWt9qxTDFFbj31+c
zucdYLk20V8vCXQmzafPO7SuJhBjVX4xUhxzaGrom88xMqyc6b1wgmztMI4l+5v6XTWRccxs5yWA
f78faEmvKpestmniLq7CKluhIKQ3q0kIqP17eznrdrmB/jvrrmpGkDwb1Zbu2E9Ovd7dCGb5lhgS
5QnxF53PC2Uf84bXVrnZNuqH6cgo/C7P0UnTzsbKZS5aLI6FWxLJBIoe7zlwGR+LXj+kBucPuP9f
wQ8X9EUS5Kky/uV23Tnyec/qvKh2akrOveVi65kTd2MYtKNxXpa8G1W8//sX1vqUZLSspr6ElmXa
lkXo++fzSNyjs4fHcu56PChDn6ChGga1ceaEMQn0BFpp9lq/mnN3dtLoHwov63O/a/nt6G6UR2QM
kTKfD8/NENhMIxWq1QXogSbXyrBbNoSJROz0fUKccJmQL9a32//F3nksN65EW/Zfep4v4M2gJ/Se
EmUoaYKQqYJ3CZMAvv4t6Eb3c93xouc9uBWXpFQqkUDmyXP2XtuMIG4nOR9po2sFGpQ/yqfHNBrm
FdcHw1CYjEDX/rt/4f9htyH93HcNup8Gl99/Oq8hzwX74PtnFTEfHswfL6Vf7pfDp8KPvC1z7TGk
8V8PzjuD4mjlj3SLzDFt4DEhy0V9sAk7EkUufoBg+L/57Cz/vyzZc96OZZMlY1hoVf/zKcpxNYbo
5AC6jb+hRgwWdTL1zwQVXDUtmLisE/oBhBQfgigY91EuEf0ilJQ6e4sUkrDsBFXvPEWAHiWnJjwX
Zeu9psNn7EEYFJFEcpZkaiWDHHSFRw6xCoBG1/hHK+m8dro/bH1lM0tXlvOKZZ6hydg6u5D0RI7r
lX3wwf+g4pHdMZnKHG0yN6Ane3GKC7ZFJm9RS6ZJV7WoH+aHFha+nSYoooOsX03oIx7HtlPPPnEG
mv+S60X1NOkI9JWgR+oNnv3uuUTU12b1NZHrHGcYd9KW1HUkQAW/XNYuu6widiWf/Sy5v4kcur3F
lMyhCSj1dODWenummAmOKDLyrTfGl25qdwbfcYwEIy1bScbjaGy02lSHRkTFpnGcXdc66NH8i9v5
KBe9s1+L4KFRlVp5FiKHrql3hSLlNRoNNqom0Q+OFVWvwGOrhcTbeoaNWL1WOBlEn5wHyvu31o4W
1uilO7+P8w3I43EbFgisUTDl26DKb6Gn/+mls4MBxPTZD1a6N20nhQsh0nIEX3XTEfm8sqQrkRC5
zaa1VgC+xpMVGrcUzidN9emgRxJ+oznVW6MQamcNub6dRLAtnAQYWTR8eHryxyyVgXM2IMw8SB9H
hqpWOD2wlR49X7qQfpiv+srdWIJJ24CCp+0SdIFoPRFNZ7Et16agTV3EzU0N9hpUar8Cr/2kxZw0
7MT4iXSFTmuiBYPyY6/QZrRWZy2rLqDFGFt/SX+SVyw+O6G6vwwYGfG55ZW1jFRa2T5mMy2p4eoy
p/xeT8kLparRbeuCg7DlfJem++Sp8YcJ7FVAjFqokQ6dxeGEhEQb3R3vGVvwTdNc2vw9XKb+o2qC
jyLtWH9yi0xO9e0oDHw9Egg98Z4RtNCY6a4Czf/KwvgUZHDc9OC9t50DytOlQte80LvSW7YqvESq
w+0RKIgE2dm3k7v0ky829XuUOKeMUr8YCf5ECYLChjY6E7anjGa8HUpSpjsofxL5mSrEx6BZ1EYu
g3QnH19jLiSi3Dik+hNOyd4VB8uTxK8I5p3mDE/qPMJHhXwSkQfezimJxWwxuUauh55k8qc9IvpN
jjruDFwU16fo7gKk/IIVcFqTl6LWTtbTRJlHJqIJq2UqmnQ5RsHObQb74m+kj3oB32y9SEz3pLnc
OQkhBZeq/yGPsb+0Nu9k7+29ThfLtiTfgzyp2FLMXMmp27hd1iCs9mGVTtgtgNHqkfm3iEAnMWrX
iVki4BKr2dibLRotZrM6xScqsCsqCO1ElMasA6Nj12CqrBziiMiiqS2ETbUfLUqBXDQF8gHjzsWY
QlaFz3EnpHd97Jkrj0P41ucdyKM4enfpy2L9y68FvYvBIsTBRbtFH4lIKp9avxDeqS2dbpXUmC0T
AmOgTpjVSk5uDy062KRT8kezq2jZZrgl1TBcOzm8Og0yttqq3QVNfoK39yODehLIF2ABf0TtWavI
6M5dwslBaV8iwznih3cvtPFI5omBLhxTGYFTTRJMwPhAVNRjm7GO2RhI2k+77dacvN8M1CoOg6w4
7gjK0jVmw3m9BLr2V0XWO0JAYEgRIIQQeY3q0peYJCzUzFglnAkiQBsktNqAtqkGFyQ9y6fQG5Nd
MLKPaIx+jbD89jH4IcnWwHFnw52V/h4QD73RMEPkIYFWSO3fpef+JAb1ew5lWuRocYL4sW+y6SDK
5553WYMUsvbJmsfsdjc7LV+7GKn0vmSq4Gjk4epvjk7SehdJdgGjxDNszIwBQBN5OBhXXUYu+ngC
jgLEuJZweFTCE3Rbx0KeuGf5EjdUzF80lBicWNH3FKOXMUsgqmYYvkNdUJvRqv6WtIj3+dRuoKmm
q0H0P5YpzwMcCzR9OvcupS2IGhCPjo53Mc2Tg+6AOZpZKF2xnIIan9uUGi/E9tibyTbXQ/NpODU2
xiAkWmtWas726ECizV23alCbNKmfGIUCPXWNfFXkhF8tYq1mx2BB9nN9Nwopd4NJEMuYIWFvsV+C
NPbn1eGYTvU7HWM4pYwGkt80h//9xy+5pYM8u8w5aSyxGU4HP+ZDdj/HBrQUGz3yedVSAtgRSpk0
zfLV7zchRY/xO88MmF/yCzkdd9qT7jqZIwt+/4C9QoDIFE6bQUXeVsVBOaHx4GVr9uo22ScBFvZa
k9UbHi6Pyj+BBaMNwieUJjL4fcDnOSurdp6iUf5tncexI/dFT59S6iHayvz8yRwwA3GNqrzKSBUe
DaI5XOOA7P1VS7FTD4bx3tmty5EQzYQnolNT4K+I9bsxRLsaxQ8OIIswLN5xf6bAOIONkJFvqEv7
eZAcRG2SoEdkTLog5E6Pa/FkzDf5GGlof1g7VxPGj/dYhwNceGdFeX7A43mk0ppuo45dMhwxAcT+
sPTmUGpmUkwr6XT2A0FIaG20MxXBPSP7DWOYS1lgYMhzCUebLK+hNqhovVWMWZFCWxc9wKSvjc/A
5+UeOUtavfpEi1w8ojY9B36NZw4r23VeiIujDaH5xakGm5bllJyRW926lkRTLwn+ClkUL8y2p+tg
6tdeYMygH/tQeZO+rNHXct6132wX0sSkGa8E8EQPSTNbsH0yoJHTRnG74jSCZNRC7T/JhB4vh9oz
1W65SDskU37mQC9uvgZoBSsNdNagdJ+pb/Wop9lrbIbBSWs9sc/dehPnPZVNiYgYmiC5fGEIdiS3
L0Lv1KYOzS1z83enlRqeyiB6pLsWHFtbf/BBWDxWxFtJYkVXkDK+6viBiAHrRLcy25Fy+N3PWYJj
g0Ioq9sXrfDzrfWt99mzIhECDJ/aYZZr9kHo3jUHKa43AqxQ5o+NrHoVApLaEZ8xh/4yI6s40QwM
iF96mHIdZBLOF6exczkCE1kSuzTDzPDWFurS8ZnrsdedZdfQE+WanH0XF4ealBg8YxWMEnkiI7WR
q/cYqTw7/v6f2xr5crJoD3ONN8iV2KjKCb5uoR/thqCnrJwGehhb17W75UDkYGzCU3O0xGYfj8Si
mOq3ySFQL8kAnM/g9qEod7pJPE8Ra1AQzXxfjF2F3254mmmE+VgStMfxfzExsi5jjLJFYP5JIo30
c+6ngfXm6tbWH7PPLJRBPm150xlPkU6vMCITzNLUS+U5BsF2cfm3ra3qXBOShI6SFXysAc8V5B+M
Sf+mpvgWI/k96GU7J5k7lCQ6EUUKjnQ4pTFkeRmsUhePF1Aj75h6LGhee1f0OwB05eccYd02jza1
tL+k+OxIarlokbrwODhhXVi4g/aexJ0654RwhpNRHdIpuqk6FQCCPQKj6P47vtAg5UbVLHXs9x3w
vcYIqyuOXgIk82ZstlMLq74RB3e0Z5Y74tSCLiL5Pfy+wk79W+vG30xEKxh3KPisoQIbMzAFMt1V
NNbeJshyeeFTJPZtz7aNODHAxDCh2O1gFOCWYaOLVbOjYTisssk8GCpBBt8bV6BY5qmAsL/MNcpq
jyqbcazuLQZNuzQVz+NzCNdlh/+rZS9DiCiuGC60nbC5z2QACYjS5BroLnwjwAH7xlNfKHyO7GDt
MjGpFakm2jXZiuZS9+ILKXQmyXJgogcbYVmCO2+PMGTluLGDkXxEZujQY0jtmZRD/45WMgBOMvLQ
hT8V2Pj2GUrsHvxTgBXpZIcEdMDrN7bSst7ifiCCR8s/aj9sDmT1rcU4rpuwcW4R/rjY8R7IDQ8g
ArmnyEXNRuZ8ehmBMC1ZJs268k9o4G+tjXnWbzJ7l6LNWCq4fTWBqR4y7UUt+2YFwNrZZD1+7Mmg
X2yinFyXaSUfHKIDK5dJ7OTY9Vs+II6G7EdUeI+PhOHiklFry6qkj9usuEV6Gb+kSu18Jl7LpNax
Qcw4crzHFKoQhLbd0DngSGPghJEXHe1sNtewDTySE6Q9+CF6zZYsMVoOi2D+eFAJdpeozyNsMd6t
4mS5M/PmDqkRZIKPqCZAvc+8Pwjfo549pnvUSMX5nLSHBPLJoe9LRL5d+jdNaAj43H5HUiPIc4/q
H53ffquZBgt213Dm693vmHSJVI3DsUnD4Wjb40vPR8ntK9Fh6OHVLnFncNrfWbhv72F7tmo7PvYu
By/8kmAChiOVzLjBHr00MM2Q58K6JyPqqZi2IMu6fbaExOPlwDEttPZC538bpxybSqN8Gx2ER0Cy
Aas45TV3O3JOjcI/ESvXLfVG+4i9D320JLgkTpGZO6zF5B/o0mvbzI4UCNhyWCGwqA5ZTRt0IGpz
i9Qe5YURAM1HMe4MXYiZq3hKOeKuK9oEZUbiRqyMbt02MthB1jBomqji2Db2grgoxM9zc9gc7H5Z
G2zXMSvJMil83npXn2g9hO+eGWrHIU8uoDnfTLfXdqHjPhtGjQdXzAleNAMuBhqXZVMJ/0qH+5RU
sATwk9+9xkI1zy9v0PvZWvOiwLggtrToKaR8IPWo3Qf9QHR2gqA7a8Nl8zel9HsaZHH0nLE/Uh/D
pLaC5DHx031nVeNKb4ln0/PQPMxLUd5m/PZe6xDFoD+UXTudIHUdSRy8EsioVmmO6jod1JIOxpy5
0EhsHSSWsxDSNs/TAgBfZy2IyYYoJkeDCx/0XgJ2awW1olg7iUJf305i54ppPKYdzZAii95pTmcE
pXb3UCUkc1QpdVYv0pM3eSmy2n5WpPtb1PnUj2mDRpuWrksmoxb5jwrbZ8qSNU5GtLdIarDr+CJK
0z4OaXAmYtA/8l6ue0JZ8P8R82r1/sHHeEizMvmTwwyeK30wXahjno2xWLeSfMwUN/nRlPLNHQku
MBPR45hpNhK7RGMDhtMyEMyyhgvr5MmO9IHumtb4/KwRMdFEubeyLGLW8iIQ2DtIEACqYC9oV6rt
qODsk3oTeqFYG73HiX4EB0Ibaad5ttzruvlooa1feYMdb6su3lqj65wZJ9xS1733iXlEujYbUXmp
dUS2TKTDpYD/qBlPikHoeqDI2EyR/VC51ScHBkJZNfzikyvqZe599RV9ynDfVYQlS+RAjR3StY1C
+xjYX32XMTrNDJKJrW1aRVTalUPvI3E+fK6zLXSQu9ZJ81iU8YrFODrZmLXLEWKXyS/VcAxGfuSu
wygUOxBRRKmIyd7Nbz4RZiJxsWFKTnamZp4ZxHLoo7/n0oJb0U5mM8B/Gcdhs7cy881xFH1Lu0Hm
SJgsUq9V4A3ZsvbraqNZ0woUvX5AyLbWuzzcdr6Rf4T9EgT+kmwV/Zwn5TPY1fBkFfkPMmV3Z/Rv
1PU+sDW0T7ph4SHs8EaOTfq3c4y/MtRwbevpwbalsVXlUC1VqW3bKPCYd/r7KssDcLtovTVoTl3F
3NPxf8KOmgZsuo9hreXkPImWPTUL1lX6BjKr20QBomaZhS9uxHSUkg7IN1nfeja+InmERdxpXLbG
s9VO2Y5T0sBpVvosfXKTGC5MNGO6aFX4rRc12uqIvQJMZvOgI3PqdMbKqrpiifdHI3/gRLGzVWk8
04paJKFdHoKxy5dVFmBERISFdZqJrcLjkAhCjWmyJex/PI93jYgbTT+5td69pPJFB3ZnivpIJqw1
J5JbG6DRcpvaPfQ3sFs4DjEX+BMGtsa2ezxpeCIJPLfx2aMq95XxFAQ6/cTGOvn9UWMnf0z2gq4T
QUsacImCT1Kakb+iS8BGG6vjqMkneoctglYa0sp02rXe1v3KlVqzNMjjvcSdfHWBWmxCR1hLFt5H
sMLxM+G5Jzx/qCTPNYvSbgJahImufxB9o/a6BXWM4Sk5F4oP0unGE/5tSYrp8AWrQVslkt3aaUlc
6HA1Iil9aHJBjp+KCpprCXGmmtKP5qGt0BYFVVNtHKzNXUdvT3QoKSMvXDej9SxkSAZ2TcCN7IdX
Y8INn/b8MA2zKGKui1GYnz4Tqh32+RdlYbvXzDx4CntCd+WUXuOa/TGS2KniNo22orVuzsAtkigN
1qun8MunDFllzhgha0DzTdmt9kXzBOyI81HQatc4Lr+TzvBOpW68cHejQoFdK7WvrvbAZeErW1js
DJ5JMpUDtgp5fxxdR/Z8bp9jlhb9qmmKmq6Is2EfqdZxP87JFZEO2squaKGon6kwDS7TMr5olF/L
oSIMNh9R9BWKQ5RfYfqo2bSALJnHlo12MThaBcZV7IMGo1UoGprmcUweYEgUh0LfjUg4vgRDdEDq
my19U/yBrYuiAGTyvgG2LwXUR0PQEAslmTAxCddpMBYb0rbGFdD9bE3HCTGurRIGnQ66ygQGIoX4
Y2eb5zpR87vaPmOQX7RDFG8GGeVLemuUdJ7YsD2QfTV7FK3GSleeR4CObYwPPtOBrRdSNU2jjy4v
LgiO83mj8zpctQ6lrRUKddXz/maN/lusUta/6CkpBmcfhjHT5nmkNgkIzXnBzzHs/h516aZv4F8U
hnUkB7beVSZR2oWr8MwRSAhcLqFHHGAfinHuiYbRnxa2m1gfQCwwDBy1iewX5GZEn9IUxhOrZsQR
RubYfUnt0TxkRoyeRk2Pmt7HwOx0G9hCho3OX7kpGQM6TKQyCo6N9tKQdk5uuYar3SW5yJuSpWRk
6LXMKWJFe6w7xwbyhY7bZNkSsLeUNjVQaNSPhl/jdyrl64CXnNkmevgwDox1HGCwGFJIBYnbhpsm
D6iGOE+eusq4jb/hRl7r3bDkn9Iqe1BCN9emLhJogvirSEuoHiBz3NEOOatOc4wbtteFVH60KnM3
XpTg9LdM2MgEtI+tW4ATYLY/5IwJhGcjsDU3gVeVJ92HrRDIUwQQH+3Co+BEsyLpphv6flOQoUl/
rH0V89TVatNvds58AficBm9tIGbz//pDg2xYFMGOKdKyx8qF3ij5Zyr2/20jz2P153/+j++yK1o5
3v6Q7Fb8e/uHMaui/u+2kacy/8ziz//yHf8YRmz9XxjAIod1DMvWdbQ1/8svYmH88GgAYLZ3f18y
/s0uovOSYZgMR1Fw2va/s4sI/V8ch+eYTqLZMpHTuP8vfhF0qf9RAIBRxTOQzdooPTwUAIRt/keZ
mxnwQkfAwCJz3HQ12txWWd5UH33ocoTzhHelJd1cScxDrT+/wL/aX1hBWV7gHyWPfpfPZgpesAuw
SeDojZNEEXhze/nCIK/6qLiz61nu2Dew4ybEcy91YG+MOBfvDhKpjUw5/7VMrN85qLEGqHc7FMau
qk2fREKeTsNxbzr99KRbzBa7qOU8IMi2Uip+aTTxkYRF8C1GcU1zO7rHwGQ2vaRlk3UpDaApDV6w
lm56NVrvRaNba6NKV0VdR+sp79Kb1g3DKZXlu5z3cFhjH0Wc6ZRObInNHMqIVISBnD+KpVXJhqiy
0bmmOgPLxMQSbAuzeS1E8JTqbfJj18mzBbx9nfGrA/dpG+R0wmOimLkHwu6ZsndRtHXiKX/vYUMw
suFe9/UUZflAVmNific6eIrSDEE9DaQxSAUVI7HYe/Ue76rlpcZ3FYUXOsfVXbBp4rfTe5SdSfPQ
m3lMgN826Bz3CwCFhIzzp7AxwnqxGb24COg3CGP0o9tN0RnNEtg/IwpevWK6/35tiK5eNwL1iZJ9
3rs09ZACq9qRb9TuenOIH+XYXfQMpZqmoyc163TY96pmO/Jaes0Ep6OoCcbXiUBGWudhgAcmf/W4
846+ZNyTFoHxqKVFt55oO10BIg8ghWP/XAyCUD0vy09Gn6b7wPHHgyP7CWAqD39fYFZrbWm8+ufW
SmbOhWddaSK268IGa6ISmERlIuynRoN5PigZvZZm4y4U6fBvthrx0nCq02x1lzHVUFm7zc2pbNIY
MxmcezbWHRGb6QE4X35qamveBLvmoa16hO+8VS98tgSnkZb4kTXuo6pK728g7tzi0EKc3txwDnO/
u9H9qxDyvvW4hpbTMDq30XOnNT+bbOXsolwOxFOXGEcoodBg2oZCkzrgVHnKI2er5iQtxhCTUQ8q
umFHMsokuzP3nHNTx/qz9+UtQb/yR4lslZAFPsPlT2ykWQR+JjwYtuq/3QEcduOl750J4opeeP5i
0NtGPVOOjzrynHXZsFfSNxBbE2hC43A5lwP1f2yP7WNNWYMZdjJeM9XgZ7dT88uX076xTU6wvrtz
S7tFsZi2Dxm6ug/kfTrqH482UVZrq3Iww4fYdqptrRrjiK3ePAC6I4Tc7FyGmLN8QM+jizakL+TP
dBip7fq7zel+pEZwp/5JN0ZZwACO5isuLU3mezVfoVmbXMytCckEy55hW20nnFXpVfBH9SrfOZyM
L11qmOtC2eUtgv+4NNPSenUqRFxpZpufpWle9Mqa+QztG55jZqLIlNdR69g3juMKXK7/lcH6uSv6
HcsaaNCjIbJwq5eBdiwSVR051pdbvy7Nh8DyopUpVX0Xbfu3Dc3oD2ABMDou0tOp8PbEp/qfuTVp
izKvtWedMnid23JGw6bujmBu4tgtEzdJU/gPDoME8Ei1+91UHD9dX30q16QpYdfjGYiJdeJOsTA0
6PWHr0MTwHf+befAGB0wwo+jndFYxaO77ZFLvSA0+dBqpZ1gmoPwkZTdwRiFj02TeGdBQcMtYIwf
k4Q3EjHvf4RY657hnv+XF3RcNP98R6Kl0z/fYVTle6vs4kAklf/QV/IrpjJ6191w1rGlHoKFNn13
OBuVXhzekb+xAmgNrhOoYO9CKhc5TwBSS7eqZ7Oa9r/Pp2VToXv3LIpI/rZhJCcj/CzI9blo9JSe
CvBQKwPU2kbXQgvqHK1QKzTff1805q+oyvHk9bF/+f2C2nOJ1225UETV/h3dyH9rkenhFqIAk21U
3kiR4D+eH2SnbXSrrwnT4SHOkVOL4u7JDoZuP9j+q6+Jgk44t7wdGYobxRSEF4J/img1LarOKK8x
be2XClhEA6APpAkUueXvd1QuXFqicIHuzH+BgmZF6lP/xGnOeKBTfv99ulNVsE1bi+ns/FU5h6NF
lqn83DFquJevvz+N8NVmnRRcqNA76HKGwvro6u7etK24+SLyj1bN8fj3+TyrHphLFM+0C1d9QIsy
GBv/zMyxxQVZ5A+2GSdYFYR2k66OvTzQqpch4uAjjWST+mH6HmpXjeXqhyEDx6GQPo2VF/Y+gn+7
SYayemm99qMbzOa9DsfbWzQO7SsxtM0NIec2sWT3KtAbww0lSmC0j7YWA9oVg/4AySxlSo/6K5uB
uEk3zBBCxtdemOlXP+/FNmZt4Is9dbJwamJlMgpwpCVCHLOM35MkfnUsFItdPEzPrfZgCi35U3Fi
WbigGl4Kr4TOQebEWYWeeYDxiATJ0MSjB3BpacMX+mxyC+6x3f+N82pvDHH0KWwkRV3tREsZ2to+
ECyEXeXYz6ThoNcIevu1q+htosBymQQyEux7DbMLc8HWaarvyKux3hAbUhbQTGOUOTVnvI++7yc2
Ebb50Kyis10ooKGO32DDdVbo7sR3pPhETTVUN2+CDDhvAY0r/WOQt8N+lAMjQc9qjzUNox3pKuqs
fB99rTVY19FU9bpURY7O1UhXWRK6z6YFVaPoW/2e/e4cfLwfTcY+aFXedxxPB3re0JzK3l20puAc
F7VrWYcV2kg2VMNQWP5pNN9skEiijL0/NexyUbcN6A37KHvf/WHQeTa6qPkZMnUtDP7eMR0eizJr
v8dce5r83P8KHPGCmbj9ckT/NvZ58Nkn8eeoj/1nb+skUpKkniQTqa7N8AFOe8ZhGPFHkYAg8yo1
HRHTE4eJoGAVD3V78j17vAb0Mufw2eGLhGIcZlKinyiSrW5QsTmdvovh4lwNm45An9bRk1GD6db8
trynFtp/Y+KfEcfaxcwswiF8K0KegIBrISSzn3lnrRrjyc07+yOZVUaj1RWvVlEjUAZYx/E5RsKE
sPRSO0m0a019SR7RgFGnaQ5jlga7FOLvKcoSD2uLb181srDWSeIIjpRc7exd4S1MpgOhRznoqab7
M8jHnNHsT8eIeEHPRt5YcZFRpzUtllkEyCfR34OpgLZHe/cAobK/ax5yCC7FmxRU29Kq979fhTA6
5bhMm+r3YacJ2qUdZdnvQ66PHAv4UF9+H1YIUnif7n3RiUsBZQiNPl0MUfVPyiHVggsoRLvWy7ch
ku+uPRoPYWGPN9NIQP3xdOQM+a6qIGbQqZZvvo7Dxc8Qg2tddkE3HZxrSVMsGTPtPYVnHrLK/4x6
8AasM33VnF6sVWy3x3/7Uoqdek3qKpZxeMVqGqKfFgUKh4dYsEg59a4UbPS13WVPoFHAccxf4jFe
1EZzegfQzUoXAvh262QAHoxhKoOC8WFG9vL3S8MhgiwJeuOmJB9W2JnTdm5zPqusOrLyr2238HEc
wVyveywL1JX+q45UEuly2rHTsj8GzJGBLp3Zv7P3Kce8jXQt3fw+7acjO7w/voahRB9aoND55/mJ
wpm597Me1O6xK6zZDMhf4wzBpzno7uNUpsZZNJAw6ckXH26IiMjERn5F3mlcBXhKNhRzM1bCuYWO
Ye6SGmgOM9jylb+N2tFwrTUtp+oV1Wm1znWr2xpOUr0OHLzIS6+avW+GP2Sq5OeYWmEdt9awoTUi
n+Peo+51JwaqRdY810USPjp+uiHOazwEeSrpncb1w6h5FG0SScb8KGC4dYQZ9k+eqd8b2l7SgFYQ
vS9Sdbi+PKu7JIO3VI2o8V7wvF+hyHD75oHAmn5jqZpMC66S2+8fZTywSYniIbEmzIJSTbx9BqyY
mkqXfMT0yYMWC4esWupOHTz8PtJtC3pmbVmEvxlE2WR9sqHFMuxwO2RrvY78e9dn2ZKkaXFEZOjf
BxBaGqYGQsnUk9DicTdVIl7anfDejdo3FnqlD5dA5sNjKcqvXA7eezJ6mFfsMqAk1ftdN1DlxmW6
0lSWvOehaHcQeiyKyCl5d432LYtF+xjnY/Ywuv6cMMeXJXRs10nHHRWWLXiEDmnV4PaLXgQOF/Ar
glqYLXxgyzhKtQfZduXew6K7BeqZcRztrF2g9cfff4+bdPZaZZm7ayzZv6NX/H2676wGdH+cbbAg
eO+gB3ZoiIqXusFQhHSOfpkOrIb5/PiqIxfdS8MhYz1Q46uRgs+1YfBuErtCqJd5Br/haB963MpY
AUaNqbotwlUCyXsVOOalHKLyo/XNax7H/pMfucERbX6wTPFdL32cZDmHQogPwdCz5li1gviSyXWD
SJn4ysq58s8vjpDdL7T4HZAVnokrIzvHFseQqs2c40BKwTFDMbVBe1o+OQnLIxZSeQxM3pHa8b8q
AGZvvrDB3xWO9QTuh8gxP5LXrI6mrWLebFhgucui695tC8Z9bb05YeDvR15bEX3i4K7JrIvT6juM
HDJirHyD2uL9Le3g5lC/7FUFfpGoA+cSEyToW3HNBc8j3BT9vmWixpEQeWducVY3Qzm+iVrsS983
nuYI7jSMzrodOygPQ/u9N/pkGYdK8OXA8HJbuVuGSB6KRYxLZlt5194knDLtq1Weck//LrLGoH8M
eqUeAJQtKmNSEI489y9JIfKxFulnLybvgKgPZTSXGP6ncG+amv4N/bOeJ28n1uZ+H4E9ILZavUQg
5Q5FqFfnqehPzCvWkTEmsKpVxKOux8ud9oepsiGJOmW2KS1rfGtwxXm1vkXFanxag/j4/Z+Wzdwr
aPFXHDrp/cRrm4CEL0H3eFnXoboUAwd1t3C/yogtyKKoxy6uhmNI0sdW15zkoUQnvapVsifIPDuH
XjYhsYeE1pPYtZqChTEU3gE5S3LU4uozgQN7TlI/eygwrv7TdxrDEIwlP+g8VNpaowpb/w6ajdCo
9iVSyiISHinyQFYdZAB3kiLMRZX01un3oUpABJfx+EImS3CtgvLj9+mutqedx/kYHHj7akGfX+je
jJEPu/CQEWqb7krDWbm28j14a5lYUo07oCbzRUni22mI+v6EdFWdfh/+2x/176s545wwj7fClT8O
9LN9IB3tMR0dl4ik4Kw7nfbozU/hdJgTcABixp6dXGoz5zoxOKdVjYu15aOCXEjqMw9M1fQbMSK9
yUCxP+Kgw9jw+Pv/4ZjWuz6j2KtGA8RVISOyL5JsiSWETVb+K3tnsty4kmbpV0mrPdIAOEazrl5w
niVKoXEDkxQhzIPDMb9OrXrRT1Ev1h94s/LevFXdab2vWMBIkGJwAODu/3/Od5zkotw2vWAzdLeV
Ta0egurVNGjXdGkhTr7OD9qzHniveubqlerzbTJOnOBY6O7tPkq5XgYrxmn73px3lXP8ocpwjqd5
OZ38HBFe0mDphRw3nX7bx5i9Ao+aL9s6bc46B/+xagi6bRv3SJXGPRVCutcZF8apS6w6+qCSeKg5
mKweg5fAstUFvaLaySyxVy50E0C2OLddMO+XMfe6C8txFOeBuemsJHvWvPgxKrNzzqzpgUroxhCa
eshrBFyCLIvt7S4IVvg1Ev9uB/Nz1SSqf423bk/JA8jwoe38d78f47NVVO96/VbEB71H1WMEqlnG
aWjemQLds+9FT+U0s7A1dz0itFr9HnQz9YZYNZb2mmX4cVwFH7Ltu4XrI2LyoviSWmV518WEc5GE
m0OB7T8qfERepY5DOJobViSAiSEfnlRAUDuC0B3udeDyQ2vsYe0bZ9RFT5pGGKjn0WMfhXNGfsjJ
FyV7xNoVwRBE7eZzaFbXaue6CvLd7d7vG0sOxTrMeFtB1RZHIhLZ1AJphlmH68xguDTt2r9rJtVf
fNpMtTD9u3iIfrDsAR9muf4W9rRaGRxpTz1KhgMLBYhBtqdvSoEk3sYpc3TnTT+F8PhNAXIOn8Oi
a+LmwZk68phGMlXyom0eUinfY3SsmKbG6RhrBD8uHImcnnhRtYwodBG3wERh0A3rRxLU0Y4CwNoy
Jdey+W1W87uzAW/9NiqhxLA2mVE5q8SVzpvehC8YhMsHabvRxS4xPtz24w8Jl63BEJAN2tUg3vQS
qCJYcgqZn4aA/e2y1ou07ww/7WFICjCYQWcd/CZEnZYY3g69/cVqm/yunGTzIyuTHi+c0S/tWjE4
9k60cTwnvdP5ZnIrV2djkClpY5G7KvUkOYREZkAeCAWmDS5q+SzwLRzT5PLDZrLp3UZ27hzAVILQ
pQCBBNCfXkpGPIKrBnUWnRDoWpt6M7VqOqck3K09FprL293bBgkeKwW3THfG/GSdEIND38bTi0fI
WJ45zS40fECursXbHppxr4iOecLbiOR57n4Prq2etDYK0VZqe5UV1RKZFIMIrl33pAEwxAAcx6QH
uCdTqugdr9rc8tSKHSrHN3oOmC/mzVTNbcXa/FRMoFc50JenYdDJm3M7VqZ8a0c5aMHS0Jtn1U3m
VzNQ9JRd9C1cTrFcpo+RieHQjrw3AXrvMgxT/tzmUFRbOoC3e5JwlbHqwh9T76BRQQYjvO5cl2Rx
gCT5Nfa8PqIme6u6nOalq6k9Pb5nR86eeLrKG8Ri4KPHWuSrSO+mBUsbuBmmob60HPFhGW36+eS0
vbbM2YYEYEbK3Y5jwjyj0fSPrvS1Mw2n5sX8in09xV0jUAhlwXcYTPJYmv63tKVx0FPLyBdwJIwD
fochKJv71rfKe3fEiEu6ejDkz7UYNA5vZR3jdhtJT+PnNlhiFMZ4ilm+Oy7gBadukq3iWrip8+y7
dvrxMymmL186/WMd+F/+QMe4jqfu2RxC8ha8NCI1mbudZT4ndDtmF7xv7UWX2wBKaYM7Vn/GHgeO
gF/yTNa5dUYC87MMTD4olktqkeb4twf8AAWvUtb6tsuMUFkrWPobvdA0lju14thw8003Ttq1Khx/
OyZIKXVaqd46dnS6yZV6rrKmfirCjpgNBF9hE9ZPcNfDbW/r2pIMUBb0tUh3VpCpu9smMXsF9RfF
9e2BIM7lBnVMs6waiWRlhioQiCLuwx6ybt97xqqEY3yKZq2tA0VwmxAyySiikpcp7r/tykFGSzk3
rPPypEu7PNkOMOvb5ravKu6NsVoVSUk5YV55e3T5k8UbzGCxDVWP4z2LpUkmwzc+EUpPfmIcGsMA
RG801k5zowRCpE3ORu72zwIdE+tT5v3u2CHFpDNFE531FNf7tCV3DGA1WiNz0+TpU6IIEUjd3DlZ
dqKvppBWk95r33VTG8em+GXlVCZA2upo9Fg/Yj4MNm2W+UcTu/qxJh9wW1BauO3K+norqWgtx9LI
161w8d3goEYk7AHeUnrI7ALV7spzMSRPcJL3ph+Kp9vdwfsRdrFJelcRPyLKee1NPf6gvVYtTWjU
ZxMZ1z1+m5WX6MdgGh6BXARbIA3D6baxqGXShR/SFzKOsqPVU1jrSb065H7oPXS2J0/GqL9OFTGu
xJgNEQmAlEmdWP0Iq1C9lyCEVaevhgl/YDYLCc3kXUZG++CltvUIZuSOpfBOiMr/sKlDgK8LnrVA
c7euX49bv0HcVzOOgF4dpsttg1fAO0348UjqoFNYBONRjvS93Kh17j2BwHXqLGIhTa8nIKSffgRI
YlYukQJbVAbucTQZYCJ5qTBmHmdWxQ7hAxU2rJZ20j5q4DgliPpnk2zTe9obd4mgam0OwZuthHcW
eQIDfWqKZ2+gdC5E6i5o5BbPjk092jFZVlu4TNe5ED6ksyChYaC30xH6J1hn0Z9d2n6b2pDIRfpQ
PpH/sXMZi663exz2D7UzEPXboM6uzYwrp9v3zCaGVq5AgbLkg1+8QwOYrR3MCmfKO2TkeEm7ER1O
TxnOQvT6WQW0RlVbvTjdS2V38pwZSX3OhS3PElvgWW1ut29768TYIpJLDoVrhWfSGjwE0u2MT/Ez
lubQXbyUT5rWJNYn0LsxNhs734XACgTdeq18NA0K7epCNBZOETOgTJyW8XriG9pUPqxMj5RCgp+i
teWjX9aDKoWaMoXnmczX+tq4K5GnUBiJj7kerasxLfaqsOorxv1igxH10yJhYGlMXvijrIN6mffH
Oq+JR3KM+C6w2dQCyoIg4xZJ7arRIurTtqvfdU2A1smzCL12W2cjDByGdFicJTH0lKsxk73MIo2F
0v18M84pkYWKsnyR/badGIGkmoaF63XdUdZVv4myoX3MBGZhNyXPnRNvkQs/+9bkyIV5dNcufNa9
UDQ4I3534Ly+96PDrAZ4pocV764qN2zuKMs6d0GaMUnU3W2d5692pPy3YqIzkdU0OilMlz+qSD91
2fRZeX63i3D29QGSV98oyudGDzaer7oHZ+HOU29tcKIjQmSCcFQMIDaDiroHxlccVe0VR6rVnzm9
yB11QtuicxirQ2N6942DF7D7+wY0F+vVE7L16VSHSHd/31TzXRWMJ9mQAGzZvXcYZqsDLPcVnrYe
k7Mb7+qhth8pGZiHkoUWIG3NekzaArFW14KLE+OHEkb9y7apb0MqjyBWeIin+vpLYAbDrakZz3Fg
IMGyTf1QmeKctmZwzWCeLXDGdfvc8eOLHyH+yDSGvSZKPzA0ALk2dKT6lMz3Y9b84Aog3k1KActy
suSpo3D+IL30vW0C892zOReT1IDBNLjTdcQ+yASPaluvnpyy+En03vhOfFgKyFY1byH9gEXUDtUr
dUGSsRORvXBtw4Csjclz0OT10ok8HOHoznZVmH9YJN38NBxCZVSp3jWi+FZG2BgXU+gkvOmE7k0s
Qn70MR8fm2z8CaB7KfyQ2BsCoqG5S6SqprOBQla+UzVusrH8AEfprUFwg1vgUo6vOn+c2jTBFZaO
S5Ds2WOXTHTlKtDPgIL2mW9ni8GFzRw13otfa1hySoHolAiLLRZgtYQpXZzIsw2pXxK/s0Y3gHF9
zsjSMVUfbTceT7VbaucUgymodZoZqmDiiTlxWbk29CdqaytzgGrvQ33fjpqJChwe+VgM1gPpsca+
1N16UyVm+2r6rOsiVR0Namtgyy37pDupfZImBIbWdscnJ8Z1P5ra6wiHZldRslzTTtJe1VR/eoOy
73Umcfdict5vu5nti7XD77xDexW+8THWiYx1pC2xfcpcrEv467TXGKcnziN6PnXTBc9W1C5uf07f
Jd9HBbkOt/+TCgjNR6m7d74Mgmtgfevku6uMNF2Pid+2IBNiVfRKbKGd7aZZIqOQz0z0Z5c0ltV5
YvF18NPsm1IBlwtTz9/yQZ8XxB+zfPfOSk1tzTKkOfa1wCEdW946qOx95THRg5Xj+M14ogRM+BuZ
pgsE6EglKC3vY9LMt6FVJORmN/aKg5tUBKJAAU3HhxhbBwZFSIG9DQfGDC3tMVJfPblJOyrlHkhK
K3vTBFxVkfbJPSu3HhcTliLa2lirKPHERDpsoZF6c7W8/Gl2BQMoaSmrBiMUQcTBtYjEpRoJJGAx
7awG51LUI3VPi9CelmSfQRViq1X1PuyCu2FCQttOwdrOqgnTetXchc2owxyM38sq75a1Tj5jbJoo
X6tqlwUQvLvQavEgIcWexFTfBXFCcw6N3lI5496jo/Nw2yQ9dgGG4mBfu2aIFU1Ul6bh4CfIUR4N
2RIhZ3C4Ec/yk2Uyvc9C7vogzrYRGIvUktqLFjVQT7g+YokipFbb20VDglvSAtoNPOvUf875i4ee
q5cWUzhQ3pVFX7Hz+pJwSGT+CxEZ+Ra9yAtuDPuhDQPrIZg0NaO/k13CD/owDYYNMQ2rOBPaUxSm
37fd4J3sB1P/ohH1aEC2nqKh29pUjNZMrjDt9sUv0Qw3KdcuCY2nnoCZNPdcvNzBT9tsr6FEuZpU
GNqG3pqX+RjWoxhbKbKq5Oxm+XhUrguevk2N58m0ExaIvFVnUucyn0kORfRR2Ly3AZjBGgChT86K
aS9QZZdrdKLWmSRy63y7xdVJrYcMczOtMEyEs+4xnPDPROmor0smDUsKpqzGfX07tNp3juRlYcfJ
Bz4+lFqGuYkHBjqYPtFKVQO9IMLcFiGxyFYIPKf2iXEO2wApfDGsLA6QFXWwy2SaySGC+iOFZayy
GlNU1Q7pI1F5Pc7tA+a7bqnn5n1E7fgl9TeOpeUrBK3THRlJKOitN5AK4SEfu55cGngQvqc9MmaQ
4z25W5qEJk4p/FZu2YpH+77BfFx1yExUSI1MVaI7MNGHFmfG3dZKsTXZuG+tRG3IJjj2Ix00mxiC
QBKDEEnXe+wsVNZm7rMs9CPyk5Rc1kVcPisiNxdBHlcXFQ2vxG82mFRwOrlAiTxkwo6YopPX5qS/
Y/ZaKtaYz3Vl2It2FPFrPRDiYdthtrds1HEsKRgCJTY8s3GQosYJ/iukUQB6F9p9ETmsZot0LujO
AQsxbzgmson2z0dRdDusuM4lRlKHi7gt76VRLlkdgvm5oE0bD1pTuQiHCac33P6BlYS3D9Osu8bz
JkOe5hZltR09pqF16UTEopf1uRDDS+ypYCt3voY3enCNHzqpvtdck9GqD41x06ETBsMTnDVhdvcB
PYxt4Jh0hzA/G1PvXS1qYNfKGdM1x8c7PRK5CIVIrj3S5SsrMNYRvQNIvuf3APZxmgLWuG5rWRue
Qcxk69yNFPtXjp9UzIPFUyqEOqquAs2l6cYao1m3ut3Vu0jcS0rPiLY3thqb1SxH4OLSTBauuNLf
CPNxtCQsNCcAr5Bqmz7To2u7o7dkL3QzTHem5XrngNh56DPZNawIuwGMVrNaadNrl8hhi1EY/lrl
QI1owHYHyqXoQ/zySrhyNZiaeZms4Se06exA62jSFo3XE5Bk11cHLh9WqIY/CjUgr6pS16GEjNR3
XOB7E8gvydPRqmBtf3XbnlawX2P6nCrMsG2/C0sLeDXZbbyRiSC/qcvWFd2MYsDRoVupvFa2Jdd0
EQg4nu/entsmLkKtfeIO7arKe3nVIHii+5qWJYTkFXbZAk91g52XtD4MCnW/mWghhSwfL0XlBRcL
iA46xezqyJYeYufc0V0azjH5fmSOImUB2E3F72vAJrTPoK9d3LonNKc0rpHHxisd69h38aKth5Nz
+0oirlV73ZIfupoxHyUrXnw28a4JrVVKcwXdFr9eZYyMLlHyDDJ8xIts9juKKaTXNalGb46N72TF
qRnqSx/XwQnR505a6a+uyHH+DLVGRbd05iteubT1TZ0EF09kxmaI4GYFZVheIxJi7iKC+RJPL66A
iPddFPzSyrLZzpkaGMsahOgDHKuOQEPH8DdtWtrXYtAlLxXjnv1ldGF373g+Ms6AL18kENjGcb4I
jT4BAzKGAkrnQGmttwdDE6Gl++xq02aacA4kU13UDsbOYmaDnmJ41YP5LHULTDIyuLodb73symJr
dbqJKnHv52I6lZl20hNjDksZ+0PfFGR82cEX+UjI8uTBIeLkHA+mc00Tj46ziauX3BT3etsnzUBb
s39bd5ZYuODXW12ah9u5Otm2uWbqZq1ud8351M3lloqkw7TYd7bg2NPOj++7nhVKU3Y+iAeuBHnH
SdCxrnwgRjrfhLZD9Bk5Zx3+nBBShl++Z4H1M3Q158Mb/CfCQfovMx8vXZjkv+zQ3TVxGXwLAwP6
1JoRAkDKP6JEMGq9egEssYVtXvEzYLVzjWHp6xIOYZHm1AkRi+RGfTKh7v8s4gTvuN1+cjH86Arb
eSfqHFr2aJdvjGdA8+zaekmnzsPI4lXPIsDhRiqHRwBJThKgaPrHeKBonnAMPcRU9FbIhP37snJg
Y4y9eYezvd6gFegJzJz1LnnUnMOk8Lae1CVNFjQBJsznoxYhn2BJRsK4UiO9Phsrv98Nx0Cf+h3J
UdOJlDFj28AvO1sjICLHTp2LjRh5g2RduwuZNXDwe8XV6dFXWoXfPzReBv4oTN3H2o7F0u3B7MJ/
gUYVKwMFMVJr09LTVy1hBEN/aLz52D0XlWyKj65HGZiiSQ7C4qrXcvg5NHT1iGL57px04zThHNmR
UXivZuNETO6L7/C9R9Oab4WhKA9g1Zg6aGmv0Nc2NPtvr8wOQg3Wz66s7quxjr/SVHspJqP9cADj
cqLq7pvTIZutZIQ0RaM67FpkpFJLB2s36M0Tn4t5ms5qHyBmtnKrznyoqaiuGgA/VwE9Yd2MQ3Zv
tyXBCEGsXcwEYG2DDOVs69SNtHquQlvAbXFnmMeiNss90V8mTaEcuVSbWWAFygwADmJPjDL5KZaB
tu1zVZ4nWJisZez6IqOiRfnbDndJwWIjKqR1nwLZXLca4ISMD7vq+1o+qqjzl41pmD+EAL5lDlr8
nMs2WCgnGl+IqhsWXG+jN/BukCpQfr5XcvrE3Jd/lk3yQwokWhU0CmWV46+efmwVVZSXXTJ1MG2C
M5Tjy2/fe7XomCegF0UoxfHArJ7Ek4ErJfVN4tq7zGt+iVCcIytGr266P2JHxp84qr4SK+3eR43W
oBx7/9WaKHqVhtu8gMki2A+i0RPmGnzPlTZghaPirvQxfzS7dFjJLvGvAFzTdR60Or42x14XPuGg
bUFBpAUaftHxHGxVXWVnXVbxroSCf5IZSyV7bOOjYvDZ06pPDiT42QdK3vl+jLGKSlRIuzJHZV1j
sNpK+kHnWpvIrOhETIBCGW56j7hIFM9yDfkIUkximqtyRBPs9wrq05TObAwYvZQhhyeivpIlBQNQ
Nqw6F9IT3avpQR+Tdhe+jxzW4MSmjyTMXmIuAl+ONt2VyvV/WtLcl5Gtf+tTsQ5USeqYQeRiiJ0i
ob9MXNN82JOzVGOc5wcxGO3dxkWlxsjYiyD+ZllxbJ1e/SQB60q8jPlZWqT3oL3+IEQdChPwr7fa
nJoFkMSQag+aia5u++fcR9nY9FXyZJNNRKenYnKK1mPFxUc9EPbtryJiYK8MO8Pa6pEiQJZn9MnS
AwiN6NglTXRsY/Nvt+ymobbbuOBX/77vdstR5D8AkP+PZ6v54T888vvTAVB1zvL3Z/7pv1EUaTZQ
P66/veLvf3d73u1uAJsLnXSXMLFPo6MsCDbEaPG3jfv3W3mSE1BUNwgmKwblQZSXrKX8VI3RUdBb
BjBhKOgo1uZ2D30xIOaYUO1j5k0nM4zauwlJ7iUbWdH47l3WlpgVEo7tNhmxmCYxcuZqiLS5koO5
d94JjLSNbdbChZ4dcOX+jJjFaoAEtewih2odUdReFLWeM6yCs828VDAslyzS62rnCHhJNsGXVysL
vwYUxmuzsdGcsECLiupJdwvnBBAPvut8FxGhc2lh89xqun4GlIYjO7jkXv1SRZ73lFpueFFD/7Pu
ILp2xqSOjbCcfUMYwMqsZf0CBJRYAHTYjZHmeyNs9VcJF8CwzHo19bqzUz3nlVOkJfbRFIJpLcWB
oWNtRvb4nXeLlha6EijkKhMzQCKJNTcDOFkNiCnaDiO6QON1QI6tIvrqXrJ15VDPjOHpIu9zlMTL
ZKJqoubnlzCHq8Z9QkWVLxpmjzuDxRALx+bYqeRniGjBapHnRg1GEtvAeQKqB7A7ZusVgR/pOrAj
UDNFHiO4yi6asPyLNV/2zTEsdmXNxYa5ZrgyQ9ksOzfW1rEJvLvsDNrOVYot2En3WlgybNYSq4i1
Hlro9zVxXmtzqCsUmHp1wCHfLKIBX2hSXGIt0jat/Wlo3SXtw8cwi3SugX6w6KiB6VEeruiyUrky
rjb1g4fY/SyYx6wrxU7qfcZDKNES1WjlJ4fUKDrtL+ivmmXh2BEnWvlKxYkKWl/IlRqcA0MDTt1u
xOBUFdMudXDSTyRfG1lVLsMOC3sUq9NouK9OoOxtM7LkMD1qS/ROaiycp87vZ57TWC0wN4PXS7BY
F21e7FKqNEAUc6BuMj8aMJnThMACVLBHgKfUBUZpLKTVCNbi5OJgbp12N4JVTgm/tZsY/Qnd4jn3
1GUELVoxe61ttG+pLJdC9u8VoKeik90rcYSrNH2CqdL/yqBk4nzu39NJNZvQN+tlhGtnmWg+SB3q
vZhCu/U0EERaPerK8O/wkEyb3vZwsCv6nbpFgnQLD9ZReyds34upp4KuxI+s+g5gG7vNNC2FOzmQ
DNsD2tN1OhX7qm3LF0t03SrXS2tjyPEBCY3x6JnVek4vZPqfvjV17ZELHi1qvYVoJgmfz90w53z0
+2Vo2+Vnm7obkfvb3J7yB04QddCs2aHxQ58C8TKQZ9mjC3VpjnxaDnmV3liGlypC0SN0msgogOpP
M/TXgSPVa9a7SDwAaPex2e76GA1j0NAsaSbvPZRGj0VLm1ZNLvJFUOj6g2OJQ+X4ez+xm49Sn6c8
KInvLRayJ484ekqwo7un2EJeiq4d9MrSnkStawilA7npFfLYyiGt21NUViYaJ0Sp5Cik9jEem6cw
Di+3x2IDv0FRy+pclqg024YCIxyKMtG1txIw/0LCmrqKOtWOsN3lyhxl81Hk+PCF/kxmGhMuO/tC
wDa9Z/AUFy15IDku97dJa/eRRTMNyIP1NDpfISp+1mH2JuGXwd/E7MOkWPPN0X+MDCP48tD+K6LZ
meBJBgAACXIecJuoevY6Z/yaJyeq1cqZZ1nfu358B1ep//Kn9Gmo9fQT3P4nlFv7PRyY5oNV4ho1
hznl/Yw8i4P8cLvV26jePS92KdHPj/y++dNz/vR3f/iT20v8/rBRp+EWwee5cSVhDwMhvBRTykM8
b3qrDaHE/P3+7ZbAvQ5Gi4dNIn+JkUu9rFj4eUS2N1N5uNvEbjpj0TCtycZDp3nDIRWuvtIqv4Yr
bteHppW1vmy6xlnVOg7u7qHOhH7UA4PsXdLYV1VGUWp8hODGnNqZIMmGY8wW1qA8VEnzldr8x8NY
kpxUM0gd7Laup+XtZqEZ5eF268+PtLb9Xzz/D3t/u2mO2mNlGhLyTDccJgoYh9Bz91LnI1WAXw7S
6arD7VYbR7yf/2Lf709h2rtm+YdXff5uVB2Nh2kkfLXNEE/oHWMFE6MRGI8Nl/0g5s1v94kiqg+h
ntQHLUt5VjKWzIPC/pNOnzz0yNKzhXH7bm47CsNkeSU2wxiSBlqEDfVAoQ5eAqxYT7DsY0EB8ZLU
66hvca3w4rf/DHt+fYgmycUxaOzz7fCoVFwcbrdK5mwHWS1arstHfoFV0aVio9DJ+hbniWsnv31L
t6/KmL+q5tpTyGNAgofpG+F+IJU6HfJDaJXTYdK0EeWVm2FdGEeACEZz8JTLlEMGCyvV/EVLbX7t
qvQ6qAAjQ8YMslF028yOvpuDPGpHwAmrIJkdS2X2a7gcME8S3T+U7tZzByqlEIiWMYFHOHXY3G41
EFJw2MG+JOHzEIV9e7A1i0je283bziYcg50sr245LSxU3j+xbmIqbbtPcoFBCmowPmGfplu/zPOd
KV00+V61g2wyfZDX/TbpxpO0axRYZR+fSDnO1voQqLeOcEcb5dxXV1DHr1F3PhizcGCAnax7ztqI
UvdaCwpfNTDcwBY0BNt+6dhewTXCR1vct6T7Wsn4KoxsPw15vqpGTT+V1M0JuiQLmcNWrFqZB+eU
NcVy1EX41SIwaALrwzYGZ0nlcZFqTnhu83g4MXFCa58N6a5KXdxKGTk8mSoWmqUguuX1m/Q6cBea
Kc8+doE7MCJYAPAbhL0c3rKKRLyaEPDR6/w7rINbks6mhRvHawR9CuBn/5wmOFIGK9hlY31uEOIv
ezeRX7V90X3afn7ut8x3TEwpiHnWet7lKzEfsbfDlj6/9xtV/r9RAf8MFSDIG/l/oAL+/d/Kv/wo
83//X3/5KH7+5b7+9/9dfMXVr39gB8wv8Rs7wP2rBb6UeqgDj9nTLefv7ACHR0zD89mPus2yDEz7
RYld8V//xfgraDZd0Ow3SXah2cPLsYycH9L0v+oGVV6ff4yWwvWE+P9KmzT0f8TMz9gjvHueZ5mG
ID9An9/hH8OXhOcwV6XAV7gsHuY0JWGj055oADTDk4ext+nibm8NTC/pdd8TroFTuoh+gO7XFyPj
Fewq/SqsHrpP5GxN1Sxu8W1VDRM0ZBq8NtPuyyrzs5aRhV5PGM2HxF62ITOetvAeKto8NMdgradi
MQPOCYCxWInZa6/3r0gjVVDsQd0Ua2aDD4W/1zpvl3b9e85kZoV2soEKALMcIxSLvIE6oxfNsfJb
He2pnUzUe01mu07ovmRFBs/NqhZpb/M2qzkPG2OXZpd8OFMPN1AJn7Iw15Zo0tDpdSt+w8cbJEYQ
po3J/5ITSMciEawYeY+IIOWXtAjZHWaiE7FTYhbk1AXtKEyLIDeTVZVOFglA2S8rdJtVTXjEABRk
G9YIYK2aSaqUTyirDkEP/c7Bskmi752D6t839W3Zl+XKdNKPW9YYqneKZzUfbwqYMdN0Z/Kmwrug
iFYYzfZZSiEJGewi1gTLt348IL8w/lnCoPufjhjLIBrNdTkAqSTq3p9wE0yMi8qhLpenzyPO4UWT
d9kqxj21hqa6oeOK/zocv8ukGYBGOuDCXHvpBSPfUlppKGka5HWj9lxprCDRp9IqIdHn9qXWqUkG
GfWn9Y1lY0fafWZ5p0YKY8PFNULk3DxlE6rzQcV7rJKE1RXxCJumJeO5Xsh+3Y0//Sp/Sd3qZNu9
tgkDSSDl0O5KZYjlTN4q0C4uYaYGi6Ir0CoG4zIuQNZaLrbJmqInPLHzmEGAS+BOrEzvtbRgkPfD
yu1xa8m2M1nMhZtGNTUX+eyQ0/hdZDEHaE6qo5+4OD6zHbKtbEFeUro0miPg1rGIrRUe6tOoQ4tq
Q7dcgcQG4NfPOGZ6UMEQ/CLS6640en9RFipZ8vPtpRq7rWbAKUJWgomekymwh682r45g1WEHNnun
lu9Mq+AXcdg0SgWLSM4v3Lh3UeadCX/Ll6YXastIhB9VT451FYt3kY7fVZgMW7fdOJMpDlHLOd5K
6GedVW20nGDTLmof+EkqwO1EjjswB0T1k2mGf8TYnKz90v4ILIuKphdLFDvtyA8eIv2N42+rJ0xB
jMZ7p7oSIZP2DhoSJrbDkWuCUCsrwSmY9hfea7v0aGksU7P70nVOg57q5LqKo2wlYuPVcDi1Y3DP
Sx2l6O04YTJMoiaFqwR1y7KJsW4w73mwgOEFnpJ7TY1HLy/qXQj8iX52/gIBI98JGtWLoW5+mUCp
oFvxpQrkjc4sUmvztts6uo65rrJB4VNqTm2Ia4ZqHzrSi3wjm5talGuA85GGjXHKN4mEkjiXFlEA
47IwB/C0ofnq9MU/CfkyyCT+QySgp7smYk5XOLZl+4wa3vz4HyIBBegmUtLfhrygW9A0C09zX4Tj
YrkQK0EO1cLKwDeDPV7QxPy+nTy3Ye6/5wP/dD7AgPh/nw/8+Cimj+JP7CDBn/w2/kMIsiympB6X
SzIlbYsIlf6Xav71X0z/r8IkrW2G9ghqVw6/6N/GfwZ539fJ4tV1+iGGY/oOl9j/mAEYTA8smxmA
55m27s60n//5P/4h3Fb96f5fKPnclxTWFHML5hJ/PLDgGbkGL2JwaOmO4fw5JcXXI8/qkOkudIxp
hu8yGNFJ7KquvGh9EK2lAkWqOw0ks1z/aEp/WBWkoRGtkt4FI/Oiv393979FXP7Du/lPJCPejfd/
CDuv3ciRrtk+EQF6c1veqoxKpnVDqB2T3iVdPv2/qAHONwY4DQwIaVyXSizmNhErTH+ubMBws1z6
521el0Kr7RIko1vF0Splyk3+eu/cKy1BEhN4DwxAzqkJOLj9HBceTwFr3rSNPfPDifdg1Q08raxa
0gT4XfeHRCALoNM/362A/VfAUmv+hTp2MP/zv30MK7TlWtLTEVd+h0/NYNjpTba5qCzzvTbLaUuS
V554FjM68q/C0sB1G/jdpmQU3KAzvLhTXK9H4dRLL82ms58G7z325XlCZtDUWv0SWLh36ttIgGrt
LvWEy8uCUJv04a9S9sG2Z4W0aDsdqEyqPIiGQNkML//DT2p+QaP+F0IKVIofldLQ56dFaWv+OwV5
0IGN54Ig0MQ3kJCa4xkagH3RMZQxBuYchHvMhNBB8arXWn81aiJd/MjHztSq1ylm19m7xvfCJKpd
GcP165JPfr6uwcovSCrdx5OHNjbU4S1EOEQXoBW9TaUcwImmCc82Kqi5UBQhTuy86hrTcNGfS2TH
FSLuIgmNpyixwPu3Dxnq5tqPDeehOo0tQE24XIc/2qrt8Wq27q8QjVyHodlmbX9Sjubv2jIH+Yb2
ekf/7B8zMz3CGhJ/XYh/7NGy687KBrO+FJW7nohSWo+IyramgMgJWVc/hcwyCg+nMlqtaWm65YYk
kPJnn2vfY/6bd6MdUEX7O08V7k6aDWuiPnhyUUVfgWNCmbBCMNCRgYbsVzEgWaDP9zf+aA/XrzA8
ENfGsZznW1BS2wtqIbXFP5+sSRtYdWXK+MKx4DQ2JNk4NaQmsPZkKfgr7EVqqw0MvRgoITvsp1sL
efEpn1yCfup8hc14S/jcSqqi2tep95mBujmEXThX+DhalUG8SF9uog5pdD25b87omJusSWx0F5QZ
ZRQYt0kf9nJ0x6PmuhP6BktsWRXbT1iWhzE8J76L70lPCeMJ7eTCUya5VCXLYaaXCBIL+60nVOCE
IaB9IgTQP4AQiADcZBTBdpxviTPaT1Nhkh1hIzI0jPhWwQuJkrXBQOthOKa1Z8qPuCm2i2eR959J
SlOho9VcOFGqwebB3287W41x0DmDbbnAYbJpa9UzIMI58pr05FcCAWeVImhnwJzhtTK3Nff8zm5l
vypagBJ1Y/lPOfuZJSgzBLouoimlvCd8LMn6Cw5ruWGOxgxQlTv7cWPkUI0t5dErT8hp85sviCkH
+9OQFUs227eOCu8rdbZv6mCr2HZULPOpDON9YjbJI0hR8FnwVzeYs85VJsaHSOL6yU4a+1KwdwWa
JNuDMBgpd0YBGTIeIgBS3Ap69+JK46VtTPivvb3SkQSt2zaW8BzjhwA8OFvMcLlOjbpL1/8OUP3c
CsOm6UuqVSA6ltaismhlCp9HLNwri8IQ3bZCe2Lqlz888v/ZTficcHS/6FuMOfM5sP5d2Qw1S+as
Z8sENDJeioJklCZCS2sjdhPGfbQGtbXwbK2IXvJgNDjh2q5U9RG33jrb0FKifbV58VHsHF1EngzO
B8v6U9Pz74PJ5AHp2o5uevD6AseZ//k/HvxFyXiuYHQqbRouznTGaxbDXH3R5hFGATVMHzmRbIA8
FlE97uA8h6TF4BREM2HsMdZ8iymcT2pMXv7wDs6lwj9OJdO02OF5rq0bjuehKv7ni0tiLchT1WHl
tbXoos3KibgLg/dy7qgdaM+vhoa3W28M8TD1cp3kBq23izUStruDswvjMv+tDwefuBVtUHe428aT
L/zmZUq3eijyk+rT9y9/ZDLYSG0x+unxkJ3R/I/HhA9FW7PxTvJSLnqUiS+M699DWJlobCbG7w3k
V29EFZ5msNJmGxIf9fYi+ipYsjDQdzMM6VRIYziNroaQJu8QUle+9QxC+g0NhvGpA8qit2+RYjU2
mUOlau6DKbJ9Ihk61kJr7rEVlJeQKOsMqt/x69Khuz1GKMwQL2vNKnKj9uY6z5WbV9eCv6F7MrlN
lQG0kCfvq+gFHSVI2UXuxC/KcYc5h2w8l8TdrEwqIBShtvvhKINBIK3VNDnFGTJKvSzN3yP2jPsY
pfT8+jRthE40yVQjgJgKEOG0f98bLHbPao3MsDwOMq3/ukBfhF+GO2Efzz+U2Sq19oURr0F19NC2
K+2h/LI+TDLJL2yvlpizxkuoWkSPQQeCIw0UZ1jVosDz9V0oEZ466Xi23UFfFCzUj4xw3HOPbgAr
wzZp9Pazzt1jl6NYRNnxPQhq75dbDJ95JtuFTF3io4KRTJYRidro9oAHUt5yZ0yj1ZRDvAnr7MlR
vvPqtjRO0PhvToHe28jIOwLMtOGDm9/4tx/6wL4tp2RZmG2Gbi4i+UTCwbXNEbt3RSCXYFtZAVR6
VUYm90VF8mQY1Vc2qgslPxxAFRtluPG6IeL04fBAW2SK0Ct0Pc4BA5eEbdz0f8iN/k9RbJpYbUzH
1SnQmZD4/ypDCxYAphWSudDTsy4atw0evqyuoS7E3uf02ICgLPYO7u9tELglLhyDoa0lkkc6XD0V
vP/hE27+M2mRh6TpGnMjwev5ehLND9G/PX4SWeOvckeycmzksfkIpmKCWyk6I/+o2FHKRj8CB6w+
tZhSUZfoTpxsw36TYR1xnNusneoHefPPljb6a/Lz9HUGXuOhAtg6HqCwS9SRLdakzVOUui/RmJCo
0Qj5AlmXnTrKvU0Vq+gUM2JgwJGpx8RHhd9CfmZPXR/R951w4VOY5qb5wrn1EdqwvxA+48YosTdg
4XGSe4wu6oHaoX4gz1iqMQ1mKUT9CEPkBmkxvIPLK9fkMXZiCffsexh29sGu4+mMdHydmIY4fl1Y
tYtjkCOL9bs+3445BDFp5Pqy6Iz+EZCNKNOR8oThKb4Wm09Hzhiw0oLhI5bxSywac4/8qlo3WIeW
jsy8k5H7483MoMDBhDlWaHzhk7SX2pEUkpQYo6mHhGK9eW1tbphsuZfCUtPKnxx9ZYomueR2f6cw
EQq4A8IKxkSlXI4ad0cJqOQQGaQ9+DHMYaUjLlN5nYA2ZEaoMMtQljhihwfcvjREweynAl9HQczd
mBDF0fSDuxm6AJSy8Z61cnxO5guDRbJErLCgTxpxw303UsS2qcO0q8/BU8FfRbYfqnM0pPFLnW9C
wgXM4nlSGEwrjB2bP9ylzn+OIZdzL7AR2vmeZfz7jOyAbFm1YYH0QM42Wsl3J5rchUWgC57csmHf
4d5Ykn8S8PMrNblja0voa9MbP4hD9o9Ynn406V/E43/0u//oKP9zNlqWG3g6p9fX4f3vNqb2kqZx
ahgS3jxTHU0LjTQDpb0TSm1l1Lnzre0sZJk6CyTEl0QIxFmC8YFc2T+8Pf8pISwLHaLleGRV8tfc
0//9M+x6eRUNaLwXDMCjvh32trKbWXpRnuOmHDelmPUuwUAAr2+hqWJHBNvN5XiaXrE5IlGy2x4b
U/AMOWL1hxc3lwh/7/ZMtslOMLODbdty7K8S428PGIp2giuECVco9otNkbQP3pa1T6RNOATVd72r
sX0O3htqvWhbze+dbxazo6FbuXlkwPLyqrVX2LNRsmxxLJTpi1mrbeEQD/r/f6026bL/erUWr9Zj
Q8cEhddqef9qw1uIJ045RywOU7TPw3i86FUA1hazLGUckB9/g+89O5He0Cz0xhFrx93XhtmuWfDW
qyzb2K0RbWq9fVKd4S09aV2MEpNyJZkaC+PcGITApfie6CPYPnh+E6/zFrgpD9x4HRpnPwDc21WI
1gZ4n2OnnBWIKnRTg/1DzgRft1LduiyQ+JJcoDlvVbNzwDEAusmXjQOBNU/6iz2E381xcObA5ien
a++1hj+Wp5m1Ao352mUU+pUt9hlNCTyKsFMLq0Uk7vjdgbsYVjhUtWAIHtASopWounfX1Z97zm8b
jQhauGrfhdUCLG/AfBRkThayAAcGtMTUp+PLqhc6fzy+tSY6sgqZE2lJ5zZotJFsn5hXqQNUoxfR
sn0PlaKPnRkpTMJT6em7uBdvk2GSJ4Sp5QQQo14F3bfe24rM6Vai4H9Ty9/mEw6OeEUhny3FdJX8
vhell/KEBC62HCRjZq8rkyt2wHYVkSSNQrwINuxwBVAfOqmutrxDqkeAd2txt8O1VXoY4RKEduwP
xpLxCwrXte/23bHm0A72kp79NEUWcq8hK4FUKfMAxvDJg00TD1zK2LkxbYhJKlukgVEdEhyAm5wH
c2+jZxUkii3LVCetaMTbHEGBMQZ3eI3lqSLH/M13WQ0B227WCWSwISGFo3UdbdHRzZDR863rcBlI
qyVVKYg36NKKpazaFzOUj2B015k/hNtRDgvbxWMsANvcLeKzFmgzWEk033UN7ZVlDC3+VPgnzYkv
29NItfPsZyB4ixgAWBspuHuTCTKQxQd0JSLM/GhvMotZUU6IZdsjDK0TDJgayNYMPzv75+gdCnFM
AqqNOimrrWXrObBELPueB2N8dhLtmRSldh+1P9AL/Gb08yNoxK+EdLajnU0sZyIP8xFOTKB9y9B6
8AcfBkM3V02Ip6r55Ii5jYkbrOA3riuxLaJ2B2P8wQpSspvxLvZo4EbzBMacjDPZb6DyyG5ZjgA9
ewVPtXWzY9qIa2QhrsyzKFhOKr5YRkTiH30KDCycsc54yc0Sl5U9PAoRLt+rHlBaryBFRlgJ0L+e
0iRmLPR7YFe18gv5CjHnbtRFfWf8sjGlKZe1A7XGxQg3CTkeaDx2QBafOxVgd4AktnYiNW5EYf9u
zL7e1GjfFhbyUOqBA5QHNA89GAJpRmfTdVqmYO2w6nTt56hhStGQF66bkiPalWm8NIQOjTNK81M3
fFg6pmLCl8tt3oOToSPUnK4COqtBqsJKbLYRWRdeQ9J4lLAMQUySZChf0OusRAe+vcQL6FBsDxzv
G9RwD6vsO7Yj6nUI07XVBOWaPvm7ZPuKJJ+7U3yZBrJuBb381U0g9jhhtGLsgxqEDDiDaNgEtMpS
NR3yPp83tEMn3Yp4XDIEFkub59JyrFc8zz7YgzRLmMjttprepkTxEWLcioRitlRggypISsHHLN9J
nN51FeY7r4ue9RQ0I0rVZG/U2Cxbkow80kzJ3+l+KvCXKy3zrVVjx+PZb6tyYddVRSuCotQypufE
1stV61hvSYm0nIHRq2EMajf0OBCE/QYC903v7l6K4mKI0pSSCSpiR9kldfzIYaUk3VDYoJUM0yVU
Gch/40QIdB62SwPEbFDObgOcKkWdQwB1hycO63jHKugUlaW97wGMmH28owbvWO9KuGONe85zxpd6
74utIA/oaQKMBDEpusAlDImhPYINnBPb1lg03rtogFIeequsKgacuk2/yPxwK4M+3Ea812UcOxDm
53crmxES+HcduwXFOEetgFEUxyqE6cWNUn5AoLiRK1vtBFjy3YgLwJLT+9B72QYYqyRIlT4VRim7
zaAsN6SckX+Eo8gi0H4N37PcBLZEElM/kId633lf4VhGoDoda5aS+tNwIsD9pUIDP462uupaUzFo
/uWXPy3Zi6ewRlQ+iMzepVHbs7sctFWsnHejJANMwAOtBET8WPqAOPMMF1UY2Fu8w3cGM9sC79lW
m1OYXWaYWdF3K7O9s8LXzvTA6xyK6kvfkQaSTQ4wrCJEVA97ZRnrs/ljmD2ffUQ27pS/CoesQDKc
Cef09UcSm/vM4kCE1GNtdBtGVmlMhyArri1QHAoTRMEtUU+7qSkTdoV38NY8fhUhjfC6ltSJsB3g
h4R6wQ3Om8ntxLGE79Twf6Hj1iDFgVJhjjBbYuriGfsCkCgsRXgRim94wrxuTrip4QT3jZYeoZfe
woloTd8qx0PWYRF0kG43YWTfhF6tlV/jlvKyb4grjK2p+IUZwNMXpVv5hyqfc+shy/K8ebR6s6GY
XoUhkPU6V28SFvZnATRjYfRYCulH7g0+0yWh6HhKq3Atm7zlMQ9dzNLp+V3S9gI/wcJO6ODgMQ0v
uA2INLxUfrbxonkTz2J/wcEdLMjyO6KmTTeSJfjaG1jaq2H8JUnjYnmDaMnnxGQj3iXgITLS3jdl
nFUHYzzmVsuCnPIQKiVBe6LQrmD1qm1S+yQpTk68c40EIllrOttAU8kq7nr36MEQXWR0TVu/4w6Z
cnN8b8nCMkgiJaObX1uSdsODFJ6OZjQRc8TF+JmEuD6VkneMUz+iLDe3Opp/ds5h1+6wZGtrWeWf
IVhcEplIJCS7OCKQRQLvqDUynEIejkjDw30mrGPTimlrDGb+YoRRuJ6TFsu6o0nUYN+Hdr6bvCE/
lxKoqRlaxrZ1+3ueDcHcoimxh/D1IwoJIdMH973ocV/k5Riy1QZCEkUu0r56r79UAcGrliwvVSqc
Y1aGGQfAvmu8+ipnox8EmfimPOcAGIvMsNnsN3k1A186pEEOZydQB2krsnoYIL2XuYYv3TEwpJPv
dGVGjNmqfQ6YlePF7Fas/Smeeg3yV4UcLkDavIozzzsSEvdN8RE9KGlbG6PBHT6ZDsCz0TatpUa8
6XYoocVT6ZBHxtpqaUz0snZWtZckUASJdNONWzS/TpFu3SSKO/QQ8QAIsS6P5N6BHlBM0xtlt1uL
TupigwraxjytFl/Ywthnk1Lq6XWKGSzEFnCnjiShdTOSEw/cyzyzfWcJJLX3oQLhwfMsPGDc5OfT
rOIcMs2+IA7IqGkZQZl88PjXmnVALb4ajTRc631m7fMSZmlLDD1pp4jzgiLi+JaptU7bhMhzCUWI
SZRZqv6GzDa8e70OLdmV6Oy+voW6fAlKpESjL9ZeD8nCaN+wzGs3OQ85BiPa1o4d3tLQvph+w/bU
sn9OMIpf9YH6mqrcjSJryUfNIlLukupoJ6X36qZAErs8aVH6IZBmw5M9oFB2VMKZfK34NGcA4A92
7g6nxE3G09dX/7t8/T2MCd+00q+3pl78UKmunUrM1Bes1j+bJOGJyp28qQjdOppmvTNzjpS2MN5x
6GPlB1b1kjiBhwDKMQ7xnAyqo31IuyzZ+a1mHtz5UnXatijARcaNAzBNcdx6DalFOVoR8A4qfhiJ
peMEicnV1XL9jGkOcHnk+zvdS7Vt75TBswhcbRnLicIoEQfyjE2eG2TvEmSoo3ga86vAGfUYDBRC
9jTkOw2C50Md2tdO75w7tgh7RcZ2e5O1IdchAYVXasgU04cNwxJhSgeb6NkKMbiAKSjPDMlKUiMz
Y+d6WXdWvifPVNSPLLfREM9HkeqmsyY8ei7XileOERJa73reNzlm23Gy5M9yYGaZspJfuHqooDTl
5RM2Shs/pFlvovS5Np/1Ko9oObmEDcGF2F8bzkNLXsd2QCuHGxFFSCOvOZaRk+9Su9Achs81zrnI
6iC3BlXxCCleN8xFAjYbktzNjln4oOnaGnzVsGlN46UZzOwucsvE/TKyZnXS/pte98bCwrCyKxGD
P1VtlWAq8xGyaI57ATjEZ6kOyPUi4jGGdvSZi3hdlZb7EyIzKAzY4uvMyaylZBRwaafEucCdaXO6
5jgVl/TrAjvyQF6ItY8NGIzVBg25dbPStL4XmBr3hfPZMr7DTAn0BZk2o9nnLiOp2LVa7TTIzzin
dJ9gAGMFSsPT18VT+ZuYjPqosugJVnx4JkU9uCd6X+2HgEF1g5K9RerzDeQBoa6OjC5+0bJWRO9+
aAe2FXFX21sameSG2Te+yRCgs61ht5TuL98ZwItmclg5g14Tf6Gq3xJKOi0kfTmhQj9rBcCR2Ovi
kd+NDCp7PlAmZcGjKYXx4lrJm5Tg9JgtPDMqal6p8nrMBHV+SAybNa4THnrIc2vyMqOnvjSNvcKe
i26IyEk1ueLQxJQpiqCB7deaYerHaqecZDaot9XVB9FyxVtl4xZkIutAOji7lr+ajC4/Kh74aB/H
ehNkHA1OWrz8hY/VnvuAP5iT1ju1ECxoLI+COc7RkDeYNdMqKmE+22ZgPNiMezubifWyh+87UAg+
43W6Iy+IP1GJ9eBBnF98+KYDGTbySQbAeSd7evR41zdBUpanTHOw0HSiY/dZtbgIb21ltMekSeJn
POHhjvJxTBL7mgHJmS1k9aHEZ3Exy56zrhq6JQFOmzYQ1UlKG9Be0JWnilNhU2dxwthlBJynpcU9
CBV1BUFGWjCJdWPp7lXOFyKBQnJpNGZkTb7oi0lQZ5fuE6Gx7lMzX2gX+sUwBMU2G6zhGFvhi5YO
/j4Al7YaHYR1zBTNl95kizgE0U3H+GpYo7bU4iQoFx1BnEvXTpxNVufead7zYhV3/VMS5sxNC+MJ
+4R/iU3X++sifKgbBQu+sImHA3rB7BIEGj7EtNURZRrLsm3Nn74CWDWVzgfVoLxrrkdosczLC766
dRcxiXeA1r5ONbNZKmxoj8FJmml3iNF6vSSatWbb0NxoBC+uPRLWizP8KYkNZhXJcPr6rqlaWNN5
JA593l2tqDYedWVth54TJm8H747QKF+nWjhdfBCd29q9ViTgrixSu4/GfIlyhl3tqO8glfx1Ijnz
sdSOGIWov9YCR+FBb0zEJ0nkE7KarSUW8p3tsxCWtac+3Erj5Tf5j1ykLLzQQl5YzrpHNfwWvnar
A7klXbY7sUkyt8ojm7hvTeslCT1GXpnJunpqkfNmbLucNjKOPFT0o2xwa3jU4UWnbnGiTcdJ2fCI
G8mFlhStyYeniebQW33zLqIjVqbm20QY4X5ymODb1Yg0SYzDLsU/Tjw041MZOR+pT0xEGbALiy0j
PENTxjAuJvujFebvqXBpOEVTo6Gpy6d+zJimz5877NjLqSNXPuzj9F7YgzyimuDMzMr+Ikzfpc/R
33WdLOEYsHLUQPqumv3kTzQcoXP5YqJ/fSUD+Q7O60W6MdaHYoxfwrEXGzHCdjLsVuxNDXvV4BHz
YmLIODZm3KyjJGV5NoTRrilB4g9gzfcm6PCtTHGS2cwFVlXhhzSoBoR5aEc2LM6rERHXHRvnFqXx
Tk05yAHoPP1Up0evcTHg5NWM6G/j1RduvGjP9jLsrfHicjJfumoKVkZVwDYYk/pisoTYdEZCPhyz
TmaXMk1RgqErhY0NNanoz2bDM2YaE7FJ3WY4xfNFA8EpUSyfDHa6dFnpsB1c7UMjDWczzHamYoBk
ZPR8epvZ4pQpf2kGr9SZ2mepMc4TbjZdnXQoTsLEVDGgPt06tSkAI7/2ODx9Ccpm8EW0q4DOsoOa
kd/FHupevdHcKfxwsaZ3Tv+RW4iuOqlJahZP7bHk0zZOTbMn1uZ3Ad/wM0yYcTpDlF1j3y/OxAUg
PfVYfxLPdCIPRz0LwBamFdf7gdS9dY6u5bMuP2VjdBxOodyWGa9OUFt+qyhKjaFHTdF7L6G0j14M
/6kdXMWtFcDv5s1Zu35JdqXnXANfP1lB7H6MPrCaCu7VBcKM/SRMuAmurxqyIwC76FP7UwxKY5lc
0WjZNds6In0/7Z4o40x8F+ljcsi4pu0L9sShuC+V3e5HG47dlEhvxdMBPhcUW5P5xmugS4w81vjN
l/qG4d9PgKBncJDTabIqA2iJwVyuuMS2qn5UWnWT1JSvBQ58ZDUF4cfWpAGB42mmde6nN9YHo+zH
J1aENY+R8GaF9SdNVXp2ADDhmEbv7ALj+B6Cqk+VY8JqSL1lIOzXDGDh3sjMYCnq9tkdfLXSc3WK
5iWlkFK/44jSFtSxxsVPbHlCCQxxxoq771n3ZLEZ/LRjwgckj6BNIrLvLcjdKn0wa+oOZcrgN/HN
/HMELb1QNNNXjZ/Mne8BIIHZGqAOPGwomYd97vndR23A4sk0N4fAw20TEh+m1Q+IWPFViNZ8np8O
UZV1t6/vOvhTq8zUGXo5iXUCO/LOfBUmnx6nmHx2HXubtVVoYNZhXQZ+GT3aDNSC7ZlvNrvSpVan
6UozhmeRhfg+7fgZCXJ9CbRTGhNDzWg4JQ1vpWoMf0VQ/0rUqWWsukhMInjNtvmYVI1tG1zUzqp0
7mjrly7LF7KnCH+yfhRfiMxV5jMNl7V7SAvAUPPa1U59tv4+tmQ9ep8MaAoUBILQuWJvJJ+Zb5CT
RsBaZOvxSRYu5HsLO3kSo1yKGDPJQGHfHYf0qqTPGrVrfgmkgCEl1gqDu9pMbIY7PzpLpxnOGDij
48hpmwfrSKvSU0QwOywNbWNrxfcmxzJBgFunE4TWEgFdGZev7yoBL3mU4g1/cr+qkvF9crz80fvR
Xw+IWOsMZAHGNWJTu7974eQe8aOug0RiZjVGE4eVy+zCzZsLtkNQV6r+lVua+S2cs6hLr1qFbYSE
qXFfhUdQdUhNibqthffSiCeVI4LH7ifXmaUOuVs49761YizAePuSynozIg0AQx63uBKSZx7jVI3B
9N773DzmkPy2BroF0YXirc61YpmOTn4kTki8jVV8BZUR31gKZquhc9s5GgwMGxWjl1ZXx6iefFhJ
Sc7LKFtAFWRhvXVGxGPfLrKV7qYf2aAZF2WzcSNftt2FRe1v0QrE7DCiR0NYBoq1declAn+NO74V
4Wq2gDIb41eZB8Ml4bkTCViMkpNv0WnOSyBkvsPCUa9kyaRqUOWbkaJIBTSTHXvXLt5au8eOB0vT
bKuLp8NnI0kUUQjwkRYb6WswheOhsVS3/Pq27kcSXhIYnpVJ9LWTy+FbKuvnVlj93gVwgf+FxjPN
dPhe8Mt7tCUTcQWITzfJINQKGc0Mxs5eYPKOK4VVe59G1rDzLLaKjhXm73Ka1zyTYewtSjtTi0aC
xsJNOqhmP5glMyvyAW6DU71X5guJn9Wj84NfRcfcDBdRvSzMYLp3jn6ZtAzxY2tF+2r069ei5IXV
o5LHwlgG5NK/MGOfkn4nfftNOSyzE7Ou957eD3scMdlKKZW8BSHmfE6QYBtj+H/L3RqkqeBTHqd1
tC5V6T+R3vipom8obCChDbU8aizlr/yRn2nGHrV2gSHFHnP8r2+jHHGT23hvwIIEMKwajKLqXth5
rMfIid9cYVdnCzftX7dZWTRkIrbFBzoWa+M2XbEkjqw93IN+4KnFYxQpZRW9xdpwr9JJXXNZxUet
ZBHRu9iLefXZ4OJWCsdr6ZbWyojNmwLisnZiz6bz4TeeAbfZefO3aAC5caoW3Sxq2oWWdnDK/Y0w
4fZOEYqcpqI7TYrEugnLw2TZxG/IFdRRMEWmUs68Y2z3cPidsMd9NUJbM9K7bEdu0Em/aYq9g5Zi
SW2c8cnrfllVzUS21SLcqPNGoRguaRQ9/NLWzmWAMIhuxlqUmmFw9OIzFWMoNlPHPKCMJcFBWUd0
aVpxu7gXi6p0HyM9g4CA16rQvWvNpPEAiL9cZBx7nBlYrZv6HKPQbQYyAUwPm02Y+d1b7wL7Kmfr
S9lTXTOigjoduS9Qz2wv1A+F7Z20iEEz8ix961+r3GnfpjqyniC9E0PjNu2bqqtwGQqHusQuNmjZ
nwumz2c2zcsiSCI2HrwAh+diNYS3qhpPpI8ZeFcUwizdfgEoLC7VAMv56z6BfgsWiDXj0koCEMnc
44yUEb1luj9HhhgHHhTJu8NbWgMdekncynkSBWMbqLv3oZsQH3trn/SLw6hn9Uo3rfoxKG/DTzEs
yc7xDl2Wl2/S5cFUpIpiwFQP8C9LkzZk7+SDw9qAY9yL2SubDf+mpuSbL0tjWVVQeP20ofduY+PY
8QwxiUK6+2UzPhMAztKBh1ulBiBLLUvjtBXdWxRN0SaNhmJblu2PUln9df5dtx6AUMukcmt5lQnW
4B2pU0HniXcnhvoCAVSDMKLalZk1YmM26S6sIriyic00O5H+O86ut76y7g0ZIHiZvDM/zk4fA2NX
9MQKhsEFiNsqt0N7qyWgEJGBI7JskfisRFh8TF6jbUq1lpJ4sok17ap2zR95jNq+my3S46QwS6sJ
3SruZOCS495FY3XgHawPMojbXVCGq6zX2QJoQE0rn5QLTR+9VZ+b/G5NMSzcvNBWTTI1wI5r6zPK
4IF3yrvirALO4QbUZQaZsoQz7nt7ePdTMM6OfImSctqDWwBP4ZjxZmqmj9427S2jgc8UY7rKxhoR
IPZ1MhluOP0ZO06MXsEX6ymfdfsnDIj4EBp5AVmtLw7BfPn6SjjYOzLQ4Qtpkl1nDM2BfWSrL3ts
2odJE+0hcluGJrrVrmIDr/zXRdUYkf/3bdIrbc/ioWikZDeMs/3rYiLZXFdO8JPcInMXKXPTRdFw
qJGOLHQPkOuQMuMPp3qjuw7SHP6fbVThcJ6/qqRAvKETFVHW4BIGMQGNJtQCysZMObR+DF3C0M3Q
x/XUSnQW82X4f18VfoLVPYm3FTOefVve0MkCT+r/j70zWW5cybbsr5TVHM8ccLSDmhDsSVF9E5q4
SREh9H3nwNfXou57lZmRVfks5zW4NDHEK0ogAPdzzt5rHzlFxqOYh/GIJoPZJbf3dd06t1lhW7u2
zLPQjypYMldyREyT4OhfD9v304jKcL0493A8gxWc2g/FZlbrSK9dc7qy2L1k/dc5YdeINz2SC1bf
z78fZprJ0h7q7cIkB0m5XFZdB3QrbK6sc7tM9qlxhkSHdzSJirUh+GTdPOFQOfdTN2VrqPpiRa2I
nCWyKnzgZX30FyQmy0UVBM3Y6fQ55csZRZK5nuV8TwnPYNxPmB8k34/MhB/igTmO4aNDi68m2agu
8ahez+H2+kt//6a4G8Hce0TiGksVn0qv43g0VUrfwYWYcH0Amzf89ZW0a2NXdDZvJMtjO8K9+P7K
7jpoIcwWIGTOFeBdftt+qNdyTH+XUWBvaJeEXhPQ+DYWTEdthedRH1oTf3GqyYQy+Lcj4CzOSIuO
wd8evv+tYUkgRtW8STyWjO9Te06zfURW1L4tFnECtSPARMVd2Aj/YLfWqx8REuJLssCXPtlYdkrZ
NpO/ENm1C3mBByV5qBv10Hr9dKazcWNUdPMnBEkrx55/tnEWX4UjT3yxJj08guUzPYmC2WVnW3dY
luBh+D76anIhoJLWRzDO/gGdDy6eAkh0bBB1FLTkQ0cp8kYyFdZEZ1roqC5uBN0AjyFsHit4B/xt
MXKCFJgx5mqj4Eem63enzqt9ngmGNB3uHES0aE8Y/XhnNDvN7Yj1V5tyvujxdx9ciyJkw5wxdPsM
StcQFhwzi81StwmTPPtUNpbALZBm8JIvc748mG71VJLDG8o5P7hDu2c3RiNBMZjXbVVycrPTJ2jt
Tdfwz6r4thJBvqu4bdCgvmfo4W2hRj5qyRlrKiBQcJZWrVH+jqciJIHW2AjvOKNURmNQ0gmqYCJY
Rfta2F22FQu5qa635/7DXbpNtrnF9VOK4bWEnc42qIbIdx0jueNByWFaUWuOu8nP7yJoNH3hPHQO
GFM4f+YOUPCP0rcuZSUGzv3pmKRlzdyp7dDwdskeaUoWSpKbmdQXXKSqnkIzIRsUpVB0Ze8GE1EG
Wea8FoHfn/KYu/6onAPQX3pnS7SvpMNdqC6YmFKkicAZt6TCMNzhZnWWpsenCEN2j8W7OGjVkoyc
BNSFtrev0W+eMFJF1KdIYt1INjdaePqOgubXSELM4LLLNcqHwZ/vyqjYYZ4+WAB3Nnrix8bj8mhV
bb2VM63VeP7pGMombnm67wz2LlFFpI6wCaUxrvPvBvHy1NFG98PeJJLHAs3EtB8Fk+WqTUscHLGF
8GM7OyDQvdhRmFa7tuEuL52fjFw/u1FtBv/afmkgIJKkmBG16PioIC5CIOwHdFEh2LihaHzOu8kK
4zTN1vXHFI/nwCisVYe8a7U0iG6NFPkO3u9lWF6HDOUbVr5MyMOUdzeyRpeeBYRnVHUJAB8on5z7
dyN7iVIS0vPMs14aL4Hlg/8iTECB7Wy/b7aLhf5wTLrhXNkfY7z0t1P7Sh9V07/biMrnGg5g/mVu
tSedERSPGl8LQVO6wrTDROlWwSWYrdo80KoFrDq5rxoXMf4c54SlmWmiB2WEQOMVKkpvM7FOJli9
cOv9MhB7rbNmGELdB7uysHdyyp6TNgf/OxdvqPbuOszJpQ7IukCYR9JctTN9+EGyS2p6jlG3sqOq
gMOavxCjYsbuTTsyMVQO0/fiOnuWKdr4/ge+iUcB6K+JFq5DlCP05PaoMt6ttniuKUSLRNREk0jG
EwLpYHeVVjvZ2xDozVjJM7D8GSl/81WTcLbGqP5Yl+qDmitHBtUhHrDf/OIqfYdEvKlT+dWOv+em
ePRGTl7p9QBPSJuQyjZPTd4ea8/5rSGZhGOXAb+UAaurwnvBaELicwDDWbw7ejnCbKkAMUgQavVM
S51g3xKX9qqIKGWy3NrKxiiObqniMABzvmOYgH2k5B44XpS7IU4xf+PqYzIPpDRRSXluaS7RFrQe
E4dZYOH6aj+6vX/26pz4eYt1rKRfWhXeVgeecz8YmPtdP7urrLWDpKkk9OVALKfeGg0Rpo1jmHuh
guHR0xJ/2cRbtz6qR3du1pVK36f2lgl7wm81iFWBUJ+MnbUizYXNkaACYPdZo2WxF+uUpN6017bB
Yl3dsRlUz3BOWw22bibQAJIxi05nPUdI8BbK2ogEdmzfEIyHiFc4T4FDFkuL6HDsXO+gPEngpHpO
RIN3ktDCjZEGt95cPIje3wHOdRCUIsuHd0SVTH+KC5qGHBCA8itgt7l3e6b6RTOvc9sf176h39Px
7PtovkQhoRNwiw1nqb4a5SHfY11OAowGTf2SBPothXGf+B8q58Lrhvi2L2I3dItr1vBCxBJZEJ3F
ogOTj2apeW/J9ylGlVI4RrsyHeOV+whj+2xhqOEdp4m2hUP3mXyTVdohF2JH/hURjNbz0e2Ntnoq
ZMoYscEnRWTAIsUqiAnjO8mey09CSOys1N8lRaTCwv6IpuXHJMx+26b+/UQoHVIh09+1Z0djzurr
tnmMh/7LzMdtgAX3SVrVbXswPB89f4DazDcO1ly+xa0d37ilu1mmesBZkcJ2G+ofk1/FD4jql1Wh
HUD9LevTomBxQo2+kP92xzzjTIzNe6Hy16BEbeCk1W+/zWneERBrizt+oxPZRq/079YFwKXQcWvQ
pbO8ZGV2rB1d3vqU+IkyVsL2vxbNPFujJ5TYFQe66XusoZiJcEwCIQQQYc4nQaY61eVRMHKi/07o
jDFsbPuKxas1Qg6TNbbKuOardCDAk519q5IJNEv5TJBLu7EHILGuaWCIQmRN39Rxw1oXCaSKciNz
PlLXJfMmCea7cUQn6N54KBGfZVedvJKI8sSLNmBuhm3ANd+h1cT7/JZaTGc9k7pmgJVFB5603Asm
XfXoWe2JZi5uQlvR5EdXlTrt7eRaO5lz6TBE6IkLeOxaULmY0V4KuGiTAbxZpl+J0aLV6whqDOZD
WrlEJMVLiC4Bt2w/PEvzmGnxY8y7Ew2oZIekcxeMo3VL+BlK53zoV5iYEEH97OPg3huK93ZgdW/i
i9nBiuMFFl6i7DWlSN1KLxhDxG7uhjlRu9SoAhRauFH6rwyF2s1M8y2sJ5NYhzHLDq6JTjIverLU
JgzPmmlDxfxzxRSVOWvbvZekUa8yH0FKl+inumEHS4LxV1JwRsNAfDDI8itYjH/hsl4ZFJ4Xf3F/
Ao8z6RQv+Fqi9N7v/Js8swVGcAehxZrh6Lia1dyT9xXfad7OUtGnX0zlPm0lMzb6NwGS87VlTy9A
8OdwTn9CcNkEFtMGZDo30svxhbg/Ij+42B3rWOSp6jDWNAUQG/dMhlpfz4QbpSe7i0iJMfV29pK7
dMq2BEi4B3RzDW4okheB5XrskxdG6IoMBPajXNoWDgbs79FKuG606uhnz3P8o/CLZ/8n6R1xgO5d
DeWOE4/7wq1ltc+18sH24RwiZZf0RxwIfev3O8NGoG23Z4m8eI6q/BJPdXdshxy0ZFSuFRIOcH7W
xu6IkI2i9ELD4CN182cyGM6oYuEZ7ZuFuIVJ/c4CTq0U67UJE8gZ3gScHKjpKNPTPN3UvriDvP7L
M+qn3Mh30qFadxGU4HtbwjxypzBG4peCiGOcrTf5MF0SOp2egVu74x/6pt9nDLsOEYruqCLBrAKm
koihPsC23WtyR7ZGyaY515BJm8Db4sE1V4Vlx2tTQ2UdLfchB0ZcYknbmUyVh1+mAwq19qZ4R/eL
bX0aERpuqRML37PXRjbp6h5NIveHYXT1rvHsL3BRBweyGboNXdBaMGnZMOd4KCjUMMvxkejyIZXN
ZgDoc0sgHZzczKo4JUh4WXwkV5EhXnFdQxWeGdDkE9X3eIanyQwBfvQK1yXKSITnJgEtKw+S5tps
7TUFH8cC5Byagr1wxIvbN7/6UmHDTXrWlmmPWI0EvKA5DcJ8rCN9P/juyamJW3YRTBulvjPyJGDb
KFJEgOkOS9XT0FpbT84vS1pQipr9znImGWoPuLmYWG5yfPDIQra1M3DRpf2JVHSb++OwIzAAxPkW
/mF2Eil7BQJXb8U0PY0JuGZmCzZIUuSsGl3bFiHMySCSc2XNKQweVI1LM9wCq+PDIvLT8K0X1NXz
CibnrhIj8kyGTZzmhlwtBajcIrtHaQxcpylWw5AzWMo/8ynBHEMRryoScxRjKu+6jckjbBI4IFqv
OGuYqqt0dBzkr+vMsx9iQldaMALPpaofWqC7CzhsoFCPhh29laiCd3lb36fKuuncAp6Njj6X/gNt
CYQtT7+2IykTTe2+4GkD/tQt7npxdRUWhkGFDaXBba44rDrOQmfhfjOwe1mnCMyO3zFm3195cWSH
HotVqKOqxedC7yfxGPTvB5Og06bBt6DiMj31nIOnMn4dzWS+QRRJCz9KKHCKwlrHlsepuUwHKq7g
EZyzsdOc8aHJhvXRS/L4uHhBsaqXhfVyGIncCapjHlGh1R5Jat8wRGU5r7KpGBn1qj434IIYPafW
xiqc6DgspEpmRXmZnVmhGeqn8mJxJno++pKRyNpwdl2JrnDkdXaQrLO5jDdYzwkjWkZ5x5CgIncs
hUtYmKQqLd1bgtCVCUCX3TVTc5dWxXSuvSzdWa0tqfVxnPRgfk55Mv9EdQasyu1abplOBHAA61ab
IeHpui0lDy3dAbQVvErvJonNi+7gBOGVtE+djF8juLFnzRzxGBnYejhK0YYB7svkCrwagTnd0+PS
sKLFU9uLbq3Gq39PAQIMHIgfDvlRNHHD2hbpzeI8ikWXXJ0NBRQNLNEzxvJkfMkdh7ZHaf1OrxHE
DAEszDWEzNL/ui3GbDmZlTefvr9KFLBdPedvE3r7tbGMMElkRD5wO7QU+HTStLlUZ7NzuTTiaKHh
RwBTN7dnMef+xbo+9JpsbiMg63vCYrBaXHNefyMk6wiJ96ooJlJcMjEMbK2SX4WV2MeUn79NDfsN
MqJ19ouBSqvy+/XsSXnSFvMr2upoplQCkpOMayLur5iPdFP1Sban3Hoq7eTTrVwwUlmutqK2qkez
t40Vukmyliv+7oJjE5AzvonRmlRLkOyCKPkZiaC5h8dFAHo8vpQAjg+iITod44f1Pi1MHhd7ZPaF
bYhulbuijUXsVDP7zLgJuqpRDVQmeUae0M7eEta7E/W7AYT4b8xzl8K7xqTU/FCHlQx9BJToXKXG
bpnT9qC9Bh6K3dClr+ApV0HyA7U3DfHsZ1eRVM2s26I1ZQRohrW39Snk1l3b3rYM3H8uAb7IzvO/
+nQyjlNeGsdYE2SPZN/8cC0KN9d9G6RpHOaYs8oXGSPGyfpyjfxe2kxN2lKBHi7FfS/i5evqR6nr
LqGaVneLUSA9tYaFkY5b3WUW2wqXxZFNBAo3MnfHMK7kDiQVCT8kJFAaeTAsc4Q8YtwRqale2a6k
i49MLqMjAYvIfOm6wdgq2BaoqO0PGIgVu7MyXXeVP545CDMVQSdeyOgJ9hb6kbXsO/8O6cXJDLDw
p0nEOKSw8RxUcDy7K8dby3uc19auh4iHuM+X9yMJ4Y2EVcD1vDKIVz/1ylQ7RfdvjezFWxsWMtQ2
pYtCtKcMAzCqWQoHLjLaJw41QIwxMxB9lXsSqpxnzFHTPihjoMfXp9g66v2Q5Z9GK96Hq5jVDzgi
Fh4nttsQkh4Sd0ofXLcvHlP8FHRTfHNDbnNzUgNNyFE0wb2w+T9ICrlxyQW+TyId3AZ2FH5/7/uB
jG8ZYrRuQsbi7yUpcvfdwlYF18Jl1hhTM7EQNLjuhzb/mEqXLPj4No7KIawNwlANiT/exSq9iWtu
HGXa4pOIkelnEi+yofzLZJbsSswJJeJ8I1DvH6u+sDfIgRzmKdN8Acv6hmH7NWGeuumMH36Wx491
h1Qt95GbeRJqAHRLf4v4bAteMn34flDoa8riI0jm5j4qpbtDGMOD41cv45zdkKfTfibojldxDa+0
Xirq8Si5zRvSDxdGi7vFFf5JTC22c8bVadAOdxTzQVhmp4jy9U56xCfX1bwlXAH4B3nWx6hwzVVe
DJT90YBfB1juyqhV9lOgkdBl065nv2Li3i2YGaBBLlJfb9JYGBvKNzVDcomzR/I5yw2GumI3WCZV
dyxhfJfaPSXsTo0KjWPBGDVs6/mshrm6xxNCK9Bn1IDyqx6cdZ+g6SyRUVNoHUt6F+s8A5Cic/eC
bgp9XZpsMreYEDCKregs9GsFIQxDBeHJWEP2RM2UjC+jEWOBLIuNXSQ97tL6QcOcfq5MKiBuHUxQ
w2igWd+TSgis+6rd9StEyTo0yFmSyABQN0s+b2crMKPgznvwyKhYcvsk03pPdA85aojmKNAg2uhk
jwQOfoMo7gKve1m8nIF2Flw3cF0I5BjCeGWVm3x80k15TXIxH9UE2s6iKF65oxr3sOH3eJ+iMFfI
uHi1yx2ra4gW6hkIWL9Vl4rLhFaSmdxHIOCRsLRSPC/2XQ1JcT/J/D5tul9uiqZSaSMPiV9joE5v
Nc1z5C926Wy7aWuVfXKfSmxjJealZfnpeDNkI0FTkvlUiPC/3bIH2Mz8eBLuzIclHZON7TCEnuaq
3V19RT0/b7YiPAVOxQlbo0xPWso8euebjs3GxoKRQK8Q3D1EUgSvKRJkVcp8zaV3V9KKI/tpYK9Y
cCzmDKVSr+N9N9qXDodDhC1XWuc5ri/cSEgI1xukbQBD3XYzNvDYbXLaUDLRRCraEUwHGieqFIMM
oKw3VrQvAC+J+bFlsVlV+Qf1WRv2gs0NSEw6RPZCXEBAz79GOMjf2hAPHJMdOrV1dSD5rX9IrOau
KIpQDbV71Vdf9/e1OhbI8ju2rjfXiq3tKOUwWEEj9xZGo+ipuR4DpbtwqlzWEBz5g7VR9gFSIuN3
y/W3qmH2PuuzMtNbJ3eeaObJMMrZtAUSj2DtfzAu8A+qlxfL19bBroJbA2tZnfvAOWUGv6wQn4ts
f3B855XVDsnOdryQ0N7lHNt30vLR611vCYMcX9kpohjBRF0H895Cl7vLI+xWxqR/jjLtDp2IIbtO
jJ+YKHOFB+eA0hxvNMErgUkqcsv2vy/xHnuecWysVK6GpQ7Whifvs9nTO0GI336My7t4rCD1BI69
8T260mNDJQixhaoshbS2jHreVbrcD2qNe0K140C2+fwRjC6MZ6/gD96k9TOGpeE+qM2cTD8iliF4
+vs5jr98gFWRa7u3IzEMh4hp8c6s5mq/mBVmxc56gpjjAdAJi8hjw280O9IYvtmoNO3rd10KJmpW
/Ut0tG+Bg6ZbG0YE/VFSwlAvOsK7k8z2ww5NS6jHgMqmr81151mIRurlZA2TPvh+eqBP/wtsFRW1
i3a9j4F32x86McrjMIznxR5WeXl1b1y78DNJIFdBiCMylFRU1+tSUX4OC0lB/B53cCRXSTSneyT+
DA9qagXp762B+EbC5x6Mtmm3dgH5pqUrvkUgG1qfk6AJOVS+WLkTiUd+MD9Rs72hP9gufVWc/Iqd
L47gF4uZ2y5XdI9KE6yWzNPXmjV+k2WSIWyGGw7Rzjtyjc85rdYwxW7ZCaOsshz22CJ58OkAcXHY
d+yi70j4Izc7cQ4anwb5tIjCjGg+1RHTnjQ2ERR3b70Y3mIH+C4Tso0Q3gP/nX0Gt0Pb/O5iyAHc
Q/tVOmCIEfYO/BwZqqgRgyz5ZQ0aiKnAWMgmVHMtBiV9zJzmPZd4cbCIGqejDAKWqdMlXqjl7Ggk
pd4dHmxIa/Q0xpURBHpre8lJ6f6Hzul7YAahcxLv8kH/dmc8VYK57Nw/0035ZdJHNLPld1MAAvDm
jm064w9mnzhFSIB/QMG5skrxK87eJ9brcIFwEOirSnSBixVfUvZ8mTbeXP0LktilJkpi0w9sFFXd
3s5VRt+1dlBtuHRduPJTF22tu9DVGNKJzi+hktyQ303RPWuswaHnYrGKRfphpL7eNLJfq5RmRLBM
8XqMaBZaMQVEMJwIliRYvE/OkWQTFs3ZMXWXeeNxF2Dqg8FGCnWuhmE7Vf7GUfGhsXDNJwPlP2pb
Tnjrk9vHryFfXoWM8Kd1DxJBg2k95nQFMF9bd1Is7iYa/GWTCdxzs7+3PX1Y7CuD2caYmUzBI0nf
EaN2IhVS9EqpM/ZbdyDZeVDHPiekCS3GF/uut7mkYzyaGhh1xVJRJE9MTG6HqFx2vWbnZIOBGgxv
S3RSE2qwlRvtlYehcFxato5CUdkdph5V/EKbKizn7ICqT+24LsM+nsgrGJhROTbjUBBaVDQ0xuw2
6A4lcRurzrLBySlm7NCIowaZC9S/HD+Y+5vbz/ormdCFtBgBkNjb6yq23mpVsIuLblyze6fTcmEX
gBG/X0+R+ESltEWqw/XUemwf+QzYidv3dSsfm7kKRVC8pwEZjbDj7NXU6reJX9IQnNRJeXD5sxm+
L+ODGR0LX/mfscIclTl5fzNFFOBpMtdnup3DOM6PRuz6j05pB7jpECrGCU/VqKY9GmE6R9en2vFt
dF2Ya6/PROx5DxFWSRhHYe1Uw7PFufbkFzc1owkdevNuyCz5lPBWz3FCY7V00sfvZ1hAdpOsYhYc
MkwTKyvvvh8iizjqMVMn5BvlnY1n86571G00n72S1u7iVJfAyKrLdTNrUszyjWXxV9//pgCbs5/M
2Ucl2jsRJeqfvr+K0oXKt+ld71RdHzwSw8K0bClPZM4+6vtF39/5fs33Uw+jk6tmTKJXGpqIa3GK
FZ6Soshvvv/p+yvH9BmKfz/3J5OxWjWzUinnP1/z17f/9v8IH9BcbZvO9vs1DRzR//y/zeu79FWc
3uSbv73++1UueOmjVNzLr394GmEBiLETXZ8MV5orbR1nayz0E3oj8ahUmVEaE6Jgwdng6VzfxWgk
H2GM7Js0id8kG8tDZI4tyzGvst1KhMbiJ7ia+a4HqTSzPT6vKL5wRrSsJ648xrWWx3Jo9UonJcuQ
KXc2yhads5XqgPOFTUBkyYijhpmWaUVcVpnNPr9P/N+loMVU1M10GECCqHksVzAd0m0c1e16DAof
iUFsHMfUVtyj4/GI0gQzIf7zwGNEiu1l7QR05iw1b4zY1uciDvHydTwpSsbJmsJjWOjIAP05dvlI
uJwBhSzIDHAPdAQOKGsq/5oPQc6HxfKF7/NHlNMJhp29axjwHb8fpCY2EfEZiU2JM0Ez5RtOH0z0
BYOdBg3CgD15H40GTQIukJ2dq0PR/3YUWtwcwgc32rc+ffGZcoGYyfeIh5AAtMDxpPI+7QWcF+za
/ELqS7pr3OWH4RLjx8wppnw456OB40DCWcBXBLEysxXYjIF9PQeNqOoepMlVTDd9OcH0mWX0xdp2
YwTNsbvG36Xcl6GtM1o0vdMwo5p2SIUP0eg91Vl01LLHaD42x3FyvvQCrlK7WCwLtfau0M8OM180
ITxU9fCZLcXTgvUvHLLgmDfszYrhhg/zbBXjL8NwrjzzDcPO/eK7xzIe4AbV4gsoCwaH2Lqfh68l
z82VhfBho0X0OTYQzYTUD1b3aLRmE0IcQ9trdxs1k8lBmUUc/P3gel9MGFc2fAaGsxxPDKw3dNzn
zZQKwqYz63aisbDuUpJ7c6we4VJNz7C/vSQ+R+0ZTfCzWSkk9xBr8WVGB/ZqLtbBnMAuhJkDx8Wb
k4Orb5vG/hzGZM29ZzqYMY3lwgmATlBK0Tp/Me3qVnLUVukig02m1RujV5BclToQNgIEPxP9Ebju
XcNGQiujP1VMu7omcY6J6tDAexvJvJGP11w3JQhcGF2FP6ABRO6JiM+HRkGjeFiyxyhgzWb8DZWs
tjDeF4jwZFfobVtovU7jbNzSP77jo+n3k8umM8vKtYkkcpOkvWIHbh0Rqxj0ubX96nq0eo1e7hnh
2XvJuzYkGYOcJqlmQu0TkPzcBHd5hVyoh4qAjcTk3qlZPmQDPlZfz76uCY6+SK92LISGiI9X2p+K
tRr0iSDPt3aqrn4ci5PTPLjCFAcjoOFVsRBUHLaIwUvUa/xXQle3LOBOV1V01/0c76R5wA+zg6+I
oK+/9YOrfMYLgvXcrlydc1WVzrLVfveVMNgN6yZG+RvFBJmeKa3LdcA9aM2ojL7eZ0PRT58Csegw
mV8tDN1TXrQn7lywCpxVSmUHCPNaqYES6FGJeDXMxLwFbbWYzsEZ1dO8jMEpsm9rTnuzgv8iZ7io
k8VEexZXmUruhbKch1PgHgy6U/tgym/ZQnpLvEeRfxYL00+uecyNS7VOsZ2sdZuvMe1BR1ko0XFA
LThkJuACe/ZFVfiNy/r/4Pb/DtzuQA37P/Dx9Uf/8T9+0zjo58tH8ft//U8ek88/uO3X/+Mvbrvl
/IdFtAUnJsR9KkEPbPr0+8pt/8avC+QYNv1PWqJX9th/cdtN9z8CF55wIEyU12CSwTT+F7bd8vke
FZIfuCZ9KfCS/w62/U/UnmOZAvyZz92DcBmPDJh/YMkZfSuxrQ7vnmPQDH3ihArH/NffHY//C4z9
TyQc78Ff4rmuLyyBg/gPyJpyprSkNfXhX2eXme/u3CjZRH69FjZdr5bQSGawpdv+NxhB6wrX/HsU
HX8XkLwA3C4tHZjAf6B2bZelrHPMrwYlbS9f3eQtIVA56d5StKC9zwSZsEzzujSCF5u4LZBfXBjv
tTzJ6saxj1NLJ2/bo+//18fjTwYnvxfOfdvhuLiSPsUVSvd3iLwhBUlPvtVXZBdnP50ZCcMVXCV1
vI2Eh+UQveu/fsN/+pCvbxiYaLdN0xR8CP/4hhrATt0q+UXQdLXCQ/nF/ZbRhKDP9e++kSOF53Be
UgGTBfDH2eQlUKH6NoIF62QXF1XogviUYdfzv36bawzCH5+sI3kH1jPfE9IUf3yy/VKPk0zp3Jom
mhyQQliQav2a1MUmiogojbAmeP4mVh7Ou+WjaSdj5Uprq8AY14xsRhjv6Nm2zsI4MMlD/Jov9fSx
UHrXwl8Z5RdO/RN5oodW3phypopTaKN+ELm2dp1pl+UL0HTaRnkCuKcCVbBgDpSQ4b1h/a//1n/+
7AhVMoW0uR+4gXD+OKTiGhFXdqwPxdU/AOnLigzyzut/+208YTq+T3yU58DQ/qdzEnYagijwuog5
RCPwEaLXUX8tIf9PiOY//zG8i0sSlQQA4yA2+ccT0e1q5GRXRtjcoMWrtn7zQ47T5l8fMflnxgl/
h2Nij/Rd0/S5v/55zKB6C0Z4BMmokRIcn8u0qPZC7Kef7JjNY/C3J6Gsiwrw1950pEfUpyAeA4yZ
2TWgNQpiepmmbUQ16NtA5ifceFaEJdNsJmyRVTWPon80m4U4ro0J0oV6p2xMgXlm74K2T701UATV
qJ9wKGY1YeSg0fCBhbsarrFMLi6TdGZ71RcNxmG/yz21Y8KlS4Q0zYjJk8AkBlbkNAVh5c++OhP/
XV5nUrP2t2VsobBQLTIDY7ZsZKd1F/3S/SA0GVqJmRIgLMfHWoiY3gIum+pxGpVZbxrIVRr0L+9K
Qyu2hiOIBb8lQjQ3Tg1EjurgBa6bbGej8bJD5potXTx/9tIIVohjuzsAOoTveqkxEzgblWS6l41A
N9SqNkLNaiUdRv8E7ynuc6OTp16balo5cMSWFT250d1LlE587UwZGqguTzua3Eg2EP3k/JBNE9uN
fAHKzJxCO/jMX+BaFgolQ+Z022pyaETvG9/LsAqt2iQtPP076mKy31f8lrjbVl4MguXUOFVGq1pX
z3rBLoP8VdnyabAN5AwK8j9SV2HOw6V3M1M/91UUw+tyyuBTGVEJ9SrG8rYFpW/6X2CVjAK1wMCQ
h9Ji8LZT7dQ4tuI0945spl3j3hXUQp/IV1ub3owuO+MDnLvCBzwkpvczZa7ze2ltan8aAEsYIUfT
LuYwpWxBCE+VF96SbfAPR/mtR35hedUwotmDDkDi7zgmFYoymSVm/9DavUl0tMmU/0UsbW9s+VK1
R7ireO1FUNd7Gso5H40bLDESYPzUrkXhWvgEjAZA2eInk2GlCyXOqo0HNpJiOrKfzNp1ksG82bUW
8K7fZSmN4cU2fYprA+QuY4NUkSGV8uF5Dpi7dMx7WtIamd1hlJ3ESF8XKGRPZKJZ1U/8aonO1zoo
2u5j7kSBZ9Wbp/nRjLopvWfv7SSPaNlmTbDy6LfFPpEM4wXTLoZNWwbgjfsWTMBZ9mW/uNXHwkVL
nDEDJfVLU2EAdKOqmEG3wdmz8FH3aSePjQoKesgl5Ury7CPysQ6CXUaCWgsM/WbJSR8OEYBagRua
AVjLAn50xESxmlzXeqD965tno5FN8OqZhlWS4874z9oHUR0AW4kSFS7BGNBqq6b0owLk9mMk5cyF
457gmbGx/tGmQ2W8Up5LghnXV+cwpUkaBHUORiw/1KaG8hRHAoyM23PRz5Vv3ve1qpkOpsZUylNd
QNy7lwhMEFtPV6msQDbqboVKeqCxDu/VsNOXzGQrxaBgKxDXKJsWfy2AyyZ2H6xGoLX+1QyFtvgK
qQEyguWYEp9KIbePQanKcRNlHiG0C4rkL8y3tO16xylqyINpCdxZgfH538yd127k2tpdn4gbTIsB
MHxRRVauUpZafUOoJTXjYl5MT+/B3sfG2T/wOwCG4Ruhg6TuUpFcX5hzTMQYbDqfPZN9eCiXovMO
iV9KFx2QocVhUXrIAYwRtPo8ara8orUQ8xYnWTveE+Ctw3MoPbY8oplYOiwWknOoodUV6J234qkg
8K5y9hFVvOFMj22F6YhR2DB2QA8cLRSu7v2cZek1Z31eWlQJLIg3BtSXhLltRtrQrFcpCzqlg0VL
uzjbD2CZjDBu2/SXZLenPyQyj+e3hbZKhR0JMc0Zw4Ne3kUmgOYAAMy60BLtxMo0xRUPbDOjcnOt
fWJHFhVF50+uFyjAjh/NWBiIGhQw1ktUJZN+Ep1ZD+Fs6GO3Y3RM3gtcRVpxtiqROhKd0H+OMy4i
RlGGjVknJiZgS/OOUcgZ4gXyYDQUOMA0r53h7kFShLyZ+B+aaQ7u0U2GePwp9HihEVV52u0MKksP
jFDlmWyMhIpuYkh7C9Yppl9GyGJ5Tdn4gHhTeV28uIs28t66FgiZ0ra+moxglItM5Wy+RikmIjYW
1mhfa25R/9nV/bk4VM00GC+W28XsjMF2eR5VgYODgPVkDevvz4n9f7uz3H9Xa8vV/Zf1G39WdP9I
Cfr/+s/fkln1r3937dT+8ZvwT9f2oL7b+fG7UwVf+nflsn7m/+5f/qv3+1/1jA6lzX/eM4bd+NGn
ZfqPsM/1S/5uGi3zL8Pi6tBJr9IJ1jKof/9uGi39Lxoag3YGY4iHcubfmkZaTT6Toor1KgFhvCf/
1jS6f+EO+lMSrbhrl5Lpv7/4fzVw/7OsL2H+x0LOMz1K77VpNfmuQl8L9H9rYbi9YKDlbKy7zqu3
dbwwCBxVn+zcEhc70NHTFLesieypftAm9aA7JExiIB/CKEsRCYt1hePahM3pEquaBLSaeXdFayd7
W7Ey8zR0a3Gf7VD//5LFEp01G/Rx0ySnOX1qhaadSA6nvLib44kaR3mQBcbROSMyIMNc40ipc/PY
YXQwMENs/NL/WWk3neQlElakfYlExlxxPYp9Y9o7VSkOSfE4zwwztZmE5SFh0jYNFZMb9SAcF1bg
ApoHLBSDrYUEpUn3TYJlWp7y/gck1BDAyTR113KJXvFwMOVappuNSHuyUpYVU2kGEcut3MDJrsYh
P9lM47lZOV/MKuTZ4W3sEZ7dxJ4VgB5IOgvG5kq4+fOhQxVwoq/J0FV03zr5PMYwWFu36tnJzEC1
e9HPgYHeOpqcaA9Vf9ymFH3bpoyPJbuc/ZT4lHvobk9miUSyEzzfvQzKgpGAmrMMaDNprjsbwqZX
s0vfHZRmaByt83AhSosu1Zn058J4HDLLeBhIf9A7Ss/Ex2Wpz/mm+CwMI7lYabQ3jKamIuzwgOdj
S9K0aRIH1BCtaGisG7qsvNM6ejSF5pgdepQfu864E5ULDdyE7tfWhwzJ/IQuEBzjxcPrS+uDIjIz
GuPSi+Rkgls6lmP7rGqj2RuCXQ2wkjwskrq6YgmqrpBGnqwFIiWZIAGlQMugvf9GQ4mMxX2ezXVh
RZW0R4qmk25AZ4CHY84gj6P9sh88B72/O+w0fqRXq9fzndR5aJc1O6wkL46iF/NeT02Go8xYDcvS
H6qIha2hqV8Oe5V9Wzy5PPJhpBthV5p1IHLm87ju39O0Cocyc9AyzWhsi3iH3xezRK2ePN4+yU4A
DFigUn3agR+IUHgOCGTN4kA85XcCWP2HMUDgQ0PxkvnE1iLU7l4h2IaqHZHkwwTR1++KlMHcOR5l
P8SlR9+XNWAlViFCfBqlvM4RtDIWNdmtRsK8aTJTITOfGMfARFNcOdKoHlFvc7k7MEOEZedwgqxb
17EoiBP/0NqAOs14eB5KBNAJbpoxu8/zqttZchrea7PdF0O/3BLXOI3L9MTSVSBm67/wVr8MWntF
Pu2EvcWPNkdMNsO1npqZEHpfvAEu9ALhkYtB8f4Q+4pAXwgh26Tvzr5uBzH/QWY6nTxX+N+4ZrMw
rfr2zoE3cwQOfAJcwPI+Gfh/6/M1bgZU8a4z4v5NeRmubWHrg/CaD+lXaWPSQDF0jOdu9VGuWC4X
In7eo0OJmv2UExmrxL1sy6uvVfK+4MFSYykxlMDCkjvzriFVBy79w9JFNfyHl9bGcugNOBkGK20P
fuZ8z1jmNkzozZOZrt5Rnzyn3pkQmumvbPo/Dam3IVM4XONihOedVr9TPOQ41Gb3dTvmE6r1dDZw
LLk7c/IhNfkevc7y07Btfau88TlnHb+JoTzfk8V6ZhiJ9X3LZMh9q+ZpD84d6u84mk9tX5KRNUY/
EEBSaNYEAtD4PFqux00m7DfJgqypiKvpC6nv3RWzqzQvPiRJPAStksfEa36bfmHe+da8A3UCwKfD
M7fypZmQI2tLGJMMunqzioj9dufsLO6WLcv4/shG8nnEw+LWUB3gTIwnBHZnQxPj1o5MGZYzuARH
7xYkDZts5GAAyX3A/NnvisE/+HZNkKAHJOtQNzbNDL15Z7y5KolOWXfP3tg/0xdZR2XFB90DiRln
FgYPUpsJYLuaUkHy9tTT4I14b7TlavjeNeYQDmaArohJxR5BDAYdjHqbebYm/LDIjwsGP+GShIPT
agd/qBLWS+UPUvEw7hlRFlhengYIc98zmKwQ07snbgNcWOnFN2fOKAO2WJSPG5tox8s850FSMGit
Ewfrg0GY3EKlc+iyHeoW2lGwLemvBO3gNoWNi7FWD7o6RR8jT7YLFTUGrhdaouHgXdIL0Rpj6NWp
2FDD8s7ZkEZUckzYe97pFVvXzM3qB8ymyc4z+81IoX3OetxFIC6wGYPK2q6qRwi01QM0oB+drrrA
KTz9MI5kx8ics6hEtYnOE+ItD/+n2muY17b9XUfgr5w0jdA49Ja5upWuvbZvmn9QFQSqBJ5zm2Eo
s3FExxxQCP/B4LtgrbTPxFjEzp3L8eHPhxUT5uftTjA11Dug5maNBMieDPAncrpYmRYfrMJD204d
HJkxbsfWPUIYZCtvjy96Bb9lUlduLvNi1tWBJ8jwIEg52JRU10ctivZLFMdcar9rno6Iiya43Mie
cfGC/63vBiDqpmsgiPRYnuoct7Vv/cjRYO9E5EKstyOCFVZaRlKw4cq8knyLaZcuzg9JIbHr/bjF
woilZcxzpPZOfsyoioi5QVTUVHTeHclXBJvQGK70AdZo9/BQ2Pp3bbRRXiJOzlCN/4+XNv8otf9/
qa0ZTv7ntfXPVP76+DV+/7O25kv+VVtbf+nCsXTPZaLKM80n5+fv2npd1VBvWwzIfZp/z6Xo/R8L
GfEXKmLP9G2fDwZDzH+rrc2/bMN1LeY8HmE8uvN/tJBh9/Ifi2vWFqbBbID6X3hr5u8/i+vKrwhj
algf2sDGQseuGUPzgLmRfIDaJz/MZSTPE3l4hHxyNXUTpqw5Is4DaCfVJMEvkZ83odf2igZ3xc8j
roWtCpd/yix5F6mUxPK8e+sR1h+8Ab7lkFJ9uhnBavNT50wxLakkMTcr3mTPZM0CnhcKADNB1GfH
TKwZgMvdkEQI6AZkBh1jgWtRWw/AFnzU4Dj44xTXfmaDsJDdzkEIGPYI00PL408G8TWPdfbSA0dB
Nk+Mkd/ZDNHZ7W9MN6nvKNEvtpAnDdP3pgZpcgTT6YY46t/KQkegk7efhC29EKJLMI2jzL3MjJ0Q
GRpbSQ+fRNK81fhIUedi/ZzK86KKIlBq0q/slicZYf3S8Mwv6TS9Z0QUuNGHJ397MvqAspP9BAPm
1HjRWgtApXnq23ze1103YK8uDzHjmwNwW4UgQb5EuTYFVZnb53lCUeDE1U8EAet/e+jQJZNwXo0o
hvQBkzkie3VkyKhvJ2JOZvEkmA4F9WBkj7bXMA5WWoUKYrBJHCBf1Jza5ixKPUxbXUdkPqZXOAne
1lH6N2csDYEhv+Mqq/l0qQ6cyaSCWFp36BlGg1rMXxoievZN72IvYam+wVlS0h7V35U56kdCRYqQ
fOHsSAwfVvSWwBcXjNKTbwwFJh0pqKCTS9cg2k0dZT2PLgHrCKjcF+QhR0u1v6C3NG8gPmb07sUc
6vQ0e4+8JykpBtJ6wbMTJz91e35zCaLeTE3nBhlytKHNn0nh/ZF0oC1zP6Ew1Lo3odOqlQaxWR1y
fTd9j2FzPc1xKkOGDtBZ7QWyxpA7R2tEm+kXD7Hdnk2aSIAEfhVUTE7kGPdhhm6matmdo4o/qZhx
PErJGwV1ibwFu3GfZD8JptW2qNFN4gxIbmkQ3ApmkXv4VDNeqIolFpmcEfLbizRZXCJxtjfeOLIS
wDxS429MLd6yyV/THjTYBeaM/M+pqtcMuepGxwlaLkN5mCbF3Va4O9UTW1RJ7x4gn0spCGug5RkQ
LAZp033feCROdrdKJiDxi+7G/ZM8R1X/kIz2zymF+aAkZ+S0YLbqYbO2DoHzNKxdiJz+mTFYhgxD
P/ES5K0t7sohemuIFw0bx84p5ewszCswSuR0AsOyI6Dtay3i6PC/a3y/aa0/OEkbJGmShRJPC63i
qYFadYEo8cRNB3ws4sFg53XCES8uviIP0+FqFEkBd63ufzNnJH7yMlHKXvDxiCvQqi3c02WTWe2j
jzJqn9leux8b75yaiERZ297PWurhziAWx5X9xxSzoLPTV02XajcDstmIKU42jdadSuFnmMuckqs+
AeuNXqiG9HIulyR7sx2JV8tnM5G6JBGsqdKkHsDMH+XMxUSMaZzb79imVtTEPiVf7Nnpi1vEM2YZ
nSgYahKPnH4Js6a9FfbwK26iX/FiG2jtusc+i1Yaj7qNUXqXOcanrQadckxvLmwDNpPuXRafMTQb
FOTgc82NBtwG742MD0PKPHBQFp5X23yr7Yp2Kq/2Pik8EIt3bt4+TmX03BOhsC16Cn53zHadDsfN
t6x877pHMPxnviKZ/ZPUiYHoycUsZlfuRZ3fwche4OF42b2Rie6A3u+a8yDf5uy8s3k6JYP5yX6b
n2X7HaX5U+beD0JH8VxSsM34uyYN7XSlmt+zDr6H8snGS6zmDcmI2PK1Bpe5xE9LBbNLG5Tr1fDA
lNHhmKFeHiWK/N5HAZlmts29bh8MvNF9BjSB2fCT7upxQNe3Psf3fu4+QCbfZ7UZakt59GeJWXtE
FWc2Lc4GC8ULqtcbyXA1gw3MsBVsoByilFsP+dkoKNtX/5GVa85J+RHbmVUAxCMqqKusDHC+Z/Hr
4ohbPGDcmOwq0Ju+uYcvHYw94i+dci3T8d0l6XujlV4ola8d5UrCi6e2xjyAwbLObwvC1aAf8u7Q
zi7aRkmvzgpol2CZaLl77Cj/MHjmVMyHSy7cafRoxxpg8v5MPdzWYcRaZ9NA19mgekLaM47vyZx/
QCoCC5AAl4pJOMDwMLKh2+UGsPR8nhhpN1agSm/1ZjpMPRwzkOApq5gbRKbGyef2nxtsC0s9fhuS
ACHAgE/JoNcwYhSSqWhIwj+/8i2wCq4CyfHHHmRCHede2o6Z93so21tWmg04uPrAxheja9ffJV7O
PEQgxVVAEDcWdtWNAdUGDAAZcNjCvoaVpaBnyJYwpTElj4hvk4Nxcka+uZyMbToPzg7ioAlNJi+0
KoSmzimo+7fW1DB9ARTYSJ1Qy1hI5OJe9gsowKk0niyfDn6W1bcgrLOBAknchEEEu0fQCupDHA4v
hKHs+ZnV77am32MmQwCMW121JOOpUV6Gvjy7qj+yOrV+JFCbIR1vO9iXIQCaiGwvcnDXDAE1IE1w
/Jr8Hd3fcKmzVY8xN6Ustw5Zp9q7uqnaQCGYIKUa8Mts2drWi6yG7OWB+Bae1nM1341yaMK+Mu9Z
GFD4/6KxoLGaYaq1k/vN2IXSyRMezdO87d3qqZ6S8djA5QUNcGVC6Rxcp/1BAOswAOkF2ecHfZeB
GBiyk63YTaStd0x8/E8DBqSmuwnpGeTYnZKUt3o2nJ3PupWolHWN/DXMVRPKvvhRVawKfTXzTlrl
u+HnnAjdqF2LL3ua3zX6b24r6HK1AZem0u/sZGg2ApvSTe/hWrlLf0j1eA8nR4xl/jj3ydVFB0gY
sD/tO8XDPbK4yfFF3Aut+UpdotlaIJpeNuKb7s8kPuCTiNMZtmyGyXNcSMzy7QJ//jiQQjrtPCDE
AX4F7ER73cLY5ubV+gPAzJEKwujLhNFOytk0WOU37w4rHpPRjMcDI32RYxJfGaPqBtgbv26abbOe
xgaruDwiu6FNwG1SKwRGQgZCttqGXSm7MIV8hdynjMibf0ahvsIqKCFckqIv5VNRk4Msl3H+6ZbD
J0cxQ6b6SeZOE6Lz/Kh7Hv+jMlmj1ZeRtRuG2AcnRZTeOl9LB0w9ar7Le62NoF4WMP9w/gZoTtBN
W9alEk9uL/zA1C1yPQRHgud/ZIs7bNi8hjiMvrx4+IpeaMUpu4k/wVjMyDt6SMRnvcToM83EusqP
ueDHFidHBwNNPKZYTxfjXtIclKrLz1i7io0GhYD7vwgxNtehGZdErVRgCtoygEM0BVFtPpv09qER
uXcVFvK7a5nVW0YkYD2KtN+QnAsGqsc4xtB86BPmExpz2szuOam8TynYxEXiVy0HeAAA3xl6XVA8
k2Md2/HOhqF50vkiOvKtT6oD3iqaeNGWW4NFLevYLN3pXkB0RI48c472WAJRXolxMzkeRIBCbY14
IN4uSvcRtKgNvIqNY6IO1kgudGwLAq4VDktKBZoy2Orh6sOXc3fLNIOpQIcTe67D8p+gESzz6VL5
wBNI04NFfWKZmzw1qZQ7GxACcomtzD2TNS1WYjJtn/yhVVsL13bY5YRvCf1lykR0sG2258uI6dwy
7u0k78O+HT+XErcoAXTXZsS/wYMZBlofHYrKuq+d5tob+ivmz3dzVfrPGojtvsvfu5TC34juHPFG
L7Ew8pV3cQouNDImdx+biOIW7p4Z0AscNOsRjl5xZn0cFL5uXiKz+Cmq7qtrCW+w2Nii2Sdjq3Vg
CTMZM40KBbvQ33B/pBvpaf0utrpQzeO9LqqdXWav02E2MWzVFt8yiRmnLk1HmEb8ITr/Ox2AMLn9
VhPaE/nn/CglrCQ0FtHWTjsoN4vBFMXhH4prA4jM8jXEmnXoVXsvZvltOQsvqICRBQIDxL+i22lZ
tCxQVETbkKQ3pTG6JYS8Ws3FazbJV1rRCYzkvDHg5TRJ2WAkhfyAPckws9asgGtNbEnBsTEseoei
1+a9m1SPtc6b13PVHwdXvo5KGwO/lb+mXBwzMgH4blwNmFmwZIjf6wxtVwqlYbJVJzVYVjDyfLD8
2Hga2vLWJS6BioRUbOK8TAMQGYrIDZC0WGtQMu9nMUWYV7r+YVDxR0GODuxqeH2QalS9bBfpP9q0
opvJLWwAgVzrWT90Af3eky/GeZ+wuj77KY/BukyIitQNKjgs7Dgg1IYKJ0X37xqkOWKlMbpCO5Lz
ADsgGh4sZ+yf1dC/NUixRoxOJ+Uh14+LJvRTJQ+skLcSwPoWBDRey9zrDg4xfpPh9D+SoYu4CNQP
3cMQy/m4pdA6lY1WnI3pdXL6bssuvg7tGW0PUqWP3k0fXCKtN72y7mqQzmlhi2CQGHStKX6vYDwG
EvP6prBkULGfD1iNf6CN/2V79i9r8g4IJKad8JORMnlcjrmNudbH2YcIQmk0gYQELOe6iF67yTtD
4UEI4TlPVQrcrLHmYx0JCEoxybNRZrEn4yi9YqT0wrjq6QydhsbLKhnE12LTRhVd6sRPzIPzqytc
Ii0lsBNF92CHiOGabQRcHZAXCws7uUUb0PzDpRybU4H8jTg18Fp5MmCTrQ7NDG3Y6E3YLhaRd67J
K2nBh0469WusPxVty36wtI89QcnAsiaeX+bRtns4gk5pw5U0P0u7YWKrddnWdtp+2wPlw4evDlFy
ilihblo96kK7HK9zxfx89BDiS8x5QN7PTBvXd4Ahf9a9U/0ZB8Yg77UXxZuCbOy93sbLiwfzI6zT
omNVVVMMWupKmp4EJ11cTDjty9A9leaUhB0lC8SlkeyXKD97MSsu5O7idzvBXIwogFPrqY+V+5CV
+baYMzpSxOatxNmWeFN0K8UqeBq0uzLTid/oGByIbDrVRv3pst40xmrj8Ubu9XeK9u5A2A/UqmEd
anb2DVkUj2NpHVI0cPvSMc1T1rqg1RowmsMctqu5pXcgHAxSJw/RM07Rbu51/8QIjHPOAQqkrTiy
vz/oVhHWboWBLcI2W5LH3kcNTARuFnd8LBOPCPQeG0JrTYTXdiCn4Vj02LpdYtZqN7nzHJz6hDwc
c2+2jw6LTrICweDow6c/liDkZ/s7QuCLtLLbcIdSe+AEENVBtmMWzkSF2KYIDeyG1oKHuqmr+7ZQ
924sf1PVwTHu4OWrhYeZyp4TcwbDpOx75Qy3pQVrOUoQasOgNrViKTMUHJOMLlD8PRr+w5iwLSAZ
Dumo7l9SlHZbk3iywXTwD9cn9OSfcoqzJ59mMQUKZMsIyJqs0u1ImjTHH72blnZyM/eCaTQpjmHd
lz/JkfFDxvlrMHOTwVYxP2FeF5hupudeYrOa9USAdz8UNRSvKJN2APHb2NStmEN69uGaG/Sq6Zg3
+14UTqAc5txJZcPTsfSbcK3qpLqY/LJU59phZ1n2dRkQmIEfuXhUWn6imjECFkIN465fVZ3XW04t
kHQdVR6ZeMj8aPtajvC6H76aFLqQRR+b90t5SJsXsN6v62yUqGlUTxD0ADrQf2YVWM5iwrYHMo8I
itnCZ5Fkm3pdOSKdLan1FjIiR1ifnYRwA9mwDevZ++1LedONej5KddS0VuwokGH3Lr+9BJIWvtPB
wUmyIIsSagkhreH44/6BnHfHfmzayr781VX5rrYgHSrnC1gbx4HPkGUyfvjZuOwghnzTis8PM0ap
sCgwJkt+XUY7s4MURV13Hi0XLq1okOZlZB+60thinkU7oOPTZf+67MQYn2YbXNw40wGNQpQMyhaS
KMuYOt2mhyjQbashx6k8vhJP1xKVk8jQ6/C0J7xFDvgCEqj8AG580MOAQwVlfdWk3ZwNJgL2wmZ4
Zk+Gp6/MWOqMEmjynw/lMm46wFPBkNtkKg71K+CmbtenCfDx9UNrVCv2e/2ladY8Q9evjxu2XFX+
3TszVYYAalYSrHEiA/Oioc/c+77RnxQtya6ZKYI66W5F7Xwxdo63FDhXNsjpK2mHUB/G4lyzRYcD
O/t4AOI8xO/UiyXagJeMwlnL7uG0J/uyxadee8beGLjXcK4z5G4hnoG12aG+eGq8gheszJfIYwYe
oSbf8WjAoe37N7A49CZMZdhFwZLsTHdjKLZW6QgVWTSSy1qIvY2GI5094zgO+LEjw25DsMVLWlSs
GU07cJImB3o8OQB2Tf04yveCp0JI0oNN7AaHXEY2xRZV46U1yni3SBSvNnHAwUwoHhb/GOaa/1Ol
QwXqVC/PZmac5r56FCG3GJHOLaZ6MboX5RCZhYvab6jJSSHc6xoADNTfateDN1fWsedi7cSs9u1S
X+oZDvnUqW0+COtcSnlcWmWDrgcax9x3qyv9FVmuyQ7cE/uSdcOmItdqW9mhIAEET2OX3DeU5Tut
xcbd1CUlCNhJsCVSh4bjqH10D9MUZNas77vRJ5+66wi7ZcAkmEHwzlqXuvPeiqyPQzR9JnNCGwJk
mRunvqw+OybbwPAZeMUseAObgCjOXLCILpykBrSCiFeOfZQ2u3K+mxJ9eB2JjRZqOBvuFr862evw
ekKC5z3jAN6dwApivsGCwBdwahzx1ghUydaHIDO1l6VUzxkrv1UPgu6mu2xcaFgbl6XGrUpIhsa8
LTa5CT1j8Hgdo6ddJf6xTipnlxTlk8GSOBQzw9p0ZUlq4ASC2HDafeZab0llhATENq+YejZOXXmk
yC4Pudc0h9wf8J1H5pmr5TWdgFzoiRP91JW/swp1JxpCJHqrxVg9GcBW6Dg2pka+MJYtThK5Rqmh
kuyH6p1qyt4qhpeaR1CMS7XUGNrBZMa/aWdf4eDs7lGkQvqJqzTALf6dg9tJcmgJc7wCr2tKa7gd
QMT0Vzcbf5gaOxeHEf8wGM6BgEI06PwIidGh9SU4Z5s37UML3O+S9viih+4OxTChGvYq9SQBSoMF
iXDL+u7SEdBukbxmLHJzoqKytalQifyQs/sAfC8NEQWz5r6rJWD/WF94BzMgvv2G0YweuGWyhKk3
fY9u4aMj0AzSN6bAm4TOt6rE5gWtyRI6Nde+NNtTJ5r2MIz6pTI4RomEIZPG6G/ZqILes9S2MCDA
t3q1sSyYoWhV8DZ+TRJa8Jwn7z6h8wfpMINXAkhwxUAHLrFjEnkJw+eD6fQz6O6gLeceqEtlc0SP
M9RMtGSJC+yzLD9jGoLNNIrdsjBbU4V7R9HsEAxdk4oKRK9acB5SGASpv8pXKoayBkPjNB9kkI85
9CBM2k6X6pvbYkHWrEXuHuCO08l5RyfWxlutR495V077hmhGlDCXfsG4oCWojYaCp3MUNdnRnqP3
Vr86zpL/QB3snGE0oJxiAHnXlmxnWodbiMFdGeZxzttpyuwB1rlxqkvtJ00b9ztM8ZbgF//w5y/T
9TOU1rb3pnv8+xP+/HnfpME8Febtz+9acBYPSHUfGHs4lZI7DDYweNtUPPz54FevFIwHRFnJj6hD
YkM1KB4rM2t2c85wvIud6CSiCkxJNaUPuduBq1ZFCWd9XN0NxZc+dd2lSNyXgWfxAXX/uz/bdTh0
qRYSNetFmc9DBL9nCrHsMKHP2GpX09flM/gRQkZ1+4rEXz4nDmsXHVYslu5kmFMwkRGQcuJAcVPi
9gIOfW8O4oBzSZ5zo1fPyZQzvzL3+qKpvSj8butU3bf4zQU4PsuuvC8ENPKxHVtgjGwLJxTuF81S
pM0Dcfxo8vTo1dZ308Z4NmbvGGeiDBcwtDCyOOJHBBsgJN3PAeP1HZiGfaKNgNt0Vq9yIEZdulp0
Lb00uRuxluC8nlHnCcsLFzvaocY+QmNVl6ZODqWtd1u3pTHKWaEyZ7S5pPAhwEx0FSr0yA5a09ox
6XROS95oG6lBmibOs9yLBE9qu/SoLVdouhyeEpJziYoB+NPmLGj1ZQG3sCsq3T0sbty9OKV/q8Es
wH0sHhl2h0nLcL4zGNUraf2gH3Ovmu3/igEF70plGCdBIDiAmPjWm5wG5FqZn70gDNoff5pAy5ko
TqH9gy1Yv3UKYLe8CO8+j4p6o1f84ypvE6BJZHSzPTbMZOsVg3trq87amlOasuAgsV4y2DTqUYbW
nKJr05tHjLIvJoqMG+WQAckl/iq0npNLkDmt28bKa9TudFiH59bIfhV6Ou5gk4DzolW/9XpHooFm
kQmUr5F7RQ2NuyOvIB0cXnGKICQG5mJTxpHa8DWvMk+IZ+oJxVC/b2e9YHgPIoQtJntP7nc2NUiX
CBU7KbNFoMgS3FjaOVQkzHO0teQ4eBbkmRtWggejKKeQLFbmaYtpHnuDBZlrLR80W9ZZg5rrGzVH
GCdFQhR3cD+oQl47BePbbb89xTuhD9TucV/91Co3ZvUEO6CiHGeR1XMaci461kB6QE6UXrXmAeZu
f3Li5be+69v6yFI+1ECubdsCE4PZ/85iH0xekddBwpoGVXhaZxpZiIkKOnt8rGYm6hr4hyA1L7qo
yeypGWdGYBG33orstvJ2ODLEuG+xQO1cpn3YSuqTxRGKapANP/DSXdmUl7Gjc0FRLzc2SY1BM9Iz
lx/e3BuHpYA+041TvqsikJMpgRKpk8NQ6rdRySyWMBP2NhDsy9R5yPSx3wrRb9xSJKBSmBTaHnJK
EiDd7rFEpo7cDcmrK1Y+AwpbrY/9Yw6stanrOtSHEWqqaf6ck08vd/KtPpifYBjv6bQPQ+HVd3Gt
/abRXEERyBCreY0cYlU5J184w6ZQN5qb9F5qDyKFVlbObojYGJlwtzZtn55b3bnkrUs2Qmy/u7N6
nYBqS1++aT2SPUi/z+ZIxFePZkphCaAJ6jncMkFr1yPn9RiRbt2eNMCl/A27ll6RZnZfwRegUsA+
l2+E0XzHZYGolHajwzcWZqn9mc+mvMPdExQUWqQq+4wM3Ai2toLZMOJHiCz/NmLDGQ3KPZyuvULi
EFsXfTXg8iAZt0CKe2BmzoXE48Cz/f0AhsGzzSYsbBczf5YBEBu7IrBnOlFKMGqTeOa7bxZRqxB4
wk3FBUamQUNDXHyKnmgvO00viu1PBLFkXzGN2RjOHGBi33ttTT1kL9eaFV+gw9dB5ql2bvc7kvES
omLetwMXp9W5j42c5qBrc0XPwy61dkgkbK/xUP/WV75A6dWvDIHioy29b3N4c5HqBPR3hDNwDvqI
h9WAvXPd6RsmgXDN+Gix6t70WUJgCpZKoKvMY9HzafitEh5qy8BeChMUFTjQR+hxvQBljKFoKwUC
OJS+IxUc+rOq4FJEc3k02/h+diJA/iVQH9bhOEEqhqidf4nTodymjDsrmH+HChEF4Iz0ipzvt94T
9Zfqabbv/DLs4zm57yLjqrz8x39j78x2KzfSbP0q9QJhkBEkg7w5F3setDVLKeUNIaUyOc8zn/58
TLvamVnVNgo4F93AKZQNV9nGnoLkP6z1rXzQ97xYRHkBJbGBBD5Yi7IucNdBq97NKeHS7+7gsjLM
dVCeWV9Hj4bFhZbET4QvC2iSaw1rV9X1Pm8l6Hub4FyLg2rKixx0tjMrfd3hCNzFkmynnLFlwjgI
fVtKkIQOjzKWu0o6HNMO8Wot7+rIuMpK+eA05rATofuE2Ih6Fh+NRLt/FNUnA/vJmsGvtcGcRZ5d
wywEixX6PogtrowP0gqI9a6ado3c5Cv3eYuvHHx0ufTh3kiNyyLtYrS9tXZNio/RLTFx5Wzjw/I4
OjgNJ+ve9uzPbhJQ6u5BehVsdSv82304nkd6Bu0ie8gcyRhDHAqj+RjmiLmMGhiFzt1z6hGqxV7e
+9IWQ74zWm6deMjibZyx/CsVtLbScnek6pYbt1ZkYPY5ShHYiOym2qsyLoxFgZ8BA00vfeq9e60L
vK4ceXsYCbtJv5QEbyHQHTatNVl85CeeM3IXOSNPvjZCwMoDa5V5y8g3GK4Kt052rjblfac1Uc3+
GnMXw/w2cOnMWCdrb0JTHD2ORt7cdg1fWKVWjD4NqGYm78puISSa/hftJ9Z6IE2O2RH4FCc8RGUy
P+d2Ym/HIvick7u0ZoBhr+c6TI+h2eo9LclpbBBijPVIQDVLNzkUiJ2IhGes7YD5HVma1WtW2tGr
kyI1aV10Er4+owYHX1JN8brjr4aROAURpRm8lBxjh0S9PlkGY6yZe3SNTv1FCDHw04OsRKE9HUC4
zlu4ajj0s2W1HjTj3ZwtdgKHp4sPXzFdBnLwwWVpiz2tOVl9WQAMv9pANGhZ87MXm6qWUIO0sleO
fWN4CxsO8eled7a1kwvrMypsoNoqxvs5d4qst+4qT4jaVmPCQhGRTuIXuM1KJOHZ9GGPJBVz528J
cHjsiKUFh8odjv4Z7C2j38YkYZn43oXnOO6RG38aFSe+qumVM7HtQ85F4RP5obL3OcFnAQjtoesY
i9GsAIll1Glkzg6Aug8SvUQ6HIMyVjWTMtfI7jKPmIpeklRqm8/m4ntoLQzARlpsOwTGFC3deLDR
5dIIIm/N0TGVzF5gpDvPiR6aE2d/WHUJcMxs5rccSDNmT5UjYmABMYJxYWy7JMkV30h8ZoHndy7T
x90QOe8Ni4N9Z5vIwZzxWzGxo2gb7xK44q0qs2Hn4ZRdl16MEJFvzBd63+gHeiM0VzOsrIY99fxU
3WK8pf1kQo/ao/7cOIj+WOuyNiMIeG9JtWFOZx/GrEAp1t8zVeFOwPN5BbTpDlM9+bS6Jo5Wzts6
tdL9TFjIRo6Ns4wFSAwGvRjYTA47I/kCkf+A16vblGVHneBk90JxQ9UdMRSNB98ulhTldGyPWGxn
uOzmveCedpi9e3+UZzdKyF5nryq6Aga7x5OuDB7xPpABaOVMb6bhPNZ2eDFTwDKDdNqLLngGkESD
qWHepQOXZj0mR+J16xVCttKfxXnqHiCfCQbrsG6yNuo2hnIHdsfdXhlFcqGPTi5MN+2VNMJPHrPT
rdvfelMjb4qquoMwKjd57d451aegyT/rloplaKEoVfGiiq7I59AkBjgMtFBXfxpypNw5w9R11bXL
HUoxQKkbFs9jdGOOfnSqa5Ed0J98wG1gQRW9UKxWD0Rb7FABNDvNDO3Yi3s3VzeB9c5GGZ1daLw0
ObovCqxNR9NF99pfo03bTSaTKL+WzwZ3UZHWF3s0yPqu33G1mBvDzz6T55ww8Y1udVHckR2zDnMK
gF5O6Y3jhnsozf7Rcer1HJJy6i81h49DHyXccdDGlZE6d1aYstvXntgoB6NkaCi9E5gD1k5is6ox
o3Hvrg1MmUPAwhKYk9gNiQB4yOMCt1J1CnBpDlb1qUNMu+mVia6pHSFvAQZg8oNW3K6unILFOu77
r2nLJihrOwK5v48sIPD05QtMYntN+sU8pAwulXzMgd6uMx9zEpTS9yF2wNR1rCEqHvq7BeLtyOwc
uUDw7PQ2w+q1E31Vb/i9IKry6JgNtg1j1zEeNL7GWYQiAksbnn2jRmYX3TK70npikeVcu473KVXp
VTAW4iDCr7EoqY1UxhFz7hlR3dmNu09mc5fF5MVhNUASRwW6shv2BPSwlymbnsvxrD2gZzog9EQy
J4mbUq1BZlfrydfXeX2sWHPguCFShWETVM/kfaQYCY0vlm710aiHQw64dasNyKLuMlYvRMsYiZz1
OBy/TkQyQAAX3J2nmW8oCDfdRG7MKGaQRemJbCFjk+dMZK0GrQmZJcm+b120yIGDySkTUNsqJksM
9hxc8KVg1peA28imut+ZwTcCn1/bsr50Rqs2IK3fWm/ZyLXMB3FEtFuzmd7Cqj0y2KVycy21iYz7
AmfMZbDn10KOyUELQXiCorZ2eFhMEys83xIb6mHkWGA4C3rUqUe0Qe7hwbUgfKGRQY6ZxtwG2Teq
hcDd1vMZ5Al3pYED0YfrcRiHM83UqYekulEWh9uEjA6huz0HLljK2Ada5zbRxpaDtbOG+m4Svn1A
j7uVwu73Rhu+xpqxfgD4dlup/kuoEDOM0SUgmRvsllTrPjtJ2yZucjQvcdmla8y/3dqJmBFVwV4F
Ck2Us63z14mHzJHMNbrQ+TghY0M84XSnMiBqhlXhwZH+F9CuiHPy/EPLGTkpScaGgD8b2+DUUte7
7kzZkZ9ChJiTZi+4Bu2VoQQu46DZmAyUmw6Udc7DePsxxGwbhVG/wuK9GP003eTpTAYwm6wVGYhs
VHBIuTAYcC/CmYYJecqK5NnOk2SB9X6tYWM6+NxwHDdf2KxDNFBrw2L2lqfwsqyJjQ5kbWHJ5gYY
/jpuxkce7uXR8h69FBsNtutoT6ZMhlwkvJ5YsOxQ4CIdbkqiJvZRCN6/9t/JlUKXoIYvjR/hGyku
Zq65cmPm5XCWowGtde+PIQ5EfcCPS2QQE1Z0fVVQ50fVlNcCRcqmY/axjhj8GbRl5BPFqy6/G2xq
MynzXV5mSD7lyOUF1m4IEb7gQ/yYJkK39IDjK9DgLVP8fBAMPqUtokQOyaeyBL9KnwcdTPs7EkVC
7FHhW9DUW4+4GL606tgo6J1MDV8Ll1oktRy9ljLG5tXUO0ch4pmDLzW3RtshJCoC+LBxhhTQWi7u
jbGP9k1pWGvHFy9hHTy7IRW3MKz6SKDxuymmi6kDZvd0Tk3UW9TaZ+iHpKmQcYfHqt8QKynX1IZP
vQEP1pyK19yrEaUOkc01bpxzmuZjI+fX1GC/5bmVD3/D29d1VhyKeHjyanXkAuQB11Oj+3rwENA7
zNG6ZFpXU3UyIRWi60F+V8WKozdBIwoVghsgencgPBQLFfqlHi3NZsQAyW1+y/fEAe+GdZHVW4ZG
26ZCXuLZ+oEBcbOuZX7Xjb4mFbQ8TEwTDlkVPUb9rXYmeRD5HJ302CCeGLr7fqAOUIM4mNzMWOCw
XI0aD2Rg8iBoFL7/gXX0xpwk/q64W8fJNTGb1ganYHmwsKnKyPT2RohP1KyeE6FwwC21ZSC38Bq8
53lISO58Tmbp7MBSxxyO4t5v7ugNc1hz6UuphH+ghbt44JUL0iTsim41lflDE5iPqySidoka4zyG
zZE9/qM0gXn2pMRT9L/MuEVrl9tw01ZPQzuitJqeEkhep9xHHVfFBUI9cYhcAq6l0aPL8tEadPi6
NsvVSQn1qP3syonLYVny3MfGlgwo7zR0VI2i04hsJgqo3ORoRWgAzVA+FrqqlqXJt9liEF9VFk+O
iNi5KZzLXTIlO0VLe9aaGJQoYd8Mof9jYdnXvXbOljzGjmTpRFQ1ZhWgjyjvW3J5D/QUKQHH8byh
3mFNh7G0sejLGeVarGqGUnwVARv3OoOgwCODYSW0zwhQ/mCSgRM70XPNNnsNXRtHDKbVNluwlGmO
CGjCH+NqbGRt/xRg3bTi+jA5oXE1F827NUp+syC7LS0Mc2b7qhNswhgWnsNqNFYSDeAusduDnwp2
9/50E5PNhhzxeiy9ap+xix4CEkQDhVc8tgZ13S+18TJpNhI8uInFUKldEBWvaLuzjuXENMgnq+Zv
joEEeONHB5vdB1SR/GvHrMhNGPaEvmi2dsK3yc5vzxZwVzriFt0aE73po5NER/RpcZtTUqRsAY+x
2e/8tafD/qFWTL9U0J61PTz3Y0+klClJ6SHibU0U53BpF5ZoM7buMr1AiMu9KeNhD4VcIZOtkK8k
qiBsk2yrmhhL5B3xtzRoxHauGQ3M2RczFMXOoUdV5S7Ug79xyE+LneFekKGIQ9LJNgM8YOZLVzWE
fLQH1hHrzZfKQws85qySk2TYIe8jSG7QDH+TE6SmnSZ+hW3ktiNkmihKl5x0AgWA1jgopzx9yYun
XIbnTmXe1qOUJ9bEJ7vLrtddsNSlc/kJw0bAfP4RYVqz9+P4blBZs8nQyPh4YaLUkauKlVPSMpSY
TXx5Dj+dIlqLIis8jlFy4jO2h5EXGOKrujSSrS2odQiT0qhYQSqmwIsyw2bCZThvBdF4iA1Bvk/E
j6+jvNzrMShP4PxyDmFDTx3M1xqczrpnQEyopL5yNHMLacAmS124AwzWEkQtLc+w1cw9FgT6V8JI
EXO41S3gP//iPTRWqu7pkU8C1UxVeozPoxaEfMUYi6O5cZTlH7zZxBoPPxIBV1TvbZleUdVgcYy6
W2UxcvXxZ23znsyVzgxHRg13qsm6fdpWCa5o5Bt+KIBlCWzg/WTs+rnFhxrSJqDp8ZkTjUb74FUI
SLBxZuwh+MPdWgUaQW0DH8+KOTrq5uTV5ngxK0Fz53zGFoWCX+unMYwnYl2Aomac99geP0ZXFIeB
sntVVEwO4UTxLCRTCxmiWgMfQX01sGTu9cbKGB830SfX5XpLXWp6B4lm2p+91F3PfTtg8Eg+IAGt
62HweNRUp9BqK3S/YEs841aaNctbxSLHbcxiOzDeX33/U5LRc5BcQa2bzk9xIHu2nSLkiGbPCCiY
b44yRWdPRTN4ZczgZEHXV+Lk5zmYK+rRTWbWIRwhOPHFNPAXorjy6pGgN0jJrDYZLZo4tEIklbWg
rvXb6RwzMyeblqoygVfrc23TLJTXQRvtnHK4kkDjiSWd3yLs5Bj0WEvG/WuPIJYKmrW7FRnXrShO
4D8YOlb+HXzDgPvQsDAKo7PjnVXj+adibl68Btnvcu8WRNEUktFNkjLDCSfzmvP6QDhitW2EXhvR
TuKc5XaQIILDULEbgd4h4eeB3I94ixsklaaxL3qTYSce3U3UCrjEyszhvNP3SLmKO9zyJUcOyoYN
cnUiMxB9Ma0q3zZFO2IlQcbS3LxmTVsy42bwm1CQ93hoRGMQZJTRY/VmCrTWR93rVzYCLKs5T1aN
/BV3R0eDYVmEZhqJfWcohtZu3N3gxEy3CESrdeGBSQsg1tV2srfmo6sGPMaZjVqHNLC16+TjadTs
F+t0PLPuvcK41W8bd4i2oZUcrWB6lhr6ukuKDL1TjTo2QCrFcHpPN0/XjxwdFQuBFk1KeGsM+S/3
7weBVreLxYciEBf3gLPOyvSaapG1kkFkm+EuVO5CbVy7hj5ht3dC+2cftZubso4AeLwTgXeNmASa
9RuS1uSIpwA/St2sRMMBIZZjgngNlY7cRWjAUBg6aaFQq2laOw2urLya/GWCO/XHtjXfaz/prrh4
uPcld03I2KOxAtzlxaUP1MvQNd4Rfc5tmAHYwNZcDgo3YBB9Zt2yG4aKWr0i4EGCAvUYIK6niKsN
ghD+JwR2aTe9MSaFRtGCIAoGGtDgNkl1dArGkuW7j4wKjuJ9Nt/nLHUD4EMr3RMy53fFHq/2Wsn+
hoX5Xk6FsTecbiVq8jCSwnmj3iGbraFR7Sr9GSoEgc4p05OgxEYwNam8/f4nP5L3E7yzdYswceVs
bY03JW3x8CA8zZGT4abKMkK4dbhCvY32PN0IJ4BtHRa7qsi7C30lj10PraYyEFCFfr2y4FW4I3Et
lB6aYG1m5RTEhKwyGSi1ZqfhcOrd4nfe4mKXDr4WPzF1vvyTVPQ7Yue//uf/eWQxXWQ/44u+U3n+
/Ecu0RdWncW39i//qf9NYCSNc/q/N28/FECC/vHQfbzlP/m3l3/rD/+2/ZtnaUBHtqYhsZwFPfSH
f9v6zbS1tjxTs9ax1eLs/sO/bcrfJMBJssU8DR1LY9H+J09X/YZI2XYMdsuuqRVgo/+EjAROD3P2
n9BZrXhZbFIeznLyPXkvvNKPZKQgzCMFQ/N5lIavHmY1p/5NOX4vLEfdEuU+BZ6X0jnFhkMRMBJN
/AmPIeKcaIj69Bl+qvsa9+Hk8xhFM/SlsSWymsmt++ZQqiYu0LuxM7/EwFZThm2jFa6nkribnuV7
inlkBTKwar+BVmzFa15bEZ2fRqOi6AsEvlx4MBZqf/szXLAlADSwizHZyHDmaXyRPuG8aAN6FjYr
L0bSjFVrKrFZ5moAYtHRWu2RklhXkWd78rFOyOF5bXvKnoPuqtlgTBkiLOiqlNFQ0VjGcFc4dVyg
AMIMMSCllQMGRCEnLBsiAFy4Yaiunb1dyEi8K5f+CtyqMun2C3fvBFGRHS0pQpRmXinCt5GVZLLq
i1QO1wksfFbFCFoLAJLopcro3qptEqBlMNkWQjYTs6FRsDKhVYw6e2dMtRdcp40c2k2dEiVXrbD7
YwNl7dvTwUtpiY+6w6uwN52ekChyMXz5LOBhEAYPLG1mlel2AZOZ2vW2pDur6r5jvRZcqSTgjlv2
Q+rcRKYhcWKOKCVwd1p6TYRtEN6b0ECrTeVntvGeAJTytuDnnOCAZcxrD3lmIwfxZJ4WF0QIHm9N
iaFc95N+TJyWkWyQJQMNZjE9TbJD92PMvY5PSR/GKDj9kjwwhBXJE+F4abJuwpr4wDCmKmJFPyEv
NICut0iECbTfpVWDFUIjAx92CDD1vFt6xYe+x7y0il1hgeAHilzeLsvk8aaFA1ZeSZOiH7dzXBdA
hQa0JsWQlcCcI9t5HGQV4R92fdZaVZAAQm97ZF5r7OONd3bcgswr8DQ5jlER1aTzoAp2Ll3gWj1W
ALNERsreIijuCVw0p1u0P5N6F4mIpn3t90y4CNbpsf/Vjp3eJb6DlJZYSw+bnNUNLF1t8MYLnZUs
z15t/MIlYiUokAwRgRU2uUmsgPSycYuPDFvkpjdrfA+mD5+GEK8kh36Q1YmXx0zW4uw+4BfP3tFP
8bCPiqaa2sPEm7Eo1aIE+NWslcYXaLUmgcBZ0EnxDYR+hA4rH+YK6UMb9j4aDmwbpoO3yZlCiPMd
RYN8YoYKj3lfhSgXrwLLQZ2wLno+9S4B943jPghl1G6ox/uovE6wsQQ4OVtBJEwuycpZcrcrA2IV
aRgpKVdFabLXbwGS5G6Y9bgNYG4fS3vWpFhAwPXEVds5pV4Bxkpj5zApo2N2MpbTKFByaj7VVetT
hp3DEfAjZacjyuRDkDYDnJLEAIezFju6iD7XdOvZHbwr3X/pIdwWd0abh8UbW8fQOgp8c+Wm8wUG
YhPbRovLT2AadxR715WY/ZG5Qu1LlqveuEptA3hiwaW8adQwEHectFFD+nEHfAcdGAvXPAZ4Cjgl
SLd2Qe+5qajabOAtXjNd58SFYu1NqKHXUTONb0ik+2AbpoJGNXPUvd1ZdspQN+y5x6ZJLF+k2Q3m
TZir0D537piJPSVX0742DqJefCqIz/i/BnK0uSuh2TkEQqbl2YXlYBCB1Y/Oc96MNW9B64LwZ8MW
5WffGeP2rQby42zdGFzeLinHNtt1qtbmrdGN1kK/JPpw1WMv5x7ko3Guy8H2dlUbhNPJS2v3K8A9
YVIYF/78FBBr4BB7VNMHdL7ss4MsJZp4/FCZvddBW5sfUycb7xqAlT9e+1PQfPYLOJ9HNzYnjZm1
yinFexa7RFwXmlYsyUeDAnvymCP4unSPc2458ZZFqis/B9MITrfM+Yi7yQpKgqL8RjPKNbhP7IyQ
Q75u2xGhLZ7bONo0mOAIE5wC1Z8qaxhYDzPbnDZ97SLqcTX3+k1deTMRuEkAiTZzlgmYC4atuali
r8f+pGoiWXqndZwbOMu+OI94+0sidkfaqU5MCkWsoYv+EAz10i31HcPLVqZWdfSaNrNOmhjobTQi
Tac2n3tKOV2/6MHqyTdSJq4OOaRsVHNgDzxbU1yN6Rz4xS5zEt6jSnJEuyMrX4Q2fow3ze6lgYcy
HZOP1Ldb86bUFRdenI1YIDtToMmD9Nslm8ydDXvLy8v+3XE4C6ao3ltERd0H+dVIxVmYqZETDD71
kvhJHD0mfNpkHwsDUFlRdlaDiqyi2xqM2Lz3oiJKLtIOs0/JaKMLNnNRmseJakVvlB8mLCaiguQo
ZoMhUU5lYE5Ho4+L5trJEiYxQmNORNugnXZfxG5GABb6zWI/uTGlsIi47W/4mgRD82LK20stmIee
DWtO/M/1KLTxRvCRDo6jhr+LkmD0Eb2mVV0t64EWU9Eg5nLr1Hk33LBWZGhRNwOoUTVrAHiMBVHb
O0lKaFmHqX++wT9GFmw5h2F9rNNsrjEL9dzjDKikNSZf0WHogZ0ynoYCnei+hVc8HBjLhOx1ESSQ
YksiZbtkazasaqCdMZiIrDiCL1Yo/2sVtB7izXkyZvSJs6fOjuayPJiBVX3Y+ZLXZ4PeSLfdmIR6
B1kOMxMZi+zjcIDn9vaHEvWPUv4fxM3eFlHeNiQ3LDXdjzWfBaJ9AWHiH0Mor5bq8seaT6DmmNxc
v3s+11v5KSZ9BO69M3H3uSPfq0gfbKHt9thnCxeg18gd0DR9r7REJWfQVNk4CPhTQW1b+e/w///f
afwNgpXf4Yef8V9iO5B9/ePxjdHyj33G93/njz7D+s0gXsOionddR5sLTfUPBquiz4DKxGyLXkJq
BVvqjz5Dyt8M/iMhzxtygUX92WdI8zctLc9yXVcZ3Oyt/4jAahIb8tORAxNN02IpZeHitGh7fj5y
MVebNRtk0oQ99/L3GmgzWEFzmK3XJgWiTQpNEb4qbDUTWoUOJV25HjIyctiVFxESYJImCAj11ajF
ti4wvtx//zb/Xx+7T1ESlV8/ordfG9zlhf6rD/4fAh7j1/zvW9fH8Os/Vm/hW/bW/HikFkLv7ydK
aAmgV4JjtDwDcK5jc0B/P1LCNX4jd4HjQX+j+RsLcPefZ0r/JrXUnov4W6L/Mf7E+krjNw/rHX2W
shyTw/ofnSn185ni3mVJ3hqnisQUcmesX6C+Bb3PmHZ1tEOraGxdqCafFnzhVQaefTNjW8evA/Wo
GjBNteaVX1bzkrxR37oVgbytE3sX4pviU60XrGd/SqbmygGXbhpx+DxAksboPRa7wunCAyzxVyOZ
jbfECjMQ/TyMV0Al2o3t5OHZi9kh436K1N73gDh6NeKJbM53P/xA/+bGzff9w0X0/QNzkXL5uIbJ
yNpZQGw/UIzLYvYrNuFYZgjjPBPLiNl0RO5etwl6WDP8u+eE8W++YcuUeM60oTxluL98w7GAUsX+
NtklNMYIJwBB4A62NmCJg6uMQp3xa/aqXEwnbbTU63b45jbJeO2QjFuZaIzzdmcz8bRU/iSn5GDH
1mtRpqhZ0kc5VgQhm6xWKpSTaHPMx6lrHl2JvKeW5VpmXrfBLHrKOnWqB+Pdn/VAullBsmSMa2Ci
yrKxfxFFQ/JzsqzxpHSbZ7sps6/GMgeVUwOqWJbuSrVsDQRRc6vecp6YZF/1mbOnDYUtNRlXVPaM
v0N3nw3plYkLwmeBigsdTNjEP5dkffJAUEH6KDJ2ixaa5nun8IabMWvu8ENhnRoJCQH1iChTGCXu
4cl9o2vttxVJBCvlktRlhAU9K1j9K+HRWSkZBZu6tkcERjgONE/yUz/WF2qWEtVqNd1bmTA34LMq
oP12/FkWJNj5ieOv48DgaDKckZdMMBOuJxuLOBKlvemjcs6DhBjuRrgkcIXDzlbzsC1k3R6ryk0e
XVIhEApW2akYheliF++vWeaCB/vrs/r9gfPzaeXmoV2uduZKgCjVL7f8uRpdLxyY2MNxcp9UWQ47
kuWPYd481bgJSP6L/R3tEeZ6TYJjzwQVsJ9pfTXB3i3rBGOHkwbUbTP7h3wc7JvAURdwDcEuQo+O
ZSq4IN8gZMOxO2B69GqoqxE+Tf6VzH0WBMLQ6qjdIryyp+ZTPpLektd3cas/JpsMwmBKn8OGkgxa
4s4fZ7wqA1xYt63uRmu65vaHWWDuRndtDgQSL2v7phvfq4QmU1YFZ15Y/Xru+pHKnwkvUbxIdybc
eEFqEnG4rKOcLIChoV9VGICi8Wm3maLAqnWIr70d3c4+oq1e5kPt8AWnSb1j/kGMqJ7VCT0eyw+2
xmFNSkSWyAcvU9NDNIZESFKYFxcrSNGgNC4KtMRpXuSQGOsZCC4sk+5LMZTE1fqzeTQ9/dqZ1YOB
Yd8Z9MllOrBTzlQ8AucjQw+mJ0fjEjEBYzlifO5CdLQTkoZtXiv8Zzg4SgSdBWvzVdAt21rVrs0M
R9LKGWfqXUxWkh3PvlCZtRp0Ph+tOG5uGvb4mxITPKC7csnqxQJY0uKdiHOxDrmOEFdNXnrCKs4E
H23DMfPqG5n60cU309ckSK29EYBF6Pwgu0+TBdtCFNW5bhRyfGUm+y6vrI0L3I4cVvgX+PWPnYdu
Ss3IVbpSB/t4pnyOYNWwGETcE0Q5RIk8X5PhnbxS79N2xbO8wmFqXic+myUQQdO+QV2Y4Dnbwhsf
dkVZHWmL3icWUxtX4GWBMcCl2buvRujtQ7L+6iYmFrSLX8oA9chya9q4LjwcY3Sto6YR4SJ1H8Ar
MLiMEaOKUvv36JnFQWcDGhqzeY/QMW9kx8VatrGG4pWuLW86tpppTIFS4Samw39NQ7AGjW984WbY
X9l0f9coEVj9ecbIqMLCY1Nl5B7myI/aHunyX1/VC8rzz87h+xMIqoTH2pI6Dpr/L08g7I0REjmM
0oFxQxr8urCrVdnxYdPiycq4DQ1ZcvwPX1KbVLWuYnJOTpLz60OPHSV2BwvumBIT2iH3W5Qj5Jm/
zbXA6IyuL/Muf/2K5hLr9NOnpNrh9QyP/zKAlwzmf3zORm4eKgbh8a6M6juFWSJxWE9207HKpgvY
nLxLLmPXbKHL/L5m+WnL8mNr9i9PeC150GrMO7y4a3wveX54wjejAazBBoFqkVXg4OyY2/tJbT0w
g3/9GZcf6peP6LJsN/lipU0n+MuTHTeicMiLAsuhsOMBmGBX20Xh3xQs3wPUfn4ZJR22GMomHQHo
0VJg/PB5gKXoStolLX9U7ML5nFI8daDq5yDaY0mtvMfOBm2Qp8ee3T4ejrNhFjdm4CMCgtOvNc81
+9MwFn+TMCd/ybSzlj4J6QkgK7YyHK5fPr8g7mAQqCDgNxunWRZ6RSbLIWnIz5ZF9VUGOKBQKLUV
U+HRgeDD2hetB1mY1CVXYcPqz1kW+MVNPZT3kzMfK8NqV2WjcTmPdyx/2TbjoiS0d18h8CBH5a9/
wF+aeC5FPgFPDpvDom2Tmf/PX23aZ27UNXa584r4tmcOvmrBbCM5wXfOoy+9A4Bd8bSh1pBVfpTR
tOYB+zfv4l/PK2+C5pGzilKEt/Tzm4i7vuKqJ86HsgqtXcDrHaX13Ewff/1p/93P9ePrWD+/TtA4
rtcCJNt51cvAsLoBNlV6AONvU3hB//lr8d2SdchezJbGL1c/hT8wBYOj0dghdBS5Ex1FRRR+bc1k
md/9zZWovH+93TB+po8ylGloOq1fXnAck7aUMit36GJxkrSpCC5YdEt2Hst1UVyj53UPqHeJ3HAA
T5lzk+/FgIsbCdkFEdNG29CCRfHkdSXBtOz2z+Qfh3vgUO8Z4F94mYbLFDn2N01E/KDvClIl3Pgk
27ba2ONcreoR/yygSvcpXzLo1pHXj94qnKPpaXSqklyvpL8SLRWx5TaeWnl9fO26E2r+sllMs5Y+
caPOYHUhMjUSt4cv5rC0oNRe+HbqqUmxJ5mV5YCAWmgn3EF1fycMtF1Y8XZGmtxZDYX2Kqm8iwfo
HA9Eg02KikPuSZjh2mPfbljlw1BOt2Nh7Ia2PVqq+axR1zJRhcsetXcVmP6Mf8OI8zs6gk+DLXcu
eZsQ6MjDluKFIIZdWGISIIg3QwcUKvsJKv/tJIvnEaIix+ze1/YGeiOstaK4BANlB3p1bKnd/TiJ
bZDab7lpZHunlYcE6hcq97M9DNdRqzeeFVwL3MGhk2OiLQcMt711LvvxXQv5gvy1xXcQVpvO6h3Y
AIQDTBHW+CYnbH5WVCiiluAzw8K4GvrwngUsN5R4SPfKz+FrNPMLOVLlzq+qV3cCE13Nzjr30AFH
JKCvusn7yoh+Z+b9+zDnPtyIYtNX7UnP8VUK8qS1+pLge4BsUwLeLy/FS58gBrYczGr2bD3ObbyJ
0xzRw7Bty2aD3WsCVoymrEyZoFYjQh0IGdfABk5+MwLgwOTPiFAZ6ySbFDAjxIUIwq70YJzLga6Y
SvWlDVlSImnDOUUYyISDrE1OtOoIhZA+guYP19oIbztNwBrm8SyV55zqqkrljkH0nlsQYi31QIjV
toAIjXPlbJZAqlnT4DNBbohL5L5m9ppH8q6hpLcy/RSUEza1eGBNN44P+TSfnX6+TgLvSXr1gZ30
IbX7xzmz1pNoc6zzBXWdONYmzGaU9m0OooG4mq0xFYc5Z63muvmXDqxY5qTvY6X2zpic0ypEC1Qk
BxVnbHtGGsuquS3+L2nnteQ2tmzbL0IEvHklDE0Vy0uq0gtCFt57fP0d0D6xxULxkqf7PHZLoSSA
ZTNnjhmqv4tSeeVt35tAyMZC2dNLvusxT6ZdaAKKKG6tUMrgu8pv9JmC7yyg71HVnLPyEcIq+MWa
a0uk/rS4pLGP75Nu2NPbtpuQi9NR01HQBmrVUdNDaYwlIT4hvZB/DtIBrnKHAK9xZyF6trgRKmP5
tVe5ZfYKPXl+5h+CSQaeCUyV3jO6NQxpO+GUt0l1+lEnfyfPHHsVM9uFIyWKOjkaPZiMUTWfdGty
qXQdyhHgQSe+lMjn5KLchpwEHVGOaE5LH2KS4ZAL6wCtWfqrivobVUSJRztmCQ+cMSLJXlryWusB
AWuuU2pJarmhXVd/7BtqSDguQu3Bhxr4232c6OO+agyYc/Dm3GQeaEySExgpfUyb4PiJtChSoDZ7
gum1VX39Rz6OtIHVzEAhSRrWhLh3Wl1kdGKF+Rb1ev4ZUlnkdb30u28pIdDsLGwm0Qz3UdVtOYMB
wpLn4maqRdAo1GMorRmbqpYSKENmeaSBNwFNNL2QOBHsWMPCAWZ7o1lvEx4g9EzGAazs9lbP5J8h
+DiEtIKxQemKXXz8C7hVBgu0sUHGkvccEQ0HEICOQsWdnd+p7YqoSICyBfSeVdNvdI83mSXe6rly
rCoDzl73KdXoK9CkDpwHq4MzRlllxyONNU24S0qMXIQU8+0KVkqa6bdWUt/xL1GEMT7VgwrhXX2W
pdkOU3k6aiwK91VEBkCb8NsZi+GbOujPQdiwA40sDinlZ3tIQ+E7MN6vFZQyJyl6ONJUF4fJNG2S
MNMTtfcjdjgehMH+yhZ5bve3OA/rEsdImeTX+90/9GMRe7Sw8rCB3EtV6PhRRAePcj9WtI7myfby
AQBzsfXhmFPhSTz5fbxZMyy/U4nXwU5BH52QmMiC12h803qKzUJ8z5XzmFL5isuv/zw225Ek6YsP
rGGtj3UW4mQw3LQ3Azi/FfvyhhyTl/xRkPjkIwvrtmbk1gMW0FIZ7Mr27fIPWE5S70/shJUxleDa
g85ofd2a20pSM1Enq6JBAlW/Kv3T5QDyciZ8H0FHu6TjXaHjWiFZqzNjIAhG2msL/W432VxV7dQB
mFiMG04ndFg8tBt9k9/JGxTtnnDI3dDFTfVrK125m3y8AfEzLI5cVOMog8mrGwDAk3kxmW693Ngr
/lvhH9Px8fKjnrn+6BLECJ1/noMkUd4PJHOcZoAVMdmpZ/q4eFAEN/R8uaHTb0Yb/6J9cys75bHb
VTdXQn+cM+9Ca8uh8+TmVQjxpKYZoed7/6i9hqyZbvul3bDd3oke//t3a2f3JIauzNWP4+d93NVc
pa+ODNYSt5ef+vpGg7p+5cnOfbiTl6qtZiflSQW6RtJ5o0c+pvuWO4FLY56dvPQH4bHbj9tyG19Z
EuRzj2VxY8RKC2yXsq5fUXk2QioGnRfuoS3tJU+6zT30EFsNJuqmOiafLFt97hwSUzfpofzU0lT4
KWKzda88/TJk1rPn9IeszFYSTe5VrIJ5+hL+agsHGJgg+gkVXM6s/qom44YyINYj6b0SSV9bEawA
x85fODP9QHyFBMQX7/BSc7lQPUYyI3Ewf17+jR+SRNye6GVXZIlZxXq9GgKFZQhAILi/GG13GIEc
hOnrWNb24H9PMeWt6S+4HPDjiCAgkBo+C5UnLqLvxzrZIUVGx1V6ZfjJj15lUber6fZyjI8DgBhk
sym5otrUrWW+ncwnS6Gu4Vf4YtW4gQXa9yYU/81TnERYfVmY5wBXpyUC8hQzumvib6CgrlxuP74q
Cm/0yLKZWix862/TGqlMkQQ2XxK8DvXkTAvXKH39p+/qfZDVDO2nZm6SoOwWC7QbhU7fJsivzAPt
4/cghsYGQk6QEvX60mzGWiFx+O0oqUhPEia0nKg4Bs4koTZ9mf7ohPFFkKXbqYRcntei5fZyt7BU
RBBmOLrootTekBz+odB5vy1CDC+6iSYwI1ly+hZ8TqQqDvk4V+6Y9XrzueqLbzpAUF+EQBvlAWgc
0XfVKnZomP9V0tdT9+2vwTe/KRb0qYYmAWE2uUMADxcn9D5zZaBODedvoYH0f8RZJpS8UDbuYTfI
XpjgYUj9/DUY4oPRV89SWN0qsvVtQDvptmNzrbx3dihwbmV2LO9wPaJjWgn0DCyjNzYmDUGaZ9Ku
I3Rvl8fCmTwVH+okzGpY96U+0OYgsiF4uIsIDubcnO23vavZcJK4yxjO5Yh/Pv2HJfIk4mo5UPpy
ltFP8mBIazeNohyDeYJwpm57ZdyqMfjOXKcjl4YVAQADZYe6uh8DALVB33yZ0e/DlRefZzzasKEe
H9RGPMYyrOahDZ7zVP58+fdKZ7ZqEr4qS6VoIOn+o504WVqGxqKBniqzZ03iSy1zixU0B1vdcG+a
vjf06iHrIw+LLXpp0/s5FLaBYT71ImpZ3VLwaK3UFOmy8DxN0dPl33b2pyHbkphppKbMZQyd/DQN
t8cK6VxHeUyMDmbXAOxQQdlm8KijTCnsdO6FK+vguZgKUjkEqarCWr2K2Zk9Ss+CmFZ/UymZK9L7
k1rQBGaSrrF2JdrZt38abklxnjyiqAqAxzC+RhHWfrKMejeU4RcSbkeIvLTbQymqw+YpRhpW0VqO
MuJTbgh3WgNSDKfqxJlgu0+5vu2m5Mo+Kp2ZoTIznloA42IRz7z/aYoUzbDng96bn1tH8ro7FI7l
d0iWNpkWyUY7vAV/eC2ne/79/426rLwnLwQKU1QJPf2WgtQ7xdRvI2T2HHIM3JYM/9flAfYxgcxF
4OQRVx97qJpcgRnUezg2bbLyYRFTLrLALPnnhwQikSjE8w6pNfer94/VSViS+nOEXtR3NVMhW/4D
kdGV0fTx6PMuiLE6dfupmcmoE3pPsbZt9hrLvjty2TcnMvLYrcixfmU/X6y11+dBmW0cf0ZkNSK1
nPePpaeG3/c6EVunJdOFc5jixJ7+AFplL2BOS3+qPTmwwpzkQbOvn4zP7MPv4q+Wd7q88rKAEgxH
bz+1bxjIXXml5ybB6QOuvpuPrTK4eALQoGLn2qFojmZwbc+Qzo3Dkyj66sNVsxGVQZEwDve0ZNiJ
C+eSTPtGurHchlM91FcSf+HG2F8e/1c+n746K6tkXMYu4/OZZub5YYuXSPcFOvWbWAKCHgEp6vVL
3Scvl8Ne+WprBaiR4mJWBITV2DpSlWxhduWznSmi0h7/d2Dqq8VLs5qqRY9CiI2+xS12C7Fh2+3b
bbO7/CzStYdZ/vxkwdKHPqWph0jxvrhbpN2P+bNxVzmzjdXTTf8132bNlWl37bOtli2sCrNKDQlJ
Q4An7dpdspdccXf10eTLs1tfbU4j7fNWGhNnsAe3fsDM5Ggdl5U/cYJn0738Is8t/IveE62GYnE9
WH2xLCMQxTWmMqSLKnwddNAlnbYztX2umlfeoHx+xv2NtvpqSS+UcqdlWJYP+pcsL3ZCDaZ67OON
FgMlKyR8L8Y0/aU0FGmSCuPyCkdjctU7Op92SEwpJLQANOfPhaaPKK1D6gYjMAzxNhCqFzWIX0ks
A0qUcDmT4+yh6vUr+Z2zS5OFMlLVJCrc68lLrszUIwCn3tSj/DHix8aQnLhWr+Ryzo1vjZQZegBW
eW29c5WdPFGTKwmTPnfKjYqi7PKHP3dGJ0GlM2FlTcKPfLUKTdJY9a0/9F7jjk5KunubbP/kp25N
L328OqrP7ZKn4ZZRfzJhTUv0Zask3GCPDs4Cm2qr76XvmUtrHH0bm/nPjtXr0GBs+e7ys56buaex
V4NcyeVUKfWeQd4rto6OrpKWltlNWH8e29KpMehJsDK9HPTsFzx5v6uxLvt6WlQjDyx2dJXItBIN
L/+3CKsFKQZojF8NEZJE+CRQC9Ln/uflEOdyYO9GyWoxkoUulBE39J76aN3q2/zB8nJzo93qX82t
5Ei76Dh+AfgVfLXsbA96AC8iadPSRrG7tl3LH0vmSI5PXujq1FNMkY/LGo/Lne4Wlkr6I4DAi+LT
rh6LbbQdvJpBhG0ZfObX4X4BsWyuLZdnPyq5Y2lJpHCuXEbaySielIxuDaglXkx/dq685YhJL7/x
c+uL9jfCH+HASYQq9nVj0JcIxi84FJp0FHFxuRzj7O55GmQ19xU1NMYhnDiBwGJysDqUHE4/XrL9
odQeRBYbG0DnSsxlkq1u6PJpzNUCMGMjWFkKMf9sa3vLa+x5R+1uM7rVG84F2yvxzu01ms71lTow
F+f1ITm3RhkrAZF4j73Xudg60+KVbMq35BER4Y/eDUBN2/IXrGMuRz77BVGQgT+R0Fqt9XJNFZpR
1fOgsxb80mLLCzufZqf+1+UwZw9bWG/9N85qamqFPsJomYHQWSEo5VHEaloih4Xrqd2LarMpmvZG
xo2xn8Y3RCjtlTd87uigGUgDAQBr5HtWq2of1xMafJkUTyb+yjA+2wziiA+uJNyDLN3FknYl4Nlr
O3pAtkSTrAl55vezb1hW8RoOHiewaCfMDva6/UMK+cpm1iOoeBW2maeNh4SFahtfmTRnH/ck+OrS
M86pWpJX6r1QHW+R5EPbsBCmylKSgODOIcrgL+Ne+cbLpPgwaWjZIhdgUrT6kBfJy7Qyc2u56Q0u
2cotqAzNFamR0Xe6ta6s9meTD9pJuNWQwsixE6eJcJXbOxYKG3tRz5eu8DnoN/XdknpI8eozNtcq
SOdPIyeRV59WQyqdtgaRl4yh/3mp7uB1YSdv5Jy8q2vD2WX8JNrqW7aVWsSZbPZeTYplgiFtsvqB
pNxINnrxagMqUXCunX7PlJjZwE6irjYP7n0WAFqiiod+b9wweDfKtr4TN6F77Yp57X2ukxJ61xlB
SEcj96P8RXJSJ3xW9yMJpO6h/nRtVzy74v19MGO1naQghSYdjq2XW7PbqtlNJodu6ov3/7fZYKy2
kEbHGUOa/+ehVHfcUX/bmK8AzWzB+Xfz/b9Tby1zpLG2iGtayL0ORKJZfqqj2Gmzvd9BqkiiK492
9oR68gaXAXuy69P1loRDzpP55mtT7WmOABX6QGM5eg9OOkt/XCL/qwXt7wMuX/UkphVjk2XgCOSV
8FbL5E0GqKTptKmr92Q/r2yKHwe/qesKQmeN3cIw6EB9Hy0Y5lmUxznbMkpegNjsIVN78RN2n3Z4
Tcu9Ho/sDVTrZLTjqJy1D8l1YSpLa46N3KvN+b5p5KMFJoy2ngmFVaDW3yGPKY7UVDpC9tk4hKJv
vSVTt3TpROqDgDiO8iW53+7aneDDDrbsWmBogQYYdMKZ6/Mjbue4c5T4lIdd8UoqBRtqfNHaqYPC
284YbxfB5xYHKsRYu2z0MUdUwt+qMQl21cxcI6wIyW2vpa4uV0DYGvQal+fY+ppGz46IsJcOO41r
Ib0y7z9T1vhG50O+94ziHkjE57Dz4oC2t+iOjiWPtvgr8dantCUe52hVNRUaVsU/L+xkEGJUGldz
jPQFgz+SRiFNJuWUuVolGnA7wvrKmP+wLi7xVEVSZXoV9f+QeU4H/SiEMyCuBpnPQd/6h+QguMa8
GQ/QBt16iwnK5de56oFdJte7eH8OcSfP18iplcxBW7GvGYptIB5QnqZ74zF40L34EQL2y+WAyrLW
np4YloB/Tkga5RSU7quN1JSxPgjNvvJGCUel1up/JHF7Y+LX5eVBADgkDa1HveqT3SyWAXoufE+Q
o5W4VWNGMco4s9DJFDvjCDVTbPEeRbI5I1HaGQvdDI9k/Rm2RPPYpAAmhyLV7UDqcWpPvBSD2q1o
JdFuhOsGu1MVsE0ly9h0yuBcfs71Dr5+zNUOnidNQ9m+q7yWlqfNoMjIQafd5RhnxqaqqMxVlWZo
6v+rbc0YiyrSYiQGYrOAn5/G9oGuw02UvV6O83G5UlSSb5qKppXWy3V9PmqDJpElA4Vv2O7gcWwh
oD6JlfHrcpj1AZZXRgOBTNYKCACiutXISODCtVLN42jFS5fuOxzLa+GW5QCmxrXz3LlXdxpr9Xlq
6mgAbKzSm9WfLSJZGqN2KqrZBtejy091ZiCgsbJ0FAwGPcZrTUCeVIqRDuj29OAx6qnZ/ouPc/rv
r84c3RRbRpbz76faZwpXG2PMNtATr60Tyz+zmrZIxmht5pzPSPiD7DpZJwKwyHNk8HE62lJKqXDi
xV3rXht+hCNMwBLD0FsOWduUPSwMfl9+h9KfUsc6PJbhLMMkgRVpXfPVGz/PoMlXniCbt5NIEQlA
2GKynOGOXMbjPV5YwgYfQm1x2jmGUr7FHLbaKwiJGtoWNg0KKrsKS2q2jGZcj3xx8qIp1HbCKAPI
besWBY1ksbiYT1McAPXU+teGfrZ29G8azCohANNxoYSeqA1vCT2dcTp+pq7/aEz+qyx3tyMlezh+
FdgeGhF8GXsiOZS/Ven0M6qVxyRuHhB4AM8fD7I4fJN7yrjJCHY4pnDrxqPe0y9OQ2kpgTxK0ySi
MdyyNbF2xWZOwGcKpVfwN3Z+Un9S5lG2kSyio0Nd8gA+L3EtLtMbNauFG9xebwRsGOIsEFyrrVMY
jcEelT5ODvAM7nvcb3aglsqDUWXGXrOEb7JYe5BN+ttkxt9K14FIqzQ3CCJqwFiYHkorl3ejJmGD
FpU1XWgUY+e6lmiZEMEht+KxxWd1MyF//TbWmQZeMiNr2sPDFYvqXoO/dGdKEeZpgNtaPP5YssGS
IrNWaz/k77CzhjRmCHPOAIMiDerpdpiNXVGMD9BiXvK5uUGz71nD+CNrDfo8h/oxsPJPOax1McUv
YBAyx9TrfdRqeApkauioBq5Q2lCbW6ysBFoVsCur48wtQu0hwKN1FJCdx0bjVCH3DkXrHa2u8OgW
Y9D7BdiXQQ3cxMy2gbL4DFXfG8NwJSX8AqXRm2T9tQZzBhDI95S21baBJdmgnEAohvmbHuqVM+mj
i6XUtIHV+Ar5SrLjXtf5pTgWwE+CqapzUb88W86sbbQlWbpkGjRjfVhHjW6Wa2CXtVekBwg2bovh
w/JS4Qd7lyN9XNs09nJ4CxbiYFFd3/4zrot5o7eDlwb91piKbS1eWd3OnE+WEGSpVMukDrSWG9BP
kgV53g8endCzB1bZVr4vV++0shU7c65fqz5cBNCVcLaUFgWXKSI6Xl07SMEjombJ5u4t2hjIb+Fr
3g63/fF6yubs+zsJtXzJk0UVxwW/p0dj8OSgesnMcpdIyrUX+HHhfv84q13VVGCKmTqPMx0Gt9/n
jhXb5Q4hxXY8Dt+Vt8sj4vz3Onmk1caaR5aOjw6PhDiks2VX2uFUVrjYUbq6Vx5lFPpXQn48nbx/
wFXWQuCegH0IETEH2MmRsdcF6bnRp/3lJ/tQaViNi/VJWZn1Mh+WJ1O3xR0YpXKfuRivfG2fu2/S
CwTF3Mu2hh1+xhfSp2vFWVi7L7gZ3vhXNuOPB6V3T/xnBJ8Mm44uCHxR+SW0tG1q6zEPx40Y4wEC
KDbDTebyg59ZTlS6VfRl36eeuG50GKGD132aVl6VCb8CKf5iTO2xsXQ66rTxytL1cULQ36gixF+4
nxjTKO8nxISlrmrEavVHVxGXsw1K7srLOzNCFfAPyG246dNfs77ol0U7J5qI10ZtBG9QcI9CnT+A
f8zBuKsQE8evSS9vE81yobB/r4fpYBTqQTWGK+2+H8ft8juw8ZYMzaK9YXV6FzEQNIJZqmiT+pWV
LxXIwujlH3+6dyGWteFkoEjo4Kw8IoRsJb/VCo8GPHXvxgCwGrz97eVgZ58HAB8iR5p/P9QzrMDQ
urCVufGE/VbDzj2lVpME/pfLYZYFZHUSRPf3N8xqgUkqhDZ+pVTIX3dx+KRgEZbq2UZO+80gfY/b
n5fDncmI8JlO4q2WF9+sQrlvibekYpunAPMgG1in6WY2aL990dtw4Zzhu+/b10pSZ2Ye48PgdXJV
EckYvf988FDlLibt46VNc5/Q94nccDZwqeBkgmPPNdXh2Q/4N9w6JZtpuVqnEamHRn6Bb2Xrw5dW
769MvzPPpIt03+vyH43CukQCVVOJUTXVHn7Ot7h2Q7kg91tNcOzFf9pNw4XyXazVUDGWGx521rWn
VvNxTGfoeNB3aQ29PESuPdLqM/lB6Hd1LNAJpj9JI+c9/xf+goC31Sty/zMfSIc7QeJEo2r34R5O
JTHQO53VUagPUX4YKAQA3L7yNOcGvE7+SZSYyDSXrMuDQquIoPB5HGFXfabPe5+4xVbaCbb0lP42
Nwh9X6cvxkO1u/wWz2W+3sVdXvPJYqVDjgRkRNxF77FUBHDedUcbgsq22xXXoi07yWoZeRdtdSzq
VBEaKI4NnvyY3JHLdItjE2/ib5KtoJnqbq5JPM4NktO3uhqLs8VarC1vNbCeE4AOwggqv9yl/tO/
eo2sv6SGDEBHqy00lEJuFDKB4n1yh5POwbKhxewDG3WWc+0kcma/5i3+Dbb8+ck3i5UMy3cuM4s5
jx1iRjFcHY8fNFnLLCZNCCzQRLn3AX1AyiiiI9TggbjDcaPFgjn1LVfV+/jBwqckojXyjpYuHJPb
0HyUsF63LYy58UwZj0Ugce9tDBRKY/JQV+qdEujjjSSUMAvaQI9vEyytX9RZx8Er0oZjFQ3sktg1
31Q+MsQo1q7sX2fOH+9Pb6tNOQvNml4lDuT57eg0G8x/t6FDQz2bybAXd+oVbdGHmun63LoaEFiI
CKIv/LkAQKBzkhsFvviv0InszuGcSvYz36Sfru1dH9cqnpJEjcG5UaKdY7Uo4oDRjXpXgPoyPonV
Tdzc0fd9Zah/nFPvYqxP5LjDKwFmmIPXTIhsyofqa0UyxRHszqs/G9MGLdWuPoIM/qelt+WVgqxk
c6ZeKn1g8WCQPc7k+rgi5o+K+lVsfgXyMwZp+EvMzuWHPPeMBgnEpQtjSSIu7/lkhrVy7NN7qw2M
fmmTzk9Z19IoYrhTavzj8xsPpYEVg7cPTmmdTZZlv/OLymRcxrCj9L1c7Tjh25cf59ywOA2yGvyq
H/giCkUua9IvFW/wymhgaV5Z3M++M6iiEgUiCSjhauzhLWBMdSDgVl9/92tla4LjM8Qb/Bev7ZXL
z32/iyzv7L+RlJVCO5UwuUY1NKAZ6h3gSNgFb5bshLXN3ZI67JXBcPYOehpvdWeQUfeqaeIvd9DZ
CW310N1FbnYsd8uox2v4AZzdRt7oX9JteLsIcpsbcXetmr68vksPvfqGZajMtdTwI8RDsEsOi7BN
9/4XAqllC74UZ7VwkcwW8KcnTrzXeVxQDHZ/09iBazo0xnAQ0T3sRbb4cV8eox+ES3+m98lXXe1q
Jch25LWMn3iveN0WbAz9Cpgg767pPM4OVKoCOi7WBs39q8ldD2BwrZa6pWwGj1rGegzLaSOHW7O5
sguw6n58mzCRTJVekD8w3tXbxJdulvKSDvdkjLxEBzoimjdmXeEhNu0a3/RyTcS8DThpS5r0yB3Y
kSUQNbH607f8mzSR79LAzHeBjyZvMhJMmPyZbvFIc7tAeI7pt8PUETctC0qOIIjf9VZ1wzE/SHl1
o43tneSjFsD8psYxPHr0y3jvF/htsjnvSTs/xtLkRGpTOgLmDzabhwP9QYFALMxfABm6kUkhPKNX
pYqwJETDv5WN+HfTmKkTDcWN0A449Zj6S6+N8N6TYqvpka00ny0psjWD/9cb9Bi3SXyYjdZBy7OX
5m5yreJHGcMztJJtkwZPeok5XZU5BSah2qjeWHLl4tFzwPQScwS92w1C/gUiy9NYVfPGRK8XSY1j
UBNLA2Enjy+pz7KpqDjTN5axMQBlDu0riIsbbOZxu+xRlVu4UOkbkeBVWcHLr4J9mmZHkXpmQaNo
QgldsgSgMOGRplVPjIW92YNyDGZYVkqnPwZV/n3MSqydEXfnR7NMEbX9Njs8VyGIHSu1u9GVlyHD
Hi+aB2Wv1HBGy9epyt968cWKucOaemt+yYcC3yfYKnDDmp2CcdELFt/h3m/qr1JR7KUS0zqzEtw4
7+/FsFNug8Y89qTClbj1Wm3ehaWQ0UQ03NGwqthQao5ASETMRqW7aEas3Siz1yM4fILsMB6AsOID
mw83UNc5g1Uytn9De1SsxO3n8Y6e0jt4Pf1tqNHqGpihq+ED/6utxfmhziOML4K83cel+jUrtMzt
e1zPORsCRw1akQqe8FvWamW0R9w2DoExAsuqhseoqVNPxtfiLhj6W0kGiRngCygXE9UczHz15nZs
qsNsJvycKXTw7pNsLVbsRNA2gqW4UYe2rWzxmJiiQ1liZy1GZrTHtmFrKqgYM9Xi1Bi/+qYIl7Ld
jrO4HE6/4NT+deiGzJmx+Gslk0JHI/3AkN6mAyDHWaS8R4qU2R3HdTA2xlPQhS9aOCW2BiRTUsjt
IcQ4TmF2VwhNYDd1qzqUwe7A2xebNpRkmne7dgvhUXZTA38bvKhutQSXt64PNoB8NlooumJISV9R
9mIq23jHf4PFA56+igEhhcEG03lhN2a86hLHYD3pd9KMFwfY2d3ot/Yox3eaFHbbRii+G1m4l4cO
y3rYXINhHnRBuTFz7SemGXCKW2AyGnbKLGibWQi3uRLtpTwMd6QWDQxiCrefcsrhPX5xmRliJutP
N7ouZAdVUvjRuTBsW23EjodcG0Au0ZFi8RkKzl4fi1vVp8syFMB70qL5KZUKQHdBNx9LmmExiBsx
6RWZHnWEczKEK+k2LMGAJkET3oVqjw+XRSWJJaqWC9Ol6RovjibY16b5rOFGR4e1/trgLglRCpuu
UfTzrcGVzc71+G02I+wYxsVHUQok7MjrJ6UYvuCBc1Sl/sekCa+KT3esOCjFghZoqE36ByHu8f0K
D1DFv84RPn6BhFdu0+vPQgYIFFv3DMhUtY8K4Jl0rE6bdmH7tlLawS0e861azwA5lMSwkzKPN72F
wEppWrpgKu2lgz0mdNWXtrW+TX4AekedOMtX+QaxChUrNMt4PDSidSNNZrLBPQY5aBf6jiWX1KCk
9GkW+31FiXJsGk4rwKaiTVvo+6kBBxIGij3WiD9MC7ylIoBSVTScxaW92Izf0lGlB1lrty3uRELF
zlFIm1nqD/GsuFKqbHH8e9PNipbh8a2ds8feHBeQmP4ZQcStaCpHqc62GKO85q3vdVbwe/ZfE7X5
3g36757h7EhLY3NSTRBCgDeZwyEsTCioQv3Q4/zYp9OOq+BxiBSG3XMFzUO1MkecY5wAVU9XOYdP
Jihd3f8+1MFNPIy42Ymwa7FTD+8rLBf1GgZa1u+sqmQxCm/x9MX6FGvuMCwmF+ufvS7R2Ro0b/h+
bESldv3km6nFNoRdNxTSzVwPDm/bFuAs6/VNw/4yhCVQr/JmCpM9jHK7hrMGjtQB7OVinr2NOznY
ANtNN3jQVPigssOkGc6xPUUD/60UjR9Gzj6iG4cKz8tNJcwPWAxCTFVtselq0pyCOxSNtdG72Ut9
wRmqGLM1bnC6n/wyVPk2Ke/VBVxVz3ghh1N711fBN8yr7qyZd2Tg01vMNz51iQj+VwRCuygfpkw+
1viW1JnhGHAD6FPatXKzF+PxZhh7J2lEL8Vc1tTvcpycQ4y7Q4P+q1Gp97MwK3vJiLe4ST02Baqx
gCVZZINLvivyYEvqbTn29xJedWafaJu6jnYhTuhTO9p+8L2IHmg1xM+6CZ6yoj5WSnKXJSMTPv7E
F/L6Sse7qnQYwV7IBjhTainybR0ffZyhlWneVWQq8RANKv5zTJ+wAjpYlb/zK/8uskaoyV7YiLYs
/OwNuk+w+mozLJCyEvPYoiPXj1Vw2LlSr7mh0bimlB9LbFsDUdmU05FJadNPhyGLUPfAFcJjIfxU
xZ9a/IiEwKsT1YattuXHjpCxKkpCPV6wpnSvkfnLmup5nhQ8oYG0pXD9WJhtVb8bhgP47EMZmZ/K
CRaZldv6/KmQhw1QWXtoM7tpfmL/xM3oTknEY5Yz6y167FA7i0L3VTJuYnZQJU5sRQK5VY1OZH0N
WfB1/9OA3XQUzhDIUxbacF/n2RehHEG9SRtY1T/mmToDsxljxNxFHa/y5lqkxVrVPQxh/JoM1RcO
euAFsQbB7upnLE9cbQfOWzVnhkA55Oa4G8PAreR8cWhUPlm56tttXHxuWwx0rQIb69kcto1fsyVn
gjeUr6XK4M2m8o0TClL0TnvuY9Pp2+S+kIyvUDKqTSH4DsKJkkW59Qbsj2IF/1DOncM+a8PR6TX1
vgxifR8aSLjUGAN4FJZuykkHI3WvUYZtWGlfKc+ZG31KDC8wlNkh3H0vQbsQA0nazkNWIAHTVc+s
O9lR2ki5i0cLd/o4ZalLpAe1h7E4xO3stJ3yOeLnu5IIMG4cKpw4FZxdG6kWNqNsfAFv2LuKETGb
rrW6n7kUmGQKNZTYGr3TyupSEJkBbnM+5AVBDd6aItuio8CXLQ5ZrYTPl686i53H+o71Ltjy5yfp
hRgRXR0uXAPjeXKppHic+HYykrlDuwsobwqu6mRHRreNjTI8Ixh57rDzqXnkh2lnPpWPCKm36k1u
x/bj1cz6mWwBv47FEheR5Zq0ehVGO814RvHrdOm1LLdzwLL3+/Ib+NBkzWXvXYzVG+iUItKykRiN
C/jELg6hhz22g72qjZ25U2+kT8OX6l8kAU2UtmTyDTL5H4qQ81T2hq/li8Df+JG+qDYuWaQOaOse
Xbm3/xe36eXSurpNUyCQEPKhCvnIpsHedSyrmIbNwRbtaNeXDmAVGwQwCnUyZeM2PFT+P2wSXd7t
acxVpiApgJmLFTGB+eMg5JW4MF3+fOdGyGmE1a22VTBbGPui9zioQ1VzsAKzVehSl6OcHSSnYVYZ
gbDrKMz4hAEZL1QOZtX5XnWDg/ozDW0KcZm8afZ/GqCvyvzP6VHevcTVJFC4Jdemxkus2L5urZsl
1VOmjrVNd9ebGK+9z9VswDxdKYqOBw2re6UT7ED12S2u6N+vDcUl8XOy6BStX8xFyxNNWALPXBcC
db6SZ/z/vDUVgyFDEnVIQu9j5LGmpGNf0R1xyPfK7Xwj3S3dM9KRbp0rsc6/s/+GWndEpuIsGXPZ
9B5WeLfqxFLJzUnUrvbTnX9tf+Oskn8DWZBSU3mkpQWp5jb3VWCJmg+TUz81z5FXiVcT3eeKFQy+
vzFXM9gsswhjI2KGt/3SFc3S4fqOcpyRuGBJjmG7c2WqLTP24zr1N+JqRstVp01pXy9dtIqXe8gt
LQ3jNYBx7n82n/+wZ6+1tZ4rk7x70tUUp4YB6Nr/n/VxvNU8JXKX7bB2R7d7qSCScS9yrz7u8gIv
Pe5qdg+6pDeNRNhl+xl/kgnZWd+WfZazCizta2/3TE6VxpOlI5IEwsf+DuxMpqBXms4bDrI9w73S
IBujstnUXxbEZfFQc7pi+8m3w9W06rl5QgaS1mRJIvQaPBngDiql8dwhDRNt9XPylWbMwI04VSDi
hxRPCmDz/2i7ria3kV77i1hFNvMro8JEZ/uF5fV6mXPmr7+n5SBOD1etle+3b1tTZQhNAI1GOIfm
ERyD2lAZyqKpgQFsjK+/6mugzDEUEdhYFIr4YccH/WN+jzn2h9aRAMahfITfzLvM5/VGaahkv+xa
LuM6ALAt6q6H3LgJ7uupfwPccfQoG5T3hDnhtSI2D/ecNbI9jw5ExcD0NPBhQ3DAmr35eWiaBHeT
9I5znlsWu85PmZ5HPhOTIk/2GCjUDqOPs7TSfb1vbDCncpdaKdPX61M863VaJ1ndFWQB20mjQZp4
6PbpwXRRcgI8q/4R2MWprd8Tb3xHt+uMXXVfHGIHb9G/OQpvVM5f5MjMh5zLxVBSsJifBv/Kw7BL
7wQfXDFci9mMQeujZWJfFqM3bdT4iOojhWYdFSty4JaPgRXakQsOF0wa8YAvaFx7ZaarA6Z/Xx3w
rHWgvYsgU0NRsu/dCa+wywe4JWF9hzA5hRg1UiyFuB/T4KlH+T/4SZP3rwQlPAFsPrGo8dynuKRS
SoddPRnS18sa8LIJk5neKNtqTqQGUXrCnKfS3nUjrj+Uf0g5otD/pg/xOAenRTx+igQeqiRXOJPK
zCKmq8UIwocM0MS0HzX/Td8JtXfF9Us1Yc3h/LHQEn1pDnKFlmbR4yyxE+EujmS1qR95QJ+kM60N
Jq7NvWxNnmyNO26kpgnMJdlMglNX8YTGB67+1gWbJzaepXxPFS3w5JwCzsvhFcbEj8fJr0RDFxm3
HgFkB9IsmCW9F7pHAOfGrumC29E8fO0A58VNpnhHy3h3gGI6JvqQW3dmZjcDAQEdpuCQVAGwZAFb
nZC1Lsdu6T956UQZ5+7LvpoxLUmfmd3daXh+eIg8LJX4shsMDzE3wbjsipg/emk+Zj3UMyEQiNvY
qtvcnmrvD3ViwslYgcR6bCFCxgLMHlWexpZ2hmOA62qPPeHqCmgXThqMgcyXaglmkARYi/mVBuvD
Kg0Wuz9Pg7Em/FJiO4wamhPQMnwY7mSv8qZdioEdA4VairPl8BbiuO7ARJm0CEHHSh9lFMlhyW0w
PYMhHrMMFLEMdE+ASt6ZPPLIzRsP2BwYcNWAb4hr6KWa2iLNuZDSt5PXoM+zM/P7BC3gH6O1ToCP
HKEcBVgHbia8lVisJTNmFIILHgk/JCf7eIdSPUWwpJnovK++XHG89J975YkrRRkLSmPUSUUd4loX
XxMss+rerJzKuBfUvbTT3c6VXBmNXAUDdJHLG9nYdMuVdMaaNLFt0poe8xxKtiZ9nxLe4vJpXP2S
goz9LAJMFm2K3/hZoKay9elDmX2YQWSTWiiWOKMjOvKE/Sx7FL+l9WEiXoCeCCfj5yjLDuVELdBT
gxS/JBHQ1F+QROUJBw5hK9teGQ+blebLNJI2wU1FaROz+Z+5G12pmP3Loe5k/RfOVGauqGAp0MqM
oYlCga2+EdRmpQcl9gWyQ+POxQqiG33HSt0RLJOO5qpoDd2Lb/TP5MibVNkOD2cLYvewMD0yZXre
DZ4Wd28WQBWJcmL19XtDwG8IRksZUTJCc0FzciRCS1t+7qvg6xjUby6fCe/kmRtt0OsxMAksWVL/
qrB2mqIyoA28UfiNIWjK6/c7LrFF+FRfyhablHAYv4fDjm+WR1r/AO5CgkhM3lE0uGTeXZGAbb02
MN6NmVcVhLqYfH0ZERWsMgHSH1hw0yi+y5Hj9fl9ZpDHPpDvB0E/qrFxUHtQdsqci5U66CtjWwlm
TnbphVINZAguDSB6ZBj0kGIQYLtE/zJHX7MxPjYYVLj8NTej4komE/4lXVvSBuMKACsU90WpHrrm
LzEB6JbJvd82UyFMNWJwE7DRqAW/PFdw2S4J2q0/qmcAbjymvrgX7qOdaAE0yMbswGXVtmvGZ4Hs
dGoid5jyzXGeM16umN18O7xDewFdlM4Fl1lgAfgW0EEDF9GBBoVX33Ell8miG6BdTQYFMkRFqbSw
kYzAm3ylcLsg8uWWVzaDLSjpFIxoixisZMw1jtRKnQbEBT3oMAhmHNO64bj8ppGsRDCGqSYGKYoA
IoSouVeC3TQ/mk0EMK+Cs1+xsYIAr19JYsxRHUkkdio+GXq5GG1E/8t4F7+vXJM+92tL3nNMZPtT
nQ+Par56e49qgQUbCpAIOoLAr7zIye3xaTr8QLjjJQHbydZKPSYHAaukmqQhvK1BikdfWPKxIm7s
h5gYfaf63UN0INMdV8vNd89KLJN8CFiPyeYKYjun/jB8qnNrBsSm7uWhLRvIC0zktWX1KLm0iM3N
87YelRq2BoBEDWQJcPu8POOhEQp0EKcTKuN+hqQU86M/Gpm1ds+rpmxdT2tp9IuvvyiGKgqzhbSw
DjJ09+/CPHubD8TlWM7WLbGWw7jdOAWtUY8z3ll4vBZe4mAcwI92V/QNeefHeF8OGJVyUYDiJ+yK
/fgQHoy7n40Ufk6+FaPXWjH+J80FoHkraBXdUTS5eXhMvESyFQes226cfL5i25snknFB8DeOcdLh
g9H1PgXPuhgAKgBao2RPNKuaeWXwrYC51pFxwlQXdHlscZ5LJVlmAGwwgWvzW1f5WgbjcZjJk0hH
oNQJrE6zGxWUkpg2nT0QMpug21vw4sD8gjulf4sYGNfnvQ4WCe7lsPluXv8Q5tKVcm0sxAY/ZPIC
P/mUH4YjyPL8ATjwmZsDn4KTMW9G8JVAthcnTkGZ5R0sSLufMJAv74CDgf0nzIofhdvezGtpTGzB
CCjcsIR69A05RNasWMGT+FR+C+46F5nFrhrf8V43m+XAtVAmxCxxNwmZCRVfdTb5DskxJHaZbGqx
YnMCJqaYqOU/dEBCACj2Q7HL98QBCOteeAIA4t/EanzudbV1O64VZSLP0CZ1GWN+DIlMuNNKDP4H
TgDkgnpP53i4b2SesZpM9Mk08LLOFDu3AyurgHoELmSvdgxQ1XanK5nf/uMEA5OJPgaYgcCniwQg
7Ce7BvqMNHG2zHkSmHCjt6RUtAzWYgYKcZQKLNZi3Ie8zIkTRtkCeVekei5gXNDD/gJ2eYMPeoeK
Cl0xaxbEmdSJDtwox7mZTCa4jFUhTUKNSAq+YOWQHikmJwYjdB8lHH5feisLPVvjq8K4toCqdviR
Vs+uBL68oGn2wZDbKfZfRCdz8fwXQEkrCP/kSOq5kW0ri1rLZ2KNlnVATRJwwqo1IHkC6pOF9YvE
093eke0ltQ4A6FJTpzasYtpdUTC7bEmv6uWlFEeNCSz80wAR3T4ax3tx+GzaIKDxGz8EE2SOwT1O
RN+sgaz1ZjIdUmSaOdQQ27rKwXge3d7uZDuLnGZfHkrbdEE4fJhgchmKd52lPBY7BbtBGFP76w8t
Duw3L7M7AOsAzmuGM9FmveklwBv0qY0nu+RQhDtOjrftUxQkAmuUFHrrpbSoauqxniAt24e7ON4t
aF7foxBwVx3A05oAKnqye47Q7Y/8WybL0DgOTdIuAXxKLkZrnj/WeW1x1NpOkc8iWEMmhRClAtSi
hkyB9vNnEe1NdCUwFAwmQOyvVffSyBPLOU2WoRFcwE2gp9CscahYmK/qYC8DIJ8IT8Tmt67/JRc5
K8pYblLm4LYvxF+KRnb2SDEjZmzLpY88P+GdKmOaBUCqeoBSotqQ+3KeAKrvfYmRycvfbjsGnTVi
bshKETQyNhJSj0l1AaOKiUVlsEgRPGD+4KCT4VmsTc4FRi8otpyBnbVfXqAyV2RdT0sxYhXDE9r5
rtB1LOl8kvJvijHaXfr9sn7/kgKchTG3ZYstNrkTIYzapgIjWRpfwIgKfX9MqV/YPMxlnr/RE1+/
FydRz4oBn800fRF7SaXMw+jarEOtD5AJI8ScAO9GU+Ifg5+6utiZR5coKRlN/JTtSoz54TaJvRtT
VaB8gjpYIgD0eandpMlhVcs4TtpiVSpv2FVYN3cUL/ey+cBNGLcTgrM45jCDkJAcwLoQR4DyB6Z5
sR+sNHiem09di7mmyW7QDaiyxCF5Yd9kOmfhzDEPsdhkJY3WaEtOGNATMDgJxhK0JbGt6wnhNW3J
baf/LfPESLGyHkmbowaA0xgNLT5o72c62HvMwJIwPinhhxNXyv6KisB2JD1LZQK42s6CGJ+iwIFG
0pfNUCwg3FrDOUtknjyyYgRZ21AvQQ1CvosP81MORAuwwHGHOf8lap9lMVGbjHLWGhJkKX68C+MD
mDRt8C4Cba4EOKHTDC7HcLZDwFkgE7mVHARwSQqB9I0cJnbr5+i3PmBjyl7c0MTLKsP/cxpYXDWZ
UB73ST+XyGgxV6V6S/1SzcKXEp6aPFtl4nhfTokSTVCTvpV71THeGyBo6bOHabc89M7iRubTvBsS
h3O8PGtlYtACRPs86yGXTrAuztQ80qnO8I5+0Tx/TPng/TyJTBgS2zAtMAH5S2KCZPS3xFb3+UPb
/1ISOJsQE3vCMDRzGeQ6HsGtdfgxIt7WpxHxK/Tbfgn9lsb2V1F/qDStgLT+oBwwJbs89ijWYS0M
Wcd+eqbPkesOlmNCbNe1NiLMqEUQDOgvepkt4LcCHR64dWztbYbhQD848l9+PKlM8EmUpSQGNdwR
I7GCfhCwjyfVIs9OOWGA7fuVeW8C3Av3x9S4PeBg9ip2p9ARSO0cW8rpAa3yK5TjSaV/X90gRjpm
ipgQfMvlfsCbXYh4eHvb+dvZWujxriTEkSCFRY7j06LIKrDJJrWT1SZ3Q4RJq1J9c9ndefowUWYE
WnZZdzTKNPflqNpjwsvYeJFTZgKK0BN5MGjkpJfR+IBxf3t5+Hkd8StwnGAiM8FEAMAZmTvYPBZb
MJzp5C64QGgHusf0MgHqza2VjvMXY6IJYB5TI6YV/8YJfGwei1/IYXyID2B4FT3FAkIW5g5a5b8T
C9KJPI38Fqwws4eNHEhjRx+f9Op9cScNQFe54uqlrvv6bXEWyGQyvZrMQSvAWmh+KmlujWR/VNwf
GiYAjtpftk5eoFaYWJIvytAOKjR8VbvlJzKcbFhhEpklADfhQt8y/wNZTBhpxTqTW2yUey22bait
AKgICZp2TR2K4xEKE1BQC8KKNNbNvdJdvCL3dA8bi/vOLXMPoA2wE+7oAO8kmaBS0Ye8Mmyd5B/7
u8JEl2mepg77Ez++Gj1JS3q4u5Ps8fGKkh5PMSa4aEKiTEaAz/bfTYQTmNlilhaqbWLQayDEQrOh
h5apPF12Lo4EtnSlD1mjRgVObhIaLOl9bCTRuyxhCxhoHaBUJl6IhSh2Sw0RP2qw2WPsn/ogj3/6
lGWrVbEUaEVNjfy/fxleUGIBcVvZmFoQ/Nwki/eRmEABUPVaUoGkf9Kr613iG4fWDxLHcAC+AISO
wxXpMSfMq0zECIHihn45hApH5QAq6uW4ALPV1n3iCBF2Rrh1Yk6IYmtWTZBIUkcrfzdvzXE8WWXC
RgkQkaALb/qGnIROZYJGYUhtt5SIhmn6dgx2mvIsTqKXLw9N0XJqf1zTZFKRDLlIIs70y/0ePuid
yrpmi3NbFshwMByG0TvwMr5MVKsBuGpjDJd7VWTgG8imRa5kMTfKNLTLTAKk3dik8HIXpFPg6cWm
Q3Wo7MyWI05o5OrGmIdu6FJsCNANrbJfO8Q/H4hX+NumMa60YywkBUlUFoB054aTpAf1KoNbiWIM
pK+UVItTGRFZlZxaTHeh9DQmgiPWvcMJ/pxvxo4W1LkqJi0GJAFy4nZ3w2N4iKdDjdGU0ll6hz88
Qe3tgmomc9mUGkgbx5yeovDFCL228Crl8x/qxOSjhYTHjD5CJ9rQUtwYeA8jMAQjDLaGDg+of/vl
dP5Yr6YJDDWgyMYgkfuu+SKoAfDYNBxaHtW/83vr28X8lTjmrum0UDI7lX6w0+7yyzrlVUsbPBNh
QgiJIkOvInwy0dd8Q3A1MMgWx3yP1LTDgfISU47xs9MDbdmDc2PCeS4z4G0TW2nfJ5EXDQ3n2bJ5
aa8Okokeo9kkGQjzMONpHtS2sdrx02U75Jk6EzBKo41jpYYAU/4WlbVVp6Kr14p1WQovCrIDAxF4
c6TGgJjzbXItJgBHlsHu0RX5UmptpfxPIi4Qd1/eXXETxUmr4558dXfx35Wbyc1vawBFyktZfSiO
oiL8dCuskJNVQdUErTW3oEq//r8HQoAKvRQY5kYcAykH4Bu6aQP/qE0HOzDvcqD4aW+XoOEkHZeN
0WCb/EKQ1MAuhrhQ9zBhaReTa/atzbHFzQHO1SkyoSIqZqyOmJBCbTE+LkfjTj4ExysaGpdvY0Nk
co1SXAAjGMMSb3hKXA6AIEF++aniyNQBWQnboPcJOmDyzgSkjTm7ipe4gqPxto62X2SrY2QiB1Ym
x9rIoNwsHYYcgKPL2woMgXX4mGM0RwjIgx6lQBfYXf58mznwSiyTdpTdZAg6VmU9TK44adXOaBR3
91JZfCr6qMK85VByDOZyrEcD6uXJVhn27gsNJxsnkT20QInNK2ukdDqAD7ysHMcBTqFtVbEV5TCr
lgKmOQ1Ho/6udh+S6ONlEZxUwDj9fSUjUkB90suQUc97Og0u36H2Zg9kLx/mPT+E8FRiQkiZN81U
KRDXN++zBlodMuPDZZV4Iphsoy8UXTEKaonz50m+r7P3mF/kfBlOSmOcJvxXx4Z7cZSMAlYwDw7d
fW3toUYnv3WGwgfiIHqvvKXsy3e/cZouWEkUSCklMzWGDHtQJeDVhZpj2VylmKCxSFlEsU3/qHPO
CYoSEzfGodQjPcNB3nBhcoKixAQLNcIZFhqCBQ2KxlcK8dJ+/gHxYib8tyVHNXYoYJZFIzJaiLsF
L2pzL1A7R0KWxSgOBg2HiY+XALQZm3KSVRT3tGc+PdMO61X9To5NnjBDVjapGWkLYF5kO2N3l8f/
1FH2h35GmHgBsA+5qOkL9tYCDk8lJnrUjRiNigGBhfA8LPcN4FovhyeeACbfGE01ritqFU38FRie
VhVyGbQ5dn4i8lh9lrDKSBSY8CmkTjt9Fx5qIDfRLrS2O21S6IZzWSdekk2YyJF12aiY9PX/Pyhr
GISJGUWYKUafQBqdYGjAvuYbBYDhCd52gXbjePPKs5iwERqLni20OP/qtcKPGdSeL6TYbEsf2LyL
CZJH2lOZbcnT7KH7CHjru3wPYtLw4xUjPRx7ZHv5jYKJtJrao3DU/EKxC4fi2nUAKbYLC4SiwGnj
lWU5SRu7TS2MQOPNelxlsvh9MXNg8YZWCcjnHPjCaepybJOnIBNConnJo4QGqcbr3SjH5kTs6ok9
2IOrAmArwh6oz+0v8r4j/VErF5y7ZB6kCCZafKPpQfYtRdd2sHPihDa5Ap6J54HsnnQxZLo4lviM
rx4XXCPlHSjzjhlAkaIV1EbD9juJwUI7c0IkLyl91dkfMJWs01znFMCCfYbxi84Kkzs6sJhgp8G5
bCM0YFzyOiagzBEILuYZX0slICgxn7Oqs03jmAVIsxQPG/WXxXEyVJkJKE05CoBvh3rScBzGpzK5
mxb/sgheLse28IWpWvKZVnJuvTh5FqgwpQ9BS7AI0kDifw+THAtku/fRokhqRJULa+DrY6RTS3kZ
/uY3UkQdXNegdDdY2EqSZrksS0intBj+GgNhUdT2WZRyTGFTk7MYtpZd9lpWGpUKU4gjVxk+kUC4
yZlWIpjvImez0akBRARLK1pTJQBixdS/tKq5D4xU3I2tOjpLor2JzVny4tp4rw9Yn0ln7pnylKV5
yyoo9nBJVW1xpqr+V258yEcOt8p2DrxSlQn1VSDEc00F0LihhLb6cToi7KoAVAQ2p0VAkrDndYg3
L7OVTKr0Sql8FgU9zyEzFUtXn4TJ0stKs5UlAk0C2E+UYuEhGnBsk92PS+KyH0FlM3g5Rqv1tsFU
GigoIl4YpnH8VVRcacbE+biZJFC3UzEkfJPN+q7R58LJhqpyFzX6+3LA4h0j/fvqGCVZ1xpgcMDf
+tGrhMExlNyZlae+ah0xFJzL0k7PSlY3XdTQ5VDBYQIQTkYcFpzTccRXm9EgALraO0FwKM5pJaNU
RpdD2hkwtSiWYZZ7x7tutvxgLZzxgyRZhmqg1w2Kp8S4T8aB5/Nb6cdaAusICxaWTtU4uRrAroKE
p3muyT/6/E/XIpxFyWFq/imXvah8MIbajrF5cPmAt0x0/QMYr2iDKtIFzOqANOcwKz2Ahb8XtzBq
G2sh9Ee8sJnSJMoAIbryptr3YO8DU8uMrbN6j40Y/iLsVpqwlsc4hJqbSzcXiKTwvV1TfigCAGnX
FhGBCi8+E9JxDpFnJ4xP9EsS91kKeWoF8rC2dYjM8/FTzeOSIzCpT4TWSNK19HYIOzsYm4cuAai+
Qclng0KyVEMJLd1ofMpgbJdZu/hmPYI/QZuw9ZMu9lhI38DP17mmnnwUsgCUVqiMWVqOFcTLJrWZ
Fa6Pn0mbOmkRsiTE5/5Vqf+BJA0aK1/gJrk8aezNLNdC1FW0u0IjRHiMD5ozHUaMVGOmiY8tznFY
tscsNUowtVS3Ubc7ulEJNCsncgAQCLozrzlcMV26VZ5aHafJRCGQOelDNODLi4d4146oXg52hFKR
W/npR523lrMJS7YWx4SkaJIMU6HiGgdw0vVjRIlkyFOe5k4zg6Ev8tHAKjCfXzvEE4z8rgvfiaNh
F8aRAkDw8EE2fUsiqE5hxARLUYxvaUM052Joou6o/12mALYgis+x120RmqxpiiGaJjvHIgatBlhL
3J919bMil0+oyAn2/EhH8/V4x6+vb2bh0Oe3UCZGlRjSSeqZCv1/AqlfC2MOMe8VIQdLIhoUFTCH
5NhSAMplcoEmNy11pRMTo0Q9bictxrd69bblVtm3E4OVLCbIVKUIgJxeRwI5zLsly6CPuktG/Q3R
H4MhsRdV+GoK9T4oZjDsdTvAbDtht6CZ0ewxxWmJRWqDxsbGpc5ph9LDfBWpz7+MDUhar5cless4
7OTLUmlWpPutVFt5Ax4m3b1su1up3+rDsuGoThRMEkuQZUh+lmL3wRAf+0hwFlHlUBBsJgorrZgo
tIB1MMBzBN9Wa0FcHD+EIubrJZH3NODYEDvygtNTl5F+1/+3CuX6/GhoWGUm2jIC2kG8Vdrm5bE6
QyYPqoNonpMaPp/OWFcRXeyupQeE8wZArKITZ1eksDxjZMJM0EdNmo8QqZqPdVYdMnnfkdxbyAel
/HTZFnkWwgSZJs/7pguphXTeIC6OWcVuUvNwM3j2wcSYXM+kxqRn+D+xDybKzE05APMY0m7oel3S
TBLx30tbDPOmxtDhbdGTJ4v+fWX31VQsZpcYN0XqrcGNXz5G9WIiB/C9VGIm0OtXOnj14MYl/6KS
mNRlktIIY72QdPP8Gu8cmfghptHcAFtowz64ie6lLIUqxwSPconbolLhXmm0z8MWgB7EuezAF3MS
KoIJFoNJuqYFeMgt9zfv5JhokaS5WAcDjRb/mW6GqxcTM0J1CkvtFJn+s6xLQZAeIRMwRLFRUrlB
wJAmzxT/1qVDXXHi7GbJeOVQ7GRLPY/5FIm/zfwGipnNj0VkIhsKMTSd7VkrYdqRuBcQdIGDKDlA
Q6it6thhSKnxZy4IwmZSs5LGBAxRrhWBKKfgpByk6Ei+TB6uE6DN57YWA4pwdvLo6YqcnP7DrzK3
lWAmfhCwIvx4ayT1asYm76+csdnOYVfymOgxALp/ilQoerrLgg8SiB4x2iPi8QHG7vL5Gx0IAD77
FapuhsqVaCaaqH0glskAG1LuY+1oHPIdCCv3aoHTBQw9nb7lAeVQJ7t0uExwKUoFe8AiAMrrKrhD
2etRrgGCPEk2qK0e1bjbDTx83m2/XynJxJgRsxZdGkLkDTGGZztMjJElcaxVCbLaf/rM6va1H4Ao
rgdIIigg+Bszm3FmpRoTZ4Sg1Iy8hUc2lDxc+7JI7wzNv+U+OAthm9zBFGtpSu+Dm3ItzgmyDe46
KeQy6iHtRu/jBDW2u92n+qAGNeTdYB2bOdDqJJnIMigzmUQBnj4l74sKY2jtaDVJ6aiLbxiNNQrv
RDN7yHkNTJ4HyEyEEbOiCNMSVvn6C14RVHhfkAkquphhsiiDtF+Z3n8p/HE84ETUuUphQWxdZbEO
YaayeIspekSo3CZWPY4T8JRigkhTF6Ik5vA0sPN6WJnxm+w+xkyC5Io7pXRGHpvp9vW+shUmkuSF
VmI+For1QItZnNMWxg/8DeDzXLW/zrkM2D633EZlgwUkWOdj61Y1UIa9HovdtVNm4N/ypHt+VZOe
2oXbgG17V21RSEUDkWIZfkym/DCW4tt0mhOrVkK3VKSbctvzqbJd77QF9mhHIPC1J/AbR5vA0fpK
GjWqlXE2M8mTkMay2R4Ai9XakmiBO9TqCZhDgWIO/PTsTn66bKrUmS+dKRNk4n6swXuEIBPErdWH
nrHwGh3bX03TdEUB0a7INtsrFa3nht46oxi7bWB6rVERq8yGHWBdU2upE958xKaXK7KhKgQpr8my
tAn5LJuKic+WJvfZeAdalWF4vnxsm4nJWQR7y5l61ataHY8eKY5p9hdF+5Xmpy4ZLTwoXTPjNvo3
L56VQPr3lXEAMj1c0jQcX188/EcjTxZjiHUaTlNtQBaugsbtVCCWyLX6RhzVyVJ7zUqnYa8a4l2n
5Q9Jl71XpVJxsokED2GkI8kHub0bTeSxyid0rrvZ0sEbZuWt/ndSdg9EL99II/qS6J9nwvIsBklh
6WT0OpCtA5tib3T9WzMeME01V1hd07LMkqSktLoa3K8TiO9T0xbNAhyxcugV+vhlKNTRWwT1w+Vv
vOkaqyNnXEMt4kFDpBm9Nj8m+psl4fEybN+0KwnMTavnk17OCyTcUs/nSmNu2lCaGglnvJG7cE1o
+z5aacYk7hg1N+DXkKV9oYOO8UF9U/o6EL8Dy9hFz7yRPI7HszNlSYwG29RHsNjuvWEcA+S3Cy+q
cHVi7lhz6rvCCPG1bq4UbaYRq1NkEnZpycIqNnGKamT93OWs8Mqju5yYZbtimZPj+ewN2yywx7nA
Od6Q3vJkMRENXkxI2OI4STw9G7FoZaR25jb51AgB1i1S9fOsR88iGO6DhRw61Jg4PReOf7ODZmUu
moueIobHTWarwaes4fQlOFbJYsNkMhkH0uDzGeVfcirZrQr03Jg7Rr95wZ6tRGGiSDMp+ZJnOMhf
4y7Zp8mbsRa7QkYEwt0VGQvvEzIRZcHerzKMkIz8SDnQEoSA/hiWta8hzebFL4WJKT2GRs04hrRX
xsmNX7wvx+Tv42BqTSrBNPLw3lQaq1n2qTZZl+8XrkJMQKkaWKCuwT5eDVXyW5+bj8mVkbChpBWb
PjIgi/iUkwRwgP6Jb4XPRsAJWixCTJCFSlc3+Ex0EScTPSAt+t3BQA47AHqBC6TF8WIWLUYbMZGS
9RBHpkcwo2E3UbQvfyeeBCYdSltlrEoa9w3MculqYIepcNOD8fx5WHSYCTMMfYhi1+nQgAaWOZR/
9Of6ksK1b57pqUzMWKSyBIcDdLrpZbP5Vlxpx8SJqcoMM00gLbqjeII/X6fdgZYqryN23DZCnZgY
7VDRKmIcWCnGWW4nOPDPuT+KDdmJAIld3ObQ+MOwu2wj/3KgZ4GML8uGMYeBCoH/PTidxldevdmU
syzGl8Wy6uR5wi39MuDLzirgXweFux3wf0mW2XZjN4iJAjw3UH38Ror5o91+MFb+/IQyu22f56PQ
keq2E71sLjLbbhwBORKICmRRTly6PGjsza+aZfpYOiqdwP0jY5HZnmMRlUG8tL9VOyPt3pzSnY+R
8fQ+BaEgydMNw+RfMtt+fpbF+LkUSugQlJCFpgTF3FFjl84qtE7UvwFc6RUl7e3YfJbI5ATqEFTG
XEFilVV4ZlaHwlyeL3+t7fTqLIIJJUTHtl0uQUQsPKiVr4p/54YPsnIAdHy7LIn+2H/3a2yQvnzj
t/mEGU0Dfi2X/f0ogaAvSty8Eg9y3x8vi9qegFx5FxNDklhp536ACcrVs3GQ3mEgEUQi4fSWeBMA
n7kmzzENtv84hUMzKgIiB8UT1AT3F55gnnvhdVOXHJ8+RexVxWTR8zGYZWgo+oZvAr6ws8BvD2nX
EPty7PB03CthsjRoTUYDYxO8X2TUS1peBYh+kAvGcXqdriQYYzulRgd1EvBUFFiL7L32Ctxxjg2e
tjBWYtDdiOOSRkLdAClXX6aOAoo1Lcn8WBz+umyE21n2b89i9+zDTmglOYCsYHJJ3liZeC+SxLos
hHMzy+xu/TBMUqhGt91Z21n2WSMmVkTzMMpdD41oFqDeUSJZ+XAVjhrPn5hYIQR9TXIqyRSdHxvh
ZPoMZCm7cbEqO77pfB73Bc/EmYghtGJVjAkkkqJyND2ycKi8b8XRit2q75sqkcIGMqZHen/IWFct
sa8BbObZIeBOuGlZAzPCRCPgnNA05sIK4kATFA3yxji2aiG3KiG76bJfyWCuqKSvFkkqs40LmJ/W
b57fShZjf+2oCWWEfe0f9AiydwK6/0mPsLhXDQtuOrGqSKcTJCKLqI0epanHiLVeWvdWpHzClDCI
/myOE28rdpbCZDGjlE91VxfI5+9HlwCf6ASH9OMFcRUMOk8txjJiNS2rXMOtrzR3dflXndxFOqc8
tOlQq5NjDCMugtTsZ3wsRXuQyw+hyiNBNF5L0EQiSaDlpGNFosZIGEulmUQFS/S9Gcr3oSD/JWvq
h8wIZUR08RgaBaWx0u9UYfkyLZqjL9URsDS+kMkeViR2RTuBgCs4mFJ8FAVU82dC3ixhhsrc4NZJ
4o7q8kXTy7cqwTjqkvlRDMxZeQlnSzBzPFsLw2+bsrbHqvrWgwYxzWXizJ2ReWMrKFZiaIfcTO+J
boBDvI2dCtuzdjmBd1aaFcNuS/Mhr8ePSp3eF3rhqko8WRIMwRmqvnO1MSux3gT4gz66kyKhc2KM
k1ti2/qSVH8hBTY6lhA8zmH0OGrpNyXWvy1zJTpSWglWToTSJmN3nBtZ83QtcojWHdqkldwmzxYb
r4/SruMhdGUl+pZkkeIHEOQ2pgjcjbov8UsqsOVNhbAbSfa9Qysol2arqCqOoby+k/EZFQQow9AU
VdYZrw7SpC8FtUaUymXLTHZd9kCHw2vzhnV6SFKBfGzoYBom7OKETPJxMciMBF6yqn3uJp4mW6H/
pOApVDppYR15g1ubJqqBDlgEaawMfLuXOW+CLUczMiFxibBYlMV3c5b6l4PHlggT8OOaKku6KbPT
4cEomaPZosUpi/g6+bHvOD3U17FCwwqIaBog4BFNjX2p1qlsDrGCxm1IPoeiP3SVM2JT4LIWPCE0
3V0lZnOISGHQua+hj/1GWux2TNwiit3LYjYPa6UL8z1aomu9qkOMurxVih4ev3AUodb6MpF9eVr0
F6wUqetCb+MUpzUgsZzHv8IBbEG6bvddaE9dyinM8PRh4vgcN9qsNJCWFWRfEPEhi8L95SPbaAxR
jRQwL0myopsakxlVUzAsWoN3W/CdrnfJDmUrSO0msinFND9r2TaF3/J0moWuTjAtcj1MZZTT4nyx
y/wbapNOxxuE4wlh2jPREBphGUIpXRo+t0K8DyahtOKFt0lFE9XX5nBWhrHrOMyXOtShzGIALIdU
8oeuC49Zqb1JVXJQukDEBnTMe/5uhdTVJ2MJ1ZFMLGKkQbsycyjrajLYAoquoZvawhfTdCj/aaZa
N807abiMJQKgF4MoYHN/+fE6oTJJQV+K0V47NKeUnZIQaaWVuTAVnm1uKPpCHJMCpHm/jOUCcfPB
/KbQgD7s9AfTRCsW8dYjIOwdJl8SrJJ3xBue90Iyc2vJZSYX7YL0pvHAK9GDer33h13SWMZbyi07
HmuOxE1VJUPRDHA5auoryoJS6Awlo7Wg+jmZNKsbE0uLF4t0/1x2+E3NFNwkdLxEMlgYcCUi3Yjv
OHoILc+p0XzUB+EPRTDPuzAgZhMGuPJ16akvPtf9f7+yJFHFrShqWL43Nca7jWIgSrm0oxdqlTVE
x4iA9gQEkZcPamOkCca+EsM4dxm3ej2qEKNao6t6xbthP/opRuEat/ma7ab3/OC4+XFWIpkLrA7j
cjDDDt0a4e0yL7YoBA5Hq00Rmizhwfh/pF3XjuS4svwiATKUe5Wtqu5q72ZehLHy3uvrb7Dn7GkV
S7c4pxfYxQI7wESRSiaTaSIkSVXY/iJRy0NVb0d8/6N2EKzIThzzYbBnCGCD8PhvRC7P8+7YR3ws
kTIayCL7Tl3MqAjzGO/UZD/XtuyGh06+bdEmPN0IEB3nxJsbrv8EjfEZetTFyTQDjYTFaMsZ+sp1
Ar7Neebs5OaJNXViagpBAMUOPgSKnlS5QN+OkmovSr/TDCF0C1X38q7gMSDSW5i5aPAUIopmoByk
6qx7GEEKEY8SjlQ0QpPRWCI716O9LA9Q3Kn6LxCHe9aV5ts4FTwVuPOsEOxEQRUKX07GeWA8YVu2
UqqqsBf1NvArLz0Gu3qvXX1G5xJAqHeZGEhWNPim07tFNjotCGcR7z28+ZQxd+XE49j+lm1gDYYB
OUBNhfWfQrS9GEIGYaH3CZV+H5/1XeKldueKnn7o9wnusPyVg7l13taY9M9X8Y4uJooQYsLTI/fC
replyAmBxRTzj/011aKJ+RP7W4g43ybVScI2sk+GUe37JUw0bOJtdCe7NJ4jd7orHOu9bCVuf6Xw
7ultRF0xMSqDq4v9dEtXNHFjGqOHqWQJT0sng25u6Et+8SI3TmOlf8F9v0Gpo0mKQhDPq4RohH24
jEvSF2IWTZ58vzT7+hvEc51uV8FZe51hdy+GVx15t/Q7qyNzDmURz0vM50smarOMkWYiSdMsMKZ3
OajhUSzBTt8dyqP0kFnXspfvNY9+08h/K67VyoKWaMj/wNRML/0I9mIKsqCbDfyIeoYGrVlakHpG
88qA7IWfQYkWSur598tmvOHsZBGk4QYOji7LrBdYxGCeuxKQefTWxKFdqQdjvqrA33IZR94wpRMg
JnYwx1CUyAIgtBpFT7Pbol1SwwLTr3lopW6yTx+oGAaV1B6vO1/xp5clujcxgMLNGW+UmcDNvFo0
8zSaYiGFJKU5oWCs+TLECEDispMO4Ob7G6KNjbcE/ATwwPqAjAl7Taq1JoyDJExeoea/xGwKrKYH
G5VaLhZO3kHJFMOJ6rJ0tLl7nKCSp2fa92VoDq0ciN6ckpdOku6V3hyvjRnRkN6K2cvlr7P1cSBL
CQ+KAEJX2beilkE+owjxE2VQOqUgJxx47Sob9xxyfoSeaBFXAdsLWZBcA0kEEIjf7WlHAPwmRrN4
HBtb5iwhn2LgPjMJmDZOnXKrxRh7i8LZM4zRHczE69HjYWmp6Acpnyp2c9sI0ssydcpnlE6aYoyd
POaz15mWdii8EnGdFV5LuZXupRewHtmhkxHn8rfaetjLEsFLjSgEuCynsAajmYaxmLGVs1s47RE5
wi8D2EgFP/eKZ4lX/9jYU4UQAnovkIoQhb1c50AzSBEgHqpBnyblra1mkj80lVcH3v++tBMouuGr
OzXOkecEPx0eGKP4VEx56MhEKNDoFj+obe4gaWbLmnHdTcthabTRasthh+nv771Uh7zfshEfnfwW
xpSWWC7NCMUlT1Fyp8e4SjbfxZKMiPDLYLzWkD0qC0cjE6f/c6OPBnHnarvp51jtgRqNozw1wMXI
hQuRU4VeBbh6MTOaurHfuYHVZfsKnmrkEX5vvYxOsJmYUG6lJm86YFMO0SOxmy/SzsDw3zuJKO2U
4CJu+IUTROZamARFh8wEjEtvMCNkWgHErEdbO4w+kgIOgfhybKfzjeknV59qFT3da+YiCEcjheQD
1ts5yAZYhRMeih3mr5x5p+4/Zdu6Tnu/MALCRhiBqJX9rGGlwlXvzm6ERtjYV4+9Izogb+dW3TZC
YmzsBxwTS8xCUle5CLix+a6FXtLedA3nub51j55gMGG3oFWylhBgdF61J+6yo09o06fkSZ/RRKLf
6mNBjG9oJTMmmO2ApcyFLeZ3fedXom5zvtLGm/YEhTn1sg7m5V4CylnHHL8xadP2VTzC6Cw67l7G
+rS2NBIDxSUPkaldED+ZhetlKd1SVq0+8+fuqI83cz+GVig+CR0atg0r6IU3MXsOwZu55NM+alOn
qUbOFUO3kolDEX8jAsdwlGTiv6cuiPRDXpkiHqWS8DWTQDVn5hyErUvsBII596XWKV0x0SLgZ0cD
qcFfWhSz20JgzrEwY1HvvUXjQ+oGVAgwRW+RseNnfDY6PGCvH5uo0ftl5cebXIgktQLeJyxp865a
YTGvl85s8lAfgWVklaPnO/SJW6J+pyrwNFFoF0VlJeV3U+a9gTdPi65KtKEV+RI2tK1lCUTXBTJp
bf8gg9WynA6dsQOPlVNjOCRucsvUDUxnQe45HtzLR3XTwa2wmXuyKYsa/TOwoDaO/BTcf+gysJOc
93DZdnIrHOYwZFJtglabrrFV36bwSoufiHg7BF/qrD/oy2ypsgrq5t6C3rSfgMLi8jI372TEs6g2
4xmOznvm24ZCr1fCGE7oAq2UazpFgQ4KCHH59GLup1e8ChvrMx3sGvAUXSIouUKkhTkuQ66JWSsJ
aOVZajsNQa8gKdblpW08jAAB5WdRAXsjYduhxQAJa1mMMBZS3BSz7rSLue/6q1Spb6rkHmE+byu3
zHUNyDgdLY3iYagB+IkjSe8+xt0QvPh0ZGMNUzurqGBQsW8zkmJxf+RaoNzzR65l7t/lWjBVyFne
hteGuyZ4dYC6FpcYYyiiINZJA0IVEDsbCJkfDZN35Kipn61phcDEFHlsTHreA6FKs4NYt1Y9Psrq
9Ugqn8tYvuU/T5ZDN3jlP1UQVU9FA7BPfKwNwzjBolu7whonpa3lIZvexfu0FrOB9bsCQr942YHX
srblUU7QmBijzPSkGeb3lRl+Lh8VJ/eLK9qyXshHfrqDOsJLX41xlEsUoy9Ox+KGKI+sfPFjLUPh
ubueeNXZLQsEvTFS5nh8y0gtn25jjLdaPJohqqbmrST+nCvec4H+BexSNOi9mShvwG+wMfQwiXHQ
NAWyVeJxwsOw6t46POtbSbMN4WmS7+XM5DipLZtfQzI2T+R+kOJlAjGDmJuWMhV+PwtHM85Ea15U
K457/7JX3DR8tJ2gz0VEttw4612rBzRHxTC997IKcUu/ju4m+y/LKlvpVhQnkZZCxz8Sn2y6VZlH
Y1Y6OHp6sWC8/4okTrDrnelbY887zBV9Jw+XV7hlJmtEZkuNEZ01ZRHghdsrdrf8DKKeExtsIRiK
Sv8xiHLWXBMWZZojmYrHTyFbzfQSQhb88hq2DtUagfUYTQiGF9nE9ahEFhJyjpxUtpTfkf73ZaD3
HnTW5tdIjLfAHPpsjv2ygHDFfF6Gdp/1xVOeKcdJiwIrJfjXDJ2AhLeJwW0T3brF1uCM72iMZWoV
iCOjw7F1hR80CyHY2k/Fb58KN/V4zPabxghbRNCBDJ5xHhIkJeRAQ+Al++CA++Ur+q9S+0e5L9zi
uZmQdOcJqW6aygqRiQnyoMmDoER4lVetZRb7xeBp6m2QYyFztoJg3OIsgixK1XHC0F10HeNt9621
868daNJfMs9wIMv8UhK70200OPITAZcXCOd86pT1ODejMBwWr2oqC8QTTc4pzL7TGZ1Z6H/Xp7Ie
BIkygZQttpAcg+PgyDb5Jgn21Dhozem/gqNXiK1KhMbwsC9w1VHKmXiwsWQobBLVTdDi6YvONFnd
i3jd8NP9vB1g/M3SCHVRhdh/uRztWUmPpUKcOW9stO9aTdVeoa/WjszKMmTRTgqIVVS9hf5dPKY4
fmnr2bsyBQS+px8jN+UmDgocZu0I3cg/M4eBoxwXO7BA/P8XIy50cZc+DuOoBKSixCnExxEPkG4g
mLHtoE0B9pYQIkRIT3P84tZz5WSFjLuKoMq99CYcY40ajzu6UCIC07VnKBYVOVdje0mtzv6LkbLt
r2wi76+j2w1l4NOtVaOuntIOcSidlssrWx/wRkr9yjWIKzrmC8j5S8fkkLjSv/R8dz9AGf/YGpox
NCJ2d44g6aAd0k6xZyN2OHcAD4Z5gypBWs7poqAOizGbzrDk1Em8orNAIu5JbglF0AqVWC2xeaMI
m9ccXDFCA6SkJbbJNw6XsiEJop+ubO6SttxVA7JCU+uomsCJe7YCLWMFxThise9IILeAQoTnpE3v
xqVoNcFVHi6WNvL6PTetZYXG+ORRkKDoHiKSNNQnub4f6mfOJ9t6UqyWYzBuVxsDIpfRhF6+PLaM
dIIuLTIiFQhjRD82DZjnMwlFa5nu4+T+MvamtXysjVUaGbsxa4KsWzw1fJ70h6qYLKN4u4yxvX+I
rNDVBii2b6WYEBhnbTV5Wt059XI3DpX17xCYo7WEDRHiGAgdwkOide64EI6z2ja5j0Uwx0rTg2WJ
xRL8psLtmPa2YbwJ+V7Hw9ZICvfycjY/CrorUQTVVJpROXVPIHnT+w6FK6+foBzYGjbicbuWG86u
bbyQVDwdMGChSzL6ypklgeoom9Kwnrx00m90EzZXLJJ5mypSYJshfEVai4dpRNlbMf3LK9x6uGgI
A0Q04IgmlsmYfBxVelAHoItdgkqzRG22Jj05NqLZWGrWPSUYX2jQ/YiFO0HQO/2kcL7nxh6f/ABm
j7NWSyW5kXHXTdIhBgeb1akokQZFxAF6H89j/D5iOgn8Yeigwn/oL1klDKQ+7tKiJciEkCzzdX1c
LLQfxXYpxcKj3mE8ozf7HwP+T9PHuygKroqpbB1ClOc6lGlvV7JTVQRkcdT+5nyGjaN5YgKMI+30
eg4FAhMQ/cmbwNmm7qYdccz7ypIdEfNqvFf5xrafADK+NEyTdNZNAI4qsYpStCGAaMWFytl0+ruZ
PQcMQTkCtzt0Z9k9r02SFAJgClIhfii1OzTs3MVm4IDYyY+T7NEURs79vr2XukHH8ESCr336ndtc
F6o6auHmIjlwBVINllDNPHWtrYwQDg0ttaDApciE2cHJSJBXM5AR+pgKblzdp1PB/ELa5po+wFgq
FMkUllENAFZrqt3KsiXxSKl4CMw5TKI67TUNCE03WmLmKyYvK77hubFh6LjQCXbrTOjESBchCujl
UEcaHjV+Ppnf+0Wx+zy5WyJetWrTwDVTksEchFwQW6gL0i7Mpxn3RN3FbrgETrUIfmByY+eNWF2V
dBl9dgqaSs7qbskgdSF0BdGGcyQHE3lPp/RVN2+c0clmh5/j31zXCo/xFFpS9eIsY11LVFiapu2l
NrOM2thzPBJvXYx5Q5ZCN4fi3SPRoXf0CVvUvJGaQYMMzxttvbHWu8heQ12DsqZcAg3aFK1rHIxv
VNco/aNrZOz427h1G5wgMvauSYmaRxL2EXMbyFcLN5qdeLmtuqoflW6Wu1R8pznwi4ycD6jRjV9d
Q2OBPiD0VU2eLr/k875Y9nn39O8+nsa4QDQiKaSgxk/ZVZTr2o4cDeLAof1JDSz0736YpEZdy2pF
5iyHvVFhRQQknJ6I3rzofyOX49gme5OHAdLMNT1zH6Jb6bUECqC/6gWkm3V2h62WxwS1cS0YakRP
wh+2Poh8xihD/3n/o8WIbyHbpwGC1WAcJZgKYcuH4EqYsoWaCE4D8cOd3FpU2zbGM9Vf3OUYubwk
3qZvRqWSYGDTRBGACUEXSGTkvQLvn06V0xJzpw6jJSvSdTDLvjFxbujNBSIqwNALekNMyWC2FI55
KQQFC1zXidzKko6/Z4vnXKinYr/fGoxZm1hIuSpOAKvUFjU205GgWpc91/Jo9YqbpkcpGzlhz9Zl
Co0AmCH8FqStmPMnIGOfRjUgi05DrVdGu2zdFt84p3wT5f1K1WElJltZQYfpIut0F6kuAsLW3NXU
uxQ8v5QiTTHdxs58s/A4qNQxnm3nCpXxX2FRDdCDbRD3gFv4P1R9ofSXVH1bdimvwJiNVEQhTsYI
YCCaj52y7B4rdA1Aiva2NtSbNOUVcra2lGC2QkTrPOJW9sVXT6I2KnGPGFzvGgjgljcpWThXKzVu
dgPXGMwGytBCLGehg/FjlF6s62OTYIRuiDGpzh2b2vJd6MdHwynGiYnOPi2bQg4yuUMi+Q9fWiL4
lL8svB6dwGrrXeTyCqWbG4gGBBMDMkQCIha/ugukqBoyQp2lFlWLFUhmZFVVw7FBHgj98xUIppr0
qRIRScrVr3B6VWZOPyfv72deLWKW98Oi0Ei17e4jTfFrseC4wG0IzNbIJvyfzA4sYaIzHkUNRtAZ
kYWBDUtqvnIO6kagoYmGIqKnGvqnyLCe7pKeGOEcRgOeeJE9N7iZQfyP2QQyWgKUv9D1Nztz7DZc
qY2tdDLYBdD1AseHxAAbeudmFU2iIqH75SBKT931cEsVRQZ5T6zRKSHNjl5DflFo46m5TiSwDXCh
EleJSjMZWSVa9fCc94ml155RHwZ0eNfBD872bvjBEzwmEO+WSI/HUkEi6j3G+qBe+1Q56ASKjcU1
M9YEFVBanlqS8kVTebay4SdOciPMhZwuWpjLBXIjn2Yk3mh/O0FkrHPU0zYOZCB2bzTfUUWW8VRe
a173iyf9svVS11QNvU6g56FPTwaqE/tCUbMABwHz2arq6qld24ILxWivDPb8gYaNs32Cx1jGYg5q
m9G5CRW8BGl1HcmFddn4NkKaEwTGIPJkCdusx4pg7n3zMnalNQSDPSj3er+Pxis1TDmIGxcxEDFm
omlobDur1CxiLY5qgjVBTMSSsuMYG3udPKZL4eglr767mZVcozHmKIsFhrs0rM/ckcOyjw9/pDyC
K34i7P1pyVzHJytjrGPJNZJWBCuT68xOUqHfN12u2mghOQQpuqds1YSUeZVn9hLUftwrjV3l6aOg
ksaS58Id8hY50sLA8C58jWZUfjdpxU5PkFAMuqE7Rur4tZCMh1zrQhQMq19VkmEMIsgdE71ZllYJ
rjRg3HGaAW+MvtBlKGeirBmMoK82W/MqxCSLja475EZFqNMTkjoSfJpcq79KaXE0RX6sMw0Nm81w
U6vac9su+y7KlytQ/r2FTfpzalTRCqLC3DUDpB4L4V4Xm/FZz0CynwjZNcLL63kUbzswUDiXTXUr
1j/ZX+Y0xGDSqZCSo72QlEoa0q+V249WhrsAdMi2cJcNnABr83Qg8FYoyY1+zqICkspaaJL5XbJY
2tH5i2gn7nihzraVrnCYQG4Up0USF+AQX7Yj+JTQ1V06dSjuyh1nFzeCRmQzJVPWMHdMW5RPL/Oi
MwwMzmBsCQ2JfnyVuvV4bzwtfl1a4V1JZx+cLLZkDbRD9mVo+n3Y87FGZs4iiQbIwZBsBkeIbKe1
4RNEECB/QivoNZSDpuHpMt6W99RFGDGIwNRzHp9argIhJDoVsHuUSYtBsJrjyzZNEoOTsGr0TiEb
yWzmrIt6rpvUmXnhTgjeNbSj6vFPv1bsjKBG+n55UZu2QnMImAKjzfnsHHCgGFkYCrCVxiv2huAq
SBOC5Wn/LnbGtUxqeew3W6PRPV4FyGWQiEnXpzgB/2Ws/Cd5x89Nb5nmGozZzU4R+1Qs49nT2+MQ
fF3kH6mKua9g+dxn+9hDxhLVJjHMhq7qT5DyvysP8lbGXA3TZFR9E+OjCci1VsHPIMnsKJwsDeXt
f2kfjJfsQsgRjS3WRjMi481y9efGG28/F03qmHNAyk7UdIPtOZYSaVLzGa5kIhOoZ7+0ZslxGVvd
U9oagtrnyv7QA9wqCv1SlLm9FF3yq0bnDCWNoRy+s6PaudcTWxhdpLJ44JvGv1ofjXVX4FUq6QuU
92aEe6I9f8vdAe0zix1+ITv+q2Or++1kqcxRG6Upbpr6famKJw02CtGFN+wGe3TS2DF/5X9RA9h0
kZpmgIbMoMkKJvzrMCQr1wJccpXqfifcLQmPhXwTwSAgYRQJ4j22uNXLFRgL8cr2xrl5nATRSwIe
ZcfW8xTW9w8EW9JqujhNwJoACExGRMWzdleZPIytRkyYuE40TLvg3mRp6EJFyNtBjWZwQmFoSIwe
oCxVWWkdPulD/UvSR9T1ze5H0itHEP5wLHFzE/HuBi0OQQ6Lzc/FWhnIk0LjEBEEuGpsdcHLZbex
FZXT3ql/EJhzps8EyiMECHpVO2n+KqaiYwTPTbFTal62kR6bsztlhcUcq7QnQqRN2MrRHKx+eM7q
9iEX38rgWMQh6Lwmf8h30uj35XHWdkaYOJfXun2Frn4A3e7VuR4wFt4bARa7ThpL9l+R4m497kE2
IFNqCcM02BRG08hmp4w41f/7434zGllhmUwLBlhqU1JTZ0kHeBfH+CbtKCkJ5ndpQYP/4tk8FGtA
uvjVRkp5oU+dDsB/hBL/hSQ2vNTHNpqMfc4LIq15ANJ/ynrTz1VZrznwy3pbTmUNyBhpVRQBar2w
kSl+RtPMYjwmPLJVeevQwSUie2GYsnFGvzHPaRyiRAMGAdUkjiDP6AgxBl+L0r2ZydfGoL71CkK8
EIlPOyyT1iJN9r0TptCKGoJB+Ow6qsZbSRJcVSu+KoWBJ9Gyw531muulaY2l7PWaNFphP5iWLM/E
CYRRcIoyqThnaiu2Xy+FiTpkqqeBqePZm6ufYt+DN/upQGFr3unxY97/unyAt9whpmYxJw86CfGs
FySCDPYUkGoGMQ0G79B+hinHywibl/EagokQ+1BGn2Nbz175G91haNmmiUfJX34XL5KbuKGjuZcR
NyJEnQ75YYZLoTxeTIQ4aq1RZBCm8yrJTOwm6XdqNT7mTbhPe/H7ZawN2z7BYj7WpCxzgAYm7F+r
POT1XdeHblXrr/8OhYktAo0MnRIBJRqaa2JO7gyFWLJE1mdgKDcsoazCbGMQibsY9BTYONPYJ0nl
EjwX+oqzli3Xii37QGHsYZxMEpZ9P3vSLU0yZk79a8JsAmUsHPflIy/T+K76ytyRJ3iMOfS1Go5D
Sle1o1TqKejVTBDkLK/CQ+qXvvI9ctSr9Dl6q+3cb9zRQb7znlylXmHLN+Cr9Jujudd/ogPQ3Ad2
yTHWreOBrg10bigKHUxlizMdDuecKtiO+aA9967oFl6S2sYdpFb3+V344y/uGurhz3ZkBclc2i1p
q64AObUHKWoPX8CrvjfuYlPp9tAROVMNW5UHLBDsLqYCKioUz09vNrEpE3TSDXDNTjZY80vvT9/l
J8pIYbxRuq0otQJbPl42ZfpRz5f4Acpccnla6X28ADRdvoYQF58qK0Dnq4x8nFx6l7G22lZOVshc
cJms04ZJ7Ofwo4it5El9C3fETd1uN/7IXuS3fkDtV+bnuujfe2mRzHfMYvgEM8IiQfp0M+1hvygh
YYyv3Kt2BUogbsKLt6vUG66CFLOmrHQTFkoHEqg+PLQ9hfJQzm+D/YftY0LOtHJrZVdBoG7H2edN
Z7uyJMZzFDUYR/Uc681Ap/rUBOAZWXbavtjJt1DzQeLyJjvEt4RnwNvHRafk3NCXABnw6aqbZIiT
RgOsdGv40nV5HKwfXYa5D9p1xRs+3nqmw5j+i/YeKK72eE6yqhnFGcbkpQ8Y9EGPiWmXz/oD2fce
ZRxOvppfovvM512bWyWZE2TmoI66hGloccFj4kBZSIK9in4rEAVZIsbFeD16W98SUQ7tUULiDT16
p5sqKEorgacUtlur19C//TUkGGgJ5G5/2WjeH3TsIVkDMUYzJqY4xyJs9u2FqpNFtvQaWt1r9Nop
e8l02vybnlrTQfZKLwM53FXfXBGNWzzZOqrrX8FcQuI4psVCXW6cxdDsrsKfYS+CTD54bYP20CWC
g5y1m7T1vTROdl02v1AmuB0i8vPydmw92HT0zisIkzGwhDb6032vc1Qtk376zCNqI7YEFEE0LgMI
vBanUEKsLKlRj7CnbjnmXXbbLOkn3PwKgs1XBMOMnBNETb1ALX7o0DqIJOkmS/ObKM3fFo3XF09/
8ZktfayIVSNM5Q7d0iNWNM3jAzJai7P04y95ER+WFrQyXfXaVtWPauAtc/OGWa+Tuc5MORN6EX34
SJ9RxfnYrTrqeHUXKgs3IH1wx91SWaTgunx6Oi6tmLnaZJMIKYa2scGN4hoQV6ijKwllMK3ncSJs
up/1GpnbDNnJOVsyrHHq39UJDMHS7qJXMEx/G47JUeLNxXA3lXFBiyyYc9bgaxpHDQxw6VUBpeqb
Cl0ZN71DUDBKjsq+7yweg9Wm61tZEeORhDkjYtTDaHXz65QexWCvc7V2eBiMv4njOe9qEZsp6mhD
i4adoJsuSI05TTlbAcH6mzHPnyAB/TS64PG2S8W9oC2Wmf2KDKjRpl8MPebc/xx/ojL+ZBbFxRBm
rEnqMjePmj3ETxyOe+Sc8LOe504MtEQDRutODj1ouvE0WKpbXkPN0jW+y6Il7M3rGOxq7VVvX0bn
fDS2xbTuAnXUBxhGpGm21OVWg1sK+uj/DoXxJQ1YJ0ZRxTcLwtqa1BgT94a9CD8uo2wltOD9DRmc
xUj1YsDg1PvLSwVCnB6eI9rPLrGlnXqj+poXcWlA3mWjzn3UBxJjhE2t4wFFgDR4yV3vjrYBeUKC
WrYfHlrFMn5Gj8QZXNVWVKc59lefOs8YXgKTBjEwxcf4kWQEtZgcAN+YZtEaJWHXxfkThGV5ij+b
B2AFxDgOsxcgIZiLs6eEJdgL9H00x184n43e/2ebucJgPltUZXqKag0OQNAc9Qa91F0FAbc4iL5H
Un9ttIGNqRTiGlEeWGhEVu1MyGqP8yu2Qm5j9SuYTyoW6OTqe/wKBSE3xASv4mPyKt3ne8WddyUv
5t48dys0xrGUY2DMAUUbh9KfxJsqaPaCynMtm77yA4VNKTeDUE5mRFHQWOXMSC7+ITsN9pluEcmR
S2uMnMX9867gdQxsX68reCbwi5VsAFMv4Icf0o/hOj/k/nTf/E6fZLAhc1+Km/HuCo1xMgnp8jpT
cSbS3/E37aDuaKf8+Fb8np3SET5D0ojUwn+PIFvJF4zQNDoZcELbHMp6vyjzLuFV8DdjoRUIPZ6r
l1lpDJhzhgaUJ5o3ovyWmpM15IcxkD9zDaxwGH+ypLoQqTTmkmPJb8oSsnWKR/Rizzlk299IBUe4
JMugrKF/vlpPZyhLMEsKajcQZwys0rQrL/KaK4jlpcZOvoYA2E7mjehtn7UPUGYTQeJsptkEUKM3
nE4d3VJxwqHl3HH/j7V/wDB7WMuQ/M0DGVk1MELudY/Sf+OYmcfFla3I4gmxbHvmDzjGM4d6psSp
ANMIM5AI9OVwJ3S8JPC2+X1gMJ65NasESi9YUhC0djaBZ3VO7BmD98sLxzA2vS8lKqCCCmgrZJAQ
6qfZiMw28oOjS7nqS7t5RVYHbZnhI08cfXPrVmCMq9fmEmTmJsCQInXHQX6ttOT18oK2I4QVBuPg
xa6CfheNRZLr0QU9LXoBEm/Zg5/JAe3/s/auP4n+Z4+8mvuFd6VufjgV9RUNCm/4h7HFvCRSk5UE
QTJt+Kb7Gd4rV/Vzbps2bW+q79Leih3e+ND2+2aFyxglycI+Sxbgiv6fvDJ6sNEzQ+UcaFZn8Mtb
Sp43cNZ79kGhhEHz2Hj1Y2AD056MWxFCI5IrsfTDabGm4Ucsctr0zw83g8BcLllRQyND6WpfuUWi
6lttB5hKnOwkxqpSR727bD1n9zaDxrjJWinNpAu60peMfRkYdp+VL7XyONbIlwsS5+xRSzwJvxgw
xj1WYaYowWyEvkISN9XfILUAgoNj1XeO0u+LDnwlknd5fdztZOwzGWNhyIkU+q3b7Ft5Hx6ArYNc
SHbU6FHYcysCZweCWSRjmO0cBh1IHGpf9DW/t7trKkVY3IYuFS1oczuh86zc6frz88DAMm4tqbIG
/QMwzFK1GrxRfwsWZs8eQxeZ1d4SZlu9N30N/UjC0+Ud3lwv6i2gMYGuFPi4Tk9EuEgV/qcS+pW5
m6YbsSus0pgtzKhxrr2zy5WucAXE+Lm+1GKo1KihX4jBlZjqbpJ3h6nJ/H+1HvaRPFdgsV/IEvpG
9Vsv74kx26OiOHPPOXnnb8jT9bAPYjknglBUU+2TQjqMeYpXHTLRwp2Qf9cKkF+lX9r2poh5jVac
78VOA5dp0AdVjANRiiVakQY3n+CzR+SpY5540FkM9r5CIsvocVKks67XclIUQUrrGmcvepKc1J3A
KoWZS59qEBhoTf/Kq6JsL+4DkTl8YlaOMxZX+vhFlI/2IBux1SPZoIuz+xk7+YBiDpw2dlKnkRm8
i8UvQUGQ2XV+h/FHQ3AuA21eOSgM/bOLzAGr86bOl6Wp/V4QnLwUfy9FqnHO1rb7WIEwh0vUoggn
Not84iteJPgtZIMEO1Ux21nvjavxSvxKwOq3zznCd5zFKUwrkhn2VdK1wF2q2Z1VdQ9hjpfL+3de
hD41w3dmutVTAIIyI2SYYIb5y5+u+eRW2gXOD8qlmqBF5lC+XkbctkKdSsNCUfOs9dpoq7Zv9STy
y2wHbU2LpFf1cJWAsP0yzvbmfeDQP18tbEwiZQgwz+kHEVijJM0qsvZTVv4BwVyfYlBXvTmZ8IbT
cWiv5eq6axPLTHnZn/PK4PtH+gBiTq4WZUZca1Xtdw6El3//kX+R7sV9sxOe8VpEU2uG/oTomVsB
5e0ic5AVdLbGZYvzJd6je9ed9pKFJh5IZqk+8Yav/H5h+heehUEogv5jHsyBHlDoDdNpLP24+66r
maVBq5akA0hxHpfW5HzArQBIEVGLVEAcA14Slm63b3qjGQrcz7Qz2vQgEGILiwUKHouOqEC87rJN
/j94INfT0cgI3gdmO+s8HQYyCaFPRx3qQ4m6fTvdTPbill7iLx2nSLbx9bC8DzhmM5M4VZYpWWp/
SE1io733oRGi75w18UAY70hqtKqJlEG+bMp7cSDXc6s5SlXtIFtnDalyNSTTXdyPbjAE101RpVaT
GpiJ11DkTlTv8q+hR44xn9WKIT14eurlolLxiEWAohhg7Oqf0vQrekEeLoNwPiPazU5R8qgbdH1B
mJDsq/RZ9xCm7Du3Tp9FJ3VCj1cd2MYD7ZlIi7eKzL4jBWVaCL5jCDYqBQIFV++SZo1t+oXbZk98
ApjNXVzhMf4mT0qzUWrqoxP1UEmvlYLZ4YIz5UqN7+xTrUCYsxBMUa/NOs7CKO2WEm1gnRehazm9
TUp0JEXJjvPRzvLb4LwWV3jMYahGrUeSAXiUn4E6sulqvn2/v3fS/l9iMWdCzntZWIYogl8J/Pqw
7MIOUgOT2xwg69k5l9E4X4uVje50sx/R9wvrMG+DuvFlfW+KvBIczwZ1xuanbMqVkobGjTO7sktT
Q6mt3EMa1Ted2b+8pI0gYf2tdPn0gI2NNlWTqIc+qWRnGZDJ06/r9r5NeOKh5+3Dp1bBNuHl/0fa
lSzHjSvbL2IEJ3DYkiyyBs2WZNkbhmXLnMF5/Pp3oH63RaF4C92+irAW1iIJIJGZyOEcW0pjw2Y+
3JTvw1kfnJIgM5KUAZAGTlQikhup8ZNSFN5Ahq9UM2MHSaXMn7vpqc8KArQnLXNLLY69iqB5cFRT
B6zi3xatPkzAlHDT2nT1YnpQq+kRDOmgEwmDfJ7fLu/YphX+0G6T/X0V7tgKJYlawApHjeZo+NpQ
+fG/SWBquJIwjGmTJgDFCAgGXtv6NpFDQci2FYx+OnbO7lhJU0YZ+MnhHmHnnpM9g/api2/MQVqn
yg3d1BbY8vfbccEM8bgMtFVpOKVKHVRG46LrYWfAQ+VN5vbp4pr1Lk7UvZ3WwIe9W+ZfOUmOFDV7
A8jyqoZO88SdCEDtR/2hIs8RKmOF2jMkZL/LiDOrv4wIqVP0mKpxIOkPXfirRMq7nfXAru4JvbKU
V7za/bmRnWo+5lPp6RZwLkoMNdsO1XapdLQagrLwqRnbQzshRyJ3pW9I9TfFrHRHDuPD0qkOaYAM
HNpehI9PAOsfx88UNEj9D0m9nkCBJiM8bQJaHwAV41VpCeSdAcS/nStFb0UpAnd8fzWcb6rO2lrB
3mHwAPxRQ01TLULY9g5kjFL2azAAPZKO5V1N1FM0xb4Sha0zxx2QcchrWLQHTa7I3u7RaVt1Xj+n
005vpHsQqBiu2bXforb6oShDgDZ1lHqyeymP3xSp/6bXc+GoKN1NkVU4VdqcsrlL3bbSkSIH/9Pl
O7Dtsz7Wxd0yS54rU1Jg18s2vJpU87ukmJ6i0v1M1ZtaqW/xTv15WeRGQIw7YakmwNxl/HB21zAi
fdAJLrYWS840I0OWvml15ljdW7UImjrOe8TereGHMM7udks9hkqv46HhK74GhOTZ3LX+sNN2eGEI
u2e3PfKHNC6/SnFkg1LB9rLeJuaRw8N8awfL9bi3Bd5/++A+RHEHt4x6tBitCuefA6dPSvys87v5
dRhU9LlXTreIIOtFAjlruSgF0n4jdlJJjTtSm9i+l3x8aKUftXUcc3zFZTXZDgI+FsiZTlpndmpW
CNkkqwRMAZ0PYaQB36DsvcuC/ouR/pDExW3SpCrNFL3HNopPoSMEdw9vptGbD/Gxd+hP0VzM+eAA
p5Zss1eup6s7jUTIwgS0OWKGwM9h4YAw48xN5gGiYdKUo6xdW+ZXSblqC8UxjVq0atH+8hGdlhI9
ZyE/Qy1hswtZ9CX2foIydNmzyva4n9X9LOpP2I6D/t5rviW4jRVaYQ45BsdN9Tse219TiPcpiTPg
OMX/njv08za/W4fVNpNssUYgFcZYo+yybJAR72PfdlmGgWr+vBdVAEX25j3oXEmMukbPrBgxOWsr
/8sCLDcsJqeBKCYXHOC7jq1EjVGWY9gUovpp30iTa+i/sljUSS0w1u93ZyXEbiRJIRhBCuBvswr9
+CkQnIFeXhnfCFooL99EZrPOneyHcnAmBrnBoVgozGez1L5kyK6Svl2WIFI/zqgA4ba0lRxK39W9
N1iRO4KkLbJ/tbF/WdBWvl97R9xWQL0FHC7uetVIUFSERjFIhsHj0SnJnpTSa0nQFgPeCSdLyXWS
ZW5umI9NitBFIJ75tbOtZIDff4nnn1BLGpeUWHMdEFDF/tUqngW6Y+KB3TyJusa2tX4ljXPpmTml
dLShimaW265az7KngALBiTXpxlTnzBmUDCXihPiEzg9FZl93migNu/2eW30E5+rTKhyRGcMTi6W+
8vSd6aH1ugL9rxjN8ysRB/KmtgI8EPDMlgkYaM5tmFlXlBhAxZNuSg8NVZxuJoJ8+bafWMng/ESl
SYlBsJNYk1z96g4MprNzzOLUo7tqkEG3I+oM+i9n+bEsTnElaZEGM8Q2Tn4YjAGmUjoMtDGPQINM
1Mq1acM+1qdz2a1eMfLWbBdglUidM9eSsyhaYGciwD2RGE4/k9TsloZAP2EgHak7yHHltiJvI9AH
ndM/KhljlCYIWGot9JGH9SxLEM1uGuPVbvHhZbMgrq6Q3O3CBSw1tvSALCUaX5Es8RZz8srZFDwP
2GGfm5G/lUFna16Zf7UaurmFnQxUwMSyXhMN1Tx1L+rvULfNlYXKMYP1A13AZzmaphnl2MFaRnV+
r8uz4knpYDqjJdcOqkbFl7oKX9H7ssPA9F1XYeaZqvU+15VbBRBrEgDDEpvInpwW30plerG1/mRq
5e8wTYxbeyFPnUS1QGBiN4N99eObOV8Sz3IxGJgHR/7oP8E+c/XLNQ1Ewf62an2I4kwNYMAGTJ4j
jmkBhWCML/kiDIJFJ8BZmq5se5Kl8L3pIQF/+pfUK9zxjoFUZ/2hQu+eyEEyZT1XrY81cXamTEx1
6CLcSVaDzHtM4EU70Ljvlt1U7JF0FvLybFU94ZL/lsjHnrSTDF3VcGAsX8oi3ry/qeN94XZOCUJj
hzynR1ICmvVKVPfc9k0aYHltNBNpZ7ClYTMOk1lBdIux3TJysp11sH+wamvhS7q4X2pTN1fyuHtL
c8CrjDVOk+Wdin10bGaP9Welp/lkUO9PbsJKGnd7q4oxC+SwfGzSYDq07rRniejmOAoT0ZsGaSWK
u3RaMWLi6z27Gd/joe0Yg3o0xlPX2QGSuV6jn3Lrt2B5m95jJZO7fSUFn6SZIgZmuW8yuNnOAeSP
7LbezbKTIjcFym0qqqxt2vqVUO4+VrIexqgm4Hrkmb8sVeKYXXOrFtOvOrQeC3sSRIyijeWuI6Pj
JUOHM+zbEP3bbeZopWS70ZzuSx24g1J1nCy6uECcFuwvO7IzQ6AB7IIRW8qYrf5s+0uaptZAWT6o
tFy5XZwhQk2WGo4qP1w+ye2D/FsSbwDkWFebXEdPUY4E96xEjjQ+EBGA9fZGfgjhYg0C5GB9qrQy
aAbkm4jqjKrpkqVEb8CyGzsakLh2S1M47rNpTz+28ezlqZeJOssGa79BhUaGeYs9BdNfs2dAZWFP
RUaNaeCFc+Pfn0NeV/JkwKZFEfAih8lJCYamEtXtpVtDMlxSCY7vv1jRj63lrJpZ4R7YCVyGcQ2g
+sOyJ7v4RnEjt3Klf08CyXIHq/3kjJpMVSNHxbsOss58LmT9SalFo7QiVeGMmWVPyPNmWI+VhtfA
MQiMPt0VY5CYV1X9ZqtzkLSiF8W2Z/jYQ86YRZaUgBgFd+CvqKV+t9V2EJ7EKcrzXmVuCzkbllhg
KU0jUiOmAC36Y4c6G4bBTmbkmCdGP4Q0LCgwumcGnSCGTtu0KwygE8gpMoPI+mxXqhGDYT2zaPPQ
uDUwT5cO09LW4BqYzr5sWDbjs5Uo7iDLZkqNGpD8QWlmjxMdDoB5Dy6L2NSVlQju3DSI6DLNRmEe
kTgjMQT/KkAuhM+/Tb8DeHX0Mr23kXC7Nsz20sIXIFJR9gDZcZSxdqKudTTQ1GkoHC2/68aEn30l
QB9SI9B2JQDasFtniUy3b4POeru88M29Res3uJ2Jio5Pzp7qCekBKSjVQd4Hel2AH80UnN72K3sl
Qv2sKVkJOPF4gAhMj6hHzdcw4kNPJprLs0cFb+xY8KoSLYl7xzXLCOhHgrOsgFLnSLQ8RZKovL2p
/QSPHpOoOEmVu3tyJxWKkmZNAIZIeBu48zj0SInqB2oFl09oUzUBNK9rjHbJ5IcGWacwGSL0Rppd
8tWimaeDL7XQa6e36U6py5+zeoeHmKB1fnMTV1K5OzdrbVoNhlwHdv+lB+7BjKLh5XVtbuFKAnfl
MtnoSRFBAiVvRRr6eJ42WuqV/ZfLckQr4Y6qstMyHXI0wyw66IYVYIDilXdZBLu1Z756tRR2hKt3
vN7L0kAnvOMl42evK49LbrpZEh/+Jyn8WGCvDRFaByAl1p5HvdiF6QAi6mV3Wco5Cg9zKx+LOZvK
GBSCBgeUvt65azLHroAXE+2MqxZJsVjd08KJ4U+ir5flblrGlVjOSqSh3JCGdaV0o+1YS3IIi6dF
v7OG23EevMuyhGvkTIRmlfasJygQDX5zyClmji0vLQ5/ca9ICQI6NN17SSE4QYHK20xVV3oSp4Wc
4n0Roc35BEfg5GXqxCZIUR4E62ObdUEhbc7NTMjsqI3yXn0avBLgWaC0t91OORaH8TY+2olIaUQC
OXOBTJbahTXeUywhDoEa8HbeBZpBfxcfVREY1nYfzkpdOOtBc0lfpBytivK9ERC/PKYIyEFrnSLd
YHwBFo7PRkSmH+PB2API1cscNUhuntWH6lrk1Lc119AAXYU0tcJPR+ptncLXowVV0X9OzbcMEKVJ
GDnoR3JV0riXj1YkjFchWi5EjRB2dVF/UourMr4p0++LXbmLSIu2DacNHqR3FqT3rOJKW+XWHDQ6
4UyNUQM1sDTj6VhrzuX1qNt34kMKdxUzJcGMSI9+GklxqqvqjnqM76z5ig7JE0YcJFd6br3iIAUY
6P4S71jvWHod/U7d/CgCgBMtmNvbooqSyopZki77lhvVIQ1jwRTHewv+2cUE3yRyvioKVzwy6VJH
kpTFKPOP7uSpz9QvnjJXqVwSOflz84UNqMHQXgOFw80dcoyAtJxmTp2940cRB+S1tqc3IHUVqNXm
0j++i/cthbXIcWbitQmUHMcMX2ThKB47R37l4GRCIzOShDaQbT/bviLJQqs1EcSPLgjrW3DTl4HK
umDBdA17a3vCLoAtm7SSyOcjyqGMgbNQIrQ9DHBhZe0kQXQ17FjMmT5lnUCTN+NcheF+gYANXUz8
iwgpwbiPMWAeaOj2c6voZCBLIMEeNfOt7HWNKy4nbR0bkLFU2SIID8/KoHQwymYgUwwu1skhWecl
ItjPzbTuSgRf6myGcCmKGCL0IAzeh1lSzFDaNvST5SDRf/UjlDzpIKq/b+U/1nK5h0lUGcXYWGOC
jBkG/5avev5aJshElEFVv86SqP9GsJN8B+lcz22mjei6Aw5zkTw15cNlO7cZcqzXw9k5u40AA2DJ
cVDNN9Z3g1GvoVUiOhRIlLHhmekmAfOsJuowULYcxlouZ9R6laSLDX6y90aU4VcUej0u4LxTQBft
Wl41e6MvsyTWfGoFBbXNYqdOQDiDN4qinNWdJGUwpX6qkqDq61fZzF4nBS+yGnMZ0hi+9LNFnFLP
fxAl8YfOnBya5X+SkFl/AheYWEtMQi1W0BEzKZpn9wk6f4qnebGvTGM+yeAft5ZyN6bmzqLkqhuH
QHDuW1Zo/QHsfFZeNC86vL1j7AGrFZArtHZnr7WHbsXBjXfUnePHywKZHeXt7Foe99yJddCeN1aZ
BKRGtguTe3n3m4IlegLPTxOSXTeBHlWg3NuX5+OcOdtul0tUNcOUBGWBsRhTei4zTSBi64m1WhZv
zOs2W4Ykw7LUNj2YY3qLYNqjZi4IZDeTams5nNkxlZLChDdJYNL+qGL6pc0H82vZWro3KuU9aD2f
JXk4jeXghVnQIJdI8FbR9H5xY7N0k073GgnkwUo/7ZYJ0W+RlQ7VRQOT21eLFXNBLQZOEr4PPQXU
ZFJE2A9+OoEGokz05umuRHEWJOwHuRqmERWEInX11nbKUNSNuBUEgubw79Vw7xXbTOw613BJItZM
bybOMNp3sX21LIP/B9djJYmzB7MWAo+Iws635S8zukm1G016JQhL2uIWV2M07i/L22x/XC+Nu/+z
TqRWKmLABdnqSxxZoVNpue7r9gzkDw1D7GXh0Cg6gnAKk0/qoVWKr51ieQmxvMykggB006tCYYjK
aAXP2EOKzjQbhqoc0FTaT+ZvGa/5tHork++0z11NFkLnbZq/lUD297X5a8NomnPoqXwkvsJG2GLP
fLLQ8UJztLx0QnDATUOxEsj72UiJazLSJCj6PvVoZvc+WOy/AuM9czptcdHJsE/V+JRV0gtKnbFb
5do3bdJdO9V2Xa3dzGQSTaczo3Fmk1F+s7Dh6jnjR9yBwm406goo84fZmF1MITs2Re+P+hbL6m3b
pKcqmw5aq/txN3oCDRRI501nK08JrhMiuL9MReuytun/YZAJGG7/Wem72Vodt97EaZnUkMW8Hash
Ib7QEd3oV/9gkOm/GMEPaZxygXpBHexxZm+Kzz0i4mrLpiwigxEY72H5nFNCrpthiQZYwb9aT1ll
h/Wj/JMq/GasSAhGHjQ8yTQQhHy+NFkXDWFMzPi9SQxtlNkx9jsn/MLAWACDfVyegPEvUJMtKw+u
aoXYJrJ/Z6+X0tQoGRMmk8Y7abIPWjf/QWJ+LYK3veoQDTNJwRshqXelUfzK5EkwJLj5CFvL4Lau
TJteyU1aQQGjfUTeycGaaoekkKP6XaBWR+VPbjcQe8CJahAoPg+Uq/dqIs92WQUyNb5XlXakWTHu
jIVk900yoVKrWrdWb5uOGk0SaAiTU6uKntdbVm/9DdxNkNHLgFlGnF47Nb5NkTXBO37oBN5jW0c+
VsrZ1smWSqks4ySYYqlwdMP4ks35j8vmSrQS9g0rC5KlMtVHTP8E4PxxDDjHeMgdqXq6LGVzJUBh
BPmTinvGIw5nkq3ErURQUpwnxZ0zmQ0JiSocTNd4s0+AZwmwBx1zuHxisLHnKuoiLMWWtVuN0JuE
Di+0UFJn6pV9H8bB5UVtOXdigakIbEWMLZU5gtXWqV3SRHKG49H07KrJ6G5JrxfMhvXdFxNwtcnv
y+I293AljtO5AvS5cdRGCMm7Z7sDaJ8sSqkwg3C+gR8L4vQtSntqg+ovDvIxfhrb6GHWAIKlj16i
jqJugU29W62G07s+IZ05zjiTfDn1xeKU8pUUiZqat4WA2NLUAWZxxq28SFO5zDK2bEx1l8hfy7F2
LV1ULxdI4ZN5DYktMgwSjMFQ76tk+GmO9V6RlG+Xz18khlO3rJ9pUltYzKIbR4naTqQau6WXnMti
tj0v0IgsdPaB75EHmTPNWKmnDBkMZc4j15Cy2VH1EI13thbvtCKJdtNQ5zvQdEW7JlEKp6jqm7mk
IjjczetsE9Ztp+OJyPNOZmmdmYsZEz+n34j0ZNrf5EbB7G7hdNGvy2sWieI8ZRjPA5J+uMlKVDja
8LUHG4nc7XrQrMymf1nWptVYLYt9y8pqJFMapVTNkiAeM7eQbtIQD9bQNxXqNbUf94+XxYmWxuUn
JC0iuirhgV3S6s1OsltLpk9JU1BHD5U3pROVfzdtyGp5Z7kJjNbPCrYyw9DCqN5I0W/SXum94MSY
eTgzVR9ieOydul6iJsbAc2D1iQtsa2F3+rYACyJ0QIEoPHApoA8zs65xqZUq9YBU42voz7x8NFsi
DKBL2YoGzH9EUZ81gYB1sdbnJAloRG+A2/48GqNA2Tbjs7UMzmnIRTXESwZta7wQE86g3V310TFi
+T/JXgBREWNPGmPk4CFbzLjrACCERcWlHKR2eogX4/Hyvv2XRf0tgz98aYglU58W5PjCXvYkTQVy
gzrWV43UnmytRgAPRDlPVQi6FJMTqr5XUlUASK4C9E+ct38SkK6WzGM0NUkzS0lGaIBeST9Gj//Q
S6+0L+4tUgZyeqcZstPSwtUm9XpWgJ5/eTu2DAo8nExsGa77jLCj6sKyjlK8yiw066MbzW4eqP5U
0O9x9RTbogQviwH4i2cQ1gQjq3i7vJ/NynyVejfZY2HRYFFmx+qr2zhUnbAAJHr1SwVzRiYlxyp7
043EHWTMJ2rkOg9LQaZ7yxVCu1BVRyoOL0TOhi6lkvedBK1OlewwSNW1NAISUVf2l3f2/QaeLRbU
K5Zqoc50hrfaxlpndgOy2Xm9ECe05wcttJ+HbDoqQIqgceIqWrrHv1Om4nqV8us0av60aIAGjiig
gS3gegKNIEdqeGn8wjQPGM31tHF2h0XZJXXttMjB97rtWxU99Xmxq+30qCS1E2rFcbblfdPHHubv
d7PV71DTiHZpat71mbQvYvtaSmw/6tNTmWAgzzC9OgcchpzvwWnl6Vl4hcybt0Rk16Jbqh+Un6Ey
gOsv8RVJP5GxuTGl5Tod+8dQtb9rZLzqy6nz0lI6LRpoqy9v5mZcAbh5mFOwajHt+WzuLI32pUmW
dfbgn46TC2VxDr1SotQomax/n4PZcngGWmeJDmogTeMdRV6RITXB1hekeHvq0uRI6n01/Kr1J8H+
bXlyoNSqgJHUoPK8uxgLog5JOzFTbowe/akedVfWgHYX7eKvjKStiF4ZzOroiObaNh3VSjLnROxq
UXSqIl2MO+mk/Zua/UFou14a9/DArCO43GeksRTptcojpygxTvpyef82zeRqEWyRK8MV2ik49My0
DMK6vGswcdCjB1RpGqC4jg6RwsMYRrvLIjfN1Eokp/FaopVz0UOkRG/7OPES800tBMvaLBiv945T
9T6iqoJ5QFbwCqEM8H4laKMdxRlOcey3HuNPSsJH2xP1BIlWxxlhtahMbUiQ+rH64jD0w6M+0MAa
RAz3IjHsXFfnlpt5UYYSlA8o/bFD5a71i9QGN0YtTJ6zgOvM3K/Oi4tdSVHkeOlDDT/nN9m4uyhM
EqyKL/P3xWiHKZ0R+1WPc/R7VJ+zUHCpBLeWR4QyzamdC6NOApR70BPxnehf/r16mxhxQQO1BlBp
HkUmNJR+iEs0V0f6PQagNf1IRIAum6lZhDYIb9AzjUCJi5HHWgGIRIkGf0C5Fa66Q9+SW1K3Qf8O
LJ7mToG8txp3EmUOtqz6Wi5n8jDpghlCsHgEtO96N+2iH+GinZZ6up/H/OnyPm7LsmzZQPZKQaKC
0/AcXNGlnSFWpL+peZtorZfaL4oQkGDTK5rIgvy/IF7ppmLuc0pgj4wp8eXWeAMk8j4yiFOMpyZf
jpVB/EjW7jO7cekfYPdqa+HcSWZwocjNwX3pdhI7KNHt20wHY+9gvsrF4l/e0k2ruJbGnR9AgIql
RpYMekP8yUIdDAh2idd68Z7uKheEci/meBDP2Wzd67Vc3pPFBsDVG1jj0PC1UPf0NvasXDTIvKkx
CioWSKBZQD5jX7GyiamUgNuGNZmgsTVJ30LluZOP8SSIsrc3cSWGfcZKTF6kRWI1qgT+nnlXfZNA
P7Er3e4EDmc27Ile6MJLvNQdRV2X25q6ksz5lpLU4OVTC7Soo3XmL+AR44oc/wn0kGgvOf8ylWEX
S12PLG44eCSX/GxSXaLHWCHJRfQXm+qxWhd31TMdaUEDnRVBg+b4vv8+LZM7VD8uK79ACF+AlGsd
0FytVAXlcui6+Kuq0NqRu1Tz/jc53I22cwIwWAN3rDNmpw6vtAjYIJkou7r52keb73+UnR8FzCta
xBSccNDCUUVVO/eBfzxHoMCUPS1zMv9PSnNrgdwdTvswm/EexLixLbnh+BVxo+AtxI6ZDzRMhLQo
+6HECcf2+WLpKCiQno0lfYw/SUEDYtjLB7S9dRiYQQYcHOIW3wQqTUtfxTazEwt1mkO2Z5MFNmBi
fliYEM+Bth+INm+zAcP8kMlrX2hEsjoYSEewxtMS1TnPRC31MIC2IJRvVCfxc7cRmXu2YWcbuhLK
qaKlqeaU96gWf7TnaNcwUSx080StktvWaSWNcy7UbDU6sAr/R5z4T1+ym3dZU21gSdgW4iDO0ifq
EltjhiCOQbxWD3k0OVPy87KaiGRwZn5g6MDziFinUjp3APFDO/k2eJkvS9netdVSOJs+y12hDTNr
BcJI7wIyi6j751P8ojVxVl2tdBKWC1KEaV/7S/NtpsA0bEWpt80ZXvQM/H08nD2XGpuOlQVl18FT
WezLAITS4FZxEZru5r0uu4I9ZAgyZ3r+IY+nVc01fQ4x84oIjj7TIb0hMgUW77HUAM5XE7zNh5MK
MplILQWS2X6dC7Yx0o4Eo4l02GeLFQMXPhkreMkWuYdaoU5u3A7y09Jnu1q/stQnwUI3LzSR0bOv
GujL4KfwOr2edLMxKlxoxkUPXqXK604tGjm7G4BMjE7yVSBxc2sJmNDB665gzpB90SrYmeoWQLMq
IrfKLEAC99RIb/N836UvwFrJZUStkktFDC9bTzRI+lsml5Pos7kZAN+eBLk57aiheWU83AvWxU6G
PzmLIHmJgzOUM0B/yR7tgfZ4QXWe7DZ31Af5ud8fjBMFXqtA1tap2TZmNNEjpOlnrRmtrSkdXnLw
nAgY+WpDBqpq0TN6awPXAjlLbALcdcnjGpwZyv0sybuITCLXsrF/ugxYLJnRJUMXOc2XQrQnAQPs
T1AwN0JRUGXAWxsGMs4W/9hNp0mvoyaqAtJeV0sKuuuf1jy6s/0HiSloucWIt4DgghrvZ103Rqky
1ayqgAbwYBf3eXQdW4KqyIYBRjbUNACiDxZxja8TNHY4NFo0VYEa3kT1SzXtUllUi2Cny6k2wMo0
jE9aKETYvJEodCueqzbRwRMsu4zJdNoDg85Z3PEgRnXaWBBYUwm8sI709VkHcGbkhW6OjQ5Encat
Sgxqzt+05k+uEGCj/uooQZqePxq1zecujnri14BcXLwWdLMOngu79kpzZQcFFhH9pbpxaRFcsPEo
FP3RO8MZvrBbMFq9yGgXzV39CManW/UpO9Z4Mb9hViJ+Hj0QWLjzvvBl2QHwQPjAXtBihIONoJiN
1WgAvTPsc6UMo0qtQVFm+/nVdEV969D72V0nDIo3TMYnMVy0k9QmEFpCw/b7Nt/ren6bt7Ioe7Q1
d/ZJCBfrKAOmslRi2r4aaC/qbrlqAJ9bfP8LtBcTaPtoH7upj+fF3nCaHwCOuG9jxzrVfhUgp4Wc
qsA0b2kvjhazUuB9A+c7F6hQdcGwTTYT32iSfQ1SIV37OUuq4MGxYcCslRQ+PBlSI9KVWCG+rLan
Mu8eSVfdVZR6AOt++Pe+5pMs3i5TtJSp1LZ9+Zjsi5vhjrGDsL7D6NcC4hPhu4YdGWdsPsnjXE1W
aroeVlBPMzZACBtOuAyt4hWA93Y7Tb5v505Dy2EINjp6M6igou5zgBePjpTeF2PsgBzyVFD7Ac0G
u8tbcXa2CMqANsRIqojGqkOfrXmU0WHWQ8PwVSm1UGxUvdyed1qXvV2Wc/6cZIJAY2YYGnoizoIy
o5Stto4BbKvdZg8L6DSBkuN1MFE3GoZVH2jkxpNTyI5A7FnsyYnlbuy4aIXRDrPhky8zxjiVK4pp
Z9gpb3x4Z9pwwQAuwzxJd+avy6JFkrlrPOVWmlXjCMnDVxvpQ9SdPURp0qK61VS5mS5KDAi3mH3R
KgpNMUlgUNKHPhvsTvajASarxG0ah4F8z3uUqsb/WSZnGzJlkjKq5pYP0PydEcggj1hO9g2DZMle
EiEl8JkBxnGqKP/CAqLt5SzQtk19UCIbxzkkKcY2ZdTVhenfs8iAyUAqnVEPI8nCF2WLUtGbASV9
EKUq/njDUkbGlXELeDy/34t4RM89KJOmaTpSAqwp2OAUtNByQBBNcCmDDxw1upuu9OfxZnxqn/Ac
OyRX4RfVz3fVW7qju3JwS695o4GoSLtlBRjNGgIUWdfPgkdlzga5AJSEb3boHshv0vm7Uf/bhmS2
0JUMzgY2mjKMrQQbSPLe02NpnxERmc7WlVuL4IyZWtJJrQCI4Sdy5Knd7KS5tUsBIVI2rxNw3KQo
/hP7shbJFHZ153opt4whD21fD+ofJHEWTC8zYFpgYlwx3HRlp790mB5URlfUBXte33rfUcwdaLZp
wYpzd2/pTBLPC0xq5y29a93LaDMJ+mACr7oB9glnBjj14qh7UWpw8xLqf8vlS0GSNudFBuQsUGZ/
wayf0+Wi9s33h9Enh/l5aXz9MZ0TVZo6ppCYv/StQAFDqoP+SvzaIU1yPQErywZChu7bgeqBjCrx
RUis23fiY5Vn+rqUaopqmN/Qb7lsu9r81KaPl32EaCc5hR2UPhkkC9ozFIBLyODvw1700NlcB0EJ
lNhousLz47OGdoYE5tkJ68ivBg/QtQAXbV6Tq/Qmwpsg8eu9hCrM5WWd53HZ8RFdRr8OcJDQzvdZ
ZgZmi5gCRtEPn/SjCRbY2EfgGihHOyg9BkEteoic0+gxiegZxEtEN5H74SK6DNiQC9i6Qz97Nm8n
zzoqVwRcWhOQTZSgOFTO8sM6gcJLjBK9eYYryZyezHWP9m0ARPoMbNtwk13sz5LTOb1XOapT3KZP
07c/2d6VSG57k8Ec8ziFyNGVbsMj9YGX0MHSONlhvkqPC/57dOr9ZambxnUllO3DytJV5VKrSosd
tvTHwdjr5KbK5b1dgeGma715+Lc5AO5AObU1+mXKLBNXA2iZoCdUjaOxYPq+yDSBsm7ej9W6OAc8
VV1mzpEEXQ0jd5LxdNWvyv7m8uapTAvODNpKChcNxnmd61aO3ZuP9FA/JImbfpNzp3s0ASYd+4PT
7IBOdgBCvvbbwrD5rgnGvSbY022zuvoKLkIcYlCOdl0U+uo9Gv52VlDeZPtxchanuFbvlIBxiC8/
8h29YTgf/V4SIJWd57y5U+VcVldl2YzJFwOXJb6j30C49JX1YvSP5RfxmNx2bPWx3PcB8pXKNi0i
gppiuZ03zL5x1F6Wl/jXcLBiF4TtfoG6fnJQjvkDmjET1StUj9mnRFgUfG9PvHD6fB6wL8e+r5WQ
+FLtNQfcV+T6898xktN4eAJV8Irck+P0I903IFwjXofAM3Qrzz4ID0Bgrd71dLUl9mLLVJFhOlhG
l7HWS5GjvFpe70tBfkyo038V2uaz1+/nQ38/ppVMUuuZ0ZuAjRvd6krKfU31DNQSLVRwwO6uv5D7
YQe64tKXT6JQ5b2P6NLOc1ZLytsCo0lQuHpHr4qbBtTPEK7s9UPuqeDT2km73o9gPp34pj0ABgtA
nKwREqDbwKLCOwOMzfOeKYXwKETbwls4c2hmzNATHAVzHOmv9IU9nqw7G7T3s1f74yMpXbTF7S7b
ovcq6vmeMIxCPHGQZ+Vs0RJaWTSH0AE9yO9sPzzQ3xiOdRNP+zNH9SGJszeNqpeKLOMC5lf2ixq9
TxBkbthhm9l8bPeWl65wxpPZkEvL42wMGtoLzdChboNPD1HryLvpS/cFJ40MD2bKf5EjCZK7fKd2
TuSLcmXnfS/vyv73ki1WKlope5JMUlczjMTpZ/Iw3KUUsFiV7U3ImkG6jOjHTJHWcSbJSV4FB7u5
clNR37OgiIG4uKCOgBmqq3Ayo6segY3q5rdx5QC7zrcw2U2fk0cdb8mIOvUtdUVB31n+ji18JZy7
af9H2nUtyY0ryy9iBL15pW0/TtLM6IUhaSV60Nuvv4nZuxoKzW3oaDf0thFTDbCqUChkZdaQIDfN
JNX9MT8Iw/dBzu1ZuwuB5b+9ys3zemWHCZs5UoxI6xPd7xb4UVc8guzZTjoe7yDPDFMWgGa1q3Mt
x1EpFP4SAuYu2+DmsW8vZrtuXa2GicUGIvR6V+CT/aNOMx8kX3KJmxwskOLJijNCb4SexfUfXQwM
VOEGni2BoGNKZjxVmlml4vqoBpMbO+PkFOdqB3kt66OOm2vpk7N+GYQ9Z8XbG/tulqmXm9qYw7DD
7THdjx7E6o80MikBoOTgm6Ls4L8OSNuB8W6TCQylUKwS0pa0+poxeQLEUXUkiQuxx8wDxwVUsKTF
aTuvMl2t9TEDBHonXny8TS9d5aXVfjMB0ghFmAk0M6R7ct+dzIP6aRLd/H78FB0zrwgGR/7W+5Rf
Kt8tOe4OsQdqwvRg7tpTu9dAieZys9VmObD6TUwwRWMSwgVxFFD3gyZR+9YynO96YB2rwLpf+AMB
m21KcDP89DsmsrIk1ZRcgAP8LUXWOhowPmiZLE5/omKEFhc9Qj/vrZ1ngiztpGxG5Uk9Pf7L8qmg
BzWn/ehwBeZLLG83ZlYrZI49M5s0ItM8DL7QPRQ+oZMQ3oMT2hf9GQ9iBSKL+8SweT1b2WROvbiO
Om2OEuQrwzHPg0s+VPfpS3NHH4oaT04AurCV2aMHkOVyxd441tkx5prorQFeblpp54Nt/qh87TkD
se4hg1tDvlS3MXRe1Y7k4XH1EY8dnKRCk8aNL8wS4Wa5EqeyjGzdAPIhA/Ix7QCMgMiX4pFA4aWw
7aPupwdbTArrhSnPofdOk7YedFTOC9wVoUsT9nyS8cBzoiUk/yGOE61sZ9rqpb4qJEQrETEI1i+2
keR/crqCNoW+9dGRQMZ1w5pe0SZsZIarYYZ3xmK2UcTxvtfmSlZmGG+VcrUjs4AdJKcwwOs73oLs
6gg8qwcqd4c4Ouf+vVlrv9tjb4Jj3GRaRrAsiwBMmPa2XOzBE2aTWXXLKA/+xB1X5tijNawytU+x
PCohpJCHOtDdGU8i1rSDogf/grl1vil4FAF1H1AmeBv+tejU5rBs27kMfaHZKdqXOOsfhnk8aKFx
r2PmXcgy31x4d/mtrLoyyla6MRBdUU0KE1l1kW3Vm3adrQSljAOM3pdyR+BVLFtRvrbIbGuTG1DV
oxZDvIbj8G7Rate8HjMWjzIsKn/9wWcExEUCS4ekAn/ElA2jYEr1MOBxq/UGCiSzo4PpDg6VDkx8
nnTgmw+yOQwCDdYbpTedCf71I1ZFqaSRWaPBhnGORjF/6LXsp0LjlQRPayAyQFiCZkx40ufxFBrV
5xaFcGrPFRntbNAMp5zyzpuy2pUiADI0CCw1smL3xbxwEuBV9MLLAAujD1Ym/cecp22GJw+5VWZ/
6p5i81VKZU4Wum4gMxaYvSgxBC5mozr7qWWLzgJS7Bj0rPopOg+O9aD74MXmuPN1h46aBMYB4CmK
dmMBVL1gdq2iaTPe6G36VNzu0sQme8qOTZ47r/iQPpku9D4tj8oh4NkYpYq5/M+JkfkVzNGSxUoG
zDd+BQWFxo52zEA/5mhBDvQzrVX0yOb1SK4LMsYm4+ZqNEaYnzRmuHkYyJM964grdMQKdCFkO/+M
rlDBo4u5ugUwNqmLra7J2VwUcpbpsx8Zx6rIgtn6TLSZ40ZXaZExwlS3kPSGTogFI3JgHpSduR99
6/AbSiF0g36JXMYOU9FOpYVnJGhUYQPVA7mngy7q/eRMP+hhJrjZ1/81L1F7FpC0JuC0cFgmD9a5
WfVpIs2+CEL1aKfsOmDX5G+zW7iCy0OVbX6plTHGI41oEMOlh7Epbw6kAvNr3AQ6bypfeUsaV5u4
ssN4IXjAJqmZ5dnXdBAzmHV81gtZALF/eJkmVFgEgNeAGEXuLH2PllwHXugGI+zLOJyqRNljpORL
rVuK3Qpx5pQZBiSK9lNMDNExSbOvm+kyhu3zGIHIX8TM+wLyd3eSZ8Mp5uIQhYkWdJXxl152vlqE
X2IygA8i9RTJsJOJHPO+P0zD8rpkzQUDE4+JoHTekMSnNI4/Tmn5CBGos1Cj3G7iZ1w1H5McWghJ
i3kxA/wR/QBY9UJmABqXOHkt9fBjGieD21tJeFp63fo0zXSVMjCckHLDs47WXLSqQ69ITUc3FLRT
2jVP4JCGRB8amjY0mF6LYdyTMLtrtdzvw96DyrObi7VjKMKLHpduSyl8SQpu/QVnBIiY7oZ+UWxz
kkewx2CwR2oxdj7qrhYtd5nZBtGQ6TYBy0SoiqYXT/kZmNLHsZAcq1+eF7V7xMffNYkKEZy6shUR
7KL1gkwY927WGmfQ7ntp/dqGENprP4qD/hKFg6OUYKnJeoyris99ogRJby7oO+cgAxLyZyPMBihe
g2dzbqSLLKsXeZgvk9GdRxLeR63xoNR9IObx99bE02VeHSHZ45rgNhVVYDXDxO5rjKa0lV1YfRDl
6Qe6PVo+Y7tB8hoCXaQ+NdKHSQe2k5gByWW4cGkbU2ZLkXSStNIuIwPYpxO0t90UwHs1t/b1DASI
quMibvXtLilLR5wXUOuDs8LCa0Kzr+rZlfQxdeKi2Omh/l2cVQ90gF8bRT6IYYpPtOSmTazOHyIM
ELbqqRamuyau3No0bKDUvZF0XjoWIIoP8Ra06BOYHpSPyZzs8H/tKrGelxatgrg5hKF0lBeksaF7
Ihpu5YtcAtcjpzuMONux3D2pem0X2uJWFYp2w7Ar7UcxovkGvl876tsvrTg64WDaQxN5hdH6UoT0
UVU+WD9Mp9PMu6JuoAtV+VI47CPrHC/Toz6nB3EIj43UHBsEiTmB+qerMU4rV2ARaKLnVNcfNGv0
U3l2syn6JsYLvGIAtV0Iobz4LoVSR2RZ7ghct9B9kfXSGaTCq3r1hM537BVyvQ+1AxE10KFLrVsn
QuIlIPBNl/ZrCoWG2YB7mkYx2pNBPhmjVLntIuJOoit+oi6HJgGYhODKKchO3em2UVY2Gb5oDfma
EetrvxiCrS4q5pWWQ9KSu9mEcuoCSEgqDHfKYB0LQ4l8PZx+NLoZuoAzGI5kygs+vbpP8+pHrbUv
vaA2aNiODl7xgkmT/Lloj1FXw/V6U7jX0trRoxH0pNjXEddgnyTKuBdFUnttWO87HUVdSeQA03sP
rdZBZl7IT4vVenlVdnYLjXsnEdIpaFP1UMdKaqt562ul9bnSpJdUTpojqZXSVQp65ZOlwdaWYWeW
ulMmiuKoGeZt5jG5A5mJkzbRtyoUdnROUB3Fv8Sa7I2k+4H2125RBVB7mJh762ft1BQj8Vor2bXd
eI+O8smQO0jDZ4bXNaXXjdUuSayTaFlPs04e84RAAUtE88Kwvoa5/DrK+oOYt18G6Cv5mA3uwa6F
QlPv0sdYTd2qNy7igIFIqGjdQRZzcQtV+8uoyb1RlGi9Jz6Jet8U1AcAo3X0OTvEsKZnttZPgSAI
380QgJ16Gcx9qU8h5zp4dYFnDlCm+hClDPQwEcrLJa6DEo9yudhCcDF155mHELrqjMCUJYLhT9Uo
gyELng2TZGgxoDX7woxIrkDkA8c41FpyXLrsI4KJU0Fu1eYreyyM1ljAmrMIWJoOiYFBEe1B4Yz2
qpwlsTpkk5jMudjDRNTGL5QBupOfCj230yJ9aMrsWES6ncWGu5TiY6WNxwqSoHmCqcFG/gwWX+gr
SCYyM9r2g6kES/61aWc7TPBSMZBnS+2/ZEP+qg7Gky5hokZP7BGpOp/BsRx9Lkvh0JOHSDc8TQY0
DzhZcBjt45TcV7gz2WX+kkXZQTQuIUR74ib62CfyX8UU+2ksgyRcDTqwwnHqMVpvsaWLBf6SN/J8
HfOSvxazGNPUwkmJkTSCbj+f6bw4rTSHM7+Vvbn3K1NMqZmRXjExl7v4VSLh+XKJPVMvH41M3clp
dZJiA0iXbuLy71z1T371Yo0tAvNMaAwCLwaZkAcxTzQVVRuTM7iD+xTkJu6g0dHjsZLX19wq4dfu
zFSFkiJndRfREn5KdmFnIOeZDcAt6pyCOzD39aE8ZWH0YwhHHgjteujwbdGqhIuuDPwUyxQlQdfa
TGTq51YxOkRId3qU7wtgUvoy/KHkVGpNV3JbN+vZB44rtuUOQxYc59regfdfwVyFzbBG+ZnhRjg6
ndudQPnxZQGEIHUlstf3lTd4sivhGQOQYl/gAgY20wmkYN60I3XMHfzq2i0QzNGi424ISDfq0p2O
x5PbC+RZYDx60kddxUkz+zNOeUcgxYks9Y//ZoNpWBCi56D1xipA+X2YihGn9IfbFq67N9RZAMLE
+SlJ6J4yd7I+rRSl1UIcKXf1bAsd2Grt0UtfNbxvZYF4tzhq74RPpWVb5/yyfKJg4ts/4Rpcw/wE
JkiFJSNFUuInzPmPbtDsWd7X7bOmf+3i16JrvTRsPWJ0uCrsWy53Pv3jVzkQsH6KzsbdlO2VzaRo
Qmk0YRyj23RUcNghQ+Dhqgly/msHzxp1qlX7IEfLIB06WKNBMXutXUOHCZSY+3Q3Hw1Ou+v6kZZu
LHgcNV1WZGC0mSAgTQiy+RobG55lJ3ZyP/vekH07nI1H7QLuZg/z8F4DpZLHYQogvHD7u24GiIrp
DIz34XB5g7is1joakWKOItZagF05mh6QhDgh+C8LfDfBbKc1hW3R9Fhg4xp3lJDdDIy3ZzJ0V4EX
jT6iubg38SL4R70nCNL+XByztZWmEDVNYVmt4DeYWbPzpxBghRkTay4wKT5vNze7XWuLTL5ZmlpO
Kou6jlq52pTu4qa5X0yIJBlpAL3FfTcr96IW4dqq9K4gkr9isYceSyXwXgk2z/LV2pmsVFVDqGs0
XuO98KRBa1Vw2teSCqrbCl6TvM5rLgBa4k12tMOL3nKK4H/56uCswmyiCNQ/ky/avFUysUQtUXvZ
BWUchR1Envo6ONqD5ISgrx9BeCMf+QBh+lWvkgVmfP+xzJzqrdWNZoumA57dJTcWwZGBCf+jFZKQ
59k8S4xn1zH0iGcTa8QtHHPFgFm5IdrlhwwvwCNEMhGvsR1//JOIfV8e49ToY2hCbwgoWoT2YZq0
+6IbOW8h2+fNagsZN+4ErZXlKlmwrGgHvvpg8eN7OvOZusm5+CigAo0Kp7pkbnOmQI7bK/yXKHpf
IuO7mh7HJBTwBedDs9ed8fuAlg5qwsmDDh54VV2Zx3i7fbytVswWQlASglYmdrV5Cc8URSl4MqBr
1ttrDE+L6xo7+pbz3xdIy7JV1lU7EGx2GRzHeKLIiNzvvgJK/vC9/R6+JngAGE/Ng3UAgt41PWGX
7oW/eFIkdAuvgmRV6jMVhdjlmhHS9Q4yccSlB83WMYSYmgntIpWXDDYPmZUxJhcY4jQnA71XlAv0
EOZjjksxx2V462GCfuzKeGqoCeqxU4xJvNSNzlTHNXuVzgqob1u7QsZvjzx5wc0ksFockwSWHsR/
JYHluZbRyGlpX7Z3W7XijeRcA32p16wsMWEh5JGEOQRYUsL+IwmHLySVLjnabEY5fMhl9DOz5SkT
+wup2x+dMuOJFno3Qi7ZZl15GPFx6xQdcCs7KDOuyGrpSYP5GNfJ6xArD2Gl+tAiwWB1SV5vf53N
s2j1w5ngSio9byFVuviFuO+GwVVSOWjr1o1QsIIR1SlQvd62eI2SYfaKiTAj64k0yDCpSfYClygP
xUdtVwT1NzyuOeluAB0qd4CQ/tHroKKs8CDP1kSW1aixGskgC9ImUYfXRFD3IebovamDUL1c7shQ
4sreQFS+bnlqJzQh37DMchstnVB1SpoufnrSg6VAtTN+AmlHkDmYnkBU9068AwKbW/BsZzL955LZ
0RhTHIsxKnKEdjQGypwuttqJuylVwYml4xXENqql9Bex9ftREm3QsiCJ682+74kT9+VBK9Q9NM0d
LZUOcdzLHmSR7ntNv7SVdtLNbtdkMbTAO9HkZQyKlb3aMjxzGRZ4Oq6BypKhikkX4mMVUCiGSJvW
H6dG9yUR71wR+ryQDYAYpAcyyZfbvrmZDVeGmWiYQ3A0WDE9XDtQ8YmVHWrcl16a7m4tjnH/2mr7
Ro7hD/q52lf+cgzd2jUe6j3lxTO4jKvbJ/b7mli4xhSpiGn0t9+Q/7RQqM8FCDFbzDzkHgDJvM7N
ZtJd2WOOrwIc0fJkILzf+iTZvYLW1DDubn+oa2QnTSIrK8y5NbWgscY0IlI7qKEUn54pIMBOdKeS
nOh7s5OfBk8HMQJoxDXBNi+8+d3tqmT1A5hTTR8VXatruErn4tHlfj7TAcUBqF3xg7zjyVdzrTEn
mVYlcz0YdLkou3DHPiYnysZGsaK5wxvc2MxYq6UxZWxXyWWiCvBQM5T3kyXhteYkthmeORbOYNJm
Vl5ZYopZ8MmMIE2luZHK/56TAO1rTINwJx82S5CVHeZ4FqskkcQMH6v1RCd5JGhTpK76Wnn6HflC
75uCC772Mxdqvb0+MB9Q1nukLWYnzTq1hoUQur5ol74khjOWQFtraN6pvkxsbO0Tsj8QJWAFIAG3
LKFRcJ1r3u0z+6sURSLpA5hSKeQWU0jfKr/8rqe2doHccWVrQWh3EJUlh+gpRKPT7nck4OEIrsdO
3kL1/Ucwm2/NOZEUAz8iB/Y5OzTH7ATiQoydcCdreMtl0vcQDRgAp8ttXFwxMekVutIjpSSgTTce
jdR2HYP+6D8fl0nkeTlpitzh47ZecQFKiwDMaDm1S2dcNAeDbTEuCbzsun15f7fKvvPkOZRgiIpM
gJ5p7sT3Y2sXj5lHKRq1c/oJrSLZl93hY/eZX0TxPiX7AhRXgLFH9ZtxxNEue0gwYyu72V3o3c7v
2wH7c2/ZdwdziRQ5pPmunz+r3V1ivSjmh8YkbsejCv+X1PpuiknkkiGIaUZjtHuZXAHYwhIHCCWE
io/y7s96tavPxyZyuTCTPERRRuc9/sZOAtkWNMAN87nVthP5+9KY9DNDxGWG+hvqKOMC1oB9UxqB
nGkOtJa/3f5enESnsYlmNFWySIg8Sqwj7ZqdhvF8kX8Obq8IbHEQeKLT3szHmgvZAEIQK4oxN/ip
23dPyjEa0WiPTniVV33Fg0CSeDReuY0PnmXmwyWLji4x/XCthxMY83rCJclsw1sO46nwm0MG4GD0
SX+8va//kmTeF8x8wkmGOGo1wCzAAx71ThwgDaiwvcEREedLbaeZTc68bulWm8mUoWuJ9y+Tshsy
ywWTHF42a1Rxc4BbC1hz5M8u2Qu2uNg1jZAAr6mjGznJi/YRYpEuZ9kbmRzmIf6H1jfeZtjrWjXJ
nVLLaDNBeG109IN1pDjQpEd9RRG/XHsbL7lre+wlrRAiyYoM2Gsxpj1eksPyCACLo2MWlGtrw5N+
scUUyODUmpJFxdaa53SwVRIkFgZFyrPuKmCMtK1gLHywRXVBzqcOoZ+NKQh+sU33fdXdqpeEBhZs
Dz7gUN0H2jakd4E2seNHMIqhEOKe/7y9ZWK2jGWrsujedr4emAKekSFtfCz2luCpXI6SLQTxLytk
HHcqS2mWFliTz3pQqQ6dOC7QoARGhtiiK51/w3s43voWxKtdFSZZzwwVNo3mMGAMRW7xRm45zXKm
4rOxx70O0ELm1mdk0q0IMsCmCWFwBCYZIl3Sh/wl3y+AS1MMauZE4a51hUDEWB2f+GLjdv7LDjP1
nKSgbdXRFnCPWNFOyw5UXge6r7wktHU0m1DJ1AzImYIxkx1YthZVEQiCxRegTHJqA4pOng7m3eL9
1gvRZnCszDHlo5BElUJKehtJMCuIaSp6P4/9KFhCT3xZPEwNIsnfznSbyWBlkyki5dYyZiA9F3/R
Inss1UNqPYFFxZcVbt9t00vfTbGNgNaszbwl2E2UHgpuA23Q7fqXsYTON1oPPq+EoyfTlY8qlAYV
+BjripTSCAsCiiusrKnHyqkE/aUZxC+xonCeJLa/2rsdJhZqvdKIQV+zurC/H6b0MCdfbn+jf/HD
dxOMx0MXSpASek0dahyChr/s5NdCQqGv+uIOuGTOrXjr0IffG6r6RqJz9aY+9GazLCkOfUOy208C
CmwcDybs1apTfGg+NTa9PvEOpu2NfLfKZM6hgAZjWcIqaI3dWrvkhuhyNpKm+mufeDfBVDOx0OtJ
N2EjkbcmqI9HKUYFsTBcTgPRxVAbP11tB9i7ScY94ljXFhNCJX4s580RMImzFUF2iCT3Taqk/6t6
NigV1x+OcZR6njsSJbi2aNbOwsyIFv4BrPAXC0yOIkuf5lpWYjmSbqdj85gYx1J5EsoC3JG1L/y4
/cW2g/h995j0tAz6mHSAl/tmAWLByBeXLCA8zfHtM/vd39+K0dX5mbegbpBMWKFtoCQ/okfiSJ9F
v5H2xBNAjAKcoKQ5t5fGizKWnKVYSGsaNMooI3+FlhDKEgmHJx2CF93pY37WfmMKeuNmC1JoFQNH
Ji4xV8y5gklSIe9h1drRwjr8JOde5+qHvxuIWb2nB3dFQV3cqmGzEFuZZgIc9UIbkxGm6cGtnJaj
dKFT5zi6ublke3NXtphIByw6HbLorTkCAQ5f9KRd4XxrCuBK8MijxvafXhpWNplQj8o6qbUZboQ0
bYDvxQIRGIpbEBsE5u43qrDNhLmyx0R7EkExMG+wxgxD9AuoFMxoH/uJI5p72pqlfMfpsL/ttTz3
YeJfgbZ7SDTYLBTDC+vRb9KXWvTbVrKbMfFuG9uMfo0Cn+CyBuief70tyCEGy7OStkbS7NioO6tM
92Lo3zayfbqurDB3kiQelQZK6EhpJzN4d8vG1kFRx7uN8JbEXEakYqiVSET+tABM7vHMmmPqT+Yd
4Nue8b5xTKTlqbBUvfbWd8VEfhzIXupT7oF+PFIFmuYg7sIq4OzjRg8Gn+ndKBNy8WDGVlFWcI30
YNh4Hvukf6R35zFIfd1Vn8CBAxm0OzSbDhgL5rgKb8VM7IXaUOaqhn3F43bhjNkIVVOTB0Dfqh5W
C2TirdIxTBTLtJEMFZVpssuEO5++WSOvTDDhtRSSJHQCTAg7AumbZWd4SjC6fxdc/9UXmcN1EOu6
nkcYwzTGt2xEA6sZEi8qp6fbnsHxeVb6eDbKKTGLevHDsnmaob5od1rkRiT7k++jS+jL4eFWl01m
PXXYL5I2wwcW7ZOoPurN8+11UB+6qh7f/z5LNpGLIP01Evr3a9wClWeQA6IfhdZpywulzTp1ZYlJ
fFFYoP+kvKUkmtlTcKQBdRSdKEChNSAf+Ee198ogkwPH0TDKLsfSMkyl5eMpMzmVKW/vmLxnRFbS
qAOSwzRlgGnJ/ZlM/aUZoSYcGwnvBXE7p2PoBSRjwFGA8uXXk6MHwLFbmhYVHd7xnTARQQSiiqcM
wiJ2nWCuUSl+pGrjYnhyLyjJHkxtF1MaOd+RRuu1w7z/CiaajbJPLKlq4Pixdgzz8RCnTt7r+xob
TWLNHnveMP9mDjYAq8TbNLrTFrPuRQQcehzw5+UA0llgQUFLz+dPHm9G9MoMs7AC6NFcBDOnPy4f
9STIlPs84gTztgkN40uAkFhXysFlaPVGbiJpdBgAy/XejvtT3cv27ZDmWWH8PmljiL9NcEsR2hGT
+rEBqUMecyGEdNuvHAESM/8shvF+8BZgyJxQMw/dqY7sbp+AeomSD/UuBjnyS7yb9yCDB6bv9vo2
j8WVYbYQsCD7NRJ8KAnDK0B9OJn+R98JdAxgJod4zhv71Oru1I96o2UKIq2Lj+n8bc4eq/719iK2
0G0g8/1pgz1AunDRIzNDHFG2qOwx0936gmmtC1rI0WKLX0CCs1eBYdHyQ/VFM1zNAVn5wwgKPNfl
vWlvp5bVj2FysySRBP/hx9AGAoDLB+ERv8cVHqA4EkDW9fbat4aBflk746HTMsTFSNeOqTp3vBCf
xjShJMq7mJOjt4PhfZsZL61kyKqTGSG3aIJjmZ8LSFnl6R8wMPyyIMYlxaZruqiDw7TDY6heEvQd
Y/LI2bXtgHtfCl3qyitD4MaAIKHZAy/xIggtlCNEHkMQbQIc7cYXqkuTuP1XiTcGyXUPphCFInCP
R3l8L+UO48I0CReoe4vYfetyci+6vG/GJPywEos0l5FZlOplApF3qJ4kEGDd3s63i9Z1/nrfTibf
T1OHAfAB25n3YHgsLslO/aLspmfB6yAcB7YO1zzGu8lbfgBAiYsn79l6O42922cquzyLMKBiwD7J
TyM80uxjzhJ5302lrw4rjzEnIJ4VA24pAuGEqeFDCupwiqeaP/zp+flzPSqTQ0alplwa+GrhWNhN
AcqAuIdeB4/lkeMcKpM7TGJFkkBT1VwE4XS2wntT/285Q2VyRiZ2DcRV8GWy8ALRTgymH/SIk/+5
34ZJGSbUCuelxDpMFDN75TgcMZv/FH2IH3GXDbh9Kvqbb3g7i5qqFTVMQYRAIfgtxnz3mLs6G+gQ
p5d6r/1GY4zj3SqbMvKyRycQ9gDKtlNRsLX55XYAb3c4wboLmSoofqCe+tW7+3Kx8iqCd1OB0+FD
/0A7U9EezBQ4LKXv447H8ChvFvwri0zKUKGnWiTWm0XRET8NT33kNOW+/hiCyUo59HttgjyFsifY
UPpM+OMH8PdBfYcUxgvtze8JHSRISdE5SXaMrsyEch7Mni4eRAMYpOtBWYFuCGXpS73kjpetNsNu
ZY/5nqoKXZoJl1Ffiyc/TO/z7CmNSk7g/csnNS3T0iww4CqMlZ7UdWGl2GBK40wJvQE+zcDgLATD
ebRNr3/mbeTm5cJ8t8g4ka7PmgxWAazLbP2KaK41jnYJNc9GSp0aVBURSJxEZcfxXZqlrsJxZZbx
JKMN1a4WYBb8pR/6oAyAYT9oh7/Rp1zAy2YwWjLVpdLp8DOTmuWhkCoNqEngbMD1hm2FNGn8hHdf
DKaBoPVOuOdOucs8m0yeFpa5SxQyUQelLJLENUeneY4BIMS1/xmTYy7U3vQT5QjvnEbFAVtFjvUK
zqGJ8IJl03lX66fBtDoH9VK1hlwYaa0tOuSewheUHcUWL5fJkf3SB96HKyG1NStgglHq564zGT4p
OmsZW1gtPVqvZR6ofuTXyVaee1Aw+MV36tmQYzyObwIBRw3Q+MKuj1xCUd6noNuzWv5sdHG3mPj8
VJRZhqrU9FW7NN7kNXbhxl79lSdvsR3Hq6UzcWxKGIHKRCyd6mqDbenOgCSk+QGsvD4IB0V73v3R
SNsv281EspHqDTF62KSoLv3TeKZ0qaM7XNo7i39j2t5TzUR/SaGdOaZ6qw01LuYR55suqyDrqP12
Hm2FhHej0Gt2nKJFXCavRNJUV0oW1xC7xYYaXDCo+kWYJF41sXkcQP34/38OKyMkzZ05ChnySXyi
FH9g807oVfxAm2t4+OI/DHHWz4oKNXVnmRVdf5oPp2WqjlojcS48PBNMBiETbuBWSK8BoeCkJXiz
JB5SZGuQA07zvm9MZsBfTqaGVpMxBH1kR5Lf9k05L8iMIsTluCi87Xu/ZckUfiiZGMT5NRjHcTQj
uej+DsZln4I/uXjZN72dv0wY3FI9SnHQG2/yIZ2jZcfIzZ4bN/KND7fPoM1iZvVDmCNoCGcrUQf8
kKLtQPthHJUlP2pW7deKyYGT8EwxwaJb+UgsguKhyGe7j1t7SB6nQfMmPGvcXtT2G+n7qtgrDyjg
zTxfYCoHVxS6C6oT507ugirL/n8A12+9A9OvdnWer8wyJywmnNqpa+BHWQP8oaBYma1EcW5XRX5R
QuVZTXl8jJw9Ze9BEXJdiBsWro/VgzwXtgY6MADY3Izbrtk+PX96LHsdWgoFrYcJuWXKXg3lJcQl
EgJit78bzwbNBasjSm2jcBo12BjrqnD7TnkChcTsdNXAae39S8S/r4Y5DPUZWbt966IrjzNq5+RI
nyHq/JGKxc9g2Pizq9fKN5jDsBjSqTVTHL9/55gWNpGb/84xcAt+juG5BpNi2nCkshaIbEWfICbV
uCOG+4Sp8TWl8P/bd2OSiNIVJpDUWFuhvoRauu91AD/G7D9aYfKHokUmIPaILhXzPaMC4pcvRB54
qWPrDFXALwUBSRDyGqy4W52mQlbM1AepW+xyggpCTVw66xLPDqV6lzPehYdnk/GNWpy6bKTnNihq
awcCxeCtMHKwrZu2Av3heQcmu9tfbLM2Wy+T8Q6jHSYy0EssBfOmA8C8VDRCtVtQTgHM22Bs9k9e
4tYmGS+RRaEkxQiTg/hsiv44f7+9pq1KYf33Gf9oc9S3YgeHLy3RrwXiTzoPfcD5UCyYXSqEoat0
LEHqnNYzD2UEmvrY72wNQ2f+8qcI6NWqrmaNx9lICM2JdFwgOiYH3Z0Oo/s3opyLC97KwGtrTLVV
KqUYtTL2UBsH6dh1UhCR8EHoIQBaWy9lVxxEPQKTJ0AxY6FbtpFWAuSl1cwRjPa8RKDOyiMOMcdm
k2z9o+hXWR0LrQnm1m7CjzL0vRWmL8oUQiNgdI16Z1mf4zxzY8BI7ZqIniJ8E7vdbb/ams0y1/aZ
Y6kUcqGRTXwCCl0Ay+DRPCmH8PgbsGyefzHHkjYPQx8m1IVBj065VSYLx9ISiBi/iUb/NyRUaEnC
liwKJkHwFKlZ2pVadZwpeRrT1D0HeB1xpQ/km3xQnZxAWSp1MwekrwE9E6E0ZQR85NwWRzjovRTo
Wqri27Prr982mvVwyceZpj7Fr/z6vMRA3YMRCnNAOpo9rkHp2BJ7xg5UjgBOAY8/kyNtFW6rX8HG
NVnSWlo0/AraGlEpou5jFiQA/Ce4Pc4YxtHBbfMcn3m9xO00/L58NrplQQmtWIHhAZKsk6udagA0
E0hoJ3/R1wbi8NQotoMJzUKgB3ABl1jkv2otdQ0ePoqSpPM4VFtXP9GJnCHggxU308nKGJPyxaKP
pakRUfSEn9X4W2TZ4KR2OOFJc9KVC6+MMHlf6U1izKDkx4rUQ3akUxMUfAky34CPcvuXL/Zz/1is
fw3KZFGjXyz6Itwlx/b78Nx8TX+QT6pPDllsg2tW++tPVoiJMUsBWbN4pfSeLtLY6vT5Msew8yA4
5h56vWiHmjuq7TSk7m17m19tZY4pR/CuLkpzTK8xdfqKdxanqaWdOH+6bYX+lavPtrLCVCBxGXd6
LcJKJOt7tZmhOuF1SRCNL7ft8FbD+GBSgFg7K7F51aK4yRKEywTI8+ttI5uP2bjG//xEjBMuStQK
uUY/kWXrBwN9xcxZKjT2ut8o7TfTlQoOTfByG+aVZnsj5Ek/i0ja0LVw6gRU5WNQiOO+b+6UkFe2
bd6VMG3y0xpz/HWCUYOQ4T/cXLZjbGWROQbHpSJSTCu50Og9qX9IFuhUK18SUXGN6qkhvjE+h+Ou
xDVjjE0nrzDJ8cT5oJtus/oNTBCIEuAfJaBWtIVAuQ3+j7Qr240b17ZfJICapVeNVeUqz3aGFyG2
E83zrK+/i9V9TmSWbjHdBw00EjjwFsnNzT2uJVh0pAJPwmBFYLr501Zy3tEyt2KKgFlfqwjoe5Do
OpNB3gGn/SgN5mwh+PGCQdpfX+j2OmVTU0Ud/110ItcLev8CODdRW1tF7+YTvA6V4zjzhDBu5TDX
U9zRVpo4eeo0dyi/iLJ3fR2XNJGYEJGV3wthvESSd/oASoIRMsI9Egm7tCl2YpJ4Q/YiCq3dxfNO
gwaRak9MzJ+NBym8C4CDLFSSUwwV51naXjLwdEB0o6oK27I51wGgopVi8gTlXagHq5MLp+fZUGpV
Lmyo8l8hbN+moncJWqSQ7c7nXZ+j5UMpMchbk9de6p1aax/mQb7rZZOTyeOJZfJcupgXAiCCZK+M
NSvubxH/W0To4Jz9VIBBnfY/AuPb9ePlbCdLEJbUcRvOKVYqNSSygBxaAdlRmWaNk4Lavn+/d5TR
InBMAYtFhZwwD60eoU5ynED8BjJf4FdeX9L/Y1h/y2IM6yLGWjaOMKwK2OVAsaavUkLSn6Sd6VN3
TV3oJq8CqVqShwGYU3C0u1NUBju1eUmUeyKe+tYnJs8x4x0ZY0ExzzXXsZkg0i9vFAxDtlpomTEv
OKTdK9fWxBjMQS66HLMH8P50cB6j01uYFZtMoTUFX+o5PZHgZUkUp9N6jpe0HRaqClJF51f/nONf
7WZgKgOYsEHVQA7dfjx1u/9AW/Byh5sbuRLEbGQ39ABYGwrimeZJT0VHH19I0XG0kSeE2UdRmJeo
GVCpLbX4TgiVXaYPlsnjKt2UolGTSMB3coHpbOYLStDKgms8T+BH/bHEqSMrD9cv1rYQRaXxjaLL
bOMmaOErUIOHBO4RBl0AA1eH34fy32XtAE3/txi2dzNCRTArqIfwd9au9g1HAzHzOWtn7P4ga0cP
+kLXVxIZuzsksjFLJs6o7cFCln6AUccVExSQE97d3Q4TNYMgMQBOJI1tq2mjppsFapsotIDSgk0b
pF2AFgCZa+fz8xDbEfhKHuOli6UhL6q4jBTy5weoW8BgGFmiBboXdCnQHgWwWwNyoLO6CRzTvK76
7Y39vVr64K2ucrG0tW6eX5eFOG1z39bElrtHDc0J11Vz0wL/d5k6YXrxhngeg65H9JjUUW7lUfuc
xvOhN+a3WTJKS1Yz2VOlhdfau9nmKK/kMpqTiPM0tUE4YXvNd8HKQNj0a34F10EJr+QUeZXbZUA9
E8HtLTkz8Fbs4fsf0HxSMRcKDOwRSoaJSJbtV+oH8IRMCtWqGsD7qynCbPfvJj8A1/BfYYzZFJa8
IMGA5MOQ5HZTgT1x4CXueethjCaYaaIhU3Cc/3zuc9OorVbDXJBiUKMMx4hEXfFRFk9Vq1stbzpn
WwYAgYEqgPNhcdGJTGa4qrLsCdPPXGqdWIkPwQRAoOuXgPo1l1rwWwzj9+SVPgVLTVMograD2+7E
2ut1CZv3Wf8tgS50dZ+1AkOCqYKjV+PMafQexFGKZdYE3UY8FeAthtEysYgw+wPsBdSLaLMaygHO
Etht4pjmTe1MLki/fQVDHtcXuOmm6oZM+UkpSQpzn7t6LDCAg4sU6qAXMtVuL9aFYjd58jFqpRMu
Jcc92IQtklcSpc9bOibVXOVKPXlmq2FAkGSZbQrRl6FsMFEumjQOID7igptUmZxAk2zSAT1F679G
mCnsSuEGWazvcUgOstm5QSY6KaXSkSuBszOb50EHwDVQ+SE1wlxJtas7ggIe6tRza81J6mmyziG2
3NSulQjmKmpqNIPDCs8wacRfWRv4cmzYddk2tqkR9/pBb++7CbAmwyBnH/DzvodFLQRBJNPU9OyW
YFID81YEkvUuspJ34a30NYcOvk63lW7LL/KPpjry2Bo2zcLqE5j7ipn7MM0yCcoG+mLAzDszcGy7
rru7vtTNt3Elhrm0aSaQMJsgpjaJ36Cq0xmNP4iz0xjloyDpPnDfOVq9qSwrkczlBWBGKBUANULw
EFl5eKgNLo/2prIAjYAg426iQZm5qUqGlkNJw/mN6CItXN0bQ3u56SwA7cZW/Bz9gGPjiMofUNFv
L+63ZObGGqSRmj6B5KhWPFgLp86/Xj+xbS9xtTj5s3LGhpiazQQRfzXZtHawb3YTUPcykISXnFCP
tx5GDStMYyW5AP2Q0MxAWmQGG3PHWdCWDlJwZB2ZXNCusKEDoskeXQawHgra93q7OnaBpdntKbgH
Y+1BqR1QvuO8kII4z2Dx6q9bN20lng0pciEV5CmGeOTfLT2QXZIkrta1HBu5lb8BBZSK/hdZRvzK
2MipV9Qq7LGTMhgrZa2wqiG5KdKvcYPhK+OgNdFh0XLO3m5dBJPoYPmDJTMRl33WlQz0BlUpQFcm
aXJ0BbBoebSr0uKJjLw+ok29NA1MAwDpDjlydoHgNZ3myDCgKj6dZWvt5U1/KeDgarvxpuXo5WYi
YC2NKtXK21Aj+EqY1kWFIRq8KkPRNJN2Y6t4GC209Q5jx13iLslHVfzgqCvdM9aTAru1jNEHSQNr
NLOnuWECGbIVaPlwdCksK7hM/4JZAb78HWB3OWe4mbJaC2TuYF/lpjGOEEinLfofIXBA4O9gjn9x
1dfI5dYeNrI7UFRQ20oiaKCwiZ+3dhaStAmEbPI6EfyNiuyYQ+fqYua2YeyKaXgctNAuUtNXkfC8
vrkbl8QkIt5cheDZVs9bsTrVKgoTRSlwFyU/8Csv2Is+mgl93uO6hbcNU6PrEk1dA0GfOcO+RO9p
XQWjN71PaFREIkm081v84Se4ydFWcS6+E+LQUp/50eccW6BtmDxcS0gXNQnNqOxdkVSEFfiRjGxJ
C7KiLniRlMIR5PFUCobsJciDGscUtMHqLpunLwjsvlVFsm/Gzo1rxOjJW1SlsZ0U6VOfTHspNG29
Rd1cbyylUWOL5LXdBDH8PRU8mCDlAbemkug2uKGgrr1bFwty8KORuFk05vuOVI9yL1dWr6ZHTY4O
FZTO1cf8p5pVst1D/ewxESM/mnLlHck/3aqT8qEWzdEKUyUGRCB4XJew2y1mtNMrw58TFTGA9GCM
4TETky9VJS6WBBZRsWwctRjdODV2QyI5dQem0gwfkseKO/bVKZisJiEP1/Vqww5+2m/GWgQo1Mkj
fZZntPuqwz1cBuAsCKC7e+QI2tJgjM+AaVQXwSLGBgmGWirjpA9IUCYk2Rthkd1UivldyjK0wRqj
akn9SA79JGO4zUTEkpRBYydViBIpOI0bQe7R0w6ohmow4XHWQ2FFQfM2Z33ogtlJfa1H8NYm4osZ
Y3AxWaJTXok3QQloSIL+MltZtCN6l3Zyrr6YoQEUrX7XxsJzkSv6D0VJtb0cxTlEg6UkDednudaP
ci4/t/GYWhFIFqxp0Ho7D5r5wVRb0UU6pbLVcXTh1sCoLolwyIV6tzTlgzANGIAyxtZBChP/SACc
Wzfcm3rqaBn6KLoysFQQyvlxBAjAdgT18ZLOTlGOuQtSZelXHtfFrRZPO3msSk/OW/zq5P36gWxM
w4D1T0ebDaBfAVOlM0cvg35XJkJAQBH82Mav6oLboRc2CKFz4UUqHg2wtRbibLXiL6FcdkHgjflx
aMDa2gV2mkenWgEAdY0ZzgKNiAVoiIc2slNj+pa3+fP1j71U08/fyqTETPAIq6C3JZ6AuUdEakhV
kaj0OgDnXRe0YQBh10WiUNwuAgIrRlKit/qsRTFmkozBVSPdAqQpiJif+7RwpL6yl6yyoiy8M5v+
nkQP2aBZ1ahbQf/Qmnui59AEHZQSCI1Am2Ff/zj6nn1+YOm3IcMP4BV8HZvjX0QpmII6A4oZaM2A
0gZsCE4r8qYECY1XECTJssmYf1ICfGAiuejhf06XYQZpAhQRb4/pb2HWYUo6HlI0DMDhY7kUw76R
0bTXS+fhH9rrGWUnMqKziyYoUEkHU0zB8RUufVnEOyuR0uenu6y7LFTSQfLwjNq6WjkVCJCAV885
oU0xhoKHGkPHBKMUjJguqcA2TyQMMCz2gvktfQ7dTqx5O0jjtIsdNClUqiGqOjLin+VEuVLFVTth
OaB6tIS3YE/nimDmEoRuvIrPRgcENu+3NHaSRzWLLClLSKt/Kb+MCTCVgaNDHszYgCfuzKvACz7O
c5VXlshO84C1OQ+mBULDStyVgWoTOFaI79xOql0je60DdAWW/gJOJRIV3hxHdkMAml2LVmf6c7WP
RBDBywtop3MrXQTLrGQnJ5O1jLedWch2LsBZTOWdNv7QxeLQt9VsdbHmRXldWJOaPVZ1922JA0fN
wWHwz0vyMoGrLMN/JRqQr1XmCJF7b4p0TgIvrm4TZIfyoNtrSsR53y+Dj89iNCbHL5Gc5MCGN8DK
oB1kB0Q7YI5rjxKgRQFbx1F/rjSqtys3VUk6YWxkSBPvBicEQrxga0fVB1oBQnCutItXgVkbc6mL
fEb2vhg1QITMbvOtBuXN8CW7WQ6wLD5dXYy01AN3QOvi8jFimUuel3KIGKsFgwmw/TUbi0R7leqL
bnnH88cv7DEjiv58tZ9pbmTNGC2apxaDlQvflez5Hz4pjAAmzZUncbFkaR6giQmebLcvm4lnqy6y
w4wIeoqrNSjCMi2l0AYU3ZmgDxJhRe6OL6UvP3aH0TOsaNfe9/d/0M57YY0ZyUy81mQZ8qIKtLF1
wSOu2K0NFnPptneJWzjTF/kmAXSNq57oYEMVosPV3OMu3rYfyYEXq25/ChD2MUOuKYrM7HMmg+W5
SorAW3qw0TetR3LdE4eSt9lU9z5ZzfOSf8u52Ow5nVBhMjy9s/Pcocg5pR+eRtkGRC0B6w5/my+7
DalMHU4kEOEQOxrM2hpjQdfWjABK8Yd98h66hkMrpOpr98K7e9QoXixPV+A/mXhlMef6WZfaYWnF
GdwatEP5QDmIZZ8yEHNfvIswlC7JRJRPDJC7wEZ/ljOaadNlcqKfPZT8cXpOz8iONaC0EfEfRBcj
iU+hQ254aNqXvC+QfG6HJiLms4DS/1lyUgA1VpWz4JxhN17jh/5Eibxie8BUeoP2TSRsT5U9vvG2
9jIeYCQzx0iSqSu1WTe9sTMOouIWmdJ4FeBzvxu9qt/meqh7fZR8mFK1g1tyG+rdj7lf0B/eF4fJ
SPdFWHzLy5K4Sm6CyVgO3SqXHlQhEkAMhvxy29WiuK9QdnGGeLH/uSGjxyVq1EFWWZ8SWW0hrnSg
lvYpZqUQcem8tsFLN4hu0EoE89xIgyGXNRFM2H30BGT39DWl7H7qYXo1D/C8uNjqW6ZzLZFRQ3XM
yzrTQEg/CqPbl6NPyhRNp6JPvhYZ4fTRXc6pMutjVE/KanmRTCrNNh6i+2Gv39CG/NjuHSMCNibN
+fBKh5etFmehACRATk0z4GZ+1vew0occXd0musm1X0LmgaeYIjRXX3p4KeOx/ECvabZT3sDDytGY
7atm/Fc0m9+usyCJNAWiFV/53hzL0Jsc4oIqwzNBAEvJnbrsgCzbH/RM061k7ZiqwobJKmDfLyK5
YJEo0+KiYlRfRvJqfg9MkeP5bYlAD6oq0+Ce9oV93tgx77oW+ZDAq8EymhWLrRnxv9nBtQxGYxZi
KFEkLsGZFL7/gdqEjwGh5/wQONKeUgNFh+l7h/wJPxe7dTXWohlrBUVqJH2eg7OFloEg0h1lB222
ODkkV+zsFuB08HB52CxnpWBPbi2XeWDj0ADV0gL7nO0NH/nD1NbfEgcsEn572/rDDehAXNFdXiJX
uUOxkPI9nSSLFmqqAw3NogM3Lb31KCLbhIElBYl/vIqfT7qYo7zFMSCSyAGp2C5y6QZhPHqyoH7X
lUBH0qpGXJ0a+0aqJbuLRN1eiix1q5JAy6OxdlvUyZHTaUBJ3ncgqjWG4DDmaAoqe8W/bqgvs/a4
8evPZXYQaNpDUgcwM0vavAdRrrsC6i/zICET24G8O2wLvy09oiU7Q93L6Ja24vzZHKuf1z+Ebgt7
kjrRgeqjAKYdFfTP2xZUna4kMb2DhvKgpOluAkd9nXj/WAqIuSSaEEDzj856EhmYAtCXVybgqEGG
LAbTdPBkqgVnUzdugwaHBSDldEjgoobWGbM4hi1J/F4MnSaBnQY4XYP6S1ZP1lTxOEboETFbh8IZ
Rn/w1CIjzC5KTAYYlixM/ayUHyqtdhIUr60mqn7WvcEDMty6chRKCxhBEjJfGtunpU/dnBfpkviD
Fz+mN/0pOdWuDgSVejc4xM53FLlHAcuheVvtQhBopDUIu5R3ilyUjS6abfgtgps7sPomRom7Sll6
GdCHviCJNoYZLcXw8+kj7ngdPdSpuNjqlSB68qvoCaiseh6lYexT2JrRz54ip/oi+oKv3JhAMNtf
19aNR+PTVjM54TxMiSTUcep3betEA9g7VF7u6ozNcG1FzIu/xFmnJJjy8OSsdaTZsLIStz0MajsT
pOeiSW5Qg7sz4/QF/0y0gqn/2pNmF/WT06gA30ciVhhySwlUK1QCS69REI+FB4QgaPvRJ91SQSBs
w4EPrUaRwbRrDF8rdQaBmuZ0hb7vB4D3L43fCMj3dLpblrMVTqinV7SQHsHpR+XIqjLBU3CBRtRp
kIV3siFzru/1ZTMNvTy/j5ZNqw1t2PXgbk79BbU2zR57J+8dZJuD5/ZbukeCCggrEnALX4IvsdO+
wX5wXb6NpwOjNoCP02EEMbzFOAmoyIwhSosAFVBBhWRVx9HNZCv6GrvTzfwtP9LBxdLDq6K+lIPN
D7S29G0tn3Egwi6M2jLJwOtn3qfDKRmVfxEQf1oh8zhqlZgHEiZTfHKIPmgKIHLkR9XXDzLIpUAH
y7uvG8mhT/IYw1ALTRlqAlZEDqrXPEXeO+1AoQRC0ct1/dkyQeu9YyxDkqBWlqtR7ItoTm6X56X8
aZiPYs0RcznKBDVVJRRDDASkygVHX5kgTJYSLfUln/YUNnetH+yNPQ0LZLv0Kugp8mw8r+aySfiz
WHYK2jTVphWzFG/MPjjUB7xj6JvfGR+BbHXwp0D/bEtf9HuK5awnlnDf/fzn3ZTMJzAeQt4FqMfX
Wewne7Q0pnbpJ8TSX8THZrYmt3DnGyPyUPy6fq5UI1n7uNrvc451ZfHjSQjm0sCdLJsSc2LPRl1Z
WscJ9jYv3u9DZfsJxrBMZ8DapD5av70MpeeZB8OylQte6805nF6tQ9OzoQPEGGzLg2Sjg94S37rd
iBRU8x2O8L8IRTC7pGBAANEOWlmY2xBLQI6SAiX2o710WJzRRmvPUUb+maJgzsDCNB8oMjDUhSd5
Yysh2RBlIH7Ci2TTX3mfIr9ZqDFuvHAnxhZFTEltgJfgj54INeFHP1sicQFoUykWe0GPOvYLkDYj
iJyMzu5M1R6S1+tKuHV66DwzMYKpw/9VDEb30eRr6IaCEejWDXwMm8o3xh4cqM74gQzxH+QBNvyc
T/KY5ApQReM2RseE32Es2lZgPGFmnqfD4MaA6OPyR27v4O/lMQ9fX6ZSZTRYnjwj5gHvVINC/fUt
VDaSiJ+WRL9hdQGmIFJCQcWS5FgHB9o06X7Qo8KvgT4y09F4ooVZbglZWDjiML8WRnaH+R4n7TBp
Es8Ysa2zgzAb74Uk36bZ8j0ozadQ7Py8l/yoJscuNXI7GgWrDie3BrsC2v9PaKS3yFCfpiJ5QkHU
i8TBagXzBjMQrihFp0EiP2stby1DVEBIgkH3ZdpFsWmdo8JudkotuFeT8lnoRa/TSuINku7mavPr
+u5svF4GsrhIiCPrA7Q7agVXm4MRkASthQP82km2yqp9qAIMqFezT6LauS7qsqYvoyl9JYt+y0pW
MxR6kYHhzFdKrftQBTPx9bnuD3qHhouUTDsk7S2BSKU1JNVeCyZ/CbV9nPtaXpMXoRj26PREc3v8
jI7gxNF07QCBHIu8lQn79JWMBUN4F7UFtSMAmv1a/1iO6DRQMqtwEg/FVrgRom0MSHdLfLrljcuH
Cy0hg6+hAd1k0+ql1KJUX/fAO6hhN8Mdrh44E8oSZLHESQ7/mC2BnoeKTjZwhpiGzFavh6lKxYks
sNVt74hj40TTw/Uj33hD1xJY13qORqmeBSyo6lRLlBAmipqdoVn8upitXMYnOayVTIdaAgR+7NP3
JrnXb6YbtBj5g2seOniX+gdH3uZB/d45nbGSjYYgRSqL2DfbsD5o5QJ33ax2AJ1ugG0+32Uq5jKl
/qnt49fY3AtJ9TaStOMsW7n0UD6tmjGepJ9qRUfSxh/TL0Hzveheri+T9/vpz1f3dRgSQwOtVuz3
kYAW/xe9ersuYCPs+bQAxviUStsH1VT/FVTTnOWf0bdsZZjB04WeTeRk4B+wDaOqPgR1gZoJgneM
OVcW+ZkYVj5ZveKYtgYfsrNnyS0rxwit+SY68KpJm9dAwzstghIF6UFGPeMgmmkCDC9QcIjz+2b5
LoacjAFPBKORfR+UpJdATkNA6SJgqFoeF2uceX1ZmyqxWgmjcpMqlWUjYiVkOkVyaaV6YV3Xia0y
piGBBZ1WkDDJxFYiqo7MY6TrcKq84Zi7w24AVG2DHFLMjxK3lrOSxZYeGt1sOoBtYzl+/lrsmz1V
Qv0l3OsPipd7xq3mcla39d6uJTKqAFehyM0CEivHvKsRv6Dl/W8Q0jyzR9FpjwF6QoT9wIW65olm
VGQAk2pqLEaMbKEFsGdbv1mwv8WTeUublkhHUWkgmBdB8g6UbcZq9SlVkskwvfAWLXPetAt2xe3f
fI0cX2+rdoYsioTOVpSxUDFmHu98EYs8w4y5V3ylLJ89HlD5Ntgde0fyMjf0PnijPPQXMlEiBKoq
5QLC48UmRYGcFUZajguhR6GNuYxGfWngvGF6Qas6jvLwZDH+00zaDll0tFGr73Ou3sWV5CndfRxJ
bjD+vK6nmxdDRAs6vAMQSsuM6ZeqeR5iCbpSFZWbzC+Fyo3XtlfzWwS1aKvXJda7VidLmPjxa7af
3XiXHkjikI/5Tn4MCqSR44/qIOwLMCbwuhC3Ssg4td+ymZ0ccuTjlTDAw/M9/4HOWTeH9BQloz5y
/2qq50GsbW0ogiddgVdH4AQzimlWNVrTCSQO5LaKR6vizjhuutcqetig+ujSvWx6NKbGNCNJRd1Y
OUTGvs8d1UtdYy8+CCf1YIhO/41i2ucOGuv4oSM9L/YmqDpQ7U00012O1wSAtK/aPE38vHvDLZjG
3haT++tquenoIdiGlwyaO8y2MHpZNVMqNWmW+OlsGblbLxhwoUT14MgRwcVgC6o3cKcxNs9uJZTR
VH0YSFfFdeJnQ9zvliEw7DIdeVTTPCmMTo5CEQloE0R5ZU51T0hruCip8I/HrOHzrzeQ0UNJGGUE
YYjBwhE4f2L3HCLnznnCN1eCMWQZMBsEGW3mjZOnIs+LETLUarAK/VsBXJ7renC2PxfKZmgYbkKa
iTrin40HKnyYMR6RN0BL2atxqDygFXwBFMWDeKOi1wqVp/ww32aeBPQjR/XD+3Ev3QS3yUE4JHgG
zGNGaSV60FvAVeLNJG6aFxQa//N1bM40bapCiWjSZga5UmvXfvUkPBpHynFQev1b9p2X7t6qYRhr
icyWC5HUzUGFp4EOnGuLTZ/Z6C26q566LxWGL9VD6RCUXhwZ8JkdCnFcc755/VdrZryLvJcLterw
BRgQSTXA3VUfCJkpIbQTofk3sPp99gcpuK0QYr1wxiHt8qps+6z5TwgxILNJGSB5HDdbj9VaDGN3
DAJSHU2DmEgqnXyYnchMAUj+1GqPpOC48ttGbrWVjL2pM1OpphFbSQdo69bCpKKl3MsPxWPmpk+Z
zfXQ6NlcuU3n0sPqKYaZCQK1h74qD80xRdoh/EnuhJPg557+TebZcJ40xgQlddFNSoe91B5o3y7t
bep2tZPvAWp9w2sh5N4MppRqxpUA1wzSzpu5WCgRIy+N4aKDInuAt3Zb4DE0izVg/KuwWkyVuLzw
j3ugjLWqGqMvJJBJoHI+A783PQzEAkW0Jfilh6IJvxflkmCGmvnfKnTeldWJ9jqQCkN6Lf6i9ant
ad8d1Tv0oXr1T8GuHQwUybZ2o8LzDyyEv7vsxOvRuRyBZT6CMUqqHtbGQvARFAuLdokq1mJHu87n
9UzyNvgMKLxabhLMYOocoMDEjwYLOWtoFfLkvtoAthx1MY9b59h+4/5r4s8HsJLYdXkdDzJdmx/f
zmBcFK3EaXb9++AiDkCXfc0ZKOYYunPb6Fqg1uXSpFMdqhI7FB9GWbIX8xQWjynwPvPQfDQ7blcg
tZ5XDIPEWCJ5KGN0sSB/l+zjnfAWgSOwc2cn3ff7Cl1dhMcce4n8zKgM4wRFmiYIAq0HnG9KY0UY
6j9zmMm7XgH1KYUlyjqrcdUD0Mbrjyz8I+Qp7v1hbFQ51aKeG+fvAKclKknd0/wqgv00fomRMRJB
TBW5wq80tkaH/jF0UEfgphnpaq9tP2O7slqHJ0EtZfoKLEAQUy030xsKefvpQNsis4P+LS64JV+e
+8JmYAJj7vJEnWLfOJ3Qt7NfdhVg7Iof6nmh/yolsrJVbBJmapWwLouz7yIdqmfJVbFOA6VCHbPV
ya72KCkUVyo1Plf2VmaMExrRUqGhqt19xSN7m8FXUT5kai9Sz/y47q5upkDWS2ScIzWT8l4LkOgc
D8aBOoTGnuICkiO/lYNnC9l0S1WMYVGZ2M7qXX0y36llKn30SY6O6YP76Z8zOHy+smyqIAfT8wC6
VGiL+lwYz/z2Vs4tkBkj1C+AadSMCm+Z4FYyeVNGP5zRPILBM84xcXxYlmMwAH+51lPHS3qQ98Yp
eU53hTPspsdmJz+Yfntf+f+rb8BO2gMoKihzbaYOLIhFvOGLJFjBh3waXLR9ElA6Nzy4Ra6GsGal
m/RUUKg2Aq8BABFO/hPZVngCQE049DuJV1HjbSvj/hBJQ+5bw7Z+fQXBaPMs007Bj59UovxjeBH4
3ewcF5OlepLUQUs76v40Tu8uTgSwFgMN9OIBw2JcqA+OfrLhbqilSqC1CaoLsom7PVZ4EErFEYwZ
FXoMm1scLeU8yiy9k17JBRgasJ3564SlYdzuL35PyobQADWB29TBWyAbYw3goy0MLJAsu3AmmOKs
rDLILLHQdpy1ceIshYmzKr0ArFWOtQXf59cK43ZW4oWn3iPo4Oj80knvQUMDI2Zy0Lt4d4IlwQW4
b9FL4KXENQwa6zyg6TZuuR+P595x/tAkb6V001f+XASI2qU2IZBSCo0oQtGOlfAQHGuQdXshUvHj
l8mnBoAXqnNcV4XxbQKcJOaMcf2r8ruQfc0KiWdHeQrDGBhTa/ux1KKA8neI1mxLtd2CEye3tX31
Kz5iROm2eUw9XhaEe4iMoZHiWakFmncxUsvwFVdAGQzwwi1Iu8u96EbgakZrwf94H1VmtLdeYlmp
WuznX8YG0frNsAv9hTYK7MadwFPVTeNGUWiAHLYBfyMFVTyThK7yVOxVT9zpLrlDAQeBTuhEPudG
bhrvlTTmLEHWIRUqdSdK0cf05vgDA74wpsC6ny20DEwZ5kapB8xNSmwGPCvBzGGaWohqo4ZlEp/M
toBZcA8dUDfdnXwE4v6LicB9wftcuIv7R/1knG1mOT0EoYtBxI7uCAzkusOzujP2NH4lx/aOnzzf
vJO/F8u2eQ0BEXJVxWLr/l1u3see8wZv3sjV76eLXVkbJdMmPcvw+5cYCM7EmG/KTs1sMLR5YNLk
3H+OyhjMeyEHbRNKJVVQ8ZRMx05+SOT/cT3MOyHVo5aZGbRyak6q+n0uzV3Wm3bQZN51/edoIdsf
ZQjL34kUxafV4WHXuC0An3gZDN75M69BU/Vimk3wcc3qVAiin+QNZyE8CYzVJ3NCljqDOpdL7aLv
3s147UTb5nelZIypWNJJkoQCXhe9McixwesSbg0ns0y/cJuf/87cr+QxFkIcwlBeWuhZdjRgGaq7
xNEfze/VDwDWWf3b8u26Kkj0+y9Cxt/yWGKFoJ0XLa5R4UqO9SuKy7fCjXinPNSvZujIT62b3tJ6
W66AoGqwjfgFYFcY9LYzK41cFUmhEJMy1z9pO1RffRITxWrBTHmOcA/M3QQiaTwGYMryloNsP6EZ
m+sJbqf0VvIYO4IOR7SRiZCX7KcjvQ6Z1eFCSLt/MQFjoJj9n0eOHW3KTK3IMKES+2j7w0STZnXj
M2fvODaRHfEWW1OUxxAiVKvYawfFBYItaLYU69sXwVdtOmb7r1yv1aqo5VyZ4VZfzLIqU2hsGO+X
bLGlcrA4y6LuxjUtZUxJ3ARJL9EjKkLf0KOd1peWFL2JKQURegnE+2DurDodeXJ5t4MxMFMvRmpk
QG5w0haQbmkH0SkPqADBO0H/K1Kjy6/0o/aaEzfHv5nLWW0rY3gA+dsbwG2jWolhj8iagWoh2ePj
XziE2h08agyAmomVftNu4jtzzztXnukzGVPUCnMsywt0abTT226v3gxIUoJ5F/TCezoBGz8ZPOjM
rdbw1RVBz+pnZeqEVg3LEGk6FWAeNMide5TbYri6kz9gBvh/szUowX+Wh5hTbUFnTkMkZMxQMTlW
3nCDfm3wDSAfKpb2uJP3HG2+frQGYQyOWA8zqWocLQWzJCCoX97InnilI3GRF6iC/v8XxyCM25Il
c7DEBOa9S1G2Jm+ijIlpAB1qPThD3q+v6/prbBD685UhiGVVSgSqL1WU21WtW13Kcdx5EhhTEwyZ
GVa0YmkAoq/q3tuEg8wsXbefaLD8vIYsm5u0yLEG7dSD9lRxVdyyk2CHhxE0iWdNHCw67EHT4/Je
OqORlPibfi9+/G/bydgeDDLqmKTp0XsyBbaaLyBVijke53WnFvATn1ertlVBMloRgJ9uh7NuLYq8
r03v+kJ4Ulg70pp1XsaQEo/gjwV0dw60Ssm5LoTjNYCq5PNaqiE1o0CGFOVB7TETlLrpS2qDzuhB
8NEoYZEdzzfkrOucIF/p+9ANslieM6tgj1W7m7lBI3/G0UieEMZWRNUyiq0IJ3qMQyvXj0mNIU5A
hHB2j9qBK3bi/Bas1pJ35VTIDW6WijZKIBn1J+Nee0Iu81z360488CmeoT8f50ogwhzMtdPmjvmQ
38ooQmU3s0fRFahLqfKUg2MGWRiDySySRKNdhqNd7MvW6gtkiPd0EGEAKqal/8p2zUPscZ9QejrX
tpUxJwqZJrmgac3WpZC3tHkEmG+uTrN+Tzx9/H/2VFZBBAKYZEACfL4CC6nnYlLRhwsoAOMg74Yd
Hs7SKumwGCZtucBTW+ZYI+iFAjwEyHPYAL9VjaTUjSrxwyxF8x/GeRdeKWFL/dciGPXv+6KPAwFZ
N9DW/sibZL+okBMRHpnC1iSqoQEdGEDSMkAP2Rk/MQP0mkYTUKJoLe+ih9DLm94wHIVQJ/sl/lKO
lW/e89oJqOlj9WMt9f84u64duZFl+UUE6M0rbfsePyO9EDIreu/59Teqda6GXc3TtUcLLHaBNdks
k5UmMoJywPrYQ3oR8mgI8vxd4yWehOl7kQ0YWTuHSzuUC+Yx3N5VERJlGXO2A9p0dm7n58rLjokF
LOwp2QaFGZ+giLORvgw7SLuCcMhi+Jj1vfyzxDR+QwmC/4zmDEJu6qC0n5TRHlroO9SD9pGWQKu2
w14L/KMBbiIomUAEVh23wZAffAMUzKzW2Npbv1iUy5Tw0gXl1STrAxY/M5rQaefmlywrwA+CaXYe
e9a0+BrVhA5JK/DWgEvllmpCqDgV/MJwsbU9OM3TGJrdqXg03MrjejPlbBAj7AiU1d+Lh/QRLZ3W
BFPzCwbGwAhWHw1AzUqL5YdX92TxoygHlfmZzpezij4PXxwNFdWzRrKFenbu7/2qGbBsgMhNwFge
PayC//FkpLwMICtk5MDU1226WDgq1cP/bgasrxChhPsjq3ztAGNfwBmbQVWiVLsBIruFk+eMSvXa
jV2aoG7sHPqpZnBDjHdrPHQoFnRueZLZY3NrK7a0Q93Yrsv0uikR/WFiz40HE9xVHfxDW5u1CuZX
AJ0SDBzzX8HccH8NVwMpEO0ZCraJcNhQKcPU9FyR5jkWESlYtKkSsz0HjmqHJ9WNd/Mr98Aqi4tr
z7MGKSYDfLM8BmfJYixu4swVoyzU0W9kV7RP7XYrbSAgYkFg55e2Jwy0vdOTlselJeBe8F0AUhDx
DWbXbO1VW/4Y6kqIM8/NQLKTUKh4y/0zGVnMLIwsxof2W/fSHtmML6vQnKVN6uA2KqaplAhMPsIP
0ZLs5AmpqC+bfoppDx3SnKbkgb/YzlFzhM/sU0z2mtEHBgnYDKRrpRaiC3LRIkAYQe1FOamZFtW4
Q2jIfmR+9xHr/jMa+h+Boe6aPtxCN9TWC92OZxZt+OrKL0xTK98J7Sykoh57UqWYTfAPl7P0QFaR
k8uvoxa66hR1GhIUq4LU5K0JXJ2Fl5+7E0G6IctDa7QFF2JzVoAaiFxm42ntyVmap7yHyNVS3UWI
mFp77Kz8BUP9tvgqbFTgubvMQuFsOChoBbPCqNVaDvgLdZC2yYJ6o0cnx5VkpNMEwz/yLUHfQt8A
VcEBoeFfs/XCGOiHwaipYj6EWuhSH7liisQYkS+Bh0aOXpoNBJwEp/a4l2LDcFprAc7SHLWwiV8n
kIyE0woF4IsNkz9e9lOweXfashX3VkPtpT3KPattwoG9h7yb3oCe/rjvrclVdljMCzkw4+vWjs3C
Gg39CKp60lSpjpG+9HY97VHWBddym+81Tz4kOC381/aRXRlfu49Ls1RxTKy0am4GkGMl8ccgHgxU
Wxkftub4gekFrxz0a0D7RVlIZnDaJkqTXD6MO2P4crZLN7Yx4tCb8Vv24pvGG7j2zsKWYXkt4V1a
Jgdq8eRkPrQkeBHfJnvIpkN9Q5rOxM2jspwpTgkwtcuq6a6uJ2a0VMKIpPAKdSeUPtKGdAS1WaY2
jsxVeNVxTxhrunpWdLAKEEodkPlT/ruOh6QW1DLxqgigj6rpIFQyvoP4zhlBxXx/FdeCFB2BAjoa
ElQDaFAln4RRKI9y7PnxLhw+huysS9/vm1gNRxY2aCQlF4Wx6A8VuHoOBOSeuyBWFlAK+biUJ5zS
EziTOXe2+k4srVIHEzQO8hzK+LLebbfRKckw/CED49h+B4ug4cw7Mkob5Gb7FD2Itvhevd//7NVd
/FxZiTqekDWcWq4GmUQHuVKgeMxA+NIE0Bqsaud/t2RANoUXibgSlHGuL4LetLxfqCUotANuE4Ht
PjX4x0YKTSNmoL1Xc+ylKfLRiztXYB8VPlVIYy/fzmi1FZb8AJy3NT4SBgp0OPdqbLFg7WuHdGmV
unVR1NaN0fbwYp1qC7rulnxp1xELMrNuRjYkDClC9otu7imVooy5DIcSZ4+tlJmTBH1k5fH+Zq2e
SwMDl/9vhbiYxRJ2kJUx9C5CdHZITqFoCm7mdJXJAc05e2Qg2HgCoYcN4bZNJKBZapQM97J6H5e/
gDovg2oYmQb+aoQwvJX+rJ58L3P8bWtOmO8DaiZyO1ZKsuY3lyapcxMaaYfpcoSk/DSbwtSZReXc
X1eJxAd0IWZpgjokVRCORaMjPqr9ZDuGooX559AGwa5mdj4iJilE4hUqill1shM0YGINC6cP9DM/
qc+QktjUcmarsbHtG6hnyZnbNvlunsVtPsxW4Vd7DmRY1hT5ULkpHEHqPvow5c085iyMWx862Xjn
fHDAxDVISpUahNZ6+zAj6jZq9dSE4knVfQadHPMsUTFTHpV+UFU4Sz2Q/h/cGVxB3Vco8gHkEO0M
BxN1s5UchNzpJ3MGox3PrkutJRvLZafCqL5s5jRNgMKsahMSS1vMPIK9YtxzVgq5n4MC5pFdB0GJ
0tJPxsF/jWP7/savDtf/+QVQmKXaBkXb8UOqYRFIthtsIFREEIuynb/VDrlH9ZHbMithq6cN7yW4
YRVIrtF1CsFQBGVUMSZO7pAIHGFsj9+VTfQVpdtDvukxjlJb03sx2zPLTa074YVtatdRyG0luWtw
0u36QCip2204AJGaeLUzOkEKoCaEH5kFDdYnUzstNTUM9yi28VDc0jVtX8yY9Ylf1Lxw46o9+0nK
uNOrDvnPh2Jrr10l13C5PKAl6ZXgG82rN2gmmUM/sKqa5CW+8RwLM1SkIBQxFweg9sReDs5vWeQa
eshEQS9wWVO4l5rkPWtUXCAZs6S1Erzv77RK2jeNqSBiDczU5U4dlMSsycZ9+epHZh2RJ3WDJ5UJ
0SHu8N7PoGpEoKwqlKC6fHRvc2D7QLZ1Uhqr/E5EGbPelBCYxZiXt7Lv9y8syzL1ACZZFBiJgAUQ
89xNphB0vP68ifwejy7CJEVVNNaLR47mvY+lXjyx6Ka8qfA2EIXNYld4o+BEX9XBVMFDXp+6h+IZ
044/ayCheE9iKfeuP7iLA0a9frHSSEpVgA5YPqqKGf+sHxInCqyGM0WUa0WzC83wEanEz/sLzbRL
PYllKvBTEWKPCZNFY3HPEDMFez4ZGxnsjMyUsorRrIWmXJMg+5i1NlBbJXzEv7shpFzwN2kYyVZ+
e1/kLteOweDDsOJSmOFT9Z+GS57jUmVUiVcjlk8TdDO69muALmqcUmGszKRDJZE1UM1YK7r5bKSZ
EFQtvFsH/Wi9TOzKN0w9QmTbzGaeiJY4547RfWUcCuLNbu8CBMhESLiB25y6C43azlElgfIW5W9c
/MYqgH8n4+nihjWevr6Gn6aoc19WxdgGPUypRfsAlup9UBYv9z9n3Z0iTQZNMen90XNl/NyWUtZr
sad/NXKzh0hD/QJ1NeLGM497Ux8Mp0O1uekhXAm3yoNihJWerEcgi99A1mER0k9NGxfiLBAW4WBD
AGYRJNDGzBRfWifcYKLg1X+Svtz/8FUvurBJbSMEB/N6NODSinh0tB763EpgJeoPBeSYnOLdN7bm
SQBkA3U8yMp46YY7I0gGP0W5mZSveItgaKPRBOcnhsV7J8VpdRA2s/KUldcfVDjEGHI/8E1SX5gJ
ISenUpF4TZLYM3SeZaI4MIwO49tWnv8rO9Qp7dUx16cMJ2jYzQWmtAXws5YOZrQRRCH/YoaOK/f+
yh7llZUwnsVBAzdT8qvbEbUpzA3IZn2O3cIyrO4jeCEzE+HjeGT3aS5NcOr2XxmnHHTUhmnJz0il
s8kUvc6Jv0ADt31R8fz7gAfnldX/SgFTRLzOctprFewr25TXrv1wHmSwO3r1R+eQ56GsPOhOaRcl
EP1JBIP50/29XXFAS4v0DAwYDuK+aJHRp5oEGdkfavfPfQOMvbxRiRBkuVc53Py+/sB0nzlwP3RQ
pFeocIkjKFx60WzF9/s21yrXV19FDvTC3QiSAdC8ilYTSXj0yuq8zJsfZ8uHHge6/qze3pp7u7JH
hYpgGWs6YUQ7jdSuCUl6XmyJ8E84b8nMee5w2xSMDQVDbXQl37gyS3lVpZaCOgnwmYYE/ZYePZ32
rMW7wX9sNM6qk7f7y7rubsARBWUvA7rvVBZQQ0ii5TLyLsK39cmLWoOCN2VUf9Y4H/FRn1aovRv5
JgZBmgjGlkPyJtem8RF+AXhAMEPMoclmJJokNhvfasCbdn+Dlb2yTu2kDGmaTiaFtJqrn4ZwcvFo
PUj9sB8U9bsycZgM6HpLFQM308D/W0uulM8HVY3OSIGZ+kArkcjVr6E2eIrUcFQKRHGBmNshoN81
RF2kOrfSSbSU4smo3oYA6jMNZxlJZN/f7pX388o49brESpQWfUrez2w6J1BVMznVt1pfOsxc6kWT
JJr3DbLOF/XMFJw8QG4A50tS3xrQ1Af+thkSxlexjFBvSxJwo1rk2OA86CHZoFlo8aI4pDPMXKLf
22fk8xhTz0gQqSlIVLB6/K5C7tgc681E5APPLETcWonrap+oR0NsRa3oDRkETuf8ZXweXo0G4RWI
UofXEJrzo1W/VQ/11/YfrXVDJ31ljYmTbbnzpfR0TTmJfd1BNdwD/MrkssqECJyZIN4qfO/+AVlD
Li8/1aA8kAQR4qRUYYqw4whn4YFEs9GG/0WCWf1LYnGvzSE5zFAuQXmJzOIGz0T1L3KZ1QHihu59
NeWm/D7TkjbBTyFgUlLemr8HnnF5qFOPxefCOLR03R0lpUEdyBIbYB3SlK/69B4rjEdzjcLlanEp
Z9MMIFcveTRg04MBQj6kA06GbBw+typMDueo2k5bDNe43Ib7mZy7LdH/YMV+xMi9ZaWcTg7MTqlF
FRTRwsQuwG2q8YwODWstKS8zCtloDFCu8hpATuQcrDBS6WgG4638L6Hcn/tPlz+TpG1nUcGWDVZ0
IvoNFdLI/F01dTPeiEwugzWmkqvdo/yNOA+VFhF7KbpOqBp58lk3Uc+3IltlIOpZF55yOLLMyaGA
XUKrYqNC96wSBrPnoBbMnk26/wAadH0zDac0gdAfwY72BzKU1EO8ZLayh3T3d8G3hIzfAEpLAoPx
ddCoDFLVZDIoKgfNIsWZukO9kURxcbLh7fmIWhDjkVg9ip8W6eC7MvKpzn0MrgiNbqVFa1XKm8Kz
ssS1ajha5X8+jA7BlTxIgyHFiUcvbQYvE8T0oKhnBQ6BAgQpOBp8swJyhQgU/Q0a6Mo45SeDRK/5
SlWIV4m+Ef5iwmszb2bAgX5koU3okBJXY37zatohgfAa7D0XRurrzRxa0IbPBtppvVtvIVpuAHbv
m4QlerTCE+CFgVWdy6P/PWyQm0+b/sv9p2rVjy3sU9dR1dPGnzrQencV6D248TWSOcY1vM1yiJgb
Snso7KAIcINMCKChxkujCuJ8kHyJ6amy2k2WuOBt3GSuFERsgikS/V55Z2IRl0MXAJ0UJJV6f+eh
rtOR42ZXPoLXyoomYJ5A1HwkmRX/b3Q+b8sqlEXq+Ax8gFupwiKRUREBWAGvOPdGyipEdDr4Icl/
UayibFI5wCChN8ob5CvhBcQjYeYMLSU5Z166JzLlWgWcPMsX3BxYGAUWVpMF3FTlpn7ECXIqiBCU
dPW5Mw1xHw67IvsyRGhLipGVyfizmxn+R7zoHVAbCpwOrIHeGGw+NLil1zCJCKY/zOXNMrgaqviU
N214lmqgB6VWz7eB3k7OPIynKQ1LS0aRQBxHwQbpLmDcMyAjbazUDvrlgEsOLpQNRCub5cyU5v7r
bAQQ0sS2SdxRauTNyCkHiJl/C9WmNvMq9p25Et6KttZNuYAklJqIwUPDCSPA2dNs93MhOKVfb2S/
iM1ODA5z7P8ISuU5k0WvDmtXSdR3rgp/+UKJtpequX0TfQQR0I1xutP9bNOI3WBVfg489jgbUHtR
+PYR6/9aVFzi+BoY+eKGK70yMqy8yxJrmIvGMfo8tWpFdgVUZyEw0ILAPlYFNMllfcuXSulKSqwe
pF5FOirDf8Y1IqTGF0+C1G9maQBrI9c8S4OxyYi8TJIb0RmnKs5Mv+kqzmzVRGtMQJbCbWnwBwi8
JCdD5OMHOeYTZ4xF1e2yUDvkZce5Sa/IphwrOO9jrpk6N41224ndXtOTA88lvlVNKrx3FoFWOe/y
05BAkt7kxC6xx6A9RmK7HZKodXtdM0xVnmI7S2fVMbS02HCJyGFEQXzmxFyw5YqfTC2ZFC8GV4nL
p5oXyhOmkJMMWHOhhVJkEAIQ1OWDclCUDv+VbMVjZ4dCzttQeOoehjJ3KjkYjrkWZcfUh1r7PCfH
ZOSfuBE4RQNEr8M0WarfhXagZueSHxy/9mfsOWhYSk7a1XkC+cEU8wA+11vl6G+5CeNSfWYJgcCb
vagkr3Gn/YSMQYj6ETTUsrZ+LueGyLB2ku2jFHOQBQBAlUo4BknM21NRxFt1mMbjEE9S5ITzzHlN
HOQfk68mKAk1jXTiNG0XzrKXZI2nkWS+mSfeEroYB6Lea+P4yhez14f1Ke4ntB2UbgOm9VdODJ8n
rEONgLUfQcLaolE5RfzZL6D63Bez1XIpoIzxAB+p++i1+7XuhX63g3jgJhnHzMrl0Z7UCqrYtVeW
8S4NCrsI++cMeEI3LGrO1fUsBWVGWFhl2nhTJWBhVCGyu7wv7aYReC8efQF9kc5S1bmy6rj9wvtD
azd47cMM/47agiTMGE611D+DhhzV8KmD9FXfH/PAt+M+2wQhb7azFNo8lz6IIOSOkv6sqOkeDTIH
jYrUGqcg9OJEPgiTZqeh+CRC+GkouPcoVt6CJv4IBAmSvmmk7mJBG3ur0/TJEcc0sKOiOHB+8OT3
/hlc/45WJBv4hV1VzyA9Tptk2yj8zgiMUyMFz6FfpJYvZuciGNzWD6Z3dcj5f4qg6R/FWNxPEVdY
delvoCiwCWdhNrmRi208uZkDuDeucJijeSdJqStUpWHef9tvY21ADgHaxOwAHkIN3OnXwUWUT+PU
9aMI8D5mm7/lLtGX593hpWXyF9/mEZQt6jHSo35o8upii7cUIu49bkgIPL4Bt4EEjNmqWXnjrz6O
RDaL2ilKb9kMhy9Ck3pwJHDOoFUEKG6E6YRcdfsndvn0NvO8fKOMpw/zAYpB46hVMasCUZpEt8Yc
CH+U3DqykVdgIkTyUcUYTVL4A07nAW+Hdkob09/rwBUxUXS3RRvqh1BRm9IbVS70+CGyl0KM6Ddx
UPXARor8lyP0+clUshEFc22UMSxdqPwujBzJNtzkOzZF0W1H4/qraGS1pEaTUvuwRfAUBnDcoxtt
sh0RE5TBwgrlEE932du6Fp/iJP35Rppfr8fzOSY87Mbb5gQ9ZaILD7ygCSYmxI5/Qe1LfSd1LfVa
7uQmgD2CUlEw8boPnN4kGinppnvpj4PJqlbcFv4pk9TtbLKel+PmsrQoSL1wojklICNB8d0xdsNz
WCPLyD2m2RtIGWWWuqNKLUIYr4LZ4OR71c7fdq7/EaMjxUIr3GpTwBJ4QuHmoGIIRRHqnMptZhRz
rJBzOoKrAnLCEE3OzHmbfS3R44SGKZQcXpFwPGtQAt4jPrzva2/yqGv7NMggTXuob9Sw30oTppNq
l+ckBkaQXGoqBl5+4uWqLhxezGPaTfdhQlHPufiAbifwNlHkNF2wgS6lKSPNuf9Ra05d45G6STyw
61AboIrQnZjWcpDzPPxMlyAp5x9+Y0EahDkBeNH+TWXtdgCNoP0XRinnJgZp1xoljMbb8KHEKOxL
dhImt0s2/pGI1kmb8UDGBNDoTDztaLRPko7o1/QDJx4vwIDUYqmrrGQ9V7+JOl4NxiX5bsJvAoTQ
nbTJllO0loQvcYoRXr81UaNzxF5mrf9NBet6KWiPGAa9ClcPs90EyWu73sogKPHt9H32kDwg5UpR
HyA8QqxC7m0thrJMZdARBLQ5Ib1YdiLpJal+ghvld5Ups43aDHoP6sdIbUnRmvW2347gUdYpDynn
aRwh2+Pd+qPKbKm2A0Ri5/rge2CxHGuMJOZuu5HPhGbeqQ6+f87GveBAwusvaAOo30K5TrFXc3Bz
4LeAIAbTRaGL3QZN6KVoz173m0IisQYNOQn6ZMBK0G9RkWq92pQzdnyXb9HB2gsn0pkVjuxVXj1c
GmJoiOkKPCoF1wHUqOsYT8kn3o0Exc2kvTQ+J1K7F+XNfS9yUz28fNIfO7RrVPMJ+asMO10Wm3OU
P3Ai5N8hp3PfzLqz+vwe2j/WYSmHEwc7kmiN8BMcqaNhShfsp4gf8hIckqxa7IrXJ3sl6CoBsN0g
sOIJ+aJcCChM9prVGE+ZyhLtWVu8pQWyiQunH+Vlo9YNTp+oZqhjdVY3V1ttYjSsbufhsUdLM5Sj
T+ai1gqwgKCdYUXfashg51sUlGLrp5Jb3Eb5ASw2AQsFDjgYfqEhIT77gQ3l4y+Yf60htsYWtWB9
OfUM+HqVx+OEtVWznz5ICopKNiefBcEmH0Y9qlcfTl0CKYuqClwU4A/jZ09PoVGLKaptr6c2RLQ2
aiOyVL/XQrGlRVqyNNMjLmhBtoXaZAfUwI+LVr0LUYnSmk+EcwAycn9BR3K9wRrlz7MqrKeanNTx
Q9XIJLlHFLPLzJ7f8IK4rIuxFo9dfSXlwQHuygKerKvsGWfDrG21xpXMyQviCZ40oKCOv+yIMua/
iOjXnuvFcdYonz0DxadX3MU6jNrBo/ilTu38HWCeBhR8nuaVsxk7nN0Wrs874aFnnavLqNbtwVJV
EX+AaoFGM5at3jQ1/omLaYpKt6q3CxwdbI2qOQ2W+iK+TD8IDTORnewgzGwq2116CtDaYDXeVx0j
iuB/fgoVhSP14YWII14qMWVP3WUOucbjU/fBuzlREmE4/LVEDpv/aZBc7YXTypQmKOGIES09E5R0
ZF6GSdxy7/+sbPEj/paeCP2hwZaCXHcan5YpdykKHEhE8NohDci3aWfFL2TZAyey5slSvPAJAYvH
POzkMN/ba8p7FmXZCDIJEWp7+hXs571hRdsCGib/Jjj6Lw7k8xspxziqvBJyPaz1bhBZ0663y4dk
BwI7dFFTEMcYu9RJPRZ6Yi1LvtpUylOWSWLUgKHzyFqBduoh2qHbnTtFlxgwYDbYV2PAxSGiY982
TMp6IIs6n9MDiKER+cGH4G9UxW0DL34gyk4+2p5R4DWhDRqOAiMHxUP0UDzEbCqG9af+z6rTgVlT
Jl0yjfg52rPxo/uGnNLR7dHKXtJvSPr+BT/16lGGNCYmsjHQC+3P60skhZgJA8AM4QzHHbIGiqMK
ygRIdRhhEzkuN4d3YYfy1K0iFPoM7VGX93RPVMFsAtJVQGbBDA9izdH6zX6tfGlCU4jZZby1KFSQ
0cwGFYIGsifqWHV1L+GVhXkQviKHmxHgmGphQTOQcIBD7/5B7q0otfoEQ+CsZtbaGqtIbfESIYS7
ocLJCwHDQoKPi1sNW6kE6AEtWCXcMpZ4xT9cZe7UEucTN86ggSAFH96CDulX0tAmxax4ZzAvzmrJ
blEKuTwHC++bDMVoSBi2cvMDpIV2JGGpAV5Pd/+irkQeUurwXH0Z9bQoUG0oMD/3uzxIONUM3hw3
GkA4kjUeZXwlay1XEiRDIhPSBuR3QWBEvS0Yv4z5MNdIkZD06Dtv3otbaUdmnJQv9/dt5cpfmaIe
kzqeui6qVURkydOsKd+NCcDm+ybWnPmVDerpGIHmyIL+8jloJ4IIbyx3ZWlzaFhexsdaqwXp6vDI
erPWIv4rw9QrEhnCf9aRnEkSgwIrmz+HlVO9huC/qiBrSRAQQmMZgCKQqLR+DZ59a7Ag9Fg5HFTl
XnVu372zHNKKQzAwnUA4o+QVcU8VVI46YDuSO3WQ54VnMIvkXc8U3q6GB8bqrx2mpS3qYgYBRCS4
pJDctrLl3W+ekhmUJZ6OWQ9mHMayRkWluVKo6Sjjy0huP5z+P7cfzpHNcmxrMR8maQG6APfEioaD
DPZXOYoA+xU9wP4cAn/gIPKI7gQUajbq08xayrXLsjRInadEE/wwL2CQA5/AcHqZzdHUD6R28fff
B2iHAU6UFbrDcZqqQh5hjmBKYh2Iq8wyXme4nXiy0HPxutJhHJY1X6ctTFKHRcvzRpZrmNRCU/Vm
u/4ibEgSlYlg5iQKEawy2FrIZSwt0gdmhtC4rsMiAZW0JUAlqXIkfoG0Q0L5mXVqVkIBQxdV4MrI
pbh5DlFrLPJi6vGFwhMsq6D3jiHtmp/T8iloNFNO+vf7i7p2anA8YUvF8AHq99dBTo6mN6/FBYY5
gerK9MxOOsbBXHnicUY+LVC7VslaVQVaNrqKopr99HNMVdPPGKX5NZ+lKwLwKYoC/hyapk2QolTp
auh95hPwEjpng5db1l19nFjP31pHBbx9JF7SRKjBU+9FZ8RqmaKR7AZS0XlBFL8YcQAU9QAYgXjq
O2MrC/qwT3gBgtWDe3+3yP+cfu2Xxqk7Xk3hBORhjWLJWDolL2/z9ElWOWtGNh02/t+8jUtzxvXh
QIuzEEa1QRoJOB7p6aDgX1hijibrb1FRQMVzq2W8+qvx08KsSrZgET8h0m/LupQk5JC81W9bEVAu
4ZG8gCkazYzjedvKFRH8SlCy1pCFw59Rd7wVe2jA8NLsgmATg1QY3YIyveDETNzozRmlDFGhmqiF
XK5qwLZ02mDPRvcWdBpGcOZ9WSUMxN/NOaFMUTFaUkljqVYw1So/xeKpSV7TJjAbYxtiv+4fyVsf
Sdkin73YLdSwW5R9cSFCySJlBtLUBM6CaIKMXuiwHvEbh0WZo+4fgFtpqcTi7PZcsMmKd0X731VH
KBPULUuCrg8lEV9EPD+hpBBehN9Bdaa7nFdhOIJFSXfjJC8m0XHAQSR8qJQbDnWjRDsR/ouXOKcF
vTnXyXs5/ri/V+tr92mFcsV5qwZhZPS8yzVjYfaydApTIWN5jZtHjPoW6kIliQ9uJm7g8WiOmHEb
vNT1v5TPRHkj/aWaRLzb18xp3yEKuv99q6soI5c0MDmiQxD4+igmMkSCI2TyLgTlbUHsAFoGZk/t
R4X1jQxLNA9XBiZmvk1Q5hKeh1/lS243YKZsNz1gC4DB+R9Eb5lFd7F+0z4/T6IOySiDJCUiBRnl
HL9o7gxiGFTkC9R/IEfM1AxfPSwLa9RhqeZ5xJwOrKVtaE9Ns5lQFbi/X6smVAG0migJokJL3+VW
VDijIW5KjcwYSvYtY0J/1eUuDFA3Gc+lWPm9hBqwHzyq6U9NCHZC/+7r9eb+l6yeh4Uh6uQVXd90
5SijhjN/1X2wdxk7OapYp+4mfyE369MKXZGr4lEQhlmbL7gV2Qotf5vuifRS7rFkORhbQ1fbBjBz
hmOiwFW0aWxJTVyZQFiwKA/Xlw0EYShsoghEtwnKUAZVJd5lt+539TSZvrKZAibE/yZkw7IpsiaI
Mpg3QeFLHTOAnXNdmmFF5YzZBLDMNtr5jP2abSWpgGsQ8S42p67ORWfU9IixbWsfuTRPHcI0Ap9W
DriFyzfJZKYJ99DDN0FjU/rn/iFc2zMFTIqoPyMGNnjyQxYv8QASJS1pSD858h11eOIbcXvfwtp9
Wlqg3voE81bSXGq8m7RvUQHe8mqX8Ud5YDVdb7NnsmWaAKg7dk5FWHb9KUY9BxInx8DTH8j8QIOq
HfRGpCMmUqx/NT+wFjEtDZK1XaxdnChdpVQw2Ccg9izj8ThF0SueGY9vYxcIHO/+Sq49kooGWRik
z6IIxNS1vSRMwLNSwF7SRM4Qz6AuEp4mof7C1VGJCRRjXwpAmN83+l+W9Y9Veo4IpcKej3VYVbCm
Tr3VvyUO4RiLJheYyh17WOE2lr9s5KdF6s1KeaWVO+BYUCbgK+BDQZkjoqYtWOOJ204hQx+E+YHU
o9UUUzFBBhHLOmE0C2UlgYzyoNibC2CO787seHTldssozhsICAnwjU4f1NmH1rKEJ4bD2EMg78Ss
sfWelaSseP4rK9Tx7EG0HuUyJni6ne4phwo0kfoBiqf/ApWyFmZc2aLcCIakdJ9TO9I5Lk7jT3Lx
xDNUch/Fzb+ok61cvCtrlEvJcr0uxgkxG9FWHd0sBZUOmYJG0XNnaPZBN6AwRNp4LGzkLd2NCMTp
YueoZ6EeZD6vO+yccA6+hQ/QN7KmwJK/1S+Y+EBbS/KG0A5nM/JBC11a3R4O73+vplM/gnocRGVO
qkjAjxA98Re5HiBTrNGaIMNuPDM0J17lqn5AWaO8Dihi+i5FE83l9m1qoeftfxVcDNA85OfQTb/7
rqKhT2sKAN+64r7bMwtqxG//1x+g8PSYppSDFgIzAbOrPqrY7epEFAaFx/xtsgsU8Fj1tDX387nH
sEe5nxGjNCEGcWa3Ao3+wdgTHuym+pf15XVXAIZvMOyAEIpO4sCtMUd6iNWNmtQKwE8LSYcmZUaB
xIfdruGnGcrHQSNFreUJ91M5J0/kyBBIA7jLCSAuYtdAV958LOGnOeopTkO9hmg3zMUH7jzxG0GH
BB8RAYisHOFMZQm/utYBFLH1WLeDtaCU1/PDhJ/lCvmqlnwtg8MUH7SU5VlXgqarz6O8nZz6/ph3
2DTxkTu3D8ImOCqOahJkSO9lLntwnbWelMObkTtGETAE7iAmR6XLz6LOH6aE9/JUYNC+rPtWEmUI
AkR86Hy4Uoai8gVgGbUiP2G2dJdX8wMkjzcJrz7jlWREh+tL+cccnRRzXTIWhYb4U0fTShcHUKZK
jDzrtl138WCfNqgLrUZd7LeYRMTjpGMQELPyuwb8WY0F1nRCvJZYGJ4rJLNkonhYX0ddu6oU8mDq
YVninyfIjxfit/vR2bpz/vw06qKNksaBAokDQiyRceJBkTGCw0HfR/P3jv/eTfuSY7GCrp/FT5PU
BStHDEh2AXYs6fnD0IoHUc72yE6OaT8wO63rvv/TGHXTci3Mhj5AStk4kqta4KkE4zVII314rvqV
k0ymDsJK4oe7/WmRumpSM+Q6KEJRwkBpV4Jm+4jZJBlN/4pBFXGL1ibHUoKb5NHww59ULJHMqR/P
HQ7HYBmplb3VByG6AOQJE1j/K0KX3EH5mimMeov0ogxT8UM3COWQkgEB/1iLtnEeJjN/Icj80Ba3
WWHq5/HX1HmSA2A2Sz9k9UYsPpqKJqKQi/1E0GG7Tpw6ml0fEKH7d+K+CYCbrtMkmU8iKRWJdwav
UWX0mP+NGE5yJRNbbJ1AhwicOHQlVJbxnCacnavgx+IG0H18k43M9tPWmVMWWxProyhPwim10owS
DksayqYRKOY8P95ftvUY/s/WYH7ket1E32+UYoaJcEtEVXNU5TOr+WF4hWtsWbWi29n7q0OILty1
NaHl9abSUWAhMt38MXWhCXCSjr1DImf+u28F7/e/j7WClCvhVA5Aw9zgXUP47o8PU8AavFl9ORfr
R3kOfswVgUtxKEAA5YyQgxuCEu1RtAIAVBVSFlh1NdBZmKPcRzVIGH/j8D1ho5x6tf6lt8qXsMRo
6v11k1gLR7kLiOvFdZMZyCOb4dDL3LH0DzwYmGKjMYXsWwoEXzm1lhY/cdK3EHDo9FEs3+SwAJ17
aZYp9NeDySkqNKWFdqOI8OCJ+IZ5cbCung3x3Pn++/+Rdl07cutI9IsEKIdXxQ6TPNnzIjhKonIO
X7+H7d07GrZu0/ZiHy6wBqaaFCtXnaOp88sSiTcpemopmIX6Mse2TrObxspWuExyWyn/B/1lrJDc
EbPp0MHDW7C70m5QjKfWL/sKwB6sKXt8LNZNR/3+tdh9CnMMEVeVcGQNEa7n2MpBBA0MyKkKQWVn
iLFTFsvzpOT7RZ5m9/IX5HzAU8KzqlPFoL4pxoI6GiVyCIYxw3lxLos4Hx3/qM4n47KSASuOuekM
5yNXvZfsQMiEJm/oyFMgfx5H+wclHqPkiMa+BgfI6HQTxyTzvunp31e/QAC4pURoxTa6Gb+kp6yt
8qAdEexJ4vL3eTnqfjJwK3k5diSnCH7dz2PV6TF8GcrAYlvAkJF5vM0u3hdkbNcy1SjTmvCaCeDl
x/lBAKrF5Q+4GdWt3idjvEKtMksAIol+1YMYr7iVxPt8fpCAg3hZznZ2vRLEmK1RrsWyAUPKenrr
lF1nuyrgtUjP55GZZ8nYrjmNRGlWcCw6FiCj+zFi/fIlAYKAkzr53vSRBd8hPEeoAw6oe+Muwejc
Ha+EwTHVJ+VZPZUIEHajPkE5NO2qwy5OM3jtyEt8eR71BOW3kqL2+TTKJlVzxwy6vRRinT8Paren
YHl27iZu+5V3sn8JYlUd1JS6Yp4tU2ViXeZ6qSnIrbr98p3C2bQ3yk4qMWjegQYUs13ZtOfXALev
9F0u+17brssHunLXKHfzdNPURyI/XH6q2yJArSWLChaU2WUQMhcqiAwRR1oDGll57ciw2rMaXJay
rdrvUui/r74a0YUafhWDA6qBEW5K02r9nWV8F8FYD8yORSqIs+jDUA/CKwVc6DBr0T0LoFv7jUWe
bcv4Lo/5NrUB7s1i0jGLg2FU/7RC4+qPeWpHnuEoZEcrlbGHODYmrrW7fJ3/Yl/ehTP2RRjkUZZy
zHrIAMs9rKp32e43WOw281MVoG6UvUs5H4S3Mq3GdDPd/DQDCsMX7kO/d2l6isr+X2yaUnv2Lo/d
QwPZS5d3EYKkv6lNqptOYSWNKZxMchunvakufikMhW1lshcbnZcm+d7odtZCdkJD3Bn20uh9LQNU
ppA95D1SoNDvRK/XUmDBXafggzM7v9YNb0He0mDOZ5I1R2purGm8SvEX4uprEb4sgMTLVV+dP4sp
IAalx0r/Wbbg7soVu7MAACiCogP8dln0JCy5lw05hSGy1XqXarqT1SLHU22q/+rwTMalGqX5a+Uv
h6QyMZwwvSrGz5znyrtiJumKhahNR7px1rwWjauAO2jZg4jEIS+AWMtm7DU4slsFqeTI95dFb2rp
6nyM4WnmkWhZjRZz1OmB2ppBVqGc3nX2mFXeHA+cAGNbMVfyGCsURkkf5S2e7mpsWxpcJIC/oZib
16oBckyyRB0gfcy1tqosxrAC+ONyY8tCbTe96kjqYzj+vHyL28WUlSTmGolhoVMvQkfmgM4XS4/Z
K/2v6knwgHLnpHuFbsL8hu2hD/Cspr+SzFyo1rd9iDkEataBoIBlgPpHiuEeOkJXXGv7y+fkXSj9
95WbUjNZDbUOTRFw1oM9/mEwJ9ea4UYsnSNps7aCwWILU82YAWaZrjEEFnWTiQK+FQHMTEyB/vk8
KLuCoMCe3oot5wPS73N2iytxbIRI5/Y6HeLCcbFrCax9EedAPAnWx6urwM7VaQqV0DWupbzlY8PT
rc2i5fshTKbklcxNXCj0ELo8Of34YqoPpH7tIz8VJBQXX8SydOf8b85lyBiSMRD9Ycb+47lIl/Vt
VSG2njvAigzSPlF7//Kr2+63rmQw2tUVillnICT3jQi73XYj2+n9FNoG8ETqa+1eugeQ003V2moP
kEhsmw3PIoj7ePOjm65g9SsYTUvyUDR7DamlEsVeDlPZThijbnhERZs6thLD6FhlKF1U0AvVANlW
doXbwE+KJpb4Ve4w4uajXMliwqQMhaNGo7Nagw/T9SxhPCB2dVd/KPeaU73xA3be4Rg9M8AZacox
HF2/PE0odWeeBBpXXjTN+1KMrmnZYNSNiCs0UwVUg/Xo6dWi2ROKDpdfJuf+2GSrRql0yGI0XpLy
WRdit1J4dbftksr7JzrpxsrkakYftRntxFkPgmV3eAaftdtf09LdrgG9zYMeuUOM9oTiicC/tK3H
y2fcrgivfgH1QKtfQGYd8J10zVNE3Lan+LbmlfCk2wKanFnAnVXdDKZX4hiDko2yNlkJ1EwOwk/F
HaVGwjrpKzACr+IdOWCX5fL5OI9FZoyLJptWCzBQ2ioe7DiM/FmXXDJy6uo8KYzxMLK0IhYteEjG
rhMMp4pfe4DP/X9HYUwHiqmTIpvoWpXgskvN7CDFoW/xsLl5R2GMBibc6naguCYoPt+U9RAoQLOe
89fLZ9nu1xoYRgTKzcaaWNqRZUzCHhMnO+MB7Hiv2i46DHa1Mx+MAIimO37Oun2yd5HMS8fMQAaC
UqTI4nxL9MWJ2tso53VOt4slq4MxD9y0hGhAmk+7md0VeU0pj0L43foCCNZvFnLx7kcp2o1g55xW
4+bpTOD/WjpW09DV/6jHC9FDKSVQrCGMjnKYuc0U3vfyHee70Us6C6VWYhgTX/emNNTArfDnAy21
1W90Iqq8GvdNkPi8gHTbOK2kMaZeaMWSkAQ1UTVIdkt9WiYsXylwc1ljLAg1tr86ni5LAFWjO4z0
llfWMMlVQVMxAAaXaQbYWQmUe/UxvZq8wht3AHO9LG7TwWC//X/SGI2OogxYr7Qbl4mggkkA2JPG
HBHbz+JdBPMseniwbKC7AVn9WWqPJ5zjP2YRogWL1TGYNyFI8Vx0JuIMtD3yKLTDwrpu0IKo5x9T
Wx6j+evla6O/+fwNvp+JeRX5qKnFALeFMKMLJhHV3vQKxRsgyOS7ukk5N7htqt6Px9KTSJHeT5NG
fXQKoLH+E2hoX6zZFX50Pyevul9+4OETe+QN5XEeB0tVUkSanmN4AAHp3Dypi3ILPtG/shn/XKTF
WERjjLWuK/HajeJzrmCwhLxUBe8c/6LE71IYi4gXoTQNxXKgaOhV7dI28JSDN5hi6oRYxuQoMf38
F56Hxbh8VVXmZdRQ0zWS0TOygzheE/PGMLC/Z3lE/qFK95ff46ZAiraA/Sw4tLMgjjQkHmjXmdbH
lSP6n9gT/A1qKVqKOzuYBTgKRaMAuybz7vswTYY5jE9tlQ9Di79TXTmldheksc8eFFZar9H3F/4A
I4ibfUsP6a+l6hM2EhdbkCuQqUSKUTynKRCz/Qj1sENivaJh6y/3+b6oIrvD7jifVnLTkrzfKKsA
aZ5XpRDjjGXYe4B2t6fpbtJqL0u/mjGH7ZR7PkYP4mGQhZi2aKOf2V705je6pd66WPqkYI38gcLt
Z2kBD1nTdUNlN5IHaQxrq4TpFw9hoOwETwqEgN/13r7DdzGs9ReiTB/oHTZtpTn5jK5UDRVvpJ0o
FUcTWfRlbdvOmax3gYwa5KZoZEICdaulbr4tjNx0cqGvHW3Enk5Ggdo1hehePBn3GDF4BpVfZht5
ibY4iNztaCSqE4lltK8xAOwQoQMzcBwdSqEOyqnmZnj0q56r0T+/ll1aLsxJWGY5lXzTEt3cqKBD
o/KzEECEtsh2HVmvQ62ibSJrO9Psv2fDsNNipH1yzbFSm1VMtLmwUIUyhmaegNFWsU3f163Y0pEw
gvDpmXKMppqdNCgqRp7uzr5RY3DgCkb5N0DBt5zZWjYT6QhtP5pVAtldL13JUvw2dErOcdQ8GUyo
kxmlntcLMlnEBgGgm3aNwVHhbQloE0oaGjT4E/jWqxvEpKelTQ1enrY8KOCo6Kbqr87wLoHxXQlM
/9JTj5xNL2H3TSl47HWb0YyMevn/zsBEuGXWYFFLRxZJvTHpnOZz8qk7dnbyiB3mffRaF3Zyy2VF
3NKCtVTm+4fZbFbRiEZE59O5swxN6/AqARqR6ud+5OYvHBtB/x6rdWt5zFtQq0EaQuqSlVvjddo3
t9UDcbvjck+HgbXaLt5iAKXzEHJ474MxhQVGWUFEjhc4GaG9pK9h8uXyuXgCWNPXJmGhpvQBogDc
iBmMiaR8/39koC318ZEX7ThgYQHRfKSBjSDT/EnIOHq06QrfP88ZhFpZzZIF6iXa1hg91cm9nEL0
U+gt2Z3U3wHmv/wgZJEJdSeAmcg1aC58sOI8Aw7ETXpXLRzsfZJncJ9OmMIF3qIBZpKd4P9/F8pY
jWJQqkqieHEm0NyrtLFVILZdFrHl6tf3yZgNSTOzX5B8WAIJ0hiDL2hDRPGhrGV/6g10TkHQ1Ur/
l7GS2b3Sookx1mfiTuf2LdZlp8764PK5Nn39+mCM3SBTng1FCGs1I4bJveSgO/MzIKa/RpVfHJME
O2BgjZqcTLVldEHu/px9DLnt+gcwhgRNxhaLunBclAi41u3szvKHhwTMZ4NjBKofERs76ipm3jgn
v2wxZZGxJSGC/THuEewnmLDxRa91VHA6AYSkAbz72Hh8tMytUsH6qIxxyVDiBhkQPqchAYQUDAsd
OGrh5TgH44hhpyRDUtdDStNpYTegGd4G4HADXOXn7pBltuyX/rhD16W23MtyeWKZ7CIXlaIADgRO
Nz2Y2h1RPnPDg83a3+oGT5nwKj4Yk7gZQEZFq0ez17Y2MIfSDFSqgte6sm8AYPbBAptPUAXcRYPL
nkE+WdyVaNVKFiskSLIHXw+qR4qCadyrt5iN3GUYfIvc0rt8n9s2HPDkSC1MBJPsVlvWjk1fhBPK
Ijv1kB4BkGfPdxRWDAzHO/7Knkwt9JlLB/S6YmEFHPkvo4mlFma5EZeSnxflAOj7ySXhpB6Mtr+T
J4041tACbrQMjCj8EneY1ZyE+QhGMAzuN9mRRCA/i9T8ZzRHP+umxORxVrvTaGCEe2oCrcYERpT3
HAu5fUmqqgNLAKBQMguXoOZV1i8FPot0q2OPFI/91kC5tDgBc4OTivPIqVE4u6OVOMbLaUpZY4IP
j5ygkugiCHSXVrXFUsO4PSotU19h+apD1+zyW9h0PyuxjIeLaiVpZx22qs9/CHFgCKEHmMurSgxK
/WdWZ45QcZ/fVjEEtvmfm2VcntaroZwWWJDFwmqzp8jJ2k0120jl3YK740Xf1qV7pcZlpV1NPlV1
2CWSL2hC4Ypl7pdIBTwsjRxMAIwB7yDmDPRtxiuqiYFLRGAqkGs+StTMKM6iDM0KzLFfRY3hhlbk
Y+BOtTNBiP7umf4jjbXJGMeYmqRGiCJ/mp0OXcDcMbz5FiGST7zIVTkwVJslQfn9dKc5otV9Ll1m
gZgLMWYlgofLTABYLGLvYARqjoI8uJpbp7LE3o3IEKAqNAN7VnOThO+MNs3m6ocwCmNFA2ZUqkgC
YPOejg8vbmLYYIoH0RAp76zgd7APNj8tEkhQ+xobYH6aUjTqRDtsQ/VpqMHQ+MPsRpsQXlC46fFW
cpgIIgZWfi8bcLRT/KSbhSthvw0t+cuqvznyJWuqpUASCPpY2Fc1q6tJM6H7FF5yzYvBdwHbuauG
gSHM60oUG4ZRipSYUz8hGgS25P38DLKkHNRFUZDsk8fipvvUBcheeYCsm09kJZQxNNEg942A8T1f
SRRkrLkFCjXASXFM6KblXklhLMwkdUMo0uKMvsRvAmgpiRCkT3mogGJaEB+JqvP2Dbafx/tlMqE1
kJemsQZ0op9hTcpW4mPZAHfeHO45D2TTdq5OxvptYzEskfbwMMLWA2S5vw73AJwHnwPIL1EBQE3y
aJBAf+Gvb2y735VsRgVMoax7ocCDEXY0hlZ2ZSBVwJyfnHafHcLQ4aEG8g7LmO0yysoQjJLARo+A
NJl301MnYgWo77B6jKLc7ILEM+M8Hc6HZMdUwqwVK0VHzQgu/gF0W4duNA/GyFsa39w9kN8vk21z
LPkYL3MGRRid3rOwxZocDLCO7heUlTO0R/XSm7gogrzDMQZ6LNQQYLL4glhY/Gm8Jsf+qXwCkGBQ
fUkSl279YEhlx3my9I+eufvVSRk7kyiWNYAqQfJrsQAThWVbBbETglWutHB6kCyl8bFGmtS67TC5
Vfd8Wf6mg9CxIAuS0A3s1WyJDa2im2sgb+7tpdKdkEitPdbVTgd57WVhmxe8EsZcMAZbjbkA2CtC
xtZVQHwSWzeLqruXpWy7iZUY5kpTME0LpgSEoT+nT9o+EQaCLRGwaCY7CVHkmZblI07UgKR0mWPb
GBI3F79ePtGmFFMGGagFIGeMEX30RcAMnTKipdB0DClqT7ngdynPKWzfmqnhf5ZEQWUZIVE3E13v
CV09+Ohc+bN7PFlso6IDxeMs5TjQmSxuq287l3s/F5s7Rqmud5mC11B8A8KwLz2asd87FNErdvQ0
IC6lGJDBvYpVzQFUOOCz49NsbRu01a9gnr5YxIMa6vgVws4MUjDKGx5ILABhS3sgdLGDY1e2n8w/
X1NndGDoTdMwW3rDxkMpegN5HUP/8qvc9niWbKAbrdNeDyMji4iWmAuArn4BpK0I1hUnBts6l6nh
lBucGcuVRCY+yodONlqJQmt1AhDhlyDsFmeerRTlslix4yQBIn1vgPqv0l1ZWWzOiTdvdSWf/vsq
l0A1qbQySvdHSTsbUAYH0UFwjOvy0bge3QZLceKLwmOV3M5gVlKZ6Gnp1E4XCNp68VWxT4/JYV37
4EFSbevmShoTQ1XAyewioDz6eQ810b06UV1tuZKHz0T6NHW9rZFdouSBec+5XPpcLn1cJoAi+Sgh
OsST/fWcJBl1pdBVrheMYouy8xvAcDyJjMmrhaxSl80HfJLIf8D0D7JHBC0psMEtEPydoSM2oZWK
morc3hiCzvrRYKcsygZAkXe2Tq17gS4ZD45uy8OvZTKvp06Erk8o3t4vJGtBRWAafAP+ubH7BSoW
udng8WZ9N6VKuiprQFVVdbYYtQyh8d/0qZlf61IpnCmePiGuu4q5M1pbWqkiLlMB1YjEkMUxXPIZ
CCxhLPmzIr6aVnzfEMQyaR93HP3fSs9WgljoQlMGGUkeoSxYhl7UPckCD4t0U9XXEpjKsYy9KWNM
IYEamA5cKiDQDncUcVINgSfE22feVHZMawBCXqfspezchpTMYVlbMGh/zkaxuTutIXwBRSIlk2Wf
BP7fmBQT0TFLoal2pWVPqhFjdqKNlhst116AAjQctEX7YmjZLdGMZ3mMDnKTPhS5dhDSaTdB1exy
ru/7rvVHkHbclUX9TRB1y5Yr4rfpkDl9GMucr77p59Y/XP5o9Xs1VobEnMFuv9cPWDlMIpsuYw2O
duiHgI4waN8v20Jq6j7YCfBZiAq6khpCS8BmMYYpWsCSVAMDIei7pwbbwlGpukneEoBLmE9LLn7K
LO35ssjzp/dRJpva6ZoujD3RSdC5hj1hPBp98xSUycPzdBN7PFS8M0vISGMeOlLGPi21mQTGLYZ4
ds1x9HU/4+LdS5s3CeA44JzCNCgsKUPeiaQl8kCCxq3ADIam1ndZ98fFq3xazWk8ubTzb1Lt1IpL
ygBdaE4gdh750ZOufgETswgttgpJ0eAXwNBiFssQQaFJ+QeL3Bs80UWk9BvLfGc2kZHKRCppJch6
OEDq6MwnoILqAdwojn5LV4mJh1TW4fWeeSIZRyOJSxrLdUcCjBofFyI912Hqdqgsc/Rx8+msLpQN
UGqUj624JQGdKqHkrg3wtH6D9f6svsJcIROPVIKmGXlb0Sv8tQ9Z/lBeFGwr+gCoREyieGoO5sYi
WAyPo4u8q2T0vwyFUpLLMsURZfAyJd50TD6JJQTPPia73PitDFFj5VwsR1fYrIwIiYRquUKCeeiA
PvVcyJPXCACwyG+IWdpaz5tJ59wwm5r16pAmZLFIYObHZXzNo8lOKsGWwEIlDtzGAzXTZ0b1/d3o
jBnHrIyKiYiaBNaJnCg5LPe/30LcNqcraUxyNE16M2hKTAJhV+0BlL9LUUgyAsrULSDdu/xgTvN0
52dDDUcBbIt+NhY8LaU2GRZKm+YbbSx0D8aLClE7YBMG+h48MOh3m1TzbTr7WX2zPgNIVtFtYs9/
vt140pv338Lcs1DM6AXoMLnGGP6slfAOWyoeZvSDy2f+lxt+l8PcMJDY6rhu4ULALvsKwsKjagMD
NOhg3n6DhmnT6iBCoixFsnY2EA0U11ovSiUJyL4B8Xj6Vt8buN7Yb47Fz+aoBDMqhNVkl8BFmSbO
Wc8CT3ql78LZ+egqsmq5waRpUBUgP65GRbIXg1dP3jQ6KyGMS9YzOZrnJEcAUGlXaVkB6DS8zgqZ
Q5PEE8M8j3GWQTrXRHgeXW23/ZuuAV+Gi95+ln+cbkzBvLWh6OgUUdOzytSLEHCI+IwkKCaAVPe9
NycyoL/y+qnM8sz9m6eIpO5/0hhXISdlJXYY/g1aDy4JyNFa6GgeHc3H1kFui3+8acicjvEPTVaO
YxH1JFB6ECJFz0b9dch5W+DbRuX9VKw/EESUO9KqIEEZ9V+1eblXVYPYRZMGegFs+EK1FS116qZy
yrFDAGX38ujl+UD8Xia+qsawL1p7DYypGxBfjm6Lieeir576dHmZsu5emivwlKjtcVbHx8tfZFtb
wdqAIQ5ROps/Nqa6UWsTH4TGCHRNoryilHc8kuNtvXwXw4Q8o1hVqZaNJMDKkkPE3iYzb9L4PPug
3xrUpBQzCOdhq2xTX4+AW9NoGELnF1OwLgJranKaL8RunCyI/jjLhUDwoeimhtEesLExqpManZUu
EXxJN74WgFaL9cG//HVOUEesu1qLYPQlG1UlHqwoDQZfAgwr8XPPup1chODgh14+LQ5G0QDOKjj6
lXRMg9ZNH2nUimELp3jKv4LOcIe0ay99v/y7tozG+mcxaiWpegGmOHiuctoVsPLFqwFOZYHnrbde
zUoMm2lpBC1ss82AFoxRlXbClhI3suKchO2fyV1vpmURp8EUAqpLGvxuMexaF21J460K807D2PMk
EwppnPAtuwEDisDS/xH2vDWr7eOAdUaCIqGgRH3KypqDDyNWhBq56Twqn9NC3hdSf593VRArxdPl
N7CZr4G2CcG9pIvGGY0fVlna2WqQxhRXykMPe16eVkExtd64NPYurnmj3Nrm8RQZxA10qMFiv1Yv
mKDEqheCBUPZ6+LpaIIyqupbR5wQ5OeS9rVSBrplGx+nUvwmNsYbRsyuB6k4lHF2B1JKTzCBqFQN
LXCRtP3YFvdCMR7h6vzeJC+dqjtDWO51s47spJ+vrCk8VKS/TTpQby0DaA+kLLYFs3yeZFAFL/21
UsY7NU6OpmostjYsX5NYy/a1Rg6VMYISMvsiTnOOGrv43M3KDqb9NpLVG4z77+OwP2bW/F1W64MZ
an7fpcS2BsycEFPclbPI0drzUUhqsFbXx7xAeQkHIuYyDJYfvmWPzZ4OvxnEwdlGf3rG2NY9zXg1
XmH+vLXECGYiUC0ES60kIRPtwkM4n5jnwn13UPd9QPmP9TvtuvqCwRF/lu3yjmKj/cbcwfbjQaUV
jPametYcVOoyI/Oc0dgjeyxKe4aT0FDjLapTAFIAxAQTgIBedjiKQq/1zIij2f9fwWxQOkUJvuUM
RUmBABoUbuSl1wWqlRTgd3zhrXVsmhlsSeuIveGczgK6ZpzGvoRFM/sv8vRZxRT2X53nXQLjlBYL
2OY6SHFQKmpNR/Npja+J8IRUP3zhr8ydTxidXs+7PMbbTHFqNhhHo45deo2vqj2wiUpH/2xezT4I
XGgiEbm8Is1mOEG3zf97j2xQVwKeSK4t4Vc4ASxhlDIJ8MG+GcDnzm9bztbvZpK2FsckFZpWSz1G
QkPMCks+9e/qZ8NTPmEP0Zt3hcD5hlth31oaYwnEUDQwpzmRQGvr2hH0MsE4BbCzMUdxZfT6aI+W
casLOgZ2Qx4v1ZZsbJeA4otyRZ3NDDeTqekaQbRMN3OxvxpoQbxrAp4ebPqntRzmmaoosynJhCCl
c9ERRG1IHz/R8qkAFMQE44QeiuB/vHX/8amy3WSjIlK3EDiobLT8uFr8JQUuiGYWkR1K4adW764B
HfbtskJuJYrrj0ktwsrpRzA9pNGgH+mgUOy62BHmPraH6o+x0OnpNPSPVIvu2rHT3saoLmNs4NU0
g+WGpmdli3f5KNtatxLBfDTUuMSEpEjYWm/2hMHOgA5dHIVrGRQfYHlNbd4z2TSXK4GMcUmkVM21
OERBiIRfyiS6M5XYvXyoyyJAbPPx+6jDKLZlChHhnNtS+U3k0zVsikBnCux8MuBzdCbuM+e+gf8h
aVDP9oy6VmuDdarG+lblTT9FtwsSLv31pn4h8vtHJvW3q2c3W9GE+cg4CaKfoxOCiMhNvUm0dQWU
29NPEtlNMGJ7jHOZm48dI7qYVMZWxxkN5SjqVarEahLIs2rn4bPcV3ZccgcYaERy5rNXYph3OI7D
TAZTS0ArRb4ngirYba3ktpVkQVL035USvPSGAtC6FOGaKg2zjYhucYyWfBNS7lw979DMI0UFL7Wk
BaELXXgq76PZNXJfA0eGFLRXlRJokz3c/0bffzNyeb8FlsNyKQetFkGBg1oe7SB0x9LwWh9Tt56w
b0tXfPsLRVmJY3wgGt9qEZd9Eqiz7KCD7C7kj4fcqQlbiWAcH4lrzDAvQxJk+wQFqGUXu9+A/e6h
JBnwUJtOBYDzR2ToSI8slHzYXTz0WjHrnSxJYDyMHuizgPQGcGav+RoF6l3rht8K+HY5Bxg9x73L
9HlekszqZqtn0SC2CXwfkCNv+qfpJXqS99onzGUfBExULU7rl9fDDus2XoTtp+Y6upUje7kjV/lL
X3KUdtusY8cFC6RYcDnjDo0zI9ITsUOf9tBdLehjhi5tmU7P2PD5HbjeTXu4kkf/fWWbmqWXl1jF
+VsPA6MH9QuFWmg80+5R3gpFTKhyAbnp4zy78pVIxgTLo5WmojDTKxcdyZWAZ2mrIC8rscHNq0Cf
z3fRZ7wSxnzf1oi1HLQhVDHp8Ha3G31aVkd/dH9ZJbdTt5Ukpsgl9aZGRL2hhtCJ75Jj/YYPeGV+
AU7GDQrFo794CKZKt3suWpvciKD/Q9vmb+q4q1jOZCxDoRSkswQ5CWrxthLvp/FJIpwoatOfrWUw
pkFAMwbgjNBW5SG6P+FoXQ/2XNkqGkKiS7zqB69as3m5a5HUC62eqaGYPfi3pQSZlDy6vW4jOfwk
OOXrcEydFEgUV+RFOlT3mLR0y2MJuqDJttzGv/yNt7zL+lcwygKCgwlpAMK6MZNB2qNmO70XMNFW
cJozW0ZpLYfREOxNjOWUiElQjbWbD9fK+NPKwZqVHQZkxgq/IswTyGhJXhXNIMawOvNBP5jX0t18
aL/ETuaDRtUzI3cJend0xSv5yNtP2RynWJ+VUZtxiEsCjjhq8Ir9tF+O8+diV+1UW0JDHIOstyE4
XU1UpXk1081seS2ZiVxIVQPzNotCSjJ1pfjJMQFrrIr5AnvARn0EAPjwnlfiOFViWeO3FsoEKIZO
hqUbYY+wSd9EQdTagm0+J59yR2ucbz2GhSc0y+0kp7QEnnjkI7RvWfzVL2CLLKQwhnJcYCHK7nmJ
P+td51zWks0MfS2BsUFSrpoJNgCSQLoFjCD28Yz77LgcKFiG5QocNAbecRhjVCro8fdaEmKCDnR5
Wu4KBUcCffwXPhnbLrEICOxME4F0prZ21Q63Wv4QpaqnGj8uX9ypKntJEmNfxnJMJzHHxenXBeLI
9NDt5H20127mH8lT76ePVCNidADHYzPa2p3FOamy5ZrXX44xPEMdSRPwZ6hrHr1hX960NK/0i1v9
s+bNr8ohuStAJTkcEyd6LPehDSKZne4pe+Nh+QwQ2Edrr95fvhSq/5fuhDFNI9oMStyZSaCVgNeP
NG2fRNgGNHR/rpPnyogfLsvbjEXXd8BoqEkqLK9O0I/k5+yYBxFIkbRHFoJQuvWFL51HvtDhIG4H
9nxyEqHKu2CFzX51LCGXCsE7M24XkAUvO31PMUVMH00JTsecK4tRUd1KFTUp4GGsh2aPhq9r3NBQ
d9znPtfCX/6CIAb/6LsVVU4SQVFoiLnAfeM2QUKBqFaR3dyjo09C5ViBpfjpn4Pp0SuVgJciagCX
VdguTyvN2BK0IFo8JLsacyszZgL56NubNmglhnmj4QS8vrjBl8uXzJ2r1z9f12HOwThJw8yzCRAw
SYAu6t0oSk5OMlcVOeq/bbhX52A8IuC2jSWXQqr+oCYBtBaIhb1f5fci4PHrbcd0K2mMoi1FqqTh
TC33z+jLFHn5s3Db7GPaarg24Yh7V/KsT8lVDLDbxBY+ScCQ5iFPbL7N99/AOsNUsMYizXCxpli5
mvyQihXY1Wa/nX8M5CvHsmxGWSthjNIZetkWIW0Gj05tOhTGh9SeDtp6oEkqzpKiDgQUn2N2Xb3x
3f62XVtJZ9Rwiq1l6C1ctznZrYf5Q2/ZU0j1gaYmAblZDhSNhr+oxFEO1n3KsZKFxQC5dd7tCmt0
Cx5e1nZQtToa4zcBGJdZ9QQ112w9mJ/hpR/UZzqoFl0b1yCXam6KrxMmLLMd8WrJSbgbLpshwuoH
MH5TG+ChJAlnJPswEOAzJVc7onsFsguKB10cCPC6uAEs/WJnrnEllTE7UZn0DYCTkXHOILSrrwWA
Hpi35R6s43584NUTN5uiK2PKFrUbJc/FZkaknhquOtsgWP9e7VHug5UwH+sIaz12BUAq2wxdXu15
c3BoLZuxTHqHepdiQk8p5y1Wk0F35TZghI28Agwfx2YXxjYdZK0OgtsexV0chPfyG7A1rusXjhbT
VPPSrTNmC81EMR5rXAMtMRbfWyDqCk5yRWGdUwldUW695LKNAhfvR/8ZRuMghOjQIENCm8Qd7yus
HVL+ljYw3URzaDuxqJyU77kvGyyMCjGSjRLQtxmd30OlBqzsSAjza9mjwRAtShW6rSM4AXzw3yx0
fnB5Khs1YIgo1wutRdH8Zrrqg3A/gA0PsP6UJI7XUrz8SVWWVzZrwXQ5yrjhbJ/djfeAPAI+lhWk
kFd4sWd95zyhy4qrssyyRpNLU9QhXpiAtIQBiswddnoMwrMa8ZelutzyyWUbjFX9jx+yltQm11sd
qgvkzOkKO0DH+TZB90F2itQRPArwPnlkV6EkNdW2HNvdU+R3xAbsEM+OUFn/rj+qyFitOjNLSaXF
jSEq7GGY7CyERLPhZKE8MUzIVPZRjbwtwYCPhBwXB4te8/SV8yGprl86C2OWJtGqZpOghCA9NFft
DdnLh2Gvof2NgOJWfJUcLcBYC0pi446HLs8Jn7CP9/GbSrE+d5WARyuiZgPo2NvyEMd2e0Nj6tQB
IAzCp+yT0tjzI13zMt+qJ17NkxMwqizyDuCpOlNf8JCjdnzoNAz5hOZzSZKbpmyIXTbdVyOXUPZc
9lEFKKdFHn/qs1rbnM+wmbb+4wjVU7azqg5qmF2NamohE4Dp3is7dMrfmp8zRqsqPjc5R3lPd7IS
higG1XsTjVeaU/SVPwDa+ZoipJU+Sd2ocrkrdTyJ1HytJLYNpsT1Bn6eXNHdpswPXSRNb5OHtQ3u
GhX3mzLBVNdKGmg0TsZJwXzFAti+b+RZCJogu+bRPmyXkrGch0EGETDP7DKV2qdRM5s42gl8fBe9
yXfLzRJQju3GmY916PAi/n8537tI5nzphAWC/5D2Xc2V40izv4gRJEH7Snus1PLmhSFpuum956+/
Cc3uiA1xD+br+7ATsaOIqQOwUChUZWX2NNjT2efxCmmiPf7I96FNed+4meF2hPiyxkTeHjA4OYoo
fgTZApVAi90Q4a5zCsntnsKbko7ggJ8RZR2lcgPpDcrcnNOx7T5fP4EJuHmRkCShj2DtJvChwWZP
OwmAWNoGiR3tlmNt+y79ssbE3SwMixxoINSuS6u8Ik4MicXcCk8z0B22vIsdA7pAnGbl9vX2ZZMJ
w1RaLMoSeFGplVZVA/QUv3CWtZ3hf5lgoi1J1WEEEVDgNaiMhY+A5t3TOENei8ceEr2K1/gok/P0
SrYD2z9WWWiV1i+yniUofkkfE0pCKFCD39jPHtsfFcq31uU1bvZCZRkjx4aiUu4RZo3qTBrNMHV6
GKt7qsE63St25QDo5NGYM9jtCaqYPsSy5bvgmpKrCWi2iKIlf2KE5pDzg7Yr9F8/iH2dC2agS3EB
kJCC3md5nGKrvm39wKmd4i0VDnVvyx7gs8BwX96J7abEyjCT+EZ6btSS8bkTYgYUK0AigovqPMF0
XnmihB6VrYJmozrzsqPNBvDqI7Ck/mGK0s4Imi6KgSRAspf28ERuO0t+Dm0kv57Oa4Fvv+tWi2Wu
lyQqKqGt6OlpLNk3/OTF9JDDONrefDAzp0YjWD72T9wseNO5V3aZQJzNQVOMM+wGZxFFQQniu83R
PLd7cfdHbWBw3VA2QhQD5c/35eoKrYO4GRtaofu8Z46xL5wjZLtoFu44rrOZd64sMdFWLAzw4yVA
oHRDYVdL3NtGFkUI+krkKWFyBnSjs4Qss6dasGugqqwiNo5CGD6bS3q/BEFsTUvCm4vcjJCrX8VE
5bg2ekmMKwSSKv/oFKDfll5/urz0zatuZYOJwlBUT9uoAShl0h9QPIulVyn8EUjghYAi/CBZ6sxh
mdy+ylHZVWVZMiAuzxzTJhrDQuxxTMcD7eBpKAfQt4zul07yyku4N5e3Mkav2ZULBbIxJ7GeUjTm
cKIoid4bT7nHy6k3v9TKDHMa005Z5IGW6UYRMsQGgAMi74redNGVCebgVWgua2TEFd058iHcQYP9
Z/yzeO+fF7u5Uo6xk4qYCOQFc97CmEyomGuxLBIENtAdXH12AXxkQgAuWvGAZm+BWZyMh97dDuSr
pTKnEZq60Wio8BDzDjQHXrzTn0BF5VHRCBTn7nUI+ezTu8H/F5kfb5eZIydJaTnINW1cWQsd4ito
M91e/PBe+fisY3iae/kAbuYoq8UyBzBpIYCrztjhvo/tYDzoPbpIQFKqUcm5IHlrYzKFzshjUEzA
0tx2eOa1lpgLLjE4/QiOFfZ1KQfFVBcDLojYwAcT/hrmV1HnxRCOW7JvR60cirFKMDzaHuJH7VB5
kQeV6Y90T7Es+TXUHd4vf6XtrObrM7EPyEqfIOdrwDFol2XYtzYBV88POog/O9PDp1Sbz4sqHNf4
zDpWwUsJoiWcRRx5UPPZZXzfxbnVVOAui7lJ2+a1vloeE10EJcmKoENNZBzfGg3SZjetcu7MHS61
23C4lYF3t6rqSpA4VTyet9C/r5aYh03QKRWWSILraXxM233C1UKnMf5bvQd6RIYhgc9K0hi/j6FC
MC89PFK5mV3oB+IpJbiKk+8NL73mXTjbC/rHmM7UfaW6b2QhxCHT8l9RMjqm1LoF4aV/2/7/ZYW5
Q9teyiPoBmLbEPWF8dRWL5f9fbs787VpOt3U1Ycx66GLepPmXufwsdhLTuYEjrIP37RD4QEUDN0q
u9P+vgWQVPvCX5d/wP9IE76WyFypCYgTUpF2T6EkDLUDtwQLDWqfGdgLaMGTW7DnfTjmBJhp3wbQ
4EFi+2BKVv0ouuqpfQgc+S/Q4OKyEx3jOIpcwDd3ncwJMPo8acGfTtdJelt0m7vIq5HH35lQwx1k
bn+At07mcp20TAXjYomHQ93XTo9pDsfUq1dQDfGCNOfcsYrrsZAIPaRY/7Bmw1sXc482oLtV5AGQ
dryDoR0nyG7i5LbwSAmaJOCyQsma0efxL7spzQcuxBadiS1NmVSBMdODOF8ZIvGCoXTy/rlaXvIm
4tzf23W3rzP5TY69VKC3UGFDR9u8Jp78QFcYg68SPZ0MWGt0K3km6Sm7sD4WmRqbwTBNU0ZhIK3k
z11nBQcqn9FZueIOzUeheR333uMulA0+KVIVRcXZXz5EsBYt97TlLRNLs7pH0G+5OId/Vq/VRAmC
CWA9VQmT+WkxgSh1g8BNXwqFU9wFznQbvYEB0IoOGH+/7DfbFYOVOcZdxXhR+pbmuH+P80P39QzT
VvX4Kcy3j5/+P+0xjtqOmdiBrJnmL4sXvaBCcMbgOZodBMi07OH/LH1CG4Ffy2NHK4JRzVRtwfJm
zHGIp0A6aToPDrUZXzTNNDFoh4kZnfru6ooSprQJMaBNkRmTswCSjoFpKAObFJPucMFXm/FlZY25
H8IuiYcuR3zBS+htdAWrv0ldFdMNM66laGfsUsd0FpXjJ9sNo5VZ5npo26EqB4ruIShFU4RZ/4DM
U5Xs7p0iqUc8/2irqnjINFvfy7f6Pjqof1TRxGAchCHwYP/G4qgoYxlgNIni8WeXDl+VtgJUFrA9
R17Xc7OwRXRQ+4N0gkgaG3EkYUbpRfnPYKrQ20LukV3u15g1kN4mf1ncDmX3PwRmrA0zQSfX9Uno
KY+QVtmBT58Uyo8OMBvtmeY3vItjM8aBy8NUdAhoo8LFHMh6Eow4EyXapm9OmNeObylsswI1w1Xx
OJ/CDz6wbnOuYmWTJa6kFZkxBjELWtj9I60Vi/tyL535sglbh2VtiMlPjS4FHlVDA6XC5NwwJlar
PCblGyembWXBayvMF4O+nxSoBJVmCLrjPtTomwxM4n6+T3bKsTmbYLfjmKTpO3sfrk0yMacfsoj0
CTgGQFaE+d74IP/QQe+TXvP8YzMBX1ti4o1e6wlo0fCt6AUhgPoegJ0XSbLv59cQqriTHatu8VZ7
hR+8jYDzJA5nqbzdZSJPr0aSqEzG300wzFza7eyTklZDkE91dnoXzYfo4bLRTZvIkwyUB8FiIDGX
cKBJqVQEdD5Wrey6fDN61bpsYSthIysLzL0bptmUFQUs5EVkhZDfRZvPnStiE7O21OrnZWufP/ib
v6zMMac8nWetympMrp5rVznQVwyQwvF9jcEMFeCfwpdGa9YtdGHC98um5e29xNPBpFSr4BD9/Xoc
5b6OugKkRA0kzyI7PZRvMYqT4D7PHIp+yiwVQ6yu9lybGAFCk2TXHuPOLkWL+7bi/RTmzVHkZo1S
Bnw5b09p+zYRzc3EU5s+zXlsyx1o6eoT6g2LoFp509mzGVhmxBVVp2fz+7f42hDGuRZZJeB0wc0i
Aur3TJGyqBrt4tMUoZcLST+fJ421fYaBYP7vJ2CcTY31tmsXOJvip7fmB7pS/duC5DLy5D1yr6uh
+RSPig7KUTrDF3mXKfcHMO6njiOiMOIv0vfJ6VsLc0IV+Ek0mkU8ARzvjl72Fi6e8ZzsmgewevHw
wtvX3NcWsN1AqRrMNARrHp63g5PGINuvbeOFMmfGL+MJc6nIWi47/iZMHhHkv7vOqtiPVQzgHThs
fc1sDxX5MQE6moytMwtemY/OVH1k7Y8IGxGLtcOxvVWyW9tmriSJgLirRicAy82vaNEkra30tfzZ
HVu0PynrYzl4KfQhOIYJ54ixgF29j+W+pVRw4SOFLBROnzoiMH8jxYqJBlosNObEL8ltDbVDYRed
q4fipgTcCONannwbnYsH8ajsZIeOj/J+Ho01F46eSX/9KlXv5kFWewEcMVlx3RSeNCEjWHjiU7y9
ZwJerLUtxK6xBXp1PS/vSvrUJpOtTi+cb8xbDBPN8k4bxELGN+488244Yczaih9MGzfWYlNoZWA3
Xsmpk26WidaOxQSvMFak0qhxkmmbnzjgF7LSvenLgJ/zNeppXLr0uZi4NWJwM6z1OPULIXshZrQj
UuuBguEqqpsBcubliRTmM2dbOeHZZGJVJWlhnMSIFMWJghdKH6M7GCeXbHpq+BPN33nI8UT92lGD
Reii1pdMgwJ3Qc8+pSqr8a1yCK8kD8fW63ZUGfTHiDdOfwdQ3o3pT8CE/4uc/PKyv7VD0zpPjbmC
N4kHsG3nSMoH1DmAf5cAW6gAp+Kdxc3Sw3rhTIxqFy1WqxwbrVrNCQBhmAQc2xKaf1la5e40kzSn
gK4oZIbBzolRwnGKPd479VHxKTxGqzHIJLiDHVzrNxg06KDlaS0ufdLyVn45QBgsghceXUdhCDJQ
JVncUK79rCx3VRIdIBfGiceXY4TBYnfB3KwsEiV6Ker7MPlVzdcJMO+XTwx3X5lAFJGmFOsCCc30
MTiGbxxMrzw0kZX/bAwLRAjghwQn/nwqHbm1pzPqZru+sEI+Xm6re7T2KCY4le2SVxNFV84HsLhb
KNX7FN+eHfg8Z5yUxmBFimMyCFIjfjqTgim/yG5SFAc7VHyAyRvc/MfgFm7qtC2ggW3xyXN8eds3
W4Hr1TKBqs91ceoHuNH0AR0fqz5IO/B1AeoOHYB7ylLAL05w3Iltqk6CuURJVQVeFL+lRma1xNX7
m8vr2iw1rdbFNlUnTWtTs8XOUriN/t6nlu7NMcYHaJqY3LZ73V/c7hdadAfMUY5PKRIJ3niMdjmP
Mdg+a9h1JE0rPBWC1nACrT/Ps2AJpLgum+pY6KaFquI94K4PYp/sh67z2saEhop6EHPMXJbazowM
VzXL16Wu/Ri3lazNR1UJHUPDsEuCfs4YnLpS88V2stNmUa1KG/bFMLtBku1E0p2bOH+PiGkDAuqP
Qrtv+hLMt4uXDFRVRPe7Fjps+egnheaoVXGMDHz3or/uW2Uv5+lR6QOg9BHRiHHUlP5GrBWgg8Lo
psx0h8yFI0hk13S5o/T6jW4avhbL4MjufINU7+B2/DGExL/8abeLav+kxNDM/D3/GgFmapQcB7R1
R1e6H3HB+Lk/2PJHdjU7xq66ygAL5D1BuWaZtE8LtdZszc+bBsn/LabKLQJaHwVTP61T72Vr+Mnv
5PE8iEkDMce+VEWJtfbJWFuVFJ1VIef1ti5nSMbnylcJbajJbVPR5KFxzOu+Rj+GUi/ELkYgLePa
+ChPspdd0eF53vOGRpf/nZt9o+UlY5eVUfyZCFLSogHcKNEu93jDW5y78hOjs1pgtiyK2spYYBBP
roG3wpy7RHrm0uX9jwrJf19reLT97poplAUgkf4ZdfrcoZR58kvozg+0xwRSB7feE9usUNHnZQMc
P/m8aFYrrOusrMoZvGXzCG3l0Sfd6HCOHSe3YwldK1MnlUzf/+Hj4g3oYiUYwcosEGJ/dnm4TWxe
RvAZ4ldrShMZDxOI66Bo2JWW8YqHyHv1vDzTxkHi6be1P95SbgDIkepOkoOjqb7nuyjnBQ49pN+/
KUniBgTA8FEVs8GoTUK9CHMkdv6j4/MgcnKPzzLYasmmkpoknbDH4oESw7VQ6vyYPcNLbnglWV7i
zOJRY2EcsjrFsgYPpRzFDQ+dJd10GARGOdTpn7h1M5qJXzjrMpPgGd3Qt1IPg5Tnqb1N3RIpHdSm
ZDRdxyceoRfN0i5ZY7I4qNam5SjAWhj0bmTMVitBlXAGXltHPS7g8cpzt5N5ZWp60k4mDdS0wg3w
26fAidWjIIpXlw5cKDdR3T7yuqxCvM5QJXZwJSN6LTYLkgshEy2jPJOaM9PwP6LZlwX6C1beGMpC
oCI7pC7S7QfDWmL0yxJIe0sVklMV5OXNTXpdS9a44woEbieJX7aZi6/NwBINRn7UJbLXRjsT8axl
95yIxttBxiOLeOw05DH0KRfeZj8KL4YatriXbugkVf/UPHAP3fZN+7UqxivDXJCKnMZQ9T/Uj/mr
cCv/CHbDAXKrGDiK4SaUlWvmwa//R+3yyzTjoFWMRoKSob9EKwSxrZdUgPjvKz6zUzzWf2TAv/IQ
ZLwtZi7ExMzzXKFpeF+/FctkzyJvypJjgR1QmWaVNIqOg57G42Q1hvw4KjxIPc8GDdurg5BLKGlU
NI+P0NtopLOUvXNckePurI7PXM5G2dDKMtV26E7zYXAoWTO51e7Iod0v58rnOuN2VvSPR7AEuAmo
OENSI2cQdhNwyZk3D7v+RXwJKqtFebX25ndVd6Fd1HMRmpvR2YSCoQ79AQDnGbfIyjBqjbFM0IMP
/MgeIrzw9dvyTOkKqOZo+lGglC6M3NLy5pf8MsxW8Is8WOo5AEtmNGHKuFXAeFGQvy5/TJ4Nxltq
SWy1OjAxwqJD7iHO9ypPOmczbV6tgil6pUuqyX0UmJ54oF7S7VT/35DKbNdpV3aY1Kcu4nzKAgCm
5kP9RvWexpfJNjBFV9/9C7j6ZoK5skb3dXXKBk3Lq07Dt2ndwCdI7IJ7cY+ipV06lC914XymbR/U
VQ1jIaIos+TrkRaHZGk7uIIKpskMcDcQCFb97JWRsBMiziNrM/KbX9aY8KsMBL39EuMvapaibRTU
eA5U5h3YtiBfZRhHcCGBl7YJuAzw27v6ZZg5aupYVRqpMTSyXBd7+ZHK9AmUFCQCjJDeNNzJtc2w
8rVSNiAvgSxh2r/F+GVwUIBmn3YlNB51S3nR/gq8zl0wNNwYbvLAG+XdjKErw+y569RomCiRaiS8
awkgRuUvdemdy4d7+x5dWWHOXpu3ddp0cBvpmmKYCic+pGflGlTz2E5KVB75ly3ylsUcwjiv41lM
YFA1IXvQ3qnlL0XjwM+2vBMkEArBDDRgPCyxCukEEZ19UO0Wtej3I9mFSICk4migHFRoxNEy07u8
qs3C49okcyDAB6GPI51SMzCC4NDieXMdH4ajaZMbKtC5PPLfV1uuidl8kNqKyJd1mTkLY1RkUdLi
LNSVfqXhyWzVcaRbqjYeZd3kdLm2grQiKSAwNg2M/bF72hkkqZWiob2QFER6yj7fEzc68GobW+6h
gF9WN0wNArTf6MRFEeBLGTjaitxm6Us3vePtY3E+1qZ/rIzQjV2F5jmNpmJARwu0gBTDiiCSWkYN
7Fx+js8UPV/ulwVxOvaQwnAn2OmRYt9yEF2GWBzkQHQQ1P1uXYUCgiyISF1VY7rrtS6xpr6BpLYZ
GE7VmJAgnTS0PdLR1gIJ/lp6IQFjnVb85GzDpv+sfghz9ucaouV6CcAUzdIwHFffFHego/mRPKUn
yZbcAdrtVmpYncKJOvTqu7QDTAzowmZUzRmynZFwTbrYSkzuA5Zngv599YnbDtVcOYcJSrwInh3a
7CeJLf61HCQ72QGIeR/xUtBN313tJ/37ymaYL9ogCLgU4x54kT4B8OsX0f5ghmvtPYzvCqNGklSr
cS2Yhy7SnQlSBYHE083ZXAqkeKGpTDBRzPbItC6M1W4Cb2UlgIFKfU0rCDjr9xwH3DwJKyvMWtos
EGqjg5XgTOtDcm3R4R8VMiddiu4QD/OzWQHApfDPqpj3qiovWW4UmOdQfAzsfk7OeBRuJV8b95Nd
75Vdet1DEORPno2KTigth0JvJcbfxULSOgCnEDsz/UESi1MXcSV3N2/ytRHG4/VBN1U5DIHjQI9+
ARsd2Zm34jWdru9s+Smzecp6m/k0NBhEWVNACvlNb3Mw21ivwW3izzZlN8Rkzk/64hE9NPmueRWw
TYDsyhr71gkCRcnDOoJMzbI4iS54Q34rTyEYnEUUpmK7kGZfUSGLG4q8aLJ5X3wtlEUtAV0RtG1H
h70T3asnqbKmUv6RpZNqtaMKlVYpu65zwsmxt86gCuobFdm8pn0jC5MrYkLIy0SqO+MJWTy1OvC6
6s3lM7h1B0C2A0mEJKsGBix+j1ktge51E6GE05XqXutfzaG34+ijM3mY1a2AvDbEXDZZqItZ1cHQ
rImgZgZLVcTlSeYthjln8bDoY1vizk4wkkwc811/T66hYAhqNdEZ7zTcZncjF8m3+Z1WW8gcPGkA
nKBKUU6RzOslugpVzVKF3eXPtBm6VEQQKDpgqAL/+P07pfksNFkPBHy0H1DeS1uLkk1KT/F5vtbu
gBGFePAuuxFelpfLlrfelSvDbHt7niNQm1CAiA5aOl2FmQq2x59I3Xaxwlnm5lZ+rZJtc1cJKsMT
LaoPZXOohuE+rKpdks2cN8hmEwTXAEIXBCGgJsRcBLkSiuaSwE5y0g69v+xyGyPDVnb7LwamtoIH
Aj8QTSaOMsQ6f/9ykWGKYK2Ae1CcZ5hbNQjFhh1Vfms98APQ6bAnKlrIv+826a9VxdAhWIgJW8gm
/W46rdGRjGjXYPhYrpWDBOChlR4lwOIiEF6pPpTtj91j+GJ+vvb+RQ1k64JXVVWTdFPS1G+ikKU+
Z0s84w1LC2O5m1wvoUVuZk92ooP0MvFmYTZ9dWWOySeMaZgMgV4RUB910510rE7GId9RDBXxJd2h
BGaxY6JE4V0+JJvBbWWY8adOzCGTUyuo2kJzKzXe1IkTprdeX+uNpE62Si1zEs09gNqBpwBKRHmS
qJhYduBlsJtJhKpB4Qjqcwqg0YyzVhXpwkLAaadPgvxGAleZaRt3wyMF+gVuuZNvL+8c1yJzLxBN
rcFuD8RO/Su/UgCOrTFM3Lihv/wa94lr8gll6C3Avj7Wa2RuicCcaxloVNoHmsAri67Bj+qdjmpS
LbjsLOYWZ4mbUU2DaKgKmIf4Tf4xD/p8xnMXbdCbAlKT4NPLbZNSMAe7cD+ggiTvkp88dPemSxqo
fegaQsA3Xa7crLQ8a3DfltJrk9y0c8tbFvWFb/u4ssCcNpFOKxv03pNRfEPdVgepkmFpz3RcgVc1
2uQdUVfGmBO2GEXSjwKWQxuSALLtgENwCy90TdA8KGA6hw7jQcajgQdF2Ozbry0zR09Q0kwl1eeR
wLC77Na+TKyss5TRThUrtjuX2FCAvcN8BrjY3OZDjTABC6ZEm3s6N6+S1SYw8bySFCiB5fTa2kuR
I7qQMDzHUG2hXYbACo7pHrRptrlv/oykcbULOsOdkEmzOYcUAdy6zUm2e384fmhWCUwd4L/+5QOz
ueWaiIqWpCL5/aa0VqCMtZgKPCv+NXlp6eseRU4+ZAlGq/7m1MbjugIGV3mufi22ecC8DiY8/4T+
Zf0zmC8/kKkL6gIDQuJ42+Z4B+eh1UU/0yHgHaWti2ttifmwspkWEF5Aqj8faLWi8DLZDYiFMSj9
napHBZiBAuw2FGwR1KS3l7d7y6tWxtl54DYmiWCkWGYw9dYwDVBJvwoJ5DCG3gqzElO095cNbiaz
uGTwYYmJaTKFBszVbRZng6L0IgpPJaYqo7ek0VypqzBs5U7Sri8LSMYA1HTKQYw3tIql1o/9+FiM
D3qRW1rPfTZshcr1z2ECWb10QjWhc4EyRJ9ZIEe+AWSVKq62kCgLBn96jSCYc3kP6H+TDZ5rm0w8
K/J2iIQ8x+OkeumhP6Q2pVelodcW9R+kDmtLjBfrWlHNSUqQwEvSVWXUx7hXrpJCdSBnT+xRU37p
eeMBcc+xu4kwXBtmnDooUZpXG0Srv8foAXPe6a4AdWt7OgQA7lNinla3tIfLO7uJXVnZZSdp5bkg
TZIgeqh3k0dFX9CTUltLgeJB6cy7chdwNRs5X1Nl0iaFANglL2gAdyj9Jy+tJS3ODHpBP6Yk+Vfm
z6q0wROU+X8EQ1ovVv79KKmQCm/EMqUlLcmjNZjYBYmmX11V6N7wAjPnoLB1LDWOk1YzcAkI6m1V
PZnBI+fT0V/7/VTouk6IpqM8zqRmsZlqQYPagx9kDoalTnTkwrRFAcku7ZryDuFWVq1hxPu/5uh6
V3GoFeoZdFj/0QMurruddEDj+cjraWwWytZ2mHgHzdoZVYGEiq3Rj9T7yXWISWjNy6//hUtsxvPV
qphwllMBsEiDM4Y65cMarCq3A6BkDobTOoZlHpTSwjQnyD6hH38EAaZz+St+tkR/+4qyoqBwTEdb
JRFNHOYrDn2oFmMvShCUDneSVb7mvnqlOO1zbBtI7+cHHIb3+DCDIwXgKx/Uy258gz7urWA63S56
mqzxLJ7DA0rPi49OpCv8aO8qXwlsBc9njDk78nv2s95hUs1Ej8bAVNw1lMVuoVPnkg8RHRvzhXfQ
vuXwzJoYVxG0pSASKSUvbrywe5gnzwyfLu/btySAmkCJwATFiY68nbkSWjIoqZDUkldF8l0ulLd6
GQE9khuyNxRQVZ5ns+E0Sr8daMYkczdI/dymUSQhfy50axF3QTvxUhv6sb85w2pVzC2gYlljqVWS
p52pPLA+AKYVOOS8QI0umSGP8n9ni8GiNIhFgy5GRNGFHa4us2Kok16RPNHX/CoH98CyK47ArbSA
ZvKnXrY8A9x8koL7Ev9jg2KZqnNWA0PtdeNT1fqEPIstxzO+d5c/l/Rlg/G+hShzMZaq5M0Hw1fs
8ZwZVvaenisXMxD+dJW9ZpA25H26b9GYscqELVWOqnY0J0iYg4Y/3cUH01Yc3advDH7U+ASTs46y
3kcmbJlj25V62EteQMSfeRo6UyKdlxRKhQkI7kdt8fKguqml6agr+f1YmKe6yY561ty0keZUIMEu
cs2OanW35OmvTApC7/L5/F41ZPaDOaBDF0RmHOIrRJr2bozLz7ZI9o2QEIcE4QGkCbVV5P1fRRje
54l5T2SdV+D6dmExv4A5r2NaGFR0CIBjl2CeLMY/qZIw2WFwGyTOOtQ1ktBeXG037ngRcCtWaOAN
kkV0BBGlmBfglJdKVWUSonp+IjnQPZ3BcbjNk7SywGRRQRENo5zjJE3FS9aK50kSPSHm5BhbRvDs
UERaFZXwuPz9zq/bom/rEJeTPqEW2Z4I8XSZd1639gpICQOk30Q2wbX0uxFBDCo8X0sN8kUSGhHS
zgyt4hjuF1uBWppwCm55LPybFmmdXiLoMX4XfB4oDVOPrzMj6ZRDkPHxRhq/l2DgfBAU+McEe0D7
EfjKCs73t2yOdC++ygcF4/ufpEMhgGceBTt2+r8J6vRssdFhbZw5e6Os6XGh15BQBgPQq/RB5UUz
p7TRO4ayzFl5Lu+jY+qMR4UHG+ftLHPmoj4ts7rEt2zAzrU4+Y7CjJGWuj1qLsNNdeZ9ys1IuF4r
c2USaWllcU6pxcmZgO9/qh+gwOEuhyqypUO/r/z+uLzUyO/TwuIl+ZsHBPIRhk4V/r4JZmsYZcRk
DDxpUcDmlBoPphFeEZF3u2xv65cZ+vdV7r2EWY6Ij3MIKI4d1CAs13mFV95K6N9XJkqMFBDM4WIl
gXk3RsrP3Gj8RW9kTtz6/uL8PBlfa2FORmuG2STS5HC0dSveyaB0sNUC42ZUcteAepbEk1Dl7R5z
HCA4G4bgOpe8MpNtrbvXuxfOZbeVt+kaQZCUddU02IajOGj9FAYEaY33mUXlbujK+87VBSj5UqQl
73753gmgu/hlke00loHYV7rWaZ56F161bxomsrqj7sb74dd4ytzQ4yndbl7oa4tMmDYwdmkkOnJT
EfiFg3imWJBlAJtZtvsX4l+b32y1PppurdwRKY3YD2UngZlidJeTZEWgiFyuBpeqQNACNo+YYtP/
VwaZq67rcqGAPQxCk5/lWFlR5xWEc9VtxuWVDfYYR/0EkXa4iVrPdgfCvcIsrDaqbLLI9sSjJOZ+
MeZIG+Eodxk6Vx7R9kC5QLrHcPJ+Tw7znv/FtvcPCh2qrJiAJDKHDP8OkP9pRPzAOyxNE0wM5f4i
Dfblo7btF19mmAtmHDs9NYAh8DpFKJymz0Y/ArU7J0jRGPTtAtXBWqZLpq58K60gZVh0CIXB16Pn
ojDcsnHluAanEw8ss32OV5YYlwinee7rVNW87hlyhk8pktPAof3u6THbdf6/eDps7uDKIuMV4WgC
mCqHeCej4BCENjDMdhjsKLgfjMQH6Ek5Q8zLxelxvbShTNAflDYtamLiOO/+lj2KHO1EZY8Gn0/S
s33FrJbI+KLQFbma4Vr2CPCqbrP/FLmjqoEqtJM9gCUwUnDZLTe9f2WRcUu0s6W8FRTN06RDll6H
ApBVIeeW4X04JtOBah/GxyI4paxXliE9ScS7vIjNl7NuINsHaaUpip+tiFXQJQXV3xUG+mIawRqD
7l09uEbnSK+zF1iFK763TylK0zxy0O81P3qbrQwz2yenUGYYMwQPOtavoegh3Eq3lLMGgoSVxYU2
0tfXN29cmWN2UlESo0ohjoUURLRjvNV1HDjZSbnD55uf7MsQO5qdSLHRZXgjeEqaB366dOecTJHL
+WybVkwRDJxQMfsuYxYInSCnIZ6CdWVTbc7ILnRcz7k9AU1PbD3eiTuew9Mv8m0LVzbpb1q5yhjk
+WLkiFtjHlmmFtl5fW+M96pwAnLNLgLe2BhvjWzUMpW6NHpZ9YzsrlRRO1h4Mf97o4064WpJTIzS
RTnUAhXbuBTdvoiix6U19llU7JqisMRKrd0hJ41bps0t0CtXyyjvBEUGZ2+k3vRdvi/6eR+k+cus
myPnE/NWzwQ0MlV5oQkoLi0miKsNcAvxRim3Y+Zq9cwRVCCMuRgdIjTgvl6sW9Lx81r4eybPAAac
KLxLYStoGtDO0UWDzmGx4wtRPvZVtmBVWg8R6EHziGCCBqXxhjRsraIE/bkY30Y5JlQhGL/rxuVY
TuBZJOScKZrflgsvAG55tSEDA4aOwIakD8hFplQYqVfbqeCK8mE65Tfg+XDm2iFAgGnHMLHqU3U1
XqOUzkltPqMBe6bW1pmct4zFFGUz3MyzeECF2ZHuz4atvVb7yks8DdxdvQO+QePK9JsDP4Hb9IC1
eSYDnvtGjfphUb1sT+mIJAEyNZpDSVKbAyCoMzeGbH5/xQTCXJPpfcOE4T5rO2EpkJ+OoHDRSnuR
D1nNbTdupR6Gihke2i/AFc2cnU5NmwpyUyiV/gRZjivtIgH1P0rrpP/8EwFLRJG1OeYcdSXK3j1J
ZA8CbqUVmvKpkJOzVIWqR/TxByDE+wwQJ3uJwtQZqs7PBbw2GpNwvGn7c67WzexuLKIAlUSRjAPd
7avEK+3cBqAej+y5s0XL3A88MQ+eSZbXvyj1jkD9BylW6LQAHgGmkEF3CNRLEhiXgiM/79oKjKvd
ZvGiQVm3fSLMqqdEd6m+X/5A3fX372kwh7KHOp0iVnCf/gDtplN8GEGUTPNWPgKUXjDfzv/XFzOY
A6h0eAnkOr5Yqaq3ujSe8X89sMp6QmJwYu93Ul26LOgDEAPPGzAUM94xNagdyxGWRccRWgwEQJQ5
De3oJRrRFRdsk2IAyn3hxg6gzEZpUbLy5IxRWUxnO5cTmM048PVbWAxCqiSaXE2Ie7LoE2Vyq761
zCzhTAhse+fKDFPAKOVJRL8cS6YkJASYFSB+Lc2hqS0OxG42euvPQvrKJuM9IrivAxSfaEydTkrq
SGDrje1BdvQck3TV3XQsdspHBGqNxh5jtySWCPlmbpd5M8FefW627zakupkJQ4XfcSruQVhKizfZ
L8MKrOomeeVVRTdPJbDi4NUmhq6yTUVxmBMyqanu5dHz0P9Vq7yJq62TYuI/DiUUNFhAVvZ79mmK
9WiIQS57IlBfUje4gviSBM+41TlRdCshWBtionlRSOqkg7nDU4znXEANqih2aX8ghXCs4/t04hzL
bXPoZuPthZYsmxENiVKK/4+061iOHFe2X8QIkqDd0paXbam7N4y29N7z69+B5t4RheItzPTbaKOI
SgJIZCbSnENh2T28l60WNHyx+jxIyKVXstN34EivHm9fvU3FMMV3iUzQK0bzPMk1XiirbEAU7zM0
SU6XfxD0bd31tTzm5Ppaz0othbw0cGPQJs5nsfh8e02byiHRgFKi/QFs0SoLqqAnYSl79bIr49/B
YPhNm1tD2ni3BV1PWcGImitJ9B6sHkGaoYyoP6Tym29QT8tOupCDdAY7D0cNN3dtJYj+fyVIL6eg
zGMI0kxw+U1JvzNmXvC76RJQNdcUGc0AGOBi7GPXlmZZGoXsCbpi50vx0wiLSxoKvhyi+tdkgjeF
+a6sChEUNn1hR0V7KVv1Mk9gmiHJLh+RtRrEXaLO57lUfiZEc5KuPmQCgtWQPBEdYE+gSfM5p7Bl
bUzJEHXk3Q2NsLRohgGfCWBFuI+z5icDQtcMFPSd1fY23m1Oc/gH9nRTx5DoxIyKgoQtO/IpTKGA
9Cpkal/xfLHz0K4PU2HlvnjfZdYsW7KTYCrzlJQ2dySangMbJpgr2cyVnToj0eYMssU32FBQCuFx
QOdAI/6IAw05bslirmtQFTp4kKF4yKTR/sAos1tfcLPZTgFnF2fwm7xoYDMLtV4fY3PHOQfcNcBJ
veBT8pzcx0ewZsJTfQlO2t30ktcA9sZbhBu8bm4rkfAgNU1Cs9Uf71gtd4raAyrQS04iem8k+Ej9
Qvxoh4EDnspu2vmVLCYsaEsYXTJhWxundwnwbBefeuTpcbJDBRG6iA5uIAW2R+kX35hs6q6CARy0
nZkEjVgfF2pkXRz1TaV7kdg+i0t4SYBAOqvSblb/yBSvRDEGUi5VDMMq2NNZukN9xW4r1RqTL3Pf
c0wxb02MgRwD0pp9A5a5VBmsTvRy+WlMPmnhv50npwZ/tR7m6vUo9Jm60MgeSh2ndCgtOQ3uJ2F/
26JtWvuVFObSSWbWlv3Qw7ig40It7VH9KZs8gNpNq6nQLC9s5jU90UTI2Aoidixc7vQhsULt6+1V
bHvHlQRGyfVCMDNNxDJksX1YKkxcwFFEoGMG+IetivGPrlJezDT6ik3kJfN4q2N0fJLqMEhEHFTd
grYSyexQj53b67uGGX5ThvcdZJS7IGnShCrVOU31okg4GwYISYIitMxEtNF7NToZ5vXxRz9FurzX
jGbXjD2gp0zwuOstnGMD+Er9WOXzoURSPSKYWlDjsx7O+35pF04QwdsT5o4M3aj1fdFhT/r0vl8m
RzZCl7Mnm0YUFUCio8HvmgzKqLIhi2HcPPGBkv2AyP2u9UcfXYx7MJTElv4wO40tYwj9mOx75KV5
pnVzke8fwL4lk2xqUqOE0nV4bWWCYHVFxgF32VZslfZ8GPTpzJZJsPJKLxaiop+gsaugEDHbZPws
c+GuU+XEClLt0kSTK6qZeCTDknIUj9CL89EpqwRRB9oN0DB8/bzSImHSgV2TYrwofJye23OsgJuj
uh9Oo085DZG4PU2oacR7xZmQvgPn7p3g5MfgETFJdAar3H75NH7nPXY3Htgfv4uxjnHbBrEq4bto
K84CzpD4wXysAHyLTtJzdv73QfFHcYyZ7BPJRDAKcYr4tQfLgYCbp/DJKq9DoI9imHBEVIXBbIy3
3Q581KYOk5WCSFuz6Exp4JocF3MdGmBEnJiY/yVouQN4yUfv3HfjbPY5rEox/xab2QHmhy/KzQkA
qraRpnaQ19btS7t1bh9EMuemLk0oj4v4V0AJVjzzhD2NQVmxuGIHyrjMllNOL/VG3fvjMpnDy0wJ
UBQGDIXiUy7j6skQsK3/bQKiLTMLj4792q1+FMkcpJwvSzPWMjKz0i6rX6P8Pgw4poF+NXMzP+wk
k1XDI0TJS0y1ehoa0sxF/WHKd7KAifG+2ctGvLt9cJvSADFFlyWbOkuVkwNJrtArQ/Vm4dLMl776
lAtWLkM/h1+3JW3UxmikRmB08N5FdMxoZRVNsdbkyvKfdsbxsfpBK43Eoa+BTrRpOh2vgX9Qlbiu
1X6UzChnQLRQJwlZ0DEeybZSzS+mktzVdqOlBExuKtBNmktVjoU1zBpngzeeIh+FM1oqjGjuVbJe
RD1oAll6fIh/9aCviyxyKNz8KXS0x+Vnw+v2u4YiALCvipe4LFHEMqBlfLQBoopZsB5VBq/xgnP9
rSktvbDQy+6W5wxTvOQSDW8cEY01F1Z9Xwcgz+E50o3Gyo8fwYRv3VQHoZQKqtcCLPYbGm5+LiDq
/IWXimZVu7eJBKvzpZfOBppmZvNGst8woZm79GETmBDOCMzOiDA34xV1XlglAedKWLmLCtKnhlhd
0B4HYl6GUHmJcvFZaurJisUyRHRZu2abClbZZA74jfy4C/bSQNwFAFCLZDipvoS2quaIQ5QxtXIt
kawgjF+7SuKlnDduKNYA1hSECqoE5J+PB5mEWSTE0qL/x8r152e4j51gD8hMEHAP5k5yGI8Grwt3
486A+FeVMRQM2wB8go9ixZKMw5AasrfImMdVQ2IXBDjRY+qOAzmUffgAWttDEZolFo56A8dYbHjM
tXi2+V0PSTqiJV3HSzr9hqZ7P1UuFCiOoj+WtZud0+8ciRsR0QeJzIUxKwEAXJ2kv6X2NVva5WfV
zSzTV3aFzWV033DRqoZeXzR7gu5UZuM/NFuIi9C2BKca7yrxjbKXFmh7p1RdnWYMrAhYDMSaPoNf
hLNUenbstVgLZ7xYF0ixsDQNmBCBEgJ2tF9AEyXed/1Y2sOudpLFPgWfx2dgs9yrP2/L3tJmoJMg
rsdoA3r1mV0uQ30sJnHSALEH4I42fBXI53I0P+n5YWo4r8eNYjgyFOicJsDvAWgWq8OACI4JpqGI
Fxp2hYbTygsOlO/RRH9c7EYeVag8wIMieQRovSfyGk62IpT1B7BabLYqiDGQ4IVOBb7pZRghKf3m
WO2IL/jIZAbAL/iD/X1fMoucBQakFNGeiKnKpvKkxIvGn4VAyTwjqxgrzmtwU49WwhjzbpImw9wN
lkdxhNMD+Ls9iiPMdSNbxsBQ0d0lI7Mm6VfZplYsuyDRiZdKxE0FxUXjcnuW68zVKzQBZvPntBkM
2yw70SqL7jx0gm/01bmsa05xZWvF6y+hT8dVEl0oWjM1RIF4NQapuwS16fZ3hZkAAEgCXM8uhefc
+HL7RDdCTlS/3hfPhE3h2JNFSFSCptjhfomXO5EoZ7MxedE0DYJYo7CWwwRJXTsZZRdjk4sf2f7r
18gef6FJyNLu0mcKTcvPIV4/s/H+XS2MCYyaRRvnCjykGAcK0cdvkqdcq17+YPOMtzcQOjcAfvDx
vEYRY+liFiveUN2FysWYju3yeFvE5iVHFpS+s95kMDoBJ0mZ10PF0z7VL8YBpQOn/CSFlvGkA1a7
eBDueentTZVYSWRUArMIUdzmkKhWpVMkmEUrEbigwZizss17t5LDqMSQkHjqNMj5C9MzxXC49oUa
Tcq5gfY87iAOb2GMSihh1YdmCIHKGTltcJ2bvZd+MgH5QgG7okNYWECo4MXKWz5pfYCMO2zDrmom
JVO8qXsQkq9Q2Z28XPRUt1O0M9ze081bttpSamBWBgRvj0KIJ6wwA8Ni3N1FJQxz/a0yxv1tQbe3
EoO5HwVlyjQWiL7BuqT3T5E+OaLafzVGlQfm8ZZMuLIbf6/oCjWxQrPSMAy4YumLDDeAx5wdfVcf
UcTa5aqT/1JdchBBCtNhetOaj6FnuNVnzJWXR4mz5M3nxvtBKiLjjzCEb8p5Eyl48WA+4p4OB02A
Oe0/5aCK6VzBD8+jR3WX33ezacxWu8AYmpqoA4aSsAshsrVqMjgxAAJvn+hGshgGcyWDMTTmnGWp
2UGGPFUHtcxf86E9anPn9ECtdKpJdU1pOiToAHLgM9CiEZfuqISvYpMBR2cITkvb3s8dQF76On4A
pO3FrDUgqI2/ssV8LAwedjxPBen/V7pe9sZokJbe5ui8xHsj6axa4HVX8DaesVGRVlezpDaGZ8Z4
4UkvYsV7wFOtuVJwYImBNZwAQUdjQlaxU+SpFEoMkr7VSsmrgMKwcUdBqMSj+Xz7kLfeBYD7/lsY
o8JxKMtGLleKZxCQpwWiNUaxJydui9RdBea+qOEN7fEkMpqbVCPAiCZININDinoDCU6kexjl0eq6
1o0zrleh+3VrPxk1rutSK8ALAe9lDc78jUKbj555qB743L3Umt4SxWig2AjgBa2xNsVv9vmhQ9xN
mTj/Pd4IXP/61FglFMY2MKVEeZs9aL7QUgXwoi8BqC5ygzswupVJ+yCOcZOkCZIyG9/EyQfUeEQ3
w4Bsi7IBemKAqzc6ql0Wlqb6/Kl0edNb0hFrlA4AGMa2xsRT1jdzSb2lh3GEnfwrdNXcUl3ZLZ6U
T6DlQvUgtvPT5KLd7yC/1k/hXemWzijYI5i2b1+Xzdu/+hhGlzQVDV5DjAMuptoeut999eW2gG0N
el8to0GGks1Jr8DmZnsKggcWBV9y//SJs1oIo0FtPnZ1V2IhmOE6/cVliBLMPros4CT/Bw0SvFNk
VAhpMQW4rw3CA1zCbp9/jQEJ0xz1s3FX7sF7vpN+AtXlngcruPkkB/Ti39rDxFpSL+hGuNB1OuIM
70yj5eE1dqc9HuROdQRaPAhr46f5NILUh9/EuBl/reTT8175pEXoEdEaOE9yBxx87be+Cx8iZwCJ
g9t7JRgW6ggDxMI+f72tR9cQe/R1IGtg2QZpka6wrSHZaIxdXqUKEAo0AMNKRwkjctbsghHQ0R8V
J91X38aT8nP09MPgZ5/aXfi9/H77IzafKmjXQMkRHSooOjKnbppCkqYlTr1xqn28A/l85RhfKMaI
4KsI67/re26D29YVXctkTlwsjFjOehir4qTNFrpHwcwT1pYJOyXZ6ouBKTeH15iwGQmuhTLHjIZr
I1RnHHOX2cGD+DJe5rOKxmsTPUcK3mWjZ6C9qn7qFovfUL4V96yEsy3s7RQCfmeEjkck+jbos2Ih
Abgr9crjHOfWJV4LYiITQRkLVYiwSuM8OOILoFxLW8Vwz/1waEGzCwiqH3T8M7PBwEV4zU4bvX7Q
6HdlYrvahUEdiYKCDto+lQb5w9YPHPFnc6RDrm6COWF0J7SYB42d0MlfJ1CQqU5xCi68Gu7mC2T9
IUwEUwiLPAcSPNLgze58qX7SOwXcO0Gye8VCqs8WPfEEEvWz8TregSEZyQwN8DWv5p6neFvuYv0p
jD+axVBWBxGfkuB6keNf7iLh99RtZefXchi31ClKlsZRgZM3QttU68IezOxVTcWnWZDdoZ9sMQV4
ql7N/qCPnzh6t2VETRQGgPq0BScpIA1X6ykUfDxoh/JhONF2SaA3eslFOJs+hSjNai7s+wYeClW4
d7GMj2z0UgR7BsQmlEsCQY8HnLMWIykDUhKUViy+l1ygwKawKLy86rYVe5fNWM7aWNpEjWHFIvW3
Up7H+YWzp9sn+i6AMZO5EcVqpuM2GXk/ukYEGLk4LXdzP4uOVIJ9m1RnOY9bK53zxGoa7fn2B2w7
qNXuMiYzBG13nGhvQSXtXUTB7iF29aOsAS0u2NEh0MaGJgOMIr0/NHZ+RyeSOE/czch2dcRs642R
1XKM7gTFE+D9L8QDsx9OeNhhdt6TP78BYd1j1MIvfLD43N6ArULtWr1YTElT67WhmuCh/8tgQxFJ
f1CYepgMH08vLjPRtrX4+8xV5rE3hHlrKAIUmo5XocSF4BJL5JZhN4Ou9a4yBjKU4sWUaXA5eAOY
SlJEWvK9kVjSq36UXimQFebzLO0onZHnnU+8bmOOuVBZoxiP8dgaONScZCB6x8DMdC9XTtTecU6Q
7hf73Fuvk7GKYZCWiWbA+o62YABPneaiFEcxrRKUPZay4737NjMya4GMRQpb9IwiK6N4y118AZTw
7GR7Hcjcae/EqZU9UZYD8fP0rXjRMbzWPDY23kI7zqo5poklIkziGSQsCS6ugt510KWcMU8s3udg
lJJR0xeczJ+5FUSeTMZayYlYmX0LjaJv+BIA68a+cjuXBlWNPWMwkDtvv3G2FKwOoG5IjiByZQxw
FcVyTEbYxxY45BgVPwQo40Xf6H0xHZFX/d5Q2Q/SmPX14LBA9AhboJ31H8U98NaP+SdgigVeGoHV
gBZnjUuhWNoj5zDpDzMq/EEwY4WLRpmEpuwVDw0Id9F+dCWH7BIPiLoUmJUiDHR+5QdHPuLFljKv
RbNh62CWamImA41dkHqPHQwFONVu2GHWzJVcPOdni668vBuP9VE+9Adx13J6nzYM4odPYALaQMz1
qqIXGG2/tpQFd2iteUbl76cRAAp8Nuv7oZIe9C7UHM6+byj0B8msKZ4NtYtkqFdhWsrD+JsyM1Km
y6kBN8LgIpnbce0yb7WMWW4LvewjmgiT5MVTe6RLgtdAeAxb1RKD50BsrKn49v9cJ92H1ftXQxOi
PEiwxdG+dwFo7w6tDSqGOxhnTGWq++LMC4k3xsPAR/J+c9m+L2UpYsyQYmuVc4HURuGhn2Sv3f2F
K89rIOVcXIOxyBIoIYslgbABTdK6GNlJCGB1zEtWPcfbbAVMH9bFWCQM//fJKGArtRojGE3wVUii
L3iHpN4yksaKe4pgH8Q/kcn9Mk6mrxE0OZVj8BgBkzXoQzDk1Z6YVwezWu6zovXnBtTJShQ86zFw
NqvxXLWZf/v8N56mH76ZsWsoxyZTWSMBQIbaabUJBltSd6EY8SDatmIOTZZNIhLzLenB+GK56Doj
BiojEmcqwBjsymuVo7SjU0YV0oNO+NTZ4fPsiKf4h/w9SrmA71s3ev0BjCb0c9rIArhOPFX7VUsN
ur92t/eSni9rqtcCmPOPQnkYZ+oDJ8MPjFNC7jLNK9GMxa1A8JbCnFqAZrW6o6c2Hsy7IrAouk2O
RtdZcZH8BeaMec8j2NmyTevFMX5ImmdjbjXcI8BrnLv0cY5KLy7P4bif5d8hZhOSiofgw9lPwlQs
BbOS4nCC65ME3Q9qVH7HHEVfPfmCsN0Zy+np9vlt9OCjOeddRQnjbcRMCJOevNlCGn5HyJ3THlT5
yG1g2Qpe1pIY74LJ6VpQlo56dRnJv8IJEis70jo6GunvuUHElhGUgXZLTJO2WLFdD0KpprFgvInD
fFHgS+h5QthyPyCE6J0FzV54Jode/P32hm6q6Uos41vyqlxiI0dSIjfQCjNdep33RtsyX+uFMUZl
mObaMFqcmNAe6rG1025Xh9xHKG8djOWoayMVZgnXTXvo9gr6yU9/ZbOix/xn5qKR1HR4T6RNJ7le
GWNMGkHCAy1ELDB4xXOFxAZyGgcTIBGVLex5GTOuNMag9EqUCU0BaeMBuLxeeJgeJhsgWcBnMLks
oFutyNp6bYwtCTpMu+kiDGWyB3PRADa0ZYc6EWjZjNHK7Qr9jjVuXelJNZ4sEYAneTHI7QsBuvaP
UY/SJwYh3Yi7jQyZUsRfcqBfoxgtPhaxwKXppLt35Rj+vgdXfMNTOlAcQ+hPnFnRc3mJc0t8QU7S
wzgNWgBPomfg1ud3A5IKPEXajEreN1tmeyBCTGWrGeZQvehU1gDRornYJ/Ia72hStAMxWyBZtPE6
cwtfrW3lBEYCp9/9kf9Y7QET204kQ94xhP8AEd1B2jU7mtrAg4Hjg/+HbqGjFIMuAGFmi/MyQNGM
RcLJdl5PCaoctLYDeOq7+n15Ne7LDpiwyxtTfQx4Xcz8pup5/pM2Tyj4+0ew5j2AdgzSTPPwgNUF
J0jxVKLjJEPqKNktZ7BU2X9iad8FsrubyUuiNFh1TtqHbJ7Rd6kqrXNbyLZ/RPgmSaBMRHmbubdy
PbedRCSEcMbwIljmMlWWTpbvg4L4tcBkAZ5kS3eMZQyscURvG/q/RbOxwKAbhZQaeIsCd/1zsxcn
K/FCP3mh+JLIUTnqL34Lz9YME47xXSgTD5SRoCjRJBqefjeDFCoHzlMIDg9a8Z2RjuQynW2V4z4I
ZPQGj9sCZFALzTimNSjdWr/7XnxXG1uHm6aZjX7wuH3um2HWapWM7gB1ocf4dkuTZJSLPbKBFron
uxD8Neg/X5BEF0/FoUgdXs/7tlt9314mPMiEXikXDauN9NxXNNMm/TNHbeiGXVleBQwoOtgUdcwz
fbTznSCOcgYgTU8A4i9GXcBsWDvRI/LlNt/UburoShjjRBugktULjconJbKq/ikZv8ny4/9zRcwd
7KaiTiRwcqGljRbLqwL1rMHqkbDVXyqfB9B8e0mE9ZNF22boE8OSDPOp6wVvDgRE4bxB+2uiKvAr
Y773P8cEJuSPx4SLDTDXArebElUZmVXcDXchAKMqoAkRMMvBM4E8igt4vb0605SALQyqErZzZcnn
uu4aEQdWYVpnRCG6ku0Uo0mcM9v0/8q7HEbR424uxTDBmQ2fw9/pi4rRmfvCW47NUfJ7UFkf6j15
GQerRGWWG9pt3rKVcLoJqwSPEINeZhCoQ3RG5ElpdwWm6+CJqOlUjv2RN2y6bTZXEplwWaljcTGo
0swH8TC7ubuAmZKcy33yFlnwuN258phLXocEILYGVtg41ExnTn6OQTk9geqhQUTF69ygN+zKpqDz
DxxBwBi86m8dxyRJiACtoaCWfzHBUkF/9kZcyWGcgaFUXRTIkEPtcq9ZE/p/3BTLmtxGxAQtT+Bm
TLySx/gBISga4PUjaNHV/ByIwSHCC3tSkshqp8LjXAl6o29tInMlpJhMmdbD9ouHeKe+0n5cHW61
xPgjL9bf6v3QMDbw94ExN6CpqnoKS4QtdCMpCAvFomttSuzYAY4OyEOW+F3H38rmhaObl28lmrkK
upI0bZBANcHVYvc1utUj0bq9lZvueyWC0X696cWkRdub10W9Y0i93SlnWUJ5YNAcMu1vC+Oth3Fx
IKvqZVORcbWzgzq1liHPnOVsx0Cr9TAOTk4nM+hkaEbjfFYO1Gffx0jD0McomFW52rH9YHiX9xb0
ruxjoxj5aAZvvmdyFFs74H1EYXN24qe3pNp+QLlDtYcJUeZ4TO941247ql59AOP8xiBCF36KBVe9
8jsU41MtC5g4DcOduqiP7QSOkTQ7SqBV6obs9+3z5O32W2JgtXoFrgk0mG/GTPsdolzpCS6AHxon
zu3mEQ9SzIxZFTec5+jRm0lfiTX6yBjkBmsOR8fwe90hXu8jm+i3kiP+UA9B/A+mjzcLWitD8LYZ
K6lkBlqKmEOq/FDt64cUuEEaYETt8pOCOUuqYWAn98g+9LKHZbKKh8qXj7wO1W2Fw9OUACxJxV1h
zludFXBRx9hyAkZ42W198xJ9D+7Th/kcu9qeUp6qL803mukJveVeLjhP5E07v5LP+JWqFnrgyRDY
eS0BRORdo4Nl1oitUUp5d3nTyq9EMS5FrnUz6XudWl7Dl04I60AJMDr9vbzj9eNsdYqA4ZGYuqTJ
6KtkgX8VdU60zFToC5GO1bcY2K0fWn85asArCazxTjyG/T8IIrfaRNaCWQMiq5FIUkrhp3xFBQ3P
fSRWAF9upyWCLNTcHQp2oTxyLi49pSsH+r7cN56OlS4nqRmoUoFTnD4DdAchFu0OpiCymcsPlLfz
gytpjM5kkp6oZg5pdOShtfKvkwXXeUp2yA/e8xz2toL+fZJXxkFM62TGe85rSbEbk9yRx+g06ICO
zTjd4m/Yl7d2kQlDWj0AZ90Ef5aEqPMCi8JHbeUhz1JXwzgyqcFGYyiXopGtepnPkhKjrXIwdrH8
XTNfijK00h42Ylaf8x7zkUL3VM/iqY4xGGeAH1D+IfW5JcU9yn66I0zaSyhr1jCUdjmSg9YZLilG
u6vHEHFBewz01m/kcad0vTWarS0n6EKeZHcEPrg6oK2v1o4paINLM7V6RT5N3WNbL88z0GcTkEYr
uenUWQICY/0XSMp2pModMYn3ifBDNrpd2NU2CGm8eBkt0FvKwXNqntMp5tz5zeh4pSlMsCW3slnn
It1RlPkKb3ibsOCj3W06kJUYJrDqyxlYWAKN6Wp9l0oT+hO46PW8K8ZEVnGyAPJgAb0HhR4SrIK2
kLboE6adQ8WZlyDdWhFYHYBjCtx6ir3y8Z22AL+7SAqEipmWOmj6cNJI5ZzNZiRsAMFUBocc/A9h
VjSUSzUmEeyx7A9AGEBHw5lSuBUoBwEnxyH+8FJ7whfVCe94/Tqbbm8tmwkdjUTJU82A8xWWSrNE
MZ6tVNSeU1n8qojjQZnDfSmlmtU1YWuJkwBocWDxV32+MwDPWGZ5aYeCcElAFxjF5McQESdrld0c
kF0jhj7HvNKdYA3D+muZ09BbUzVIADX+680Q2aUf+/2ZPsDivdmgrWneKRflzGt42UyFrASzXPAS
SgU9anhUcP2CKiSScJkXOKE/2X81SES7xuc+oTeV710x2JgE0LZV20ZQdcWnGUDg5iPDWvoUfgLY
lUeSOtUvXuDL2WKF8Skh+IvFHEiOnkhyu6h3pvptGh4xjmCNBsfOc3eVCUR6RZ9KdYa5GDzkAe3U
LWRXT/DohIcGjh9STJlihZ2V3/HiEt7O0v+v/PSwiGTGMCzOEzjcjfg14EdZW3YK7tCkbJrIZbG4
sWaXSnpWwTkXp/TyV5JTP4sepTT7B6HAVky3lsZY3gKxgNS1ODbFF19EMEnjrURjup85l+lmM7Nj
aAZFLgMqHaK7j5tnpFlAggEsB607OLI9+suuQ/uZhr4zuEKPO25Of+/61r/LYw6r7lrR0DrYx2xf
7fNHBfPtOl5/aPaSLVBbWrzi3LZyvMtjnOViTvnQhJDXZsC5qlo7I7zGRZ4I5rgAn2eQqDSxpKhs
Lbmb92FjAlQwG71e7z5n8gDBkb+UwaWbzW8C0Y9arQKEVKme6lywb9vVq68hAM9eMaMzDoj0QF8K
hDL1peqLKJ3mhQN0d60xjADGy6SZNEskKmKf9iwurZOFThjvQrfblSekSLKfInfk8CriYUQyrsIc
a6GZhCD2paE5DNKjHBzE/jgrk9Poqm2C5yfiAq1s7iPltzEJQoYrMK+UhKY+KVriN/G3RvwSpS9/
cE6r32dtc5OKndj3SD2YT0EI0Gnh8baA66wH3bWVBOZq9yAeE4VKjn3RGJ6CsnG02c/Ky1JWthlO
ThwXZxUMnoLO0RB6pT5ccUYu3dmVPdYRPxTNOGBl8TmNervvDksiO3+0OsCeg60XlJosRlcfheZg
9lid4hsHmiOm+D7A9eQmGLcVHsid/5HEDkjMiRzHaSclfjnTzmv0UCROcyw/98546mx+69L2/r3L
Y7IXRZrGRh2OiT+1ISj+VCcl36sk5tiJ67zU2zG9i2EUcMnBeaNLUeKTSPZJ0bvBIp8W0L9bVZC9
yoruaqr0rGVI50qmk03Ls6TkXh3153JpBuv2cV73LjJfwyhrno1iE9PjbGfaPXUvPlSDJaEhujxX
ndW4pp/7NfI2xWMKRmLUHHhVHN6uM1prVBqwlZcq8bsYObr2cdFKawYQ7e11Ul9wfTcMEdUww8BI
LmOd86nSxmrSEx9sB6cExf1K/FUoyn0ftBxJ2/brXRJjpgETbRRoIgi8PkkdrcdgTf6vYQzezuxd
BGOWM5XIWqjChDVyCQwDxS4HNLvppSXWhqUI/f2ccRvFto/pb5lverQyLt20qFVCZaqW5iuzTctR
tY80mwGCG7d1REcNbT41Ct2tG+f29vRaiR1nLVMEc0l8SQMDSwQgKpJacp/bWlrtOvTmT4+3FeV6
5v/j5r5lWlcSMQKTAxUXVlRbzqDSxUsycqSLch986T91+9hC9Ra84Dvj6YtLkFQtfmUPGhrY6KSC
e/tTrvN+zKcwd7ONQDvazzCAyYmiQxNH3dF32mApVixb028ZMEG91R9kXpfPpt8n74fN3snJaJbC
xJ1UMFlEgATQudE/YS2mC7h1ulTpVnutRRL65RI18ZdZjFyJFMdlME/mrA/WMC2HksSv1Tgeu7a4
xy36rEy5PeW67nRzxsHPu04DMnvNBJOZNmqaHKMikcVW+Ci6GPNxlGfK2jDe8WnPCG+HGXtUmJEc
VDn0GqN4vhYANjjGCLFu7LssP5uoGqRjeC/pALxswz3C50NVGi9AotiVpp7ZcZTtBzV2lAYUd2l/
Atdpb+mtblhpaRwGNXQWJTiKafkQm3jRk2L6NCMOtyZBd428OSZohhf65rGNMMwVoRCwmA9GkWAM
U8UbtTaR/Jwle5547QKbVhgAnzKFazaBdf/xvJVCarRA71M/0gY3yrrqS5rJupWN6tdeaXlpp02T
tZLG+HOkG8Ai13eIH7AhkX6QTNXuAk44uR2lrKTIH9c0CnMQ5QMUJ4HfstMYWfLYNS/BTp/t+plW
XXhvuU2buJLImAUhHjAETmJ4zG4A4lObXHqlOfeN9DJp4V7QK8C9tikPkmlzN1c2gfFr+FlDABU9
PGgwO329L2WACic/bps8nhDGs7WajjrWMuCNs7ym6TFXIzdQld1tIde5wo93ne24E0AqINTUrmoP
dPg3ecKE3b5GMBt5dACM2ATMbm57pBxu+v628GsoAUY4o5WhkAqCQGa8DnyC1hwfzGpOekZbobaP
bZAeHstftJ1S90tP/t4ee8DAkk/p3b/G1WM+g1HbZNFzEmgw8UlyEqTHlvweDM575DovSmUo4OvV
ZdoDxU5DzQJptT6noZ03wgpZ4XeKC43gMoWdsjtMOo/O+NwCfB91wbdeR17z6KaZXX0BY9WnYUHX
6IDHZA94BkIEwxK7+ZwGRWuVgvE4VcbJqOBdK5mXnKD7d+XawH6CWIwgLcAyyEnGFLQSyBb9zhmQ
YcfkGSaRF7/cA8WQn+S8yly97fS7NMZh1328ZGKpJH7tVnvTo2TGlRvflx4/Xt/2lKuVMU5byYM+
yga4riKG+ioumCSRJsOkBXpN/kkRcjNIWMljzjDRwHWt5XiWgVDYoZiT8SE8d1Z0AT6q1x95iau3
8uKtk2Nc8zRXSkRiQk9udONj/YkiWxhed85Q7LxtDP7HXhoEHceSCMIyxhhM7aKkaHlMfP0OxUes
rNn90H3K+VH5JWfglCuMufKBAog6MZwR1X2l8bt+jArrx2TjZlA94a1t05SDvPW/S2O8FHjR57Ke
EUd3UXkCZqiNkVtXi0Xv9hZuPrdWYhjNN7IybnIJi+pBrF0hYqmU0r0tgrcSRuEnNQP8iywmfku+
JNOL1D9O0/NtEdtJgdUyGCUPzFSTEgGxymACKKl+LJz4IOSoRPdOfi8czJfY4yr6tol6PyFG0WNN
ADidihOiBJ8andl4XB4GN9nNu8zOPnNWuH2N36Ux8YM2mGYxYOjaF3bhpaEYaguQ3VuvyZ3+1F34
TX/bkdlqT5lgYjB0TFiXePN3n9va1l76c34Wfy4YNcasyrHxWz7o1LYd/nuRbGShm51olAUeNMl+
2I+/IoAKg2kOgBPF1z+KAt9Xx070VTLIiocJaSQBMzd6+SOPz/9H2nUsyY1ryy9iBD3ILW359q1u
bRiy9N7z61+i511VCUUV5upuZhYdoVMggMSxmYPxtDTHRBUttUt53PxXpC0fT8x5aQx6hG1kVqYA
qKIEHrT6PXqjgwkFn9dYuP5mnw0xwCFqNWlLIiMSQ1OLPO+i6fNixHYkPMnZ89wc9OkH52jylsZg
SCcOdZlL8BK0sq2tRdPdXC/B2lqHLhmzL2mO6HtunUrKd00l+Bzr9Jpdvzfn9TLw0lfIp5ftggyc
G250X3eLQ4MRTTSrQXV7esCeurmX/eC5RrzroTCQU3dqIFY9LiQi3vixtdBc/CO2FzuDuu7HEAGv
+WXd7z4HLixHPTqLlUxWATg5QlGHeKT3YwxhbKS94Fau+L40oCyTXB21y8JavvwLdZRVyDv/ApPZ
6aDr9U41IyStM5tyHKZH8Wmy20O0AdmPx20X55ljtlYTKm0aAiw4O1C3rITbklnDa4OKW8Fth6f/
2NU5ulgbs5+hsXTDUOEUx/J7pN+VCig8Eg4RwHVHGEWBCyPMmzEHZJbMCW9hspWeOocyjWLUzhq/
EZQuJ1Bf8nkM6Z5cr0uTMZulERDTMiabelG1KMU5jbPUIdGnZvjKuYHr23S2wDxNdRD1YRfVyMjf
9W66qX3ipqCUoSxQ/CrzesZdO1tjnqWmzkuz7+GrUz6ZIbeTZ/1YbGmIkKMxwTYR/I2ylWQWrXNL
E41BndsLpifhxhfVmTQMBCTiVl3wSnVlgHGJZH5FZ/JhMpLKrurw4bax9WP5a7ns1OJSyHIcGgi2
ayOxNWjHmFWEjM/2thXekugWX2QSZX0EpYuJ7ETVoKkZfE+VWXlQ2fW1Ifdum1r31c4bqDMPVFKR
MCcmPl/6KmKgpwXJFHLC9uyh+aeJIR/X2AVXxpa3QAa5UIZNonBCLC2V8a6AOqMQqzaIH602KjjH
Y/VBulgfg1pzWZSFoQC1ql6zKqQX2+CrqYDKqn9qZ87do1fr1lGky77Yt1xb+rEIkPAR696Wi596
fdAhfazpjqC9ZyEvsb3+6F2sjQETdSqKmdCohI5jVd97f9hIDwv2LLGGH/wBDd7hZ5Alz8CSqjWI
XcV0l1ZfREhrV184x5GDXqyeMyhYtUQggOQKgAXPLHLUe8lffoJvBGMf/ea2Oc6KCIMdQopDYapj
jOhftUZMdglLYVUaT2SPcy4IExg3kbSEYq6g0oLpTNw2q0y+LOODqtw3yMpD3uv2qtZj4/O5IAx+
GP0A2poIG5VkzReTjJDDNrJTEM1fo9aovKYCmasw3GEY555Ima8q+Y+lFrgTIpy9ZLuCplwAKT7J
Ez86FFsFJK7zPZ1mU2x98y+GgFc9bc2ABi9Gm0EPwlz0RC+bGWTriT/btAcJPTp33f55rjF3GW6b
/ehFm+oBE/OlEz3wWuT+4EmcjTM3P9BaoTYa1Ek7r9jKbu3HwsZ4p/lXyLPZ0ec5sNXQ0l3ORq+G
oRdrZgBAr4wqJRnAO9oOmInBxNSOdu7nW9rEEDvcpMu693JeJoMA5gzFsU7Hw9QgmyQ54T52h0/E
rV4NUAQ8Fb7OSTzy7DHehSLNjQAOCpTUSs3Ki8Qu5Y5zWTjHhg1yO6EXtRgayPABKe8giBYgN/Ev
4vd1qPn16dgIFz3jWqsVuJPIiaigU+6tatv7UrFFMyMeC8hqIaymLQm8ht4/vBJnyywaCIIadDRt
rN2Nr61VeNNHax46E+gkHf+ZWG8ZOp9Kdlx3zpZAkUP6STM0jHa1JS2vlTm69RjYcmvYYe2kTWb1
YOS7fR84x0Whf794f+WhjmVF6wNvaTe1IThlVHBuHG8X6d8vLPStXMg9xIl8eTk2sFOhsM7JbPIW
wUBJV4tznSc4KKmGDHT6Vqnvt7/SeiXjYn8Y1Ki72EikETH6FLojuOTC0+JU3vRMhcAGzVLvigg0
BgooXZIdVF++ClteLMlbI4Mjgy6LvdDA/xtASpi9JiC9vr1G7hlkkMNQ8r4MFbjM0BjPLfBR+VNa
2FI1H0g1fJKb6IdCErcTahcNO95t45xDwraG0xw41DNRU8jo4JahWBFUM9uu4azxD7HXr4vNNoOP
6qLrOk1iJRhUP5T7AHqWr4pnvOqqBR4iCOeob+Shy6x29jA8h2j277Ku56PE9oYPYwemuGEMPBr+
ES9FU5uJYV3iZ8i78pKEf/BrzgtmYpU5m4slB2Uqsnb1CRMxirNsoq+04T4CbR9Xc4DzNKgMnMRD
hIaOFE2wtHGEsvwqmHzmPw30Ql9HDedVMZgSd12YjkuPsknVn9q8Ok7GvO9jJJXNmtNffz1Z+ZHx
ONtiwCWdQZZZ5LBFC3noM26R54gtcRcdqASUhBx2sEHTRF9aQmMNX6qH+YCOaig/3b4h62Wpi3PD
QNAQDlo7EHpFDpQUFiooVrGfPVoE42VgubYYsNE1oYsD1GsQJXWHeEPZUakt3ePPCPNuPoM6pR7E
fZVImECpvs/hnbT0Vqpvb387jg22kTQ0s5H0iRj7aO9/EwVx05jTNhgjXnJsNft/3iKWVbsJMtEc
hTj15121JfsJDFS6VT7LEFXl5lI57wHLpy3IGkZMSqC1fjz2r1Tq2HgOofJhaTsw3iGLjMm7/+0r
MlBSzGI9VAagZGm3ZDZtKXgqIXt+28g18f3v140l0B6MTsds4keAjsk0OFxg8FNsUD37gmhrx/Q5
kHHL6FiL8J46vJPPOyn07xfOSgG2uNls4fiV6DnOjNgS9NEhfO739fD2F6hoDKjo+dTEi4DIq/1J
hzGhlUpL9nNimafKhSORWZhMQnchOsYdfeFs5B8SWGfrDJQsWr0UQo4YQbHKV8oMkO5oU6Pm4tFz
q898/5b3WRk8GdrJJI0OB63sHssGUwPCU0s4eUbO06MxQKIRcN5BgA1+pg+hX3js0ofuLC9upd/m
xtPD5k6HkgR62QGvmgHuSQkt8Q7CKmOkHFupFu2pTTmuEeeis/lTMUHZfo7x/sigZ0zkjcQjfeH5
CLr8+6HvpRnjCiMS7MpddF/dQ21W2KoW7YNC4D9ZA3Fv33HeihggkdQxbGslgL3q3YD4gSFw0XG1
ondGYp3+hIt7PIpdg/5IoEjbpIo1ijW2KlKhCxk+TQTBat0cowJ8oeD88IZM8W8vcP2LQo1ZUSRR
U0HZ+rv5VKvSUUnhZkZQPnJMS0TXbm6HIIDw5i2/rLV69C/MMavNJKGMhQkuJRXYpgSEH/eYW5hd
j4Iu7DDoKNVSjlwj0HF4E3/epZsW6iPRThcs+b5y6y2S7pDkcWbwLoqWfADtq8uvXaxCycVvYJCz
7wYMmkNjyY/6nTK+1gZkRXnDAuvx/4URBiCFaAqjMmz+KdHEG9EAq86CdJElgW5B3yQ7onN65ejP
voIV3RRFDewZ0tWIdDJDu0+YhNifB+1hMKqHpFx2YETbmrP0d6fzly02fwMxdGJME1yHfqf71IXV
t5JPrzu62W1erWk9z3deGZvFidN0nkQJV9FMvS50CohGQH9NtZqvxJ5mFBVAWlm14EThtc+v34rz
MhlYC3tR0ZIAy/wnFjG2/yiO8FyG1Z2DrokKoTEd/N/MWRkDU9AiBQdSFz/PNcp1qJ8vc27HBi9J
vXr0Lywxr+iSl2JSpwksVd/i6ViTbdr8lQt7YYN5RcWiA/tGPNNoB9QLb+De8CkbhuIWk8UbzV51
gn7ZIiwDH9FASq0JiDJiTbX6HmIAExievGl6N43BmsWn26i8+uxcmGNKCrmgQ0vBhNdDAsOVINVY
9s5tC7c3iLB8tJ2u92amoSWnFj5l+uc2+KLLX26bWH9aLlbBPC1Lo7RSNuOjiY1n7MDk7SiP4VZt
HIq+/KYC3kdjnpYWo7VyGCB93crDcaDsp3GZcjZmHSIu1sS8K7pcLEHRhfSmDjKGzzIngYYxsvLJ
acyRU0upqtqelynn7RbzkujDIMhFhaVBHtISzZ9y8AKZg7/ytS/WxsBDjod5GEfsV+NA5yPE86zf
S48dQE9y5c0EyTpehom3LgYm5DYTjEQH4NZpbA1lZJP6USx5487rEywXC2OQAs1DURKogFdBDEZL
TEE/2pJ7RU5OUUMcQ5v2SdLCuavAPo1IdbGiJtxm5fIgBtphWbrPdZ43tqwYJ0XpU7DCNAcM433S
59FWIuEkqmNqYZjvoa3DzZKDUqNQiLeAJXbUtPsm09+yzDwq0nRXKPWdkpZHM8hs0JmfBGnw8kHa
TXLzbC5hYd++gZwb8ZFGvXAtg3pGC22GTHbdmQ99OMzIOJNPt21wtvAjP3NhYwxrSGPQ5vHc1FxD
MDZV1O2MaeTkttYDQaKhEVIURUP84BC6sNMES2ZWdRmAhCDwdVCVR/qu9WavQZ1j/lR2VElxuv+b
tZ1tMteulTF8UbZa7IMBLiPHevpkqhxAWf98ZxPMnSNaqBcKHVUpZwFcw1Wy0c1k3yTxxLnd62fh
bIi5aoiheymb8KTMYnaaW2mn9SFnMG39kTybYK7ZFIozFDHwIBdV9mQ0xms0jft5qvdQNNnHivgS
iibnhHM+H1vin5PGVAOdoJwSZP6UmzupXSxpJJyPtz7eeD59bI0/MoohXzB053e5FFpxVTto3gGC
mN+UVHjKOiR6ovEtMKJTVCC1JcsoT1fCAzGLu4UopzGa7TCTn0ZJEf3bZ5R3Mdh2AAIdpk6n2TX5
oTsU95RJiE5dBk/1Aa0ioJP/qynoi2+h/B4xjkZOkPXCSZI6fyKdPRWhJTU/by+Lc1wJ85ijtwCk
NBLCGjne1cOzkCicLV2vr1wsgx6tC0CJR2jBKiFcVGG/eJRuByxMW9kvoBCKAr8vmlbtzKXVPqOj
FQNQvMItb4EMtphJOJQlZBVBuV1aOdkuIQeYKXJchWkX62OQpc1lELWLSDIF5lMJHRzypkid1U3v
EXm9vVd/cPR+XXzCYEum5VMUV7iF4C36Salv9GdK9gfuxAd+KwhvXQzKKBiEqkkClBGme0V4CfKD
GT6oy1uq8sYIr/mKaIL3/AlZ6TWxN0dFM/AJ/6GfQnU9skDKlPsx+nCrxVJ+YkIKac+RR3q2Dmsm
iDlMAvYFtsYumolG0qiM/aoznXIcbAX6NOMzZ9vWj+DZCnPHiqVRIwhQ/rM86NVPg/UPhWHrhN/J
DEnRxFV5hADrCQtytsrcu6oKFZFEePFoc76IINTrrHgraEhYUPc5s43Zub3Qa/GNj308m2TuWhfn
8RiUODKNk5+gCoVhedX2Rj/9LI6W8JqDjeAtexStD2YQ8yAAbixuD/tqxeVi3cx9FIw0DgXJjH2q
zguaVZ9KRUHEdNf5vMY3lXd+mAvZhtUg6AL4d0Z7hpiAsSt3+UbyZOg/g4LHL5zqMGwhMAC+ucbN
fbA+RHdU3KA4ld68qU4aZroMaM50/riHVAly+4GbOx0kZjsbKs1caRbeSWTutA5yKSlVaOgG1tDx
BKYpUHmEW8qNXnv6nh948E4hW8UXlWaMqwUWOwfovwD+EwdTKWjpar+3287nzdJydoSt5pNBDWM4
dfCNWskycsHq5dfSfL590Neh8dc5Z+v1IWbY0sowkHVpH4lJrDjvLVN4jLrXaXm7bWp9QOJ8nFXG
C0jKvAkmsLDjiGnfBgVdeaK7RBboXlGI3VN5F90D07b0pTphhsDj1TZWv6chg2rGVA2I5zAZklYd
2iYhMN+b1Q+1zp5MsGTVYvV+e5mrLu2FGfl3J6GulTZtYrBKYbDGG+bTXL1IhrqB7JuFOMcaw969
bXD9Lb2wyHxXJZxUZSEA5RmXDhPX4YP8LvzIZXAdRjvQSXAWuF4/v7DHPAJVJwtJXaPnib5x2ffc
DVBQWez8O19Yk7dn9O8XHlcjknhMNXzMHNFN0Bf0fDpd/J3zBVfB5GJFDNqLkDoj41CjseMo7qiw
ZeCo8YlebdruLoxWM9rxJ45R3toYdE/AXR6ptOep8wx/OID/CUg7bb5VkAIUfFCuvEic4HQdwkBS
aaimDCpRtpm6zIYu1Dq8ariBphVvMrRTd5b61DvlffJv2jrW1/jLIBtskSlQpqJHpEHbgRantZvK
WdBitaGkS3GFaoP8lXL2Pt7+th+9vVee7HmhbPBlkCZfurymz3d6AgeBl5VW9pw/5phlMF1ju/ja
6UNPytV2lOc5+ix6BRoLeE/4+sE6r58BAwi+TMtUIlsVS7Mnq/fhzKtArH9hcPNB1wk8oCwzbGCq
2NVCxynKRStMU8ss7ysEIbc/6Ho0Cwv/McO4B5FuLjFZcHIgcITuwBaNxd0nql4p2PDFngOkVKQf
wlbj3Mx1MD2bZV75DgMURdQj4jJr0Z0wjyIth9n4Nqi+Cv0VEIRwkgN/wNJfBtlHvo/bRC5QWcEN
oR4fFOu/flMhG5+58+avUrTnb8o+8EI6CDMJYSvtsTD1bizQaFW5t3eOcz7YBz6T0hTisC1u4FBs
l6rYptpyJxUaxwz3wzGP0DASYTLorD/lFQhzq8XsybQTPcXuwELI5VXj2qM37+Jl6EO8QCElskKv
2nfK9wl6kQfRKx1xz5/2p/h/DSfnU0E/8oWxcDGKQCyQ1ZsNUC1XUJQYDK9flntBlzml0nXEOJti
niI1L+N2oYFHWqH5IvlUai//24Fgnp0xnptwqSk04jCIQmdJYmDXU8BDDAptt74ZgxhkGKUgSxEJ
J0iPNJEVPYVH8J9TVhR09d2FtX97Xet1FsgUazp6f8wrNt1pifopbjJ6AiXPEDdUUChCuFLNqLUI
PvJpCBV9k6eIs3rBLswyG1aUfd0uHdz0enxJVYBSh744jZdY4Flhds0sQEgvSGipGucXqf4kao86
d8vW81sXS2G2DGJbInpPI/pqDk6ebUQ6Nh05BPMjwVubWEJll9vQFi3xU78HQ+VRe769h7xVMnCv
qOjBwHRH6o/qc4NB1fGl0zg+0OpVPq+RLXBUg1kGiYz3UhuJU5iKZRoahhA0qze4nWgU866uwIUt
JuJA0qmtRkz3IkalbfVQkyysZtM6pj+cRKs4Eg52rCd2Lwwy7obRa3oC0bAAHOTmneSBveYutVuH
+AscWdQZuXKsXIsM7GeoRUiNBDRR7oKHeJPuOjyZCVIEEqYOq89Ig34iPLZGzin5+E0XaNyWeTel
FCJlodxLuuQrTeWh9O3cPozrIwMXX5P+jgs7YAhMRYWg4ZXcNVvtK7YRYn3qgd/wvf6YXVhiMKTD
eIfSJbjdM1R8TbBPYG7MnVH0prVhXhp5PX67sMZgiUhUDXQQQKzJ02eLJl8HSzu2B+WFr4y5+pxd
2GIgRTDMMCuQfAUNQ27VATRyIK1+e594x4EBjUaAh53IyPv3uvql6Xq/X6RTF/PMrKcEz0v5QM+L
4yBCiXseW4S9qh/MVrvTj8iweoWT7uRXsiGBbSKkQDLovs1tCCFZeWKhN5qbFuIdlo8+tovfkXRS
g2IpiilRbGVbA4lBwV1OwRPZ/ZvOfM4GsoShCVTjMb4CPwsVa7cyMicseHXaVSf/4sMyGGLGcmtG
EUGTfGNJ3zAF9zD+MHNr8aXZAvWWS5dVQraBDqz8VYAGGjdQcYPC7YqovtYzvetl3IW5PWQZdKUk
3uTR+oNztkA/8MV21VNfNn0c4sGpc8UhUyTZkZTvxaD+WicDj5fqD2/42RwDWkNaDhBGw+mgRe/h
ztCtqMKIH6U5lkC9pNh03ra/A5+rPd2pj71o8SLSPzhi55/AoFmrzXlQSMhHTZ78M4sh5TwB0MrD
8BptRmf6QokHZV6RYB0FzkYZUOt7qVf0BgMkRSqCIgHaUQM6sRXe5PYfbt/ZDgNoZSmm+azDf5je
omdK7mI4vTf9hNbMv6CyWL98Z2MMtBWd0cRah5shCSCHI1+y7ttt7OQYYMtVBNPuskHD3TAbT3Ih
+HI4vtw2wdkYg3GC5mWRyBKZyDCb9+ayD6NHkvPYm3g2GL8nKSY09fUAqdZNT+Qp8EcfNByRR6Bv
URgOHWvlN4+tc12escNgcAvipf2SVHTqc5SjAwnLyJejMtn1sRi96WalzZZUq6YTawh/QkN7JWDL
sbQldeegMJEOLrrsSV4gjgWKg+8jSVB8IUbroLv7rq5MyNqLRLKkQIsscPpjmntWIQI7lo+3N4ge
omsv9dchMxiAauox6ueoQ3VUgy5k2li6vu207dgj7VlC0GqRbAn/v210vdv64uPRLb2AxSwrpAI8
LTTRInnxvhvscIGUr6OCOE1zVat7HX6C3FfLES+Gtr5P3HTweH0JFBRuLZ1BKjEXU3NQ0ZeMR8AO
RYzgYFva9KCbnzOR57auD/9cLJmBKC1uaszboe+pddVdFoObtbaTwurf6ewZHbxu7+b9fACpLleg
nHfPGdSKpaBvIwW8FppAc2jv2vRwez95BhikyjL442mGQ5SAyTwqvsu8/lYe8LLsyrpCujqM4X4F
xwWRzbIZrMpt0bCCWSmuuCjvDTMZ1CqhU5aJdD2tu5QW6DGcBmH9M3lE8fOZFp0Fx8itlEc+sN4/
cD4jJoNkeTco5kg5w0Fb9pZ/gY4Uir7NxnimPZWY6t11p8rnvdjrU6AXVhkkk4JiauMGqx13Dabs
XpRv8kMPPgeIWDkYV64kO4ZErdO5i1s9gL0sr9DRbm7/x+vI8pdNajChaAbHodZyu0/Qt6rMbqk8
xupL0Y3+/3RiTQaAKinKC1LhbU3INpFRDTEX57aFPwSQv5DVZOBFrqaiahoDyKqK4EwSpU3Q5sdx
lPyQZHdjMCqOYUxA97z11aT+q0yHiQfckIgOpuLfETbtojDORjyKUThYpH4e9VMhKGCnq+3b61y/
+2dDzJmVyzBMAsp9mSn5YOWLGIPKIXFvG1l/pc5GmCNadmim69OC9v1G/pgP2zCFUoqeWfkEkbnG
wPDYNjF/3Da6LpeAZOJ/viFd+sUrpbTl/7PlUsnwFpIQmWLVD7Udv0CSwsket7T8UcYW+Vl/rz2w
am+kHjzpnRP5fCU+3ie4OrHzmC8ZEpxDiPaL1ijfCzU9GNrgpKgugXDeTTqMKxGjKDk7/IeTfP4O
zEmusigYxgwJirjqHpoA3Mip3LgkRcNFEB7jgXyfcs1NtGgrLNzR3D/A09k683BGSPQvQY6pRO0J
lguc5jfRFT7lO6ph1lnptn6T7OlV/da45ba9z+/gc329fRL+8CCcfwPzgsrDoC5S+vF4p6fOo4o9
YJJ0UCi2uhH6IDleBG6TCz3U1/7J2Sjzqs51PJlhCWIO6iRB8djB9naIiWnfU/a53/D4fDg3mR0l
b+WgrkcB5Vpkgd0M5fZA5TT8/uEZ/7Ukdorc1BapSjqAxT8EEXRc1olxl4ZX3Zv3vG37Qzh8Nsdg
01JVxhgt8BqgGDAALyyqTI4a8AnKNXYEPuU91cATD2NhhW/mNnuLOM/MenLj/AMY3EpFORMFOtGn
SpVT58Rqm00Yl5Yp7kkEsoWK51lzUIIdMUdiKM80DW85mSSbNIbdSq8NWaywfZDNHwriooLXFkhv
/41jqjHANPeTRlTKUJNkB5Jv23d5ORi8Bkfe2WQgSMqy1pRG+iEjdL1rhVUS3l7x1sHgDCaPFCEh
SAZpYL0Rhr0Yos7dvoWmxMFT3loYMOn6zjTDEHBqCl+E8H3i1utXwysiKoquElPSRFZUG1TGaTTo
oCqpUXpYwOEYp1ZQWUPsxS8JGLqMA/E1NGvWn0Kc/LtFs43SWTgeyGrH18WvYIst6jgMBZTUAdxW
dVgOIMZN7tufyWCDj9vRtyD6ETctKkrxMyRSuZlSul3ssby0zjhASj2YRq4DzaJEdAP9WKabMGs8
yHD4UcRJQdAjfssWgzMVZiJjxQBSaxhYgN9lReFs9SLvEqzC5+WaGDjJiqFoYsqvU2R2sQWU7RCX
lIlTOwJ6FFI0tHHYp3gfkfGAIrCNhhXmMv1ZXVD4Sxt7SBWwRxeyM03g0TO56eC1R+9yiQya6PWk
Jmjlp5kBZPK2RPx4IcDcDEkEtHWGFi/s4O0dgywlSBgTjbJmNhK5K8Z6N8XkUIu8QvH13sm0NH0W
DWXgJRKSUZxKAWqWaJFAddr7eM1Vq93q+9ATeRnR6zoPY49BGVOstUAgECkNT5SDI9gqPtl1KN/y
2zGuiyOMLcZTSUXIIeRxoHr6MbmvNTAIDUj+RmAgpNwb5Bg+Lycw/zr9VjlSsXsaQPPC2Oti5O8/
gs1mYuQuiXr6gaUnKhdMSYcz+DAHxR+daP9v2JuvO+oYkwzG9PWIFgdI3HtNaUlea83HcEdLroiB
ko2ML81dJEWS35CGWiRQmJJEyAVdhXVzMs8YKYTF7s2cPTpyKbi1E7ZbEXlOZCU4T9WVO8GYY4At
KsRhDmp8UxF8UNkdAA6cV0Dt/xZmGDMMruU6aXVMWKqeUmDqtwP/3DjtlqV068Hw255wXqarK8+Y
Y1ANDwNpmtDAcZ3UfVjJngomnrnlDelf9yEydhgsgzBIN04GdJBRqyN34OpAgy7tQVTfG9GqP5NN
fUTyETSdz7TRNPSmxFJR1XNb6JNt/mucY34Mg3NhMmlRH2DR0KfoSOgpTWkb6eLdjpSufBvGCoNy
2RTLxTTgwJj9uG+i1lJTXk/bdTcitWGAgcQwTUNBvRp35CIsb6N2NoURaCM/BOCIfo2+YxAF5KM7
mqMK740eaUiLTiH8TWaQsc18RbMwxKSk92+0+59LbFX3yb1s1w8LOtBaJ4ptZYGiAW8+4zoGZsyy
n7VN8kIXIw1mKbIhcrkLkBxctimaPHRncFUvOjWnyc8eQg8Zks3wfntf19H14qMzz4mB/QxlI6aa
3jN+QflQYyJlQDz6ofoEvrb/nvOfWTPzqAQqtIb1HttsmsdO2xBFtMqRV5+9dlJ/t8IGvUurR2Gk
JJoXUt0GJD398AWshR59ukxoP7UHObaor9zvyT2PsXcViM4flQ2HY4gfLlOKbdXn3NLr3grV1wX6
hbf37ioIZZbIgHinx2Ejy/TwSOAoMRXMPZNIRZ6+rq0pGh4rUX3oSM3rNFmFgovFMaAupEtOlAgn
pltehc4T1JGzLt6ZZINdIRSnPomxMNrzJx4lyHkKdmwTH97pSwrdp797fi/WxEBPGpSgIIhgEXzO
Pp19az6E3j7mBPhdrrzjwYDNSFWFTAJr2QEzR6CRFhNL+4+4PZJAdOrsJHDe4rXTYqpEBWW2KKEl
goEaU8niFB4/Pqp0H4aRBa03S5swnqm+RlJlqSGPpndtlZcGGWSRS6ila3OqeVUU7MK4+plXFbqF
cmFxb98DniEGUHIi5WnQwpCiyJu2FKHAMywPwSByWlquS8O4cCb0PBQRX5EYbO59Csyx6HR8QjQW
Lh4tpCSeFlqQ3dE2sVs/hO6Hk+iVz82uvCM7zR6O+VP4xLuB1zVH5ocwN3+KRCnXCxwg3O7MHmSM
6WWY9wa7zlTorjZEB0XXX8SuPSqV8jgkxbFO9VOXCvfg9YgdpY9PggYeWaOaXKPPOW7YCkCAR8Y0
DAwCK4rGDqLLZWxg0H/UvCTaVxJIQ6KYs+MKdcAZd/k3EwwGzUKYFOCeBrp/mQ4dkhDQgV0c8Tgd
NNT1vkXfZfS/CWhYbF5Hr48t6j/Uhxj3yqqf+zta8urv+AXZ1WAQAxuSrismtHfZBI0qqU2ntjl9
TSs0SOefIY5rfRSCQTv2F/VMeg7O5thMDKpdcVxIMJc2Xh8cgvhUi629LLoVFgFUyl76aVcWuV1W
ptUkKSS3wFAMLzTndhlfZ9KZn8KETA3apRU1wN2YPMkDDUp7LF9QGXMGNBfrm2inlPa44aX2VoPh
yw/AXISw74JO0PAWjTaBBh2aK47qdnB18NTzOLNWX6VLW8yZMxKwPDQpYCb4TPkn0TP3OXb/EQQt
77ujcM+95uL1Kf9te5l4Bg1JQT8scLqzbbfNPBpz07OEHPP2NoKu3NjfDFGEvfC8i2oOa3HEOeqW
BFpibySM7f/NAvPkZeqsiW0PRYpQ9kcQ61SGxPEaeGtg3jeQ0BuDOJQ4CrmwR5uY03UVZxGrD83F
dWNetEwt515W8Jny5NNMY5Pgrim+3v5Q17UN5iKxrxnaXuslwKaPGKWtH/PHHnx37UPsGg7m04UH
xc5cubNeVI9mW/7rxODv1j9+3cVJiOZyEYo20/CuFftSMQ91kluzbNqVbOxUQXVur/a6BMnYY2BD
yka03tWwJ+4oDaQAVnEFs3vihld1Ww21Lq7vx98vViZUeZouDTaPhlrhJt60Xwg4sX9SdnFaSDn0
mA61CkyEoR0DSg3RPr4rN5zlrrxbuGiGqBiKqsomG+KmCH3adKxNLzgGfoX+zQr8tXTMji96s+4k
XNhirpwh9WM5VJ3mId2Su02EgkGBuY/cbr+BVdCJt/Gz4sf3usdvfVco7jLvM6Z16BScJCKk15jL
KM1a3isDPjair+CImQXMFAa+GWNQ2o7uKVsaOODQWD06wi64k+zO7o4mbYzvPROyeugBcKDjskO1
nYN0a+8UiKM0fH+MFKkm240ikUgiZgyY6CLtkEfwvGe1UKDfF7iZJmzh3t0JpF6soiqeFFAw2Rgt
OZK5i6xyMk1LJwQtoaTgdZXQzWA+GH6WKeM/Ci3wMA9ZlRezZhKq2LMgo6nulkL3gigEvfIz5wiu
xAFwnXSIEyPNAsJt5sZFzZLOUjrBO0PwAZ6zyA7d5qvpZvtym6BuKoFpAQnHR+W+4l12Cl1Xi7ww
zSxSH+pgClV4bakxbQd52eUEBNlZbY4orDTdvtHSysJL9NhMymYMjchadO0tDc33JQ9OKNNvpMT8
krXiNu17JxLar9NQypxfuQLyv30f5pnvF0KyqO81rxml7aC/mamfFCkPCFYuyKUDy85sq3lY6XkO
K60r2rSSV9rxUcUMEXg39grn0NPbdv3dzw459TMuoC8346xoahgz0qc8PmX5CJ7w3pKS1JXkJ875
WoG4y5WxQ9pdIAfypMBYsqVC9S1SobM3fbT7R5yAbA3ifrOl/r6wsSblEiSwNUdIwRbwkAhYTFKb
jvoTO3ml1bOstsRN4P5F2vU304zLpOVim9Qz0HWWla0URy+FIG6Thut18vaOQfF2DDq5GD4OSvyF
CrhIOCzBu3b6Z2wpgT9AE6L/NSEjMPsyhmMAPFJrI84ixHBC84Cbaic5BE4XngjOmk/9mxnGozJU
CMHVARAh2gY+sp9PFfZQsLM98Qu3OOpfeZ7umsPxm0XGvZK0EA1PINr2ivKu0xprnCorET8N81ac
NiNGWY1y8WLCawFdxfdzTMwWsQzkl6Wyglm5/T7MKCLPJkZ0I0sweNOCPEsMvmuy1C2jCEu9vXj0
yUc5YLt8NUEyRNGlOgbuvOfVk9YqZpef1WCgvSF5M5nQHAee6TuKZ7kfPA94TMA9vR83KkcxTF5/
xX5BGtuln2V53M097CXb/Mv42ry3dlqipRZDUw+mG27RTbJkyO/+M2rX29KbdGeAvKh6iNwOtM3c
WI0D6Gy/vTEZZpmEM/0AkleHGLENtjpEQy3ZKz1T5aYsPxivb4C6wQBQoBViIib4AuRJAij0PuTC
/4+0L1uOHEeW/SKakQAIkK9cc9MulaR+oalKJe77zq+/Ts3cqRTFk+zpsX5os662igQIRAQiPNxf
mUWfpXvVDqzpqL1Ox/Bp7p3MDGzN1biLX4I7ehud6D74q5YNZaPus+6OKapsoCIRiv5Jv3oWZ7rJ
z6W+ETpSbOkGrVOgjqkDWYMjuw0hU+R7Rjn3M6HxuN2rnl39t+34Y3tJ8RDVU1cUsaY71Ltpkah5
3tYTdjUxoKCBEygUI0tb+CqWeDlYG5E4lQU+b9wbNPmYmGxvxM8tMwsHBUhiHlSDjHnRKt1pNavM
Wg2aW1mVqOVx5TorAtWKm+qJtaw0eBce5Lg5+uP0oXYJ5JOnqjCmoNtKWDZ+1rLUNECUvkyzCX7z
JF4Ua4bLeq+x2R3mltz01rlBbJCNW74eHv5s+Wf55+xAZXWQVbkKo59takfyzImZreuB3kYHHgCl
8iG2omijUr5WVQJU5T9f+rPKd2ZWDA2KIRjqcOrCZIcSQiOSqQrwBpF/IhU9R1omQGSL2rzKlmuM
BsXXG09BmbwtTaK+18j6Lx+p1U93ZmHhmz2SZ6j8YzlJiBLooewfNO5eNrHWu/2yikXWPJEUgUfD
5Rjd1qaO8jje/YsaKIgcby8/TFDvisAotznlsFZy/WJ5kQPqrZjyPKWw/CkImuE5/8n/vp9xRVs8
A2thRxAZk9RcYeo3Xh51apo2yYjiJCOerJowSghzIIuQY/i0MDaH/vXyxqIDvuLYzk0u3E6SxmHH
RwVQDU3GsEjEPVsbRXZiwxA8hHqVOUmZRIZI0GbE08gGbL8xi5b2VpJHigXCw6vJ8+yKpaXFxuI2
kDD7MUkq7q2mHLwRYiaVB4/mDxhtjuvmDg9nu8nHQ92q9pQWu6DPrV6JNQP8ClAcbsS7AlcEcQEz
GerBCKmSWJlIocKj1J5Jm04zmkoHZo0PijtGffaGrhQ9tBRCZKwXv6sOcO+uVd4UBTK8VR/fJLHn
cD+1FLnw78YSM/+9yH2T9P57HWX3upQpRqXHGB6OglstrA96S53eqyc79+offhsBpVND/0/K5SuS
pzdhTexED8FzMciPUaeB7tpr7hQvv67U4hdToZGUTbFqRAUK1RjiOGRxf4eY5lCtbMw0CdwoVg55
1zyqTBImQb1/58EpOxognm4deoMBQQqrlCKnjOu7GiVos8DZMPtAPZTKeAgrkuEvHl8VT/RmlU+V
0fhsxyVpHyWsNQJVkQ1eh53BaZOYeZj8JgGUzJs01c3YU96DYQbjd2NxmAoEsz5s5OsaMk/X0siL
fT923QHKg/FDgVkQx5eSzJQy1E/yvpJMmhC3HTN7mOcHilpN90xtfvMx63eYovVNUJvEZj4FpQ2V
nvhGUsTgqFP5mwxaa9eJfBcMxYEUzaOeZz86IdBWyIGEH8foRmHtdKLgMpdCZdfWg+sHngX0yakb
o9Jos44aNB77Y9ZF+24MoT4HdkOBI+xqlae8DGDqc0JtolZMBgEZDQ0Mm5M8nOpRVq4iEIjvw1Ad
j4OkSD4A+HW91+TWw9BQPR3CMu9spYKOVl9FdgN0nxVEbWxxEst2mVXKLRsSAnQmcq0m37V6hCJK
/dHGyZ1cxztNGd8BXH2qNMURmX4sqvbojc1Hq6ePTPYOgTxcV/J0VVYof+TRDYQ4fg2JettyHwOE
SvmexI3rewGiLQqyGJgw+qRQzTxTsTcTyyxfjwYbAzuaqXf+6GjqXEqPvaNKk8keM+U2DsRgal5x
6iNiDiR+KMMacx2qnptJNFzXRWqHQeqktHP1OtzTCVWwIbWBNnLrobXGWLlDwe0vNko3A63MnGtX
vEgDo/eQboqe3lU9fpUWoKCn9LdQYn3WadaZJRGQBfPKd89PrCIf9lFZ7HrSOxUoiQwwmfjQzOT3
Su4FzphGb5XUYDoLwnNDXKjuoNSHMlKfKu41UPUqb0dF702uVqDOj6pyXzR5axNfaPdCagNckBj9
0BLXNNS5W0WaYla16A11DOkVLzPfBdjkLinr4NiwyKQ0A94mbtmEN1j2gyrZfDK9ykCF6o3pXmvr
eRA+pG0J5Uc9LbmrM70ATUOlT3asZ/ktxh8xyRY1wpVACU/0eJ920lvhTcRQQ+bir3jQEvUpU4PX
Lvb/AvOYYoCV41DzO1+/7stYMWR5uEVOBc6YcDgGkgp6R649sILQYxA0ueVJ0ovsN91TLHngtezq
EmxsQWlkY/6LVuk9cNqliYRh32WBbGpdcy2TCZ5Zuqd+OhlyFMa2LGcCoLc+MGqqQnsrYgSnqZcx
6sKm0q27gKDvUtRmpubUZWXx4tcZPqYcNbsyowBWl5ozjcVRSYUpD8GdHw4vY8Jupoj+Lkn5V8/Z
XvYogOB6iNsZvRHwE3fCAxd6WD/InQgwhpv8lnWgtRXf/xA92KbbXntQcKMRA56rKrkG7OIFKeY8
dHRT6tIx1cFtnOX016D6B6ZkjckSkHJN8Z73bI8ucmpjBPyWAqyO+DOSXe7XvhEroMzOVf3db+CA
hAepNkXcTZpAI8GjpVHGugNyj0etAc6Kqjk0l1h3wLHHKgMvMmohn+JAF6bnYbxc6Br+iz+hbN16
7e0kV7XRSHn77CXF+AIqdskFEYl272Mo76SAz+s5zkjlCORvpugrMBKqPQhJGy4MqexOWT7tSFY+
l1NvQAzdjgfdHtWamoouIouGxV96WJZmT0A6kgXElvPyp0e0q6nywP/hp5E9KcqdnlYCgjlSZnMN
JJIxJdTA8fctCVhtCRhjkbEdFS0UmEKw+hbpOy2FPWkAAmqZclWMzT3DXvdKzoxMiULDq/TGytrc
0WoMhzeEZgbpk8gsR+02YP0rL6v7sZOPTanvqymorUJqIdfDQZI7gooB+i3ONJUoKVT+Dnqx0CBX
+WtagQ5RjINTePjqcHp8rypKe6hL/YB7eqxZ/YwwiHcjRC1oxvM9VbrHgEn3oyZcfUqPklwqN6FQ
T5o8WMIDRiUfjugTnng8WH4i2fWU3FK9c4FDCDE/KgAu0e+LEEl6ou88Va6MtGxsEno7ElPIDKFL
H6JBC56IwieSqXu8MlO92+eyOMVCAZGAxF+yrKmcyVM/Ii3e+x3BPEVzFwF+74KDW7MieRwMrQzw
ug1V5OQpqCcLubc7afpLjMWpZf6piPTXHq7d7KbwppYD1Ow5uZYyZAxBtdOL4ZCATtYoSWPzAlgR
KRzcmPTSow+1SDyqsltSILpDPtKzaKE8gFHEakPvAUX18OCFvLLaqnolXmwxjQdWNOlm78uG3laq
1cox4GVMtQo2ttbAQyevOshhD8pbl2uVkYT+nS7Dqwe53jgyy241CfWmpB5eaT48ygxArrLzzbqX
31U1fYOl/1oxCW8O8H5xVeYE9JLy/GI4e+A0ImeSBBCJo/QPlfigATK/ghqkyAw5w0gJpA26oLIC
fkJfwr6c0a496jQsAlulqHgUkMUD18t5hM5URCCMAo10mQVAB9ODVEGds4htjUqjQTLZCSPpNfE9
U8gaRrzq5E1vu6tCkTYetmvlsvP0evFrGhpTJuVIr4t6pzeBydiPtntXtjBKq88UTWiqUPDEk9lS
tqSIuhYP+oB8PmWn8lM7c34WQbCwtDJX2ZqsXXv0ndtb1I3nBJKEDfpcU5bcVAUGtwpd2Ij7W7Dd
tcLLuaFFpZhyWvse9wD6QDYzCWfUK+vyiVkrgYNISMG+KZoK5ravp3XK06QJZBmqh1pkQOUCKznK
/JdKMPmEEeHLxtbOgy4UytCKA+P+sj0mAJQKywklB972NmarphiMTBE4Z54v21n7Pud2Fo9yjN6K
IAzwkvTL9CC3wvSz4J3K5ZZiyYodMObivqHlrIEOaXm+ITQfF+j4OXmM15g+aWYQgkhR1FsNkbXq
37mlJeLWx9ugDZuIO42T/kjfvEPmSNfqdfRc/Mx2vVPuyU4CVv65crfGDNaaul9ML2remCLEDvYD
NjPczw01ZvoRADq5GZu+B2o+yQ0T8x9wjxPIdTKNEF1VZRCQL45+FdOyjYoBEtOeZioqlHR+KeFW
2XFtCEfjc8UB3pJRsvQcQZ+UnUgmxQFgT3npbWrVT5kl/5h5elH4c1untzxjuFbs8Hb40ZhQJTSV
/eXTuv5xz37Ewp14WigBaphzB+/SwcLQ348RDFA5lAPQwQWsc+afSl/5EY/Q6EpyNqyvFNe/bMFi
o0tIcBFwqPJPTEzzCD7CXYfp4noPr3a1xSi/1iL6Ym1RcWnUrGx12uLKCLW46mTSODXLApNodelW
st8dmkLdVapvtmPxTHR9o4W6emVVDdUlhsgkL12Qr8RZU8twDZj6NbP2toEbCqotMYyVuhIoJKii
cuBQkA4u7kyfl+hDobDk+BOGpbvAAM2pOQ7iUAyj28iRWXR3G59xJVR8MbnweTkf/SGb5rSD7yE7
bI3XISRmk+Y6NOf6oKf9E30A3FF0I3B0AauQUZX6Gjw8kddMq7CZ3vSIjGSn+r7dJ81GiXUtvH8x
s4hRgQKESJjDzOhyd55ZAVXZAZy4M9H8JoB8DSP2xdriNiZ92jMRco6ROOrb5Y95Ji53p3v1Xr/2
3slDC4eQv5b73Iot3UKH8/KHXDug53u6vI7AW6ccwQsyxGJyB0/5kQo8/jKQBF02NP9Fi6bOl3Uu
buLgh10qalRsEhlDseGzV8iW0hJTVnMrkoaNZa0dT51SNvOtQ01iCe8GMhqgpTImDmpftRSYfbSV
K61tnM6oIDiKMoPK8tfDOIASlEQMFpIecygUqDOBOimLNxayej4AvVfA84amgv7ZrT3L7wnQyZ6W
odgmHaFtbPvH8S/1OO2mI4g1CjN482YB2xIKL2JP31G522Y8mq/y8stBMkng4ikC8kUL7xLncdzx
FErVIF+0CRjXQxuzRLu5rT9uYvtWPpxOVKJzGYg6kOIsjonHh2GewsWLIimtZMKwVvZ2+SCufLgv
FhZZlEaGOvMVhThjIV7VuLFKyk5iyDcC3XxvF7t2bkYsgDqyaJOwQALsALJvF/rzxCBG4113W6It
6xs2Y9R1BbtGF+cw4DWqGJ5KHFJdh/pTEW11gufPu1wIMk6NA0OiYJ51YaCdyOyRS+p8ajs9BZZu
ot9wg9LkFbu//Gm+k2sRiJXju1OIX+iUL8OlXJGWD3lPMS0UPQInbQVOfNfs1LtZNSi2iqccE0Nb
2e7agWAYVSQYpKDim4IyS/uShughOknz0uV7T8pNqm/Jdq5FFbgLhSNKayoBROSrvwhRVelz6MD8
e7YcQ4FWcSytGVLQHrcQst+XhL2b3R5uLd4+37LZktTepGvEqfVnPjzG9Qv1N9LI+Zp8PRazCbyC
qVCBC11e1LgMJ7UZZAHUBmSn3OI4OhT6HJtjAXO38ZKdxXWV8yYbec6Fw+7St1nGL/0kFCIgFIrs
cBMs9YnOvGBveW+nwg+9stbxXWT9J9TirqqoKHb1oKCSSBtbtLUbx6j4eF0V7fpWoHiMYu97ylGf
bCSk9uOAPn+XKmhHNYUTx3OnqrIl8IDsWCtSS5Oq22ICHUSpoPWd+cIMKnhVdbji2vAoFag0kmTy
jWmq33tFup6rugEHE44/StyWWQ1BvlGcOrXrjT5DQtA2055V/Vvd0ttMGTHsCSvoJqEz0Xa/yzH9
rWn1ayQHv7rauxYah3R35RtQtiFGLsvXosYsXtVmZjXwk8pQoqk7FGt6UHgbKZeUKwn0OEbcVhuO
+Lvn4opgMsc/uF3KUn8746HahwTd8kDn9lh2Zh+/bviT777ryyFdAhgjdH4LQRSB0NVZAyCM4YFB
hx2CMleafdnW9/wGDpJAyhbeEK1/sUikkqQL1D7AOZXErh9RrcxzJ6LFUXgy0CX9hldeu+Dn1hZh
UlKiMo/CnjtR/0Bz2Ywq3/bZZqVr7fKdm1lcPrUocQpiD5fvKvxR7AsHjK12CxHu0+y3pNutkYWV
bAe7CO+Poo2G8LnMqjC1HY/w0Cg9HbS79Fq2ZzStZKZ34prdgAAdAxOBHQO6ARFUcwsouXYg56e/
0JFmqUjsvrroSgQRrQvZc0SbH4ZI7JJhf/mQbFmY//wsmQt7lJCrTNcdAvl0Bd052raPl02sBBqc
6rNVzEfnzEbNuFbWaIMCIpJ6qLG1piZAh+aVxECX7z7vMDBKS/0ER/JTjZAx6qx/0IdNAtm1taoc
4UGh6BphoOrr74jDFIWGVAWoLcnbQ5eiD1LWkWddXu6GlU9o3dlqhehqUAYRQG4ADah9zRjbjau2
Ui9BXf3PQj4HGM9MEBAAEx7jozW/mtf+ENzWYGuh1JSMT2iko2P+HKhEk+22B+xXlwdyQ1WH1jj/
xn4O8nPgIzRsolSjrk71qyD8dXkDV+A+WN6ZifknnC2v4n5cQzMUMsiWDF1JzBzuMuhx0d2A9GR0
RivZ8eN43HxXrLiwM/cvL3OUqJY0hUUMEwRA0jY3lYcmZsrNf7C6P0FG1heOkgeR0pc5IEWV5bkk
NtrhkzSAGwLzMjOmFCSpdzPf+Rbae2t5i+OPSJBRv4ThbroV+k4TQLb6ycvl5a0djz+rQ03967cj
caLWyYQ9DMeG2KnEdsRX1Y093DIyvw/PDohEy6byqgCK83XuKm2ZGzGdHi8v5Ptr6WsusHC9IHnJ
mrzCQoriJmj7nST94Om7AnTOZTsrfC+zIbSikLvi38vXTKD0cHnTJ661OmWP+Y85K5BLAzN5r9WD
ZMt75SCf/PloONETEIlGct242e+tDH3lqTP/EPwjdBV3exlsFKGNEhu9GWDbWSrQj/U+3oFZxwHu
96B/lKmZ1Yb8uD0OsBogzi0vLrxAZzxWfFiWdnNIH47eroVuysyZDKHejcOzQt7xdZ2LcFSxBtqm
Op/B1HO9O3fDJ58ZQwpqztQsQYvimx2UFKFPY6CVPPyDdxfsg9NNocgnlG8zUmpfK+NcI8J4OfbZ
CQ8gJzWjN/9z1GLrKbmSBILJVwMbgsBjD4fs61Wp2yROlBAQOBWN9TBHU73gxhhodlWUu0TWrMun
eQWqj8Wd2VtczSz1JrlFUP0cPYpCKwXzRGGLABVY1Uyd7PcWu8aqV0MxChrWHO55ORRPGrlGPQzA
Gl+5qjvAwpU91183VjX/6sUTDPnzf4ws8clA1IGIhCLgygcIBVwDHGa1TnirOTPYfCvpW78OZ9YW
32zKMO7u9xLmOIVZ7TMndwko0Bqw2gfH7T7T+r0/M7f4ZClLMyWk+GTz7Gp8HxXGrPE5uSGUkfGk
NZIDO4XO1ndb9a9nVhf+tUeEl7V5kUN9JeWY/9Hfev/E/numaWAQzj/dwreMEGot68LnjmBQMA1n
WeQNftp1D362lIVDgXR7QIsaR7D6lZxicPwqxrAj++wZhF3VMbJAL3NqPmaugtJJZqoG/R36rXf5
z60J4I278Pmlz+JiL8VV0ac4pnVNbQCTgKt1evq0cRnmPOHSZVi8K7VhhGBxiuUG+2g/cwxPR9zy
n/Q47Jg1j3gW96CVtCpmJGgWbhhfv4kaWufYcNz3xV5HXjkqJEUfODhxVzj1lY4pAdWV0Yv4G8R5
c0n0+1L/WJsP8dmGjvIE4Za56yzGaUcHSO9EwK/aMc2O4AhOjCYsfgDs+6hFCSZI463u7Hw2L5lf
7HRe+TLtB5gncoZhhCuV3W1s52p4ANnM/9/ORTKqTXqiFgwW+soo9rJdmwMUfj3QKwu0fosfPUiq
QevsbmmI/x8+7o/hRTLq98GYJWjqoPgYXn9OHVraY+1ILhBtxy1g/fq9+I+xJXhA9zkNEoJVTnIJ
yA+6ExyISEDJN3Zz/Wb8sbN03G0Ata8RwXZ4UfC+NRrA68wUZDFACuzF/Uwb7ZvD0/hAMxtAhd2G
+fmvv3Bc1IUjV3um+EAXo2x8Aoz7atg1hwkjcsOVv6mCshbn0T2en0sywiLmS77ejLKVvEQaCo44
77kACxyGI/LDHTckN3X8m/znxtpWbuIXe4ubSFlKy0qiGsow1EGKiKTiUyj2H+0iLKlI0TDDPkNb
vq4syIBFGIvqX3CA+fWZ3BQ7euAYL9licluJgV9MLWITJ16tSYRpTgi9cComR+LaSa/h2PTx8fIG
rpsCjgWZLZQJlu+yKiNZpNASNZiyMyrNd3N1XwFhOA3phov+LKMsjiFW9cfU4hi2fZKxcUw0HI3R
Brv/I3GLfXdb7gaHOgD1OsVudGQLDCfgXgxDQ4dAiurGt9SWj9KjvNuqg24tffFBxaDEZMxDz4mi
pzK57YfqqAvoA22z9a74GaTzBANXaBWJb1rpQOonvUax8hIwIc3VPuaDqkOZiH7k6NbPonRbadSG
yWVzoMOofae0DXdSgngbBxZwqsE/u31/FrasWvtgHZnK2QpztQPaDe6/xDq3uT3WktHzLVzSe43x
RLXCH8FDBKgDM/vrFvXWv/AGNYLJ5I52DOz+meXbbFcrkfCL4cUpySmgUNC6nwMSgOUSvhU4V/k+
3Hcg6RxM5nR2eQtUTuxsnc+1WPjF9MINkEYCFAE6HEioOKQGZoZMxZ1ligrAOzafvytR4ou1heeW
+oFJsObhLQPSHVM5hlczP299sw0lWavkfbG18Nq+N05jyeBLvb/aDx/FBM/KduMnH+Gh+ZAdjOG7
zavYb6rabl2LReYUS03WxGmq4cBKLxx1+wEdQc3CSxSN2/xR/bEdfrcO0CKVavQ+j6mOtUaYteLJ
YBSJj3mbp6T4EMGPy958JdH4sq+L7ElLSJsyf0Kk36OMgfsIzh0w7WxlFKtLmtHcoI5GjF8WD/S0
YH40wXMGfHjryxJam3pm9034MxQFHsFhen95XevX/8ziInYUeMkTj8ODznznmC/EHUSMQMclBsPA
fCWggfxEfOOy2ZWBf9DpnZldXP6QJEVb9zW8aNI+qb6+A+bVknP2q6mbt0YSJz4BbNJlpzKe8p03
aTeNkDBDp+a6heEz0EH7GJLMPDDSyeUNHtM3gEDco68KERYfk5u88zGGocnvJRsMNOUOdRrsgGJx
sgCznZcXszJg/HUxC3cSN3otRg17OMMj6LGBlHlvgYDbCDfVZua/6luoP9u3hS8p8BCT/KpGf6r0
zQyUVmBkurya1Yt8ZmHhQcigaBAQgIW2ApPok1Icde/+son1XPbMxsJZ+EHX1srsLGYyqQ4Yj9Qc
kKzPxAaxBclt67K9rSUtHAXe53zCaC0OmwoJKpAlisw3Mv/jspWtT7NwESHRMPMx36Q0a3Yj+S1r
W/i5eeu/fXxAhgFRETooXxfb1oZxNBW9DNTuxM1a7wzZf5iYvtPjTcjZfP++mZoB8wJz8/I3nHnO
1X8f6VnfAcRq/gA4gZHcIru88Y/KLoV3KE+TC1mtXH9S7NgBMPG2cjdD9eq3+/NDli9JVUh50uqF
B+xH/QPCFgqKxjOf9Sj2c3oi7+gth9LF8z/4lmdWF+/KGN2iQZtv9MAzzUg9aNtJyQYvwXzqLmzx
8vHoFfOUbcy4g+HR1lHj9FaOMKmTyOHvYOCtMUz9KY/oximlq4fobGkLzyvPQnAo6MyPhQF897oh
wfUTcmDyVR3todtV5AaHXvUcAVoHI0PEgs7UYMM968b0UT/qd/3LGBqK3dihCc7vxOAhKO+2v/3q
hTr7pfOfn9WCqCbGliITxqyDMIdknzdkw9fRVRMqJQJvNGDYlrMoOS8wXNsHAtMu2sHv8t8F1GDq
tDyhp3YQLHgGMOxDqq5ywAWwVxwAXc/bJX2rGrpHrTad7jqdvotGPAFr9a7qHANhWb8XeeWoJL3u
0h7MRJiNl4dDl6dWXIBEpRowClgQqA1ITTzZdSSm26rG4vyKj9Y4lv89wBf8cBim4yA00VQM3Xzd
SJnHc14oAcIBWb6s/S2J1KTFhlNfOVdfjMx/fva1wA6YjiHzMTOIzemhxwkJMcg/vdPi7fLdXJk4
+7qchRvUBz/hapcLVF2gnr2PWiNvZ/rBB/4iQ5g1uOvBQLjFYr5COPnV6iKIeFTLY6nE+jqnflMf
+qNmz/ol3aMcG/1TfjXnS9DCHTEB1iL8B7vKbX/6W8RTK+7wyy4vgozuNZ6vtviUNHoCQQ9q660V
5VukU/MOLlzTuZWljKvewQFpTOWOvuPuZLGn5GVwRpvZc+abjGbvTDZGcOTdVqT+5PX5ZhnSKVwn
wFQTbbG+XGnHls+Tpww0qeBkAJketebuSHjEkIxd36GsAZpuusMYsl0e6C53Z5FHxez3/Q1mHRN7
fGhK1MR8QAMzlxjsSE6FuzlU8u20U6AVMILwb+muz3fY2WmXBPTbtViFCtmN5zJbfQ5u5l+JGbbp
QIg1Fx60e/bXpszi99moheHFMZQqUeW+Xs5C0JDq0ZDPRKMpaYUVD7vI/4nhR0MCOUGJqK0hgZck
o2gfGz6A9mILGjZ/iy/favFTFt8K/POKFyeQ7mob6B2qP/VuNIfpNOlHWgYGUQKTgspg4/KTy0Y/
0WNnGx90VclakA24EUiU/8XRzgBFDnbyrt3kQft2D76ucAl7L7U0nnQgVNxoOEasMQLI6g7Dvtef
5/H3jZV9KxMsjM0rP1sZLyhHMQZHirnRO/89ax8yIz8ltdE9Se+XjW18us8htTNbhUQT6g8kcmee
3tptMNCHnsfuf70mnxT8Z3ZqFuLBwiaou53KBJTuilE/pab82jwzo/r4fEEfdbBmWP/b8hYBLwxG
P8mVIHaLrtxzQndh1rtBNjOQxu1NMopDyrLUACp1g+Lqm3tefMNlEOyqpo0kiAlnTef4YN3xCzQe
Jrq7vL7vGMmFnUUIbLIUY+zeCMDWCz+AJt1snqf7HsQc9tA6FbK12QHRyCD3wVMjGexK3wgR38Ph
4hcs/FDWDO3U4Tk6n9YJdTRJN+Zyk2571oTqnQSYFeY0pSvxAbKcJw/AknC7srbhhZf4wiEH0UKG
4Xu3LCZbFV5jYEzazdviRUuG+8SLXeSPr2nR7kVZ/Bx73e5ZtUsj7Qm5ZIZnIPWRqtT7y1/n+8Th
171ZAhK7FLQCpIZjZO5wypxuxz43A2oWG0+ITUuLd0pBvVgLZKjigTfxfiagntxy7x3/RmFxw+9+
UkSf3+QUc8ZZBu9E3Gw/k2xnqHLMYIW/MxG38V2XHSHVl1Lqe1hWWvvPZZMfyYQn7qRqNkY4zMtf
i39rdC2+1uKZkeqtT0gF8UQac270DEc3bP0DGcGpW5bdvi1rzNyhkDmU+7iuXljxI0qSfZrTfe15
RlvH12RA3SwhVuF38/+iGKXKfaMcMNtbgGljyo8JFAtlZTiAYePUYwKOwkKcg1hCKqDGXQ93U5Zd
ex6xlG4wgjChZsGb9wyULfBS1PA73Y5BZc4VN63Qx2GRLRpmVrJuU5WmoGTxd0lIkPTUKR5uA3Qh
CAQiPEJnXhRlx7wR5FRT5MRKZ6hTct9zAkIu3RlDfetMbp2UhfOtKDigKA1xUkj5EhX69STGX+FA
34oBtLB6gmcPC3ZtntqoPTamknVXIo//iSNW0BMiwB6Da2DxyiX1FBaoyUXuxJ8wogc9HGTnm2WS
b8/H+eicWVkcnXrMmQq+Yrh7kryCmOkkQIB0+XjOfvRCkvX5nD+7dz6BADHcFArOTEWFe9JelNgf
9g1oLQ3qk8ehCK6KnG19xPVLAVgZCkAqwNuLADNADy7ksy59tK+vlV1gxeboMIdtalX8HwntH0uL
QKIrIAejIZ8dCwQSrvmHAPxKuR8O80B4eZta6FFuBK/Vzyb/MblIXFmSsCHyoL4cpIVZN0hKtrO5
9VvwHxtLhuCqHcOq9LEslFmseba/O5LbBnOazIkOlBqXT8n3iuqnE/tjbhEIlJSEZQCtCbfyrQGC
k0Fi1q5kM/L5ViuKf0KXsDA578DZyWTaCGafHPrIubwbCOwFpyL+ubGu9UjwZ12Le6zKaeGJEaFU
PvAPdtVZxAQy3SKS8Qvsa79Ga4iNv8FCuZ7H/TG7uNhEhf/wUyT+Kg5HDT7eHq76amYh7+xI2Skf
yK+sv6EAtHHtlpWaRvYQ6GQkNMz1d+pOQzd0HnuUd9EG1/rqFVAwZ8MF1QEqWTjpjulDw30k5loM
BEn5k8i/Ln+51R08M7DIhDGw7OEpX4ZuNvW/slC19KY7jpH/8L+ZWfgpSa3A0qwMkTuAjCoMHomK
ERCEv8tWviOYPx39n+1aOKkagQr0hSMSTWCNMiYfgxh0faN6EHV+w3zp3ksy6PVBBwFkhftB1I4a
xk45DlfhUJs+b/aQo3z2BjBWdwy602qwsQ/fW9qLX7jwae2gRUVD8OSJ9ppmVrfRJ13KcGAvIRj1
NnlaN87PsizP5DRIAhUHlXPZjFH1rMaNE/q9lf11RerCpcUKDwg6upErwMQJWO6wn7FyxbFA4bne
qwB5YAANGMStHuzGyV3W5StWj23S9Qh9iX+VNPQpzAVYwHp340zNrutbZP9zQ9T5z8/8ZxGNmV9z
RIjGAVrnsXAwf7Dnp+CaYVnVb+nxsr35Jlwyt3BpXt72kirjCGcq9HAAPcwOMVcNTe+smOXmZWOr
9YWztS3cC1rpCqZucDwiyKbN/C7KQbGjw9Zk8NanWjiZKM8YnQSiHga4nbiZrmOkuE2z1anZMrNw
Mo3ehADe4UupeW4U6lUbP3Xxr8s79r2qvTjuCxdTTXiFJCCB/VRUD3cEHb67wOFWvm+Ba8R0UtsY
W2fie/d/YXThNdRs1OSAIbz+P9K+a0luHFj2ixhBb15p2/d4oxeGZiTRe8+vv4nWOWoKw23subsP
+zIRqgZRKBSqsjKH3bfB6b7NaOzNHvcN3QqwY4e72PpRsirpjK95eY8t/H6KoyziZ2xamfRmnD6A
fdEEkSUrZLPMUOFDTAS5mlSkJ6TEJQEPClxDZ+cn0q+C1lZgq6eaiSxaTVeufk/r/tRgcQXRJ76n
HuDdP0H+ZviQecyO67HL8BfGeVap8MHPNcaHWqyPgP5kR9pUP5Nj8NyBR33+Lh9iZ0BZrdvNPxh2
yb97I46oVBypFBBE57jd4KeDM52gmweZTMy9O4YHrOhmfmfYI//eLXtknxfuIg0gicSYOlw0tNoQ
L4TynSjDgKvekhsHA1L9d3HDUnJmGaUCSxGqnARWGviooNhxc5gmheWfImNdVFDxo7BVBPLu6XYq
eh0QS7P47QCYJtF/YRVEWZcpTdUAke6xAy0FQhgIXNTULMCqYo8b7Nxb505kxJOA34JH9M1YZGOs
g0jFGOiGJQ2GeXDPCaoVDm7WxkfIG9u3/YRhhYZlglTX4NOMA89xnm3UtLC6lt8lA2t4kHHAaVxm
qxbtpMQoFnUqABDpHXi9TD/LTQX8rf8/C7pWMCi/H6WCA4gJj9S04x2x+B6LkxtK/Oa2la/YpcsN
cDVDeXpY1d2MolTiyfe/yRGkB1AKW7ob7phYjvWPd7VFuXwVTUHY+ggd0JKSgCuRLf1nCi/szdHK
vxu6lW6glsx2fnJ1fg0hV7vU1aopRVeLDfFAmzuT+hNolIzQAUGxzTmYgnqrv9ezQ/Tq2NPb6355
tU15/zDVQ8rlPl7JXGzxGEZKY0BqwFZ/ex/XA9YfM3RbLBNVXQ9SFN3G2RAtveChhi5IjLrJ+pVz
NUJdqSjTiEoukVDM1du2TQ6xIXk5JzpJNmzHofdur4l8mhvbdmlBLCI/uIPBFpaH5DHcboVNBMwl
QHVMtDrr01EXaVZ04VB38A6gxGy11+yiYxQj16sz1zoh3QZLwSA+1E1Hom++zU6d1++VY7YFQB1d
EcNmESyKrI2iYkcKApcUqnex17vZCegtQtoh5haokE3JHn5q+wJKlSGuAPDZDRv+VFtkYAWU1Q6a
nOIHsw3I+sR0kGnV2Qhi3HVE15fIyKESC+4yU/2EfpDJbUu7YBUw16/Xq69SsUZEJ04VM6RHBMDW
bkNQGtR70GZ7lRs9Mq/XdVfVoI4JdiwkJPTJAAe7mvU4foUD3ZJDdNJcQBcEq6nM0G5NOK51eYbH
R5AeM1HD/+BfV/PkYyxOSgFGbc03kHb2EIbeJg73oNrKfeOq5uyAmN4W7m6fzIv009ejeTVInRno
D8hqP2NDpYHftQFoYXso3OrQpAqmkzHW5zyaDrrSn8ZMhrTF7PEzBqKNxlOl6jRF4p2Yh2/zEAib
oYFqaQLO9GiWQE6PHlZpTGDPlQOTCzXIQQR444vxYajVnZoIg6MpuTegHRPP+aacGk/ikNIM3DGI
EF+VGmz7wGKlo+c3ac4Isv/wXLoum/j54jsn9dx2CalGkoF9/gVaWK/I2u5EsOEAhEKEX/MRkhUm
M+leP0BXw9SBFvIm12tIFHrcPnnhUUCyKgvkYR+ga0QTLoUsATMsrl9cV5PUmc0ShF+9L2EyA5ak
+xXWv6CFwvqi68f0aoU6pnos8s0MXjxoZCgvijKexRqvNSEJLTWCnIyuxa44jodQ8Z1OzrZjJh0n
iXu77c7/8Pa+/goqQSiMIZA6cDkiMUEmHoIehEMPe57MYqsgRAbgPmL1IJi+RCUGra/mtT4NBNiq
7iBztE/2wc7/QbhTJcvft1591N6Z07zrr7c/K6WRXVUY+6j8Qg4kLMRtl2qmwWeOkYF8MwqS16EH
L0KUHas4+jZoEcQdpKm0y0rKLZIlMjJchlMbVNDMe9DloouKoBnXoDrLwTTGqCEyfNig4mIeT61a
BbgEVAlT4jGHhmjq5FPKIOBnLYSKhgHENvhmNNDC6lMzwphCHP7Xg0ILHUdGKMplgSs9NczRxZ0u
fQBXYEs1Rt1wjXusO5u1JiriBHnhc7WONXVzaUfJD11lVjBWdwfqW6BgAQHcF4z5AIR1HjUIatMu
f6oh2gIqCSue8BjwP6Er7SggoH8UX1krWy+VX+3StesBInRwcnxKkF9PLygnPHKn3hodMI0O58hl
nrnV5GBhj/JzIQCPaUiaSUCO/qpeogwgqMIynPiFDD0AXv5eW5Gt3YmYF2EtdvXJtbBNnYAggEr6
BcGmA6mvFiDYLmIL+iuODOAoI4qy1kkdgyFQQ+gPjb5bv+mKGWJEABhNAiMX7hN1I9xz34Pt6CjY
WYAjetB7cqzbZDW6LVZLnHpxP0dRE0W8kaNsU6Kr63fRq1YmMtATzY6vjcocjQR3SpKd9Ql0XWEr
jKbI6d/yyPgRTVLKiG9MR6POkBhnQsapdYQSHYouYLDPGyS9ZLQRYPnMZDHnsb4/dWMLqdY0ajfF
no8h+ASSRlq3rUOvMEDVa6R2q2dWV7EKIoxDrFAXeBPNggKBrNiLRv5nosy2JoWeWsqMSL5ewFps
LXVF50meZEo6JZdyboet3GsFpKy86Q7HCE6VuFzsAPEGEjNZM7PX2759QRx9SXhBSKsDbSND5oRa
ZjvVXRmHyBAaJ72LtwD0bCG0dMrx/87LPPFxuivufw/NDSB0/V1LCEFoVHuSo+wkxaxPGYrOEXP4
bH3Xr7+M+jBDW4CPVEeBgSjVys/Sh4pJDQhrtABsSE7zyNnhc2kb711gStthz4puynqEudonv29x
5rgCCstDgJ3wh0YzxTl/N1Leiwf94GOeog3ie6MMwUuW2bXeO9D+c/lA/gy08ThBASCr0wlpP7Si
88wF1xCCVJbujUr8LqTJVm7RN8qVXZDXDhjs3hNf3gxFdyxHqTfTQsZjIX7umvA4hb2rJbEzDnjs
hPpblhVbAHcOrQ6FHl+O7LDWt5o8HVEesUAnsSv0xNJr2Y1Sf+/XHWhb0Z8q8p1ecdCay9+0VNi1
igKlt8Kqeh75STMysob1V9vVp+iaDVcnWQmkPXlNqF78ntppeHktAoQWme0p3EHU6rYbrx/WP3tF
45m11u9HrsPNx0/PHZdYEuAN9fBf10XdOcII5cE+bFCvQa15thtLBg2qDzAzCPRBF678kPPN7XWR
03fjdNJw5qqr+S6dkEn0AyQD0RMIkNlm2cMcpK6R5oyLjpyoW9aoWyZtxYELVVJOVH4CCj5kZjID
CGCWZeBynHd7aUwvoS6REMPqHaeIgPq6mMBrt82F/TjDkBYe94T+mNVUZS2PukZKqFjEdYSkOeC3
QfI55KchdToRgpDleQ4ixsdcx38tTgEVWeNan3OlRqJZN/1BnDhvDnxvFtQPtAdDq8ZId1PhidLn
r1zfQQGwTo6lpIFYqtvqsfAuNvLL7S/OCGiX0eVFQBPbuGlGAh3Mms5qm8RS/Lu6rs0or1hrX89X
NBlqMLwufRk/gyIjpprbHrASlI0kF6LnCYjOCG9VYZc/MYG2vb004plfPfdqj9racRhHfuABEgmi
JjU5bj5C4/f1to1/cNirEWpDQQabAD51CWsYj7rLzx0YDVsTvNm79kHcCzEjqLEWRV2AfsSPYotE
14MclzmLzy3O/+0lfeUbI00SMjsH9RFRMGioRh3zM693uGPl+3Ire7zVPKg7zfXvJ0fbEHEQjEG+
lCfuCJH6aIsEABRO1WvOJONaXerid5C/L1wTpXbdh2+iWRPlnRP3yluJiM5Y7XqqtbBCRRw5aiXo
X3KkWt2D9qO1m+8Ap+xIt1D6RupNrTX+hBgzwznXI8HCLuWdgdHNcysjiuvH6Ze+mw9ATjnQ2TxE
W8ybBijETBvfub216966MEp5aztPfjcXOBKEVmnwhL1v83ca5A0IGya/TxrWo4C1h5S7iqUex0rR
Yo4OanwOtB/RhgLMA2MbACbUdvqQYpSJSTW6GmkWy6SytEDJBaOLEdSGXblVDoRPkXQDoh/1hfKz
Y/nQaqZxtUeDPMQIMqpzEJCnz2hDX94qfibPUL61oRtu5t9yC4DAH7e3cjVuL0xSz2woMQPZVAJA
oyWpbZSJyUPceDrn5fNtO6yliX8fQmVELbvQ0cVsRahLN73ZcycuYrSMWCHnC7yjCBTOhxa2FyS1
N6OiDjnYh07vtlUB9e9stPO03uVq+6hGEJvkAwcdj1dDTbaDOllTrFpjyUEp1HeMFqLCCRrwoMUe
XX5QXvEkbcxsUD9EcGME2sy6AFgbQUWpuoEMlT4AW8rfS9va1sEaOONYKQ5/F2FoX7BySLmzHr+s
XSF/X4RGQzQgplDUeIYU4VMwgl49lfezHDD2hWWGilGJr/JyaXCh1/vPpQxU516M3m/71/rnk8EZ
pigQc6GTdBCh5JBJR/oMJWiHn/VfYlocC25+LjKB0dD9h1B/tUX5cs7LQZuMuNj43pZ39Y/pGFrp
Y6I76l3tDIc0MON9U5robwAudXuZ/xB5r7ZJyFrsWM7nUuGXl4erusuceY85l8adrWZLGBDjZ/87
w+D63l0NUn4Zt4IQtQpKFX1cfxR19mTE/gB1VH87yvEmlbjtWEqGKfHTRm6CNyUYffJWPIsd6PIh
WIMHIu6h2z+K9Zsot810uU15Dc0xWRrP0RBB/rjyO4tTkpyx1yxLlOdmbVWUnAhLYdm++bHkdU13
SiafsaD1ohf0Nv/XfakLtS/GqmqlEgMreP1Jokn4iIHVr79PT2xO2/XL9GqMukwFKWrFiDS6a5AO
9JJuKgXLa1gmqJszHscExOdjgurtRMir79PHYEdGczWv9xrOYk8BfJWIvKSbmiai0mSgn0yZzPVU
gtwXVqV/myakJSC0hABGjkHKTRia/SbwtGPyFJu8OWx8vDut6SCa04ZJXLaeNPz5HXSzCNSvQBH0
eJqNn9IbD4ih4UQHYQdhaTBno2Jt3z4L61gkzBr9z7rphlDWReIoGh3YPAE6bXhrqpTsJFbplsu7
pzSRCjOGor3Ep6UJltYW80/oLN/+Deu7ff0JVEAEikweDBF3VzGKVhFCz5sFJv6HA3I1QcW9RAkq
Ue8VvC/j1tK5wW7qjyzLbZD62FsO1YSpRyegf4MITydubi9vPQhcbZPlL2Juq2RiEg3wrKp+UeYH
fsRk5edtE6wvSEW0oTDkNq4BDZir/BRwuavrw+62ifV+razjcpSBYgL349/L0BNQDZQctHwHawbF
pfAUOZzTW1GPEhM0yuGbCotDhUSSL0/nhUnqy2lxKYXgUMErsz5pBQa55K3YPRRo9leSYclTa//H
NVLfsQC5HYccEGkmNDmiTQycHA4/ofObd6C820U+k5JxdesWa6SuiByaRmEDLRCvyT9LwM356YGx
qNX5Jg3Kt5DuFHlQWP29cWGR83MVozZAJqPJfFPtGLt89y9gd+Rf+rJfC0vUzWCoQ9uMPppusZoc
MIn7VGogDUGFQFWbQ9FhJDaaPCNvD3jsHttAM0c8xZQeOrxCvcfwkhcIQ242fXcKucrK505B82TG
lBvX3UHyzNRG7djm3THigndfA4dy3XxEbZ/alVjfFcHw0KIErWqBrSW5Xemd1eW8U8dgzTeGQ8Y3
zyon70M/cdV8UM1Y4xvTGJsnLsQ2j/2+HdtNFKgWrxXbppoehFY8plW38cP+Po/HRzkVP+Nx2HUC
RosSldWaF1eTUEgiQE4WyjDCBb2wCBRplgV6MiFQZL+Mc7yNn2S0rwChR+Q9BffKnkgAYhgiPpFn
sriPztWmRROz2wSPrA4D66dQPpMbcZXnA8oROoahWxXz5s1zPXMml7JmBlaj42LRlM90StcqyYBa
wNhINvgxnBhD9eXMypBWj9nCDHW9NxialHoShJOXcJtvgd1/DRzFwWBCYRPmBrSgndvnbv01qaPK
KgqQhZI1KmCOaRcLfkqmiJGUVY7xyINY56mxOCc9T8/6djqrZ8BdwIsBCKxVbYxtZ03Mzvvqwhe/
gvx94VRFM1V+UKJwro36kUdfdKgL+/ZK1180CxtU2JwBBzMUGd7SON0LFJqkT1Iy5yy9cz5na3bU
ffQDciOVyRobW89eFpap6DmLjVgMXZ8AziBaAGhh/PaT6MzFTCD1OvnGwhR1JLouVSL9MpCE7TQK
U37hf9V3Ebg30GchM6o8qizxPQFXAlKwKQNkqSydk/U8ZvEjqNNSGX4eSIRkZXR9z3C7Z0idvA8Y
Es9cKIoJjFcxy3eoQ9PXYVfpPDw4xIhCN77x6va258irN8Z1PfTEtiiMlREWYDTxY2VXj9KDpPc8
dKbbp0DXX0U1dKZA21Y+yMOjmgcjYm9VQvkeiPk+6rvSNGaIYCbGXVDLoPaHDpMAKJucFnZa1F4f
alYyRVYgG1aWcU6b5E4aTOdAHjdRAylGNTYmZ9REHYKOCsqAcXT0S8ir1vOm0WY7i8LMHiMexA71
8D6KgeBw2hiYChftCrGxOhmq8WJrK03kDmUlW7c/znrGBTk+UNJCx1yke5WjNBlT2OBYQbW++D7b
ZAi7/4iem89c8AyvcFNv0FyG0dUdgeYxGO8hxqvQJARFkYRTpzSJV8hvc2eqHrQ/LTyFHHFbjKfo
0E8m4TW/oGcYcWT1KliYppy7zMspk2Jg0yT1c1ZmK1N+1jlLbYK1PsqnfX/CmBgBP+Z97mjTawFO
23DUwQFyl0eP/+1j0u7NDWKtRQOMteB7lFyMp+2rI+Sqj4RbnAyZG0Q+hNswy/qr9/f1U9LYaLGM
jRqjp78BCsNpPFQ7YWOc+HfpOFtEnaHAhbRlVaAZG6hTD7m+0apxrDCBmiYgypg/06o1G1RWGF91
1cwizaS2sAlCXTCiNvYEqdskQWyjrGV1PiZadMmN+8gLxPpJ0XIbMirglQkNLymUUy8nGz02YvCz
Aef8337ShWJvccvKqoazquF2xextY8rQUyg8/UcRYsCssQ2IRczjPbtosd69uX4JmSq/c8qUx3IF
9BfBoeSgkNZ/ZJ4GilAySQqmwKduLzFC9vqVu7BJbXKozcZYZihQ5IcaMmY9NCoSwOgA4GW+jdav
u4UtKoWSu6EErgFuTAYKQPNzqckQ1RbJic6shG31zCyMUZnSmKEBX4pohRX9Qyq+csFkt3F8SCEg
zvAW8oluvJNoIohcHdUhk5CTNU5ymsELage7ytbPg93CeaAo/x/tUVkSppR6TFETkCCU7MmjInuG
uLczWoQwU2FKvzHO5+XSXxwGMRa4eIpRZCZJigJGW3Q+MI4OAsvKSp6QJjk5yLk+WG+W1WxlsX/U
9WGo4ZSmgLJ7SYSBgCAwC+YAKYkstzaOijx5nbVzWKGeS6i/CAZN8oonecNMaxlLodGymDKWYrmA
nfpTBqrzjjPJQxCOf2+AldfBq48pscHwfpr5QdbCRjZCHGtVTcCknTnT5INQUpOOaTo6tx3y0k65
8R1puoeJy6Uh7HHTk3NN0Eop9Ap2hps4qIO4yATRIK2d8CEAE37kovIzaayIvb7eP49tnjjxwkm5
HFRVwYifoJj+vXTGaMn3Ec3v2Nah7pU3rrb7N/TK64/C6zuUp45iChlMfzQQZIjGCCYQPkq3Mclk
SwRFKlDlIZWv8AMQek4yetItBoQNW/RYEGVyFr5uwHX11GNGyrVQnGJEIKFLnSaazEDszBwQuIAb
7SK75zAMcnvP17PZxcqp45n3OJ/BeInlgjsT5sIcElyqjRI7Qec2j6HDKm6vH6PrKqnjGoVao3AE
T18am1z8Dm08hhcxDNCKiakqQSBqBkJVSEsrE35N4Ie9/dnWI86fJVxu44WbBnEEmsUODz7Zmw/C
Rr2oqKc7ZsRhHIfLTbywM7ZJbRQD/LK2y0P0kh+GlwZBh3MgzjgB1Q3el9ThbFYH+R8ymOv6qBse
BGuKOhm4mpTH2QW79BkJU2yWH4S1a8Irg38VBjNjDCquX1BXo2RbF4vVpybsxwIV0XR8rfLPMfN0
6EXd3jiWDSq+8EExtzOHD1r1SMtU2YxkLDBh4d1XzSwe0FQGGAdarHc6nuj6hNJga3CgmZlVILK5
h9vrWW+QLSyJf380wIITefQvrWMwgH/OLkhmHPH5N9EadwqhWbJRPAKPFA/duTzqH2iUsYLIai17
8SMod6kbue/09H+GWpsT4fmUPGPHzplWn4k6kGe6oAIkSGfWUezXvS4hdIhqf4TDdKbcFOCCzO0m
FCCSkmxuf9710bSFQerzZqkYzr2Pdzf0O+e7DnVJFROHSNW8dheLO8AiMzC3bAjzJ2ssbvUyWJim
PupQ1004pkBHhUrwDmaa3jKmep90FRrkhgVRWEjaly+317sabxY2qSPY9W2tYcX4vklg8kJuin1m
ASZpKvnP25Yug95f7rqFKeokJmWulZOPMkprgw9Z/kb47BrLTd3gmxygtEEIoMj8X2bH38ZT+pAj
7UiY5eB16MXiZ1A3fxjIycj7CAjCY+cQwVuU7kA3Depyl2AvWI1k1gemb/hsmFt9BBgsC5/yscEY
Tnc2sl3EKx+M70tCzK3vS13smiKEkjBMv3mnUsGcScMMpSrjpGJaVvv2u18RnTEoknzEo5ke/+ta
qXveqPhZagsQhHDxt7Z9jOrB5vmDHob27aUK6yflT0WOlmGWfCUIwXiMwRs40lEoTcWcLNFK9um5
qMzpPdg20Gb+LjijF7msVa5nzdd6IJ1tBHqYFFyPu7J8y14EF3Uy6Px6ojNvOEe1oQ8/oiMr/hCA
F50xgt59sBCN65fNn+XTyQhXChywQ6SjEfM7vlUfOQOitEnAioUk4Hz1qKsdOhZ2GrqYw+WqmZz2
Lv9BJBDyX6TPrKkIgKyy+moat/iwVADMOxXorxBJlqKFpsxJJkQ4rduuwzJBxTtQakTjTEjKMdNp
RUYOfZ/H2xZYm0OFObBP5FpHlAH06DXIPmv+HVT65m0b6+na4ktRQSyNOK3jR9y/wfdyO+2yU/ze
QBxIt8Gar2+hT+w2r6xLn7UwKpK1jaJkeoeruNWfkyI1dQkqY4Br3F4aywoVxfwOPDGViJURdkl/
TC2jyg5jkTi3zbD8gApVo+Z3aVHBtftZOTTSbPNlwgCdfXkyiFBGW+jr0Hs0ZQKcDHIeRK2hw8kh
GRJ7WPlrOKLsUPvS97JWj1kFWZTH0eaAObuMUgXNhWxkBm5JfMTwkTX/TI+GV72zSxZf+47UL6D2
rIzrqdHTDgLZju513+s72Ymc7NKMk6xpq/0SgdNi4xzW7ZK0UMMcNVh+qE3EG34GYBDynQO0Z5zM
Se6rZF/kH+S1NDqqiEFAk0+e+s6eQnArscLV17IoWffVPo0RywS+78YcmmQoQyEHHveVrXmECYP/
F9Yubaa/ojFljXpiQB2mKAyULCFKXEEH5l3bc2cRgs+hS5jMBnt+waU3gMcmeGwe0fpkRM71r60D
uiJBfQrqNJSfFZPAcyNar6RooL0R0Gqw549AH1mtqT9Gd/VO22kv2ZmVFn+JCGTdC7uUdwmVHoDq
FvKTRqabWh+a6YCys8iqRH1tLFN2KG8qoXHZBFGkQfzPJELzkZOgU+5VuxqnN3TzvdfZuM/Bp36I
70OzRCOB9Y3JJ/yyxX+WavDk2bV4EE9RNyuhIkD1q2xMza9tDgpsYXKMU9FsxYQ1V0zu71vmKI/S
Yqh88YqoInIMqEdL+/DRALUsyt8PbHnPr4n35ftqqgS5YrQ0VbLPi8WljdAnfoHFYZS4M6HZjGqX
js6tEqtmGfgg7dKLnRS2v0IeTjUmPNino8jM4rA1ce1sb18AX/Jy6tdQ0Rns9Txv1Fg71EjPaqds
uOoQBqPZ5qyRyS9XDWWJOjdBVnBDTXSaA9132zpwVen59lokcgS+buT101JHpBc5Lskq6NoF3/2f
w44HCKN2i5dgI336peV70kGBFra/1RzMov0yPKBBUFe11bPmKPfQD7O4I3/WgOsFq7ALKQcmZfK6
TDekrf5386nDVQiFmoyhb7iDxZ3Rl4PM3vSivbXbmRCMO/z3FFM5oPTY8SB9Fe36+4jeWbjpnekw
noozq862GlMMgdfA7y8bKi2yEahKbHRAvrkSfyqKh5R77Ien25tCVvRlTxYmqEyzDSpBUtpQh/Jx
u412vxnc2Mdq/fpf2KGOFZhdfMGA/p2bl1xhKamRWVwW27GAga5edyK+cBolc4CxOI7FY6z6mCst
rTqfzTQbXVUzHKXy7+csPeldB+RfUjhCloMJiDWryPog1IkLUimBsAK+OSGl/c2LTJSrWD136cs7
mJw3QzMwq6uLKlDLf8eZLBjGEvBL9dKMjd9xsh/ku+x+DJEguxr0Mr3EwrPxjZTIun26UzfFFpfm
WT0VbnCOrX24rV5v+8K6u/35STRBZ9AZmTDgdLi1KG7KJrNnxDyBZz0LWEunGTpHTpqaigT0JOVQ
Ng4lb2rKbcU3O13PPsFgKJuy7O+7qDih+b6LOvTH8/4w5+WrEExuEfFPcq8+9ENtQVTBDhRjI86p
41fhIeGSrQbcuR/Ehx58RVMDzcZmdCU/vm/E5kHUW6fO9fv/+4fD0A9wBJDEkwS6O5R3ZTJ3KjQq
I9CRx7zbxdE2Gn/eNvK1pAqPWVqhPLMShSkVtEBHHlcfgs1wKh99tNQhIL41wIWVPA0usjo7ewxs
cUNkev0HVgFeWnOR5W+gbgmwk+diN3HIZdGKi2ak8cVRcZMHDilI4gkHcBxDg6HFpFKGjurz7xaV
VgHj5lsQI73DeW4OghO0VnAW99yW1ali/T7qigH5m5bIM8JMios56I51BkXU/P8rCVt+Burw1i3E
o1BdxrXcmQMaHpj/GDedhHEH03el+2BX7wnGzwfQfdiLr8krv0ktJuXcl/L2xSF0kYC1ZeELZFSU
Wjw2BqSChBONAH4/ky3BnbM+6uoLAsSJfwxRl4QyqZlgjCl5OQ0OKTOTcdh+xwGpErgsXsi17HJp
jGzxIgGb4zRKmhKJSNtsR6hSxIG8i2fdVrLa6n3RYZwq1kekTlVT5zzPqYj3DSmzYmU4Wd+II7d7
2RQs/23YJjbqkLOTYiaSlUqv3TbLxVLnaQZkMu8lWCdqIhDB8wZXcNiv79WsdmmHOhep1M1h1CQa
MB0g/HhC2XVDNNBHp7uD7Nv/nWSd8kzqfGjGUMlomGsu1MGeMo3/FUnKSyEke2EOWVwm60f+j3PS
qLkMyr6Yx7yEJJAZbCsz7S7sgGSQOQFaD/qi/wJrtJYuLz4oDZkDow8kwMUYqdmZE9AigPQFWD/0
JwS5JzD71id2DsU6hjRgLqqGMQHsSHMJRDwhwXfckBFxITW7878Y9iKFTDo3XK6R/H1xEqMOdfqK
wxr5XembfH9IIV8neYlvNhgyeOGifyFZ9A+33HU7qVgjpHOgizHu0rS21V8gGz3mOBzqri7N1NW3
v8m5JMSecgcFNlwn2/6UuazMm7W9VBAalHyecM9BdbrD+7ktLLlMGJWKi8bgrc9LRZ4272ceWsHg
of1FBGqjb4YL9bfZCiVTNSAtAQaAM9D/aG0PvTk9tc/1ffxg3E+43bUB2254GK9I71nE+sTsrZ9F
haRKkkSpK6EsHPKuXJ9FPG6FGoUptWbUUBmBXqdikizkkZYXcOdSjY6lAi7YStF/llOOWTvOLvyC
EepX359Lf6aiklFxhizmuFmEz+BBsBNcZs1J9fydumtd5a21y23xwr3hta/+UkFsAaXMxwLaf9us
dZJtsQ2ekicQOb5gZOE5Phl4mrZsouC1d4HMA8ENwIGMAgRV7Rg5pUiysNdQP/O90vW30YFIJSPN
ZdZx1iKnioabwesolQn0jF6q1V0wE3bPGLWkyAgwSWlY/RhtGVcs2Ujao5Z2qCM91aDnKjGh6xqP
LQaSfjRIFhuntwuHD9EPEw71YbRJMbZ8rQB/nbaSbgmnya06oKr+TUl2tYim6qiKirqED32pAywi
mw5FznmaAf5r7bA3k2QbvmtnyOwC0BV5/Gf4MB3UQ/5Cxmj1zXRAI52JqfraHcSrj5chTohSpSJD
q+Lv6GrMgFgaE2AlRKVDhmZa91yfwZl3ITapd7J7GTOyjDsWzmktGZBlvFZQVdCB3KfvESntRlkM
kb2CCNsmir/RvQ6uEfK+jDAlwOrIrN1b0CpXeJGUMVT9UrJdfO3EzwG07HDQ+fvohK98vBTdJ5M0
0cF95912t5WU6i9rVFiZelXuBTH/35SKIEm7LZt8+WtzC5MWy1VR0UQL+VjVGuQdslc+ocEEWe8c
sEtQ+322GEc8tUAjlj+ZCg0r+erSLD3mwc2RPqk++jX8zt91RyBzPd4ej/8ixVmpu/5liYpEodjw
ORdj24iDNg+/VXJnq7qTN+wuyVrp7S9r5NcsnKQ0fE6e1RZxD6h4AeW22H4K3RpzM7HZv/o/1Ngc
Y8vfaN6F7xnYMh1qS7b6ELzqR+HuRwRQSPB/v6H++k1UAsRVvcJNPWo0efHuN9hO7YgTberi7GTd
j9tuu5Jx/GWLCpIVBlAVJcKhrONvHTgu5PHztgGWw17AposvrBbJEI/hxXOak/QKklttU3jkyYEn
eQMazPbntGEFm5VL/q9lUUnOILQFn4gGXsoFCkpSyH/43GCBrEG2I1Dh+1rIqMWsXDZ/GaTSl1nC
nFXDgbR75Fq7ayN74ASriN6rOnVkw6vjO8ZnJU5A3W6gR0ZZjBR/eJFur0VFkVZCiMZmi6eV+kJa
qNCdOcguNNw2BpOCYXV9C3PUqeQTjle6DrvINdNszpCegSqG3m/LNjo2XG1HRgEFQ0yyMJa5Gg0W
dqnzORU6RqFrPAbmc0MqHkSwAtJnEInBQhMmwPwr9JmE14U96uylgRb2dYMMHNBnj1xUopPtdAjR
O8AEEcHu7WgZHn8gjy3gv4dNaSvvneU7I2uDWSunTmaqQ6eiA4fr77ezTV5dGtio0aV2yyOr+rHW
v/xr3VRaEDaJj/lmuNNgCW7plnf1GXyD4Kz7zcs8oXNao0vNGtRZyfr/Mkud065RQ58H0NstFam0
BiXMzCEcvaSNXMxJWQxnIk5668xQh3RqermKDTx9ELpd0anAEZxtBSdBOsDEQbG2j8oH8inpQPGM
AyN7FQFJJjs/NfHY8O95R9nHdmaVm+xgQJYHfaXAEo7js9yazKmalWT7rw9MpQtGPUvSMGBf5XsM
lCPdE171bfdGxvpqK9wlLvtO/Tp89dcZQnT6+07NQx9fWcDSCUFFfUdKtBKOjLz/F7Zuf2YIev9t
S5DzTsakAjklmI5wGshf9PscTYvCnvYhoyf8FaVJVqZhyBWlT0lXaU5rPc4DTicFptYmTzmMj3+K
eEAASvg4740Hw6oi6BUgV1E30EyzQVsFuqrwmeVcq6m0IvD4zxBUXqOTeCEaGhTlERvU594GriUB
n7oPJe7R0nSru2Pfp6vJNJSiVE1Q8N8XqHGg8vkQKtjTxim37Z320e8N8EgLjoaxW+YTcQ3OgSh8
NUeF/SZRBiOvsK3a2fcEu0tPsatZ2bZ8UKB5nICQg4jS2Z3VA8EYMGV7LlSudKRY2qeuAaUKqrFM
YZ/fEfEzokX2/0j7suW4YWTZL2IEN5DEK9fuVmu3bNkvDMsL933n15+EfM+Igngavp55mJkIR6ga
YKFQqMrKJIf0Nn6ursdj7qLXYONTR+fBZVPt5I79GPVBPtQ3eJvL4NP+h8iFm571ZFVUC3hMpz7P
etiTVzdX/PZrcmoP1Vk6lVANc0QDsrvnF+9DU4W8u6rr/MNJ6+UqTCcULJ4x8/PKYn4eneEsFlPc
C04mWFPBm8qEX3n21N4IhyJTG8OPzNyV1/RsRuS7rkcCrNlHkWYc260d7iqdG62oATMwfDUwAtnD
zO0xRwhWvRz45tEhQW2buV16w2G6V74KPt1ehNoa527WtCsGPdSA0NGDDON47FYd/Nlr7fIkfj2J
dpS7T5XequXGRM2jABSnsz4r+Uk3vglWtJd6blfEXaOxrtdy2QFQ0XnmDw0DMcDROeZ1dWRsY2J1
QHZF8Wdxa467SeMFXVl5qtkGRoc/UEEpUMXzjKJlcVdl20VFWNR9iFSzd8NgCEJXwWPlBgB4dJxy
oe7yRyqd927JU6GCSHdVC4qFDSf9XvGlZ+prBSJ55I229Cs717lNnejYnP/QdaASd+qu5CsTZP2i
hpDoiBjcPbriyFf5XGLEiaG1YTix8WsOkGPTrmSwhIBuFyX4OxlcWs/x6EaPxoPAqwSuyyvkzqWi
A0DXhL4M9hc7vetspmSVOdOP4pmF2RZyZarA6N7rd+NaPJcqmErytpTAK9dKpR2DGbak1L28LtGy
uNgDhsjeHEosayBz7BTL8Lus0tiGnKDojth7824XwwUaYD2XxGBQqs7TfIw4oLrv4AtCCEx/nvz4
kHr0bvw12SLfEZxPg4s5WV11kqXC7ugzRh1WGtJ9YKwPlzdS9K24qGONVWHFFsyAAvO2yio02Glw
2cTH8U/uRHKhRi2JSZoGmFWQHAFpoDvNtxmxTQsY3EpGbBPqbItWxQWdxliWmsqo9RjXw2/28pr0
G+p1oHuiYDTxJVf72k6Cd5DAUXjAjQwhUKqXbeiPlWq5wAiB/CjPQI2Xr7Jd1TKmAQvhA5Nt3YUo
zqNvoDta6KuCz8fmiKsbFal6df3nOizOGkClYPxgyOAKvHkCz9lNXjcnw+SyyUIudaNV2f0PRbU/
isrLbXiLSQA3vPm39Eml+Goq+PvBTvP+STKqasqolU2/PDPi8BTzUyDwtssHcdtmr22J98ibLc5h
o0ENdXlEnUsPcBEf5F9RDSZnYI4Ne3EtP7vNAxVlCuoqR1wbX0rvnx98pob/IEMlOpb8fsUyibRl
KQs0TwHmpy+MAm5B9dt4AYmuwHf3v+XGFhdt0LrIJClE/bs8m8+6VwUEcGegchkwM3UkwRDufi4M
sVD0q1jDhm9WtRjyaaVqxAZfs3ZJcWpfgBs753/DTLh3QjamuJtiGfrFRLkw9K380Vx+NDKxs0Sk
rca258Mx3BjhPlWnlEshkRr3/KQGeWP+qqREcgrLUsENXny/HE93A83GGP+tSmgZTlB486de/z7X
8Z2spZ4sVX5c0VuNENHo2+5NtLHHn7ys6s2RIX31oD0W3nhQgu6oHv4FmKSbOhS8QX+oQb2XS5Zy
qy4spG7sxotDm+W/SFN8wlpLrJYkiii7d8TGHBe+YiXUQ7XCC0LNQldqf2aNCBTwOpX3wS02Jlhu
vCnSx3IRp4rJTBjdKTOYxqpStIdxVQ5liVZIlsoPaklPvU6v5aoQ1FX2mpK6aWBKRQU0FYeM+3CN
IUWa2qP7XBZdkKzWj3Wca0eZJnIP9VzQ3eryAx2h6RWqEITKkkNBuh8xHb4XfbhgQJ58sRojaHR6
M0vFbGdUEYSd/VzdQLUd/XHN+tA2jYiczLOGKZ7p1IOfpnTRvEfZQ7PXZybPoh3A1nYtARB5im8W
t3AzTGI8zV4FlJOot/FxCptlKZvfwh2rqGh7qR2XPx0y4lN/Pkso1aICxARi1s9pYbf3f2F3rwe4
tct9pUK21rnoO9OPj/WxOESn2us/s1a5CAvyf/jD225z15paFW2TAMuFBzt0ff3mFB0KLzmNhxGq
iPVD/MCELcMbMfho96httpZLx+CawzSglezPKsr7aeFU5v3lmChaGz8gmxmRNEoJOo6scQOeI3/Q
bzrDgVY6Iw+HYMzqkSdgbdI7SMJNot7i/oX2tsLXf9+cdDKqWjo1IQZ5TuVRO69Xyg2TNFGuxSjD
3ZRvY4qLWwt6Co2s4lQnJvFM837pfsVRAT3Zk8Q4tM1ZVOfZvW82BrkotsRKSglzUDCy53Z40lxg
Rt3xsICs45Dbsl960mS31/lJ5LECv3l9WGx2VcE6p7VCeCjq5TBKpmeBcvGy4+y2pjbH77XRurHR
JvGqLvUE34R2O3R3vOigPyVecp2dKNrkf2bNGPo3ei5KW7vTZWC1iPMXwFxBIHgNUJtfEkd4NyQh
VpvQGw0YhKY23Nz6lkFDU8WkUgGWU22wO7W3BVuwl71Y0IWlEIaFAgZfMMwjVZUGFR+YsUQPHnFB
AjPaMqYbFyd7iDGVRr3oGB6jY3UmJx0YtvBR+Q04JiriIt7vvU++/S3s3zeboEMvqyJTZvkmxtDm
8A4qg6Ll7h2grQkuWQtllMHNDAeoh1aKAua8/ktvlzbDkM0vdQ+8KQA0ILYDRMCxHjIfBZIb85gC
PgT5t1shBkS0Yu7eUddJyQYZP0c+mXh+HyvUZ3obQoxBdQTs5JAI6/BsgXxast0A7sZB4ypstaFF
G2DOnAKMplbaXg9xJYyKe5Fja4i7cPIuNDEzjo+5oEIMbNKn/Hn2V5eCgEPydBXZnY4RIkc8+7UL
j9ha5m4cc15L+DrOEvvG7R2R7SJgmvH4hrZ20rzYG16Ej/H95VpUw4AuZSC8974LVH2FcU7cQRLm
foLBMe6rw+LMbgZkRvkF0EvIVC+YdcvA33D5CO/eP8CAWYBlsclk/nUsz9W4zMUCoERnulOPl6oM
yWNgaIbxt6FU9qC0/kjpd7CtH2pVlGiyK+eDQ7F5GYsYiga4L7fwZNClTMLCJ/R10NW/ojfqLeD2
NpMQE7ULd9t0r9M5/88ad2AMzaKA82rmK3JaQhO4aWwmEJJ9AuTNHa5Ew8C7B3SzOu64qKZetGlh
YHUySin614l+uvz1dhug2xVx50QZjHRQSqyI3UEL1K2Qds5XGm4aT7oOD/ED/vt2OJan6ao7JC7S
XyBRqtb+p2rx9odwx0ZZaGYpuvoniwo/xz8Z0WFvZ8cFkckDWXlmU1cYAXfvn7cNfsVWb2J+V9fm
XDY4rCqxzfPsKzTQMId8q7i5D/KPxa5oxswjEosqhbt3wcY0d2TjRjGgbIkFS9l5ntdDBTqiqnnQ
e9nGS82ZNSrIpnZjxMYgl73NTdtgpA0G6/mRRprTyCGKc/FZVhd7EAJ9djuumw+qcbkbHTRpSgg8
ix56d0YfySkf6VXPhE2r+/FlQBOGyRZP7nLWD9azYatQDHuVm/GLL5EvgnOKzq7GXe9NbyTZxPab
DR91N/On7tp80AJM3aJLgKgsfNXtHl5VNUydaNCR5itNaSQ3PagA/3h0CdHf2G2vMNyNm6C9z3x6
FNXt1d0vvLHILREcuY00WFhi9WeWLHUlpy5sejNdV9cahEXGyJ5BHuRbfvHYB8Vj6WQvy4l8at0K
QgCi0t7uZb/5OVxslvXB7CI9tXwNxMzhdMzTA9SrRTnV7hHeWOFict8MeiV3FnJXqGnYprnWXjEN
nyS9udHX9LnU+9UfS+hiF0qgLOZ9KQN3ZSGhzqfGHofKjnQAO6z+1KVKfViJGRTsFsPM7XhdTJri
F6XuFSQ9xIn1WA1haC/F8+UoLFoCF+YlY06iOIGnqBNGcObFHdvHdgB39ypyEZElLtzP1jpqaLsA
HUtlVxkSO51u2y538n/hAdCtzWfh4vmqxxqoPrEm9JXdcTXtkH69vGuXvV3lUUlJDe2WNod7haZ2
nmY/M8ihLoIc2jlyJ5Kw2zcGJgeZyFRGrvE+z9CaaopaCUcr0z5lxqdM8Ycqtpv4ZC7FgeJc6Zrq
5hgImSeEbwz8970nReptqD5ZyfdlEsTy/Wimvv0eLpgnZj2vcoPfM8/FwUiBtkiuGovYq/Q9Vbwh
XOy2v12aT6g6FPTWqFb38ubvlu0xcP6fDeHCOxQJjNjq8APkQEY1B1W+a3DogomRYfFF9/Se21KM
36mKrshAlnAHZGgqOTcT5EGSOmqHMYIiLsZNol4pnQQVQ0FI2QvcW2vcISmULFfCkeVEehe7cjkM
TrLQf2lEbK1wBwRsH6oUtXih9A3GnOVrFqzXEXMr1iETDlLuTapgRuQ/O8jD/Uk4S5Ok4TgyOoLq
3joycB0KjaA+/AKIApBY6aGR8elyB6UGpz7Bs0Uus3eGIK5sQUARYor43/dnKNcxwKE0+A1sEMD4
nAJ1ld0X6G0xpVDW1XqFRfjSz8uuuscZgbW/2eVuiDiXiyU3OgQ9B1rYAEIAW3eElkoBYEb7AnEJ
T3OG2/xBPeRPzR14wh3h0tlp4J8peJcZMlBYlP2S90uHimytrgRlyNHPbthzP3ZNb7ldHQBfrvJA
RDW7Gx629jgXBvYjpo2GoiAb8cRolF36zL8aF2v12utO4Mzsz11aHufLMWS5x3YxcYEptdtInTtl
mp0ZiT2umIViyKXW8C5/1b2i+esoEDUohXAVD5lcYFSvFFa8AB0WwF53bOrKcKVvGLvzE/QrWe+m
vhbx9e8Eh3dmOWfql6opqISlRjrxlHBy9UJQUN6zwHB6oIDQGdMJF1nXcRhTwjp6yRKBOzRyylmw
d+ygcZ8LifebBfYLNq8ey6RFmoKjxh9BBTdBxQ+ja+u3zKgFK9m7JAiarDKxcE8YHyjLunxA1Y9I
oFiPzQPQ05NtVvGtDukzm4yd20RARGVme5Y71VMXqP00agT9psi57Cs71weDJCoyhTgJCEG4wENz
JdH7hkK5CJh0zMve1djZrADJBhFcHXvVEJgyUAehMhqJr8QXm62tQUkid9NC0FIBERFQpuEBwyKI
bWJo4F7jwZBl3dCxNiKb/OBrZo4jOFClJBgWW2+dyjMCtFae9NRGlj0e4i/hbf1QngwfMoliXlCW
YXBO9M46d+blcE2gbmZR37iPj2rhFQYo+HIU5zvful094KMwOA8yf+2UOPENhgRBXdELUsAdR0ZI
VfC6Qq6JL8tlZWGiVrKURKDTR71Jyh76pXT1eXQvu8+eGxuyihlHcBjhHcejyqrKksy2g/+kR+NU
+2xafnDJXw6V7q5pY4w7nPkCqG6KNNTPMdcE0LI9jhjPHkVM4TtR5t2auDOBuBOn0ajAUTvFNhoo
PUyfL2/bjgVT0RSDTSBjMpV//6Il1lcJJCUCGa4RYcYcTEyCL8N8jPPBdya4vVqXcKVyA3QsQ5J2
wXhgsDjxjK1oJdxeTYa+tmquEl+fQASY/yK40S7v1Ws15NJKuGtFl5exbUdoNs2WdW7aqQxUbW7v
iryrwRknrb8pkR5asLm7SZMYdrEYL6U6deDIH2vowkUZ4pnyTY6au7KnP4ci/VVlw7kg9Ap0n/Za
Lw6UhoNYgTaSFBcZZOKXp1KRvmXLONttW111FQlIMzwnafeblOSrGemJ4GvtnSNTQcSXLYMqVOEh
Y9M0jUarD0yBhv7oP/1RF6Hg6aSfxfWXnWzTVECKZbGS+Mf8IG3iqYpMiLxJGbSCOsuW0weJYEd/
N5YpuGB28p93trivl2NOGMBT2Coz1V8I6u+R4U7mU1ndWolmp7WwmrUTJQCAk2Vcn7JlosT0/gqn
WSbNlgzp+M6TcgfD59YpBqs4Q2op9xWquHfz9zYQdUX3rRqUqfFicIZnKwmlcukJIm6Q11+L7G6e
vku64KW9l62beMxrhoUMSLV0/l5Rkwya2FoCFW4NvJRQBQGhwOpCAa/5NoLAHDSVCeZi4sNKMeiF
wcjkRvoqStj3TvzmR/BSOHlNM71kP8IEeWMLLBWRo+Dykd9LYLcL5bVvwhXtwLCVod51lsAuhamU
5IQhMo8h/caTiXHswpeOopXtPQ3emWX3+iZDmZIiaWSwGQfG9QIVnGRBkzV0mUIbuFnQ6PWEHaKd
7vI7i1xCKwNI2GR1+CpTdlDQ5IRYEgim4pPoVOwdw+1X466DvF90JVvYjlpHCYqK8kkyvk3aQ4/V
JSJlapZb8BF7a4w7gUwlOkXYgYuAlxadICf264OGbGsRkvztBs6tLS6+jFKqJElEk6BB5yWof+Kp
A8mSRbNb01U8+dCOnsA5RQeAe7Aq2ap1VMNJT/GIex7PrwsE43Z0VCkY3/8KBrUXXdgYnqzr4CFT
+SpPKcVq0ms1E0eSwefR2fFgS4VdQs6vRJMN4n4YcQS9cVeJvuW+47xZZv++OROhmUKuunm1XECv
DwoCR6ijQRaKfkcPKI8d/UdzjNCEN4/i7GJvNg4BXH+l8cAo2IeoqihJM64phGGOmi+9GA6w/rEE
EWr0FhOnOzf+PLjzU1jYv+ebgoU80cW8t/7tL+BigqStQ0mGhIlVvEKYXGO6Z31N1pAhgeKVJ0hF
eO2z0Qi5UvdeTO9Wz0WHVhnVqkqh0JSeDdxh2iEEOdPqzJ/7QDhRsbtOvJdQf1KIqfAVqNoEo3tO
Yqhh/CggANWCtSRjM6YM0q2jauwNnauCxNv9O76Y/bXinYJvjfc3WKXf+1mlFD1pTKyV5auMaQ8y
9gyIgMExUaV/D4cA8h9AWqEmo1P5tVm08ek5zZeh1BCf0H5HgVED2qS4jq5/hLeah+lGn33Ry0Fj
7/xuLXKnKO5WwD4ZZf4o9faUm3Y66+7YEUGyJTLDbeLUL0mszDiseGyftSk8apJx7LpCkIgIzPCt
4XJtYtrF+FaK8rtUHkqrtpdWkAPs5aibHdO496vZ9y0gR1D2sEpQgyWT08yHUTuaK5jOK1EVZC+k
6xaGfXWG1AA18Xvnk0nbqgowN0FIyW0bNS/qCOqTyy6w+47ZGuGuYGls1DYfsaJFsQbbgt4VJKim
AOzD4EdSOqCdDPls9utRKttDF0le3Whu35ufRrNZ7bTqD5ZWfMpb+bGoGz9eyBGA7ZepN76pU/S0
9IbmmEV5C0DtwTQAVDMn0IWvQZUXfkH1e6tPr0CkcR1lxQtYdY6XV7ebsulUZbhmmekj83FyKfMY
09vgOsHMS/x1lFzUN83Ixnjf05pjBF89RCW40kHdHnUCt9/f2o1x7vtNUji1YQiiJxak86/ddwDI
TkpkR/fTtepRDBu2d9pVf6D32d30iJGGwq5vGCsAm9LPQCFKj/j/QXoid5e3Ze+kEB0j9CBeZkUv
blfIOEuV0ccJ8BKKTfQHHQg9KxZ41uvtz+dbzHchwoJqgskT8suJPK5VXuGeoDa7nhMPwnqNm95k
KBmmGKzsXNZFWBsMWQj5NXe/PIEuNdq+MtUUk4tt1AqrdZ0g5xSfzccZqKYbpmdKkJ28GO4Ay3Hr
5F59PYv627ubuzHMRTujb2s9DaGZOJZQWlvOjf5rrR4uf8Dd/HKzOp77Up7bqDUayIDJQX2kIIur
D4Mb2n9m8kWwAKE1LuoVOaFpi952MJek9zulgPLX8GSG1dMUW26d1Idu0Fwlsg5ABj7IYPXDQ2kR
+NNeNNwumXPaUW9JIzU4TWMZOmOb2XOh/ZcmuAMr6VMITXPoqWbj9zn/1EoixOruW267CC7a6lEi
d2XeMu63GeShpduWyBn/DIsBY/IofMrt7pqho55vEPRd+HdxskzatKYTdNq97nd8B9pSoEr0O/mW
jYdBKULIGczc+8OpNyy0fJEeW4i87y+tKY/TrClRFwMc48msvslqbVdQ/lCVGfnbiqpWZcvIjAUH
Yn+db2a5T2fqK631SYM20215BJIfEtDZtXocfCg42BYIp9WHyxZFBrkvWVkjeIktBcKN7Us8/SSF
4Ikj+vsszGyyQVkNhyxeZqh41ccQgndyIRw5Yp/i0qfiHqlNZ/Q5KI5Q772fWWINEDubomIUtpEv
GqHaTW/JxjG4B6pUJoaK0iYTIe/Pytlwsm/WMQHpoewr32tIFedPopR6L1sjyKlRzzYtIhNuD2fM
00dDbqVB0Q+fkmIIpkRxKIUOeace+0J1L7vE3vCySSx0HEwCYhgwjr7/ZlIbr0ZK8iwIn4wAI0p+
d43ezuSDS3RF6YshMRVBhrPrJhTJDQUtDnaX21VIn6tFYRKELNnpMrTG60WA2GVe8MFLNha4RYGx
v4tauUiCSNW+j/X8e5z7B1KBqdYkog7EzssaryxdZgQr+GwfaHWosdK2KKsswGuPYID+no12vaLi
POO2PkSQbYoxV4JzLQX5SbrTvgo+4cczwX6ArpmAR6vmh15uli2kmbsacQSkqL51YhwU6pGiC/kd
mZmYDPTj92PPSpROkCShecw3xMgCmecQYl+wxyg5GeUCHhYYnmA6TctBhDvfgQ+/t8fWvwkrVmHp
cdqsBGD32e3Be25NNsYZfB8ivjfRaXqyXAhLe91dF9uYoCNfQa8oql7sr5nKKEkD//0BW0HruZW6
tQVcFw0TuR9uplU0iPQxCcMykXq/Xnu6yqPMsw7T5hJmQwIJJL8FajJa5Tb1F4GziKxwAZTm07RU
NSGv+BggkF1deqXMYFzV6QPY8dzhAMTTZavsvL0/j++Xxp14Iy8Qt5M5C5LBdPqIOGT+EUv3ypzb
ZjTZNBZNXu5+rs1ecgEgLFsjoxNWWcraQ0b7E1mEedHHSA2uI5Q8WKQG3obn5SVRZk6RPoOD9mny
sJOPBkYDHsor/VE7MTGFGhRX69fhS/RyeTMFdvmaganE7RzWBuqG1jLYtO1Q31n756jTG9ui8qcF
2Yx92eTedoJJG88vxiIFWMf7E1ivmhmlEjKVLl+d3ko8Q6gGvlO2wnZubHCfzNCTpTcTyk657Mhe
46Alg8HGoPITXyQes/M6YMbQ/VE0iNp8wPWsiTJEk6ZiQSAmmxP3D18sHtRfgdYQtwn3Dh1mvwkG
4g1qgnrh/f6N1JIM1J0lH7wL9izNd72SPJIIxdfL3+njvQfAzZsd3jXCkFR6R7AsU11BCFC6ZFE9
aGjfgmhUkOvt5EbvbXEPrMnI9WUgWNN6mwKGgp61caIocC7uhEmONqBfjZv//1Y8bFro9Rvo7IIO
m8uY5boJu3KxmGT8/5LG/I0Cxe7n2phhx2Fz4bRdsa5hFudB2lagVoFKA9DbVIiTFplh/74xYw3z
uEL+JQ+0BQyzyJNcxRwerRV32GW32HnCvd83LuhXSaEOfY6Q0Xn6ST0N33WvuR4jO0eXxQjtWswM
/7Ed994iFzFQ1VytEZBhNFhraP0VgRJQkIrUjojgZ4eDykQhjgIGTlGyAQbz/S5WaZXWlRYVWBtK
JvlP+Rf4MnsM7rK+QuXn31mLk95VPiNnF70Q9gIjHqnIZC1LU0B99954TuuoNCYJfCkVFNbSydZB
d3D54+1M8JqqiWk+3UD2gW48FzzaJZ/DslqLAGiv+2Z2FZfpopDEZlkmYO+nKjBcA30r4xYTLokN
dOkJgt+e5BL38k9hlvhrHNUpPJFlvBc0k9tqlPrHSK2VIjAVyYmyq2nBU3lxIuVOzu778C4TCd7s
bS+4UoBZxQw9XkXcCRk18N6b62z5apPhBR47qfTr8pL2zuBr74L9+Y+qdXmKa/OVXr4ru8hWx/Cm
LKofEBsWgFdf4X/83lmYPTYggLQnoTblkRGtkPrsMsXr8IBtlf4uX/tjUw+BlfX3xhJBCkxaA+AH
j7E0unkMxnAlvgei8aQU4bd4rgw3rVsvmlEUzKRj2AxHM65r21DL+9GYT2kSuVOBkYFxoudQJl6v
G25PhxOpjd9AagbLPB8NQL8w/5Ee9KbxegvqsmRwsyYEbFk9qVV7nWSga6uMu2XID3M4+p0qfdXL
cACsElXIkRzkuFJsqHsNdlypz5ZSB6SQnxVj+JZLYCtL2uamrTXcc0DlNWHvhFnyPS+WKyUFHVxv
3c1yj+armgrGFXYfYhahoJ4EpxCmvbmDkpB4MMMQyk/xAHD15DAdxC4AF7v2Mr+wOgG6jE5KAFsh
SHMjN/py2Zf2bt+Nfb5upY60HWmeUb83ATYfbtrscVQHTHmn3n9niLt6xwQvBQMnwzeXOwJq9Lke
PbPobZ2Wgptj78RvvJYn/armuUmhlFoEmOdBg7h0VD13GwwRwiECrX7U28ZPJFHZdDc925rlFphK
kWKVA8xOzp8RdkCOPP32lVExoIfLu7kXZLbG1PcxHLkglLoiKPzpPb2Pw/wmnFuB7tO+a2qAiSkI
MhA/4yJnAlDa0I9pGRjf5FODpsoQYFrcHb/o4B1g2omrk/2EDPD1YoHNTNQzZX/9Y+x5s86l1iQ2
i2IFmxl4JhJMpP1K0PajA0TCss+5Kh3/YTvxfIUqjLmjL1jLi6JrFYH4knpulcRVslnwmtyN2RsL
XDbT5/pkmHGEuYOwAPP3ov6KS+mlHJKXyyvZdf6NHe6j5RiEj4Ahwe0TMGJPlsM0RzEd2+7X2Zjh
vg5mo3U9niHim+fEATG1k9IrqgW1UtulJXqJ73S4AFdEFQOlG5D0ftDh0/W+S4F2BqMeXuKop6jF
HYNIruBzCXH9uMo3Ruyiqv/GWvDeNjuJm4S3MqrQGgvQFsrBtRXI11Vgp8tDjKcDZnNyD23D8Zip
guO9G5U3C2betDFa1lAhwEguIFMKfVGzKbHVtj+mRXSKiUgodd8z3zaX80yZhopVNJCjCtPTpKFN
0iZukn267Ja78WqzIM4ts6U2E1XRiqAl420cV26YVP5lE6J1cC6pl1WBujfirzlUbhnqTkaK61QU
lvbDPBs/YXc2+rpcmK+tcM1L1Inx5M8/sTkGikiY3LEpLTHp+/6a3oxxYV5DEUrPZDi+ZrwY0TGX
A6MRhPn9L/NmgnsNVEYXLUaFHK/XhkCairvKSh8uf5l9b34zwR0hNYvqmpa0CIr4cdQSpwabO72j
xWpftrMjccPO6psh7ti0Y21EUQ8XGFq7dgfQBnWAjjEAaerWiqMPtn7MjvpxPUiO9JkErOIlpXZz
1RV29qL7FcRERUXYnWYFfhSBpi7RKCBH/FMI6rvVoEDANmgRucD75mqyTR5Gh4Xl8rq9ZlrDl/dh
30ffTPLEW1GSUklKszIIr0EaxGhAgYaovcGND8qTmNll9zLYmOOOhC7ReawjuNCgm6kzDRACkAZi
k9Jyh1m9TZVW8DDZPRYbg9yxgGIy6XPoBYCopnpOpA7KxJQ41iqJPEr08V6LFJtArJEhH7sVBxBS
N9561j0F4geZM/5mGIDY+4vGCDtvH/IeQqgFvAjGpfj3ajPLNan6npU9Zrd7yP3qKXYTiMBoXge5
5cM/OsubQS5uxsWctUaC3Cc+og1zDeEXuzhb0HxpsUBVgB3bIb9gp+HNGvfeoSn2s6Y6iwWO5Uz3
o2s+Q9vYqQKm6Du48uN4iv0fePbdmoxBHn3L0IbCxWHAzW/IopPySm5xYbt5gEfap1Ki1CB0jbHl
dd77DV2tQ2tEPkUdTSfKVzKYK0BLbVCUuPB7KShjaGA0UKdp2+U0mSj5Ziq6OlN4knors42oOebK
/FgC2233ZXSrl+kL1Ks/SUpdu9lsPuhL0TiEjA9mMgZLW1KPTrVvGOSH3K43fT0ftKp7UqLVkRuU
CsvwqZPIU92TFnhfQ7c7rf6hEmV2rUoFdcUqH8Ol94u4OuiL9FRM6H9GsSsV0mEqFtUZldZbU/qT
mtKj1tXET+f+Npbau3iAnEc7gp+/nB6TCFxTQMCDZExb7GiJe7eve8DRLfPLYtTX0TJJdhZW0ZWc
ldYV0Gl2KMtO1iIdG/vFGdr5aTFo78yJkTyndSPZ0tR4awQtocxEdWsKr+uyfAT5lLMaQ/LULjNE
qzKl8LMBHUelf4zLxgOzD2htivWHIa8+WE5tGs6L31LJUcLqaA710wgZHacq8vFQFQA6aVFzU+nz
wWqKX8VcVec1le/jND8MdXcw5AgE6319bC39rE9t+TBB3zxaGiCj4uVna3WDg/nMwpat0LK7pPiJ
qhwgY1C8tZO4AOOphJG9VP1kNEZyWsP1m1W238vW/G4l2NmmMyVnMi17jfNvY60JssDdMGdAQpFi
6k2Brt/7LNBsk1LHcL/hN1pdOaRdr3TS/BikKRDcF7sxZ2OIi6foYKACYUKbqHeVZ2hFuFV/q7tG
DvniHN6NsoORCrrdu++UjUn2kzaBVdLMRY9jrI30KJEpaXkcGvlzllem3WQye7Z3dlnPxyq7v7zY
/cvqPwGI39QxV8Mum5MyMKOHPAXzDK5jKJflym8K7fTLtnZzq01xh8tHJq2VW8AYDJC6oWZmdXBQ
5ddlE//HXf9WQOLS96m3ljK2VsuPz+Uxu0pOyx17DGEc4iBBE/6ytV2P3CyIS+NHCD8uZgZK6tBc
f85dPtrpWjxo3VwKXHI3ZdwY4i4lZKRJk0KXyCeJdo/rkGBQHvQINHJzOgoeDrtdPGvji1x+qs9p
ndctfDE+tsf2tnIKtIRWp2UKN4Ijvet9G1OcR2QY4qj72sTDLq/vZ9ShZZL6o7zcdXWk231Y/bz8
wXb3Ee07FcPdUFHiy4uDMivpUIaGr83VOZkgKFQVjhIdZMMUVDIFlvhCIi2yDkU3fDGrf5Lnwu6y
HB3z21ErvMtL2vVBE+OzaF2gr/ZaLNhEjqyAnPxYjaB8z6dgQU4fYRS4kldBSWh3PRsznAeGqhKr
C4UZgmnjvEbDX65dNblKqufL69l1iY0hLiNaIHmorgqI7TFs00L6sglAfo1LnpCbMUI9JTdES9t3
+DeTr5W/zRbO62xWULn6EzPIGTfbTYEpnr+JGLshcGOKu8PkKGokVQ4hCT0DgTZQF4zH7uUNFJng
bq9YrnJtmjJM+FPZtpL8qgxFaetuMxKjAf/rdK/qBJsdG6aFKqMMG2w+pblffmXB9JXhqiNnKG0y
2SKCw937cWOQLXpjsCmmItEyvJnLM/G7wDqyAW5xPBIcJh6/M5W0yesEnqCHd5F2lVm3cf/t8ufZ
NWFhblXD65d8kL5KmioG2Ax3hlGoV2WdPISjGdSN9S83xsYMt2FmG02jksAMjHlZrN+TVbOJmZ8B
FhSEul2H25hiK958Gy1fw5qqMDWlv/T2UzsJUhTR32ehafP312SZa5UJP0QWntOxadfjf/lNWEza
WqD1OKoh61G253K8MjEwnD38d5+di5+aJKeMaAeMM+uRKDd9VjrlKJp42mH6wHMSEuMYmyfgFOFh
fZECSU1IZll+ulK/K4ldLeHDmiqf82S56ka8O7I2elhi3RvRBJqt7sY0owiUa+SUSf9D2nc1R6pz
a/+hjyqRxS2xu+1ux0m+oWY8MySBAIEIv/57mH3qnTamzHv2ud3BqyWW0lpPiC9tz54rh92KPA6o
sacms7mz4+xVIaKvAhS+uuOq6ZjVuQQslqs1YE5Jwr2siDWvtYDfQW/KHloj+HjWNxEu9CrmahnI
waqlVqHdbUTxib9kD9VdDo3BY32zwA25DzSgDdzGzr1w87C8irpaEbbidLFqJUXUi1e7UzwtAWii
Ut08bnYibe0mC7t/Ie6Z6EyvzhOzNYo5jaHTVxHN1bnlpSrxlNz+Fzd3Z7EgBK0Fjn1rgIap96kY
LLBakrz/BGriV66Pe8CnrfSAjQyAINRCScRaHfxzQpxBOr0dqmJwB9XwSxM83klzc3Luij2k5uYR
dhVu3Ra1RDHosYI6P9yho1T3/8H7Zg6k0zk0Tv4Le9TNb/V3gGtVi8lRsp7PBGdYZ/ujc4S78Vmx
d7tDyzJal3AAm1wwHoYG9t5qM9OcqSuoQBj1zoIRWHNaTEoM127dxSF+37Jz8/p0HXC1tREczlDW
GOwwLp5qCC+koeMN8/0YwK94lwa8tbTw/kc1EBhbYDdXSyuHjKfW21haKUBPNrQprRMalZC/2nmQ
b8bRQf6FDhvW11pca0yozKoc/VY1sxK/U9g99CJfqEzDsh126rd7sVab1ABrBrvPccC1aIiOXA/i
Ck1zEX/KY1R0Pt4Rl4/xLjuuxrWav3QkRY89H3E6VfNiKXtPG4fBrWwz8ca2e7Zq6zEnUKf8OO7W
BQ58uP/M5zIHV0esKElTYAeBlFj4txG77+W4N5Wr5M+r0TF7il0dOnKTKW9ZD4Vv6DKWsfb74wFt
3UoAaMIqA+MIoPLVzqvOQ90JC8vMFHBOlI1nsJ2X0OZ+cRVBeztlddwZuMTBTsxQ2SNUy0JZK1/Z
KLSdT7NhcQM461Wg1cFcZD1BDw+H5KK3CGMSHyLAtksqT4TYDKN/fEKSxeHoyANyGoIkVG67cxJq
s7vXUNzOT4rG9gJOAyXj7aB1y5BJLZcakQ7VvNmfi+eRcNeOnwobQAT+4+OvuFkvWmj+/xNv3Rua
wBqTeoKxQ/Ufuv89tKH6cBF6/G+MvnajrZIGeOYRAlhL0jzRh6Ud1x2MFkIuA1zWq6jdPQu2k/Tv
6FYpRJJ4nqWCeDJc8O1FoATJyyIWURzFsX7pb6bHnfncPH2u5nOVSwlI6oAILGqLD3OYHdQbxdMf
F00ONTBu9tXlNjtS199vtXfqmS5YVltL7qrhkrsJPEvhfLn4nM/nhQmxN8TNDEX3EgJV1AT8YrWD
1n1hqFlfl5E2lG4/996MRkQtRneS+IjZrzYuvZ1JXdLi3aYNNSUEXOhB62u92lpOUzL4PjkHGg2X
+TDd66fWldH+hG5mzFWoVcbMWouGt44N1IHhlmHGn5NRPH08nM2L3lWIVYq0M83h6wuNU9sCUhI9
cDbj6uBb9OhoexXazfMABH8IxRiO8850ImMWyTm+ZDhMePsocah3hk+MyovNdu8r0WVu3n0mBx8J
bmaagwbV271rKtA3UGHqEdYaTrakC0ohAqlrLs/qb9C8CDPaukNXhGPhuAp/ZnLwgLbEuzn9zJ1f
MocXRTq4xLw16JeZVw/VDIAeqh2acUkkc80puQyadTfNncul7sKW3ddTzc/kCXIl93r8o84qT6m+
ak4TVgoQOXbqpjOs6Efh5uWBj00EDK1XTY2fGQ5UNL8V9sVhqTs7KJInVejUB4PCzQEtr4L1wdDp
4Zj91KzGTal1n2nEmzgJSPxb717TGpoNMdWOKlxtG/kzlgOaRHATtB5lDWa/MNx2VtDYM0a3HOAY
TWbhytzQw96poKpeM5xo1XiZrPiGTCzQk/Fc2pOXw1OIWz00HmB4Lqq7urR828q8JtH8VBtfDQqy
jF0fB6hnS26e+x6CChMciBw1PmVF6QmtfaDW/GjO1l08p14n46VziM6g+iAnGjlW7KM976KB+bMe
x/tejhdrLm/yoQr0OPX18VMuxhPKQJ/LxrhtMjRk+uzFqLvIQA9zMJOwmsbQtIsnXNjcEh+rKEDa
szOvzL9q6Q3luUurOkhE5kMKzU2a4cgHfOthCEHeOiZ257aQj2lbzXd0/RhX35mTHwhMWEsD2CZA
T7Nm8Mk4X4YE5Dj+ynNyNLvZr+1vPH/M88lTJf9WEucQ13MkuxRKno9aTlzGkwMVnyGj6kJdOKRp
4qMv4Vl6dZvamXDbJv8s7NQTihrwuvxSpnHlDnz2EoGzPEkBIUiiWFY7APiNq8xCswK7kSwYbXt1
qo/doPDMRPWYpGfYDbqdE1jaLhl7J8q6eW0vOjYJKv9hDTWiVyjWXqo7JyjRt/OmzCU+RKEad3D3
XvtbT8lFg9fC8xiVDQhNvl33Y65ouan96RcOgbznJhwcpFtNh3HRq0azfm52ClYbu/SbiKtTj08A
wSnwygqnWjxk1Aok6rwf79K7o1rtZgVIGYra8sUHI3k0vOkM+bdv2R8vjqwH32RPM2Dz613N4uqF
MNlTk2oqZnEkX7jeuHb/mu7N21Y96M3EvXsfxKzPKIIswizgvaIC5QOGsCibT6+DBPk1BQUl1Pdu
YnsfbLlUXD1/LGZCgzqH/VBZPqUGyB/d6H/8vbanj+I5guWFV8nqagmB1V5NAJSMEt7fORUkT5zX
qht2ACuwgXl/yGEG/8ZZXRBaQrpZFmhsWbx6SiYoapMSgABFi7pG9EEXK9/poPlDBTtMwIfLbLjp
R4ZziyaeNPWXWJa/GXRvIEhcexx1nWG2TwQOniiLQgzA5scR4G03t8wnVtHv9hAXLmqRvo5O0NxC
J7ieNezRTruU04rPuUWfCSU30qqB1azJWaunzmtBQTvMwnmdFO2zwuBplZKoM2f74GROlEyG55gT
yEwdisnTsUmcF/DqIT7dPrTlqzKZgTXMIenIYSAwp1awr5rtFzWuL7YsB4+NuGyCYKsk5UOt9se6
MA+NLk5K1kTSKX5ROkc2TULTcX7mdXFMJ+MLFByjWVe+tS3xbZZ8UuaHYir8aag8a+QV+B819JYG
D2f0SeetVzrdi2P3XyxenKQC4ea2Y0fBcXHp0kteqOehcUZ3Jl/jBNVqgteuMrqdDbYs8Mad5Zya
DqblIJa0CZDBo+1adnnQE4hTWZ1zcKiM7Cr2bb0+sYx7ccldE1hBnH3CLcryGMcC1iacuSluZlkF
//qihwTT/LPuBtVt5uo51fVzjO84JDyg1vRQkMryeNsfeEOpV7Ax6pX8Nqkcn+f2JVs40c5v2ZW/
mq63XWiuVd5I9N5zWqf1ZjTQcR1JAh6TJwCiGM63LjCV6oguiZ+WHUwj0wj+mYGpZ692XkRS1i5U
tx4gSv5UW1niQm7I1eIEk1v/JjWcsIfy0FnpoZevvOkCPKSDrC3uamocGkv9MbXcV012ymBIpuGu
jyp0fy+m/qnSyp9mLCKYZXq9II5rtkUZMmqCXS0gMZgohXQnwXGW8DNxaDTO2SFO+wcT8CGFwuK4
U/Odtb21F4O4ay6aSToqe39Uh662j8keh9RqMjgTnBZzeolrHU4YPYpfTeg2Kb72+PFmsvVQfRNw
tU/anc1VcH7ssIXEYfVN+7SIIUgAYPC4aXdhAFuvuDfhVttjM2BPsTiqQ0s/cRqPDfeSX42/0P+a
3iWqZ804RvewqH/eTasL+5uwq2tJB9MhEVNUWKDYdJ4SdsqNOj+PCnhFHb2onRU53Xyahth3pHVh
uIpPIz0CyBk5Bfne8PJOmuNRs7OgKlIP/ODvus6jQt/TE9vY2+FA/vdhsToahTRMzS4BsqZV8qmi
KGfJ/kLLPZj91un4Js7qq0+kRYchRZdVv7OCEc/3+gkK8c5FhOlnLeShnbvpw//eKMHW0Q5F4wqv
NAvCYG+PxqnJeImMB7albWs374ewRua5Owm9MYVvoqyOrUkpSW4pExhQYQupOMh7IMUigRfDEXg6
Vz1jt7zle12GjeenDkEWKFmrC7l0XYsntBoKDWznUGrOCRSvzC2p+jp3/CAnc+fCtpXNb4KtFpEy
GllNgLnG3QZnWeLS32Pqz5n7j025zgLnnD0vZTw8FXwNXpeNm+y2vraW8ptfsVpTFcWLFhxCGora
W5w0QSYc4VlTeuPD4miWTof9psDyN1fr+DqmsTCZr7ZHWyG1nBnoFAtmF8rPZx327/uq1jtfc13y
VYZWN+OldQ/xht8ZdgMg+W+TvjqLNt/5mJv3xb+Js5azMuu+j50J3SltMG/0kl6s2N55Q2yuCBX+
OhYaKapJVpuKxbQKLCIsdqmU6WGAw583t/CwT7Q97vpepNW2Uo0DPEQSDWtvak9aKUOeXhq8O3eW
+PLMep8Ffwe0yn862HmeLI+iklqfBsN+FhlkcG1xIIIXl1qUN62RN+7IxZloadhBq8+vpvwbtevw
45+yDOj9LwF5Dr1uQCvXzaNS2KID66CKpu5WyGfTPAhxkgJm1MOehMleqCWRrlK/cvK8pTPq5WVv
Xyj6lnPR3NoJlj2s616MYu+xu52Yf4e2fOureHrcJ7Rr8JKP7Sbz9KF+7Ic9Y5sNEUUcCerfIKvU
hKt0DmAywBIyZKWnuNMLHHsUV3+0zyTE8vNyAJYJdq89kZTNTEV/G88nXN209QoHrF1qTILdJrXf
WvI7rTK/1XYBlpuJelUNWa0HOLERqFRii5zwCIV+Ne7r5z+eXgUMnOsTOcz9t48TcvOrXUVcLQ2U
fsC1TjEudAO+WJKU3gAvuuDjINtb/9XTcFUHSaTOqK2AvA0Xp3MM4yAg6eW9hCo+PFlmvPgGn2kZ
d5VkuuGVdaiFHtLWuVH1/l5Wg9jbEDZHjbov3lkaivVraCQg6U0F2gLcpvIDU/3mM7wfg+Kc/IJs
RjZfFo/0fZ/jvaCrqSYsw00NMuFRnT5CSte1jJ19e+turkOm7I9ZBepNa3FqKydtCfsgFErQSq3g
MmMmbufm3//bJtJmul7FW63GfpzxIrYRr4G2XOZaECdLXqhfUY+0fg5ezL5l0fIn322gVyFXK4QJ
EefjEpINDkgeJ8ZTLwUWnu3R8LekR3QC6ScgSi0TgOBVJJlmORSTQPh3IIt5NILlppLpF9A14ls7
GMG3UT3up6cp9qA9nEUfL5nlr78b5+JIBLQWpXTdMbASnbOhxJFVmdKPc7wuK2g0wIqVzKVvw4vk
43Cb9yS6CO8ALQz1pNUCxSWUj2gpwx6RtdyVk4Q4Wal7DlMiThw89vkYFJb6Vafl4ePI5lZzBMKc
joXBYpxwY3p7cIiOdFLoQImQqjvx3g6s2kD1evCy4WLpsXCpCVoXzpRcad0ezPaiPChWMrnSmEHe
YbdFnwVDOvttb0Lz9bOiHOvy1mwOjjCjac6hy3o3to47TYcunfyaQzulwdi0tncb9lsnsTum1rdZ
MyIVQzV5HFom9VWjcsciTOWTjp2JOM9leSDTmcDZFZPlmdMIH5yI8yToskPFjV95zP3OVl3cQ9y6
a/DzXzJ2pKJW8fcvWtP6tM3coXhJO7F4tJ7A9AQ0JhtBJKJPRvmi6Pjn1VOXfNOL74OF2xAY8HyS
LkjdbprEbocqj1KWqJugF8BkgGfqVw3KRWXB8VO/Z7T8Mgx3s8KD5b/AxLqdIY+aprrElthv5AHV
xqMNJVwKOLgy/JKDesa+5FFDiWRJAIao71DJBvgoDQgM1yApisZTcmuqAn0y6Y4sv0k7fkuZ9Hiv
wPQZNmwEFYdaO4r+Z9HAEjG967XHjqlRkrwYmXlT9SiZlHmgp6an9Q928mMg3UEQ9mik7KzU1UVr
SUji27iVNwLyPiNMeFHDurEciMRWZeJPcYa6HcRvDICwoKRSuVnz2PQP2QDxTBvdAmuE9NHEI9YT
d4I7Y2uBACbGG57/GJubIn/oYfGi98WNwx8s9Dr00QqaUXOzCla8CgdPHUOQ9omJ8TB0msfRzrLz
z1P3muU/5AxjQA7aGCo4xRw/luU9XJbcqX42JcI1v3J8nRZ6KXU9/VISdtaHi6KC8KH8Nks1GCZQ
vmId6xe+nGqKNdx4MeeHmo5+aV0Me7gpNetUDsyvAECsmvSml/xRUeygQu4qTLhoU53NuT5BGeSo
l6+VbL3MRFpPz04pA80ZfY7Mr7TYTUErnfqXjI8PVUuDFFK3BWVu3sBHqDkwTKy0wf9shTsDKNWO
xLOEcUo4CJqQnRax8AVVfKnmJy4uA6uRN/w3IewH13/RtkXSaQCOq/7Qk1PX/2SY62EuPA37RTdM
bqr3aLyphyKGXGsG5X4ddfNM+AukNDaqx9Gub2mve0nT3tKWndShQ+V2yWV6IBoLCB9Og/LaNvJm
0K2giKHdlmPfNW5rFh9R9HUr6GUzy/RI3T3ZWu4arQbldgg0JexuVtl0LHoS1rA1OjWiu8QoJd/M
LH+xIY17G49FGUyWpUYyG8eD6kyoqSYhZzJ3eQpEApr3vizLZwqPUb/pBTtTCtVJvSp/qZLe0Rbd
4SIdL2aOh3PV3c0DNYOmbyEcL9Qbs0+l22csUiUyvSwZFlt3SM3qN+wIfYWVkPMjKpp5GUQRSwt9
yy5vbnB8xq5UwUhKSBHok0UcjyZ5cyGj+T0hEz+WtTEc6kIH+Gbiw6HUyrT2dIYEUJzy9+zkwh+N
2rcy6sMy+LemwJwhL2HKljxXPH3k+B8nW+ndmDWB2tTHrK07N4uzO1ttQuoUt/Dy8dlYBqnsf5QJ
P3UOn92sd3Q/77nj05S/6Mp8aWnzlBB2V7Amh2WSbnxPFR0N1sL8NMniMMVw7RvsiDvMcBPS3uML
mr6WQJLB6fJfVCZ3Spkf627+spwqcQHNLoBes4reabL90ffaD9rD2z1OwefV5QXk3p+axj5pNH7O
NCPEGXnXJUCsgxQ/JeZzdRggIhfFcMZCr9n2iM1+JpwFcScOs6qHA5kDA5XtTrUvCcG+r9emm+dI
2wx7LuqHfDolpRlOOfZQR/igMnp0QdXNDaxrB/24/BG9wYroRx+qDK/CqEys2Phzb45niLphY4st
bDXaHe2Vh5xlL21VfNHz2Kvy7FffGgdzxJqGxI43tZj/SoWWaou6y9Q9CdH9iDMg7EDHuCuzUQd6
fT6qfYeSZkOiNHGiXFR+2eYvSo36dGW21M3UOGgJLTzVaX1WJ8euGp+J2eMUqzWUrhF4xkaD+gBW
PVR3yz4NytQJFdM5GwlkI5WqupsrciGd+JHnRlQM4l61zS8CaAERxxFV8kVqSD86qhJaeWbe4o8X
h6ToDrIvYLxQt7+bsbE9KLSMLgC/iadLfQjmmANOI60O4+MXQy8gGlDlStiU2o9BwhFqtmf8/LjE
9o4WaNc3z1UL/dOKx0pIeJXfomcjISlj2246xr8YJNcUiJQktnqMB6vymwwliMIxLnpSFDewMLh0
HRq48/RsoBLt6aV4qUb2OFTG2YC4lTuIijwXBHZKGofWSkJoICYoZw1pfrAdaEYpo0lxcHXc1SUu
j4qTN+HU0sxL4JuOq8iXSdFH1xgNTyHDYzxiPUgH/xKvg+klrrEXzegp6banwihNdGOYA14hwDHm
wnqCjduROq+606Ct9aQkczArrfQE6kPeTOeH/wc/2kFwbqHXWM9uXOdB31F/HLLzUKDz1Tw6MVCD
upJKv84rX7SJD4rX967gZ1x3TU8kkAbpU39MjbDRyiZgI2jSg43mQ+P3VQV4BZpmH1/TNu6jKIir
wA5rFsz31mWnVq/nUUigQyu9+TaP/DSrTeVqtQqEQxOixb/3RtsLuLqRak7Niy5FBV5Y8sSIwwFD
KR/6RL8vhvi5imE19PEIN174b0a4PN+u6hejIrqmnRGwm/NnK8m+dYw+CUPdeQtv3LSvOwtrGCOo
HooCTx07rEHGcjs8RHFTcLCGexYa6EXWgt2VSXE37FrFbA/wb6toVQsVA7fSGBa6odWiRzXHbtJC
VnAX7bTxzL0e4B9Q+NU8YruayZwiDJAPLit/jfMOZGTrmfsmwqpiny0kztxaUuM3nrm+AKbv2JqQ
OE4P8Q8o+Zt7pbStstObiKtkTBsyAdSEj2ad+ef+tOBBK583CxJWejIgPv0xHf+VsuybsKuU7LrG
zLIeA52U4XZyqtsxMSKDDE8fZ/72UvubGEviXH0xAnqyAWs4jK5hXp1D7KWwvQJ2iZDlxN1x8D8O
t5kgkPHD0KBsDrXXt+Fao+stnOIA0BuQG2zpqzWzduc9u/3FNGLbIMDAKmstyqvXRGpjXYCV6hop
eBx1uLyzgLSqI+mx79lPOBr7OCEA6dgTCtlcZ7C2hIQtsBXv5Ycd3IvaGjXKRom9gji3CRfPucF2
lsFGJWTBLv4nzKr4UsRxSp0lTC4kymip3wFpaud9CMvSnc1/iz32JtaSQVcZEjtjqesj1rRSibtB
QMaZ1i9xN79KB4gfrU9fFLUw3CyTodPLL6VjPbW1FrSm/r3s29OYzpeUxw9WqwU6RFXDjxNquwl+
NRWrylqDu55WGpgKyoJF9gyYpF9p2NhBgrdFyAJpeXs+pnuzv2zzVzNCMxjj0hkhRdO5Uvk2aTSQ
9XcUOXYyeSfQGoZu0tooZIep79PBaxlci1BmGMARVneVJ7e6vFiUfw/51cpUyRTXtr4c8kZzrxF2
HtX6Ms7DJ1v0p7KiT23e3E9a+iOd0scmye6mipxUZS7cXuBVaBlip9n1vgiHBQTDJvykRcAVzey3
08x7I2vMNMsi00mEq1ARtQ7e7NyRbqN/IYrlCgJtMWn4I0mjCUbUioZraHzqSIbnLwRHrBfajhF0
R27GSewpBP+Z/TdlutXvWx0MQH1C+VvDW5od4xPafhGDr7cRtue928m7NFgCLaqL1LJhV26uAqm4
70x1t8BbAOsbvoxq56a4POb988dr6b2Y5RIIfhNo+6Ez/c5gEHK9VAK9A/bjUwND19/9pVp8LL35
ITtnngFCguaXTzIybsntfr92Wanv5vNvdGd1R2kBl2TSLIqI5p0/Mc2v52OVRWX/oLe5a9Xdzm3s
fWv87XCdVcoPmR7PSWYvouPJAWf6ub0vTtUPFNS6G8s3I8BMwi5aBqpFeALFj3tuxe83r9UvWKV4
26vCjlkJnnzOHtRyPCWxDIsq/mYV5VeIPaI6aH9tGwgCZfQMhm+QDLjwMH3nONn9HasMUxKQb4eG
MehpEQ/1NRbkC10vrC4Q8GEPLGLex6n2/h6n46LmQEsUmEGHWGtOfVpW2mwP02IFNfZecoBUsj/c
d8xVog6SWnsEonfn8ircssSutmw95kMCtDG4t+1r3QIKwSILxb+PB7UXZHVS2mpu8CQZcUJWxGMA
5MCLwM/z14+jbOw7b6dudeLZVd8pygjPhjIWxDVkdqfZI+qxtnPkTXlj4iHugTXd+biNQxYMD9mP
f8C7O9xqLlfHn6bXWjOVHYtKmX+faeUbdfzwcYidmVzbHdQ1KxPH5FmEopXbWPdT+j2xd7ic7xuT
b8exts80SGvIOK0XO0Zl8YE66oc0tB/xjP5qhGUIlcMdSYT3nFhERFEaD2n0kmEFtZq5rjTkOIO9
gIg2LLuFqx5QkodD7r/R6f8Ty1oosVu+NsgPMRHbckLadMzrbPqZQM69p+YniXKaq7cc25zKFBcP
Q5CjwH74+BNuZQkwx6B2gvkCEdzlE1+tuFmOBe6vegoV8vh7WcvJrc3p1/8txmpVq3CT7wYDMXRD
8VDUAjRmZ0m/V9VdppE6kFi2t7xg8smsa9FDO+Gfl9/wqL0s+CUnZKESGBr2SBjw1v9Fx/i9Tids
TIASw9UHdqHvrVnQZknYBEhKNHd6dWaFOXqGqhBow9DZS53xZoJk0Y0h8idVtX+KZYbxW8/6OMVY
MuSH0gqGNhltbhJIo/O5KYN+si8Q2kxxay/Po95dKnTaBPgoHWC7qJGetKp5xbPqdq75vSJ2nxLL
gfr2hMeQ9EUQ1lBVMPpXBy6BeXKZDChLprc0Mm/nwz8kUvW8L8K1caQhFjIMZwxEVWDstMq/pEpK
aPBZkCg8dcBTQPUroL5mHWcPeMKbf9HiX74X0LhIdpxp+p/bxlXCK109O1lnQHIJIBSLnk3x6eNs
3zozEYECNwihVEAXVttHYxe6U3cpj/JjdgC16Jv2Tb8sIlxWmKIZHn4cbpmgdx8LqQd0MZYwGDpv
J1A4lc2BjwZkjyjRAKHGBaX4JCtr3jlP3j89lpm7irQ60PqGxHbZOiluH3GEEnPiQN2/AF1TBtzw
KgdgZlzsK9DNon8xRDj3gKJjq6AArXIka+EmVQoG61t0VOyBBqZKfKHuvlGXqXo3lXCTApQV1AnA
Pt9OJZf2zBSaOWF+OwSpZxZ3C1C7htaKp0RjVMCUPakDofwx5ft4iFunHPpG2gJ3gay5vhbQyBxW
57oB49v4LFN/kblVvPpgnherQ9TMvuxXrt4/V/A5UXhBSCTpO0l8lQ3j1KUqvBX5xWL3IxwjOidx
e7Yjyvy+zrPkjeOg1OIY+IBr1QfLRnOY2kBp6OAXAjRleAmJhLe8WKQNjAb4a2AIRG20d5vc+p6A
YUIFH/CMxQ3+7fesW7jyEZumkZEvRXwdjHhdPrcJe8hM8jOz+NPOR9wLuHonKHqPTq+OgORU3QMv
nBwsD3rFX3AELcsfvsXAxA/ojcPU8d+ExhscyvEAvwEo+XasozYMFBpvaSTRxoKZ6TR6BOJ/n6yj
HaTf7dN8zk/Nt+6c+WB67sTWN9aNCvNFAxxBWBL+ye2rLVUtckub4iSLHGW8xAQqo9SSQYwieiD7
PLLKOJyKNnUNnT5bRX9Tq9UIPJJyzFT78PFv2XgsQhwQ9tGLPw7wsWuRQLV2er1EOeLPJ2igNZa5
erj4hqZ39qP2rQ3GoKzdLqKPGUAi9/nDXhVgcyVf/YK1eKBumGNpVfgFWmSd1NscfMLFq5cf52Dx
X9rHW22dANcBV2k+6g5k9do8i1KpPKXDgJJ+VfyKS7CfPp7c9y//N3O7rvQU6dA7UkGlpx8XJV60
9uP0MBYnmNQArwG77FTspPXe0JbMu8osyo3JSlpEtMFDrk0dYT4lgBx8PK69KMsd+SqK47StAJwm
izKdf1cn5rUmKK59+fx/C7M6xogx8z5XMRjHOqB403YxtHb7nW+0tatfJ8NqHyisWbeyGmPptPs5
06Jy0cjsS69rdl5Jm3udZaLQhVoQ9vfl319NGkv7XpQ9y6K6FS1cmqFXmLHslE7kgTndL1ur96CT
m9vMVcTV/UMn3DI5BCP+x/ZUxZvZpVhbi5z4f8UNXi5q6/sALLD/M8TVRW5ORGJPwF6h8NTCQw3u
mUcj1A57O8bmsgI/yFQhAGqAifx2JqG+HDcZrI6jpjiMSfIkejhfQ9WHmRTKztRTAJn6F5l4FXGV
JPMMlVbIMGcRHefbuQFhk3HQzLudetV741ic/NB6/s/IVjkyl4yAfoinuxENgFQxVzzaX2AZG5TB
QvXIn6xvrwZ2RvpVPjap6+SuPKNezO/s48cD3lwVVz9klTqqKMcZarWY4vyUKZc0SzxVQBN+2pvZ
Zat4nzJ/R7xKGQ68DxyaMLMyd6CwM8FBYPetu5Mva/GzuMgLkUoMZhTmURQWxIuGHjgpk7hwTYTm
OVHbs6ElfYQ2713W2l9BrfxsdnWgseoylJCM6IspSLo+FKWMeL9HCtsqoFx/97VYmioKwCAn2D8b
D4DDHQpUpWdcoavT/uGnLXeqdzMOdRAbVW8c+muPgUJNh8xGbwO0N7gaLBpAN423wJzjI/jG8rCc
+CAcfG2h/T0cVIBvDnu2fFvZpRHNUZeqP30nKlNYma6ANZVFBdUPwC6aDZA8lpXfEL3Z6bZs7brX
oVYrd6zjEkIpA8rt2ddekx6pAGJ56oDMtNjh4zWzdSqCAqOhPQoLQHSB325LTmqYvSpRtRlIBSGS
xm2b18bZ06/azBUNjy04nSCGsy4ASJXAJti2wKeIqmOsBOAhR9VNeWxKFPX3ttrdaKv5M3teVVYl
nHCCZePJuVmYsaqEyy09FOHeOticQQcNdDiOYQx/ah9XR2SmjiSDdHQZKbZwCdMjWNPgGZKEH3+o
zYIDzC8p+MUgFEAX8e2XqtSsbJVY+Xey6ZtTeB1t9cgxbODMmq6Iw7x8zp0fSnnHzFu1+VqzT3Ez
uHZHT0pz0dn3j0e5tbMCj4CmF9g9GOvqlIyTnBWpLvKIWo0rm0vjfPs4wPbAriKscoNqY0FoiTLD
oj7/v1OS3o21OhkHojO0VioH9crqOP0RhVrICt3D/tNwc+JQGVJREQR3YN2WtAylVOkElxICxDPJ
eg+W3DtbxdauhDc2dLVsA0TdNVdnVOE6EuetEhZZ5xfKPZF3DLjibIhaOGTvfKatayBa4ECM4KGH
fF9NXdNA7lugkwJj4NLr7f6pNRcrTnnQAOVmQj9UUx+mgO1XgLP7ClpICrgomgRwdeeXbB09ELkj
lrNU+97VzgfWFrWizfGfjzhcGi/1rdvyuNgV7Jdrlu12fc5dB1tlZ6ukY5c7fRJpfXOw4/RBFO0P
af5/1s5rx24rW9cvtAkwh1uSK1ZUqYJKN4SswJwzn/58lLvtVSyeorv3Bhptw4I91iQn5xzhD5O0
z8XhBn2Sc1sa0L4bINcfr1Of/9PL0BrQThxw1yzrsF4vpyAU8oOGFK6AYnjLZDt1vOwe6YYEgoeI
i/wV3jHGk5Tu8tJJWgcfEvOlZN7P3VHa8tc4ROMeEYZjUh2H8IrJdfQoPluRU8+iTPvacKAVIHAR
+sBbD1XkiL3t9Sev7WxV+iFFTtDao/w5SOw+fUi9Yw3vYop/TeYrbujNrdXbXXZIlcj2i5dUcrIE
8G60H83zEF+1wKRDp5YcZaOiW38w9NB0bc0Oq8lac0oK+j1h/Bnogh2mDwNyTMHY/RdVHcIwqo5l
+nwfz9/ExU2S4B3Zm8ZIVSfw7JlduXks2UyibVouGx/z2nlxGWv+84tYnlUEYysSC0UYW1If2/9Y
GpOqAJ0bBbkg+p20q94GsIYxmVoYYntRyZ9FHf/UIvCf+0jffbxvV2cLF4GWuJywFWKpnumujQ4g
x2izQx4wNiz96yKu96Eo77o6eRYC9SXPQSkK474P5L06bjWlVi9oOpCMOCwSAXKdtytGMg/UxFjB
Uztmp78PCjR1EAH8j7FtPN6LYMtVA1qOMBGw6IDVw5NqBIE9TNNt3MjW/uPnu5beXAZapB2DVut5
DrrsYJrhZ6+2rkslulGCcGPvr+1HqGek9qaBKvJyGpWWQRCWYcNV2T35Rm/Prh//+UJQXVKlWfpS
x3Tv7esBTVWXCQ3kvVR+irPyEJR7yB/ux0HW7kiLTjRO6Vxa8vKOJA20EkBi5r4C/C3JdyGch+FK
9L+Om/De91hAtsBlrLmCvPyEfdNjeswwIf3lfxOdwZV3kp0FOHjZ6cGnJwSdZw/DKN+3R/0rSpgf
L3Uz/uKBwjFL4krNGWrf4Ps2j89f07P8S9xJR2sn3437RGaaHuwsV2k3PvrVxwz2ihY4U4d3Uw1j
NM2y7DRzb6kP0djDG2tcC/1Zit4q32q2rW1N6yLY4jnX2PrlZeVb+1y+w67LSZMtifjVRPEyxOJR
ev1sniH9K7f/P0hKL2ItlTgoLaRJUcr5mFLPs/3Sn1Yq3UHYnles5U4c/mAeFCZe74ZCkifLkZ+Z
vKd/HYm58+9o/92ReBlskTs1Yo2PqtqkB0REnRZa6gBJLva3gEVr6cBlmEVm2sdK3GtKj3i7+SSk
eyONbE/bjeXLx5/X+q77+9Etdp2c4bsgCQxVpCEwUP/ybqdW3XIT3FrLYt+lQ5umcMeQ5lVetdja
mTVSpu1VVWyUdesbnNk1EBi+1nd+yENoFJqUpXTLmAyexRuag3NFTlPwH2jNrD66i2Dzn18cjPEU
piMUPWvviYLd1B68xa3Db+UAgtxgcM9D+DGoUN6GCJFmD7VR4e1Y8lGPEhvwDejj6DBonydF3jju
1lKLN+Hm7+xiRWWvD2b72/Mew7tZGWmATbabDv8yQtjCVK/c+W/CLRJRJY/DXgkbVgPdS8AdQymB
1jS/Pt7hW1EWr2mq01GKaw4iJCgcM0eXs3pq9U//uyDzj7h4cl0Ym1bTUoL7srcvxbPRPhnZtPF+
Vjbcm+e1OHn8dAR1PkMXBL3Z0RbGBX4jeVmbN74JsTh1tGIUxy41qId/z9ZrO22+zrZv4528lyEm
3+Ep3rgfP7s1LMiboIszKJMZrBtz/0KTHfXAhHWw68NecBq72Rnebtq1d/8VOvRN0MWZNIpgPuKy
sHDa3LfyZOdqYI/x68bS5i28qHYvoyxBjb7QF5WnsTT1BuK3eZ5OiWueoO3NuuS/u5Jb04m1fMng
AETagTma9g5wWE/j1Esmva1+ztXQlInc+IniLnesB+96GEF0B8fK6RsbBmG5VTCsHcGX4ZeI7h4e
a5RPPNe5GaVcT1f/xnttN6PWajJimaKOCgrcond4wzJEtcLg09ZvRmdyjc5BmdZVwLmMLjTUYLfV
8l25yIBySrSWAfWI2tK4aGyAvuYai/Nk+In5U2xdJ6iZqvEWzGU+2N/tmxkAAagGy5ElnUmYukRN
kCScL7LiJCKb9ldreXtVqyckhQS9J3phwD7eHl51zSXTqnTcuD4dUSkYGEa7QXj++FtYfXYXURaX
iyoMFcjEPjsMkRw5vt+5aQmIB95+6ASYL2wcZVuLWlwumtRGiejh3lxFUPZ6wW0k70ZUts7k9T14
sazF9ZLQTMHhOODU75QTWn6FPbTig2gpPwaURdxuEEcX1etdIGnHFHmJxhTu+0SHWawq/7nwGY01
uLdAb9k72nsqWjOIPeMD8oW7zhXsqfnXBwGxww7Gf/BBrKYMlxEXdxIOD6keBVx6c59bwTFxdllF
0/cfeSauHi6X0RbXkxznbYaxBHKN5z+LivH+T3/G7cNl7bLFVMjUTAOhch7r24+ixGVarnvZh5yP
yitiY6W0sUPXPgjYiqqmM6uX3vXhGnmgCStp8aHkIE5QDJDF3M0rZMnH9PDxt7e2GKR2lBmlakK/
WFx2eZM0TTs02r7XtJs4Uhw5UjZu8bXvDXQcmDygvsyPFodIKtLri3o1PsSAjvNBfsn07hAF6eeP
V7LCV6J3fBFncYzIOXxCQ4BEQiLs1ggyPLaH/AFXg713Kt0e62+73NfX0zf2Pp4fW+PZNSbGm/iL
fRHUrZp6+hDTjO5vvQn8tJH+mDBJtyuluiORP3SzULWhpi9DWTX2x8tXfyszLW+Gy/UvzhtB9ZvK
60WPluPNlLSu5mc3gvDVSF6LJMLNwEeKBBWwBnuvideNJBDJYlQ8ijVkUbdozoUqH5PX2PosPfqo
LOj1edZT8hXNSeQKJbajULumHjlZcLQG5KgQQrdUOutHhnN5LwZ2YsUILg87iWsvUJ+9GunsuDhW
KkIM4zFrhzOyEiOsTO5IeRIalBDE0OnrCVBPLd4IprcrvP6hwVlTH5R6F0TSi97KX4XUP9BWmQ6l
Ri2gtRi+mR1qF6nk3ZoN1hK5rAPjTpNkH9BOdiPo826CE7rkpTupTjR3GuRPhRjSoxePSHt4GCiE
oqPEwcnSpzsxQ0w26uVrgadn1Zl6hee123oNaJXxNhmUFwOdHm+sHTEVQXc+juZPxMGxqc+uZC/9
hiL2KUyjB/puNnpLJyUOnUFGwcNqr73JOFgRMot9Mh71QTsEA/pdaHhJIM28G6HDjCHS7cgvwMTu
s4Cno9b7aUAzPdMOUiodhFG4CtIfZoM7xyjS1UM/iizDtXwAV8kUljbOFJ/yqXbTXLzKm/wxb4eb
JsJU2Gt2fhlQevQ/ssZzFEO7yZvomCkZaigBZl56/0koJxqFSIz4gpuKGfLaw67tSxSVpR9yVbty
E7dOIY6HYQhuyrw8ROjk6cwHyg7PJW36lprZNw09dCksd4zn7Lo/dGL2qTD9qykf0Cbxd5WQHfWp
vcV6Yu8X2o2nFrsmEq+bDOBxXB0rTTwYAgQ/VG7Iil1reEREOUNhZcwdeveuF6S3SlC4hle6mXGt
Y2iIVscpk3yUAgfs/0D2WMW4k/z4cRqyn3mn32WK9DxI3uMk/NKlW2mAO3jtp5JbK0wPg8iOxdsg
0a/bqfujHRAFG74nqQLETNxP7bWUBc1eNKPPCRKdmGgcklG4oePtToL3R5Sl12CdocWH07ORDzd6
xyxQJ4+WUUNJpF0TKDaQ6Jss6M5BgySe8r3wfwQS2kfifRjEbi1mbuFNqDhq/D13JB+Smd9HceQo
3ikcTqnw0tw3kXEYPpXmtXiXFM6UP8Sq4ARl6Yim5/RffUim466z3NE/V8K9GfAvnATcYar4sx8d
RuVzlt2U5c6HIsrUmRVe59J5lE+D+dRp95lxqpMb3S9dsdwH2ugo00sf2+HwGDXOkDpB4IbNT99w
i2Rfloj3QLnlUYpPLa4qQfQ1RvEks9BBQX+tMJ0SykmFSw+iMDIyWB5aXKptda7JgSNEX8p+1wLO
8pxSs7PXON7F064KvzY5EF3by39q5rcAif7IRZq/zHJbHUJ+yq2WesizCAj8vWbV/Si4Wb9rhGNM
Fy9+VTs7jnDP+eY1iLiQxpAE2cjS2IH6NchAQc8o5fzWmo4o0vjRp6pHcvLU13+g9m6LHXS82nO8
0j/mmoEvjbrDcmgf+BWQKlf7Vif7RHf64Y/gi96+dp0thB3ySxho32Q10nh+7STJrXcHK8eOgn0N
EMc4lcoz3UbdtFvjKGQ+ldQfrXWe5BAFvU/KcF33hV1Ij4NU4aSHbltxULLRTgAMVdKnNrjX1ftq
eogHWzddLdhJLFsLbc2zpew4RQjZ3bfWDVL0anPum1NpoHM6HkSFyezTWPonFQWriWFmWbhJwG1b
HbTuLkxR++JDM+44vuwWKRtl4/L5bea8uHvo24KukZkKKhSYb3OiolfzCgIWd2+v4LRYRZGNj6WL
7u1jrRS8pqrnj/oblOtPcqQ+5CKEbCW6HkFJD9OPtuAA9rl+gqH4KQvDr/9JErGcrJT/YtZqhygT
bKkwbCmyNlKtNfDgm1++yBrQs4r1AdrHIdKHb71SmHY8xemtDH//JCfaY99Vd4pk/JJbtjTOiNgq
qfNGaXaBxQnQRMWDmsXfIgEFObHIEc8LnqSqeRKi4Qrzpds+V29TkK3AY8utee1a1kvKRk+TLBQ4
/u8S5KK5hNC05UWlMOMO6Gp2d3NXc9B/44y2GdlrLaA30RYJBqqQooc262yUa4729DgjEQwnPUUP
1pkW0MF3t6y51kgdb0LOueXFAuW6E8wuZsTUdOEvNNAQGVQYL3WVmN14mZU5cic+CH13JyuYEykJ
bLesRhsz9s2rWMoN5A+r194XvwW+uImQXMmd0QAGrCAiFQeZZ1FzYEqlVQKy9Hv/14wJrG0q11kb
tL+fnH/YZkDwnhUvv7TLoIuWmOkpIdhxgmaQAPfyiPFBZIjYnM82KxIWGYBDSenq45BUj8OEf3I+
voS+chiE8lsp+z8NDl6sLk8YuDle3OyGDs4RJ74q3/VJuLfIpPxYOOhBd+SE+sNqJ6r+hgPYuqEd
d6Pk2Z0YBTQ48CwOav41y43lHugeHiLkdUGd7uW82mlJiQKD/Bhr/fdO++KnzV2ctvs+b67H+cgC
tpkIo4ve5FEJfzbwo6tS4eziMld+IGrottWXTtSw0KiOdfHYgnuIS4Dm1V09kMk0P8b0aWi6WxS6
bVWzkPccnKK/S73OMRC7HSLDkRGErIJbdcKpzJyO1XgzkruZaEi2kfgLheOz310pwXi2yjt14oBK
1Puw7c+WOjitkjgdNmw1FjCK3++sGJMSFD51IzgPQoZGWGg3yWSrWeIKZenOQSpDtQPMZuMO4S6w
v5PyQy3Lq7DjoxyfDVGz9dRyVP876QGqhI9pZQAT6Bnd6DedZDrKMDrG8KiUwbWVKp/9VEHhzQds
KvEP5eoqVl4yEYEcQ49OMWRlHGuEHRJpLhPIfUnaVPoiCsriS2zOiqUd0otS8tRr+a8Y/5YuLHDV
bqhahwPCAq5fkoYYTx2idq0oOgUPqwv8u7iCRc5VKDf8dxvFLnvBGakbjKmzmfc6zLZcfchOZhEd
8zq9LwWS0IpsFUbq2Dd7oOQoDiZObmV3TWgcKwNZtoH5bF0C9fguZu1Znq6m9hMOPnde8Z2uk123
wals8dpGPa7i6x1kHWsn37VwOkvF56nm9kwV2BmvhRHcIYJis2Vi9m7iPw9ZcwNBtbHNKNsJnmy3
ertHXPnzkHyX6/SO7uBdZwiO1eg4MBa25f/ExO3U6fouHO4kfXCmRvsSIv2Kbvl9FSROmJZHRKUQ
DMlIjO/TCpfRQt4rQuwEdXwnjuU58ias0zO0OoeTPk5XoRk86l0F9Ug5aIjAakVrt5V8HfRf0FA8
+fq3VvOPzWC4ltSdDXqug9UdaAB4dkSmj+Aj5rqeo02/vOA2L+KrqCp2lpI6pRfdCZJy1tQXKaFC
U2rqmu417gxseFJHaYEnWdez7mhBpzrMkn0r+rYEdrHQDbfC06ct/0CHjxQP+q/3MmJy1ii9PYKg
G9ED2KhB52t+eThdpgGLUt9X/AJHpZl14mIv8U26U069U5x0es2Ba7ozPQ1tyuuSuQESss5MdcDz
4ljeBHfZcdyLburiXuREGJ3qtw3iKXQe91vy9CtSMjQhLs7tRc9DVgZZ6n0jgryF4fs3aNuH+gmj
oydAdbv6mm10SF3GGafkabNJsHpnMILk1oBK/q59m4+aFtW0dTDNUb74vi0+pbGtpHZjYyLjiug3
HdEtUx8+fjErDSUA41h963NocYlqTZuxUSMdB9sWeIZnPfgwEjzrD+QpN9Kp33fecgcA24VfSjK4
wtepqkZpo98zBtEJj3K845pJaPu9eC6Fxh4Nlfgg/aRC8B6008erXGs5Qv/8O/jibuyaJk/liWUO
++Ya8xJ7OmoP3Ae4tcfk6P956+xNtMU2iuu6UKOIkavYdUd0VU95FmysaDWvVmQZLJ6Igpi8bMDr
ZipUQkihR8l6K8IWnnl+d96n7L49zJ3/0mWv4giQ7LLb5Ngcspstduv6Q734CYsEuemELvBoZu9j
sLb6QduHZy1ydIpOVB/342k70fyNAHm3iS5CLjppWhYWUlWXxt7vjP4EDQZ7B0n73pWYn1npxNvM
tGKXaKlxqLvkpWzo9vVqNezl2qu4UpuTIRTf4n4wnU7thF3QFCN6xgMkYEHam7XyU8kbBOC8W1pP
R7nXaD9NT9GI8wfqCge5Mvkmi+oQeObJKkIaatNDlPe/VOzeUfAWDkLu/0j6/FUTYPaTnarAGHYf
b+aVrilQPl0hfzJB/i6Z2lkT48Be1+CpLUG1Mx/XMWQAdkMqbBzaq2k9qggywyuwknS23+bYZRn1
LSqaFBEH0emEmz9Z4Si9fxPyKwUvoNDdnAWuHYPA7NEPBWDCjG5xUUhyGKRIwSNVgHipK7mmVNj5
IXRGrDui+EdxO8v+bLKX5636bl9dRF1sZX9CGDqKgYR2e/8Ya/ZcwFhOWx3z0+ytXWbHj9+hOVcA
7wMq5BjInlAiLI4IPW2y0Q/D+KAYKDRENH6KltFLLOe7eIQdjIwXvrfz+IceZjBDHSaKiNhpG9z0
/Ikk8UU3ChsExK6taxv2voMcd4s/riAVc3MBG1wjPdPQ3Mted2OYwzdOx5OFcnAjRg/+hKKtV76Y
sz3ujENRKz1GnTaXHE9PezccXjoRWh7NgTFRz2qXH8sZyIYCeZ7BT6Uz0YA1azEudVpR3lPSl0jQ
j44nVBkNC+3Bw/DQ1qwckSMzceQc6rHcYBf4HdiVbWmhKxf4SFXiDekg+AAetqi6oxZB0lccKSBL
BbkvxpoTKfmptTwHlrfdhPgwR7nbxcNJCb1jWZRY71V79JR+ikF7JdP2sLs+uTUSPt1CpU8bb1K8
13boLMqjw2f4zet/+1VAwqqGtqKb30m3vowaNU3jj3fHanF7GWKxO4RqhEeBhjlyQ9JesLWj9oKe
9u3sade73pWACgVpyJbY1louYMziE8CgMHhYXimDp+YJLYUYvXXmVwGFjV2TcpKRpndNLG/oKs1X
7gdfwLIxlNNsDYCNIIEZxa6SY3nLX9P4exRfGxm1Xtxs3Mpry1MQrfvXJ/e7ZXLRMdBybaqjdDT2
ajfuvUHbWVJ+m2rf9S02irzxcf++OC8ieWnAjJB6b5+UxjdumPSzVQsFA4VQdjRlvNK16V4vsXge
2ltFGs9olt8KqjfwfU3fytH8hVL16DAndZRCcMSAykYIE3TukttgNK+VCaUkmAxG5n9qpZEqy9Rv
JrHYOKNW7xkGc/yP9j/tu7f7vG+x2Rwa5Cv9tv/qRblo52J+DL3p5ePdvhVnkZtVpaH6cdmiBR75
+0SistWG5yY1dh+Hkdc2nMo4E4YkLiLAud+upxxUbZSmmYd01vb5ub4pzxMiJ9ZTCFPopN0KDxBW
96pr0PSwEYDfVYcQK0dmKHZ7Lo/dfquHtXaQQF2XLZULFq3bxfVaNWPa5SpGAUGYz37jJykfNkAh
q2niZYz5o7jYiro3ZF1XxdmBrgWu5wePUTHpdnNVvwoP+umehpR4XcFz9Bw8dF2oMtbr5u26ulAS
FURYrNmuZpG1mYE8mtywSMMG1/wOBcXVHWSeB61wVOs8887Gk3jcyk/XvkIG5X9FnX/VxdKBwgv4
7U40HdrREbl15Fn5XnxJ1IcUGs/Hu2sNkPYbWq9KOjwB6AJvo6mdFk66j8iM+Kk4MZVwvHug5idf
oralf7Hvj12GcPJG2NUnC6D/X1GXVOwkEq1KHVosYmTlaJTVZ33Uv3y8svmHL8/pi8p9mQRCHW37
sJ7Z3vvuOtt3x/AkHOTjJgZtTrE+irPYqXFpyphicK0qwfBHa+gMjBXYvoWFj/CUCX/Qt0MAUpZP
oxGe9ci/qen82uq41fdfLVQvF7w4J6yqkAerZMF88YdyZ37iGj7Q0vwhHSynQcg7hccd39Ubx+3q
p3oZd3EOeujg4bCSIfLp9Lv4OGNpo8zWriY4C915+NW71nlWpPac8LlHwsd307tNMd05vf7oLSy2
sd6ZYTgwrUc7jCES3VQ7RtC1lG3oEudiU7nn3Z0sG8DH/pIV/43cuPhGU6UITGEW1Me72sRT50DP
LkFLtjo2u4lhN7JsvyTac58yZ6vSeHcdLEIvCo20acTenIWMZVh/hnqMw+zYIVmU0CLzdMMp5S2k
7PpiIYxCNzehqi42FuYqulkWnPd4vDmtnD+GuvwFcfPbYpS/f/zRvjsXfi/u71CLvZQnRTFUs+Wz
77d3zBhJ28nyNw6f9zi2OQqCbBgeUqsZywssUUs4oB0L0uzk5B8j3w3RzpvV7oPMlY+kqVsdundn
+iLi4pBIa9WqsD+Eujc2st3rwW0x1HA7YTrkw3Aeh3TLsv7dsTRHZHKJ6dks47XkZolJE3mVyBrH
NGD6Wl8JnXndqtZuMrBJVzl1deVE14wOpky+FqpHQWi+ffw2VzfO379hqeiU5IWi+DW/oQhB5dKw
aEe8rAa3swL340irH8VFpMVHIVVKOk0ekdo4+z70Kl9GwhC6Vz+HnvrQZFNg+0ayUQmsbtaLoPMr
uDgEwmrMytQnaF0UeGdOj6IabrzGd5fY77cIR9ZEuxyNjEWqVRhpT26Cd92oDXdtoo673lJNbFnk
R/Bv+M2EDCYCU2RSKDZbDZv17wT9QEqrmW60zH8y0bTGuMVKskd/Dry6gy7Ya2bYIHYcZTceqy1j
wtUnehFw/vOLJ5qxQerWwEuzS6iirR7H06hBverjzfIucZ8fKsTzWTIQ+cwl00RWogprqQxrx1Y4
5/hzimn2kgEu+DjMe/je7zjWbMUJUvWdnmUrhf4waYkAwUQEsi3Z+6mxjfE6P4zdzkLZhbGly7Sz
a91JtT9HN4DaPv4Jqx/gTLM2kGWkOF5sH68XGP/UMseOGdzkffOctwomXT0Cgkn0/HGs98X/vNyL
YIszrk4qRtuz8w8lsO/0Vdrb7KuKpodA4q5az2lUfwLb9ND6eWvHXZczRisA6kTYfKW+Bw6hzX4a
RkCzQFabjT6+vPYsKKDmbSzNgreLDKGJqnKiZEOlYgB/WgY9qpjjV5/BpULrAJNDLNqkE3ZW9mDQ
hC6t23wavqaKqtoaQ0q760yc8RLrRh/jXV6oVx7N2NbC4CgS7mWVoWPQ5zdaNzX7MMcGzfKF/cYT
/t3JeJPl8IgRy6UUAbuuvGuhTtoUWG2PS9hQ83sLUbrFzfreiLxnvMd/jECkOi2/05Jir5WANRKt
mq2XrmJD+CNQBDSZ5QyyfT8GBz/sf0ErO+q9rGGYh2xbFFRo0wU/RWPcKxWjwTpntGYNyfPkAfJs
qhKDuRKf8UFDs5rfaQuVcRPSgpbL1JkidTf6cnGWar1m9FeIbiZWIzx4RTuEUfQcZ2CcykBwVF28
BXVyL9cZECY52LVFc6oS3W2qBvSJSWNQ1nd1CfEVIWAU+/em5f8RdeVLkfjneIzvot46t74k276G
TAEYHD1NvihC+jkvvHPA2DmLrPtMLx/jUrrXTAU1g+yX0I8PYdDdK9h67b202c1iAKk+fGJG8dxY
1WtMj97OBn+XiM23cGqOUaAaTOijY6R6bmUmj62SXec5hKfUfyoa7Uazmh3Kfp/VDJ3yPjYwnY+F
T5YPiAvT+1ObKb/kuPq5sQneZbrzHpAQTQYYrInvmtsxbhGg9hpSJCSnT4rb1U77WrsBmtccydlm
qrt2Ws46Q9T7BsrZxqIIVnzJKusCJRDxqyid54j5IcdP4I/OaX6p+/6H9BTut0rvtfscaiPte0yM
tXdtZowDYwG1DGNvjWDyGiAJU2GijUNhkQ+WZGtYVMpxs/mFrT7cv+Mum3ta0Eu8eu7bRE6fZV95
CAy60r6FCtdMK8pxbptq/Tk3tRdhMt1aCB43Xu/qyhGyhQ0j8v/LZFvwQIkVOd0+9O1RfM0w79yX
P/lULAQ4TyEgT1d4le6b70G0i562Wqmrhzjji7/CLxJwOZqqPmqmeaAwwMYJEBbRXQAhD/XrLOQ+
gH69+QdqZGt5Dpk4bA6ECkh1FpusUZXcTwOGyIrqH+sYbOYYDJ/kcfqSGPDtR9H6jLnm3pSL14+f
93sZtPlzuoi8SDkauaYnPrDTaCJ/Lcs0tHPL653UEO8KhTlrFN5VXosN3fSYTdMrI5Gv/BrblCQw
xEil2B4Ug1HUk12QTt6uxOQUs9Ghtltfc3MdVLDojRt32XuU3PyjKWH4IFHyMZcEhLKv66BM0eUY
jXqH6+uznoF3IqfZe5F1Fhq2y1SXuzLib7LQf7Qs49PHz+3/8xMgc6i/RfCX9YXUe4IRUk/sZVE7
d0lrofcc7YQpR6dhdLhiMWzCZWc2Wcyy6M7ou43U+P0Y9/dD+OsXLKuLqezQTgqMmXVvHoZTecC5
+ty7PnLaEAI2HvnqBoVOpM2eAky+FjVw0AFzySQ2qJ+ck+SLFVE3VRIzlMchU/iHAKKAWW8847Ua
Tr4IuvgYS6XCPQza456m0rSfVSC4P01XOaCmGdDq3Tp111Kky3iLFGnKsCVuwfTsx1zvwT8VM2Tf
f1Rq4TwG9daYdiPasoeSy8WAAhsnXSzgTZvEJziqfFdM2aKtmc37LufvvfLX61um/DklDgBKXh8T
4XN6239TaeTGjn9KnjGQf5Dt6mazJfUOOrSIuSgPu0xIpDShhd2NQJ+0Oyu/Mabr3jR3kVY7GM8w
orYF/f7jTbO6UZGWhRYnUZsua7bYtzxDaExYuJj+zDLzs4ODvNmkXs0KLsIsjk1k1zFur3ROoHT6
PmrGvakkR6uQNlazukc0g9kHEmy0MxZ1fVXBlkwD7mMxHp+sWo9cRVNdrRm+V6l4+vjJrZa7KBD8
FWzxwpICfeCSTs2+N5x6V51KRLrcYN/YGk9w7139A1zIsms5b5GLiItrL0gmQasjxdpjr917X8Uq
/S8KwFl7Gl1z6HfU628L6pAaVNJqvrFI/S4333MglbGPcuzYHz9+eKsv6u9ASyp0mFehUsoEEiTJ
MTwEsMTGVhHj9Ysttuu8td4VQRehFnvCiLpCyXpOqdYUHd8InjRPfPjfrWaxE9REwdp4ZNvlcldg
yj1dyVL/ow41pNasZKsfsdYclJG6pEegYJuzFOabyrIu8SYjWkMf0tMcvfEOOSZVuXku+605wfqb
+jva4lLJhYyrTOBNTcE3fTxTTNEyjkljSvvjh7j+nv4OtNh7Zm50rVGyrEEA3iolTlJvaRquhzCp
htgPGpo4b7d31Haq2v/edXre2wWU49IU/pubH/W4f8eYn+dFT0osTClvRpGdrUmWHele7Ux6c1Nr
5kHw0XL3pmhn5BgWergdHz5+hOvv6u/Yi6xjlGmliAbZeD+Vu7gBVREMX8xeOYcJVtAfx1p9ljNj
VlY1DRubxVmkFo2Zej6vy+yf+lC0A9S0P44w76x3H+5FhPkXXDzJzOtyM7Dmfa7LN7kPUTul+9Wa
yWHMG1JuWvKO4XvSRtj3KhHzKYucrGTyF7gNiwMjSxtAI542t/s7F1aDExTHEhuNvncaMLtC4EAt
JWssmSc7cbv/eNXrmfJFePntsg25rsdEU5l19pNdgpCti1+DX++TfCdmV17XO22Nv2gEjQpS0MfB
V69p8lVuahFKzXK6S+FqBlNDAzCNg0djsO6tNnmE1vj54zCrb3YGyM4Vq4Qg0dslomlvtUYoh4dM
+QEK/2iFqLCrVwkOf26dxhtf5Pqi/o62OMEEdIObLkIVsBYNanIFi6dHOLHux2taTQcg4OObg3au
Rcft7aKyNKiUXqK+KNzYVs+zhhgmifs/Sfjbyl5rt8BluMU5Y2SxHGYa7dM0PiFQhQ52j/FnffKF
0Im1zUJ/LU+8DLd8ZVkxmrnJrhwku/01Oumt6tDqzJ2T4ECKtn2cD2gBoi4yI8e3yqnVxcKcBwxK
0Q+q+u2z7VVdanupRwan0DFBqPurpKivjEp+bgyn8bKtWnE+vJZHD2jjf8db9nUmXQlEKyO1mw0g
VUey6/7GdKfOjYEaF2cR2urrx9tn7ehm+EaXjvXROls831LWhd6sqDiGMv3h1UVzGPXxUyHBRwIG
u+EpsVrfXEZbfBKZ0OhYfnh0MQ4e3Ex4qHvThdwzgLvTcG9LforaTeSQzHy8yrUPH0wvKewMH2Ge
+vY9KpqZNvXIkQ5pB6XYMH6Rhlw7wiqhCayZvVtUAFiGyDp+HHf945wlk8EgYUm2bD8wRhiywaMD
on5NTsYX1Unc9JBcma097bpDsNuSJF99nSivIgeNcQdIrOVCAXZYs6GKEItXk8AAoy7D137UfFeb
jGpjeWsnHADmv6ItXudYNlJjzl5rqn5bWz+LAfLZtPHqVq9FtKDp6VIXMBNZnG81435U6r0/BeRV
Z/g8Dru5aGwkG9UB/EEs81a31f0/Uhdaf4EY8cpI11OcLJPekP0yeBESkDDFkG4KRxzfhJ1286d8
C6LyW7nUe5IMacAsLKeSKIKAXVJGItFsMuSHqBsyYdjppVjYeildQa941Hof/o6W38eaeR3oxqul
NU9GDe2xnlJbj9JfDLYCO8PovAz7p85MaIjI15Ly/0j7si5JbaXbX8RaDALBK1MOlZk1T/3C6q6u
YgYhBgG//m7K57izKG7i4+/J9mrbkRKhUChix96yt+LX04H5FqjOfuTsFsCsWFSOA/y69jAI/3vc
yjcYFt6q2/R+Dbm06NJnpmYuzRSSqGZoIrlkjeJpZnoDlPUNk0HvoaT908rClqohgFogkTZlRQej
79cD1OeohXQV+Kv6Qa08RQ63SGy3zLCukzK4iYP8d91rd23WotNmFisZw7K3nVmfpZ4Qby8gpwam
2r+8DYj1v9iz/jFZ0FI2fb7c2eHiYUrLmoA9S6O5SxkGDpD4rWzpsq/82dKZr1C9paEi4sAvLekh
bADOyeMYgBmMCVblAS2dbW12jwnvXQN0IwCb1Cu/4PN99d1b//yCmQsFpE7jsBlARgrYGZq9d43e
OjqoyBnYIGoCLJaZQ7gel5HSghQu2I0RZvWVatP06snKUDGCtLqV4F/OEqsEnTUajahrOXFQg40D
LERmGb3QMH0HE9nd5d1b+0CzEKubMXTZetyYNY3fArW4laM1PPXyAfuzO7Mkp82taISELPWVBFMO
yVsQyXY3/OystYR4MZf7491z/tle0vJaq7AWAw0MW5YLH8KWJ5Gar5KuXjfV+Jt3nIN8Iv55eRMX
3zZnbk5m938up4YR5RAhmRRPYzDfDjcUuuIT8+0a6ngRTnFuS/0aQdTKLHvFwCpzcNl7sqe57BpU
MSiJA9tZ+m8TE17pMohclA7ENOFByXEt0Vq8mM92ehbFlCyS1VQHM7oUPkr8IbXAyDNuVjZ1WsiF
U0VmwapKc1lrGhgZNmSfq8fcyzfmYYIbl/URc/H/Jtk4W9MsVA1aiWZrCsqFcICMZcdRWRgNVtoZ
57vLK1vbvVnAGmUTKqgdFgZ1K0w0g+kmzrbxsBoYV842mYWljnRZUwOU45PbaRQLTDSpB1iBb75V
mLBGl1zfSSv6QlO4+PbNTEC04KEW5JSm6++stsGltgOAIjT9cOxbpxnLB4Xh0HfZRiWdbOttfiXV
ZKU6vtgC+2RGnzhKULKZLZTk4AvXyhECrzTccim8L/X6EOly6IqCvJgd+TA52RcKGC5MjOW4sgxq
GwS+fwNvnECGKiApoAmaP5WlOAAKWkBEk1vjRmGidQUPPnicmOBZUl7DMvEve9JixDszOPMkzSh6
EIKlpj+KLr7NR7myKWE3dcgOKaUAp4YRKtDGMYgs919YBiAPOl0UM6xzOIQiKQSAn+lDQyjZkVW8
BAYKlrBRaX8mOabzR+MAsi7ouDT9ynW7nMWc2Z4FBs76viokFD7IUQYeT0Ha/MkB2nl8ojxM/bVR
hKUDi76BjrMCBYFv2I84aGUWhKB0zYwULF7SYy3yJ6EEK3Fh4aJEyx8hiELDF5W66WufHZ62FngJ
jLTYFFm2D9UfRQbGpFq3m5KtfL3vCwLgFzUHQAwwgmzMC8aiKcd4FKBh5jzYjDIo9tkbo8NKBP8e
f2AFsupA3Voop85fGlwvlTEfGIbTk8iJtBKUD2+XvfCzYPE13kzI5UlueYo235BgiYgwb5hG6YZB
WHRDsvYu1kwgZdRxXwfkCGDCtrSGe+jdgQK3WJutWLj3v5ifh7uORoYl8Er+D/PtdO9PdbHp5b3W
lF7cTMz4q4DsYVPnMU6EAeMy4QjmmmkbuKGC4X5lMxe9glIQKADfRL5BqgqVd7qWYsr+L8xN7XB9
M1WGiZ8+VLtpBqbaWqtUR9+vjGkP/1idxbA6iwpVKHIONhbX2JRessNt7wEiCpZM4knvtTu4iQ0i
wudwnTFiSlS++Q+QNsDAg8Hy28keC6Xp6xSZewciSa+05eMDrmOnrf4hgfz3I47FntmbhS5WjqMe
1Ea+GRi4zQ5KG9u9eVMma8X+xU95Zmf687NQgipfkyQ0BrZXMDfKQftGryh5XnGYRZ80NQvVEwWa
6fO0t7Z4EeRjkm5IkMV2C34mV1SyC+6ivRkMYJGpD2FpYFyMRc81A7VUYZSnQQ02cV/toL6xksFN
1/z3jwm4Jqhwod8xr6YGHNSSfYxplFQ0my7NdrGqbyzUNprWvEIFe+UeWjE3L6YCHCO3TJcMn+lg
2I6PUh3t8ti0Jb0Dpd+aLsDyXv+9uM9QdPZFrXGIwRtJFJ9jNDoBWWcXrhbDl07D1CFHPdHEdOj8
UhdGoQxqjtPAQ7fHJH3OHIxOebjgJ/REAabo7VpYWwyhuFgVUGybEFOffzTaM+gdFY35HxG0/5KH
i+t1ft/vlHBg3dKhgQUMOCgVFDqForM9HIYhqBOeQ5TCgWrez+yBbEDh6GrP5nvlSE64Ua+n15Nq
J/viVPrsRA7sx5r8xmeNdO6m579ids3TvBsslLcSDKcJDwhStwI8pX8GmwqkbFUXsrJ7E9Naazu9
5EBnZs1Zal6ZegYOP/RmNRPYvFTR7nrwf65EhCUP0g1DJsguTGzyLO6UIOWoxmRSSnkyN8RBHL/S
78z7AH2U8h4wuJUjuLQmFE1RxTQg8PRNFEnmYydh7COH+FZ7q0jtdDKs/71pglGMMyMzr8l0ys2w
1wy/J9YDaGx3nZL+jqi+l5vwOU+M2KOK/BH0yY0WljeoAhxb9FKRHt6ubO73B/HXHzJzHFIXZaL3
WC3KQwzEBRvm91fsCiiT4Bri8KvC0ksBDg8ZTE5NnxMj5LPjwvQ4LTJcIgoPngKr8kP05BoGnN8A
VlCt3q2s73shD+v7Y2+unBDUcRSPhTAn0sMZA/6/yem/GpuVbIC50wZR6wZGBIqroUkGm2RxbNdQ
Ar68rKWr+HxV01c9Czox8jajtECUQEbVLQopt4dy/KiHNXn4pTwKWRTeRdokeDuvLCe5FubtCIC6
UXx0JreZad3owYFj4CT8kcvjvznq5/ams3m2LhPAUx7TGs0ZiHTJHjNAUmnoDngZNqUviVeQsK6Y
XNrJc4uz4BLGKemsClcFCjSOGIF64pqj14+Xv9dSinZuZZaPsjrMhdG2qOWxaysEb7rsR0QC8Spf
CV4LZQt0YDCWqIPWwDJw6X7dQZoXSg0Gvb80rCYi/dQZQfoEChQwF6yFf20pepxbm/mhrGussDRY
G4pMxpR28BSjQl2qyVZPNdC0iPtcKu/jPLsvtPw9tMJnKdWPLTdlt6kUFUPE2aYCMVPPE99qtGtN
NI7OQ1AQ0jemm7908EOWIQXDdugqSTb4CahsUIrV7hqD/KRJIzuDeT+RLF3+XkvbCPIzAC6QxkMZ
RJt9MHOUtIoIuIV6JHurdscr0rgU5GCF1+q79Z1cTFnOd3K6BM88n5ssAvUtdvJckgAHbr9ua+mC
Ozc1P2Rh3ZB4chGj407Nd2h1rHnhmonZqUpl8HLLCfRug/pO4y75ORUJwaRp7qras24Ht3GyH/+z
DhQyMQhaQycU9ToQXMyulpFDxnrUQBOlF+JtjOWHIBhudSNZOcsLzc4vduYP9KRTwwBDWKgPvDWt
kzzkJylyyZO51z5nncOddRvdxQdQHKXNbv0GnfZunuqdLXMuZN+i06oaNVglKujYSs1Lj0FnOfl5
+QBMe3XJyOxgJ+agl1KMvcww8x/vqadvVBcEpyuvqwVwxde9nLm9afC86ztMpRIDXeKQe6lmgJnK
fEii4Z4WJHU7HWTVPWgO61jeZnr4VATMUUd6KDLuZkH06/LClz33byeis8ORyaGAFAlu1rzpb4Gh
R9lXf7tsYim4fCLIJ1povCvnZRfFEmkiV+lUQxde8rsAS1/2PMmdpBgJWlV8/07Z9nkuADn4j7lZ
rslFakhSiSU1cgR+oYcYwgO1IbliHL2m+wWsBW25U9KnhPxMSgjdgI4br/vLi17e1z8/YnY4RU4g
esSQ8IKDz8YosqMN+oqJhTHUyZn+tjHv1QUFkUNrQGATrfZKE2a4klVCziGNwI3UvIy4P5RgeEjS
woll67YAiW2jq4+9ajl9Kr0LNdoRsPpmlLkWA2lqG1i5x3plHwfxE8DJDqCoIL4YlF1cqZ7E05Wh
98VXHPCSGEBUdXCGzWv9FD0HE2QG07t19EdX3I3ca1xj31xHYIo2jF3n1Ds8mdcRHItB5czy7L6z
SKGASGF6MesQ2hSvRipjPmWtz7iYTp5ZmR4HZ5ccqPkNC6IauHkEUOwitAkUIDoFFsFp29eggluJ
L4ted2Zw5vplmWhGbiLvkmICouJTw9faRGsWZn5tBGFcBA2WJBwZWieb6Q6QnLdWXLWuDF42cBix
leRk5VvNa0Sk7scUfUxIA4e5rXcfkvYaFy+Xj+v0Jb7Ff4zBocauQltoXrVR8iQhCio6fgMK5CKh
OmjHNDeUw8RB5tnbTRWugqamO+WSzVnoBYbBGNUBNv+rAQX+t62y/2el78W6DfCRf69w2uUzX8wl
5Jlxq5p+oiXxps5Y71dmXIPwME9vBE3R7Oc6BUE+81RBtEl1wcvruL0v1Sh2q5yXbpw0TxAlL/1C
jf0R/IOxlO6tFEUftUQTVpiDQyzcVl2uRaBWjtd8b+Ft+yVJnR2npC57idR4LU0b9j/q8E4X8ezj
aCa4NyeMkQzJ8FmlR4rkMMdoA07SVesB9YIiXozSVutqzj8BsS4gEiBufWZv9o5RhCnJci8gjy5Q
RFdc/YpS27pKoM/kgvLSVRz1UDF7UrFjj/ib9cf8QrD68gtmKVCkZn2eVsT0ewgW9LHHG0DMVej0
Tso8PkbuL5+4hUDyxdz0Ac78UUEjN9UINpik4jgwdl/QaKWRvpjUnbn8LMiHeTbgXkPgsJQenXvD
0UC7BjY0R+GnIfwtxsLhaxF4+WGjyfAY3MwgBpoFSIxx55zruJQ/VSfwBUFEDOFKaORs/0Hld1rC
zE2RUP1tbR4bI0jiNTxV0W5qbQa+gdoL76gfe5YH3s/BstXfHWjzMW29PnC2GJbPTM88dhiBCMOD
3PDb6qlJr7PheoTO/WUnWc7lzozMnLJvSr0rGrQjpuvGyOzCj0zb8phuT0eivilBxuOGpXvZ7NrS
5r6ZKD2TMrDx0NB8AUet34TJW6JJ3mUzC0fgy8ebXQB6XNMadSjsII+OhWa8pDFZ7Uesecgs7msR
+GA1E/5IjuYmLL2o9qZcC2KxyhYMGtA5e9EcTv9BjvWdzW1KxEFqIoPd18As2uwoFCzlCaXtpDkn
vElSdVCvgl2zhUo7vdM2E2VNylzpULryNryn7rBtr+L7/x14MP0KCkQJ6DcwtDPbAD2thWUkqIiK
9L7PD0I8h+ZaIrvoMGh+Tr0XAi7ymcPIWqlyamr5BtPVJQVpc35X7iN/wEgX6OuAPvg5HiGpvlq7
X4xwZ3YXPKjCJCCq2Ue+07bNVetbe7Jde7Z+Vqm/hZkzO7M9xL3b6D0kFzbNm3nb7sFLbXjWPboT
XuJPo8/Knm+7/XiXH8MNtH/upKfG0z8ahzmBpx7pbg17sejUZ79nFtmlqmNhHSD28NZ0dPNBxeRO
TxU7Wss51j7sLOXo1UGKsgrPuMoqr3oJ+a5mjXZWmSskpQsIenjp2YpmmfvYh1FJdQS6ie64vjX3
qpdBpcqOwMFN7CBzkADY6TVao+3zWk14AQw0GUf/WUb/2ZTnExAoQPMqwFn1u3SEUIYS3hdR/WKU
idPG2gECmUfMU1+1ebwf5XATGKavg5c7y8qVc/T5Yv3uZ3//kDkPA4tQmZShFAneycEzHEiTvRJX
8sJN/KlJX7nsSdZsVNVcdPscCy1VQB5Owk9vMs/akeOwN++aV+nA3egItZXNeCMd6Gu3NmW7XNEA
gYMK1U68FubzDmOStUWaduC/9hWfOPRqvILKAdSe+k0GEcvd5Xti8XFi6ChwT+LU3+imgjZnRsV1
0zf5x6gdLYhGFrnLA8sWYAS7bGtpaRqwMWC3AhoQLAezUFazMAv0FvfFJEQtThMLvHGYCurGdh2Q
s3C8MDYykWhhvEe35jP5pVYpihGDX5lYzDbBQpSyxBnF7cqalh4O52ZmWYTUcTCnlrgC/hLX/j9C
jICdBNcQBWmegpG/r2ltIsmdJWLV8IOxPhChuGj+va4sZ/oEs1PyxcYs+lW5NoQRtyYW5+JmeCyd
iZ9U9suDtJn4SsY1ht3PLPKbQbxPZB2M6NO4/NdFZVaC52+ICYS8ah7VEFRfMbV1nntWiIYmqd6S
DCKdaX+dWr1zebFLHmLoYGRHCZh8J2Qnct5I2VgGYIL7kcTgJkSGVKprOcLCCUP9HHPzIMEBK8tn
oersMdKEQSQlQHtioO5dYY2jhj8j6yapHpt8rd2+uKAzU7NAX2W8DiIVozIle5OKF8m66Y37y3u2
tBrUWSemRRMd5/nnEiIpoA2Hd7JcblRJsYvCVzNlr4YAD1trSNKFJHbyd5ibAhR6/F99YwyNtM4m
7ImK92JtNpuqrVcux4Us54uJmb/XSiBS1FMBqVEOInxu+HbSbkCdqbYOtVHsjPTfnLDzRc2ufRRm
FA5VEdMvjJDbQZt6A6F3om4PZWI4lpXuahlACZCCFpB8mJhE2HsAnLSbdcPK4peeQF9WP3MYQ9Tq
KCf4mozlFGpe6fVYkUMpgcK7l2wrxQiDZAQnMkSvXVacYj7eQM7ITbviqs/Kp8uutdTAwK/50yic
XQ9MyKHUq/gWw8bY8OEqe+nxmgCqFxN3LHMFGBpO6z2g6QvPA9C51VmeqyVSGxATVlkDvix2F6O6
X5i9TdYI/xePztnyZt5MRkIJUiFctSb4dfL6tmXZTZZC7FWSEmfQ8rUShT7dPZeWNvu8mRZHfQJR
HR9qOUpj5HYe0QgUrLfgpjvIBfvVZJZbQ5QNYnpHVXSQQGnsNlHdpr4NIsxX6mRTR2lhix7TdqKR
7RDK0lrT3RH99zikvsI0J6LXVTI6UPVzg1rZtPnPUrlOtMou+RsV72rTbOWCegMz/LiGvGEeQrKy
keH69c+qAJarl/e4GMCNjyej/tIpd4A/3xWWWuG2FrtBv+cR+sWatKnzk0ygyxGqV0bzoObQzBVy
pvu0SHZAr03wFygoQtUMP7TLrnkLEbZ+2JfijWu/Iine8yBDBkqdIbS2I1QISW3avOJeCK1bpSmh
Aw0GEJp9IPA5US4fFXFKeLgzMrKNsqMyVqAvbDkUZnsHdAWg6gV2Pmgg/QYtQQ7m/dIY3KxJXzlL
D5PeuhzJTjCaAmIuOQQKda+ihTd0Um/jRtgNNSgRhyayTal0eq3cCj2Z2mT2MOB/q91OqodtA2E2
ELyQ1tgKQ3omcekFHIrS9fBbT/DwxqRIOX3dHkxYvdCgvMVPGFh3DACQZMlyRTDeEciNZHG7yYAg
Lxq+YVhqrEOfHdBvCOa9ZRFkvanmyEEK8UdzUxrdK3INx0JzKxQghWoSt69G32yfwKvqDjy1KwEJ
EeWQC3GraxyFkiF1wbR2lXbjseMC7IfjSe4KD/lkX2mPZaTea4Z+g7TXD/TQKQh3hNG5NPqgorAb
ZZhEaB/ULHIDFrha+BslErshqqcrtT812Rqa2ikgorgsHLVmYOFEAQpNqEj7kWovfZlBzwPlS1E7
0nga0tdRA7rcIgeJ5nYL0smuNpxWPCcdsRPkg4lZ2KQePXCGu30IVEwirgiF9HIOdvJMtjPtFyYo
fDP80UmAyZWPmf4mhA6+xdbNifCpck1NC0LBxi5u4iszUQ9BlgJEZyaHBIJZ4iZj5ptMGn9gL2Cm
xKNG2w6ScleE5RWtw7dYUl9LSzReB2EKOYyee9CnDBp0jllk66zAh2S636iDk0W3aJH7xXDU89aL
onLTGsqVDt3eGGwkNQ7k0LWeESRPYWQ4Q3QTF9a2422IhBeHjN7FZfUL9ZJTA2KWRot2eppuMDBx
MBrjyGWUK63yRNvxVq9Nl6fWaypQ+bIwfoBNx60Tim0x5HsraTdqJBwt11xdH2/lMb6qIaYcWepG
tzAaK4fXQS/Q6NPgeE95bV6PxXiQoATdVdEugb5v0d9p0e+qSCA29JKDtsqwGmeUe48P6TMxnhIz
bG1iJAWIJPLnoB2cupfvqAx6Sel9LAdP7TA/A1nLTliuqb6wJgZvYC6uK8gETRKTfZLtSW+6ViuD
1zb83Rlgwuh+ROS1HcvWGVqBfCWzqQaKDP4K+W8b/A67XIWyKF7BodC8jIKnusZWQaLdVB0qYQ5p
VJ8Kq3eD9gerAIEfua3qKBgaBELbvxojtLUeKpCjusniUwBFpdiCpCXRbjutclgFlvaqpY5kUVS8
wYIYpY4co8So3PLhw2IFqjihTzl/LBv5B0723sx7r05N0CPy3+YAZnlDfqCj9NZ12QGuu0sNaL0m
CBsZqs20Los9z9XyF2msDIJSivA0SQCTbxRPWoaMjEPrNREpVB9B8+wnBmP7UBnf9QQHSvBBQKAa
wG9ML9R2Vpodfhh5jyBp4grSgpQhRuBPB7ITjXCrim2zmnlmT38aOrY9bK+SKkX7lliHIIYcrAbB
TDWw9oqEcInYYNbyDi8W18rb50bNcWAUyY5YdVTMFB5tPpCuP0pm8ELiCsSwdXZK2w+OLdIh5cPb
BNS5I9IQYCl7ZoPFAF/5uq4kj/Y/lIy5CYOYKRDBaWnT4pDDE5USXL4Ks/mg+aqe2zG7rcz+EMZP
rd77MViT4+A4oR3SKHONpnRzM4MefW1TqbRrCwqoyW0/Rj8AiXEwdu6Zen/SBFA3sfYytOaWSIbH
2+oEEneo/5r7HLQkdYJ4wZlb5qOtVJ0PiiK7UFNHpaU/MmVSsIV63HiLuW5MgeZPQ5Vg0o9CatyS
ZFtqn8os3k0qpBzkzEVeQPUOnKYYh9ZYiKF3612vYhd0rjtqcogG4wbRKr+aVF708sWMfsjiAyR+
J0UvHUlne8zSOGPQb3v0g2V9xHVRIOK3tmDQuMIwoxZErspTr277Ta0RSKw+50G2pTz0AnqUqgez
xzgHkqC4oDdal19Pa7UGKEjokmtWtZ1jUHCk+j2GMb2CFa8VPl2G/jaw6dBgfY5Aia5pza7LFGAc
VUjMKxDrvZlinSzUn7RXMVIBORz5jhi1x+C1VfRQteZtMQQ3vei2gcl3HBLLcfDS4i+dZdgBeqV1
zj2iSI6eUlftmi3DDRyV3a1UZxjGhgYxKOZp+2CVbyKG/qWKkpZ+nyIC6HjWsUFsmGrYmKTedhFz
mrrYypmyqft3Q00fu053qgTjwEX+G/psdlRA+83A7ivA8be6k2NUMSCVk5biFCqR1zXvmdY5WgEN
6OijS8Q2afpdP5C7mkNyE9mGSTehlR8IGRwTLNsQrPBqVjpVPLoB0v7QuoFunBsHhxG/JisrN68n
ovrwGIlJgbny82g3YpgHJ/6AQQY/wi5IQXjITGRK5C1KeruTI6QNqWOFyMxJiD5q6TWR5TBSQdD3
kUGweGSaHWkvZdk5YdG5UbKV1cLTiwSq90mxSaVHFisbKhTMu6i7HCE9C9+C+pmnMgIdiKLx7pLz
h7ZHq1BAfhIUWJXqALiaCcyk5eLEZAaV5GhbjpJNmmqX5AyXq4g2xGquQvmjUIxdhe6YZMlbxgcw
uxiPuVI6TQZ+dYt5fTZ6Gii7OX4C9NRtqWofatQIY4bXjxIG1602ulFWbEVCr6KwLBwCST61kF1J
oa6Of26QbfRx7bI8UW2swu2N11hwR5blQxgijHejz0qok7ejp8ioAul4haeePkK5mercazNkR20b
PaEYa0tW6Fe8sXNMS9PkRYpP3LR2NDY2GpT+IFSPSX/Do7gaSaDvafWhKtlPpSpvuBZOkfYUBa0P
afIta5VDpj1oOT+SusGl2Xkyl+H4BFrDgdMn4QsofaF4/2hlqDK37D7O6N7skr0eIYk1PkhQHw0I
ZhdR7DRSfoLa0qtm8uu2fujK2suN0ANvv13GkOlonzt8L66MdlL9AOeLgwSARtRhgIJTKXerIXTy
THhSDw00TS9taIps+ShtRSmeqvap4KgmtbbRIf6FXXmVxJrLVcORu8qrhwRBFTEZuUFgJbZQM8fs
Otzg/T7ldwm6ZU2AWyxhv/Ki3FALv01unCQIoQvd2iqBsk+X4Ab6EYzIqzH3nwEYjDTaY9DANXIA
oHE/ZMGLkY5+hVKPQBZZGtC21ghG1/tNgheLStiD1pLHNMtf22p4YWrr5c0zbUGPhpnWXPtljBn0
UBDcaHDSovuW/+gz1c5L3DQcynADkN1tcE2T2gYD/YaFUKrCE0f+UPXsYBTmsay7G0sJHbOVvN6I
d2VS3iGv3vOUbMxSv6cyPzKz3fQVAHPp72ZK+BMTsK/sTlQBjjpEBCoAvxhzQaj0RGPAyKdMyECE
VzP6GrajU+sv45T0aOKYRpqfqg/D2ML7c4dlJf5TEzxa2B6pBwXTU6vKJ1W9KWJyqJQXDC/4ZQbR
RlwFtlDCQ50N2ygO72pIbSCHw61WHwuKa7DrnhD+jkH2s46Jw0Az2DcmLuZfadPZEJSAhxY/JWAt
g7TeltQ6QU11YyUfOvnIa+hnhNq+Z80PLmHEpa28MAGPepy6VvNGeesNDXd6XMvTjyWQ386t7r1v
c6SZiXoX96AZ1KVyqyT8xcSlR1OxiZVnIaVeJ/HETgZtXzeyFwhrG+UrCI6l2hc1wG1ogsUKJdLZ
W1fSElIGNEa7ipFtyVub1r+iuPFWahSLj3jUCie+LHBdflZUzqp5aZpGrKsyVAsmOXstKQhGdZpr
FUdNM+I7Llc4O5JiQalzOKp6dNWmGLDrG9DyoPh933US/HXIb4A05Tu9kv53Jj0T/UgMbH6yMX4j
gIolyJb2Kh7DhvFSpNekv4+NtarRUsn73MZsq7Mqs0hlgiMnOiAdhYCWAgImxVGO62waixXAs+XM
qsNCaIMJzQ2UhCzZbqFKb6VvK190qip9K5L8MfGJnjn7ovi/l7mAoqGPQJPtRtd8n5rXtatB6X0S
RIcs+orFxf2DYMDEaGViNHr68zOLcjwwQRRU3Xp0eOi2QtrhEhsEz17sp2zFYxfPxZmxWX+iMFuS
mpOxOs8gFNsbWxaNm6jUdPvyshZPxpmhWfUuavOirlJQQnWq5ERdPYKnTyReHJWIABjfJRlg3pdN
LtYv0V6UJ64sTIB9m9CoelaPGrhWOKRr8D70rOdwP7XuTBuXwaRmr+0um1zaznOLs+3UdZb2YQbO
Dig325m1t3K8s7Ofl40slSTPjcy3ctC1XCggIOFy6Y4Z+EAt4fXxS6+syWYs6Aqg93K2g7PqZwyg
1BiGaMmVRHovu2Kb4+6kyci8VBc3FSp6HqfKR9TEn69OR2/CjaSNw6lstKsUEwhhAXBOA5X3LIBQ
l4qpRan3acd2qokKp1ntL2/NgvLD1x88faCzwxMPqJxCwRzFEurwl/SE2dfTcOyuegtnqHUpqDzu
wArrKSv3y1IkOt+oWaOgyFkVY15A8vNBhtTLhvXWykldapV/+RbTCTtbmq5k9SgYvLk4TDA9bZs/
ho/gmfRUv9mIX9pa723Rzf7gAudDHkKQtBhV8HSkxpWavrPIL6wbatTu5U82XQffAuxZ3XsWwy0M
ttZWM0WgFtrVgu1LKqBDA51z5KlxCKjO2KyYXNzKs6L+HL4eQv4YT3MU9aPDRNtHu/9QkEzjwyAK
XNckWHIPwBwA48VgLUA6s2/XUqstgJcDkBgPoBqEpEF9f3kblyLPuYXZrct7bpXmNF2HNxXS8uHY
6qhbqB1qGpcNLUbVc0uzDybhFQVxFwN0PZoj0j0Gb/qJtxKtYIlCDsyUbyaR+PL5stmV9c0/WUlI
FKIQWGyE8mLEYDjWvLqI1u7eKT5/c8Y/32lOiZBPcRW9NlTON5pvATKWV8SuXdU3tzEUvy157Vpc
dsUzi7MbI+vayjTbyTPui13/G0AiwG4MO8+dfyYBMnnapRXOLo+i1osWpJVQM9STrZSq26581zJq
UxSW+6FbcZa1rzadi7OYNeAqqEaO1ZnpPUYu7IqENg1XXH8pUFFdwbw6+s5AEk0/4sxIBgnRjLe5
5OtS7Bldh0dc4hD+zMLfl31w2RDE50EQDWKcOVQ/UJQMeh9A9WrQniN4VFf1Fky/Qt1etrPc6gRB
638NzbYNBPup3mtIljAqDkakbA852k0PMVhVAxluYOPV3hzFdi31/ExmvznHmd3ZTqJTZlQUinB+
pLiN27YHFby0GA72K7DTobrdO+Bw7d0YtJ5+CMbhdVjO4hafvdNmgVIqO6i3lKA4LvMtxoGIGjqB
joJp83p5ixdIH5EoADKnoCMA6aR5REadnnEtADAnlkJHzmjsSEmJpgcKqIbFn8e2P5U9CLl4Qh67
VvGlWt5WQ7ozZVSy5axsj51Kb+MxQNenSTD62wPujJKr7gi563ayXJVoXMW/uBF5VoLHIBpQKx3c
JcD3lzXMYr6kyTSJc4Bj/gIX/Zd8Q5kAn/8mMuLtCCmWKfbT+SHLoyLXwBqMa9oLAL7M94kbuOp1
durBkoiX/eXPszT5iaX9MTf5ydmZFiowTl1eg1pbdRo32ARP2Uvj8h3xKifBWEIz7Cb9zgBt53+A
H16Eop2bn7lhGZrKUACzg9UOngVUOyXgUppGMBqHb5pu5cAvpQfn5mYfUpNHK6rNJPBRVbiWIFcK
zp10JXj9f7zlz5bO720pCiSzxrv8czxA/oQ1Kt0/ZEpa28H5eMCYslotOD7gNGAXglOTekBAf+pa
oVj+f/TOz7WfuUsdG0ktJl5ea6vuxWnc5k6z/ws6uD7VvbaTn2s/swbxNzQjIPUGFBzJMCoTYFpw
dNhJ7Mh2bdR61djswpZkoHsCeYQrhuzRMjUbsyWHeoRmpFJD8xULtqQD69sH4ALcihcr5ZwV15xX
tELZxHRMBfO0lw5Ql9wFJPRXDvtS1nXm/p/X4f+j7bp240a27RcRIFmMr4zdLbWCLXtsvxBOw5wz
v/6uatluqsTpkuRzgcEZYA6g3VXcqXZYa3WfC/gdwpIuY84HTCDf1Efyrv2ODVJX3Ak/TB7K/FaI
WUtjXEs0CrlSqFngaQoo5pvPXQ20JAok1IJWyG+dVgdDKsXx4YLAbRuFAlYrQN2pusKml+OwLHWl
oZiESYv9tF92uhvvX0r2tv0WXkljUktplAWto8i9NJmVf/YfUHUOP5AbNMq83EM0H60FTcE9D6ti
K+kzVnIZjR06bTIK4Kh5abzTQZ1bozfSjA5HaehfYXOVtRSquCulmRexGXJamFtuFV/82tolSOXk
9yqAe42r/8G3Y3IjYB70XWpC3nhPAxHWgbzsH2wsesULNpw2nwXr0zFKKkyCNLX0dIh/rWscjK+P
aPYnEi+60cH7aJt2rugaEEGhm8+AvAqM3jZAaMGmIYZfXAmDm7PRDpyPtvX4wGj3byFsUBjkKsD2
MzZBSYu9n1mJfyotukR5/wNjsNdRIXHKQTRuPteRszymlDpN2FKPUgWPK/Qaxxu9PMro/vfZhxZD
DZrmc1Ryq3K7Ph5jcO1SiD3IoP9EWLqAB2hw0ctewgTAk8aYmbQMCrqTxq91P/FIpb04nnPUgw0D
SzPEsZHijZV3sZ1H37XkHefyNoPASjcY+wpyYcjHASmXuVtP/9OdZH46u+2izorBmJesxr1pVMgX
AOeKTmRo5cExCjX78ploRnVJ/ZgsMuwA0dOgo+YHQuQNMQHJ9JJdg/zabkgOdIPBMUbtNlcL3hbh
dtKwukwmoRTilCQiJlQ8EbOyVe5RuuPiKt/XuadwgcZ4usEklgDA6WvFhL+PKzxXkQShxnX5IjkS
2CZMWecanD31vfnPbnmPgTLOl9rCg6BLJ789E9t0qQWVhAEW6ZDwLw1Kggoqghi9tWss1AG4XLel
yFYP6eTxt595H+tUhF9FsibWwkXT0MX6lZi/ypC3I4uKbR5dAy4cnr9P4yaJ5bwQZ/hEYEEc0qsa
cXO+ow06umfDJ4Ta/HQrcYwmYqtGFaQG4rAQbYnlscp5AH+bfnAlgVE/TAEQjKD+9oOPa8/wg9Tr
vmDteTPtOEtjcRi1eezHMcQeGi0dY14ME5geYAiuKQfHi0rH2+qxksgEMYAJY8SqxEuKOkaKM/Yb
pfitL5uVLCaCBU2/xMGCmn/jFXv4jdwN3V9+o/O5XDabmfhKGhPBukEJy4nu9PUHMJPFbvVdhkbG
h8EadNRAF5RASfzm0LkSTJV2ZXGRgLnnLoNSvsniOArKruyJ6RhUfQYF7Q+G/3uvTfdfgpHKu1Em
rs35WBdGjbdNXmOGZf6giyhR+Uk68vwlzwwYLyJiwjQsMWZwgg88ER8BjMWlZoCR/xnfjLcntVkT
NVbfjHEkhMjYzqS5HC1AkcADASISngzAH4BzOu2Rixaw17lKyjsp417CfsSyUwEl7YCOMdyJKeIC
ht/vA0u2emBNf+OW2jj6wrLQGnMESM8A0e558O58Xn2B459NxrsEvTanGJ5CigzcniT/uRDvcuze
fvSeP5zJ+JSxNjs5AL/MCTvlaW3mrc+0lTTGp4ziOIW0qQk4NYx5xv8mgPwa7zBf55Tl/YyaMu94
vK/F+JJBk4VgyWHdj/EUi8o3jyDy/FjKCwUmkyPrarlE4Qz3/Esz6J6ycU0OSOv4m09caYwz0Y1y
wEoOkmRKizOjqPY4yDPe8gd5Nvc8V9ZtMv6kKc1JM1o4LgB/o+sxfIt7vOwlYo36tB8wTYlZ4Qdd
GN5X4cSpcPEyIpPxLO2ApTKhP52TdoN/EVKIty8O6TybY1xKM2YoouF/0LBCL0cf3UpKHI7VXXZb
oMl6GuIwtD6Dsgo1NV22Fw9I8vb0TznCWWJc2hreYYOR040Aus3WcwdYG6gf0G3x0z2voird0kwE
AY8OU0h2bdZ8khYpdrohTCxTC8kRuyxAgQO0oYl1GDl3lTkB11e2D80HGXPexvx5GWavWwQn7ftd
0tZ2M/e2nOt2MJlWOqm2aP7MuyOigCNnt3V+m5ixPam9K5WaPehY4xnyY5d/VkA0SqLEWYJPYnCd
LNqhrE1bVAY76hTsAqBOpEXAoB1+At3XM7AeomNB1cQ0NFgwsDRm7rpxtlQRbQdF8MPq6xBM2BeI
b0j/oIStUwLOLqurj8aUWg3gTMawA1ZvfFRSzEPXP8LqYcoqS8bUJ5HRu0quexP4oni0UAKStEQe
TEp/NIJDFwCuXC2OiZ59D8oGmED477q0SzFcHWIPb5H2UvmxSN9l+ftFWzBEKvjDVLtFINtpjikm
7CthrtIJl5/KMtgDBoTzwrBq9VubRu6yfNZJYC3y7TJ0e6nGOGyMpaEUgNPTaJsYPjbVubONBJ3T
/puZfNGaD1jgtcFnBM6fxVryZpfKqdePBGTHWDftW6D3lVYN+ooCmw0F5hyDcLLTtrii+z8JejFa
/01Pm302t74qJVgL+igNkzuFyk4QgEuqNG4GLGMAL2EfrLTFSrKjBkBPqBRmZmwZwEUaq9jG7p+I
KeoEax2p/KUb4lsDuptq8oe8C62Irt9gFw/LSUui30/NbadgtrXp78PkWovAuoLB7ULvr7SotbPk
Jzb8d/T2xOy9hpVVPU+dOBf3iOmgiJKscKrtuMmtUo2tLDX/GTvZNxtM4o5z/1ELptrp5jDAXldx
lJvyYdLEL5o4fI40JUGaJQy7RVACr9OXLyQ0Ok+apB8ztsx6WbhLlZK4YiDYdb+8SzPzcy7mGF8u
dnod+S2eyZGA+TBZtpasulIL/ToPMc0F1tEKO3xR8AlkjgCpSm/KCnATCXZepNkT8myHGt0+1EN3
FlGyBvZZF97G+CtKGmG0+q4fDOxNxY1lzjNmcqujpi0Pk/pNNUMDpE7AOZCCN5UPV7bPRMEwlEik
5uhgNU1qD/W/Kq9hu1mxWQlgQp+aokcbzS2oN9TBAnfPUHdWln9/k9c8uzAm5CWDWTRqbOJhcJw8
4g23C/yQ/YhGrLV2YXOTvW0/fZbIBD6zVQGkWcQmgJ4cOl8KUscTOhIMfC86ME8+AuV/ZGRnmUzA
A5sWNsHo2OzvUltp/05a+KU2emXPimCrD8cEuwWDpRIJwe9oBnTlJ4P7KZfmXkprxL7R4KVjnPtk
S0V1IACYTEH+l+yDQyU8RB7gpAdEPaBUOMb8I3YwgsLRms14DtodRVKJgbIKc8QOtaMpyzMwWvmo
KxNn2cV2vFdvFkDnJFaDNT+L+xyiWfOza9UwcojJF1BinApaq2CLTdNJJA2YZxPkuS3Ae3fkCBZ4
P7iqAMQh8RBft5PBlTxGZyTsOgY5gWW8Ic3lnY25z8UMs1wRoZ8UbZEWBNYFKl7pjxrYhYtkFSYy
zSkMx6nws4UcxlzaR230jziDu1wh0n295P9c1pZNR3a+SLbSiA2HPmgEvJwxDujM0XsB/NK9tr8s
hHco5s2lROOi1nUDiKJBvTHIgGBcHnUT+zLYa+8T9U3Z5upQ1CpX2pgqJtiIDWhjf3AMn1y/ZhRl
29r+aP4JbnQlK0f/e0mlNPYlAaslXYglg2bmFRV5F8iEm3Y01AY7q6g467ZqaYfgIwCCW7fZI91r
baBE2U2HxUIP5ubzYilPQ5ggVKkgPSpChLopiD5WMdkZM8AwgZFpX1aSzUlOY/XV6CU8ucm4ngKs
8XviAV1GS1gctINt8MmDmtRpLGMXHaSC137ffCUAOxqgOgYq0Gw1bDLFbsbmleBJgtOUH5QKS3fd
x2p4iEvsvQbdcYnxA7SZd9jNd/pKLnOrU6cbAX7QIxITyhBXv9dSXlCE4MliLtaUlFHuRzjL36hP
IwhlaSfrBS9nnizGMfdKJbWlcG46hm7+8jbgdhhY3SLrmuciWVr9fxgGzrLYOlilg3ugATfhm8LA
dn1xJY3e88oYsgqoCkW+FH4d2eG3Yq97iSfcpL7wM0bCiVJ0ZYP/mqeVm6FuJZVx1FlsanFdwM+8
BfNsO/FbSWPctBRPSl+qjeDpNWbqKi/Yk6N+LK9nzGXx/RhPWUzmUYAnAebPaY5CB1Cwc1cDyFir
ncGlkz117XPcGccS2OpYTSTgz0RwZ/8rkObVTTLepAURu9p2p5oRBYQOrdhdbnQfRFm0icbLUbg3
yToUs+uqEZCAXjXXnzGYuA9KrHqCMqhD8UHFun/kRJP4gDTRDrPRG0LjPedyeYrKuJlpakVz6f64
z9eB83HPy7gZFRjNXRWWTwqdf/pQvBL49qDUn48J/rynpo+Bl6FvFxghnfYE8aD4hU4g/OpDPY6Z
hv2+4TfALmuswi6oaUKgYK4ClX7MoHXX9SF209+IzX9tjpiVf3rMMJ67ticRbSSi3YZG4uOj781d
39WNMo7GFNO6i+Yg9kWhvEqX/F6SBt5L77JGKiLjXYYwB0FtivBwIg7qwTqKt56jSM7oTGAg46Zl
HKVU2BFoIpBprNqTf3ntYivHUwPH+Om3QqGpxUQ5vhUm8QfHBLMpjeshHSaa929ta68+GONgCsCv
F3H2J66/diqA/vxnj66VOMab6GCw1eICY/7mAi4+YFE1XxAJ7YQH9c69R8aRhLkYEwQ8lAOukcRP
TuZEXo1LFApXtiqb50o23ybnc53aHKskYpE0PE86eBJpBPqOCfx+4+NlR7z5OFhJYNOUQljicsai
4dTej0ATCUbQeYnWZSHbL4OVFMZVRHFSzKGBayuUxUlrwxFb0daBj6EBNiaPPwgB6uWjL3dePKD+
nd6IvenwEe2pm3iuJljtAUS+KAMYlrGCcCrkihIw0QRirj3JSpzQN42bwT1NeR7G7o5z8m2vchbJ
eBWSiyitFKd23uMY2mtqY/8Rec7SmGemJEvxaNAMCcvXj8/M+b7YY4DQwOAFrUGjt13Jx+zAbWtv
h56zZMbBhOKsTT292tfvjmwbxVkU41sSQY40McAhW1mwDOCUV9w9s+0eHl0C+6UpjENRx3kog3LC
RZJ3sz05mJPBPEJK3tHJpnnPL6Ju2+FZIONYQP3cLnOHshH4WO+zdCotAIK4S6F++TuF1JjkpCmK
PGq6hBb6VG/E09gz3b51T1PjQKHhh7ltCzAA4Ernw6CCT40unkDqlgUQuFEd5vIa/kdQPUtjPY3e
ZfoYvi1p552McSfAlaqlKMfJ3vTY2nZe55MxniSI89QU0FDCgLo+XhmHZZ85xh6EHIAJstCx589y
bOvkWSLjTYg2tZFcIGnQTBcw6RAy2KKUWm/SyLMYxnXk2BLUxQjl7t8K8ojT/bJJXa6CMN4DaHiF
Kc24xtfDiXBlMV5kNutF7sqTrFfT/PCUkXEgRFjMLi/L3JenMrSFfgCSUPZJaHWQiwQSEMqyu4no
75pqDByxb+P9EHUfgriSeZ9zOxL8+Zwsby9ImYKO1MhZ3lDZ58lifEuRBqmO5OV3YexchHvrLCMA
8n/5sROj6ioXq0hP2lbAuV5fDthOZ8+iGMeiwKm0QYAmXqJE9lKUdtKBx/dOq93Lpkd1/Xk+dJbD
uBR1qnqssoJCOpwCpLCilQj1Lmw/R23sACaWoxlU2y9JY9xJWBDSByM0tErDY1wF3iz1NYACjVtD
q/8J6/BGSs2vl0+4nbDjk6k6ATyRoTLmrk8EwI895lYUP9wh3NW+4ZzCXWNhxEn2uInQph2uBDI2
r3Z9HAYDFtzeEhQ2FWUljDH6Vk1LECXSLVrxgWKDDu1oATfTroEe+HcXyeYNi9r3CXgnaVFD8vJd
4s3TaYUVWHdu4yvF7i/lMaZNACetD938u6mM6sIp92qs4gXEujw10ehXXRl3u/R1r+qQVmg7zVdp
wkzZykzpMDvLsfLfVoEzZQDN4x8FQ9dPBS5RLlWtCsq8bFRBBiup1wBJal0AXX1EpeWdGRj3Zav/
BDXoYSLCEc3unvdFN8M79gbBxyFSwHvmhvu+rvuhwXxVGeVfskX9oFdB5YaAS4mGjthFUfXWVJF7
ve0Hu1eNwTW6osBmutbbS298IaJ6X3QDr1VGxT5zE6ufxXyKXM2EeapxM48vifN8+gsaK/SWL8li
vkKjgxouNmE/4b90WCL7TmclgLSpo4CdO/zFYt6VMw43iZK+yWdcOZr+35MgI8BoTD4oxtuGZE0T
JBfo6Ev4uk/VK8PjJcIg7m/rofWXl49kbJ/qjzA24qeFqSdzglpuk3wZm6+ky60FM1+XHQL9xc8/
1VkIo61dCGLvAvxfXqoA2TLOXKL7rXIVCooP/FI9rPFY4qamm/71fI1szJ9LcdL1Ed8LbdsOoF+K
HYp+6p54SmSbJt6hXes+/zm4+QA1RVkjOuCdMQLJxC3St8D+yXDcylk8jTzIrrSrdp3bpx+InTqC
w2Pz2ExW1xKZwFWkUhVPdHL79fnNZp1iLYtRzxzaglIrrf7r7+mMbPO5+DTagZ/vAA9pxxhpNH3l
+gV1ya1u8Vmwzpbmo9aMhjHGtfZB8DOI4ptQyO/gov0EA4lROH7Kpmw3yiEm8bgoLFvOZi2b0eBc
Nlstop/0D/RffKC8dW2E6hOlu+EFmS27XAtkPGmKNaZJXqjA4qEUASH6qcn8y1bJ0Rq0UJ86Gm0x
NEyaQgYKy9X+lVujHKsAEt9TaXIKuO86Q4MDuK/ZAVAp4BTNLBHMBaDsxcs0cnmDUVtJ6/oO6R2v
EgMx06KyxpiWl2fqXV9Nk50DyrjRBDfRUEgD7CLQhSMee9iGr1sLZV7ErVn3JKQcE4bR2iYQUGMe
Pxn3Jhn/ko2ZES80+EfXEwywq3evXbjZiuvrQzH+RdOHJpMqSHxDXN9KwteyGP+iY3p1SUJ6gfld
Rutc6E0jnZvH90Aov+JvE1G9Y4PTSh5bp0ciFaZFDnmJ+LEZP065zIl+W6x6ZC2BcR7LOOl9UEEP
EYlGWzvMXx4BbIjzB8CmdQT/RRTjPCM/Zc8rI1CSVOpHOgT5htCwrSaaqBPwVxsiy8IkAWOpTLC8
8RZZ25/tLIuxs7LOQtAjQZb8ZZCBgpgNtmDRlg7AHttvpr8c+aryH5Z3FspYXjigRB9pGNh7BAt8
/XrIf3y+s0TG8gwiyPpQQ+IEgJLRX3Zy/hXY/m5zwGad9PVyRNh2mGdhjOmVGVY5TIpr0Q3ghcCU
bOH12GNQtB9o+Vva8v2yuK0MzRT/iGPZrcN0COWG4BOqaeR1fQVk69YtB90J9JA3arbtVc6yGBus
9VbBhg3ukVL4Lk4L5Khgj/6RX7iRq727fLDtrwaYDAr8TC2BkdYB+HhI1Q7KOTjK4X+Br2SupDG5
Qoh3UC/RNW4wqNDOUQ3SV7B4zLbodS8AsNx8cK/lMXmDqgpEzWmIG8wDXXzuAOTvmXazHMt9c8CD
2718nZt6guc23romMQGsyMRxLZW0Moa80ZwxrqQ5QlUeJlM5lGaQW5dlbae3K2GMXymmUhbBdPlY
K1H1d7kb7LGkARxkEAAA2imwKKFsMnObLbxTMr4l7ppIUQBf7DVGbkkjUOqL3uriHcj/OPdJ7+tZ
xFsdkfEpUhAYHSHgikoo0UeUIR9L3gmB/I1zlZvhYCWHcSd53E0qFr3+d1nDWRYbxVWSqADsgyz0
FDVfclo/SBzDIb7iyZHFx8g5jRZfuMSTC1jFVT2V26KW8LlMFJ1M9YfohnjX9YfOCXeFs1iBAz6R
ewqlELrYTAuQ5irCbefzaFm3fY2saUCIROQByfRT68jAAgRkp9NKOW1ULFfaNW10UuQ/g5fJbGqO
Yahg4DI1UMAyOlprQZCSQY78JLbqzMKE1C7FO0i7LmOra6zB1bzKj47qA0eTqKY8u+yVXFZjszHI
82o2vULQj6j8VLdZJH3ujHaXY7cLGAyUy2cCB0Nsl4X+GYtfQExNgvdjU9mkr27bnNx3+ZRj+TCY
buJJ/qLpBRchm970s19pSiBdVXVQEbPpT9/2YjEY+JXipLrBotqVhu52FjZXI0hBwLYygZSK1J/b
QM88LVHutKKXrLhvwVUy9XCg4+i0c/YjiAzJAq9RDjRvYd91xhctqR3DSEWsy2Chow94wMvbSrT6
6YzXw7gPuL9yhEeKS0CuH0f6KC6BwJ9z3XQLK1mMEqUDWLU0UCL9qrKfGz/8IuGmvq5EMXqzaM2C
DQGI0vWfYuzX6dc+5qwM01976aMzTi7SZAlgmFTE5KmAJx3Er0Ife6YR7lqTNwDAOQ+bMSld0YN7
A17uF+9l9Z3yXhJ4u9QHJiumPYUb/oAITyqTzSSSXsR1GmCgIgfYslFaGZYch3DPMXKO+ehMGlMM
sjJmcDu/mo+ZM1nrZR/easV2Mn9WDtZx4iuNc0j18LHZ+do5t83keiWOqX/kiZ6H1Rwj2y0HTwiS
PXhD7kQh9aZC/KaX2X1UFD84V8oxNZ1+2VWQ6nXQdpkhjkhZFZCH/oITMn3sc7i89hlPTRgfUoxl
I3fZgIG3ycuKByU4CBqvwcDTEcZ3JDIIZsMOwY5WdBdHsoz0YwKU7MlWgUzvRAcx/My5w82y4+q7
MT6klVRl0XuoJZYJrT5VdqGUWQ12xhMh9zLKVq/YZvN9SHgVbI5n0RnPQrQxMHJA9HlKdqfmHVjB
rhrxoUmwQi/kO84pqXFdcGMsltFcNUrZl9CUdf5kuqP3wvxJpb/+kkDGqeQx0DlKRGFfOQ5ImZCv
OVJoYXC+vSnrL5EMskrJi+0Q7BJ3qeT13rJrE6d1TF/bxe/Fd/Kxd8EkaqON4JDPWNX7IL6Lfpbf
UHP/3nwIPfNB/KIXWCv3QYVBx26s+R1RbbMAdUt2BKPRLtmDnQx/GcSJ/3Buk2N3BuPKkg5I0xLN
fPH+o/PBoSuAuulv8HWx+wKMSDQdMbLOXOU8Rh2Qn2EUg9ftRcAf7LIruv/ZHFL0wYY3Af6s5TGn
i41OJkULXaGfjgL+nHCvtBPgDxi9XjBuva2d5xNSt7DyYzImZKKE+rHHMaPXNZQ3K0ur62Qc9Vhk
4pxTR92DVW8uQ38BJy9HQbZt+3wgxjFHQOMIEh3oLdG15iu28mHNYK2AqQR2d4Kz5r2ltx/vq9Mx
Xlo2VBXADfTjYY42BXu4l/oQ2LmzY+zkXUne5lnOR2VcNijw1DmaIbDtYqfAmDKlcE0B3kFpkYGc
FH5sjQJMgd6gipYRLryr3g4ZZ/mM/y7iMEtSEwjNxhcDjMz3yfvSDn3ttgfL2S5xzTveIhdPfxi/
PQ1BO+WKid681nhifpuaks1RH86Z2Neu3sp5bMq40zfXITkWyD53JVGOjZgu+9Ey8mv3sDk3yNas
h1gszNis0doHTEf5tSScyW6O9Z0yw5U70YpiFNDzRqmlfgAdr0U0aId6rSQFoDRSzsfaDnR/9I+F
Sy0aUwe+QVf4kS7dtKN+rRMQTeIdDT9ZBDt5UR8yM1Rvs0zmtKK2a1lnW2fBtGfkCkpDwR3aZUc8
42f2iU5KgFQUe8QALpPbT6JjhoCV4HXeeB+QcTKThMAeUjS/pv1USO9iVAj/0gIYryLHoj5hAgZY
GR5QTdV/da/05b3ql+q/LyNLOdnU84Tl/B0ZP1Iv8Zz1BbYt6PB1foDXxGa04om7luMxedrJ+I8y
MkG+kii6N2VSYM9aJNlT2+ReuYD8Ua4akF4n5l/eJwt9oJNJwloVOnxDSEYrTYQrzRyOkjbetl11
JXfRdbdonqnnbhNICIvJAg5y4MuAspTzZTmehp051wwB/DM1fkk9o7IW7wYZy1ydpdNxrv6WX8n7
j9rHnw/LYq4OrQLO5Rje4Oku3Jtn1Vapk0wd+8rzVFpVq13wRjf6Hy/c88mYTCbvMlHMwCx4ChOC
tWpXNVYEMhmu3XMlMnlNDwMpUqXO/dE27g3MhMT3CxZi5VNpcN4Z78jDZXXheBqZ8TS5OBCAlSMS
JqFqN8FnzNlzFJIngfE0yTRPQPHHUn3TPWS9J2W8d972u/n8lRjHAhCQJgetNPIF0D4ntWH13WxX
/cwz8e1HyVkO41fibNB7RYLLpE38c6G4v8XkBefOeDbFjpVpcaxjZ/dE+UGBas81Pj6oEC+jJczz
p6sTWauHX/vX3V0IzNhgR3EXX7R+TS30Qhhgx8oaooRynsOC31Y14t4k4zEagMjHqL39bqK86iap
sVw6G+MvRCGIAN6FkUraJB0e8DqI78FxHdtzswPhDcgNkiOIluP33Foc1fFLkhm/EQzIZ6VCiOA3
qhg0mZb6vdnnIPgJKgt9FL/dLweUXyRsavJnrTgZGmF8iJSEIUgpdGzn5IBhS0rloyEBMk0ditGO
FtMPdQnQeXmEmtOQvr/sv7jay7iXuZ2ENml+6dOyPwMcUYQQ7j3ztJfxNdOyYGE0QETQfj/dYwxL
k+MvfMu3FgX/OB3COJ0GbPSYE4HAYvkhN5+q2uu7n6+/QlQ9KA2UYsoyYdkp8zEommXAygV9mzyi
YtNlSfIiB7ARDtbC2BI8iY1ZDVqkJ6Vwpy+KFSq84sBGPHgigfFnujGGclilYEoJfDnSrdY4ZCBJ
f8ulSTKuXgEHpcJWv6HvKlYxT9HgDaRMm2daSWM8i96pMokywJy2KOt74Q4IIJTEJLZFww+sm+UI
QBVuqWMj4AFH4XxExqk0qgmisikqfQB5urJdOPEh8HRfBiAAD/F0w3NCFF04JZqkyCKj5saS1OC9
nUHvUCf7eVAiKwDWpRyoVqDzpn237/KPLPbx3465UMkNSDerMXPTZN6JUbUL9YVDmLKVy63PxD75
64XUYZwgrr4x0m34pify6MNglRvno4Z5bQLUHe040xEdq7bTD5I/Yjy082lz/U0WcL5HJrJqUqEp
RUFA6aYBQdQYp+9xLkVWpYRuHRSOKk/OIFWgeovlyAZodQfMBdBENbnzlz+EMY6sBsLqRNlbkn23
F1I78QwUuqOFcjM5pjMVNkfgtmGcT84YBkjFi6Qa/6zevWpNgyeLCa7hjJZ7mGLj+3F0dJW/8KMb
TxYTSyWhE9S6OkPFrKhO+Bu2W9WVJ/rKxFJ1FHspNGEf8hGcqRawbIFagcErvFVnu7BELB9FLv+Q
1AyYVOmJWMbVxKSMDcyy0QGlRz7CERnZr8GkF/ARbiWga3lsZWBArTELKTLc6wdIOZ6NffqrfRIr
egJMKqORXFPJdnkjuxqpOHUxjrNmH/yREkilKkAlQbX4MU5nW6vVwygUB6Or3v+dqbEPfqkuqywY
cHuPTvQ30M5LkrvNzOQcg1gwxMJc+mVMgRUIxGJbIt9KpXA5p+Honsw4jkLCxm5J6SsAUqRbsv3Y
Ue4pispbGVae6B7jPNpJGdV8RGb3/xOCZMaBdNM4CXWHMG5GINsdP0Y2XiCO7goV4FtpZ4v7UObd
KONEhqqQzVgHJG40iB+NodnPjeaYjfw+U5u7sou/mWnvymbqpW3XuEJXfq5zhVdN5WkO41IWaVBD
oLKbHtETLw3Jj940ueGWI4QtCXRdaiSmEga/ECbF3kFv11YAwvsKhElORGBrA0EKfIJq/hN9XhXp
OPkLWxkwCtJIQCsDkViEHjPdSEwPJnaEksJ9WUma48cIk8CQGFBNaYeHQjSAjEoHz1GCVUGSXQmt
wZly4nhmwqQoUxfLnZZSmoK4tbHyWNXfQFXFych4Qhjv0qQlWcYK1tcYnSVUe4D/2mHr/50PY1/7
KvhRp5ii+rzltciLnoTxKGYUkZb0vzzYGWjtJcXljRrK2lkS1pWUxgxsGPj/KB+sPP0hRKUj9F8D
5VoaB6svGs7n2iJKeyKQcRtjiTliKUd7qT9o/uL8RRObY9Yn+onVUyHsu4rIGdBbXp+T8J5BLFFr
Wkik1jtEcOUo2n8oQdSjhgLDy6YdeKejMWN1OqTmSWJQp/X603FciMK4EFRTElNXaOmkGGw1S1w9
aVGunywtrL2/MzyF8SF5LQkobJx8seEvyjUF6TNOZGmzcs3nrKGW9SRPJphlMME9ImMgF+TuzNEU
UhUZmYrUl0P1vtb6g0QAfgAShmKMj02dfeIcj2r7JXnM8TA9NeujWaZ++S/dysucxKkwtDT6FEi5
BRKh+XEEaXh2H3q8ZdHnG2answKjycCjTn42A163S10kRokJV7cCBnzlSd8q0LzkR92lwPPGLr6V
rSa1CptbUXymrIxo5tigAg2WRGxTnzIDoasAZqBHziP+NO/zWikjiwkQRVrmZtbgkwq7E4+NX+1q
XCyNrgA9sS9/0GfRiBHG5J5TuIjypON7aoClrgkWauLCLqaM40V5YpgAoaEGEVV9nvqdXt90iXCt
VLKHfUsOJc8zQ2dOwwQH7KMr4zxXsIYuTu26andy0WIQQKAsMA3ngUW/OWsK4CGQZdHAwo7IVsOE
pi2NZqY6UZbWYLxfqneXv83WaVYC2BJYGoIcViU1KLqNO7n8QapdoRiWSgaODjwPcbi2tSCq/StX
LOQyGI7SMfXTf2lfwrQjkIHm9vcai2qJ1bmLm4BOrPGBeChwFONZOGdEM1FAnafJyFRcopa3VlB9
68kxHkVLRhskNcyDpIvu310q4zCnNF8itZSgiXEFzKniRxSqGJiSJtWatZgzgsNREXYqpjZaI5fp
xQL+0xWN0Anr4S9FMN5CXwRRHegFqsWnNPgAYqbL93WqE1xQ81OBaKUcRt0qg0AgAM1uX7+dnMge
XckprtOb6oEqCvX70U3wPQzBRJ57IJPnef6toLPWT8Z7SA1pBFHHNQ5efVN44Ak4CL5y9eqRFEYX
Ge/RpXrQSOkInoXC/AAY1X3VGlfLWFglwJCrSX9/+WY3zU6nZXTVkCX8izmWFgVlXtGbpXsOGPN+
aLDoINvESQ+GA55HOh6JdWl+u+pUYmK/6Voyc1KdYCY5beH1KcVjd9fawZ3hqFcZcH4ALiP9K7mN
PV7FKMxSvIL+n5rjp7fsQldUlUi6qYqKxkQdog8FNhzpB03myGqwZaEaCkfGVma0lsHcbg3w8FpX
EQvKjritITjzqLpzET50U/5lrjLv8tfkHYm90kJNh1ToMl9DM1cZ/+l40WBbgGGiP4ClNIN9B6tS
peLPC4E3itV1HU7EIln46fIhtgxNR3r1Wwb9DStbD5Z0yvtpTn3xQLzeT/3eE/wXbPPx5DBOq06J
lEZRKOC10btlC4KRxRJcVHy0xCr+ke9UeJLSSb3iAxnc6Fg5l4+5mWKtz8noXzxIqp5Sv5w1xxGj
LnqGtexktJtmtOLlUJnvh/4OVTmnTUc31kpOwN3KhtbiGdUEFPSoAfxB9eJ0Xw/zMa0LMNVVnEh3
ii7PrFwFbSE6n7Ius/DnnWYSNRIN5D6w8vlG/ZbbKViGJTu9A8vWbeZH/uV73YwVuqoaxNQlTVXZ
HrU8EU2YKprmOelNfxP4GlYbhmt0DJzAoTwIxCYqkHM6O7nv/NRpr8zd5Z+wlTOtfgHbuM7nrk8w
tA+rBzd1IX2bo8IqCsXWh56nRFtvgrUoJmvSQfTQFV2b+UaD4cUy0aDHWQkujSZAf03s9nKc+FFk
2iQrC1sTkD+Zxl8el0mf0rkWyiA04BQKwyNC6LWtnrhy3u+qcO54J950qefPy3bTa7AGiEVhItew
BofuJdGHH7YoMbg4uBXFqHYrG4sqPy5/U2Uj0V5fNP3/V15JKDulCdIJWb0yIJkflfetIvDqPJtC
NFmXsGukyECGeyokn828N6cOqVoY2QSUKC1wvi+fY9vtaGid6xoBcAh7f21bLG1bNxiqvdd8MJT6
6k16PToqkNzGHe9l9x/SkFygWS+ZIlvS0cJWqQtBS8EuaymzLXmKO+2m0BIwnOACpczjvZK3r/As
kFHGSFWmso7EzI9r3S3lmw4MnZwb3PScOsEQAlBOdYV9cy0GEJcKrc78ZC95mt0el2/DrruqgA4t
W1jxvxUSS+JkwNsXeRbKvsMiQAIBuQ1RUfGVf2U3PIDw8YAlZgzfIT16d/mImw4MKwampBKgUSuM
HpJGDgMxxFdbmspSu/ezecC0mjOIvEXu56PeSHd15BGAmccet8qWjqqoF5UJ6OS+kMmeJoMLVv6U
apkrJQoQozRXrvdGblpBqP8faVfWHafObH8RawFifAW66W6PseM4yQsrI2KeQfDr75ZzzjEt87WS
XL/2Wi4klapKNewtcRObh7gSLNxn16lInM8GbLRr75LmWouelX6RqcqmsVpJETayX9wFXK3wBHqo
oQWYI8uQAwXGEvPnwDr2gJfJgYoiuwTbXnclV4gt8s4tLXSGWmgvnHYGMmQRYorPvNeBcyp1pRc9
aJ8u68xLffWNp1/J5HuxspCz5SJ/6yTKvvhZfah12ObOr0Jyi8RE5sfv6q/aFYpQnvGtOnbv8115
Y2JG9n0jcUayc3XOv0Ip0OCRTTjXufzWT5+15mGevl1e6VvSKkFpeWS5WmmiLJ2ClAyPUAEaYoVz
tksD4xOngixvp2MWGMAjS+//eNTjXKzYHlAUrRtjKjELa9v+nKb5u8Xp3l9emmT3xLaAJR0Ar58k
edgsX9wULXek3005CS5L2bTRr5oidgWAzwUIEQ7JwoR8Ik3r6Usn8XIyCeT8hAhAxpiWYauMBfyx
aunNLJMsYtNGrhbBP2GlBIarLIXSIQ7JgW7Umb41Nx6wSj02vbu8W7LLLLYCVIvbKcDJQUBr6Aen
SG5narwravNzWsR7M1U+mBrovYv+eaja9zqp9xarQ5Y4R2dUJelGmX4IdmUYicLyckC4mTCvTcBp
PoIKuZScns4v6QVTIjYHDE46quOwQA2BoqwhKWC776NPDdIEzzBk2tfic5Pt3Idc9dRPvbf4yw7B
y7PdPIG+uur86VDXX9IfWrq7fBIyrRJsSxs3dY3aSrQH06DfmoMXR8fLEt52Or3ccTy+UGDQMC8i
hC9sWsByrUFxeXSLEphnj/uMHnlhw3qcgrICipYSjORRNkq5fbKvgoUbg0bKHFBTsGnZMvhzV78z
p/zeMphkC7dvzasY4dZYs2aPWgqAzcncx1NyPSpN5cGgehiVlTJt8m9+q0avwviaV1d0VlrDHdM4
D9V34LvH4DsFj02963dKyJNKMq+7mVDgHEr/nJ1wOSxqjowwk4doXFgWckikNpRlCLd1xEX4CdAz
tGGLxMdda2ZplMAeTH6J5ofOy0Bbw5OgTmAEvAi13BTUk2FObCr/q1RTPd9MNnZFpqoRkuRT7i2s
9BAbS+792wIw1/6VDOE1W2hmT+Iyy0P7sT1Sv7yLjt+GYPlQBfVvsIBvWpmVNOGuNdPoxEzJrX0f
pZwi+3rpMHahZYci1w+zesuKr5dvt2wLhTuWGU6lFQsUxBnrwNGgg+bzZQnb6dzVmoT71WtWosa1
koWpMiAVkIB3OHavol73GwCpkaW9z1rQCcxsuW2ULKiX9NroVSewVSBD91XAIhXP+OZp7onhS75t
M1ex+jbhOi5RTRcAiqCUtItCtP+ivIOqqR3mB3TRScG6Ng3aSppwG/PZztVpwGZ3u6XynBNwnlTP
/krRNjohodgMgIP6jQmXTQO3EitEwRrg4K1JwyLNbilR22eHOUerMZpgEr2R9Y3LdlRwSEBTrRYH
Sd/Q/cUsqsSeEbBTc7186P/fducFZ2RlTtOh6mjOpfF22PGuvC/3vK8sAyCZZ4GVuTyhaDZcyTzT
pll93VGRUsGOkt4pVUSL6ikGBloS9ujWljcxbF9OYhETs7e29XKzVqtDP7qV2Flp7RtFDYgD3lTy
lzr5KkM4r6FSmmXMEV5T8qOkZQDGjbumne6r2gxHrfvUs9oj9rLPMhvmNQbZW4IYQwWz8LRL80Ti
i18eDG/8o/v6OcI7hpJGs5pJR6vZXXy7OEd1ObRHeEmk0iaAYHvpB/epC3oLE1nIbLTIqsnO9n9Y
/P8+QXzToKjdKsuc5mGsmz6wva7sorg1CLlmrXPAg/IKvbY7Q7Ov59IJ3GE5DUYFfFTWjTLfs/lU
f90M8eljzrOWOzG0+2Uib/QMvOkKXz3GN9gN5FnKHdhyPv3GoNj2JX7dAsENjXqpOYXyYhbn3Zx5
y3N5lXvKuzGMFV/2hvwfDgKgeRgy103XEcyi2VdLpZuouhmhc+rv28f8brihgP/hOXnOPe4ctB/z
QRYbbeavHFVFlofYICAXSQWdJVOHLkXSjE8I8Zw8B75Tj/Pe2tN3slhl84W+lia4wVGNmUo7pKR7
8HgafudnzGfL9XgwAiSUDjM2NtknpTRI2nI6jkpcaKgJ6kRRiTJlrDU2oZpqu1+Y8r5Y7ukoQ6bb
imrXMgR9caKoztFSb6IXcNhxcHfnSB6WcPF5sFk9m4HEbW95NP4W0Uy0dyHkFDwarSNW2hQP3RHT
ZOSQfjOvkM05REfQnO2LT4nm5U/Ke0tinLbM8VqqYCrdkTVdxVPhNP5SgdWlN6Rt0psbuVqYYP5I
0tKpta1/2qT97kfh9x69JT6Q5IPpSlZv3vJjqxWJfiw2y2pUygWhGVFPtWY+mqiSDF28B2WQ6kUz
MuQMNckdbYyPl49QspcihU3d6ug2iRjSuWzyyuxECtlgvUyCoJOcc6QahzpHz9P3Qak7byxcU2Kh
Nwt76w0Uwuclz90aFWiuiOX7svKY7jUfyvvpcxO6u+Jof45DM4zuFkwuV9RrIrCOtOFfGdD1V/Ct
WMUJGPHsozyBuc6vl8AKs4ch5JT13R6ssJ4WlrfVfn6OpT1yb9ub8TZay+WmZyXXASKkE1sD/JPa
h9aAYm2afzbN8cl0eurFY27uWGleTSX9aerOY2vOtSyA33KR608QfAetZselNSxBt4sfptt6n961
X5ub0RsxhIW57c/zYfja3/ydNdfRqgFsQJD0iDQ9AP8u49ShFqb24qs8iN8Z99qt8sALfij2vQNQ
Se0t3y/fmW0X8ipUHKIonHhOxwgOiztKPQty6vWHxB93yX3ynvi6N3+llS/D3900tiupwgs4VU3K
WDknYTuEefpJyRpP0T8muqwXcjOp6KwECTfWpjExRoqeRB7uuJ7ht2B2AZBycaSH3qcn9yi1t5sG
cCVSuL8GwN2IsyDFZITTByPakY/Jlfk8WAgEeO2M+NpTe6tkh98jldqWbgNUH5BIvFP5/P7kQ23Q
uqR52FvK4IGh2l+S5YHS/tS4qKXR6l3BmiPYzYPLirR9oq9yBUc2zssYRzZe5KymSByi0KQDamE4
6YssI715PYlmEA2xnWuJoMhLl9AqUxx0/2QzeEr0Pjt0aufVNQnBqiMzBpsmfyVNMAa2keY1iF1y
GAMWZAfUc9ExeWx3NSyB8zV+rKQkM5vB1UqicIJ9glHMdkDeS3cLf+zo80iKXdrGslLrVkDuIIcH
NQG0vvqmyQn9WrXKH5xGWN1OYXQc9rxpZLwpfen7h2fNxCfYWpbgTZzaURlG9vG4tW008MboYqTL
vu+t/dxT3x3jvTIbxyV5b8xDeFkxN/OIa9mCRwEwPfwpmhpecs2Khwm8H9kTQhH1bt6THX3Xp17z
HN1K18zv+aU1C5pTjP3AqEEAbLwn+3TwqhCohLwpSAnznRN7FfqLj5K1ymQKuqNNpLQUm6/1TtsD
XSigyJWq36YAXYaYeJdVIbe99UqHhFuvKxj3KCle+vPJOBm75VBekVPs50jeyxpTX6ZNL+0nt3yr
yGDWEpa7Lu4FoeWt1fe3eTF+i2n5blTcsKDpdbtQy7Os7kTL5SkyrQ+6llW+ulTM17X0i16gp5Yu
9+ZCwl5DRXPO1AMQ+grPidQPJcJWPLhxNjY9XD6VbRPy30UTZ4vsmNkKqStrH2sqsE0nr7Zkd5m7
sbd744C6EcUUCzNU53uz9LRB185LzkqBl9tx4rTu44hO8uY3ANc3bT1nIjEBTkEA9nEurcVwzKxX
/NSLHzUop8ldbPywmSztt2k0VmIE5cqiNO5bYCrs5xP33N1NezWjTbeVRl6y9QiaBeLZaXFM+MyU
xJ7pfq4szaMFQh8mRbrdPCgLoDIWxglA5SIYhXIeLS1iqNWYDRjKtCx7H6nuF1inI0gXnpqlejdY
xkd8TwHfnTZ7vbNyxPhxL3llbFhFApgcVFVs3TYMWxU211bsyowdzGnxLHVjg/SoRytDdpUCJB1s
ALxxg43X82GS2sW3u30uWdhtazSsqUww/pbNu+pnU+9aJC+WQHHA+WIFUXOsAXK6Z+BRlGVn3l7E
M8lic5FFZhApW5hntJT6oXLh79pKhif+VgbeL6sDFu5GXcWqNSguSsfAQzLRB5Y+urfaQ7fXTvSQ
nugPkDBcNi/8pMS776o24IpMkLfaliAxKZgWGR0ir1ifr7p4fm4igJc3xX1CrcMw9Z0HSlFJ2mIz
obkWKqhPbCWd0inIqf5HX8jJUrsAZKm/R1+4pTV4FJnoFiYgbxY7qNLeQRusxQDimEVzUGc0SF0L
nZcYOcLcTiIL+95uKmzpizzkEC0Uqc9NnGEhbChAA4mwjxMc8+xTWnqZdV/z6X0wr4A2yKNZkHVo
d92plRRMhp/a+aniA9C2iNgMGECamMxolbpQGdXyUDM6L7VDNTJ2g5l6sfpNJ0lwWYU2jpPw0QDX
BOqMraPd43y5cTQgcVkCXe9v4X/5JReXtxbIr9HKmccV2hcrYFYDNHo8alftgcdi6pUsjbGlNTBu
GBlDKyjmPoRjdCNrSCuOVzvGhV8q7a7QPuZuGi4dkdzCrfNaS+KGf7WgfEntqSYAha6N722uHiqU
VxZy0LXpmy6jOdsIhXBcq2UJx9VbxZjNIxAkTd3nqNvjsHOP5HHaKZ71Mk6W+L+YgiiYDKJsb3nG
vrZ/Y7plI9+NL3E1Fb4EXa9vmkQtVuYGoyXH0yiP0+2fUQtvvObPpIkGvE6TvDBUHCeszhjMO4yx
DZiKRYb9kePNYYlyp7ER454LFXQI+fe+YxY8JU8h6IDkiU816LvILtnL4vctq2NislhTEVQ5pnjp
o6TT3KKc4BrHJwOvPiP+UGrHzN419ejjzSu59m9fmvCH6JBWNRMzvpaY8m7xWwZ5RZgVj2Z3Verv
aPUgsSxvgzguw8F6wPEEUG8h4HEj2kZDrrn7yOy/sCnJvdJKvgzL8DzpMZKb1K78noDjty9QuNaZ
KQmNt9f4Kl/wjhPVE3NRcXpGhlJ8QTy3iL3MlqBZbBrQ9TIFfziyyiH92Lt/DYO4ZdnWAoUoatRZ
3Ft2WoTVWIXT3F+7RRuwTA+A4v5ecobcGIvGeiXrTY4wqxUjorh2M3rpX1CpOP0E4tIBnNcclSqR
DqBvHpvOnT0IrzHyK1i4ahrY0NgY6lDj6dRp1fOoZ3vVXGQJws2lEQ0pZ+STDETD52a7YqDvInZd
hID+Rg4JfE6FTmUPGW773+zfSoigHE0xtIxxZEQOv/CnUPebO7cSJihGZIDWzGIATM5y18/a710/
ep1GJaZjU/3+k2KK1NlN4YyNamRAuY8br2jUwJ5yv2efBueTRPm2N48/lgwVGX0x3ZeQ2rTBdgvm
kxvj5HbBcsUqeLXqqAeDefwN9F9uz9+elgN7RWxgPYix0EJnwJAM9F98uT9B+NkKGjABo6H+j6oj
wrxz7YvtQlFAYA1Ue2r6Nv1Mkh0pvldq40vBF7dcy1qUEJ8wMCc2tZbDXqjV93wxPqijovvUdjFW
YfY3fWkdyUANmenY3MzVCoV73CPUnKYRp/fnyCObsYhlwJWZRLdsV5yIq6O0YnOebcYictQ8/uVv
1ORVmjj95hZK49IM0rQ721sCe0TgFQXzHa+PYR6O7mToo5umaiVQUBawtKF0FpMiNLrcN/TvCpN0
PW9GOqsNFPnSMHzJzIFT2v5CVvyl+a1ngdpL9hSXHZY4n+VMFjhtOeUPl8UDRxpwmknHm+7QgCKx
Vps2cZXs4L+vgvPFTrM0VvHwH6MvevLDKu/0TAZ5tr2ilRAh0pm6otFjDarOV/QLt4Q3m/D9k2dD
N6/zSpjgt0ha2HlUI4liTqU/K1egG/DHmqKP+jjbzGPmo8QMS7bwRXdWW1hOTVVVKZAw8eQA4C5B
973XhQpaCewiXHbazW+QNG0aj9dFvuz4SiagdTqj48joL6RX5jWPOroGhF3goZIyDbzMF7y50Ctp
gqmy2zzPh7ZOwzh/aUonATuYhyYcD8stuYqO891yUvfETz5mwXDQ7iIAMMTAGK4Okq3etCyrD+GG
YLVsQ1mUtOcA3r9ga8GG9YeQ2tvR60qicD8aU5/nrsLS+RMnwZqte+3BCKLHOagwLhnJqmoyZRKu
ijrqplGDpCDkuZwSPAt11h8YkV3JzSAF5XQkcpDiQkvW+Ubqo+bUGed/jPLnsbhjQGrqwQhHG09y
YtuK+ipIODE6sEwpjX+u/h+SE8hkCWdlZI61gA3uXyP9J/C3Wx7HxtMeeDvoi0Kj+/n+5QM6fB0G
ULTFQAah+hxNksfZpuKtJQiR8dhEdRFxfNZfcJyorv4/GToJ1GC1IiE4zvvWBFMsYrv45y9ARZ61
HH1kLX9BPskcj2QHxWaoqFhKJymwg073rR9u1eXnX2ge5nCRKsQQDU8Bnx8Rs7W0Z7CR/2zgn6DB
/o/DepUl3Fp3sBX0tS8YgLf9PmiPORrIdjzDpCt7fc+xiWXpu02ful6eoIGKOruUqfmvlxMH4h+9
8qChwjiGvxGTbF0tpEAdiwO8oWNO0A4CrI7ZKCFNQTLrlbOYE1/LqiBbpglz1TqGjw3zbbdhRLrE
yBe4UzvJrqoyvs6r+mqOl2s3tkKJjmylYNayhEtW2KPRxTZydHxKloEQwt6ZwKzXr6QdTFtvtbUk
YQMVNVJaSjE5lgN3vFhOvLXYftKQmjPUQAnacXd5aVtRkGuhEMlhwSx0TZ1rP1B1ypx2RRkCCdaP
y5PrKl7f9F7dZ55Kn2cmG7jcPLaVQMHQo9qduc0YFWHsVt7goqNnPrbRT2LKJsb5TonByHplwr02
hmFwqzmLw6w0vjjDFLTpj8ZoPLd6tJV3ZUJ2eAdJaldbxmotU7jfqAcOnZqBiTm21VChGOVY8qfL
B7ZpQ9YyhAvtNpoa6wYgzv+WLkS2kYLyg5BidAuWx2HSJ4DkL/du3t/MeXSX5WawgB8GPYapB1y0
58sr5Qf05gDRhYXsJ9FcR4w9KtLTopvxPFxGCvKZOimCgRWl189tL8svbdqtlSxBK8mcGeNcwZj8
ekv9GxL8zktq88atRAl6qTSZWRId/kYv0yOzo7t4bnd0Hn2riG/0eAoVNkrApbZ1ZiVT0EukD7LW
pP/5uD8OEjat2EqeoKNGaVu5S+G0+XYmV/9u56+HnMwRbEwqEGQ4XxVFUNA0bqvYLRoF0hZQr08P
+mdOwQ5u9D1gmn4RtwKZLNvLrLVMQwVjbRdNRxbTVvZZcpiKwnPZIU9l+dUNISgOIbdlWSrcnQiM
kmlF3dlgO9pb3QPN9hXbM02We99Qf8hwHQKmWbCP28J5DbkJfsPcRRDCuZH/Q5CvMAHxG4/SjdfZ
mTThvGhkN0yNAG0++WPgKLsaPJGp7TEMpAJchrs5WefT9h6+rk84qHm2AV5n9Jhfcr/E4/tKuVHL
w2VrtTEjRVB0QisgRlc0zX65g6s3Z90WaHihgBW0zNprQXmHNlbPocdRO/U98yY1nOz7PGaea4VR
UnmFtWvar4r93DvMU+B9DfM6szOvkaFrby5+9WGCbWvaGsyNExwGBU+mfk9d3AhK/MvL3zIxZ8vn
X7FavmIls5Z1kMKphNCJsuBZkCZHA/mbiOe/TlMvefrI1iUYNW2JcsMpsOFRdtJckH1UT2rb7iTr
2jBlZ+sSrobKjMWAvsK42I85WEa5TVms9zzPNh/lJmWrQHsmT7gcrTNTk5oIW9ogAnORZzVej/Ej
9PXwVJgBys+wvpE9svgiBFd7JlS4H1qSupPZJnHYIWFhFrt+/JnkmDEDr+kYPUh2dNPYvOqjOMk3
Le5QaQ1K73+R0N6UhaYFwzLQaocn+LlWumNRTJkOKoc/p/rYVEedcBNtcG41YQ/TtLSIlaCfJ0+u
I+dKSZ7rRGJjNo9JR7HZAbul5bw4wtUd0yKtsGalAqNVdK+0gAzuP6nZQ5v9ROYtvHxKG2G6hvYd
xwUcn0rgFc43LnZnWi/EidE180j6G2N+36DhN69k3m3rfQpBNuoNxDA0VxyES+sK7La4y39V2dtA
kYKRXknjt321g1PlFNqU8Qf4iQWKhyHhGzOkhzb8i9AAPQgu2p4wCYf2J0EbkkFptV6F4ll6teuL
8paY40Gd9OPlY9p4cJiAxbI0dBCrOoYJz9eDTsjI7kmahLGjgSdxMlqvsYq/uLEooeloUwGOhOqI
RTbEjsxVui4J0zZ5AkfXbTqVuQ8feIrb+ljU46eiL2+s1vmQV8vzYPSdxApvLtNBXgEj16goinWp
vjd7xwTzWVjWiOiqwhuZJhGxpRpY5H8yxGpUlyQD64Y8CXkXhRMXQcluy/FKV+0w6h9rzNvagHke
Fmkf6YaNMl00dgAoFYx7aCI5P8O5aswq1heKaTWyX47LIe7RPIr36omerDK4rDBbFaozaYLXnJDI
AGuN/ksah/s3hkMX6HvnMF119v6ytA2beCZMcJ4lM2u7qgwaVtnsZdNjm94YmmwDN8b9CKTgnjno
JMKfYORRv5m0Eog7L7l31u9gpOZds0tuiwcAi/kczGzGePzkZ0cN8AMftR0m7w6J7Du2F/v6GYJt
GTIM6/R9m4SkOyn5+zLVdpEeS3aUu3/BU2MWG41N8GhEfUNqODtZPgNXpQox2ntMmbXPG+ArDeR2
MEy0Gys7uzUlod32/r7KfNMzlhlLVJp9gukL6yZWAZrJAGao9PtusHt0YBdf3ck52jZ9B5dBfX0p
/CahiMtUPXQWQCabtnY3E7aL1TZEjehIkuhhSOKHsWzDaEip5IO3rMVqj8RCGxox2WKDuSY0exBL
RB6K2hIJG454fQpiWa3uCX/dQsJiaIHObpr4QY3GXc9u4iHxLt+hLQ95Jkyw8YNiz5iCgV6xvbaP
Ep8cMFcZcEMIxOs4YLLz3jYRq/Pm+7tykktmA1XLxn361yDV8wshVHQ1H5r5rwzSSppg/lp9qrUh
h0Yr1XCK8++92Qb1WHta+9hExtFo8TKqlb09F9C7b5f3VnaOgjE0OtdtVAXn6NYs7NTBLwbVBziT
b5Jsly2p7Cj5UV24vWIAFxWlQXG3uaV6QRtAAFL5o8e52vQge5Ql/zcsEhLxqos+aAPtpWJyd2BT
M0VOW4Fu5V0flR4biGdTWd/ulr6ciRH0pXIqa4mmCU8W5nwczeShGo0bPGEe67S/Zha5Ap/fSbOA
xWYCBiaJFolN3LjvZ/IFDbIo0yc7MfB6AZqV2VyZpSQYlu2joCYmUZIxiaM4LNFlaY+nOHG8nv15
KIdV2AjjMP7AG+fPb11KS3u2y64Ku+4H+NO9gn2/rOwbg8pkLUFsQowsCr7fqEA9fs85EfJAT68w
5BTMQXTV3yjvqyt6Ut5LhHKvJ6j8mVDBOYOOoXfxvIgxI0n2KvPHQ/WNRzcYqugRdVMZRce2Mvy3
jUTwwqqzuO1oQxlqQ/do+b2VciZtGI2zFQn2GKhYSr5MFtRtN+3G7/nH/Ige8h2vg2YmcEs5y3U6
+8pRk2jIVoiKVLjhgoDBtDGdLKhIPJEmT3s7DgsLDDs08tx8xgiZuh8ss/RafTy6U9z5RTt96kfZ
i3DrEqyEi/FxmpRqRqoZwlVA/ZZB1b5r8sy/rC4yIYK2LHqsALF7gevumr3RFvt5uXVKWbfBlo6s
lyLoyGIVre24PSAS3acFAE6jLuub2HLaOCrweKNvWgOIDVeilQ/tSa3mle5ytQd/5A2HZeSaUT5w
yBBZ0/tW0uhMmpA0mtRmsWyW0pcB3XoEaE66ZwDbKkvM+2Ga6KQeBkNiFLnREy82QeOlaSDjCcRu
weoCHWiyJletwsztn+chvU5a4w7dir4+mZKy2gaXFqYkV7IEA5wMjZZaDnbTbIL5wTiRINllTz3A
AD6VP8efFbCtOSh5dKtcdzIGxE33thYuHGXOGCsKwA0iIzej+Kt5QGq7q47LzXSQ8QFsqv9qncI5
RlamucxRYwyuDwBq7NNTxGbJFdtUfhDIASWDN8yKryV46t5pdD0Op+lL1CgeK3KJhG3lX4kQ7tcQ
JxpQICGCR6xOP3tDiHovaOWIb2SDJ8+2bOriSqBgkm3V1acBvYNhRYsqoEn60VDw8OvYY9wPMg+z
lerGgDC63W3DxuyneLfj2bbA7Alt5IOf6FrNg8rXbgf4UQszJgEI3a7/3CoaGDQlCAtQCTKEq2bp
9YiYIcYzWlHex3oTomR6LIv5b/zLWo5wzcwWzWSVkdCQtTHaREbrgNfmk2X2VxPwOIAPoTzUdh66
jL23E/J0eZFbeok9ddCizluPxVTthEdHX6kZDVWn82O39+SeeyPTgp50ZILRBI8mCxGP32hINJDR
rF+IhNgRREJoSTRPztV0KGQlV4ks8dFsdno12BZCfR4lvFiNq39lSeOCjYgEOIQI8g0dgx5vTDFt
0Z3LqqJFYKftSZDu5/hUquCosb7z+gvCkV1iHMDHFkxS67hx9c5kCzqTEzppgx3XYZF7ieWxgH1P
Mg8jnoB28vMvxSe98nofcI/PnQwFdsNanokWDHM/6LmLHmgA56JIEsUDmtCeWTsFl/Vyy/5DDNqZ
LBRfQbchxCTpaPSssSp+kljdP1oDcLirMpRpjbu5mxhcwz13MEgqpo05y5CeRg0FBVt15XTj4jVN
et2Rq6qpfdtYgsiav+rTfGCtGeQTu8mG9DgYw9HMzcozyuU+dm6t3DiYeHZNOQti0BiCeNY9pEjV
FMAhIvG9rQMwJJr8jrFjj7RYk9HDpH2vkh+jvVf0OmBaG2Q57wlyMUOPOeHGCVS9BoJ95ZcD9ZQ4
eVcY2b2VpWHTAlM7+4oMT+d+qajjOxm4GZN6zD2gH/jOYOzY5IZV2vlpWd8n7k2UpJ6RXpdz7+Wm
cjUr6b4i9r63Bi9PGWjMbc9Iyg8NafeLE986rN0T58NY5gdlUb1ZT/daZR/KZUH7EP7FAIwe0qIv
FaAro4k0n3Yy6eLl7Z4ZXwoz2jtq4Q1p6zszElO4KEFSx1e0UUIHmP9KlXzNC+xfMhreZcXZVE8O
DIB+P14XEqw2mo9Sa8S5hWrbe3MxBm5V+S5rZd52y9JYKznCDdS6OTXUDnImsKZwS8OtmhtGsGqd
rE9mI/1ogyoJBW60WzgIuc7D2q4YUictl3+tWh6MB+WL0gI5EcwRAIWKaaCErQqDk4bOX/Q8I0cO
P/ji6S2x2GEW3VBaDkzq2AFB34q9uZm8jn69fGybV3AlhfupVeQ+LErZqZqK7azBzpI+Du1TFhde
HMveCBsOD+ED/LmJkRQsTLAro7soTYMCSpjGX5Pk2io//vlC1v9fiMLy1Kh6M9LrcDCnQC0DFSaE
jV9iReLqtjbMxti7iVcAeFnEkVu1dvOuLWysI3lqYGEYuIKI5ee9KrlQW4GXvZYkrKgtQW6Q1i6S
30BACpIDTEoA7kEPQCPgcuSBl8T2b6W+zyQKgeU0YfS1Low6pEv6sSfNzYwKkafR5usE9BbPjVQY
6OQW7+KnKl52gz2EQ0qCCanMEonLfqmPpjN+rPPyU+IYj0s+HBeC4m2mfqau8ecNEWcfK2gubTPi
dr1Thxrqjd2YfzQT8qFsdcmQ06bers5bsGszMCKjaoZeoREmqNitY0qpp7ZM2vqgBZNm1wD+1xPc
Qc4F92/w1BzbkzxQk2mvEERotevqbIFFizPQzLFwju9197sS0f3l26hx0yi8lzGQjgjNMQieD6L1
Goacg83NdZjZ7IGlZu5lRgWM2376iXTEhziGkRmM7uNkZz+qonkicfSIbE/iNYr1PjYowBMbM/NQ
pX1AnRYDc7Z6sJsmvPyZW9uBcjL6gYljAEpMUPjCGaLB4gbeTmpfhdeswKc+6N/KXFb531KjlxcN
KL9QzBLnhtHpjFmCGpIsxfg4uelDORWSPd+Ki+GnXIRtoKG0xRQFAO3B/4bx15BGY8A6fV/YSwBa
OK+LZi8uJPb2jb/XsWNI3rrwTKaOkdpzxzEydcpA2V6ERaRdza1+akalAtOLvrt8RG82TpAjJAmK
tiujUcd4MqntxJsjlDsLXRqJitoqCBEcfUtjxkAihsXE1RONQARVExJqWXxbk8Gv0zHULNL49dL8
eb3rXLTDm/FXDlhv21YdY+ANpKBNp855C3wZLn9M1iLIE/wwNVyzGSI+CGjdlekzvIzMb70xZ4IE
0W9B/UuLj/DOoXF6nWvUbuQg4W9UXhAl3F/XXUabakMRqsCK6LsgB+6N03pdqxzsRaLwb19GgjDB
4YDgVZ/SGif1591Vb+ySIEpwOi0iaa1Vi2jPRnKy2BOmlPxsCrO+CS7fLsktFmHPS4NMgB+PUG1t
uy8Tre5jFU5nUSVBk+ycBGNhZjpqrAouscsekbv1sqjxSx0voF7zSjlnOj/2M+cjbJ9gMxqYQnep
MSb/D9hU/i07uchI/zbY1NtYTZAoGJDejU2rqKHzSf6jD3BYV7xzkuY/QBKAhPTfdE6eS3QFuzHr
OSbXoqUMyR144d2PHDkezGHX9RQ4QO9RD7mfPV9WlreZTkGmYDsQ4ybAR8EqqxQY665nXoOqblem
JwJ4fPka+TFdOEZXMCSpq9AFU8TKXnP0H9OU39ZlrHpjh6akqTePStafetv6dHmRkhshVpEj11Dn
vk+q0O7Qa1KN5Y+WWJjdwWyLzFBKboUrGBSsiGQ5307lwDnGjad/i2v/cIxnRzX4rU5+2cYK5kWb
nAEJBIuGQ44eGmVBR509TA9uRGJwaI1ovo2zwQfaT7m7vLlvw0JBg7jhW3m7qKRF6ZYYlXBflqy9
h0UzPdXnpIhdvedlozQ7cNBj1BQR8f3/zJ0YhcVzvVAns7Bc8kOhtRfrH8ZamjHnenlJbwXzoyz9
lPZ9zKESyb6JvZe8wQ8DOK7FPgf+VCjZVJnKCsZnAXCLi7RdEZaxc5cX836KR+bFs+OnUdeGJJ2/
RHHx3TGcm55EN+5CQYpAx8dZax9man0qRlvyaOIS3+4AIkOQ9aIjQ0zhU7XupibDBKGpAGeLZp41
g+rZfZeTwtPt3FeAiD9Jwt//YZ1ehQq6pbBJ0ynBBNXfoOa8rU6/aPKrNMGlGW5NEpUijuJDP/19
fFpu7VDDTKtMZ6WSBHUqQP2VJsBnDO0myW4smqHrdYr8kijewJJo55bL81ihVyMvaVjmmC2R6Nd2
QPe6VEG/4rrPjYnrM1/qH06rb7vu/2SJdGr6tIx41WM07W+BBbmRvaCqpuDTSNmoeuno9j6ZYpQH
LfCHdMD+u7yFMiGCJ2swVUg7kiVh3Sfzoa/iBB6sk839yKQI0XDzf7Rd13LcPLN8IlYxguQt4wYl
S7Zl+4bl9DHnzKc/jZVs0RC9kOT/3LnKVZoFOGgMJnS3YRAv01z46Dz09BQBeMuJ47aR5unr0F+w
gm/JGEDBmFUYMNDqQ9nQCYrGR5Zy/2/bxdxPaFpHB12qoYraLGDsS3dd8XomgT/Pr8aghW5kJSnI
CS1OipLyiTRDvKa8gKDjgXiC82+LYgFDFDC40cDgJIB2ENGSJvEOKv3N53yZQQqMaZQZ2mZy5Mbp
lSpZTWQZYmtryedpp0OWRkZrsAFJg28vkKyiAec54wxKyHqoJkXyCIgPzz7l8JJR+O3o5bcTshwJ
gg5K+DDGRo5CYNeyeUHGu7gsHfTAOFNRWYX85fyX247TngwyEFE2U57iiY7aSjzMditGt6CV/DZC
CdSuCuEqlYJv5w3+5TnxZJHBCz3sSrUUECapl8FkVXsTNMtQOgVdzwcRvet8Mpu/PG6fLDLYEQi1
0RjD+JbH7XMq6dPRM2l1A4QGaBj6E0XieKrmCqo1SBDQuFd6n2X25GmetCPjOwi5eNEuH44Riirn
t3UbvZ7sMuhldlkUN6Bd8So5sZC3r8j7WH/3bzYY6EqlGWPcMUj8eyhG1qJLAtkSS94Q8DbSP62E
Aa9UJFOv5riRx66xzRzjNp/PL2Pb5Z8MMGDVdCVkUFqcscTsXHP63hTHKP2PhLpVCql73hbvszCo
JZBSFEqtgEA6HrJBepU3e2i7nLfxlxP1tCAGnbTRbFrNxEx4fxjdT5QZZL7J0Ug1+HezxYP6v4Si
v62xQ38kEoqwDx4pAX+RleX7F1Kj0fPyHHmfrDH4NKBuLHYJ1vbWmInzxU51pFUY0HRD1GcQQPNm
424wtYOCaaxR5pV6OU4uMzARRqjs6y2sRNKVHJT2nBH737zixJu8WkgVjRj/UoCz4jvRFt2KXIcu
0WzNRQnfC6EzxKXp5m0d/f+VxUxB01tfwyL6gqy4+VoTDOpIt+fXxds5Bh7CAUwgVYWdkwi6dEVi
ywlvhp7eQOd8jgEILZkxNAByk7c9tngLYiCiLPq6zgWaUv5FKIuOSEolN0NhS3T6az6hLM8kAxhk
LosO9DTIdYmxq8ejXc4/z3+l532ef96DbIe62egant9IKM+6PdoT2goaqP6e2uvo9LOUue3n0z9e
8qqkoHDmAyoMaAh9Ps1zdQJE5lH3ejZFZp1MNLMoCukHyHchyfyphyLj8jki95y95PgjW29UKrkT
iuyEga+nzP1LtPQbcRXqPKtTPJn9uATGmyhfubYYxIh6VZ8VmtYYakc9PLBVSGiv8aFKyg2RuNYY
6NCTPhiHHlyCry9y8O5ktrO01gVhymd8M3J5eq7o1zRprl3Sztkpv+EnlLmrY3BkyiBGn2nYy9dn
Mp4zZDBezwBIKGZiB9JtSg5Go9zCwbBr46p+uEPRI/OoqJyJ7jXk6hPNKh3+ap+3c/z5C57pCEUQ
0M06xNkqmJAJyJ1BvjaOVu+Fhy4AHTeBgG/pUP3iTrNlv7KTjIr5OuePJieUZBsKG62akK0HabwR
ZMdJkL9pGLxdEBqnjZlCHU3iROC84Etl4KZDS54i90vuy03bWYY6zrZUiP5SjTYY1O6GtjmYo3po
BfA66qN+oeVQdY6Len9+3dzfwcQvbSXm8izC2WjjtPGztY298BMKxlDz6sH/y9lmnm+rDCZFSibJ
E0XA//3JZfO7vZGRQlhOtz9NnrT6Y/KEoDMJyRM+iw49LGduK5WBpcnUY6lTwBuYGrN0IUpjdAiD
bNll4vB9akRwNail7E1l1B0rwQw4ExmcoE1lgh2wHGEGqsZRLiZPqK7RwdEm3nlv4ZlgkElGpIu5
D+Q9Z0yNjelPQQNF78TxEeoC53aRgaR8wRMYvK2mp0yFHdealVa788vgYTqbv50wPzCDpYHyd78t
rca1yAQyg9KXRkDvRxANt65xML4+gKumnkgm35rI+335awy+oMfXiJWEphEESK3mtS3lvOF6Hnaw
hCSiFiMRTk6H+Ynt+uG9ykdozuHSGOSAnnTSQIAUPH6NVxeHPLnRjMwStfs2v0610MpB6MRxE064
pjFBjYnXIhip8eY3d4Y/7Wtfd6cD7d1vbMHhZUvo2Tnj9myqt8RwgjZIyN+VHdTNjcFKZMPSZTS4
Vx/V+dbMOQMsXJdk8MIU1aarSvQfBD8pa6zx8zdrLG3c5C+Ql1HTGPQggiDEeox6G8qp9CUh17Zq
Sxbmj+35e61CR7beB4bFjzE4sKWxiBI05pTIOO5xcZPmV1Lt6cMtx1c46Q0236vWWVsZ5ekeTa9U
O3el++4Y2/J3HHCr+TDzGpjoXXLGXdgO334OB7SD0fO9QI0tjL0q1w9CXyBOyzgXC89TCIMlarnk
SpqeQmAKl4/U3Q9ViGh+iQATbzfZqCQCC3xj4ukiXQ/gBPpNFv5iGYLn45p/hqGEgZd5CdTOpOkp
8QCEtoQFL1zBXga0MoP2xcIz5iAVnCPIgTSWZabDedfjEJCWFj/APdB8qKertkHHslcHl/pHjody
3tKEiU4ayYz1pAZp4Rs4vjh3OGGwRcqQCCkm5HZo2wRkI2whcCKvH450zFy6RKenY/S8BXKOOWHw
pVnqACEDjuCJyVkEuBidRzMVmlvOHm3XQNTHRxfu8WDgpYFkgdyhr4rapRoCWWG3PiSjkS/xFvdF
vTG8OJqd/G6kWcyEAa+m18fRHC/VmdBF76UlN2iZJwmyb2qjH/KgPSSF8TlsRreTdCeajP/MWeB1
/fH2lRXuCOepiGMavz+skaqwzTcP4hPFgR9gcO0xoLPMolbgRkR0i/xdLmNiO/MCZ7CXZK/YoJ3l
Flu5X5EBnS4PgtEM8GB4/Vfk2mKCmXRq6yUecPue+EQfanXI0NBK3QsyNJzQSWfAZlTmTNRlfLvZ
L/YTCLSIMx1AkPCi0OnE0XLmMmTbvLOIhHndIHdH4tHTJ9klc3Bbl7nbTsquJ2ILBjbxIiLBDTpJ
HVWsncgsj/FkYAhtsPo+3w3DjzkOOMMfXI9iEKmqusXApPovD341xy8H4nUGicZUl8MiQ0j3eog/
tW6e2XO2JbwEN64hEFBNC8MU+31NLHDYelX0A2MWmqWJeWIV8Xw1BfF9nKL+LNbXYlzuoma2UeJ6
JwrGXWzMO5NM14E5X0R6dmxUdIRU1WLhJZ3YdZDs2jZ5Xy3mNzWdFGuoqvtwHj8bCWYGM8nKzUa2
qkJxka/pHSLljlaKP430ZzTqP3JRsZD93HXd7Eh66ZqhothSo7+XMQ+01BfKAOG8SXDqod5LoXTQ
E8EfCsUaQ9XKzPpCyDMvJbdFX9nRMOwaoX2HCbzU7Zq0d4o0vKlC8Z2sBTuMFB5KLZAsMZEtTZpu
QBaAqkxs1+JdUwbQkcZYiQ7x2mVe9nqmu50AnpUmW/aFVnqS2B2lQj0EDZntCVdGv2B+Kh+8rqwK
K5fqqwkiiZr21UjAgsTX+OAEWuzAWzJ1hpkV4knxliYAs+/0FXBSvH3hWeVZZIJJo1J11J/ZYFJB
PvVRYYpXUH/OsfNnaGcwuF7LS7YU4GzG5FLS7ianXqw2hXB9aitfZBPhnTY5/V10UDjHnxOPGAy6
L63UlX2Di3PppPuiJW4ZYiB4GVROvxMP2tmp1towoqXBUDIW+BBtTfeaK3qFW/gJp2dyM7CjlAcq
dJmfD0jOXdMM41IkfqyH950QXJES/MicSHVz4xSMdYvozCSguMTbZ1W4SBPS0RFNTH9YBAxFkT3X
FqacO7CnpHs1thIrcc0Egt48w5u++WSYzQtBCartwW4PpdLkDsfRQQXeFdxyuHs7tTD1zZVFJrga
SG2WUYyl/q4ZUjmoV4lQbn5CVQS3Jb4i+F2Z2Dzoh3qWVISOTSu7yfBRTLhsdTwTzL0XamFdpCrO
+OOqInDfvHJVmz6zWhXjM6gU1kvY4XWjiCHaZi6lLLICnugI/d3P7rwnI2zHhJ5lYhUUeLAtxqU4
fJsFN5x2S/nfrISWInucY0BjpHPWGN8QKiKRUZ7RpXPAiFLsVt9nvKXMAK3akaM6kYY3zUxeQHjN
2Uu2c0LC8Eu26PCQKoYA6zutvSC8ndwOjVZbyYAyaSMJvRNoQQIz59jEEDcRLdIdk/B7F9eWMHpI
ZaTaR7U0bFJgule3Obu7GSutfgCDzuM8g2chhI8iHqYVy9DN7VhCPJy9YEiEu1y65StIC/tR6/KH
KheFaOmhkfOBfwfTnPxaxHZMvFofE4F3cZtKC13fr/61BwUG1f1TgeEFljdRdGWZARh0j0pi8C+d
PtuJaJAfyBBMAF0fS4FQNX0U6x06L2jc+1opWp41dqipFadQiia8E+kw5IDeFX+5muwWwgwpuD/R
9H7eUzdh4GlxJgMDElY3SQsGJxqMuFpRK34fRsx/1pVnNDknZNmOlVbGmOisWUQFJNno9ujnfeuK
tmCV1YlMabDSej/Z9X7GSDZXtYO6xDOoW5ll0GDMzIwEKZQKCgK5EPBrmTnGsOWLoBddZeD18m0H
TCtzzNmXJ6Tdwhh09294d9MdO7c05uSbdSshAMWOvsk3N6F7tTLm1MtVB8HYCOKA5EPrVp1LE+yY
EpM+pDaxRK/0lvAOpCwcF90Gm5VZ9siPY5/MNHVC8/pKda26NIxJyY52SaShEzu9JX5RPsSewTPN
Ox5MrGGCxyGTyqj01Usq39b6oebEpU1+NC6Gy2FZ33e1VS/cgs12PUPTEQhDhBH6vMyiwTYxCF2O
vf7XesZfTumTZWbNc4lPEVFlxtTqvFUFs7Na7/Ed9QJc34zqVutlQizVaMI5mnBIxUO8m0NwFe0T
RCLTu8HF09p06edddPc8+m0n5p+ssoUVnSgNIbOIx4BkiYFLDvoRZH+KlUoOBlQmO/+RfTExEMh7
C2yf2997zBZYxjZO61CHvLnZ4BlyCD4i6vJ0Ox9MCzV8CPXx3qnbR/fJIAO9y2l0m+piRPV1V3xs
FTdWeA2Rm0HPajMZnG2gNaR3BT5h4xVgq/NyN/GMi3xf5x5lfv3HT8fA7Ew6Ve7aHDL0jWnaDYJm
VR8KK4Uoj7uo9W0zS+B+HwLBqoQUXdVIcZRLc0QD1PUCdkmQhPPo9Lb7nVYbwKCxLMRpVdYYSE72
gQ+q/ev2a+Ul19DRQJ4XGYjcqfzqMH0sARyZTXgvTM4RIgw8i7GgSv2CB+YgfZ/E1hU0HqcJz4sY
UAr0Ru97CUNcJhhypCjwpSa7iYPY4Xxb+neeX2tP3spAkGIIQWjGAD8R4xGCFXwUv/SubIv5DT0n
0zsCwfCojS15x3WrzRme1TdkcGgeyjgoQQNwGiAa9sm1utd9xRVueN1Km3tJRGLioayrQHjswSpo
R2pMyftOwzCUedAWcL/5pOadyE2YWdlgPAIyHsIgtICZ/mD48ZF2/D+UOAb/BZclPd/PvtrKGuMd
YI0tjVkHpRydvSJorrPBPG2CSV7+BNmCQ+xlPCaP7ZfPyiTjKH2b6fkC7mRvwPBMIdtKa1dH1Rpc
zV4w2fCz8ONvHN/k7SnjIEI2KamQJ4Gn+t2+TUGIplxONkjQDi8K0LcfBCAhlEEUDr4gdhp/AcEB
OIdVOmXbXRj5feFFXngx0YSm9rHz9f2b1vdkj8HVqZBGrV0mA7pegX8yFt807uQaR1pY1XgKmtst
mkQHPyEU/Z6ziRXJPBa10hleIsi12wfSF0Mor8yyPna66oQg9taGZrBINd6YonxtJNoe3I21FRql
LTb1PQQqFUutCrAhap1gCXUpWFoiaQ74ht6lmVqBvTAl1vld2oTa1Y+mTrI6vNNcErNXEDdk0fhB
SNtjpwycC24z9FyZYG5TzK6HSxE2BoLq23QUrQoqc+r0Q1U4o308O8z3pizL+jjRwdz4Q5Zmjqkf
MtDql3LEQXWeIQbwDCEfzSxvEcZXkRWSG21cQAvpKebP89/mL6Dw5FEM6qXxCKoiqD/jUbQKX18x
17p5Xa0+FQN8sdA0Jga4cl8IUkeN7zodinvVezG8KkyT43nb4fnKGAN52pxjXicP6YTr6EI6I16s
OD9l7XR7cFvhOrQru7B5iYLtZ+3KLoN7XSAMYgvZVu8xpUXHMVHifaFk5GYs+WSNbUHoynjWmwnW
6MNWw6zackV7/8iOrxXJ+XpsC4IZS1ByS1vDk/L+zpiUPdgbb9UUBbdiNj5Lce2e90/q58+vyd/u
yXYeqJKghK2Mgy1J/YUulncTmoeX8m3zSastZABEnoQxgFaP4HWmRSK72vd+BOXxatmbfueHjnp7
fl28c6czSNJr4FLRO0Qbj5xDD01/p3IfZSR+gU9uRxxPW8lASoICZw5hYkwoub2rtqBCrn15D0Go
3Att8CEjMfCPa2SwJRSjqIE02duxZXtEavUZGXAZcmIWlY77uHH6zMLbZgcGZqtcPuklXsfm5eSO
e3En61Yt2XPyvgtuQTnIWTW9zs65LIM5ZTrVej+gV5VGduhgs4s7wY7t6CrZgX3pM8ca7+wzSGNq
idD19KL4n599ts9AGoa+VfMOAbIce0WC1o28haovhrF1MAt3vAQo5wpkC+I1CNXTvsbKiuEOBIVO
85l86BzJy3eJZ7oNqawSnJf8DOhJVPHMBzToB17FKzqwu+skPM3RRUYTDmVoBW57oDmt8hC6sZ18
FIAOHZohPcokzE/wcFCPrZNDd7Iv6xI7bQrpPmwu8g50hi0neOUZYRBoMko5K2sFL+ASFbpZBX03
UttJJ33guCjnQDwris+6IkYZVkMpwscSj/1g3x3oGx+VeP7340ErS1JngNi3TgrYe2tIc/qL5zyG
gZ22CfMxVnXQ4lXG9A1UP7MX5J1ntku9G6Zqr7cINpSqsgxBztEEUyMcEYgKXiNoxGhFFfpClbQu
Uu+ypQpitx+bYbDCdFG+CmFZOcvSEluaZozxVaPqkagS3xm5pkC/26w+Q7Cit6AEtlhmLn6a2vZC
lEMHovSt3Q/BtbzIvQuRyNaaQgLm72aX9+VFO823RYp+rCQOr4S4kq0sLmytkdCT00VfchV8WmX9
fVKS+76PIEQXe52g7kopvp7k7Br6JlaZiu8JyIZlvbxFoPW+HHu7KKXbMMU4QDtKx0Uw/CQgl2Yv
CNaszRgiGRsvabNdUuu3uG7dWp6vxn46ChDIAktR/07SlMbWJ/UyCcb7Phs/m0l1GAIttTHt4pRl
ehz67n3ejr03qNHnmqSBFRfxe47LUt9/9kGhAgLpRFU2oMf9JwSQqktbhSbvB2/+Dz0pLWLG0O2Q
5Mxu5d5G4cWp78/b3IS7lUmmuIS09iPnIVipsAM4KSR3IDcM0sOP5y1tH5CVKQbgsM9p2cuPGsM0
0wE5ix1trFDAb8CPGbdv5ZU9JrhKBKkrmiWkOsOGDzWoD9V3+SBYmGuUrMjR3HpG/byxGv0F1Vd6
9M59SQbldDKggSbAOGElRXZtiA4ycNaSBVaJB4cS2pyt3cS61VKZIGtZUlWoAmxt53WO4rX2hIFO
d/FBEOCEKKXvztvjrY6JsAqlE9OWoN0ywmYuaKarUwhfzokjAc7bgXclb4aQq9UxODeNU1jluYBK
vV/tFWc5xpetp1ogMnOhVWlPvOBm255u6BJkbSHqyexmFxnQc4kwSIdn1KXkvXaYefvjPZljdrOO
B5HOvz5wtL2WhmPz+tWfjDF7WelL3zcF+rdI+VEfvRTdmOnE1VSk4d8z9zeozrKhGJL2XBQtlDS8
DpEwIjt6/WIeJnNp1wrFMgxQZe4FHTFFKTlyM/vHee/czvGbGhSwQO5tKCzFdNjJKSAb3+9X58PD
wQ8b6xs9+aojmlYJbrOXHv7tfODqBzBftBqMOFInNP61ruShTQAFQj+2ewwgQHVlV4Sc47hdfV3Z
Yz6qWg5Vu0goMdN8wwC9oxxvrdlVHAW9nN+D6MPsiU7uJbPPU7PcpMqE5pIIBWjKTc5+abFS6iEG
0ZU/fCq/yodw1/rQBPURq75rvdTvrN6Jb0rogIHhO3DPf+jNfAdVAZOJqEFhh827pnEdyXKJni9a
g6hyvC0hH3c8VbNUftlhCxbW1hhMF+ZWyPMgo9aKvaS5xIaIJ16yOrrAXtTWTp9s7ClaG2RwSJLn
pABjYuDlZeqUUHlV68uxQxk/u0hFsL6ijZizoVsByNoi47haI05GF6GML18SX1xsgonpFYPJcvmC
GQjetjLOO0UyCQvabPbGKY8tuF2vkXkoB0kgJKKIOQjKrvBauOVtKPNOBn2JntZQ4/Ay/VpuTSuu
c4fzzc6vB+JxfwaNig5K8c7AekZ0CdLigzPtHooPU/vW4sPT/hFWq67RsjEaKGHAm/pZeKuj/796
FQea2JhyTOAdcpf4lRB/qY34DnksXGDkY4omU6fpg12nxp+jNDh0cnPsy+YbZ4+30h3rNVMfXv2K
eR6ktgWB7Vv6hXi2GJiZ2yRUkuxNvUn0OP8dYACify5Ly6toMFCe8/XchBS8cU0kdAT3s2vIGm8L
eR+SgZZqUusoV+TCV98NpaV5rR/7CVQIHUhVOfEdr3S7eQevPxkDK8TQBrkIcQcLu2IfH5ejBBYT
yW4s+tb4Z2ssqAwaGJIqAnY4cD0hRi1EiAVDXjHfl07b3b8ANnn7ySDLOP1yk0eLyhzDYnbUfdnR
yX3MXeP52wjSdn86i9zWQWAS4ExRyVdxLN/NtXRoZvMy0gnUwM1DXxQ8aSvOWTgFAOtzl0tD2EB9
9g3n7jxSw9H/XF4nlHMhGoihuhAaQrFpd5HKgeotE+JTmthgnCQqqr7XG1Qkl+ZdMN3E7d15mNr6
Quu/z7iEmoZibRbQBwn6RbFjpWjRNw0R4nHJd8IwXwrB7GRVuT9vdTMKW5ll22FTZdGCsULG9IGu
6IGz8GUkgpwdZFthqyhTFLMZMR/dRr2VylHlDJHIbQ/dOlvrFTG+MJtdm9QRbf0CdtAQobRpbesh
T8HDjlMXCYvCa2vM5WIEUyMHARK/hiD2liTkGDY1a880mwsTbyvHLGovMQynDZdjXoyW1olH8OZd
twu5CpXlxzJN4Ic3/M7MwMK6tF9qRashsz28b0W9ddpGdxY9dHQxuo71srM5n58C6bmfT7/Z6oya
ZJQig9AaFnShUN0BI9zlUO5Mt3OjEDROKpowZdEKbKHfKx3nSG0/Z39lzESWKn8ICeaOoRflBbXX
a+/b9lMV7zgL3HS63+kH0WSOrVrGMaQI8Jyk3hDZ6Y76w3ji5cydBBUsnkdsc6mvLDIHGW/nZEQD
NHq4six0y7SrnCIq3F6Tf8ipct3rkt8Wg92mgT/mCW9PNzsuV1fnKZG3+qIJMsBB0NOIEqWkGAqP
JyqEFsRuuEADq4JyNZcKYRNF1kYZNxKbOUyrCUZfX1Hi2mLinsEgU5pXsLVGLMqyyufF3+ydWa+L
iXvafMrRRiYInn5tHLJ9u5sP5VXvDzvpXWqXtWXaNCMS2pnbfRB8zLP6PHfaOiPrX8BEQsNS5FI5
64IXGp9y5MiLyY3mT5xDQkGKRYG1EeaQVIW4FHXcJxBklTyqk6HsSlu/GmzdL1z1G+FQknAi11Na
YuWiakjGtCjBftKNx3i+NIzLUr8lDW+wcusiWK2KnfcaIBUqTyOCVu1a8lS39MX9QxCZezG3n3wL
Z9bGmFR8CO2CuDTRtZaG77XiZ65yWg0papz5RCdPXe0ZkephVCND8KI9uuJ8CEgDm/ntmZxPwxLi
kiCuRTUnuR+lX7Qe2QoyOHk3WpWqcSIPjmOzvLhK2xC97JEfWWIROcXIQm3W5IWgvK/CYMVcd21T
mCJ6mPMK+cylEg+TLDimmN1qQfK9b6rPUS6BRLurrEVJG2/ONT8yRk8Ks/+Cgnvd8lySwZMmUbpe
a05P0XX6gqJX7HHnOnjWGOzIUmRn0hn3a3JB+VTk6aTuqfmqB4FJ/quG5zsMipiL3JByqANvaKOd
WKsK6nfxlR4L17ma+/8GWTJzy1apYAxFhJ0EJZuKMWMyWcoOM4C2aPiQDb2OXG62lLOdLJcuRJsa
wRwAxW/KnXAwmSXPneIOsnPR70zCmn3iJfwpnJOi0MWv8EXIzURPEixO0L5OKe41ndeeyHvUs/y5
qgbFjVlBfvItuTtemMDy58pk7PRFhVIJTS+jdYnYy+73sASvpsZdGwM05lQMs5Tja1HfmPHomCz6
6GgQb72gOMrzDQZGzAh8etrTBNxruXXowT1z97Akus3yK6QMpX0vlZYktVafXyfpf0V3I5A7ztHm
nTMGRxLNCOKc5kRpPXR2C6dP/V/1UEnm1kO5346BEpOgiTmrYS8wXX08Nvv6kHjEifqvtFOHPyp0
Oktn9pMlzZWhn5KY0hJ4clbsGmTs4uh9b0SOlCqRtbTzhUKSoxC1kSVr0xHUtrkVYGxdURt7lIZb
SZ2tivTWorVOnqFWVCd2Wc1O0KZ+IA/XXQQCbFW4aoQJVCVk+rZI8mGQIOGe5Omu0rqj1sS7BKpE
1vkvx7kAWBpeyFm34zLTA64JllF8RhrKkqD5XZoL72Ln+AhLwCtFcU76Gd9s8sKdYFgLamV5vad0
b9MVyN7Ut5SxV/GdSo/kCh/DGa9VY5vOivbM8sL+zX4LRQZDvwyteyjgMvGkIQ1ROgbYS3K56rF+
IFpB0wPfK/9yDJ4sMjeAkpV6j9rrEzw/5E1elgv6Czw/WWP2MxXTuA37R2trrQz+K2470nwyxTxO
O1lQtNYENsvN91bCo7j5YjYzJyDhGWEugD4aaxmCOgCtOHOW6CIIPAK12PMHbBuIn1bC4H7Rm81Q
ozHKU8LMh9j1oZAFw6lLLTpmojJZSRbL7/KR1+nMWxsTR1ZTZiKNS31RPTbLnSz95HJzbIcfTytj
MF+ZpmVWRiP3S02+aIXYyRfVPr953CPF4HxQJcSUaLqJEqQDM+JDakfx/ldeJDqM3H7UbZj6vSyd
SbuntRqgyQ/ltt+zTASTRQJtAAUJLZdsgLdEttU+g2KP2c20dyG+HxZ07wkpEq13XZ6Amiu0tAxy
nKlbB7cTxmnibnI1eXTPbzPHWdjue7EXsxbTQnh0SKDyuhLC66HhgTFvWxnwmKDbZmoUPN4UiW/X
MZ4+IoMf+QgVRjDEvqWOIdOj9Dw0eLLFwkghL1XWKYVvfEkza4DqbgE+Ncu4Qmv4IboB6S7VXCt9
4giVHZaWEbrLlZqBJNO4lj3FpdzGb5pMWd1Fz+gAjWVuugDVlefyEC+QCeN9XAZtwqUiM/j7BW8m
zoky50jJXUIJchSTn3q8PhQO8ugM8oR5Isp5hsRKqt+oTW0NMpfkgLrjuY/KAE+upVneFeh0ScDU
DDZD86Lb1eAaQQYHBLxgw3LSiUNOy7vN2cb7Gf1xcRXCkTpHh4qyFx8MOnGvvTMsya18kcdozLvQ
2db7aiRhI8oohLyelWOz237lkGy3fRak1QCWIwzCoHAVq83nJp9rO0Mjk9JOB4wKXppBjAFV9TZQ
jf+CUdotIjqqm+IqK/Ibs64vKrn63gZV5I6t7ipy5jSJ2loR2tKs83DI/RAMVhmSEZqBht96ErQG
he2x9gXbaF4oaM0BEJa2Lu6b1MhlvC1CubL0NrwIjYNc74XKUzKDk5PkQD3bpJ8Zg9jLpwf98KEj
+17/Vmu7f9w+JuQRQzkPWwW1+f8PqDcY7BFJPEwgIkt83fzWLelBCogFlRXfHNHxOIBMMs2dKAU7
pJnBvWKOr/D2k4EiCJBpYjsgL16074QAwJ9Edmx85uwo/Stn0IilW2qHockRI9IGy4fO6pNkjAK+
LmTQ0HE4F9dUMaaCgqjHy6FtvxB/X29stVk02qwYKVNQNd8vKjg6e9DGB5ca733IAXW21DyG5UIa
CXdIJYK9Tr0ONW63HeegscrxmjaniYGU/6lNNN9lXpJdRvJNCu4cckEHVWrxvsGkaGbHMefc8VbH
QEoa52beLQixQBFmLbqX5LF93kl434kJedKs6k2tBf0YOt8S6WOn6RbBaMjcRBxDHJc3mXinUpM4
SmmWE52ZUYLO3sY1FN5qeBhsMiBSdF1Z9x02jILIeLUgUdwdXqyVyAlg2LK2UqSymRi47ulNuOzX
pBD8RAFvAxnMWFRl1snpNEuHUbur0Voqpd/OewPvbjeZAEYl7ahm4WO8/bph4bPrMUW2ITJShaRT
dRSg4vo/RUydUbrHkBTH684eIBhhkiuRoqLJvozAzdh+VMe7LvjI2TB6Av+KsTBAXWSVLarHhZhL
DPz5n7bFPuIq7NHfs7IXS2M6huIbH0S83WPAYcgSscKIGWiIUgPBrGrXPIVbngUGFbIomwUFvZS+
FN5GmL3BPx3OFzp7SLFjDCRoQISH4vBoD05x0/u5T+5obNwgt1bzStFnLwtYY+KKeMmzRFoQBEah
S0nWJBlTFXSkwrSTZR+Wdmc9qHZ1Mped7zz6wTgDEXmtynUzo9L6FiGc81gBawxWGBjgKCcqVLFi
5vw3GoPfLwFTZPsam3BaylzH/fH6V8f55ApsMaihqsjmpDSZE0d2j7mY3JUNF6LnH6gkWTK/YBCN
t5mnT7s61ybY2UchxMX1huXRD3MGs07LX9kCYIGw1sBW/hq8ATEeFQCh/SBt5eU2eIaaHRXieFn+
mXPoT41NK/tZnU5loiLSB3kl7V1aHESkrR15GJ4ub0x/ueR31/DOxokMZGWUmGWXKVQr9yEyAA3G
7UOPyIvqdhzQOXESrqypA6bf0xFbTCug2sVT3W685kcG3LUxoBOEeOxOVDPiTfVW3toYlGmroaiS
BGWqbI9wlNIopLae+bQio17Mu1b1OQjOuWPZLqJSCHM8l05BHVUZeiTl1S4fBQL5/Q28DWUbikjY
FujAeQwj/ydEtStoOyVBVs7SVeg3iKmSHnVN7WLZDVaw0/3AeglHCw9p2P4iXId5mlBxwDcgzdmE
KjilmGilbjQtE9I3oRonnGS7jMR0nkBVBFOBhhJyshPAaZ6WnGCCg1ws09xUdSQWU8SsUyVcl3F6
7ETOi2+TrXTtDEy4Mix5oUcEn2eARJFqusHPCSwwUHwtfc3FvD1EKzBfXlUXPL4+3toYEAE9mCzH
E31JZ59BimQZvHwE/eVnrh2ZwY0OVF+ZJIA4Myga2VEE4kqk85Yh+NFJyzcOZvA8jwlO+ilLg5lW
sv73Xs62C0VGES0GZnNoIFSB15py6j5K9vATK/QznNlFtltoqMVklsM09NMuAQlEauU1ulKFj3N7
kZW3nF3k+ATbKxRGAfLZKSbIxVb7GrTF91iXBmsYoAQfGfDKxNSuK2W8hXqMS9TCmdtUt8qaHJRZ
XrwkVQqL84s435VtLVpkI9O0Fq2eDUhf2tYC3eN7406yZYt8AxUpx5rM2Wy6PytkFoNeCReKX2+6
WHlrYx5DrSC0sawhRKHWlItfs1ASxjnf2DH4+x2pMDAzdmXbzeopdfGsP5Hb48BzIwZaklFDj4NO
r4HwSs/BsBByv9QzE4qim7oKXlxNBhMoG9Nm3ZhlCEoqv/veu0tsRQkiSgnEVYvVuCPYj9ET4xYf
gq8cD3n2zRTFEFVFxkg1zMs6c8OVWtEGDbVLWxPz3bJTFYeK5wXHeYdRYI61Z5E7taaJ4Kg0VQ3E
IwyqtbIgSZB2q3x6OcSmU3xH4Wx2T1oTgYMx7nwG6ZAa7FOw4uact+2zG/ZP4/9H2nXtSKos2x86
SAkkJLxiy3VVe/eCerpnMIn3ydffxVzpTA1dt7hnH21tI+3pDtJFRkasWGv5AiNgB07MkmKKlcnp
240YQSvdrvGCzbfAX/5tYWWe8LMj1+o5lWRI9flS+1rgvczq1Bobv2t7K5pMVxlX+yjm0vx3i4wo
xDAVhj30t8VizHCvhxiXMbk0PAXxhkPWVTF/yuneVHNHKg7dtOJZL4/yj83F8dPIlI6TAnoxgvKg
itrDmEE8PdmUI6pZ4FuFTuF/XCf8PbF/TC4OYSEnMUlatQSl8qycmQze3IA8OIrTlx78qXd9r17e
LX/MLW77uFayIeAwh8vKMVVq13lh15205qIvH4k/dhZHQmpKFZrrsDP3NWlornSVnarg8IduItt8
K7ut5vABRLbEIRttWKVz/H3lXNk/SzUiPspK1VAdh1LSP5OSbIKIPslhV7u96IU1Vs2T2WSTLan0
KSPTD0OUG9o1p3qoXM41YkHhJLEmIaW2wZLTZMigiy+HGeCshU4dwaeMamtJgMLhfJMnOduEuZTb
jCC6oNmmwZ9P6QQVGGMzJuOWh+oaVebKdtUWh9JI+qqlYqz8iRsbEEmcCi6+qFa/KQkwjbz6jGW1
XFvZi65V+/fKLqWx5XzkJTPhWht3cCHrbIe78a7aGvthI2+vb9aL42PgqNeZqjFzqZCd9LU2cYmX
vlnm+LuyDSyG3J+M4LWsaxvSBSuDu3g6TPRnQ44ABCxL0F9SQvIbcITSn9jTlEX7qTdPQf1yfVTf
Au75xJ8ZUf52bHE45F0kTZhAHnrUQLTWWZEsvEmsgDQZuzQemcg6gN2IKbQlSF/NRGEoQ176uZbE
vpayL2DMH8lg+glndhPua1K7EQm2YNGxOGTBpQ/8iAfVKz/lwg4UyMen4NGKuWuWj+mIY5rvocJn
k3zX6/dTUDsNSzehokEc9pGKx2wE4UVvuKV5YkltZ/lGTO8sfhv4TtEri0SypSdfYXdPWtQFqzvo
AdqJ+VQYj2S6q4jmDpD6K9hojcar1D5G2mM/firTbam/NM1Rhoxh3Gs2J+quRW22G36WuYaTlVot
vcGPZF1g9bpuJSRC+Y8DvruP42BjSsiCtI9CfdcDiMrW5l0VCksSm9CE0Kz0Syp6u+1qu650S1J2
XfyQacKW6BBbVZ4cMh2Ya9ay2MMfip2eDT4vGhy60hr7n+UAcTUZvBEzGki81tJDPxbWqGl203Ru
LnJLHzMr0x6aHNprsbDa+Lmsb8ZOsvVRc1PABBRwCA3RKwW1VWvIN0qVWG1+1466TbQ7Ql9oVTuS
gssBnI08P0bTi1xpNutepekzDd5jI7PyoHTTYVaTRc5uKtHJ+q7qO4UrVhvkdkgfM66DuUfBpEtO
U052E39Byszr2KFONT/rDw0BWWJ4jMsMmKdTK56l5FCMX038oRh3nVYepvZFRJ0jNXuzSVym/STF
i5QRyEpMltoqdqHcmzlIelLVCung0/JXHfODnL2lA7UyXllq/FGrqZ0Dflc/h4PuQjbaBhW+M/E3
Ne4cRVFxJbROh2K/qb1Dc9BqityumsJR1MSKp4ehDYCx/BrEfqgySLxvoiqyJPVFHjtMbWwxUr2R
7DnGfcKStwa0s6Q6FsYhhg4WiPDMvnDS7L1rVSdVXQSmdiyB8Ts6yCZ3G/2FQd505NE+SE8dRd9m
pjlaq7q99pJJg5uDhidpN6R8TYvS6uv6R9MfpbqYrMEAIZLZHzJj8EnYafdE7Zkj0mK0hoL6QVxa
w6BKaFiEUlfc7cIovBuLIXZI/tTJpyp+rHrF1qbAYjLkZbrU1Y3O10YUr83+viK9lXahJXWVJ4vB
jSG+UDUWB5EnCjUWC9vYHtXMrpEW1xRoseJupZ7aKV5OYvDciI0u0JgT3jPtWdMmN+yJ3TC04nYS
3M9TjWaCJkD7V1LN70kDWw+N0GZj0eBnN+W2MhWWyJ/qsrFiqfO64EFOQ3sMn0VfboIRPZjowxR6
tC0HLE7+K+p+JvVPVb4zcsVKRm5FxeROnWx36n1pUAt6gKN40Mc3eXqb0sFuJgNElp9UeupYZU35
Lgl6SxinCg/pVk6xrpItGakNlbibTmqt0vg5NJotInMrcmgKROlmAvyWTqmlSrLPs1C22mTClhvN
V1WPXqS03HdxuiWx+hFXjxGp7T5TXXOUd7GCrqXJvC0gW+iE1aPQqD2xeMtkCf5tPCUgZVDU6WSq
gwdgZ2LV0mtrsNLRaYBPFXbGmmNYvI2tttMEktc19BWVvvHVqsNvjtqnGvLHcdU4JPyapuiV6IEl
a/JdXdaO3Eo/ITNxCPXKmSoJAtGguOk7ard4FVVg2RqnDhaH1qKNsOUGfXKGWllapntMR6MoKUIb
mosnhR4StbCGZIqstjk00WirpHentDuAd8UrK8keatlSu4Ne3FcGtF8Mj2ZHAzSWZcM9cEOdTOOV
sBfG1Jt4MJ1IJ34ZUJ93+5jLn1Km78ryc4x0sMYkLsCYkIwFhm046PzJHH8VzHQTE4FcEftc6jZN
i20Ownu775CMO9XBR0uK+2GcbJ4TOxJQFA8mu8o/C3mwumB0YrbLzX0eZV49fI2N7NPkbeiOkoj2
SqXuAlxVJe3comuxzyOvSlIHfXVY7RjduDh9JZrk5QQli1p2SnCu+gJOO6w1N9NzkIc9gsjEzrrJ
IWgdlkDROUR2Jt9p7KckQKJonshwHyVfZY0WxPI91KX9KJ4YT3ZSMIaQWzHeSjN29Io8I3X1I2pf
tDg07VAyd0Nyl8lDBmhG/Gvkox3r9FZP2R1SQbhZU/CGDekO7JheAbEfLhM/nkYOdfp2W3Rab1Ey
1U5SDPuGaV+tKjssHEunI/ReL1pliyYU2Zb6WNwpYvgx5jlOkboNUgTVuLBuwwpoRtZAKL34IdL8
wJuys9NgfGNTfeg0IMVDONA06h5aQQ7GON1MkXIfxP2uKYkrR82dGWTvKdd3Kav2kWbguMHZGRW/
acf+i0eBgm3eQITEmGLVU4u4sEjfukNb3U8DpEvb8BhKeBc1+Y9aUl4bjuRkC1814EnjtFy60Yrx
EY349hQk1NG68Fkd4Ju6PkM7axwdWx7vSBfcxVWvWcAJnvppUg3Qr3Vphyk1PkE2f2tAJ8VKpniT
99MmmfWpJflmDPmWVNE2AYB6CCO3l1XLaOItFHNcfI7dK8WXxMQdbdqjnA75fS1ayBQXgCgGeWRP
ULLupO5TqD11FNx+SmUEftEIZaOX5RZn+DUGSSk4QLCkyXhkgt1XU/ZT1lO3N0dpL5vA40RtEdnD
oID0M+p2GaQZIsuAjkFm9Ubp87zctH3LQPJIdyKHdm4g3RI9P0KwNT8KpZXtVJfeojpJbWoYTWsp
uiFwd3fq3FikRX5e5JMXBuBbDfHmlYt7CoLTQzg0z+i9iRwkb7ZUMu2BRx43kVrIug2Xx4dS4Gbs
gvIHzjZ4LGLdrvv4KMfJrp/0E43THY0SB4yXblDG284MzS0IhWWH8nhDy5paUqtuNJYf4wwpE6p4
E1ctzQBVW1MjoMonV4IzSfP3fhJWZhCrzl/M5LlUZPBzR1Za/cKL6SZMtmP0nqiqBdoim+i6LfrE
YtWWyJ1dqXFkDUSGjDM2KChwq+Fg4hZQksYuTDDwjZP5ENSNk2sSVmtQ8Ezk4DzCSjdM+BSRovEL
E2+rTPcFzWxZSE5R76cisnT+GKS/YkhiDs1xJjcxjPukOAwa9foQgtFtBj1h9URIY1fxtB3y/phG
95nCn4PiRe/3zGyf0+i5Mpoj5scKzH1Z0A1viBuKz9A0t1PQu10SWiw6moNqJarwArXbgBh3o+SO
Rt4KcVMMGrb5r2jAhweKRxBcF01ogyzKohXkOiTl+C8CETIJV2PpR7g3ccxKKwEkxvpXy5UMCS0k
IUR5G2eKpWofKQSxGyXxItm//ha5kJ+bXzsAI1Okr9iy6qQrYwc5RjjuBpgskSA6nFaeVGsWFpm4
KBShOYxmAN+uOiFvPsOpefjvBjF/wlluagwqpMOVAHyJSX9bkPq1nJf3uo3LLykDYnUa0D14S/1t
I9IVyEaaVemrQ/0iMwjWltULZ+3KbF16G8qyYegGBTOjuiSEzPRA1/KRlH5n8OdIzXZ9mwM/HiD8
Hx+vj+g7UQneoWe2lr0xiRyjl1RHgo3sNA/RaepBSmxkVul2Dm5UL273bADzzIrZizOJUB7pWRMi
2MtmViUhuFXwnvDTzo5JbnVzSwV3Iye+qeDVGkAQwWpWOPnNqulLqQv5zPQi+QX6o0qKGVJC6glC
eBvjtrUGT/L1zTrf19ooF/mvSUTpWFYwZZIjNYRdp7XVdsXKdrl0uGTkKmYRbGgLLZFFZBrgMyrk
KyIubaqI3zWIl1bWaz6gyzzauY3FSDLkkzRKsSWlLq5wJzLZzqtmcJJ2wl3fG199Lu5lE1G3ib7X
usxeM6V60k1Wn0ylX0lfXjwffwa8THanRVonVY5pZfxQJdyK4zsl7HBzrDbLX94r/57aJdio5m1a
VwGmtiSTZo1y+pwUup+AlXeolWfVKMEsBX4OxWi3Bl7QziCpK2O9tIUUWSNQ/0AGHCflb5dTqUiK
qdyAPi4cJ7U65VmXXq8v7qX9c25i4Tl52WVzRyP3ZwEqwnEYyf11C98pbuFlFNWUFaYR8MIt1ejR
dtMqUTqAZv81vW2e60f6QSuLVFbg5C8cie4hs7PSat/x6kzRqx+t3HAXZ/GP/WUa2MgRl0XSGIOt
/3GqX4JysNLgH+2Ws1EuM7EV77RUMAX930VwgAiUXY24JSSr4gn+kztR8YzSQYzXvbSW5VsboPL3
NmnjDsgxpKr8SS5OWYmdUqvNvja79+sruWZnsR37vJDqOFe5n+ufQ6t5WvtDw/PxHxg5i0cWGe0O
1U+lYlitqNKsSb5N6IBY9eO6ke8KU/OePLMyD/UsYJgKM5Bz1qW/ixP6jAM98afQb5xoo2xS37Dz
m7Vt+DuSWrpRRUMxUlWpKVNtUecBmD+rcpD9/SZ6Y94s8xgc+h/5A99wN/NrN9sarxqYkPMbSbOL
fbhK6vkba/PtE3QVvOKqoswJ6L+HLethzMJ0RJwEjBheR5AslR/Mk2IjFetkdvNW7+G4cQ+3Vuua
u/HYbdcJjn6XfL99hYGysAZ6eMRSi32UaUo8p8fwFQ6YOpC0gaRRvWE3czvA8PD/QI1dqiIoZwYX
Tk4hVRnUQnCfPQQ++5yHK4NgTwcwLt+37mQnkKz/LXXs/IN9pqIcDNenarKx9OCtWbV6qxU6OKMC
P/pEYhqt6ft207qS3z43Xz0gIv5aI/wln35udDHcZhCDaupIbHfde1zleG1Ia+OaXcpyCRG/UXmu
dRNlyTMhjcCqEYKAG0o7qK83d3hQAp062fGbsmk212dxji++GUNBRqb6XMhf0pRHrDXzRAGSsdFq
qGEPyPzESGIkyhDhWaj7XOnfaM6PYZ3XK+HV9z5HOAr1zPZiLqlZsTIJzNlR6P7MEE3tYpc8KnYO
ZREJfUbjL9VOd4ojvA4aVWutsZdcLmpFaF+YvQagFH8f2LiPq4pCTsjnRrIbs2mj6yVq4XTF6c6/
5tsMn5lZhMUALmSQTwrR8tF2lZUalVUgspGS0dJG2eFlumJvbViLiFKGFmMClAu6P7J9mDo4n/YU
qStr9x2xN6/dn1EtSV7Al8x1LYsyX7mrD8OuhwLMtn5A+tBJP1A4lIUlnFlBYY055OJ+PbO7uMKQ
92tN0WE2kfjdyBt9i/ySU/trx2J1fIt7P6zHjmQszn5fYpOTOkj467ela7oN3k+tT5z6Rkrc/u36
cfwOwv09r7qBmwzPR2i3LzalFnCSU5xHcdc6gd/5LUHu2coOso3ry0fd67rBi7vTJKoMH0pNOJ2/
7Wl8bPq0lXQPiLdN1IDCtdQqV48jcDz1KGyobHi6bvGiBz2zuJjZkmTAGevgasiiLfK7Vp2FKx70
O83APImmyqgOchmGcvDfgwJ91Bg1gw6nxvgmoPVNqMoNGiWBJaAD2GBlgi2qa9ix6kzHYT7mAypd
IlMfO6nBKyT2OrO1B3SOopnUEQVe7In8NUp4voMqwOUm4uug/SzbBvkjoh4KNAaLUl8LpC7PFIOG
hEoUXWYLB9W0EYvHMUj9aMs/pkMKqlN0uR/E5+AQh3vpzRoi4OJzQjX/WFz4qjGKR1ByJhmunuBO
e9BuZ2IP42fqtJse+C7zab5dRxclJLJZa569mDE5N75YNSUMAxLXGC7xUyiv6r/wMHNjn73LO0hc
29Fu7QK4GCydWVyyCFCBDKjaGbqn38wMgrJhzSjWGcmmPTcP6yyaF13zn+ldkgiMk5Z3msCFJ/He
kshHpd33/fb68brsQc6MLM9XVbYa7TCNYoe8/kO7GW3hzeTy3MlteY2rZPZH3263M2sLf8VpULZK
Dz85Q1MBi9kj04ymIbf9FViKY0yOscKu+jsJsbRI0dGGY8F0qi2Ra7yKi4A22KMpboDyFEC3h/nF
bbRT12by0tjOLel/u5EuI1FdSt0slSt72qF5Gl8M8AwTLweoEsnkNTD6/PuujWxx3uMoSHLZxJ1q
plNlBzJ7qNpxX+rlYzLGP69vk0u+5Xxsi5MuRNTGCBQyv6LCL8IAFR755rqJ3w0j18azONB1k0lc
NbA3hjA5pRWqqoqcblPaumUdtZYxqD9NUt/GYdu6fQoqPB46UD/5EY/KBo1oTmjoNUqdDf4xFpuy
Q4U47+XKYgFv19Z6vueufOsykQGxbz0fK5wanhsdziYD4APl+3CK912keZKU7lEmD+H/05+TET3X
1bhylC45h7MVWSY5eJ8CNlBjt6X964RyXEVz2xzW+IsuBjaaSnWIwSPdbizbt6daDishsPCzHlNz
7IC8gNsbLRBceBNijOyUP1Fkj0Z7lUXy0gjPTS/3XKNLKaSnEAmnyg4YLQAq+AQ4AdWOssYfOkK8
auglAHaU0KJq8RqauSsJ9iKLdrQoQNBOkZTDSgR00aGcf9Zim9IEqSVGfjuUdpt7/SbeGha812bV
dV06dH8soXv0b4diJEYnGNgfgZsGsld2tH1hcxv6Jsh0eoUXVVZ5sxYwr9lcBHip3gW8A6W434R3
HentnK0RAF1yW+ejWlw4XRZKlaFhVIJCySsjW4CPdpXcu6E0rDn/tdEsrhsRQgae09+7F29+u7tB
jSjBHdBDwSy0O1RIR3vtLXDRpq7hpgFaGoSFi/1h8LDQpAQ25bGyTQB7pXwFpnxxBv9YWObdWdGb
WtnDAoleJW3yDJM7Y5fa0bC57pIvDUUH26KsIKCk8vK1b+RADwQsxVIBNMe0D7X8z2noEHufm5g/
4Sz7R1p0cgUZHhTCH4SNjQB94PBGBbxpG92DweumWEHoX5q8c4Oz1zkz2BdiULhsMq/k9zRL0YmT
+VKdHKRkDd39vYsQY2MooMmmSQHCXfrODjIViimgnDkTyQO85yN3sKUe4JDrtGSXnOW5rYWzTOjY
RDTSmSfKfTRM/piCNVBdg+TOe3d57Z1bWeztikkGl3uMKCmAmDE1N0neQuNZiQpLD6hNSWppcuZd
34Xzp//fRpFN+3vFopgb+ZRkECAdtEPe7isGpkIGVfkk9gaZbSikya9bvBjp/xmnuqTEAAF6kgZF
jzCVkL2a6W7QtW41yQDYFi8ibX4YkiE9qhIf7HCEIxnwIB4iDYg/Klb268VH1vm3LPwlD2paVLyc
dxEY8BQI2Wk/xn2wZagMg+bWQ7zuKBb3mh85Yp21mVib/IUH7Ws9qXsJLqB2so8eWMCPOV1ubFVi
hU/SOzgTgeb9AogPOiIWvV9Zh3ls15Z+4R3GJKn1nGHpQVJ5Pzraht8Em2yLXJG/fvX9JsG+Zm3h
GogJbYmkp7qX1NoxKZp7SlMGIdjsGawKhVNBllFuu8dqQqFcCsV7zNQOGJnxdUb9Iyj+VWrpi07i
l2JUYmeSQUisBRZp6XALlOZdo/QbQzN3qhn4BBR7uBsAJqucJK7e9Sl9NPoEoMIsM2016EurSfRj
C33E61M6z9i3McqqAo1LFPy/JfzDxqyDIIQGQNWgSBy2oAEX3dN1G7+R7NeMLJYt7JCqDoNizgsQ
e9gZdnLorNoxfOpWtgR6D/CI+RIUNeY8AdAGXr6hFr/NQTfSbcSerwE5Lkax7GzUi5WlXM/7ZsQZ
ov7wXB6iW2qLyeLIGmtu/BgiWfHYndAD8A/uTybriAdxx6EsvwimwpTmLAbWygfG+1iS0h4lxb0+
15fWE70RKPTP6b9vCcAujKU25yr8z2hsi0mrrKLkb9dtzLOzXE4D9NS4zRjRjG/VMrQpyMkEH1AR
dix5s03NPAQWFqzb1w1dzOkYOqUMf1GqLItieV50Uwftebw2iB1u4OpAeeHEtm5NbnMqnzJvbYku
m2QGAD46cjtAQvx9uyjA+GfpAHadHtzZwAlXpVfotv5WoiyUeUV20wNQ/bLmVy9dpEg1/tvq4rqW
wA6hp1nCkZeedWbbzUx/WaMGeH1CL67cmZnFfW0WU0fNLEh82iMsMHEAI2Q5u3gtzr7kp/8Mhy2v
6CxT44GOmu7loWv44GBDBTMe/d6ekx9Ka62t2sVdb2iod2lIfaMY8/eiZXXXpCUTKCew3JFHw9GL
FaTNmoWFC+MFnnnTUDNP4f2HiVQvaFGc64tz0YQpm7qioSApL+FlqorUXotQFWJG+k3Zdl7cVc/X
TVwMHow/NpawMlF3U1Y0cPdq5RiufsNOwgWN4q7fTPt6E25ReOl35XNg/X9Krhd335nxhfszNVDd
11XEPOQxj70wEL+gJEHFP4gPz8c4b86ziD5so0ZtQjazZR8JlMbCaMNq3QLNviHAKMWyFa9+8eye
DWux+WoEY2Gqy5nfd/s6FTVYIIa3nlWPE7oQ29RTsRlF34crnv5ipvZ8nIstCVwJ2qwkEGukh8Gd
nFmzOXySfWQzPX6KVrJxa2s3//+zSVWDXBm6QaA5QdVsfTI+VdEehpSvOCh5dq/f7pazyZyfa2d2
6oEWqkmjGYAwNzDOPr8CyxE7fmZbtPr6Gkgj49NaKn/+rdesLpx+MZFM1VNMJZA5oWWS6hGwOitN
f6ITb+VOW5vIhadPy6TsoxG7hSsIW4vxkKPN1dSN/3JTLjy9yrMBVOcw878XCgAHXrRZv1BWlmtZ
AkEXSAokCVQr6wQMMoDAj43YBo1+15TGNkKy9br/WlmnZQVEzvJEr8GC4gUB/8Wm8iZMe49XxS6O
lJUJXDteSxplPcsMIOzhKlsv/gg3fDfXkjqUzjIUQtYusIsvzLPDbCydCBg6ErXHes2Nu6oDlgBP
uUXrkT2HAdrtWqlu5a5ZEiEXXSJqEcAVowsQrY3d3aBl99fXamWjL/mPhVz0uaFNiBLzILV7A1U/
KE0e9Tz4b1dq4TMoG8MkCGffdEN3Jgrs+7Fw0F0IxncW7daJQNY2/cJbDPHAA4XGzBty+Z21wQkR
rIXGhQMtok0e/Zf32VJbd1ISBe8GxAWsGf0ol36kXXTM29iSiwjtYJ3bRlFvX1+81d2/8B8QYstl
OmH1xC7wUUndocfBKbYzj1LorKWA13b/kvm4lMckSJV5RlFVoPMT0IHaEEqpitf6pmOuPHpnH/vd
3WuqiZARz94ldCc14nx+bOhe1tEfXDb8BB2h0lRwy0zE1gQKdQr44/UZveS6EJ7OmRugs5AE/Pti
6wupJUkD11XL1IPurTVJkGQjz2wQ7nVL8qXhnZtaBECGJIpE0uG5Glff1YkV3MTHGYMygxrHe3qK
D8ZpzhGJjfy2Ynr+1cuZPTe9cGO8KHpQq8+32/PgQsvYl4+jbVgYtb1+Di9CRc+tLSKgLOC50MvJ
AGxT9kLiosH3WW2c1DOccZcfO+N+vEHL7trZuHT+z80uYqEs0iSRgckMObDml/yaoPTvxK7hkIfg
IYDQROsKx9jUN2uvt4tpCxMq29i5mjlzBvy9h0TcxCKvFKivgzYQKA53zpXo6JGGZq98D5KguU6f
nVKbfV1f14sjPjO88LDC1KZ8KInuNcSAy7nReY9SRojG9i8pf7lu66LrOR/lwr0Gcqg0wyyKOA77
WZo0dEFD8KsV7sy7Eq9KXFy6p87NzafpLOLkdEzzUOcM7dt8tCJ9eMz5pLlEK9cyt2uzuPCpA1U5
iwfZAFfVBCFZ+TF9HfFv0Ht7kksVe37z5yWI5dc2zqXb/myIy1dfanY66HkIMrVj8Q6h1K02qmtO
Z83Gwr8R0FlQXmCLzKmawA/3mdtvWiuCTFxrx05wv3oML/qaP5uSLdycAiGkgGQ4DcHo5lvqRg84
gqextgTmcX0SV/bJElqXNm3GlQCZNZHsKpAdcXQPpNXKzXTxgX6+VAuXNsWSqdYSAjN2yh/zW3HU
9iZ/nH5wv3IYsIp9uEWeFiUjZcMf2Hb1Jp6X6ZsDP5vUhYvBOedRh8Y0D+rc5Zbc/FtdxgAO+588
u84Hu3ArISdykk3QtTJ4ZKkCVD3Sp0Rupn6tFevyTXE2rIVPEYZcpEGCGKp1epBLNzYp7Opp3FSO
DqRp7laKKzZrLW0XdwzSUegsIEz5RqRuRqTlpoGoponxfjC4LbrkFiqwa3tmLnh9W7MzO4uDkFRD
1bcpwhmw0P+CL3NNZfQHNP1HJHuIAeLVZPS40cwNTcNZcdYX98uZ7cWFPxgmQd98N/u0/5R/76L7
PDO1OBrq2HcsRB3DEwUozjrNEgoK9syj0btoV94Ua0u3PAZjrhRxxHTPGEIv1CKH5wHoG2P/+vTN
Hv/byhkySsGGRtGCsNiWQVoLPVcT5kUGeZTa8TUzqY/4yUZi/52pjd+nkS9Va6/Ni6M7M7u48ipS
s6aMsDFV9HhVgVNPQNzpL9fHpmhrZhb3nWF0A4GAJwBpZvWMeogXTqayTyF/tmWTOMRR3bjjWDNf
p/0vLekPeV1/1PX0OdLsnurVl16hCYOOZBdK7E5i6X1DosAGqu2ZTV1rqRWa3EX+YyDGpuP5hg+g
3A8CI3YVs/eawRzsTKST3RYG3yojyW2jlATqdgjw+yrrXBPZb72MiFWO7TYJQBAK7LSfZuYnTTu/
C9DDOBKqgTXHIA6AKoldq+GBmCK1x3bykSB4HtKsdHsOHg04zmA75qHDhnJPSfSlTo1VphUKdx+6
9ByCjKfqKtAZvHEmbRMFJAmDpWRASyV+3aoWEfJrxFRuVYpe2qRn75NBHa4YX0J7CAu6n1Lkz+Wt
DoyEPVJRuUGh2qBRfe7LaIu25GORValFy5uie1BLvqnr2M7Rh6EFt8qUDJaaZY5Cf45JfaLBSePa
Z1A+KZGPSNYS5NbMXlOhbs162BV142fgA877GlSQrLby9CHl+1rXD1Vo3DUS9U36VA+xCZ4VDvaX
qrVTBvKkUt0UpQEdqYesgXRAwU4E7kgEP4wQxCGKsKpIuGn/GJeF1YONhY29PT+7hlZ3NQnURGLa
RJHYx2zwYgYNNzlxgqm0UXoHj0Dl0Kh3DBPsTzj9ZsFBg5CFFur/uRWlLUh3fumFdqvKgB83xkvK
NItG9FGL6W3ckh+DLHsiRwG3+IjqyNP4PdGjfc75SQHsJ6RgiEjBKYeOVS1hL2IItjRrn3pFestQ
qe3pdDRbvEj7zBojsqVm4ZbK60Bf4xofrSngsxJuElVOq0cWGcixT9QtRHD2Ua6C/tFwBEL2rP2a
8s4yQASVJM02AQeQDoNGLVnZ1NqoPeFHhSV3oY1ehf2YcTBRgMUJsmsFH0HC0UK1ULMGHWxVXQQm
RLx2INpZi3gbasNNazSPaVNskyY9CK3fRWG67fXkVRqKd6PJH2gwvSJZ4bAu8MtW3RcSe9ey05Dq
+MrOTYv4pSmkD60Uu/+h7cua47aZrn8Rq7iByy23WTTaLcn2DcuyHe4E9+3XvwejPNEIwwxs5/tS
ldw45R4CjUaj+/Q5+UAeiGS8pGm4TSCcOUGv0xowKgFtUgcPr8+lHn8vsR9Jsty0pbqJ7fxxzqpq
K6XS7DQdvUoNePNM7GGnTZUmeIWtBxfdBKaGMSTIXITOxqUi4CkzA0pvlvE5o7eheX85gq2mtLYC
VgETNHcW/2TXB0gfaxP0lZv82zy8ULsXfMPqjXZigLu481CTQeyPWybv6KGJ0qdylqAo1OZe2mrE
acLp9fIXrRZa7BOL3HUNR07zKC6AdgJqEERpG9ASpYHt4+0YLz4InfKt+mLuLlsVrSN3cQP7ppY2
aEawVeCCq65o8fmygfWs+eSzOGdI5nysaZqWG5rpAOeEAMbkc7xvxgKAnKHpXAOkbo1h4eFqvox9
ue3aOpDSCmwuU9htcgBK9UK3D3Ge30GH4AfIcu/KDsfBufxDV5325HdyCW9ngKdUZ2lFXd2V8/fe
fOhFjcr1VNcmMngAgTg8wxu2k221tgQbRHFYX6jd6F/I1tq1XvKJFfByf76SPl3+rtU85t0mj0BM
5U6yxxqTELiqMVb11r4WTxuuNecBe1VAVYzGPOPzRT518lancWZL0yy9dTUg1fqk4968HXwDHS/T
677k10IIwsoZRa0HJI3gubUxqcqdmEWLQ8MuQXFpPoIrFU/1Xvo5pC4bqGRTNG21l69yd8Q1pLgi
VMDKwflgmzs4SZLlsqUgxR3DFzUGWVv8eHnf1motHyxwC9oOdgbioqYEEEb+i8lvJn71suwXf34U
YxLXAJAfrHHuPytpN9Aa1hoV7HP6QYk1z0hBPdTuwdkQNIvs6BgjTbrWIYnhCb5VtJpcsh1D9XMC
qrNEWZRKfn2jOKknYSPbg4Ke7WdUzgJR5GMf9DG/ByQfRNeAJYB+WuP91QYlWzQr8NexDXtfU4ZX
c24hN9lmXtE2ny5/IMvaz4wRDTrsCE82ioQfD4edz1YHRBDa60l8FS+gBW21anZMHeMZ+lAGdYu3
0qz8vGx1xYXwjeCKIaZhgAeWV+JI1RyjdBZiL1PieNMqNxzL0dxfUeI438OPxrgbc9HTqcu0rNyU
2ZOiaI5GReTIq1tmIMZowP8YEJf/uIphbORprw0WgB5FvU8SzCBVqay4GK4B4Z6I0/r8QgAKDPS5
aEQY4Inhm2RtToqW0hJiARV1q2Rw24pglsbwL2/S2rIpOgrGJoSZTIXfo6po20KVmBn6utSPYWW4
lw2segGGwEFSiqYK3rLcss2NEjaJ1diBvAETYRughRkoN0wtyGxBVyQ6WKsfhI/RdQvz1zJfCbfa
gsrUgGSYQmVfnidH1jPBXb3mCApYXCwcGYPNeH90hMSkUSqjZhTYE1Q3SiPQZgx50uu5XgLB4rG/
ij+5p6bY155ca4Y8ZqkBsfqAqC7jxDcmp4UMbueUymbx+1sx78L5hQ2/A3oPYEQCzbMzJCJ6UY2t
4dC+zUEnmzEwAtCcbwRfJrLDnddYn+moDUl5BPCBJe7auhvvuiv7yXZBVnhonMq1boor67p+WR4v
214h9fj4jdwGtmrRkZHCNoPbZ1cUAb92uys2iUpuysdhCwJJsjECFemQvKWYBPm6CIayVjo2+A2Y
dAdpmA0GaL7AQ1UN1Kd9DqHpQN9r0KOpXspteJehmZp9Kv3klr7I98LJw/OiHLNqaqpumAqKj9yt
PoytVUstjvtbOxWYydtuX+9oEAUiW0cI5pnvnthix+jEdwtqQhQ4h63ZzXfSNruZv7GL1dAc022u
8G/lg0SZbOZDvLe9fm8f6ldpV78CBSj0NuZNl34Ld8NXKmBY0PRiOz6xKu+GtZGHPToQm8izP132
r/WQd/LlXBWtUcNx0sD8eVxlpgOHRtWmhZYEhTRAvf2P1rgAq2iy2S0LrDFgFJNHlCKng04HQ6Xm
14YIwbkWklTZtHWZcXvgKv24rVVOQUGr12B2fxwOLFdiiWHuZLvsBxYTyfYffN6pPS4EptNgTjo5
fp7pLF7sRl8xs4fRXIDAr8nusrW10K5CEASMV4aqWjztlRYNtQapZTtIOxVUtRWIMBOIzneWqy+C
4vzaBX9iih8MDQ2pN5OSoMdXDK7UfErMAayyr//pe/jZT9PI6hFFaitos8dWvcbwEfihMxQROsFN
JfoaLpwTFIeMOsFLHqK3Hq57Z1k+QZ/qD7KV0zXjfE+W8OSS08oMojjbFxQ3O0A1wvbhWpA8tcJ5
XGd2A5ms43NACQwEi+EFIqA4vPE9EVwDq/6mYexL1TScJj45AhZOly29KzcgpAvCJaFepE6hB7YE
vBxHZRKs39pDQAXJCUACBpiN+LpVukBUo20UO+gsw00Litw1mOh1A/6Jtpgdo/qT2HRqkHMLiJZj
NJSQN4Ep2c+94QWUci7Z00DaqQ+XnX3lFamj3vn+eZx7EFsh4KkG3Cta9G9KC6paCsaznPax3/eJ
C3LsK5ScXuZSus+rat/opkhTiLkGf8+c/gLOdYxQXsCtnknBQHwVlMwR0QRw27W8SbVl9iSwDMyK
sIN4cqsqM5HHJR1wqwJ+RbbDtg/MfbcRzlSL7HC3dyuboZZmsGMAbXU3utJttsVA7BfrgK6GH+0M
B1IQvaf48ta8m0U7ubqOJ1/J3dcyqJdlyejLTfWdSTKBbOxJ9+lGerZsPByoF/uzCH67AjCG95zY
5G7togYNXNLhi1t/CRS02btduwk9/dPgK34BbXpQ82xCXwS4XCnLfbTL3d8ojJMOl8Hb/c1m5kwM
qUP2Cr0+TK9FXu9GniQI14L15S+fGEC0QU1CM5iK5C+1RdNABVxCcBxXM4X3BeUvH3AUt+GE2mrQ
BQNIPDQPBXNggTd0Rz1csWL8FfOKs9N3YpCLNlZKetCq2maQaHszuWlS0yvRKxqH0i3RBxF8nuCE
8FUVPddpXuSQ82PK1Aw5MCGpLXx6nbl4re/0rbnroaSXBWwLL9temZv74DOEizNKSwc1b+CrOVQe
KjfdxQf7MH2ON/pXepXcmEH5aN+0AaQSUM3/BKStRzag2bkHZXt9YARaSSAEiLDVvbT6XGSaNbu1
23BEhovzowKBhgkfwG5sEPWWG5F82kq/gq0Ao2Oy0IbR+DRUGfo8N5vWDjDsKoEJOYfScge+bsy6
yh40nMRakf9yUDGjRyzQuhk8xrxLyZCpUUxREgV7nqu9Rk/pbezJGtJRhmQEddF0EGYj68v6bpVz
6plWNsYksdVMcb19KINso+PVBMy+KwtZ+1bq6GxZ361xV2i8hGjxRgsc63N5AB37Aq3UyLddgKfo
ZznogEETZfhrsQiz2phLtGRLlfmcO1fnXDUB84VMhuyayre4FU51rkUi5FdM0BB0ZISvckHEos2I
bVt/65e+C0g3R1Vg0RetJiKn9rg9a+rCiLPoH+3JZD/fFWiwDBsxb53QFrdjI/AKckGjN53L+WbZ
znesuDb+gjT2cZ34I376XVzY0cYJPds5DoMMs9wWwh6Qnmjsu2DKV64kv0PrYyog2OHQT4UnefLD
8FMc5Vfof5D9nOwmF2i6cZkVOS7TTfIc30Ft71HbakGMhy+mdr+gNPasBqqT30N7CMOn4grZ+fMe
D8MTUWGNSxTMKKlAbAeFWmn7rvZpgNkF2qJCtc/zQMdZ49IDUgxkqWvIfaa204EJq/BVywcT1tPi
YmRcxYEUEqadHZePJnkOxkIjUHXpUUNl/FQtgCVuGiQbWt6C7wv5npXcii6PsxjAWWRPspOsdiBQ
PiEWljSpAAwYd3olFMA7i6OcCe5Mdpo22GaKdfwj9VmRNe5UFvGS5VZTo0Z84iNvMeAXfOTsGcl9
G3cupSlu1KSwGfeSDFr+1umrAHJHSnmkTKO7+kfRuaT3Ujz9BVneeZmPs82dxjCr086EzsqmMNr5
BV2RdNezSdhJ+rFkMiCUChAwltndjjF9GiHH5NC0vrbs8lOhja3T5X0Y5Nqwg8TjnUmJ4WEWE5Ck
RjJcezagbzbfF50FSqeFFo5exg96L+xUnb34uW/gHjsT+JXbtMJuNUG5CyW8N8A0cKXtVeJ34tK3
yDe4x02ogulbYeLqf+SJq76B1p+GTAndOH5sfRh7JdflJEJ5UAly+3sZgA5oR3fzsAcT0OJqyFEr
6K5tRGFk9UyfGObCpFIDWZuOlR1YGfWhd+vUuoDbnP0NH64jtm0nFrjQWFkthHHiNAIM57Yc911e
3M/KslH6bVjfRq0Ipb8aFv8xdza7XnYYRepVFDPYJJ7hAkwIYcVt72mu5qcoYYPj9HKaf56NffhA
NGU+hsVKndrIUrCE/bxjFXvJQUVScegmcYvlzt4s15BU8ARGLzsMFEM/Go1nCEzZUiNBXATvNjba
AZ5xScajZnEjOAvY47yqP6hbYc1h9RieLDAXNKVIMcexQ6uQNYzJAcJsNyxk/kq7+OypyK0sFzGb
cNEXe9aKzZKWD6mKrauT9rmy6vpGmrRHqxuSSLSbq+f+5PO4SEnzbugbbf1OEGuSi7yVj2lxU3cA
pUabGkqCm2SrqgGbl1kGj7EBzR1If0V3weUTD0TBR88hY9JCjasMg86EKhpIDc1JRCt8BAz9+5k3
ee0UKlXRNGQFpI+I/mOiYMyMNd+Qpme5UfdT221UIz8kRp+6UArs3MtnQ/SBXMApDTnrZgoHhd6V
E0HVMAbz72UT69nlu5fwiCk77zt7yWCD3Q7ksGzfmuVvLxXRIMJZDePjMTg+Lk7yrlFe+p4YIY4B
6Hhj3HVUchOy7TFD2lPqRMr3mRaiACNYxeMKnBg1ZYh1W2ocIVth9fXca+eNtau9CfJBwGkPT5JX
vF5eVcFx56sFgHCO9UglMDQPs2tB2CefwWnE5ONszFb1/eayOeEmsiU4+URjVpIuL7GJSIb6B4Jx
RwsErwR8dS5GE8RvaEHMPpYuTuyFTWGq8QSYekbBHJ1+aiwTIrelU7WyaPcEceXY2D4xFQ+VahTR
MUgPnuoqKi7CEHWev58jf/reOjkRXFjJwrCfwxIXEkTk9oV6XQZpYBzYI5e2152Qi2n9xXVij0tc
yqSfZIUgThNn8Fj7tjOuLU8ZvGzHsEvydum/CPxFcPMdYawni5qVkoIRHJj8/ZtP5JvH5/WJrQqE
4DJFVSmALqKx7++nbUP3posGF6NVFr/XzysUH4MMX33Ju9QuOruVgnZvbRgOTLlR9iyeiV9CgnN+
RH6cfBtmSkgzSSiWATEI6J6UER/pjE9rOmIQIFedaVJEaSG7ti/cSCqXtWR5Qo26h83SmPZa2/2U
Dfu+GJWnUMqnGzSfINRb5M+y1T+py/CqkPFAlGTXKoXXK+RlsCWBN4l+EBd8pPp/G1xEn/ViF9e1
oy+p/99clmfgkmNSVbl8zGb0fXb1v2Rt2EjCGojgllK5VCaDGGVXpzU9Upa8gYgVHzS6gk+6/JxA
DfRj0MY7VSviaoSfDpk/Z1c6CBsz+2dcIN3FwEw07QRLKPouLtBA1TnRmhCNl7Ku+5817UBpoAGd
maWAZs9D6xoq5EH7egAyQEUxtuoa6k61qaK7bl8tBDyHA70aIHKNySQLPEZaILcZiI8TWxGlJYII
xWvSD2nSWWWNqGFvf3e7Rc8ejePxLMJYnbIBDy15bztQ/V1A9ToA0xJn2xGvreUaqqjab+NaPkYp
jXtrdUpH51rSAXw7QJY5T5xoq22hlfPV0Fxp07A6myCbFFzaGnsvnASrbDHN2rLHdFNU81OG0Xaf
Ll3vtLn5LbQyVZSTCC7uM9iiZJh5PB/vmP8/F/eRRvPkA7VekpRF/zuVHW9A1+QZByYYZWzFhXDB
YdJYVDwxlsyQVLQmOKg5gGv9LmkOKlheoqDP7oqhdrVODgTH92y69ugxBDUVm0kp8lBTw5TtMazA
z/lWx4nwXDU3v1QDZp5wfsW8W+ICoKybzQDcDnsTsBtUcWJvvqPHhRTfoevXx7sxLgx2tJnL0qTQ
+cF8HRTRXSVuXFrFAu//lzTr3Q4X/eZ5pNTWUGWOD9XODl7/99JJnQl3iOils37Y3q0x9zlxjxTc
qso8oMI8hPuk+L6En9v2eqKiqZD1t80/ZnhChX6qpDFuKLrbfexp0KxPGwFu7F/yt3cTXKBaUlRM
s0HB/uCB+LunSuAMPJUCaVEb6YsmDIrQD6FlI01/NdkkeFOIFo3LoHq9z0elR98eBAOu0sRoIrUC
lsZ/uVPeV41LikqlHFWTlXhZiTzZyqB1RzVET/AsGz2kitt4r4jo14VbxcWkMa66BJLQ710A6r6V
tIaNmPRGtFVckEhmNWrrDl+oYazNarZqcT+FPy7HPNFOcbFBhVSRNVpwb3MKMC3n5O3PywaE+8RF
BRQjxqSvEBXq3AOX87Y1jyqHanlgHKGqF/VX4pAn3CguOsSo9iWdfux4jX52VbuFKwPiFDrVvtyI
wDciazw33oxR6QkcdYDhgXWCQQkm9BIBjGFPsGgMhHXV9Zv/H9/ngQuNpFVhluMeDidHutL38jWb
b1o2AIfYGwu4BWENWWSRS23IFEH2JUaLg21hRpxkj6GFeafjzR6y23+v6AIkpcAzeZq8qtL7CooK
CSbIYrdprjL9L4FnCi5hi4sgswap2LDEdT/U3owum33FKFBQFsAaIp8RFVPPm+0f04uzCaCYdpbU
HyOWZfv6ftoxNqCF+hFQGTgW0b4EGTCIKCqPsV+2t7EvehGJ7miLiynWkNMpY83n+X4JCnWjYHiH
iWLI5pbxLIuzOG09jXv3VS7C6JNRQosFxR6QtX4r5OmHMkD8b2xz37SBJx6TQnFRSCce0Y3PVjXv
pFLx+mTsMXquTs4MfRC0rMcGgogjSHE0SHdAXeFzVdSTkynptjPN7Vg2n2t92S2z/Dlt2+1QJW4y
k/lJTsp7s6gyz4olp59l4uSZ1V8pLXmlo+W3OmMm0NMXkAsRn/SYoaNjK2hqCdeci4DaItHJMhAd
jGuWpyfzlu07uWYFtngG2Y7I09iSXsgueRByPU1FDek5VLWjT7kMkYIZXANx5ckgppDy356e+ujW
PKMf2LWXQmLBry32dlT6ZgtahRpEBNv/dl5tLk+qRr20p6PvGjivqvsW9SIFZIUW+GJFlEWiqG5z
MS8NZTD7j7gb2eTUILlQAAfFXcuMuZI3ihJa0U3Ja66oi11kOYsP9ha4KYdlgg+Rwx5YDGkkzi9E
jmlzATC1rEIbGlySOlTtmGMeK78RkLFMu8D9hVakIKjbXP5kmcUQdhmWNK/R/2TQBslyMLQUJG5K
j/3PX0C/iIxyMW/q9VkyNHDxM8Ddsfw73EHG4prtJdpmqW97sVBcT3Bh8l16MEOCPiM8JiCQhLP/
htxI09+Qm1YXQm6E/srFmcwciGQvR//R9+QAXU6HJae/CIkT3J42l2HlGuL5xJ7nf1p1vryi0JH4
+OCj2ixDgfjordMxjLLJKP9vb2WwKVHSczmMKnyzHmw0S6OXAP0Zk+51ZDeqj2V63c2vNFyc/xTb
FL5Hr7eY5BgT7B3rF7Di6xvo79eahIKDD3mHj0uZ5zGNhgzW2I0kOTj4uJHcf5ZSnPuwI/bvN5Ii
c5GmL6euhPYjOjAy9eR8k5e2mzRPsSlCWIgMcQEmUfLF6tUOmg4FsnCjc0jXu6EMWJL+8h+3jAsr
ZmOFliThmzCGtS9mcBHrHQQrzI0Gtqlf4CI+hyt/uGih+fFx16qJQJWrRO5WmjL4lWTi9rqxVwvT
zTPFz1orsLpuVxfFI6QQb9Qx9yNl+jQn9qeirJ9ia142l5fg8gNVOWvd13XdxDLYZxNNd9IQ4HgJ
/AOGYEBG6K1cpJlnEs1JgktDxTWFm1EGR/HfS136PdmJn4/niNSPS8337JNYoqOcagyjTZ+BigXK
DtzgDxAIgYhNcqC7cJcc6gPIJ70E6gqXl1VdvbB0FRrLUHU/H9lO9DBOF7AYBmODNk+qkzt7QhfA
jMw7te+7bV8aDegDDNTSi252xiZ56Jrue9Pbk1vKdvFYzqNfJ8TPrWGvxv1NZaGC0Bj2U2PX98MS
PbW15Td6UjtZNPxRKDv59VzapGTxBIlMbNf/u1B2Yo0LZahmRQkdlBQwkbpgivT2thuaQCka1zSk
qyI1ntUQQxWYfq29CkqZiU4rB/qKhaMURJTqr16KJ7+Gi3Nhb8tdz9q+KyhRMSJI5CdcsJNaUjQt
w6Sylb6ddm+3BiPkoMFeXHE9H6hip+Lk67iIF4aJkegqyg721tqAv+Cp+v7GaqtsLS+f3WwnMxyS
+Po457nmLHOhzwL72BtiAE91fR8+69fGhmVyrMXiQo/OmS2Mw4ClJ8Ikmeg5tZ6Yn3w3l1i1mLiV
NBXrDHjgz5mlre2nEg9n4g+Mqpgk12Lo1Xo2d2KUi3oVBMmyQoHRfs/SHeTJDJbRwN44uGKajfWQ
926PD3lppxSy1SGfMxvbG5PPVVQ58wTA8TK70biA8+6lNlIHcGCfmDdqg0TomdDn0NwP1a1dPGdy
5uBHgwdRcMusww1Ofhn37mPC7Rpp8Mv+AEvB/q6zROXEFhe82njph5qBYVgtXjssV//rb/3C80tk
iwtduYKCw5QgzIfXjNQYgx637KnXuGCg8i5fKSJvOrr4Sbek1ivFICG8SevccocCC7iYJD+/Qn/L
J8aLOFiwE3lpIbnYRGLwccYsoZXlfTZFfqj2G7nZD8lXORHcl0IH4eISiUF0mA4yZrp/v5Ut2jQu
Ek1xprfqG+bzd9vmq7nsiS9yYSdLBj0H6RvI/ZW90aJ/XZcgCnyMIlHfWriAfKyJsrAsGAzyD06Y
4Irk0UqyUYc6LVAPbP1mh6gGsQIvmz63nuIC+7mhYCYU+L5gy3i4kl7majmwPgo70783ULV6I9sA
5itQKDMAOfuYome9Yo+LjVae1IHCtSHabqLT5F7+oDUjuqyDsErXFHA9cUcrUuhY9imoxvIpaMzK
KdPXywaYY/FnV1d0jEdrTHqAh4ZkTTySxVCiTVRdje3NUEPxc2kcub4Fl++8iBCyzLvOzIFvTwdJ
B4b9+Xc2VHn1rpr1MIhNOLkdO8ZguipUQYixNZNnPdwsRSkIiKvXHZsfVKGeaJ4zJ8ydSkGLqkOM
EmDqxUuc+Wae/M4z9uZWcUA72N1UPmtuJFPw9AvXO9uks4+2oRECvnBQmxqcpyyYTK8gcEc3eTo4
Rr7XQW82gq2YzJmHNXJasOINoS/Vf/UUIG/gf4rpwZyu00koIrLmT6CG0m3QD0Dikd/ufpmhFZiS
CGisLIHARY6JVPu66e8Yc5PitwrwrXZ7e9nH1r6fgNvasAwws+g81iKSZkQ+zcAUCzmAakuz/dC4
v2xi9bvAGWurOh7L+OfjYaQkL3StNROgsa7N2HLLnApO4mpGDB+SwSAnG3BfLnDqVV5LfYzUpME8
fFo5GtoJvaNKfrJlCGHza0UCu/BaHbe65C1fLn/gsbTOOxEhIF63ICRoYvM+fmFZ1NRoIsxMD1Hz
ZKW0d7skflV7SI+Hk1keshgPc6oZ1SM44ktPT6P2UEnUNzX4Okmjcq/mIVol6LxQrQ5kEB1HknbV
9fpd2oKIuK7jrWaOj3o5PqqteduWbX6Tyv0NejQ306Jtymn8KkfJ0zCrfi5Vz9rcAM82+oldPbZl
cx1q+r6KWs1bMNTqLQVRdk3SgIpRqV6sSPpuFDLZqOUEzT67fLKzUHLDUU68UQtjp0hbrOjU+wUk
q5ykyO5iufyeK8MuN6NdMYV3YdF+oXGzLxb5S98br2QM7w29VnGKZFQiVP0aem+bxLQOhqU+tP34
AEz1bSind4U8Xo818VQNY2tmd1e36W6OpOtIi6kLxdhyly9K6NKlAa9VnGyXsoJuUJyoW2MoiVMa
0Aati3gHiNJ1DDI+Jyp7UR1AW0sADE2RofEq69B5ZQ5+krTZiIwjaBzNYEiN3iOVemOF9D6xrMhb
DPD4lqiCzBLGYpOk3Eqq/qymcxAXxJ0AdKSKfCsV6Lnn07bA+7hs8mCxWM9Lq5y8qa/DZMIBh961
k5eVh+UNPUqs0p1BnQmKYOuxz9rBKUYrdMmUpNgFlbhx1njg3AiiKKKOZMn+ZY9eHT4kWC9w/YHy
z+QvUNNIwqwDV2mQ526S7BjNRPOl8Uxn9lsmD+iFYC5xGSWr5k4b82dbs4eniYatuI22tvyguYRy
N+5yCzSRH5e/NPXGGpsx36RW+VdL6M5M0tIheuWAhPvn5Q9fLe6dGuP2GgWaCXqZEG4ZglwFKZaE
AWwkRm7uzD1o7HKwA4xXopbTahA++UIuflj6PE2zoaAsGzv2CCaWRXdCcC0Ivm0t5SOIwwZIAYCq
4++6aVDNUKXARLCRt3JwNW/allvWZSIG7hZh424Nx3dqj/2ek3OTgaQ+HwrYg5uBOSNVbUeiafsi
jROSjLGOvIaqeytZUq8BSTaESc1U9M3MOc5C88k3c87TybG1RB0cWdbKxqfG3Pg6VR8GGfmtNuSG
I5XN7Vh1BbQNpI1ZG49ypBxq1Rwf2tmSBT9n7TVGmMyxIUNdGcyd3IpMM2QKQqyITdrHrJQfjbi9
bRppk4eQJ1um74IdX7163+3xgF+7VBYr7GAvsjLjwQybco/BR9C8UagtWHIx7qKkIY4WTYkfRRXK
841dOKQxc0+tJcWT6+W2163g8s9a/1W2pSG24D98T65MFr2KOgra3MH+qqvj98hMvMsmVmtFxNZU
wwQHmAKe3I8rPdZpa6vgxcfz5m2mlFqH4idGo4LZy/3GcJVo/0ev+1OjLJKdOHyMDCRuCuvt/faf
iXlRizs1xqVVSWwvcdfAGM0obsK0v83LVJAdru2UAWYPExRfmgFt7o8f1Kd1GmsaOIXi+Ioqjzq0
NQT7xGIAfz4hbA7Bceiba4Qnzixo0U9hLb8BmsbBY+lajz0DdFDdpuofYTJO73IuHlhTWdMhBikU
rTXHaGYnyr/b9HmcYj9UfMHHrQXAU2OcE0pRPi95rCSYAiReLz000ui0oe0V87esr9xluS2V1MWz
a3vZ8Oq2nSQsnB8CKZsnpQS2tLCY9wkUpnu9ER0wtvVnG6chiEFOCuwyPPZNs4uB0sV4Y/7MXtMd
gCDfmHQwABoYaG4PyBwXl1EipXtRJXgtjBontplTnZyzgSZqkidwfcwxzI8QnQ6l+3p5VgwBJJis
vcBPDXHesiB+dvFkgA5+ttp9pTa1W/ZS6UBEC1k8FB5DqOPQiVxldveptvDsYLCnXE6/ymP4XZno
binwkM715JvcfyugDBlPsVNq+X3aFXd2WgEki/8JzDyGE9MSOZU2xW480cRbzMFw5HDeVVDXiaNp
P475LTXLylGsWXdsU9/MJPa7qP6ugq7J6zqSOctgxk5bgTa5ke3P49x/J/J0T5PlmaRwdT28QYbr
zVZtORKKCqQNCQYNl9JLxrxyJEO/HUFu6PaG/SIV03c1kkQHft01392G/fnJ1sVopxU2pjOCsf1m
LqUzp6LWMztUlxyTO3Spmdj61CNdBEHG4MW2hoZIKkMvphYcAdGncKesmTG405fI2oqsPpgtfZ3b
4eXyQV53dNPWkIuDwYl/144YEm4XkIuC9hCHuA7sLnYimfhmjfsaKkqXra1emnjk/M8cz15XVLo5
2SHMHWkRGCwIEFMMRQQ2XmCABVlXYlgQW6Xz7Xq3yRVgEhqOvTzquGKmFy3SnKYFXXShuRERDZmv
H+Z3S1zUsMM8N9DBsIKk2IbD18LeRkkI6XhQtxX202RIAv9YbZhDdhYvRkMllnWsWpz4+mLnKKex
MAUl+uybjJcTg8ab1gu0sQIdNA+xUJiZBaSz1TwxydbgxKRs95rWQlYDuNLO63YxMN7dVn80nMVv
0BAUZTyrR4AxwiNBsFG+485a1mWky9IkDFLr29KPzhyJqmKrJ+DEAnfIrG4eB5V9UB6TXWmrW4Dx
v0R6kUJoKvPsRFRKWnWSE3vs95wsYFuE4ayZkRUUpvw5xicNZbqNhriEzFn+g84gh7fs3xdLRC6H
5sg/68htWxo1GKORJvDvGvMnSW9fQirVbiuTyZlI8nlJMwoZH7LvR/KQ5tIYWCV4Bwd111Dj2WyM
0tHadPIvh4PVk3nyo7jkb8psRSUjlj6MyF2fs9rU9Jh0fQCmSFFzQOBIPHg1GWkWp50Wb6yFfC1I
eq0MkQDIvtp7O1nkM9xqUUhkGnAcSXXf7MJnJs8M8lr7UQ2qfbURdXNEn8SFm97O0s5GjyII28OC
muQgGulYzcDe94evi1CII1JiLmYg6cW1Ac4hVW83cxJ/NinqFlL3RbI7TP4I13E9xvzjrDxctajN
hpYJ/GI03c5rdpBwQ4bi2YAdBWqwXIvh8oIgwMNVqVrplVqDzTkzrmZpcsBSt5FtkMkall91tsDv
j2PPZ0GUQKgB44emdqavsqQSFMFk1Awaq9O28qh8TbQUCe7UeLqZ33RGO2xKWR6cvg1lJw+VZG+m
MgSiK61xQwncLFUIyEsdu1mS79Qyu5rtdqP1y85CCVY10wcjGu6WAqwA6dJc10l+yLpBdPsw/zr/
CqIorLkCznXu+KaFYTZzDZbY1g831s/WtXbSz9ypdwUGEIWj5Ouni0CJRNEhS4XS4cfACWxYKdfm
iNkbOmPMV6Nbg9iZY2j1Tl5w9y363lBAVkXr9rs1dKHTZPlVI9P84XLUWk9iUCxD1wa83zLflqt1
uVPiDL0AsIkCbwR2Y9vVNtUV47WI3AqlU0dUIf4Xm0SHuISuwmW4d4KUL1GGTBDynoDjQHUC+o4A
dc2p3waokNaw27j5JtYFe8yu17MtNlXVhjw51MfOyklJQuw0VoEf1a9k6XHI/wqNzeXlXI1i7yb4
ChIuvT5COdIKoGvp4oIylV7wEeueAzEjcM0a6AXw5aApliCrGZtvgra/O3e52mNn0kn/s8ZdtRlm
U7CgoCx9Q5b8FoXo+v5AfY5pJsoWX4SSoqULi6ROj3ooitc9om5doJRsbqbnIz4LjDwiX1xNYCwV
VRs0pRn9/cdzCN2hNg5N6ObWc/8DnaTJ6bo8UHtLdolFv5uSjAKfYgl6fCKrzI1O0iYtWmib2GGy
ydRqb5UvTfRDze6aaHRMml+bQs2oIwzqzPVPPpMt/YnBorZibQIfw5ErNLlarqyDtg9/ZYRxdRNR
qlUULCZo8bjAZsQluCvktthAJ63NMSI237Qb40vmpiMYv1BGVh16K+3MH5cP3rpZaO5piqWgb8rt
Y5eaemJYgNl30U1ufKXFk90LEL1rCQQaAQZiNgNvydwNkZSggE6pgYmhOn2Vp/za7psdkWO/zoet
FNefSJi9Ein8dvnLVnssJ3Z5iNsYaVlkmgxIDLTsEiqYgle72ySXDxjr9SDV9n+sXdeS5Liu/CJF
SJR/la2q9m7ci2LHyTvK6+tPsteMmqVb3Om9j7sT0ShSIAgCicxrqvchqhhuVq1f057+WBXjMENv
eFaa06DMAoqKva3GGw1AERn6jah0vvWlSErjqSolO2jSyumSIwAJzpgIBqV3N5uAVxsVM9M2+Kc8
BI2zHqxmETY7BT/NAMww3tboO9DxscruV5DJQXr58k7vnUrzl03+PV8Uad+uI2iFi0J+rHLytcin
oGQCW0N7t9Ro+Yy54L7Y3cuNSe45ryzoTIJE3QqMaXAH8z5XY9z0IqiKaGFcbq3NK1oGNTazTEzk
GXKYAy/rTN0aGpXsGyZ0prqcHC7v5u57Huw1EBdkb12oeb31EyPJNBk6wBEe1+Z0ZZ3WY+FZRxD/
za6FGkIgVovYX+cvi+zfN1EOM5JoHyuwCJDKTTVarjJA0Mq8JoXs5t1dn366vMT9r/fLHhcRMNsD
6V+9BuesJb3ECfXUGelTvIp2cv8w/GOHB5/1tZpBggNZxRKOJsD9DFkbxS6o40CJvnQn6scvI5iz
Cr/N3X/BnLWXG8P631+Sb2/X/biuUxz9SgJQsg7/HtESdXd3U46tNc5bI02uJJN9xd/HRYo2lgtl
3RBrBWStUXIK6LEKmIpJe/wXsrB7nY3tkrj7fm1QTBvKjMlsmh+KhX5Qx/7GGiSvLqifEvpiTtbH
eG3u6Np9uOyjoiUyH96cibhP9LkoQWsPSRqMa4/QEL/HMJhu3aX2VaN/Qnn5PUxkJuS+QDCm6dCl
5kz2kjlPvQJc5j+aCJL7DZIIhuO/aiI07pMojdt9UmxtcoWvSZpsBBvkqa8jmn9BzzGi6RlQs/q3
I5p7JR8TAEANt6CtQT3v7d6adrqkLRsmZNQxE+TWczDVrt4Upr7kl5gVDVZfTw9UyGnMQiefzm0N
c/5UN50eDwpej5pxKxPFsY1wiq9a/WtMteNl/zlXCESxzVTxBIDCMJJk/vBntJObqQIOFbDN46Bd
MeQr+LAxttAYnhIuXuZAj6YWP5HZ7p0v8pdhLg5QfaHLSrS/eY3WQwmaY6bc+u+Im3YfVtuFcl+z
naikLJ1lvS7UvIqOCnhzqE8CC3kycD3gLhds7W5cBcoPSm/QQTzTJLX0Qh+iFgnGe2aOdi/HX8b4
mqFqV0NuDiBvmojlVHJQD5+z4jMo7902Uh0dUuPvWh3cBigkzSJ8ZUGLhjmzbIiGvmeqaBeCZaIt
/rc1LgCQVY7XmSDOYWT6Blmp2ZlekRzbwXTsvHdtJbtao+w7rX4UI8V/Ns6c1UENhtl8BEyvrVyd
3K71F5Se+ui6gJREFN3EpeKsC/hlFDX4j7vDZUd6WtfLMuL3/nnLrYfRiQ5mGDn/hrlwPxfb7A6X
GcUWQLpWGv85OvvPzLz6SuYA8Qbx9NFuarQxyK6lzbUzrGUhqXmehlLbf7ITch114+AVki14jOwH
fl1R0dXAtwfC462h2V4gctLDy5Qnsh4ZN3nnaksY+8t3FisacgNghCBr3437G5tc+LUAvhvnBK0x
zDAC7/1HAo7i3gBwpl4EIYL9pbMYuLHEXaUQStUkKPFZAUbkgyy6nwZVYGHfNTYmuIPTRpMyGWw8
rvZHr89fTLAEUzC6dPlL7JYYFBVJCb1qw11aFOf6Yy31kkzKMgQtxlVfW+rzbJEQGlYv0kK+zlYH
4ZZGek5t42RRw+syK5STzp0oqG8XqDhA8SqwzeaHYiffyzj/ggb/i1ROL3SRPU3tP4DA8hkiyKeM
kseyp5WzdsNdXSmtIzfA0LZj6Uqt9KAz5ogqcic98/u+ujUqPRhqKb3G29Mjev6gSh1eY0P8qCba
oVdp7CkLuTPqvPEvBwOyE5vxlCamwbCjkCnnjmc5SXVVlm38qguLGaeeOOMRyNGwdNMwOljP+Y/2
hQ0MMt5Jimpp5dgAwPr0Fh8IhJDZjSh676SNb34Rd37rbJaGtG3AfUmDvlNcK37UdRoS9ZsJSHS7
do4RiSaidpwdNg0iI3HUWUXu7VHu5apKi6qrQyOlDoZSnSQTNLV28iYdfxfDCwakc84AWnq0rNJg
kShooDrtaXbm6XN3zEaAxslShlA6FJyunSUhLwQKlw1LQCOC28bBLAHd7jBZo2MSpRg/kHe1lzYW
+IrzlOBazxssifUt8qv10KKabrqjr7p27GIExtNFgzY7u7hdFE9RKq/qOlvMpE0/gbookp5qrfXi
UvcS8nT5ZAj2j+cm1ZVE7toSZT0LtcSmUtwFrcHLJvbzvl/fiHe7ZCrpQk0wIjDCnLk9ZR5Y154Y
VLswvCqMfluckyXUG3tszZurMQIvslrVIETIqtrJ1cdJeRSsaPfyNQH9BpYVTT1+NKnsYsmUFFTo
SDj5snwHqs5DdOydIbC+rerJCKrTdBAKQO9+K+R5mIqBEN6ZqLdGS510Dcpn1JtcK6T3DPg+OqES
omYBiXjhPbJ3N9pEB+kpEj/Irb7dRxJbSdHOsBdH8YPVVVdy8SLYSBZxzm4qqNSiXaRZmFXhbioF
0o1aC0UbMI4wqrW/qIZ+I23aO1oo09t4UkIwGw25t2uCwlCuVz1IT6G3BVx7DLxboLRg7q4+L9bn
y6vb85KNLf5BUCIljAsdnJpG0gR2mwPI/L2fRO3h3fxia4YrcXa436s4wpL+5hF7pWv6jT3cTQkt
FV047KGG6QTuHsnrHjPocosyIKSGjD/kD0M4HtRQ/aldk4Cip9l+vbyTe56/Ncid6ClSSdq0MBip
YM1OJ8+EPuxlE7sfi5UYZIgnyRbf9ZNSqayspYM6IamcNkndIf7SjT8vG9ldx8YIl4aMltQoiYR1
2NKzjBdiJMoqdg2gkgDQnGliroLzBWIsNUZGepSE6fQgqcnDlOciQt+dXArPaYX1ldFcV3kQNrSe
xtE0RzwE5yADAV85/izK68J4yPLFxYjU4fKe7X6YX+Z4pl2pN5Yx0mFuAFoUDEtVlrh98R4H2xjh
9k2PtRXYIhhZlsKJ2udiFsSC3SqPZSq4liyMUiJbeRt40ryP2rHIUSas7vruYahPtexb+uBI+Rdt
faAgNuziayX/lC43qvVU6h+k5WZerfe4+eZncCfJBiFfYlSoqBHyiZgveHZLjYjthG0WH9S3S2Vf
dHP/zka7JAYFpr24xsPCz0/mI5vMkiElZR4vO8duON8sh3tbdXNK+3LBrgKw5eT0R2zW12r3QZtW
15yfL9vaPVsbW9xd1ZdGuqwUtgYDRd71U94KcXf7JjBHgfFUGXk6dztVfZfXiok+BKOkg9Sw0043
GH3sPPR5kS41J1C4Lp8uL2v3fJn/2OS7n0ppN3mdseepdG2aJdRyCgwFmO5/s8IdsBl1uGrR9SRM
pukZ7BYf8mgI0WcWDIjs5pqoFRsA/qCTDJzrW9/rJCue8L9xzN5DmEZ2PB2YBtRsAT9DI5U71MMs
TwkgbwgbYXWcj+vB8ACM9xi8RhI+63ev3a017uw20yqPS4Y8+hUOzUrwEINgcOjeSe07EkRX76Rm
3BrlNhRtzXKtZsowI9Kd4U43cQ7MSP2t87LOKb0EeniECpxl/ytu9pU71oaEnkAqvbNuu5tAbZfI
HWwKwqdKJdhXdurqOoS2d2i6wwSIFqqFD8sB+umXT8Ne2Npa5PKAchkwcyEpwHAo5h30Bn9GCYip
9AYzlrJKHjRlFsTkvUO+NcgFFrPCqLaVaniBxwXmjNryvmvs71DKEeq27QX/fyyBPoB16rbBv5gi
pWGasr/fXNxtZG5tcUEFo9ixnrJqA0G0BNs142kG7yvjaRYPBrw+hflrDYOSNnghbHRqNc5aF094
e002epmtfrTSzHKTuvElDGuiRQzSNaOZvaoih1nSBifvV9MvTftjm2WqmxTNSy3VpyTWZNfIhtqR
5cXwG6q+2BnYCBWlz10dQtJOKWsvGTEei1Xy5wSDNWtMP8hm63dGdQU9J0eX1qNOVlAK1mTyLrvl
OYpJfau4zJ07vcuXdWqguGw+jdfqgX5k9za5LoVjb+dnjrPEnbmkbKVGTqA/Pn+bfMx1+OtV7s6n
/BlSPKi4/fZTljPHHbixSWhW0RIELM0DeO5yNReFrDO/5yxwJwxXKMSLZnTxXqnI/uQgHtq/OIhF
cw7nAfKtNb4o1S9ksfsC7YazkgqAuyip2CLPOMtMXg3iWQXwoKmiU/n2WFuxXGtVNFchxrx88B2G
071+a98wcp7loHvKnSKoJJ5FLGYQ70sUEQEHIzx+t+jyuE0zdNNkIJ2hQFBBMJqYorFBfXddYCG3
sCjUIXg0XaymllapFhsb7K8xLhgOzcswueXg2e1TjtI2ENdq5prg5R1xu2MgzSNeD24HF5Dvgw6o
+cfpqoBYdq245JAGpHSMxzlj1WP1c/YwfGQMkWbvybFTJk4Tn+RHcpN8yfz4Sfk+XJVXMv68owqy
fPY13oQqtnmbVXHurvQJWEEnywxmkt+lLWar80h1dQkRg5K4dtVk/FrG/Rep64ngIOx+N+Rd2EtU
CIA0fesoyjhXS5uhdTOsz116ZRtPVBbhH87SLra8jQ32UTd3TKZMlpqtwCL83fj8T3IbnDEuAQIb
ZwTJWAyENdrqySlKRfHkQT9K8Mn2I+JmUVzsxXCE3ekNUIidv/hmwFAA8Y/eMRwSFH7zony+HOvZ
nztzkY05LgCntdXQmMZ12Mqf6uahzORjqpmHLqsEDnF+S3MbyDljAYo5cNBgYe9AOO9G4c2quDAV
KeATBj0Myz4YT98vNLX4StmPwYDDmoAnywTzdJwXJtkQxQO88F1PDXZu+O+loa+C2iXQfqi6vbXW
Kva4EgqtNDZJp2CQAFW+BLzCSEMYg4BYjG/XITWsDghRkPWf0XNEapthGl5j/OhaqASYXLhBAHT0
E0iFIR8pvNOYH5ytEG9eaP2CmumMjEIZZANjGj2DozDqrflJVf05eJUVKYLE651muTMcDa0lkHqL
yEH2jgPA/lD3Qg/qnAOijOcmJasRBWlUtG5vN9eSpF9VWnGVj/XT5aO3FyIxlmGBqk2Tz7kg0nm1
x1Lvodi8HiE2KNFbzfjdfB9nbmuCCya2rCQ6NdAWwyTGavit/ZNUny6vYtf/tzY4j6wSzJJHCejg
WA6SWK9tHfuF1SlecxChEqVo27g4oqBrDDbHJgU12M+oMW4NAyUfW/soWNZeRrBdFhdCtCld+4pQ
xgCnnQjYOhRkp2xQlvoYt48B5UheBCbP0ItvvxZf4rRWpUrTGIyfTPbt1/DAO9g3mSGUK4DkUDT5
rAGMdyUIqiD9Eebz6tTpz1QKpPXZkMJseRCsaXcbN6a4Oxq68n0zGYDr6mD3BF3T/MTElib1dnQH
9NgjCww/ItjIOZKfWx93V0djEUtVssThCj5rq3RMWQmiPPYT8Fw38MoWE/gx9MpJlvvpfBcXmk+r
2SXm46DHArKG83IN92O4M5jPlQZBU7sKxyC/tZ3lBlWF2+6b3jmzq7htIH1uk+Dyru9vuob7wcQA
BYLL20uiHiZS0x6UfXIcZKrpyJWo3757CNVfFlhqtkm9kkVNM0rhQXbUORL5ahg+lHYEy9g3wsgy
TQPvDb7D0Ghx11QlmAzmLD214FvDQHI4tqJUdT+CaajJI03F0Amf/Gdr181NCTyEhlk4Nz/MB9ul
P3PiQHEahNH9b1NBMI/Y2OMiWAcwzIp+uxRUo907eWF5S5niSqsM/7IfMNc6u0rRJEaHU8WcF19H
zru4wlAo6zwCooA+Qy9/rSaMdkyCcuvuh9ItAGpAIGWg5fTWG+IC8tK2BCXdinxoo+shvTfIt8tL
eZXEPl/LLxvcpqXJWGpFgrKLp93ozuwtH1L7I+OCqGOQxMa+4ZVRjyNlhxHoIER5gWiF3G0wdRN4
fbsE4nBx6djDLajOnVHUWWB/5MISeZ04Q7L/UgXXcggL5JbXRjRYly9gbXSopLu4xKE7IPCR3bwc
UAKGH4fisfma/22OcqvIo0IMwCR+Py/fjUsbU9xloKp52RY6LrhOCzpJdiaMjgjcZDc/NomuYGYK
pKX8PJNGc5DFLmhjrC2YW5GQTAG7tDENM3gLo58Xk7W+4nDOvtsvm/w8k9rTvwTkNTsPUkkF30R7
mLP5oFn1qavTK52m3jzZtyjy+V1qPUtgi0yq7qGzZgBuzKu0L59T0h/NvEsgRQCAo6KeAN4L5iLz
UBL+aM967FlxUvrTbCSYz4qO1aoqDmpn97Y+pr6qlUN4eSt3P9ZmVdwlQpNmGcwIvARlHPlWOzmt
/uOyhV1/31jgLpFIj6bEApdnICVa7XTg2FTX5ooq0/VEksBKMl9pk2sjr46X7e4HfOAVLGT65jk/
SGRm2iiXyPJV47hgygeKOhgkqLKTeppDcT6yG4Y35ti/b05Yvqa01leQC/ZT+mJhgL/GzGA+W8d4
0gT+vxunNqa4SJwsEGGoJ7wpwJu7LjeTKubNPW9hs+sLA1egRSaY4uenMdZG6UaJ7V41Pv3JwGm8
QPogRBUysP0U+hmQKj6Jt3F3bRZe9RoQB+f8B1FK7aKyVimg1UPZIfTbviyJZtd3vX5jhPNJJVdw
ORfwyRRooDi97dNFVOFhf+IsXNjIiUHhhZuZf8JHRALDFoYgMK83+Gow3q2HrHNTtz7WXjO7IjnQ
vRUBjMmkOQzUC3h6zdFsCHTGwZ/dyt2tMethgQBz+UDtfZmtCW7TpCXOUAhEvtnHmFSdDyQvHbDF
/DcjLPJvTlE7Slrc57IUGB1qAPqRmND+FLyX9yISGsaWKWNW9Jy5oFn0udRloH+KRvKQjun65A/l
Ke6BEaY+ozLroufLywLueMcfNkb5Ir6tDSpIdGRcwEiqjyNVPhbTuLpgigSxTvGY5+PqpBnj/DEi
2jqlXWSh0Wej02f0g6SPk7eoVuaTESdvaobJ7wrjOk7lHhwg86fZzD3VXF4U5BT22J40Pf/ca8tz
3C8fe1P7qJfNfUosP8/j56Qvejceks6b2tFv1/pqncqT1coehHJ6z1SmZxpHV7QdHqR1AG+pbn+z
J+lzJed3hix5Q5dOboFr2Ynm4UWuk8FpqfKzqZrMrXr7e9b0k9tT+bhQq3G6VqUena3cGQzph1Rq
j0khB3NZ/nwFlcnGmLJxmUc0y+5VWl9l+j2jNUbfmWofFAmSi2lb4OkvfV5NI0i09ljLTQuYefXS
GFbYqiPq3uCKB8d3CX6PzJeyDIj3rgC3aw1R8PhaygtIAZlPqzk8xJHyBIK5yJFGeifVRHOHHqox
avQkgRp5itrSLcEG6+p99F2KRoj2pT8SqgbyuN6jfQBkxrIuTqUrd+DWsiBfhvlxWx3dqF0zMGW3
63Vu4IbBU+MwIy1o5PGDrswn0xgWj5iAvDdF6kRVcQIpy5OCXojTRjJ+QJU/Tbql4otko6ebNfY2
RVfaok5TRuhC6Oj+xDLI/4zafs4hrO3rObh6pTHzxz4PpHh4jLTqVhpbUJBX2rcp7v9QTPull/tb
min3Rp597NNxxIyisXqjZMfOglLRQKzOKYrpqpPBfjtZ7eeUtKDyiG7Aahsms3KoR/tHY5atM6nd
0zqXEE/WikOiDh44/O6ZvlSUqD/6BmOek3IAOQv6s310Zdip3w10do3ZDNsq/7Fm4wl6I9cKjt2s
gPJXaZJjLIMeLzWOal/hnZzn3+04+WCn1WctBjoqogbkLlIP87IHvZbDopzdpWme41L+wvYJpFQ2
xiBTHQThdf0ErnK/oMibitoItcF4HlXwc0/j9Bjr+ZPc2tRraPTJ7prvFprWh77vOgf0v4FuytJB
Xwb4QtFBSWiZwXOdViWk0dHbuRwHduusBiOjJ6BrB2aPC6IIR7NV6qjsaiGFHmQbJt70eQiaW+Jg
LC6Mv162t5eUbM1x4dQmkWSa/SAFDXpSVnEb11cL+W7jNXXZzl5029ph19MmbM/EBiFUgdtOrW7W
CjQV+YKRBrBCjaUHASNRtYVlpfzlijcMCvGY7jiHTqGdLlNLXlgN7W3lPxGyzO1+sY0tHjJFhnJR
dBUM0R3qddPtr8HJ+N8JsjIPuLC215fcZivlfNDU2IA9trbfVfDc+25AONgYEgFPIAaM3363rsK4
9EgtlHV19Lu0T6AhcQwZJJzSQylkpN1ZmQJ6IhVAUsvC2AjnjKScCYKFHYesh/K7DMV7Fbk31jiX
7DstMvvZxHdrXKZQlrgplDMwjTA/sJokRJfFAKqdLOyNTW47ZwDSGMkQRFPIc2pODvBUv5/6v7HA
vTK6JhtXfMY07GgQL59NrXQiW0Rg/TqkwfmgAiJHsOtiRlnFI+CtW0hSDVxAY9dhouTXsZa6trbc
lxIQDm3kF3nmRtoSDEQKaZueSitz1TxB4jL4ydyf2jHBTHH3qUi/Nx257abay23dS0njN9O3fh69
TiOH1ly9cmhC2eyvy9TTyu7aTrQjCxZt/gelgpyPFY4urYj55uZUlUad5oPeAPFd5si/M6e5ku/w
cvcM9TpJxtPlcLjjB6hM/JNh8jM9drdKs2IAmV2iJq7NkJAZP122sLMeWcctArYoExzIfNFPGewU
2UPchNVCwaD/RxIPjpGNt2mlOCr9YcSJd9ngXtKMGGEB/SiD2+mMK7tskiYiqDJKUYEJ3o8S2pAT
hEbvzOGqxpEGl/Rlg7vv961FztWbwbQRml7BZdWRUXNtGv/i+fi9K2VrjUXKjYMMNMf4A2gn/7+u
lK0trsoZtV3T9SWKcWniDv7slT5yl/lgvhiQbcyWfyO6LVoe+7yb5UWgnpzMEZupFV5zrE+xD7RB
7JGAUYEJu7s7kZ5dKH87C39nRnpmdzRhak5/RfocZANsHNs4iPtcuzf01hoXrSyFrpCrwto6PLTr
0smhkVg1WGDlIEKh3XUSEWTsne+tRS6aAI9iTquEDzgvqqfRxTWmQOD97DLkAtabLeQuy6GmUQV6
bsZm8Jc8M5N+VG8swFQTpM2BaE17z3uDYMIDRGOY/da4NWWg+05XCfhKEL8ecy1G+066oSZ518I2
driFtUObrZMEMRoQWp7ig3oow9ztvORWCkuI7IqgZfthZGOPfcut59MVEtCMkhFIg9Oi3FVBGbZw
/FF7IE7jdgfBh9s9aRt7XA6QJV1BZvNvnKp9lXkSK0z/O5wqi4FnXrIxxsVIqcrMqGLjOXIfKNOH
oWlA7eVkgygYi+xw0bFezbJCDQFMyHFO3Xxoj5reQE2Yeh1VRZ2zvaQUXLkq0LcAo1h8dX/QDQkg
WB1zxZPpaQqI502vpQ9jJTlZJrhHd1GwG2N8Wb8oVBA56HUKYANFXIyO7DGmHWLvt6e1UFA1QL1G
WA0N9ye3hclC525Q2PnSosclzW/HbBFg5XaP8OZxyQXCRe91TSZoOSIdu5Pt/DQpo09l3RG4+E5s
wkilbKE8a+LpwHOREZoMSjzKDEcZIRGFcPx4sJlQnITOmZv5w2EQjZTsHeM3Nrk7MxvWqqohswaA
khIkbuFF9/TQ4RyXgXRfCzZyJ77DGIAhOtEhSshzLrWGFo12hgGW2i6DxpDxzQTN1J0D9cYCd3DT
1VhiG/IMIdFr1JOOZhHKteyMqYjRY+db6XhxMYSmhkcXnyhmet/V8kLYvq1BFCoekBk364PlLF7p
LVedYOfYZ+ACEsBjjN1M1W0MVnJebsmJWo0rJP1aKI8tiwOGfS+HB2YEE4pXuk38y754ro+GoVQD
NW8TfOBQ6eKDRU2nklSZ1oS9N/kMJxfPrqY65lUdjs78aHeuvlzPmSvVwM/1P/PWUVFYfso8SwUD
xOquvgRBC+mwqrcgPJcP6Emhw5x6qXqQJtfoRGdn58PrBk4hinsQnDnjdy4jChHpZk5ef+/4vWAk
V5jtAQR0PMzkOLtSaIzuArDw5Y3atQuLhPE1KGfMxNZs9XIrYZ+mtHBVi4IMufmkNZBjkiZRlWvn
+EAz4pctzrnLeEV1WLabUMlfRg0zwlDburyaPfAPcNyKBpplFRg+Hs1hThO83coThCA0V76P9wGb
j1duWf9X7jFWAMyioOq0u4Mbk1wEkqRRBtxmAichKT50sXFt9+m1nUWepYs0dPaiHcqObCwQROCG
ztdlbGJ0U2GskIxqqLeO1U08/5ibCYhuUzl0uXQgFgWLSPOQZHbpx0p7XHvRgOLeV9z+Bu4rZv2c
ZBNJkzCWD0uWPo1Ef7z8FUUWuGBhl1LXmMUK2FiFkjGVC6es8u//zQb31dROLVWl6tpQUmt4hu2Q
RgR63nOM7UZxb6t+yGtQqAMmlSSPNpmDKBsDtFYdJfnwn9bC5yp5hbGWqsN+9RoeVPMzOBbcyxb2
2r5bx9O5FCI11aE1o7ZFeFoBx60CVMRjzcldBk2vg+oGfYIxBCxSQAdMdmCRbwxzzw+zijTSrDjQ
fWcdIwQNFVNS6lD6WdF6oIt1c6P1Mb7xlfZj4+eYOnMg7fqQLrq/kOkPTRq+oi/0BNG3EC0O0MPI
qEIVY6QIArjAZ/m+eJr2RNNLnAqlpIdZbRzDGEQfga2Vv0Q3DvU6x7J5shi9WqtTjI/wJzlp52YJ
vgDjJK29OHHe81x/s/fckyUCG0IxTrCXHfWgc4vEibzh8xRoATiKoPzpXXaynTT1jTkusCxLNSZF
ViRhA3Z6M+v9JukwLSPcxr3Ux0SVDEzSr7h29u+bbcxTqRltfanDqKiCJre9vHw0VCOw4/kTgN9A
8Cz9fSGntzkG+ewxfTKnTHbyDix2lxe87zMgfITKsXleTu1mKamqBOy5dfND7xJXHkTkh//H8fll
gjs+EVilrL7pmcsw9D49ln5yFx3KB0Zqq4aKa5+qL1qQ+dMhehEd3v0A+Ms4t9FZvWTQT4kTbHTh
Ysb8c6xEvhyD96xuRWdjpw4J5/lli+315qNW1Wo14Ltow64cb6AcBtbBGE3r0bytl9yH3PN9CmoF
S5k8CDv5tpE9yev6OLX1/dpFvl2vuU/z7sUuMOjQNI+xPP+2yhijSdn8Qu40TQUB6UyLxkNh/kGT
gJbvGPjSke5CEBitGOWMzRvCTrOCpl6LHuJ83YV5uJ7YSRXRLewcUwO66EDmAi1rn7VrQKokSVC3
xCOoiAMI8n6rNPVaXpPwtw/HGzPcB5WgeNuuJEdiOhXOaFleTZTgv5ngvshajjMGaK0k1NEvx9wH
0Akvly288rZyIfvNKriYZih4Zieg0wrTn/ltf9Ru5QfthMsr0B9BGBDEJ8nVTYB/xnD1a286pF8v
/4DdjwWyKCY8Aowz/8yTDBDy6YaZhJpRvzRm/Umd29YpzOyPy3Z23nd43v1jh6/syiWZ6h6kImGs
lLLbSkgHiBaXnpHYmHtM7S8YyLrW9Wh8x7kHHhK0C6DLYJUhLsYkVqU2kVw1SPhnsGXguQQ01exS
XFe4H3uHPOdHyxlvaSirh7hDhyrsP19e+94eE/asAPAUg0t8BUdv9SmuoEweynkEld7u49IcLPsd
2DRja4VLWKs5yY2imNNwWb7I1eDYsahZvxOu8a6woDOCuUqMbXLHQS/SpTLbog4hLuGCEcQ14tpf
R9sFA7Pg1bm7ZRtT3LGwldWeJiPHW3yG2oiMaaHmvslK//KH2ev1vlkR95CQe0iSKKvBihwgB3CB
63jobiJvxIFLrqgLwdV3HLftFnIfychIVI3xmoYzJDOL5A5ddKe3fwiWxS5tPqgAO2jamAXUgCXk
fL7W9Kys0x60r80NPf7J+I/Lrvc1O2SkI7KgWLT3tZg0DQD+GD0Ex8nbu7UgkSHr6gj5lrm/llLQ
HERd9BjXnSAe79lBFAFYENEKVVH275s7PBnkPs0MoA7mJTq2aWiR3OtVIRfr3vZtzXDOh4sXykgK
alFMhrksTw0q/6lLJ9TiiwUx+D3bB+0njQ2xaPI5UWBbGxVheW3S30T1s2IDQSQ4T3uFAWNrg615
s3Uj3h5Qq2taKJT8AKjOp6nurrUaRHMOOtf7ZoqcSH0mU3Fd0cFpFGCoLjvlXvDY/gDOJ3O1atd+
whiNrkVPSU7uq/pjnXSPVivKafcgk2/WymUGbRZVcmPVwEihND9WTuZpugsMQlh8TN3JM4LlYH6n
3rJ6qiDS7ySZbyxzDqrU4zJ1HSzLJzyIwv6AIxeImY933gVvzHAOOvW91CUmzDSy7Y6AEq7GLHIY
kQ0uNALGrY25ARur7cguBp/8+Wv1cT4pJ6ZIhjrZD0MQRYQ+ygVHrcKaElKxtwgryXYu6L9Ri8Xz
VTtEsfj5ylyOD5Nbl+TC1qgB0BvFr7XA13ZEFfSHXEc7QgskzEyjHQFltMunYD+C/XPU+TRINepO
WXSMw1JJcyPyaaSoGY9CMtWdosjWQXgsWJIg01gyfDwd3248tjcUXXTVRxIkcpO9vG6zh6/fdBNX
pKwb2oHAEmvpVF4WWN50394Yn40jm+EkHvROjxGAP65wlaK95CKKMSSEVilw5YrdORFQtZNtuFEy
Pv63T8ZFE0PVM5VkKN9mrepO6QGqac68CALHbiay3UcucpBOpbmNeydU7uYgAUPRoQsjdB5UvPo/
sZZLKoauCI74a01v8+2WLI9yi307QKE9xUNr7Gh4EvAP6ISgPQZprefLW8lixoUDx/f/7Lm0lhow
8FBZ8MQFagZEI/N9TNSrqm4lh66F4I24G48xwwyFZMyunTWxSk3LCitFgQqyioF6YPyj/+bFu//1
ftnhj3VDNNqWFIUa/W70gHPqHtIvkUehk5E+z4bTVo55Xx8ub+brHz3bzY1RruQapUlu0wFXOsYC
jtUdIz/QQyPIHkQT07t+sjHE5Q7pUHcV1WBIW09299NSRVRuuyd5Y4A7yVNCo0IysX0rEPYkhTwp
RCkrQRtmPy3YWOEOMohOKch2sYxXQlo3C5qvCXTtFRea8iEI3TFU6bYYskGsErWABH742pXanLQU
WOplNFHpNzvFIaXmaqXpJtmDZIQyo5Trb5r2PbnyZrVcjpDYutVHFurNdjecMKr3jEGFQ1Wa/mUv
3E3rNma4NKE1FeBywPsUluUUJK3sdJYRWIUF+riPly3tBo+NJS470M0BefmE2zqOb/C2cdT1XqHx
FelWj+qNd9nY6xPp0uHicgOzm/PB7l9L6YzcofDmj+Yt9RWXOtWD7ZWCxYkiyGudduMhbWashLBS
uhZWz/QeueN8DapwL3LYUGrSOpjyTRVBNiL4eLyoUKoXg6Iv6AtlKpD95jrfS5DBNQ3yQJZJUAAS
BBHCBREIlM9JMwLWOprqFfSEbsoiP17+aAIPIVwYiRWl7LUUdXs6tldV91yqE+ahesfsoUOyJIIH
jWhBfDhZ1nQCaT0SZEwTDbJLGhFdnCAs8jSl8pgOBBdYElagzzYWhyTXSiGCF73+lQue/iosvfG8
Qs+j1kQLDGGRDcwrzpwG/2PtOpbrxrXtF7GKBBM4ZTxBsmRJlsOEZbtt5pz59W9BdrcoiH2g9n2D
rh6oyvsA3Ak7rJU5oJTyc7+4ltGowrQDAyuN7rvCnhwZdAaJW32cels0Sii6UvaBNz9FrdtJ7pcY
hOrSck7WOsjbUPTIkEVCOD+SN1llpCtBCm5gcKY1rJ/1EB3imtiGHh10eTiFWGyqzTo/dur4KdXC
QzgbN1URP3adBYh76VObg5EIGFLXbd/5mpqcam1InKhdXD2rbwsggWpDeauuoAXM+vdNJMV2PNWR
bcQoQs6dbo+N1DlmTD+MFvWiOPJAsRCsleaaRQLusrW81VdyaifVqeriZl6y26au35XIEG2EyPSq
M7THNFK/AnfqSk/Jj3WJHk01O1lafgw7/fu8DO+LLLszcu1RxXaZbdbhaLdqc1el+ce47o8hMV1s
wziwwh9mN6KVpvjIz2JAY9aBWtLStSZjsqcyqTwyEAxpRdlnzBzJ9kzN27pu7DYivhnW51QZznMr
3VhFfyMbq29k3UEL869REcduazSP0aT0doOSCiBUzC/FPOlHOSqurCX8ScsM7dg1Nd20AdX0WLt5
BdaVNMdQQrWW/ty1qzNawNoDZsnNIsWrG9W1LLBkkZ1xvh6UVUmSFfAb/dp9aZbSUYvCA/ayIAER
uCd+kxPFHyJnETxg0911oHsqhxJ7hpPbRIa9xKPgUPspByhcdA1EFyY/CUILbVSaPIzAnJE+JtNJ
kYPB8Ej6eTJ9I23O2AK97H337epZIJdwRF1uSZGlYocljnwzJ/ZSqe5lEfvx6lkE5x/WEcuLMaw0
sGq49rHV7vOhPZSycRO35p9532dhnJ8oRrXvpgJVQBAZNc5izozyiAbquhLBp9rXv2dJnP6p0kRr
DBpjaGc+dGvkdNL7pRMNkAmE8DMgctOgT1ZJEFImzqiqtjVejWKeCfboeBVNdDQH2NQqoMu4s2ij
WtatBi0YfdVfAXaNuvOMolt7ik9GKdCHXZV7FsafKRkrJZkNfCI07B0tftcP3y8r3G5JinXeYUQo
qFv8caIkVtReQeLeRbNnKcS21NIbDQB5JtjdPWpFCTYrPZCbA03jA0n8y/L3PtpGPH9AWYuwMqCj
4J0V77riLivfh7FgoHRvcgfrWv8ckZ/cwS6GMg/Zyio40G5USXXLLWVbQv+RkctmrizbxTcaYctc
kH6KTkdehnszbC30mRDus6a3NfVsJuz19/l/u0IuKQzlSVnmdWmCMlQCa7lOc9MuTdGW02vcZ8xo
bG+RqeomdenCahoNCjEEKIiqux7Kb7VngtJgclN3PEcnTIj07KmJDWbgRqXvk5v0B/WGs1nbclBf
1UB2aP3mm2hmRqTBOvsI2x9WJOqsMg1mAHxJ8gTAZ36gWBgqc4AAK6n3v903Fwa6YiHdQDDTgf5d
UIzYRJ8Lcl7q8a/Lcvbi2/bCuVhQan0+4VUN21/uk/K2CVPg94zOOgOpTZcPY2kd4l5EjLFbQ9hK
5YIC6Rqgw82o3z6VO4cDA2CloGFdPSz0SI+5bQUNhmUsVxftVu5Nrr7QMM6zNpjsTAtFQ976i0/n
CznJwJkFXp6ENZgyvC9R3xUWWZ9KxbxD35zYYKXmjf5QYD91yoxHCCiQ/Ob05NA1e/ba03JoFoFD
F2krD0digtRsmUKYEXtnEKez10OIupYZEBfF68NlFfqXs2F/GU030GnwfVLVGsyarnBAbAZ8BtVf
eFxumiM9TwfleFnWvq+zGNgxiHcwgfzyGrvJkDKgr6AChBZsY9iV6g2GEB541yiA3Qi3qRPyqhFb
YOo2bBVkElauuFpmBZKVnelYO/nyEfhhn9ICbbChcKypdybk2HEU+yqwBvORODAny9Gkq1Ea7Wya
g0aPBNFsL1ybz7+Oj2Y0GTsljZCCSCkK3Fg5AqbD5VveLdtsRXDXnFs5cPUXDa2/q9XX8YLV78Zv
8ufsuHrkkGE6UZC6iY7EhTBpiFfNSHEkK4MlKiAn0//7AjL6wiA9o2h7v4Y4N7UkxNoM8vi1P8x5
6arjO00CSl/5Kck1PFkFG8j7Hm4jj/NwQLhQlEbBiRgZe0VuGL09G4+fmYfrPs8OGsXoBvqWSy1B
PrB7mRvRnIfryrFFJoDQocr1fd0Z1xIxRcdjH+SVO8MAHLYMgKz7iowlSQtQAZVxGyzYoG0fCq8I
aq+7AjzJKXJDwYHYXV0Sxg688Z29ThYpQnU7IBXamfH4IMczBQ2L9mU2jTvscWEIKlEE77C9Z6al
KNhAAh0flq04EyiSqFS0XsfQqHrKW8UxIw2rmY+gAfbGVTgrwcI5f8StNM4A1DSbTDXRkV5dsfWq
4RpD2H4StF70F0HuGLkYeL4RDR7vKcpWKJfT9UWzmgSgO8EqZ3ZqZodYKgWNzX0R2FQzgW4NIFwu
veiHomzAnA1drCZ7DQunF72Xd2Md9hT/EcFZWjF3harihfHUnOrhDQPqYv7tV4uqqA6iW3uiOX39
rZ4FcvaF19oahgkEVh09Y8ArAu4R6r4AhB28Rik8JVkTu8znT9Y0HMy4uJW1xRviBvHA6u8xbGkn
HXEk1RxtM8F0mbI0qGlJ5YeZoiiIJZPKUg9VU8puEunXVQQyQ8tov8jt0nsmdncZJtGPyw5/L+Bt
7pAvm+vtWk1W1mAdDrA4bEO386WgD0QoaXuZArgtGUoq2C2sV6OzZlzK5mBVbIrwOVPQT2/JFPZi
GAwX6LzYTyIW5ccFAZe2ABa4rp8y9tq8ZpDI5ocBhFExyCPgpJpa4Kd2kpMXEjlNtLp56JUOEom8
PBSTdrLC/q4oRATLOzb1Qgynf3BXwFUx8zoo5OJqiOixbzrB62P/Qz1fHp+u1sMaGSm4635/KFSz
z8vN2z7Uju7hOMC9x8gbIAv48nynoSGlmL+/U+lnwXyKD22gHy+r+L/ow7Mc7kU1TGrShRnksJKK
PmIS52lMpfXiA8ZUGJJi+t8JmoDevD0b5/6Qoc7T2kMma5wXh/WgqU9lnPD8hqx/X/2eD8ipX2HG
qh4yYbQKCL2uZy8VsoHs1KVeHIjTvbGyzGkGCtjT62k+KnZ4xJzKn6b6W1F8nXfQwNGUMPul8/Ax
Mq2rNSSzHS2zINDv9QxfCOIi/VDr6txNEPT3us+U3Y6H6XZ2umOPbXs/ctNZlECx2MoFkRdCuYA/
oyZVLiOEMgYSDDH9Wp8EwprbyiB1jVxR73wvTr6QyEX70NCGWafwvWl4DWUETsdJ8jpXz++f5mKE
NFA7WdsLeVzWZpadbuVwwGBeUD9Xa4oC2PxDjsuTuQ4P07g8DGMvclv7rpFi1Roz+AaWrl9mimpT
mtja7NDxOiLC2tKKqlHm1AuoNAACZM+BfNYyweqcSCZ3zsSos1gJmUmUg5trpdvTP9PQ52Mxy98k
wHlo0rZggQUtL3d1MaYVHWPfckh/Aq4hUDRyR6ihomNx7jKWULnHECE+X3o9DKqrhKXoa+07k+dj
cd6xHxJQuFX4Wr+ygf8SZPZ947MozjdW0xJV6tjWwZJ1RzXWD5E8PSSKebgcZPZj2bMYzj2C4D2l
YQ0x7NXXPRE1s8FVYYN3ZzARtvW3HOAYvlQIImXdWGNoKVDJDPxhwFGG+fdOU7zRUhxpWX9kJr03
qfG1r5MPnaXeh2UCzK0wctRSfWemzU3fpjeNiVls9Ohktf4aKsUxjDF3OBF/MoF0GTfRQVnzhzzt
fvazjOFD9ajVZdAW6dckIs6i9p/aVr2d0vDHMqGO32IQONMMN8V6V6T2x3FUBbd7WSWxUvDy1LGk
VWRNcbtkPcYywfigsDq48+p7cbGcW26aucmbBiLYHl8JyJ/ZWwFetz4oB8kBZJN2B25dtzcd6Sga
X/+XnOv5o3LOi+igWCzbp5AACo9NGa0MRGgEopvkfJYKUcAvY3l4mcGZPLLV9suWIDwN57PklCSS
zIz7V1Hwl3E3wKyeDqLT/Etoe745zlcZejmFcgJf1XmKn6dAoKLH5S/taWV6CsUTn/vB+1ke57jW
NFPlLMeXYs2AZj1VT08L1gwAdgTbdxlEOf9l/wXO9JeqLxf5Kis5bnMGUUaRXM05GreAAhJ8tN2D
IdsGQ7EOLA++bry2vdYszH9pwAv2iGNarDTvT7dorbtSfS58YfF4p5KEkVIVGxsgg8cDgHOZqVmb
i4Td2aCQ7hM8bgFN7IfVY0fONPmSh1dxS/0Fk7wl+VQWd4Lzsmvjs7CNcIvzo0bdhxXwd+FRSHIG
v9Gn0Yw/qGQ4pyM9JpE6f1pyULv0dPKkasxsFaNR/qIltwu4LVUArCmzdaWCNbFVhqvI6ARFy10j
2v4+zuOpSmcVMcUoiZZmowNk5PtKB/VBpCnYHZCx9IQX5lmLpNmO12q2pTlxgcT26fIt7dSmtl/I
4nyiKS1KJRlajYkEVKaMj4t8njBPbaEeflnQHv3IC0lMPTd5TtvMpaWlC1BFrNRJ8uqHvsjXehL7
VVzcdXHlAGwLJZbsXRpZ7jCb3oTOuxRhLhj28LPQK0duwvd0wBxlpdd/ybEi8mp7BrL9IJzjnLS1
mKoZ2soaV42MPci/UU9g+axOJ/Jte4a/Fci50aiIyrR+MnzpRKbPVP85DP7la99bXn9x7Zz7zMyE
zoC6BBgoEszFMxz9bMn2kNnNB9Y1mnxqp2cDNHifkEB/jNzFEl2rSMU4hwrFHhYywoGT9MdQAPxr
JU5V+XHo5uuRVF+U9ss0RY4Rw/hORvR50T8MwxXFpPHlq9gtEmyvm/OzNNOSTGIPCC2YGod4DYqJ
zB3azLnPQXwypUAgci/l2IrkHGC7KFKR97+z4PGvVfFrdCZNf6wPqQ92Kazxuy0K3K50FCnXv/gX
UzV1CwW5Vyu1jZL0NNKhzn8H6fC4vvtV5hHJ2v3ECuroCvovpsaXecIoTos0onVQ0bMJQL4U5c8Y
Jp0OgvfY/qE2kjh1rs0RDKIJnHptqKdoQZWnDT2jlE8qWa/H1rIjDLNKEoYzTd0nQEoXfNBXPoLN
64AHSvnNXc35y1Spw1pJMI/eAUG6v2WI1f0pxwMUaPKnN+yfvHpGcfI4r5lE5oASKPA3/zsa96t4
yYni3F+/JmC7pSDuSPvraflEzXfAgOmb1q3ol0ISxJ3XfMGcNM736SNQTDXaFEFeY424wZaBRP+K
4/amtlop0MzFBXUNWLrn8SZslEd1msDa003X2ah7gzY6Cpn8ujROuYH+RtmEgUxSx7AyhIsmBeRJ
ZZZeZmYfGk2SXRkAJWtjrAAgWU7qaj5alVo5yzBd12poF8bwJTYt+lBI6UHpmti2sOOZSs15mMwr
s7Oqcz6HoCLuVLTZM92dwCrxIxrSnyrte4yMLoOb5GDFA6jTTW7mDcbv9dMad4Y9RniRjfoZpEqV
wLe8Ch7cBXKW0Mx12EcjNNGsI0ee368Gplfj42V9Z/7pRQ7FCeF8t9SvlTQTIKWmR7ZtlaFpJQXi
Zc3XST4nh3PNs9rI1RrjMNaBBvOxCUwPa5RgwGSr2KKZqtdjIpw0zitnwIA3ZQZqyyq3OYY20L81
vZg6BEPwfmuH5/jUp54hHN0QeA++u6930jIC6/MX8CyBDgNTL3RlsLGqDqZdE1/UzxJdLD+5llkr
NUIGdUuC+qh54RFK4lkBqyuVWOK5rC0CldQ55yhRqdEsDcfL8h+xCvg7EGyNAIO5LGX/TIBOASuf
islGfuBQq+Q+jMulDKbVuCtQ9bQBbuGAptIfV/M4KuNpLo1zVk83XdE+5PlyR9Aiuvwjdp0l8FMx
P0JVFR2ol9lsOi3AoU1BypBa16Oc2MihnSQ51M3gpHVsN5botcDu7pUlbgRy5m6GUkq7EvijL6m6
VRAliCmLmau/JIwze80Y8XLKuhLoAe01htyP1Sr9dfkC97+iRQG2Y+ESgenz8gZbtpG4SlCWIj0B
wtcGaQEoxPL0VB2Xo5j76nX2x4z+WR7/HOyXLjTWkkpPoM//2J56vaJ2DNsTExa8HhPBwChYSBgj
A1hEXzFNr5jFplWiF0FBY83TJDAC9VXWnRA5vqOmfIXO9vtYjj9WbfFDK9ruvAK0737VwSsPAq/P
Wp4uWHxWfxYxgOLSJI4EEeQ1sA73Azmvi0FkWa5m/LtsmVy5Whq7OsU1imGYfvak0/pu8lWHYs3V
cpfIToF5o7siXsg9PcAtWWwMA1CjCl/WLwajKYwVfCN/xP6946J0GSA7ALjEp3nFxS0PYFSoGJ+z
bhx/tYTm3mH+Hw38BgihzREMh2Lt2xdrYYTY1EwwcnMGBcyDpNUjwC7HoXRNsvVdQ0GJVJLby0a1
Y7c43bMY7oNWIJeQ0hCz0G0CWuAwsTvV+98kcFZb5K1e5RVGZfv4m55dt2Jyt52MVwdEignYWTB9
GTyAySBnC7J8lF/UdMDuwhrZcZLcNdYcwqvOjZPV+RUZ8w/LNNw2JXIfSRai24l+A+dsx0nOoZcg
6GM6qV8lMIXiiCfqGxD2dwLJi+NymjEtllI0egteVLrYjVI7q3I9ZxHmr28rtESXQbTk8PoJxaxe
xXQXNfCKeUXWW4+rliRFw5KQ/3q4XX3ciOL0MSZavCIpQNAqU7z5ratmKkWz+Ts51YvjcBpJ6boM
Sg9yifw4o3vWoZrndM3vpqBxiE9V+F/nntgFasAwkIE2DM/OftGmkqUSyUhoA7cZLxbeAxSDceGU
iLKc3bvbSGF/30iJJtL0SY8Mg435oi/o5OYJyKSym2NevrUpTkbNh8vWveumNjLZ3zcywXGIFkwF
7ldp9kcTYPfK9VJ8uixjX/+g85i+Y2hnPJxamTfYSOqrPzGu/eDyLOsJH2BzoFhptKjCTqCfJlcI
ccTVPGAMO0R5tIIULMciGADmGLjECVOT/5zt6ewbeVRJu2aI2zSQxk+knVBnSxwZ/OlAARTpx05C
+EIUl2zn81IVWFeysExor77sdQFguIEs4scH88cbXhK7drY5Gqf1eVvTZEpN6Z9KRAHekV+VD1iZ
J3y5MMd36So5/de6JALyJWgRulPvLp62es0Ze1JP+HRp5miuFGLVHIxHb8jcXrVgmYVvzsrZgaFa
i7oOkD2SnzGikP6l7YmTAuczO2Gty55JZ5si8uqn9e5LJ+aijlQlqt5UiHysYLceGZ9W9xlIU8aH
GXDBNWDMs0BKAMy/uL1j9OfI7VNbFQLjiBSLi0hjlFmyMSFF+qOEbDfUbq6aCxHTkmiDBvZzqBUN
CnJdwEDzs3oquuteCLu59/LHh8VuAdXAbfcKQl+XI7meSsQ+5YbBJ5lRBeQr2A0Q5gAkoHiZfEXz
hz+r470QzB1TiVWSE/ba+e91vN3AsTkjFxDlWZmNecWN6qYJokAgZxSuwIXvu7l/rpHnWQ+HRlKl
xiwC8h6MYwQPnPMY20WAZI1tcwG8I0u8EcimrvxRBJ36Lz79WTjTqI2PrQZU3zr6m26dcVfFrnHF
1vDe5Ib29fNZGudmMWiKaf8WH24E5NtTBUXq7NEBzSqQukXh419iI97EAN+XUbXgHE+pry3t1H+o
5Nez8o4twynXiXCEazfWM6zb36I4b5PnMnZkZAn+fPmsmR+i2a80QdFiX02eRXCeZIrUaDIM0LK0
I75RfRfrqTMZd4omggXePQvwE4GriGIMGCVfqkRO1Sk2lSIJkghYUMbHKP46xN8ESr8bADdCuIAE
4gdYVl+wLUHVN5zkFLtqBL9h2AwJymD4Xf+jRE4bslUZzDlP0CcKRoTA0h0QALw1YDzXk+WXjrAy
untGtHGAX4Jd+1cMGp3ZFmulmGWw3rOYU4LRhGEm9a29ei3YzOgfHXEjkDOvRZnaIZeaKCDXjEfe
lN3oNGgA9TKBxz40b2mp7PpHim02zCNreF9yWqnJTWU2ESBawV3/qwQgUVuxK+BXjuEtVs9Ob8go
doOqhVIQKhzILfgOWQkyR8B6YeebFdJ1JPEgesdKpI5sDXvErnCmZN9LbgRy5p3QWB8MFTtRv5Cc
UFtzlLvsiD2Xg3QlwtnaM3Q05UDBBERVsMZyiiopfVV2E0AH1LxCN/PTLH9NlNZOZxEMxa6D3Eri
jhU1SkerLglRBtVO2fnvl/lbiqCiQ3F6kqpzmKQdAmiv/jCt98QChQYgOUVzKnvqCLxWipIeogyg
j1/6rgQnAolzgo5mc1iL0iljKgrXe1aN8hqjhUWdFTBvL0WoeRrmWv+C0nfxPVbPOIibAHvn2Qrj
Mh0z7CKlWkgZzMZfYI+wi14IXrpnTIzkB5U0HfGDf4BLvbV2a6+V2GA0AlCdeskJFKrHX7VwkRfe
Pc9GGPv7Jt0IqYXSu0FBbBeth0ma4Tb6r5cdPbsSPvHfnodTga5QzCLVLAkEkh8Rkd0273w1+Uj0
Q5i2Bx2oupflse99SR5nRMRa1aWOIG+oMPHY9eBYHMefPSB+QC9f273aiEbcRBI5DQxJZYzq2oB2
DsNnVnHQw2+J9j0ElJwufb98OHZZlw7H6V89aqBL0FBzwk59oCnjXZYCmH4VYkLsJYbbj8al2aOR
zxrmapAYoth0+sVFODSu7OcHWbiXtuv3iIKKHSOZArAzl/SSyJq1uMEFTgl166kw7VleQMEguV0I
7OXI15rWRjvaHkK/yz5dvtK93om+lc5F6WRa1VHN8STUrmcwaiXLIQeIaXS1okMLsmcxYeZu+NpK
ZC5tY3V5IWlZqCLtZo/QXwS1E0z8bTVYoTTOxvuxyOMiRdr9J0/efVt4/pSctUdSmnRxgmd+kRxW
8P/EpmpPFZxZg5VlEa2R8GicrbekQAnWxEX2jWvaxJHB041UgJFmzsEbPtxurNkoKmfpabMOQ8ce
uoxb9Z82m3zzu832hsLUfjR4vk/O4MM6kmhlNenTnBNjL5DM35DIfRB/UQUtln1bAHAAipd4bbzC
S10UK00WGXXZPnIBiX81Pq1/W07UecQHhI8n7JDteppniXwRs2yWJo1HFC3+e84jOh1fwOwso5j0
sIUTyd3ebY/KQ+bFWLNRNH/1KCqmojrfbnjdHI5zLQCYBgxniXRBpYY9VJGjGaJSukgE50tkCuA6
suL+9OZ9Y/0sws9/4h43Z+DcxwROvgh8S5a/3mjluT1m59ylRzQhZofaTeGLC1m7rVuyEck5kcQc
IjTAdLSNDr2L3UYjMP0mwDizZi/+6IwmJjsHf3UM5PumO0EtRR9u37NsfgLnWcpOTssQPJVPMzvZ
QTmYXnKcXBWjsolwZmc3RdoI49yKvLAh0hVRPbRuqfp+SoDDUdKbtvGl4eOk5/blT7qbRGzEcT6l
LLAVlRH4aNP6Uq23qnYqx/eXRQjvj0sgjDpNqxVVbuyz9cdi/Y06xFbZNNlFEjh6AoECP8IvgiPc
ZnGhZL/a/fMVoAMPDH98uRLr55NPepWFAV4B8x1gOQI0x8v4DdwWczSsCUEuD21L+VbMNzO5TRrV
N+V3sdJ5OrBwK7o6l8+o7VXuCUAriIqUHcAEnF1EKa0nFQiRQfdzVNwiB3axmyb2+Jl8IXidOi0F
IBk24csr44S/4BVeL3Z9iND6J/dq6Ongr6Y3MUCpmsTW7jUkO1Bo0GnfyJ+6I8amAqEd7UbMzU/m
7GgtejBoqai5PLlc45R+ahxGIV+3cLlvCii7EXMjkfs4laSMfWjoabCEmHRnFXftGB6UYMyxCaId
RGsg+7b7/E04Y5rRoJfzBA9pgn6F3s4Y1/pWJI90Al9s2fq1IioHsht7rXzPAjnLkkmxjHM/ohwh
PxbK2dJAJfrRqA+XdY39Kxek8MN8mZzWo0x71Mp6zZOn/EtOx49Q66Amixdn0h3J5ne1UonMWKAv
/EgfCAV7IKJgBGMyHeDRnejX3H8CNsc2IhIQsYbux89/rpMf69P1WpfkDLQkg1K6Uq85ciqKoAKN
5JkfSdTQSFnhmlLs9sYOdntRMJa+szq7dhWfMlMESvQvic7zobiYDczjtF7KNfSj/McCZiPEbF/y
ZPmHgXWAHBgFotq+6BY5z1QWfVdWLaygLn0MrjudKlpwFEngHEne9U0tU4ySVLn0qBdKMAApUxAY
/yVqPd8b5zsKqs9Svf5/dgc37lznXEdaaWTRJdjYZLj18dfbJVIYyRAenaIvJNQJzm+UKPXI4OnC
I9t0WPkbK7Xoqnuj6TC+TuCBid9LAlfFY3GsqUyHHnBEQU2JXawlttB039C/asu3y95qt/W5uUp+
/W/RMqVAcCwD7dq6Hx41J3Vr0FioR8tZHeBynklhL+J9SoFSGszyNw/5lbRDlLLxvlW3nLLG0zMT
oQSJ7pDL71e2eihVGK5L9OyDrNQ3WN/w46X+GEezaNpoN79QCQjYWc0W01MvjzNLaWTMEqw4nVIv
t2K7yx71dgSm2aM6fNXLq1J9qFPBt2Ou4VWkwaizpcsMWIeHq+rjjvZRkmEjEQs8tWV3q+bps7Dx
v/upNmK4TzWsuZX1BvxHjlmZ8agcLNMGkPR39T1LEuVDLR2Ebpi5i0tH4+6TkqWjoYxEWydO74aB
8lB/N4L2NnfZSKZhPI1kPlme0Nr3P+XzrbLr2Ghm0Y0JDamRYiGxATikmV3pUQiaVeoo5eLjEEEc
6+dRQZJqrrkrMMfdZHxz2Vw46IHhTpQxLAO90wDmQpa6s1M9RKCLQuydDmCCBKY6yMZsg8Sfq6xN
jiQfV/yZdPeC37KboG1+Cxc4SFPq1dKsQDot9MUdIuszuMLfx43qSeXkKtHq9o062li8srsRoym1
atlDGr6vk9FTqf6hz4jplUX9MYvq2MeYqyhHFhkAF3SWSe2ptGKuVU0AzghmwManci/6JEzXLuki
F2zGFBu5Y4F2tRZEh3QGWzP4uYNhecd2QpTr+KRogmKS6OK5gGMCyzMfUx01ZD0u3dwiV00Zv+uk
KvLnNQTi2LreZBOJHMEHF9wnPwufypWCCR+clEFZIJZ3eHDg+xKHQak8raKAysAvhSbHPMiFG7aY
UWxMblhjQssRvAJa8Hu3XnKsD6yKjO0pJNIioN3dkSo46789J7/eLOlpB8eJXFlDB102bIxtfdOv
svfmecSaoEMe8MprHnps3lBvJf5yjzVfP/t4+boFfpWfcE9QthiMFNdcqLVj1Sd1mQUfdP97skcv
WnzoMXN6RKRBjqMqBRtun37WiiVQDLCbFvEgAKvZjbTqP3L4J083xknYrwAKWRJit9ow2Yox303p
6ldSIowN+/f2LI3TFkCXp6Y1wOrZmlaUAkaJAf5EyhXTUup3FI3zOhGQX+wHpGehXBC0QK0UNila
2czjNeQaxckv4zIcMcDlqkDUv6wa+32dzY0yn7SxiEVv4rmJgFhMMMj4O8FFF6k60oP4Ibfvbp7P
xi58I4yUuakWBIoYKoPdSEETL7ZGr5tSsSXlnhYPgsMJ1JLH1bZKq1RKCjcz+2FAVbiZGL2H324m
tLPIle3IB6HPZbkiveHCWWRmdagu2F7K9OZA1NEfE/J4WcRrRHhMiBKNGFgU1AD9zGNfKi2pknRG
Stblae8hl3gXxb2n5tO7TIvvOwzfA6VgOmpkuGu6DtGq/qrJ9TutzR5BOuGAJcVvlOV4+Vft3vfm
R3EBbAERylzl7ImpXCnrWUo+UkNwt/sKu5HBuRp5WhalHE0Uc54V9qmbhIF04Tzc7pd8FsZXLOfZ
nGcrw4HaokKtqHL68uvlKxOdh+d3ymWLrsB8QSgEI28wYMVVuevc5FZ/wxbQ/uN5cx7OuQxqShWj
Q9HhT/qMAm3gqZ4ULTVCADzhwZfkB0WzgqUs32l67QtucDdt2hyK8yrRaGELqIRX6V1GEB0DBvaa
ukAByDCRUZ/kA6GfBSJ3k+eNSHb0jSNLc9IZQAWCXmAszvQTtKjKb2ogBYUvi2binkazXiUtG2Gc
O6nkGtRPOkaOMBu3ONgLCp0lLYECW42oF3dyZIcg+/bKVMPaeVbdW3UIwiHdtazp/VTGD0WVPwxN
g2UK6YbW+rWZypjm62sDMONT5qaj2tp5Gt/qA/Vby/JWYT10v7CxOQILepv7WrJlBjnLIvkJQF7A
8V54hHrzwfzAFo/T5S3Lj7uxZiOS80X5moFnPh2QP5+MAGR+H8pPDN4udtLyqQM941EJ1I3i9g11
nN00UzMAvIHtS0Xnl3PZuKE2LvMvM8NeKaaDWFUPCE5vWOD6F6N+lsbpR9lmhT5KzIMAe7RX7NzP
kxvtaZxcPgzTo0ghhQK5r1kpzdxjDw+xx+sKl21+ZEFvuIMrBW2gVUKIbqFA7lsCAb9Vixr9AuOa
rSKph+yDZkvXQBHGdr4lyDH3ff7zdXIBJrGwyA2mClQExoFtdKe3mTQIAWN3PYiODQCgeVCKAP7S
IkqMlmEeCakJm8fPzuthfWcGkVP50h9eH1bFFNliBsFvOk/SOCcWwXTJ7C8e4KBzdzxIP3CDcFf5
4P7ZK+tZHv+6o3q/ZkCKYo3ZX7MzvwbkI6yKv2GzYTfMbKRxN7lgU7Ia2OtmCdgwnvLAJlzVgxQ6
1FUDxRtaT1w23VfJjVQukgKjLQ0LJvX/LZJuhHFJ+tBK80L6OvQpvU1n8ziYlSNZxBNEtd1AuhHD
BdIwWw3D6NP/YXSGeQo+tKkYSsYgNMMI4rulcjOSqhjw2FmCEo0X7UP9fQYiIkgM4FKQp7+57L2n
NFvBnM9UFAnA0BYSu74P2gxpAsYr8T/Bhe7Fga0UzlE2yoCXVwGyBON6eMwOzbXpRUf6HakdwLyE
LoX9Zv4yKVFBcmQQHQQbnJakap2FE2U73kd6UrBXNARdkLrtOT9PfjHaxF0O8p1aCk65IxYYoZSi
JQMoBcIXhy06TwABRae9lH+W2OIojMovYiD6xeXh8n3ueOYXkjib09amTAnBgOGUaMeuD6hSBpcl
7D2rDCzJa4DWNi0TG1Mv3fJg0WgoRyR2I4pwI7GrRwCVHgCD9xAdzfczQAlwuHsqePPvXeFWKqeN
4dD1FLg+WVBVtw2mBXrjr3zI7bnqbcH5dgzuxfk4jaxjs4hlqcsD/d4Ikjvd775EAOl0WaNTd8r3
uqOcsBxwEi1N7diboYLgG+P5DJ9L4+SmllRK05jkQdmf8D61KlD0xqL+4x7gBaQA4oCYwFgwnt5a
mzQTPLkliTNIYVCd9JH1zjTbwn/hw4iFDsMH2Npd1TnCStH+8Z4Fc5rZacU0tgOgq/T4Cdpyas4W
uW1juwU806H1Vs8iqz3dixdY9mwCzSAVSaYGshSNUx0My5VApsIex0BVZwi/WVYr0Jnds20kcJ9O
0mjUSgqK3kXrm2tnG0qMrT4i8CL7324jhsvxyq6IssqcgfDkLj/DxSkBFhTUfvXDKmxY/Kcwd0A9
Z53au8wXTjiy78O5TmN7i1zON7RTXuadkQFaub9a4Tir68wBxpfT34kb8XuzSYYKJ41BaksBDiqn
Ldg5At1GqevYrB9d5ar70B+KY37IhaTwu59uI4iLCA1wYVDA6LJgVRTHarKAaHcpNf3LTmXXe1ED
uofYY4Eg66XPzBTSr62s4vJytLHy/2Ptu5bjxrlun4hVJMF4y9DsIMmWZQXrhuUwZs4J5NOfhfbY
oiB+DY3/czUXntJugDthh7XyD7kc+9IcHbpQebwsaqtaYmAQ848s7uoUe+mpIsXGTncmPzplz4C/
w8Ah8ctn0dQQ++ZvdAK7fOAgQk70ZqeI0lGji2wjD0E3huUjLBl5hzZsXR9Sc8sGohSYZvjlGLTT
krApwhxy+gPajs8l9t2AUApCTtkDP8Cd+SV006tFWPplX58/4FowZ3EhNhWirouKMxw1ZtFAK6ml
TuIaeBi0Qf6PImg2veVCUC0Dw3gMsEo13rIemWo/TUADM3bGfedn9Q3Zsdle251qRFZQqEdgJhC5
5o2vaCrMMSMzwuoRH9DDOIloqKD9T9TYIbQ6lnZ7QKf5qggTV421z4DOcOpaEjjNDbcMgEZspGlI
it5CdEiSmRKzw/MgHYu9LD2ndeYJTGHDuF+JYD9hFezUCECU04RUhaHF4lKHACO/XnmjzIDIa93E
S3pH/SZ83G1ozSux7GetxI5qXERNcxYLrkESlLsRKAyLa1VOC3TqW/FSqOguuRDXa5NV1BGKltk0
DW5UyR/0TBdmRhsh4NW5uDAHFsxiyKrzuWa/qnxWiR127dfItek7gPHYn+OM75U4zvhqBbNYsQZx
6gLmb3Ijq/O1bNb+SMCqXYm4K7Z0RZVRdlKx0/0WdiAPJU0vVFQbrGgKQDUKnvqxJG5D6u8Crdy6
RtDsqCqxdZS++EE6Ba85Wy5Qnk/tb7r9UbJMB/CwQasXXgae+sW6A5HXVZrbbqKAKB1DDpd/wIY3
RYYJB2Nio3FjmxHwJ1YnJ9auT1OvadPvvaku+6GaXUsLRVSGImGcZqa2Iv+Cq9GKO/R4QM2k7WIS
uRMVzhVvqMv6WJx2AnttGcHphRKO/s8wNE6TC/AEtwoary6OV8hyBA5aqwF6B0WbDGxCpk+CyUOX
DNP0op3GzYsDxSbRMRoFHCMu30qVuJKbJIwDqe88c7rXetkhoIkTr55u6SMeHkDbxayUTQiXnAyL
bFRRlfzCvfivYA1bnmotjP2YlW9sS6tvdBIDfzIFA6OFFLLZXVbvrXAGC0bPTzaAjmBwF5fYTTG3
mWTtsEX+M8EK91y6ivW0LNmpikono8O1RkXTL1sJK9r6f6SabJJpda5smak1ShQtw6530uFW0p/C
7sHUb6XkH0v/HuaRY6mfLp90UyEJtg11hnCpKPxRh6orlwbIlzsj943jcEv3bXU0XRt7+dbiicPM
5tW+yOMPGcWSNC4K9imnIgUQjO5r07HPC7eRHoxoDDTgfSaqcOaH6R8fB1anNDn9rMsFpAilaaEO
bAW/9dMMpg/iOvC54XZJFqeeGs2XIrV1aydhM+iquGGNq8JdAuNQqr7ldbt5BzoEJw+svbqXH9PT
e8BvN21kdc3cm6SvehOIqbKFRpnqFs3tmMueQHO2UhS85lTVsLFyDuTx1+pa9WObRwxF7Ne+WoMx
KtaAYRjZ5XsAHbaiKzERVhmCJHZNOKPU6imng2rg7oLBn4oziVINsIMgksCKbO2i4rYAdYdwonvb
RABUiKqKbW8smxi1Vak2xar7k7LT/Oi4BPOO+hiNeQe4rlAaF+3gV7QuI9YvVU0AffD7UlHW34mA
OTbVBJjXKOWYZGPOte3NOR5RdZij1qnma0yfupfVZCsGoWYCmBG2yG/yG0J5nbZDWiInInNznOXa
09UOQ4SZX2Jj7rKorf6nuZbFBVfFLhOjygEDdx7sJhjeBZMooz9IEWn94QPqQr5A5Fbg03UFXR/N
0A3gu702Asx2qrU0oJgPlJHBtx39Cnu3vmocyNF6x+z6pnMxUN9DNwsRHdX81/LAu0lkncEFntdS
QQIHqhz7QO7qg7lndGLWneLigefbrs72RMJT4t2JAtWW0qx/A2eIxjAXGR7TVdCnz63yldL95UsV
/H0edmpqS82SMCS7A4c1ptt6J6EiTdl6FxgEz3LNwtLaGwAmCfMtFBRa9p9ulvr8qyOSHS0vn88d
kbIGEs5fPezWknnz7rWiBF4wam2u6ST7vLzu9w1WjFH1OEPS5q4qYrfbdCkgk9Y1Rt0ALChOSbUW
fEBJi07h33TRtgL8Whj7uqssxliGUS4TtEHzdPpu5JaXauS6Due9WoKA3Yw/xGroVrEm6idvWSJ8
NCpj4AdnJ30t1zZUYP6OQM6ODEajk82Np3Td12QiQF7GZEwJuMRkuO7NaXEqq74bDeWkztXjQPqH
ysgLL9SLGzxrrrUuvpMmbadg7Lms9bu6zv1aU7D/BZ7RIcQAbZV/YbwTQ19fh3V1XUT0Y2Ir+2m0
XJAlJ05G1H1pp1cJKU51O+3S2dK8biSuVJqPEfAqmmkCPkZZfrtsOJsZ5PoOuNRjabNabkkKJKmx
dExjn2hw6eH3fJ6dpS2cWgosMPEU44/Lcrd8/Fosp18SiexslIAxhqKPUqd7awqSSnbMehR4hq0U
YC2I060u7Wip4JEbKKQG0jZgEe2bxRQFxW17WakSl9nIRlJjYxFOFhM8srsCU3jfvKZQHucTaFeV
8bT0AIYJwuA8WnJuy/b+7LEcURN1+DYD5foeuXfu0COcJQNSN4besHjJfCYo+A8g6Zv+dnWjXNiS
6n7uUV3Czkk7PWgY3sql0RkNtGit23iih8v6KFITLkBp7RhJZYVe6WzUTj0D9ly9qjVRzXOrSs6y
wt8ehx/AwLOxqVvKggjbWstOEQPf+o24IWqeCM7Ez9QnlKayzBAb5PIhtDxDeVSIICoKzJifoi8W
Swl7VS4D224OmdrWqBloua8VcrVPO1VUCmFegX8nra+P8xqjMRd9jhwHWo8StY55GZaqkRKkvcQF
8t3ejgWlcdEdcu4jlqI6imTkoqBxcdLoGhrS2qLVSdEtcs6jL0OlT+oYt7gorjx/pZN9kLB22lfO
/0nLbc5rVI2UdEYKI86Tq6U9NtNdnQj8rVDFOUcBBvumtSQMAGAxUzv+WswcDaAfzYd3oB9ta4Sm
oZaPdyXIC1+H8CaSx1lKYFDg8gF0ALlSPEZdaLpL+MhyWfGo/HY+rf0Rya86ZEMYjxnN2fIBCvpO
91w0DniV1YfuGVsI9/AfI/YmZc803OJL66b+/BjKzvQoWh75HzHg5Ydw6QvyCLVNasyL/4kBkm+N
SESBx4IYUEaiTyu4bH7dewhlS4pHBDm2Avuv+X23KIBIZ49ZXypCwthMDFdXzdl7E8rp0LEErZX0
3tOtYZdYy8cmwoJqkR4At3Otq9FuAr3YZTvZVmLg+FisnGcr/JzoUoCy0ujQnPoFyrtCWxXTim5a
P+C7bLTe8KrmhwAHG5vFoYWZ1BYce+g7YyQ22f8insB+MQOKidzGBCKT6GEhEMwHI1XL+8gasPfb
0AFBz+oWtxzmzKE0/o7n+afLd3p+tr9x3iAXQK9RRgWI39jG5O0w1FIPu1ETv5pA1jWUV2oFuFI1
1menkvrGb2pjcu3eeLTCA1XJI+kbtze1QM8bX6X9VdnjIVAWRyPG7sZY1e5gLcfQUFJsSA5XfZt8
LGTNL6eic9Shi109rK/mdtx3suKpVnsfjvXkEB2TPBTEUgEWB+8Hy9KdTNfG3aIWvqaSQJsARKGa
eEc2pwiod6GyPOhTiQcCwHOaQjuFkf0T2+4eCLASp2h1t6vS3ZjXXyR9vK4T+dAv+rNchYcM1d88
KUAYac1XY524YAsznKQbZCeUpGMhSZ+rdpacuZD7fWfUBwPMl2k6+a2J6vEYfY6t4lBlS4uJI+On
kQEbNLE/qHkmyH62VsAZocafb8O5UUWP424e4NMY1TjDWbCyh/EUnfepMINnYi5u0K9F88rn4aI3
KsG6bTJqyTa6AK+9d5lhMEgabZRCqJn5aj7LTj+Xjy1O6tVhGjnJMl0lIXHtaEq8PBs/VQC8Au2n
eht14eD2VHtWwI/jlGp9IEkS5LGNAR+qXJnATnF09SnBPlOLomrjtLR1dEl1u5zeFvb8WIcGOLSj
L2PUVO4go+ksz/Ohq8cgpNOIBcufZV/8oyjNjyHMn4kU3dWd/hU73vdT2RNnro0f6pjNgI4q9y12
DtzL5rJpnKur4RIPdBiiJm2QWZHUnlDqrkZH7yrLGyVyV2pdIxC3medg2lOGx1MQRrmobc96XmlS
iT3aOn7IWgysN9+l6O8SuJUYLqlHz70fy3yQdtUCBGEStMY+G3I3osGQpc4kfZetZ4sEiZL7iZU7
eS5SdKZRvMYxqm8VDGPwYXwFOlQLUsp4ViB4o9j3pOx10+kkhwSzp6Lm5wzfktC7/CW3rnYtkku6
9DrFNq/cgM57MW/60gy0WvoApqF/LovZjFlrOdwnTDR96g2Kjda3+1d/N2YNvmjCoKA1ADnxjcIu
ntKI5HIKjKruZrqOAZQ/7Vghv7t7By/fViKwknauYqwqRL21ZKTMCZCQ/NlHNSZWHey/mztG2RGx
6gmGCFW0Q9F8OkZP2YdBkPqwu+PVZi2fS7VseSJtFiHNrKb6q4J8wyrkU4u0rl/AFWAWx7/4lmt5
XFWGmIO2JBrI+f7/APutvyRf6otLvEjnIUqC8DpKXCBP7pXIoRg3zX4A18RD08m/fDrmui5dJufa
SrT7TaCyg/0MdABD96FK/+qdvb4/ZpMrfZFsSmnYdGz1QDvqVzjSv2j5Yka8Tbtby+LsO2ubOYtU
4Fr+91xRZAaciVsGRYvZxrH08rpQrzrjkWqLUy5Bb6F+WQXh8OPyp9p8Y6wPxznswahSaYmhiBLo
N7N9BKKhYcf2YTIA0Qk/25arXEvj0hCrDXOjLBlyLvbRrlFIYChW4DnJwIWZuEjrAKgvNY4Ya3Jr
yHVtBPw+KeDqwilMcE7tmiVAhH5MUVsIAcTuLj4j4MReQPjP+zhltmLS6tT8xhEamCEYaHFqNi+m
+Sli76MJ+D1gH2D/rpgeRLmFwJudsRFW1jHExjjPUFnwAqm+WQ1eDurcZLyzwZGQ6AKqB5F9nN/T
K2l90gHCS4Xv/AtfxvzwBdeicq4FNI5FBiNJA5RHnbE1nBTsQNacHDTriOcO1rGviyV1LO2UNULw
cTZscUk453Q0kgzdAJyFoJ2BMpirpVMl1kMWgRqIqKo3mGXQq8VzWkwSfkGueQJb3dIjIMWzrAYD
/SY/UVNWmR0CCOZcg8ZrOQaNDSuQZS7trhY/BESryJOf75M/8lokF6eQTGZjASyNgKB/CJ6Xkxl5
2uwMP/U7FK/CgNFESO5cO6rmG3ekCPTaLVQ0/CP3PTSzm++Y9e9hV7TStTi1rFbq8MYEaJDuUBSq
jV/gAiDxxVQ3TCpGeUjcomPnvHQPnN4tPQAvowY7rXHks/L/v0MxicsIOejgibY2Nsvx64Nyuiab
gDJX0UHZ9cYDSe6T7Gemld6EoaMpyR05a7wp7lzdCHStcIscZaosfvwLfVv7LS7wNazXHEXwmTIY
hI3FZV7aht9KOi/FoIN4ZFjoSrj4F5VlY3SM+etNqBWS4Igin8pFvoRUedwu/+KMMz6J30MVf7sq
/Cr+cJEvk5RFL2Xc5d/0W7ejHTqesqlg6QgLra/NBEsVc6xPrGq6Z5uZ2n3+lLMtP//fXnZ2kD30
ssUlp80AjxU4vL4I2H94OhClVKdw6nDMuTjpy8nqsAAhAmLbjG6GbJm2gr1aNM5fH26w25woFg6H
kY5fwGHqc36QffMUgzetxxsf69DvOt22fq5Ec1apj9PS6PW5SWZgZgwcJJ8Y/VR9FJM0bS3Emaik
/TkmZ30q6Ygtt5A1HOsDjYNZOeT2MQNT8q+mXGYfu/6QGH6xE3qfLXe3ls3boVGPrRJGUUCx2I69
5cy3DgaWj7CfkPtDKF5c3gytq8Nyxgia5K7oLBSCs/JGys1dNNkuMR9lq3PlULmOQsvXwYls1Z8v
+zimK7xfXx+UM8vaitKiRPMxMIcukOPiLopDgRsVqOsZt3gVsmYbGAxaPgCvG6i3cTsEaSg54/hJ
KTUvD23v8oFEasPTRSRyalalXVcBdlED4uUfklvjIIFfYM/mSdiDzzxIkysJLnIzYK1uUuMyha7M
qKr0HWMdYiXujlUYsdrrzfRE3ALYWkX+dPmooovlnFyVxJmcEKkIooxcZxVKduoPUn6jBojutcS/
LExk+hrTpNVnDGsg1A8NzBHVF+3YALP7TDbLSD/EbnRrYWdt/Px69lhLaEEpYRGEz5NffKrvzMgB
+5zmjD8Vv9qhLg6+j8IRnHErwcTiDIBGUSYESzZXBaFREpYD4wdetH50ctvag67VU5Z2J+fItQoN
m7F9uu/aMUAMuOvtykv7zMeA8l7wS7bt8uWXcNqkY2cCxIkJ8i2QgBAM0C0OC89f/HcieYjkcbqU
6u2gmcyxgyuDMYNZBXQYDGi7xCX6yQ4Y/4Eoud6Mlavb5jSqzMqizRoMQCxVh+eE5mlT41rj4l2+
SxYn3rq4l6vkYlarmnOEnfUikNPFn4AdCiw3zzI+T4OAHFnZrF6sDsRFLLMH3JC8ANHTRi2BYQrg
xcDABfDAZwBumJJylPacpLfme+boRCflolbXpL3UT1oa1LkrH/urepc8j3ulcPoj401mEO7D57/b
YYWxvtwwF7zyRi8WomHWifVpWdt092dWpz2+Y1ZHpDhc0CJ2H6JZznaek/vJxN761ZwLkqxN3wo0
QSLbWKJT+epvEXWgfJMxfkQW41jIvj02PupPafmxFY2YbJ7mRRRf+qUaSWlqoBULSHoNUPvFh3YS
kceJZHCOTTOliBo2lXYgEAPU8U9wbXq5JcJj2DaA1VE4r9UQYlSDiYjE2IrjL6WXNhjz7534rrmX
8B/MslgA3MOOpy39nPeifu/2k8bGiD9IbtnGDefFlIxIel7Df7PJBQKEYtc6VN9/wc1Mi7CzveU0
bYazhFF/U8ZK9euQaFAbsP4M/msuH9LhQNE1u+y6Ng+0ksCPYvRR2NdxDb51tqEbW8fwYN6zzSg0
LGXnHaihWx5kLY/TkzTJ7LSIR8DhGgc79qZ03NP8JFmxwCcLbo4ftKgsqeiaBdQ3iTk5vbnDApAr
uDrRUThdkPJm6q0RnKUMkcFw010E71s4DQqevuInHpJpH6CWyxeBXKbjfLhZXyE7+ipPsrSUIYXA
nP/qobtVD8Saia4ZJnZA0Kh6LY0ow9BqEuL2f689bvkQm0GKaQYe1CBFey0qKyPwo8ptFdD6NqFf
BvufbIhFX23z9lTVBFgUXu/YaXktpJVLY8oIy6KrL1FTe3T+GHWltywB1h3dIhmdWTpgjgDDyql+
d/nTbSolRBpslQYc2ewCVl8uS8fMWDqGYjMexwxvFTDYX5awqZMrCezfVxKSDJyOZY2ed2hEgRRi
mF6/6bsf9nC4LGcremHa5s9JOK3ozJ6ahYoq4ZKUjiJfEeuuk4EF+nmZRoGLEl0aF/uLPqVYJoaZ
JepnMj40huAom1q3OgrnY9U6ju1qRHPZ7toHKS2u5QRw7JYmiPebFaPVlRFu0XCu0gz414Cy+1Ux
one/8KBAl74/bz+8u2K0qRMvRW2VOyAJaTWXBg4Y4d1mprmPDXNfovckbvzLWrEdTV5E8WcsJ5Cs
9jPIYRgorYk+qFx8xegIKueJNzmZ8vWyvDcnA5QRYiP2KxCSGTLOa21XB7vIZWrXAZDF/db4iUFT
15Ce897aXRb0Rgc5QZwOKnlHR/h6ZLc96rLo1k/Gf9VyTgL3kZo6UwEGYFSBJeUe9r8duQsun0Fw
Wfy3yWzajVqs4wzyEevEgLIOfwL9z43j6NNlSW8rFa8Pw7dR5khuVJrT+hwZpfMzz5s/gujAk9GP
Q1m7ED2MWKx9FRM5iczrr/xeGdWy3CoGDldQUHmj6uzo5hxUdvi0GOFDUclfyyn6bBT5DdHwsq8t
bL8aDGu/yf/76CP3Y9iPXf2YuVHNiFo4/uQqO3pQnPAwf7CD8DTtO9GYg+jgXDKAhReaj+1ZFjab
jB3xlr166H3AyDBKldCtvcsf943n5w7HxbBlsccylSGwp7bTN0FqUNxh6I7jXh+/XZb1tiTECWM6
vbrJNFIsa67nGsBJLzdZHZZrzKkLCiLMhC9pEOdLlJaEc61OdRAPlhsVX+UlmOhu7P4BsI2TEJFH
eRN1uJNxHoUslpUoEzyKZdyg/kFsP9FFuvEmdeNkcD5FSUxjXhL2qbzJp4fOZXrYHNrjtBcaoEAW
X4M14Po1SnF9nc9kMZ0Hn8rRgs4rh8tase2MGdAawinoBzjzkuQwU0Nbq4MoKjyLhEcpzAV7bf/D
g73I4MyK0taOzQaKx6al/vVgyg11Z6+Vzx7MFEjc1ocXgZxZyRmJ8zaBPtQVRlY/pdgMBhjg5YsT
yeCsqSgl8K7b+EaRPXhjeD+Ayq+ZBEKEV8cZ0iiprT6WA/N+uKoFu9tVwDxSswCF7z0eSaQPnCnV
SrL0UYur6/rc0RbdiaN/Ll/c26b42ZJevg5nScbYY+IghSXFrXmbgLAmqSt3yXK3CbsjMUyP6vo+
KU0facLBxrSCYseZU6u2ayim4tAw/Cz4Rdtu+PcvQiX5tWfU+1qRKDs0Q+nuf8joz0kOyyUlzJ+4
DLQIVCOAED6ILH3bT74I5t5PNDLHvJ2tOgi7JfZqw053HUYzAXRl7qcURKUmmjCJmruXD8x08417
RiEECFtI9AAu/Pq8Jjhcmr5uEeAHDBKRyFElUNoSPwIt62VJ2wqsAnVAsVSFuZjXooa4BfptAdvH
ChsGQEoPe/MW6GalYPqBIe59J1pe2vyWGKYFHICtm0Caey2QWliPAiUW0lh6ovm11n+Py8ip8k9J
InqEbLrplSjOr8mStsg1UNf/JjVhOdebT7aSxd3jQoikRhqMhg0KN0e6l7Rj72PA9Vi7oZtPgnC3
qZgrcZx3I7M62ZGMoxXVTZIeh/KjpDVuqWOxDshz6ShQyO3cZCWP83PdUFYkZ2ry33OTTQ+3EsV5
OCNPpqyJF9xkOx7kXA/yXBJl0KKvxRlYIucZEGjPEQ/YZ5FTgmV5/kGBSVPsJjF13WYsejkSny80
Npmzuo+bADDCiRPn5cMCSGHP1kRAxSJBnL+yEY30yMLdLRnAUdXDFPaOkjwJfIbAhPnerKypVTnq
CK0s1RrP7pgNgzB3bINN+QyQDy4AsTve9lari+Scx6IMqhQPsDKGkK/ZaAtH/oROlzf6AEVukOvJ
AkRfkebzjVozNDWZpmdVoR7L9eiJ5ZXvyfU23f7qdJwPqTRwuQGFuQaD+bc0fVSxQqp0mD4cOoHX
F5gYjzWb5a0UmxM7kyU7SfNk9+X/UQLnL3pVSTqJkDpoDMzbSw1xJLm+F+gh+9oXfK7GeYoCDzN1
jFko+aUNaLB68Tc2CJtiHwgv77/KW1cfiHMbBsoyYVzh3mKpOAHIbQeni/WMTODc3w5dsAzsRQ7f
p6jm3waWHvRdm4Jeu0odqvsM2zPGgGbSHrRdAS6gzBEhr4j0XeddSAqMNbtQ1kFzuWkO4SkPRNmV
QN/5toVhxDRMc7xtevC1gdeI9OBHrSxHiUSgxAKF58EMx0WvaGxBU1JNccvwseo/X9bF7aMAXJYA
hgjY5tytzdUgq1MbNUEVUSxe3dZGeaxT7AXS+nBZ0lsEjrNyvIhisW1VJiglYnWTDiXU2viWEuNq
qbvdIM9enE6eNEsBLUIn7vGWwza6wKxFx+T8LxloXmMlCWmHaTm1Dv6Cr3Xy1IosezuMvRyRfc7V
EfusrawxQnbTtPqpoDnS7/QaCzWCj7atFS9iOH/bq+2kjR1uMol6PzVOsyHCdhXdF/v31UFKLR6K
cGEOY7CugDIZAxmxd5sIuDAyEfnct0V3TjM4pzv3TdPLEZxuB2ae8cfyQz1Kzp+4zDaD3/lM+h9O
w1IZdhlhW16vzzmAr6TLs7NkzBftO5fu6e37gqRIFg/vJw+ZkYO3qQ4yGwsQ2Jq1Tel6mXQnXdST
AS4IRDT040sF8AFWuZ91MXX19sPiz3F5rL8iWfBoGvBZX7Lh6WODSl0eiOo/b7sM54/6Ioszd2Oy
80IvUMlm9VVAcQ0BVn+9ufWAYe1Oey0TmPjbWTFOIGfjSR71/WCFqGO0WNsvd2yVRkmR1lWJwwbx
QSqF3URRRs405G0sfzkmZ/I0mfR8mcJfusvm/fqD9k/qWV7j6QHbE1T3vav4rZvfi0Letht4Ec25
AaPWZiQp8DZdYbthbDnU9i/7bJEEzg2Y0kIpGRDohvamCa+l6fby3xfaBGf52LkKkyaDkrTIyJNT
c7Y/O3hP6Vh0Fi7pymWzsfuKfagqd9rlfoh3lw+z/bp4+RycL7EnBQy9rQ37lnW3Jc+aRp0o+ZKl
V1RRRMq+nUL+EcYDwY19BF1fsub8lKk6B6xiu+KafmJJ5BQ78zcRyA67njd6jsECUMkCxNl8AxI/
YmQ31KFs4AjeDdEBXN9UzZ00R1iYH5V28i7f5rZqrARy3ysExv5sxf+65t918ffVqs87DpcOx326
woww/9WiXKZZ43WuU1YhDMKxB47B6DWAsx2L5LAoeGU3+rEeQOyUSEdAmR3qTDqVUX+aiLYj1Xgi
2eJY4bJbyOQOyXDVVaojV6Vvol+YR7VbRbYHIABALhii3HvTt7/cF/9WtwpFbRv2gVit8Xdtn/l2
cRdmM81ZieKSRklOFkCOwi1IlLhZJwEO90cZDe5lDdi0p5UULoDUZoJXHqsJsKH/KvGWGLPG6nNW
13tAgF6WxRzZBQXQuNgRWXM/qgZOFA+RSxPLyWviz0jpB/J8WZLo7pibWmVWTRjmsxkbOJX1taKH
Of+qdY//NxFcXGiSlkZjhGSXGg9tfWrtjyrGWC7L2M7ZNACXAhcZBV8eYMAwaZ9Rluqyuaq0dOMD
4w5FaRSoQMW8Y5VtUDl4URuIwt7/8AwvormopAOk24iA5X5OF397Bpa0icP7ZnTXMXYGpHALi0u8
ptM0xLg7gkalDsBTCZ2k+JhPP0YLbfLoIbYsdxaRmWw62pVITu07i0wqGGbrQJ8nZwRMjd0lToUm
J/VTNyup6EOyv/dG9VfyONXPpjEiMmG+D7OFZn/HXur0E1sHTpoDYHUHgaltxuGVPM4A4nyKjIni
fOPyaA/3bfVJoJmboXElgFN/sJ0NdZPb1b+dgdzLNKfHor/l6K72mAeinvR2cW8lkNNHpSsSvP6h
j4ynpTliPs1d4s89OJesPUOur5U7wRE3ff1KIpc2VeaQ04UV3EZM8DTHZV/PaH1guPsYH6VOFIm3
L9TC0J+O8W6wGrx2WVqc9cOMXhbsDfNCI5ZtGZw1GxQxRuzRiMtVmyqCprFl6gCifTO/2zSKtJSo
QASj+WnQPkWd4P42ffDq73MHqqUZi6Mj/v40PwMQwosSTPMAcUnwlTbvDUOSmJLEZLDBw65OktlV
6AUwvVi1p8GR7f57b8LHyGYYW0nkfEdkmUla6ejqsved8bV8WnaKZ443RTB/ZPpYqh9kUMaLyovb
Hhm6IYM8CHxF/EwoqSo1StgMA3vAr2vNYo+8bW3gKgKKkg5qah5GTLVIrecz0gKmjV3rMmIkVO8x
LBdIEVDohv1gCr7kpr68iHwDIGbFShUneLmXner3EdDNye0sC/wW5iIEnpjLeM2FTaPacFxzFX+W
9VJzdb35UkQywIMU6XMjZabfkvwIVtjSwX6Hq1udN5UtQOzZDj6xVISnin6aB/2p18LEqxZsgdI2
/94XgAiYARe0q0uA/9pSLbuSQr52STW4JYjOOtMOmqKOHb1Vj0WVNOA605bo2i5s0CSXmnKI5CLe
21mYncYkqTxNCf1Zbk+SpLVuRTFWJBU3SlNfZXG3U7L082Tk92GX38ZJXd7FtkZbT5VajBeGdu1k
0qxhdEILgR5oV8Oul3UGbZUFsy6PV800q5+GTFrcYhnKHaBtSSCHDcNOU+PK1Sz8KY0ceqBcOSSW
0Jiy7Z8NUNXikKqu2YUVSqWm5bcFMnZJba4TgM5l0vQlNep9oUzfmlI5yW16LBQKlmJp/jErS+7a
aegbcXZlgejEmabZB87Qoc6VK9jxTWuoDxUyUidXhtaJeimorOrbYMzX5hg9kIjc1mRGU6mhR8CE
frAa/clsDTQ2jcjPI3qvKtp9V+v3KZDklVa+zZRc8po4u7MVyTPmaW80dblTJexFjApWTJO6foyk
/BHvPH9M7dRNzeIpy+SHUjaeEyO0nFgylmAp5w/lHH8nzTzv7HH8rElz4SRD7ya1ctSiBIQDNNJ2
pdT4NFbvVCM6gijtBqTyaM5jbcGJ8vbeaDv5kKf2o0bavTLLPdSg/SAR2z4ave0Z+ah4iUW/GTPd
EzlBHSW37sepzJwkGq8UYzkutbSbmuGGAofM0+C2sxE0MRawTEqtdDt7fuoBCnhdd1CxrMwTd5jj
q0TFW1UBcVRbGbKbpQZ+pnKoans85bNlYssmxV6vdTVWxbXW2DdlVyeOPpDWkfv2yZL0x2KpJ28a
pNMwTj+qkcTukqhPcRpdDZSEAC3SfYloM8ZNybUSLldxH+41C3C3NEegNJfP6VLaHhmBo6EsT0Nv
HBM63IVjF1R17Muxcj+by+DMzTChd9He2ilGShe7PrZJc5MVJrQ2mlQn0uXQacaw9dqh2mmxeo2h
68/xODZekcofJ6PM3ZaOqpvlU+iDtveYjs3sFEmNmzbLXVoVXpvTDuZb3na1aTjyMFWOTijQbiSy
n6ISQJA6nqFTdxMp89dYqR96vf8wxLbhmVVxzOfGN8ox3lNFHgAKN/0sIsnct6X+MVW1LynNCmfI
dIALUw29ae1gJOPRjttg0IEeWqW3dNC7U5TWi0uX4tSlaXtSDZo6DbFGpyqs2VuUz3E/79ra8tQ0
um2j9rrLo8PUV8DCTR09m9xFS24IHZxwwIh5x75TNVG37ckV0MR/FlJ4IiXxphpsLWo+uLLawQyX
q8bIrjqtxTYBecZw336Ks6MddvumS3dm893G7cTA2Y2t/DZS4tTpZepnFrkiMZi+0/QzrclBKksH
y5ouqW81/SpvU6e0voT26AzqXR/f5T1cRfTQTiG4rcAcMZRuaZfuMD2q0ezhf+3mzF/GyInDpyn/
qjMbN0FL2l0vS+uSXHV69cP/I+26miO3me0vYhUTCPKVcYKyVlqtXlgbmXPmr78H8v2sEYYe7NpV
frOtHoCNRqP79DlS8URTxaZAppI0t+sucdJVw0mT7VFuHDrW9mKG9tLldpXmO1VObmaj8KKGwPEr
pzevWy36RaLhiKTDA/Z/R9YHNZ7tGHJYujG8qBGkJuG9d2USP8qLhTGpPm1QH44Ps5481guxGZzf
ITG5bWozsysyBYA4eFFb4fsgjhahF0k4JSoZHbUo7xQaetKa+FGkPS6UHPrK9CupcNXqyirJAe9Q
1xxvzfIui38UWXfM1k9QbbiWE+k+LganaGtvMHbqODoJ2qG0W+wIIXNEmxKuvNe0HluUenGvOKt6
O6mzM1pBPyICOXN8MyzaXWslwdw8UFyaWH85JraW3Kdl5enhsAsLem+MYKXMPhlD44Y0d3D1AKia
eqaGWvEKIYAREaPFdWQUxm6RMndeI6iayIdVkzvHSshLB2JN8Er6kMdx+k42HEWuPEVXDhUKNbaR
t/cgi3ueKQJfrj5aRuWppmy4qwEJa8NodyDJvKkT7Qsqd5/7qlicGR/W1pb2GC79S6iaP/Q2S9wu
Tp5QPAcJK2jY5Hu6fsXtdWUU/ZdZJS+VCVZYebZpq7lLKl9BY+Z6XJuruP3VE9m2YrCGKHCZuPCX
tXezJXIS/CFZtoKMTlelnt5bSXub9deRnN42Ez0qzbEuycNgLX40x/dFqx00ZAS99VykrV2YiZ8o
hVvG931q7GLaX+XJSx5rQTYZHqbqI0XfQUthP3atx/5clt/iKjugrXOk+Fpm+tpD9LqKW1vCWGqR
QpzGiF3apPt5DD21Sg8NAXK4/64bqz13v+T0gUQga5qhRjdJftFTl8pIt7LWUbrRk1rVnVocrCS9
C6lxU1hfjax4WpXqc6SgBhZjyt+2BklyRsgeREbhdMX3NNVxt0ASZO4PlOoeaEb3k4JZ4xGyx5py
NHPDj1TJM4oIh25yO6k/aACUxT3muMLcbga4oxR7q9bZyviiZGvQ5ldpVrpqkt/LBNw77eLEMyha
JM3T02IP1kw/6547TP+2UPuap9xdKnCd6pbdqfNerzVnna6NApkGDUHS/zA28E74lN7P9hyjBFDk
tpk9qrN1HVbqHZ01d1Ax6YrzB6IiR1qPGqqGzfAcdi/RFNnDarpSEtuRqrhx8mMi6UErqtslfZWz
we4nzdNI6ylGb09htp91DJKnj02Y3He4DUZAm+tSda11scvBdMNhtkHUYlcTGIbAYLeETlHDxVWk
9lly28a1nU+qGw2FNyC85mHq9HntkPLFWDJUpBMvSWpE+2sL7RgULzVEaDp9J3LklT3qk2SwddLY
oBRxlqGyVVrclPPgkKJ05sl0ZTWze+l737Wo92Gi2WzccZbsGC0ddZGvhuEhqzK/KjMv0X0klI7U
3uqk8sIiQU1Uvx6QtyH4umOJiyS2p7pFiLqjnQq2+wdTCl1SG64SkX0YabbR3ulI5magOJXM8hRS
+FGY+AtK3bpmOgmFJKKlot6KM1d+NavFTkBmn/STj9l9Z8h/Il7YTSR5tFgf1ljbj5LuR4glev1k
TY03Av+45qVT49BaGv6zsvTSCZWPqHfkHD9Y7x2txHyCsbqLLEP17kdXWyBgBMFSku8g04VIiOnt
8dUo132IQQ2l8/I8aOXqmuCO0mvzqDbFcyl1NwaVHpo+s1ed7ihSd2Qt8OXOJ1MKacf0Lq8SVFHb
Q1URt8dHq6f6tukBXdV60EaAZKlCN7TqHV3Fh4BhCfXJ1Yhw2UheZMb+0nw3kdgUYMRah2a3jpXT
9Z29wNk63EVt3b4qCa63crqFZueuAWNsk8duDvca8taOjW/dpDj18EyKKeiNFHQcPzvrCeH8CkHJ
DwflGhTcnwSv480ahmVgNEi1METNj9kNBcnNmE26/Pmbcev9puNpakEdWNPlt1rmSc1VkeesQ+ZW
A5EH4unqGRlC2teCR+Im+OXUCvd8s5RRG5PorZfFHt/yK5t+Bt0uK5cQDzXR2Zs0VwwuE62Oa16Y
klFJI+QcgrR+WcMXDCmQVrcvf62touTJ2njawJzGKEtWaMbkBnLCtHLAEePk9MqCWyvmLeblLtvb
rCicGuQKr3GbG8uyoCD/l3f8byrid2q8mxWFU1tc1QSpn4xwgCJv64bB32ME/1/f+p1BqK0yzalB
Vjg68Ue1UcOly1CgxwvzsVab0h7JAsudTxPrj7Uk0BY/NcYVuzKDrLWRYHWsVlgOO/DCucoNqwYl
UsCqd/+qCnVqkTnsyfIW6MFDUBDOogezywjKXSb/AY5JhrAMbXMXH8pxpwvqJ/9w/qiqWpiCxuw/
ZxZVgi7SU7iMfMDtCEh4vWOYM5RIhkA7hHYLIdESmOZS2l121u0D+G6Yq/+maqQMS5IDUYe6tt1O
eBdgEEFGfaMRCVtsVUZ1EGX+b41c4XdYx3wuBnhOChVdFc/rWDQ5JloMF8VKaFXrpYYudjsjzZHR
CMPOJQJwqsgIF7LKxWoUUFvVgVrUqLfMtkF/9da6v/xd/iGI/L1bfN2uinQDg29w/fcRPwYJXK/B
ryxov241K08+DK9Bs7Y0yw2C4K+h6495xqm4IspzjVne+D9u3lsZ8eR4SRJZRwwv1sGSmG5L/bB4
UgtFdJttFSNPF8TFqLbRRz3McKswjKqlg/SQHaZ8clW/x2iSL+zqsT/I96FODXJxak1MvDpq7OAI
9E5nfOkAitVumMhH10FeRFy1Pif1fIuM7+7BBYxpQnV+kLBECVnyWlWPmJkEIKu+GbvBVcPpJQ87
H68d21L0qyEnN+qa3WsjimIrCSoZ1Egx9ZCVemRpdgVqjIYU/aw08g0d3qtcL4GnXEUTyEKf5oKN
pIyzjqrPX+VvrvVTLe7lEyTyai7caGtR9SRE4RsT40FWTk6sjXapXdM6szNoaVy2tp1kvH8PLvSM
g0ziJGNN+A4Zfpd4cvsjkbXbsIYmRfdUrSLImCAMWVwYkjSSz8uMwJ3HN5U12yWr8ItSJ8EXA53F
x+twXVVj7VdEIdawWPfR4a1ZpzjpcTmKm3VnDIIfnBrJ7kdrdFao1MjwD7N6nlHGCoHdtPpHTblF
XcQ2UMDIFMhMPF7+dNtov5OOJLeV1TIucW3AU9goJp6XrCvTuT3OiJ96kd+IONrY3+OjBRpN/2vM
80jzmdTokeuwB04Ux2y/DNVTnl5r5csAdZLqazaLfGXzM55a5DY2R/mSrOEHfA2bF/+dy2QrPzw1
xSWkEZRRGg2vxICMP6cGZWH9wcCnpEJBrs3U99QSF+XH3EBNKwMgNLNHt13/HkxHLR7U5xhMr7zL
jrJ15NBHxlSwAVrUM0KtsElQh7cQ5Ve615EHkpdWBCrcClonJngirchMuorGSC5k6XMnwzmelCa3
M0uzleHT5dVspWOnpjifaFG4r/MRPlFIGFsio6eEIsES0Wo4X0gUSGrM7CGE1pCTqwSDBpmTFkE6
ozknOlWi9XDusLYDMScZmTtFodLUO7tTRCM8ylaUP90z9htO0peh6OdpWeEBbAZ9/IE7a8EIMpCz
qHz7eJrIHoNqJMP+d15e/3CK/8YyUO5GU/os63va/xuU3PZmvpvirjPLTORRLrCZxdCj6viiRVJw
2f3+Ieq+m+CiLmkMqTP1ib20NH/dz8dsOqBuDhwIVITEw5vbvvi3OR50Sms0g0YFvpjEECfoE2/J
j1NEAjlHo6sTIKsF28ejJ1oFbdOQbR+h15qk2No0uJe3bzsWvS+HO1q9aVZr2sKCBaS9JaNSBiFY
Ev66bGU7mL9b4c4UOl9ao6aw0rezX6p3WdMEYf1lLnpB+rS1Ye8JtC5zy9G1Mis0CV9Hx+xdTQun
Wh4uL2UTYs9k6mT0T3QMO3PxThnkdqlKrEUHr6VkSyvmuriXvS6SaN666aFgxIj+TUyV83iPmUpT
D5ow9uR96canMN7F8a1efJanGh07DV0/4egCWwafXJyY5N+NIPQDKamG5CJFjit31EniF027NuOg
JLe5/Colu7Cs7EoE3Nz8gu9L5R+Rlo7+pLrgZSfJN50cO11EBD6yGf9Ol8Y5Sd4MdVKzgTK+6ipm
ANk6XqemOMdX4lHqMzbvMis/4vxhzHq3E6GeRTbYjp5cJm0qDxV43/FoHGPU9O/oWAWDKUIiC3eN
/YwTM10R0Qj99Pddiw6/OyYkWhH3viNtMzQA2iPGAshhJpGbxd9qKkR9ss2/5OLcPYgxayOCyAA+
jq/4Q4vn/bgDJUXndnsJ3QhoMJqWI4gezLcu2eQuxEKWUgCLYJOVY1SP1cUzR7uXMLseQcDosrWt
u+rU+7irUV8t0DuVeHVFy6u+AjFxFUb7VpHdNBalNFsR/t0U4R94GYbklY5NlvRtCtCRcRyB71uj
3kUk9S6v6rJ3EP51ly9TuvQsG0zjICsijE6CjT58uWxkK0PTAVuUiYwZQ8x6fPT2ZZUJnRMk0Eb0
WR52cVo7XXlocMoaK3Gk5V+RNJwa5E5xFuqRpLBW0P9GF9gU3u9NAalbHwuUvQREmYZhaDxunUhy
T80xxRWWLc+GPr7mlr4eQ71za3M59GV2nKfwdlyAap0nt0+t47KEx3DIfKPJjhr0ORvSH/NK8kqQ
msxy0wIeU+7CSPayjLqLGu+apvKVcj2qk/7pj78MFOiAe5R1EM0a/JchoO2xljDCqZ26X0qefzOj
8r6sJbet632UjE8DIXeXTW7cSTBpMA0WHUILPAI+XtN1WWmCQ0tTZ9RQWK8E7iaywF1JWVomExCP
4KopsmfTkoNphNLw5VWcPXTB427JsolHpwX6FpnfOc2Ux0aBonVgkckJ8WnRLx6MQNGgB1d0owqa
21i365ACdpbNqdOa8/dyiL6gofpohr0oVztrVvC/h3N5o8CwztDlcQB4GR1sZd+7EsT9/PI23BuY
AQ2S1oXQawBw4B/W3t8s405UTehTEpXPq3MoYk2dCstpFd7nDcqUbZY/FRYAZ5f3nP+ub4Z0y9R1
KK5CWIyLwJC/W6aqkBGoIOVm451ykwzh/rKNNwmv0zuFM8KnanRcI6uXyzjIx+FuIdE1nYDPkKoQ
XZ8GME6lvQmf5TKTnqLWABZj0D9Dn6r/Ybn5VYN5LBL9UpboYZEweJxCbXTSZ0xwqf2uGHNZ0CM4
e66ZREOfW2P/aOTcCRVKlhTTNFCHshU/wfU+7ZmSULXPd8lwxBiV4MZ9o9b8sDvMoCErKujvoAXD
05cDGJNEZgMFwvU7dOS9Wn4onO/jvgQx+4B2dIVutAmun8ItHoE88vVdGQCpCE56eifUvONv/7fF
I4c3LJma536ndv0yz5g/xsTiitsfOFfZRkPBbvZjEJVCPogt78O6Mbgjm5YFuuKPl5gkddE6d0oc
TMV0tyrajqqioMKnGMz3qE5RcNUIrnKe4i6W9GUZOjUOqAZGF/0ut6SXIXvQSRF01vR42dP5S5k3
xgWMSY9rOa3rJIj1Xx3S+J3SLofIJN+M6FVW94AyiTgT3gplH7yHWx+3hbnWtFk9aTHr414NgbnX
bRTiD7+hs8MyikuWuKTXbLupBVQpQQIweQYQE3WH1HB2sjuIFTiWG4mI8M+9w5IxtUaQCICXVuXz
qM6Io6JMyjSYx+qxlOpdREWPBj5VA/X8BxPctaYqa1atMST6YhOSzZoTlZFbjpWgSnLug7iTgWxh
yrQETM/cizxUKnkddCYEaN4MBpKYNMGEbu0OiwRmOREvN/8WZ2vSUbXFFIICZkd+CNiclJp0BMp/
3XJLq+U+G9EdS+XAWpYDiGt3DTVumcTGZdffuLxhFi19jZqahguFW6TV1VlLlBzjAQge5SfNra6N
T0AQ2MA3oi0FBneBwa1vd2qQ+3ZlQqM6CWEw3Uu7xSluMF7tjsd6F+6A//bMIyqkrsDm+RkAaR7E
AzRFAbM64akolnpQJByDItCvjaC/U3aZU2KJihMfVTazI7LHFznwLU/t8XQUYcnKk/la/J10/8U7
yvihhBNy58ELthTToHhRqNpZEqk0wzwuaoG1vdWNXppvjbf6yc6oryKQl3kMjUJ0G9rnFW4CUY6w
udIT69zXHGZLAe0crMsHmAx0yRtvrdpNAEqpvdlrV3A0lNdh7Kk2A/2wkNPtLn/djYPzYQPYxz8p
ICDxqVDfmtkGRDtt10OEKt7JYuWLjXBgUhWjSioE4UyF10syo3md5RIXfutmN/IzqFq6G2UXAnkD
NOSnbL96jQ8Ib+yJUo03+sMPIRyPUUU2DGqYxDRNPqJmI7CwqlJkeNzLTrUL79kjP9lBeQvSnOA5
s4vD+i0J6H3DTq+rKrZ5C1qMa9OxvtRueA18v2cx/XqRpPXZpLLJ/TLu81s96UrM36MfiUnl6Rf1
laPlWU/Ei3ClYbLIrdz8Nf4pCwa9z+AFvF3um1vLqjeKAbsEvbXVjRFGyGP00EIXjPhd0B+pI10D
GHgFQIGd3xBn/vkbUsNnNx23evbvTzyPNkm0pgu+y4gSS/Xc77OD5NVMpPSwuBgT8okosJwFMs4i
lzY0tdEUqo51Ay7waX7TjwKk9DPz+PI+cVPn8tE6o33l95lLHoyhGFYlefM8kGuvdvSgezOO2HLX
uYoz3vevvxGtz2IKt0h2EE+2VdPUUZ2BdUabPXNT0++72hui1m0IQHbp85J8jaOD2X4qVcGFf56V
cZZZrD2xHK/EyMIxyoNuQoNu7VQfNaEZgxMQNcZL+lDS6HOdL0fUarxY779e3m2+fMJvNgt0J9Yr
2UBdV4mKwBrD6Bp9INntAZVxLWvNnF4DH9plextvpg9x5W07TgwaZhVpZlxBSeo+eaA+xAq+sP5g
5Ay3eKaIfPcsTn/c3LdC8Im1ZtTziUJbOdBu831207ttYusmupN/KXMDyU7QnszMHWZA8TYXPZLe
QM8XoujbbpzYH1tVKqQYbsXoFCSbHuu74ZdxGH/gW/rfWy/+Sg4ZoPlQ27MgTh5704586Z9iQcZ1
HjSQFIPp1gI+GyKmfDBPZNQWU7ksAqUFq5Idtp3hp0j8Hi9/3LM0CwAOpCEQ1iJ4oUKg9aMzTaRu
pLmuimCETI+thRgznFSMJWmDEJx9viK8hE9en9wloI16GXZmXCIMZqWXrdAuxht0Z+wbN6pvmTKj
JIxM52flo03uApA6Gk7RhMuYxMMu64mPSTC/aTRQImai18bGLQeKCjyrLehis4/GRV1qgpNFC7HA
zovvtO/5aCe7Jojd75Nll63NKH1Vu3wlqS0KwGc5B4oMp5a5+BuN3URRly4DDBZ9L4zqATRch7pr
H+dMwcTIWs+CiL/1LVGKxJw7hAVQzuP2ddTVcRqZvFgyzA5Z56tGtb78qWdiTScm2E84OYfIbybL
yjLsZrFe18qMONC+jmv3H1fCfbQ8VGQMmA2gqpBXW7e+tvnz5XWcdWxZ1UWzdAV1PgzYnr0PZYxH
h1aCrlg7OFCw8xrMMe0SZ/TAwnZIfqg2RMwFue55bRM2CepNKFADhn0WPZRmsgbZXJgrhkH8AsC5
aVMvexqgeVi5dQSC0/hJuhMFb3L2yuDscmc8z4sI+WlTBfhl3/qJ7IwUAz/RUN+1SjV/0VFhAGqx
jO01jm5rNiJjptmxmo1bMlr7QY49iES6VpzuKr15lCVzp9dQjzWk23VeMTk7232U7dZZ2WlTduwT
41hQzL+pzej2DXXm7NeSZg50/CAwVv+geTXYVZze9FL5EM3AME5ZXNjrgGmQSlZAbzzjdRf3h7a2
9rhTwYoPeQtHXjo/UqID+79NTJpmGExiNI9mKbkhmKNqTCphcK19mJLOwuyXjlqiVevuZb85Y8Ri
fnP6DbkzBt6+XEqytXzjF8MmNQBI2OpT6vafu3sq2ys4k2UQTzNivfk6PZTX0qfpmD0SBwRar3Li
i+AgG2ke+0UgasQzUsFtweU9OXbHsEB0gAgO6nCIWcY3/WO4BJHHMP5SkMw3Jr1OgFm7vBXnl9RH
u9wltVq6vprdUgH0nNyulO5UrX80ZV1w5Z4XOdiOYzwJr3+doMXDxQIzsyKiZrQMjKzFxOhAbqJl
KEGVYNx2a+8RMqYPmFm2rrV5uq8tgFarJaiX6JtJsm+Xl3yeBX38KVxEnzraRDnuf5Q/kl12SAIw
GXrxQUQptxmcDJmNM0DwDKLJ3NbqSFe7qjZLNKEnb7hZbsg3vBr8EvPvV61TOtpkizKsra8JJ1IV
Q1MM5B1c3h7TBQCWHF+ztL61w+DL1moPtai9vnVDQfzPIBjUwJuYn20DQqbSVCmtAmN8WuIKGm+V
f/kTbVpABU5BbVsmOr91oRyrXVfg5jBKTJy30DzRRKn31lZZ7yb4zNtMR8jyxn0V5LLlhxjArDt9
N7aiULO5EjRDCLHA2kF5RF7etkoGOgWcL+U6pMAMY1Do8l5thg7gTWWUREBfZPItrxp0GdOA8xUU
ppPdqF7iZZMHEUh6jclalhdlruXKo98I3moqi5If03lQyqJxalmmYlGVVwalSwiNK0y7o+wzdX59
F38fQJ7hInqt+yVzq4MK1KNmF173xBw/+RHv6HOrFE4bCGua7Pa78Ft4xPTQhhFpaAZ61HvjADko
7YiagDN72tP8tfCFScDmZ31fOk/HXY6sitx2jIWr3rcgUgEZ+MjyDtAIlKi0Jaz3JAjVIptcApDl
aYoxfROainG7k+vFmbri4bIvsdDH7SJF/w7QNwMAibN8SsfVbJZMsTSjIzCJ42IdunWyQXmSYWRf
FgmqbDx/ER6JZaHpD09CtvsxEdWsqRvkeS6xjXBZt3TB5McEpK2g8pNHUbN/K3X7YI67ZEe5U5SF
pYuaLR/qffHc4sOpBtQKCgfD+rfpg2I58UFod+OgfLDL3QRJPWhpuGKZjLiq/ZK8tkfQFAWVm/jG
NzA62Ze/4oajMGlRE31pMJqeabkMiTHKBDdBQLv0Yc3JLqqQf/25DYIHLlIVBB2Fj2sWXSnAfAif
FsHABbLOvhAk928887wzgpMNMqwqG21+SylOXilq34Lhhq6AvLWJ/NRVRQIqgcZtAD1qjMm30vxq
HdG26Cixp2b8XqjmXTaCybAdrcUZ+s7w8HBL/DEaG0cqlN2spU9Dbz2BmwRj6lrnQ9jNi4jxtZCa
u66TjkY2afa45qAeGVEaCUdwiBCcM1NL7AQsGUqZRCyz7XAfrd/ULpLsPAELS2YZn2lrBnMlYy4y
7/yxyI6xvJY2WjsgQGk6DGyYaXUcUSkAA1Il70yZTG4jYbLflJGAQfA1FZzlrfwD1877/jE3Odm/
SCvnVZ2xf1JpR42z5PZynbvj5/QbaJis1la+1k52K+oFbGV6H8xymZ5khkmnlTDbefpB9tCNV300
kKHA2d0Zn9Of85fLnrgVs06Xyf79yTLnyhzyqUcaQtLwCwBLxC0MCTgu3EVhD1KPy9Y2ygGUMMU3
ouqKYvB3nlXQaUlU+H1NZlttbsis2lCTdtN8DxFXwSE7Q2binWIiMsqoVMl4FfBZc1Hq2SB16Jq9
j3gubyon4hHPtyF37rh9sMXt47o2s4k2O3Bx17Mro0+NA/O4PA8BOkuPUWWHj7qfe2rqNI/pax6I
gpZwrdxdEClKX5sz1vqXUuC7oouYZW8jQFoozenoQ0JQWpM5U4tWL8CEAWeYGY+hNYB8NNlfdpMN
p/xggbtpTCNW8iVmkFr5FaIiwN4fS0QUTNMI/HEjjf1giLta4PjzajHphwEvGevKmI7U/ENZQDgh
TKAQpRgEGDMeXKZaKSZHFwAm9eh6Mu6SbqdlAhje9na9m+BClWJORlQRfJBo0j9LZho52lB5dIJq
R9zGIjXnjTP8YUFchIpr2CpRng3MCAQixlT/oomB6f1ef43yNSjjRihxv+lxuMLQQASyACiDj0Fq
0jNiGR32kNgmsVnbKEeJFnyBgIEgFMfEhuKPq4omnja948Qs5+iRWi2ILsAk5+m8Bousl94y6M/a
IoumWze/4IklzuHbrgQJErjjArlHxk8/V/GTvHymmRBaKFoS5/CFiVKBBIjQW5jANrpT5kEZPgvW
QAr6oMjAcbS3XFHfT2CWf1+0RZetBeNQz0kMvh9g78huLp8uRw2Bl/CvClXv1LHssYlVl7+albmv
O+vlsgnBd+LFfYbVykwrh4m2HB2q96jhod2k3FjSv6gS4OL62+V5cR8D0iNNLKdNQCckV4otE1FX
QPRN+KhB13bJI3h32cduJP1EOuWo46/LG7aVRn1YB/sVJ/mFXGNMKzGgErd+h5yaM8pIoUwXfe0A
XEqljabvo6jWu3UXwqZuyhqxzPP6xxBCyRbKfuDcALfu/w9V6/bi/tZQ9bbX/W2Mr4QoZFKMlCmY
J2p1XELJl8AOd3kTeRMAbSC4o3cjo/YHKAgX/uiaoSiYDFEwDt3nNBkf8tBcBcmSyAYX62ghRSu0
k0H7pqPiYIEbOBGFcZEJPsjpXWYWEZZBUAXPurtYidzLG3WWPfM7xYU3q6l1wOkMMLqmjyDrc7Ur
AHk80KaxtnB7YKMrAosq/Pc07+Ms8soKNE6buRuU0GcM6T0o7HbG1ex0kGiuQUuhEEHCwl++vDkG
PTg5TpYUW31S9VGghV91Ezk6yCKn2PIjEtlk3P3HxbHFn1jrh2QFgALNGmtX7rGXh8wJdzQI7RH9
beGx3dxKcANBmdYEDoxXbcULfwA+JARVRmYPHoPBhEwrh82s1hFa6sJvxxzu7NudGOTO1QJGkSmd
lSjofeYsuqMunyLP8gy7sCDPA2ZCL3fG0jEb7zeWy5c13j4l2IigHEAME+DFj5vLGpVJEuI4JLEz
gBq78FTQKe/o0+qENpQmfwOYIjLJTujJ91z1Ms8KkHb43cEM2Pcs8D0NEC9Fzhgkvqj5e/YowhJN
GRTnBqi4MVzB9/ANpVarqSNRMBwge+LqT+V3ttGSPfcQQ4oB/BqpA9Ak+kTxsst8UV1zI+Kc2tc4
dg2iZTRRYw0RB9Wp8HMNzr4/PyEfLHDncTKKrjMyIwriq3K/3ECjyF5vin1r1we05ASH/6zgx+2n
xp3HxVIypV/1CD0RlF5SvDEZkUZG0LAtUKUGUbJgeaIN5HwUVeG5a2cYbIrj6KoOi6ehO9JPCVRl
K9cMQZol8prNVRKoThJ2gWsy3yCxJgjkmP0IBB70NKAVOdUY/becEdSafvg76NqNwIOhg3eDXBxY
O+hIW6scAUJc7uf9ujPc+TC5EaYdxMCPs4YD+4in1ribVpnkTFJzzDrEkepL3bwbBtSViNyCmbKR
v2lN2e+MpPGsadKu6hBkm8MQSt9youc38bhcp+sQ76MJlEKCjy3aBu5+7sDev+SqGvoDogPoWg/L
HZhfndbWAb/803L82y5AVQ9oceBRKY9NhzoZ8O9Sg0pMvmoYAEqApZIXkf+eEd6wvT6xwh0YiBGA
cE3HlwWL6t7IdfCUtnaj/lT1b3QK6v46kwNDFQ0ebZ2aU6vcqenUNhkmU0UulSwgob8PzU+XPxVz
SO7i+rAs9gNO4rg8zSSLChzLqfdn+b4CFZsJmui2FsBURXa45N2Q6bysHbYvqQy7XGq7DAdnLnSH
gqX98pJEe8adQQ3qg+lYw/kiFKWHUnlqjVwgnS5aDXfwurLXwbmGXTM7kHRPN2H7STLHG5CWCwyd
PUB45+ZO0jiSinSaFvrWTj9kOEnsTmB37G+kEaKN41Je4B7QQE/ZHWdP3up2TquDhnivXTO5+5ZC
g8VQv/6bXO3UA/kBgQZC421vwiptD5h0dSHPF0hODgbjg4mLXJSqCRZJuWtWXzCmA74xeEeqAUVS
azfKgunm/+SClAsWZW1IWdLi2FrpVVGvdiOLhsH5J/dffoHhYoLaKcuIPp7bGK0ls1Fhgfb3ZP2S
tlf9/PJvFvG3CT7lAWtuu+gpUrw+fy312lGALfpvFrhvEYXT0siAMvtWCGLl+lNY/jEr6VvUfl8D
9yESY1DAbITj00buDMK/AjMXgeTpqjP5kKuoHYiguv9tUVzIptqCwtjSlihfqh6FMBmxKsGEp+Dj
a8zHT4I2BY61A3026vFMiKSltlzfhtaflwpwLt+3jovYGGCWTNoixhGwm2Nayh2TVPD9t/OzExtc
qJ6VVJ0wk4VzglfhhJw3do2rYq/9VnzbPvnvC+KCNgUbfgF0cOhr5TWlN9IoKmeLDHCxOotjkPyt
cLYkbW0jPirG42XX+ofb4H0J3Knv5ijt1wb7pY5uvbeOjBZHGV3ZZ5FS9OQRfR2+IIH5vgW0vnhz
sW45wCTGgBmbzGEorVrzmeTY5eUJ3JqfvwsNc6hXDSenroufq2mg1wt0oFuEscDQduKMQhuQ2pj1
w8TfxwPUxWgCYJQj9MPXyTMPnQNZjQjqbYx2NIWQbu38xgAJizVnqdaJUe7UxlMsj5BZid7wqubP
zjH30s/cloLcG1ZxDWSjvoOK5fsaufPb6nSMQagNaKVhSkHNiKdyvQCZUTrPu4ymYFwfzS+WgVmo
VTH9MRkwu2w9Vm15p+dm5VekgeyKFGW35pBEfk1DQYA5K+i+3WEnv5A7/blhZDLmvP568bIaAnsl
MBFuY8dmHnaXvYudvkvbzx//3CigXgR0ViR9rtPn1LJHEGwMd5b52Df+ZVub+eHJyrhIoPXVUtU5
sl1ZnR9IAmHWid6Gce1nVIvdy7Y2o86JLS4mFCsAD0mKmFAk3X2h08RuZ0iYXjYiWBAfClSDgtfe
QihYdOulX03AkNUOiXxjXZntIOhzbnkuUJpAT+rshPLgyQjv2jXPuzKQm8zWpxBSK19VpfVM9eua
i7hnt7bv1Bj3qcw2G0spjGPMGud2UUP2IKWCa24rrp2a4L7QnJBFmlherYEFaXgkyiGhoncCi1i8
d5/YMLj61ISRDGSELIsGU0+wuvl3BdDpztXo7xYfWHJ2ySKXvK1tFMtDCUoMNkNUoNwY7siBAe4m
4ejHlvedLo7L4hZNliyti3FzF+VNOt/0Q4y6H4Uu0Sw4uJsx6dQUdzNUVWjSoWpR16xRStV8xc6A
O8c1O9+PXoue8e9ctKKPx3z0JJ9LKTHVpSmwlVesNKaoDquNaddM3TZeQJMlutoFTs/Xx4eUyhCx
+z/Srmy5UlzLfhERIIGAV6YzD57t80I4bScIEKOQgK/vdeoOleXyTd/ufqiqiKzMlNGwh7X3Xgtn
52XXSOXI1TcR6ncLXE/0ly+qe0i3oWENoQOGIUhhB2hn/OZV/Y2T5eo+fj2qTwa9m5yl024KI7t1
EswK1NDNecq27LyszETvRTTvrgNX2cnfc4yg2js0+X1DcvOVT2EWhVg5pqAJ+sv/+pklIbMPnVmA
QkWXYAb32IJRQs590k02tHzbWM7jN0DKlzv7y5KfdrbJaq8RBK7FRqnBx0yxYce/t/V/m/H6Y2N/
WeLTxnp9KjWD11qBDhP/niI3oWv1VKWwJ1bohORJnNtHFKZW383Qf2n5f1n5kzH2W4yXgVsSEcHc
hbYzx31OgoHrYPBfvem7MPBLu2wxFESvNDkYivh0ejIzDIwbIsPhD2CZcIc9pGu+2cuvgj7wZfx7
jU9P2yvMboCZzFemub0WLADhxF7EoMKzmTffoxv/4ez+XO/TjUz54pRkRkz1jzqJvm3fJtRL/MRa
e9Gfae/3K399L/9c+NO9FAyii5QjvKqXKrakCIz6Oz/6Zdj+62Z+upgWoemiLKxx5fQl5olGy9oN
qbNzV/IKT/mb9g38XuH/8ww/3Ur0TXPLbHGG1p0O+43AjGz1o4/9VR3/F5W17zbyU7QwE6cz5Xit
dM2bK8nBgqpMcC1xsahozv9l3eJrQ/av02OfuQUHLwObu+4QBYEwY9nrgzj4oEmAINpFxRA1exLX
FumYQO0u/o4H9fpBfwsk/v1E0F/512eonW5E7wW8H/HBZwhyLJYR6FA+muUSODRxBqgAlt/5+S9d
LmYD0NEMN4Kpjb8uyorRmgSYztFkeXW5fF5XiRE7cLkppMb+j7jjldLmXwt+imFMr0Rh08LDFNDC
6uTKEd9Sx3/3TZ/smZe6/rgs+CYTxSdR34HAZuWGc7JAFxZtbd8XoL40oL980yfjZguT95AgxNRn
vxbVsSY0qNl35Z0vr8cvi3yyaKpaEGQWCP4m66fF3gF8hi1tArAkkkwE7fLaF99VEBCJfHUnf1n0
kzXrm6nsQE3sJ83UQhwRLHkDJCqi1G4msPcZY7TIHp/NIaXGrApicbW5Tx0oahps3y/tQVwp9yb6
5LEa/bMkfc1LEmeyvSMZBU2TfjHEtB2zSgbMGNEj37Une4LmntF2LGxxX8EM2H0MbXUU2oFi2yKC
ohnfK1HFfj7fmpV4naXtBlK1+8nJtqRENz01PkblRqBPekw9+uRY/jbX1baw9L7j8kNk6ZZqF7FY
Oc1xvlTboR2hitdUm6Yq1xPv1jz3ngVEuMLCGkD6QCDpq3pIKjfKPaYZRrQwIbpk5LllxXbhadLY
5b5vy5epgbiOp9Xa90QZSVUfy6F6ldxs161f5QFpwcSq1TN4LA/5rO4tSZ+NDF1iBnffMWwoIQFa
3xlanapepIHtziyZ6/Gh1e6NV1AT+oHTxZDNe6n4fmI6rlyVPhgdyK0NWb26aAUKG8AJSQsmYDBm
+odFueB4Qc9A4OXeu1/S+9l2VjQf1rbhnhsEUWGHgHGqodFYluBWYx02qzcCB3O3nodW5MK7r7z5
oKAxaU66Cx3Iv+Zz+uBquabZcJMx876BQs0kmyJ023qJGtnWUQ/BLRS4UhpRv1QYjjA3v3dH3z26
T06wNzPM4doNiBXRj5sXTuDgdkp18/tVvup/Ainrn/bqk9PjULli7Gqv/lF46sIm/FcR9wrPfIea
f/dVn7welLvFCKJgIJv9vlY7mu5z95tg/fpm/+Zn0EHCrp0ALsrFfzX5g1kz0UrACmnlo0COARNL
BnmzhJJ9Nzb5JXQKIggwmBOUaNjneSqyqJK7Eum4KP4I++ZjkRjhfx32fb17fy736bAyygYzdw3E
DNlzQV4H4+Cp72paX2/fn2t82r4CQ9GjstAQV9sfE2RDRemhZTsx5x+/v3lfm95/rQP+2b8ek28V
2kGtHehPnQUdVDZbvMrfL/H18TDwDl7bif7OYpEKuzPnqzIt2jq7kEbdyovcalUBAJ6O+TafVr9f
8Mu8hqExC3xZhFmfJ6g8vyakGlw8JvHQGuAG4yQxNcAgGkk+f5N7f3lQvyz2ySuz2eg9QyOeasDe
wu+lgMO0x83A+/j3X/UftvHPz7pey1+yfGkLJutr+ebasnQtTv9qIb4Nw7+8GL981yefnNolKZ0K
31V1/wyMDS+wghxDTc1y9lfe7nug5Gs8yMV8HebeTAIWmb9+Ym3nRgEt6gZd7nBhr+BT2GUXdnbD
/NYA2jUvEbv9/a5+GYr/ueLnBndi5xU6T3FXKHvgIBFfjCLKyqR0LhP56eff2PkvL8svq32Kg9uu
UapsYeazHjPK89ktT0tfBoX+dl7gyzfwy0qfAuCGg3ARtOzNqmzemL+vuyc9QkI5Y5FvQQoao4G2
hiDLUMf+QO8yMI/m0OJ6y7I86uYPf9Tf3d7rp/3NH/zyA30Kl0kjUZnEuMQ/Pdz/prXiekt+t9Sn
J9n1rBCixFJQvlm7tnGsR7/AICLf0wHyrVD0yUz9MfXzd/Xv777x0wv1h6pyMhvHm1uRvf1HwVCx
/0/BELx8DmhgqIXJvE87OhneiPEF5AO5c+v1F21d3KFZL7zaurMddm4V95MT5nIJXXCIprUMf/90
vn6tv/wAn/Z57AaMZhc92Hi3E7jwhsvyQwK1ugoO0C2JMFEsI/IdpcZXdgm523W+14aZ+BxXWDmf
COWgelc0sossGtLym6sKlv+vXs8vi3xuxlg4A92iHtDIQNluNNJbz0N2Lrxi6/clQmKZELlsjLL6
KKBGXYruUmZtVJTLgVTjhkkWZUQDhIL2du7eE7dpwFiT3pi+ODXtvBVovqGQhSd+fsqsIVS2s+GS
HhtmrGYDtCx1udw4drmpnHRnOk442qAP59mBknHtoSmeyo3pHvWsdo3o+MpvnA3oRPD70I4HIrMC
MkHOeBTgcC15wGwrqtw5rPMmsXNQj7beekrnpChAe8agPl0UAYP2Xybzp9R+8Kfy0en5S9uwu67p
4xYS8IGNAd6+1SuVknieya7SLwDRt07bFNf+sgSCnIkUGhw20HcsmrgzdMzMMbFTHeTkyBoac+TK
gfTACVZhtr71001nIpXyplBUgFyKG1BJBB0r3MdsVJdxkA9sQsyzFJsqM7fo1310ZBuBMOUt5WA6
6Ba2y4wRg+uGCopqvp0UG6EJz/GPiqUEeV7z6hTg6G3r5gVc9ALTwOWZ+Q16N+d4WuZY+e5NTpBT
tGTjeNnaxrwBNAFiaYgzI5g8qPMzqfM1pMRXU9lviQur7TgUJqS/LVyGgMmc58Al87NQ6ALX7U7Z
fcjmjS3yMNPsoKVYEZPtevDs0Pq19SH2bhUNTOyDL0HAnB4hV3TbYUzIX6xNzbs6LBUoLHIXOsx5
GZq8C2zHv8qE3ed4zPO4bI0+XZXtD9SaFZbySJAWphvUGaaph8W4NMWNO5lg5sztNfEwXjedWn3C
NFzgLE6kvKepBSFbNqLuAaYipaJKLusanS0gIt4uM6S0aRWiW+s+pSpMMSGl3ulU3VqFv6a1szPB
+p4OUKX2Atv+6S5LaOFqDYUInZFjanFf8AdhPhYY7St7fa8AGhSmDGSh49qUt8zcW32XQFYwJPj9
47CxGz8ZfCOqpqQnDWZSgYJhIBDM2Lt0eKXFGGSqjLvx3Wgxyc3KeMT0Ecfse8X6wK+uOlWPpfUw
jjSY9b1uh0B7UyztBwdXuhpWuZkmOYYs7N6Onfx2KJDEWlbYFNaJTOWeN4euY6B6yoIWU5Fieim9
Zd1YIOuhZWINF8mHLADjVujMP5YRtOrji6QqQk9QgunrpIe+Clo6V63dBa4tIlq2odtYtzJ/7Zm9
GXGa0wA5e4i9UP58PU/megmaL7Z258RK9hGr3qW1FV0DYkcWj5aOTKmOtLM3ZvZcEzPogMpb2aPy
MDU5gbSwfoRCTjDlRyX4vk6r0CwwCFC9zT7dex1KaMp88BsUtgwdld6UiMwKS2O4MfOf1UBDTPNH
qcd3dsEiiEgncnZiz++j1jVDv92Lzo69vIjrjGwHp4gpWzXaTka7Pvp02pQgculzTPaii89b3GeG
CVKFQUQFfnTbAPmtWwa9PHCzRo8D32gcWjfvmuEC1u6oG9D9YL97TrEp3beBpqAqrZAhmlAjnpdQ
zO9tj+Mp3CjPdSDSYu25ZWRpe+WWWVCKY5XLc2dk6I15FmkTLmj2o4MTkYUD9vFCV6rdZFtB1YBQ
SsEjgR8NFDEBmL8SmhUrnt76/RJy3xCB2Ztd0FcPXZoHEPrDX6kCBBmhYwl06FchtwHW1EYAHQLc
YGvFYKj8/FAZy76oZTCT/thi5yCggYvTbk1vidLpXOV+ZJjgQe7L0AUTEY4lzW+kW4cd/u6sORvu
LW1AltYPm9mzTrV+JqqJmXPK9XLboPcLlwrvVkKe1gzsTMcjvqs2H22tgYbXoGl3X8f+YXSQdHZt
pDmL2i4HSvZTWUU4ZXrXV1XAPdQ+zCKkRR2qVESLWZxq/wKD9+Jw71gQsvKqaU+VcQKLYxY01MQm
/hw84E55LMB/Zqp7t+2CbGFh2Q1xNT9hthsaCiB0qJYQWjLH1mSh7BYIpexqvFIXfITF5EajtDct
9sxU6c4Y6ZpUJ3ssI0LO7WBsa7qrJn4qOztpCEhBWrXCJM+RCmeJ6tK8tVK5tXSP6l4akuljqO2d
X6VB24MVjZ7B2g9zD/Ap67YOmP+rmt/U3ktawLv4dyjz65bG7aDC3n00efXcLJ4KPZFuqqJpwpaB
W5Qlos9iCwO6vi7WpZhuStIGMN/BoGniZSiq90ftw3uRA5LFQKk25vZu6t5kDlfSYsp3PuT6bSqc
J9bdd3ghhn/hxsVud0PHTqkeoFmKH9GXgQvHagGfAiN3NJRm1ENdeCJrrnuQYKGzq/TCvMvxd2/c
Wj92C4RBIAMdDFMde6W1tvv82S1QIoBJJJkXdJmxhTp00I+QdnBIBDKviKFC7t+2AnUZ6cMTPJZw
vOgnChbtoTYEki8fsjsWyFbK+xbrtXoMVOoHZV7gt0zopi4Dx/4g44YTfLNtFLgLVlSO5tX2U/Bp
AVp8y2CcBodBClkmdnWaa3xHCTXl8j1t6p1hAcTXN7N8E/78hFMw6uJiDlCdgn3M0yE0GSQhcrY2
PXWxUvS+zzsys4D1MHHG+DAOZ1rxkyj2FUYX5/EJiFKMp+IXP/3mhrgu3Lsbz2D9U82TlHbcwFjX
7e2QQt1Eze5WVvg7prj228vIxSad3dAl5V4vHGAT9sq3X1n/buufPh8PI72A3GuTLSaUQ53AmH74
cx8saYUtGm7SDIPUjecDQ2VR11ibTp1asJiovo9Ld1qL2olxgTcGWmgzeSaDl/TFtENzVcjGda/5
ivbGiZZ5Uo/yovUpJyDKcNDO2fhR3eMSSoSsvMUrGgLHB/MP/AUSE7eYoo5fAGAng+EEFCcmPRBK
DXuFjjFqvurpAEqHrarvBX3qbAPUCkNMl3rnNjDjFbjBJ/NSeqf6WgtsEazpPsoGf5uydVoBcpFw
aPqng2pIlWebZXQTW+fHa3g4+ffgOgj6xinxJx/SVMWt9zjj/JReQky7IZY1sNk3Js2DRoJO/QrP
FuXGN2eMv8i4a8tj5Z4qATUSqhIIMNwKGM4y7yLV53HaPtfT81y2wSg/PB9zCOjX5KDVgNHObRGK
LAuFptGs59DNHzEZHJfNxRF0NfdFyOULhSqbdbPoIW6sduOpvVnAqeRzsDhiTXP/WdfuavKGsKGw
W7I++02P9unnVLtbqzIORu/A+JU/2fJkY+qbw5Z4MtsTATJT0kazgFKP+0Q1jdksEiM7pXj3HBES
Bz1DUOO1QgqKEI5akhm6YO0TGOL1u/cqowGrnYBTb8MrEY8SH1Nj6smDC8yNnbBteJMFtGR9PE8C
vQNWG8oa0Rf6nqx0L9Mab5reCQc/lbH0YTrX4cAdFYFxPUrLIpratQv7QUiXOCldDeBsaofx2h4c
mGa/Mr1pZWLw0DGTDEJlKBNECChCo+qTAVyUvpHFeXebF8OuN0GIR4qdbV1mW0MEyz5l2Z2WaZDO
JNJF9aiaIXYgEyAVRNAhpjR2CGsyvIUKbp/eKQM/kVNtpFfvQVN4vcooGkJRi75noI/K/M3iPBf6
lAoWjhMJGlAjafboGTK0RAVnW91qZgEwPU3pbUqKWEN9ySyfBS0Dt/PjLjsRNj2mEAZ3cXPdsTvl
LZghZvN9GZBCmAjPhLNaSlhU72cnWJDZOhYLMD5wj1lYsXehedSbcc/kAUMAkcfayDeOIF4OtdtH
U+6AJeToqCEc1LzKS9A+zjbCOB3y5oEN084HBsKmcJrXRu+HRb3PMW1S5i8jpp2X/DRJUMw1PliG
nZ00PjCGYtdzUFAjoONGY6ZvWd6FCYtanZU44YrEQmVr5RUr3WpohNhrarQR5Yha7CLwWwU7765H
wHmG+VMrFnbmzVwfFrg327kogTC4eLcLCjW4JuSLgds+gkgZWyvSG0t5K5f7h5k/O6DoLlDSqfHK
K9Pem7M9QPzplox6q12wiqVmnBv0Nhd8e018mrZISHdXjfKcIVZb8JxGREO4/YaxIPgHMOT5MSpr
8ULWKewDJq3GaYoaop6b1g/rzA6KGj9KkV/0ghk3lW1Bj84rDw1B7bOT9Wutygcvs2OQfr45uf1R
EbYl/DXDqUyZCUf7ltJdXd/a1RMpMP3Y8SRrnuraREKAAkGvTyTNz6bvxlOKdNVHpawegrZtjDB3
7qTdvXWa3A6uhIbiuehxuNAmN9x67c3ycZn9IDOqwIEAU9nfzFyvOnIW/Q+kBrtxwrPIbQSIIKli
hQrH4uCYMlyw844S6DhDWO8YFapVeJLd+CTAicIyP+plEXFT7zPp7GqSRuDViud0QOaCqpY9H/2a
ziCXQn+XbN03biMGc0E7mzkF5DHVyh3Odo+klSN3E1mzy5Y6ZrkdLbOxg0pVXOfO2VnmXTb2eWDM
7/l0GRhClM6LajFsOtuLO75uGb1XQx84PQnnLmm0E1+ZLp28Pnbyfu5QoDQ8xJIXnmJIH5nATKGI
1r0L6NxRZq1dk+8y1zADPeJFXM+2KqyDNK6l1RY13rk5qWkEkRgMdF5aBe5OegaBQRegUyg2KFnP
Apxa7RtOK5+LgPi6X9dX1SKNHA7Ui3NxM1TnpjM65M6YqQf5iiiNxGqxC3YVTeJYM2dVZMuNy/tN
04I40JKHiZTPvbOvJQQV/BteVPeOn7+Spd1SK39cxPQGS/tBe3yMKpeN7coP8KlHQt4u5bMP21i3
yBZkwdpgKN0QV/eUtRhAYS8MWdBSWAHrMAjebYY0jyTzX1IlN6o4zOBclxhL0J5zz0Ei6Vm3BL5A
TQ+SbnqQnLlw/CUxDyKHZ8QPD8VaZF9lbLN0m7HhESSokdk/z4UbSkscJHLsFr3AqhfHfnjjAtEs
STBxFdaj8zQ5R1bDOPfg+2M8nCdMUS/sxudPgjcrD+qCjtmtMnXIlvSSZSyc5+csg2xJrYPee5ha
hgkHHyZujEoYEXd8mOCdLB8t7VkXLuN6MDFm6rorDTcwUyfKnUOGwKMx5ioyJ3PfSLW14L4N67EY
87UrlrPqQFBpoIu0ZfEA5V2qNIKVMTRatIbAmU7I3lRaReBgjnxXJAy7pfIfNsHYt7UjUCSexU5j
tND3nk1ACCTjdwNlRy8XOmRuE5Re0wKpad6XAoz3mdyysT1WqjwBfHZvuIOqsR5R23VjYD5b5JnI
oVBlbpp5V3vFGo1Awei78Gps5aY+8h/EPD7dGA3b+xlLRiPfOCXQno6HeVEkwyIQH3QXlXlQgsH/
DcrK2rTSQHCRrTPklg7mnjoTUR1wKzrMSK8KdZHZjwF8tQ58L2ZZAVh0zzOVqIt3gawhXNWzCEDL
29A5HpA5ZPB+9zYj/bDdg1L9HWELi8Bz+JFqFbv5g2/X4ZhjntwoE/SHBY2h99PsJUX6IWpyusZE
lFxsBDF8fuqRwrqKR7YGcOHLuNYmPGfbRU4nIzmzA6FVsICCsmpllPX2rdV5LbCJaeMCqu+9eWeR
VAVmzVdpdmzRpACF1ICkxptiOLme3RMALEDSEF76GP8EFjcMB2E+SwztspLi9pzq61MfvMAbithD
bV+kDjK/0nix+KZ0ZDBZRxRyIRvfQMwHr91sktZL8cso42kzUP45m8BxLaBXJk69wWNZ3rljmxSm
XpeQVfDGZ7wEgE59BC8FF/cTZfXIrKE8Nuj4GoM51WoCtvIHsAQXL/kG3MIHn2xIXu35fK4bAvtk
N2Cq7ogTSiTxpPQOwNsDTF0cJQAu9S6q9o6Pz73iOwoyN7wOKIhMiKePCyFxB/tE52o9NGo9pwj8
W7ZmYnJj10hvcr6uOUZE/AkQUEcThT88m/KRtvlLAafPCDQiapDAta0OKiTMmaoBN61a966lM6jQ
5+v0ZtSMmOU15xUD+lStFnPvsJdOuTFHanOVCUfs3Pyw+Q9hTSHxtnSR6KPwEnA+J2m/110Fh7sE
k2clvtkg3nqw3AfoMEKctA24dQsMOrRkMtARk5RZ6OTgYxicgMj04CP7c9F+YcMEN8u208/Yy0aO
Me7qO6RlET6NMGigieKjF2IYZ1cLHhYy23SLsatHtepGGefWEo15tbEzO6yBKszIdCwN7q4FlwKE
mlP1msJEALKLhAdg2eGrLoeYJX4QE4bIlzuopdzg06UpzmJ+HhZQm9framrD65+jlrpj6X06LoF2
rcgZ14qQqC9kSBhCKQW324Aw3QTwkuYJlTqh+Zvl4RV1HCHhGNRI03uzjAdy7JtT7V7KxkRKYsdd
uh/1HUGfJ88jr8uTZSFbbVYrYC2BHGkIyxa6zs5x39G1dVLEDud+r9q1LQe0A2XByO+hhkvnYm1Y
9jrl1uYP0GtC0jbcaerFhuiqiBvFTgtnj1cFhCUpLbHPtYQxlAXHvakQ2j0YPbpxHiu4jGU6TH65
AaKyBDUtQ798XsrXAhmQJHvInVMbOaS68cEY7zZg2XTbWJVw62IIKqCA6M9JjPLNLgGwAQPS4gJR
BoB7U8gdHReYcdXN21WAYrHFZgSg2uIqEftmqcXeWG6JAjQNxsagMCY/QLigiZP0KY8d+sPsloMp
0hhk03uVHW0B4rnq5NZTNNX4IbDL0s9iI7ukTIYKDcHp8nPCr4ydDvRM4YQoIl/7aJRpINiDw4Yb
SVfLaDwAg49ypJ8Cj9N74hgqcyZ+mFMvNEr7ji3tnXIq3H2FYX4k+S0JphadstO1PgJAwcd3Aisz
p1dmLytrRvXBQs9XVm+YULHR3FZA5VpZnngG85vBSo4QnCwA93FOYbuKRPIRHUl010CMgwLhqx3Q
VRXnFojfYpcB1NhjPOz3zGxiXv7s+GaxoBwyv/wTt8QXrTw+RcVYbf4hkdyHPpokvUlvXWJEPgLy
ea4DxzQAsK0qwCeFEmE5TTt7esCUTpSzYkfB/ZnWQwh+vZU5ZDE1lkShgDCk3T1DJIF8pkUOraeV
MZmw+cvdwFIVQeUPQx5vCrdu8rHz2QBgt+YAggrAmfKuyGYJaAvinl79c/EQE1usufi0XTcMgH/2
ZHsG0qM+8RC4uKXa6hmuABA/Nw7s6m+8qQszb5vBXdrVdBzpcK/ZZhRDAsnYcGHAJcpavEBVDcDr
FOW1DdEEfS9tDVuK9KN1OgzP/bAX4DpGdnT6diegv7qgfK3FR14/TLxPxgLR3vwTTSvbqnqEvvKW
O0WYtghQJBQZVxCFPCrpHB2jeylFcyWdBfOxRJxglvcmU1t/cu+Yk8YKRejBL8+YiIXmQus8OxpM
pwJAiZKQIDHyyHT4yc6yDa/hmUtdvM5UvGVi3vcFeA9yZT4Z1I6JW4PGk5/npQhS4DZGlgVG3gaT
kQYavozw+b1amjufgKqofAJ0HkFi9SyEPSYiR3qDY8sCoNV2MIzDo1WXe7dZ1qPjnai5teWTicsF
wlwBAkCgaQvKNLA2uUBpqiFnEJqty8bY+e59X9gHiTQNLldAF9iQH1CSBCPvM7VRQaNJ4aGbT+yb
QtxRaQQDWYsRYLa7n2FHm8VGn+D9BNdc8QeCCC0bB0Rjr1cc5Qqb+1YTpv2LWZtRPT9QqN2aC2Ri
aOGFpKdJjdnOvgb5I15BzY09F4BxBcqKiwVookS3cbeEvjh6dhNlWgCYB0ihnlyPb5k1BeU8JtDb
/QNHQoGrriHt5p5G86aUAEPUGFRGH9MR2TTaRCob895OFvXGxWBw0el7i/8QwByzsHHNUfQgRjii
62w4OrSJ9FyGWjmh1g8Q6kBhkqzAjRU4HoaOSBmZACO8Ft4hp9tmOjF0eU2uTjAct0cyjk0/Zpb3
Y8hRGmjXC4Pynzsf3NbfejNg35kgiQJ0OrnFUzkbiQNVcG90drn/CDJwoIMtRS8EhTk1mlfevNZU
RylponFWa6LNEJlQtHAH5z3BcKq1x/pADWPUNGfI0e+giBwQp3g1egW7fvR85BhAA3x+qUq6NUVx
clHelJ11bq5BRC6itsTZN3kwFkfTQwoHkR1q83C6HiSZyLF2ysRsTRTTMkDPqAgs6TqDNakokOU8
wVRrIgDHSUvtZGUduBxxeUaEgEfqTPGIsmDrt8DgT4M3AYgxN7TpdrnKY0CSsWm02x4gN0mPghUP
Q3tAE+xzmU8IWa2XcjzzCtwx6aPO07Czsncr9/Yp0xed+WvVaLATVEj5YDyr/GSlzQ1UCzEULd2g
4yRKCzcB5n8EcH7q/fM0Fvd+6exJgw8x2EHmxtoezA/tZxEkuX5yyveOUe6z2ThaeR93eXajOx1f
a6EjmKaqcUCIj7qt9TCNlwlY4Tj/tPUVljDiypy2PRKy67yKch5LL4/NhcdLo2JzxtSHaFbpoDes
y/YVa3ctByMztDWGqknEMkd2u3TBkI8s1BxFTEHVErQk2ymy3AGfaiKrh1fkVr4xJY/HVuogo94a
FIU3zkh+EAPRYu0HcmpUWHVubLdpH7MBaJmh15NT6Ujm2fEqgIrykG+E6N99NP3uwiuL4n5mN9wr
ui1DPcHKSbqFFMk2HZoY6exdZ489jJMTWjkIqYh5reKg71dsAUI8+QKgRDsn86jqGGnOyeHQbSkR
JAw9MI6Mm5FP59NEgNrMaBZgat/b5hNanB5cgANQ5jhlV+VuLjsgHPV4yYn4IPZ0HMDwF7QM6U9e
VE/w1BtQhZzQsnxPr0XVLDWeSTVzFOrNM3XzWBF9UD70WlV5GAakvigeXP6HtDPZjRxJtva73D0B
zsPiboKMOUKhedoQqVSK8+Sc+fT/x6q/UcpIXUWjG6haFCqVLpLu5mbnHDs2wsq7cdd8YO79Munh
ABPb9Bt/AOo0HaqCGrgEJ7OlntRPodmeKiiRLKvX+jTH6HSiLNAc1a0L37Wl6Qggux1zf1tUUITN
zLVhFPqs5tWjPqiepCpXTIFEE56BqKUMGu3KIVp0FdPdre41lsJT17UnrTNOVh2shFXv7VS7Ma0x
fBs7YGaqGXgrMjWmby0n2VxnffrL0c1NZtgHvTUPMr9z6w872fjVxclKyst9ERWhWyTZZpTtfYf2
mqHsjzPMK4Vh6FZtomC2Y7iyWquLvqMWA9d64m2vWtkyQciGvYDl6FJ9NVnioakT6MfRXpRR5+mG
cafAWieoGhJf/Wnq2SFJBqBBMPEojMnnhPUOM+wOOUoEOAivxuWOKnoXmRajL0X/Vlbt0jYkrwM2
8OthJ5UQwhai8NRMOSGxSq2oIh7UNJe2xI80Yb2sU3cpyIBsOcxlhrVMpTerLO/GmY3ShPFQTsFJ
HrIlpMA29QdrESAStSr+js4I7pRQ/mD0fLXgXFVuNpUvfSyvQji0ulMPKQoHbu98HaZKsw/LCZ9r
e1ZpiPCpTiFdGeFNXhb91CYDtULVHv2+uarM6LXzx8aTy650u8lgfm6cSlvwgzu56QFxy8LfOHGv
bpVIv5mV57FC81pvoPtwTLzzx0e9SpBCNM+++mzZ1XqY4k1Yj540g6LZhNFGjDG1vjQnfzlk4TKG
jZ5KeTkMwSGp7GMeqVcJSFGWjpsG8Hfota2p0d/RmwvLx9+VPROp70AcC6VnBpec7hSuG82ZtpUV
/ogV3W0NtDxMa98rPXVdOfYrWgtQ60CHDvqhIgz6rbl0KGvHQYGI1z1DZUY29V0hSW484ZKATIS2
QOR6pYgPkv3aYaNjqAgWpvyhhZGM+x7T8kpatgUgqBLr20Th31Q8Qr97VtVvrCrbVtHb5PdbWaee
aKxTpk2PUzPdtyXCWLDjGkcCqwmeLDXG/0FBjS//GkAv9AwQKPW7mzGU90pobocuW1cJfekDFz6h
hTOzFXYIxm8DLI+nSKN1osmlbTeSnIbGo4V0h+yDVFxe6bq/jyueX8sWxhguQ5y8igpVfThcZYVB
PWmbu6aT1pOhuGUXLBtDuBUwoAFaWY7FMk4rpPeo4XETKNLJCxiTVXLt6mmwkrpbK01uNa3k3iRW
d+XebI2flqQs1cFZWwBVWVcvTSC7Mim8ERx6CDR0XQbqEMbVpsPGDPQ16PlB1avlIKm73O7dERpo
9M3F2JQoP+jLJF61pMdNlC4Y3A7Xj9KO58Mfn3Eh6bIpx6Vu1ZDaksf5PCH94lyA2WaZtmjZ+5Ry
G8UJV03XXynsRoP7KKgbd5CDY5xLV3GiIA3TQwQwzbHL1DUqqmt1srw4B1WSkHDmfHReROooV/y7
bBMZWVAGuvDaBjLmc+qqMWELCtZCKlDFLhDOUlLbv36qHxtc6bSXqCu9JJDe/CEiwCVrqxjQlvtX
euc8Ynq+d5ocgKyvN2YzE50fYTSufb3dlFaUud0Qr0bD8vKyf2XG42ocOgYQRtkrue51k6rDKnWY
SxCav5Is/JEr/VtuIkycWk+pCFV2deXnIBIxNYRnOZDDAdcAdAhRqtOQtlRi4poXh1aUm74KfkY2
f3pMH+JAPoQaze+RDjfHlHca08fR+tmamyqDtTc3jEl1mz71FGULi56iuToY2kSqBS44SFxefXQ7
+itbs0BOl2K8bsPXARxeq1YzzmIIbmBAg2rf+fkyy3/pVetpJJT0lK7DbD3kkesTxc1qUzj3iL7v
CE/uTKMo4XAYHGeTzqlNGXpqtcmYjeALDN6QUdg4o6pBClpCw7LU8pUAlfUTlAa00UOqvPhOvNHo
vOmDx1hfGQ0DQZt1mf0sslOc5isrXZdp6JYpJi0ZvQ1peRzj1ButtcHgDx8pZEKtW7fXIS1EzWMK
dGr/EvFGN34k+YsI4hPz3KdRdQftGEgDEMkGx6EFU/K8bNh2Tbiss24PvrbPla1lP07dQ11NXhSe
hMJMo12RhB4iIDY4HkiEocCVxa5yUB1wfajBhzB570qx6tOHGtiBzWQEq7r3AWe2xXgdFs3an1mV
FG1oBkFtvWnGVut/Qo2YE/5nKdohqpgYQIsqa6oLT43Br8Zjwjnr46NeMG4afallerZIl5gxQZeZ
rtOVOjWP5E3auLRL6DqElxoTfKanKGH4Bjo1GY9WRGA1u2p6z0O4MHFiHAEcyg+1vhXRRi6YeJIf
Mm6DuJgY3HQvFa8SYSzEp55sbTXIpVvY/ME6QlsSQqOTLs7lS/A4R4U+4qwKHzt73FCdY9Rlng8R
nEg/SrkGVX/OSat5sIIrc9aETk/2pABOc3eqUK6C0BU9Rnbq9qmyiOvMq7WfWQHMjR4s28Q+DwZe
1oX70r4TylUiMreoXqqUIQ5vk4Ki7HZ+gxZWW/14nRUWYNGmA8QV1r4AmZgorSTAp3Q6dvGwmN++
TQKhKv6sYCRzfsssBu8xscoRBCZOpfJU2Ffm8CyCU6y9KvqDGm2ZGkPLYc2Ql3kw4bDm9lmpyGXC
K8turox8X+VkBf4onRgSfbTaFEXgax2NRwPrN1s99Mq0hiZVR59CBIwU3rBTT/NDABvSQeGB2i/m
Gapd9lMPXw2/8uKMBDZklgkeQSJyS43/TNySWYwp5cTEgJsklwt3sN5VhpOqPED0EXU+wNi9WQE/
M+W3XKug67EVu11xzCLLLeVfYf2Tp8rGo+hfAT2mRZo9zYixET0n6LJKbe+EzWGmpSW9WE40uU3D
ltPchNOeY9/kcH95hUatu4/N/kZSGlhH2aVV8DqpXxqZG2QgyMeeVUcSgHay1SswxkEjpBvJC8fs
qk8fx1k6oK0qpBwMR9N9fYkRdeEPkE/2sgTDjJhVOTjacpSkD4nvVBg+sN9jlZ3M4KqtoL+bu075
kMWV0CgJJ5AoipF0HTrhQhH387cS40NTaHdhaS0SR1sFI8JEUGI17t2gwRt02grMrEYdmi6mv4j9
HyDBxKDWkHD3XTOAhQLsBS+9pS8eazA9PnhaXzGhbtsWPx2pId8jHKLizLJdybWAhFd3lsVIPtKs
bKC9CAPYgbbDCPlai9iRPki9IR8xCJnWtk7DXTrelCrvF0Vrdz/E4Opxu+e71UjOUGEcEunNxCS7
d97asFul8iPKbNd0kGeE/rVvTnSB+l44EMyAvQ3DawDALBS8YX+Ko/pazm4mpk5NH1V8zeWLJu3g
DLu0CkibdPRHJLIJeo21qN9F3+4b4oKsw6uFNxL6q7xez1pQpuyAByFzrm3PtxrX8amkm2bTj9JC
T/NDE21imyIM43qvwCKi0X2qQeiB9DEif3bMWzH6Ow5AYWTbyYE38aW1j5AqOrb6qhHXWfSUYA2f
dJQVSMySlUhR5rabPLkPDbZEz9ACgKz3JH8a6pe4eYbJ8yyUJqJ9iniyLryLkNg6wYqx5QtNM10t
yFzLp02/AxYj0sT6NXxnL2leX3SQvhtLfCipsRtT7t5s06NCD64n5siX/VJWTngEukAo3qCtpOKe
ED7y1lWbqatiM47pKswPimK5qh+4tnywVGUxaSsq6IXV8KkSL3FAHpNFNFwbve3JRQKdvioDcwHc
Qibu1tqw8Ek7W+ZVOdLoKkRn+rNS9XoYwo1IHpmb5sq0XJLIdRlTEIMOCKt344H2NFXe1FXlduF1
078hoVxGTQfJYK9kO/JmaYXRrCL7VAGuS3H+nol6M3WN5/vki8VBB4aRlVWLXiuybqxuzdstBQgB
zcDVTyX6CBROrfojDU5aT+vT7VgOkF60Hhk/uNUKeQXiOqbrQgHkRAkhgcxn5rS29CeRPfXjM8KA
RaMJLyZQqeJ5CO8mf68JZsdfo47lhyfVZx8SeRHn5Dcyimrppx2wo6nzFN6x4dwm2R3zI7p8dGeG
iEhQJod0fORv0XL/pNEY3KS3iVV5hDESDrfK7qRxVquSDYLY+rTiArzrqb6PiwMfnqSAqrCmwovI
rv7/ZatX+x6fUZ9LfUJVRHaQo7p95hZHlKhQtQg0rjrXCJRRtsnVdBdWWy6wTCDW1V6NNH1JTW1R
SWtmBSONl5eTrSCXb1Z03HXotOshZhxVRiUMRsuwsPggMwkrPJBl+87W8dODNnFI1iPDqrjYLOu5
pdRppN7VdA1oo1vYerfqs1Via27UjUvDeerqbRHuTIffWFvjOL+t0K3kw3VVrvv8xoDwtbuEPOKq
rWdi76BRBdsS+WhiXmtGTVpbuG12Yg4uPAaIN6W9TddCjGe15dh7v0w2asfNmru60MiSHuA6l9Tr
nlLiwydylLg/eghKSQf1Hh9F8FJI8no0X6TUZpausx8VKORp7SeM2PNL0h9UB4m0DasDeZiqcQAR
gulmeoMxImzKXii+K6nsg1i9FkZw1U+dZxgvuaPDfNDPSgN80l/b2lrq3uJROSghoKQ46o54LK0q
JUxspVLeDma2jHiQME4WY37TIoxUWzhc/z53fjmJMzN3cfs6Bbd1MzzoQ7kgRMfsIFUetwG8LtoT
7rqDpTirUVnqevbGJdrVcNPhA7AAH1GsnfEmTdH1Gbk7SYpb++ZSR+PX6KGrSxD50FCKtrLCqzmQ
R5YOmlRwb44LnBKQXwDtpMADDGke9CMlVF1SR9MXnEbXrZi/IEwSWItbgUOLuqJOJ28nFyZPncbj
KPdbkmG/qr3IJK8026PZcHWqaIqKHtGDAOj12bbhnm804wFNMK4tGAp6aKuhX5CGKaLlt2+WJCaL
HCVQCB6KqbfrKMKTyFmC8X00VDd3DG4/sRRxBxKKRreeeYFhVmaTZ9UezXHQcK+0GZzsIPNC4o+V
DeDv2nYollwnifFo+rpbh1eIrVBP3lo2nnQNeSmxeSzXipMtFDSAYfjamBtNN1eQNstA8ZzuwH1M
TwEvQ4Kg0G9rDeL6Hs5Gqk6mKD1bm+X21s6uJfKmzg2t245corJRD7LAAGlL/lQ59ybOd3OJIMiD
Oy47BCKKn2/CiYuV5KZUfGQFjrkJiK1jch0U8xAtY9fU46K2GB8uP+kVFQkQPWgEbRSFcNCrkB/T
PaCIYDfxXVNHX4juQYlmLo2GfGcTB/jhIc5TicN4SOQpIUcxIG0pyyVjH8naAgYI/xESnHs+uW2u
E+RHCk0ApW8hdKRfUc29oeXoOIRkFFl1VSzK4EVWtonORy305fwnFMRUPdMdleA+VA+F1bk9XmVY
psp8pKBXViO/cqx4EkZDcvcXYlKV2k2kpSvZAnwiwpFLKQwx7K0f9lSv1eSlkdatXi5jJ1mWyWMv
W6j1tlqGYERjl0Lr5pt2nBGZEJ+mVV/ZLgWTa1naUmh43erXNUITG6YFGYkGsIsp8cIZYYFAwhox
fCiJc0pkUGJiZa5ti2Y8zHqqGmHLJFOt86ACgHVOz3OQb36P6z5+rpV6AQ1vDdK9oisnI37sff2W
z3swlWkTYwCC+y2yVHkdNA8NNQvy24L0j06bhHs9yVaVveY+2EQw8ID7UGqvfNpwREM7QJKp9p3U
gCiOj37xOpcEUcevHb9qZriQa7ESXXNQOXGp8OF3NprJ+GaoeMng88jodRLkh1H4q5XLHY1eicJG
NNczTYtgwRAMOkEolmm4//5Vk+bxky1I4RAVxFOwGkBA6pKeJctVCtqL1Y2u39toStpxP99VRClH
CQjhPzP6xQ2NvCnYNM6wmBNc8uGppcUrI9LfDHOTGruuIreQxSkpzC1iFLvHkWx0aIP5UUW2N1aJ
F/WvclK4uJxsbXUdT9HJHAvPjFc2pLbVbIB9cQkhdnJnFYHhZpFwJ/ax2eiHSc0QbtnER8ARCbFJ
t+wpYLKEqe5StE6nu9FBS0793wJOBhGnZlpWZOZRiTxjODm8vFBB7WWo6zmhLacMnc9mpEUzokrh
/dXVm55ri2SKPcN8DCqVdWBIq7u+w+zCHxDQ5J6mhcyOEeQ36WKAppP5iSKepeK0hzQ0CpjmYhjl
bd0wRH1A6Jbrnq2IVaj/LESyUoUqrTRFD3YB0YAmvBYFh5V5qobiTnCDxFpykhPldoyyU6RWRx9e
RNTBc20pTyNZQNbrex0WSlV7FY3NTBKLW4U+EF9z1jjGHEk92DygUL00bWBaqBuyZ8Xx10hn1qKk
S0dKqh/QoC2WLEN9iPJHG44PTZlSVz9KARuaGECA0yKTqUJShKGdEj7X8bDS5eumqReNGmy7aBuG
4A5+twlDZFooJDMFBlWFVv1IJfLl4JA7DHXsHvP6UZB8R7+GuNuaIJyJ8VNT1X1h8BazQ1S+0ZO+
cYp7XTEeZXVTjoz8uympwy2AnTjetCHVuyjADCl+9fvRGSBAzBty7KEqjlKueoVJBY6QhjbJtSYf
Bvvu7wJ5QhFYlMXeyPOlkGkPcNZM5mECx05mn4TmTp72xLdAvDtVs1fRE2pF+WbDVXdc6g04fxlb
Ww2SbwyuEZcExuNsLluHls8lUqy0tnXL7ImX2dFT4ejawhnKXSYLwJB4NZCzNjddn2wECmTHefI5
1qPkoLipjhzJwheuDT4yMraORIYh1Z0RHjRFoYYt7nqfNHk+HVqwrEtuHiM7lDRlNYqXUSupLdUZ
oJo1Hdv8hyVbW8oLz2enaYa+shyIVwWh5gh+riIEMjdJAyw8OK9KtdGT8qbVyhu/3XfDne3U78gp
NHwoMI1+qWLkXl1Cq2hUjF5b2lvFhvuZAMntxDzlqXTVaCGD3MZyrlrVLRXWrYI4YQ5sc37K/Slr
91HNINtiO0hcVTjG0Ajqbx3NPjnCvkIdt2OIkMY3A7VF5pSYzybKSMz3jJ0ml9c5Wvn5GutpvRVx
u1E5bIa5VgZpbXBjNVdB/W6jYPLFepo2Mr0PlbwqKnQZsZvRPMGmiVG2FfCXeYdep3Y2EIgHsk+Q
drzFEDw1lM42ZQp3bimvubTzSt0pGrN99OFvxHlUCCrWtkM6H1mzAIZ7au4f2QgE4aD1yyRmWkAB
RIKEz/YLQgRAfP8WDfNvlb4z3HQfmZmbohyL6VDTQmVnOYKosGqzQwtq0jGwqKMpSKqhwRSxCwqS
bbRdc1WlKtRdCIzi+Mamcy1Cckb/oNrTiKgM4lc1SplbBgLJgMLcnCo+dX58Z4QWSARVRASnAaQf
+17c4WMmlRG660g5RGa9tCWbbij5sctS9ot/Lc0wgiwjqFGCHX5AP0qGDhL6yttwnGsi1f5Qo3Rw
9YyavaPxZNEOdrk1Jf96SOoPdGZXqUr3hDrD3kydZKehfGUsU5D3x1JJtoPCvCSUrVPxYBeWW4vN
LPfqJK7congqR2kjyzFApCU2XQ7mz3zjvQKGFKezMDrPANSFjdzRZySyoiUjaGJwQud+aCcSxMzf
dU7wXGHdDOhR7KxwVlSa9i9ZWMFSVdrETSLUCnVFLuAiYIextTdiAMhiIqd8C5oxcYsiUghwPUIh
trR7a7zyFZ2yAUihJoQKkDt45VPS0U3H309/BgOO5ewd9clWrtdy1wPWb8wkuyZ0C3QDKk1yg9BP
U5ZcT5K17uqdg2xRLtqDLE9LW2+oxtujPbYvPqNctGB8QliUemaOpScYVybTE+WX+yqCexXJNdWw
A4mk4LHEz9+Do/Nd3EjIT7hZbzVtZU5UVziHGdO67nDQ61Ho0sqb0mCXOsN7PN502s+GWETxHkCP
TULmvvqZzwcnVA5BFVIw3syyFpGuI1lfVB2ddFCy/CR1jBZJtLwkm2qI9wVHQQruVEffDVEOkRgi
IDWf0lbeWbm/o/wqrI9UR5yq0OJYX1tNQbXcukyvhzaCDmoOSvQOcZCkxW3RPGcpCLsEqhzTrmaz
h2DeCb2tqbl+cpiBVEQES5A7zXzR9I8GoX8xXOflO23aB6lel1QYxLmw3+XRKbZHMq6NkTa7tHww
wuOQPBeFRKMgCq1b9AtY/y0SaXAnFHbIb6vbVu2YDJR4Q7Mpih18+2oSGu3t3BM0vTbHHmxbGNQI
2qtjVi9KkCIovepoDfPx026dKwSy27hjZCLavT7oj8EATlAsSMDfx/rdsU4wxw8Vkg09/4iTYjUZ
bJ5Mgk8wS2WTdnMLn9kiXJ2wd7HGvRMba1PpRvoMkLlWRYVqUw02gisFnZFCwYO8zqAlb5B7TzhI
nvTe2Fqjc+PX08nRYy/Gk6uiN7e17V9U0e+dKNBy9un1SLPonEC1hGWKYogk9cE0hyMVXZ7WW3/W
QBqOZQOXIiLvxY9Jl7kN+vxNBX9SsrL2cilf5hAXk0We4Y89ot5jBCmYFm+tX+8RGx1sdlESl9DX
J6PFu7WO94neYKF9LM0cA9nhMZm7NccJKYK4MyT/KYqyvdnY+lIkfoNebCMs7ZTW4jDO5L7Aw43e
jbR8SZpN0uqn3GiXVVI/NEHIlJ1uRd+QakYf8H3c6gAXqWrslSbK0TtI+0gXOAxkj1x8U1B8GL5e
LoLMP8ZB/aMZyBxM4wX41IB3j7himsPotDtwFD+lj8oStGC3xn2Fh13fbjI1ewwnSI+sIzXNjIBq
VJ9r5aa9ttr7uuqEN9bkSGKk5bJhJjiYcFneNsZbUuj3clGupSRZytYELtyhrkrJNSoklhZy+CJJ
X8rJbPEjAJy386epnA8w9h6gNBgpXCcOjXzJh6wF97kmbS44ivxpoOLIiq3xeXVVNwGOfvf/EWnc
hY6MU1TNXL1hW7s+83CMHX1pm0s+mLMXC/3bQZFv3//3f2yEN78vdWaQkw1aWjh5TdZOjlpTRiUw
y6SbF8yv/vSi4fe1bEvTSR1tsNDfnyi0KmQMJbbJU66uRuA2hoWiCZH0la5Si4rwLvTplu7aS0OT
lD+NUliZ0eayiVeKoZ/7ultB106JIOGWd84ixG7BwwAQ6N9j5PNCc2kd5LK45IAzv7Xzt/p50TNr
tEaSarURLWOKV9NKdyFp35oFav5dvkMnfvv9dvnqE35e7MwtSqc9qs9rbN+m+kbyAaQTxAetfsHg
S5l9dL55JvPcIi1Lys6XGhDZlbYCftj5nn8vltKaaus6P1503rrwDs/NUtM0qLJCYcvE24iZ426w
dBiXPXqgL6Wbu8WFQ/fVWzQN1CqKDYCg2PP//2Qrpjn9yHRCTBnJLhYtkkEJ0kxFQfz9x1K+eqzP
65wbilVmERQtHZvxNthE1WoePyNvrbUKpbu+PN5E/Wr/f15v9vj59Fxhr3ZCS6Zq7b/SwryhyPH0
bbgKjvoy9ZqnECYXoyIAJzc7aC5On2jtVkNxcZjmn55fmKt8er9nR2Is4PyUit4uWUDU3ZpE4yG4
q6Tn79/vpcc9OwxlBhLglBiZFf3DXEPowFT/1QrO2TloAnqzdBJa6p9wK2W7MDFW36/wl6/S+VH7
9K6cs2iZ9wpSF4fxEKmaxoyZTo5RjQuLlvwSGbeUqtLYqVpocTtjWZa+K5CrwyqZrzUfe8HAVm3h
FzX18PSsl02K3Bu5OKNZgEsGL/VzdakPnGBrgJ7Lhzc6SrE9ykDKbQeYTYuifS36GDQIF7/vH+3L
KPL50ebj8Wk7shu7JlPGav23y3SII8KCr7QwF+0B+4qTesF/8wtv8t/2nXNuD4aYEqUj0bF3lZX5
Q35Nt9JidiaX3EZm4fkSoPV13NeXAuZXt/jnR5236qdHzUsnYsQC9MW88rBVFvMtXmynY79xLgSv
C7veOQteTp42dpsTVFD+o4L+KUXO9vsPd2mFs7Alwjrx6chg11fAjtY6bO+/X+BC/D03Lw1Hg/l1
KaZxlrMOAmuRouH2iwtn9+voixemY5GMOJhU/f5NHICv3DDIVf+6VKaDvYXVEUudnk5XrFNXaS+l
Al/GvU8rnu2CqFb0pplHeOprbVWbLzUXmX2oPWlt27d6i/knmMQyXceXRm0rX+6/TyufbYqOWRvJ
mLH/SISXf+8/82Ds/uP992mps90RjQBuImL/6RPtUcmqQkj//fb4cv99WuHsGpOlPuiacQxoZcO7
wt7akEf/3QpnF1QsMbarGYjroTmtcrQwErvw+yWU+W74I7B/eoqz26kLsy4xTN4TJMVIC21Sj7se
6FoU2FfZeLc5FPv7Qk0vLPynkR9B8J91z3O3MumtUirIpXxmqMlB/MvRfLdrNcgh6Sby0//yXZ7n
biWXklGMPCeiE7Nnp18yS/8yWnx6IPX3c1xkk8rUY25IEb/a4UYyeRz//fuvdeHkmmexoq/KVlLx
d1jX+b61lUUBBdP70wILku8XurC3zbMQAXHblI3K2zKtcsNwSldU2t33S8yb95uNZ57FgiQk5Y0L
qiBbf55ScW0kRzRIU9LA7gMuKhfuo0uf5ywe5AqDk4KO0GOAs5fJXRje6PWlm/1CfDPPQoIQRR2E
GntA3kUbhLzBsuzeK6/39AOem1AQ37/CS9vhLD6oUVymwVxmFdBgjlVRSr7S2Czoz/1+oUuB2zyL
EvmQCiP8PXEYT8763wncFx7KOktmVVUp7YrpjiAr5lXTxUs/n2mCLsXsz++fv3+wC7vCOktr/SmS
5DHnQE3dnWa/2sysvLTE1/mlqZuaRiUHt3K2Rj9aoooz8pSOwasEcGURLK3xLXLnQVpzsT9Vl2ZC
fX22/lnyLBZpwzAV44gPuqyLlVM3Rz0oloE+LE0/B3BA47qorPLx+3f59Yf7Z9Gz4KR3ISodJlSs
FQZ4oQAIAZJLvtiUFP6Fjf9/3Fq2jKO8ZpiqfbYfdSWK/G6EsIV991LFXPbVtNNV67UF6cZhGcJY
yIdMMve69vb9Y359FiCCdceU9T9HDqdw+FMXYtEPGE0SM0Nh46na/qdQGEbC/1rqr6rsU77eFrli
BgXxpDPsZao7Kx+MWmmGC5n0pUfSzrboiDG7M5mge//UBf/u8f4/1rJ5LNA3Uz/PqmsmTTRWCVP3
+1o+SOKleufL081wtH8tdRYfs8aaMrWiI8hpS4ysaDbptCelv7+wIeaNfXaTqSYT2DQdTM8Bvvz9
5g/zYPDF9JeLPq3C4fU8pIj+N29aYiqSeDi0XBgM+dU7/Lzi+b5oCgPapu8iMvgSD8YVQwdXNIe6
GQjwxSF5XwWw31Y72x11VLSDPD9fvRyXku6ipnVN6gXNFbIrL2gVufR8XySHv614Fr+asdGcyMGz
bx5w1b37P+aRYarDygHTY8BJB7pBtqUbeNmlYazzw3zzMbWzKBb3+RhN88jSv083yq39v3u6L37G
syyrkcxSTloiyTxY+O9y6O9jl+PF/v0mvfRGz7KtqM+UfiCYrDP1NYxfW+XZ0pFYdWjdlEvJwoXz
oM0XxaeoFfu2nwyoWNidPTnJcp4qgRf2v9DtcNdesh7/qohWTQtjZFW3+ef8q+VdFZbJyOPp62Bj
bQo3c3tnB4+3zFbpWvIvBMwvAstvy519OPSh3cgFFEFtPuNCN7cs+dWFnThHjT824qdHOvtiRa+W
0aCzhmQdE/ypLJ8ZCHwz+lQQyIUBDUAXVvxi2pPz22OdfThai6PQCdJy3dCl6ZqxKdFQn2aqVzp1
shc9bhKhUH+oibVJfHwcJOYEFhGzqGwaQIyMsWmSWiLkx/LbR9dQyfomG2o45kjCo810OyfFYVtj
euLU5EcpKnSkm7m6CWX0xSZ+GlHvo1coW3+Wl9AN4dDMlDe+s0xTHUVb5t99fyq+PIE2DmsmvcAY
Ip9fRpEcxrlWs2+GFRziJtgJxPWu4uoHpMGN9/1qX+0aqC3dULkjGEl9dk/0VljheENR5ZurOs89
W0ICl1xY5Ktt82mRcyxY0So5GiJqAgmz9aGHXAfRCU1pn4bPc5OK/bMMf37/XF+evs9rnl0Qktzn
IcalM4HQbKdqV0FnyXfzCLkKQ0o43eX3C87H6/xoODIDy3XTslT1fNyoJjfGOHZAZkEL9Nw8S/qF
ffFXTv7dCmcnQe4K5C1xXv115SG1WrbSh9X9oscIg7iV7MXzqHL8hfpo5dOuzTCwXQJt/2ZeeNKv
t8w/T3pWUOYCgrLtKJJjpM0jfZO+QWfN5H7/Pi+tcpYndXkoKt2fR7Ul+jEP61eO5roJULF/v86X
x+3zhzs7AXYlFWPUFtVav8HExuViuMaBfonV+fHSCNUv9wjNLrCshiIb5yC7aLHR62IlwvFK3ldl
f89UiesLj6N9tQ8/rTH/Dp8uOkdYOP8mXHRzYtTcU+ozHcx+H1cKPY8entYXzvZXZY/qfFpw/pCf
FlSSzk6bgcM9X3Ptmjlzx3BD04NXXUgXvv5Sn1Y6OwBpYA0KypH/pCL4cvcphuKYJlf3nyMo6dLG
1pDTnIXbsh63TBrEfejCA329Hf5Z5CyjNIWIcz9nkXHmULOHOLpweV56inmvfPo0FubQ1YBZ5HpA
yxvtAjxK7Lj/jw7Qp3d1tuNSdL26Of6Vis+157+yU7G7LMNQ5k/8Rwz8tNbZZksqSZVUn802Z8JM
0NCZbR65mb12jgOhXY68eXpugSXHhae89K3O9l4+CFoPBOhFw7yjPsfZ5lKmMwe0Px/NNjX1/5F2
Zctx48ryixjBfXnl2uzWLkuW/MKwJZv7vvPrb6LnHItC8xLHnqeJCUeoGmBVoVDIygRp9aUEntQF
QjVxsFDNw3tPWEEAaHMh9Qwy5gxkP2rZE3JxRnvwfC7tmKWvbYmijyI3I/1FPtTMH8DOcIhuoYDR
vyqediN+wTOMjWeYa9DOOuMhsciApzXdEhkAlgzV1n3AEH7vAH3j56ImLou2K71C4q+FCHA2MLRg
djz5EsxNZaJ8UxlfdTtAPixSETiFAfQJUlysyqy+6qbBLxZw2YPDVmFkyc0KSMTbsg6AmoIO0edI
FPV47DCRhWe76KkCURWedlGHdP6I8ZK0vZkC0Bo97J8Em2tbmaQO0G6ouG7ikF3QoTQrQ8Uo33cD
XNX7VrYjcmWGOj5BYJn8oyYve6KFWRQAlk0CHapmGzNDlmTph9gGbFll3cfJt7lw3N+GNZ7qyTal
0Gi4G6APBaBNepoOVYaiyCLKz2R60x21v5AmhILUyiRVU06SJi+ZgmK50hUgzjCuPU4GBIcG0J1M
7xpYUQFw7UErP4uuItc3kIu+qkJMUjL2fDMZidBFlxWCe6OfKUBDwsOnESgZwDEp+KDN5cRZ2QlM
SW7nzT+M15Jxkmxb1A2Zx2iDKNN32abmBD7h+9IbhNLWy29d985Y07a7flggv2B1Vkn1vEhCupTe
fOz8CNNvypNqIBkZTmtDOUA4VIBgVy7Y1RPWdm4H54dp6lAZxonrZqMiYAvBFez2CSo4N4WLeVEb
9GB246U+Juet2Ab7uLO/7M1VSyK68DL2VqchjHomF03GIQFN2S3QhepyihUGwGIzq65MkDhabewQ
VGGulWiBh+EXNetB1N+ZIpCmmHJRl9bfX8/m+bwyRlUcfT6XQbdgPdBr/IomHe7XJeyFQOD0mB3c
N7b53VbGKJfh5LzmNB6PGLI3+MIJ4+au5PAnnfGNWBtIuwdQQ4He4SYpgK8bDGBXqvwajRwGnTkD
g9ks4NR2mbtaFlVqtOPc6nyIV+j/wlqnw3z717BWonn+2/2oYwmT1iKfqbgs1PpdND/O4IjARPr+
V9ps1a6NUAcRhKXKYiEwXbDIe2jVEiifcNMjqolcODCKrFYt64NRR1KmgSQRXHmhlzbAMsktcNxu
0D81AMinCgO4wvDB8+1oFV2FNAWGgikOT8T4wDQCG6YPbjeiRhwhpgmyJXm85hTW2bfVEF5t6dmF
VlYzrkgDiQAVIOMHCaAh1oAShLgAr/B2FHC2HKK7qWcPA999L2PteCYU+Xef9dyAWf2GuFYDPoGw
F0pxwY3QjpCaR8OCBjmGv0wCEqoDxiHE+K5nR1tZbJFY5mIE9mmRMCjPg6i4Cet7Y+T9hCuPc4Gp
/3+5RirD9PIoRO0IT7pwXWDhiOsyW/0kG19UNZKCJzz0kQz0AD9nay1IFkkXsavklUGywVJPBMxs
ZLbzw8Yh4J/217h57fgwSD9tB1OqQ4sPo9QcD+qOpAb/x4BZe/DZkiMCA2eDlkJ4TQ861uYylkq/
c+fQZCtk0jjAlcKb3kGR6XehiQk1QKUhGcJK4/9PHvq9tRp1EEZaKSVQiSMOG3gq8GUCdLiJx4LW
FfQ/VxlR7tnf3C1YPRLsh03qPORbMKiCRwfXRmUARDUMb2PNAB+KAFElDmpoGZqFRpDeL4p20ubC
j8A6x82VM49gSIohJ7X/e7aP54+fQ/lz10aZKpDHHVk5YQAIsiwD2LpnzBP/Xa28Wjl1araxFoMr
FpUA+boG5L3w4FJi8MsjN4LkGFUMPyZ/bydwNOrU5HC/GjDySUTqwesB5hGQ8mvi4/7+MX2IOjDD
vMbEEYHJklUBgpTZn84yzIQwch7ri1GHp5jKIALucYuDZpQ3grach1yQmlkahHT310a+/d4GUpln
mZOukVO4ah1GVpDdjE1r/4UFWVR1Mt2iYN7kc25TJh5kGRPydwXRyDYHDw/rPr+5hpUFygkaearH
TCbn4tSYfP1zgb7d/ho23UxWBZGXcGEQNSqg9VLQ8eQTR55cPEKNA/SQjTUKT/tGth8vVlaoOE0r
zTDK4vwEBA0miFk659yIiW2v88bFTv7m26/sUV8GmPcwBhto6eXgJ01akPnkzD7x5kGzskF9G6he
tIFe4+uPeDdvWsjvoGZQBfeNNO7ApYYuHkTA3nM7tnuTdc/adoyPz0bF7ajI4LNLkR3a6iYB6y/I
nxllLssCFahdtYDZLSojrygSDKHLpswzqj6WBSpAG0Gv64YAYvL4IEw/ahAm7rvdtgHAvckMmKjK
VHuDG/K2asnFI4eGdR4Vr9qAeb59G9sZVP4wQp3CPQdCVCGEGxBoeTldg0P2/C4ngdACnSK8XGWM
a+LWbANGez9MUjE7CkKqGCE+ftX4vAW+aHIFkTHZMADuFjUWOEEWTEw1x/kEOrr99bL2lPz7qmbV
NT1IZMC9vVCBShKI4WImapm5pVT0ShIa5jyPM4Jg54H1IYcSwc6fsT4NACnMaRGyYxdnxWpHqVjW
MPGSVuV/jsGiP0AoAmj9zsHYWX4gFllXOuYaqQBOGmXk0D4hB68AvUJ8wdL695fI1RKpeG6DGBPg
M4LByCMQglcY8gdtehbxd0Gh3YG3gBEY5+723p5S4V0LmNytRvT/Qah3s4CVJgmnCQLiw0PbtK9S
h5lxPgRtXjJCDxGMV0skpGYEVXlTVMpjOLVermQYkhZb0O7oNpfmIHvK7ppUB+PzACp79U1S0itJ
iU6RnH5tg+QBFP+3FeDhICsBLGXuTjNAEfv+v531f8eeQnVp1WlBniH4giUFRKvDqDsuEnMBno6o
8EWQ9hhhzgg54go7G6lQaSzWVHimgDxpzFCKRyYu1C9z+QzivqFl1NP/z0H9sTwqm7WgsI468oAQ
lt2BUNAEyldMXztdOx0aPLUFuuZwXQNyj6QwA3G+qvOZkd50YuNivYpoGGCE0xDolOMMrSQ1pYz+
VF2GX+uicZU6Oi5SCe5MUCXEo9Uu0gMp7AYweGZSdJA63O3QyT4BF2xDzPkd6M1TD5rIWAZH2ASa
e7CMzVYRBLGZ9coMOkMM5xYg5coEW8azT8hxTpsgr8yyk2fBwwLIgZL3d9MyWSEUl0pwI6hQlMT1
BvRK+RdQbEFDJXTQ7LQmXHsqsblfoNxmJOkdcMGQrG2D3Kwz3i+gkhxy7UuSFGDenG6LQb1RuuUF
5N6mkNXPInSVQOxjC7p8WLTsKIFLh8NUiNTo4F/EwN4s+KOcuarwkAitG4BePhJB0RSLQONG4FZR
vwgxiKOj5WEqVDTnBSirt980mXuSezDc8VCz5IOKUV5teuTHF7poEhVhUUk90mUKtBKE5Wd/wKxE
eJfU3/ajbdsfFVUWdUkA+FOj0qSxgCOlmooIKpago6u/RqAEXfRrSQ7NCJUjdJdFiCjpL6CI5vie
4YnknLl0xA/jVMpsxkyqcN5hmcL8VvbiV8ype+UkMa5Em0fqao2Uv/NQQpAkuYFadQzWC2gD6XH7
wtjHzQbbhw2dSlv90Ae9FGAp5Ej9UwwW66vpVMZqISFryD1qov92QobT/A7RNzzmoNhnVuKsxVFJ
qwG9fiyChNvjpdYRoepTg6mUkDGBeMstFkTflBzjIH+QktSuuOZvhrsBNvvtKDpVkNVqJRdLlwBy
48WHFsIppQWKHcz65W6SonP4V9X/yh5VhFVZWaoCuE+9OTstIl5coU627zDbPmkAOy6CLEKTqRIs
SDgZXP1tiZfBHz3EHkWNWThvp/kPE1TNVWlLVccz4F8E+iDYmS2DXROj/lA091BwSea/WxGVSUJD
ThORx/OqBuJ2mbfZFY+wmS9UVZNUEbA5jC0gn6xq4y6vwlCo4QajBTkTlOXgwQbBqSU+gk7GnQ/T
K8R3WS/xW5P+ImA9v61S3p9pAw9dJRzZfdF/yVQFnPaQ1wXzeDjIdpF0PrdUD+AWuU2z9G5YRCcU
xWuxFF4SXfoq89OXqovdMKtvBhAf42+cwC5+1PjypA+zq7U4VaH/vP8ttqvf1W+mAibTkiCGDAG5
O48O2ak8dcDEbYFd7y21My/4uW9Q3HS2lUEqYjQygYReJBQbIX3c+BPg7lBXsSAakjrDAUJ7BEgJ
6U0TZONgs4PirFO7sft3qWr1O6i4kqDZVsw6IF+kHT75UAXGW1jt/0/YIpY7UgGWTaOmcSEcY3D/
M1IAIIN6NVnA3oL37O/b/av1UVFm8EVoLJBeB9b3d6MH+nImPqz7P/R5tk+alT3qiAZbmJAtIhBh
chs9gF8MXHhouAcgA4d8niZNlq5jDKtNj9pZH7lACzU67PvW5jZrvACQLI8pKZk6vgewvXUNh5/Q
Nu8EWq2D4WkoHv6VEfraUchNGusiGeRUIZt23U2Oln/fN7EdlEgjvC7g5ime2w6r9CUWs8oPhDKH
pC/ABv4JyvMx9j8FJfG/i/JqZY/6dhBe6XNRn9HhVoIrAYJeegXQ71S+gV33b0qslSnqG4F2Moxq
CHd4GgcECzfeFAF4iPb3j/zcneWIVIklTnkt5hWAZwH0Ppp69Lmp4O+qCgIsmhbWzqBMPtqtPMPs
tvv9/mr05GO2RFEtJ4g4CAodeXF8AsjmEXKjjB3c/lgaT1rdkgHeoc9nW6+WSTAmwJQs+RcdQp8a
BHUDMDH/XVcQmN7/GqKyVhTFmRqSF4lGu1VGUJ/OTIohcrpcfqkPE1SSSgs1MMoJKAFy+vzH0cEV
i3pt+UZOnzZkfKNtCMRqUZSrS0YFmasAaf9jHm+5qf8nThCmLcrXo7bG7Q9KwJ46NyFIO3NQ7Gbd
qR31A6dh1CPnMe0SQ/OCz0+hJEEPkTWrsO2Sv/eXHo/om6LI9RyXNj27A6tokLj5xMiHm/Xpx4bS
VDl8ZBhxitPNS5cnSXN1ngWi2vR3HbOnyIQaKEOoCiVppy422oEcLA+FclAhcQH9hqh82k8a5GNc
uOLKDFWXDFIrBjxml0E/hSY+iBZFLToJuV+WkA3WbCHOnXHMv+wbZa2NimUMaYYKD/kpL+B5qGN4
OpQogFT1K+N535DIskT+fXWkNEEjKYmKrGEcRA9yK056UH40t4Sc/4gbRXOqDlAyeIGu703uzqf+
oDpghPSyY+zKDI/ZPt5WW01FfTAkRSXI+C3C2+BrL7IDkS7HuMeglJW/RY5u7a+d/LnLL4vJaZHX
gGqkgyAPocYxFHAgMXvUQPzLQ0W35g6JAL6C8Ne+LTrgdKRk3oCvgjtQV8Dp8HmbRQDH4hjoUVBW
PGqgf+e0u1mPnX0jdMjRRsTPRjqDh2pJooPgX8gfo8UAd7sYjfa+EXrXaCNU2M1j1/ORpMKI/mio
wGQvL5DZtFT9gQtFxhdi7RoVe1WFYbEU/EMeWFLMVL8ToAk85i/7C9reNV3EmakBl0Y3sJoumya1
w4ImsXkwBvGZM1gt6a11CNDKlTUZ/M0Ysfn8YYRwqHk0OMnXf8+4eyhQW6nGaMSxbFAfXzPmdGoN
eNhieCOERsrxZuG8/a26iFDy8QEVMSDjQGbO6EpaLYs+y4FcP7eNaGAdmfFmgRFYFumyGuqPaQEa
bWLxP68wBP5ARlrPUL7/4d2HbNQ6LVBrpJv5OVQjWsVAlSh7na9B1RxvW9PDiDnvtPdjXFvc/U3d
/HACcoJBCiqwHH52jizt02ZOw9qL9eXGaCD3oQrgn9cZcbvl5sLKDFV0NH06yrOERvM8VW5nQGwg
Yc3qMkzQ9fUgQEZ3GLFzidS7o3QTz6yJY/q0+ufb/N4rupTG9Go/SAr2KoBOdaiPpqa8iFFhy+mX
/Y/CWspFNMmQ4iiwW4b+VCWGnaWN/RcWMLUJ2RUd7ygKdfDy+aBqIVkKRH6uiy66W3qdEa6bu7Uy
QVL56mzHm0nCQ4QHnlw2liwVkNfo3AiqH5P+vL+Y7TBdmaKcuOqXKB6lFKsxTN4CG7mf2FICCmaQ
+M0+dHNBXWvu29z8RCuTlEMHYY0uRh/X4Lb+qgYi1N5YXWPG/tHkXMPCi0EjwEIKTGvnSsP7HD2M
KgPPy1gHTcmlN5D00gtYCavq1KXLsc8ZFi7anuewEXG84YIt8Rckv3JSZ9BzhTerGDSYHSmAdL0Z
2ZDv7Uz9dnCK0slt/gdr+HSrVBDg4OD8kVBe0ZPeHMbN9TY1YLZ/4tXHZZS9kvsWpb9yaJf9jTP8
NnVRy7VtJud9XntF+g0/yZRBBL5vYdMZyKScgXcutNupYGpwgONRNsJngu5ipWpmnyaQGQAfoshC
cGx/r5UtKprmdtG1Msdq5G9ovbeuAS0udAahlAQlTY9D6kNvMIIQCmMXN4+ilV0qpIq5ruuMMAlH
y3yV66loiUNxlxfpn45anx3ywxAdWVKhotlLMpM0nbL8Oq5uhZKBXWJ8LzqsOF4bMKuBjNSDOjjX
voYLRI4hxsyljL7LBeKWXgx1VrSRwBkpsVQh10HmzCQ1g64QCtMMPesIk42PkRO3jOKYtUCqEA+h
11vnKbmYjllvG3IIIekabMw8xFUTAXSz+/6/maZU1QCKUkYNKFH+P3VQdQRYA/UlZvBj9YeYMp4c
NtezMkA5fYSOgZDL2MZRORnZVQwBlxDAACgqMVay6eUrQ5SXZ1D0zFIDaalQM3fmcJXtIlccJ2d/
wxhmZKrb2IPSl5MWmDFKovnt6NAsz+72bTD2jMbPzXhbT0ORPGtCc0yB+Fc5vMp1AUQyx/C27RNe
k3SJNwyVEMZ/LiaKZenUxcAxRRpkLdiWoOUJGWFL8wQHegSFxULPi+QvXhTiuGXgU2no29OLm4JB
ayfy/Di46pF7ySGsYWmGi2Fdt30CSbDZ27wtn8LHzkrvSlcu/RHKZ0x+7Ivnu3N8oziHIIpk6Oi9
f1750g9LpGr4HeRC0PD2clBc46s0uPk14Btu4eAXXIt2fgvZHCu8NY6zX0Ef58R6mtpyKJGX0asA
g54k0GecUcz9VPEjzjjtYakgvKk/SDorzLc8am2EWiy62NHCRQPSpnCYBQ1yor2jQO1Ilav3P/dd
DCYDJwlwmK7R2GzdiMW8q3jc7NokwvCl8aA36WwBTCLgrh/b+9Y2N29ljax7VQsP8cIXWj7XXl39
MozFFMBWn0HW9C+saKoh8CKY6lHaf7YShhBrULIQfPHLU8dLT3oDfpSENbe/eeKIKzMkV68WE0Gr
K4PST4NYDO4DDxP0GEYGqnnCNG4DIQNWP34r94voXQFLTabJ6QiQlrwo1WgBUYnSPMY6ysWsEyb3
z/cO1RV2TVPIpDH5gqtFcZNUoS7MG/JKjtdPMKBLOfQJWWyhFw+SJJxVEXNpmoKCTaMf0fiu7yrD
gJ3WgXKgFQEDAC2gKzLJmT6yKqrz7Z1OYgAbwMkxg495WyqeOiMXhRrEVV4BddqjCGr/yB4Ar/8J
MP+hc+LX8AvniWfhBNZX23QTFTU/muMygTtQB90sQ7M5mavGU8zB1o+RBQ0t6G3hFX+0h4fpKWQS
pmxFGW4YOoYtBA3/oYoELQoDrRIE7G0Rmwr3CvYMqCdMjFgmf+ViT1dWqEohDZu8qvSs8XQu/T5M
6aNav0D68FFJjccl/ptb4HpN1C5GYVuIadk3HpB7+gLqo66DzjKwnn3x9ucRsLJE908irVuSoigb
rwbeMIEeeCNdc6lm7Vu5DGYZrWieVwTQzFwSsQ5ZV0vQrUIjKMy9uu0PHIta/fIMQYWIa6YkYBrL
wGH1OZLVrK3jBC9ceG/XTxBrK8287l7SJXvtkpixmgsn11CQYBVgY0BjUlRoZFdf64HaNhPk6Z0e
U0SeZEdu8QNPFxUg9qGl/ay8P55bokxS6XduOVmZwib1MEcHBd67bmJd2Mk5sfZwelFULlSkvhFS
iFmBQXl+rtzcA+XcMwHAYC7SNnwmzxGpRS/toaoAtEDBOwVlLyvrDBK4XIISR4AsTnpUfcWT3ezI
aglc5MN/VvZhiTqHMyHmC5EPEq8xAr8QMTbQF7eQx7xR9BhHywyx0cSZJfFGNTir1/jTFC9gZUkO
HVEUxrM2WlqPmTg8iSOLHIl2W/qn0cmrEZtGEjL8NAVi9EN3NDIDOpjifR8W3n4MXjKrnV3oYxuo
FKblsSGFNbaBYJwWIDmwEa8FxLhO0M/2tfvRHn3+oDv8sTeBIp7NpWAEDp2q6dVSaW0cE1VQ0jj1
ILJlDU106nRgcaSCdTtm2KEb+HOdC8HQwpUJWdccQtjTJEyYrT050jNk4FNguXB7SBjLo88Ianl0
F18adN2AKlLkKVJrcpDYHaGyzvVwreReVWfG3ZVljWoBVPkcLgP5nMh8h3SQj2XAfUHz8IYLATrv
R+kXw3/IH9wJWPrxuwRHUzHlUPAljI2t1V53vJn8yCGcbbiAM/r5FeER0U+g45sTS4HKvFV5YuUw
awxG0ChULuTmAaNOy5RguAocta7y0judX3ucA2RD7A+YzY9fKo+ZsMgRsrd+KmFB+Buzkj28KvHn
Z+kQuYMJDXGreYAUOiNWSSDsmaIyloq6DliGNvGGsrjJ41gw87A48AUvmMWovEW9Ad1avFHPwZf9
j0wf1LQLE6dbFcS82KOxpCIpc+PXrGtMGfM4+xbO9dje2qg0FDZdWeB2m54vEsaLeNTc5QA92V85
JNludBdakRaW57Pg0aw9pZKPkGmBXqZ6AkXfe8F4GyGti4aVPmh2G37jlfe4Y5COXc46fU64dMex
1KO+GWf4aWMPNv/QvYwO7wz2ZLdO4UODydJOwlV+z6Frp9zLL51jfCMil3i+gFI4gggD++zWAiN4
6EKpUHkJJYSWQDtFulez11DGdIzw3OasD83ITyqVn5aKb+pYwncuOgiwQ1qzkADAFO6qdrTTkPES
fXHDohyX1ueI+VqCMCmyoV5ZnS8dAttwQl81lWPvs+OTtTYqAym1rIRN1CWe0VXmFByG+jZQ84Ms
9G47vu0HzCVchnIjKu+IC88Bu2UknnIr/oKIpi+IZmH31ypukbJDmOsyl3MygJRB/V+/VjfNsbop
QL/Mdp4zA9ZO8KpUYuqDRZvnUU09nb9NOChspuWTKN8rVRtZhV5geK+Lr5pRBJFfk9hGxF/FOhgK
VO6gTJk38k8h9JEX6BL2MgZie+jSJ/fylD2XynOWppA3Vd+HLjExew4NTgjUqd/05Zeizqacv6Tl
ewtd0/3dZSQ8WjekQELgCqFKPXDaOXrKPyn6cr9vghVxVMIDiVIO+dARhI2jBLKR5DBk/E1e+1HO
0o5h1D00rYoA2fpOE9LEE2YXSpfPRa85iiK6++thWKG5VOIOgM+qhT+movIS91BFjKBvnzegrN43
9P/cs35XrDR3CoCzqaiV5Eri8b8WO3dKS9LPx+7gKFZbmFCW+tOOJ5VINCptlXo2poZUJeAq45x5
LhFt6c8Is3+MYpF1K6Gb21BQk+tc6VIv/k7OAgwXHzN7uGu90iPalvWV7Kav2T03mi3D5y/JbM8Z
hWCPoIaKt0Xp8ymvSYXUcx1OeUmE9naezy8Nt9hqpH7lGtWZDPlRFKSvVVXdgfmPtW6ygZcp5MM4
lTtTrQ4MtcElYLQ0k/TCisfA7kzFk5z8tmVcBS5HPKilUsmzHAGEHjQsFVypEygU88N0RWA9/HUG
7QYIAUPiHVPxoMZ5iL5Pjn7i0FDfd+PtFPOxYCpnSnkqKeB0SqA+j3bR/VCyyJ23E8yHAapo6yEB
KesL1rgIX9GOyrJrbugtGWLG+wu5eI/5JzY+DFGZTFmyLO/KHsNrV9JbfMDrxKt0Xcx4Hxbt+aDZ
E2s8azvVfBikarbW4NsQODnccXgvLnJvGhIfzGP7y7p49KGWRffAVD2WkkEdUk+8F1U78xe7sEtQ
Wzj1d94hFEro1dqxH7xVD8MzlzuCk4Kh8Y/Flz97Ko0zGrIEQmkV4iKYRHscwRxXDmbFohhgOOM5
XtYFfhR1gUJ6ISqu+Jr+NU9ZHMKXXKnUQqjsUpUQ6s1CFEfAEI+26AFGDKXZ1NMcIQIJBqHvTBwO
gwLOv/yOVGZp8FywNOS4yGcIvpv57CiGqWG6e3qEVsvoTYfannJ0f8ywsevB7AvLqCxOMVUIt1up
zYGSZf8nbd85fvuvSGUfI4fcAjT+ElCYKm567MDdKDjJkXVdZH1UKsP0WRFPrRSjwpjBWSzUp6UR
HvZXwohEkcoxilEUi0yqeSBWTUH6Ni8ngQkM375hf2wXlV+EReLrvEWmTGdTRZvTMJP38KG+CfC/
1vgTGnXH8D1XnCy3NfDD/OeGxKoAWGmOVhUadCMtOg1l1Gg1V7xT4PkEz0KxBQ4Kt3S5O+l1f28v
XnupBESzU0fjyEmthus+ee1VDhy4hT2IW6IjpyD7EE3S3FcAv4lxNqXPhL+/8Kaf6PLs/47NyIWy
F56deShEAnPxuS7ouFpF/S6nHv9ttnRPumoeg9fcEh7yKw0PfmhtE7xtW9r7djcT8Mou3a+TkyQK
elDIeIpgF4EpWw3QLBACttPr5Fa3Uz+/Q4PWj2F8cTpvQvFXeazPvhVE6x9BvSDUco6XyCZNvSod
WrPhcrfWky/7K928pq6NiJ93WIx5LtMkKT3TSU6P4wRFOsPKfcnhQOvMxBGwvijds5u70ciUaCEn
duFnd9JVZuc/DWewwjvOS+3CCt9C5tPtZmm7XiXZ6tUh0xZdv3AhtpLwCghmZvcPRHoPQq1X8lnj
ltfN0FVAX/1XvcG1aSrjZlyi450a8/WRL7wRnmPpUKG/lCJ4+dLUXbyIQqiL5TtbeX5tlUrA0biI
lTp3gcsfFbe9NpzUF8GozHzJ2EqQaztUFq6aSWhTPUONcN355T3xnREnSn/LrlqZrkolY9A5KYZa
kWQMYSAfSmeClV6rV8mz7GJq9wdXMbKPTOoC+mKwXhyVfWp10fUgwqcb5iQGmjJ0ayk/9rN4awRS
ZfZy4XFN5XRydOrz1F645tdQFW4mBIexEL62SenPYXWn9+Fh4IXEzJrYF/TkaphVe+xbv+NGO0/F
L4EwHYcEYs9VfMtp2lW3KC4qh6u27g9NCwrndPArVXpPqxgVrXHShc5LufoEoqQDEEM2n/NfpXgE
gyXzYrZ1yq62gO4YhgZnYGo/xLChw1vhAWWoJY/W8kMq7cES31S3QnV49cewZnL+gL4eDFp4tRc1
eowz0lMQpOKe4gFhguKoH39gStxhpL7NGFkZoWJE0JYiiLkkBnb6sZeu2xJ6eQO6nFEO5p3vQ5KY
s7qYo1Qes072BSMzuwwEO3pqttHbxDeuLD7FUIaaAv7PWSeoDaDiqhc7WQwLJCwNik1fJLdHuVq/
zS+clzkFs7u/WWCs95sKrUbJEiEIsN9kprr5hxOCf5VNwQIXkXoiVynG5m861mrzqdgaB4jQoT4+
L7BU8H7Tew0Q8lZvD8/NbAaPnFe6yU/W1Xf7/PmwS+PHhDxfsomUjQQOkrzGN2h1YMROuMnM6Rc4
PazuibNZb+X/j1VVg+gMgEMYTf58/hiBkoqLMuMQuEImUb3Fbt6BQ+khTucRNjy19XUX9f4rCz+4
vc0fhqmDTx01tRYjA/V+pV/rIXea9e5U9386kvJPvH6YIT9jdb4mhtpXGoem5VKUIBE+TLUI1qrR
6vIf+36z2T7RhQ9LVNCqQgAwT4nWQuuU34NrMEaYrTfcEnJz/j0DPMA4Vs/yCykM50N5EO8NVsW0
eeStfgEdmkXJGXMLDyLKG0S4igMANPdVl4e9/dVeDkmf08DHaqm4TKt0EtUR6Tfx6xvtEPjCPdH2
EA/hLatQIT/74rATeUHXIN9mKPRtP+T4aiq7ECk3aq+18EofcrMsf+iceC+pMuNo3S7IVtaospNL
gX1bIuTepJ+/VaJypWW8kyyLAzUeZ5EDa6onu1LDexCIWlG/uEk/+CCdsuKUN4P+UeLyQxH/Kvnx
kbHlrH2gQlXuIbKmGSj9ydR9f1M9Zq7up8hLgYlCDVO451L/jpmYNt1qtSNUpJa9rhZgnwUUIUYi
UK6jPMJCG79WBydUntoSWLLwTRMSSxWeGGsmu7337anwHUV+0HOtJul/cZu7qjBVX7NKf/K4O/nE
LCrIUvbMUTEM2FodtSUiiPBuqT8Ru67hdBDCNlFPgMWyPTK7rqyvSgUthDg4ISZ3qTMtNoFtQ1Oi
vFEGMqQlmOU19GVBrBCcmuvOCm45b/TDO8mJRUt3IwgwpYw8ttnx1lefm4psntOzOK5QODd4fu1v
hIMMsFH1wB8kf//jbp4AK0PUQduoXJrkaov3pBkiL9HzjMu8tLCS4map/GGFbhgAYVrwaI7+s78R
XpUe02vSQuc8xZpAdcPsYW+XLCuL1O2Yj7O44me0KABNcsKDcMit6jQcCRwezTybNda5WSyuzFEJ
S8gg6CLPUQYwGpqH190h90cfs8yMjM/wU1rwJ1HknNPEBsebFD50ouoM5WTK/XTArIYlLPP3f+Uc
ZxXY1bkt99HYzRgE8do0RxnceA2H1nL/dd/K9s1ttXlUful7OS3KAd4x44WlvVEO3YGIVBnH7poN
ehJYn4pKLzUoT7FTyKSEsa1vzeRNuEISt41roTFDHzWtCVWhW/GggFbrltX6ZC6WSjWLUvUlX5A9
BbQa0AprOYSIBQKtFr8yrTHCW6LySDVLaqA0Z2voLrvlEY/WYAl12yvcL9GVk/zmmmWUZZNKKQtm
eRboYuPSH38thsqMpfdRY70hMYzQk0PdNAfi2AFfKlbGrTB3stnwMXReOumF4Z2MmKNHbIQ8xZHP
CeT0w2XgOfjVPoPlBLM9uGQjhQkWfzV942D/mlWdb3sq4eHTNUUDGO9z2SxwaZhKKTx1PpILUOA3
TnzXMZPK9nn72wx95wnzKMwzTgncIrYx9H6s8pgxZ3h+N7g80j9MUNlYScYpnbICTt+PV+BSOXGc
+jhNoKKJI1cP67t0mO6jPH/hEuGKS0aw+M3HRS4fRjD7lWpglinWHjbXuEyfCik4ZUV+lU1XIJd9
6MfiGA04hfOYBdLZLro+fjaV1YdwCftAQPeT9LmlU4RnX9XUTfIkwsrsrI9A1ZVxX7eSiEPfCw3R
adPewTAVo3YliW3vI5CfsMrm+TBUc5/0sVfyt2L6ps2L1UY3Kb84+xGzHZofu0b+fWUnFQMtg3yv
4hbgMVURk/ydrjI+DSM0DCqJz/qQSTMBI5y5Sj2wzmLErmGi2DcRHTqA82CkkTERQ080B01UTnme
ZajDeAtPc+JTYqcYqxttfjBzWzywD6jt7fswSaXsRNVqaeRRi0IBzM57NIHj79JUWfsfaXsDP6xQ
uQV0IYMWcgqyGse7ohTacdWbRiFbU1DZk5xYuNnZTd4wzG5f0D82lO4YjtoCmCiBVJNWUvG+YNS+
vx7u+m8xcGEyBNV6H2NN4oFHmxgT3F5/Yr1xsr4pjSicQIYBcT+EGtFpzNzolucO4IEj2FjSsJS7
G+2VdX3efjJarZtKJeGYyFIwIZUQGssID0bBq/YjnExok3F43hDd5FTcqG8N7pCQQfdnFELodzGv
8dutptXvoPJMNULeeKrPd7kIXNQuuEMHe7FT4PJkO3ke7SQ0g9LkD6yqgOFwKpV9Rrk0FC4/P3Q0
PjnMJI9w5LLMbC9QwlugAroiGSH7OfvUHNeImPIFbBYOprk1XgCdN7990xS0Kwt0R4OfxjvrRXQz
e6+MUukoUIcRPIkjHgS72kxz9KTz+/143fbalQmqbuziueIjHnDg/5LNpiFIeTs4bWBWx+Q+uGH1
HDYLn5VFKhEJUt5CT0IEmk0Z7bJ9LqLIVvSbQPvV/unk6blBuDJFZaOSL7Ws4GWYqhKTn3hrqDrU
jYLL2MTN3Pphh76Hil1pJHmn4DvB63v1/zj7rh3bcWTZLxIgkqLMK2WWr7XKmxehrETKURJlv/7G
moN7ps8++04BF2igu6f3FEtSMk1kZoQoHxhWlfXBxWDoboowhJoL/PWrUf7yKv81ef2PkEixOFT1
Lob0nA3oudwcI79lkkbrJjtlez+aEp+FTSraZNr6/19TUFhJ/783gv3hepZ2cke7xUNju+PhevD8
ca1PaVTftsnvi7B/TTP+cdwfHsaq3bX1DMyG9AiOc4/vaMKeo8Tppl+iyd+vHQhbwEgGuoU/PXlm
eqdsDVp+pQSOMFABbuxfjvi7xfz7iD9f3syahnLMxC/0dS0mocxRLb/R9PzdPP59yB+vTEEgbTQO
DlGrumm9NtQcUnSju2m6ZqvR4vvP1+C34/5wxXZjmoJQuEje0K2rULo42Eb1nmaPiLHznv/zab+9
wet//4ftmzRfq6kdMLxZveasCxv1CJFk8Z8P+c0S/nDAUvVe7ikPzd+WhkxL0bTtL5bw2xHXt/qP
58BgX5MxOapNXcp3y9G3vPuNR/N/kdr8lx/8tyH84XLtio7Teu1hm0i6woOCBkr2gITBnQztJPjR
WXLdg/61T//bN/rD/4JDJBusCXNfXZS922F/Iw/9pv+2Ygygxc1FMvF72fn/iNT//bB/zmW7Ey06
2eJhkQpi/POn//EakUO8z92tXCxDOOJfnq5p/ap+uQF/fV7Hwc65R3wfy7H/81uipgYTloI/pl0a
9dYXZ4CbwGn5n43y7/2Zfxzzx+csah2kmiAtuKKCw+laP86QQiexvbV+KbH/bjr/OOuPT+jwjoB9
oLmGmPHYaUHfr6CWI8a4BzF7v7Nz8buv/zvM+t+nQubmf77IirTYS/VxqtqhF7G/HvpfSUl5V2O9
+Nehp7+6rn+c9weQ4PCUastoFzTskiGQ1nlUeX0uXHAZRZVTQh/c0b9G0L9efe6B0tElV/7BP95t
gYVXAi2ba1eRfy7xv5TKIhmmD46wgdshY/jtRv7VQP994p93g+oMKj5XfzazLk6zTOiBicn7+cVA
r9Hrf0EC/zjmj9dJMYZtgnRVG+9+jDAJtNHP04svVty5IPq1XXkNY//ptD9iKQjSie1UmFPssmhO
sm1ehtc5W4diKMhJah0WyW+ZFwPP8S+n/hFcm96Z0llW+UZXPEiWsVs2rRm+yehvuKOXI8lWP5wy
LGGm6bxhzG9i7P5MF8udQifQUJmQeoxVCfLz2dDqFtz8qJlm8p519s6y69DKsQLdL5+rR8N0sg4r
uXjZZ8VeSvbVDpMWZb9iHMizl0hDfXkY9KPHsaS+3FWudAQtVsisWPylN328UFeFlg3SZCgyOYnj
5hcvTx+aynrPaQrdJxo6VQepNejJtTp0+g8F/NoyLys7eam+o2UfNbYWDrLJeVYR0WPI/fy2HYN3
uwRxpqlb7Iz36p7PLCrsBZqLw1k5lRggwGRbeegod+Nn06kvqzd/Nq/VuApXV7GTNl+ysEbBZu+c
+fV2dT9k3sSr7yQBhp4SFkxLPEL5HY3JLIfEvOaNWBfvPDfzezuyZwZJKTrq596dnypZNAKkBHGQ
FaeldAfhjBixcMxBF++ryY8tGbf1GuxlBVGVSW9B15uJMh0/66ZdQj67l2UaD1nWb9K1jtfJF6Pf
fc6Biv2BP9jNELX0w7Sq3K6KPLeLd+xqKO/1+pmvVhrN3fqc91irKEESVzs3FqH7oodQXv+RN/1O
F81GBm5se15EsuUyez9W74dmdTGEnVhpvZ2WJurMIKg1xo00kMmsT3TBwmT2OWDIYaJoLDQfjWn3
ZERLzc0I5G+LverauFvSI2+q+7GqE2/IE4mPamV+D6LOWYxu8KQN2zuzjqhT3s3q3LnH0VNvBcH2
WV0eisLs4XJPkANYBDK5u7Ee9oMvk3Xmexj7dumqja3YaXb5lq9okNfMG8W8+G3YZSV4l+qwxuZb
JqtSSB5sG/1oa3oPZuZEzlir8R7s1BfSxgBK4eN5MTpRyEcHC9LlUECxCmR7OrUjuTyz6clVr0Gx
nJv+uumrdmyZNqumIWYIQlYFmGz3MI+b0oh3tRcZq96pdIW0kNMfM/CEz46bUHmjJ71DBhJ6dN5r
GewnWkZm8MM+y3a1xQ4g3Ts1EnrbAduszbpxs3EHu4PeCd+l8gu+Mik7J3bn4Fx5+Oljb1BFrg/Z
eM8GbG9iOVW7r11NNpr6SC76SE4qgppUOEvv1m3bvQtua4XZAWtdXpoOC9MpTcqAJPVE45nUnjAL
fp32yXLJzuTVpvD6TemCYnduxAQbH5q31vCHPCV3YGbdtC6o6f2pf1Is2KSZ+QpYfbYWsLwXRBjd
hPN6hnAopJ3auAUXR/oxY/CHDfHYOiF8Fd4UaLsw75CTZleQfNPRXQpCyIoWIDzJa6Hwx9PKEkBU
RNu194vMTxo3xLTzTU7eNb1pPD+0rfq0UHQpBrCUV13clcir8lPnvw5QlMVKKOCno7dm0UKufI1n
2pyo1eLgImyaQ7XckolHPkgUa+tBGRCHkSqUq3OAdYdthsHm4rUbMNbe/MzLU5q9L/6RplqQacGz
TKKtdJSWtmBooev8pvX7kFBcG3yqCXfNBw+Ash6qdVe65w4UJOUUT41Oluph1pOYlb3j9nvPFtEs
nbjuj5uBRa3KQrd46aCA0zASczfpx3tHvRewo6Z5wjxmzMmthposxCkFybPIaE+AT+kMye9D6qij
bpWYKKIdvShui3VwQn+9YFI1GpUdc3veD1MFrWWM1i1ZbEYnNCwVcnqkPraxeLnt3Pci3eqhiniT
R4E/JZkHbrOgDsuJC0gnCQkUbVheGCYfPV7C0eV4/5vAvpuC97R6ctO7Br8EwYSvnreO/04R4eX8
nuVw7/ntVEFc8qlLLTHKIJbKCzsKZU3cF29oo9zzhATMpBpHpCO+73e2VhErPqulErP9UnFUDjDL
ToOufXq2xl21nk3mR3wdwAx+y/JHPmDAIX2SLqC/5Q28DAh0mVC1F9Z8b/de7AwfVN+zAqKC1cZT
7z67UFDV9qYKqw7Z5UaNXVh3xW3vOltfp/i59iZbrweCmAwymEHwgHpM0OnO949Xe+hMgdDykPla
gMdVNNoS2kebZ5suGCdCkHJsUZWHHv/dMjtqJzIYRe6hE+ufjR1EFCxui+VDF70/Nv6NAr+1b4nS
eljnw1qCY05/a3+Np/XNNJ0YDNssNhq8oIjOV45A9+LQt34eQxB2InhDYb60wtr145LksbY/h+o7
xXVGSAiVT0W3fq5TGUkbA545thtb6CAimtnBQ2C7YTtitLjb+dYHFCGky0Sa3uirZjtWSz0E39Ga
Y4VdYUvtjXfxaoV/Aj/7Qg596T/VHCY5f7fgKTW2TlL2TvF1czyTeR7tZ8U/G0XCyT6A2y/isOFp
rrZS1VG5FtEwNTcDn8O+e5NMh/04xLT5rLJ7l9y745mvr6sGFcw7Q98Vl3ejUm9Tz4fA/0EKJHoE
FasK9pUHmagRAqOqioIMU5XdJ0aWxWJLgXH0MCNv/jiKoLDv5uYln/B25Wa0oG3mN8nYqF2GOdjV
saANfB1SREusmpEXTCySSDum+SPnyCWou+1oMnE3rHHZuqwQNrqnbGfpp4BfCn+X4ri0OpUVEgyz
gJs428kyDyulH3lfhIWLw4wJFTWihySpsY915R6cRQvdYbUlXUJreYYMrOpP7gzuezpEZnxfhwtP
Ly50fbm1n4dcGHXXFpecXuQMTZQHWj/w6dWDWVeJn9/I8mAFj8F61ykwNbbvM25YY97s4XYoqnBo
4QjAUALq5NqyEknfgukzW9+GsRGFdeHm4Dje1aU25U1Vn/tqCF16S9hj7RZhB6209WgH71V157gP
2fI4uhgahiHL+huKJqL2t64bl8uzHRyX9ALAJ1Q5Fg/Wd1V5cT/R0+IebGsJW7LHH8npkbo3c3rq
FWYKMV9cIIsLuufSugZlCT44FpnCi7wyS5izzSXftNd/bSwQrpJ4DNibi1W9AlLHgVeAM7eLeDDH
mZyF58yR9Fi8tiwseR9yYoRKCSha4MkhJDNVfFMMmD5Khyhj4Noxh6ZCdjcNTmRJ5zNXcMwDyGMp
qOIwyq4mrEIFl3ytE4zyCabPTkdE2t83JGnKWvhwitnwVedNKCes7mTjvpO3GSghLXroKyQhvQuZ
knd4+B+PAqwtoLA7LjEQ6bBvID/RRJXcTHAWM3+mVikmuQ38+9Y6u5YUuX/pwK3mwUr99ItQGvUe
WFYYUnQLxAdpn9DM3fJ6fJiDNdHOOIhCrkU8wyPNKYj11H3P9nJZAY/2VS9oyT6NWwruvBR0NyIC
FP1+5VBNtXmMrDsql0OTyXsI04Rj/drQd97B7rJlY6Olvpa4zSSLypGHtbXD3itCRIpf4aPESlih
71bz3flfTXCuQUowch42yAWHiYf5mO3GfBIjfOPYyYvM5YaYu4Xd6xrZokXDxcO3Q6LkILeb3Cpa
3MuUMvD4bH0iRa2L0AaqOCNiYApEOPUtgzPy0uCSBqAKlTlyQzAwQkVvWm4s9jiVb4t7zJcnhd3i
2sQK5Lw0x0BYscYj7kBpaFi5N3R4qAM0PxWMyfn06PfaVyFnX3S+0emmhGNpgyzSUotJ8bPbvfXN
6+iDQyEtRTGMoAoHl2wBn6fg+stwIK9l58FjDokfHDOn23vqmZbYIzcX7b4w64kGpzY4+umJeKdu
RFjpHkuUC0whCCFhkD7IrHNo3pnXrJOinSCDVLwXzlddI6yl+TuGJJEOUC/OtLP3TCkwpJt0JE0Y
uTGWuSDTkXOb8Fwhko9xar+w1YsgyxYy60F6T7X7nqkmntdHvWS7ilAxtDj+aqOcIM9lkVcdJgLb
LH3BzOO85IIs93aRRfVwTxEIdfa6LA+FS4WTQcotGI9DnYlxuCwQ/Q3KHOK9aP1NSI583EoHeui6
uMz+vu23NPvSGpNQeG6kYrE3ZUChZRfPCrWJvkik8imYTgmWQgP440m/UvWKh9wwrCKs3gstbj33
0+ZPkALW1juvnhvYGdO3hfsJYvU75DCimoDBsSYsq3sXtDZln9jFgLwd456BTuhaRikIeisXN5H3
Ca9B4MRaUYMqukASx+cfCgecIUedn838meoGb1gKKb8JU4nvfNlpgRJnTrQkYQ+l7Nb6smDkKxZf
3RlZ4aQjg5IYeA5YgF2hvLemCUINej+3Q6zHB6PoC60kMsgGFa6kvfhRBkpdBf7ErEbPZgpZG6Nz
jsviCO20oSMvk4OUNUAyQj7q5Z5C9hYjEMLSny3dtZhitZchzqs6XPgXq18wLCiqQL+0BKCZfiRS
3jd29TC6HYIiERLZOA/KM59vUIHBmp767nlMX8xsb6fi2V2/JUai/fJDknMxtWFgpjDAJ+p6ZCqV
oANauuCHSOTYXCDdFS2a3LGMndE4PExrsTXqfuwaIa8Ph9vsZM+VZLu1AXVu1oWdO+4kgGek8lTY
vdnO/TMYEWKiXpiHErPZI8G1l0sG/qN+zBpB/ZPX0ps5d1+rHuUQh5t1MXQ572zuxgOq14quh85k
INNBTWGDqx0FHxTVo0Ifa+7ES/a9VHmYt/eBn29yjVFY1AtkLEOFZvk6HRzsJffEOrpXnYmgAK+W
46XoZvfNOyvwPaEUZAU/9Xyvig+VwVadIAFhXeSyMqqx0dBirGdtbZHzNAYge/DkbTdT4Tvlcamm
UDGEpGbd5sgUwWN5ZzWQ6m7qsMfSzVzA0WagCYUYrtFJACciPaAiBAQ3XpmwcrlfEdm0uwJxQQbd
SkHgrAY4rRlTL8Z5zb08gYzlDV2bcOpliNI74lNzdlu+q4vhTAxehFwvfo+VCEwfL8vBpllYdgcy
3DUBxGp1HbnuR5uxkNv4xZddUKljAXHxNfDxPGsCWe3IK/DO7EUmuk839vwVqBT4CRMKMbXrfgL8
jYK1rilW1AlIcYYjhQiuzMDevNYRYCMl0HPI8X+/92e1BTtvSNclpA4VVHZcTLXhovMyI2iOOmWe
/Dz0yYSFYySv5R7U53Ep74zj3Q39FyvvViANI1QXcywmeCtSrM/Kec5Q1U31uwSlFMJHPkOdfY46
OgsoFry42IG3+BBWWLMVAQgdk4WDKcfxOxPPFS9A2V3TZIFusGhID/fGgm/jKYMcmtgn368STOm0
wumXrbbVmfRp8ZBmTfZppG7SmOcGFaFlyy2cyWePFXjc9uVUrHUFbLUasGcAksVrDtGBbxui2f0g
ZlO1KFT6KINJjH5zF6Drp93+peDz98ituAaZHvysM587S/2wJXunjf1kAzAmrj6iV39vj8OeZTyp
CIvs1I1Su7nBXZBxKutPaCTvy9pDJVDOSKOU1365TTXF9TJPkTMF7b7W+lzO/hKpqaFJjsUoxyao
flFF4p7fUCMhPelN+O0WeKShaNmunFS3tYI8ZkbGWaUpvp19LnOzdYMuC8cKRaz7Mbgl9hbqS8F9
7DHUvIlJXfw0KnBCsEDD9RVDLXijngbdgxTQtHfgcvXxv2BSiDS3poWCu9/elnKsN8Yzo+jq9pbM
eJcLVR3YrNTHWDmbebH9EHunx7yh4EO3nDRKg/TElh7wGyh4JDjckGmx0nrXCk4lkwfQzGwye3yQ
AUXUWbdBOz5XEzKnRstvz3Kexga8XGOblE2+NQHUZ+wcObJfnduO7CTStBJSfSLvu5Nu2dbOTwo1
A1GlUMObapCOTe62SsuwcJ7kBGywurf8VwLztuAnpZPYQXVyOczbuaR0jgneV6E3hr6NxEWMd1Al
+lAtBWbpvA4a+NFairFFTEGZ3jYBCpHHebpVEmyZ6Y+DC9DD37WIpVCzPC5BvyWLjR58FWtpAYiC
wUEaqga8EmRKsAzOHJDWGtwbzkID6LUrbhbnC8wCLfUijUGwCXAs/zHYC3S7/eItYe68ELmIeYSM
NwF4MApOGNBivcXEcymgRZXYVX3K63dFrxwBWTL0TazgwDChIzSBI+N3ZLRvnTU/2XYJ7rfLZL37
vDgycKsKtb4wnrjuGyd+mF0rpRQHXkxtRDA8XMUEewDesLXQafGYpn4npUHZQ/HYGfCNxwq+Tj6W
Exp+U77zEZCVSUW6lFEpX7r+rg/0VuuNRdQ+pd65nhlooF7r8bsfWVKulpD6CDyNBflmKYZEabQo
yypsLdx3hg+blokzMVxa+FbWPa54Ndz9dgiNTIWaPNDwg+CtLwuYYHWcOiVSem5diJsPSCdfkDSH
bEQRL3stDP70kiIJ0OvOydezMlgjxg+uC09MoBkcO3PsSrAbOuldhvgH6WfhZct5qvpZ+LQbwjzX
HwUvcqTB9Q6oCePvLRkOmD4dUJStsZWmGwisArJmgPN5XEuJGGcJYwWA2c5l8SRnEy5omZvhtZdO
nC7jSfH6kcsyNF6NySmgRZgRbLIxsiz5syr32VM29hXbJPfofTU24dJPCUj2kCwZPyFmvPMmf+f6
oE1apogM2CbJezEHLjRWERayYsvmWzWRTYVaueumDW1e+sA4+PbVbiHrZsqBnF+ZH4JTb7uJu0hA
v3rXV1ZiyBJjseUsHRm1rhd38JgcyF7JgMZ5doxx6XNqlSew2oZknA8me2f+3UIe5rpI6hxpdTF/
XbHOEdOo3cxPEyj3bMrDFBgmsbtjGsy4BXSnhyXsfB5BmxPkz+bTthGxKyO04qExLxbYpv3GRJmD
On6sbzySCQeuYFFoiqCOaeouMdmATA13HWSnA6BTzUAyALRHU5A4lOummPKLk2HGN/3A9M7jnLlH
k6c3VvsCN7NxdBZzVh7d2cUVes1xfmN+enPi1ENo8rYk9w7ZmO3XoT+WxhbXWn/VwzawiuMABUnn
Ojk+4tJBLuulthD5AvtQQFDc8weEwjr7LBaJ7O3M7eaDODzuFAg2+pHeZ04djqU8DEux535xUB3b
uzo4pAVARUfGSykvNvUR3dM6nDNrRxAtS4AWi+N8d/UbK9+qMdh5wPYYB4R2RZay1yzoIh/64U4B
XMvHjNfMPoynt4EGLyNnuF3prqqYhwLC2cJ9h6QB15hht7oqL/019+jB+6FAiKw62PNOrq2wMfgL
OCwcEQcGellK8MlAMwcPCWPZzAAT+/HdQyCx6AO3nnKMg5LyebVYVCLmZLa9b5BxmfJLdoAQizh1
oDcugWd0DzbDe5/qEGAryh4vDBwSLinUJlA2SvlFeymCFo/dlQkS7LAtlo0F/q41uDC/Cv0W3109
uHi7JUBvf4xN8Jp2euegaAO9CjbrWzEDGshYG6q1jbPysbM/GKKmQezH7luF3ax5CP0+iNicxZOy
owJUfxM6XIs1iMmf95gtE3V78OYBXH0uEqVbLNET7oluepHMFR26X6OdRR2cQd9PAhFkvwZD2Nhq
661SgLMd+mYszKxLBwlHj10Vsg8Twpff2HEa7NccCBSs2gse+Ag09qDoiJ+0gkDvrke9MOHW8XE/
YeTzmskW7NAwUPvod39ykUx+9LkOm/x7UR/WHESjt6s1RHJ8KSbyajInpga89ODeLNf96t+r/Nan
T37ahgUFVi8vjcx2Rf+pOpX0fC9BgcDW14bAZxYm6gbgpqSA1b5VGC+r1ZYSeBkM2WKwwsegByps
4LZBboVtfpaUhpnSMdj+lH+upnOPVeQqnSBo0whosc3djZseV+ebzHcjWIlUriM+bhqZCrfGRaTP
FnJHy9x38LV2uqE2GkcgaZ/OBJoSU8nh7yZBvS+GkFaq1xKdt/k78ECNy29Wd0muv5Gvolk+Qkon
HGiFOuLW7s6B+5n7/gl8/XtveNYK6cV62xcveZGGkoCERd+6GDoYzalN77FBiDK2FqR4o066D+xH
5r8Nco6CFYkr2hoBggpDusV8KKc2y82EOprXX5bT7xRDY8j3Yq3fqy5PupQhL5TRMBPBII2eZ6em
Y1u3mwTWMiGJ+tL7/lePyqtoX9yuFkOXXwKABKkzhwWqSQW23zqLCICvavS2SHhqC3MSyKz7ClwV
E0sc/7u2kV5g6wHC6yjJ1vNo26CCvpkcP0YHM5IDcKGlDXv0Z1KTIqTf5vw0YNaB8++sQIpisxiU
6xsyjAfeXYpsiUt20C7sGZlAZX1R/brOvqD8Y6EHa7FQNPPHwVjfU34kKxhsKNRagiECKb1o6WuN
gZG6fyl9JuY1R64pQfBVCNBwAc/1b0vAsClJ72yrD4NlEWje4BI+D2gHZaYTHsr3tpmi1EOV749b
ZDboc15rrHODRh+x8WaCH6n72DWfLXmF0EkUNA2A+ixcuheyoGmSuqDzve/LJiLVZ+t+ZeQnB4ZQ
skKwfIiD6TjMp5Z/aZR0yqzhMDpCtmBoWA7diK6fkwnfkrG1YlM5uLW6Iw/0IUfzntOXYhqSvHvU
E4jSwNzE8q0e37vyElyBUDWFWuKXJAQlngWkeQBmpvd24W1a8/yvptAVHclvPQxpsTXfBt3JdSbB
llZUao1pj9pT93s7HcMcXSHV+VvbzpIAD7fCkFiVJ8S3ImdcAQfoCBtpYoWTLFCVQCtADMjEUqQt
TKZIX9PY59VTEZRhJu0wBRBSZJXIigcP3sXJUiANXjxQgCoUsHAGM+kDwH3fZn7heAVYYQm1OslC
A2a5ZZREOcpFUqFnM3bJTK29kj9o24e8svZppbe2CeA64R8cDSitP+vBPtojjwzkujRUziYG2EU7
6DGVO4Uunn+ySwClcA7BkqE7BQp6+zLL7UwpMhn0mts21nmzNcbfZ6RNWm5i12dRUK6xUm6EEakw
qH8KoHYVB1GWchFT0NpCS7/0vDhF+4vn5NbN3AgKNaIesRALaj1L6rgmVcyHJekAXU94ajltuJZh
nb+k6JU0Nuga1kcHRbPtvdo52kKoVybyMeHhqdftPIci+xyfyhE4E6Y9RlCvDygZro3KEt+nRDaS
qXGrmIny9G0Fjse0HS4AynQOpee2iyqMqWXOW9euIkenfRk/GoVarUK3xoXHhEGkAVDotQzJtfHU
tlu3oV9UIlIZvs+tz8xahY31C6LrsCp/5uJO93Lje/fQcw3nYL5CMwBw31YXI10Z7hmuZQU0OeuQ
fKGKM8jeXPXgFRgOsK4XBrSj9VZfXQ2QOT1o0agsXpCGE4P1ylm/Kf7ssx9FD0vFkhom2eFejmiU
qMkKJ/nc1vqGpMOmhmm1E8r6Vt+MGPQYevRXgHGSwoRMftljq0FL/+oPfTShnvCQoJMaeHFLRNez
RNU7zz46Rbmt5Hd6ZZWf4KaRW3sMiyXlt76WQL1/p5s2HC03XkceYwPq2Rj0qjlWQDyNtqyJ0p6i
xXVM/Q7JJNgvB7RKs+CFkzYuZixsOqCoXr+RxYkCIdRdXgv52fN7lnJgqtaFBNUVhoPfcg+mbA6u
yyJeOaElJaAUYPsFu7B12dR6jUq6RPZSAx96uzZZU+fHIegUpq92jaHt/q2j1gaRl1p48LYVK67n
slabFS9qzZqEepgNesjzOR6hI+oB0yQZ7Pla0NQtimlgPQSOFLcv1+D5G1FWBEwU2LnpqzPJVWyK
AELmOJh89xaoZBYGNkAVk3VAAOXhCM08wM0dunJIzniHyYXpjo55NCwLJjoAD7vytjR1EqBpWI/Q
SwAcR93PBrPXmfuJAc/QUGQE1jdDcPZ244RGcYpx2XWrkHNPV7iYpqEttegrgG3+Y6BnACtWSFDd
TJ0MAwQ3m5zREy7t/l9NmZQ/T9OmxTiIhzSf5I+6t2+riSa1tanaaqd7UKCND5X7WAWnhj326jb3
7jy81jTwktHdusU3rQhGCD6b8W4AblOiuYVx73BKMSbpuyGQs7iqTejrLWfzdnFRPawI2e6mTt+U
Z2I7BUdX84GGBhIEy/+mGs2IDAlqjx+mnbvUM6jnNsMKhlyAHdpLZidLEEysDopDaDqqyRGNfHCC
D1XTcPCnkILMB5oa4YD8LnA3U/uiyLjh+VsBtLFFuyZ3EZMwJ1ei0uGIQXXIeoZ/DCCA+n9I+7Ll
uHUl2185sd95mgAIgrjR50R0FWui5smy9cKQJZnzPPPr76L27u0SVFXsVr84wpZFkAAykchcudZF
6YUIwi+sOLtiTbNqynZdmNu6AC8e7EJEMCXd26G3cAsIyI+ofyDyVkvg2pGYlmAfQ1ZRJMA6fQfx
E2rVF1b7yt3HsljqfrEmXbI1uweT7zI3v5RwhOD+tTkB35z+UA5ISbmxXSDrpGWRnXgtHtABe4Ba
eqTbGfvhimCZ9dyOwVVEvWTNmnIt4seaIYb2Yxt6UAtA5JbJgNKo95S40bmOvJtIKsSD7joXcKJD
s8hTsQlgYSEq3kRHThOheoLzwSvPhDABWERa2EDBqQlXHbJ/hUQk34QOZ9ZSVOkZq+BFwcq8GHJv
6+qXyFQvgx4nGHylobMW5TjUE7txYyCjqCfFOhI68nT6OtdGMDm230iHq/aY36de9jDmHpwCoufM
u7XSfpug7ZAJ6N2FLsAKfNuhxaoGAGYMhO2Si6pJUOrQF4N4JbI6Q81lCy5VeL/2p2E8CrO9y1FM
hPDzyuuTlwB6ek2grwAkOzOCZleQdCk647rn1yPqiEGD+CG+Gku2KpNtyZC7D6Zba43thlKMhmxK
5njGsM51uqxRH0iQvm/RLJz42W3UarYX/nCRJ+TNiKIWyrNvUBdcaAaYBInYxhwN2mm/i+WvYQC+
Cr4bhYg0QtBRJ5sydPo8soO02UimL8MInHxZeJ4ybdFFiKuiFlltQN4iZrv+XQOsnUmLRYU6bIEg
wTXcm7BuV0bB7wMmEWsEK1mCrWoKERG4j8OUCXtFxRpwxGZRImmf13QTmoFt0guju/YBFIBOzaLp
jU3lA3oSRqRYdGWMOzHb6QVqBqjXGEAYdP497hOobDwl0KnM42ufaZu2yQHZQ2oFieallP2mg8tp
PLCMm/fggV5FrraMK/+CoDMmQcKhGslLbjCk2FBsINpqNPmVG1+QqD/Tps0QwM3DO5kixEyUKCNn
uM8mqECSFHEEnXoaYdRplJ2T7KEMY1v3AFxKqysopz+KoHgrcOrjAjAuRnR3B6G5TlB1DYHscqsl
UFkrLTHPPb1HIg6NZb17XgX+1kiBhyHhloRwaAMFDBnJhRElrwrJwMyS29QYgBOolqaJlEl2XVUV
4FTAfVjGIo3h7LVvGa2BgsNcw7raqrkdQe9KkAkjJiKnGIGaa6ySNr5lqLf1hQWcDEHFBHGKybdo
fUG1vcZmSlE8FGSXdeM68c1XY+zPUZXBjnlOGr7IM2p7qOiW6MUxUToKhm0IsIvnW8D8JGdUi5Aw
IndVKW4ZpLQsk4DuXmyM2N+OVXHFIBzFUUT3I9DqwTjB+rtwYwTiHdT0cJ1aWEVjh0n6s+iHDXX1
RdWZu7YVZ1qbA8eiL9KmQx5Ld7oYiYaROU1XnQUmwG6y3IaxBpRXewOSX2j1Bvmdjvnpk2BppsMv
FIrjCeKGbeSvquraY4hetdIO8wywztcEx0Rbyi0fvptZ/hSDKRK3YsD4gmWFzJfNPNSFERBxwFpr
eR67BTj58yXl5NLoBuaMojgvTJAGIbmQAfASNxCMrC961HZFjs4LFKawyrZEaSvwEBcOMbkvrHET
In7IO7Rr+YDB1b1DitoOMUYkfsGzrNDBjdMtdG3WWT/4lHUKbF6djUgLFv1NjYtUJ6I7r783RlAw
cKAUUswk1PEWhOj6GrrGqe1hCksEzxx1txThp9S7nZ/j2SO54qYLBgJ2EdYCd9JXpqHNugI/DqqD
Ha4tERB3Feo/Laq8fmgtKZwthKMWOtfsUe/WoPe/5xOESG/OjSy6T4166SEXo6Gsg2rDsmLlfWjI
chF7mF4mfg0uQeGL2MKInvPprlcW7msI9JHnIcQpNVvohW0iF5wMO8ryZx3nqVnsUL5AbrIebR+E
bWF3l3T9RsCCS99aZRFQE2WqvdVj63ieC5G1NOfA+SVbYMz6TVm6F9Rn7bI2rZ8NPn7VBk1ouwgn
tn1i6oucI2PYdYMPaEUDiST/JumrM7OPzB1JqDPiBLT7NohRJ/DujWK8rfjQfeuDKtsU2vAaZCku
uX7zyoh+mbYIOYs4JmtaD7XTSYISYa17Cx4iog60DrSGun9b5+U6HZEa8BpUcBrjHECXGyukO+gx
3uPGcuFO1YSiBQtjbeTttmfjRW6YSOhXsMS6s2sx4OduiXYQSJAvU2B/FyiMos6lNTuNtK8IE4tF
kyAso8jYLUOPh0s9JucsFY7X0+KCVDrSsTkFx77HeHdWBQBizrQEHJI5g4Dlf/c6CKU5LK44cKST
alACLw0kVDeC6qlACtffcgBLkciVZuhQa6ah/520/FNzgGlYnHPw1qL2Chj/XntVIr0RWqpoRZgo
mLQr0gIHBWbdGP2ZoGqBji0uY2Azn2h966W/AjnLXL/rQVpja+8VlCayQq8Sj0UtvB2uMLt0beAk
xXEPdBUkfJGN2yJ0Op/4gxCbr2JckJbDo/8QlAvcA87myD8OdoDsvYzSoqSPes/l1DY3wQq86FKT
j1m3nlnsg70Re4MoDUptl0VB1qJsjvYdFIEd6NiuyVa400d3qGogsrKLHVAp4PXMVzjkT49/sK/G
tKgE5SE3TVVSYmwSEmngyN8M7mOUAlUTDXMtWAe3894QynZOU4j5NZKg2d8dt0ZUI2zit6LGJU+i
Bgboc21kb6TKbzKk009/3eHmqL2xlS1N0i7zIQcNas53FSUk8W6QOHXKBRIp4N6Zo5GcFuuzBf2e
TWX78owUeWthNjnusIn8liTXFlCh6Y92AucgFjr9eYf3zu/hlA3a13ys2xxMeHG0dlv3FVTcWyis
4kS0buNA3p0e7eBWgRAtBQ5Ccl1l4fH1JM4F6tcbA5gEhG5p+nJ6AHJwp+yNoHQn6RVgwcAA/clM
Qc4D6DsOa3Ndz/IjzX2K0pAUhPXgmxELNn4wrIJaQwZyM/Mt0yM+bYW9b1F2vUFrntIAs6UB6DMa
6XowKidpozWh5WPPCmCUPXHey+I8ZMZdMDQ/kjL4piHtNvMiBxl09l5EMQG3i1K9RqvlBiHyfVmV
Fz43LmjhvkXALxS4rcVFtK4BBOms9kHzzDkHN+35UxOh2MSYBW1pZiAWqKFDlV0Cuw2Cekh8QVZY
X+v2RNkYb/ju9FdP7YCnBlUsA9gVpBQMHd2lG3eTr9st2dC1sZ3rbZvdsYr3DpIo53GPBtr0nK2B
JN+Ji2JXwrf4M1qrB88i0BEyaCQTHQVOfPDe2YxPcXszC7Gd9DejevUEJFS8GXlIctCf7A2iLBUu
dz1aFqYm+ITdCBTjo7h5Fkb6s2fNxdj0YqG34UULYLdPUN1DiHeF9j3k9gWyeR0gzy1wvS4/j1zU
604v6GHOuL13U1aUJLKzKuAgNui0WiFbust9Gzx/4HaFJke0M9YoDyNrugRUEMFB8PP08HPTr6xz
6YKEKjbHyWE8DwWK2/rUuEOWp0c53I8tJcVhDKFgqbJqe1EfRr2WBhvjadiYG+RZq1uUlTct1A6b
dcBX2f3En5I8nh6XHXJWEu0AnFCB7A5X/GEem21OBBaeL4JLlFGt/LJrbju2KW7AsQZqVWuRvLrE
Rtr4ot/4l4ONm3b5DLY+sqruuDM6+roGKHAFUR/0OOszsogHN+b++ynO1EWnQSdS9mdkarwBxYLu
GtAWbaDvc8NuqnN/Czi9+dNfzdFgv/ORqJ5kf2jF8DhBpldWcF9Q9gBvh40QwgbW8Zd2jrsIWi7W
k8QY8qVPw7W2kkuxGb/RBUoRNvL2wG85dbD8H/iduQVTLDVBjbNHO5C/6RzgEVbAAGoLcluv/G3o
+A8DJHlP75BDByZSWASoC9MQVCrWp+PSwPIGgU0eAh+s34KxdMbAD45g6IZhSsukAOspDs7vWV6X
PSgLG8xY80K1cX36G6Y5+bSSeyPQjyOIogppl2MTDeMzD0B4OhTbGl0kaH2c+ZaDTADSEIxAKo1J
wpTparvKa82hAygR6RdUBqCFgAzGpFnWI0eBvWGj5oP4c263HqS2hBiOSaE9yA36KUZrtMRgAC2B
cxXJX6ghbqZBgQ5GoQ+cq3Pb4qBX3h9PmdNGRCnECiHc1NEcUAPdXbYmULOg/m7ynZ5pb2GVr4SH
vseKPNWNPOtYuiuQgwvLZqvV3bVEs9RgsBUQkt+BNd6cXvKDDnX//RTHZiZ+RQMG6zVL+IccFHID
EptpvdX89Cwumx8SyTKLNcjANUi4+heAMZ63un8pOXsWgAX0dTOjL3eQWVuaQjIDiXj8qXgUYRmW
kU883hlSJ4AI3KOJDgxZVr7wfw3X7lrctKsSqrbhKrgj16cnZNp4n2xgb2zFb/hy0PJ2oj5NxW1d
PDYlmsXSH8hVrQK2PT3U4bkX2Pw6LgxgB1LmXgSG6MSkqwI0o7kxlgzppkUFBVLL7gHiW0Ac7RLR
33p2Ux66RoBV5O+BldNC1yPTkwLs1RMjRoPDk4Dl2Nh6s1pdB33W3kDKSrIy85BB08INdjRSrAma
W+IZpzU94tOC7Q2hLFjYNmbQTBdYLUZFT967fY/M5lx0dejeuj9jir8iHhgVoKSCq90Y/iC8c+Ik
WbkiWvIuueQonnTWMCfVeXArCgPaJYIapm4priMlRjqELlapSwpgMJsHlK23BjpYQgDJwoDNMVWx
w1P5e0BlP4a1ERsNA+8eaasNF65No3RN2uTSDbo1WHqfxrYFGQJ3wjy4LsrwSrLmG+qfO81jTlKF
j1bR7rLW+I7M7H2BGlbfxQAmQNa80tZEQ8MAILVDNX7ToSLjczRcAoAXS/Tqdb6bAliJgnJtoSpR
AgrrRcNbnhDntM3RadI+bhcKiR3KJJWWAGmtsiO92q0Eugj9zQiGxU2UAi8Rh2a85Hy0NmYeh7Y5
8mgxFOZOL+VlB9o8FGlQOjSi4dpERQxSm5d5ZqCWmLTfmg5dfiTzYyB9AI7RebVLOrDFJslcgHfg
vU2CnaAzy7KYZShrk5E4iEeCLpf+u7tBZwR0gwAIWfTf6s08veeBRCf9MJriIHITsTeqbP67gzCX
qIpt6/scIo6R86cItNiQi+6+f4ru6Laa8YuftyEGJ0InBKxHkH9XlsitQQYiJ8C2Txppx9n4iJQ3
GshM60uuw0InCkIqCLQplDkV2qUR8cDARpAvGOiK4q9DdH96w03u5+N+06UUf4+hyrChqGH5dOKy
DDIU9tFzlKBQGv1o0Gx0eqBDF3oIDpnCgruAQovioVw2pLynw+TT0aiyrrfd2t/S2Tj3YMJwfxzl
ouc2Q4+ez3HiBteX8TWxw3X7U6wmuVIgeNEfsDj9XYcjNgvRmm4SKbl69QrD1Co9gf6V6pe+BADG
Lt4QNk6SZ0Daz26+w8HHJNlEuYkwUSW07joG0pEKtQV/V6LdHK1RS/8VLQrIyLCtvB29BbtJISm/
Ms/SCz4TfRwwPGyX36OrPNe6W2QFqg+gH0IfIZLNtyjIAWa66M+ANrEvyco9y8696/45vw2/xOaN
6p1OKYxuumFTxfTa0JVl0uCYIxp6I4eQfWvbFBB04zrOwAhStGgilICfu7NKVp/928eRlWMcut0J
jykiBUDcoNwMfcirctuCiCxbN498xlYObOKPoynG4kuvoRlBhFna4xosD2v09W1fJppStEHczDm0
A7edj8MpNpP0Ohtoij010bNXyPCRrfcE7MCCOdSOnfotXVrL02YzeeiPfufjkIpvq0uCA3jSgPF8
E+dReAu+g7v/0xAqUemQxExYGYbQYqDwzN4uYjln/J9zsx8+QyUl9SJ0ZUH6dpo5HZK3k6z1S7QL
t/nDbKby87Hzcahph+4lEEPTD8CYhUxlljcgx+3TdGXU8YMJng/ayiUN0rOi6M/zqr1BQ+ePbABw
tQ6Km4aIaKXxrjkvQ7k7PcVk7vuVYx+1xhwDcX8jNKepdDu18g2J+QVH34tvfm89naHOHJyB/nNB
6SwX7fT4E7uITbtsb07GNtA9UNFA4uxuYoQGUPl2os4b1sN5uPAdYy7Kmftcxf+YWl5UUf9uKJOv
BzwQrVD2u4qPrd2fntvPJ/O03hx0loaFDIRUpnbgyQCaLmRsAqCu0f7S4647rkfUbU6Pc8CnTwNJ
YpqgepbCVD8qJKIdQ6RV2rW1GS6Bql95Tr5F8caOtp5j2GjUmJSZcNFG/zXgll8oGn98A8W5Sshd
ZDUwP7AiZC93U44ONF9XHpRmdkDLRcBigyqwR9k63IYrb13a2q5xesA558THj7jC35OheN6KpXkd
Bcg30AtAHp14jZKAhcHbFVn+oDbamWZ8/UFHiBONIGtrMfqe2d3bwtLIgbHQcKHv5UMG5H2mpTML
fCBCwfTuDaFYCRoSeYiavbuu7epbvvbX4FVZoU0aLKjpco6l/fNN9ONg6m4iI1qlG3xPUAWrzjMv
0Dy4sdBYHWsSiANgEAdtZgqPfKAJqnIG8D2C/49uIDUS36jZuzRSt7IctrV2wa5fTSI0+TKcKeS8
+/RPTof+Hk1xxBHwNl5KJ06QQrNbjgYpa7zhBuiqQJeUoQElbYE7Fk91272iz3+HSuIT5BycnpjL
pk/W6OPY5h25yNIWzQL8OS8Ch6NpdhTkzEJnelxk4Igg5dkQetc84q+VVoMIR9qD7/9MqfltbPMZ
5MhBX7P3SYqv0WlXWtlQBxADDa70mO2ALL1GsebORevVaXdzoOI2bZDf06fsRqkDdphOwtfV1O9V
xGJbZhxcHeWOBmgaGZs3rQTnF1ixAPUs+241M/7BM2NvfGWDjkWvhx6BWpf3jU5CU8hnyVXr0Jc/
M6zaema8wwY+3bEAyJFSJT6tstAq+iyM4dy6lbGMVpnvRA8vAOVtcqfsVuEbmYnSZ0ZUiU+Dlmed
20EnQUcTh/aWQ9Bu5psO7pfJ1qDrAZSTmh5nlkxYX0FfY/omkEtCYwPovaVlV3Z8y9GduIwvskfr
cg6eMa3NJ9PbG1cJVFFaFVJIEzUGIMQI8PeW+2Dp48znzY2ixKZhlVp6Fk/iFslViyxzDPrY2p/J
9MwMooovpfWgZeBqQTLLBaUWeCF6WwD8e3qhZtZJrSaEhlsI3TeQfNTR+9ndxwHubGgNrGZ23Nw4
ikuM3aAtgFuJNlZagvytQncGrgxdvauNu9NfdPhqxEwTN2AO0noV41ZEndGmNTZ3tyRrNKbkpVNs
LLtejaussD2Qw8we0Qd0I+Cy9sacPn/vjLaCQbiWPhmUQ5cVwK+2vwYV06RXaWdrxEXN2dwxeuCe
/3FMJRAhhQC5NkdhBhQQzQDQMYpBT9PhDVGHnXcdgZHyBlQJkHcpfp6e4sM78/cMK0ZWgyQzj/Uc
mwZELiwUG3T9X7oWnzGAw6f23qwqZgYYbpP5BZxIvwZJqB1fpe/1NUR5iExQbBvmwoSDnv/3gO8n
094ydnqpV3mKOzwiu83ktXyb3xao5el2u4Hs4Nxt4eB4BuMUdzDCDNX69ChOrCqCVZCrZpXvGPBQ
/LL5DiJkJL6AZ567jE1W9sk77o2nWGGFRnSdjRCN+lOBk2yBu14OL8YaOdCzWbL0z0UabNC90aav
35vNzKhduLBJFi/YJe15C36MWG41tAda1FrGBjqSX0I6h3CZ+0Ylemj5GBt6i01T47Iy1c21y/ES
6pdTeWhNZ1Zw2oGnJnSylL1PtND1zpNUIJ23cZ0KClkdFJXoLAjpAL32x6lU/ItnFJZRuskkAd/a
/S53F8QGWSnIDdD4u5hMHm3KdnaPhhwbh+pTspYOXQxnyVV949lzrmfyLKe+WvE8SaOFYa1ZSD4x
IFjRzG9aLw9OT9en3czhq9beBlL8DB8yObiI/dZTEJHcRlvTXKJHKb6CQO+uAfHwWfqELovl6WEP
VFg+TrbidhLPY4ObYNhile6qS1AzVcvkoXjKLrRlBWGydlns2EN0xwESuuLLcCV3/9d3ULPusduI
DPHtJDpt/kKh7hrchRfoEne3xg68cdhlIRZWAKlS6YvizH2ON3N5a3owlwGwhklB3DuVMj5u7tTU
dT8qsbmtp+/QEiExMlggALhCV9QWIi0pspscIL9xWBjraJ1Uy+5sLgl4wL5QKAFYBPUNTj6jLEA+
CI6uMtiYXF8ytIVJdLgwIFPQrIw+etNxdaSZs5mNd+B8k8BIoXwjGQXjleK4gjhE75GAogTa/NDV
/h2VfFuCrfj0Pjt0vH0YRvFUY5cF3C0Qq4JXxHRQWl4B/I5GmR181Zl3x3ZfGY8CJ6oLyOx9qhal
hnRBV/IuBdL8AvPHanw07oN7vjQfg1kfcQAbQKTxezR1B0urF30gERIZGwKilRsf9OTQPvDvkDY+
676HxSV67O35ij2ZHVm57DcRyZNydKHtF/9yQdrQ6fIW8HtwbwzNGhTCyzhnSxk1i0Z7TFzvQtSo
bNWeRFMmmmjG/MnLxzsW8IWvVcgJlwTcqt4PpKPPC9mfeSk6d6ESQKgG6upkaVroyY2g2uW1o61L
bUn1qdcaJAWSb0wNXTnEc1KG1oq+cAoQXxqWb+doQQ0tdDnQ7zl4c4n5kyRQUB7ZrcYE+AP5Xau7
uxGbuxyNlSEC288vXAuknMMLEMZLF91LY1WBNI4tAQjaoOB41QV0Q/t+HZodEFZoxzRv2NC+BuR1
rPNfnuUvKtDRwNzRKV/bRgJOb5BttW68SpvzBPqeoB60Y5nZLej0Br7VQEAagpoe7CNuAyImKhfZ
CCJ2AQqAaHjs5G0DSlCZnVU9mJhFdJvmb+ngrmIJXpBoOZHmRWDQ7sGO43piRa12U4f9DlCcnQa6
UwNER7H/rSRXVfeU5uil1arniXq97tEWDS6ixfv2/4+X/v95b9n1n+dT9e//xN9fsnwoA8+vlb/+
+wpvcFeXb2/1xXP+n9Ov/v1fP/7ivy+ClzKrsl+1+r8+/BKe/9f49nP9/OEvq7QO6uGmeSuH27eq
iev3AfCm0//8n/7wH2/vT7kf8rd//fGSNWk9Pc1D49Qff/1o9/qvP1BX3PME0/P/+uHlc4Lf+6+0
fi7B9Pfy/OmX3p6r+l9/ECH/iZodnB1kegykd/G47m36iXboR2lW1j5+Zur/ZBxVNol2ZU4JIE1/
/KPKmvefWfyfOvw1NdBFKvgEKfzjv7//w0r9Xrl/ADwDAp20rvBBH+INDc8WhonrhmLIXu7zogXn
rFMlaPmE9Y6rBhyiELJoZnwxvnAvovk9whTC7sVvWQwpKLSNgoe4jUIQLQx83XcNCKHqSY2AoG15
b+b/+rL9L5lc+u/I6e9x1EK9xUFmyMLedDJR9lBHTFk5bvtUm6s/HHu+Eim5RVSHZIyjXexn53Uv
zjU0/Z5+9SNTZCjBHjWjwvJjZjoyZgwdnFV4VpdN7QgNXZEt6BVPD3PsC6bh91aiCV3oYXSA5oBX
dVf5JsDXEmz2X3u4EqYHEYidRKIzR/cif8eq0jrXMVOr00//GBb/Xtzpk/Zeva/BnlM1pXRi6T+k
NSgERn0VkOi8bj10iFfr08Mo+dHf4yhhSURZEtIqjXY9+H5YixJIcWmCmc9FF3ORgDZLBzhafiuD
ORnwY2uiXBcL3lgsEBZ6eNPyJzfRMywMsLye/pxjD1eMm6Oc6zdFH+2IHzyMsWYu48FvZx5OPwaQ
v+dKMeyEgHMj0ES4o+gxRs58XYTVQtKJlHx81N1+GxrVk5UiBkBraNlUi3JIbeajPQ8deV5zH9Tx
qumtc81MNxbkfUKwRQta38YgGylw0JfpAPqfHsWuYTkKH2wRIC8pvRl3ccTxMSXyRsk4zOGw0cQ9
EclluU9XWlUjwZOG5oxJHBtC8Rios7iVCek0BxIwbyBbOM81tm2jOYd0xCbU/G9cMPChFr5wqkbu
WNstEg+tB+24MkzvJ9HFTHrxyCZiitfom1RrIgRBTu8F6OMGyetCduAqOr1Fj83R9O97hp2HXila
xDtOTW9bF9Vy4IYcowYB/Zee/755957vjtR0+8blDrLx66zXF54Ax1Mf26cff8xhUGWNm5xZfcV9
6WQ6wj++hI8qoZzRc980MlBCWqy7q2gMihMzLWj2q7VyCikGEowg+3NTs9NmMnpHJvI9vbH3ocwc
aeoxZHyCPneAbvRAPgBVgpI0M596ZB9QZR+YTW54KVgKnG4Ef5zRQB2IJWAMPT2Rx15f2Qe4e6YE
2i7CwU0UrAVjvyo1A9z95oy3mt7yQHTw3jK9Nz1aSxo0XmqmM3bAqKdG9xh68bU1gIkuA4vO1z5C
OT3QBx96rsQaZBTE35bwbwWYNmw52w54bJaU08Jz8wj02J5wwA4G5ZAuefFAfeP6c4HIsTVWDgxJ
e6IVsS6dMkp+JqCcXwah5c4swRF/9Q6B2FuCXLM6Dj4u6aDjY9lDb6emYMzp021lTXclsP1+aRXe
uy32xvGDvivNCAIJJTTkoN22pEO5laP42iK/1wz2Hu9aVR4NHpEOOpF3SVmD+zhz2qycSSUcmSUV
ohmmZtFXhEpUqtmVBJsJUGiXZs23FNpNUdB0M7N0ZKnfb/h7n0FAgkxct4OGTmKQlezTSZ2F3pxe
gmMPV6xZeJEue68SkHPTNbuGGhuYSHtsrZmXP2LN77WivZcH/JJH1WhIp3DbTQ4BIgYiFQ9kmCWU
NE5/whFTU/suDCCsyyB0TSfIob1BDPAFptAESbWZ9PZ0QBxwSO+Zq71PYL6HFu16kE7eFyAIiqbw
ctvluu1qta0zY9UP9OX0pxxbDcWqDa0LclYWhmNGgbbKrVJCRc56PP3wY0uhRIFREmesAecnrHpc
u3IA405h47q5nkTNTg9xZCnUJGlRa7wFy5zpWFa0RbFqyVvQi8evp59+ZHZ05QQv26DUIbbDHbfJ
QH9bjy6kSDzx8/TTj737ZOZ7y0zaFjriTONO1LkFeF3G+tr1PX7W5on8X+FH/o7Dp0zF/hAyEQb3
JoekgShMFtFr17hO2gyozZtzCesjq6wWfHlqRWNnZqaD3N6kpJRAw9ACE0OUQygpRoFt87XpmhZp
b7oge260Zc6xVQfkbu0gAVn2hfRS31qaZlPzGeM7vOZcKhZRZqyNZWqZgK89TBpiuIN9yW1wFZtd
DRrkVlPs1bqim8a61iqIQIOL6vT0HF4GruLO826wMi0PLCccyKUMh2UC/cUOaiDgopwxtiNTYynm
EIKW1BRQgnSAlAMleAS1JIAgt6ff/7A1cEuxhq6Ao2hCYjkZSPpbB8QbYDe2XCFbx6/C+H8npv7b
ItjHXQR1z4gWOfqNis4KKoiXaJMkTi/camaSDn+HqdOPA5QCOMnMQojBeQ6W13TikupLBkZl0E9/
Zao+wekEksa522jMCaGRsKhbhvy6BbIrq7g/PcDhhUah6eM3hEGQhaacvqHxJonInnDHIxTiZ195
PkBXH59voUFSjEVnOC5v9W8146VDAj7Xj3b47blUtinSt31clKNw8gL8cGGd8sUYkdvTr37EzNQ+
bZYQc+B6CBAj7e/GvHrOI3OZNe6PnLYzfazH3l9x2jrxZdD4xHQiqNOJoXUmCePTb3/s0dOm3fOh
fSUjvyg64VCoPQaIJtosmrHfY4+e/n3v0WFQu9oQISgqIOhDdQp9jh+nX/rYlCsmG3Tci3sANp0o
QTEjjeMdE/S+T8afFrhUvzYG/fj2FFSWzOio6XDDf6ZU2zKWn0+cyToyS6eHOOwYuKUsa+zHjVYj
0eZ4kEKrgi3PoWgkZq74R2ZfbUs0WdtSGRaWAzLyS4hWaBOrXWeffvNjD1eWth9z0vgNDi7NHTiI
/fLqjLaz2eHJwX+OdoGx/jj1nBqaNgSYl57dVr7D2Kbpv2ORafvytddX1nZIEyoQIUDwiMh7VgpI
zkIOfmbjHJsbJVxoXSg/hRrmpqvK5ZimDg2imevekX1vKV5YaC5UDENhOrRJJ6ExlvNzNikPJnkd
rkJ9aGd25pFvEIo7hgxAHA6eLhxJJ22OGItsmdXcvj+SB+NC8cc0oKZRh4Pl0FFv7JZ2o+0GLhpg
CRmWsoFU7NjS8DIBszbkZUW2jtAjY59e+yNzKJSoAtwEwxjXDUTDE+7fun6GxNuoCTsctRrtlHQO
AHtsHMW4IbHmpWMJcw7pMHG8Btt6RHo7HSIIFoxf22tC8d4+6WVUNsLCwRAHdluULXS2/ZmrwrFN
MP37nv+mBrSlOGTinSGAzBDXRjB8GsQw5lI8R9yfiuqArjFguxCRcPSQ3qY1VIkhBJGjgfv0Qh97
fcXIuyCQ/dDmwgE6vth5k8ZBZbm/vvZwxcjjyOBBLZDJRe7uIir0zK4FM2as79jEKGaOgwYk9UaC
hEjdPLMEzT2md8a94fb0ux95/Cd4uw8+UB6GEuq68YZCwq6S5M5n+deOfVMxbg42YchjQhUpjkYw
8I3ctbMM5LSnX/6IWZmK+WaWP0ZtgGSR8D00qrnWUxvwuzqPwbbOZkqfx8aY/n1v40cJz7IikJaT
Y6bQpl9vRVVCwSfN1jyf5eyYVvPAKac2cVWcpXJoU+mEGTcuiRAXSQp5QQPpsCmlAz7gFOoXVf4j
6b9R4c1trmMfp1h1CdaBMIg0yxlpfdZmF6Pv31IAuNz6qyOwj9MXG0lhtCRGeoTTtzLSt0k2SY/r
1WXVdjOb7NhXKMYNoQvf81MPlaAive/cwAm4dm54nd3Ec+0gR/yHqZg4RBy9PhJwTwnKcOn3rNG+
n97Cxx6smLfVdm6E15fwq4Dw5anrg5Zbm+l5OvJwrpzcgBmkgFDAMYlSQB+Oad9pB/jQ6Tc/4jm4
YtqgBAuLHLQijtH62mUw6L1ThSSwxQCan9NDHHt/xb4bAqFQmcO+kzJDQgpo3hqQVt63X5v8CVqz
b9vcCmVcj6ZwAFZ6LgtcpZe966JY/7XXn2Zuz3WIHgpjJB3N225EIthDwR4ylfVf0KkPyKl91Mqx
+Z8mbe/pcRob4MAfJXIhBIpy7ksxQk4jszanX36a4wMeSeVFsAxcUdzJt0YthY5ImK5jsz6H/Myr
5sqV28yFYMfWWDHe0kffXFvhZO666Em+9Vkzs7jH5kcxWbCoDe3ol6h40eHa4OFNEWVOBNXr0/Nz
7L0Vw0WY0kaikdwRxADJdwedWasbv1ZD4CokSTPyMa5iJCnSFjo5ot7SpN/mEflaDsFQbNeoKxCd
IlZ0dCjabSKzTXep16TXp6fmiD9WQUmV7scjVCtNRy+KrYQoaqtb1130zHFxPj3CkbU1FMP1qGh5
3pSm04j6lgDjXGnNTQC9qK89XjHctE1bs2pQSQNn0AWFIEwdVGe1X8y8/ZGtYyiWC+mbMSAF0u5G
X4TLwAIVkrCqx9PvfuzhyoEbtUOQDUNt3krLewPLubEw/j9nX9Ijt640+4sEaB62UqlUXd3Vo+22
vRE8nKuRFDVT+vUv5O++izp0swgIXhjoRRaVzOCUmRFO++O2bZnbBazqS8u6OsVTCx/4PfrOH4py
BXUH/bnPvIBYZ6kz04T6w7nW3Xjp9SPtLeh3jvE+8wJi+4xaQFCLgkWIClcaOAYK0KzM+u9d5sWy
IKg9lB4F++q5xVqZpd1Lls1xl3HFOVQyr5YAWchEWgzalChFh/xQbfFvc8kUS73M9LYFXO0ko7V4
ePZGJaebWZ80w33Q2v/c9sk2uA82EbECiMx1NXQmkj+jOxxN8Kfmfnk3WOb9mFf3VaA/ZFDDvf1T
ktj8wz529RFNUI9GY9Uo4oTsWIxaVqgqluy0aHznw7HIVmHzqXJoj4eizCQP1OZN5A44me8bvgDb
tIYQ68qxZqIk8X61SeIO9NWtyL6ToCUgt8Cjrk0KHDM7r9COkLb+ZeSGfrg9dtksC7jVCOWTEeCY
GdgZPzPH+AecnM2x9Mqn1E/fQSfwrueW6tdkEy3AePI0t8azWnDu8QaLOqhHUDNHU65KlEnAIJZ9
gbPDqYNx8t4hw4qumuk+HQpF7lAycrHiqyNoaEkz5LCMoozcdT54vYZXRy2+PQ2SbVes4yq8jmjg
d/XPUw52ZD8j8QSxkLDf9Hl7VX+MzD3Czrsu3eDg5OPjvjKfDbuHyBibXMUXyIxvjrvCcEvB2A5p
XP/s2v14nKfhPcu6XLHrytyz/eiVcZ6SquSosD9nUwFBKy0xoU4+QxON1PTr7RmQjV8AMYGWM62n
APcVL3t3llWHciBoEG4bl0WPAGGn61rw86/+mTodbtH6wdCMs2PoCvcInED/TX2iKUBAsedr1mw2
M71oPbTRMvOYzuRM06fZqs8thNycwYQGTgO53dhBanfHR+FHBTCXzQot4ZJsuvYl5K6h+MJfC0OV
z/rwDgNWA+H+m2tm3xUDJxfTwfYzQ1GujUkNccUsQLeL4iz9YVzhR7ZV8SqudHMxW+705FIWnP6T
No17z+gyfBt0Wt7nnaEqkxc60/7/BEEF9d8/NCGZwIcUvurwUHBngRkviNfH4DuPUe5wVD1VS39G
QHhn+u2QU0ouw5E9eMc2Yacung8WmleLg6qV8sNghtMEpKNqZoYQdQun2V+c/FvHCkhm/b4dU5JI
BsXjvx3VcI+mqDkloMyHiA2J8yN9H87Fs3lAt70KLhvs/jra4AsErOel3oFNcyEX7cSPW++cFqVH
K7EgzQM5qMPtT9li6KMfETBf0Hlt1nmil3rxDkF+ZCNiWO+itP6+UHS/rb9u/45sOgTsm6jP5jOa
KC+NbdwXoGVy0fCGSggFRGTmBZTPk5/WjTthQgY2gETHeO3QpHasDSgG3/4AoSv5f+AQ61u4s2bl
aOMLijzy3tajdyxiiN7izflO/8XjLEL99t7oFStdBs4IVmJGLo5vf1v9sojIYD7rHKpZtz9HsnCJ
1S5tX+CpvGzIhfo+dJTzu7ZwHxcUT0O6MeldpkghSuZFzDlbE0clIcXPTKYZkvk0Fe+oirz9CR/u
hWCVFRC+cuh5LutCL4YHQezGg2pwswnk3rYuWXS37rbrRTcAy9eiZ1g/uh6aafqE6nkWDmiGDhQh
Kxu+AO926Gq25JxeirU6ZhBnZO3r7aHLLAuYRpT4NXVWclmM71ilQmvclYiHywUUZz6I4EcfYdnT
ZE5PVHVykqxCYqa5gBqqztKeXnSnyKFQV56RvYxLCOWhPPcpX4YQ/Lc/bntHEpJisrmded7UG7Ty
HgWb797wMLsvt01LHC8mmtespam+YIkw6aGsIE2uCBUJWMUkctV4FnHagVwsrYn6IDatZ2bakGWG
cPDD7aHLNmVP2JR7ANVGRwCQepw2er14OmUPEMk7DmA+WRSQlflegCwNTE2rtw+pdBLa6DXmTR+O
rhXf/giZeRGzbjpBnhm7wOjca+vrQKD9pyoCks2tAFfwIOeLH2A9qMz+7Nc+RFJV/R+yrcUTAItm
hioNRrhl4ywJvuZgHMsh6lA9LM8dBD+6JDtWuzoQLN8TIBx0JXecfqQXkyQU24nHvy3NniIg2BZ2
4cqpRqbZ+I6uv1uc53542zWvYgp5oC0KAJeAXNrxh57moeZ8bdn7bduSeRXzx5nn5VOp4XBtQfec
9WNEsdbfNi0JRzF5zCprQdWPgU3c9JLM0eNgCp40MBzeNi87hboCZFH2XKGXBO4uH/xkvSvO6MpN
7CM5aGo6hy0EPzgfimljPhCS5ttewutoiYY78qLFw7kC7XDcJd5doDrsbjD66HcE6BpDCUXXziSX
TR+RP1BwjGpYGo5GBHW4JI35t9tOk023AONgYtXatAO9ZNpjleuxtvSK6ZAcGFwBxJbNDK3jIwLJ
+0+geZFn2xCesUGntu8qC4Xgfx9J2Kwja1PhrF4U1cEk+l3Noca0eIqzmsw1AnqLoXNwSwISbBoP
xtm2FYu+xK6YI3YqvfUaArstYpSfPa6Alyz+xfww6kgs0x2BrwXyy5ABIYn+230zj80xO6oaWQVa
uf8d+51tT766fPulb6W8yuhlPKM5L03GBNRuj8tz/sU8QlMFXBWKzUvmJgHNZj1Ode+lOFuxJcyK
7KDtXYicbYG6+oZU87M5ACfphaMrqUcvLkrPzM+7AOVsn3Nle16WcWDEx3HKwSUemj9pZRxum5b6
XgBrvY5tMeHR8bK8FF+gi31sEnqf3QWX/3uQUPFayTwvILdwbb54kNO4VGhWdrsA3fV0V7k21DoE
zDZT61Ed5K0XRpqQNKhu04tz2RWHYDBVtcOy8QvAXWg22/p2dEOJbx/PdfMSZD493p4EySYm5olp
Yyza4OBMxbPXLPhSridjUqQMZKa328BV6JRtb9K+s3BcI+Ct16Hwhkb9sZwVp2aJW8QksVE04HDi
HUWPzo95kxBkqsIUWWCK2eFmKHES3AKzfChezc8t5OH0Nz+EaF7ovkN3TLHCyRy0/f3KQdh3OYeQ
Cc7k9QPU5h3wPahIFmWmN6ddmbYbPTCHFTGT9q+9X0V4GLWVhSMfV9z+LfbST+nISwMXodkiTyyf
aFxhZ4nGEkXbNbRGkpplX/2MVvEyT2s0ZpVKFFU26QKWg2EOqJEjpgaQPBWERyYEL/YhQYAy6Ddc
Z81x3LJrZoQQmXj3nLw7zLn7+/YPyMYu4HgFOYkHZRLgYelj1NkcZkVmVzLZYuJ4hQqTndp4SczW
i8nBQv3PNOw0LWA4r1EYNzCXXKAwNUfguEnsiWRxPfm/bjtFNnZh/11Z5bWDiYMh1O3d+TODUHej
ekHabHxw6BSTxw56mYcSd+tL10KDvV7O3ZBCqKoOHSwXPFBdrbcA+ehnBBgzfxisEaQKF7B2HzZ+
2PXETl5ixcVR9VgsCR0xc5yhqdzVVsxwsD5XJoSc2rfb7pcZFrZgcD06JbRWgOSNLcUZTf/YeNOg
WOBk1gW0lj5Z2nlLn1Sr84+d+/+gb1Bx6pTNrYDWqclKYheYW4NdSnZw5oeu+VL96sfftx0ji0sB
rAWI2ltPszew0sOcdmFrdz/K3FL4XWJeTBJ3U1ZYreth6e/w/FifLPDX6L1i45VcVcQ08VqY/93T
O+fXZD/R8txYD5WjKOSXWRcQm7e8JKaOcMcBp7QIWPUgwnmy+11liZYvkn1MRkutKcBFq++qmGvj
k11v1CnGvsARJYQIKpCCxcCJLWDtEXVr4Wq7J7zTHp3ZCi1vVdy2ZBO8QeJqA257h9r+tnBWxqfl
u5U6Yesr7riy44kpgHbIFtIaDDOA/jpoEfVR8zkAdWkAiSs9nE/Gzk8Q0Ou55QQSGfyMb33y01+d
f/Cnfej6w0165Z2UFtqSLTCtZ18d/lqPr12mML05+IPVWKT6cFLUFxiOg4WhP6PccVGtZZIJFak9
7B7cpBXHkDkqWotHx0imQcVnJbMt7LIBy0mHujtcsjz9k2anjz7Y4PFkcti1lom8HkVTtDQw4BIG
Ql+mQ9bJSEbzxz7jwr2WgneGQhEVm6zxxeahtX6bVGkDyUrz5z31KkraFo+yFsQ9LjrUIgIT1YKO
/3Ua3YNRElXPk8z1Wxhd/QaahgibVyzEtYYeLkjIrrETKEJRNn4Bp7RrCqK32+ZqNKBEuphpEIEs
3lDRVAv89P97vBCJPMzJB+1SjsPTcDCObtQm3it9Z/EUD496SKM6KjXF4ViWP/jzSHPlp5Fm7v8d
FLqDfdbj+uA04ErmUfVMz7kdqoqi/8TkB/D9c+W4+p1hqSqQAG2PPi+gXjsYD93bdAddp2iT4PHf
GhI1h+Xef1RRN8oWU5HhYxm7lZkdsNfHxpE9V2eI2ZXQkOKRjZfJ3oh6xX1VdmsS2T7KZQmMcp1R
+Nob6Nx762cfdGbl02xrDzlHJzm/4MkLLRz5r9vQlCyFurBTG9bgOVBL4Pe1U0eksEPXVDVWSD9G
gL3hk6GxXHxMPxZHEPLGpOkuTVvHbGljh+N9dC0P1Ok/zXoT7fucDcJXoTFNvu82Fn7Sm9ADSQfI
msyW8+m28eDjbUMX1oFg6Zc8GFx+X9TDwamfusqAetp87JcqcufHqSgiZufH2z8m9Z6wMrjgzah6
YvP7FYKYa9WEffdoZl3UYAWq2+LYU4jSrOd+Vj3zyEJB2Mv9Lvd6r1n4vTbqRTiuRpcwnKkUB07p
9win8UorDJuTJXtwUJabg7arCKbQTMt4CDLctBy8llsoSD1VSrIT2QcJ5/PRQVeSneLN01ofnfHz
yhXHw4/temLFV53pFaIXdss8LiBI1sa3p/zjfQaiOf8OXrsdltqxC3qxTRoONRZN44mnfFdmDho4
/7Y+Q5a0a9Fde+nyw0rurF1MldDWEVA+dFpToS4GJX2mH+vdMzh7Y81SnGO3wf291HtiCRdDhccI
MnZ6GfDMTvv2nGvNnZlpDyWoOhpf4RrJzuWJxVxzAZ5fSnBwa53QT+y4PGiR9iW7m+KtnMs73J5f
WdwIiLb7rb/SwK90wXHyDl56um1XFjcCcIOq8C3CMLP2rIE7sL9DK2RkLLoi3GXmBeDmDPoLfr6F
pau/GKAXcEfrYHb5riXbEymJgg4lh/WW9qsMCAwfPVV/jWxSxWotrTL/+2y07doEc6pb4aa5u01p
fyredzlfLNPSBpwOvW6bVPCu/wqKU+srzlMSv4v1WchrBaBQhWUX+lL2hfh39qx4j5KZFjBb9G3f
rAEONJARIVri/bB2VVdDO3X7xasN2LUqx6h5izeRNotpZyckVZF8SdYCsRxragzXrgM8vgZrHtHF
jiaveqMEBPVefW/1o+oMtsHmgzVHJANZwJxPXP9PGUyakLhJyp/ry3zkMWjyE0oVYS+bAgG0erBA
fkJrUbpWTMesrvEyHjyOAVMcH2TmBdAy6LKg6RdnZIh6dCEvSsgLGDHFA97tsP/4LOSJ5VouCZrK
NlhzmZwprtwmzCDog4rFmLZd5EBEoZq+kNqPb//aFpcfTIlYsFUQKLL4WzKhRT2P7kYQNjC9O7P6
dNu8bKkQq7aMYQhqUjKKA/704EIjlkT2Xf4jP+mnNFJpPkmmRCzhQq8oNewCHzF2/SOvyLOV54lm
qjozJLuLWL3V4nVtMgxk6XJux/1Eoyb7fNs9soFvf7/CNDRSSt6keKeyna99+30wLkW7b2/xto+5
Mk3LqTJpikFPYzKNx6A7LqqaA1nMCLutx7yK5CneCOusut+4ht2APvSmEaXgh9jnGAHD3lpPBM+C
9NLmdnnuU+NbR5bhaDm7aLgsT6zUgqYcz9sVZ2aj9vyT4VdOHRpWYSkmVhYy4gG5N9uF2JjYkbjh
2PAjJFEUD4MS74v1WkUBysc2Q4F/u+aP1K6jwa4PfZafuPJcIhm9WLaVYsGsDR3J3X7l0ZqD7UtV
GS2zvO1AV1EJdoySmgS1qJZ3Wje1IUW0bwf5D5YxsVqr1TjxOxPLTEVJGpXQUoWE4ZfZfvHn8tjS
HlVtoOq7HZuS3VKs2irYYFDPwW65smaNNZQuIl+Z3o8Q0OrtFuSGyiI02VRvXrzyll5OtgfyLGw1
+fBt6prEqp9nyNHy4OvtT5G8v3iuAOV+oa3NtgoKLw83XT52xCUV3vq8PcAQlPpU77d/SfYpAqDz
PmPlbGDiB7P2k9x5oP0MscqhH0JNKaotiy5ha56KaWnHoaEXBwW3j0ugdU/Vomr/kxkXIL3w1c29
HMeKpTp5+dFU6ShL9gCxggsCB9Za6sGW0XlwUVA+atHC3m57XTJmsYgrZWlumFvZU8702ODLr7pX
8TNIJlQs3YLEqDUEOdYIvx5OeZkfOrd5BvEWtDLTn/tGv/30VfhXFEJhuYGTVt2ftOWy95VBrNia
OZlLrUVzQGnnYTq9FftKpD2xXKu2jIKhBhu71sIONVS3m8aKGp0oFjnJwiNyeqSd7pMpQE8GcRxU
hw6LHZLS+zkuzAprbnyH+qMiyyiLSQGt3RAwvXER63rTHUrLPHtF91Y3vorGW1JdCAW8f0/t6rdz
05b4AX5ME3qE6h36Bx/mA56XT8W+0jNPVEmjoDfI5gXXDbv2332i46E8UL35SMJfrNzKoQDX+nzG
huMUbeh4xoHYKOdnXhk6lqqEQjINIs8Hmep2BuU1vXj27zT9gkt3qEEh7Da6ZMa3KLtCl1nUhuk3
OGL1xktboDy7Pi/Vyz7bAnJzbWKFA0aSi9+BK3+apiDOAhc8NK6veo+WDX/7+9XwqzrH/A6Y3Gby
2tjOSxrnzfipafwvt79BsnaKNB947aYOo7S5dPaygiwPVKH2XO80Luy7lsesdjBQKT360aIlmnG8
PWiZVwTgFgsFOUlt0MvqzyAdryO/KR97TcXYJvOJANu61pa0mTFs0j2vTXV2QSJye+Ayy8Lu6utt
p2tmhvTCUsatjyJ7v1MsmxLTYoGW1i/eRmndXIqqfWLTdMnm512DFkk96Oow0DBsqV0y/2Q1+WR6
hQKdskEL6GxXkCd3W2KXb1uIbx38TNV8J4kRsTDLY2ToBsh4XzSWJpPrnLjF74xOtUvJzAvAbBxe
tsO4FdKXJ4McPfurNsW3/S0zvTnrGvMkyLXcxqLr9Evk+5AbGPJ4bslhn3kBlG6JHgOr3MxnPwj7
nDf/eOT1tult4fvgfiISeDRpX4xGj9d2Tuc7uv4eau+OuVNIx2CnbwRoZiDCbRoOtzPtbC5f8+rO
az7fHrwsFgVsogR6DVCPgmNN0EfMD2K3UJGdS0yLlVgunrrs3rXxAl5Y3/QGhQWTr/1n17DFQix0
aYKr0MFxaaicpGj18zzs4pIBH7WATqMpPKOpkaci2Boyvwalguo6IPPIFkFXMc4JraEDiFFn6EMB
kA6dve8yINZeDTmo040+rS+1f7KLh2pS7DmyEW9/vxpxx6GBY4+4wPTQEabNEHnLj30zKAByNJ1a
1ypcXxpzOuPEHvNK1e7zpyLpA0T+Eaq+GjVps2JcvHa+p9w59O1/3NaL0VEWe+D7q9xDAa4Jz3cP
pqPF1P6KouukX1GAbk2gWtMiewIzC3RORn2CsuWLbSoed2S+FFBM1oHX0xzUl6DRmtDB1x86nisC
QLJ8isVZg9vbbAosHDoGUK3b7vwKctfPTAsOu6ZLLNJy9JHPE6p7L8NAMrR0d9ND70MHYJ91IYdb
WQbKTtGWDkY3zY/akqSPZe/N+w4JYpVWq+UpJX61ta75nhMNdAElrdVM5b5Moqi6VPogxnFAzHFZ
STRMXzTnSCrFI45kWsVCLTJnfb5aWJ71wq5Ce1iiwp5PZuYreI8kMSlqLg2trbe4d+IRoUSXJXcf
nG7XpuX/RfXhZqAk98EfnoxQibYJcqxjFWaG6pq5hcZfGId5Yf2oOCShrVYbkzp7nRwzTO3HorXD
3n/i6xouuKDfDs2PKzDwQ8Kx23NzPWVaNiWEZkdT/25WXwbgt5/ezNaPLAdQdh9ZOyuA9uFpAj8n
rBLzhIeGvi/HhOXZY1UUMe+9k1P3d8hVv9/+JJnrhD3f5qC2zf16SkDTmECZ24FMNrdW0LcWodHY
kQMR2du/9GF4QVxry4NdLcRrb5IMomR9Qu3uVHfToZ6pwrTkI8QMsmv1Vdpac59Ui33ozOB7pveR
sVUbd8Z/xqA+cqdWrE4fghBfIZwIXMuYC4qsBQRNUadBw8V9mndtCrAtHAnyDLX2egfbWfBWrj/1
THHnko15+/uV52tq1Lq52dXrtyarQmLFuoqAQ2Z7m+0r2+miu74PAt0k5/e69sq198lSrEcy0wKq
m7pljenCdG09DMurRdH+rSilksWigON1nfXONL0+ca3l0FvZpdZ31XpgEkXM4v14zAu/T5qVnib/
OyMGIOspIl3mEwGuLfdctPFQniD5DSUG777Uxrvay/b5RcwSp1kwFy1IhpIyvUuXx4ztQ42YHa5A
PNJSd0Jk2+cq/zKZyQyK6NvrisQlYlJYI2XdkrKBS9jLPN9VxWccfW+bloSJmBCmA9FmEsAdoxbE
dltDaOr3Psvbx1zBJmuh/A4dCw453+em/FyozgiSHUPMBoP93B9Mhp1Qm970OrHYEEJKbyR7jq1Y
/ARIMr9uRt+GQ7oa+f3BOxS+ag2XTaMASb8toKE7bnt4cOehiXK2Dlr+5ba3ZbYFTFLoYA1GTXiS
+08NeZvnLlzanaEtILJH5qIiOsa99D+d6muTPpnDvgXwrwxwPVtmv0V2nf1krRsy8l4YlgI2kkgR
c79L0PilW+AoU9mfepzIRvd1XH5VnaIGSAIdkbbD9A0vSFF6mBgLjdaSxVavarSQ7PZiDjjvUZVj
ZAhC3SsPIHf7vmTaiwcWliZwvgRMe5y1VfX6LPOSgNOeQTyiNvEZvv+mV4++9csCn9suVQ/s95vz
rlYBzXFGvOJiDrKNy81owwL0WJalenSRhL2Y9F1tzovcxeDL4rPLjrr2skw7Q1NAa2NMHESNf6L+
lc3PXjeE3fxyG62y0BHQarCejrhZ8gQp6y7McI8tqPl227bMJQJa/bI2x8mveELXR7N/8sfEpqfb
pmWXAzHBi4sAG4sKcPXbYIoMz3hEkH7KIVy3tf8fWFGGE3VfF7wd631VHW7/rOSLxNQvcspQJ7Qw
E1r6xPTPWZqwXY+ZoIYTzroazZpqMDARfDYOKfvPZI4x9DpDNu3bTkRhB73IdUdHsWOCDEzSAFmz
+XrbKxLciqlf3c9ts0lzrG7ZZWjuPP6TNrFu/LhtXeZzAbfMdYZ0mrECueyxrL5O1tkLFAOXBL+Y
+3XGFC8ULpaEsrS80Mu1+tA1s+qsJLMuwJa7VB81VLklpkcPHZuPLn5kn08E1NZ+RTxzssekMeaH
ybJPTdscXa66em+3xA+u+GKOd+JVytYSIwfP82EpzrwBXfLyUxt+lLw45PRnkDb7ECWmfKfcmSeI
peCnjG8j6FLK76uvuIlJ/C8menWn5WuzwHTjHLX8WKm2RJldAam2ka88aBE1jnbRxs98lwCF74sU
HYajrxaHpHuiQem+PFuZ4iFFNt4NWFcb39gNYGVlGO/kDpFV2BGfdIVpCTbFdG7n5CArRp9GYthl
WBYHpjlhsUugEf4Qzr+l4fgL3w57VEMWE7TRxfiCnlL96y4M2QI8md0Xmu4iPBh96qzYT4/jpDim
yjwuwBMqTpYJASNEXlcdhtG9NKDuvj1qmWlhT9XMpoWaKkyTOpmW2FS18knWcDGfm9aZtXqTOSVB
2YTGcG8WP/XlvlZ13cjMb8fLqxjUeJ13fFtpR1qGuvbO7M8dKtTJcLjtFkkgWgIm0wFVC7M/tIk1
egc3yA/90hzSZt1pfvusq+EHvMUTGzjek8GA2FL5qy+/Z9Pz7aHLXCPAc0KfGYOU6pTQ/Ied/a7X
y5g+5XvPpSLPRm3glXzYwlwrHrzyqAdDmAdfbg9dEoyWgFCq1xxKkfC6Z5VW0qGW/m7oZ1WnjWQX
EtO7WVr+d52dKj3kZhX52j+cV2GpPWiaHrHq3la+a8i+RECsZzoMisT4ktllERjfY8tSKV7JQlNA
LBSo/EDTMrxRja9Dc2Ll+9DsOxqJid5hbYjrMgI6crR0Ehx5nWUrLVYJtUpGLuZ6gxniTbPf4La9
WlBvsQ4jQa4CVbm3o0cS+GK+V8tns0Qz2JSg35FPR8O6lOmjVaryFLLRC5hd9J6XRQrn+MtyzD0v
NO3g7BYsvj16mfnt71dLwpIGmpWaeZ9M5FtbnLTyzVfRzctMb0F6bXolNs3QZ5N4yyNvTpX9ylXX
PZlpAbGBtaKyJm3apHVw3ZuW2Yk4mbrXYKb6932OEfZVv2Ksxr8xKSbjO4rtIjujL4tvxLfNy6JG
QGrQraPtBHWP9/U8rLODqbehUd3lqpopmYcEuC7GkncTgf1Jf/TJg9tdMtUzjcS0mMplQT5rWT61
yTKSWPPXEKWCJ9fJjrc9IzMv7LFOzfyuBH1fwi3/Ic2Kf/wa/UCW/X7bvGSJFJO5eT8vEwSV28Qu
kaky9agyfu6zLCC1QI9BkRUtkNr/cg0Xa/2suCdt2/8HFxkxi2uNrpevDZb1ZgBzVfm7McywZM+0
fRxUiJK5RQCrT8yCQPoZO8dS6UlPICHe+PT1tmdkUyrAdbXTgHWcj4nuT23oeWUWgdTfOtRjrzrC
y1wkwLV0p3pCRe+YBBR76mDcbaUbnTW/zWaReC6KuW9/ysfMHkjVCMCdoV/jpF7TJfb37NU6gqao
zMPikt21D+MUWhAjYEnVR7d/TTYrAooDfZp1R1vguJx3IauWNGxQeHLb+J/w+SCsRIKNAKIzueWy
LtFfNrYicDqd6uNwKh6MqAu7iCZlvIvi1vdFho08tztULPdDYvP1MpdQ7zAmXyWwJfGSyKZhQphF
R5MTzm9pdt8VK9rWR8UESCJXFzBN6qYhJqu7pDAvc49n+rtgVtyuJDuAvv3k1fbY5yUUi7J0SKze
O1jOlwXvIObGdbvvoUzkzdB10+pXn7EENIEhyiuivlCtR7KhC3juXWgKj2nHkpTce3mS6ujftx4y
Jc2nbEIFMGtjkDX63LLENqdQz9LDCEny20EvG7oAX+pls+Vzo0l4TkKDQrLE/7yM98TZGzECZAnE
2W23hm/a5h+2lCFz/ZAPjWL4H3vmLxIMr5wyr5j4kKzOr9R6RvnCbbfI7Aqbrj3bfg2toyHR+1ei
vTapIggly+Vf/BeF5xRLw2B4jsa4fLYO/OTEbtgfNuEWFOiedlG2+n8RYtRouQA57MKSWvs+DaBv
uWSu4iM+XgT+osOAOPi4doWPW3n53Ruz0M1fV/Z5n+O3CblaBTLP19Zq1Fiy0abSNj9rpne8bVo2
bAGlK+qmkCtaWdKxbyb90Q2vdblLzADeFhBKGGM6uk2HZBnak9HXx4k551XJmy0LRwGlfb9CI5Rg
6EilR3VFHtEqu+u69hfxhTFZK6TcYLpvf/XZW4p3olQD/6gKoR8vMJ5YslSWC55CHNivzS9tfZ/n
HRr1i9Br99XFQZj83xEzpos2VgTROJZGTHovLt3lbA6uImokrheLlRx9ogPra4yfHFf3MKjIBP4c
sP8+baA+9t/j5nMOyeZhRci8eKBjtaP6AKGzA9SzkyDp4jUy4u3MoWrwkkS/SImhc2ewV8jNYB3+
wlCR2zTfZlWS/ePWWB8kev/+Fn3UZ7sAG3GykZy4UXlkeNpJ/zChGbF+In2kLCf/uB0OvyXAOF0M
Y061avutNHEejNNQgt2tfnSP+JMqfyGbdQHPLe/roK7wQbSLgxa99M+31yCZXQHIzlx0RqfDboak
1Mr82HTWeJ9pYaNtqhHPjdrcJbx+sNwXC+9Gtw1/zEvhe2JFE2MBYcag47Ca5M8MDYgbnR405kIW
zaEqPiWpX++v+qZcrxs24VfKu+JEzsNpPdtH/ZQdVWQhH1+JPLHIqWxTq+eWh3u615+XfDk7DUvQ
9njMTTepGku14n38wOmJFU+dNusWWfEh9CE70aN/ZyVaMkCjRDEdEiR729+vtkiQTdoO2PA3R8H+
ofquRVAK6A8rFEqqpzSqv1ZHlRaE7LcEYKMQG1ijvEvKzA+1AVocwaHkn25/iWRrECuhtGLMfO5v
cTV4kHvzwykAu/z3LP92275s8AKIiV+D7MSGfSu9aKA0cMn3UpXXl9kWgEybitd8hG1oYFJehn17
yfDf7YFLESdgmeWumzmQDEiCtzn2/qhNjDghbsKUalJ/yVoklkaBr3TqsCM0yVJk4ViyyFLWKcsW
abEyiq4GCnMqfMAcucmGggFyGe0dlgyQXt12kmz4G8yvYOBYvdUxl4IeEHmEkRho4VSltWSmha25
cheNOfXSJRpkkpABmQ77hiwgN50pHaYCXkHq2itfMpXk9Z+nxg/OEmIRlFmu3UKNaUDxNpjj8Ao5
hhZ0IeuDGZdH/8Bi82iQGBRM7hExdafiQJUAWCyOqoI6KP0tgrwhCN362XTTkGcvnrbvFiYqGWl5
6RrcwWfN613A4q5WhI7svCIKGEGd10yrBr0U3YH/eenxsnAI3bB4ziIWjSeVkr0MyK4AZLD5dcU0
Y8ZpE26qVX0SPK5Jf6hf8UNQk9oVV2LVlGOYSKjX+JVpbaNsxBsu2q9um5YhWayNIjQYudliDpZo
0wzIo+zM7ps7K15OuzQD0DEkIHkEn2iali5eZgIs0l0aQTtv13uVJ1ZHWVlbIR0FzzD7F7QQvfSh
yXaV73lieZTWeVZG6qxF8WcTzvmbq1dRV+00vq1MV4ubZaFPsJh0lmjl59Z78PkbGRVH0O1e9MFa
IVZHoRez1QYDi5vl/naJd2dr9ETS7vOUZxAhq9CSo+qZkCyjjrD/8macqq6D81M9sdpEo4pwl6FK
ZMTofEszS1ACJPld8egd15MWIcv46ETVMTg4isVadiAVy6U6r5ky3uFX0stwZ526+/m4/j/OvqQ5
bp3n+hepSqJESdxKrR49O3GcbFRJ7o0Gap6pX/8d5d348jGbX3V55wWpBgECBA4OoupcgK36um0p
AlIZJEWzsZstIwO1J5LZSXGk8aVIH8f2ee5fr++gkpQMluJZnyaE47DX382pBHPzqxF20fIHkcQY
3Di82ffkCUcNY2bf9NgmJX8K68HK7oj7xFDJ8woSiNsYsLGN5JdtQpJ8SufhMOy7OweciGWIcbgI
fJOwwyjqG1NnjuSmi4rbqWNBb31veaRze1diohgnumPflvnEAGV01TrEBoghciRz3PdhRkbUup90
RByqtaXHMRt5FaPjHGuLH/n64jfPzo3RtAysIng1OSKGHXcuO3tjGppkvEu9RueTVZ8uRdSYQOHW
+NuMmh29R/883qd7jLf7s4YGRtTwXXEoNTkvxcXkSF7ZNIclnwTBm8w9cjxoim/XzU0RD8loq7nr
rFKUSE0I8sVj+xagnG5Fv46mleZvA+wnmiNzaHR+PHo9h/6T5/V9Cya8F/M07tfQPmDIQ1TBJ6eH
2wr+noy9SpolM1IXm/H1Szf/7tqXdvhzXU6Ko5ZZNWKjzam/wsDQ0hrZbn/vg8hrWGJNJUlxvPa2
7QfniSGDDtAyyLEbI9oBrDta3rjwtuGHhR3MP6+Iu7ZgCO4Dd+YhnXSDNVQ3tQy6svsBOeQV4k5P
W0iK7NCRH3CukXvRT3NXSUbyyJ3ZowvcwybjsGfOftTdzH8HunymmZLxktQXaZogoHYOA9ktp6HC
GKKgPMdP/q48GcjkdIh3aZjjDVvurO3C5oH74ms8qUqhJIMu8nma8gEn7qZOmAwCBN1zQJZVczcp
lpcBWV1nGN3c4eorp7rcubH4KWK/3TOW0tt+gIzJmvLc8dsENwdj97T9Vi/fuunLdWNTpKNkPNaa
FFPneJBNfrL31X46jvstHaV7hqveUvIUpLxwMelg9LB+hjT2NpfCCIuLG8wAnEYYKL/TTflRPUVk
Ug6IaAMO45esv/EUifqD/4UevPMAzfJ214WluMGJZOGsqlLm1vgxKejX8301PK3uJW81GCqVkcvz
kMxm2qh3sfzwPkfDyULguh6aN/tv+KLLpKoOXDJyox2GMd8caX7CQJJzhwlvVnRz3kWeiNTY40gq
c4atGXfmfKwtzbtEZWSSDRN0/4OZFJ8NHv9dWr4vGQFTn8Z1Ki4+GaNlAj8MRiE8MScWB7PfhmbL
NaarUBlre2d9cAq0GQHRNHGmWeu+ZKkXNnl3KBcjalkWXddK1ddLD+RcFFaKJCMuUIyntAb31LFO
49JURiWTbYjByvLcpMOBBnNE4HeSc3xkh3pXHXRpIsXJynCtqhx4lWf4fLCBrul3YT64/MZzley1
KlFdTHt/OBRZ9eSu695gjeZcVUK3/3uuZe1mtk2Q+BhRyepTDFyC2lw/T8XD7+/18EFlROG3cepD
G3nyPOY5hrlhpttPSr8V2W0R7t/T/rBD3MydYTnwWA5nQBekRARFuWqSEyrJSJZKs8xlvEIYBI7N
fQ3G9bg0NekmharIECw00WK8hgVjMptsx71968whERqhqBaXLNUDp65V26I99MMLyZ4M4474X66f
qGppyUJXDAvm4BiFhTr/pKgDOE4WrMC/XV9dIXAZdYVJFyyjMz58Nb+5dNoBsLO/beXt93zQEwPd
IbZRoGiYJ4d4BFmqrki1OZtPAkIZbdUUTm95W1SwZVhJWKGyne7oPTtgVPne1u2yhZef7SLZKLM9
PEY77NJHWylsOTr/cDCj2hiRUOua8lQ3pCn5U1J5hkgpNhl2Zpgd81158KL/m5qa3naNmVL47GDy
6NINOAYEz026T/nh+vGq1FKy1Mbq/GpwBXxTcr+KO29Ygy6+zfG58gAiE/NeKIgF4VPtLMgwJ2ge
g0Rcch0E9/OPd+VBRBvfnZ37+HhnCW2rCx1xZ902yNB35TlEYzXaLahugfU0st8tJ7uydV+94rYr
0pXHEdGpz3xmVsjf2stPVsYYlmZlOlJ1lWAkozWpC4bVevt277Ly9yw+JO236wrz+U3jyiOIqrol
2VLAnwrzNGWnjGnuGUXk68r0UsVAptVFwfFAXyvU94u9+1Rd0rf65O7F0dLRdao+XzLV1ZiLGJ4V
KVsRuell0TEYKx45rswiRY1iWEi9yeW87uneOsa79WXLvOBhC4jO+v26+JVikgx2AvH7OvoQkzhj
xh8Kv+7dEIndAGhgHNaRZheFAsmYrKkFUUhu4rqZwCjtYgr0usNo1rAMl2dzX0XVv/AHmhvo88cI
eIz+62BKCzQtGCUIeDjKwCCXOsz7TWS65f9G2f/rAVwZnpXUY4LABusXd95jAr0Cw3RuBjQa/2YZ
GiCoSMB3ya696FpJFBhOV0Zu9bEovUz8/U3OeQVqaznycMAwS2e/YWKSnQ6xojonydCtpiWO38PQ
SX0ZgW4dwkTHtKCwFBmxNQ52L2YDMbkhqihHGcgmmcYrq75acsqm8IGEaKDDhF7MZt9YX1qh6f1W
LS3Zd5EJ7sxe0hzcCskG+sOr/xl0yNPP33GuTDpFirw2+hVXtte9++Z70/2yraOfasbTq+QtGTZY
AZe+dwa8geafvRMHlanrA1cU/10ZntVylGj7ud9MTERpWP9I9+gW6u/r0IMVOPvqubtPeQBQ9zfv
SRexKE5CRmutRW3mDWFIlBhnu0nDNX6zR026TSErGajlDn47Uj4APGI/p/bRdzVnoDhhGZi1FqyL
LQ6dz4YXw/thtu8VP+XVTQN6fVfGZYH1NzVKGzm8Irn49sOyov9c45ZV/kfmpAKHLlCu2xkjp7ND
5j9MltA/TSFS/2H3Yx4CHZRgu5c/uU9lTFaMdx3thxH4a+efbvk3HprQKoYwK+7Qoh6u5Rhd90Ge
Yh/ZkldROfUydgfeCMzpGkZv/Jl3dsYCpy0xo8Ex1qXeNZZIes2OCq2SwSTDZPSzO9lAbNUicOhT
VusAfypbkKL3jLIlmVwcfAOck/Fe06PTvF4Xk2pp+dqYgF+jJs59Zt/Q+Bpi5GqgvZMUi8sAsGWs
M0IsAxkOuif0yRzObHq+/t1/qYE/0SMZAJY7wyzmMhkPbWTALztnYJv33bHEAIv1yB62GcnmDkNt
frAzCbp7DBLX5FZUP2pTuA8vWu55YkpbbFwwjM7BxJX9oGPyUDl+mTUrccplQrvx1rxh/y4fkCJ+
ZKHzuobzXX5EkLG/aX6h78pjk5bM9xBl4NhF/NA2XyZtuKQygu3/H6QDDPiYYabv9gumXXbhL/MB
r9lwwaS8pxLzRLzTrT9BigJ4Z5sO6XAOYG1f81Npa5yD4hKXoVtrtQLttimWl38dxgfh/4yTA4ZP
BNcVV6U+ksGh/bsxPAO3BN5WJuh7jYjrgDeKL5dRWtlY8Kpr0OBmGPvCL4MUw0tp8mz5JLr+7YrD
laFazGaMjfEGi2GnrjrmqyZHrFpXMinbTydwiCLeFdkEpOtY50FLDB09nCK/4soYrc6amqrcLuad
z78leAua9j91c16S+yk9EnJyv2ryf6rfsZ35B+VPMKqNZjkOwP3a+UHTa1RGdS3Io4zitQKvko1O
jmnfnNwQoz5O/T67dwI/2BDs7Cn7df2AVRok2VS5eouVlNsPcPdOc9fGx7a460adH1PJR/LJrGNW
kcwI3DvzIa8uTXLbg0CGaw3J5NlOCax0WfbQ+iWourfVfbouE0XAIqO0chaP2SxA2FD55rqczBqj
QH6M7dqCnWuYi2rqg8ao4+pil3HeYaJ1vFKi61lVHb0M4fKSxW+sESKbfptdkH5BA/SjjcK9gSbK
g7MvImN3G32EK0O5vIqDy8dHoYaY9/78PBpDsKS/rwtR0frsygAusPj3pJjwO/KT8UrfndAKCjR6
EHRx21H5BeV67ZNdoWUyiMsqGp6ihLAxKr5Y/mvKb7v9ZNRWVyaY35bi9kuE83v0yzz0+kLzclB9
8/b/DzcH+uaXDFyz6KbHOAMfg/JeNHLfTOuTMEkmwxKlRao6xtVhPc4R3QNcdUxOSGD/f+HZFNeG
jNzq4yxFthD2x90Jgz3qb6Np77qYYJKzrgNa4TYdKQRupqIsWo4t1uxr5RzX/FviaBy+amnJIy+O
XSUthkUeTHIwpy94oJe1xrH9xSh8In4ZsLXQpaM+6H4PpR92uzGydtVujuI/TpRE2f34Hu/FHkTf
lzgsL2ZQBe6dRwNzl0fzRRevqjJYMqhrGfKsXhbUvd/f3UN3Sr9kR0TI0XquAoTI6cOGbcz2OoCD
QpNlVJeVctvNa/jycfpqNcdq4MF1VVYtvCnfBxNpO7tglYMHHQGx7M4j2RiAuks3REYBxnVlTNdQ
W4a5FniriLMZonf/4D3MeysixxuTDjKhVg7eRQ5aUwRP/ckjR5pq1FflImRgFyUpsUuOkHuAahlB
AXAXQPoRi5bQCscnUwujVxiKTKxVpHgxUB+KNFXfTcBKmt+pDj6h/BGSfS/EqZzSBr6ruhNRH1T7
OjTQ3in2W09Ph5SnDkmmUiPJ2k1urqgoo9jGeG7mu9YsBzAy1iK5MUiWsVxgsB5K4m1B8nIZ2Tlr
b3M/MoKrzPiAKZaQfjrTU55a+yXRjcpUyERGcI1m3a/xZlp1jUdmD8Bqfhs7gyuDt8y6Xo22RLrH
pa9F9mV27pxZV6ZSKY2M11rTGJ6nBcx2Duc/1dNWYjDCdteiXWJn7vh+PuoQJqq6iYzbmkWerJmD
V6F58A82sJPiyUX4vXUEFKGuI0B1DlL4vcS8b7ut7cCpnWMDbLjv645YYbvyhKVxQrXccfH9dvLi
LrvEeht1wGpFgCzjtTKnn5C4QOwyGQu9dHbXn8Sa/en6Jg5s4JV3c9N4O7E61W3hvlzMHmanL1CV
Ae9Td0fsy1x9X2bNZao4AVO6HWIGYrzc5WC26d9T5+T2mnTV5+tSuZRd+J6R9j3gMnOy7Oxm2ZVV
vr/uFz8Pvqhcxe7rmPugNwQ1WyOCbH6cq7sWfBmlDp6g0hxJJLlTDKCYhpHx8efYfPWMO9+47b0s
g+Z6EOT4cc+6QzvRF06mp6GZdY1Zn4vFlVFzCanLZGCQOJu+ZfNdNp2M7GS7r9eFrhCKTGpG88RL
J8tsgad4c/JfrH4Ybmv8BW/Zf+OcyuNozmJY2oAdmX+4ASbYm7TQlXFyBlv9ovHwMrKtP3HxczR3
16Whqh78vaA/xGYmhoCZfoyFu/cx8s9W0IbeQ3K3lUj9Y3PQhbIqqUv341yCF37cREPLfT6+Oeu+
WN41P2ELND6J1GXIHJkxw8ye8BOKO7A+HP3TevDBLobX3k6Hm1V9vhTjNPNS0cXHFlYz/8Jj+CT8
9TgJHYhLpfGSoRYuku1MwIv7xmsMxIxoMYoqorp5nyoXKEPnBsz/LkCwhHf1yfwD5BxAShy77DfQ
/awNMj+/KV2ZuGzuaTYnNXYZAdBrc7Kr0Tp7/YwV8pdpy+zcS6mRoefRjs92fZ7Z41pp6sYK2csA
umqNLTeb8Yak/X0/Pa/+Q9Iea7u88cu3X/TBvpK692Or3bJA1I8od89g0dmvM9d4PZVgtrP4sHzf
ejkRKwRD8tcMrW/Vmz/vr8tcJRjJZMu5ph0oedAfC6JljHLIWWQVdn7houheKyoazQGo1GbLf3z4
CbMFMgZrwwRw+ur0t9J6UhnGVVqYsJyU8K7c/l6Qr7yoAz7oep8//2gqg7gMe+6ShuewpLwP5yUJ
Y+fndbGrVpYURog5b+fNPyVOExCsvgA3ftvSkrLYdeW3aWN0h2R112PMSP6961KqG3mj+nJJYbLF
6foCcfCBir1RRyCVvP7Zn0epVCbQypLWq1OwhR5G6/uy9MGCwYZ9M+8msCsDIV0y93B9o88Lz1RG
ck2kGVyyIF/s1XlUxaAtB88PBnzWx8xxQDEw3zSV2qdMuu/nZIjHoQFJ6WDc99mPpHu9/gMUzyoq
o7f8dajcIsYRFHfZzw1UtQKAdqjv2ruNa4meqoP5cn0rxWHL4K3JntOclwtYkHLUS1iyY45uro5q
aammhDdtOVUc0uHN0zg8Fo4mZv38QkO6478XzVK0psko1L8bgWtqjF9xAk7bvrOCqWsGjQ6pPl4y
38EtnKzr8PGNjzbYEhw8RPfCUainjMuaC6AUyhWsAit5m8kjWSMbIx4z/+TUmueZagfJgsfMSdNC
QH1GERXOaUlfmPdsz1/z+ft1rVEdgXTXkznzxdSDfjSjTViMJzrfgS8QreCa9oPP3SGVgVrWlCR2
kmYYPMg6M+i5M4YZr0pUQ7wbb35ftt2uc2ObxBv9VxNkSxuOy+/rwlFIXwZr1UlcM7GiQTvfOhuK
01J/m6YyoP2+cm6TjwzNyhxWem4GCkUbra/JJTF+GDo3rhC9jMwSLu27PCNocyimIK5/grwpFJaO
RFFhVjI+y1wK1uDZBl6UJDl3FBxjxRBdF7tqacliMZGCYFT0tjRGjlpvlq25jFXHue33Ia5Za9PG
TGiEZmX2bXDCdXyY2Z+W/xiyGx2uDMjq7Lo2qAVzLXsrGtY2ckf3prCVepKhGl07YtwuhOLXTwa9
d7Kvs85JqRRFeksxJx/zYlNzr7sfnIPHj7GObJBBtP/7EqSeZJvw1uA+o1sE8mjvkdW6ZCfvrK8D
KEqhVEZFgY3bykwP6w87aw9etXADRyfREpivaIvbY0TIXvdgVrzZqIySwgGgcdnBXn00vpEIdZ+f
/bu5JztxobtYE2wqd9mU94OSoju3ZkgZb7ugtAvaDB72u+GNBCYoQHSkGYo6FpXBUdQaPDOzsEv1
7j4nx/mQoYT2Ej8ZofW8hk0Qtv9sfJb823WLVoVBMkbKrnxWkR6ys169R+/d22dRustCZ2fcI4az
Q3LUoaYUyiyza431gnhr85iVfyzZv3kXpkKT11AtLTljpJfKadla0tK2xuN3x8exokZA+sUS724N
YOHzdXGpNpJsvRsd3gIBiRcHP2b8YPFzm+1vW1qy9WocMfZuUy/Heibkklf/juvL9aUVmSsq82dZ
3Uj6psX7jubTPjUw4dEfI+49mck/JiHRTNoAjLvBSN2QOTQQ3mO//rq+t8JlyHAtYmGYO8p2OJra
Dmu/CBjRlJ1VK29voA/26GW88fwt9mXmrwk8r6Mm8FKcscyjBYCLP2UunjbdDGrz2vLME83rXzG4
iKPrMlGdh4zVKsH2D4QWPr2PBKrlLVISQXNxdlMEhpa9+zDpAAUKACmV6bWGtSDmJKBVc7ju+dH4
bd6juQOvHRSRHsiT+dt5B1Lsy9bgYR7dF3KhT9d/o+p0JJcOtjZWWDFM0hNpkMTLuS1ijREqxSeZ
OynAbZ9uk5XG8xz9XxcUCIA25jkg3S5OGdyGvqQy9ZZpxRlvG7ToVsZj3FpBxozgNvFI1p5kXSti
l/cHy2JJ1Dhx+4D/6NCdCucuo7nMARk0IMLJsQPfKFnHYFj5ruJWWC+AD+f3s//FZbo+KMVmMnir
aNt5AmMuiv3WW1KdVrMNucjDBDlZo8mDIjuvYgqvi02R35DRW4uZj+iA78iROeXO65vAGI1jWgEB
MPgvZZId+kWcrm+lUGAZy5XHxWoL0N5heiTf1eNy79W6t6Nqael1vXH2pKQfybHyvUMrrDu30pVw
VYexXWofLsWYOBOZMaruaGR5WBlgEgFXyfDg+HznV9VhLaLK7HfXJaTaSzLxWEyz0RfYaxJL4Bev
s/Eq4iVYG/fgkfdq+j5ZmveB6tglg1+aIWmNFAIzHXEekaM0//F49lLED4v3TbQ3Pm9khJeTsQKT
LXpyXFj5TAHwCRpH/HtdWAroDZWxXU6CysgsGnJs4xmNGgvAUtM+W5aAxE44YhIvNd+tuA+ZYWmM
RaVmUoiP2a2lxQmMZeTmtFvHrg6nVYe5UzzZZMwXyqWukVmmdazz/G6GIgTpmhxbNl/ysqbBYuiQ
Jgp3LAO7qFuxtPVdcVwT+rXks31K3B6E7rWtm+6okJMM5kqQhjJsJkCSzatXUoIBUZSaI1BJSbL0
2uHN6E4AQpnO6A//krmqSyNiA7Om+MJG1yfPGLRJmvcWHYqejvhYJTLpErATEDaXPnYlJvvdm04W
tmtihkU166h9FckpGeYFhnGnHKdaHAm4JrJHXtHMODa84t5rbwjL/DkCzG3r/P3mFD95q8oV3ZZ3
MynnpT253N+LpQzM9sWtaFRXS5gwjllbXURiI0xz+7SON56dXO6tm7UpRM3bU0PcYGjQUjWnR6sb
AsvdG25yE2cB/RvjfLiwKwx1sGo/K08NTccL4z57YFOmozRWaMLft+yH1QkVhcgyqz7NyX3iv9Eq
ckqNf1Tc/jI3Sjn6ttVmSYfudnNvL/Gh7ECM6cdoP8D4BXs+Zfx7ouv7VIV8f2/VDz9kTPqK+Ctr
T1s6wQ2LfTs8ZiCt3FCkLN+NcagjUFK98+UKMHe9VZitgMwAMvzbcOU82ffsh4kasJ5sWHEycgV4
nBbGMos3p2wY3Ica01jPs4+4HyMedZVg1b0meU2SZiJbKtM92njl/3YN258ikuPO1lxuqvWlx3Az
MhQ9feoekf8yIsH94r7g8XSbYdhShIzZyY4dTx4gYmbqO8ehmrr5hWZdVt1Gc0BtyT/2gNM0iWe4
R8pZ/5tQkyPWo1zz8FXELDJC0uBLKhrMsDlV3i+3ZUfLjXcthnHlFdjnm+axz6zd9dBC4WRkzKS/
ZnGDRHVxAlmGHS4o0r97RmM/sIzQsIxZtSvNOdFg+BV6K6MoOwOIo8yvq1Pvmv+2U0n2lOYnUZLu
cP3XqDaQXKad92uerZAbGTzQfw5PbHuAT4VGWAqlldGUDUcf7ky66jTMZRU4Y5WG4JLTNTGpPn7b
9cM1BTrDubWWOD8NNj/5U/G4JNU+94nmzlUtL1k0I+7so/WQn6aWRNnEjxZqQ10ujtdFr5KNZNA1
Cge+a7f8ZHaNEeDCQCqe+TcqjmTPtTH3c87QKj4NLThd86ib88PazdFt3y4ZcxOLuXG7nJ/iNTmn
lr+fMQ7y+tIKqcsAvrw3La9zOD+NZrcvOvtrK5IgdQpNHku1/HaBfNCZEROvlsovOBS+Phirdzc1
azgMOoVXLb/dGh+XZ1bXYOrVpo5eWA/FgS/LfkHV8rpwFDojA/mEa61G09MEObIYcHw3ZuGUezpy
pE9Xp46c2c9qDJppCqs8k5k0GLZEjDurKG6ivcPqkmgA6qjn1fbK87T67rntMQw1aHuf/b4umk8l
j+Wlm4wVbW2O9lCcm+o7K+4bewpG7XCTTyNwLL5t+uFYyZims8XN8ty13i5Lvthi+ldUbpgB/Xz9
81U7SHdZHrtja2Da75k1eeR4u5zerwTtOzqaZ9XZSpcZ6k8xLdhcnvvx9zisyBSZRHcPq9aWbjKn
rkrDTePynLrdjtM3wm/VSOkay+Z68DgYKs6tkYSthbFEOd1fF7jqo6UrrEL7bm7HTQHY3tzvzPJo
jy3Z3bS2nIafZmuxKnMozyWygSubQiDLg9uWlu4v05tTMcx9cc5R3AnoxPPAcMktiDfqyMn4shae
WSRQwqJKkBopTkU73ygSyTxtMGnRuR6h30AnCIsE7Xyj+slZdw6QTJkVUL9mKCK37CNm6F6lCiWR
u6Rtp4Ef9cbizDB71WidQ7OOGoEoDF4eaeEvRmG4K1Q784pDSx6NNchW7yAqTUSvWl8ySiOnczeU
2/rW2c52XsqC1rhf/UWjiIr7Vm6QBoQxbnzfJUe7Fj8Ggz8i4+0GyB5p1leJXrLPmLuVlVLQoMNO
f4rUQhAw6NKDim+Xk+iWn4NSh9H87MWHOvnt+0fspvlu1dqSgVZ+55GUi/K85KAB8os84Gt1yQxP
B65QbSD70WmwzM6HTo6MRbxrdr0bP1W90OilQu7/0+rsWqYpaMLPPpob6vQpL256Y1JHbnb2adbk
5oTwAgBYeyfAvtjZTqbxn6rP3v7/wUP7RrIYuQmxC25jynbR11GZMB3fg2p1yXs6ZtyJPBXFWdRv
K38eGg3yT7WuZKSs9I3RTZfyDBqvEBOLDp6ja6FSqYnkOj2DDVbqbQHFWESml9yXa70TLbvxyyXz
5D2tWuG38EOts2AUm1GSl7TLnNu8s5zwzozBYUsBgRcZv3hiOVXsNh8nZ7jzlQGGZxT83BdFmIsS
ucxF83RRnKac2mbDNhy1W2A6aQfKke7BYJbmNlecpjx9gthT1dY1rLLIEzsY1xKkTfzed6ev18MK
hbeQW5VrnmZx1sX52fDWR5KRt7zqeQjO58BiNxHhUUdOY69uPCZeQbuzMJ6o+8ys504HSVF9vmSf
cSwWMaaLdUwEGJrMbxnGgXP03sejjmNMdbaSpVopieOVIe4avHXfG/69T26a7AK5SJZqOs3qiZz3
Z2Y4Ia8EHhj2jRopWemI9M5a2FCbrHhYlmTXV+XuJoWRE25pu5Szkab8PFhvqb0r4jaok52hY49X
HKicZTOTorC3Gs15chxwgQ9xEeTuNB3brk4PAx11HK8Ku5ITbBOxF+Y2eBaV2fzQOOzV8wZgdpbb
bkm5Vdlz/AqTAeDylmXIzguz6Mmg3uv1I1CopJxc68BVtZiOn5/XFAz7eRXm6Z/rK6uksu34wZkm
celZNl7+Zz544Rinkagw7L3U3ZOq5SVrBdENJkvHIz+D1+vFcn93Hfs2rM/Xv10lFclQ8ypma2NC
Ko1V7c3S3PvUfrttaclQR+Elvd/iNGkWQfsj37E00YtKIpKdGsQcW9Hi+u1zkLMVJFz6DEWX5TZj
lXNqGL7ee62XohpOzdMg4qgpintBh4AnN4F3UG+Xwl5qeSQHeKc8w2+/IV1iXQzMcDveJHi5NVbY
ws3N7XrHPWmCbLzJgsQoTU2eV6ExclKtoyxhPu34mc0xT/ZJPwq3hP8mpPhx2/dvx/7Bnpgx1dzr
R+tY2kt7TBI0sMcm1b04FHelXDolIgHhZDVZx2qyH0cEkHbNf07+pS50BejtafE/JWEcrmSw+Ui7
leZFd87qN1qGzvylmu9a8yk3dNUzhQHIpdPEBY7FRN3xPI9eOHhWtAjc/a0OA6QSkWS5TrPMA6e9
dbSF/yPrfy5rHbKx/pXEscbEVEokWXBd103pdfCHDE1UoVWTHpUOEmselYrV5SopW8UKeLrfnWPk
wdCVu2srqllaIRq5NOpOWQsusJyfK/bVQsK0b55Jf2iHG09W7pAVcHyg8J8hejt9M5ckSiz3l+Oy
2yIcuUs2WcbBmyfcO0wUWyLfWsIl4RpfotBKU7Jbu6J93mScn9M6DxG8BibKufE47m+6FuR5E0jc
EyBG8+pc+XFglMCjlolGHVVfLlnsAB5/yxMDwrPKeUnXOELg/Ry3uuSPSh8lJzt7XHg+mC3ORT28
r7S+lLmpOVDFXSMzcawrr1AsNPKzGMqoNYyvPKufvMnKAz8roi62b5SQZLDeNLC5zfzybHsY9tE6
j+kKess11UR+n5sVWCz/e+X3IP/xR8u3jmPsXAyaPProeCz77oEV4ut19fn8jG2ZpSMGu/+ce511
FGZ9oAZ7Xos0rGLzxl+wHdAHp2WKNR6Q5EPFYC0uTVIH5Zo9e+mCoTy6XJPqF2zC+7BFZxq9A6i8
deTpDFYKZIZX7yGNXY0qfa6lNtu2/bC8mVVtQ11cPWCg/FcY1c+k0FUpVUtv//+wNHfjtGRV2p99
awyyLXET6wjeVEtLpuuie3uyQLx6HkT1LR/nMqhE/+u6ymzR2P86clvuWB64IZqkj7vz2GW7xqyT
IMewT/BAR6C+3bXMPnq1eVNDIrXlruW5acGoX7jl2fQbP1q9vNulSa4pcKukJJkv9bN8Nu0J/tZZ
xWXkCK5Gq3y6LibF4nK3chV7omwNxDsoFQd8dvY90zE+Ku4FuT3Z6mOK9KfRnectKfwntkD1idmZ
GNF426dLVlsBCjrU3srRAdBOQcKn/lSMbXGTx7LlTmXudm1KKlyawpuf3dUPZ1+HpVbJXDLWJDEZ
mtkBcXWL9Vwu7fd1cW7TFbk/mQ/mxEVqw6LY78Uunu2u/nZd2ooLzJdslZHS803mFueuORXNN6uI
LPbv9aVV8pBcLKBeKUtAcHru1jdBkvt+6F9vW1kKhslYNFkce8it5t/pbN8j4P9yfWWVOCSjzN0q
z5PBL84uf43zh9x6djvNRyvsRu5BLlwxZ0WJM/TqRzt7jIF6tgUyZml406fLDci+OYrZtAAzac15
Z6Xmb9G4kWc1N70AbbkJOc0JvFFu83M9s/cVoVOYpbZ5uO3bJTdaCRcsNCjvI8E07PKxw2B2h4Vi
qnRNzopzladEYFbAMNK+5+fYJCFAfLsRHAKU67ieVMtvJvDBmbZdOU+UIPtBTBvtAOk6XUYDLScO
LXXBjMKa5I7kfAJWntZ/5f+4NOtl9ofbfIXckDy1DWnHFpEAtVNMFBO7kRGNTqo+WjLUmC9VOq8M
EIU5ewLCnB9FXOna4j9vkaC23JNMVodTNvjV2TDYJaVIqVS/rNINY8sPt7FolCS7yRp3fn9Ljz+1
5Sblwm0dygRS6O7sBXNmzGFTTkdvuBGHYsv4JcIs+/9x9iXLcupMt09EBJJop0A11G7s7d6eEOfY
x/StQAg9/b/K9w72J28VETVlIEQqO1IrV7ZbAzVlk/gghYsZAXV/X9GS6fAlOna+3+Gu/jKXB9dF
0jek9fLrLgPWsUt0rQPq+kV78TiLgLxObbI8Kl7cufzV7l7ZVzuODHVzivJN97CSB5oD2XvnmV5V
99XSDJsWbmYj3ZDjoQ7ZS44+OBkG3+4TDPvf5ZVQjuXNa30RIm9ih7PlOK9rdnG7Te04T0Ng+WvE
SgNouFj/RMPHAe3sBYmcKx5gbx7WNfF6I+XWZz8EzOlQTs/by+Idh5UcW/Gx7EAxAtIn30tui+kq
7bfeocVd5ZZ5ULgjfsfrz+CROVaU3pfw6UgmH0k2RWaGsAsUQ2RPDTugHtIc7tq3PvyhCspJsSxD
4HKmQ5b1ySj3St4GkehQpqEMBAVHNTBp9H3rhkkv9qo2hn8ovZ243ohD3AKbptMHBdaD4ED4cxk+
rdOTav+5LRhDRNQhTRZbmmUiKDwpLk+BdDAcrpqi5trRffsFJvFcn7+y2wrzf9bZQ7rjD354BhaO
oMOzwVTV+0KXjm7iRYZ5JwGueNxS/CRW/8Vq1/sqikzvEyZM9hz9Oy1up7xPHitP4fIz27w9UvC3
yTRcpiObJMsQO3KCTku7KX9M4RImwdw2h3UrQd0TNkUil2KMG05/bHZL4jFDOKBN8Qvj9Zq4EyWw
s2PwQzne3uAp02lp9g3yoL4PfFjhJH9ZfdNGoZ/tMR4b/J+OhaqsgLG2gTTVmE40Dttr9fpBbXdW
SvQm4mmqnKHsakA4i+FDpZo2htqp+xyI3ja8NYNDNzZMl3mIWmzZ2dSOApvEcn3+ykBmJXqXjiiu
BZgzHl1fwXr/RxM2p8YtdoKn6R1aXKZO5raDB9GH6jhOTSLVYch/qeznbRs3La/Z+NYVNsbUwAYJ
+TKN57lYIzK8xxj2HR9icFL6HAhbuJtijE8Xrz81QR4v1bsqLHYWN6i83h28tWwIOXXqC83EyyC2
BwoOgp21TYLR8uqe42x9HyqJCdVpvTZulA/ymLfTYVjdu9pCXeZoNrsVapkEARhosrL2XOdkjN1W
lE/WnO/R1xhkpIOk8pINSKrH+rJtI7wrGmo9FrFmHe59wTUEvjICMJQ1dY04dOFI8qLOC+UhkNPv
2+ppUB8dLbUt61b7/YxKWP3QgxeFF6gwrztZnUk016N/tfOmD0uxVhL3iaWMpq4/O97ebA/Tj5OO
lapmf4FtWaAtFBiKkNexKIM6mkHn4rb+U+YhIVBlbLXdxWvD+xydjp2y3CoguOJFQjCPCQq472pv
r7XUdA5ajk3nxfOBQbq2ytMpAU61icNO1VFYdkVy+6gNBqdPeeiCrbE3B3/fNT01yy9MV12KiGfO
jj2bDluz53lyKHVLCuEsbgSS0hgX1jthwCQczYopeBCu5Ql+cdb6IPPpTGYUzsc9llzDznUU1YSy
9Vrygj+0nuuHn/k28/YBY40A1r4tedMLNAsmpVUVbdtBNDRAVO+mVUUyG/faLk3LX396XptZI31n
sip6diQZYgyjFcna1Xe1jLpMR09J5efLOuBceTu2Ea2rZwomh/sEcz3wVztnqAhttEN8kaGK/ML/
0lmAmN+39lVar9YWg01UG/q4fO3X/2xUzMF14O81Z5tErpkr962mL6fQPlv99EUImaFQM967c/q/
O1+t2UIBxW4uYhiiOhhjGu6hVEz71oxU0Ka2VgcC9/IVRJJt6lh30ftATzQjXQGxyyVDqbzr7YOd
VZ960Xy+6yh15JQ/4+aHlg05V3S046kfxqPAdKf7FEUHTcnRUkClYOP5FkTr2MZibXZATQbHpUOm
ClJ3kvUlu2TEBthIHKdte8frdid4G05Tx0w1fmhl/orT3Arnn7pef7lofExuy9y0dc00aTnxLSxR
xtsWJwn6Jcoc6+g6d7pEHS5Vh00/4ncXDErMwYiIThQfh0UtO/2lhlCnQ6WypmRz3+Eaa5hJFHJx
yPzxi50/CLlHVWsSj2ajfY+6APDO5Oxu1lM9Pa6q/73xbmf/huqGTjRBJRVW6OG/p0ZB8jgH7hJP
w4jmJ+IMicdVEYfN+g0kVOPOaZs0STPeclV0a9sZn0Pyf7ulIhFR2efbmmSovemwKZe0TpMr5B3O
UEejSCj5ZWPWWxvtUmUYjltHT40YzDQsjk9AVdKeA+kfuz649PTD5u8xFRrko+OnAL1zwB7skHPG
Cf+OMt86RlMjg5fbIjJok46fchfuseCPNi1jMgVWBBbHZ6BtdpY3yUezZb/2Ldu7uiEvb56ZzyPh
2h8ZbhYo5q/f/gKTgK7PX0XbzfMCj/co4Had6A8Cna7vlKv2rqVN8tHCLZE2mDZyxPKt8qIhX/8D
QfqB9HynG8W0vGbMIFAbOhAU4VZhyeO670Acv8S1dxfZEjg3tKBLA+ZbGeuuTUBhJPLgWNR7CDOT
2DW7Hdd6rqdWIFUAcHlNJhBUZScLzAD/3D7WtyVDdQDVJDZ/kGrkF2XxIwoAP2nlHPt+j3D6ze0H
rm5W40iKgq92n7ryY5W9n/fwHVd811+leKx7NYRX2rg0QWUv7QqiHts/UPJkg33eq2XcyeLEai/y
Wyuq8rsajfE2zbza1iPga7LGtJvzeKimj2zc850mAWlmZbuLO/duNqZsxNIiA7FGcbjjaLFrzaYs
1a52OYNeCExT0PZsqf4RRT+iUVLtwQXe9Px4hWZX2UgB8AuufEnzZ9AxPwdec2gzHnn+kPrh3vxF
I3uRZl9ukK2S+W6f4sdzSBfwfLax9cWJ+tRO7PNe75HpYzRTmywLzdOznNJ1xjBDqi7lKU83xqMc
iMjbR/L2aTu6tS3SkQKeYkpnOscYWvRCu+ke9E3g6DBFESy2LFy/TxtckLtTE7E7xwc5+iQVOoAt
crOwNN8O2ak75oc5woDy6suYtsf8uNcyaKCJdvShKkAWu0UTBDjmy/DoHvmJVTH54L3vzsDsxjTK
36Fz4zwlzZO9Uxo2nYdu2FUdWkDN9annYhJEWCdK7iR4fzK5vz2UE2qG7YyZXKsVSxfplLLHKsmS
7Bye1o/7vNqm3WsGvlaClw7DK8rwWfL39l4u9LZzdXT44tQExNok1nVO1xki9YmdyGF/yrNRNJo5
d16LF8zQp+JRJHMKBucPwTs0FMb3i0az5X7gnpfRrE8nfq74M6l2FObtqmTg6JhF8B9QJ2icKcVE
22gbnIcZ7R+VUFExWtFkuUnAVFT3v3xXnm/7jDd/FfBGrbY02+M0cbJN6VALdFM8dBk7BkCPlm4e
hdavctq7TDQce3D1i69iamFvXpd385R6dvPAwywuSvahbFmc1WC+tb/2bRcPdNvJJ01aoIMc0RtF
ObNwROK4HVjSn7Y1qh8x4PqwncHUdFt4pm/SDJw2xMlmC8c1rvMJ43EOrW0dltCLR4ytGdXPemGp
vTvsy2CQOgJyyqtmLEerT6mfKP+4iOPtr/hTB3nDmegAyMF3unxt8iG1X/xIJWKOS0wJLuP+cUva
ZMFQ8DbpTtWfcbt7Y5eMqq4Fd0cMnugba0oDCnju8N/mvgTlHOWzHc0Wf1zlR+qcqzz/dvsjTXqu
eYW5Y5t0VDalzVQcLOupIp+zP9NH33v5e5rvTRd6O8o7+vwWErShszjVlEo6nf3CenQwqQ4UG6fV
/rjl697Fmkm9dSTlPEzzWpRhn24XcrzSoRfoA4R6k0NxmdYd9TZ8jA6ntIKWFXMA9S7yLgKvUSSV
iuuKJ9PIH1Cwvy+30GGVcp47EtbhlLrNkhQIDBjnkN4+dYPJ6INdsn7mZYablrTm3klsw3OQ30Vu
EDg6nNKZcYMUONBfRvofsg++Np3c2bXBrfhacB/6gqNkPvDUKZ3Y63734/Y0+PWB0O+0ewkpBzsh
2ckZDXT3jg6qxOzipppqF8bP0dJYRoNg11mCvObhp7JDo3OAQgvvqw8uGWTzso29NX3Lhde0X9RU
d/2L3LImWzAorXTKLOZ+X+LfvVxd+lFIznOEEZaBRyByttZSmI8hwDcDWDGuNMqocjMA2ezKIl3C
Cjo4e/gP08Fr3sXN/G72xmxOO54/ZM4Yb/1ewnp17m94S1/zJG4ZCrR5eXOqiu3gMuQVDG7SyncO
xLRzLbdoJPHQW4CdUwFn3M6HNcx3HL1haR27OTQtUQTXA2m4hkleTGk71zsJqWlpLY0ognb28tqd
034rD0NmH8v7ALTBX5RzhG4ZIZaPXXtFVDlVLLIwue0eDEepQzaRbiyWjdHp6YbiRzW1Se8Mp3XY
67g1LX99/irlwQARkBQOV03Jiwfwcx67oHgay72mT5PMr89fLe8KvtIq65d0K9ZT46wnwvaq929W
/CBzLffnvGV525IFrJnr17m3I+JUj4toP7dTsaMxJuFoFrqqMQcPInZvZ+sB3P4p0FpHstx1dYIv
0KyUELm6qlFLmgHVEm319LQBlriCD3EnOJqkr9mphzQv58rB4VIrQRkKUxysw221NMRdHa9ZLVlV
CI/NaV0W8UYxf2bxIzZ5x2LwY5/s8WgbTkAHbmazS2Xp+Es6bSoZPYT1STyE1l7jnkGHdPBmS1C+
ASJdpO40PtkDKHVJnUpZgpDmrg7WwNFRnOD+596A9qiU9FUiMRu4u5ND39HBmzXZutUnhbhS0kbC
Uj/BRRlTu3m5fcQG7dE56bZysL2xq0QathUYY7NH11vuYRmCUDTbLXzp8qwOl1RehzfWmPHibi+c
NOfbOzcpp2a3S9lTx62hNVbvTA/D2pBjHvr/iGruk8IVWZwN2V3YAXyKZsTjVLfMZRXckOV/c+1u
izuu7htC5/w18QXOmTC1LGletafNsh+Geo0zOzzdlpNB/XVIZrMqhxfqegx8RL8NekvoYKuo8bzz
tRvkvpdoYTfP6UrmsFhSJDvPwF/HZdm9lx2LJuCwb7/C4CV0dOa6BltWEkzTRI74SGQQt+H4fmuc
HV9nMASdqY75CuzehOIUXBDgMFwYJHWFYcq3N29a/fpRr0Jkp7y2DjYLLk71l7J1v/dTt/d3ZBLM
9Z2v1p4YY0pMzpL6qnuH+TEPGE1x8Zy9liTT8poZT450Bj+7eufFOdgWpudZ8uANd2axOjST4XK+
9zhmzdtd6x7WblJxMzXVoy1UuaM5JuFr1gugCPNa6sECfMw5AJQybra9xkqTdLTo2yxibTMf0gH6
58TB/cgZQqXVHm7rjWF5HZQZloHTdhuMl7DqSFX1UhcqysiwU+czLa+Z7Ro6cgL6e0nLAZnbUj71
wk8Wln+5b/dX1/1KM1dC22JUSEkGr8GcjMib67pqI2esK8zlWDakdnuAINOXXL3fq1c5VgEKzmkT
+BmyUsumlxYDZeWwR1FucKI6SnNiXRm6oxSpM29nJy8ixfj7CZAppzjelpWpkqKDMr2FVIGs1ZxK
FECFIo9ZJj9goN23WVnRaleQXnUkjh27BeCOuJi4/V6DcTDNvN3Rl5PPbPx6tOppJeIDIXuO6apF
b/yg6kBNPs20WbnE0luedOv7DWPGZ1LGBWhVasePxLoXn02nr1k4R+Ph5tTIgafZ/tL13tNCutTy
9mqEptPXjNweahtdGciD7ap4z0X7Ti1bjAEtV8rkcSedMZyDDt7ElZzqNmu7/gL2D0wOD7nY614y
SEenv8Nva9tQBRcb8PbgjEvko08bUOMd1IFp55qVA8zdNNYIDQrt4rEo1FOxejv+ybS0ZtVzgbJN
6UODem8FTkIdq6FO7tJ7ne9umJfCrvki0oz6mOGCthy/lHuVbIPC0Ov3vPJGS9/yBvylKyqI2UnV
XpUoLi7utH5F99jX2x9wFe8b1kU1w2WLt3RBxQVm3bTfZjb+4zUfAts5loX11NE9GzbpjpZlS3Qw
5kqu+D+g23uvsFM1gR5G7PUimZbXDNfpHfSCSyZgrPl5UvKQ2csp3P15MhQwdSwnUjq/awfoT12S
E5uewuL70rZRy8PIRvsBH9514V3kjyDru+7h1Zl3oc9dxGqRFktxGKvysXV+143acQ8GQengTlAQ
1la1OSKtOvtB5iKy++Ix5P7hLmXSAZ5ZqeqltqBMcu0TIkI0yIjzEIbn2Zle9oo5pm/QrDmQub26
GfxQv+aXXK7HKm+/Loy+3P6GP3DRNyxCnzVWeIhj69URKaeK0Ib7mU3sgr70B16U8WyxKqr6+oEs
/rlbrZMFgtSISfK+HruHTVVgSEyrbNgRqMFz6bjQGS1Ho9PBnYdSPmGK8fNyH84XiqYZfgn+IZtw
5CLjGEznSsrPDRoHd9yi6Yw0e1/A3COm6WrvEz00vnupLfqiBPvn9hkZHOOf5OeVkQjKLeJXPrJ9
P4utujpIxKa4yLYHp2mGnZTGkHf8uel79ZJN1YQtykayJsoYPa8HJ+MTUqf1MFkYOutiIphbjafb
X2QQmI4KFW6fN1sApV4rd/kEnh95xJifFao071WXTK+4fuer75n7cQwD34JnCcaXLOOfsq44563a
OXKDqv4FXlONW3vrhPoYfH20lGiGL/tiuFM+mtETcFU6NCtkOvbNkyycw1xlj9Ldu7Mzyeb6/JVs
1skXYWVheWugx6zsH0Iapl23l4CYlr/K7NXyFE0j/8/W8vxok49hGWf8/W3FMYldN2PeObK1RpnW
dAHhbv1zmeZyp9xg2rZuxU3Z0XJGLML87tje7FNW89jC4Kb7tq5F7WwgDZEll6kYinPfhd/sJdv7
kTOJRcu1rZ7JmmEUbko4Jb+XEvnArIL+x+2dvy2Yv4j0AtLYYH1FvoEbvnjopjiUKrJrdbxvec1S
MXC8CIVbrynxqh/U5fZlcJavTJTkrjSA6Rg1NYjczYdFpmEzh0khJnXeKjHjlxp93Le/wQCIYDo+
rQzmilb1IJHIrJElSIzrU9yqjnFAf1YuMBLjGK3CT9nMdxz222f+F7Ue+rkDCxeZMnXLcI7wq43E
qfB3vsd05JoJC8shvLQnmTalhX/PbiPRmNe4LfX9PWL0t9NMFmqm7IBL3Ck9G+k+5jQHoRPhCiaM
24KdZk/FS+M8bD63E0uRvW7pt+Po39R7RQuzG6w1DcYaM4FkkuNmr2uSoNop3puORDNxSgAf7yy8
YMjGIaqasIyk591338lCzcg7VoJFLa9k2vvbFtn5MkQluIaPFa6vdyrShnoK0yFsa4MfoXpbce7b
dO7IHAvn34ooTPBFBQpttXJ57OnnjePV8tdt0zGcio5h47ZElA7kko654s73rbIyXBPLwPfUs7vM
JHzYVp/yz7ffZjgiHa7SLm5WdbTbUrtxf5A1GOIVTVQ7Lt6g0jpgxRor1laU2SnvpoTmX/1ljSlv
krqkx6X5jH7oeIZ+3/4Sk8vRMSyjcGTY5KGdMpdHfgbsazmdi5pHCkMS8TeMQdv5gXljIncpAQxn
pWNb2g2is1sqUq/pKH2/gb01+12GI24366UdBj+qrCZjfEeepsPS7GkYt2H17Ymltcgtft5mt20v
vlyXncTasL6OaixzZdvrLBCSM8zwsrvEInvezbT0VYKvcqCg9ppikeOW1raNowB8UmwxCYti7wLs
z1/m3z9uLLi67ldv6FzpVhQ/Smk1nVewxlRBkJRreKAUqL/iy+KOiYVzkUAwovmYb7+ywv7qZANm
K5yHYQQdj9w5JoPa69DGomlzznIq0U+6Rn1RXQpM4K7aLVL1V6soMcawjgs0Zt3W++v3vfXdWtyQ
HZ2DymUy3YKyiOwiz+NOySYCVHOPkMXQVMACLRW0Ms9TVT1vadD6z6t0krEP46H2LhRIPT93zrTu
H3n4b63WCPxMcUODnahuPFZN5zGflTR+I+FD+L9N/Q7XOuASnD54A/7OXRbZojpX3XToAF2qQzfB
NLTI9t/l/r+k/GhlGTtkjbNTozSdqxZwyr67QmAgaQBlo6rqorEekqat4zDEHBMxRIUIounOyjfT
UZGNi7njoh+21HWCg9d99V0UIDI3sp36UZZ+FAROcluFDB+mQyOH1RKgkOJbOhYtuoR+MK84Eb7G
Vma/LHSLSvvfFSQ8t19m0Fed5K9sCZt9btmpVQfnFT1PuJPYHm2S7SQdb/+4/8Xph+5lGVoyp6k/
kagLt2gCBcmydLHlDXHpn9CAdl9SqJP7eTih2nJLllJ7PvHefsFM+k8Yavn7tqAMp6LT+w2ElXWm
CpoC1PhE6Xfi/tMu6wEYrGhAB7V9xQHu0qeboqeOHhPSDQdflDQtMa+oYHnEx39A4XbIpjCitozm
Jq1ZE6EGuiM9Q0TQB5jKti4XTBwEphx8SfBb0k5m4n2/LTuTElxf+ioYuJXrNNXqkLRDMpOv34Mp
iOjoRhtoUUD6ZNfzjq9/u4DOdGyZrMq2Q5pG0G7VP4/yc4hRJpZXv8j8G/rVdkzGJCrN/bYOBpdQ
HjDgsK2kdPlp88cPtwVlaCRiOrQsz+gGTnKp0gzMHKJKXcz2HlAZbqk/PYH2u/a+s7DxChY13AWu
ORorvuIykbikGjfEMscBc0ow+is9ZIOQXRcrqTLMmxcdF8+2RLewh2J5TQPkf3lXv7huX+zNePlT
r3wj+umIC+zSwhh3WLsbiUQlPK6SNg4PThSeesD8xx3mecMJ6IMCh7lFidHHa8CK7bBnq98JKQb1
cTQ97T308hLuVClGvMRlFkYcERQU4k3x0izBjqX9qRe/JSQtRVA2QRhp4EnWeDnMKTrpP1f/Ng9N
dO0g6U5yjfnOD5NJTpqmSorOGEZZlZatE4/BeGy6eifPeZsEDySVWiZAbT/AINgKR/3OD6PuU/iO
/4ORJgcrJs+Zg17KKIvoOdi5NTTlPDpblpipIze7pmnwlD+7R0zKiXHwT3bSH8ujn+yY3/UI3jga
HZtRcLFkS9fgoz5OZTSl/JQl9L37o3jmaBi0kvDT7Rdd8+y33qMVlTCat54UxjilQfefwy9s+DoN
D7LYKUOaNExnzkKjdVPAFf7/z8jPCz6DPbMf/aM6zDEqZMkev7npQ67PX3l2vxg6p+VDnXrwPmGX
jss5G1+2QO0Yi2n9a9ryan05Nr6lcqyvxBg5Mwjr2ZcteOm8+yxeR2j0GS2rvBwxjn1REcCAhKWB
fcwtoBr26DhMn6CZ+0ppNjgbXuGXHxbx0s0I2+Mh24utBhvXERmBxXH1iVpO6nL8S2dOYnl7F8Wm
nWsm7tthzzaKpYvhU2vHdiNjmn2unb2y5Jvr+yAR+9/D7UP3CjLoQfAGeIeYi+NodbE39t+86q6q
lI9q1v++wu03CuZkDC8CVWB1kcx+ymswHbBO7FVV3pQ/3qCZMtAAnes5BPSP6iNn6ryKdcd7v5ma
Y+VrlHql+0PvoWm/L4qLUiSpyJyATOHQOXv/cqaNX0/l1fKqgZPoeoZpu90QLx2aJfM9P2paWrPa
YiyCpRTbdBktO0Z6cRbzHh+Gaenr81e77uayqWwppwt6+kHNUP9euuyeXjHIWzPUNgzLfFgFhnq4
X1x/fuzmYGdl00lqcdifZ1qtqEPB0fsvuKj82JfixVr6D3dEE2xcs9Nc2q6/5mrCxFoVD/IXJ78b
9iLITrZlMFNPM9PZGaVPeF5csrJNmc2jiuC6QFhVPJbi39ufYJCQ3pZQE5kxr16ni1POZ1m271fP
elrK7OX28gat0dsRlGfVpTWASnL2QSIpq6T0guPtpU0716zUBpSpwhTV6TKU/aVh70s+Pc7lf7cX
N+1bs1Gy8bnmrQPed8bjwmqP2eKcbi9t2vf1+StDYjzfBt60/UUAc221n1hXf7b7Mb5vdc1MGQ1y
JUpIxeNeH3eL+CRre4hBRrKT45gkoxlr49m+TXsoTF0Up2HZTpt7VyHB93T66CUny4SGxeJidVU8
jFk65WO8zHv04AZz0hsP3LFRji0h+Cr/0NtpZYN5SsmoU3vIyTf/YrB/zV4DCH6rlA3vS+pnD91W
saKYXl9142W2L7WPdP32IRvO4K82hM3ra7HAFxft9m1T8tfaWDtlI4N26qTQg83nsWjy6YK68WG1
5CmcvRNqmfcpv954AND4jPnnbndRPU+KEDcUtZUfHTXc52/++g9eVoVObb+7DEX2UNLskye9HX/z
Zi3F9/R/31VJOjcUQmfFZ6oObf+BFO9o8G5ozhvfK9+bTlYz32G2G3vsEMDRYRiB3u0i3OLjbaUx
naxmuGUzF6Bdw/7b7P0k3tvkd13cU2aCaLQwWwwg1iwcKM02EC8aXfFuQV/JyOejXYefa7lcOpLt
JGcmCWkxV020n9bC6y50VgdwseRgrun2inEmGWkWnPE6c2SOySuVA4RmLSNJxm+TXJPbR2DYu/6X
K4a+l9tEwehuB7iGqRb8S0/ZffrJtHw4aN2RLBTeJ/DsWOGOb+izdw1bDlsIWj3Rg9+62bFig6PT
f3M9UfXMzhBkuvFlqj51YokUAGFoAdyDN5okpcVfh63lkquxv8xXO/DDAwn2pviZNq/F32btcXE8
YOaKaovzwOYXmRVHhrvlgiMO73XCGoKN/n+7LRLZYQ1NKsfyUOXgVlLVR3v7fb2Zv0+ZNHsGD4Vs
mgV3/FtGnyrWP7e4/7lvac2e683BdNUGXtQP2pepc39ikOin20uzq53+VYHxvT/PX6U/GJbrta4F
fEc/4Hx/bPVYkCOIXXL3qXNB/JYnwMNI5zNw36G9xUIErnXY3GJRXzjxlvKD02ManUwUpkAPJyAq
e5QKR08U5WXJPNU8e/MC5EMMj9S3uJTrxgOaooZ2i32PWsEngKMt60K3cVpiVipvScTSivWXpJ7N
uoOteC8xURMTzbaTahbML4yUBPLuuZhR+P9d2FJ0O2I2eBsdUT2iMa4hedVf0NJ2wa/Kj8Lmz469
15BksCEdRD13ZVs7wJ4AK98/Wko8iWaPzMKwcx1B7ax9sA51U1424SRqbhOOHNy299pRTctfTfeV
jnhELsgxsWQF4Kw1l89LlcVkcHZCiGF5pnn5UXU+WSUqB8P2u/Wbj2WPwW98R8ENUtd7T7aR9J6X
+0gTiHOoPPlZWsFObmbwKXrvSeCtnlyIhzDrr4d2yqOW8ZNXrMmsquS2eZp2r0mel6DqzAR2P8r6
MKjhsZ389L6lNZcekGwinZ33l7ppulObWRRTBTBk8/bqJtlcz/qVyriemzde5UwXjLQ58/GDV4LZ
RrDDIHaEb1AavQ2FuCFzq3DBgM2e51HTeSCQ9E9XVtzbH2CSvObO17Wah7FBZ33A89o7srXxgZwI
876N73uB5tTHpstKe4X8RYG+uEA8WdketbJp71pORhercYhoy8vkVz2A4VTEm+3tVSsNktcZraet
GmWAa9JL2JenxiOHgWfJPsGiQXP0TgcgeWtBruHDaq133soOAbdPIm9PLrF3ztb0iqvcXinn1mZ9
XWRw9JR8D9hHd/2x0oTivvD2yZoEpKkOFUHXOe5UXgiGvsSSdM9uCYAE6Z2v971AUx0fVBzgq0Mk
sYZP3vhDku9VuUfqY9q8pjsYniTGqmsQPrr/xPg1d3+u66/b2zaopd67UHW5VddbjijVDUc3xJj1
rrjPmemdClsVeMAHjpiPxto68emgIur3327v2yASnbo6BAS2xTTo8jJm4oRJaSj+O6ks7uqD9lGv
+V9tDLaNBKUPyNzSyMjq4WvyMWKle7y9e4Oy6zy79boMK9KqDpRlzcHHiAWx9U+KYy7jxnZ8seFg
dXJdq6rU5oKb/ILprUeeZ8+tCA63d29a+vr8lal2yB7tFtQIF7tdxnii+RLNYkruW1wz1M5R3SBD
G4M9wbr6EKyO3UZ9WLCX+5bXzJRbgmdBsHWXhnR1LAVCxzb5ezBpk1Zqhqoy+Eekk+3FYcPjxBuw
ta8nwfY4K03La0mZ2PJt8UaMys0peFzL6ThQfsC4jp3o9/byrk6jO5FlzecMV77K+kHLn7z8bFef
bovdtLT24+11K6ndcuouHfPeo+UrRdH+JQi3nTuMtzXS1dsUgHWRy8Bod2Gu+NJiqF5ls8N9O7+a
8Ctlz20l8hnN/biJ+o6qNKDpHxtrLyq97QfgXv938YKRlpEJB1rZU6QmGfmlF/vQeNff6yU3SV4z
VmGV0pp6n18c95tafpfyqy1/3icazVTp6INnOZjmy0z/WxDsrOa3Gvf6ckz71gzVElZtb8rjl//j
7EqaI9WZ7S8iAgkQsIUabOyy3fOwIdrdt8UsQICAX/9O3bfxp2sVEewcXiSqlDKVyuGcuskjtxmj
cPylNsMB04HRDFVkEzipvAL1xbQG8eX0gM6snVakGSnaG1g18S5LGFkOrMjiIB3vCrUcbivdcGT0
MQMvBXskt4chIeFlpUdmySij50Xsc2GePlPQVMUY9BbOixeKmNn20cEIPHGtu9vLNyhe7xvvwDbG
0azKk4k7P4vK89F2J6uNO89wZnTsW9f2y17mWHtefKO8iBrxJx34RgRpWrlmq/7ipWriokm46sII
k9doHlvnz/vUcv3oGy/jqYwwGVytVAG2pKsOaD7Ydx51kFuHDQQOtyyQZSPHuvBOZd3GlhoP+1au
2WnTo0/Sc6GWeR1PAJs8dzbbFeN5gWakrfTLsBEZEpxr8d11xbnl1Ytal432GtNp0Qw1EEMxlcjT
JiF6EWPVdm2MO3U50VpuJbMNn9D7slm4lmExBDLh67OYwL+KdmwQuOzSvN6K3a8DJYuSWVJ5+YeM
+o9MbQUahrOuj/oIWgtA4IYySTP0mI0sKdLw5+1VG/yXPugTBLTPga0qk2p5GjJQbzaR4r8YxrJu
yzepXDPTIS09RBs27ushjCpPxIr0x0lusfWZlq8ZKiUTqq85NIOBxJTFLPg7rqex3XhEmvSu3aju
OrhDvUA5dJnjTslY7QMs8j1fs1PPAmWFpcBI4ra/gzSLMuuFkS+3dW5SimaobC7EKOlSJModD64X
3I/gi8qV8zzTbquV6f3pDvwAzVyBf+d3LLXw6sgzFO5jthSe/bMv7Ubd941tryJSwG9h32UwAoEm
ormcmIVWOZXzUweoBuFEeAvlSyKHfGo+N3O9Wjmmv0Dsg5lTzM61lyrLLYCt5mlQr1sxnuFA6u0d
gnMnVbIYkjQcDwP64pduiQP197bqDSdG7yFrwBQyIq+BNs1qirMsOyxbYFqGTdV7x0jNKE89JkB+
VPzA/BMp0meRrucJnDC31276gvbIHoGiVKQVkYkMQUu0BMHvZZZzVOSkvWfhIs+3P2PYAH1cYWmr
0gGgKDZAfO2GZyv8Nvof9onWnE3pSz74QFxOWv/1alQ0/5JuxqimdWuuZkhTz3cyHBwfWX6RBa/z
KOI17zfSMybxmq9x0slaeAFPlqff3PHHXH4q1dd9atF8DXqyOkAZ1kUyoEEiWDCS2nd3Psq5t8Wb
zrzmbrqZgZCVp7hCFAHxIChlN3sLTErRnEw1FkWFMX2ZWKo5Dr5zyYR8oFO+0SluEK93knkqLSuQ
lyB4B/eDR6r4yqGQgnd3l2J05NnRL6zcDVaZhIPXYqqP1wBP9HdBzPieDjqb+kXb4KUtk6CgmPFZ
Iro1x2zYUB1zdkzroBgxo40GOxqNiMPWbBeRNRatGZE32aC7r6oiWYPh2FbzXyK6YzVuwYGYVq4Z
UaDyOstCbKgoss/lXH8ZrF20w1i5ZkTBJAaFkeACTWTg1UAuPxoWiqm09VHKfF+Erbd7ARwU0CUE
W1oEX9zyNci/LNM+H6A3eil/HPOxwItGrNUD89wop+Rzr3YBefngz/zfB5PAKSnSFT7A6edLqqpo
JP73sd2FUQPxer6KO1IsHrIPqcLcZjAeunFf+5Knt3f1gGoGTjxW7vt/mKsQn4qNl57hMOqNXZhZ
t8iQlQOev1nMwv55qvnLbc9iuKr1xq62twkHFQTuIn861l71aE1hHAp+Kpvgy+1PmFavWSqqtk4X
yr5IbMbHpxyD0R+Wxdp50l3NUJHnrQMkfKCbmcarIPei/KXsLYIBg1/Xm7v669AUX+w6aW1xaIFV
m/l1DNCP4z7VaBfeYpHWGtK1TmrHP7bMOebLVlbDtHLtwvsXjGBmOI0SwB4Lknjh0kSArdkI8Qzi
9W6uxsNwVhYqnJuleWzX8FPesw/c3xrgNZwZvZ9rcWe/CEqceIB8AbOBxLTZQnE3rVwLTltSABjT
aoukUfTcutl5JdaZZ1ssKibxV0N7k/BZptLqMXkzJNIJ78p8SsaVnp2g2Rfz6vixWef1xMsJChF5
8Rja5FRawEIvyw3xJr1rtur60g26CtY0wx20Af8WrvZGKt+kGM1QaQtgrYnVQ1KAxLuyX2uBYXm3
2ziPpoXrl+osyRheIw28myK6Dg8hH/fF03rTluxFN3sDfMDkWSdR+HHROqeBB4ddPkBvyHGZWGo7
VHXC2+UbAXx7JBpnqyvboHS9IcdXaJbm1gIHU1YXUV77lcLftAl3DWl4elOOJ7x+Gsg8JOH0yabn
MvOjNPy15GpjV03L12w16wET0BMJ9Iy8OuSlc3bR8FNPWwyWJvGaraIaKSWhWL5b/aWITJ2KR8G0
Mz+gA8OWFARwBYWLVORHbv215p9q+uf2mTEtXDPT2i2FP6RwMj0pzzZLk2zpjoPlbXgBk3jNVJ25
wdOawclIa/3kecFpyRFAguFz3+o1W53mNg+Jw1EJdki8BtWFjD9XIJ7vk67dqWHpDJ7s8yYZCu9c
VeSwWtU5z/b1LXp636JoM7tgyOch697H9Vyf3Lk69uMW5KRB9XrfoiKrX41ZOyS11SYp+BFXkX2v
Z/5rl3L03sWxEW6BFtI6AW3Y3STkaarSx5BtFYEM0eR/0F+brAklw7kcbXnsFhGRYT42U3jfrltj
ZyYF6TaLOQTFJK6R1VMxsYKD8F00SDcbL22T+Ov/31zfZQ8cAYnoFN3dIGCZ3di3hhNaUDacvUm8
Zri5IyjaI695pZBFVeaiadwCBlLd7HT4/2IkvFk/7Va7nlAbTmppoVUSCcmiSrzC2XDIpg3WTDeX
Yzl0E5r4W6Fe7eYbX7KHvq5eBu7ve+vowK54VFJe+hk6aOalQIMIl1FHqi/7jr8WFAc+l34DXMIE
iLFxIYKn8lqe3zw8Bu3ojVGuUyrPciF+dRge9eS+VcNBjVNcM2+f79Tbo6qwGZZ87HBlTXXUtj16
mIBGDDz8XQrS26P4yoMpvDrP1Zujxc+OfGkwQ+FtxAvXY/6f/nfm6xhStCCYBhB0ScK0uc8lUh92
P27srUm25vfb1CsAl4M+ab8fyZ29pNmHJU93AXJi5drJAXr5SMqxWhJg1jxge794OY/8aYsg612/
wDAM979uRzRDQXjfsiRHgctP7+seAFoFOd3eVYNq9IJiDtwYTL0PTtLlYXE3StV+mkF3vufCxdq1
IA20zbbt04yhbdo7krI9ZmN97FN6vL34d40K4q//f+PR0NaZr2tdLihZhrFFurhV7e+mE2fb63f1
RuAb1215843Jyvwhsxo36SW/0KGIrUE++Xb2+/ZPMOn/+v834pvcZ6GacXgEGT6mXvd1kN6GuzQd
HC1USzHr3jZoeE0kCQ7S919Ga3mpnGZXmhWa0Rx+GTqDZVsFS3CpHAgZ7kgro6DYSoCYlq8ZLVCN
cqn62ktyV31YQaY5zcPHOa82tGNSvGa1NA+50wbtkljp/MT9MVGYqLq9p4aV6/W53OKySvFkS8TE
71FrBB9GCkrm6XBbvGHlepEuoKICY163JA0tY+GMjyzcIggxrVyz1zbPclS2Rjfh03I3geYTJEb3
Q7qV3jatXLPXpZo8u6q4lzAL7I1VSdOon4ItECbT4q//f2NK6YjZJM5CN1nLaYm6UP0iYFtsAOGx
T+/XX/VGvgQz2Jiz1E1muznS0XmWVrDn6maY/vpf0cM8Bj4St15izey4dhMG1JfT2qUbB9Kkd81S
RwkuArXwNfE6VwRR6xTOclcAi2nY8yrE+jVbZSF3a8UdmoRFc1ZVEeWsOmIIfmP9pp3VbHWyGYis
M4gfqfUZ/Lsx7vNTN+9i1WC+XqEjJR9GOTI3QUvpx3S0oy6f70iRH26fG8Pq9WaAsgY0fe37OJdo
a+J4+bB6Po9iKxFi2Fy9AAhqGUACgH8nodT5Iefy++SzcuPIm5auGWwKct7C7gI3KQYFFg0rauuq
iqpyazbXtHbNZG3X8suKurhc5+LpSucH57axdJPo6//fWGtWUqQSFpjUUrXByXH8+ZyuW5UFk3DN
Xp2Qt7XfQy+pjXqCl7p5RByV7ly6Zq5N4cGMZpzHLlwAjzCfmmKnJenFP+nWXbdgpiEBiHQZgXAK
TUG2FcTBshWTmY6MZqu5PdtpmuLaDnoFupP6Sid2P3a7uJeZr9cAlzpTal4DNPQQ8NxGFqf0bvH9
cRfPMORrRcAQw5vECQo3qUn7bcD4UCSItQUeZtCNXgYslFM6NWm8RPD5AOaWA7jYgIq4hcRgOJV6
LTANy3ZoF2wuRsOKF1TX1zuZyl30ktCMZqtuugZpPvY08SeohwRz8GS16Rbsq2nturmiDOX6FlSD
d/GnnlY/W28rZWkSrRlr48xs9gR4ErLeOsjVOpbr39ue/eoG33mz6iXAFjGdcBV8jHTdFzSRxUVA
PpIOSVGxa+4GWtdu1gC4+32YimtQ095ZWQhYB7vdaMs0KUYzVVmnbCIOLiYMiN4JkMIW/dawk0G0
XgO0RrtTlgWds7p6csbpu837jTelSbRmoasMPCCdQ+lA0Xa/h5Xb/uRtdbq9oybhWgDMC+k0Vdrh
rJTyeSXsH5KHG+lDk2jtLlVlsy6kkYgyWsmOVW/bp5HuSt6Cg0ozzi5k9TrK0ks6OX+hiAKiLE/7
SNgFP97WjMF36cANftADNrzDF+ggzkhPHoehOO+OBHSKSAcIqovNSzcRrECzTufI0yi3gNRMa9cu
1GKZAocDjjaplXzwqya88zFJAUrqXSDrUL9mpQNJAXs093Zi9dkJ6aXfvc8enRDdgbeVbzo7mqWK
HrTNa9W7SZ531rMgU/AhW9dpI94wuDG9EtgL4pa2Y/uJ5+WRkk1EuiEagwTFzY31GzZALwZOQ0UG
Btq0hGTjwZJcIbddg+ulfN2lH6qZ7dqs6BPOF5rQFBgvHT/ydYvD8SriHR9PNbPN5mJYxnoF2at8
LcvfTfhtcj5Q587pN95+Ju1fdfYmUE2LcZwBJUsT1dNYFt9ycZzcFCjJu2YGmK9P6Atu+4IoXCG0
EB9EYHXRkNVb2NOm1WuXa6bsQWT25APlImCRB4AypUQOTo3gpfV24XrhF2j2SyZnRcVo9JN5mr7M
3fqR2vzPvpOjWS4dfWtO65YmDtBKyTocentnwKSXAzvESWmTImBy/ap7Ia4n/xEez3fhFjA4rP89
N8u6ziPwPf1k6Mb13PXzc5g7W43C18v0nVOvFwMd6itLTI6fqBHjWrhUmkObd3XUV4GI+qB8RYeM
PDbE3aIINngIvTzIs6wOHBtp1lWkzRxlWSr+6QErdlwIXzb8nMGL6oAJyr+mnYLGQaJ++dnhjwi2
sfUDTMI1M+4VqYuZIzLOKot9nis8r4A4OnzddUx1qselQ6RdS2y220zIrqShc/Tn1NqpGM2IGQ0A
PmTjzWaXPT9MZcnvgqHawnU1uIh/EbTfODjbQjtYWkH65FYnOnyl3vqxJsBOyo63lWM6O5oNNyNa
oNdrsAmak2gV4UMhaOzXu9pOYWja5TvbmZoIhfhV1He8ojEwX0+k9vfdjXplMBPe7K4d7sZZZH4V
AxCjdo6ePy8yrlyn31VeBnav5kPzIffRGD15AFXir3ZZXhxUgR251Zzw/vGHlv7XG+Wyai2rXliy
TlbwnIcV2h5STpEyur3H78v39eJm3RE/XBXgIpt0PtR9/7jQYd+DQi9sFuia85sMoj3g7/TUfrTs
XYOSwJO+msSbo1+PY0fTEE7BqZrhrHBTvi6hbe/M5uh4D6R0s1Xmqwc8KMXuO8+Xz6NT2YdxAjXc
bb0bbMu+7sebX5DXklTClh5Gj+unNp1fZD8na8M2dG8Sr3keL1Cql1TB80ztR0cMx7IC2My4lREx
uB5bO/QFJbOUA8TTNH3qlbq46/xp5umhpltVd9PB1A6+3zadAoKql9QiKONuINWd44Rb0afpB2i+
h4J/b0VMi5ROU3ys6hyMfx15Zb0joi4oft/e4/d/AtMxIIau7lw7GJ2EZdxaz6GdBzJStbU5Evt+
NMH0t2NWpGoopzBMbG86Dcw52eF3Ry2nTFXP+dAdWrk1m/H+eWL6MxJITmEO4iM/KZqpvmTF+GFR
lp/43NvTqgr49utPfGMPAZi+AfSL6djFL09+6B5SZR3QPHK8vRXvvzbYf0AtEG1xy8lsDJzT4sBX
t/gxlD75Z6lVFStqqT922Fc7913zTmmIYtzc8mv+R+G2UYiy/xn9zPl8+7eYjtV1j96oKnX4ZKN1
ATmgvOgjf1zZ0zIEu8jKsRHXr76RbrU5PF3gYSNSfvbkZ9sa7vNVbbg909o1vwRCYTryCvtQATT6
Y4/syidiZVsRkeGUhppbcizST+0sSMKC9ZF1QFLkw12XbaT1TNI1jzTYSvHMawlYDPq4sB874cTL
vjwt01k1F1WM+QrclcQep0zcuUvv5BGVV7j+26fGsHqdPsJC3tda/dJPFjBOxTmfp8PYueFhzidn
T9c2YPU1BbXjNBVysFhCihrUCyX4H5FRYYjrimkjXDH9Cs1vtyADV4Sn+IQPSvhgYhdGqizy+26f
H9IhQeaOrmsTYJM5uL4m8lpcoT3zT7f3wHD6dTyQkVn9CLRPlmR8msEry51vdtrax9vSDbrR4UBE
j67AonBY4mCKG50M0ZRlL/ZE9u2uDggyoLbdWGvnAL8gd+N0nPMTJuOHeLBqsfEL3r+Vmc4liZe3
zL3ChX4YH2IAo/7ISZPHTXWtAwJWfuMQmbZBc3GF5blzIX0nqcYqjy3uixg9E/aGoZmkay6Ohn7u
SgWSxqXO73JgJ0l7C6jNpB/Nv9misfqO2UGCJvqnoJFfPbu5Yx2Lw26rRmo6RJoNu+4iqOwlg27G
6RTyIY+4BeZJTE9voRG9z3kHIhXNiKWQpBGlFyTlLF5Lv/06g5hWrtNT2ExHWaQPbkA+FSseg+0W
havhZ+nNfqPjjGluOUECtrW7rLZfg7k49mG4ZxYZj0AtelHluNQzJQHQm7onVN/v8Kh6bNFAd9uy
Dfuut/sVxQwyAYulL0K+SvUsvOzQeX8zf6t/yCT/+v83d34LPnLVOYi1Z9RpD8CqFic6NUG81vMH
gSGf876fcd2cN59pgF84ZT0a29AvjcmPTCIxOCU8CJMmtHc9fFDY+99vrJKyEqhROL9h+HeRFB2j
Flp2M9p+v/0jTCdJM+9MerY7uGi9LDmoY1rb/6eopu5QOssWuZ7BgejgHCNnOKlX82h6xs986O2z
oJh8uL1+g3S9iU64knVpioJQyKvnZWjSKACb+k7hmh2Abxp4LisuuKGqgWDE8RxZxi2M9quQ/+ZO
/0OTNIYBmF3anCWsyu8kWGkGBI6wvKObumf/2oySk4+3lWTYZB3mwslbVrKxQ2+wKo/pYMcYpgAX
LNmpJs0QiIWGKAYO0wSYg0VUF2F3Zna4C2+TMaaZQN90HhmAQY7hOW84oDPlc0qz+kz5l33K0S3A
lmNodVCOcJG9RkUes1Fxnu8rSjCmXXJATRxJ58BLjLn/t+bVd5anX/etXLvcwN8TtD32FlCh7Ig3
bMDkmbbBRlhhOjTatdZMgVUgbcESTC7mkRPwP2XQvYgq2MJ4MZiu3k8XeGlNOoBCJw3G6aOmQqkv
5Muf27oxCddMFzWBZUBfc5gUs3NIV+88+luNeibRWhWRBf5akrqGaDv82tt9jQmKfdV/pgNpUE+O
EyZiwsQNqjoWfsmjcS02rvVryecdj6NjaTB7liBNrcJEyPZb3sqHSQBAsST8R3gdeRXrofO7cw5w
v317cFXgmwsSRI79IAIRJijMfeW5hZbGdNM3G46np5ktBRpLH/YDS1RJnGPlgLVjXHhzDHIwE9xe
vyGO0GE2VsymigzPhGfZAOLv+8pdyzl7dHVJEA08/Jd0OvAt+en25979RcikaQYn28B2vHFoLoqc
8/m7/4uXe3pKAHWo1QDTZS6FzWlzmeZPqfNxSQ+3V/yugiBXMzLU/8Optbrm4g91EZOCvnYumEAY
yddo4nxXchmf0QwukKkSZeHWF7eoz003nkvq3Y3DvPErDHrXx0NolvZrKOvmMiMDEgb37bhGg72R
ZTGp6PrRNzZgORbSK7xtLhZVcbY+qVTEnfux2CodmBav2Vih0m4pSiIuYEWM6D/h8Ed6e17IULtm
YZjxCbkXAn26LO/8/DMLzox9uH1wrqv7jyeCaO1SpP3YIXdm40C26n6sFYiLN4zo3cwoJGt3YojW
OMUB1n+xAKWGxntnuYCOBY0Gp3na0ItpSzU79djQNeE8NxdgmB/7+vvIHofpi7S+3NaN4RfoEe3I
FUKpdGouHtxadygGEBcGh4w8opvk9hfevQdcW58MkSH36woN4edsLjELBVyldHmql+IwpE9Fuxyc
uTrU/paTMP0ezXpZB+QZUL83l6E88falkA/ZN/Rn+PPGa9JgAXpwO167ntpmaS6C2C/1wu/FUD5T
kKvcVpbhqOoE83Y95+kgYGCCPYj5ifCNTTDJ1Q3XK9awqcGBYYVJ3yb21vC6Sa5mtWS0BMCRbXEh
4XoGLfsHvm7xyphEa1brINs35WwVl5lkMa1+WHSnjjWjzTtkr9yW+eemzB6oFM/5Jmqbac2asQaW
m9edDWtygzTGa/qBtFsIrgbRevyaCsUxjdOJS76I41Cqkyy2hjUMLkafBSFgdl5Qom0uGSsj8AKx
NYsb6+hZGy7MtHTNJtu+DYTdwQO0K4kDhx5pOG48G0yirz/pzYXnto5SSLY1l2USr1UXvgp3axbP
YOl6/FpLWnZTjYu6yr/UwbFpf7d84wSaRF9/zZtVF72cQcxbNJeV/yrKD4F1WunGxPL7FPCurUeq
Xd8SMXMbdcZ7cqLH4mTF8od3Zqf2XMXLx9tuyvQDNNsEo9xqhRxuSuXflp8Cc9FFufFsMB1GzTor
ACgJ24VukAo5kP6M13icun/oLggY6EczUWcCzxscuLi06Rr73TEIskh6BeBXN3RjOJL6MEiNHNG6
zAhTW7KwPJ5eSo9iev+24g3Xmz4JggJLWSMmRXBqTcjxn2nzaF+hbP4S6+/tLxj0r4+DDARTrWuX
i0tF2nMffsGg97mVr8PWbPe/wAjvRGP6QAjYWNqKWmtz6Q8ghjuQaH4AHs8ZpN3nrSTgv+gR733j
em7fGJhH57oKJhhB+3s6pef2VBymSDqRG10/ZB28l9vKMu21Zsh8LK11yBFZOvmXIXhy/rkt1rh+
7VplogbQw7zWlyqMZB8192AnOwA6pIiAdlnf24f+XJxvf8tgyvq4SAHwpkrWOK60ewVizgy8zrz6
fFu26SxptkybmYPND9vg2P0R4xxT9zvvVUTHDfWb1q7Zcs3aFeU6p8YbtvgnDNuDU3i/WnBj3F6+
Qbw+LyJdC1RNPk5qWsoInCTR2HdRBqLR2+JNrloHjcuCalmu9EGXrj4X98HZP4lz/5Ctd4B+P7Tn
LZ55wy7oBKCtmmr4waq+DFnzMqbWl8ydVBxeoRmbXT1Nru1cv/3G4FiYzs6UefBLIvg2zWilJyvm
Atg3n2yNMxhsTZ8mmbsBCHtXWxPe8DqFFroI5FYEZNppzY4X3xZLm8EIVrzeiDwvwxKDrej2Ppv0
rxkzsCPTokxhBX0WYPgl7uULp1/nLQg809q1u3iZUFxcXPiKYSo+zpYVWUt4J6ZdQCLYWc2GHcrS
Kpzm+mIVjy0FIcwcN+HGVWnSjGa/Khtp42TIFDUZQErC5aVc1VerI3eoFhxuK99wavQxEpld2aeY
01xQkLiwwXkO07/7JGvpqGpcOlAMFu0lHfwYVcBYlRttFKY1a/GyQwVXzYQdXewLBhoDsaELw0nR
p0bSYKwkqMhrvPU/FsVH5OniZqvKalrz9ZtvHACSfgAx7CF7JB9Id16zjWSiac3X772R67Mqq/sa
cldk7q3DXHwKthITJtGaXQbBgCyZJxCI0EPO//Du89JsAbSY1KEZpS08kNHCMC+LZ80vQGX1v4sr
KP7to2ewG6rZJLO4V409by5B/U/OXsLhVIsfefX9tnTTvaTPiCB8HeYph3h6nhChNQcRW3H3nZ7E
qTr3p9tfMWhfnxQpGoqnGyobl3B6KJ3PDhKKo9ynH31QxIMXpK3Cq7DNZezzMbJGvJnbF7/YeGWZ
Fq9ZKB2LTjle1l6AMHN0HS8q++qosl0zIa6tz4RQn5YYkUYaYbX982QN5778fVvrhnOp82eK3Crz
NYU3b/gvv/vkVhsUNia51/+/MdO+dq+ZdB/3v+vFs+U80nQX/AuUoZlp7RG3yEfktJkP2u8htkNw
i/KtGMy0cM1Q89WxKtJDenckYGG/rxFog4z2Q/G1+qoOXrwdhhmebjpQnNWv8L4SKuqzj+H4jaRn
2/7K1z6yxb4knz4TQpQblMvSIGOh6LUOtrKlPC/Z2G/cS6ZniT4VgiJYjoZphGAziXCTPlsRpstP
wcGfj/bJi8vTFtDpv5b6zgNOn6xIHWUN2fU8jWjPjiYRXUuHT+pcHMIjfxSPeX8opwgwy1EbN/HW
69rk+fSpi5D3Xg6YvfpSPKqjdyJ3/MIei7/iXpyac771GYP30AcwpIuxFxl2iPu96U6u4p6gvXkB
JtZtGzfcDvoARgBjzFOw0Vzyco3d4XHA6JpL/9KtBgzT8jVbB9HTalvXHETTpOcyrw+1PX21nZ15
N1uzd8A5yFUSiYthhE9d7DtXDvfdZoLMtHrN4EEPCOASVUL5Sx11y/fKtqJu2DUT7dq2djNbHcr1
fID0oHkAjCvf1b0AuVqkvNYVrdtR1cBEbl+mwI+9YNm4y971gE6oD1pkgV0sIZXNRQq0ofSr+81C
Pv/2UXxX2ZCtxciTVL5nD6jGzPZfUSUILKK82RNAQLZ2B49l1s+DjTebLdoVUPqL3X8JXSHrOwAL
hxu2ZFLO1cbe3GsdPOr/J4EpXkbHpS9VHAx8V5SIn3BV2xvpWSW50zHU4JmcHkQzJ179elvxpnVr
NkpD8JLbkuE+rq0yUm3gXZk8N3bVJFyz0G6mmMgkcDBV92MaRjQx5xvXsUmyZpzUK6tCXW1/Dp9X
9962tm6uq4D/3CfQtGaXgVej1ytVKHEgK+4exbksDvJkI8+y3I1FvJz3qV0z0xF5O6nctr7UJJyB
VrCSKLScl9vC37+dnFBvr2+5AOHFgucyQFqP/qk6ZCd6T870VJ/4Qew7OXqb/bSM6wy4a2iqP3J+
FluvLcPW6g32mWr5UmSIyce6myKVW25seXRPWAvNaGa6gmeEshEnEoW9sxuWD50z7nMzelt9x2rm
LzLHbTc2xyZcD9XiPY/rxsLfD6mwcs1QKxt9aUoix3jdUxZXp8qO3Pshmo70UJ6Iitat03O1zndM
QKffLKoOQ7wpvtSfgjM9rnfDAwkPU6wOVyNARtD7fPucvhvo4idpRiy7zFbZ3CN2U+JCiWUfFFVR
41csCv3x11qzw+0Pvd8Ljy9pVu1iwIHLFm9IANf0UQfUnUPluenRRYXtUNnDBf2dwUc+0T/ZBEKn
Yc43jOR6rt7TpWbn3YKK6QruPoRA+Xm213OwVL/H4Gftb/XrGm5OvYkKNAIrRh4F0m4quBtSiQt/
jjF5vc9R6b1UCFKqoLpGQd6gyrgYLSDhts2uaMUJ9RYqKcHMrgqcANJW1WGpKx7Xw66kP4Rrtt4t
YzqUITZ9Tqsoz8BwfiTZh9snyrCvOq6u04h5DGeEttXyUg+vChNqQ32otppHDD5Q76/nVo5yUYHA
f1aAcAvGSwkSmtsrN50X7U7mjUQcQbFyIZ7kiM5iZPo3zMwkWrPntqR0FXkN0Q3YkCKaPTk83rdq
zYBF4CibeBBdT/mDSK2D481fupBsPIhNK9fMtA0kYGYW+G5MRH3ou+ax8LJLls8bUYVBvN47xZ0Z
PcvrUF+49wB6FTR/hes+xehNU9yehtYCBetF0inq0JM1/CXrzmVrgXNdTdOcdUgvj37tHb2h/jsj
LxH58/zl9q6aLjW9SYpmI/H6FqtfPkzf+3vn0MXBffd7jvnLtXS51TJoMCe9WQrlpWZe0NZ0GQjF
K1HGjdgCp70+UN5x8PoYQJtOdYkqLCy1VX+anp5axU7En362ykW5/aV0yIYnNtyWOsqu7aepcDqr
uvgdUGqBrxSqMHZUfVzUA22H4+0tMTg2fS5gmds1tVLCzrW7nFd7Pbq9E+cLmtWXrX6td/v8nFCH
23V8L19LhSdqOzH7DNiHjzLzPMAxKvEI3tPPLUknjMv0dUyI8+P2zzKdAM3Ag8kXw0xRQUVZI65Y
cMDw6T4L1PutMrsVjuOgaid4c+qX6mHtf3vuFjqMYeF6y9XUMYFUJyxk7Ac3CTC9fAJg1c9dWtHB
d+ues3mEoi+gzq0AS5x6CLwAg75Punb/htQFqFCNfe7CuFnvbXfDEAxHVO+3mks0U5QDrHlFFxqv
kN/7kAr0AW9ckCaNX///5q3t+32oshbLBsNkykHl8/m2OgyXgN5vVdmyq0MCUiABH8qsjz2fI7aV
0TUJ167ece0KF51tOIQ0+D/OvmTJbRzY9osYAQIgQW5JaqDkcpXbszcMd7tNcJ7Hr39H991FNVwQ
bmilCC0AEMhMJHI4J+BFFtrpfqCdCR5Kt+XK9YvLd4af7uzXOW/BWe1/E6kHKhwOnqDcxFOu23dF
RUWBNGmewueZ5unQVd6T43uGOIRm+WqlFXXt3p8Z3a+N21xnG5n7eY5323sZMvvjQ6er1lutPS1a
3PH7tfJIZFXWt7q0r5nvGmReszlqsRVffbnnLduvnvRPVUMubfKghVHLrGjqsB6yiBsM9PNeBfyd
3ZQ00a36Jq2vVGkd6Tozh+/XPnG+dvYGvpgcVXT3d1w3+O3/V4OXdVE5bWPvV9xMn6ps8QME9R5q
j2O+Sr65en7jgl8SYbE58WOaC/+cd41JnXRLV7XVZv2SgBnvabfot2lLPmbGhWsMgYq466dVTbN8
2a9jW33Jm+bjnInP1WqKpepWrigpAAGHIt+x6V1vu0HjcJA9JdIQYNasXS2jKrDBS00JxCWrT+k2
hcSd//G86pHqYuarVVS8XfAc97H2im3XnjRftq16TD3Vyql1rL1+Apnyk035ZzAHXPn24BNZLZja
wWkvPaAKPpXJU5cWQOP48pD+qGVSHprRBVk5yqTKi0xeXNP1rDtFRS8TsS4lzfDAtFLr0JdTkMxd
2Mgtur9sjfeoYiSlORVlXzjopHHSc5kP4dYA7pWhRxkFg2O+nIqpDVxuuDl0H6NoatJQp89uGbi5
d4KJ20Hi5gEgPO9/i2505VqV28ZBtYJgc7+9jAnA/xCBrx+UdkVTJUomlsFHRqUgMfgyyIPurlon
VVSNP2UeHjzbIMJSisgZ0ksrJsOGv131y3wVbHdse97OQOR5mjf6UpZzSJrf8yKD3Jmely4/pM5f
mxvvzlfuP2Z2VPjdnvggQ/QQJ9q956IKUv4Xprt/wBrHQy2kqpBZQUwEYf50o5EL0EW2Oce6s081
NfVM6Ka4ydara1CuVj0nwwZ1W2s3WvtuD6ui+elb7Vc6O60hvaWRVDXXSnZrywYLpaElSilxRgH4
l1fn6/1d0lwqKs5dljpC9sm6XduyrgKy9E5IRvch5jcIlGKPeLb5k11DYIU49yzuReQlBsnRLJyy
/+69vXEfuVa8n/r9/cpPRmwK3ZkqVqcGiwPe+vDml4oDZxoQVQkaKA52Zmid0JymWhbWJY6T8tKp
nmh1csfnyf3b8f+9f5a6oRWzg6gozV0XW7Iv19n/seK5nXiGR7xmbLUSbJ64bN0Sb2Hh5QOoW1dy
WCpvO2SAfjvcX74uIqVWhDVzXtWZizma3/R3erbPKGhbgiK2D9Wzd7QiU6217lvEf0VnGxImE4J5
WvqL7EFCZEAeYgRivloVxleyNEMD8SmHc8niHESH9WOBUrUsLN1dr1tqVPyt/hPLn7sNJCbVz/t7
r9EmFSW4qeymQRcARGfKHbwyi7/RPZ8dHxtcUdXKtYtVzlg4Xz6XWRIU0sS5ojtJRVmryWILAjTI
++VIX+x5HXet/AWgcoOy6rZFcRL41i0eHxCFTQfrJEppR1lVmppsdIMr6rqQ2kG6H7GULjuP9Wkz
JXFvYvxGWFQtABuamlebhU1JYcFkfynJ57F+Kcj7zn6o/Z75auVXXtTF7g45MlPkhbefK/rbzU1O
ty6DrtZ3AWp49JaZ41Y9rzC/SIJaYRq3P1lYRHX4EAwYPuFm/1/d3VtBbbEK3KpCeIeZiHhL5r9q
ICs+JPNqfddmJ2uHPlM4r7eq9k/d+PLYuDdherVsRA3ZCohGtIIP/aGTPJjy3GBf3pRHj6nN/RbQ
JsbOamncFMkebPMsw76Wpnq6N+9VjK6oKocjYKGUZo17mdGrIHn1bi7t+QyM4+Wjtbns8/0NevON
4sFK/XeD8qUe22btnZh2XrS1gFDMf80zMN7yNSyrJMjIr7ToDD6mZsvU+HOelWMiBsArNFVbBUtZ
kChnVWG4EDWfosafG0FBcrZ2TozS+iBBerlG1M+VX3LnW+FVmOk4SxOuleZ41HB0n5UpZ6vHAas4
AFoUEYCefPfnQSTPdd7mcggKga59wwPpTbvtMRXTZpE7rz3b4rHTAp9oSkIL1N67b2IS0x3LbdpX
SgKW+dwpQYoY70X5L+obZMe/3ZeuN1NOWLiifu7oLHtCsPCSApNzvxbzuSv/avyTcI/cFB142wJi
FuXCHJIRJFk+qJ7lu/nYx/WxeBovy3GLxlAePIN06c5AUcjKGxA22Vo79lHNsvH39vpDrgZv8X/8
hj/uIHyBcnGybCAu55UdOx976N55OiUReXF+7Jf9MIZ9mB79T/dP5G2vEVMpCr8lezrXg2XHeTzH
xYfk++1zXm7N1PLCloBXATd4A7qp1Fh2v5EyWVZM1Ub7cY+Kw63nIjneGlabY3o0JRTefod7TA1o
Z6ikb/Yd8wwH+8ii5jQsYXl1TvWhPcnZcP4a66KGtZd8Jk1fsDxuthoNY1+r/RPY0wJR9yGb3cjt
T0tman/TKCRTzoindVOnrpfFBd8ie0MYXXbRY+evBkWWBHRVqd3TeAu3cI+GsPhgHXiwhknQXtqT
iSNWJ9JqcKRNar8bADgAkZ5+e5cBEk1fhn+KmB7/bxKtsTFqTCRNKvicfprHolk+Efs8JfsLq36t
nAfzshzH0cS8oJEANUIiGqCEg6IXXa1jhQBbE/jFcw6Yja76vrZZwL3LbiLLedMnBXqEYpH5OGaV
6JiMSTrEUw2qED4e82kM7PLXKEqDSOsUR4032HPKFsfG1lVWehKjHXjL50IgtdLUgZvioCSAMtm3
Yfunsww3glYuFGO9e83CthF2tHw3R/RQwli7bSAOU7RFVWR9r8PNlNPRGSCVzmgSybSIFnMRAE9/
a2Me1tF6dn9ZbVh8kmdydg2mTuMOqFGKzWrtKblNZC11WNOQIziXs088e6S8BfKgGIRydH3mAwUj
pta7zjvI4R0xkTZq7jU1UrETKnPAjUF9ZlmFdSdpkHozjYD2YOJnervzxWNqpKKSNvBq0+F2vT2x
f/6/MWDv6cev7GSdbtbAj36JyPRU0SiPynBE5sJJtq4sYpJV8Y0GeAdpfQVkspl+a5ZHmsPwScp7
KGklr+Uw0rizXjYfrWfhffuskSQ1agHGJzebqyaLSS2+5MkPAJw+Zc34G2Thj0QCsXLFJ0PqxwaB
6SRjikBvwourmNLT/cW/XbyKsRXldtD5LByAc8fFnF429BTUAngbNGyW+bjs9vuK/0tcxK3r2vBu
1Emv4pXlzJ57pDxlvGT9qeHiCnqrHwtjX+5/kOYiVvvbij4hqectN3L55ky6/Gs17w8eg6LSFugg
2qX205gl4Nm2V2kdWhSYGa55zb6oQQ1kUrOs7ZM0TsYsouNy6IBl1SfFY4tXAxoJ3qOraFYar9nw
XPj1uyb5cH/HdfeDGs4oHAnK5078rys8wpu/ucLNt+bdfkA7XuRHzdf7U2kOVw1pJJOTeMO6pnHX
LMdmtcPM1NWgG/l2Kq8eVODqY3t7ExvgdEfW6ByspDbYB92dTW5zvhqb2SigGdqUxqCQIUATKudB
fhyncWrOVV+W4sPYlsVwQFWAzU/jVLb8lE+y9a9IAPDl3IrKEoZnqe5+VVMt1UaKMh09O97Zb1qV
AbrlD4z+JM6G6ozhYHlAwVt+NwmYB8riSBy0eFWrYSM0hlLNxDgZb9sVqF6xV3fnjVqg9uCfpGWd
dmZqWdZNobzKqrVYUEAOL0y062nw53cWwF1X3h2mYTQ4DhqfUu2BE7UtJrqOZTz6Y2AlAbOufE3D
PHnp2SfpRF7eGfbr7VuRqi1xYLkBEZDVlXGd/djdJUTeGzwc1WGq3i2ZCXPkbcGnam9cPS1zhvaF
MgZT01O6OGsAvCgTdI3mdgFvwn9Fn0xjgS7NITnnUp77nB8WvwhTi576vjuXzcepXUJc/MfV7473
TcTbZpT6N8l4rWwcSW8X8L5xnVYhst+Bk3vgQDBBr+uGV+xEDYyiIms9K7bJvvMsHFjTbHuwloBj
7KNhY6n1/f6H6A5GsRq9Y/eO29I0lmN97Qv77PsmLdF9hHLni8WZt2bHHmV1EU0LQfX1P5w+BBXt
UZXBpwccOLpZyzT29iEkBQCuUWx7f0/eVm+q9s9NfjkLslQp8qyfM8BNIKGbZF4AfMaHwp1UpfBZ
krVvC96lceqh6d6Zwolyw9o12qy2zVEGdobiti2tfxHkxZ7fy/FlTmU4pCZ104iM2jTHbGvq2rlO
Yzv3gpTZAd9/3d943ciKHvvcIjsqxNN4WUVY0SrCG9SwL7qhFYWVBWBS9ymRsQWnKqMuCgxcw9Aa
OVeb5oquLtPEtqyzs+ZHmYqT05chWU0EdLqV3/5/ZWpoATTfYk+zmE9ZyG0ABIjHwu5U7ZIrEofx
vE0h6LOM9gxcIUaIe40OqX1x6SamcqlFEWcuCQoXbdYftv4TN0UrdZui3MCkEa3M/Qy2haNUCjB7
28HxCxMhtO5EFRdcViN4bxPsi2exM26rsOFr5NYPVQl7VG1382oozt7tRdzkMqjqNhjRDPSQBqmt
bjVoNTrb6rM4l/V70CI9DdtsGPptj4SqfW5z2vplnpZ9nDdjvOwkIhsNk22K3I6EDfAi1iz/ONom
2dQIkNr5Bu63Ku9BsHtOXIQi7e1gsa4Oyj0J3aIz1TZpxEhtgfOkTGkhiiZuwVvb2R5CTPnhsZO4
TflKbee5qFOJhtDzZndlsBTL32vhj4az0K2b/XdwB9QyohcQUNkMp4YQlMYtBmumG1p5OFu5XRbN
INMYcGVR14lDYYTk0g2tKC3b3XzmU9nEg1McJS1DX5oq+t6O9VKVCccu/XFt3VsQvsoLNKY1sL/z
0zKXVREVIJFyr93Q8Pmrw8tCfOwaa6hMoGsaY6F2rwGM3+vcDF/V8+nELB7kLrpv69bwltLogavc
iaLrLBCOYniUEebWqZ2rIPOP80MArh5V2/pI4c1+IuEvJN548ivbDRdwORt0QLf22/+vdGCarKEE
C2gT0zV2l3Ph/byRtfkmRmLd8LcTeTV85w9iaVsM71tVUDpnt3238V8JfyiSR9W2OGBQl5uXYuc7
dy2D2S0HlDjxx/xutROukEXmypvlyZkVSvkMV9bgXOp2RVXgNJdzVcsmBvnheaHiZWtJwMQarItn
mEIn8ooie0jcgh+kaeNmbS+7nQdDa0W57zxmgtTSg35BY1Te4AtW0GX5iXURk3goLEjVQgO5iDql
t5VXsx+X43xo5XJyVhPppGbv1UqDgvFpbgRW3jTlJ+Z/GFM7WpwqcoFL8tC18kd9AZ8H9IS3SFn0
Tho6qbsEeZ8bBtecq1pOkI3WiHBg18ZTysO8PzjOFHDn1/2V6wZXtLXKERxpaF/G4IOcWTTUey4i
Nvp1d23KAr7E/Wk0l4xaWZCkbOq9LUviEoHNQqzHalwN26MJsVG1nmCVtEqTRCaxN+Sndb4kuRUI
Ik/b0gbN3h+S9FoMV2SXorEro8e+h/7XyI2Wt/nbULQxTfqrcK335f7z/si6A1G02GYV0GfqPIlx
DSeh5xZZ0FqMhP5uqvLQzaD40ROetbOfYe1b+XHyvxT2GpTyn/ur15yzWkNAR0+u1CnbOFvXAXg/
9rn1rU+PjX3zMl5dLHXjVwkB0XQ81nj7L0321RlNiF+6dSv3eZGsnlVmcA+o/bS0H4Qw3FZv7rWw
1ZQm6WfLy5Z9uawooVmBxQ53HQ3QzCT7tzP7oxIF4yvSAj+k6gaGMkiCYjOZPI/puyL5LTiY3Hs/
6tIXZ/qedNQwne5rFMnhJN9bPKrnS+VPUUd/SIL452x6yrx5BsL+I7W59lz2NvaKomSUudinrjCY
nzcdUQytik6VzFPbpf0lbbLIbxAf8cKZlUECwnIyfnRJawgQa3ZITWbyHQS4S0dnMI4hiZ054LBu
QbSbNQ+51PgSxXkrvBSMYmyZLy6CMW1lwZDKX8C1ebLZdBUZ+dKMpoIg3XncvvGVvhUtmf18zXAe
fJrAcph9Hdfm5b4uvxkQw2fc5nw19u6zhPQemS9IfLy43X5FuPNk82oJ/oc/djF1Fb559WMe9t95
aG2zreLlctmH7polXlBwlNL4/gUab5At3ZErV0EBRpSer7h37Lk9OACwAcLpc92bqMx0X6BoeL1W
VcnYsFxcmz7VZAh6fzij6e1QDqbIh+4LFLUmaAnx96lbLs7On2axo6zATwNuRIPUCJKa3Uzaeixz
BCcvBGC4DJhMttW9c5Cd8aL70vR2SaGw1QQnCqCrYWZ+d8mSNLwFWIvnIrvO/AtPbohZzWEqfqA3
M4BAH+hiQkjRfZdyadDe4tyfqRujmLhrwnoeSj+SU4l82v3v0py9mvJ0+WqPZTkt4BvPLg3KmIRr
XxrCQPHrGaRXN4Wi5NnuLcRdIF4MF1S3z0HZOn8nzucqrQyqrpEuNQNa5rK1R79ZLsBzlkAQSH90
7rRHTTb8uL9LugkUHU+Im3f7sC4X2xXfPKc5Mhemfd3n4/3xNZeHmrpMs2HaVjRVX4Aodljpl3J5
vyNM3bbu6RZW9h6C1IYQK5qeirTam3FeLmPrH53OOuZF/9GfeUC4CZdVJ7GKpqdljTRBAnM4dda/
TjZ/XdrxkRoDQdSE5V6W7UD9cbmIAYIqS1dE87SaHlhvhjkxunKB+1bNaCW87mJZfVi3RTjxT2RG
lNOFsfLg2GeB07aG8q23dYKoicu5c8o5mfApRVa+70Xx3G/ZMxv5R5qZ2kDePgiiZioXOk8z2syW
S2fbVmQh3XclM90N9lA3uqLUVtE4g5X2y6W3rfmd0+T8XZ9Ppvow3fbcZn11dxOGYkcHRSqXFAVz
G2A9AeP2t8sS1CCaKmp1UygqvSd9NnEKVVit/rnzxcHpp6PjpZ94aSLoedtqkD8ylRJlnEOKKbKu
PRYLeS7LX/1iHe7bDN0HKLo8+glzCgtX6ux0WeQ23XpcZGV/Xlbk8hGz+nl/Gt1BK/rsWN2apj2O
AsBlnxdS9ZHAwRuuhrd9NKImLb1lrFJ3gD/eke3qiR915/aBN8i/yoKuYGRfHsKgFURNXU40R1x4
3WDAvVaewSkHhmpTW6Fmh1TMz31GwjIjy3LZNpuFLoqpTz6dTHldjRCpoJ8IVyc7STH6TItTx7uA
iv00daaN0Q1/+/+Vpm1DS8feTeaLk7T9Gjs9mrhYLsvpNKFS9vdDMqQSiCbt6tstaEkvlYtmhpKs
L6JeDWrwdg2IIGoGYCNsBrMZqC+HjgX9mB+ypjiWKLe1GT83jozBWx2iG+eCeMpD/gZR4UyhBWMu
3ATcP2lyKGb6zt/SQ+Oaouc6gVJMU2vXbV4WsBu30ltXeOfa96OHTkLNzu6bzylKk5dL6chwdPwn
5L8Mt7NOlxV71GRkA0wUwSHXL5Q1QVl8qlD73Pgxf6h3D1qs2KKuhD8hbYqnlsiD1JERNybbNXqg
pmZ5OnsNa2GJWOW8BzfImeLXEvP5oX1X07MZkI/20SHrpZnGz8uwTgGj69/3x9Y4Lmp+tne6rViG
bb3IfQxn91dV/oN0W2hPPBKuF2zLEIA80iBAmlNWs7Od52x1dpvMrvNoQmdAMZCg67vjLl6adTDk
vnSfpFilpWrLrlyX9QKs6XcW6YNsbQIHTYiidQPWjJ8761NTSMNsGn1TAUv9bGmA5FgvFw/lV+/b
cfJiV7quIfOgNVCKOjcJXddphIFKBxqmO/pq2i8LPTJRB6lMX3zhBZacQmc0dYrqvkcJF3RT3RWO
i++xBNqefPtUku50X9Y0avJH1hC0Be6O5MalH0XU7uIMHORjm5vU5O130B8sylPt2DVv8JDruzRs
vezYjU3Mhj2mtLlUy/aO20bINo0kq/lVJP0dVvq4lKb6Bf59Yf3bkp+O9ZLPg8G70W3WzXN7dbd2
EtyhdIe5Ktw+dv1vvdNcq81wp75daiuIigvq1gN3p7TaLj3LA7QKhmtBTiKrQjyzA7vqgpS4AQWM
0QKsaDbSUDok7vPi+Jgk3ITv1cf5JXfSjPqwOjOpj7afpyGRU3W01tHgeeqEQdEbZLvSqvLa9TKv
71k5By4IUpBiD22kKqzy7KXFY/qvwobWHBioS1tuF8ZH9L+V9hovxVoaNkqjjSpiaFezLtk8UJCl
VXtc3ORqc2YQMN3Qyn1YrczyW5qtl3wiF3tzXsCSZ7iwNJuv5ku3dU94vmPVhQWaw+yvYT1v3Y9t
cM7C/rawyfAFumlu/7+SIrkBPKdPW/vCk3et889Gp2BzkgAN/4I8ryYiK811ouZOG6dr/GKDqgxJ
F+DhF3XlGJCRBJX7d914x9H6NzHdxpozUVOpq0tJkeQA027rqgbSkPXbd2aDi6UxKCp4qNVImrld
vl7ETE+JZCeAq4ZbYkKav9mlPzM9RM2gZojLJbdn0kVYy7lMyWkgmwx6WgeTawIC1h2FqtTuwtKR
4ijaFDSRjhMuaXYcAMe3SzdAF1LQelfamWqadBum3ITrvsLfYlCQasuuAN+JGMuea/+hojtB1CZt
wKtNTjN466X2qvLAR3sLEab9et/A6nZKUW4082czTaGBsvnU5UWUkeeUox3bzgIJWuSx+V1YDzUH
CaLmVL2tYSvQf/fLOMhDjTKgpR6idjGlsjXHoLZji46QZOwa7FPKPrA2iaetP+xlYrCwuuFvN/wr
I2J5zcpJ1eyXfhAR7ZJAesn7cVoO9w9Co9F/YIw6dWfxFPcQaeWLb7OTAObR/aF1K7/9/2rlQPSY
auCu4qVnNag5nY8dd1/G6tGNuX3Rq+EXJMY318G+J9bwUhYsEkl38hcTmqFu9Youj4mdZnMJQp98
tSOUcIdpU1+93YROrjFHKmczn6exBjT1irjK/pPJMuJOF5GuKQNEiaL7B6A7W+XRuniDPUIoEWjM
Ez9CLoQfs7Z7MHbDFRX20pS0o/DsS8fqKMunS+qeE8ektJr9URFH17Xc5OZwCE8/BjVeeQT92qKI
PPH9/uZozlfFHN3zsSGThwlE/iO1fg/tp2R+qABXEBV0lIp2ZhUgpS+1PV6XvHifADbrsWXf9uuV
1PsZOqMZOtsuVpudNnv9JBNUnRamcJ/m3aBCjy45aMQngeFn8bfrRGz5ksj3Of/uPdYlgr1R1Lby
E94CXRMBRcsJ8oxFU/pQHouo+KMoG9jd2cF9aGXNUfRrALD8Kx6ip8d2XrlufcsqR2Atrhc+8Ihm
29nK5UsitseSJipJc1lZzK1ruD8FKsMHbs8B9bsXP+sOZWs9VAqHzVd01gJCq9VUHe6qrr4CO4ie
y27qAmchJvnU2BwVb6Pd61QkDmLRAytBwI0XNJLGpanhTuNRqygbbklwqdxcHuHMBzkugSNPoNUL
OPs1TgLUBAbLqVEDFWTDXYqUey0OY+otfMmnnZ0JItNMrkFt4hTX7ZSiyeuMbtytgEM6t/TnlPjz
EfwvJvpc3eDK3bunztLP67BeRhRZB1ULuhdXUIOoakyniqORe2VGksTD0x+OTygnZL29gf1gEu/0
+7qmW75y+VIixgrQoGDTy/rrCI8HzBC9KbekG1xRZI4C5cwhtX2ZE4r+DuCaxbtVP9TEIIhaUeY4
ncNXhmx33VvPpMmfttbUDK3bd0V7e0+ADseH9K8usERcefTbMqzRO/XQpqv1Y4lVQiYZhB6HCwtE
j3W9He8PrQsTqgVkFk1aunTpenG37Qz6sJ8drq5i8N51kl0R7DnYvow8u4ncYv56f07NMaulZKy2
NhDt4a1K9jQaRXrAO9mwU5qDUIvI7MmmrpihuitW7mXZUW7+GSQp8WMrV5RX1J4z0hIHIfl4WLvm
1Fumtmjdptz+f+U+DD0R1eLCaR4rMQf+mvZXNsyZYeG6fVHUdt+JszKAYKECY/ydt/uxZPSJFiaQ
Jd3iFcXtCtqRnGP4cnaHoCX8I6tR3nt/03VrV5zlBp3PWDUc8nTJ/ma9B7KYJPAzYsr668ZXlFfM
HG1mULFL0y3H3p1CN7MOTdkfHlq+WiNWTbKvxwIBXzcfo9xC9H2S0QROkPvDa7ZeLRDLUTvcTjff
Krec70gogOoQxCaGtesGv93Cr4TSStJ27HoJrwSVFmFSzUXMrU0a/DbNS0ItAuvTIre8ETsziyIo
upe1O4ELEgFlQ9xKN/7twF+tno5ODpgsm1xq1P/LGcj6RflSZ0U49iYoLo3sqCVgtXDcsnWR2PTd
BPS+SbB2fbQJ00Ndt/+K2k4urdcsJYiyjuRSiOFTNpswM3Sbo6gsiiuEWKqbvUGumqTP8+x/9arm
6A/UUCGuW7yit7ntsSoV0CsAwOyAmyX1B46HtUHu326OcH21lxI1WSSrwbh16a09XMQWddm/1PpF
ygqFpGCHbuBd7V8a/7usTZEHjfOpgmSsM+kQbMNp8+rfqnrhI8jRPlDvPM3/PqDM7h900aD9pTu/
ZZqr8VeCtOoKiM37I78pqBhZiXj7JPdGMs8EZTvl0b81InESJpkpwf+mNGF4xVAAkcjG3TtA1fge
pUgryiFF22UZJmAovf8Fuilu/7/S5go+eMs67A1KhoMBDPLOHoj+n6Y0dQC/Ka/4BsVcwOtntNnh
2nZgYfRW9++1HT7fX7tu6Nv/r9c+2WQbU4dcBm94vwDH/JDLzAR2pTtaxUik5TR6PYORGDvypQNh
Qp1Oz57vGhRNN7xqKIjIOqQBYX9o9ktk+SEXHup1LVMHg258xUyswkOuuFzJJWfihGbyg+8tB2uu
jve3Xje8cru3AvSLtU0JeOAKechSQQMUw40hdXYTILhmCrWcLPMWp03QIn0py/pULBzB8u5D1aXn
h75ALSLzWNlz1K+TiyXnY1OwU7LSEy9M7IW61SuqW5cNp4MF300W4mhb3ofB/dWWg+ES0I2uaG1h
V1mfz3he2ITdnM/3hVwi6TeGKgeNUVCxMHzZkazf8KZzMnIYPD/YSn6t++GwJQ/1ELh/kEijk7XY
Nh92hyKD581t6BJ6Zqt4TD5VTIxG2InXcYSCfZGeuawObHXjkpnCDbr9V7Q3Z9M2UQurL/sVlnP6
vqbTkfLcEHB4M+yDzVGUd5Brm1eSbpds2gE0+ZsNfVCOiCxZ8wnRsWAvHnKFMJOix/7o0xEweLec
hZRhudgyGNbu830VezPpBV/i9v8r+7ynliBJaW8XikztkH7rR7C1FH97cgB9s0BFaBpa6WgwqJo9
U4uybOBJJf7ItkvepGHGvzMviVaKrCoQVmUblNV0uP9VmrNXK7SsXsqdEZde9lVEVWUFOSAWwEn9
4PCKaieZRPyQO7f6penn2HRf2OoDM4ChzPX++jW3plogVfVoK6S5hVKZKcveZZNkX/ulqQ2sSbrd
Ua7NOt2tahN4OG02GvLs/Ue9J1G2C9Mx61avaJ4/lVYiOd5OxHFl0HVOF7Q90iWP7Y2qeLQpwINg
08uS2UCMap9t3j/S6QdlUDRtWQSYJGXKLvm8Hmt7v+T1HhbzQ0iZrq/WcrnDANBv6dFLXy7eAcyk
1xV0QIh4JA/lfTGD4usWYgSyk4NC1h5BoK7Mg3G3D2I1wQVoBEet4Np81LznHnqXMhu0AX15RKdR
JAoTnY7mSlP5nW1vdIsEvAoXfxxQdp0hiZRsv3rKoyTdDZeObo7bp72yd8D4SOYhIfTi8jzMPTTM
7F/oKqNybz7dl0/dDIrHm1BqLX4rIUTVEjvSCSurvs40OS6lKeiqm0JRYCmdpa02CNJKun/IUv61
rCToV/bVFfm3+1+hO2pFh+uOkyVZOL2wJD0vjvxVeP1fVfoQASoEVVHiXezS42LHMSwNKKmr49g4
V2o1h8dWryiy7eHVsVY+zmDNvzFv/tx6hIVD9hDgnuurxVo5yDN4ZeGMh6b8qx2/Vpu82nI0vFg1
9lPFtlh8F5jgDMc7LYxeZj7QiK37Q8WqWLvi9Ta7SFJe42Tl6H8eB76ErTU8lGXG4DeJfaVeJXiF
m7zGxdv63o+aFHkw1/7Phw5VLcYacCvugEtiF4vLL/nAPjeyPTsTOT02vKK3UliCcfT4XDzwluQ2
vfJsQb27qcJad6iKznLsuo3qcGQbRsRv/Vl8KdzO1Hqm0VZH0daKEV5Iz4LEWN4pzbKITeVfk/dQ
fwR31HClWIEuhHbJ4VbR1T2tSVX/u9uJCbn9zcVj9Nv/r2SmcFa5p6IHnEfhhyXc0MV/Tqbj/VN9
c9sxuHKqeL3g0iIYPF++OqDYKAyJ/Zu2/FG6h3GV45z5bLsd4LuubF8W+/v/4+xautzEmegv4hxA
4qEtGNu0+5F0J5lkNpyZTAKIh0C8+fXf9az607Ssc7zwxgtJlKpKpVLVvWPJ5jpFR2kWJHu27fIM
fWLVeeBBZ3Jquk9RNrnePQ88bcNw2fqYgPNoMCSLdeMqvhj+Be9gJcaV4WltU2q6gOnGVZzw6O+0
Xl2Ifiy8R9mQx7a8q2YADdnKraVue480oh8ulfO5rZt47uRhvE8fqZowlFWR7fIq570+ArSZAwas
MGjjhwc31q34XkkW7nSrkBcJmkDH/csPwSexHobCcCn9ODWMCRT/OxflEIwiqM/z0B+6HjEyj8fu
rVnfUFgUZZYfVRs5kBlYed23eyyMqsnDBkXjkheYMhTeZzyqDtHmlKYeYZ3AFPMVVIJEpAzr85J9
qraDAIaBt3zNlp/3rV2x4mbuh7kfMbxnyb9cpH48sRiOE+1WKOa6FS0SY41Xn3nlpjxo45m6kUXP
a/hDgh2rtljS20WcZ18Zuef+gt1XLDlwPKRyS2xFOf/srD7ZtrfJNxFif+ymqQqlu0tbiKzH4Gjf
AD5qa/+gJgCUjz0FVdOIjTcChLti9ZmQ7oS02UNvhMP+2E9TNYW4bZlYKh9Di+xTMD0QlCQHzaWs
/qLirjQupWo7KhUbRw7ounr2EvgPTvW2TJ/u0k+1FzXPCILXDEP3e9Syg5FwUSdw5cjt5VQXfYBx
Q+odw607rbkJdUmjJmqrZtHm3UQ9DI33upmcm+yhtc73SUOxVraxtQNeVH12yXbwliwa1zK+b2jF
WGuvGtfexappjh4enh+K4vd9Iys2iSbHyaJX3QbN7SPq3J7W+a6KJCiecsCCWwWgG2vRgLb1N06s
U92Ynvs0m6hmBamPbtUC7Ifn2f3m5+fczaOt+nyXQNQkYOv6axsKPlzKoseDZYPOVU7uIm6lVE38
TcTPxb5BRboS7+nDymRcDdJ0ul614b9BH1V7MUtg8BJS18MF7M2JH4tT/nX5McfLwT1sZ7Rn3icg
1Tj70pfML5uzVwEK3XEBeGeKmz7M9kI8ynEauvkshOTNGewUD00yn1GYenLPXnp75R8zh2B8xULF
kjldk1/H32L6gMAmmk7NKT/RN/snO7kHdJ4YfIFOQxWD3Se7pD1thktRB//ghfE0usunfb4r04UP
Uay2H2wb+JLYg5r844hzz/5qPcP2akIaNclo1+DnKYtuuHQA+lqSsf9b/FjZ6+0d0Bx3aoqRVlMG
CF5cDSpmfeu6CfzoVtRY8mFancdlNCEMac4PNc/IkYv22wDxtw2KN1yFDgB8N3hijXjUHKNt28B3
mDA0QoJTibZqrwbFiucgV/rjPhldZ3533yzyaQu6CvcS6eChG135VRGN7iV3ryWjpkaoj+GrKFW7
RecpRJoa8eWlkhFAUBN+ZAn9Apa/hCTV0UQMrosyVehcIBy6gT/jY9wuzk7TKU/8w1THa1InKAE0
xLK67VbMOu/Qf15SmHVYZIewXs+BWxqeMXVDK3ZsZRzP1FPbnBv/4mavLTFcanVqpBjwXCO/CCQP
ebH2ImZhVDtBZLFn1DjcViLdupWz113n0pVu05wdcLQRCH+3Z4MFaIZWk4uOU7VLWQpIOzgs5QmP
o7eXrPENalpR8GpZGfqVz95cvSx4Z+3776GbDAs9Btav23Po1n6d+51tEXCdeV3Iq3MD8LSJVMiK
mlrVdUMrZutuXrCvtKrOFMDcO1AKApOzDz8+1tXEor2UzHLrtT4X29uyd0BYqE9F8KMZ03IMk83L
k9vC0c1z/bJ3wqmF46MYlToXQC39qoY+sco+8on1tILGYrECkKv8dXsmnawUg/XaES05FnEuVu18
GTPOD7wMTPVnusEVkyUzdwc6Mn7uCYmZC0YwfhcwBKVqf+fS7HzeB4ufNyljuVbHjZoazzQO4T+k
u3NAxjrwq/OyregL4+P2WYR9FwHeZE7kOoj7fKXa2Ql2bYCxMY+fO9SsgL3q0XVNlxSNAf+nq9Ob
uSUWn5+nvnkB3TIwfsv1z57EFs+jICt/3lYejZqqNLtkDsYw27l7Yf4I+xVH134hFbAAaPXFA8cI
vPXh9kwaTVIbPTMmdrJSVsCJLl+WDpWMLtrgo9uD6z5DCaM76RdrgOfcM+/DV1Sa8LgdqtjvwTLn
T6A97xrn1Qqa8+3ZdJ9y/f+dbUsO8pEszECKtcGD+H0wn6qdEoOgNMpLFXvu5pm2vpWX53H1H0Ig
JGcL/wOZy0Q4myF2132AYtXuyqXVAR3gDPo/kKB57cM6NaVh/bowhSrHsaRVma2rX5yReKiieW0+
gW5xiQSxolAO3xjvGdDVKSrow/ZgV+73kQaGHIrmzqP2hFpkbfO5tvNz2Y9RtiRFt1xGdvG7J7rn
KL6WkROaUkEaIaodosTLJKhytvxcuCJ7BZpa+EfRW6OhokyjBWp7KJ0l4FUZxRbhkgUqnj0pM2eL
mprHtZFiWfcJygnOmgZdKnwtzmMm9oTuIU1zvMcbFEFzbSPKIY70N5lQzlSCP05+6mv/sLfTl+7e
a5vaKjqVCx8tdI2fC0Fft71+cfP14la+IajUrf4qs3dGDnJTPxCBKM6DrJ+RYHWiNUQVwdrbBp+l
m0Cx87y18raqIR7XKV+mfUv2xrts97UqUkoUG/f7rhxlyAvkh/fIBbP0jmfOtd3AaX0C71W0T6ZH
Zt2HKPYesJygeJ+XZ8dvnvKpO64cxAweMXX16LRUCb87EYS5ja7LMx5qQzDAgx6A8TuTSGq/aGVZ
kz1xu4Sd2anf5T/r0v9y1zGhNosC/K2whBM4F98BFWfvTWtcS/7t9uAaoasdonu+ZjsypMMlzPuI
bu3nihYnWlrH28NrZK6Sr/MRJSf7MA4XL89iq5++WYR/vj20xrOpZOt9wyn6pwrnMts5j1jY/BoW
HNF+6MeWlRkiM01AoLaIsnz0x8rFJHhRehlJcwbp1dEqrbjy9rOzo4qzLQ2eWnf7dxVDpns7Z1XT
IAC329993X0O1/NcgEJhIUmfjU9tJs8AQfsjI8tpCsV3hovYbVHqcnAqPcFcll6TLbNzAUNS2uLF
b5uBJB8UkVc/7fbXkIvIEcX3usqPMnxstzFuaBlZ/p1aolj+uHeztSB5fJmHXKD7WeBqk5WmWlid
iit2v+9u61VUOMgO5b8CEQI/ExCjXffrtvA0eqi2mxYBcbaadM6lDKrfqyejIsh3YOH2h9I3AZtr
4hG17XRCVMqZXeMWSL05bkonBqrECZRrb1ueR+7Wp2NdPtPZFAdrRKb2nFZ0y6ueAPRhtr6KMkhC
/rVshSHs1VxJ1K5TsdCxH+twuMzsBSgNUY+rZrV8W6rfHv/79p5o3M5/6Nip7bZsDYaL35zW6knI
+9zBv/bz7jDPqI1izKuJjouXHbbQf5JeyyO/2atocKmVkNbPHq16MKQddd+huATmDCh2R/fsRW7r
G6icKDDNbSu+LSTdPign+wRW4bBo3RGcCwzgdI0fhaX/HHRllK8AVNjuPNf/je/fCc3ncyDnnoyX
wHmV/Ls9XRbUvN/+Bp2AFNsOHRJssoOAgHI42RfXpKMaA1DbUH1XrqXfwqi3xhGJY6/dgSMdnkJz
TW3quimuR847sYityvtJeOOl9pKZvNjrZS8M1xfNzqpk7A1I3utrvuXSlH+QZsa5/rB6D940gd7t
vtNXLe/Cse43nXvdVHSjzpYVWTOPVveHt27JXVurlngRCVwzDqCACxuSZf0uTJBdGpVRq7vkJkLH
7SD3ohDROAYRMWJJ6oZWzHX254pWHENP7gMObOka7hC6cRVLtWi7tnZ+1fIpTNypSMAQYPBouqGV
o3fPUJNWeVjyvrln5m2vzLXv3EDFNh3RFQIhKw6R5Y+WfZpNRF8fL5mohVx52PcF3TFuzp75+Mst
TU+112/+71MtUYu4JrsOWFO2ziVb2dmv5HdQ0J3mrU37CiyA2fAp65aEWdmz3xRD1IS94UDUfdDV
jN95graduqAH4PNlLjtAwfjCiYBC/OW2GX3sC4ha3ZWz7lrhH46XkaDRyH/aypNY/lhGPCK2Bies
m+Lq4d6t3wNg0ewwF89W3Sdg08U5ea7yE5pPomX+5/ZX6ER0/f/dFGzfCO9dfMVs/wwAzOwZb526
kRWbDWfutZWFxfuB/OG4TRwuxCSYj0NDonILgPKUjGUbjBfqekevlS9blxXR7vdRiboLg/R1kygW
zKktAHuEDxjnS5dFFinjip366fd9kles2G+Lxc83Nl56Vs6ArR1HEN0HBs3/+AwkahHXNHWd7EMI
qAd0NJP0IPPvHJSht5f+cdRM1Dqu1Qn3yrUm59KP4zcnIIccLdfL0h9yZz967p/cGg++Yyo71FiB
WtJV7OVCJ3twwDBof2Z2cZip/TwP8i0koEsou9Ptj9KJ7KoG7yxBinKfigqWsNKfnL4w+bedGY4Z
zQ2UqP2hHuNuDX405wKsyUS4AkgHZURYfQDACgpBg++rXI/IEUU1Z6eV7OdxMXFzasxQLQGTdK5R
3Qgtxu2AHu3dYSdGprfbMtMNrth41bmSyg6DO6MDvnPi/XDLzhTH6fZdOZw9PBFV/S6s09xmp2H6
swUitpWxZP0zDEzF9Lo5FBuXaK0JrBVztBV6pvNoAG8d8cjRH61DDRbr22LS7r9i65mgBd/oPl04
QWEATQBllPK/fScSqZPYZ5Tp3p7oGuJ+cNCqpWJNRbIdF/LpgqKlv+vgT2nbj90EeO/GiveFpRvS
/Ldn0uy8WjhWzCTne4OZ6rn9TbPhd8YMVzONHf6nasxdQF+Kip9Lg2oZDm4XxuKcGnZC49PVorFZ
DMSz5m267Cw/j2E+J25Xfs/mPmpkbnDsug+4/v/OkXBvcpvChmhcesy9t6z77O3fb0tdN/R1N94N
nU858vWFO11AdOAB99Kpkt3UpqvbUcWWSePIARgyeGUkY4y6tMQ2MlbrhlYsGXe7mQowGl0s5h+R
KD5Vgylm1UlEMeAQL4h408V1qZnLc1Gjk7MJj7KTBs+tOenU+rCwdvwN+VDcxvrvdvZcNF988ZVP
f7nbpW0u4fp6e181AlIrxfoZXElNveLq1AVWd6nddvFTB9m15XDfBFeH8U5xxF4UfXHd3LHurl6u
/daS4Mt9Y19967uxdzJsW3CVEeqHQOTgBUsEGHDDBmj2V21D7YrczvsGCxdzeQEXUMTo/ohGiuT2
2nXDX/9/t3ZvWUSHWmPkCrohBuDouVqXaJP3veMStSDM87O+zK5dN1nQReWA/tzlLsgnCsa9/1/5
IgevK4Yd5ipxpvT1KbNmUMaOBkepE4xisjvZyOKs0MitK89lkT2H3EvX3ERPqhteMVuvW+tqzfF8
YQ/hj3VFjXc3cBnJauX3hXMqmzrLmTWixArJ0BaJ3Q2P3f+6NRPxksZi1bqwmpY822x04XlMnkDI
80bAIm44W69G+cEprtaGWZxacuZcXobeP3TeEPENP9YkLXgs6q2JbEA13KX/av9pK8GhwRfkczOS
HWci483l52XNkvuGV2JqcEeFnUvFeCH+mEyDfVzd9tyFruEeotsExXpZiCoJ6sG8etDZz333ZDNi
WLkmMPSuU75zDHJBwYglUBg8ssi26aEpB0CijKcNCSJqwiDQTaLYsN/1dlhJMESWw+vSfmLZFEk7
PzpbGO256fqkKfcgaj8qW5EoXngNnNSlilG198Q9N5rtv0lAAcv9Ci/yZG07UHi/laMpENXEWWrt
mEC5ipzaHO6DhpcZNIzg7E271X/uhaleSeNC1BqyEHS0g1isa35hSua8S0YyJE43Hm+rrka31NIx
W5BstDw6XHIbKPKR6xV1HhMgjhtwP3TjKydyGYIlwxbIwi6TI6KClAUY1w1ja0SjFo2BA1EEO6/H
C5vz2CvZD9B7RaGX/bwtGs3mqpVi25LTbS8xvCUZekbCqBXFQ1HTmOQmPFhN3EUVy0aKuqKLg5gC
mhS1IH2Y2RfOWTT2U5zPLEK9e4TXddML8dXgPvC4VLF2S4D02wLmyiWv3ioPNUjTi9OFB7Tmn4rF
vRTNoQsfrXFLvI4lXRg+b+zOHKVaTVZ54bS33BdPXWtfppABKjYwnCM6NVDPcBzgfLNz4OfS+uis
0zHwfVRc7sltNdBpsHKGT3wdLNDUuhdeISxbtoj1hv3QKZhyXRbDklUWr8nF26fHMLQBhVo+WgWN
WWlCc9UsXi0OqyfRC9SGEfS5L89sGR4yoMndJRe1Mszz5sDvRUku5dj/HtCDF8+LEYVWt24l2A5H
dLCNQ0UucuBPcnKOQ2si7NJlKdR6sMqxs97JN/HEzqijz05NIk7+YSzQwODFpbFNQqOWal2YVYVB
Y80rNJ7+rOvvC+WRzPI7ha9YcjDZDfW2croIOX71iuZJ5o4h2tBopUofgJN/L7p5xJtxY730hTw6
3fAcDN8GERosSicZxWDtGsXuLRshmf6pycqo/9H7n28rpW7xirHaixcuQTcgIewFItrdLbKq4AkA
PGfcJOLbc+h0UzHbbNz3bRXFdJEShSwDB+iaXaz3xfNqHRhQ013UDs/iKeDiAQ/I8bSSl7q/87hX
a8HGAmXiQNUTT7N4Cewvsyn1pwnx1DIwl0NhRAd93GrnXNLLPlcHv+CxpD88o9JrNlctBgv41o50
g2ZaaCZxeRCHLVAN9uGZWaYWG82dRC0KswUTXO45Mk8uIMd9GQuQGHndt6A8h+O31vt0W4U0FqCW
hbltVTkOhW/oxTewrdjkZ+gYjEujnWoVWEudfS6zXDwVKAjokmU2KKYuvlZrvAhiodkjVvvkRVsM
Br1ov3TnAA2W3ckUJPxb8/RBgKKSBtgDXP4GEoIn97Qf3aRMrGQ4glrh6L3SCCztR/lUx2iNTLrT
nXc3V7HmfQ4KDiJF8VTjAt1RgEJ28Wgi2NPss1rb5Y29VwSOA3Nb3vZORqv9tOU/buvQhyYXump4
mi+N5+9B06VWHoRxH1RHNmXR0g8yDqb+HA53QdJiouvHvbsjjps3euXSduleTodM1ocWhSAFWLBv
f8e/RVX/2XSMr5xlZeksFrH3KQ3RDQna1K1CJ1STOmVxWHj+2mbdJ2+XMW1kMqFhygtrUPyVR98p
wR5aGMzmw53CIq4h87uPrOZ6A6Ai69N9GdoIqfl4Qwke+IfvoonCBMqhVzpNTTZq9WnekWOZ9Yep
KB+6xoTX/KHZY3jl4JP5ILkN9NF06POo7OhDMd2FTYOhFQtZZQXiXFLI1O5EvNXDA0FBaVj790le
DVFXIAEBHgySb9ry3Jc1Uj/s3Ex33Z9DVw1TrcnrXH8uZWrRLapbjooscliKu55TMfzVOt/pjV3L
nTttLlMErIeg605FXZymkh4NxvHhlQ3jX8/Cd+NnHt/moMG+tpvz7LJHFwTCJPjM6CXPXmyvjAu/
jYbqObAffOvBmkw4Dxp7UKPXZptpmIF5KeU1/C4rEsSySd7uB8N3XfXyA6NX6a92WVDpeF6WirY7
Opw91KxKQJgU+fmJdWOUN4/uPETtal8zXgZXozESNbTlAxNuRWiW9nMdlYt/L+I79kkxbz6SwJ39
VqZr7aXdnj+2cjnirclw+uq2QzFvgvKe3HIxfLeLw5jRwx7WhylrDDaoE4xi4nYHSPNhqUFg3KHM
qmKb93kG35/hnqtZvBrTkqaYM573cCDh/CD98oBy8ZNLTbLRLF6Nabd8L3rHy+e0lh7ghH+NwpTe
0y1cMW4xh3ZoSUh9L9ZzQ9toqUU6ZdKgjrrhVduuBzE7AxxrxcaXgK2HbMzfWFMYhv/4ohu6ajBL
8j4DCxl2FdURr/60xNZenUpAdzZ5ex4AaOiF30uRHywACY8VeqJc7z51VePbqs44layRaYbDzgEM
74LGVH++6/aLD7s6y3dO0epz5kzooktRvdtGo0+tAxn6uxrqMLpiyo1TcXcWxZxWU5/YQB7gQWF4
5tOpqmLGzuAKkU8SO776yLWzr4TPBhyuD28uWLViwv4+OTvem6fUFc9W/YLOyrgFI1xethGhbxRw
17c994eXsNBVQ1rLG3fq4uU5DWR2sggQVth09EYYNS0+355CIyW1WwEVJDQPOgSErPtc8C9dfZ9W
ql0Jni38vEauLQ3oazH/qljaiftcnNqTsFPu2f2+yBTvZF/qcX0cFu9srSZaBZ1Erh7kncLX8zD0
AYHelMQ+WY0b2cFdT2PYz+uU74Z289F2rSacUkHwMBOH1mgBdJ/seX/kaF83VWNrfN2/BPfvplnD
rq8zdAKmy5a9DjU5+TwE3Vx/uE9lFJsFuhNgs7kYU2dtfmUB+hHyYP9y39iK0fKMDEhzFlbaLGER
jjHfS97UMRs4z+6bwlamEHMw5/5YQONbN7Gm5bxyYTgFrvv4QaClsugIS1goiQC3n8P2mLb2gUF9
bgvmw9eL0FELqfHGtS22H4zpXHwtqYhmKSM+/RqBNOiGVVTkb91g3/UZjlpbbVfrxrKiHNMNlU1R
7+XieS5nU/nFv2r4Xyk5Kkgm0AAl7NfOzsjIewlpWBGhuuk162U8W/2FZ0sb0aWPPRcwbfkaocjR
PeTdHKNH6/W2NHUWojjwau37bOLtmOa2e3DgvqedHwEObLAQzfmgdqSAAWEMSwILKYqmB5XPfgB2
ZmwzP3EZTdADefBzmtz1KSpLGuuFJ66syMAyKY8onj1uoMNgvDJcijSSUttTnGz1ZmvLx9QK8zZh
ffVC2NqfS7neRfMWump3yixBsMAcgLH0BfCr0CuAUrF+NvQJ6Czy+lnvXOEipiWwHIadmF1AiDmn
ejP1cus2+Trlu6HzOnCmZYaxVwJvDiJaW7whdmtk1eFxBV678W30Y9N3VSjikld5PW8w/bD67bjf
7OBTt42HljR4HP1uLV9q5y7YL2yF4tmnFkCX7ZBBl9D2Xsj14M+mAPnf7PRHVq8E4Ku/LcUg7DZl
bxJwWXtUHIIYwVkiYiv24/pQfgU69Lc1EUCR89Irltx4ggM4yZMJU+7j1lk4UUUbJrcf1gG8gufF
6R7xGhuNW7PGeTV+KerqBxg5gOMKDI5srSMA0+zRZvsvsu6+ouc2KqfOlJ76OKxzmKI5ZTmMzcI9
dq7p+FYJoCaX4D1yw/Up3wIDfvXHiu8wJWwP+hKUNv3OzoXF7ZcSAKyf7XngBnSsj3Uf/SL/r/tW
dq3X3whyRzn5IZrxuezr713fcdD+Bm+s2yIbFDCGo0/3KcqBvZasmJqimtKllUdQmxwB4G64I3xs
Wo6KeWvlq511G5+QUfIOs/WSVd9oICM3oDEF0zMOCeBimlgdNN+hNlB4xQaU9QLW1dp+YvHu5IyW
QUSa/VC7J9pZNJSi8SMdAPYQrocAySM3bwGccELBg2ubAhzdPMolHZwyQ18XmEeWfzo++qpAEluX
XybnF+s+ddN9IbijwuL2vEHrCskY8IIlUPV833/0gy003N50+6B4Ad4M0xS4+IhtkgeRkYNXm2pM
NPl1R22NyNCyLjde1ako/HLaos7JCnDaL+sAut50slHS92ezNBXYqgDsd7FyJ3ei0XFFGzd5T6Yi
8oPC6v8c2nGtp4cumzJvOIx8a/Jn7jp5bVD8j8mRQxBW/r8Fb6T37C6DUU3jXzt2MsvBOkXD6xvc
D7udwSSHVlR/eKoBUnI7UNHYWqj4DDS/s3bpMWOJPEVNgVcQlnHfL4k98qS13pylicv979uTXffy
g9NGZe+qe4d2mz3OCFueGHmcyBV1wnD/1OmPEjxmtXB7L1vnVIzsxWf0kcnJYMeaZavNFgUgbbgV
LEiHtEW0dV/rBVkFUxeEZt1qf0XXzUWer1h3DmIlJtHCsf9zW9o6bVIbLIQzdqCrgbg96/O6vnXe
HlX1P7QEkDiI/eijL861sA0hqe47lEhCtkMgx2Ga02bfUEsFcE8RGobWyf/6/7uYrnMzQPU5QIVx
iDzb/noizSdhokDVOE8VnDdowO6wT8JOibfEq/9Km/xA2HQItzfX2eN9+nJ7N3QfoZj2sLOpzUpp
p971OSEAJXPYHLaV3Xc7DBQ7DtGRnfkhhndBCIyLxsltTTBoOgkpJ70oFiDyTGxKqyA8hcAwaosT
E8Nb1Yexi41upl+3RaTxRWoPRjU1tuUKJGL8oklne4Qfeh1nAI9n9NTj4AcS3uKbboOa/VA7MTar
maaaDXba72gKQ6PhsqITxphU0piDitXr0qGUXT9l5yqcAzQc7H8u03BnzKKi9Upv75dMyjLdWYfa
AMtzIjRYk/vcndqJMcHY1jCfynTZSY7mxWqKHMfpIqB6mUqVddJRLNq3bbb3osYHuA1qAvppjKZt
eb2tRrqdvU76zl04cp02f9xtvNZvidPkaMwvjzbt0vuGVwy5q3xntWfbTsE/n/h5lXhse5gcE+qv
bvWKIYORk3XI/S4pk24SZDwlaJfoaX6fL1UpwAAaIwCHL5aUd8OJDj14q+1kQT/AbeHoNlY5hTff
cvMdtIMg5ckvqNj/5O4mTiGNG1IbMXwbnFaALwQFD83iDrS6mVVd3E8rndJevuzSVCOs+QS1KWNl
LoqTstJN/aB5AKydjHwQMRls63oafhABqW0Y69JLAnjtJQ2nPGnJFQ1RHJepPwy5exeiS+iobGCu
N7Ch6r0lnWd28GWdLh4zvB/o9kCxWzdoiwbcAUs6Vb97+0VOyTr9XsouXnAr8A2RnE5Giv0uA3UK
a7eclJZifa7rlRx2JrqUVi7IW9rwr7tU1VPs2Oe2AzIXd0E+3j4UWxa1TXW4PbTGhtVGDGrve+e1
bEmD0D+2ANahth93bW4YXqehyoG8LyGTWb8uaedtnxjpPkn3LhRs6I5iv1SsVVMEEErBUelEt9i2
TWqpEYraZ9GjCWLtwbGXtgs7ENzfx6o6LPldAP+ho8L07mCb8YE0vKS5K8B++rjJ/gBkgmIw5Cx1
y1cu2TadCm9dsaciG49CVGcxF8m8W8ltldHsqVrL5rdb3zc7ll803knme1KIv+8b+fpB745Dwqeu
JgVG9nZgTe5rXGwmbdHJ5Pox74be9k2ULQgrU9CHnsZquTSoUd/62SAT3fCKhe5Bjv6TLl9TtGiB
izF4xIU7akvHcNvWDa+ctL47u7VDoOv9RJ4dtz7XOTsFhSkro9tRxUpl3llN1QRLWvcbihP/8EZT
y5puZMVIkfhvWlTAYGTqnousfCSFie1OIxO1FG0jIlypB2WZXT+qPXnoUOkIvDlDeKBx7WopWuOF
yGBkOJrE/sQAoJOh8R9cFjlYhe5SdrUYbbDqbWkZ1r/5QRK0/TlvfcPadaK5ftM7ZbcHuQOLBFJf
+u5od/6zvfeHOTO9GGk2VS03G0jj5gv4zdPefZkBjWdb5fk+mShWOtsVILI5Rg4W64WGVh7ljnef
c1HryVhVjWPbsCZdQPX6SxbMzQ6iCbkJtlGnMIqN8q3Hq8ra16k/LOWZ+qM8roSR64XKjisx5vfF
HEQxVlbMNVs9uBpveKBODgijLmpD2C0xHB+67VVstqo3sBAAcTXNikl+Bkh6idK+zKU/bu+xRk7/
KTCTee4xXEZS6gLmsowFdTaJTLNrVdWLtU1140Xt5ALJ2mANmu9RS8683eaNhVaHdC6XCT2HrYfH
zdnJSpO56SZQzlteONKeqtZJy5ngJB+t6pkGoekyoZOXYsyuvdb7DFiTdAjsI+9emPdgN24CtIf7
9uPqRN45i64CpFTASJMipY06Rc/1qX2kHq+bNOdk7d48IO9Sg/LqRHX9/91kq9yRq67XLd1rN8kW
lliNqfVP4/TUOjPK6n5xWNmnrlNIHu/tGo5H7vvzdOCFXd1XomyrGdYRb0hZjS7clLQuO4wuury7
TSDfXdLa8Dj24Zf4ntpY0QzNxPNwCx+WkNRRaE+xDNEJGE7D8faWf7gLmECx8KEFyH5HaPDQrGUV
u9LJ0A7ITaAtmuWrRWciFDZoGv3gIdgdtB/sJy6d04JK0rsWrxac1Y2orXXLgoc5D+ao7CcHLAH0
nqcd31OrzuQORCLSzeEDhuVRHew/Fzr/cXvhOrkohjzX00w6tgR/ZGw8zm549CGfzb4rG4OlX6d9
Z1rA4mvGZbDDh73MLpv1DUzbD3IzVWPrFq8YLsoIx67le/gQINm5eOJYFGuCnKTBR+uGJ/+/+M0X
tkR/ePgwIb+2uOIYFPOhxCFxn+iVsznnhdUQHxZlT03isOypHPlBTLNBJXWrV45kYLtyP4e/eSgo
eqya6pMsp+M6EENU9OEJgJ1VzNXnxK7qjmP1ZXHKc9s6D3vVxFtH2JPldIZZ/sfZlexGrivLLxIg
kRq3Uk0eyu2udo8boadDURKpefz6F3UuHuBDm0VAKwNeUKxkZjJJRkZokoKKOSrqnhVzVIb3eT7Q
09JBa7vvfNM1quY3qCgjzylGtkoC/5ka5+j/dKqZx2VW2rGdolPp9jLrPqJsxF0zhXUEvb+vw+L9
LWm/szIgCoY0j62OHW9/4zrWm2sx/43UOVutvm/YEN770q13FDRpwzCAdDB8DKfqhz2YCJt1y6GE
8zTTUboEy9G0dfGV5TKAhGG6uKYugnfvx/A7rt99lS6mdmjSqmvCe5xx9nmIJrFRHmjVJmv1D9p9
caKKDKui+yVKbA8soANbYDHPo92Vrl8ksyny3n84xM9QIrusm4Jmsg3vXeYcwvUe3PLfZNHEngOW
NtDWt81PZ5lfhqU0hInObkqsB+gg9m0JUkxLhonnX+zBTuTyyyn/uvPDDPjcbTfTGU2J+bXGNjcE
MjhlntiVOBl2kQkJ+n62eqON7ozptBAq6KVZj3PJYzl9FCZ9cd3YV6u98ipr8C1QDFf0AoeLDgPB
0wzrgc9k4bDlGOe/UUhfKSEz8/GFuoEmYLns1vXnFpO/kUbPwLXZr2lBLx3o2iTvd81oKLHffS3E
nJVYdoset/TAUV/Gxf9VivWupSGUHvrjvHrxGpHLXIdf88IkUvC+i7oqPAxnc0isRvghQ13Ejrcn
eREv4uewNEnafrKcJt5mMCWwK8eJupbjZ4UgEaPHwtSQoglq3Gz/14takAM1UNxL7xlWoeLTsUOX
EGvWeJKfRe+dgCndFeV3MTzf/iE6gykxnYqa5XDc9D5Mh90S5Whl/Q1Hw+b63RdOTIpN8nVwBCWq
WeAuZGUIvaqKeIySDSQyhekO8n3skP9GJT3jmQcmPYzuFQfqnaL1lxcyPEXft6MADf9jkf+K/Cew
FAOcKOLO+ZSXX0nofLxtxPc3xjdC6vMwRl57ZQtup+aptT4sLj8uEKls7F3Y/739DU16UWl3gw7i
9T6ody9TdymHp7x6ppuaQmC8a03xKnP1YRhCO3J0L433UJFD1BxIs982ayX8OcGJdCoW91L0jyk6
3+Qfd9zEGYNpK9t4tqZl4behC6U6gB6+MM9A1/R+KeWq8K4rS13hBYN7Kfv7xTp6+8BPTO8f7+9t
rgrk8gOwJfk9+nrczN+NkKAIS2Or6jVFvC3PXBW3ldqysVsEwiV7zDl0dYfjfFqferzcAxcM5iRD
FahzRCWQ+7wsBRngiLQ/iuVYyoc+N2wW77c3+K56w+Bk3PEZnnAu8lu/a/ELIGuCNvHH5eAexCHd
r4asp/kNKpwrCpdR1M4Mj2diR+Ry7mq0KwvXcIuhWWUV0pWR1u7szHcvDpie5lLe10YJOq2JlGDN
06EVo1zhQT8WYMDlAQTccfkw/baOVwsthlXWBEGgBG7fLpyiX9y7gN8FON7Ymx4BXootYag4dOMr
wevU1Apcy3UvPeCF7nqaC2j9kMdyNKRk3QorGzTJSh7WNhKPNx8Kcmisg98YTKNbXWWLDi3cweQd
8kPhsPuOrh/brN5yRwj/V3bjmkHqy7EwdLPuIWAAfMntNKybshKzq5AulznGBdmGBfHkyuDo77fu
+u4bfJZnA54V9EgGH4Y9aBEglQcmozg4yv014/ifb89f4y0qTitv0XTWX+0SgIoGXbo4oM30k2tS
nnufMwY/47qxv9oBralrHLvi3qU/XPnA51N/j8vUGIiJeNNVPD6hxC3LmrH2bARUz5wXVoziGKJZ
/nDbPhpvVwXVWU+gC+ohJ0vrAEHvLD8Ja3d7aJ3plUBtuYWLkfTqOvxrsO7qmsasT4xUy7qZK3GK
x7oprQY4EHrz8j4p5Rw3xJBjNF7vK4FaNHVZWZwiVXZetWPclbvI2qSyiPVUQpUsoEwDwTISWDEC
eN4AZPllm8WVYA0Lrxg6sC1eADzy6nu3G9FHuEfPS3x7fI3JVYhW6he0bweUe3Q5RJaLwT+4uaF2
0o2tHIL7Qs6EtUi7fvXkOPtVPreTIaNrHFEFZXGr4f40w8d5hUutbI9HGqv+PZiELXWpTAVkcT73
Yb9gQev2VN/VB4i1JdZfb0n+xx1lIpXTfudqule5ZnVcttoeTMS+WJ/oYTi634fvzsfm8So9YJR7
0S2EErYkDUKRlSgTLOfRIfuJf/ZMhy1NWKmQLKdOaV9Bm/oSDQkfP4r2022/1I2rhCteP3MCHgb0
vA/fViF2Trqx6lbpb0kf1rwYYAyBOz7kRtPttG7GSqTKvGjR7w6XScVutSFWaUjnmnFVENbQesvY
tIhQyY6MP7im+WqcQkVfsXH2cm/04BTs89jf+ymFnNn+9urpxla2UNZYkD6lKOh8nmfgTXZk7Ln2
rm0CQ62h+8A1L7yKm7AnRVVdJ0/X5wWcIN0hmgwVnW7o6/9fDQ1mJN4PPTxPtqcx3dH8nmwsFlXS
MFbXS21TJHMJ1RRvcb6NoGnZZnFl60ynAOz4Nbx6yk/FAH2U+8VEzqcziBKKVmt1QlY4wLjp1xDM
l1H9xR1/3562zrmVjZMtPps9iWN7EdXY6xE5rWvY2TRbhMoAtua+644+1lHYJxI8kokl6EQAyCi5
PXVdnagCrxgkapesQuqzSCKve8QB+l9ebB+8pMDhy/CV6wK+c5BX8VeIH9t3KtRE0316hDz0A13j
9OTH007up5PznP69/SHNSqgwLCghL6mckb5ysgvIXTCeto2rRGrue0XeNtip126/RjuQXt8eV+OV
KvhqZLRiOYHndMV9Vx3s6Bxx083D1bPfs/nVRq9SQNPPnd+umPN4cA50Vx3B5OfHayL3y6l6KL9t
+wXXFX/1FVzgD+UCrr5LFtw50DBrH7fhyf03+uUiwAtRFyBkB1o9CS998K1ftyetcxMlYEF/X0Tg
/kYyCJPMPRLTbvR+SzmmrGyfw9RIdxCwuXv2P5Kki+lDcU4fm99r0t0VB/Zh/X77F+iuh1XgVejn
Qdp1qLls8HVej6lWtEtfwPPU7abdNXadKbFZ3OaGRKQxmYq7akIwalZd4F5Ag3esovDchpsYZHz3
X46AVy5UUWFLyDe4l0UcOTmEniHraIJLJa0lQ9RHwoL/VPZL+g/6xuO8MAyteQNS+b0YemOtIYQq
bsjLFzASH1K59wZnTtr8CawY8VruOzYZIlmzB6iUXm0n7J5fl1rIo9+H8TQ/pfRxbFNDErrWM+8k
ChVrVfLJYnmFpEnS55Q/Q/vwAIJiBzSjQWZqHdB945qkXq3x2tss4Ay/obI/4umHhXPM3N9AnrR4
1LgdEjozKUEthOVZsx86l2U9l+4dXsF3LQRuuekn6NxJie22yCbOeuRqZ36qm93a/CpMhaDuBKWi
rIDPYMMKarVLjavJxDvQE55bBvDuugdkjZ17uW0iTRCraCsJ5r+gWlBfhbIXP2kk+2cLeG6DH2kW
QIVbOU0m7TxFimjHr8ASjV4d4xKhMUEndZNX9uAQdKW5LLC+HPtY9WPNTGgWzcKqWKswyrx8ylFj
Eds7BCBFT120IP66bXKdUa6/5pXjRzTzigzk2RfB72ZwtPT/dNa9Y2oO0dlE2X1Fk0tYBccqb33y
bGef+cSQ4XRGUQMW4uiFH3XY1/PHAT0c848yMFwJa71diVQbb2hkwGvPBeCUD+wkD+mu2c1XFYAS
d6ymI7LmHVgFWq3pMIvmepHryOiAd1OvRttMCZcMgQVInI0nLRVp1XAA9KsVaQGs31H3j2sl6Sb1
HgB1lasny27pOiJALzK4C8P9IOlJdHJvz/0uG+xtpa1K6WTZg++HI+afow8dzLN3oW/SvtR4p8rl
lEH1ZI1cRi6RcM4TAxOS6+cmfl5NYKki43ODvjZZwzjQkl4YWOeqOp5/ZCwwbCe6ySuBO6fN9chy
vbNs8xdnBD9u6ZSmlKMbXInbjEY8StvJ+eNLiYv/qAN+wF63jq7ELgUazMoodf6EfhcmPkQNYjma
HnQ0iUElzMMWKDsopaPwDEbvPltyC5i5qD/jjpTvbudMnXWUnTaf6yL0MywtTnE+OEmqTa7+Rn68
sfMhXZuSXLi/s1wImxiuLd53xTfq4w0N2Mp4BJPkXeyReICQ0xwm0bBx3spF1NBKB/2LXnhfyQFP
dO2VDA/VzRZjv1EZr6HZ1c6iAGwJAgw72vTBOWK1adP+l4bzbXFJVbRUVToBmsjxSISLudP/nnet
S7gLd/SSnoadsycnb4pNW8v7zknfgKUi3qcBh3MGvRMPpD6x0T24JX++bSvdQithWxKQyOazjYQM
gqgenItdBVVwsPSfKsY2VftvlMcHq6tbm+AncPSTzv3emeaknneVSXD0/eCikbL5ep6AlFnrhPfU
Ez+tFPQWkO02AO515lcCF9nGDUXYOn+WtOgPJM0YqBQncvCXxiSJoEELvBEeb2y0ChY2Sh7n3/fZ
EmiBIFk/Xl1JHKJde7i91JqfonJooQVUkGXGZ7L+BLxxHDZ75ny+PbZmCVTgk5O2IScuDlzXiJvS
4M4m2645qQp8Eh0Bdfw848kn+ulJkNYCl51/2Tbtq6lelbLCSoN8Cpf8ATppoNnxoiAOqsowuM7e
V1u9GpzYAJqlDorwxvdPaZA+gDgLPBGmPKQzuRK58xjYvZPh/Bks1QdWOb9Jzl9um0WTFFQAVI2H
b9TgBLe/iNQUelx93DOQN1S72+Prpq4ErBNmAx5PkBCk/5vVZz83eLhuXCVYS48M4Pi/3uMHIOqb
voYmVnjNUqqQp4B5mVVcK6eR5wm6etbsxRt/3jaGxtgqzGnyB7sDtS38m4EngBw8yPUt+eeVGjKY
xigqzomNJLepj7BfuXAAsLWr3TT2hsF1k7/+/5WPR0VkF5EV5Q+OW3hjXJPan+Nybqy9By3CHAUD
t7alGBXs5Ldz5EwMKab177pRJn5h6o/U/Yir5V79iCJdg3oI/Pyh8/w737Ivtu3sAPw4DLwwPF7p
PqEEq91PpWxdnD1pHvWXLsyqA7atSyui/lT4oOm77Uu6tVbK5LXoh0qGJS7fu191+U9lenfXjasE
7FwhjY2S5g9skvl+pc2Xcbb9bbWgylVVwz2t0M7zhxoUiNljXQVV9if31trZ0jDsU/UtfLAE2Cwc
gf11gUrHuO6d3CQ7rFlXlZ6EeZz4EhDXh7pAyxlvnkMv+y7zflcwa05uL6rmGyp8i/DCcjK/guO3
O3/55tr/ECdxrG3tFlSFbVnCLyMy1sDIuEmAsiBf7jNpuBfR5E0VstW5s5ysorm+vT9k1V1FHhuT
S+qGvlrrVdB6Q2bXnYM9pCs+TWOJl9XzxD3DSVk3+PX/rwb3RS+YNWHeffaZB/GMt726/XF7OXVj
K9lmrdOpbimW0xIfQnGZxdEonKcbWskyYPrp0ZLV4tSWfuKs3hERoVnREKa6wZXcQkeIrXY1/GSs
z6z66URPWb8tQFWYFnSbc0qrAh4edofBss+c+/vb1tZkLl8pCSY0+5ZSIiOO+WM1H8QmIkvklOsz
yisPWYjg1KvgIctgQc/XvesjJxZdb8BRaGJeZc6ym3Sd8gAWKRkY9UQsKiv22i9+2RvsollNFaiF
ZlZXRhTPeoU7LL/CkWVPQdDIXx2zok+3Ta/7hBKhExgze6eSuPMIHfTKDncreA06YboM1aysd/3s
qxVAJxRHnCKO8vRc0h94pto2bSU+RUb6xV9R0pRL74LueSpjUmckwaXoJvpfOI+ynTZcDiF0MmB8
cm8HXzyTEqTOaxRnH+VgZ2CTACYh+hr+rZwpnou7qfh42zCa0VXAU8t8yUqJWffWmhCnSwrm9mCw
LB94HVy2fSP876L6gjbEn+AzdpnFVflA+HMoIAZh6qLRtG6BQ+C/H2gpaFyDIEV7nmDJIo/D+N32
vDsuaULHz02zd701zj1uqPs0TqpyUY1ooJN1GNALWffDcHJMPAC6tVCdf/WctGgjegncfZj+rdcy
cfyDaOf9tnVQgsBa57rk3dVM/LFxzmsPWVqSENNeojOLulFlU+qQXmYPbh8xjAxS7zldtuUdVRwR
Agjj4BP46WDfyfrT0O8rU/uobt5K4JYFqd0U0MpLBL03r4ZwqdikkQf4kxK7q8u9JSuvOWGtd9lE
z5VfJqObHW4vqGbmKiiqyyOvzCGW/AB13Z8DjcYDDetwm5erWKi27cDHQi16ydaDnz1V7ra6QMU+
eXbZsCWUxYMdyNNa4JjkW5TsbltEgxOjqhriEDDiN1ALBZoILTpAE83gon5ElbpbTv0mflmfqnAo
PlUdC1eO031aNj9EEfEn6BaMG1f1utqv9sACBR62kqp4YKX7yY+mdZezOTQUwZocoxJSeb2c0C55
LfjGh9XerX0X192htP7ctr/OI5V6ciQLjpQCw5OIJZxYp5F0hqXVDa2EadezvGmIRy/cYkkm+U54
JqF6zUsvVfFQTGZWGzgZ7pjGKLaWNbFE/Z2Ul94HNoDdh9I/uMHHBU2sYo0SKIIYVkNTTanoKBua
HXPrI+MP8m+wXtqOxivbthQqEop24WJXBd6V8Y5tVzHBpfdH0pYmFuF3HYkCUPxfL51QzbqOFPIc
CseP07Z9crL0Z+t3R+i7bHAmnPCVcjwcZuie5FKeZ7ySlBSvgyYC0nd9CSMrFYntpCVrR4wM/fSv
XoE363E2pM13lxRDK7WIDXRPlTocAtU0KiGrI5N5KT7a05LcNopu/Ot6vMoOk2gzlg6DPDsdvXdT
+zkk5G8UmSh3NMuqprYp9NIqSnN5phC9GfMI1Nbz5zHtPnjc0Kiis/31/69+wJyJGvcqqzz3LHjw
qdhRtikvw/ZKBTL0fKw6AttnQ7a37X5f4O3rttl1dlESG25EGeUukee2/4aXNbRhfXIXFhemOlxn
FSW7BZlcR7DgirOgbps9BIWd2fuxnQsTvazuByjxGtQ2qO+aVp6DFBrNdZkAlLAL3G8gqL9tIc0v
UHMZCTqakXqRZ0siafrOKQui3bahlXAdwqjv+mAR59paT8JfPlazicBNN2slXFMQNNEpLGCWcOr2
fplayZSaLtJ1gyuxalXSqdYWJgnQqSYdL8nTf25b5Dq9N8/V1FOBnaGdVt66pOXZDaB5Vbys4o9n
n+doX/iGg6HuC9ff9CpMoxn9e+XkyPOau1EyN53zMC4Q9sjGWd6F+ZQeu5xMhgXWJDUV2hlZdIT4
mCfOBdrW0jjnXwGJvG0p3RoogQvC9SizRYqh2/IlqHkUV95yuT22JqZUzry6cMZlBDzxDI7fuGaP
rv2lXT+s7HR7eN3UlZB1Rt9zIX4izo7b/M5b+S2V9pYiHHcV6tbqUMnR7ijOOYNUtAuI9q+F1P2X
2xPXLKeK35zTPB2HMMUe2PA67moWe1KwuOebeKowfSVqvcmvszJFtuzxonOKujW799rJRG+hm74S
tmtgpWTtsEOhgzXOnCeRP6/VxtJDRXGOdur04UzluRyP0/TATKcG3aSVeJ2dYU0pz8QZ5ccxgDJT
R4Zju00+FRZXtlbQT+bFXEUIo5rRXeZO3pkMkIjc5jBKkLp0WLlMKxSTM1Q0/xJ0BASzIQFogvTf
k+KrRJZNs+8DK44qkv7lnhdn3rdp+WfZdHsAwyhBGogcb36TX56XyItJg06hyQSB0SypCtlMa3cO
aDTJc054DMBv14HJzIQR0iQXFbSZj2GRjxxmwaX3KZibXW9ZL7dXU7N1qFDNdOUBEK1cnOXqJOE6
xIF39PrPQ82SwPT8p7ONEqNd21UynS1U8MxOFia/T0gEU19vK1JV1CaoDqeIhyF2bl6X+7lZ/fs+
KJvn2wZ6f/JuqPgMVI5xNJ56eXbtcxOWMW3idTDs2++7+xsil5kFUzp0CNS2uwfPt+VbuM29yy1T
crzWXG8rD1AK/7cuaMJK0gXw3nMr2O+F20+hmO9Lyh8ml31os5fKM3Fbv2+lt2SBdd9mHjiCoQFy
1/Qjto8kHP7cXgGd9yvpjDjQLBtKT56jtEQ3mAyj2G7I79uD6yauZLNs6hc7BdnduSOHXt47f3lg
iCzdyMopYWz8sUFTJXamubxQr0zWYLnH891u28QVv4SOteVWI870RXHqstNsPaebrirpG/4/r8Rx
1StcZPhKigMBoySvrPS4Zd6uKv1c+E0e0Rzzbt3iWDV4WYPwRyesw+3h32+Xw+SVckMMOKbWEQ4J
84cFAtbPbtIkM7R1rC/i0TqGD/bJpPL4/gK/oQN0KPBlskFWzmv5jw0k+iL6HxmhBgTw+27/hhOw
TZ1omTz8ECzGATz0SUG2pTQV0VrguoAtAiM39nd//Om3kNzqDXXw+1hK2F+J1oL1DSUMbm9lcRBf
qZeqpEj8LJ4O1jHfs4PJPjrzK5E7OqDstniNX7HKeHC/S0hYpbMBN6EzvhK8C3eb0R6wpzjhD4ut
B5mZlDp0IytxyyGNsNo9LidENt6XuNiK0QdpunC6HgneSfiqAGy+tBxsiKjNAJz343Es8IX8ue/n
PdLczgvdP/OUf51q/vN2tGk2MBXR6g8QOCq8Emsg//h/fYHLhDURriFVaEylYlrZ4I1pz5EqVu+3
9L5B+fr2rHU+qiJaKa9XscwYuP/tHq8uCpqhR3bn3K/ggCuN3UK6+V8991U1u8zhEK4FjpxDSWM6
EACuTW0877+d0De0fq7ksodsAUrCOkmP8nAlsSs4SOzKPT9swm7gI0os+1XmtjKvxTlbxC9RQjyP
5LPpPl1nHSV+oZ0SRZBYgK9yOzikVvdiudOmNiHMXInfuZFtEDq4GpWLewAj77mFSuVt79H4vArn
7P0USa+DzxcZcU5FIYB2L4Grh7r2+oi+mL+3P6NJb8H186+cp0af8QLqM6R/oM7y4QvtHstw2wag
IjkrFwpNDoFjCo7OEuLFAsyvYxca4ks39euKv5o6xc0f93xMvaY7lhZJ19yPQDDftovGbQLFJ0U1
5CgIses614eGMH+kICPfNrTikWLiedRaSPqjXL7hJiSPK7Ht1PyGs85hYT8GkDE5T16N0vjX0md7
fzUUPTqDK3sKXvIqa7FQsLn5dACs6NGXcbEsBotrHF6FPzo0smo/hMV9p/tIiA9pjiJpZTbHYGc3
BJVmVVUM5BR2o2X31zNc3YtdFlpeQhsT04bGPCoIMqq5mD2KTJOy00KewMBeDF82uYzKV9elPJiH
FNUO5EVRJIQAjwefbg+tm/X1/6+iCM5CQPCODA8iGL4D42fct352CGYTN5vuA0qYCj+SZdPgYW0c
jjzY+93e3niC8NUgzdNathOrzk405y8hXfsHsDXVBoCYzlmUOGU0zXm74EDYr+TUoBk/8O2Nvq7s
G6B9Gqd0xm2oi+bkPhmDlxG3241jqJd0M1cC1Z0hiwfeBYQSmeWumcNlX9bWJo0M6qqQyJRCidAJ
LVxXFu2fBnqoUWF/ctzJYBuNv6iQSC7lmNMcx4apDz/h5APlmWGyD5QO1rYErGIiuZWNlHsoX1EN
PKbgvh5cy3BJpJu8sp2WY9m5Vt/YD70cll1T8zmeUm49TlbT7m8HrCZPqnjISFbtCtGK6lxee1TS
nSdbiFa95CbrvH9V53pKvEaNX5PKR03TZ2FcDdayX1f3a9mHwL63/g6yOiZsrcZNVbw+ZKsXOXbI
+NnK15OdF3xNbMgbm1gddOMrAZyPS10DCnXdUdw4dPN9X64bnVQJ4N7tUtGWuK7jVkE+9tyvPyy5
PcYkQg1+e511s1eCuHAiHxSIDKW3V3I0DFn+XV26JqlFXWWvojzzxrWmcSirP4GsYmDGIPf8tIRR
0rh/7fpE5t9L+UgiC09jJNn0g1TCuyArK8itFdW5DvN557UNJFF48W3b4Mp9TLj2UVO1WOswCnZz
TZ9QGv7dNrQS0zOazFJXYPMd1zYtYkYF/zaj13WjWa6p5NUG7ARzJMYhr84VDWOey928GGyiSUYq
3Z3scIc5BtcjhH3qMzyj1Gn05C6b6CNAJqjsvl07tRVpM0y8YrgPP8/cOZo4m3RTV0IXap2BAHs6
Tvz5KW1iN/gZDIYUrYkrVwldUjQR9TmmneHdF8hpwzLqZqyEa2sB1QlGtOqc2tlZdtm97fYPhSMM
lxSa4VXgUz6JntkdZj2nUQJFrRRNhNvYBairYp+6uoRCB97ZzlEmEhcHtXKTlglGVsLSt6PSqpDm
zx3LErv+zJkpA2uWUUV1phNzZBei9uusZ559DkwXZ5rtVUU7hRnrgUbFS+8AMqxgPCx4aAvZ0Xa3
uR+9/p5X4e7lZHSjKwBkiJadzLOjO3SGHUPnI0pAtl06WBOBSSQTSU+gG9dz0MeYCjOdxZWYFK6b
lqtEHpQrrum7qmpPeDA0radu8kpY2iTL3MaH3ccuA48UG+M5G16yaf2zKYureM58nVqoOI8YvwH4
IKy971b7vGloFeYkaOH43MHUszz7zm35ssymEkZTjKmITacds3Apr96Ssh9p4O2ybNkts3vO6n5H
6SYpbfqGx24NbMiiWSjpLYIWu7Reyv0iiImPRrO0KptdFmZrVBZi/NCysYTcWpAGjfgxWzSVz8wv
l/bl9jporqVVQMLSznUUSE6O7pIeyFI85T1Yk8Yq/NLIbNe5y4dM8EPpz9tc6l/o8KtQDgKXziyt
yZENdM+b5uDMuWE30cSailCQeIGfgm4hR8v/yYNxN6T0cNtIusW4/v/VpGerps20VOTYFO0nUaex
E6TXh5nJcLjS5E+V8q/EslpUhs5xKbNLFok49ar7fs3vUTIZ9kLdJ5Q8F0Su7VpNTo7tMGOdqxfh
QeOAB4ntmayksT9Rct280NUrm8A5Cnv8NuSBQG9oaXj00a2AkulEKNrKtnH4D2wnEbU4WEEd56Bh
vL3AuqkrhQgvRAXEK4avWHmqwuwzDYstBC/UVSFiOWTOVrni6DmApmkHAuXnmpXPVZB+qo2Udprp
q0CxAS/8RVBN1dmKyHGo6xE0fCPbZhsVJDbUlg8Z2xYXRiJ0Y2/td4Pvmo6zmnX9l0foVWRV7jBU
RYnBOzbHS3nJ62dm6oLWpbbrN1+NTeuUO0EwkmOeV17SA8csooewzb8OffkHj31fB2wPkW8IMN0v
ua7Nq69FK0RVwFlIjhHv8nixZnBOV7/6vDVkN934ios63kB4x2dydHqAr0Cw481rXOHv7QjQDK+C
pMoF/A5F5dKHqoySdS1PDGQ1zTbaPDRwhf+1TtVEE4SdPfoQQf6audXBavkeTdO727PXbPkqVKrO
hiokDqUPeZU/cXSkM1x/t33+109F3FSO4d1f95lrcn21xrjTJDOfWnIEB4zct0I+560gUHnO/gm8
8mEW3f7279EEtIqbIpHtzxHDVjZHxRpnAboYm00UzlgKxVGprFKOB2tyXOlwXMSMzkWxWzzTFYzO
kZSNZoX4okVtONJChzuPZMeK8XufmWhsdMMrm0wQVePEWzhSDpUet7ETP/rlD64hyHQLrGwzDBCV
Jp8kqiF/gnJnEzd1+MFv3f1S1vtcLNvOM7YSy5SUdF6heXMMhmW8i9oZDdVIUbd95/2d/g3tXTdm
M89SFCsSVK8uRKSH0MF1rfe3kKjstn1DCeeF8sgpAiQ7T3iPUV/cA9ez50FzX1ETK+D7S0FVsNAC
oloI1OATZdo822D8Kts7OrFdmvb7uloMieP9QHtDh1dU6OQFLVJ+ltB7OMx+YR9pidPrbTO931FN
39Dh1RWvxFSm08PoZV8itPc3ET/aY1/HYeqszwMXT4L00x7Cq35s18x07NT5gBLj7pjJee5FfqbR
B6f8GM5PVndYTIRm78cgVXFE0vJI2s9VfrZJD5Zq71A7/qMtWkM1rFsTJcRDCv7rpsTwYQNuLZcn
tglRq5u4Gt4u6ypRMhTBfXPXz+0xbJeknLYdQKiqEFqN7VKCvIsc/cl1YxTWw37mlumtV2MWFUBU
Z36DTaHIz81IEpHOh9Hb1BNKqYoVslcr6salzM9dyQ4Dkiqzv96OAN2kr9H9ascMOcRs5xoWLwcn
joZm77HBkOd0QyubcRoUtLLASHHMl+lFTDUCqHP+3p72NY+9AWtBFlBxQc9ul8murPmO23MyZCx2
aBD7Dgj2189W+mVFY/7tD737I/AhxSOtds1JHaX4UJk+tn57dLpyyw0LhlY2GasswoAU/nyXzq7/
KVpH8WGBUsn32xN//y0khFzwf1d2nRyryAaYaIa+Ysq6u3IEsWf7Fare96PMYwAvA+ccllM8RiaW
6vfzKT6q7Dt1+v8fbQf3LObPAhzbc/ePh/7iPEQtgP6waTxm2w5W+J7ivrijsuhUkPmOAaYdU4/7
SdiOvw0mvK7EO16mHn5AFUYg2teudzQEaQialofsbwZsyFhlSV2sycR+eoLt8pUZQubdPRU/55oX
X0VjT+uxJh4+2KJ5cfYvhC2HofyJ+9VYuCZOSo1L/4v+ffURCUGfxvPt9m6Uo/+V1X7Uxy4fmSE0
383h+A30v7+hCUI8y/dZd0dkWnxhTZZ+98DwWMR4og4MK6MJf/WSamGVaN25W+8YOB5BjhC7y4vb
RXscVI89PzeDCSuos5US/i6f0PrWivbOkpVLnnGfmKYX6hDWGLiSdCuuJAHwwTJwcDv0jqCFiTfd
SWbBmRUiCUSwL5pqU3tg6KjHx6YE1Gas+vYOhAXDn7wPcEnf5Flb7f+Psy9Zklxlmn0imQkNCG2V
yknVNfXcZ4OdHo7mASQ0Pf31/O0u6qOLlJm2uSBREBEE4OF+P1YMhtLPj6RpmKg4l1diQ7xR+VRF
HaNbW8m75RJmr4W5varRxY0xvw4izV7m3HsOipwnE0ghj5NkX/Z9g7ZhQd2Yud1qu9ciDRK7B2oI
MOav98c2fcEtWt4EHWgBRzZ7hX/lark0jR81RfWVKnYY23IPtAdGui3Nm79guBwupzYbrn7jku/d
mga/Zmt0X/d9gBbWcFG86LLQvXq1UpHEQwyEVX5mXvaY1t15339ouzptRBb69uhfnbT44dfzpc2D
3zQbT0xs9beb/FQL6CAc3NkeJ//q8vTBq9iZ+1tnrveh0VgAPZbJAtVV4fXXdL0GnxhkXosTi0t5
Cf8Zj05cnrYUHt//CDvUtvZ5UW4hplChcvgChUq+1Zz/vpPaen9Jna1jCfYwdRV9e/DZEKX5pUCI
tcPn+wtsqA9s/dAY8tGSmcI/zOO0XMp55FeVO7KNJGgcv2f+3BxCVnZA1VqdZ0duOFdRjQbhXdWc
HWoRjv53i/WVL6555qavuGFnT5aAIOz9r3t/57N1bvV1nTLbdsDw6jbWM/iNj/0IXRT53/3RTYt+
+/1NeNdhFpCBYu50+NDmD4Gzcf9tmrUW2AGvGo5eAXoNw/mJru3v0WYgq2BBfH/e73cVMTvUolqu
Nfe8nIorIHtROqnIK9bjDE4egDeoNURk9OJZfrK8P6QiZ6u8jOiJxeP94f7/m+ymRTyOTmOVKcWv
VR7iTQJ6WWp47kM/HPY8feD7tLAndo8zZDbSK14oDqPlHn0yJoGTbayPYf76sXL2epKmfR9cB+na
kaS2isJC7cKkMFs/WQqrX1pGaHdtW9wVXcD6Y9mn+4Z/v0iz9RYUf/SGXroyuPKsXSMyW/Ga5S+p
W5zKNf0xZn00tNWuncPWu1JKCXyDNazBdVZusnARK8XQUADhdyBR73+OaR20HXzBPpSm4xRcxxE6
fpAdpWUXlZm7j8sWS3H74zcBroCmDFu5BNdmxvMNnsi/NsV0tsXO9KR3pNTEVTbpYaMqKK+Oqk9e
nSd53h3v28eQR3Te9bGy+pZRB3669upQVeqRyqXDBcvW/YrpD7RADkvIYsp0GK8NyZeLtYCMXs40
O6hAbvFzmNZYC2UPN6V9i50VboQOhmYJMmyD+yg6mK23FEN9h5d+O4fXZc0f1lI852wLhmjYufXG
mmYePHYrCa7Q83usGvvAwaA7ON2/ch33+b/eVFP09SxI0wXXpawuavEeZVjscx29p2bkC1OQkg7R
xb1eCktcstU/CrLrZQ521wKLcmu1ZYuZh3b1oyimGEpIL2Nfbzw6GZxG76opS0qRDNrg2inxKHEX
KlNrI62Zhta2Tj8IpnRMkfvVKqGRmxaQm7XIRkVviKdAi6d6Xfuwmyi9NuX66tX8R4t9v2z4HuoV
WF2LpaDOXG9AUruW4RRV6XTAYS2+n2pux76/72VsvasmtzjLZAl/4Wmeg6ZOVB+sTopnFszOIeOl
c5zZFgbXYCW9uwbkZn1AlA0rTc1/XdnTgwrTH1WFR977H2P6g9tHvkn7s7RlJhwWXoNuPufEvtQq
jNJuC1lvcCG9y4aIbvVByEyv6ehGmV0d2mJXxyyz6e2L3szcz+tqlDmEZpu5G4Mysgfpewl1cCmX
R0XmdSAuZN0o5lfekLH9VJWWJF/RSECXl322u330mxl06GdTBKTPV+o7j23oxywAG4clNioY09Jo
pbErcT7xvGm4BvQjsX/2/WMnvuybuRbZc7mqmtiYeTeGMVSHjxa0qunAdzqVFtt2Rojt5/Nw9UgS
1p/b5Yk7P+/P3ORQWlzb9szmNkBAWJMfY3WTpt2Z7vQmHFn5QBx3qBjTyames5bOryX4lfYlU70H
p1lBBLxUmDhBXTgUPFrHrdan28H7nYSkN9/gMDnNeKaUVx83GNMZ/AMyuDQ5+L7+hDTM6+LgrMLx
ICli99X4sWJZJ39bou34ngdrZutSDuDXlN2czmmyDI6MGwtNJ05d7svkOuM3q61pGgb4arOKyLXH
/4px3Tp/GLzJ17xphRACB9tQmoAN/akMlyaywnSrTdqwT+jtIHUvssBeMn4lTq+OwdjbccbzMUoX
u4QOU02jvCu2ymvT3YbeCgJWxqEauJsmHGSGNL/0qXsEpZZDvrnNdCrZY91DNyzbpUPEbJ0MfEgn
b+xmfFxbD69yykiUh83WRYmhnvRvv79JrKUnXbT01v3VLmhUBCqq2a+qTMJ03300WMr/9w/6Mc+k
yOGwtFq/VUvhAwlRkI3sZ3IqbVuYg85Kh7rtr4v4bwrLOINw4a7kp3d3NcLnrO5Sfp0DEOwf5dD4
40OIB9+tJ2rDs52tk67j9hzs8WJAJHvgVa07Ga/8s3KbVxCfRaCHjFrnY+2X56B7ouW+7OFpiyGU
mACN8BGEPnkmTJxJu0ugBV6qLUVIxOLZdpomwsctT9c0hzprjpmtxn1rrTfsQJzIgQjVOF/XMW0i
njuQkxVs6+HB4Ek6HXvGeODmvUiTfqmjsKmfaddsZFXD9YjestN0jgX2rZ5fnZE89/Z14X682OsJ
IJPDDCDKshVqhipGZzAuhJMBclTgWhoL8ZirxollY4+nKai7jbAw/IXeyJO3LvcbztMkl/QM9z3Z
lvXBqXZxaTBbb+VxOmK5UIfi16wYo6xmx84R+9xH7+WZRNFCLTjNkjRwSTTVtL/4uCE87koXej9P
5UzgCqIc1yyqimbVnGi5s67XW3qkzykgXlae2DyMh/Fnbe88LuvNPGuR2V5aYdKjFR5oEEYd8V5G
yjfuMw1bi05ebJWjy12O4RFZUS6+tKmHXuXLmG88g5l80fnfnSVUDYTWXBiGTergsfYDc4tLp5yd
w2uVtecDlrRYJLjKYDwKyc4Z+iS6Zq/HaPUQkNDgSAGZBpa1/CZ5/U9Z19/uO6PBMHpHDw+LjIg+
Y1dhsTOK9pNH5EVYW90FpuE16IfLq7EsUszcSn9K1T2y9attdxtOYxpcOySXvlzmQKk8IV4R0f7k
yo+93HcP8lcnjxX00Py73R3b3TmALPnSN58t2m4cIg1biE5hDHjKWE9jUSQjIbES3hF3Z/uu5PS2
FDAAKTgLfHGW6W+3rKpIzmxjezJNWzv7pg5E7eZ6hhgqRCnjTubkWObh1/uuaBpci9E69ybGRc2v
OSmPzdRfcSewc95afOICwBnzHtuq2wJD6MyOeE6nydp34aBjtpzGGjrlVuxagJrA92S89OHJRZfO
fbsY3FzHbMmOW7RhTZFA9u80QcFJov7LydYNusHsOjqrBF7X6msbbUvNCFgWjSjfOseZZq4FqLUQ
vKaWMIxP6IGm+aGEtzO61zDaeSTk4RiKogL98RzE2cyPELm7oMf8ct/uhvO7jruq2mX1+Yp+rgI8
/XXTg6vrpZoHFKw32NIXy/vE1Ibrm/7qtjZvTlZ1bWe1QnAlQ/2jwrNbJo4QbY8m+iW1nyaGh7LM
35d5dCSWx3kBdue2SDxrifHufR1yeyMOTJ6kBXA4QCa1TuciWYNfXc5fG2Z9ur8UppG1+K0rJXzL
EQzITvebsyp1GAvVbFR7Ji/VdtclxWO3pEuRZPnwX7qiLSFcwl/BOmYbAWwo6nWYlW3nfjqspEic
W6N1Q+Iqn3DX1Ed2+4P0/0z9VqeL4Ut0vJWQA5/z0A2uxeo+p0F2mZbhkzNsIUxMw2vhzGoQMluO
wiqo/NQVbiyRkLpy6xh9C9t37stsLZxTT1iz6BAENfksssti+xF4Fv3i530fMg1/+6o3MVYt1G7m
PGdXJbp/Bys4VGn12GTNyWu3XoNNBtLC2FZEzpBVZleb404kJBJNQC3BUm8Jnpu+Qdt/VeOpIg0H
dq2BLKAp3jaalyaTUdvT030rGSLN1mKYF7NTtv1tEcKHdar+Bd3IFmraZB0tiKkXNL2bI11XuCTx
0eIlffD7ubt4I5itA618AMv7TNTB1aHZY+XQSz6wAwNt0A7DBKEOr5rqPnPWcmZX4MOyWBVZE1fD
uHF+eNfqGFwrk6e+IirNKOoqCNxEY1l1h0VYWwSL7xo+8PXACpjq17VmQ5IX36A3b7eflbWnBMfQ
WlARGRKvrumQyBvxflpc5qU9i2zrGexdf8fwWkARgdd91gSY+XqZ20vp/irBIZZ9vb+kJrto0dTR
LFD5MKIIV+GXADR5aN77KLwtdZVbWvwrn2HyWii5VM1+yf0hcbwxAsvUXD4u/RTloDjwN4DC7/uN
b2shhT5YkrWNKBNrkMWVt3N7yABt2rOf4wO0jbFa1SRSAr+h9XpweXAIUrGxJb6/sH8xYlPQ2SlZ
D0MiFI9thyfow33ugP7hmf1rz+r+xYvtz3j7sGWHLjfsvEHVxqQhxypwN77gfdP/RYvtEAV4vPAG
mD47Vqo4S7FVkLzvOH/xYHMl5lL5GJoXl8l9cLMuSsOPYZ2sm3pyJvtrcQtOO2tuczUkyDxnrrwI
nb3fgX49DCL/s8/+WuzmuJsr8qJT4PIKyzQ8yZRb2XG1uR26F89Xatiyl2EpdEwZzqQeVHORJULx
Y2Aqtmz7eP8bDGbSEWTzMDognUMIF0tzqIou8uslytOvdNxIQYalZto6ALznWV2LpRborLbBE9bR
c2Ch8OFTnG9dxL5bfwZ/URvLQpVzd/OnNHWHQ4jX2Y7SCw5Px2rMHsu1ecB15/m+xW4T/zvp/cVw
XLKxb0HeNiRTnUU3vNQAcR324/7gpuXQMir6Oyy7kFjoafbiLvzczVaULV9sd+OawGQoPZ36ktYS
7ZEJxN0rn0ZEnsX4quR3t/vjTb/vf4TJW7WsCg7iyknTZcCrbPfVqcoyktLZqrEM/hTcDphvilyV
ZwIi8hicrZcw647EdiNwexTquWb55f4HGJZYR6xVK57JmxRWKqbws23XH6p5FJEc0vj++AYD6bC1
smrS0BWpSoZwBHZjembOeL0/tGHqeg9sG3SStDniOcw/eHjZcj44W1zH7x7hA08HNBe5BQkpG5VQ
i+dqKJxEBT2T/HOYf0tz/1D618zdKBZNH6F5aS3WQQChhaIofWTjFXD1TZZ+g/voqGWwP/eqBaNq
0sohcqqXBW9bSkTNGEu6AYw2rK6OXPYFNn5Sjzf3/0W8/rCEuyhPkOa0IjoT/iBA6YZalI/HuWQn
oPij+35jmLQOc7Tn2hfQBC6TQorXvgte7Xz9sm/o2yq/iVi799LBsy0UWQ4Hwr0IQI2YltbGxA0Z
U0c5DsMEMNyKfACF87MCY/PS0x+1+zMAf9rGXxjcUUc6On7//5OmHUwvhTWdVO1/ngJ2um8f0/Ba
zoe+lLS6nMDbl/Y4gm0p5fVLPpT7thQd71gU3doX/7c3ClJEJJ2OM8+PPbDopGCf7n+CyXu0jG+1
YS7sHAktG/rzKusPYbv1MmRYXx30OPgLq72CDwke0R9KD7viDKRRwF5os3NH17GOnpuh4dBFus+n
/JnML9i+vsh2y0ENttGpxCXxg0Y1hUp6lR+LUFzKfddVgaeDHO1iyWfaZyoBBvqq0h7E/ORpabaO
MAbH1IGOPAgCVYJSIVHu9AGE3DGU7a7NZte0afibwd7khdkuFUCrcJq14g9TY79a5QJhOLIlgmga
3/3f8TkEzr1JYPrA+x7cwD019RD7XrXrZOpRLWxxMSVcOmL6gn1Pq+FUiS1pdtPEte3PbwETYmWt
EmjFfhtdwGFG9g8usfeVCFQL1qzjLOct7BKu9DACi+97/kGhBeZ+LjDMXkczhhmOpe1tWft0PIZB
cOB98zBV3sbuasgHOpwxnUXoB1Y4JF7zYjsPjOeRS671Ltxz4OmQxqm0GEdPB44r3VcZvObiMS82
am9DItDBZaATH9fwlghw039OvfrRZ2zfkv4FK2tAyajsmy86kONj1eNcQ7wt3bgCM01cC9QVfOFd
R3OUq1x9oNnygfNuY+8zraYWo3QiTT7nuIDJIGp3mdCTH2eQ1I1Ti4rLnKZkD9QLy6oFqzWt9sL6
UiVd/52xNqabXRYm42jB2ltszMgC40jn61TMB/CebpQdppG1OLUqSmveIw3UZI2aaT2AC3DD7IYY
1RGiqdPOjh8gBTSQQ5gc66iIc2kbupECDDPXIaEA5IaQyGtUMvfZyaHWJ2WFL/ezi2noW13/ZtPw
AZOyAC1WCaXZrw5GEYu/hakzWeXmpG/GXoVUTOGhG7rrEFnov4GD9KmiW1z8ppnf/vXN6HRuWZAJ
HO3L2f2MdukzaqWNEs808dtfvhnat91KcYJDjWT1Y0jnF7nK0zLwjeOwaeZakI7WgAZ4C8sJPsdT
7jgnWu+7uPd0oCEKGJr6Dkwu2iFeYBSH86gLw51+rgWni6aPIK2RzdEX8Nnvm+9BOvxAX+63fc6o
RWgFJL2Lvm1EqJRVxBnIXQvQRu6Lfx1d6OaWrPtCVMmSWuPBTZs84nLd6k82ZF4dXAiBm2DgLSxv
L/ZLAGpOn/i/V6ii1OMY7zKPDjJ02hyEO0taJX2WV09Vl9OftWvXWyxmBq/X+ZSLiY0rUCNVklXW
0Q6yUzjyeIZkwP3Zm4bXM806BAy3ZVVS9SKuy+CwOksMpNdx1/A6RnIOB4LXbKGSUfgf5ORe08o/
VPYu6iyQF9++6k1KUH7fKpb2qCFD8dIW5RPOrBt+aTCMDpR0Vpo2xSCRgociwTk1smx2kku90zBa
tplDQIEsW6kkXZcHoLDOw9h9bOdpoxIwzV6rBAo5ooO2AKgfjSKrONKlGbrYk3YzPIZF6my1RRhy
pqtlHqlwZ1DevoJbYwIRpv4AWYgtdLlpcC3vSHcM2w5CE8nk0g8+aerDVLhb3SMGA+l4yW5opSfq
rkoaOZ9IkMcBLu7VJheFIe/osMNxXvM8c4oSgsv1U8jqsyPmDNJjxRGSNPvWWMceDl7aVkVYqYRA
J/A8cQn6/Cr8bUuqzrui9y8I4rQoey7xYIUH1rOHVx+/c08d7TZ23NuF3jtvDI4WAy4UIH1RYccd
+4tEG0pb9MfAfnXnWEHSkjrTxv5ocKS/+ORCpWhWDSopiRMHIn+aynrnGmgBsIDu2ekEEhAHmGyc
/ptuchTrFrj/loTfM5AWAc0MpOCkkD39sjh4k3ws1upV5G0kQvLieta+PUAHJo4UuEECte0EHNN/
chW+dnlzENW41fZiiDUdmdhRa01lyWo8NPhxs5Rx3vZxtomrNCyvThNHrVQGvsLyNoBrrmH/4AZb
74amoW/h/WZ/QdeJ54H/t07ScIrTYDnwYAtjZBr6Zqw3Qwu1sAEqsThRpTXa4ugZ9GMbYWtIPjoH
nOw8d5EWL9AcyryvNhjN/rhdJ56KtEllNFU+IxtHINM/aRFsAQdaFzMctBMMyoflufOrby0VH7pZ
7TuW62xwIUGL0dziLwoqL71s6wgPozuLK120oM/XJmQzNvlmdmMbQB0GstYS2pn386dpjbX4LVXe
CSEClCeS5wfe1VCGLHaJAAeejkbMaOtBnQp779LW1wzAGjWOx/vzNiyrjj8s52xw1TgpAI2Cr+HS
RzOX3wHQPwNMueE5BtPopG9Fa9O0ZiuuRYP5SXD2OMqtt1PT0FrQ+kPQ+XlIyyQlYQ+ulbkSf1xf
eJ/3GUcLXOWOw1zZKEvIshyscj05fQ2AY/nNYXJXhzfW9vZpb5LDUlJ7kQLWyVr7GE7l62R9zkO2
cadryMe2FrVeV9pDOMzwel7GwrdBZRXEC7r37hvINLxWe8rUXnrWuipRS3Hu1gxic+3Bsbbgpabl
1bbcFlc6Nim6Lqm5sMJIpkp+tdJg3pdvdLCUlS/AoFAHp91xPaxVfZ1Iv3F/+X5Y/cUNXs3NUCuL
1klb5ujjBtko6CYkvQxz/zvvqYj32B9H8/91HjYwGXhlqJJwpujZsyLosD62wZaImukrtBPjUEF+
JWcYnjbyUFivpWddRdMfENAb6ef9sucvWvCGTEM9lUib+eochsD6UObki+fGuFaKG/7ffSuZPkML
41LKZexnjv2X5K+yeV2a8KMrFpA+7eJMAqRaC2IpRZtVud+geFiS0JPnYHSfAmeXKAuG16K4FsTL
BoB+Etuxr0Fgf3K7PFrp1mX7+x3vGF8L48Ypp24csM5el/cHPkz0QMLRiUdXTdfCVf/d3ukjcdNs
BSgp5mT8tm9ltABvuJfbDvNxNE7LeLBeqyZLoJR0wn3rRtVucjBtX649gWfGnqFqV/3DkGVOhIg8
910LSHN4nFrAdu9/yvu5ytVBEsHIU2GV6ZiM9fDdY7w59D75c39sgwPrMAlIUhUBevLGhPMq7qwi
PwwWh9yA/L4AGXb/P95P5aAF/N9UUpDQL+bRQiqHLGyAIrVxmmhUwWnf8LdPe7PNDc4M6KhADJbQ
5O1IACah+ujYciMRmqyvhfjKpOv6Djy4oL/rMDxMnbVzXbXQVllY5UNetonE8+4BlMvpTZp7C4lh
Wlktslcofc8dQ2VHhiCe2HwZraCJJPOv4Tp9vW96k2206G5b4QwcHThojR5uygtHMe7aQF2mhS8d
+2KYXSzquFbHVvqPTui/7Ju0FreVtdDa921c0dtzVEJbjm22fIRwub+P2q4OuIO+/eiNg1cnDFJI
xUwiqnzw/H8MbA/NH99DRiK2biHKDcbXkXep17mQMEcJKfNBRmBMbY651W29qBncR8fd1WMYyC5c
VNKuQLDx/AyCzvOIJ1NFll2PvK6Oo7KWZgpFTpAX+PItsEBYWWfB+f4iG3KOzhenWE4yp0ubBAwo
sVtj2x8Aidm7K+tIKg4QiV9YsA68KaJ+dmqrFq8azSbN+7uLi/SilV9K2U6Ad94KGLPg2ZZVHEzt
HtNgaC0dz3MfsoKxMoG2sn+0HSFiC2wJp7QettoK33Ue/MXt9zcpWXhsLSCmheeGIv8ShBz8907S
S5lMY7Bx7ffuAuMvtLRcU2/iKbHJxbfZx9R3wyhY6CPQ01siSKYVuP3+5hsykova6Qs7CScSNaKO
s3Lr2t40tJaaRQUU29KUddIQ7xCUw7Gyq42YMplFy8hB0yxg1MvqxMll5NvDZaEpVA758X5YmWau
peWArRWZ3aFKGAnleSjJtWTtvDG4ae5aYoYuRLcOdVon1B6fXOiWFYyfSOj9c3/uBqfUy6ilCIKy
Y2S8CPWvHNOobn70xcm39+xYvqNXUqWV0oY4M7nwaQ7aaB4Z/VHKKvxyf/YGy+tF1FSFwbxMK7mA
P0HENKirYzNudfK/e4eOuWvxip6Y2XFWd7wEPbrZmrhWbeQVXpI17SGXx9KbX+9/hWkNbkv/Jqgq
OfWj7EWdWM50KNwjW/2oZV+scWN8gwvpBLkjSz2Xeh2aY3zCQR2inCsEd9B7YInydP8TTH+hBS/e
G9p1XHiZAOV3KDkegelPn22JWZlG1+I3L5vFqqmNu0kyP0z218o5s3XDOCYX0oK3H2nq9OhsgyTp
ehSu/4FDCvy+UUxDa6HL+eIQNjt5glf4s7ypndTO5v2qYXC9qmo5cdcqaJ0LYIMfqnZ8AWvbrudB
39GLqDIfOry9SzTB9O4/dg7S3YrvAiVgbG2jXZlq2jTwxwv4LCN35FFTb7X+mkyiBSxt19ZjpHEu
hQifUIwclDtv+Pf/vS7+VcRi2lqMTm4+OTVfsXxD/x10u9DilQdLfu/rj6QXUbhmoMz+SJbXitVH
aDXOUPFb8od0fWrDjz3anEXqnZomRt/8xeXfmrqKlqmIZP1jbP+tvD1VPGZ5s8ybTJK67jQ6JSmT
rGORQ+cY5Awb57Lb+rxnAC3CGfezJQRU6sI6ebDrT2n908l/Fml5SJeNO31DmAdamJOyRyqXXpl4
dhM168+1zaJx/Hw/GA1JVkex103nWpxOVeIE9j9FOsV+ET6nnjpnywaIyuR+WrgXZdpXlg+0ylhV
9ADSoLgUfCuXGDYjHcVu5SKVgY3i0XLXC2fhEe+to7dGkn8DBccTTfd9hA5lL/pmDZcsGC8g/DxQ
AB3zfZLxvqPj2CcZ0HDmsA9uJiIcz2Lmb53LDJ6j49jrlHblDDnISx1KKMV038EOexVe+ee+75iG
v/3+Jqw6BhxSENroIYYATbUWz+7aHRrlb9yZGVyTalGL92HlekVeJaInl84Hlh0PBy5nr1S48b4v
0KKX0obWgCOVSV+LOprWf8GWOESTu5UdDL6vY9nr1PGqtMDlWDkvJ/D+nf3i9/2Zvy+DAbfRNuhJ
cdqtBR8vK4K2Db8H029OpROFfRb58qcVMrSC8gPkWdE33n8CZOlQkD6u8y2qO9Pqa3HN/T4fpyYs
kyZrT2nx20OVRvx98aaD3cuCLxPrFbnkOE1FAsDRyA/VhmMZcrYOdXfyYFItFyJZ7ScSNlGvLmn6
0K+/vPnj/dUx2EZHu3vFbNUBCIwSp7+JN3rdMyR4xUOFXLtxpDV4lg5694qSkQrcjheQzcQdc0+h
aDaCwjS0FtaqwTuCZdXk0kz8P6LGNg4zZ2ed49/+9E3OqCcxWBPg6RdWdBksnzvR2k17R9fi2SfT
WhLQFCXtDKUfr+vbuAFD5b7CVQe7D9bMO9UuVUIqAWTSUmZPrhy3CO4N6U6nRbYFx3G5HsgFSpRf
0qU6yJ59onZxUpvFimlltZDFBTIbKzR0J2mbQ7Cxjnun2qiDDB6vI9/xpMHBjMMkngBfrOqES8Bo
cDaqTEO86rD3hfduyXvhJ431j2IP1a06Lv9bs++y2xJRfvcy1nd09mPAhBrAaKWf5B0UhEA+P7jV
wVVfXSDWF/FaZj+mTdFpwyrolLykA6jc9bMq6QbafHXyeflIKJ/P91OPaXQtekM+0XFY8SXl8iUU
6qDmMr4/smmJb//4JnTbmrdZSLDEjv2svBfinJfi8/2hDb6vs+42LrJB2pcycemX2ntg2QBo25es
3xm5OhzeaTMHwoiYemG3se/yJ0BN9l3l6Ly7bkvbZrhdWVqiOBRCHtZx2mlwLVxlyKWfBxliynod
54fVb6KWbriJweI6CH71exKgT1Um5fDRXz5Q+09WXeZgly6e7+goeHvIpF8oSyYpSHLc7EFCUOG+
q9y87Z0Dlw5+byeZdgPQQcmYCxo5jvjNnPzl/tiGRKNjx8O0sTwyYi1nW0Zhd23y554PoAh+oGTn
FvUXgHwu+3VmRCR+U+D1vOlPOQt+35+/yTa3399EaJhxUgRLiEXtl2hg7RV8xBtubgh+nWbXd6o+
FcSRie/EuSQRVIzEZilpOMW52gm3Ax1zQUQu0Xv4RKw1cqffqQyPTc2j1PpsdcuG75jWV6uZrdzz
a6BxZUJJwtNLXa2RZ/8J2w87+wPg+FrMrr7vkzzP+wR9z+kBjbc2Hsirel8FomPI29oKq8wtZBJw
+qtd8Lo/iWbrEdjgPXrfB26pCw8AJwmAnLLj5vYs2TrtxluDId84tyV545oU+gIidJFvoGRByM+6
f/blk+q+7XJ8HfyeFw2ZA7wyJNlafJwCSiPB9iHrfUdHvbc++PHTpu0TCJJ9Gxv/PK/L82SpV3fc
6g0wmV4L3BZ8U1Veln3SdOKxD9ijyjcOUia7axUxtIAosM8+UkKTnYmkj+EsPuQ2j4S/S/gJ9tGi
t2Gz5RbQGk6cafjIuwc3zV+GbguYaIhZR4tZZpe+Q8jgg2oNRErDJRieiqGP1jLJvS/3vcdkIy1m
G1nWYl7xhJFDcdGzLyEbD8R+XHdRNmO2t6Lzje8P7VylylZ+4jQ15DWmq+VvSVMY0vJfQPcMyZGh
KQbyDvwA3bOoH9xkJtZxl2V0oLscWua2tw1FQgwhDV4q9ByQ4CHfIm83Tf+2Im8sA8KeXvp9hvNa
T91oqLzPq7NOsTWKnUlNp+Jty9IqqI3I4p59bEUfz/MWVN/gNjrofUiZzPMFqV629BNueeK1lgsa
JXB97Ww1t5oMpIWvVamJerT0ErChP9/uqEg4f13VltCQIbh0qHtquQsh7Wgno/vBgohNUX7v128h
xzNwv8E5ZEhtOuB9Gku/WCEXkdSte1qDPKp6d+Ni3DR7LW7BFtZRSKa4eL9OT1bzyMrgWwvB82MP
YbuiHu3z/SgwfIKOe3caP5N88UXSNt2pYF7s2RtfYBr5VhC98X8QspIe+65MCLRsl3I+lNWW4xuM
o8Pdl3KRYCxp7YSDOthtwbv+nYVfHOcod15B6eSgIOhbeOvCedZ+OfgTj/4fZ1+yHLfONPtEjAA4
gdyS7G41JcuTPG4YPvY5BDgBnIenv9nf3eiHhWYEvbMWaLBQVQAKWZnruldbNNnlFg6v7JLVjlC8
8uxUAJFToNMApDTJ/cU02eX2k6+GljL02bT5Ng5oC06xW+KASoo2//krv/juuHNQM+QGHfAu7LEb
0U7vpivImvvxkzct8VI+KHnQcbQ91xZDweYK4/fcexQ0uFbr9b59TKbX9tshqLueoBk97Wn7vcuc
f2SudoxiGlqLVxDhumSyXBtEZ6DwdecEj/s7q/p2nqQ6xy7q7NuQTTiD1AqaRp18Z7OliCzmHpo6
1SFWePgdsjbARjV2XRC5bSjOy7rtVVb+lwz/vtTSv2BWEyfF4PQekM8sImBx3Koz7kTnMXci390e
8kLFtHxeuvnUBf/dX2jjj2qbb7aBZLZmYZ9OeR2P1Z82+E+GX5vSB4t5k1AU2qCG6XAWLXKvzGZa
Ji2uib1Y3LNzN51bhgtqHU3E+zDw/sP9T3rbwYD2+b+xjdpy5xS1V6XlCPJCVp5W4e04mGlobSNe
qrVunA0Bt8wh+sHCuEaB8NistVh2A6/1M8hpolnReb96zses3Wv5extS79FQi+acSUJtghw9A50D
iv1z3ctYsXdj/luq93OwfsjU+0x8PPYlWoBvjOYO1H5wg3T/64P6IWj4TlYyOI6Oxwq71gYZrFOB
DWaxo8XPc0gc3GghpoDsrPDbKZvqmKxxKEPq4NEpDcMvjfOQoel1yL/PVOwss2ktdFQWGmS6eVS4
yYSqOE28RgsAQFR4rN6W/lSHv3L/qwRHBGkP9et5VEdq+V6JJuSAYxPygmicxwSUzzsfYwgHnX0W
ag1LIwPcNUogHWpe/8vdQ4KgmPXtJ19t0KjOen6PTSht5jIO8n+nfE9NweREWgyPsztW24zbTFOv
TyNbL8uAAlB2SIUGE9fiWI6kp+GA+gnURqdL73skbQK5k61NBtcCGS+9Pc8XJIlV0EvZu+8pLXYc
3zS0FrUeEaFbZcRBaY+fxJqvkVsf60fxqI7HGhp3tuwSF5hsrK8+mYt4GgpyzAt1QFam8CJRODDK
BmX4So5fuzo/tpXoeKxy4r43ZEhlQTf89jevAER/2nm7NfihjmVXpaJTbRW4t8C1+1pe6fx+8/f4
VQzLqUOyQrArNbTGzFd0yznuFw7G4/vp3YA5oDqOaiAlk4FUw6P4ql6mD0Ui4yGCcvUS09iOihOz
or2vMJ1OdHLQ1enblQ74rTWlZ3VeHsTTFqvIjvDyurOpmCylBaxY645W9tqlrchOebk8FP4eLsk0
tBauU+VzcIHhlYIJ70LoBmrTnT327fsL1XXQfUrZCpUoLK8zvZu88FfNiks1qE/DXFzrOit3Ysvg
pL5WtPI42pgA0HRSkQ0vPShWwAD+rp7t031fMg2v3XytiSN6B89JZ1XF/TomwxB+7qvyz/3hDVbS
QVUo6KF5mbAuraopcuVlaD8P9SOrPrNu703xf7pHbxzadXQVAwK0HwN4qBeBsPkMfONl/bDFwN3E
ZRJeD3FZQO7qZsFX+2E5KG8VKPKlSzYlVskTIei7rq0u9y1lOPboKKvRXnIIJKGKFVYoFABkEwOt
91PQ6tQGewoopsXWNt7Sr7rNYYuTqi3EuS14WLqvDl+PtAzCQHoYk5Kin8l1UgLwHHJU5C/2Qxns
EUoZQlkHWlVeW8p5gqd2Y5iooTszeQxpQ3XGUCkLRYKyx1FHqBjqMJd23Wv4MphcB1BNfu/w0Z+d
tPeyuMuLhPYWnkz3hAEMRtEhVBOOfn2rUHqjyG9duL2jPTnfd0jT0LeQfuXvQrkNhwghjiPkG3jI
Tp0tdvK9ySa3EHg1Mtjt+3ye4IYd8U9iJDErwtgq9sR9b5nxjXygk4XKmo+jJ5mbWr4bt8W1rx+K
fo6DjifbdoVc1zr20X0bmb7kZrtXX9L3Agrd2eaAQ81KoDz+XODC2+b2zgHFkBN0WWrfmpueoDsq
BQQvnmWeZEHzYVnsOBD82/0vMP2EFrR93dvNtvgOaIweFag9IQZgN9+HPjhoIW0DHv1gaRwXUeuV
QdShFCAbGVn5HiXEbZt6a621M3Pr214worqQ9uXnrf4ylS/58r2dwijLrCiYf983kiEUdFAV80Fg
7k+2c6vQQMilOfXdHuGKaWht/1XCJV5QwD4hoJXKZfHU7rWlmIbWArgsvWwFMVufLi7r0bGzDLEI
s3/um8Tg+Tp4SrB2cSDIBqhAmaNj9qkhv6bm8/2xbxN8Y1F13fJVdV4nkCRSJj+2/EoBepT0c9C+
X8I9+jqD2+v65aOC4Az4zbp08CzyoyzQIyGscU7WRYYR5+Sg++uAKky9cIEG9tINEtfT3IP++6Vs
dmAUpgXWYjfP0L3NGqyBZU9fgIG4CJcm95fANLQWtirngd+ulpvKGYzx/FIG3s4pwTSyFrHSH9x+
mVmf8pkntCJ/vG3+cX/SBp/UsVTINVVdr1ufBkrgAIKC/+rEbiuP2UTHUoUit7rGXYZHkAfiNWEr
g/HiWHa+94b8v3foN/z+L0hViDfpGb2gj3McvucftqRJIMLQ/vRjcZrnqE3CC6pVxcn+luNw+07s
cXkZ4k2HW3VTxdxugt0W99O2fg0gsjs8NQz9QIdeSaiOtZIcsoGM127qMPujvQ2gsSuHHUCUwZ90
ts7KtiAKOedeKkWOBGoDiZPvbL+mobXjspVNWZcRTJttMgEN7imAgtp9VzXkHx1pBWFqSxXljCio
xucRUuOdGtIlpI9i4sd2Xp2h0xcBSlNeg6pjR0/gxQIJpegeGsvbsY4p2rRADje7BGy5ddNBbBFq
KWfao6eM2jt5wmAhHWJVWyNUhDLppUH9XDUxSpHxJK7QLdpZAcP0dZTVBmQ9mF4ZeUCCfiz49B4F
CGha7pFJGQ4mOs6KOgSS44F007b+txquqqCRmD9z/0zzz/Z8LK50uBU60jeAfiwn5a6PdlkUsdgx
hBvVwVYQldtcaI65aeB5MfR1TzRbdyxvCCudW7Ry/cLPwa+YIlqjwhsjR/26H1WmkbWA9adi7dB/
7qa5glZIUMZFuXfRMrmLttcCKlqVQYDD1FbM/4TWe9uuOJQIdhbSNLq23bJ1cywgL10wpwwxBVJ8
bNszZ/3lvl1MzqiFKs45E52Cdkrt8NsAkRzoUV+H7pO1fCnK8TqSHfP/D67yxgamA6xEWJSsnrsp
DYotduUWg4f4PCoZky0tQPN667xSo50QsKyMEMkOXu5/n8F8f6GvcIEZpzbbHgKLAc7P6Y/GdeUX
p0Wb6bFf0M7Stcg9WY/w2VqEcc9xVHdudK97bJSGZEdvf391jyRbW3lzkJGHvq3elV4Q2yt94qU4
LXTvdGH6iZvtXv0EG/x2ah08QrFcxaHsTuCN+uBVflQEe8xChnOEDsQKfdQ3Zom32bp/gooOc+uo
bK/5jM60Q7y4Hv1fDfDVV4Be0CntFV/huOif9mnUQpWmaYECECJCw+mH+8ttSCQ6HsvKakmbLsCX
hPOJjOpnt9vQb1oHLdSbyZHKDnCXtDm9+KUdh6SlES/dpLarb/enb4oHLd7zZVB0KyzyMDpQYsG1
pmIZHsqb8/3hDQUWHYe1ydrObDEBCrqwS9U4cVU/ybGIK84/OTZoin9QtrdNG1ZCJyT16YDM6EG7
Ku+QTuT0LXfLf+5/hmloLabHVS1LaEPocgDH9ajGE1sP8Y95VIdk2ZA3GhhxIPtCeNLU+SObDglN
Y2gtjrNJ4Ma9eEAiLuGXkbZok628vXYRQwTr7KP9wrf/j0Nc6FNTT5Dm5AAIfacStBZ/jlld26NH
6dsQJFy8tHLzyEJP9DDsCTiaFlTbo2nQWw7PHEQtIQlvnFO2C5kyRJQu09yNqz0wMOunjdM+E1F+
UBN4m7tu5xJjGl4LWFyOJi6p6B+ZvSUqf9qYiti44+dvD050TFY1bdTLGDaXumNx6A+x5Q/vHd7s
3APetjrRIVme1XnruDQEEid5osYh8kl36KRIdDhWR6dMWf7Sg6ou8KPcW4EHV85Oknw7EROd7wrv
+IvwtwV6NfKPkL+K/h9rieu9FX37yEV0qqug7ZzKKv+Xt8RDxZ8aZ4yb6csK5DNfYmkdA8QRHWrl
bMucoeMCF0k59r/AfRWA/cdFq+ahgw/RX73YVqLz27u1Yq3PtP/sOl+LvXZSg+PoL14VNAln3MHs
tJrZVbpWbM9qpzL2psuzUHecrbIRq9UUXKEicUa+TDIICNr2sOPyb7oOhr/9/dUpxM6cUOCkw66u
GN+PA0V1JnwZiHPu5/WI3fETty979RM5s722XkmRFq7zzs0kGFiLE8BXR55gMPxtTV4N33O8LDh+
jS8ISLx2c6KqMplBG3U/yZsMpCV5NQvSDdxGy2GWXevqs+o+O4QCRlQte9Bk009oyT5fgarOb8Lw
s/Kf+TenATMBB7dCJXdM9KZ7wkTaQY2U3LHA1hNeK9dCH9O6yqgk5d4JweShWsZnbKvBCaasa3Hr
dFau+1As6mX19s5oBvPoQL06G1YxNFiBwkUjRDV5iRxUGXelGxO5h+F+8yDIQh2qhxwX9AgGyA3Y
f9AlG9lYBBJ2kWDVicsPdk3iAE3i933KYDEdtqeaJfe3shFpI8UlLNSFT37SW35yf3iTwW5/fxUR
ZLGqgYPA8eqz7WnIfjcqsbPtE3L4zmb25tkKxtIiei7cHIqRWHGevbfCH8U2AL/8ceGprPdgpiYT
aVFNl1ZlFZHWdQUfMBmqhLYyBtz7fN9EpuG1qLYoVHYD0lrXGk+QtLViHOOgm7BH/m0aXotoL19x
jee9dZ1JgxIBSty0P43DIdQh7K/F8+q3kFt0Yf9gW2LbLpJtdpM13IMnmGavBXQzDpVE71pwFYyd
6MyefAscWnKvhG5wTx2/F+RDuEAjscDZdomnLEisGgD7tkLbcr7skC0aMp4O4+MMvKPcoxziDx24
TPofgtn/3Xcd09D6XQvqlAOQQHlqke6fGaq+ke+An/7+4AbT6zg+FDIWWhOs7FD1eBq3k1GgCY/t
+aVp7reffZUZuIJIhbI6DN+UaOFx2Q+17gHxTWPf/v5q7MwbJ4+DZ/s6i+LJb6tr0R8inWKhDtwL
x427Q4NpC1l+9ZYBz7RB+zzb/OMxq2vhWtJA5uVQ8pR34iJ48LtSY+yqbedKZLKMFq7dVOd8ZIF1
JWOXiIJAv346lsd06J7IedXmi+C4+Hs2ABtozh3al8mpc/GDgBWAHHnCAEf6bdt8tbhA4Ft9VzFk
nPbfZRSRJ5+79YXlv+8vgMFCOhcaVR4bQvy7llb4x2nzX6IKdvYq09BauPqTVW/TBOPLJoyBlT83
uXM6NutbgntlFJJPvKEVu7lNL89ZTn6orsl35m3IBPptxaqtWVjoOgQzJBjIZzdig3gchj1IlGl4
LVpX2fnDHPbBFY+O5yXzE3zMKQsP5jFf219JNthFhh7llA8kXTkIHIf8yqa9XGOavRawBXepz9rM
umaTRIudExNAbbkVJscWVgtYP0TnHqRHeVq2nmzjsJ3FxesGe+/EbPJJbYOdaiCHBqnKlPXBc0v4
L/BV792iDabRUXrCnW062z4HTFjFm+hRTu6ibFe45s1iAAt1lN7o1rX0Qlmmc11cLQha+Bb0oNBK
2fPwSwUdD1Qh7i+C6UO0wGXonSmcoA2ufjHHEve6EkjPxt17ujOcQnS2MzTJ9t7q4l7dN/5VFCu6
4XDS5Hn+Ec9Dey8Vpm+4/f1VhgAAvKdk6uBI0hIPbC6dh3LmIpHbXBzbAXT2s9wC5Q6VyMwun2OS
u0l+Q89ne6B50xdogQyBDrrVo4+tdx5jr+apM/2cvYPnEZ3+LOjsCZKGCITWg/7HosY6bin5fcyB
tCiuFC1EF9jWtectyr/VQ7WCSknll2PDa0HsSJnPhcDwRPALs6pn20GgyUNoOhbqQL222kJrHr3g
Kkf27I+AvUHB5phldPazEZ2nWV5i6iPZogkNy/MErQiujllGZz6To7vQssSWuzn+aQ6zi+3ZUTuP
Ox5vyJ46Xm+TRQXqVASVtNfHnNNHaxt2hjZ4uw7X64dsyKoaWlBK1Q8o+7yfpvFf9Dp+O+QyOlQP
T0muJBuGzzzyQVJ2Hn3yoqy9hlLT7LVYLTpe9iVbOWhf2wdW9udizq8N2cM6m+yubbrSs2betH5w
DevmkvkV9HLFzoZrmrkWqkpUgvnLHFwHP0wHPHVkVF2Yd0wGOXS1UF1o23tWo8IrKndQSGzPU8kv
g5pPh5ZVB+vZzmZDlaQJr9DqedqkH7uQ++qrPS0Rw071N1jPKanv1+GVFP1jN9oRhNIf6xvR9bTX
LW5YWh2uN/WyJUEAA92u5GU3XRpQm9w3jmno21e92gK7Fu0nCqj462S32GLb0zC2O3nGNPTNm14N
XfitbbVeGV5nf00Wm57W6mAo6VA82225kgNsPk3NiVcqGiCLXvNDaHgW6tRn+VhCnUR04bXpWeKE
YzRPDm6F0Cn5ft/qJp/RYhXawP1YBy1ahsQTZxd0SaLz+Nx6x8orOiBvaaoOqqxY1DArztAgQ610
Kg7eHXS+s74kCuRGsD16Nv5xMnpqcvLv2u9Veg2m0dF4W9WReaaI1sn7hNdPrwK+an3K9rYQg1Pq
YDxGKo86JZZ2HtH3NE/XfvTP9xfVNDT7v/7eU5FlgjU5hMzmC6gtr4od06APdfhd1Tq5El2ZQzCy
77tr6/Vzd9n83jrUOM5CHYRXNJU/DDXMUtZlUnhoOPa6nTRg2Dx0EF49cugg9j2SF98QqzLBJSXp
6R7html4bVctlVyZhbvydUKzDWhbufWTl8T70sxF//X+wt4W8C+wGYyjRats21luS56nbdheMhAt
urP81PhZrIol6YLyWB1K5z1D+cbhOLWKlHjZp9a3CKj/670anck5tT12QPOxTUXAU7sdEtKFZ7Z7
rjEMrWPxFhSH+OYiYm3prj9WkBC4EUpc/bEXVh1y5wiedwHDzDOfxB7Z4kHm5yZs4/uLa8g3OuFZ
01PXywKLAzom0mLzQBRrPw6BelKVd2yP1TF3U8sYuKnW9loEefNjWQf7Jw/D7AjdFgt1vjNrwKFy
cKblOqIr73mQgp4qt9oTozKEl460y71wy3uw31xZyGMVigdfoW6xS7RlGl6LXheycVB/FCJVtX2W
/hrTrXmw8nUnJZuG1yKXFUMAPVyu0qqZzo09v/Ny90JwN7nvOybP187Fw+AuWR1g+GVcYwd3S97u
cZOYZq7FK7j2AyjPYOjMGhMLEoQ1s87rcjBr6sC6ZSyc2bZoeJVbniB9PkDPPqLl3uwNhtGxdKRe
eB4QKtN6XiFKvuG1tpH+l/tWN5hG5zlDHboApZBQaWeFJMpry0JbWJjY5bizY5lmf0sVrw6uIPXj
Ads8nOitPm6JdZ38PbC+ae63v78aui9mv0D9T6atA+Yq3vyzrsVJ0fxYrtRRdQEhNorSMM1o5Re0
GkdLqX5vZPx83/Imw2jRWvV4v6BQREpZ8ImiG4lnVnJ/ZEMWJlqgAk9rrXZIJOhcaeJ7c9TYQxmv
hOHSlv93/zcMtVEdWce9GjcGyWUayK8T/cCdL73/JLLUrn8qaGbc/xEDUEGX9uarkl055ir1evcs
16tl5V8ca3tnbXWKQ3NUzypteX0o9wc64C5suGXXLR5mwBHjXtHGQt6Rrt9r4n97uQMdb1cV41TT
Actt41QSNUXpnuZ+2Fty0+jacRnl4kytXSVTdGk5USE7Cfp9ekw9N9CBU26pmrXoCpUqZZ9dm11W
b69h5W1fDXTAFO2XZsuYkKkIhvM04nm/2r5CY+f94vo/7nvR22ki0EFTc+GVa2NZCIduwLK2EWvk
P222fjo2vBbH7WwXS+kvMnVrSEBCahly9PHaLjvBbFpZLZjzbgEZ4oDs74E6GY/D73viHyGVZoEO
lXK3dfRFv8m0B251rtCuy3HYLC9NvWOat5NEEGr7LqeTnQsgW9It/8TtDyEa+FX/qatTOl/z9lAe
DXTIFJmgLwy5FZkO/Qtadj8UVL7cX9m3SXRYoAOlFuHaE+nrOs2qFQQu5cfSfnGGz50j4hv3VbHW
qcyqMyk/1sO/93/TEA86XMorJfHxIl+mm+VeF9pAB63+2PlePLPgmEfpvGagGmNLAIx16jRT1Czb
S9PRL/dnb3BWHSxV2zSbVZBJyIr614LmX7PC2tmNTYa5/eSrzd6mAx7oIB0G3xmGBJ2YYyS2jKTo
M/hRV7a/09Jl+hktmrsmqPoNLH+ghmjPQw5Nisl/H67+hfXdzpeYjKRFdI/XjnIsBjwEyewJnEnv
subY/SvQwVKgNsrE7DdwSxikrr8WdXa1GxyQwOBwf4Xf3pKDQAvpFv1gA5sREg4v4hWdrzXuGWVH
4qarT8uGZrHm3TTsVZsNptLhUw1qDxn4fWXaDPxUsfDUAaZ4/0MMu4KOmpJZbgvXwSrYwxgL4MrK
1UkUdeL7wxv8SCdAG73V2kDChfNRL2JkQfQ1vh/mX2u1U/Q0Tf/2u6/CISuUtdIMeSK0ynRs8iRX
/AmE1DvLbDL87WdfDW8HkKrZck+lU5ddmmz4EBbFoXteoLOgcTEsoRzho6Rcwyhk83oe2+4YlCTQ
4VOtU4xDPWHiXiAfcLZIpLDPlbO3rCaz67Fbo8NzIy4uqf5w6sPbUzFLRjrv2MY0vHYHdmrIX8hh
bqCV8MEJfrjrc7vnMKYV1QJ3a+e+kiFpUl6PSZGjejjVO75uGFoHTNUiW7BpbU0qAzfyxu687lLp
GAyig6W6dkMKakOekoo9N8yPs5b8kG156HIa6DxnfjO5uaPWJoXZE07Kc7HrKSajaAEq23x2qh5L
OdUvvt+e5XzQSXS0VBYO/mxVvkK7Lsh5Wj5/VbKVkb0Gh3jt0aNz+6ZX0d/xYnU6323S0PlE1Y8y
BwlB/sllv5fi9/30aFpXbZsNHMoZo0uTji3aMDKUaaf2vGWHJArxAVqYlrzMZx/NEmldppWooyz/
MzWPlvcDzJ/3P8BwtNVpzZjNBPd7+LygL5MbD9YjZy98fS+cxDkmA4XP0GJ2BMCo6QZstq5Tfqkc
CNf2ef3t/gcYVkDHTnkeHqE3dvPPmT8N6FDxBYm7bT0dG/5mt1cuNC4KdF4rFtidy5Oz1I8VcROQ
hV3vD3+71/79ihDoCpE0lIPTVijvB8o5O1Z9mQGMKzlNg0188x1/r3HZZCUtiq11lvZEbSRkhf77
vIjCmkcBOqTvf4bhlKBzngkbzayOQlJenD/5+tLQL9U6RvYw72Rm0/S1QPYU7WyIqzWppd5V/rtF
/d6V9DUNrUVw49r2uKwY2nM/lc0ne32W44djVtGitw4XtUBaFrOePzvuU9N+G5o+6g7mHk/bZKH4
7rEgh9Eb54nQz6WTgFv3/swNSd/TAha0KlXGGbKC1fzMtiB2+733UIO5dYhULmhRK+g1p22rHpk/
n8EL/MFl7cv9iZuG18I1t1xW8zZTaWP7J+oL0OXX19HmO/uswc91lFTgqjmoPCXSvK3RYUEQqv6L
asvEtvLk/hcYTK8jpUbc1YeG+IAZDMvF8fIvXSmP+aOOlFpH4m+DO+Lo1PyYy0fZehEo5rn8cmzm
ty96lSqzuSjtgvQiZa4I/YcF/5FPYQ96hJ0sY1pcLVRDMcmgwu3pWm1EQNvbtiNozv9n1XN+8Be0
iLUcYL2yltapp4pnn/9bLOTqdMeeWwNdI5KDb3yeCOzvCDdqrSoO5qOm0QJ2rlENEQ7CarPZg6XE
ia5T5Hh7r9Bvk9azQIdLtTabvbrADs4HL2mlAvvpd6uUIELlUd7N+Cn/yeLXWmU7Gciw1jqAKqAh
NPoKu06V5OcOfUY8GxOIlZ3u+6qpJKajpxqHiWVoZQ1+pw+d+6cM3VMJDoZ244/hJN81BYvAbvep
HZaTqvYoEQ3pQ2c640J62zCOdcrq4F8XdDsAbPi2KyPH2XvsMaQPneusm9CPvd3y6+TypHbCn7af
7z1jmMbWAjwc1apQwa3TvA5jMS9/2EZ/3F8P03Jroc2DCVdncE1fwZcXjyE/QXw98YryfGx4La6B
WC7dxXWROeBNs00eLLxwNt4eEsc0e20nzoNCNHgSz66zvSaqZ9e27S91se3M3mR3LbitzRlc11Y1
VBYitnya8x2jG8bVUVVrGbK+8JsWLa23zlmCThKbrnv4UNPo2lZcZssUtiVm3dD1Z8WlSLx62xNL
MUSSzm+2ecu4cOBJUgsV+QHNpgQX9ieyx7hqWFAdWhVIJ9u6tWjTcCvQyBOMybROz2SZ/GMbjQ6t
Ijc2L1qi/iKb+VJUNNnc/GMYdjs7/Zu290P9aFj3OLuRAMJZQ8aXB7SCbhFf+B5h45vWweiaP4oi
Z1k3OxCh6KfHFaTtVgeaY7y4HwhW/y8UvTM0lVA2KIqGAlVy2UajCJ+XSR25S2B4zS+9wl1sUodO
2g782W0fW3v60ND+4Oi3i96rQxCqmUvjo5U4XZn86g/0K4HCLBv3HiYMptdPh5QwO2snUDLn05r4
vfuudWVsF2ynpP9mWME2t599NXufFWDjJ7OdZgC2Mh9NBn7400KJJsz6nYKD6QtuLvvqJ9DIWldF
WcL8DXpqmvrkZvy6QW3kvvMYPF9nvG1Vu7jTUmFvXf0+EXk/xBURh0gAYB9tHwlbgVdL6UA1bqgf
5sp/ILkX+6J4uD95k220fWRGDbnyHATWnM2neUIXcQvW1WZvFzTZRotbVDTDuh3B1q5c6zzn4uRQ
eeRi5If6+bAhOYgeboYJ7AAKoWA8WYqH3PnkT4eYYPALWtji/o8z4QLVOOjSpVTJB7AIPoRkryk3
hPv9VYjB8Frcspri9b4ldjr6XMTd4iDtqALVyGXIoqDNJhx40Cfa18tydolsdo65hiXRT4Rtvs2r
PSJRuyV77hqequkQexG+SIvlogrBIjdAwW+sIDkL7WlbHlKyxdB6DE9VNhFZIYY9cgmUG9Hm0B0V
Q2sHwSnYGG8ViD9BOPC8ZRve88nX3LdBdhkeOU7hJ7Qg9iE7WIRBOKddc7YsaJjne9T/ptXU4re3
qbUEuTUD1AO2uHUF4nVPZsSQGnSAfZiRgvU1BJQmP4vkKK+lJ77Ooj4YXvpZUHhWthKyIPVU7Xs3
XBPh+r/R372Tlm9h9EZ46Qh7ANpG2QQ3htHc+VjK6Zmz8qEty8sw47K95TvQJ9PPaFFcgcxAtHU2
I/t/A+6gEy/K+w4y2ci1dwLWsEPqJ8NsABdY3eNDZKd47IZhFQVZ8ZLXJU2mYNnZCAyOpB8P+ZDn
Re9Ai4vk9KMNQZPYKou9V5FbxnxrLbTopaG1oDmpoShLysSd3jeWjMK2iqbpl2rPHpgU7+9mpo/Q
QnkG3apkdouP6HrnUtr1DzBM7MGJTOugBbHKwyofBpB9tmL7M9vtSZTkq9uPz87RaNah93VZNkQ1
iqZi85NpWs9BF5yOmUbbiXN3tFpMfkmdEs4fWWtBrysgCUeeX/1QB99PPHe7Eo1tKWhEH2glfnbC
vVS5f8w7dfD96nk9JLkCiMr0dlLJ9n1uk50ANviMDrxfwGs7eugCvtUQP9qhTDYV7KR9QwbVAfeq
aHK/B2w97cTox0WzfuhxiUnUpHZOtobko2PuwXDsrAD007TpeeKJLz35znrxmDGAGfdi1/QRWuw2
0BUB8xvSdAnC4cjJeB4NjMqogg7jTtiafkIL2zGQAsAD5J6iL06ZI1+KJT9Z4V4CNa2wFrhe22ei
nQbc7ghoGtpuIkk9gXbyfmCZJq/twIIOWwBckpOON/gozqOyQrOeLy73hzctsRa3aEeVSAKSQu8F
yqMomtT+5y6fozUL40AdvF/rOPwmU+E8y95JHa86zzWLqtm/DhbfCQTDR+g4fEesapM9/HSiPqo+
70ZgkZa8RAniRy4PwZL8UMfjD6tTeaDfgKMWw4Nk0xmqJp+Dle2kIMM66wy3+dx6RQ3MQ5qx4DIP
XQKxhBer3GsRMewuOsttDf6HYS0ysCRvU7qxP3m9/grYf1D7OeanOiZ/9jdF+jmw09lvv6taRbka
vtN+7znAEGS67vhS+dWEdYYHQe1F5cUT0G473mOyvBa/YvY87izQ5SqZg/evWg6JyDY7Hgr3EH8F
fEcL4qItBjFuyNSDW4FtrGi+WGGproi7vTRqso8WxxK3VGlNN+nN7Xbvkr33OBf+emgT+wuAL7cm
zPIczgkRGHKxrSI4+UGzs8u8bf+/8PdlN9bFUtVO6lPnqoSKwCF13eY9HUDT8Lek8ao8Ix3Bgonh
aody8MNGisgV5eOKTH0/gZqGvwXcq+FV2EBUvUD1R1HrXR3yH5WzxBW4RY8Nf/vZV8PTaRjyTgnI
fXX2pXKdpF+DnyFUAI4Nf3OnV8OTraN5sIxOasklpVCg9kl/BuXTziXJZBxt5239ig8TgxhXLv1P
BPDyvgFSwyPep/vTfzurBeH/4+xKluPWdegXqUqiSA1bDT3ZbcdxxrtRJe/eSKJmiRq//p3OymHM
ZpU2XniBpkCABMADHNl1887pshT1H1Y2z2wuY8OefnDwI7iV7uB837H+guKTwRqG1THIZaoLvDuN
pp95IcrR1s5PkBzXXdGB33SwftK1j8Wcn6shi0cyn4rE/nRfS+9fj3/h8FuLjj4bkbbkK6jWKj6y
gNkMTYi1+LlWyJUo6XW4GYW6ZGB+jkJ0xjl23APTXjBQPkU2GUaNPamkS75csny1MoH9Hnl75VuK
0cxOV0X31aQwJhl9T0s8KFQdPNnBYFHQExUvpAJRDsP2H5re0l03qm+QPJqMBvoZwGSMMaWjEyUZ
78KV5p/vf4PC4WSO8Xz0qxZEokgiOf9XTNOnfgHCGYBSzXmh0pHk0AkdU3BqIQ+buVWigEgfGqNv
AqvLPqQ801QkVBqSvBpvMensgWTpshSbCZIi/EDVDTpu0vdf/p2/oPgpEWzLZ4S8qRieYP9hkXy1
q+2E7qDjhAi4Q5dryk65Ze+0WsnF0amYl5nt0Au36vPgLvG4a/a/48kofNdfjR78AtaFesYDaABe
ai15usKSZBR+TkjtTz6of1BXidE4Hm8UY+NXa58hySh86oILFW+1iChafi2NNbBS9wntC3EGXqr7
vqAwI3mKaW3bhmNzFFQYZxVmTadVM0VOgpKaZl/fLzt5MiE5mwxmDGK8pfb0uuaXcgObUeYERdGG
xZwEU7KLKQ/7fPvEN9e00SB67DcBEKVY+yMo3H+CDkvH2q7Sk+TTGyvyQjCQzeN52NiCnC8cjAyD
0IR3iiPDlbw5WQfqWfaM28cez735mJaY9mCBGaRd+cu+nZbC623JOVs72Cpxi2ud2GUwTOznfdmq
5UvOO1PmzSYaLi4rOO1JOl1osn0WqFJMVvPr/k8o7EhG6Q/MBnYV5/bF9KaQb0Xou/+YaxoypLBO
/U+z/u/+7yhcWobst8Iw3DrBpwBCGI6gjhqMAih13Yx6lXjpcnYdNm4T7dbLhgDbt6pjDhTwZOg4
t95/z/JkVvK5zCYfA0OtS7HUQY7niLz7UHU/NrcOlgaBAK8DLEHj2qofu33jG4ebSb804lZRSOwx
7s3qBBx2yCuUSFY/auY6LNNf1b4x485fqH7PqL26tcGz0jgjBhbTp7UoI4Dfon37Ljl4328ABgjs
+zSx07qVzwsqnO3svt4Xrzg/ZEj/WhQUM5exehDE/eLp9O/QbZqzQ2VSkmP7mFCPh7kGt8TcnX1S
xgyTeR2SaloKVeIl32beiuIjePmQPvhPmeWH3cSf+LzzApKB/F3tmtUwoebSp8JLQlCReeDnM4Ha
0mysKpSR56Dm/mDPmCtnXTZvC8ueBbnzXYBKmfce6kd1DDr61kgDsumeYBUak9H9Rm+KPDFRSk3X
5JBigAEgS2fSb8f7pqQSfzuE37id4WMiuD1jvy2yHdqpijo8jduGrgyjsFQZ1O+Cj2NsFvCP+qx3
Y9Pk9pH0lu51SHFTyDNQPbf1jWkx6SUX4nEDQXo1ex8XoFZza1/F32OSJ/MpG/JmvLmas4S244bj
QA6po2shVX2BdFUzboyr4xUM+HsnTDPsMAbeZpRdtYyGqg2WHLpP+6asDejIMQY0AQ5ha7WPzG41
x7bqAySHdszNdT0BLi/08V5W8LSRpLjw8X9+omOEUJiQjPafbFJ7bgWk6+JsH9PV/uDo7jeV5Ft0
8Mb2Bydx/CZBEFOZzc+8tx9MZmvOCYXWZZB/kqM5yfeQFS6+c0HpOkrzOcp7XeKsEi95rTWgs6JZ
fHrZML274v05s9cjsICatz/FpsoQrnnKEjzNGbdN7S91zYLZTF9Z91+qvX9Vv3Dbkjeqb2dMhXMd
kFF244yBlijRjkn1tdj4wU6ccNfRJsO4FpTyMXz2dgmXaR00PvoOG/OBcF3/q8p8JN/FEOxym1p8
Q+36c4CuDicABZqm/qvaYcltWySaltWCF3ea6498sNBVt3wcSl20pShQyZNRm3JsXWOAbhxS/sMH
Eptrdmrs9BncpqGNue33t0CxzTKkK6Mgt0EXEL0Ma3HY0i0YGna1nCqsk0VzgSl2QcZ0DdVorKmx
gmR5Lj77xVBGTkn2vaJ5MqKr9sXmuwkcYa75Ge3UQeF1H9JNBwVU7IKM3MrLbRTEzDZQ1DfgYecn
H4iWOvUD4fmx7Xqa6o5qF2429sbZCrEh7eha8IsPH/0ibKpn5jyAVvP+HissVQZydW4NrlHnxnJt
TYHRjsfZAOFCrptzrtpf6QI2HDolFO8USKESHtTG1mC6fa9r1vnNuvo3kMWTgVzMBv0kQT/WhQ63
ceSYeY50nP+i2+YfJhMd0OVW9Md67WhgsOVbgnwXIXHVhDTJl4Nrjc5ONUoO3xmD63QbZZd5Mi7M
no/Iek8O73c9dnoy9iufK3PLXcEuftkEPflcoz3X+L7LAmTcFwbq3/pCYV9r54eC+q8IMaKttl/v
i1dYgIz7EvaKLJ1ii9Zs9mMn6cdYuM3H+8IV1is3ATQOaxZA1gBDXMWXtLXFMbMz7wg0yvDP/V9Q
Lf/mlW+8byVgOalqgVpk2lMap0ZKgbpwEkMXgqk+QXJvOnEwv9m4h4ZpC4xuO5Rt9ZHNta7oppJ/
+7A3H9C4mC1n0ppeMouf8q6OZrEc8kZXaVOJlxxc+KKZeJnjEGz8Ehn/gI7ChW9R6SU/9u2AdFG3
M+u8bDHZpZ/5lSTVCQxF8X3RqsVLXot8k/OZgQp2mvoAmS36JL7nlo7iUGU6UnDdDtwcwfOD/KZ2
w2FrY9vRATgUomV411rYFJmyA/xVmbZpQOnY/OeOI9eRHisUI+O7LHvDrMOuAmp4FMcm6V+snARg
M9Bcaarl327UNzZpWEXjDzMwOpvPT13TZQdakV0MD44no7xq3zHspMCmNkN6mEovXr3hsBo6nLtK
Nbf/v1n7ms5lwj1wT7PMBEt6fraASZgnXfeCSrzkrsVGvcHYLKQeaxe6tn/sNxKRLt13kfy+SN+s
fmFJss11saFANES9bx0xte6h9aYPuxxKpi1n42xiXhYqOGY2PtdVdsZEgFPr6ghbFRHX71bON6vH
IDGWVelEL+aY2lEHBtGYOlx8GA1uxrQekjFwyKSbFagIvH4Xkd782iwyr8hEuV1mIFzABHbu6faa
IphfLLrvdpFxXkXlYfKAjUwwS5yYpeUJDaLx/a1Q+JiM8SoKfzXHBiiFLs220LfcObCMdV+4I2O7
qsVtMQoVpz4pwR2PueyIS320DHk6tLhq9dK1uyTl5iKnXzC8zLSChdMhmNZCk52phEsu7NT1ttQo
01z8isQ+qQ/VVO9UjOS+ghWdneB15dL3Ns2+Ed/O2zgZ7cZ69FIfTd/3N/f9U8KVn60zl6dVZhso
PNXjpW/w6L44Z9LpEqf3q/lo9v7zjJu2xgMoGaUVr/AadNjzNq5a4MNN1qI6Z9hFNG0F9n1q+k+8
2nYRZDreX5g1KsyEwMcBS6yitHktPHJeHRHt0Zknz5KlnugHx2+dC+u669r9GBZyYnRfdwaGGP+p
spHYU1d72HizSQLhAFrf/gBnicaZ399vzOv9U7pp2QNGHJbOZQVLY21gzJtFrxXXxaDvn3SgGpbE
rwOYr1cXmJ3Su3bJcOzK8WIYa2h2ZJ/FykNjR54A9AUemsswJh999qMEwKlfdzUtgmryz/Xns1Um
yC8BF2yM2Kvoy0iz80TXmIzFriwJXIp//oQx09StScIuYL46rbTBoHznZGS6xvr3NxgMbX+K75Yc
sxRKBFxuPoRpvh460sdgQd1lP+Cl+lO811lF3xkoVK9FE+Kd4DgIL0y9cdezE5hR/hTPeY+ao4d3
IbDMfcuK5AW9VQ9zbRz2eC6YFv4UjyQf8JMFtsNM58PkjsD1pXFrLJ/vi1dZv+S6dDJL0Vh8vaTm
ekCJKChLEZOqPWF88K6zx5XHx/qIeP2UFM7Ftn2MgLZDByzh86pLBxTWIw+OtTrSgaMKObZVeGcz
cxD2Jv+6trHPemSM2lqXYKhaMgcFFn6xkh7jP5aL48+aO1Ohf3lQbD2SceuGfL0kjR2Dmi1ommwK
0nl47qf6y/09Vmno9ttvYrl87Kq0bVExndvqsR8tXJZZDIZ1zf7e/OjvOpQrT4v1/WoDGh1g7raa
DhiqmwFOX+qqXO8Kp7acjNkFRvnNYAu8DnVMikM27lk05EqnZj8WeeUVa3NtG8yo/lYamhxDtV5Z
11Y75OjAa65C1O6BdRUJqMd0F61K+m2H3+wksQrL5wBTXxcRoyzt6Z4Kb1/91xZCG7ffeyN3KmmG
QRjQhrnW6PkNivyJeU9OeWgSDZHLuzaIX5BOSQAu1sxjZnPNMcjGyo4p+9lz3TgJlVqkM3IYMk9M
FGopzDqwxQ+HaJxfJVg6Hb1iYzZwbfWV2wK1Uzs0Ns07lUofUlCzLp1LrQ6S26XHG9VpYW1gehoj
VAiXM6uN8HLpKwjPxYFDsFUE3lbuCWaoLedWbe1na+X69RWYELOKavqPYWrWrVC3nFltgBzlVtc3
V7t5Jv61aKMdByCWLDmlT+y29D3YRyv8wKCnNKvCaddwYwi/bcIb32EjLuRygLKrFbPE+zTOMR/9
/rrfL/FD9k1Rb2QbYjHWfoGuUfn2XrzLcEww3zTIz8saGEd+aX72h/s/pTIZyT970F95XLj1tc8/
OxQzDM5LqhGt2lXJO0ewNm+lCdEUnr/GWlJN1ZIl5yzY0GCsplFfu/opaULhPRU66LhS8ZJ75ibm
ted0tB+ImdBP1M6sp7Elc1iMNQ9MnpdBIRozoAv/Z+qsl8bMLnkxtiFxkiXM+o1rLOB93RE5ORFV
kZlzDQPgXhXZXYJ+U127hUq096dtATSd1TXQZNdtWg68TeN+1fUX/e75/Ps+IXJOwteknpLb1nif
10t7tr5tURFnkR+C4LMMyLc1IqdRc2i8bwZETk7ywSuAV6hwk28fLAQgw+O8a1QCJXJiwset5PME
7deTe4W5ha417UGTQbTk2cjubYLHx+bqkl8L/9R0L+2udyGIllzZTkbLRX+1eLCy9rXMCRqJ01M7
6VoSVPqW3BmcNIBxudjbIeWvoljD0Utex0QXiihcj8h0FqWY6p6Cd/baR9UPduiOWQSbXy5b6BzM
B+dj8fX+iaeyf8nFhSc6Cp4ABA3jI/NeO1tjjwq5cj5iN+2yJhaMhtjfFsR/T2677qL6oERORtyZ
2I3pbclxQ9QwpUdLnCxmho5uwKdq7VJUnLK0KbKO1VeEOqbzuDJNjeL9+JLI3TKtN2x9Xyziwc+T
h76xgmHoHoSFKyz/1ot94QORE5GCzK7ftRQXjf+6rad2FxQEWpd8tVtsox4ZbvjGrkJixGTFcbY9
1eOn+5ao8Ci54lg2fC1LA2MXZwKCkMkLmhnTNBJdfqYSLzns5iwlyRxSX5n9v9X4uPUfN13tQ2Uv
0hXM+a3fRtxE8x/uCEI8S5dHqRYteScRq+8MbIF3ArzdtpfU+Sl0Z+8t7HvndpIbYUbfNHtOrfoq
HDTwZFer+NX5P9guGnSwsEgX6zryofZJ2lxTZkb2SCOv1L0MKLQiN8KAg4dZ6YaV196PMn3EDR5o
l606eOUWGDxrtAbYIppr/60+G4EVNJ8x5xLtVGcM1Y/9aPuwy9z/6oRpzakawIlzdesW/bVXr5pC
LTpPYZFy88sqMD9vrHE7tejcQRs7nk/2PJxgW6VrtWG5qHkDyX36IIpX4WoiAaXeJf8kVW7NZbvh
wngB2PJknbzIeupjL9hiHoOJUPM7Ks1Ivro6Dl0w9w+aKdh5bcpg8ybN8a5yKMlZnbkpt9XvxAOp
xMs2gVKys+Mta8HDsGuwKyVy2wtNK3vqe9zWk/lhLX4WuwBAkCs5q5NjVKSRYVen5MdifGvMD8v6
7b6d/374feeckWkp6lIYxWJgzcYpeWEH69Q+eK9baEa3bdXRfit0L3e6eJNv1FaVoUDWPCXtQbRG
mIzHFZzC979CYTYyTcVGpgTEUjjizTKm/XnZBX6E4m+/9ya1xRsbrVKOMM/jS9CQx2l72bdgyU8z
l4KvY4bghtzoY9ywtPnxvmjF8Ss3r/DZzAz/ljJ5bDoZnMb1hjvP0Q3hU6la8lA0vxdkJLCX3s/D
rpnCeS527qLkoYgk643cgurW+VWnV7v/vEsjctfKODUtcapBPLiCHpz+X1A5nrx00mS/Cn3LHStu
badpWcO2ffYRSRJhIG6odTm+wnHk7pShd1Z36xGnV8Vrkz6PxqU0P8/5niczStjtV9+Yd5mkmc1n
7KW1Hkr3xSQRtzSlVIWZyI0pGJKZ24UDK0yb5N90JCKAL+15zMKyJa8U+bYsVnI7TdwHAX4M6p3I
pBvLojoQ5Y6UmRlm06yQLg5jvEVV3ITFkb6C5fiQHnY9mOETpOvUXTsvZdSBepZ/6vEpXZ9Mqknt
VCYjOWhV1O1s3lLGkYByL33I+oeJNMGqA92odlby0nXONrMZ4aUrdc4jzx5KrvH/3wCwd+4iuRUl
63ySNLfjlhzHL1ZkP7RbRL+zOHl9tEM7NkXgVcHgahxXFdPIU4YrdKOKIYGm/BNhQXJEq/bB+2Q+
i3iJ53N71DVpKXZEblYplgLIxQWfxaY1XBb3tPV27ExgPzZ3zVqiRJ45PG1Taa7bijqZ+Nb6Y1B2
WZDPX3adn3K7SsaMJs1MpJa27cQD+PfaKYkEXcP74lXqkdzZtahRWja2wai8sHAOZXesUwK2tn1H
kdynkojcAEMxMldnPY79edIRPykOfnnQcDHbGGxS4Wz2mn+pF3P/iSSH+ypR+JjMQtHwaegm8AFd
DZ5FNakja9Hd34oqh9yZYk7p2HEbq7a9Y8c/bCPIIZILGOaEq8vlFauXu1JQC2ZwZaw+qw54Dp11
g+PeJ4SgRO5F4S7n1GtgKdnZO9pRehGX5twHRZRGupZHxabKHSkY1NeJfoWxZOmPqjgO/behOd/f
VNV5I7ejNJlhtnkKPyq+LE2Qnm4PJVM4gFriYodVlB90H6HwKHmscE35lgMKsz746UObP1v+18oK
3FQ3/UNhQnJHyjhajb9u/vpgdPXHxf4v2dLQMfiDyb3Ax3CW++pS7YQUIjdryrvs5gOL5R4bzL/D
EOZjt2+AH2xJuoFFwnO0qsGW0uFnxqEeJLa6pEq1dOkKBq1i3g6NiSuYHdYGxpmij3kqNK+yKveS
LmCjbhZS1aggpqMd2O4Qrsu+7FtuNAE2a+0mhosqKb96lfPJb5qvuzZT7jHxbUz8IhSnzoznIUPU
4Yq2u6Zfovvib4nwO4GD3GWSDQKtpjMMvidVxOwvifUwgxFm4wlIh+PVdTVXlWJj5cnCdtp70PyM
N2vrpWDRMFwynWiFU8njhNExuBKw2TcYu3LOWUDGKZjdY4IKrnZ8jOrFi9ws6k2836zUqHKMIb02
v+aYhlbAI/HTieZv9DBHaXg7R1PNhqt2RPLeDYRPU1Ui/k8Ee7bt8XNSob3MdrqoISTCULN4zqbj
/d1X7YrkyjxNRLXcHIJkS9DnVrQIAYiYbrySwt/kGcNzmZaAhcAr+uZZbPirMSaViiQ/9gczm/Ic
pczK+oSXr3PSfk6aq1UPD90Uutm+4E1uRAEfSuYDqdVck+K1xcsjXh12jZinRIY9FVbD/NxF1WVm
r0CExSLbNcAHkm9O8sZQraRt125FelRnR5dep2KnMm4X5hu57dKVST2jvIh+0MpMA4Yhw9n/7luh
wkx+O90b2YnXzD7Dg/XDWrXgMEUwHnAy/Lwv/DfI6Z0TTgY/uRhEM+JB0zu6zae8PHNzDibyr+Cf
1+W7SNsYzF8Bnz4nyWefFwHhn1uqKSkrDqbf0cyb72LFkMyiRdQyOknomSfP/JKRowB4TmtICk+Q
m1KE07sFWC9ur+NGHbXJEPiW9QG9qK9N3525b8drXsb3NanaJuluHhuS8KLH66G7oC2Led8cRnUh
i0q25NGtO3bINZCFNSDZSDHaShM5KuTKUCnu+llaUWwB3oMic9uihWscQiX5tiNvNtdeeOEPlrs+
jGYa2bSMOiSP9xWtCndloNRQ24wu/S3c7QNy9I40Xk7ep3kMqkd66I9JqHurUX2E5NVLi/ZJNFGi
YlPVQeI5B0p0sCDF1SLjpjJTUGfCaLdr2v4LhAsqe5g9aM8aFakWfvv/G+0PhOSjAVDjdaxee8w8
6VZd36RKsnT9YjZyK3If0W1d+3OYoEU9qFxXY443vb5zFsl9Gl6a0hZA7/pqiPMk/sv7M2ZiGr2n
0YpKvOShZcLAizXgIHWbNtjak2+woDVjdxenNSVyq4YwO9vL/Q6oltIMLD+PBbrHnELXmvO+yVgy
GgrsnQJo4AUvlO21dq7D8K3U9QYqapMYw/unwaRpthgpXrKu27OI+vNwZFWwvRTnmz+550pTMFF9
gXT7YtLGOiz51lxp4k+h8NE+RNIeHbKEzJHmcHjfQC0ZEOUCSV6sC1Ik+1XY4YaJrWEdJQBfsTIa
xtA4lnF6sDQGqwh8wUv5p966dHCH9vZrVhqXZysPhqDEryWH+eBmYflljcCxGuvqfSr9SW7dV3Pl
UBeHhgnayJnNn7vaDPg6vt7XnUp1km93i2lN4N9pro0LJkO8oXXOvhcY668+DqPCMHUMirumM40G
twh5vyu1tGTAVG2b+eQ4cGq2YsFdGzrD1/vqUGn7r0t3SZbZuxW0EhEUZRnQrQ9S//t96Qply0Ap
4eLpEuNbYTlm9riZ9ldhtqf7ohULl3FSeeWazewgbZmmr2t5LjFdoE41Fq9atuTCJDPYSBac/13f
f8vAyhvSiu7iyKWWDJQabcfraztHSuE544EyTp77atFB0xRxgyUjpLJ2LTM2iFuWirG1qJJVYRGm
5+ZxjVAki3Z6qQyYGs26Fb2FZDjBEMTUsIOJRUJ3x6j0L/no3GaWJRZ8w5CU0dikoeXH+6yG/HmU
MXthE72h/ek8YGTnAvaqBQxHoW9PusT0/Yjf8qQLGN0+gz33uX/MxMkY8aKepEFCclhnEea6WtP7
t7zlSW7rboMDfCCCCKtPxrAdLOe48b4+rWv/08vz5MMudckwqnIjQ80YNmKpn7ENgj0sS3hftEJN
f0Go0rxwEguQGM9mce/MTyW3o2V1zuAtBlfctO98k+FUEDxbbYHjfmYPVRHNw6XVHfeKPZDBVP1W
YEI4w1Nn7qwRZemT04OihvhDAAI/Gt1Xk8IVZCSVvTTt1N8QWy1v0dDQxT7TIc1Uom//fxM/C3/M
bNA34D1AJMeJba/TzgqEJQOpOs/t8jafUFPi55YeukJjNKolS+5Lst6YZzHCHtENsG7p2Wjp6z5F
S247+2ayiRzaoEMZpF4dttl/9yUrbipX8lWzSoyhmtDy0pUPFYjb8rAZf+0SLUOmhJOXUypgHSNz
TnT+kcz2s9CVLhTKlnFTU5fWhbVCI2PmBKQvo7bTZbcKlciwqW1dMAC9RiUJFCUnYwGPt+F9W/xs
X2wgA6ZsDPa2k5U3V+82vr39wYQbDOXLfZ37cI+/8zdLRkuxClr33e5WXVt+WEU2BAkHRxXzgqnb
HvIeNVp0IwXGrCPcVcXfMo7K74sEY0dK1N0u6cdyDLsvNBzC7OBgbmPQ9FFzJlFxGHYqT7p8vQ3D
R5qMwhGSNWR1+aUka+w4i0Z9qq2XXFi0W56BABN9iOwhEZjWdBS7RipSy5FceBqwdodhZ8rtA2dY
/4XpoGzKPZCceCvyngoO2V4RFF/IZYuGwBWBcy7yYEYKFmYnQB7OvibgV2hJBl2ZfbkW6JLDp5Bf
m/fdr45U7MtPZcSVwwz0gRHs7yROUw+kQPu4+f/d9w3FkSEDrnzhGKxlPc5nZoVtYcVuNcT3Ras0
cruF39xW0zSWTu7gFLUEegswkjNF/SExdXTrKvG3/78Rn1uELo0BH7MtJ3CrQ1FMQedr8gnFkSFD
roq0aQheJhCtgeo1acWpYs1LT6fIdMqfjpkdx+r2jg2ExX1dKWIrGYRFUnNrBwORidt+6sXrUP4c
/BQUbs981k2hUu205MYVK9METaL4JIcHif2/hGnWrhIsObGxuVM5FohsJ5KFt+eoqdW1w6n2WPLh
VNCW+mjahg8jJF8XzNavI5d82qV0GX5V87yfErzpXw0zC5dyOfj28mL1mMNtbDER277jWYZdmQDr
MkpbdDa4p4w+p8lzaWveKhSql5FWrMKwSbLg0BmMD9R7znSBskqu5Lq95fRAhhS35hdqxZx51mFe
TF0Y671/H8v4KrPE7IC5t7wjorfQ3bIXc/raizS2bCtgixWWne6lVOFW9PZ9b84IVld2a95Ot8oa
/2OdCD2jRLz/Lc/qp4bUuwAKlgy4SvPmNtkTpH8+RuoVXv6pK3oN9FP1AZLT2lWZZyPFITcNl8o9
JG4fDAzPRc1hMHW946rNlvwXc0enkRkI/dlwASliYu+7EWXkVcWqzQfLE9aeflyGo93woOo1Z47i
YJAhV6Xoiq4TNdIV82osj06CuYCaDFqhDhl0hZdHvNZPOPrXGQ+LdnFmWpZv1apvu/zGHBuH82Le
cJyh/SsCB9NPf2Yv/ZZrLi0FntSSAVcmT9KGcSRb8wvmw8XsYHztwhRzBiLznJWBiI0jOeVFqO2E
ViTUMvAqZasNAjrcKcu6/DcMYG9r8cOldwKI43D/kFZth+TC9tZU07xyXAHtw1L3oamF36sWL4XN
xB1K4fe30Mf86pH/+d6rXTyVeGi+v3BVXU9GXG18MEpuJdVvYDU73Hqt2wc37LEL4pjEusBT+TuS
/6IiQJe2L4H3vN4eHfMX57x9tI4A2cXt0fi0aPxC9Rgjj/yt8Tw1ZCxFAfHzckhP9WE6Dd+HaIvL
eD3pWKgVLiJDstx5GzhODWyK9aUnMW1e/FlzDyssScZk1WwDvdOMMq6LwQ0dy+K824cRt2Q8lp0T
dxlyiN7ymBoHoqsNq7Qh3cN5wTJ7SlEt4Lx5BEPYyVq7GF6g8S2FB/yFwZo4o8UCZYshrpwPGwOt
k/HU7Q3RZfxVWYOUyrjVbkc/f+ydLz6FekrdECjV6iX/LXDU1ZwAcuXwE51OOZ+CAYNyiI4IUaV8
6e6dSiAmM4z6v241j1CJtKYWQ4Tj+6eDyhglp81QH+j8W5Nu2n4AHnlKw/tyFQEDkSJmo/Bdt785
qWt9cerXmn4zBKpjRlQ7mmtdkRrJACsLDC925wNQ4jUHHyHtMlmHzM0P7Rx3lvloT6B/dWfNlabY
YxlyJXLSFzw3qmvtnje/wBzDf0zyizbf7mtLscUy7mph6VJhKjKOzrHF8FmzCEanC5N5Z0Hur8m/
4wguYo7doNQ8J6YRdpj5f3/pio3+XfZ4E0vUoHl1ssKvrknXhNMWbevVTDHEMO6E5sBXmKgMwZrm
2cucxKtuyYWJ5ELXHPlbwDv1uN8X2Zule4xVPQjZbheJi/m4l/ZgPPGfZAyaR/PgHNrj8GBoSieq
b5B8GJPknZGxurkWrhtbXXdCnVizAb8N/r3PkFy4S5y1TPAeBXS+/+z3Ef1sieD2pN/Hc9Q8LnH3
XH5m4fSlO2TxznNDHgGctWIBvZiFx0JUSDtgPtHLrvkgha5k1BW7cYBNA+KVwrePE4gIklrjxQo3
k6dTAY6TEy8BTiyxhniwuyjBUPYe1Aj3XUElXgqrDZ8345JB/DLbD+6S5AErz2Bo1fiBSvztbHpj
ro2X1JmbYJ9pVR0Jyw6p0X3wOdWcQYojToZc1WtpjDMq99e5/uB3n1rvu9vywCs1beCqsE0eV0Wr
2qEoQGD5RzwuhwPmB7ifrcvNz5AHNPuCK3lS7gTw81QBzXh1i2Q40AnPp5k/F8f7O6wyTcmNS9iL
7XYbpFMnwMCPiKKN575o1e5KXoxHcSD/F5yjAvGDtT20qDI18+G+cNW65dt4BplencIyK7s4VCie
b6Cd3CPalGFXxVRVoz9BdN2fe/usxeW/rw9ThlwJEG8YuAnRJOhfsjxqyanUDSlSZCqmPIEq5xtp
DIoTBqO6xtj55Z7S2I+LJjDH0EKyMp4GTUlG9RWSz3btAJKmAr9k2mbkTHWY8I9WorF1hUuZMrxq
pUVd5w6k80cAlA/bCYSfn6szC4tDEuo8SvUJN5t6c+yIusTQIvd2wfc/zfF7QR657uVUJVqKnEej
4RnD8LJrtn1oSZy3n1wdRl4lWvLUoep4XaW4cMnwETOJ7eFjk2ucSSVa8tTF6gVN+hswoPo1ghOx
yD8K3cyc9w9hUx6H286tl4/ilsA5p6KIPZCIUTPwxaf7zqpYuoyqamaG08WzK1Sae3TBsmAa+rDV
UtopVi8jq6Z5WUAfidVbZRrOWzhyPLY0z2u/K4oy5Xm4pOZi7HuEyTmSlfnV11FIq9QieelSmcYw
g5v1apF/lyJsvdfS1+RBKtG3/7/xnhodtWVSYslFwR7QAfFflZaPeJLSaESlcdk5c4sz5qJmWoz5
ATSv3vgCYqm4yHVNwqr1Sy5qTNbIt1ucR/hlRZeP8Uh1r9Mq0ZKLGgNfGWjCcDauJCz8L/0kAsI0
Bev3bzxTxlIh9cyMbUKJk7IJE0SMQ2YO0X0nele0iwfPP7fUBTy4NubEP7Ohi4rRekrnaU+ACtGS
tvPSy/7P2ZU0t60z21+EKk4AyC01WJIdJ06cm9gbVr7kBpxAcJ5+/Tt6K1/YEKq4SsoLEGr0hEb3
OdOUpwkYaoc7JcK930kMCIcWZTTtXJO45PU417JoLkHpHqK8epiW5LBNKJpTHMHWlHttIC8q7e7p
dRZsyCxLf6jjEIqWvPhJ7lLQkzWXdJ73QVsW6JAo9wRTeqUrtjxg8VAvJsxL5SZ+S+XFH4DcCXK/
T4nYNCaBtcP/6svUe/2khrG6eFl4dJfgxGYbAuiHJoSltRuHhzdzbw2G6uKsVewCi8MJ/8cCS8Zu
WlzzimOzjEifmQSH67/pssSFBMOaFdf/w7oBtn796hvHWJKClNJn9SUJnR0418GmIZfjMrp7UpE7
gaRpS4KKD70zV6/2/B5HG+aoQ5V4zkahest9AGtr9gquEWfiHo6Wjj8TlxyLxLXldlftfnerx9Ka
rc5qLWo0bheXDpM7I3pHlhpPzgtardHJE+a7ZbyrHbHLqtYiJ9NxaxZcMznMBejVLlXzhFlIr35q
qeXmavA7erFAAcNi7oFNcJnadidTtJ1i8GCT39GLBc26hkwK7BqTzvHcLOdKjJbc3eB39GrBJEqU
VQhcmkfvVXEXudluKZ/a/mXbzjXbbVNe+jALeExS3sFjApnE4sxMG9cMN+dhlwQJDDco1Z9BPI0E
nRZRd0xtYcpwnnqpYG6dyhmypL4EqM5kifo2jzYwUNPSmrWqOQe0TY69g33O+1O2RXfieZ38uC1z
g47r1YEqasiSXJ1O5TRnvuafx6bdiyH7um15zWb9KmtdGcrk7Hb5ISHzKSvJeQGg/bblNQvtBHGR
wVfJua0xVzCnJzRaxoTbGvNNaqPF2XWavZVka33pS+dAveiuDurvgbfEaW+b1f1Y/u/odMrJKXCn
j+pLNA99LJ0RE06L+sblPO5vy+hj/eF62UDUZQ0WUy4vNKPnEb0QM/22bWXNXpkoKcDjw/ricIWJ
kSkvdgXNNtUO+TsWHd8DfUM1Qu9bOjw01W8XKYi7lps05x2JjoqkXHvuy4vbyn+Tnr+0q/ozTdWm
TOEdiU6yqm5YPV5finDZZwleLjhwbZZxU9r6jkSnBmZIglnT6jIs/qEV7lFSGxaVSSE1i505mK2H
Ak7Y6f0DF/wuCIcvgdc/3daZj02K69NXuag7ubYI4unI90PtHAPQF8zOLqstSmnav2azSpZLh0aL
5Lw67k60yz7H42DVDIdN+9frBUHmi74NKfxl6GSxBOow2ktfQil3UZhbvnFNg98nOlwvGjDq5PPQ
RZAR2jOb4nc1LXEb/ai9Zze9rIUNTcJwFHrtII8azykq/JRIfh5dYBCE7d81aF5LvukVm3N9PKtJ
vLpur2G3iB7D68CIins0XPc2wgeDa9Pns2TRs14419DI+iPp0h1p6+PtczYtff37m2Qc3JecdRMg
MRfymATpASi8G1fWMuQCZ1tE6Ee7UPcL7j37jkiL3pj2rJnu0qVi8tayuYTVt8kRn0a2iasTB6nF
2RZ49VkuoSquJIeOzfcZHt6D3LM4BYPN6hNYQOxw56SZcNcECmQZLyvrvnFMlXXxOjHv56YT5Zp0
/LWmIC/Fpdlds7guEcQH2yScwZL00a40reXASCTRLNAUgMjO7otK/QwxixE6q6WuZThcfcbLyzxV
diCrvbiqu6sidRgL253ZtLQWx/tUljRaZXvOWibEjwzjJNWPME3qIdgWr/TxLiAuRR76rZoLAFC/
Le6IOY9F/Np2rlelemOpoSJZVgAN6YLpyWE/O6t/zrhrm6H/GOmNcx0huwI6blenjbzM8GCV8kF7
nsbL9PkKPA92kd2CHncXt0+2kn1ixeW+iv6DEKAPfeE4iiBIIbCg+rLKo0x5LDE2mB08AHhtk5tm
0wVfyVJ0orxkjTgwkH13xWJxRB8/w0BoWhAWmUt4dRVa6rgPWYXjdj+3/bRrITC+lDuWOQdMvO4m
oMGVbNmVka2FweBK9CkuJQbHr9c2OU8sjCuKyXqaxWK2EYMaTEWf4/IEnrTn67kwCaSGHlG/WCzn
YYj6+hwXATBk4oRzcqZkONbZLxUAewuRh/HxMC/PVC77TQevT3RxNvhkJoO4uGz046Gq60MwJZv4
BTnXR7qyNc9wG+iS8xiux66Wx4F5cVG4ls2bpHQ9mDfWPjXULSY+4UKJov7knjOM2Sfg1QoAkrhk
MR8sIcl00FqUBgXgAkDW4Xoa3i6VXewnNtwfQ7TQYbH9AjxV2QAdasQc14t7zpf887xkB6dabW/Q
JjPQjTunLlF0TM5phVdEVe0ZWoCZsL2BmKSj2XeL+tXSXAvQSxDGQzbsZPjvbeU0bFwf1gJplCqK
BTlMq4Y9lfJxnNmdHDvL7cAge31gK2mWAHDNiNSTTMVTHoFdTxA57FMCxMi6jpptAU8f3moEqYGQ
AjUFTysaXtJLk9rUxxAadKjsoK69LvJUc8GISVxFd8RfL8EEHKxpOfTR39vHYJLT9XjemJkn15Dy
Fs7I6do9gIEOzF33vXgifmh52DGokD7HBSCUaPWnBgcduDu4PsCVBz9ub960tGa76wj+YwzbN7gd
l89iAM8ccQJb87hpcS2NDGTEe6dqkWSX9RNfgzYelt4GOGTSfs1sSVU109xC+wPu7JrV+xHNPC6C
3PIEaFpeM9u8UsvM27q5zO4cL724a0svTh3ncFvuhuX1qa25aN0imSAaBta3QQ1xQl6J+HN7cYPc
9VmtOWgHL1Lwmtki0cAEvvGut5S1TfvW8t9hqAevjCCWNvxeeb9U+jWqft3etWnpq329saMgakTJ
A2h5HoANL9pnq49ztYjEYKT6tFbgdv3UdPAEtcLNegiq7oCpuUu1YGQ65eru9k8wfeV6IG9+QtFk
RdUnrbg0qv+t0h4gr+JRtPNdEdqSbENQ18e0AtGwMu9wAI3zhDw6LrwgLof7op7OLPm12BruTL9E
M91k8qaWBPjM6v5b1ae8xVXT23e95ZHBpKGa8TakqSty1dCy/smi9LLkgaWx27SyZreLAuTP5KBY
GXYFEbs8wmt13KX9/Hz7iA1aqs9sKVGmoP0e5YUV43roUkfFuX+9D65hetj2ievRv9EiJ3HpzJ06
v1ScwT9U9wTQlJw2+9vLGySkg2VHPl6m/CbLUVS51uIwMj278dw7thMwqI4+v1UvBCMqLc42yuRu
COrT6pHnfnYwaJz9s+0nXA/njYQi8Gx1nY+o1TW4LwXd3dpv6hLi/B1MNpAn5Fo4eLcLSxaLvHN2
fp1vc3G+Fm1xNU1zDBrjfWH294k77ANneOiUsmRsppPVjLbJIjyQXEsHMlRP3YLLhN97tgFLk+Jr
Jos6t+eEzJOXdcgf10w+epNzoYXaVrPR57JGGZbzhMnuC8NI4W5RYb93o3RTfyzn+kBW2bdBlBYI
t7L+h/d/l/p5GP/c1kWDXPSBrCzjM18Ilp6m5ZR2cp+q8X4UjiX3M1iTPpTldaDZzKsRqPmt9ysB
pTMuuF6wBywPSis9tZFgGcKKjpGdDcpvJ9EjPlafCxqDan3P/U99+9vNf/uea7m3m2Sl2W1VJXII
0WV9Scl8CNL26JLp4PfOtpuE3luVu+7ChwC10WVNH6fAfS7Lelveo/dW5SybUtIgrFAVfE2c9ZWO
PK77wKL9JsFolptWtHf4iG4BMDsc8jTaJ4KcxtLG62NSIs12m7SrnHnK4S9nEhPATxbh5yD92qW1
5WANnkfvssq8MV8XcfU8cJorb07DtDHj1Jurio7SMBgDcZFBd/AjeQZx7s6V9LjJfPX+KkDiqdZJ
EUoiIXc5MNzF2t+PfBM5Ped6j5XMQ+5WZSUu49J+7UW+Z2703OY2v2Y4WH00Sy496HILXILSoQFZ
wYvrfQ6rF19ugq7A9jWDLTx0JXjXPI1nKF7QZTcuJK762mKwBrXXu6uK0W9AgSPFJYvKPZfsMK/L
0R1twAkGrdQbrMiqElH6SPoToDQikdqvsrcovGnnmsEWruuvOcXSYxGeVP01z6ej9L/c1knTvjVz
jcog7fAgjvtb0H5q25Ltr5TgljuKaXEtQR7mJlHR2jUXSgBe7A5JcOwTYslADPqoN1RVnTNhrAB3
OHiz17yJYrwByzhrknNX2i7+hh+gd1a5k+p7wKmgZDEPO79MnoYwsmzfcKo6+LXv8A6cRou48Kbo
k8MiFvQLEFUF8pivTmEbqDF95iq9N+lrWQa1R9UI5am7uw6vpWMe7Ohoe2IzCej62TfLi3TJQ3TT
knPXhc2/whEyjavc36Y/+iRWtOZeqCiTl4aINZ4a/5ci7LBJ8fUOq7qaJjwdNepSzN0juk0elPt1
28qavS6zP9Udq9VlLtXFacIYqcI2J+Zo1ipVungVnVDlYtN+GcKYX/8tbDgzJmXR7LVzKAEbxICc
KQ1/dlQsGA7/koTdpu4bpk9gqbxrAWY4tpc6XQ7DTF7U9HPxl01VNKY3VDVkTct8nJsLyKX+itR7
XteA7SPSh/st58r0YawEzTyDLPCi2dMk23sJuCEE2GK3La7ZaUWLymklrjxE8rwDW1LpjAcMwglb
gfTjs2X6g+nIfO6kS9Fe1lJ9FoU8ZNX4svDaUmX5OKln+stoxcY5rOeuvYjiwsuHkn2qgk9Zi2rO
I5pTLZHwY2/D9F4BZGLZkK4EPnNq4tBTF3BAWWo5JvFoltWPPQvQwNyi60bFXZDc++idCwG/cPt4
DcvrA3AUZJch2oaQ+uXJrki9PajhYiJsHT2m5a8Ce+OG63VcUXdyoZpl8JWF6b9ZPcZLuVr8sOFw
I/+/y9OIFRV3FlSQAZNZjV/W/EnWT7O6b+enJX+6LSLD4erQ4kXhTOvsr3i8arsYXBZHfxvXKGd6
d1sWLX0QNnANjQ+aMD9i3lEyITf6Bc1rRiDISLOibi9XJoUF4JjZant8NshEb2tzIxARdCkEL5U4
VjkD+6EtqzQtrVX+3JSzdVpwDZSoa01LeuqDTXyKnOkdbGO5+IK6uMBWGfnWLLyLCyf6cVtLIqjc
+w4Mpveu+aoD+mUAYUfhr7r7FGZ/GnJOl1eWfA/qCxmeb3/GYFB6CxvJZ79wZdNevBLRsJ8+FX6w
A3rrppZ6pkOLL0uSFGE+tReGS7Lfsph5luTDtHHNVIuKJXQJ4cfm/q6Mjtl0T+dNdQkWanlNFgaD
mN28Rcf7+CrHNTykpfMg8Dq+KbthejtbkzkdrgzID3z+PfG/0eFXlVuuOSaxaDZaoRSaFymWFt6F
tPdde7Zy4hmW1rvMqpXW4HKCxFNfxF6PoSz1pVxs1Y6PbzlM7y8D3Nbk5QMUkaQgl0FJAsTg+x68
94PahMbHmY4fXrQpa0gL2Uj0ncxddG6GbQUVpjeYTWUTLdlV7Gr8lVfNjlWvhQ0f3iT369/fxLwm
X7zJU5C7COvYHf6mnR/n0kZh8OHqgGu8us03q/cZHepuXdVrp35H9bldy7gt/7ntXPhHPgxrazY6
iWD0VZKzU5UG3Zdo6vF45zZ/cdbFntUOmPfmcNhiU/iWZrRt60A7Qe/8ypsnMdWxyo95Zsn5TL9D
y5mkUzSSyUC9LvKvCL6M8hNPn0Vy51uLNh8mHti9ZrYA1HGBWTjhC+P04KrkXITOXuAW69Xshxt0
+4nZ5tg+jIc01MsJfc9q2kUp2kJ6tSsF3TsLO94+7w9jFpbWQm20hEsC0IzsNUv4oQyyvVORv7Pr
feqD6fOILnvWikOt6JYQgM9dj+uN6lKPlMkCkNNX1WHUWq77YWW7JNt0kcDy2k3F7ebBIy4ENYzB
3s2XHRlAC5/aQAtM56CZdTkpF6ycjnotyh852oEZqFdvH8OHrhQb10xaYia/K3Mnfe1chDCwgK5x
Th+bzmINBo+hFxQa99qXvmKYRzD1Dw+KGEBWx3qmlguiafeaIbtJQB0vKbNXF5y6jse/TGI+jfW/
aTpsef6BfDRzHiNZTAODy1vApxU6Z/jX3ehdOmXJH0wnqxmzv7oSc4RYf277cz+sh2D8eftkP175
3bQWJyugaidKz4y537PeX3eR4w0W6zUtrlmvbFLe90uVvdbAIHWiAUM92SbnzPWKQjMNMmgn6PrU
55dmvdB+uS8SS475sT6+G9SaF0GSbGD0XLPhcXCDz7yinwNmKyyaxKLZ6aBmXyxFTc/+3HlPUTZ1
d263dN9vn+jH2v5uUCudknV2KFWvWeDshmg31QGY2L51m7Bi6LtJLUfkKegZBnru8zLdOYQ7+9Jn
6aGdFmmpKJh+gmawoysHuU7XKD/mADmudh2KMvE61Ds5Rbb00HQKms0uDmhycoDinjHfPXwrvZQ+
Taq2gQabVtcslmFAN6Rewc5OQZpdlTJ0v0X8dPuIP46KXL/bDiXvvQKXOTBLouOcgmP7a1ZXMcF8
W5SgAXrcsU3DZ/Td5NY8iN4LHGgTiMljmr6UGAeJcotjNtiZftsFVBiYI5yRnecxinktv+YYiqSh
RUof51jvZrXQ89OMUiB/w3vBbq2y59Knu3z0YreqMILZbWodhog0cx5VK0vRdewkU8DNAZdM3IW0
sY2yXH3lu1s7Vr8q2JuURDhDlyfofXsN+weR+XGXfO3rApWYw5x8TeQmVFl8Rkush6ogtR8gIc1U
EpfUefAGbqldG0xBv/y6akUWnZT0nA3579rnKWhWZ1sXlmlxzYqDbu0RYrrqfk590PZm65/WCl5j
Wluz4SpZMArDU3aWiZjRcjut9a5UoRVWzaD++vXXK2bJxnKk57Ja6D4CitBDM8/uYYSCbpO9fgdG
ShJ1CUF4L0Li7xunByvJKpLAtySGBhvTL8CjLwjITxQ9Azj1FInyoHh5mCP3vhydXdhVlkTCYAT6
ZZghFtSp10BSJT8uTcbjVAV7GWanPENgwIl4eWn5lulUNHN2ylLRtqnZGewk7U6M9CsGQMpPfpCV
FrdnCG/6e0Lb+XU0tfgCvnJXTCqeMQubifxAQn9/O0KYfoRmzn4XRDNiJj1znj6I1ptOK967zmWS
TH9vf8FgHPqDgufVAjdJGMfSNCR23KI4raTehGJE0dLwX6/XBKE7jx0NznJt3N3Ye/mjCIgNZMG0
d82wOQ2SJkPB6IXQP1NY7MLIs6SlhpX1Ya0eYBlN20nykqd4XWTzaZGeJZyZlr7axptAUKulLCmg
D155kP1Ymf9cZ+rf22dp0BZ9UIvlDQ0wrEpehsy7OEl+1/BjGCS2EGZa/moHb3Y+jDxK3Gxl55E2
/hnNB5i6bXu6b1vf1gFjEs71028+0ZUOySs/pOeoGvp9BURZ746467AJG5pynWSLsgZj2YBiOmO6
ac9H/hokQAUUjMcCAEoWZ2rwckwzWgyXB2gJQDoUVfmr4DWmDYrdxKYKlzNePaK0pfYRsCa3vPri
N2lZdlB0I5WTIi+g/8H8Ij41sR1ZqMUUTKeumXDiq9FbPMHOaAFud0s9pucZLx4xGzDAdVtvTaeu
2XEazrglVA15WbpsT+tkv+S2Uo1haX1qS+ZLVrEF+TvYmV+HtA0OVOZqv2nf+sxWmTgDYVlFXtJu
ZihHR+GuCayTcqata0WsGenWEFZI2VcRImkZ901ug6k3La1ZMgWL6MoFBJ7RIFapOrbeRo9PNQuO
1hIRperhg1L/RXgyQqquNnVnUPj3/7oHuYJXd+6h6nL1vmehKk5Ahi5ijtckiyoaEiGdVKsGhKoz
A6/gVUY/5uwwoznG72KwAKnm222lMWQNVDNXz0WLQNpCaYp2ieGMfjjhAN3xzmErn29/wvQjNJNt
COjPGevT11qiBTLaRc09cap9IHdNus3pUM1kwaOGJxMPGhSuYh+S8OyO4hxU4aZKItcHtvI5GkN0
VZEXuE3gG/V76o0xdUaLhzb4NH1kixZhINkAJc0xMk/D8kc69+ib2zRvQ7lOsTVmE1MuOqvuhTOp
KabgJPOOQzLz2aKlpv1r9hu6TNUB4+q+Dz8vLJ7zb7yxiMYQvPTRrWkGUh3awtQ9Kbo7p/8cyRZZ
YYf+8YukPf76ZZOO6jRbohho57U1zKD4JttdtDzUQxZH3vNUbeKRxTFocViKLvBLB6ltChb3E0NL
oYgz6joWHTUYcqAZcjUJvCsBYOqeA6EmYT/X8Zj3wAG2NTMbnHSgWXEw1gOeHkZIiDp7kPDdp/m4
LQfVabbADxPWGVDtziR1+8Pg0uFFRr3N/Ri0Ux/aWgqf436How19VMuybB+5oE4O2/1tzTHIRSfb
qtKk6Yb+6t1of6iqORbqddvKWsRt+qjyAXHUvQrgXHpe9k/Zc4vXN21as9hsyf0eDQ/0TFfR13HI
vKXeiUmMlgKBSebXv79JnGs6+E24UvFa9/REQ7zr9OG99Gx05x+DjdB3g1p9FPmrT8IWTwBfU1XH
Q7gvpmcXkPqineIs8ve1e0oIiTvPVl43RDF9fCvLmpmqyRevK5FxMp1I/uRc/xc9SxskhMGEdbqt
OmynsOYDGF2zpf4E3pJp7wiVnaoQ0KNtFvx7W69Mv0Sz5MQFXEM+Zd1r1ZypuHOa12p67QCr0Nsm
E0zqpYXjMcHQSdqu5MVtXoALuKuIDbbEsLI+y4VGiCsVd1e/tgmYTPPuwRHtNi+kz3I57uRBArCJ
oubP3HH6GJSIFnswbVszZZAzwJ+l0Nf0ir+o1HnhvWXbBlPTh7eCMFrceYVECi87hik9SkHikRHL
8gad1Am2hhH0RXjqZCd3wOjQKB5V0X2vQNYWT6m0BF+TdK5/f+MtkmGc0OmJ9uPoiuNGyR5tJNuu
i/roFihmUlDMjPUr7vE76is0vIQ7PJBZljftXAu6nqzxthk09asqyD81Ce6LMGGW1Mckec1MZeGs
EW7T9WviVDFgoGOvu+T5p2XT7CLl+thWxYcQ84uheCVDdVCdswcSypc0my2P1wa91Ee3PNY1LnES
8ZoUP+jwx23+qTZhgVKuj205AziR/AhLe+7JWcgBExpu4xxve0dTbNGntpi8IuNXmbxPl2N9Hu7E
odiJ4DAf1D5/yu9uf8VwuPrsFmnLmq0sIi9JlsSkvQtAGjtQsDZY3jpN0r/+/Y1JDUnWO2kz8mvr
2BckPMAJqNtrVGy55ReYvqAZbTT0tUOIz88yGA5jOR1ApflUsMniMU0C0rJlLobKHROPn3k43QNR
7+Qm074c2qPDXMsvMBiv3ok1jGVOyqwZXisgYHpJfZh6m+2altZsd6QhA/zVzM+pw9SnfsFzAnGE
bTTBJHotvC5RLygqk/KeK2CTpMxrDyMF8zDgEr1NrSFcb75SGDHOusLh5zLqd5nfnkIwht9WfcPu
9earuuvnZRojfmbz/FKvrNpxD639K6z6sO0L/L/KX+SFcmlSwoJr5ztJF8Dm5J843QQqS7neb4X3
RrUkApqf4NUOuKzF+NhWnvi+bfNXsb2xXMddR9TjQ1yGPMCTBM26HJYyf2qiydZJaTAtve1qVk0L
+HzGz+PCDqKcDxNxs7hs3VO/hDbEAIMF6M1XmZ9UIZajpzRP1b5vlTyl5Whr4DOtrsXdbo3wtDAL
dmJ0/LsUznLyi7SxqI9pcc141x7cyUIl9DSNV2y8gIy7sMot+ZRpcd12WZDPXPTk7EXfRv/zVFvC
7cfrvhvlasc1SLjjk3NbtpeFridv3RRK3o1xwROvfdev5Jwnd+v4G+3IVfj3tq5/rInvB7j8gDh5
CGEI91PrfR86J5bu19TdBN1IWXT97htbCgMRNWM1ErxT13Hj+Du8XVqyM5O8NTNlvOvDGfS75yFN
d8MKmMbOBp18XeJ9bwaLrp98s2sxThVr5ULO0ntSbRP7vxzy87bATbvWomrdJHVPVC0unSvjOQzv
uqawRIyrc/1o15pJgnNCNkvYiAvxHkTyjxMsu64/TFEFeBkbZYPpG5plCn8quwGvcKcpY8u5W/wZ
ZTpn3Oe5nx9lpvozG1ZbgmOSlWaphC8J8xmOYabFXZCoLvYWa/+NYXG916pN3Q4EYNczrv820jtU
hbO/fcT/34r9wUHoqNgzU6lPwwZCkn9GAkyPIy/cGITU+yRSp7R9JIAOLgnd5NDezRZF4Ov1AtV1
F9L05zQQh05a6l8GO9Ani9ICrVb50InLlD35UXjxxTOvbFA/psU1+03oROtGqCuyxBgTt90FuHsW
dWq5GJqWv577Gxueq2ZUrsL5lp7oMAzxs2HN/7rGVikyqY9mx2XRzlnuojmsyNcfK+1eFLdh35mW
1uw4b7s8qCK4iJb/r5+Gf9LVVnQ0eHt9migsut7jIyXnJO9AB3SfTD8D9eJQS15p2rhmr20e1ZOH
vPgczHKHNOpYycwSAg1L6y1VgZ8XKDkqdiISdDrZHE0Ar64Ptw3WtHj4X1XpW5Iw4DUhcivyJMCo
509sm0j0PioCPZGdggV1k7pb3emLqmwTqKZda6E1mXiSyhpodzTh3iWchj7OC6DE3ZaJwdFzzTrn
aq4L5kJVWi/dle6XRH1vSieuq28gwrr9CYM26u1SgWpn6vCQnJ0BdS1wgaf3lfhUzpb7q0k+moWC
Lr7svRDNxj6QNu5ZqvBaOBX1agPCMG1fM9M2Yq50fZDEuH6GcvSBeJ9X55OwJX2m7WuRdmUUTV11
Ly5ent5ls3xy685iTKaz1ew0wmtPCvZOLD0UTwEQTvA40KxxT7I2Tt21Pk1OHVp64gw/Q2+cCiRp
J58DQKtzxD5vsp0X/LqtPgYHrwNcu44sMrASk7Oak2O2PvnjvOulrX5gOF29dSpZU2dNKKCny7Xf
VfyOdwIg6v/6qSVZM+3++t034akNEyqykJCz3zwXWbbzmz/tYHvONgldM16VzuBmnXOCZAxOcvHp
Gouu+n5b7qbFr39/s/PO8eqIE4kgItwvg4geubANOpmEopmsJx0xk1GIS+CrR7SNxP5QX7icLCmB
aeeaxS554y+Nn/FTHYbPOSN050eFjbTWtLhmr86IYkG4zOFpTsNf7vXKw516tFiRSTCaxaquREM0
Xmkv13eAMHRjXntxrtbDpiPVm6IUSQJv9Ep+Uip/CCqfH9N+9I/bFteiaxDmV3ZyKKOPp+USlFQY
+rBEV4NYdOzq0e8aRUIcaNT0BQjDWfF5rqOnOSXB/vbmDW5Ah7BuqxFhFj3QZ5bSIqbg4xBC3deK
P9blJtgByvQOqSyfGxBBQkCc/iOD9DgttnkSk3w0U11KXIsLWZFrd+OD7IEdpgBRPm0iU8XGNXOd
mzJpqSNQl3A9PHhhorKyYW6bdq6ZauMETctB4XJWgvyciobH3pou8dhYiT6u6vfBJY1q9hqxVqXg
O8blUuZg4/nWdo+BegZOkxecOtdWhDP9Ds1wBzWOaRjid3hOdEqi7C6//pvZDMDgdPS2KAV27z6L
cAKeypClkbtikRbbMiQJektU7pNoamSByhCTOxrshuSrG33JxbPTWZyaafPXL78JJEWT5DKa6uTs
keYuE/UDr+nhttkaxB5o0VUFTRVyBya1hNPBAWFl1Xt4A7elfibZXD/7dudBWPt9j+R4zR6Es+Pl
z6D97KQP3ibgF8r0ZqihpxEvUnzg6nH8cYjX3FZbNVUn9C4oH1O5ggFg49TzJG7HR9oVYAULdy75
4nr3iYOnsLQ9FJ4TbzsLzZS9GhTaYQFFSvpKPPCJXoHcE3yhKnuLrhq8tN4ZhXuKL3IHHAY+wL4T
Rg5h2z4ULN1hgMuirKZPaIbcAKd/7ZMO5SI2HNJFnZyx/D1GUTxIG+iEQWn1NqnBbcTgTgU/yQxD
3gEaLXZr1oKFfWmTbeFMb5WCryaeCldwVNdIIhKGy1fAaHv05qS8z3lGLAdi+im6aatCDevUpZfE
OVf8ea3uIrkt7dfxrYMso4AtgpSYmo4sWy5ZG54iTMTc1laDU/I103bYAKeaDuml6I5AHwSiy+11
/WtceRdvvFDPJJohDepUrv6PblFALflfocqdT7x4xYNPmXW77so9RNA1jlu2X/dx2szga/i0NnhB
9uuTTNSerfnJE48D2vkBdf/oZskDU81xFe2uEnwXiW+z7+8KFR4aQGOSsNllHvrnZ55ZTPlD4eA3
aMLxgiTqSUqmH6NiQBD2EnKvpjaxXEs/VBqsfv3qG686gDJMCN7kjy3P0cK6Hgv+Oy+45QBMe9eS
FboufaJYmz965AcXbiy57TXPtLLm4KogIOHkYuVhDmKelPvMWsT82FlDJlqW0vt5Ms6Lyh+nuv8N
9o4akSwtTqNbP6JEeHEUyXcRj/AKlwIFpFhtfIUfTiLju5q78yO8/dO1zVIAvv0faV/SJLetdPuL
GEGCI7Ykq7q7erBVLVuyNwhdy5cgwZkEp1//DiU7bhtqFPz4bXrRCxSYyAmJkycbjvHkny2G6zWn
SV+MaZNP56X8CiLBIzczEql5DKUzOIy9Fj8nHDHEQ9mzxIkyU0v4+1O+sL5yB8kcYrejPWB9z/HP
Lke9KVp/JniCyelytrIxrVo38bbixCeZkPYzerwNn6bRahX7Ha112Qxb7l23Df0+4FpzRPnMuYn+
UqN8aqZTtmhGFxEo7pbWexJOl0R+YbDHd0MehKZY+yTreosm7HwehyrpIyi2FdzVqBS19fCf225R
t/39/29sXtAqqru1866oBqZ5ha73/FBPC7avGDzqWDxkW+Vdh8pfedyCJa1PorXMDYFIt3XF7B1C
rdUpbPe6g3ByDDUJizH2meMa4OTvXlCwf8X0J5Y7rt+4No+tyqnnPgbstUGtLirc1vnJm9jq/eE2
M1gb0Isy9E4G5m8pTVmb5tdV1GEJYjNbUuZfvTI7L2DKwXSV08oxLacE4qJan8jUHinUkkjljd+K
0ssaChzxMtzz6KVuDPqrOyDFhzXEH3kJJNm1Qa/Xz+XWLl/yiRwqa5BIzdZQT6skRefmtViDPu6a
oL0P5qw5Fq3URA10jC2eDbB3J3Lrx24Iq7i3enF/2+o0PunHGSSdFJXF/atb23E4Tc/zDNy2ML1M
6JZXbl+F3aO8HIC8qWnKj3MWxjTcPe9YGXJxzcGqOdoWtUDJRLl/nZYii4OlZGmD+pUhydHtXnFJ
LvMd0grfv0a0TWybnJvQOodzZjBr3fKKW/ILx8LbsAiuvixObe09LMHnAcOrb5+sLtKpCHY3o5G9
j32+DqfxyUnLNHrYPiyJd67OWUquB39F8U2LIwlb8SF//Yo4iTv7Vabbabyjxl/RHbNivxWv5xyP
IP5VLHkTV31Hkn4wBR7NMagw9jbMmw5tucE1y2lS1X/Ufv8gWXa6LSDN1lXQs181GHvn7Ic8YuAj
JsHMW2nIJ3RLq2GnRSBbpgDGxcZzzaYXuzUxAOl8vnKqa1NWqyd5cG3D6FRELmYPi4QOedzU9OzI
PJHVIaZC+HzlbAEes7JmxE9N7U+S8jgf76sxM1iwRkQq8DmPsq5qdsUZp+Zz1dld4uGVy7C4RnFU
6PO4hqXVTHlwbbr5PEbRJVrddG4OUeeQSMU+e5zndrQiGIpwxRiS7aGaSVwVh6Y9YnnFNffWGAaY
FRJcLQBihz7CXHhpEIxO6rvA3qRyXYTH1c6i/nVZg6SXIp1MQ790K+//f7Mypz4vhAj9q9xIuhsq
MP7pbUPVnabijTc/xzQ9MXvXqPtjRo9P3n3Es/pBiZB/7ptU6B+beQT6abneN6BJCw9G2G/I+TcS
cUjpeC7aoa959zMYzOOGfclJaNi2TiaKbboDOm82MnhXXAHTqa8ePQyR4NV4PiRyFdgMx8joHmCv
ANcJAA1h+twocs3eVWhzSEUoA0d613JCF1oV3ZWYqRmWzZHqEPmBR9KOULC2MLPjmlUPObtyjAO4
LRRd3FYhzc1Sh63DsPIet72kPIu75cOQ8nuBuB1+vP0rOuns/3+rNgNr2qDN/KvNADxsywfq23FG
F0No0i2v2OlYyxL4Rse7rs6zO/w5fM3kf29vfHdP7xTPVCyzDNxqXuTqXcNIPIzAim14RhlcEW/0
EHcDjlYx1tDF1MItRD7v937ctfSEucoGuWgPVwmsbhcuFvPp98NFUobDJa//9nC1v6LY7WLXU714
f6mQk4rTeL98GE92Ot4dVaEfeCUntnN6usi9I/Yp5D9N45UGhvva++oTqtMqwsWpot6HUwvaPKmC
tJiXJDeCMncl/FGFfiSWZGSxqRf8fQb5abofzl06pN65h3y6exPhhe4z1BCb200dFjgGUaZt9Th8
rdbrbSvQnHCojkwoGgypp5jke43CLHHXJunWVzeUsRUAyvfbFHrpyr5UbfgwUBF79vjh9u/qvkix
a2/Oo4j6Lr4oSHnwYfYSZn+5vbTuVJT4O08WDfmIWNNPyVjcj6aG9vcdRqhOTvCsFh01VuhduxmF
cVrdE9J8jKbusQ8Wwy1UJxXFqOdtW0FT03vX1kfvBh0enaFJGjkZQo1uecWaR4EkNhtxR+/K+2B8
Rtf8KA0FF83SKvS5BvV7kLvEu8o+uANnwb2zMUxYMiFhdMvv14s3UQYTBpvMLy3v6rOPfKJJmN/7
fnG6rTC6xZWXpdpfmY+OIOwdr6JFVsaWbE58NACeNWqjAp7tUhRuV0BtXKt4RJw5gX3/E5uL88aY
4Yau+4D9/2+kU1tFE8kVQbJYx2QMnpu5jQNTcUFjTiqppF0HWQROxn3/ZVxVMsYl1JCh6PatWKqw
FlD/5cgdajLErRv7wUe8GB87VCX2Tl4XBJTgUB2A4fz/EBZHhyioSahCnkW5+JiwjswBF81mv+/k
d4SYSsw6hxwpRmpPfT2XMyzpf9UW91mm1t0eUhyDdDSHqmKfy34pqLuba8BeyOajm6MyJCa6lRVL
9WuH8WKFYwdbieuRRBhTHo22qLjnaZOELxPShLqN0csV2yAfNfUs6dZWAqyXDX0jwWl6pcN9nr+g
rcLoGXUCUYzTWvPSmxosvdhpuz0UoSG1eb+lmYQq1rn3Z9G0Egt7d/nVSXPkZt0f4yk4i/NiojbT
yUWxUMwJClzm4Tf4aCXcIqlEdXcphSFq6JT9B2bIYsmplO33oh855X8V/fbSIjVeUXQnoERVz8r9
FXB8eLCdkG8ZTnXxx20no1tZsVVrY4079r1/zcSYSnfCoNevt1fWCF7FOBekWSZGYUY8TwVae1xU
XgcTllcndhXnLO0maLwM5j+dv1V0cXnYa63fxU4MqaXuE5SwipoWYQ6r8dxjnWrLi1tcswBGOCYf
xWD7EpOymKhQj/MSpDK8T0ITo7hu3/v/30TTLghpGVEUEzL20iyfkSX1pvc33dK7Hr1ZmvaEyr7Z
L4T0Dm6mponRzeiWViyVTHQFkysEYs/ziYT9z51dg4dQmHAa7xdyQ5UBkod0myxMsrp2nH/O1y+t
P59bAuRwE90X6zPlw+nYySrWOrdRVdARz1REsvMw1GnGxWORmcYL6uSkmCzrhOW6LY6gG9rUxsw8
CcY0POQbwp9meRX2vLg+5pf2OAaP2ueVRA/hvJ4HzIe6LRyd01fpIPtM0gxUwHt2wH924fTpyfrT
v3NO9j07Bj4JVQh01Tddl0edf+V9Gy9Nn/SuiflN4zBVxJLveDbn8759r4ntvkwLcD/fFo1O8vv/
39gWBy7Z8xiSSSpBot98HsHxGdgHU1UVSFStQ1u3xR4IUZq3qJfKrEwnY3+nbvOK9crRxfS/Er6y
CRv0LS1pXXrJtLT3t2WjE7uSDNN1CEFSh+sTpw4IsOulaFlSRwzogmM/oBhtzjqHSpDCXxeXYIh9
keSrIRB+G9f0TpFFhQ2xUVZy3CU/pt7FS4akSaxkvOCWdleesrNlSKc0IlLhQtEogmEc8QXRtlcN
GveY6FWYUM4LujU21g22JArvJlM1QrdfJbrOg8xAxYbKVjFNv2XAEsT54P126DRVABC1wMyOgcDI
4esm2Tz3lLfHnrrQmf9PK53CBh1hDcThjN25oexuqjDxrzc5AZ1U9v+/cQKY8kJGOPh/LW2NfarA
n8qqZ+lRGJDXyjrpG4r5XiV/hluIjjRvkVBleuw4GivCvTZDpqcRDqCzvuSRqQlKJxbFPEnP6q5Z
USwGvDLdhEjt3Drf1hVNeUOleZysNRPRfpNEuppYJQXdrPXado8Y2PHh9i9oNq+iYuaO+d6wVzda
52eHdnGByRa3V9bsXUXE1JKMY91j76Rj6TD8Ljb+07ZWcdAfmsxHQhUVw4aQ8jqHPpKQfKQdAz9D
OH9ol/XP21+g0UsVuexEg/TncOCvMsoS7qCDaI079svtxXdX8o7nVTExzIrCeSqt7LUYrNRFKKUi
SDafJeP2ywAs7e1f0X2CYrJ+0G4t6Oj4qzc9CSqSQv4e5od6ZSB/Ja6Gi7esftnw1xlM1PEYTM1P
myy+LmFrQh3otFMJrZhqsRWy4vw1EAVwmOypKepjIekb7PuNM1vEOnehD/nP4Zq0Gb8DTs7gbXR5
pKukwYXXu7N0+vaX1Z1T6l5J0MRilXEk06Eczz6QeYNTJ217Lg6h7KHvOy74zefQPGBRQwLMpPl2
ZQNTtDQRo2k0VWV59AZMlir9jaGCy1Igys9bG6VhHtw3tpNmuZMeUlWixFwvnHoLbYHNq1ei/WB0
6XzPqxW97D1Y2W//hMYlqcSPhetIi7ecXSv/0QFCFmiZDniQwlRw2T3+OzatYjAjzCuTvT2sWdyE
0V3uTm3M2XbXZhT0vzLx1/q+otXztI13bMa9qzTNztZ9mGLm1hRkdgTwwmvJQNvVz/QBHEGYwTnW
zzYHDe5t8WmsUQVJNduAFicWNK/Vmuf9uV+Z7d97bAxNSD7dDyjmLpeSAjBmN6+incerO3L3FYgm
EwmZxhcSJU5jWNNI8soh18he06z6inEY50nkBvXV7V2x+UlEsp56rD6xzEucAigsmoGi8JDoVYTU
BiKwqBl9Auyyez9i2NTIF0Oc1mxcxUfZUybK1bej60aC2EaHQF4cy3RVaFRHXGuKcBd9rVfRJw2A
Hq+ktddPt0Wye7Z3jE1FRokxknxkkXMNuzlefHQNtnHOgTAo85gQHtOlSOTIDFLSWJizK9Ub/yom
3jfBhF+bvDx25l/zPEs3/qGZhEF/dGVDdVovRp4Os4upXN+eJv5Xrd0hmlkqDELT2IA6ttfDbLco
3FxybXD5EOIr7/NTF5ieVzRlrG+f9kZI1eQL20NX/bUYvedIePchitpR99Hn/GpNBDO7jmGSQhVP
ZTPC3FEW9K9wh8l+hQnVoLMHxZB9B5iSWuxuovnVGl9q6xCO+Ad+SNrZRZn3Jb2G86c++FC1H2vy
etsUNKeqgqi8UMxDMC/0GnQJq562PMl8Qy6jW1qJyhwdE993vbq/tdOISRHPJDsG4fmBFtKqxBZF
EiJpImtf2TkIDgptxVyXKp+tjPfRdRLXPKuS2TJhpjTqoVJBlluGFl+ro9faxbAzHp6y6GD1VAVN
reBKF1EHmNosHlYpU9++H8LW4F90B6nE1rDnU7U0Oblavv11HtGGNo0SA8GD6MsxJVTCa1UVsx1k
ELmD+0xVxOGXZjR1t+k2r9gkjdxNuGXGruFw75EXvBpIz5S07QL4MY78QAPpVfmyoh0n+utJeMcZ
/f1cY/a774ePHxghxbKVaCzrIJzZSTBUGdSKftyOLOW1yfl+CxTvfYhiqg6tGsaCEFeANB2fyKlM
rVNsv44nD4+WWVodCiE/MESGhYXn7WKm1666d7LqpV1ZUpH2fFuLNGEwUCFTUQQmn7aYvh+Hfdqh
d/s3bCdybwbF6Y5jN+43gWoBqHpqrBGBSjpP3tgnrYg+yWGOHds+3f6Q91U2oMrlmIBOrZhXXMiW
5qci/K0azA9dWhkptkzWCuxYHk76bxTDLqO/gXEm7Kn2VxSDZh5v0Xc74aBP1ct3hOv3npG9M8X0
KzoxKZYtCgdTGANok23f2yyP8WpnHqqgWVzFTSFFFF6OrrhrKMld2LdfQVGCx17bUH3WSUjljbQH
UDHnTm7hHOSvbtrciaT2Yy+OYve03tcmGiTdZyiG3VqschcQZO/JTug+425vTHa0n7BbyBtL6Bp/
kcKFmvapePk76/zbZZgO+f2YGaiDeUNfNEOwQE5AaYAgOzqIcAh+gE81HbyqcOk3Q/ifs/iOEDXt
XisjxZSR+jOvRcnlupx3LMh2jwl9TlzGoEBP27ugP3THC9TxvJb03dUn3AIU/o7xJyY+3PZEOukr
djxbYeuNjQMhofpaVuU5C02MgLqlFest26Kw9nToKjxAEBqerIPpWror9zvRTAVRtRVKWuvowXaX
GqPTnYesvfNt7570Hfq+xOmQbNSxvK1fkU1WTnQFLU+FSWJrycDLMw7sj9vra0xXhVXVdsmiZdd8
JC7TVPyf3Js6jHebGmlF4KG6ogz+YQpRnQ7K4FNBc1PzkW73+//fOIdptlfGRjge32/vOPp4Ov9P
dy3SY7LZlerN6lHjRi0XAbL/8h5kTv8mqdNtXLHY2qvrlfMNSTrDhO5CJML9r+N1ho1rtF7FVQH2
wcHthvnflYdaw+YMEUhl8p9vS0XnbdSJu2PQO5O06ffgvmdxfydAO0TRlMRpf0WxXLyCM5rhSf8d
kNLh4K7irED4n3PbxQlPTngnNh/vkUMcDq3BYWpOWQVaRVngYGKnz3Zc4V+5g7kxSXPIKp+kjKRo
RBchm4YRg0+5lL90lnAebp+ybnUl7M6gTg5mPOpdpRehW3NNJ2Nnkm5pxWjBAzhYfm3BrPwo7jbM
8JlN0DadwPeffGOxxJrswW1QP4c3g8Xy+vg1TJ25Kwvfx4h3+Jo9p93Vfvx2DfveoWwK5TrZKImz
z/N5smuCbGd9dOffHffYnShQQmyBO+Rmt9DEyluSgpbPoIU61Rt/va0tmutKoBgr692+CkoYa8Hs
IebueD8V/es2t2dgdg3GpPMIP4CrMssu+0189zt/p/vfG9HNaFHtr+ylwzcqxNYcQ11WlAj/eXX5
v7TNBSrGysnGraaj++3uVXobmj2SfDYN0dZ+gmK7XTh0VcT/+oT/aeqO78RN2KBRGk1VmZsY0H8k
y0Z2zTcZC0CmHXCt3NYm7QcoZuzmbGmm1vv7DPa+s78rHsc/wP3nQedlm9NpQJ0szNbTxvKnMrTS
2x+gcUPqAN56+Qb6qawrmAA8TI1H9TdC7nlsccWUA1+MkkzQHY+9tI0A0f0H0DPExxZXDDkbh2zK
MIXx/6OOpRGKCrFy17wSFdLX6zaFKdrdE1p4iVjGYzJXkVZBg4F5S4aCO8/ZcJ7nkTzMTiYwPs8z
sRloVF4lXtpsPGD7iOjfVN5d7afZaQ3ITs1lQsVcebY/eFnXsGuH90R+ny2ZzBI5DQNeMbsmYgCl
+PZwGuZ8M9QGNB+jPjXLJa/8pg3DqxjDuAJmb8u/3tYhnfmqr8y1M3NvKOAaJgxb2xlDpvv1pyX5
dz0sGnVSOX5CH7f4scLF5d/XHN5dGqgdxTNshVe0YTvXF0d25wwEeJhCnXp9eb4tH93ySozPQ4lR
ElFRX6o+O2HYUbJgkGpkm6iX343F2L3iH9DNNsrWEfICdKAYXyrwJYIqxD4EJsXyioeQLhkampXy
knV9WrLhKVhMBLEawajZOA95SJbQl5dmC54a+3e5kp8d5/Ntqb+r76Gr5uL5UjfjEmDxMazSApLv
+9rgNHVL70b9JmVwgm0pgsmDSEYwm2zgqqA8vb1rnUiUUE4DshHhWNWFRJJ+oEERnvOxn5McNI0G
R6D7if3/b3bP+IrXT7SdXXzK4rEazoxWqWuZntB0y+9Ce7N8Jpt+2wCbvFjTcgYP0kNBMMLXOGlD
t7xiq+FKspFusNURT1PyXKyVNZzrwKr402zbtWmCpO6IFZutPcyyLsu1vJStncdiEy9+0x96PIJq
Khab8bpEhaeXl84GSg1BEn+iNF+6L7eVSOMR1Oy8KLPKBflLfQHC9Cl0BAg83U/wnvHWVgaf9m78
CgFX/+cpB5SFU7HW06Vbrcco+rxy+QAgApjmbJnO6/rT7S/RnLba/zCGEVmh+tMFFfnErQKMMdzS
nobHrE1Ny5cKzZ3cwle44FVpXfY8OEAk5qbeFs05qO0PblOCLnTf/dqWSYgJ2hOYKYv+ZegMOfl+
R/mhJIlTUEzZdeXQDWKdLuMqkqbCYM1OfuYsv/h9Baq9JzK4v9w+CN15K1ZdZnUrCVijLr3zKyjq
+sA5MefJWX8ZFs+Q52pMzlcse/PmDk1w3XSZVkycZpjYB6ilib9TdxSKPYMFsVkif5ouucjOM5jC
p6h+JVmRONT/9baIdD+hWDVdQTLUTdt0KQv7tIzsvs86HvdZcfHG7ePt39DJSAnG3ebVqyfwGXbf
P4M3+q4P+BFsFKaxKxbNF8kwARZL+7lMo4U/rlt/d3vXGitWU3XmdnbobLADRl9a+V8+/qcALOrY
2rvCvgk3wgtHEVa5vMglO0WV+HkdQQzuOadjy++H/Wb5sJibcgEH/0UsUbos/d0i3VMvekPVTSeZ
/f9vls+z0m69QE4Xr5+fcCZ3oUefeeYeXF6x2ln0GFJne9Nls4NLaRdx1Dc/uavJqHS7Vyy2Lsk8
15jOeMGMi1hE3sltXq2OHfMHaotEzSdMo8tHOLcy/KPKQCArl+LQTHFou2KsYd+jf1cM0yVyykfg
h14qKh5cWabH1Eax03qxgxFdyOMFvKEgc17GuF/GM+ZFmFJQjejVLomyJpTnHCfb+H4yjiB4y1hC
yCGKQODo94DzRi8zZ6UNxk/DYhk9ef5257ND1HpYWjHYcGobmbkSST94ktETeOLoyjwkdbU9wnZn
Mc6uP10IIb+V6MCaEUXjNZIGjdQJXbFWTzQVby1YazCLlyKXfcKIW51Q3zA1TGpiiKsYrBPZfhNY
dLzYArjXykX3ESjB3d+LQPhPfrvQg1+iWG4APsV5Gno4Br6e3IU8jjb6YEZ2un0Qus9Qom0oNyaC
wka0bTB8Yi1iIZ9b2sZtZRmOWhMI1WYJVq58KisYGMXcbzb4SYFxRrc3rztl1XaL0mGewOZZ8QkJ
YmzVj/P05+21NdtWmyIqizYziLzGywrkfT0P8bKaptHrllZMFhySA4ZiYNtIQx4m5qXMCY5pi9oI
EY49E4TAz3s5++IE5A4cn3mMXrD0tlQ0yaVamuJFFwg8P02XJSdNUs+o7s/babUnkfhT9eSyxYAd
1clIMeAunwZfTCiVRJgX43fuL0HlGbp3NCqvlqdmybvBdfPpks3FnWX5J9ft70ggkjY4NBI9dNVu
B7y4uA2tYbRVvcbtBHAA8eLe9GKk+wDFZuci8Odt2epLSYPHKQSS3HFeppylUygMRU+d+JWga/Vr
EYoI55wvw0tfsqdu+HRbgzQ2q5LBRv7mNmuJledwPs1DFQN7eI4y08xizfJqswMReSZzG4fLavc8
FfUJQ4Rf5sAEMdTIRW14KDZbNtSB6XaB/1NB6RdbTscEo3Y8ULrJMRs4Sg2sLWI7cL1zIQoML9im
ymC9GsVR2x4CQjLib3DFSM8uK7qY/Dn/iUXRaS4qA1JdJyDFbh1/o6HbIVubuP/rjDkVU+0dq4ap
TQ6c1kuPJhkYFfcfA+/D5LOXdTD1P+s2rsTZcWXN2HvIo7yILSc+j+wspszEiqJbXTFZwV0bIyZx
/S9a/8lews+kq3+/bVC6Q1VMVaAF3Pcw7/QS2uEdKG5Tz/Z+H8L5OfJN4HLd7pU4mwX+IMvCnS4W
qOkJk+e8YYZ7j2ZplSA26BgPRupMF+50v3k8stNZZCbwo25xJdCCmZ4W/QplrMbOSR3O5GkeN1ML
q0bwtpIet6GgqIhDH5eCQFfsBI/qHzu6xYHIDCqv+4D9p98k95Vl8Q41VBQqKnJ2gvK5iBbD0hpH
qXY5TM7idB2Dvlfo+IuKIm6W/gomzfS2VuqW37/ozc55RKcorGxkffPjVj6Pzc/rIUziTtX6z6U7
lzJv9ncf7JC0yTA5tOT5n7e3rclvVGJYLvIGBTOkHegEuxMDTQhrXse5fFox6N5GVfP2z+iko9is
dMtlcUa4g2kJTu2KDG1iZ28zEQzrllfstW4wOyTMISHH41/Khd51snhemDi0e0KV+pPbLWHjzSHq
TzOTyRysf44B2FHQsX/s5klUdlgoD0UPbyUvpYMZOvl8ru3pfFv075sUoYrV9s4y+Jj5Be0ZxalZ
ORiMDg0iBKZXsdaC0EJYEqeaSe/rwstf3bBMw9EEWdPtfD/tNyaVgeG0CilMyi2mc8HkTxvjh9I9
QhVrBeAinEJrRnW9rBIWzg/2tB1cWrHWxecBCfCUepEeVLywU9dbT8eOUgmqURGxsdzLuD4T6dJ7
d21kYnHWyVox0Nm1thZQ5/ESRdaQDqDNPvee+Hxs34p5MnTAFPAy44U38kKr8CH0TEis9y2fqF0L
xCF5hzFR06VdljMFGxIPpvtuOAQ9DInatMCACeFthBfm1eVO7FkjnniI/99DYokUyyxzUIPaLsxn
5HAmbLh38uaYEqpUr1PV283UwGMFi0yg7NfIMT23aDRF7U8Y4KGE1yIL6EBzkA5NnSWiCv9zWyS6
41TskpUBGsNngdvMaidl4J7AhJQ4Pj/mCyPFNgWxlmwp8UJbhqsPClk3T3F3OujE1Z6EsrczPC+j
gsKc7nMr5R+rkXFUJ3TFPCdeUwwBQvLSNwK8t77vpB43Jna61RX7LNYJJYLJg8vCwLUkK70ZpNvE
JBbNmarNCUL26+r30EWH/iG97JEGn0gpDGWTPdT8+MwICtx/xgjM0vMkRkYiBLkgdpQRaoV51/ze
LH8GwkRRohHPD30JxKqHtsJvWGV9By7fc+AY1F23shJAwWtSTVsGW9qC8LMX9eAeL5Zj3iXcj+NN
9BxpJTdgVHEDY1l9ckvHeUL5sDzdNlTdzvf/v1mdNT2feYPV55X+kdXsLlvloUQdVDn/XDroaYCZ
Arh8RcPcJ3RlbTJQjGguh2NeQG1JqOvRwiRU7F3w7JfAY68OFP6YWBQ7DfxiBr/IOl4yiocPf3V4
3GCI6bHFFTOl+ULHcHFRzaitP3leV2dSD6ZnoV3l3jEkFfBkhV3drBsSALwPNafOHn9hrBjOniue
Zn4wy1CBT67Ll23qWnkh9JOFOm13aLBtSNQGhLxi7jy6yC54ydMZw2jA8PLzbalr3FewC+yNps+c
RX4osGe2fUCoyK0/tkMNVdi1YqI5+IEcsD6Ml819cjEFyd8OpkWBYp6dGw5z7Xo4zRXPHGRxfgvc
4FHWJtygxvzVBgSGhqFMhkhd/JzQmLoD6lP019sC162tZLmUlVsIaP14mSuK2pHVWSeMA3IMFvr+
hZeoACc3KMfOr7DzrsItS1ioIa/XXrQPvWDnvO0McUmnNYqtbjmG/bZ4Rrx01nSX8z9lwO7GxWSs
mo9QIU595hXrBj7KC4iHSSwwXLnvvZd17T9hoNmpWGR66ChUjFO+2V2+dXAK3SqqJ+Ri86UgpoZU
jYhUhBMLJi4o2eu/EcpU3EtrB5RPa2gIIxo1+gHhNBTC5QFqAqXfbzGG4aHZmPkGp6BbXLFcVnOw
pPpTf2E5RpcG0YUsmeG1RieW/Sff+JulmVH/Guf+UvT0jMLGQ1Z4MSmOVWKICmXCHB3sfKbNZZ5l
UrvtIxjD4r6L7o5pjGK8PREYrkq85uJ3ft0BFxfSOd0K0a0G8WjilDozmqAqAJ5zr72ImUQnKYrm
LnK69XkebReIpsg73/6Qby+I7wTEH9heXYeFubQH1E1IWT6hjcVtHgenmQIRV97Wg1PKb+3e9mLg
5Z31cWTgcH4m0YhhD2nbik4s8ZS3MnsJMVKvv1reOGIeWJeN1dWv2Namm9eWmA22loJhDq5TTVJM
MStrgdTb2dYeLWkzH5flkeQOAzkp7cIo+OKVcyE+9misRCotMCnAjcsZOOhjN0eVwM52yBDQERmM
YJhaI/wgO4f2wUKA+lrb8qVug3zBddpeSgwVzvN4t8vbJ6axSfWpdu5XvnZsLxdliHVO1LRXPxut
Q3V7ojYSgIZ8oIULMJcT8QeXOi0oYWwTz7XG5tUX2nHGCy0bUYXNF2HHXVf6mJrSPLmVd+xUVQSd
lKW78L4ZLhhLuZbXAY8P/X0UkmOjF31bZfDYqsJd8fxgX8aG3zdzN8aC9iY+sXdPFosrTsXJi0Vk
vetdZgy5turxJe9Dw7HuJdwfrBxLKwl75Q1MwLqGyzxFQcwH+0K8LPHkdNc1yzmcliwhwRDT1jfU
kveL6Xs/qCQGIuybIvLL4bGU/ouDmaxL59+503aql/bqefk1RP/aAYMAKZ1Sts44qilO1jqXsPpY
DCTB8PnT7ZU1H6GWxVBp98p2K52LcORDRV99+Th3v49sjrOqSIVjeFt91yzwAUqBzMmJTZcWHxCg
6cD52smTZeIacHZ5v3MOaoWsZJ20c8yIuXB7PPENcA5gItjXCC+4ov4tGz6X+asc/ntbXhoFVmtm
hZxZOBYDfsz/s66hw71JnXQi2n/xTbbArR6uKGzIxfX/lLaVWBnozEygMt22lZs4KQaXZJhme8nq
MZ5QjZOkM4Rx3dKKSROvbiMUPJxLHg0J9bNTHoRH4gC0RjFpC2idcQF/+oVze04qmk3ASZma43T7
Vs3XLiyPYNTNZZ9IsAUl0IeLIePQLK3WyWwqmOwK6l0G+3mdQaJcHgovvq0WyZpA+k5QteRS5Z+6
7dRgfAufDZRgGgVUi2O8QXWsDWtykUG8Ytax3yTU+XTbbHRr7zngG+XGPNLILlbLvnBwwGLwVH6/
zKdjS+8/+WZpayrRHBVAJGvbJBnJY7a+lKYxxxr3qM5DsjrboUMFu4nYE8s+t81nKzyXrYiL6fdg
/nrsCxTjzPwQUncz50KnVwCuZH0eqCGJ3/3rO75RLZDxlrEop453qWX3yPqvIrv405IIyfF2+/H2
9nXarlipU66V17qbf3GC8TTY1W9rZwIW7erx3vYVG22KcQGAFDZaz6/5cr+hsyWoMQ/6SC71/zi7
kiZJcWb5izBDQmK5Qq7U0lW9d1+w7pmvWQUCsf/65zn2DjWaUmLGseqgFJIiQorwcOf2fzJltSV4
SrDw3XKq2rOzRWpqWBE9OVbxuWUM8sSXYfAKdL8xFVIv+HR/uQ2mpCfIZNcJikY0Egv7c0+j0fsE
kc37Q5vmrVkp5Y2VBQxDK2s4dNBoYO0Wato0tH7GS8tG6hfRrZ4fan52+43cgOGA6xJCtLBtV/qY
ctk8O/45YZ9C3jmhO27VPAxHUM8ypRK0hTAXEi9chun8eYZLH64+3zBQ0/DaCXdbhhDERlyMEpCj
o7UKT/gCr8FNesRbGH7HhP6TYKJ5sFZqpbH1MJ66a31C2/SLOszHPpLnXZAZbuvZJV4iSVkR7C5x
vzD54CNZXm3hdt9v/Mbgt61/4+CXbq5yAkn1uPwKyeljGvuPOYjlr2CUPCyXfku4wXCS9CxT6s94
3FOBWoJdX0bLi4DxH8KpkWcJVEGbbzXfmn5Hi1drMHV2RirgUysVgh04zb+COjtUqI7O3+/bscFF
6MJCiSKQ/fBwZu01e1pc/1IrKBX3W4hAw5nVE09VWwohsCexJT4s3Vc6dWFbPvrj1/uzN7gKneei
EINVtgqHSajyWVVL5PP8uG9oLVRh4hD6sIUbJ0MejZPEndU57RtaM2TLUcCXg74h9pyvBfvOi32r
ob/3J7ee+0LgNdv4D8pDs/O61XNv2Ea9YU6gvIWGG/SlMvWxXeKU/KHyoLYIZg1nUKe1sAfXk9Yy
uLEnX7vppZJ/qa1aq+nFp/NaVByF1npQtytfCW65M/efJvgD64eHi2U+rVdvvBbZX/c31pBX0NWF
cGntgsZe7UvtiINIv9e5+5r69dElFFEdvcio4JFlI7gbzj67/f+NrxsEiAVtJOvjzv3Lc9ZQymHf
W0pXG3JAJGwHDa7JRfFhdUM+bZRHTDPWnn/tIlreuyWNgYVVIcvZUbXDl/tLb3CVev9cK/sqmebW
jpOUohPkENSxKuyQyNNab5ityQg0sy2niSS2aOFs1isAKtbyW/Yn2m+kPQyLozfQ8aqy8skpcLMX
kZqhPLjv4qp3ziUj6SY3g+na4FKeJmiSl3/fX3LTjLVg6/m+3flpgNCB9o+ms0/1vlIXBwHev8+2
Azgw7QgWwy2+lexFuEvoleGwHlAK3zjkBqejqwulSUahqD4BUN54Jy9vX4K5OScWVHTur45p/Nuq
vTFPAmEHx66x7rW8oi4d1l7ksy0LNRxFXVcIaRR7InlJ4n44S0iS089AwqfDxkE3baxmp9BYGCsl
0Fvft8mDXIJrXXkbzwaDh9Tb5NRco4CZIqqm9XPQk7DN5SFg6VFOyYmvx6xZDpZMz/e3wPQdmsHO
jPJ6tB07bqff4DD9yFS9cWsyjKy3zdHRKpMaz7a4mP3nCXWuqEkha7Zr2noxpqlrF8FKzJfG8o5D
Pf8vmNTH+0O/z4DObb0WQ0pn4EFD4Nof81/OaThnh+4yvayvwyG7dE/JcUtGw3BC9bpM2zEe+DPW
PulOQf+E1iRSIl/hbiSgTBtws7o31sWzoBlaC76Hz8FDWyUPqb3z0ayXZYqECwcUkbidrS/c+7Eg
/VHs8/F6w5xw64lP1e3YSCdK2PgXs52vGzt7ex2/83ijmtEW2ZqMWZ4iuD75r+lFna1jclHfUd64
lBCz3kVBhgOkXYu7Rtala/m40DPvUjB+LJYtPnjTnmrmaq90lF0d2Bd//VVK/hP0KlvO2HQN1Bvm
Cl6IKW04iVfQzE/pd6tPrlKgEOmwkBAeDiT0JcR4s9/3t8Pg/fUOOkLaImG9BFKOBdcgG16Eyh7K
wj3eH96Qa9S76PyykL6LAnQsneFRdH8LWYeJ94uvacyyUG2Vhf9pmXvnUOmtdP40Q4gTdc/YHaEB
PhWRX5BI8r/khLyvP5+yKQ0duwplcZX5pw49+RyEgODeD+vpkiP/dv9zDc5ElxbKKttOVEncOPO/
9NmPwTu7QzyOr/dHN5w7veMOBXzbW1vAbDlZwooj3xx0L/uGvhnrGzflLp3FUh/ZvXGleZRNMgnl
XHzZN7hm8R73k9JfbKSb5F9p5YVTu6u9lNu6dpCPqisywTi9ZD31018cajnzX/cn/c+evXekNCsv
ZOeQJu+GB/pUX93op3pCGSiaTuJz/Fwe0sPWFclggXrL3dg6C1EVbhpB91RREar1tIq9g9/s8s2+
TkCr9sjCk5gWF7DTLORxHK/3F8hwGvV+u7Xx/QDdGHgHDA+29ZOxvek9+2ZdbyZdLmjIqIsFKdsj
OblRcep/d5f1PBzck31Zd9Ym9Y67YMjXvJsS5JxvdF9pmLmfbHfDUg1+QFcW6v2FdXMJkPDkVp/n
fvkflVMAZkow0hdSbGXdTCdHM9qid+raV/AHydKE0+SdSJdD3Xiru8Q0vGa2kLdMhRqW9iGoZUid
HxYQ/aLacpWm0bX4XDSIO1UP8+Lo0kyvsoZgiPVx39HUTNety4lBvNGOLScLCy/73K1bF9N3Tz0L
9Ga7xinhvQheSzPPQ7ZyVOa22gRNQ2u2ytoMkCtgbuMSzDQJGaM83eIJNg2tvYDhXTilLngobJFC
9/NEuy3OD9PImq2u02A59YyIR/sqkhWJynU83N/Fd+8OWOrbyXnjBtIZDHalixtcM9HDUn0SRQrk
dxYp7obU/6uotjqH3z2K+KHbt735IQZNVzwlkaBCu0OIVoex+atqtigL331IYnDNSClpJ+gA9PNl
aCaQrFfyfwJCg+XSf11kbR2KBTi2LkG6Oa92VRjxk5rhsj6ws4Xhhs3rJ6meHftCnQvv97xoMLpm
uAEAty2EokjsKCdCADinLb3c33HTRmh227GsI9kEzrDWAdoFBDjllaVbzQ/vJt5YoOONvCTPlwGi
UPHo00vgJgdX/JROf5gTO5qDdGN1DJ+gY48IpyULblGFAxRATulycrcUWkxDa0bsetVYjms7PHji
w0qjNv1obcFuDVasw4281hJQuPXt2JH0KER2Et0uIgcs++1r3hiXYtCkDAqXxik9D+RTLb/sOiu6
XhBYFdvay7CdHnmk7UcCRZYe0tX3Bzeth2a002yXw7yu7YM/r6EF9+OjHeT+0KZd1IwzqHp/pm1G
YxY8s/ylLB4t59v9od+9dWCpNctkRTp3vKRuPFV/KhS6+x/j+kGWe3ICGF0zTgGYMUElk8RoXhcz
vUi21R5jcJH/gRZ5s6yG2xt0lPVDKedrYwVHd7bPQSCj0hsPK9g/il5E95fJsLk63mhohSjTuSSX
BGaq6Hhys12JPBbocCMFmpJyWHrkTfjjlFRRWq+H+5M2HBtdIEgJ6lfcxV2PLfll8cVlctixT+bz
vuE1Ky07OgxIkvyTp12G12I+1FsirO/XurEot3144wEykdHJshyc+KfhmF7IBT3tj+JxOYhDvVmt
N22qZrFuOyeC47r6UGUiZKo6CnuL8dBgVjreaEqr/79N9sGHcrpCXiocnVeBp9r9tTdNXTPbkS52
AlUswC9xzbGuw1YGzHRkNIMFBUpSuyM6WyVJQ4/9Svs2DNQGzY1h0jrMyMmoz6YEm9pWn7j9Wm5p
m5rG1S7BS1vnWbvCPQ5tFaEqD1C1dbq/zgY3o4OMVA2Y9jJjaDvOcQrTMz/TA5J4x/vDm2au3YR7
qiyWtRxooNI9kvIb3+wLN2yk3ohXzjLpZA6ODK9nx+DGhmyPTwnfItEyrcvtg97YZ1eBZWUNYPtO
oSIPlEJ28wxkczgUc0SzORLT34uz89hoZuo7vp17PvZA2CjO0zBot57z7+drGPje//0Z/Rq0WdMP
w0Nw4SQkJ6eKnFN9KE5BNBeX9Q/ECUIZZRsO07TbmtF2qlh7CMC26CwcI1ctx0K5G4HWtN2a3aZ1
M5LGQxCh/nMdQBfoZzXuu53qwCmoM4xj1eEdOMnu50KXT4MNiI7d/9plAjpkKu0nEOQvOdijrN/l
3BxSaW3E7Nsd9z/JOBboeKlhTDNnrnBF6MhwVtl323JegrR/Ckp2tt2tvjnDyutwKXcNSjL1uAYn
4y+Z8pDXfzrk3Pctzu1H35hZ4C1T47Y2aAxEF01BdZJEHfYNrVlw3ixKVjerKpvqoSUolWXLhtM0
nHMdFzXYsgbhj7+CnTE/2YV/sJ3+en/W79f4sKmaxdpWDpZEgmlPEe54UD8pDtwLmylk4XTowi6q
n6wtTAS5eZj3TpBmsFYqK6psBCypkrPTnt32e1t9W9m1sj+X86d6/Z70nyvrI/U/eMzZOLam1dNM
uViaQrjUQfr11lzxRIt9u6IDqBLKJ8jfIAvVDcuzGgcICVgbNmywAR1B1SiQsJcZwtjafPY5Dxsr
ZsWP+ztuGvtm3W9MwKuXEqW/4sZGuIYcUCAFDlo8DjfSB+8Xz1igY6icIpiGAJ27cV7QOqT29NI4
zhVELSGf04MPe6uY9WUsmzmUNNkDFsKPanbN5dBUnechfHr1FM5l36NZcqsKYThAOnbKYqDCHssc
lp09cfJFsC/3d8KQW9ORU1Pao2hJMW6buWGatuHctJFVuVFZTEfRPmWLt3FUTXuuGXlH7YSJIAOX
lbQ+uFYXDoPzgaZbrBO329U7Zq3DqWRb05a7sIRg/pZkfwfN17Z+SndhnbC3mv0KJeo2APltnMgg
DWtmfaWpvREPDCFNx1HRFPlYlyIB7mTHtr6OTo6a5I+sF0e5q1DNAh1SBX2UtUOPINwPrQ/r0oPt
4/X++THsqs5FPrKkFTjuwwM4oYbxaE0/y3Sfk9AhVUGTy8DmODB14j93Up5T7r5AGXpj2Q0WpcOp
AkKbYl1grqgJdFE1dyLkZN3oGzMty+1H3zg4Bo7PqqoLANP7q5tXYd5fl72pdh1LNdHGhg6fh9tJ
/1v1KuKDvRGmTMHR0YyUgo4jZQrbucTJmR4LVCDD9HE5dWGDF1ISrX/vOzZaEG584HOJc9vb/Jfb
N6HMvtfL9/tjmzZWs9We1UMwyWCN3UyF+Ovgb6aODduqo6jmkYxy9l07nl03bFkO7nQvCpqtrJFp
eO3NKy3JiyzBxrpjGXYsP0zW75Z1h/vrYvCQOpJqmQc1ZMlt8sikNeXfuRs8DyAyHsYtlRLDA1KH
UBHpOkp0KNTY+XSeUZ2R6SNx8ojz8iKyo+PNkZ91x32fc1vENyam0E0y+BKLlQ1n0oAPKD3Vy1mh
/fP++IZjpKOqZkUnUDDDP0gnrJdLtfW2MI17u5e+mbdT02rICswbIR3ZGIk8j9z3FtURVa7TUbDe
te3D4h2UdbbIRug2TVmzVgpFiLImUGtzhRMmMjtaQ7Vx9zcdec1YQaw9F7xj86Vfk0/gnAgF6lOj
vTOL9B8UFSkGOi8z0pnW79RvI5Zv3bwNE9fxUn3O6dyN/hCz9FXWfyt2WYd9J0/HSvGSr4OTddhG
X4Dolp1HtSU6ZthJHR7Vr+PAlY31gDRjIY/eVmrUtBq3/7851FPVi7FF+Rf9Rd5Rjg8lNKrxft4I
1abM8X8AT1DGlC67bWMQwmDO2YkfySuyUqc+yqHQe9/iDQ7yn6D45iMEkIJ+jWb+2GVAtFv/S8Fz
UjoHSEDfH99w0fvn696M76Q9c0ZGkM/hJ5oVIbWuk//BaaPUTzeOjnGlNFPtLMte2hUrNZ5YXF7K
oziza/fnJmScntaNm5npFGlGm3ArqKhjqwfQX30lAOeGA93UYjYcJR0G1ZTT6PWjBzBxPuCdwL9A
6SZqSrJxMzPM3dZi7NCCtIv20otJ/zoSxAySb7iyf6QS3nmC6EAohYwmFxCrQy+i+7qeWLQ81Y/L
kUVu7EbN2T0spzIHvCh0ovXn8m1XfyILdJSUZOCWTQDSefCLb2N+cm99B/PGapk2Q7PrNq/9VQEO
GLtdFZbTj34AceX61y570MFRzuhRbyI4RkVlh1XrQpPAjeq+OM/utx6awfd/xfQJWrwt+qJx1x67
4trnhp4C+4wE1v2hDQats5L7WPW6FnAYRRJL+7COXyvrMbMjtQmBM7gkWzNnNiEhT4aif5jT5Vny
+tHvssNi91fe1pf7H2EyCM2YZ1tBwVEF88X28796d5rDZdxXHPJ1kBSezUlDgWp8sOR8ylV7lvUW
3uj9bQXC8N8Rxy/SrFMcJ7NoZNhPZex62VcrKz/fXxXT8Lctf+Or8zID7weHry4Weay5CD3lIuW5
pQ5mGv6232+GHxtFl2UI7Lgs+0PuLZFbzpedaurM1xFTdt+IlEtUtcsejUhBOQ1hDaqv41yIrXyL
IWnr62ApbgHxPrgA80pyqEVkhfUBCsEX8b18xJPlVmLZCY3F92g23PbQFigaLFcRPAEjSNTHYovc
8n0L83WMlO1WQ102ZEA6uCLHoRH2wSNQnQwSEJemXbmVd37/beTraKkhwDfwyrcvTvox6cBSwb6J
5Gfn2aD1+G1X3y2lNq4xxp3RLDprEyyVQk6PjvTQd08iy2Ehn+z5Mo/sarE1hEgRKsBFyPo5bPo/
nvdtzV/uG877PhHQX+1k21XhBakLk7fZl8kJrjOxXwj0K+pCXEcIvt3/GcNy6vCqrKk7CBVBmzqg
AyITCb7bQ3rOcGXwq+yK5M6XvnSO1riL057h3ffvz8IrNp9EwRWqKnbIq/LQtNnGp7zvgH0dc1WB
Bq7rAWmHtsVpch/9rT5Kw13Q1xFXzlhBNQPdpbGDdq9pvlaOF7pooep+5n11leNvSz1Pf7djclkg
FnZ/XwzmpKOxxkGNbpfh7OWjA2HvuBw/s+xjP29lqG7u/b93LF+nRl8mW9itmtuHtRSRaIZvfinO
67xAyQuYZ4SXuEuX8/1vMW2MlgwrM7eVEjsT97R9aHM7rDk97Btai+sZnPGA3AKQpuxHSbLImuXG
W8kQWXR0Vl4HEh3bpR2jt/vUyyAsrOrsrVuUribnomO05rUt1kEiLeJ+KbDgVwfFOvEE2PzUhMsB
OoWHOir2WYYO0PIKwicOerU4c89V/RJY+7B3vg7P4tZctJOPgXv5uWo/ecuHaRddLPN1fFa/cGbR
AXdC5qgYmPxzsYL6U+2STsLwt21/c3GoitoBxT4ie88onDqLABTfODmG467Ds9LW7dmA+wJ4Thhq
QbTpQk86+6revk6XXgRVXkMiCOsCWhCvcg7Wsi+xCTrIf69JxxOGIhauguXaPEEoOaZgBbFlfi6s
6et9ezWEG0+zVwevkyn1LRLP4OBqBDlS9VWCyd91AIkpwrT3o8zZ4n42bYQWv7vFJ3lGPfviggNz
9Iprum5hkwzuU0drrXJxplbg+ID8NlTOE1fzY1d8TxfnAKX1SxHUG3HA8A06SxSucIFbMR/F0DX/
5SX2hFoobtD3d8P0FVowzsoqaNS6Ng8Qo0wPraVepNcd2jzBTb2QBxy0MpycfYUi39Xu6hy0nnNb
gTtc8iAJ53z6H+vFlrs2rZNmz6xOG2uUiDHU+TzaP+z14/0lMoQBnVk99R108y83N8S9o5LlyROA
V6it15chzOvE6nZrccshCmlxEVgoVYztQdjD/Drn49NKSvHh/le8uzoe1TEI82zblUNKGQMb8Lp6
z2z2NhIb715TMbJ2hOxA1qBAAnv7COr5cLXnOswT9Sdb1O98niAOKlt/TxTDT2nnJ7Wyushz0cVj
gK6V0HcG7+uQO8HO4bUTlDeNShM+9bE3+sUBcgV1XLjTujH6u+cIk7/tzJt40/2jElymQ5ymRR2W
ZYp+UKcBG7Sfb9E+mjbZ+fdP+HYTONRWYG+fmiBkbSNPtT+OGxv9rq/AB2jBAXqOlLfDLONKCs6P
qXTy5ZDSbKkj5tbF5x6r5p8dz61EuDZwLBssJoaF0zvnp8WD+NqNQ9rrqgAy2ok6pSlY0nO1Fa8N
X6ZXe5SdDDTowd1v5WL56fMRRR9qVdee+G7krRyQ9i770MzpVnuUaaO0IOjOs8pGGyctx73saDFQ
fAFsuas/BBulRb3WqpLOz9Y+ZlU1hUvjuy/SXYs94ByP6iCLlQ288StQVxOQ7ccejsHzTCU73PdT
Bm+i4ytohbo5oDQQq6dAtqfjJcEDm0FMMKJBC1AbgOPX+79k2AMdbzH36KFpmrKNFzdfj7DE7LMg
pNswlnfdOlZJc1V2j5J804E9HJKZxyYZX4t6EuEC0j6RbjGRGAxDx110BG29IBqAhiA4aqMcDXYH
YuV/V8raavAy/cJt7d74rLzPZeZO9RCXEMV+qJ1eHVuyTJfSq/7c3wXTOmkuS9Csssae97Flkeua
3qqWdDqmPpq2q305QmyG5rm8vllFnanbkaVXj3ykS/JtLbcwcqaDpBmz5XudWhhUemrsAl8UtJ2y
477V0SzZKRsvWzK7i2drGAHu8Fd3mb6WVIjeiWTeD82f7Ibuf73/c4bt1kEZblCrhYDZKfaKPJZF
dmi9/kHm+UYENCyUzh+SrXT16jHHQjnLizcFKCKQjaFNM9cWigl35bJq+7iy5/w8qKQ4ywIcH1zV
LLy/OIbZ6wVwu8v8tWZNH9tMgpO+/pAiPXZ/aIMR6BVw12qTErrzfSxUcbXLPoeEpH+1G/68+nQr
z2eav3ZPq90MN5px6WIL/OEfi6mk8ElFu/EJptE1f1dUqqPIjwxxodoEuYt2ausoX6wtjTDT+LeN
f+OJRNdXQ7MgYvJa9HFR2vbBBfZ7597efvXN6IkLbZ3ypoU1QCHswjzeH0ZJ6YZZmeau+bhpaAsJ
L+deuZc0n626SNpwbDLxcd/p0bxbH8ygPRUINdyRTdy2XX1ayzR/BP0hjaSnft//GYOJ6cQg+TCT
/JbZiG+wrZNvpfVhttSlzpedm6DZ8OpAzmua4Efl2M1hUazoNMnnfe8fvRZuBRBnHQcMTlp6bDzx
kg/9xoXIYL16Hbzt5FI2PaS3vAlSZAN/Sr32y7jWr8Le4lw3nCC9Hi7SYvJSBVn7SqX2KQc/wANy
Y1tPUNPouu02/sBHCzFYFSxa3eYlFVsNc6ahNbPtyiqZk6zE0InKP1eNKPsQ3ctkY+lNw9/+/8Zu
ifL8IQ08RJSR9qHVZs8Kvbr3z7vhJqqLcE8ZXlNLkuG9NtCoUsnVQu2v99pDkFjxlDn7rFevfINu
F5wMBIsvhvIIrdJHaqc/piT56aHWdP9LDJarl77zvFqlDdB13I30LEY/FBTVxWRXZ7dHbc1uSZOp
ChScfdy4AQSE0qz/6QVUfro/+fe3mOiF774m6MEeeBvPo5jPdUnKY0LXjaj1/soQvfTtkM5fuoW1
scDL0qJTrHh1Knmxy+mgNPfv4+naXdswJfEeL8cDYUm0ZO3h/rKYZq7ZbFATB8UhvMJkg/tOXT57
k3UOhPpyf/j3fRrRy96lu6SsJX4bo2pQhyPkuIE+eGZB9mcat2g8TDurGe84DkT2Ke/iFGKLTwu4
fcAY5AXdRtR9v2jnEb3UvWYTQkoFvsO+WyIqXyyC9HL+U3r9K2AsR0Jebfq7GYYTkqtnf9wXxohe
Bs/6uiLZOtO4SpdPVuWLxy6V7q5cCNFr37VvD6NyEbpAQSVCB7mjQ+FBWctd7HLDW7yfDCGBZs4g
v05z/8ajLtnynRVQ+Bho99Axf/3gQWQBLpBiOQtb/Lp/1AzHQC9zW+s6QyMU+mNK0ofGVxwQ9nSr
W8xwjvXitueV2ZjYCBCT/VSvvweSx0K89tlWAPrn9vOfKqpH9Gq2yHO7H+2bSlim2LVcWtAP58OZ
91ac2/KSrTnEaER5UD47DuniHqnVHPctnOYCJnBbp+1IkOahzbNXVqdObGVCTct28zpv4mrdjn23
StyWrIyeEAIHZYMf6Bftv9+feoBx3ls1zfSX1FucoSgQW/uOHMGI/kc101n5KwlnizyMzSCiLGhP
LgRe7/+i6ZRpd3Dc5smUzCgkBjbKfXa7jNFUd5d9g9N/L1fvc1F7K65nbhaIj8Rt/F8oXvYbb1vT
1Mm/R2+moRuqPoPEsHie2uqIh+5537w1U08Lmy7CwoNcZtaRc/dQVC+7RtZr28U8Bf3aBn2cje1T
mRUvabfVt2w4m3op23fmObNEget2EqCZ/rLYIP0Wn8ZxYzMNkVWvaEMlpJzt3lWQOvPdj37tdqei
A+ET8E0bHs/0C5rhBr4qKgvZGyBu/qQLbny5+yxUvoug0CN6YXuep8ZTNRaIAcrjsJ8jRw/lWn/Z
t7Oa6RIvr0ifoIMBXno+BgvFla+uN5rpDUddL21nVPjoZUJ4y+r0mfQ9Db1p3pcjInpxu8qccqUZ
UssZHb86/frZGfID9f3D/YUx7apmpnm11GPG0Ilb5E3MxBBVjvW5DvINB/b+c4R4mq2O3AKGZrER
aDwWpeQq8md8T7TOB7XF/W34Ar2knbVLsE4phVhnyz8k7vMoxQeW7UqIE72M7a5ZbqPzFiEFpJk8
oNHM0CdYVf5hmPjv+1tgOD46HUmuZi5XyErFdLXz08rt5pQvbIs13jS6ZrYJhHTlQoFvnLv+WnUK
JObjxp3LtPK3/7+Jt2pKV8ZsJKhR8b2y1Q+ln34O5i3IncFl6iXsZa1KsdY4mkHOr5OXXXJuPYKi
91S5W+8R0+Jo8dVKC5HhLgIypalzomB00uNUbb2RTcujxVeyugxUc+hItpg8B2lxarP6BVWDfV5H
126aulY6VWMhd+mnv9NaQvMdNY59R1IzW0J6Du1fyPgA+fy1n8Fw5BTpxi3KsCw69UgF/VV/EdhW
OxPXuf68ON1n19qqxJlG9/99JmlSeb6Tj2OsRPXkZtBKT1IAN7ZkZUzDa29ji3VJm8+3M8ndEbrJ
cxvypTtBpet4f+VNP6CZa9F5wuK1Qo3Vl9/E2AMvELQva4V+qvs/YDjy/PbDb4yWrCzlC+jiQRa/
4LpayiCqMvt13+C3H30zOPpQRl9ayLY2pdP/IuXs/E+xfth34nUKkrrO+qrJsLd2Y5VhsLTqIKAF
teHNTAujmSsqnbIAgyl03t0pPwoZiHN9S/zdXxlDIORanOVjUw1+B/GOsZgvJClexuQKMMXzNFUy
zOZh46Vt+gjNcAMofOMKj3hbLf3Vk+Kxt+19126dagTqYX3TjoizuedJkIJPMvyya210lI9bdNIG
cTvozFHhrIP1HHjAl9DrunAAcWa6EcsNW6BDfjzSBz0rVtguSlTC8z4FU/Bttp0reAD/WF5zuv81
hi3Q4T5VMQBJV8FFpKIdDjeekGPH6q2aj8E/6CQjKAjwrF4g5JYLcuaKX2d//VQUu5qePaLDfbwa
NWe/5LiLqOUrX+D4AaDZcPymhdGC7cJYV4ORGfFwDYrITfzH8ka6cH/VDZcFHebD/czxoXk2xk3V
fuicoA/p1H2TQwYNLave8J2mE6QZMZPgvC042Lzd1Lmhz7uTJekXt69iYolPnVNvuFHTJmtW3AU5
KXOrUHHlKRZ6JP0LlUMBtAfbSpcZ9kKHw1h+RQLpjICRcPIwZ+2LZ+eH+zthmLyOhVkGEEFPNeit
plnEwQINsSD4RdwtjlDTzG978ybEQM27X7ukBF6BNh+CwUnDPhE/7k/dNLYWfP28Q2oKKidxDong
c5kycu69JNs4oqbRbwv2Zua2U6vad3D+QSX2g/GiDFWtNmzLcPyd22++GXtEr4e9OAiNk0se1oKd
oKwXK98NXSkO+xZHM1/qrEPgJ7jOVtz/KXDwQ9+aNpjuTEujxV7PC2ZV5YiOOXXPhIsJd1l/H4CD
6ApOq0htka/YVcXZ784qeOT6UCLetyqaqVZOLnxcdvCCcAAHb2j9W3X9lrC5wZR0ZEtJp5QIUHfe
krJxZUElvOCfWcE3dtTgznTZpkyo1m6oVBAp+UXaNCLrdEZ+Myp5BRn1Ladp2FuddiRxkzmrFVZI
MFL8BliVf1zbae8SaSYLIjoLCFgyQsPaHZ5UM/BQeao45hbdosU0fYBmt2ydCze1lilmEI3p0EBF
g5/3D49pf2+/+MZq0xmMKVaCpalBrbmOWcQRYEIhs43si2nmmsn6DbIuDDz8MUCbPPKDvnxxegiD
7pg9c/VKVcKD3K9pDv7OVR7IqD6pbjgM85asyPtFCoyvOQUr4FnfeckaD3w4rlP3wpgfWWl1YJBX
R14ztpb0sLj1hyqxv9t8+Hj/s951pfhZLcjX5cIVUGToNe0ui3ua+h8T+2jLXTBXDK85DNkuahJy
QCdJk0ZrMx96d6tv5N3jxFy9JuUEFMWopbIfkvrr+HeTP8zVxla/e5Awsvaqrtza5eNEx4dF5c3w
z7s38vK134KAG9Zcr0etDs/8NC9uHO7i4ENzqJDJdYbkfeNvaWkbqK1cvc3SgxMiXdBND+TTeODf
s6iNskMZNaCD/YccY0vpyvQtmrvI3ZypoAG/j424EAIG7kV0BnwhG5c/juNv7IhprzXXATbOtc0s
hv6O3n/IguUDCfB+qvhplxHobZZJNbWdy7r1AuRyceQQ0Xr1LVm9uuibOwPS4G+ET8Ni6WURwZPZ
c5Eyf0iq8/9xdmU7juPK8osEaCG1vGqxbKuqusu9zrwI3T0zkkjtu/T1J9QXF6jhFE3ArwZMkUlm
JpfICOxW+jZePi5ddH8Q7+Y3YotvInZaOLOmjUtiu5+K/gUMVBWLi/qDkf99/wOSSRBr/Vo8nBXU
msZkt24FiDHmMzMUdx0ywxyffJsaKIph1hJhArTC52ndQiCaP5IpCypXVUUlcWqx3m/HftHIXPQ+
BX0RWA09Vdr5jQD9z0MpDC/kna0u8E4KdqSEftpPZjSHJMiDLOKxA9msPbAC8N6CIaBXkr5LqlJt
8ZWEGRpk2ju2JNtr+jpehrgK+iQ9Q0vwhZxYlJ0sBfZGZjQhO+zt3ph9hqFN1qvR/LWpWDiOSPqe
ycS0kBmE6SQDN9Dy0xmSnB/nmo/LGGwZDefufH/Bvo8uIbb4WKKBPtzOWthpDPXA/DEgBJoX+4MR
9P74xVIcoyRuIT6aUADQ+jXFWKYyA4vv89DjKa9WpGdZ48L579jr5SCGXxK9C8bpHys70Ulx7JbE
C7HQj6dLWg3DMCZl236aTAi+1XriQKSnavWgLmfFYeddGAHmQHDtEgto1zosIRA4XoeYx1ZMTuVV
hTmWGUjIDHW1Tl6ZT3MyVIM/pyf3wBHN/9xfQJLlL9b9zZphl3Y2G1ejmn1q8wj7mfCxpoXtXtUY
Y2MfnsVdBzyiNCos1eWrzOKC0/ZmluV6iabnUw/2MATU03AZ40HlVUdce8d5bcF58VzCrWxC+yRu
zvsJogJJnwCWHerhHGuhip9MMrPiywm4vdOFNNglUWyC7dn4WlkbHmYmRWiTEOfbImt7T/7fTGO4
REZ4OTZI7bkIjoj90sdeWCluqSXBTiRx7wyTNJsJe/XLFuwkcUdU/L3o2V8QPgsdJQ20ZLHSI7e+
yaHgY16d0ej1ZBwuHkF9pCI3y9oVHDgrUSc12vCw2tIC6k6AmnXBfSf4zfH3zlKixzff9HnN9HZr
WpjGfmafrdPglyGP8RwRjP4YQW76Bbx6QR55nxXfO1zgve8JqTp39DKD/t6SoDwkjSvQxW3MByHF
QRiXRqoJlzigSPBeNLwmfB0PBzmEfsczjY2oj1WPZpLNkvi4smQWWOM6DCLbahwdfJp5vnmA/BUR
W5Y2qeDgo0tmDS81S4ILgEt9mpP8pxHrJ8i0nOkl+3Z/LiTLSnxgGba2y+dlmJPF+qOqP+T7Y0cF
8XmFWmMxmhVfkn0rG5+TDBUdZu/bxRzf77gscIgvK21a64tbY3qZ9jxPL9RegqUr/DU9UxK5zsei
+9Mr4x5U7MZ2zrQfOqj918f0v0BN8W+PgWDZULQjhsfnL2S99u1XMGbeH5hsRgRHz1MPXNnzjBlJ
X8jyaVU9EUk2GuIry141oCiAfm+iNf40fun2GFJLg/tlUFX/yxasSOtetcwouwYhqnxCKH/az9bL
HNQ/aNDGZaDyaulXhJQ9OnzVaAn7uM/7iZ72sxYMp+qSYX9fKLPe71K1d0IUEbL3xsG5XkP1JjHj
/rSe7GvxArhiWER5SBEYeUA+7P+QBgzV29n4eH/mJQFLLEamrKzbjuOb7JLGcPhzG2nxGKv2aLLL
CPH9xah4xcoF7dtgQ2H5Sw1Jpp6ciyUp3CWwvI9sBNLzQzl90FBJzGzV7ZNkXOLjzLSjxJ4cK1q/
9hd+Hc/LiZzG2FFsISQLW6xOLr3J0YEUweWWPWV+a1hJa4CHWwNCNtf0wNpzxZZLshUSC5W1wRk3
O4X9jOzGKfhXYk1XNC1x+v/UJ5OmzToPTVvWk1N/3DVFu7+Jo99Zx+IbTdY52eR5C9YxZEW1wJ53
v++jRv+cOTYYzD6vXjw4J7f7aA0dlMvc05oufme2kbX+YvxTpZ3b8Zbz56XS8fPoL8VTl57ur3fZ
oIVtQFPy5oDPz4lH25jX7rlbVHU80rUuRIlCN9O8GDasuZjEa+ic2Af2jcauf4huQY0jemwIQpgg
e7+lLorYzlnDN393FzMeNOA8H2td2AFooGA22q4E22FvF36Wen+2u+ouT2J88ZnHqIe8LFu3O9fN
8fxVLU9kc1XF2LLGjz34mw0lW8g0L9uqJ4se7zu4DRW5UbLnEp91nGZ1J+yB0W7GQ91sUKTyPM3W
B0dF4y9xcZFM3mwbSMXn6Pg42YG38tNCex+1qIr+y+wi5Payc1dAw9z2PC/ftbG61pn32PFAJI6f
atAEGl7ante2AJq5IaGN65zHVrlIKzIYbGjzLtOTzg1RD2I2ik2izByCk9pO7+kmkLqJNXrh1Nqf
imx60NKCY9ZlCZAoFFoTVzc+VGy/TNWf951StgYFp9w0TrPCQqcZySDWZLxwOz/lBADswbIUsylZ
hmIB/ZBlxM1bAnbl8UuW+ZX3d+4p5lLSfbGA3hmHzKBW35yXNdqyYGiJT1w/m/66bx3ZA5rII58X
I+CKE8gQ0j/nsDh3McASKBizTxyU6abqbCRZOSKlPJ4uFxAp4StDxMywv7SG34EEEHsmvcTVQQb2
k3gkPlOsJtl8HL+/iWc5nwu62i4YkXF9QG/m+MyL232DyZo+Rvimab5WLV83e0wy+n1pnnQI8VgP
YRcJtE3+3TZ1K68i6zZiy1+dJ25GW/p6v9cy+wuey1vG+Vx17ZlU/GvnsNJHSeen+23LLCK4buca
vTF0eZdUpa6f9rx2wnbljl/r6Zf7XzjS0Dubot8KXm9snnf12KTL0J7dMjuBtdKocmgSdiEx/2lt
zy96Q7E1lZhJLKUnjd6XE8SFzxDI87N1PmWjrdg8STbVYik9hAkyzZnSNulTL54s89Q586+M7eel
TuN+dfySkK/aPiiWqWwkzr+Xkslbx60qeIDWmBFkhqMBVx73Z0My3yKVfLW7/eBtWZ9omZcWr05h
T05oWoXZ/bFkOlFtCWUjOD7/ZtI3nZWermEEBfSdtXL+3NXVY+Fa5JTv+p1RajZrYhp/aNMLiL4C
pQabbJ4FH163em+0ulzBYqBXNhjrHShTL9sSsL2rTkuFsmB/NN096EzmBYXnqkpcZAdtsdze0gug
BUam4wJ7fjq0BPoz/bO6mGF+nfzy+/3Jl6QjseB+pOBEKzJ8ZO1CDfg665ItnyYVMYFsaQm5eum6
eVkbd020+dvcv1olxJNVIjLvrycqVtsPYN8CaGzfkpVur43Lopy1D4UNKtbadziOD0VWTInWrydv
0UNtVZwHJZNKxTp7qKXkBopE9gTFytTPP9JzHo5JXvrNRcfJSJUwZcY5pvuNsxVtB90l8zDOdLX0
PxwVgcv7E0rFYvuudomdrcWWGLinaM6a9tRRRY6XHBmpyC3fgjGRtozuST4F1ncjhERKxIOW+rbf
fD4ejh98uqEiiMnAZ7S5wZf01ylKN38IikiLQNjT+6nvnvPoMZUOlIr9exoa26nWXsOH5vznun9Y
pnNJVKBwyfM3FTFL08CWzSixlIbI+j681Kc81Jmvf1qDNQJk4FP9t/P5fpCQrlrBjx0OooCi3fdk
PRknO2CnKrZb3wnmyD618dSE978jWbUilmlsmtkEXnZPFmj/ub5mKHZLklUrIpnSfqvLpsCpMtOf
d/fE0o9KTWVT1raQmHH7QBqyEUwxqQutCdyCjccexjZdfuJVwfifxs7n/fvSUWd8adqSO981bWl4
CYm0qhrmeGkKXYuKGUex69RmC9cDApokftLytltvbdkvKBxubHDcUX/Saq3K/K7RDN7gr31qNNHc
8XIFzRrbdNpGm8do+s3qumG4bNNKUxXKW7YORDiV7s0MT9tYcoAsAN1RnpybafnkA73W0XJOH6IL
IFTksEelJRvn4zNeH+ZVRFV1YrL1dfz+JiryrEOxUrnuibn8GPbeLx8qxEaHhU1C37OaDhkatqcv
vR1VaHtTKjscweK/u2XqCkGk6tyiY2TZE+uTN/n2dYqbADsN8BteyodBLtQVtv1gaNEJyo13JL3X
unmpVbe2MqMLsaMAnaHVlOi+Rp/TIUoHxRlU0q5Ytw8iSTbxttoTYw7c9JL1Dx1/qIhOG4se6kHa
hsVnaAHvg3b+ldLHNsFURKdBBwLY5QqB1NUv/XDjKtkHmTGEfE8gkGDjwRJG3k4ru1qrIim/v/ul
YoE+4J/ApBnD4fAAOJzbs4M33O382PUt/Q8azV0KknJ0e2yN7bruBUko1ytF52VGEbxyzw+sG0Xr
pfe85GevVKwQWbuCQ6IUhfZstdBr9oSqC+fv+9lPtgES+eadlqWT57A9geZirEdDjIT+0fxMfNe3
ojbeVdzmsjAuFuh7kztobsYxq7ENwVfjXMTbX320hBbmdladKyVmEmFn1CaGAfQ5svn45FWJvoeP
2UmEmlVDyZnuouHc893XPRyC/ZyGDSAMr9bViPKrCvcnuUyj/6nS7/IJvMQl4vrrFtWhcc6i9VV7
dc/Lef+oGI0kvIsANGq3lr6Yxzee3d+T4UX0mcZ6yE9ZmD/mCiL8zE07cx0yfCRdr9UcgHj0wd4f
k/8mpZqo4dkXVCon0DueIvc3tG1/PbQHWVTGD24IRATauC12akz4Sm3HSxZPqrd+yebNFjw5s/pt
rTYNnqxdN2zO9TNdHrWMkE/ZtIEOd4SKm207HsQW8LijY7+nuxGol7o15mTT55/zOmlDvLasvXkV
n3kXWCWUAT5WuE4ob4NeHVRg9+dKNlghEa8sdTpCpjXZ0/7HULAPo86/VZnqhkoWVf6DVGPT6g0b
dm32gSo6EHf6J+PV/mCfcK4N9MfSvohXQ+F93w0eMJqtYQel80fq/rpvHmn/nX8vZdStg3SzaHRE
xcMRd2S7MWr9A9igFjWTBXkRn8bc1BqaFg8j8699CrJzfXIvJl7Kf2ivBHf0XqgKLJLwK9b8b+VU
eGBc1pPSeuL1B2JECjsdC/id/aiIVgOlM7fbFXZarsaJROvZfZrCFHbKo1xxoXeY/L1PCJm7g6Az
zfUWD1NDd1nsWfNnPYUwG3S3Sytaiep5XmYjwf89fVvz0VnXZN5Tnpg90Aq6lj52iyQC1Exzy6nO
MAin6wJnKII5o4o5kPVbcOWyHui6lFqfVA4/a87u57lKzlsSJURAWlZtTooTTp9MveWz7/bwx9gp
XFfmYSIoras3O/M0XDZ69W8RqQxIHvvz/mqemlALOwXQVGIcEZg24yRszA3s7m2/Nu+vlBnh/ZUv
a1jYZDtbAdKC/ViVecfi3ICOHs/qhwjsCRWL/AfN3guWGmtSdp9HR/PNPtw9FSGQbFaPIb1J0+VQ
T+28lQPOHa/bfGnrZEoVVpE1LfhqW26T5WFFJg3KF/QiMN2/q+KxdS4W+JvTVk9V1QzJ7J0ptGL7
aXuwZSE703zot5ZXkKHdm7CHgINVq1gJZMtEcM6Jb6BzsWwzQX4NrKYI875WpHBJ0yKCrIYAkuYR
COGlfZlu8ZiDsnNng/YQEwShIlKs2tph1YsUOPbJ8y3NDEEMqui6LPGJMDEvnZdq23Hipd0ldSMP
F+Agfpvmn4P1bbHB2FBHVvrUjFuwkUvHVJXIv5+k38klImossxxAz0veJ/m6fCu1z6AHjWaPXxoC
9katjasKCvEO/5ZS8zRpRjAudmhW2icHF3pBN2kf6vqhumWY93ChN17otKmzDh0bEs851waWXOLS
h6AcVMSZlQ21apNhPWvG08aAxj09FPMswbvHdC+dMkOmmfapCwpHq1AI6n6637gsIYhqFyyzV29e
Mnjh5Sg+AF9y6D7ZH8jpKDxQqT5JApRIBTDZLd5OeyzqBioLtQ4qeMAum+D+EGQeKTh76Y2GgerP
IamLGpDnHAC3fnzwtkjEiDkOaSDfCZdxndBrY6KiOpdsr0QOgHVxSjyNo13Sn5r1CYBk13CDaktq
9vO+WSQ2F4FiEFbgs7HALLT+Y/XWYMMDi/vP/bYlJhcxYtsAnuqN4VGxMlEFvkW81BSLXRajfl/y
v3FQhO7RbA3cLMDlUX4eooDxTy0gfvl/9YtqfLPMPsfY3nyordyKt2BhwKvBrRlcfy3Pq4r2Uta2
4LK73e51XuGwPK69n/UvNW5GNvv2mPHNf3ccAslj31rouO4FNiZV5aSySRXysTHmzaaB/T0xFv06
k+YlX1QX6Mf27J0EYAou2ubOZBO3wTVgWvoZOFgg4Lh97DUtnBrtIZksQkXEGIVMKfY/eLpC/J1p
jBfSh+wtwsXw4EIr+7gTHL1nh8ZE/3i/XckiEWFic7aCNnnASge0J2C/6PC31qq2+ZIDoggO6/YG
gKQcbZN4h1rsCSrzF9s3gvlV/bIqWS+/q1LeONC+7xQVU7iYnnnjDyMqAhoFIkIWBH6/t75pmpGm
yrMZJgcx5BweQWD/6YbERym5FVRhEapeh2VjEBwVfOYdXVKMYR+bU58u0d4O0WPTK7jpmhINgpk9
3MkaTpQuzC+s/qmu7M/325d1XXDXys6o1mZ4JBnG7twVzdP+oJYxFcFhZre0A6FouoD2jDZ833Tb
31VrU9JvERDWFcPodZoObNsAEmk8pi6z82R41WMKgISKsDAXalfb2kIJHVTkXvdp21565cFC4rOi
tEo2g8HdWVEoPu3nyn5Z92f+EE2bbYn5upzNve6IZ91m8I+ZPyz+SPhCu0dMfuNLA23Wghq2dXO2
bxWtX+yyVwhWvH83j6YPK71puua9TvamAE0LQBz0NMTOCwNWPD4KDFKV8MO7uQMfOdbRm48MRuNs
ENosEmiFLrQMcc5d+le8PE5l7ldH8UFMJ/CGqSja3p1ifE/wW6hTE8/oUuuG6tV2KnymB5wogNPv
A0bQuOi0DuM4V8FiO7tZO/en5hfDg7KFo15Kwprys2lvuNJoI9A10XkIMpddzCn178eM93f7+L6Q
iPfaci1mjtN3Eh+AtiLKvmhfaWyfqk9l0D90zW1bYiae23JaLFaSG9/PRheX7DKrSvgksyMmY6Nw
h3LONOu2OQxgi+/W+qdXKBKyZKWJCbmZt7XpCSZn2i9b8bVY7GCo/Y2qrmnejXwwi+CJ3pz2taM3
aN+x+rBaiv1zW1lUcZKTtS444zRP7dh51tF65080Dx2uqlCXNS24oE08DsZdZ/zej1pIFqArJpWa
lMzmQgIe7ZR2W7uRm+2hGMQiDcorShSBpXRyUDNLVVHkXbwzbC94dY2NLR7fMIR5tSOD3nL3lfYo
LAQtkRdsq+qKRTYcwb+N1IPyje5kiW7yUz5oJ+TSzJ/6xl+yWrXRlX1EcOK877zUygYECH6arNOW
AtLpJBihIkpIfEysdWlGbU1HA0Fiaj6S7GzmX1rtdj8ASZoWk/9gpgag53YGrsTtaeHktcm0yLSW
R65gbEtM/UByZSztNXLbGpBPJ9N8eqzbwrvUVINRnLspufXWL2aFVW/4HlPkZ5lJjll+k99ISnDj
XHvoszm8Qr648Ln5k9sPsQ3BJEJYMHTL2DYgRpN638tIs4cxdPpuf9AwQmTwLGpUO6nzxGT24g92
cSk32/X1oVaQB0vWuqirZjb1NrK5ZonWTvUZTrzG1QBFSujM/uigshncn2BJhBOB3uU6Qo/aKtIr
bki/ktL4kpqpAm8sa1oICUXWIqUs7Xaxuj3shz6klEWP9VoIBP3muEOaW5jbdOE+0KGTv3StCmr4
fsdNEd1dGARFXkdCaYs6PZG8z17SueLx/b7/Pkz8507ANkWEt54DBeiO3Lua44+Om/5WXLvMDTm0
dgbL9Mv1h9c+keUh3UV8TnThyV51jg3kbdCyHZmlZ+HeG2z3a8tGtdS2rKpUI9kWm57g0YvRGQZx
Gu+qVWncTE+cDqENOlvNO249m0BrIS1mnxkkvLn5ENsqxif4eb2lQ72VG7312uivegPiJBWNz/sR
yhRR4VWna1OeVumVr+mJL6O/Ee3JIZpiFcuaF7YAuwNghuM26TVf0hg4k+ugsxOEdRSnFNkyFjI/
Lbne70a/XVAY4mt8j1NdlW5kPRdcm4HKbe2HXAO+n57rvfiwW3OgNeShPGyKlJXEGXtm8Fq7MifD
IYSmEK2sijNz9McsL4K93Q4KqutS5MmUezFPt8BarZctZ4rk8H7shjbOvzPbknv5uOwTTwioz3Co
2aF1XUSlDbnuDcwE9+OI7COCX1sWI/1yGAnMs5+XBVzAFAAOjZ/tWQWRlEyzCLleClRisb7SriBM
vEDnLFyo/XGfVDQusuaP399sAFqTE0P30vXC+jkwiuFktEZECpVctGT9u8fvb5of0m3pW9eht8md
oqpsPrRdr9i6yJoWPJcAMVpg10Jvpf41x6UIdfrX+7Mqa1lwWm+pPD1LW56kW9OMTwtqvtyXabaV
IjcyowuuC84F0E1QN72OxJmjYV6/opSpCN2sVd1hHkn4nfzmCsmZk7XQVuCxrk5VA3jN/JqUwdZB
kNcARYfLAmjK+3POfHP9ed9okjGJcOyp4WPJska7YnAx0dzzuGWXVKOK2T486p0BiajsvQHTtjZi
J1lW+8VeQ9NczzbG4uDOp14fInywTRGezQaQ2HeZTW4z6kVJEYNUWhEpJGtKZA01R2dxvG6mt8om
vkXMIMu88L7lZU0LLpxSY4aog5MnFDHVp7pBozFdmGJzKglxIkSbeGyx0rrTrqVbf67X7NUEea7e
DCfbGB4BSsHqgid7s5c3kJVKr95A2s7nqddOvlmOriIVvAtiR/uCP28NyylkHLJka/qwHM+k3n2t
wbse1k+6LH6Oz62rwvVk9hJ823FdXbPclSebyZDyd4iQV3NEiO133Ls9NuOCd089nXaN4KBvOhoo
g1jTxF5BVDsuyXoScdtr3eFlBRImN+6Boq/aT8umOulIgoSI3M5tCHWYKY6ypcYSb+1u1eyFDLC7
+3aRBAkRrs1wUbvP9aBBC7T44mq4bh48FPmUfpVafuYo0oNkhkXAdtmmbg1HQEZOx4S47rkay6gj
IFebHyPZsk0Rrz2Ng5YPGwxlvlq/IOEGkKj9RH4dBH3IE9F9c0kuZE1RbM3ibHRaHTcWY5jGR4Ux
G332E3KjKATQLoUKMSpbUIJ/m2Qm2nzMeoNL86xw/JwosoLEs0X89oJbkXEe3CyZVs23qBbs8wvB
VZQOPJEzFgGvar+ARMN9e8lWr+DaTV9UdDOw47aH7jz3Y1RgS8abNr7f/LEzfSfFiYSiBXgM64Vh
NhbvY2v4jFyGofE9/okUp9JQlY1KVq+I0gaJUVWNnpdey6G57vDu0lkiUldBU+oK9K5kvkWItrP2
ndY3eZnsedNhTmrITAam02eKizbJPIhMonRsrXqucI/aLHYTDn3j+T0IckI9f0xA0TZFlHaXMsfI
qgm3nPW+RJW51ueJsOqxHCFCs0cO4aliKXkCjrTU3+0xoFl+oYXbAFzFFd4tm4Xj9zdbb1qZBWNt
w8GP2WpQr+y/YcdZhvfXqqxxwaWnfuvLuRjtW8W59sW1sVP2NWZV84PtCyk7X5iLZ1o3T0Y3vyxa
fapcxeKULR7Bid1FH6lltHlSO94VJRqfoO/kQzTnwY4LqXkF6xlF0S+91Th8nry+z1+8tbUUIULi
vCI429TAxsLIat+6yoicjV9Ty/t70ZYrq4cv92f2ffiDDcb5f6+bDgqcbG4wAhJvkRU2cfHcO34X
zlGN6jCv9fe/7n9JMhP/wWmTKd2t0sFzpPnXWFJ/q/8omQo6J2v8sOCb1V/UhlsQndOb3qEmXsMj
RfGsc8UOQNb48fubxsHqUBton97m/pnyHBoAQZ3/eswqh8e9advq52UEy1yeNN6GJ8Ctbny76tOA
VuBVv/+Jo6l3Eo3IE5rRuQW4HwUPe7uWQbMNIQMYUNG4zDaC5xpjt+9Z5ZIbWaIFGF/std1cdd8i
67ngvJqTb4OL6vYbJbnfUzNwLJVEpiT7iuSflTehBGRhOCTUX0fyt96CwWf9q0Ghlu31gW45CvtI
hiBCuHdj61YwiyH2m5b2oZgzB7qHIz56f24l5hcR3FvLss3a8X7fFcsAkoYZMvVbgeo2w30IxWyb
IpAb21LmsKEqEm+hIR+WqJtoqGfm+f4IJJt4Ea/t4KQPGqKBJ1avTaDEZL7VdFe9nl565sVbpSoj
lVlKcGLW9LrZMUpuTnkalyenCNLxdH8Isjk+fn/jwzuzCh21LuRW6DPuTfepmYYgtfJZVQcgs5GQ
fmtggotmQHTjlo4nnTyuNuuHk48RHsACbqoeTGXjEHwZ9yu8HlaMozZDziKiwiLITC+4sW0s1ODd
UiZuX5wJrZ9dDvqVQXUqkLiyJeRgF/cV3NMQgipcR1ndmBgNC8uSXyq3O822d3G6+o/7My2ZCBGh
DYSd2xJ3xi0z2X6OQJQZdDmVZfnZ2bZzuauAJ5KJEAHbZUqcEvIqZdJMWhXU46oHg4l3/fuDkEyH
CP6qKIrZRx2JuBmHa+/kn+u9DyBfqrr7kuxaRBBYuuBtM2XHdBvbqch55Nb5yS3bYExdRdCQGUhw
5p21LdR2N46S/GI9r94+hYuXKiZZZh/Bnek0OGt6HJm4Nz9vpBh8vfbCwZgUMVtyihUhD6zQNLLz
IkMtUu+38xy5RRbODEIeK/SFnD9dY/TryXksOIkQs1ovSuixdliyXhbwuQ26UVXxLzOU4NekSMet
XXAw4wZIIT1UPDc9qDOsXFWjK/uA4Nne0pk4JGPzTtP+W2XlZ0PnX9isuj+SPQuL2LGxKQxjaLAJ
YLgyX3XPb9rKN0BxU7EstOrUzw0WGFbnY/sX3Hc+ycoVMWVDagH7npv0NjpxxcORXe63K4lMIp4s
38DhyGsOHfS9jzoIiqdf1w36KkYFcLqn6LxkPkRQWW8Qc21NTPjCvvHtam49xGdujw3g+OabJLpa
S8dtFw94fdXkJ4/ba5BqeLHIrK0INm0eLx7f6vCxjwkurg+Gtm+dwRNgBy8sLy6VuQVd9500y+cs
U71JyuZaSNt8K7J1Q/X0zUl5uLfZuV/ogzMhpOoih9qDpdf2TcN092YTcH0M+lVXpAhZzwXPBlMw
87JdpzecOYv0PE4Ku8vaFRw6t8BT51jYS1rgN9dI689wuPtTKmlaRHttFTTKaqeBRaZg9ZKWKcob
ZO0eu44369LFNR3VUUqWmG3mZ3kblBBHvN9lSSIQAd64BCro1EDDkedjyHYe4BMnvfqaIxdoZP4+
ac+6vSs+JhvHka3fjKNn6WKseVtABKZ86XA73maqSxBJ7BFhX6WVZk451UVC9a/TYPkzEJuFcfCQ
XxpXkZRl3T9+f9N9EMhq+b5k9s20E238qzF/3J8DWbuCj9qF5aJccOFJkXmfLEMfw2wHIeFjjZv/
7rQ9TnrTAEaRmCbxi9H19+zb/ZYlkVjk8XS8nBXc1HGsLJr1b63OV0iV2+ZN640v978gM4zgqquF
mrWCwp86m4UVwyvmsIT3m36/84YI9qKFUUNKBnM5NGWQZt55zUhgFt5D98WGCPaqSghCFse9fUXL
G9Gc3kcx8mnfhp+Pdf9wgzdLsTTB02esnX3DIEJ+PLJnmu/tD2lT2IaI6KITWfK6wqJZpvFXZeHm
Y6YqEIXM8sfvb7o+U71uswGTuttnXJ6jkt9PlXjk91eMIUK3gLGbbUPL7ZvFzRPwRKeaP1YnYYgM
nlOlt1aGGoZkRNmti1K+vfc+1EUVPTajgp+uabe6bMGxrpn4j7yxwn5pv4FTQrHe34+PhsjcCb2K
ZiRLAVfqTxOPDLN90cmTrq3BPqky67szC4lZYWZp1TsUAEcjxjvYeko3nFiyYgRSm9qqgg7ZJ455
f7N4oL3h5YOjGXFqLh+LtAoG7nK/N1VXcu+uHwxBCMVGOgytvu3N88TMoNwqH5hbRSB+90iKpoUJ
3lbAkpy9Ys+GDe6w8lc5jT/t7sPaU8Uzg6zvwoZpgboEdFa5GbMFi37qtX+y1vvn/uqUtS1E4qzp
x84uVjPWvC/zMIeOp4KSSGZUBPG4WPj74KTF86zl/zAyJJVhXVdlaZ+k4yKIpyshorq6LXuu5iZa
8jFIXU1hb1nPhRhsZyPX+Qqb5LuBJ8HhDP12ZFeVx8p6LmyW8L6V92bK2XM5U+hPAZxyzhZPhbGR
tS74Ksd7smajgvjZswd/ze1opKqbo3e3lJYlwndyOoH4Le+MuFu2M+O1b5qfBrrhTE7OFf9Czc53
lu8PrUsRxwO86LrTvTdjcyzJcrXsLv0BaHuvKoSQmUlwWnPPzSGvYCZGnHhPaYSqE0U8eDciw0yC
u1bTSoapwMo05m/1fO3mSwdwkJ1DYUoBVZB1XnBafVgKr9ePFaSvfsWxPStU1y6SpkXADjSEPcLG
nD33tApbHB007e/7MyrxKhGvM2YAn04DZrRf8lCrQfbc/b2su8Losn4LPuvUVe52Q4lwgHqlec9f
s4kobj9kHRf8NafMhXbBbMZT9j/OrmS5bV2JfhGrSIITtiQ1WZYdD7mOsmElcS7BEeAEDl//ju7b
OIghVmnlKi9AqIFuNBqnzwFJU9tve4HMUo4r5Ubd8Jf/fzj5ijlP5WIPEJuS+c5sq3BJlhenNlYM
ozmdVFyORwwz69Pe3k1JGdngo6lAXyMCEU5FGl9fWd0nyJ+/wGrmZvGM2t553RAxaYcmp/fEObNs
WWme0dlI8dbeMWWf5QQ2Yv29dL72+bhNqjUNed3eURyWD8SsnAFyX1bhJVOUob0C2pNgvFtDwekM
pPhrB0glqRn81UU/SDMeZPXbEsdCbK7bXzN/FYbDSeePhBMIWJrEMcIhTWy6hWoSuNxu+4BSpgCD
W+2VAIHsAojKga9iPyRrzzeaYKnib4Rtm0iQPThXtuRRbvV3Il9Ow0yOo+9saVCsuIHORooTJ6Xd
BJy301GYxRgzMGV+EaVvfLluIM0CqyAc3x+anIOma5eX7m7Ai0qOdhirTE7ptMalp/sBl/9/CBMQ
lKRVTl2swZAfinI5LKulat3sFf/lVAStQbD/MybjGbLlEEg/jH6+LVLyfN1Anyu8EqIK+CalO1Xm
UrlHUZMoG8Sb30yn0mE/8AIfE6vBvQ6Cvqnz0y6hoAAJsaVxfg3WEs0A19YJj6/PQ2dFxdUn1Nqa
Pp+rd8CzwSPqUz/Kmurf64Nr8iNV5LdmneMkEu2aZhuAC4XEhrtfjGzLSH5Pmyy2+1d7tQ3sc8Al
ISp+hwp3bPNZuqj/gOFmJrE/H9NhPpGxiHmDpxgqYzw2xZY1hGBn2ZdsjRBEY0QV1VNWHqi8Mlx4
ymr+BoWnt9Elt0UaFcdTFDS1JEp8O2EMTyW1z8LqVpZec4aoMr8uhY0g24Qoj4K5R7M72xt2qePc
doyrlIsCLNK9lWdInED62Sa/TJlvh2ytJK8z+eX/H7y/7BOTLiTPT0VS7jJ3hOpvtTJx3dCK95MK
mjVwi/y0LMF91Zt7dOysHEw6kyvHdpD5gDctmLWUNogh/PlROs4X25Wv1x1ON3XFm2tiJgPqfZe0
wEq3lptYqBjwX9cH10RFFcTjoYXfXZykPNkm2uv7MgZC9M5Is00933gJUfE71KCl3+HRa+cUDYuo
bw87b+6s2448Fb6DdyjHKyv8AGPyIpFkmwQI5ptso8J2Mk6KJS9YdQLz23Zsl9Dr63+41YUAlt12
x1GhO04rSnMeMPuazZuG5RFfa2jS7BqVOXEMeDPLbqxOBjOREUMcqLgJU0YQlP90U6hU+u7MJ+eY
j4bfoJui6JPNaOHkWzH8f/wqf+Ht8AXFWwfeBsk4GQj1NN3VwfJsFtVBNiIE2PsUiGLrknHnumKb
lt29WwhQnDcbSFCAEzMxtz4KGVlbRKyTD3PlxoGfxamZ/pv1K0egzraKx4+mYTddP9s7syjiJmmi
tr/pDQ4/XHF2ShKGFn1UZVwHdDJVNlDIpPE1+g7dxJUUnYg8cIMSE+eWGYNvfVvh3fO6s2iioIrr
QTEAWeAYFKdhINYGJEDVPavTMgaUhcTXP6GZvYrpcYjJLOLR4lQSFnlOvcu8mxouyF9sTug1k2NJ
F3sHQfNvKTSow5nXN9XGMfgl9n441hzHGSWpTXsnS+NAim7rJ3TDs/y2o02ldeJ9CrmYPiUI3/54
6McdKUZjpSqgubiobE5QRDJGo4TJm+VkgNgtf53qfxozFtXahtd9QXH1wLM4RfN9cQo8kEVVW0G+
D9BbQF9et4aP1JxxKn7Ha6A/YuCh7JRxyECNm2545dkPka6htXT7UvHZIK1dUYGQ9zR1Nt8B2r98
B5/MWu+GbvaKz1KaggMK58RJMvLkT3RrUiPOWPcDxPgrz32aH6CCeAa8oFtk7Ph7mxlZbA3tv51h
nq87rSYuqGgdSluOm/VYnjwyHIYsiAGbw4vltBJ2dFNXKmKN4TbGXGN4VvG7lPFtKl9um7jitdy1
OtfzpvLU5AVw2c6u7vstqjMrWaNu4hd7fQgKpmCZ07E2PxEGvrAyqV+SdFiZusanVD5GdI5VpccG
skNtNq32af7rgjNK3T34Aq4bR7Mp/2uF+DB7u3Qs2ZYOCtdUAAY8dU+TYQ536BJxtqWRrMlt6zaP
ctDOWbukJEHknEoZ8jq7t3n+ENTG+/VfoRtecdwhd8spyVBwa9MqstB7SqDDsYaW1i2w4rc1ZE5l
Y2BwMgT3eTe/stJYyY80Q6tAHQMMc6XXYmiUbGPfTTeOXCnx6EZWamDDOKWBV2HktPV2fSdfnNXS
jsbYKlRn9FOLTygN7hJXRKAQiQUKzdg+8fW11M1ccVc2LaZllBh+MModBVdY07Y3mltxVaPMwK6V
LriWVj5oQUETGnaorN0278vv+eBJJuS8gj5bCLYJhDtofWzYvBIbL4v2SRb9FxlT0zUcXQa4OKLX
00Ih1s67r17SRS0Zv0GRa9uJ7Kb2NkJURqa0ZGk6Nx7Zsb57a0knNrUpb8wtVahOF3BjbAOX7CrJ
Hia+bH1veWhX6Y51O1PxVG5PPvTfMfzSoSlvHoY6dgr/p83K23bQX9xMvruUY0cT5+jkzLHC0prK
YJMSpAq767vo83j8FzuTdGjb4SZPEBGqu8WSsY08x3eLp9q/SZqd/MXI5NbBtCzksgggxg3ztk2j
0etWTqzPvfcvDiYpgL2Apjzm73n73h4O2chWvPfz1f2LaYmOg10t3CQ7vthRI/w7cBVHKZ6Mr1te
N3PFfxtOe9K63Nx2ts9+GpAw6GKz8q01Wq/PndhWcTtBPacXdl+CWmFyKJLhkLj1XuTeBtjkNiLD
MxHkpouErWrvosvZzwOWkB1eXreLTXC9pSuLoNufykmL5sihQGMU2dVN3qD0bbUQBhdO8bwM9fCW
Od5NCobYpYovC9z/Gwkw3NEKSt9CXd1mv7NRmlN803KrHEwZE77RgBxhNzlVXC5OBHHXlXD9edb2
F/9SwtAEGHTU3FqVU/8UUz/HmSjaO/AMN18CR7T7qnTFTSm/HSh5c1El3uLnWOOlqKJAktj21zC5
mh2r8i95fpBiK2Fonr0V/c+lefMAaiX/zO3LGvxDZyrlRK5Sp2d20ucnVpohsjhQF7DQS58zeQTf
/sp6aDxbZWJa2NxkJt5RTjWhEcD12yWRT9d3kSYmqTgtEEiMhuViaFe+MKsIu/RZpP/eNrb9Z0Jh
DWzqpgVjT8muLk5jg4vjGohQZxLFjSeSuV7AiQnudRsSY5wFC3DKbk5+XJ+7bnzFe4exnysTIeIE
Ra1oDOi2KtaKR5pdqQK1OERkli53yI4O9XObd9DSMcBxYpiFHwI298Px8291nazcj3Rfu/z/Q1bX
27Lo3aRCVaN6SD3+wD0ZVijOgA+uqfhWWiv1Gd13FDcGIQw1unbMT6n8UTEQkfPId+6c+nFKgNl1
1sK3Zr+qXEzJDD1lEVxOhKXeV8srXlJ2rF7bVbrRFW9mnLl93zGySyywkkM/aeDTjuTZbX6sAro8
LimdCpw9pQiiNBm2g7kGedDsVxW/tRjuVBZ4aX2nFD3ztH2cx+b5JldQKZh417RgBSlgFCOToayC
BW1n1Y2DK34shVejZMiLE2go8SJDTtl4E5UJCqmKC6MYk6EduZvfLfsZZfwwaOXmJouooK2Slmmf
p6mz85e3zk1Cp7wx0qugLWtC+g/1x/ldtnzvsyc392+cs+Kf9Zil7mjmZJc2/Myn4Tu1i5U11HiN
SqqUmHxIDRBlvtvzGIux2i2juW28NciKZmurfEopddIShzjZ2aLkcS2AqUL3yxqnjm7yl69+iI90
WXrDE2x+R7f0VvgkpO7wmHr2Comobnjy5/AmN+nYsgYvBaOdHLw0fTfagURjMtrx9c2oSWhVHqXZ
ETU6dnqcr04SGS54+9D+aIyh7Fd+gibF8RQXdQw6OyhAop6RkP7AFrcKXefedToj9n1LbmS1xh+u
W2nFY02ajktVBjZw727YLwAWpvZtoVfFbC0jLkZyocDMiQA6MCgP7mUgb2IsgZyFcsh65VAWloPS
iWPOQWglyAMt4IBjmaH76/oyazaSCtxy/Lbw0GuMSpu/mDHeVHe2WwAuStfk4nUfuOyvD44wctOt
pQ/jgwwydAozlpe/wW1VMVuFbGV4Qy3dEcOb4AKG8gwEP8bNddNoto2ruHA+zWbn5D7Z+ekYB265
7eStVlfcF6RLI29Tjvo1WjIb2kS0KzZtbq74rs7m9p82L0URGKIOcPdJxqOPO67d4Saxyv+oG17x
XNvhc5NMqGUIt4VQAnoUq7DOLONLJsxyxfifk1Zj7ytOi3qGA+jT5B1F2v6S5pDhObw6TJ0cI+4X
h8Qx7/mUHExZ9yEtrTa0nfm2yKRCshIHYdQSc3vfJaDEzqo0O5DRcQ6T0Wahm83ujjZWe9s9VUVh
0RxZimFWHtRXjeLbyAxyNCs+P13fw//1dv9dIrVVJFaZZaUtCZY/sNzIW9CyTgk4zedt0D5MlrUF
JGmTpkHICQubgOGdJo0972s+PNcdAGeXvnb/n+tz0fiTityy3RacoW1C74fC+O4I/4e/fLtt5MtG
/RBjIM0ZSKcHko15Xpgvddyvlk419w9HCQJoMa9SHH24I49NZMBbiywLm5Rvp6aNWP7e+CvPiBRz
/WyhlJCwMMOvwLmUn4bgoTFepvk+AWthOddhKiM+vQN0vxLyNQevqqDbmUuTSjCgnnxfxoCfFJKH
k/3YkSw0+zV1YU364Cgxok8riJuAL+Q0l2LLpq2DyyH93VQr10LdXlKiw5J5c8Kqy/C2dxiZe9+u
dlzrIo8K54IyINTLCB4ux7HZDOJoJyQGyrUD+W9n/yPMTToXMevPbrLGvqVZERXiVdIG6kG4wJ9Y
44ZF8xCUPzjeM4N+U9T76y6iWQ8V6mWgZsgXC5/IgocEUN3lPNixvdYzqhv98v8PDijwwGCbErd0
ln8P+L0ZnPxln5OX63PXuIaK9KILmAyYZOOuxCumO1hhNj21vA2tjEYDWeKc/xCAaV3/mO6nKA4P
8jsQJ08jO+UGj6yliVKPHaR5sNe2ru4DiqMDYJogV3TcI+6nkWWkZRjwCbJtAr2S5RprtW5HKRnA
AqbYZl7QvCTLPB6mQyHfhKzCHgdnt1IB0rigCuQiYgIYul7YyR3olkyAzODAuL4GmgRDZWsqoNbO
weTOThyC8xD9CN3UCwOxFps0M1eRXIYsaA29H3ZKyNZ9s9ZgSrrAocK3GkmHFs8Z7IRseudspn29
5wc7FFEWr9WFNZZReZlSJ5ciFx12Z/CjCKDi8V0E8XWja/alCuISTVCDMKlhJ2t86Zu3bJrCLA/z
dI3o4HMWSejYKae0tK1ZFg4+MO+83UWdD868kdH/dXTZZo09R2cixYFz5pPAqFoGbsd9nTchCq1B
vpJofM4GhN+gOG8rGqefncU71nX+fW7K16Bx7wq7i7mXvPWtEc0D+R4EU0yz8cv1ddFEPxXc1S29
k9EEv2dwl/usbePOzsK5PVjuk5N/HyYrzm68zapqgG4p88JIXPdoFNaZkXmGyqZ5W0siGoL+PCMo
9QrLnGt26rokdviwN+htXUG2Cu+C8mg+SB9Du8sX03jq1kSxNYFChXb9dy4vJWeogcyxW1n7sV9L
wjS7VOVicpI68f2uyE6ClqH32x2qkPy+vmE0LSW2SsGUQjNwTDOMjQRy2KT7bsdiGrVzOMd9lG1v
0qqFdORf/ty5iP/4jL+k54GwwyTXAKU6wys+bEogmxkd2CmbnNhP3LDjK03hupEVB66zjqVjgyW9
EBQI881fyNt1s+tGVo7cca5zmjEPmzDrIqNsY8bebxtZyaVRF/L4gEeEUxs8tlAzbW60heKRdjU5
eTf5OGbxdLRtxLDsljpYuXlqzKFCuAAYtYcll+xkDDti3It8d90YmsxGldTzReaSqcIJaFLb2Pap
/4Vw42vJkymu3OTF6+fbrhgqnKsTS8X5QNmJyKDb0C71d3Jc42TVWUdJmMe8ySfGBTs5nVzQUiPr
KEBfzXUTaU5ylWupmSpqySFhJ4+OeJ74mbhfZuxJL7jRMpcf9SHbrwZA/5IBmZ+dCRBlL9NLI53N
9bl/ahgw2yh7MuuazJ84+NBk7dZhldZWaAd0xUU/DbqepWIbFtNmQVGBIsY00h242zdsgozvOK3M
/fPAi/EvRYQPhpksmSd+VoL1J7K2FzVbp4/7cIi9bbubxsiNb7KRCm3wJcg+m75L7gAOZlGRz02U
j/NKUNBIAlsquiFlLbe7VhTPs8g2XZWEde1tfDJASOHfoQHHk1/GsnmfwIDVukZcOPvUScNyLYzq
1ujy/w82TGy0JGUlmJPaVAYhKy2U1TM2h0ZLq5UrnmaPqbiHtiaEGQFkxhiQ2mxCf6Wxxn+jG1o5
Xlo7nQY0+HngTUUP/UR3PLmp0o3NpZ4v/VJZI3FgGPBnjkkf2atqk58GDAytHDCsE1LUNaj8cKCD
GzoPvfrrYP+TJ8bKjtUtquLVeE0oxNi1yV0wpXfQabhnxfBGef963SE+LdJ5lgp9WDxLjijVsyMx
l23tGFFXfmFWGfJyuOvoT3tce5DRfUhxcK80mpxx7BzfBCyETAfHfxOLfZqDaeMG37pqWTnldB+6
nH4fvMBwTK+hGXRMLxAOkc8bYUCKMnMPPdj2E9cH1mJeuWxrFl+FPki7z/umCwoomrpTXFv8FZKX
xob6TfXoz9PKmaT7QYpbF4k1JLbRwnKOHUKMMuSL3AoApacRSgJmEeYN3VzfDZ9emLAbLr75wXYO
G8oFtCf4VAOCK/47a7+CTDesMjMknhmy6VQVa8+8Gn9X8REt2NIuGrDes6Bzv2/sod82Vj59v/5L
dEZTXN7Dq73fmyU7IuGJJ1SKOqOOuo7GTS1DWv8k6RoFvcZBVbIbE6IsJdDr3rNn7Sg92uU2S1Y6
QHU/QvF9LrqJuaRjx464kS39yO7Kx7IXsejvZ/snkKT769bS/AYVPjE5CReSNexoBhPbT6AR3bOu
LCMJruwVX9F94vIbP2ytDF0yCZ1BbpvysW+iYfGWHC/Krfw+uiBiue0r6kNJ3VJiWFNWHN3cbTeQ
tRvDqSnNCApTax2uuh+ixJehd4femhGQ8dL1aBOxh3LiI9r4VsKXxi1U6EY2DlwKEM8/yyQD7XPF
XlEaW6MS1c398v8Pi0CrOZ0z4YGgkDqRb6bbnLOwy9ewMrrhlfBRLw23Mrz7vjcD6TZ1k7AH1C1o
2Mt5XMmxdJ9QsoSuzhZ0K+AXmG0RFvUAZOcPOcjbto+K3MggvDOWkJk9jp0fLnS4NNOHdLp1eCVZ
aNy26NlUFQAgnxY/CbOmiZl749yVYNGZszNyqyiO1SC2jpMeDZ4BPFrdZngVrjHl+QKKBMy98bYL
LkfL7y65jTLfUsEa2QgJD+FhbMhE4Xh+KtIfpnfLI7FnqSiNxOuFiRYLyI+Kd9doNnPVb64HzYvD
//XsiJGVi6jBrdzzOGZtdCxm3inLf87t/pIKrimmaza7itAYAOHMO4ovDKDmBvAM1/QBL+tke9sP
UNzV9A08Yw85eDmtV7z+Qjw7TKzfthOZQOBf/4QmmrmKu8rEqw2x1MWxJl+gFRVlcu26oLON/Wco
E+AxCcCiC2XIFM996R3H6LL4edu0FUc1czpUrMemyeRXj7yk6Zfr4+quuSo0A7eQopovWmVOgUJ0
GOzENo+LCAqm/T8kandrpZ7PH1Q8SwViWKjAOEkWDI+FoHxHvPYexF5HVEyh3bEwK/QatrWIsSmy
7hnMo8/N0q9UrzRJsYrKmMG/n6BgDcWZ5G4cD4LhCBZHsJTctqVUWIZnpzaUHDA+GiLAX1RuXH+t
KU6zp1QGm5zZQZ8ayB7yyUOBw4+NoNtb+ZpepyadUwERJaFl01oAM5btt4IdEvlK3adqemsfIHZ9
2wVdVaMyKkZB84MNVlD/nPVwZIPTb9d3r8aZVfRD3kHARgAP+9hldji1+a4x1gj0dJZXHK6w6j4n
hjc8yvkLKguy6ACrWUluddNWDkbpL3wuq0uYo9OzX1khTcXX6xbR3JdUvIM03KGecst/91pcmemA
WifYJ6puX3tuVJJdPud4BF+D3WqMpGIdUoj8LH4BI1VmECOK3Ce4EJaL/3L9x2jspOIcsqYDxz/F
7reCR+rdjTeRyXpg4fgzUlcgf8ZTPeyfFfsqf7Bxt5hWDnedRS7//5DPDq5DfZkjyvVBHzp4mahE
6K/1aegGv9jpw+DptEDa2DKGxyAtQKrAdyWRoZPnm+vm1u0d5Wg0GmNqRtP03yUoEWvRRC5Jt4ll
RAOvtrZ/CMYJNCxi5T6sW1zluGyEmxWFDMjeL+2X0uzuZhCUX/8hOjspvjtbS+JZQyofWROEfjtG
MrPvIINzW+KpIhr4nJe8pZb3nuRkJK9uMyeVF7VdPVU7ZrKc0pV0SBOeVWxDbg/CqGwsiNuQKGnJ
npp+KI0hdpyonvFHrBGeajJHFe2QXphT+qnvHv2xe8xZvTETZyezPqrIuG+btb5rzcKoiAekpQB7
eR7Zgx0Bv8iwXquhgoRzwl9vWnkV99BOtGReCffD2wA066bNUtWPC0tXPESzZ1XUg9HzfMCLVfDO
hUNePHAI5xGBgNqwMr4uSVIZbEpSWV5aNeQwpfa26N6dLMhCYft96BdWVLE69Ls2bi3jX69e9vZk
3XaQqlCIYPQLRuqOHNDrDZwavZ/ltMIT+zlUxLNUzMNc8NQjU0sOhsALVvLG65eRjOGI54d2KNFr
yV4C87eoSJhzuR9q7yl13ZVwrFswJRKIRMghFXN9XGQkzTt/TbxIN65ygqfCJp2zYNzB8l5bmg5h
Ro21S7lmcBUBUXtL3+elWR+t1r2HGuOrV1s/rvuHbuhLpPlwggxWw/3apfwslzoqKd2Ico0GTTe0
UoXKWedC6o9xFLrw6GBPA9DWZb9Sd9QNrpzYshBGmVowiY098sLypP7tldxbycc0FwQV/ABZA9ok
birOfcu2ozwVvRFP3dZdIyPQRFeV4cYuhW0OXSbOXpsebO/N8vLIBs6ov4hDpE58fW01wVVlucks
IqUAGu4og+mi4lTdF4wNj55zU6+uZ/13hfyweTp/8NH8dPkZUx0y46tr8bDqXq/PXpN8/BcRPwxu
FTMDHxuEG+f6y8B3cgJTfn0X5N8pkHHzr3ZciQg6Kyme6w/LONFBiDPjTijxEhoMDC+ia8/p/8GJ
PqnBqFCJuuY1UoC5OlPcptNWPJrFW5oXoVmILaXvLNi3ooopAPxJ8ow6E6ihUd9O0QnrsjgvY6+d
4my1o+ZzjJtnqQgLr6B9hcZwTAcvJlk9RgvpQtofJ1yCaTDEAgKjZWsCl7P2rKY7w1SsBRNzmfkZ
9mG3mWIkKvG0Nw94PI3BuntbBmYq4SAwvNYVCT7h0/xIaRFK5tzn5VqNSPds/hfognV5O9ddfa6X
LwbJt7Pzxa8fluTBA4IyZUNoVYeA3nvs6ICvssVFwmRP1/1Asz/NSwT84AdTCQocKEiJMwnwnt0G
GztJ9+gJXkkpNYFUZdnJRZGZI1n6Zw7+S8rJNs3bleRFN7SS0Eufm1PGR36uQbjtID1lPLlxaOUY
59PY+22W8WNRvpTGPfLS24ytBAM55RkUEHJ+NN1+2w40Hrv62VyjH/7cIKYqe+VIvPsIB7NOJHmr
k2AjxDLedMUxVc0rERSmlS8WP09mG3qm8cVA61SKZ8tbDGNS5TAvUtpW3sLE2chlGs4GC9PS+beZ
1pJCctkUf4dJUxW9SiuD5lbq9s9+wO6oeLI8Z1PVP1I/3ae03Azu0zwNR9C24b7jhCiXPHa07jZA
Hf/O+uaQ0D4qzX3jLqGdP7bmueqjPGjPtbkB6ii0090MvlXQtVihXwa7pjfKsDLLJ5YXD9DQXslK
PvdVk17+/8FXE7utXd9G3pAUZb6p2/HnmANQY/M2X0meP88coPPx5xesbLRY2hJ+Tt0usl0eurQB
C8Q5TX4wf+Ubum2qXPtr5INGe4k46LuK5UDf7Cr7cn0bfX6oA8T35/QnkMenwWz1z0ZwYry9A41X
5IuXAjUFWb5YVRGCKWDFI3Q/Q4kReD53qLMgte2WZNqYICfb4bq8RtysW2olUjiL2RLfwOhmHXvm
bzQoFcP7dSNphlaBbNVgg8dyxC5aGvOfMjN/gSD1hHv3ShHt8+TWVHFsFzANLhSYebPUIXcf+DKF
bbOdhttChQpga73aRX8TIlFavo1BE3nziwGZueu20U1eOejnernQrSb8vAzWvejc3RQYYT+AV63K
bjoRTVVITYw+C+C2/fPYSrz/e6YXVov76/r8dWur+G/TN7aEFlx99vOvgEiFE41s86a7nKnS8rh1
JkRZTP1zkHArdMcCFRWzWvFcjTepADUTWFlPOhP2OwfaNHVkGnHDXWsf+Fx6wjNVkFrLZW3k/Qyj
j9/NNoulnKMRTpU3se2Ud8187PsxNqq4K7c9IOPZsvXsJRqMb9fXRZMXm4Hiz6ab88VPSf/senko
JbuboSzDuy7qmqeufJWevQm6KV6SlY0QfH7eqai2pusC0ncDP2fut8E6VbQN2/qdmw/5dJjFba6u
6q8VizmmgwB3B3igdjSrQod/L3GZstw1iJSmmGP6SmIACo8SgidO/9xWZ2ZumZNu0cKxIWURVWML
ngfAGbtX0bqRm7aRPS+b2st21xftv+6ST5IGFd3mJmZepsZCDl62gMosjwz73hlONt7onfpZVAcS
AN7RRh0dtm3nhrKrYlbt/PqlF3PI2N3Q2iGeoyKAyuLrc9I4uH/5/4cUIC1MdKAJ5DGed6TZ69g8
eePKltHEPhX61qLtqfYb5NPTgi7vlsV8+FaIO2tYuWloXPwvuBsEivI8k/M5nZfQbfzQlP/eZhTl
2M9ZOTrBPM5noz5Xxjskfdw1LjLdpJVTPvNq1kBDej4vucD7hBkReNJts1ZCgmFZ7RAkAz+i+xXa
eSPQjPIlG1dsogkAKqBtrM1sok4J9XGybCfQ/lvjjlVoAEsKMGzKSBhrj7qafaPyA8nMdEZrNvtz
Px+9bIjM5LtR2BEnKw83utjpKTFgbB3KmGuTwzhlL2UWE/MnhxoQpMX2pPWhsXQIpl99Y0bX10X7
vcsP/eBjsyvdQuaEHOqexCKL6fDbGIAyLct/+XRk016axsHMl5WERrPFVC4h9OZYoi1a+5Dn1msD
Nh47m1aOHd3Ql/9/+CVT1tRu21Uj8vcqGjsR9dnaU6xuaPLn0H3nyWF2h/lccxr6lbej6J+7vgC6
oRV39jNrTIDxHs95CpblL4zfdvFQSYOqqvMGo6PjmbEHg9pxX7jb6zPWXJs8xZWn2ptzP8DIQ/8D
T6TCeXTaRzL8yG7ECpsq+CwViVU602SdpwppV5qF1F/b7xpzq9izKhnI6M61dYYG2J6k7Jk67LYL
qwo9ax2PLx2erc4GxOczx71fyJNh9IfrVtcEHhV+xgeobaVWa51reir5wRtlFFRoVUxXAoHmrFXB
ZzYvLDevB+ucNg+4E4R+fljaNTSwZsuoBEHFNCbQq5TWmQg0G6On9etk8lDgoaruVmDzuvkrLmp7
GahthtE6O8lDgpfD4psDMv3bbK/4qNs3JEkkbJ/PXmTV1QnKsD952sWuM9/ETeyZrnL2upxMDtqj
Mf/K2vHJPzpNHstq7fFTZx7FaS3XsltHwKXs5MWEJnE93M/OmnCHZm+q6LNyJqZYUgyelXdZ8YBc
cbEOgn+9bn2Ny6oIs2B2KwL1bevcpiYI/+Qep/lKKNMNrRy2clg6tCFliAYXnBDzH/q5vnHWF1t9
OI2gflnmbmObZ6cjYe2WcbGskWTqZn1Z4w9DzxOZJTWIeQb4BvTzJK5WV1I39OX/H4a2BDjOlsqz
zuYQxGXqxmNxY4BRoWqDT+TSAnBxZou9N0CElUrnlHtrlyfdHlR8FNis3GLLbJ2bIDDjaqC/Zjsx
IydxoLTo1CsbRvcVxUvbBnQkiePiZOq+pc226mXoSsDr/72+1TVxUpVg6xzcwGww9Z8rKOAQ4Mrc
Ozv7OgdluKzlBZpPqBg21xMApafCPAP1GvV0l9Jn5ieR+7tfq1lpbKTi1iojlaydXfPMIYllSLmt
SfLLAe9YNq8tg2abqti1DtyfHWKldQZHPEFPgIdHIwsnyvVV0MRKFcEW+FZe5RxO4IK9ak6Mt6Yw
o7Ra40rQDa+4L5CUhbAa2AeEhfue/nS8aXMRAb0+eZ1pFA/mo9GOU4Ed2o72BiqkB8/3bxz6f5xd
yZKcPLN9IiIAIRBbqKGn6sFut9u1IWx/tgCBmMT49PfUXfUvt4oItrUQqlSmhsyT52hHLARwugZC
L86PAgn/pA33TbbWqGuyiRa9oztLnHW2jQWtIzC0V04akeK4zSRa0BKGJGGQe7ja1OVxTNrXmhYr
BW+Tr2vHatiBVRQVYPtHNz9Z9U6wt6n5Heab+Dh9W8eoVQz7TWgtOET8BC/mGfx936/bxGBwHZO2
OOU0BYVj/3Cp/22pypiI/NdE1nKQBrvoWLROJr092gihfJ7/WujBI9wDzMA55GINkWFwdB2NBgVJ
t3Zcmt8nzX9SJLe8W1Yu8oYtUgeipYPofZBm41YwVlDP+M/OHxP4Izq1Yr6mrmP6hham+RSCMd2B
T7bi3DQHntws8q8nYjdc+ROmBdaClfcBB4gK+0Daqls/de6k50VUbBLbgmdqATssvUfUMro/kP2N
Z8liqHutbL8m39HCFR7iszTE0MHwfRoO84iTw43tcdvDWGfX8frFAQFbaP+gwkVrU7Wvs7/XY8ow
cR1atnCeKj5znEreEOVFDwWT8tGqf3ZF8GXbFy75rw/XsyWRcwXGUhsP4ycJPlRLxXN3FPa3bcNf
nPXD8KWkKimdwP5BKGQz5/oGEpERtChuZcV+Xf+EIWp1xh2XUGBhBUOR1al3pTXtQ3+tncM09CUS
PsxeTWMbWAPMPzNABm23CeJcen+2zVuL1xSColUQFPaPHgRHdj2gArCNrsDWoWUdk2hUXqT9o+it
eEqSGGWA3bZZa1HazoErQIjj/OhqB9U9cSPmtTexYX/RIWWyripfjLA2aRgYWfJ9KPkhFGvvVdNi
agdr1vuLnC7SgxLiQshR7nNVb7vG6CAyKkPSQ1E1/Qa4/64D1y+QJBuH1uKTBhVXRJZ4CAdRLstX
7tVvm1ZSx311GUEDfV7A3JkLkkVnb+NCfX3oy+Q+KfzoeK8MGnINWgBx92ozJLJZTNSelc0xqV9G
+7tdrR2rhiXVcV/YdHGZaXFgl6V3JE52D/Kd4/W/YBr68vuH0GfzJLw+wF9wCnYLQbkXQMi3HRc6
pstNptaVQ48Ny8+/u/2Ls3T/bZu0FpxL3c3uMiz0R1lnqMGCSGJYI3Yw2UM7QgPuSdvOYY+EFwcQ
RN/RRh2uz9pUpLS1yHQUc3ka4AGZJQ1kX0AjLONgAeOCHTfLFIOUaL+Qm1o+9mEWo17H6JfrX/70
ykRDHfHFbVsU7bz4N2My/57Hp6SaTwFIdSDnum9XGfI+3deIq6/3ZHcFIleBb0pVe2vOIrehQE1t
JA7UxfF85RWKgMD6wQqHnbDULiPfrpvn0zXHxLU1n4G1A7VGCsJLj0OXHOL2sTckW7KrGFxbdOi9
gDkaTaSnmliHvpK7tGNf0WP0fH3unxvd0ZcWl+1WDQlPT6U73I1t8WSDuae1ycq2bBpe25YdR7WL
H2L4RT6F6VMg7701jtpPnZI4OpbPnZKcpuA3PkGeHBiyQ15/98iXKVkv5Jgmf7ltftjbhkEJaL9Y
KYhvn8W0S5Z7APCum/1zl3H+gdiFOTjaa2Y9KNv2otGtxqhxfl8f2zTtyzc/TDtsvZT6ncVPSwFG
FvRJUpdFUIVcObRMdif/O7wzQc2wFVhSSr6IEp0vIGUvn/JpN62yQ5g+oe3PbWNDDWPCTlB3TmR3
B0YeU8eLErVPnS2PNHiPFrNDO5dB2GFtFSiUU+t04Zdv5q/XV8C0ulrM5ono3aoCr+BYPefZq++t
VKIM4+qQuqVr3K60R5DmUWz50/AARaUVhzQ4jQ6nyybaQeYORJlpDjrLLuBHqyYyytAnueI3n4Im
iaMD6lSVFf3gg/FPAc3Vp4N7X2Re/UpYmxy9Mg1AoJxad1VmVbsmqMaVDejTlyG+qsVwX8yFfSli
nIR/CAfwR+19LiOHrmyfphW5mPNDrPlCUijgwY1CduuHp7neX/cg03JoMVxg12Q1WZKHmXjPQ/81
r/0TZ3+uD26atBbBlRQBsiwTuni9+n3wg3Qnyq5ZuaWYBtdi1wtm6c1DgcGbx0IkEbe36Xz9wwA3
o/8HIuYYuU1O1vTLkV+um+PTWzhcRIvWObXQSxSA59Lq5L6eviO1WufvSdrhVvWYDSt2Mbj/P0g5
j1iEQczwtITO18za2+L3MKAVAlgfS9a4Kh6Kbq3oa3B6HTCX2AGB9h1oQUMngyCS2BW1FTc+uwEl
xs11o31+GSWOjpjLugCZ4q7MTrJ6HYuvSFc44r2Q5Rfq5Q9BJaI2fAzHV9UURwK2rsCdVr5scDAd
LZdz1TS5jcMBnXmX195Q5b+u/yfTyFowWxb0tmswO57GsCjjpgiKmGbhtr1bh70pZfetqhfv6IJP
qZ2WOLPWdlbDZqEj3urKDx02z+DIHdtDEJxmy7n1/Ha3zSp6QNeDKqdqgOM2deQKd9/lzsahtUOY
KYriO4NN/OYPMgM7Gzji65M2xLQugAcKH19R2WenXIEyyEUVr33v6K5vvX0RfG/Ipsu5o6PfqmkJ
AEgA63Hq/fb+UJFGyl3ZLwyLqsPdyo6kAA7hQJbh7ZK+jtbOlSulE9PQl2vXh0PLkt3Q5zbBSezb
r3OefV+sLnY8uXKVMOw+OrEaqHGpCi4nQMqQCGyWZogWVtUPoEUejxmfvZfra2z6G5ffP/wNaauS
Ox327Y4lXURs/ynIgKkmnfPt+gcM+4F/+f3DB6ZMceWwgZ88Jqc7VyZW7PfBWpOWaXTtFKauzy6J
JYjpgEQ4Q7dmW6yVCEwroIVs0VORAJSHh8t09vyYqzDqGfKy27YyHeDWqWR2nZ5daLNB7mj71V9S
OCuLapq6dhhnY9L5uYexveqxzx5dZ37pk92chCvjG5xGB7jZ3G2rqsOaEmXfLRXYxOvhfuT+yrPC
sKg6yI2GaeEmAIyd8rpE3coL//aKbXNHHeVWLEuomjwAq7jb5DFz5HhwbGetO99kmMuCfHB2kPaq
2XVdvC3AWjDO6NJ0PJvcE8uqDpvCSce5yblxqiwBJXeZp0Msa+uRQ619ZcM3TV+L1ZGiIchtB+hd
J+M+d4tY9HLvD2u02aZ11YIVvaWuLEYKgQv5l032Hmj73XWrGE4qqsUqqKzlLKc5w7Pob9iGux6g
dbsHWUW/H1MvYqTeFrU6zK2Soe1JiIxDS8s/9tA+Wlbrhibja0HbqhlkVTPeu/U8UTSAtHUcpDyN
oUu21jFlWAAd6DbaTu0hIcNPaIZ7mjp+y/0/1xfAMHkd5AbAes0WZyJHlvg33WjfAAO+E3axzTF1
FrVeoq+klD05UvAvW6I+hkUYi2Tt7meyixa2YaYsiNJfUgK2f2u1E5SaLPl1m2UuFvuwJTjK9YJM
+PzUpdCn+VmFYpeLFbc3zfvy+4exc6+rbTlAMcYvQrC/1GG5zyDNu/JGMK2pFq7gHJi6usaaejyD
xvgiTm1Zy6hJmR1dt41p/lrYjs2c2tyCbbxL96pL42Zcq++ZhtZuxSEcMoEf4vTO2Y9eemPU5myN
t9dwvuo4N94mfLKVg0e0L6L6RzHM6ETeL5toKIijY9waKys8J8EpUssGylh8B4KTd2sVzWwwjQ5w
G11Ve16H2bPmzR7bm9bb+KrUcW2t47vE9WF0Zlv31VjfuMm3655isLiOaRt6Bs60Dp6SOz1UZZMh
soP+2VHNkzOvgX5MdtEi1bfSFAUIiEsO1B93vURO0+/ArHT9HxiiiVy++iFWB8fOa14KOKTy21jl
dhUXE0vRs5INK28G0x/QAjbPloA5vY1dkk53fQ9CXXBqrt0NTCugxeqc16O3dOHlHt/dZVP+bc7o
cbGHxyFr9ttMpMXsgsIqNFIdckTH867l55Kkhx6dnddHN/0B7XwFD3MDnQO4EBh8UDgv2sguICBa
4ALo1tXKRwxLoCPeVFkLdBHDSlNPd8oX+4CvIexNQ1/uPh8cqORICjb+zE+QbztYxfQgGrZieNPQ
2lvWGZivkoHxE7r7b6AX6lb2tqu8jnJL+zSr6cKaB7t35323FNOJtoxunPcl1j6YBO3fdHIT5JqW
wf7GKunuMt/bJGVBHJ1u7ZLjLKDpzk/y/7MfYOkp3b3MN2EtMLwWrNYM4rasDMlx6khcSoBdlzVP
Ny2nFqpu0/LOQU/cMcjlF5QkXzg4wzY6uBajM5GttTCbn+a2vEDs26eFLWzbfUDHtg0i70BzATnr
CX1qzdzuBVsrdBqiXwe3pWHZZTPa+U9d4e0aFu4Xlx1AAnjfpP7Kq9hgdl1EbvbtjJf+iABNU2Rs
SGyNyTar6yJyhdvarasQ+24x7CjFDinXziXTrC8G+xBDagFpoO1gQf1RvQakU1Gn3HxlQS+B+A82
hzg6eVqTJDVoPGt+yvrki2+3j6oonsutD0qdO80qezIFPfylDbqIJ2HclWvqsKaZa+FZOsg0Nx78
xQVzhT2+EQQ+ZfMWVA7sokXoWMyVWwRQnM9GN4b592xrplkHtoHzeLaJ6+GYK98a9HstQ7+7foCa
PEU7QCFln9d173lH6bT7OmnvHWs6bBpax7SpOuF2FRB+AtXM/QSdrjZNtr1idJKzMMhUBjUrfqqw
Z00n38siEN9tm7Z2bgYdkVbgw//Kqjg5Dnvm1VpYGvxPR7VBrGfA8wXGLptffno3JWM0d9sOZR3J
ZhXVkNtJR47APMbW4hyo3IYPcnSGsjGANkJSO/xkldMNKMT2Q/Vrm621gGRBC+3pGefliFQmb8d9
uGzcXXVQU+3xZREc9pAo4NY0AO3f+7ZJa6clmSnNeoJVDInadbYTN6JfueybHESLxrEKG7uTl7cz
Sb9MQtz2Vf7c28vaG/fzaP+XoKyYmbtQ+Hbq4nUL8H2wqkFkGlq7ybqpFCD4glWgcBxDnhNdA3Ll
wDENrUVknS9jUFnYWCe+NBEZkeMd0k0U2+QfXjILSBfh8B77CNCBIlLTk78W7qZ5X1b5wykcKOp7
Tg/vvmi+MTRH+3Ttovm5o/xDE5YW0EZu+cUkfX6y6uCUy/CFpeUmdXA71OIyQ5VwqC57oNf+l4Hp
IejLTYfCPwRhgMQCt+hTZCsvHJldOn8VE8x+PTJNVtEiU7HOHz2FtcyK4pShQSPIxRsj48a5a9Ep
5RAkzMF6OhmN6zE85vmwUni8XMz+vVPZOn7JRu+d77sYuuQQWOPxBPAqnuTVWn+fwRV1EBMp5DgE
gW2BPYfuiVc/9/0aVaNp6lp0cij2Dc3SWw+2cL+Jhd1BYuuJ1j9BD7nijaYvXH7/EEcEPH+cLzjt
HVY+u7mKHQA9Iai4hxbNyl38cw5T8g8pGPI4A3ijcWNurCG21BilQXjH3RfKHwoC5WWX78qJ3Clx
S7OVE9v0ty5r9eFvpY2FrHSJNZmsu9Fh4E56ttsjNIh316PBNL4WxMCnNf3MkuQha0g0JccRPEg+
BeniyiXM5FPafbcufGQYFBZ+KYbIcseDTDf10WE1tEC2CDJGYlysh3F6WbrldXaHn9eNYpq0FsOk
rNCw4Mw4psYwWnJ+oKtsFQZ76zgm5k9tUhMFGDWYd4fxDf26EfbNlqyEgWHqOnZJ2oIt7QR/UV14
4FP7A+qkz5usokOWUG63OG2wlFM3xyUIOllZHLYNfbHWBy/3w7DGQxQGt5YW7bMqntQamOtytfhk
09SpuAjUwIthQErEpfOh9do/LJ++ZUmW4TvWkQdsb1v2RuNfFuXD30BjN9D/le8dg6D8mQtFosF1
3raZSAvU2eFZlo8LXuuKHGa3ifxiU7MVsQMtRlHagVx64ZEjHqZHUrC7nK8J+ZncUYtRnqhlyILc
egisdLhtais7cpGsXIQvh8dnS6uHqc1bIdhsPZQjCNBAxySqOYlHIey9y4YvygVwaZPx/wEq1b2s
fcJxMubqx9Cq30m4VoE0XEd0oFJejsIZBIzfXp4gbhXXTrC3x2G3bebawRtWQ0tl58Jtynvq3zn2
yr7+uUIY0EFayIa5z1k1YOC6iPPX8JAfrNh7zaqIPw9HeaxWzj+DA+m0W3NpL2giGKwHltnFrsly
NOk0ziZJGPwJLWDBjR9QT132nTZE9/4JcKi9Pazl7S+m+MQ/fS1kSd7VTZFM3jF30Y0TPrb1PpdV
nFWbIAm2rgJZ1gtgofPoHcFyZh9dOwMn/uJ0G31eC12Rk9Jr1ITQZfzGCfkuwQPlulOaLlI6ExcZ
R0k9v8FR0qrsLkMX367hrbyDrH3zw5u96tQEIY35MvZ3Y1IDMLKU1jGr6Bpcx+BWOo4pY6wfCgHv
nVh1dhRo45zE2sTCTWwdxZTP9VKyDF5FIDejaHCkpXW3oHJ53XqGHUMHMjE1VwF1MffMG+58P4Tc
sbwRstq2Y+h8XYGT1p1ykJFjLahCVbCzgmDj0Jd/9OF8rAanHvJeWA/Qw7qDZO9dmv65bhPTel5+
/zCy1+Da47R46qI/Pg75CLXY1FpzV9PgWhyngUryWVbJQ9P9Rjb+uITbsp+2jl5CZ4W19KFjPSRC
/fImNItYHh/ibTbRAjhxVF1OubQeXDXlL1BQF3HAl7Xsqsko2uFb+0iSk9QiR7U4cTEm+5ZtUk4k
tg5Wqvy6KAaFoX28Q8vqF3PylVPLEDo6WKmbGwryphB9IZCi2KeoqkZ2FbIn3x+3FT5sHbDkOb6U
raiTh3aUt0V4lzFQKZA1sijTH9BO3QC52yX1cZ8aOm9Pa3LnUue/haxlLU3DX37/EEZ2Uc59xYvk
QbldJO08mr3iYM0bPVIXlrTDpPMyKF8/pDJUkUXBA9t0u+vebpq6FqTVBHJOq0A/ozWrmPM/La/+
mxbxfn10g7frkpJVH0xZonANyUMBueUyd9VbPgH/en140+S1UKVFRUfasOQhLZiIaO2/lAO6k0nZ
fL3+AdP8tWgFSq8hTu5aD7100cae/rZYutaGb7jm6KAlieb4WRAPKYSxeluy7HaZQKIXzL+a2Tps
mr4OXCqKpsPLysNWlhTHZFyelmSt4Sr8/JKmI5cUWn0qNSIBQtDo41nWHcCGsUvUYSQn5MFfstb/
mg2biKGJraOZmFPg1pbK5MFL1KF0xK0Qh8Zfy4Eb3Iho4VuCGCkfCsCnp1p9tTPyNZi7OzknK/lH
0/AX5/qwO/S4LlupQsKl64evnkXRJM9/DAlbOa9Mw2sR7AN6zDPM9qEAe1k4/7X75rF11xrITF7q
/u/kR8+RyOkgxPLB66OJNveWLB5TqJSKfM1Apm/oYWx3hFQprsw9J1ZcenUXZe0g9pMH6QM/pD+2
RYMWzDUZQrAc+uS4pFbUyeo8cvH7+tCGf6CjmCx3ytH+hKtrnn3znJNXWrhdLtHUlyuLbPrAJU3z
0YeavuvnAG8Wt7ZFDFKg4bDUUNK1ARYAn0m3IgX16X6HrUH7DKmquqgVFGC4/9pbEKsssy0FfIys
PagzCbnKmoPZrGCgkQCB6A8vtNdeDqZpX6z2wTrSnkNWC5CbVSyPw4AdSijIbFhZzFvbG8aCj9Co
nMBiGZ7SbIculFjKu7H+fn1408y1vUEtRZ811Wz/qPFi4Kq/t6EBcH3oT10GM9f2hWLyUggK1NPN
WKss3XM35JTvW5KUrN+nDS/aL0T2zdoWbfqctlFwj43ADYz5mecKwrb7oHYjgaevs9Y7bzKVtkvM
Zcja1Bry80TdqK7SWIlNFT+YStsZqoEH41SCmW0JE9CbCODA3Dt3Gwc6DfUCVFrKJqmICMDGhOqq
1937HXu7vsifbv4YWgtYiqxk5zmTOFf5nSf3LmhR5LiJFxODazHrQgoFWfFZQDXwlkDirsl2KOiu
PMcN/qK3yHdJmvDOr/NzpoqIl3dF8LJ471NTroxvcBddiQYXFFz4ITt+Dhy8VlCYkWRNuNZkdC1o
08QrQakMbrCW5FGbFnsXvGxOPq/cak0z1wKXVkte+hTu4i/V3i7yncr/2+YtWoyit7McyzQrzp18
pMOxLWec6M/Xx/70Qghn0cJzIfYwDbzHegJ5A+60uJhl5A9N1DtfL2RkIzgX1rBmJgtp8dpDtcJy
Ozhm12RxIn8l+Rpk6+La/+QeafhPnSmdUtpcbF84CxRzZDRTdtO54sG2xF705coSGzxILzeFJR67
ta/E2UX2zFWHzrXixfpyfSVMg2thO4YOcBcFBhf8e4kblOvuXbKpLxsGuoTzh6N2YPZMC8HEWeUy
qnPA5bI1ulnTvC+/fxi6JywnInXFGQoGkpyzbFe4G28Ieh980iHdUvi9OFv0dz6E8TSs8e+aZq1F
a9EVS8c6Ks5eKnZh5u0D2u8VXXufG1xdLzLZqbVkVhOK84xtvWysHe3tFSc0Da1FLHLDRIEpNz/7
9SMPpkO9qi1ksokWn4vD3JGTAEynqOX1lD744TdoTq68pwwnh15Vau2GCbzY3Fto3YM5AzsMDXcs
qx7kZO03hZBeXWoItUvmFcV59ukBTTp9hI6ugzV220JUF32xW4dzIeDqltM/eHMXI6bmCJ055+vz
N5lIi9JAzqzKRrh7gt4iXjV7PBB3dZA99c0m1AsN9QpT0g1+DW5SbATsl5Nmz1PLVkCiBu/Rq0v9
kPF+CT1cOxZxi3pZxL3ypKaNtxq9vNT3g41MY+jfFLTaUce/YXW3Wwp/pZhtOEH06hJuXxMSyJY4
1+o4hU9kODA3zuZHtql8BcNrYSv6vkc9b8SVr0oj4c6Q7tyUaMTQWtxWPKFzimbyc1M4+yXz43SN
/MFgFb1wVORceG2eebehyqFxdp4r706Q38H4a+nXUKkGv9HrR2UbzKRLPP/GAm2F3xbHckp38zSv
lA0NMaXXj9qm6moGyd8zzb65w8kBcflEd066cn8y7MZ6/QgthpLZiyjOSKa9ToymYE5YuxF8LvpE
Q70JnoCLhI2ywn6wdICoxRB98rJfzfR9IIBkAl32lLubyhD41uUPfjjGayXBA+7WxTmBHADFxcMH
o831bc20wtpZW2XhTCA3jnsfe7QEKMx5RNaEW01ja3fjKmuSrPSb4lxCDq8sne80Abd7sW1P09vg
a9qNVV0r/8Yh1imwlnvuOo9Lu0bzY5q8FrhzOKkuA4LjLOtTULxnzWnIV/Yzw9B6VWlWfSkGGkI6
nt93wwtkgmizlng1hJReVxIJXYo2xbTT/AHXSFECl31ryZWUk2HP0UtKVtLY2ZBY+bmfb6vuwOuH
2jsrclfkb5vc0dNO2YUSSvE2cG8XNiTHMmvee877ez53a/wDJuNffv8YSz11exUm+TlxX7l6YsG3
Jfm7bfJamA4D9CIqSouzKNK4L9UBmuCRZ4/bLpe6+guvAmmRfgR5a5uPpxlyDM8Jl2pldNPSasHK
hiBPAtmX5yW45e47mIqm8T/X+8vUJuoNGnraKUuDhveDlNCtIynEEoowvMuTieyvG9/k+Fq8VrRK
8ob49KaYEhYNYXdvjfVr6eQQBmC7698wHCh6fWmiYd9zinxZXwaQEaVRKuXK0Ibp63UlEirXEcGS
n8vkkc5dlKoHOn7h3rbNUq8t8crLfBstN+dl/O50X33lRNa8pSJJQ72SlLC2bYndlmeUw6IEJIQy
3BisehlJcJX7KcG0w+59zt/AahN1rI+ur6bJ5Fq4BnPQjmFriftBHZn97tIQEuyHclv7FOyiHa0L
p22qSCLuvVYdifezadxjP61Bugzx+v/C9R/2Mc8PG+UteGqOEBAs6A0R78DsRY088OHtuoFM7q4F
LBBdoJOcVXl2Bn/foz7iKX5zfWjDLky0aJUwvnT8PD/by1MDQo+Z3S5Akl4f3GAavXRUJsCfeWKW
Z8c608CPfEAIfP+o6jdn7ZwyfUJLEqPDHnCZuSvPJUTLfXSBkUZESwapZvF9WOOzNBhJV4ApslKh
W30sz2zu9mJ8KAD1TL01pgPTX7iExQcHSsqgZWBlx+jwf1K+B1UVdzMSx1O9H/pVrvPLin6S/tOV
YDJwn1y0rLGxkTKmcrntAUFZsls0RkQAeOwIfibB977eBAKgod4zn3AgasDdjq0uOE6QdxzA4zBF
mVwb3xAVetM8JNEqKD3y4r5N+50tp7jtNzE3YOraGcyzZWBLOZTnVrAobN04r9c2O5MvabFcOdZF
CLpATAwyVsuyX1BTSgq17fTVu+ZH1YP9BwWwe7Z0d84rb/u9T6HeEmysPei98z3gq4zxIP8jBXnp
WnLX9WtlNoNp9J55CzXCzg2D8jyl4D5FNgd0llAydLed7HrffJW0BDm7KT+7qRsFaL9Mf8+BiMZ+
rUvSNH8tkKHX0AZTjQ+UKD5U0wsamZEdWbnxG7xd754ntkBzLsUZgHZxsElPN6JZIw01nL965zzl
OXiiUtg9b18TqNvP9tul36ffBDinoS4KE1TAp+Huhxst9FKbvv8qKKiSrh8xJrNokTqNLguKEGc7
A0wt8rolh7ygtXaXNY2uBas/o84sLZEjERi+LR0O+HqpXq/P3OQt2skLuminkVLIc1b+DZZdQ34n
/bZ3rd5Bb8lmBlslLlTdzHYla6OR/pbuxjqS3kQvu0tqtFzEvcy+QSgDhMHT8oVDaEXytT6uy+n9
yVn1j0KMB02xlJXyPHR3c3Ezku+jOlXWnd8/kuLLdfsb1lZvqm+7fIYsz2i9iiaLuJ+C43AtxW4a
+rLkH070ti952ginua/L7sj79kuSr+3vBq/Re+rtZkiLkDXiPvHe3e7Nng4Q212JJcM+oMuFjLac
Qco4yvPCfrIsBudVBC2nCNQ3Gz+gBStEU0UqoMj+pXJfyvkdPLnOCErJNZzt5wzaNNRlQ7Jg6BMl
MX7avrMBPCP1O8qn+zJTf1AsiNwZdHv+cgutp3ueprdpBtLPZe3OYFoZLZ6hTOPJrAvLcz19DRku
o6KKlmET1Q5luqpI7oMjRHo91kbYUTh6MSD/K6vyubcyHRg12YJKqxjtL7x5LpsaWPlNBBCY9OXG
+yEOGi9rptrGeozsvR6Hky+CFTDX53dmFmpHbderoZbOYL0u3U1YvpfIH7E0Kqv3nmS76/vD59HA
dHRUAyJY2bqd/aVmdxCR2fOwwAOjBPf6tpcjCy8L8sE8XuZSpAImnADskc9u7LM3Hxdxhx/madOt
gelAKXsZkqL0pvregh4F0mBiPqQZQNzXTfS5y7NQi+fcm1Vg+/gDYuxBZF5Eufpp27+uD26yv3b2
Wl3XteHS4rrWqqhPbx0PAggvifp6fXiT1+vhmvsD7zzMfewsPEqm41C3K85pGFrHRHFvHm1B8OwN
whJgzINLt+0xTIdEVXwpihEg+bOc78vs0QuPLN2UmGI6ICrMcWoNl82/zERMwXTouEvkWGucFp+f
6EyHRDHp5mNKsH8NQ7NjzD0on+zBGhg1uTymPDuUrrtSQzeZXzt9a7l0TiXxqcp7KaFumPJppUxm
Gvny+4eADb22zUo6XHzmD8mdfbUN7U8Z01JUYIWSow1U0TlV+4IdUrm3veN1RzdslUwL0oJ7wpaJ
U9+3effkyeTgDMENDcTftOr29uJtSiQxHSPFaUGthMA1+2KMOzXui6Y+jLxf2cgMu4EuKcIH/IXC
RbgOwe8mfx7Ke9L+x8ff121kKCIyHRvl9Q13qjqQ56kFd86DE3aRnb7N6TenfE7T/+i08+uVjcfw
T3R8VFuGoINMq+osl6/Jku+85EnyP1637RXK9J58q1QhWPbL/OxBdgMNbwIIgG6tdd4QATpECm99
XtBmwt2/GccayfESMnlSWPmaFpbpA1rwNlwUyyyJPDelC8H1ZT8m08vKIl9Ojn9fFUwHSnl2Nvms
DJEbOY17esjuUnLjRcPe2c833iZ2C8p06RCkydsCNQQ4KvjWyiSA8f9cn7/htNXhUrMa0XGejPV9
7lmHxi5jy55erLx7vj68yfLaeVsodMJBZaY6L2l1SC31kJdrqrAml9fOWlbYrTcOljwXDo88/5mx
kxc+eWJlYQ3D66CpsRFp71lu/icoyqEGnLdKgpt2SMv0LfHmRT07Q6nslVUwmElPsE0iUHXoSHpr
qcqPXNZ3UZUtmzqsKUiB/veEqbib8zlV9FZmLXiZkizu23DjG0LPr6VsyWfmW/S2Leb3LEnGeEzZ
GgrR4J16ds3t8mSGqCK9HbBZNqN9EH4SVd1yuO6dhuF11Bq4dPsh7Qo0tpQ3rvO9BXpYrayoaWjt
lVJOfhBYeVmd++p3yaOwKSKxLbfP/qFEYKzipGfyzAT8ZLodrZds+pq2sVAruR6DP+pYtXpSDg2y
oTqz+mc9TTEPsv02k1+++OG2E/hhwjNWV+ewAEtKGU3OTeK/Xh/bcCnRgWrIuUJdHMwH54D+bpIp
8uWr396k9cPI6crjxGQY7d6zsMJLLp3r91yOj2Mib7yp2/hk1nFqFhSnnJ522VlUA1TqxI70a+wW
Jm/U9sppLO0BnJrVmZNXlXiRl0ay3Ja8B/f0/y5pD60TAbr37IyaXwyc/7vImm/XV9Rgbh2h1oW2
5aUFGDsb+tolP501jI5pXC06PZGmXY3N/Z4VX1X/rVlTfjTYWcekMd8LusTBuEN2HoPnsm+iMlzZ
rExzvnzzQ+SEwrqISGBsiFRUyR1d60MwzfnyvQ/jgvd+qRr5f5xdWW/cOrP8RQS0kFpepdk9TmI7
8UnyIiQnCUUt1L5Qv/7WHOAC/hhzBOjJwAAmxSa7STarq0L7nDZd9hhOVR+3thV+EUKo/f1pvK2E
d85ITLuIeEMtqSWL/Hc+qEPARrBRF8e8qiKoH8WLfACNAjS6Vm5qhkuhznWQqozYMuHVd6v96cmX
Yvi9yF8Q1SuK4zh/vT8gw+FAR6fhjl9SXAZv/vQtC78t8kLsYzUnK1HGEMiY5q4lNBSpn2ENEfVp
COPe7nd5yHEuOIV9cbw/BMNy0mFqLgDU0FRaqu+KLgPuJeMn5NrWTvTvE6+wQAeq9RXLxmSeqgdi
tw1L45HlJYpDaufGXYdbe97HfhGQz3blzecatL8HqTpBXnCS9qxLNlDrx/1hGmbKvv3+ZnWPo+0m
Xk/S7yMybUvyJKH3lNufpmbFjAbv0V/QCuIztjRu9b30KsAQyK6cIASyrFUzGFaCDsnLumrmg6Wq
7013oMjkLWeIB0ZD8RnKNyuLzWAhHZTXlCIpmbTZ2bX4b9C9Rm4y1FHYV3FbreEETItNi12+PdgL
cUd6Rtm+F7nBiG3ZK9dUBA1zoNM9pN1Y1NTz6bkuxQVqzR+mpQMd5ppMm6l5LXqh3K5yO4/QM6M1
KuNk9gVLuUbZdbmmUmPqQTtVSLFktbQc9DB38tzSip7sOi0OAAIv+/t+YJoB/SIWsq7LoH/xkHn9
JOI+kMA1eFm3jYwIHq/FrMRFbVjhI2ZR9dEGMGApXgj/c//jDfb5C5ln5YtbOh07z12xH+0smmv3
ANToigcYbKOj81BO7FmJB/nnhaRNXLt1tQ8lURtbv7n2mwjk84C2AWyOZ8cGpQ3WntRr6kz/RbF3
NlYdnOfMHVUMZMe//SrcsV4+1cB/2Kq4TEV4yn3n7BbjHu/6H0iK6sjBOyyiA4Wo/cWn7rkdr8pu
t8VBHcvnI1ag+jX1TgvYgA+8p3YEQvsQOErXWVnChkCl69uwyR2SwCsQqJzi3yFQH0KI1M3hGAVb
z5s6qA/yEMRjScJOgz3Whw60fyefOD+3rWLNy9NssLJmqj0ol1Ego3JVxGAzUQfmtZuqmAJXc/LK
5TYdXPjJkvBTXSynQoH6uhkuKODZltHXoX0uqsoJEAbeaeyHU5k6sVrcj5y3K3NscEUd3KdKCCNx
MICeaaUutA5Ooy1XEjqmpm/nxTd+6FXlfKOJZGfRsjZerFrGHZ220AeyQAfzja1I+NDhgkXU74Xw
OOzWiCwMsU/XtxmoExTDUnln8Dcep9yPXN49lM0aI6qp+dvvb6ziVlY4opLGO0kr/MwH/9Kx/pE3
wbZEgg7Xa/MkKUWWNw+uXSYX6Q8h+FDHZO3F1vT12tY813Ksk2VAAgci2vJUVx8K+s99bzVcI3S0
3sKnzIGOSPU98Q4Tan3G4gl0WJ2351zF3bwSE0yLUvPY2/7LMhpW31uGu3NYZBHvoN98fwjvNu5a
+qJMIbNSFGoEvTBZYs8aHr1u0/sPmtaO1b0T2l4LnMu1KObfuV1e0lY8BNX0s0UBK63K3bYRaKuz
sjyU4A9gceFFeSah2hfpSjR4d+VgADebvVn3NgXzmDMO0LQeRZxWJE7HYDdvq4dF89rCTAers3OZ
02NOu8tcLscM1AS236zYxfT12laC3Wl0clLQo+qT3Szw1uDu3fLHNqNrazIHN1vJ6pIeweOym/jv
uVtDP7zrU7CKfkbsmlKhvhC8RXnpg4rHOgT+9DCJMgJWPw5QQ1YW3WHTKPSkN172ZJYwTLBVATcp
rJ0Ua/zsBuvrKe+A/D+3EFjUTr3dxNMUfEfBy8rk3pbgX4c619KT3r0j8C5ZgL0y42N3hirpeBrD
tUoUU+Oa4xZQasiKADGh90NcVLkaIzcVK4cDw/zql2G/8BO6EBB32X2xT9Ojo77OBRA0g4qHNFrs
l/tT++6lGAa6je2N71ILBz+wuKaPif3RL5dv1ZCJHWREX9uybA6s8dewayZjaV48QhCGOxxsfGVY
k2gOlbUXnK0pi5uWkebEAAwjA8mt5Dp7ctqrrHsq+0ztctffgiyAnXRH7q2bjgOIzhhTTxkrYkdY
z9umQPNkr5nm3plSqCCEKTtIIj92BSJ/NvEp9trA+8im5ev9rgxm0nGnU9AWXiNKTMI4laAXmbK4
GJwvjlcvK/ukqYfbcn6znlrLa7NeQkMsBAd/xJY/FpKI0ei78bYRaDdAkdmt1XMJbbXKJQcBJoPI
rQjbe5m9dsk0uISOO1UTWYp6hthIJZc8Kjw3SgF94YydeJMe0nTtJd1kqtvvb0xlQa474Q36mRYo
MdtyN+TVR4eu4DFMrWuOjcOQhEh1Brbkwv4HwN9DENpxWazxd5ia19y5pS7rahCrXS0vC6IFdftH
q3d/B9RJdttmWnNpShY+YtOBNNpkIwvyywvnr3RwVtapaZI1f55SMYo0zUGF3rNT0zQXUgTnQnXn
Ngl/gF92pRtD1LM03/YXuVjtWNFj4087Cq4Ey5FbPMEJdcCpSwpo7lgNJpiIT6DKOiQptGQX9fm+
+d/NEKB5zZFdH1opjQtH65c+zqZI9qgt9vYbSfTRgebJdj01STmBszosex5TmTtRsUg8Ma5l5d/d
QdGBtj0HyJnbCiI2VzHSHXRN95QHT3IKHqAvd7Dy6dAta1I5704zutJcWYbO0jLkNUFUKfcsaE62
r1am2TQPty7fRAnWlHmQUQYaVeEeBtd7sOkcZ6I6yGYto/yuL+PrNV9O2ok2LuTrjr70c9A1NVPk
y2bc+3a/CYiKLjRntmslnUq5IO33kAxf1OTtoGD5teerqUHTIDSHHvwAXPc2g95hlXxbqJ9E1gQt
NJlmf7Y5hObKFa4GKKHDRIQ1jmBtPMmr6wRRn29Jezh/EfXRpUuzHhykV8ifzDhlC2CIuMt397/e
sEJ1YGoJCcEBaC1o2KjkJR2dj2W1idseH645csZEliwhdhoww2QwS8rAR1fPOycJ11zZ4AQ6OHWc
/HFWN4UcSAiXoEYLTv68IPlbsKNoxJb8CsahOTELq7kLZ8QLxYsPnPtxY/vHbdbXnHgWoP72ODjj
u6W+qMx6aMPXbS1rvtsnAQHPMj6aeuTVsSu66ynZ9JYCi2he6+ZTk3Li+XiCT1+GpP1R+TzqpnoL
DBvNay7b1Fw4eB7nj9DKfnbd4ddY2M/3zWJaMJqzdpYkZZ3BWaegi2nWnkXR75BUfwk7shIPDAFH
R6T2GS1EN+Dr2QiH+sTdLhqT3/c/39S2tvlmSrQlTxALPCdlu6xuntqlFx/sOdskxo2aTc1pa8Ez
P1RIHzh5Gh7CMQkhthr0a5UThnCjw1BJ5Xcjn8BdbnMQK3evYsx/3jeNqWXNS10UYjdlhmyZ3bvh
bimL/mOWOpu0j2AWzVErd6mmoYM7kYLZlzYRxZlQiXv3/Y9/F7yB5jVvRUWDryYpoAbYitiiY8T7
Q+InR0Ahz/kyR6H4V1jWyg3AZCnNe3kyFk22oLMF+nbFMH6t/WoFF2JqWvNce3Qm5ZESCkVZ95At
eHwp+919E5mWvu65hSoo65AexvMUxK2eRzH+U3fd6X7rhg/XkajFLNUItiJkzdzuiQeZOIRytSDJ
cOD8CwJJXK4CwZ0js4pfynZ2QTftgsn63IDZ17GdY2I5K4cFg5V0Dj+x9Elb9rS93h6dvfnzJIJI
ruGwTUa6BdU3R84EJqn8FPJWbhiIPznjLZTL3KV8uj8H7wNanL/Y+/olnYTiXnulab9TLotR1Hbg
5IPtfAGb8JOF4vJxQgIESQnqruw1hg1B5/WTgDXIrk2doypy/mPE+eQBpeY0AqfwL8t1Nz0TYGia
gysK2lZ3qvyHtFPqiJQXKIVxeOG/75vONDOaSyfdHLY+DfwHFRDvQ2mXywOEG5yX+62bbKR5dZlQ
NpMZ4rBE8RfRvfp5sPeL/sr5mnneL+OAfTTvZo5UU0Cc8QrqT5Bdj7EYn8f+oay+OAtItZFe9shP
mfy6PyCDuXQ0Zeg1c1NlDb3ORXUoVfkkumYlAt72yb8Sy06ooymzOizcaSD0WltXZ7SOuTvFoYhb
VFgvc3W4//2GgKKz/oHUZ/BJgU5y0j4wByIjbaTk8LUev4CI35V0JZqY+tEcvqbIQiXLRK+0p7vJ
+R7Mak+acceAZqOtjBs57+6PyDQj2u6dFV2W175Nb3SpfiTctoYo7hqowbC76uR/waQW250teq2m
735bnha67IPSjUFji0PIB+V8CUW3vz8Qg6/oMMwgs+q2Hlx2XUCW6EP3pZLZrqkvKFTcaCrN173Z
4SEbkNPJRb9vhraJbddXGxvXXL3wmc9wJWfXgORPQ9sNSNGC++e+bUzLSXNyUMqIYml9dg0hOtrT
Ki774Fe6LBHiIOfW4yJZfL8nw3LSgZe1PeQSyqb0urSiiGQ3q1jeuIXut24Yhw68pDYJkglYuKs9
VbvSO7jpt9qzDj376vKPQ7n2MGtYSjouERX8PbjeMvdYJ30UVs6hlnPUVuW5BvDn/kgMxwUdl2hz
VtuUJ87Rcq2It19YFsbK+XG/cdMkaD7t1pboehHAFdpsL8qJR0M2ft7W9q3PN0eRpaw8K7DgZtQp
p9h1eH/kLfFWlo/JLNpunbpsltiIoEBX/immV7xPRVz9u+3LNfd1BzZUgYT7hnTe2T5Uv+d+5S3K
tGA0550qVUJqjTjHogoPvQSV2VR8ZNw+4O5yuP/1po1ahyDWwZJXw4BJJfYv13op+iYKgl2S/psD
x1XNLzIr4i7YVH8GNfRbRH8zzW2S1LXjhZDp6/qXfppOALp8rsWTwzbVyqCHm4+/6WEa+jQoCDwA
Mks8rqrqW1D4djTPzZ8Vi92s/86JQCcOLL2RevPEvSul066bf5T2Q2MFMejwo7YQUVN9y9VrOj2F
yVrJtsHxdMRiUjM89+ceuxbQ9Yj9dhF7VoBr+/6ATK1rbt3RanZEHrLrkNFYZsuhWeiK35mavv3+
ZjLyZBzp1M7u0aepF1FZ/R49gBi2fbfm1IWoFmugeFJruTs+kMWTz5ALaFdaN/ieTiZYMVLZkHJC
yJC/RhrnKTQgwjxq7JVgampf8+05KUNL+pC+Hq2dQ7qon3ao6GjyfOX7TabX9maFgu+my+2b6Oa0
C91hL9boIAwt63DDepZ0mgQsY3XiIFz1IbXXdMAMcdrRnNer5yIseIcLaV/tnDH5bIkFXIVr0vEG
m+vYLqtGXm1pHKyYpQKn9hSlJW6iqJhOvE3aVk6oY7wGsIfwoA/9h0GR8KOTEkdGLE3s101rXqcO
xENaq2oftke25ND3w6Enay+YJuNovurTnDYtga9m/WLFuU92fpZ+Jb534t4atbZp6Wgum/OgFBWA
X9grh+MAdpsxn1bWu2npaNtwyUs61AVS2OAV+tgFcNVFut/c2fu2zfKav3pWYzkLVFWPfR15KJPI
67Vjockomqcmo0WSwWcwChCHduGfWeHvN320jueqlmkecuABjyp7tHJxZNOaxLjB3DqcS8pyaTIb
M1k2fmQHZTSgzIbb/mnbh2tZa36jpMaxxD06Iv1qkb6LXIdsbPvmAG82pd4O2nzoK/eIVbIPkzm2
8SK97bNv1nrTdCHBqcJbNF02rxz1TCi72G1rWfPOziscr7Ikgq5DPndCohbV2kSSBhCq5pVLkifc
J4i6oIrflWQ4dXRtFzWs7f8E6t8YBEWugVoqpKYbMLbspsZqdtB5XHls+w+79s5JTMdq1bkY2v6m
gl6HVCzqNLphLXk0BwOZv2StGO1ul6qSWCcwr6j8p6fa2S4OQhVe+WEIw6HcgaaAcCsOoMacpFFR
pyjByYAx6tptyfn/zt1vLBAEvRCJJ6zf/uS6XgxdI7A5WoOb1NsCnw71KqC2NTaBEH+WPM/UK/OV
4+xkXafydbIF24TScUKda9C3ZjZ2Pkv/qBBsNULN05eSAw3JicN/bVrjOtcgaBgh9trl/p/Wkukh
J3P76JTOpioJDEBze5apJmGk9f8ALoIUQl+y/dB3altQsTTPdyw77KdwBhQud3PnU4biK9Dd4QVi
k2oKPl8LAHZmDwEeIdGB1wG4LIvp1Ml03G0zvRYC6ixIamiyVKiX7VxxCfOhfalykhzuN/8fmPUd
T7W03Zk6hSDD7NQ88oMfTDzX8xQ3YxXZoN9NmdVHaTJ89kB3UvVfkaGMQsJ2YcecPeMIef4am6Uh
HOm0hH7d3DDmFDGiBr0bKqx30l4DOBuSkjoCzKmgchVOAFJFufhH1VXsJAqZPH6oQcmWhD+h7bRv
VgtQ3x/JXyyEk5PiUQDluTwqoBzAynnng/Xt/my9v7f/RUOoxOAWAtsXj0h7ymw/Ytmx9V/vN35z
t79Xwl9MhHiNHpJwJGhcBC8+/eiWIgKUECjh++2bDKO5edNaNtAiCdpn1hIT8O8vnr/iJe+/BfxF
RFh0VpIvfpKnUTAOkZi/iNk6du1Xjqp8P3FXejGN4Pb7mx1DzYW0Cb31AlKnLzTJPrn2mhbK+4v0
LxZC16qQc2wKvHO34SUogGRw9773JME4niDzY/9mqzxzpq40lydiRB1ljxiF+48VzZCGCFs7ZsOv
kiYRoGjRnD5OfbISf01Tox3PQT/eOdIreBol0t6XVRkFaX7wvU9ZUh6cuVnZzQ3pskAXcV1sixWu
02ePpBDHgpK4DUFh7czgrN0HWGgSJXLRTIcH2QYr7hi87zE6ieHC2yS1QEf0GGTdoyzUPiXJv5Xn
AehL42oSn7lYq/8wDU9HjxVdwyxLiC6NXMuLWp8cMvdT0NKoy0mEevdDZdvxjPdaW66BEt/ninX+
4jvs+86yEzwYpdFYPdXtfHADFQ3kg994hxIUn1Sisp49JCFIHerXjrnRlA0rR0jDstHxZtZEJ28O
qMLTTmd7r71VujsRtv2+7UY1R72D1z6nGqaVVWqIrDryTHSLYKT00Z23jF8dK7kknH2WZbjy+G0a
jhY6ZjDtdP6UoP20aC9BiheZjh+dYN6XwF8O2byCoDP1ox0XCOS3ssD20A/I7T8U87xj4FWewuA7
wYsiC9ZCoakfLYbk6TzLynbRj1LjI8NbaK3EY5NYj/PkR9wKj/c3DVM/WvSAuKaqSDmin5bV6fc6
qyApXZD0g7LzYud1uffBoVay8gpr6k278NckqPuxuY2Kt+UeVBu3Q9cp9IKLnAE3TcXn+6MybCQ6
cK0YQA/SNrfF7dglO07Q+Dz4tVxJiBg2cp09UYXYMECyvMBt+9uplISn0Wl3KWFQscCD7P0xGHYR
Hb4mpoTKZhAt4nqFRzNwAwWlArE8KvZHZ9cuzT5dnkiwRtloMpl2ekhcIUI3q+pH9W3mWHS7+6Mw
NXuLB2+2dHcmBQBaaNbfq2/BphIcsOvfenvTaoi1mQ8JAZYPGK0+Rkna97Ralnip6rW9x7Qh6EC2
0cIsE0WtZ8sbv4ezv+vCZjdykkcqFT/TTjxYXboPLHmEpkm70Vya24MLDyikwbae22Vyd7zxXu2g
SlcaN8RgX/P1NnPaefFd67m03SJiDDSFtPs0V9XKijXNtebdTlODfSu0rGdQFMxRkDlgDpTLygZi
OAvosDanHxHIl8x6DltcJfp62FW+uDhDVsZhHiwx0ma7wbU26ZM5gQ50s0F+Ip0FzNuV0zVunDkN
+IEHGYSf7/uFaXnp8DbWM6cBz4f1PLdhH9WkmeKZZ0BA1NmHpLNxpFr+hBA6PdpuPUb2slaSZZgk
nQ2Q1iBJtKYxucqUf4PgI9iPXbUt6RXoRIAOWGmafJjCqwoDoHdAn3CaFkZW9irTp99+f+P1FoXN
ck8mV0jOW0ekGYqfbVGvEYGZWtd29goPLnbRT8mVDAFeAWrUP/BpGzo+0FVrGWRZFa/ReDU36ph5
Zbv3wKF2fy2ZvlzzawjJhmKQJRr3hH0NG0m/gU6/23jw1wFtrWp4l9Vdcg1k+BOMHruWuY+UilfX
D18cTz0lQ/bcyODL7BRrC8kQqnRYm+eleZg7bnIdlXtxGuh7EAj5LXP4e5PJdGwb1FnINLst+4cn
DXBBg3oRgNI/3W/cEKp0TJtEbV2XZCV/qXP8+VLnEBg/gE2EKbxwiL5Ov9AabLR7xnJizzGq/+c1
Al2D3fRnRKstxmmxE/Y88M/9wg+2/NOXa8rIpsZvp7o3/jd19VSmrPKeR57t8Fh5kCGLRmTN75vN
sIz1B8QmIOko3NR7HoCVLZP0kqWbsl/M07mA5rT2h8bt0ovlyR1VdrzU2+i+PJ0DyAp4z1BcmZxr
sOlERHQcrLPE27UukGEbDIOv1w4FKNVuMu6k/JLmXVyOEBpb1qgD351SNK2FDl/Kua6LJr0UUB9Y
ujGmrM2RIiav2z5dOxLYQNyF3mzzyzhYlwDn/XkQu/tNv3uXYJ7+GF/WgSPCziHnhTq4rhZRB0FI
WoKZAyfxX/f7ePekjz5uHv5mxedOQ72szfhlgIwIdNLrnaqaHUewjTJvG0msp7/NV+XYdl3AwxN4
DJ+lAiuqq1Z1J991KoxAO9anYbB4fWKTswUUfeaWqHBdVrZjk3Fua+qNcZACUnyRg38asjTH5QQJ
AyX65JPjlX/Ukjcr0dQ0gtvvb7pJcj6XdWUHp4UIKCs2/4Q3BpD78/tupIZ1tD0/4zNu7wOsI/IX
kT6p+gqSlJsequt9UN7KAP7jK/kr8YteNP9tqmWmoS18vMVJPM4riPJ0mbtcO7ZYv9pOegdvCiBU
0IzlP57lpwDGFNOXgbDh01RZPwpv7GPhDPZNDyDnu6af1Nn1U/7gpbP3SRDWPM8q6FZc1mQTLSQs
xCee0/vsdEtIkfSHlfVRIGXUWNnJRpaxJf/eN74h9uj0LnjCCQHGd8k5nB6GHunwo519ut+0Yc38
9frPeFKrxsK8tqKlH3hXONZTKvH4ubvfgWHt6yAAhwzA2avWPynQXh87pPJpJFqbxnPZFp8gnD6v
ZEwMRtLZXYaOjKTCTn5Rogj9yC9z1u4lYRwPRxNx1nB2pvHcfn/jZIMF+lW3cZOz5YyRAPs4RIIv
Q0mjNhAr4cI0J1q4wNMdsN1eA92PifEdze3gEgzA892fEFPrt9/fDGAUVi/5EAQn7hfZ5zYhQROX
U1CsXZtM86BFiiAHaW0f2Mk5DNI/UuTXhPN/SZuvLFjDZqajBXKRSWeeav805fWBBZeUpk9NK383
gb0fSCe2xTsdNhBWVSeypgpPrV87kc3tFuKQIp5JY0cdcBAnMvID64AHuD8rpmWlbf+T8AtHLIgl
pZyRAHJdkM77SXVg08AiAinMlX4Ms68jAYIpr/LWmoJT25TuYzrilOc2zP15fxT/hY13AriOALDS
ovQt1TYPOa18VG6loKuJh3DiZypKeU29zProzMBNRplds3imk8MiyhR78WurPEsb/5TYVv2PgoBm
F4m0Hi4kUPLoURY8V4sSbjwEU7rNF3Q0gWjnkYdlwE59IaMkrz8Gffdy3xTvJiWZp0MJuLXkbWgn
wYla3dOALa2ryMPiJDyqbN+7DKO60mGgOzucN5X1o0s9bpBuSlJnzC4ZaOiJz+MWXP33R2Nwah1Z
gDXTUVYpck6m3vvgKpSn5i4fPoZFviYQbOpCixv5woZW1n16UQ091ajNklZzcjNvy50JxnH+N+xN
DZmcOSvSSylffKSJwTESb7ONdgzw7NSuwnok56GmApLQoxvbgQhPEB9Z20RNi0mLDqiapElnZfnF
6b8U7mvvP2fuye6/lO6fil7ZuHL+ej8IMZ1FRpEK8ujgZ7zky6l0IcAOTcTyRLs/9w31fuxhOovM
SOu6Yl6TXRj5SEEcP/lspQDv/SpSxnT+mLYcoCo7+M1Deq7P1pfs4O1G3Lj3zs46zWskO6bv17b+
rvPspQINyiVdeHOkXVsfgnITbgAj0JyX+qzKqeqyCxLpMTbjnH6aHbXzaVSv0bu9n0lFH9rWL7Nw
LEOehqdywStt+bsafvaKxlnZxxDDfAy9YV/h2bHcpmfIdC4Zx/Nmhi2mecgSoOLrz0694symhao5
c0glw3UkaR4Ct3pK7CbC4XLntc25a9YAj+8f7qGD/L/xomwImHByAnKRptgvA9KzgCKDfOdhzPtr
nUcotVg5uJoGozn31GXewFhaXBIRgGQPNVkSZTwzMka0ZSu7kWHp6viApmomJNuwdHmTRT4KCKZh
Dc9q+HwdDlChLjStbwvX7x6hohvV1smfnsj09X7QeH9bgETX/85DkBUtuCjg2YP8UGF1UqBChm06
RUx/2p+szs+HJWweKMi1rzarf6aEc2j6yWl3//NN1tHcepJj6ANSmGPbIZcaxPZl1u1lVv2SILu6
34VpbjWvRnUFDYE2KS6C9yeo0WDrL1aWpsn42p5cB71XtwTHOSH3U/ba2j9Aa7xp2wS18/9OLB9m
lH6OVX6hHR5rebXLWhWNTbjfZhXNfzlzqykMVX6ZKceNnEWdJ1a+3GRwzWEFtOJUx538wtrHtukv
hFgr9ja0/NdrPOuw0tOwveQCOstp6/8mrF6rYDVMpv4YX45ZE3oybC6p3UYJjoa1QhWuWLv3mb5d
c1TbHyR0Gbm4zNkzHmYPdp2vRHvTh998682NlcygoECBQvvgsyHZLU1XRs5QkCjM67UpNXVx+/1N
F70gvjMJZNLHJNhLu4qlzw4dW8N9GqKA/go/CPANlKmVXTpx7sSjVcqdpf6x2Vre2/T5mp8WNGho
5iTtA/QBkF6pk99QYFO7JfDXqnJMI9C8lc6VnVWlk11GuZzTsvwEArECsjMk4naxdpJ+/27P9Gd3
SzRtMMuiOzU8uTbjElWZiFDpcvYmusd9+35kMPWiuW8BZFKlJje7JMt5bNrIskFoaH3uyRyRYo0O
2GAv/RF+lIo4SFVmF1l/FuIUyldSnHiwMgTDfOtv7gxFTEN2u+nV+Ufaj5E3/S7WWKpNbWt+bCEr
JNSES8AIVg6P/C6GLzP7577pDTFCf1IfUcjOQ68QF5l+8u3LOH3b1q7mvoUbsqxz5+xiDTICfHif
kTUgluEcqHPFsGoGwbvCaikBQkbegjj7zmkiS31y2kc/XcvLmKyueXCatmwBfj+7tIt3qcYaB/Ls
Cibg6L6BTKPQ3BecDqOPd3rc7BSw9FchfjX2VdA/+fRpVCsnNdPkajsuahk9kRa5uAD4hxqBtrVA
tMamT/dHYDKQ5rXTNNoOAZ/wxZGSRRk5FnWZ7WzKnu+3b/h6/R0dbwvpbDdze+rcGkBPvs/5JoQi
Y/oTukvb2ZLDVFwCt4Y0xlNR/M76ImrKQz1u2yL1h3QQLdRLMI/Fpe+z51Dw2LcZgO1rVxSTcW5R
7s326BUjKGtbTK2Q/ABtFTyyrJjdECeZ5rmsknR2aQV80qROUxM8KRlexZKeVb3xFqozwRRhjSrn
gZQPCSq+prLuIr/v/t22ajS3RYKtGEuOVaOW4sPCy+9JvSbBYbKM5rJ0SKCmGGYotJHWg+M6Ma/w
pgRUeRuw3f2vN/gU0zzWKaayr5qquDT2EKWye7Hm6WSn1krzplWjuSwkN1MfxEjFJZ2sb5YVfufh
Nv1ypnO9VHYYVnUjxYWXLmr56ogJXMnXRDgMH65zvVitgt0zmH5UzlG4+TlZJb0ymFznd4F0Qt1O
hYSQlDf+qfvl1E3WPs2yFaEAU/O6o/K5gmibwrEjcSJVT/sUkPnQcQ73F4zJMJq3ElYNKpAQg0sD
bIW9QKrKpXLjBUWXm0vYFDS1QuutKk/KHT+6/lephpdt3665qlJQTx76EGeEMfnlVOD7cHM8321r
XHNWPvZJocoA+ytFBqSO62aT8hSjmot6MkiLieNk06QTgLX5IPZUOv3RhmjpYfE9ud82AM1XkXrs
+RLCOmXXoxoq3zfL2kXfEMh0Phdu5YqDKiPDuaB57QBCbom6CJRoeIz9uv/1hmWvE7pYDt5xBguR
ZmlT6Dwcy7HaFZuqxRjTuVyIwCt/1bfIr8hX8EnvLLoWxQzupHO2ZEkK9BsdxQWY1jNkQ49uuwa2
MuV6dd24ciKzVQeDuKi0YlHR4ZKTDayMSCjVa03DNiqrMN13XplHEw2D/eDa3vH+dJjGdfv9zXGh
rPHOxfwZBx5HQmiMPNyknbY1rXkxnmTboOSYjIz+mogX5Va+zYV17BgKpBtQ+93uVG4PLar+yPpN
NKZYQZoTj3KABmuFqDxP/0fatzTJiTNd/yIikBBIbIG6dPXNrrY9tjeEryDETSAE6Nd/p2blh3F1
xdvfYhbTMVOAlJlKZZ48R6eGRymDxls13xKFvbbcG9+Nl6lVHcFhODbFfo7ZwXr6bcu9hY6tQRdP
cY8LW83jtKXBXdDfmsy/cg3fIsa61kM3dy1RoFvvUQzdR+VTESSFDDIf0wqvW8u1Z1z+/ochkt6h
eKT4eBxMmJQas7UYRg9/rM0e8l03luhKeNvixvILhHWdpDppPgFh16WLkA9zhYGHPrrxGVc2eMvo
UlVshEAnbdASFUHiKeqSitfh2w71rWJX4PMl6ialTvn6bVnko3LN+W3Lv3HW0S+KWaGlfpzNt1Y/
943ZqfC7rvvUrLdoMa+tDf3fLbYqtLThTXOqqZd6ffS8qLe1jEO6cdvJUNUAs4pln83XXmrvMKji
jfXpLaZLFqSsCoL3bmubMC2AWHtbMWQL6SKr86oYJbqTsjzNlXoior7RZ71SRtiCuYbac5PxogYy
qAfbFsdQRakn80QQ0PGV96AWvGGTVw70LZgLSTKhS46lZws/DWYck1KxrAv5m5iMwnArXz0v6xq7
vlGncl1+5crsAet6rsefTfkmLgk8YZMr2zwS4xgMzSkGSnLIoVIHxZfX/era6mzP16EOglz26gSy
Z9+MqS3vYnZLAu+KQ22ZXrhZIZQVYOkV/dqCzZuFZPe219646lhx4s2sVqeiD8gHUXFdpdarMBg/
6PLm+Pq19994bRUCBMhteOkWYFcw5TqF6sVnXR7eSMmvHCr/Zlx/HCp1VAa+nl1z8mmXYLyaTRj0
/jXZU9/eGCS54mZbkBYhhmC4rWpOhkYgoZxSZR9H+nMmS+LK971522VxC9ZCHccZHcFCC6L2TK8Z
c1WelmV5i8nxylZs4VU6xFWRIYieJJF7IWwWDLfq61dcYAuvqoMoBKEmgpxgerdM7DBAV7hf+I34
c+VQ30KpphZI86jtEX/4+CVYATCYvXcTrhS6uRWBrn3BxolX1Ng9CUVP1MIPrV2Tpn7Pwveve9q1
198cvFXZra1Xw9N6So+jg5Jz4R0Z1KYovQUIv/b6G2fu6RJEbTnCRsMqWXO2a/P4feyh3PD6J1yz
nY0bW9dHnmuQ84SdvwtGnqJ9diN8XvvpTb48UxFEyuPNyZVtUlfe3gove/2t/77wbIugUqYEu5eL
m9PQfZjmHeQxwRe17+iNMu/fcWC4lf1vsgMNZ0iqTXS8Z4dg3+7tEXxcO3N4kyACimqbdDlmtaNA
ZCIg1MC8aprom+Mz/+Jz/4sMZVsBLhWskkQKrz5kZM9SuRN37f2Usf1wAKHYjf75342SbUFU4QCU
ix7wkDL8ToMvoFlM6lsh4dpvb/x17vMJlJCaHn2toMEJzsl4eZr0LYTl342SbbFSsgzLEMSNzYmw
TyVZM+KPN2zy2otvPDWXTRSE4SXMNw6Jt36oVY2OZyhuKWlfe/WNq/Yg7I1cvVxi8Qc9873hb6Lh
g0FuPLUfHGnU4OlTPx3jeO4TLxK3lKquuOoWEpVbzahcsCyVqJN4fimKUxvbdF1vHOJXVmWLi4JS
nud7qCng8rMeBWr2EsIfr0eZaz+98VPmh32vWo1ECm2NVK8O3XFlb4EVrtjLFhQF2Tfgk5jfnHQ0
vu/KFw4GR2dvDaNde/fLU//InmLbLUCKROTIS75fi/CAUdwbcf3ajl4e+cdP19Y6uiK1PBY23JHC
vlfAQHSomSZNfwuicG1xNidrh7pl0TaCHEkzPS3Dc4dpQEBas9c39kp832KiUMdZ87hh473tP8T0
nbNj0rs2IeS+GY+KQ0f+RqC8tgsblwU2qlJQH2pOzUSh+mrvmsHuXv+Gaz+98VlbewSaafDZMH/W
gc50426szpW136KjDAnjYW5gOkPVH23IE83sJxcsNw7XKy++xUctqpUG+CtynJx3oF6ZrfNyeH1N
rljmlqEk7EIjuhFrwvgLsVC5/4z9FO2NF7/265e//2H3sZo7Ip2kR29ij7pix6ZSSWd8mcj2bdkq
0Mj/+wwBx3KB0Fh7ibYYplPQkzgiTtwwmiuGvwVIWcwAT9GErV2HHvqfQryLnc34PJ6mXMqkxz/C
Z49LcOtQvLZmWz9uCiIHgzOr9eZvaGsdCq4/5lGUtsutW/o1e9qcu6qwxQqeZ3oMPNYlvuQhRnqK
t3Wc2BYrFVq1TgEEIo6eZvwxz0X0beLt24bEGN84cS0oUDTEI8eoDsyzmjBkZVs+7N/kDltwFI2r
EiVqBqBw7ScqpHvuqpewe+k4sJqvP+KvsYJiOuh/7XVYuqZzRSzOYzOB98SEL7OMijsdYYb09Sf8
PaPFIy77/ofb8bEKMTdXxudxV38IMn1QqYwTlpCUZuuxfRtpdcQ2lkpz1oPGCI9BGZvRJykzePnr
n/BXJ8AXbCx09f25NGsdn0FZuEO5rcried1HOU+jUuRvOZXxkM1RIz3FGTVDfi7iNBBfLjfEBepn
5BYR0LWd3piqaacmaqIpP1tx7Mvnqj5Gtzgi/urBNNp2Ls0q29blQX7m4Y7H74h89/q6XzOdbb/S
CNvNCzgOz3Yvz0HmjioFqOn/13S2ncu8WzDxT/CYSwdkfCqhKn7LdK6s+rZ1SUIjQ8xYe/8Hq7y6
Ohvf5Wr2J5uX3nn5d3WqvUornkSJS4Pdinm6txnmluqiBMouhtJOfm4KlXFtge7Lj+UICuqV3IgR
11Zp47tuMZOemsI7d7JMrRmg0/yOL7dGVK6Z58Z9o7Ur6RCK/Ky0J4+do+WQ2bWKoxsLdO3tN57r
DWFJcxB2nC3RaT/XR0+CrKopbqQt135+47jLFEsqkcb9H0zoysps25Z2ZpKiVsLPsVPpGJR7DFFn
r/vutZ/elGDiIoZU/GVRhHQpnymodprd6z99JRxv6S3cfGFYXnIsCPXWAxSgn30OHTZ/BNZGEZDQ
v/6YK+u+pXKghUbbdZLe2bCUB4/oFYvqxoFybXE2FtnHM1ZmXZovGE4t/ZSRRdDHOGzi8I0P2Jik
xIwZHSYpzhNEqyKkaqq5cV2/tioba5xV4OYRbF/gZ3JpFRa7oF8To28Fmysrs23KCR6A2ArXi3NP
7Z1YwFjn31KzvPbTG4vktInzMUYYKIlJK2b2lXtTCkujbRtOrQuyzHjJzz3omMEApSJ+KvyG3Lq5
XFn0bRduAdEXyLDz/P9gitd++vL3P7KzmtloLtycn31dp9rrskVSQMO77HUnuuKr/8oN/PHz7dBH
hUUhACR7GLgCrka48p6qL/JmfvnXNhPWfnN2IFP1Gpnn0VnmJMj6eGgTsOwA/jWBLnkSskmjSqkb
n3NttTaO608lpdyz5Dz21fikBCZ0167Lz223rDfa0tcesXHdvuUrOIjAibXkxjtUsmjA8x6qd1CU
KW5EtmuesPHholrySTR9dC7FIkBPbBsNHzZzc/f6pl/5hG1fzsQOdVSwjZ77wGXcJzsaRIkRbxoB
ptCy+1+TDbxWFvlchOeojFMyvm/W+iEeWFaNCpK70/ltH7EpHk4QtV+NitmZgTzMdeZp7fND44pP
r//8FcfYNuYw4x0zzrBGwIwnXlveVWD9pUIdFKn/ef0RVzxj25wDQTL1+nkJz3FfehBB9eviWMRk
PPiD5aew1+pT79P6bWnKlvogN8DvM8nYufRNDg0CjCJhSPTrSnN3w2yvmdXG0ymHxDWkW9g5mKaj
nounYpieMM18Y8OveMWW+YCKcpyrVYAxy/rzTjGp93lu3r++F9e2e+PV1jZKdGsZnkFZcmDlz1IE
H8RMElxubhz511Zn49SVniZKeqz/3Fvxq/Yrsivndi3SYKz1jXLov7nPf7pT9D/MB9SSwjP+5KD5
OMqU+y9cfvAml+TBC0g/s2A6ReZLLTBXoaOkUbs6+Np7u5mu6QBpZwM1FcOWe3/qIEbB04K5RBaP
U3iLxfffA/dv77cJDWJUsoNf5edwpb9QiPtKRPkwum5XhRFyoOnuMoGdzrr95AdiB52rMYVMVwL6
jAySMh/7SNzFnnhswmD/+r7/HV+KFduEERA3QbnEkf5bQOZeZ91SdoegntffYxx4XzytGE6psvY+
L6WZ7+RUysecNMsttOaVS2K47Sfysu4pg29+LcBFRsb27LMl7fm8ZzLchybKQtqkXrx8crZOm2HZ
5d0tNo6/O9R/qBqmhdPJmqb+jnTi2DeYPhCzuAWCv/bjl7//kVho53DFMDgTQX/G9ZjgMwiwi2Qp
b6A+/h49/0PKwHyRBw1q0UWCU+BJsfkL9fK7pvWTPByyNhc3/Pbah2xSihVKsFHj5WBImiIe1Y/a
LhhAS3pjQvPtdSO88ohtu8SDglHslQGO+iaij6AKPZXFjTPmmn2LTWATQ+d5Qe7w2z4HvE3SBUTQ
zKQ+JWAHnN83UfGiQghKy/6uqOsbbvX3YPcf1omp8RvTc/CLJD77nPd7Pz6x+Eb28i+L3t+CyCaS
dnNY9f44g7R8qLtkhrBw9M0O97T5xQw/TUGVeM2uDO6I/6GiH4Lqe2Va0HbXqfMPpdKpGo5lkbZQ
/+jnb+ZWb+TaJl5aAn8YvOkx6dUtA95KDj/8GbWe4o2+tG3Bdm68UKpj/CCJyXQQYAS089uURf/D
S7HUDesmJ/wLuUD83XSovXSNWZPXLftfROVf9mrbhB16Cx4eKQh+PiZnUXwIG+QHc4Rr6Yix3PqH
F8z72dT3foDZpE6geaEad9cJk9KpuReyxTEV369En2knb0g6XNuqi9X+sVW+Y4UrKABwON4XcOaO
oKwpnweNRscNG732hMvf/3gCxDJbCSggWLK4p8vvZO0qCECyfLllElf9epNsLTrM23bM8Q3EMU9C
3hMqlsSsqdDiIIS/HNXQlbsqkvGuW/Mp9UxxeH1Tr33cxv9kFYSRkqCthEZBlX9Ayqe/8sK7RW79
dxIkCizs/y5eKErXld4KjWHobl9odRNKv/j0pfeDJPZRQ/Li+zDCBEiRWEp3r3/UlYi17ZpWEIIK
x55AfAHKXSzhazBCoGvUGWgLxQ1v+Bfo/hdv2PZPA5DxTL6jeAgHoip2XhoQL20LtNUsBiObIWF2
p8VykPOLqD8wKHvO9YeC/urYpzjWia6h137so48yOIYg70EBA+rwtkhJ+e71Zbiyt/ySH/9huE1R
xaSpfbyhIfxzV+V76LzdOosuG/i3z9/43YqzCJyKM35cx+/a9QXy1WCrew6wDkP/SO2Zl+e2f7+w
j0M1gqWeJnH1Y2CfxXzyQ7SCybgv60+vf+jlg/72LhsPjUlXc7useJfOtVnN82Qu0pDU4EW6sdvX
LGrjoXqA5gJrLk9YpyaZQbIMnfpO3jhhr73/Ji0ZWo3Z0WmAkxi3vIz0PmA07aoJOEZy4wOu5abb
3mwBukbob1/EW0w1nLoA0Kuig87bvOdThbLEurfdz3qZUigkpnN34jenIa6t3SbEQEaTcucgt5G0
zb4A2XC4JNr+fH3rr9j4tm2rVTv7BlKSYLa1wZwn0QrxsKQp1a1B+WsP2Nxyyqqp+UI5xn8GXnyp
fLBgcwXqsLe9/iUh/sNFSxKwAHkGfp2MOomWKaPhrW48Cf4lUfuLY2y5LVgr9OLNGI+afTH3xs8A
dXerT7D5aBHEcphBzyKnGvH5x0wrRgAt3k3QURcL/puQaDCY5r+o1hC2FBkfpPH9X3IFjy15zBmQ
ZKU89EFPjPyMTsEcTV/ypeiCMulFyXh8mMpwKcLEhU05unSO4so8QivbNd2pWPORd2mhSBsWaR1r
DUZNrb2mKrMITCX8n9H6qDYljtUjetg8rqtyTLqYirDMKgIlwUeIrQjEWbSaYrQqVS3i7pe3QKzh
gRqyDOoQT2XHKsCA50XGWbz0DUqULSdgc7z8y/jU0IkWe8O62HuuMRPnR59FMLXtnT9X1TQcAzv7
6IcSN9tfC55cfZRTl69nRsdQ/J5IDj7uCfQhFLTfwzB6c5EELRgvd4Ahoy3IQLiiMY0i5LpvlV6D
i7w2K9W9rzFo6bLeJxUqweDX8H8qAHJkkSmfTcE3EuJ4QTgD+l0c+tgZ5RLKBq54CvmXNT6EA5hp
1P5yeDcpkYj1a9Ktk/3EddyLYwwVjPzJ9V1c0CQyfkvvymm21YGuDarxkahX1SfQwjLrY6dXGj8E
DbCOJOs9Oq3p3JK4npKVs2b54rwZN48kHCgTd0FtoD7SlBOXX6sceWyQyLwpymY/Cqtwn/Zb6Y1H
qVEf+Vj10Fr+h0RD51KwT46QftG1zKeDv3SQgKkGW7ddGg5DBDwERFQ01A9RVOhFSjB84X2dByIx
+osxpwJEJ0Fo6Po75pVX1Zix1H2/nyy9cMeHrAstmCyCyD626MI0xtt1zWrrTwDw6Igm6GBBgiU2
vTp7ACOR+VhVNCo+A6TkK52ZOqq9d5YQTs59AUrxfRUG4TfoxzGYfUVLzGT3dL2gAnUplLqvCyTw
mHERBAN8l6EpEOR1XmVOGLoO/MMUDIqfy2Gy3pemrKhKL8rz7F0N1g2PZQb01tU5Kqae3Cs9Yt42
AV8ddR8BP5H5fQ5ecPVjiL3KfnSxqyK8eV5qTMd60IK1d5NwObBOgz+IFV2EIeqjVC/FUr8bfRfq
vVO8zY+ep4FCq8NIGghVQh1Zn0ewJfHfVZyD3+JyAe78h54HoiGJBpmAO61etWAEGnSM8LT3gFvE
9sMU8vnZlJE6YXwlGvdzV2n3y4ul36S0Kiz9DGFST4E6ys7hp4aHcf09j8OiwlCj7a1fHFlc5jWA
KDNf69RSAcKvpG99Oe/kqIohAQOYIHuvq2UgE839xf4TKVb3S0a5qOMRfh0R8RiomozHdbbzuQ9R
T4cc4yCr89wQNWaqd5zt89GU5SkXlWJ3svK8FjTPkG/9oXruhUdt+mr+UNs46g41BMA8swtjzzbn
ooxI+2UWdJruonIS9iD7tkGlyvZmEWCuAqqM+r3aqWEYumwGPxy43FXRP6269cGL3Eztfokl1C+S
xaliDRMIOTvyMawDBso00gBsdQ4uQeIjZrYpWZO1ajh7WfNLgS9B8XNYIYo7heue0bCpP/r4qn4H
btV8sVmIvqhBUikKB3oxHRXdz6BdPPF+AVUAfa/D1eovucBGYV4GfeXMTLUT+U6b4FIlJLpubEZz
Zc0diBJURZNazUW+J86j/B3YjGMPnaKugYyEqoKyo4kPvBtliQDNm/dg22DSvyHgFFqLa6XneaAq
cVFmIjm759xQ8zmqUAecEq0DFZ/80eH2gCL7/IwBUXhb0vEB0ffgMDTU9YexRzivMstdhJJsy7xi
fpyV5w2/scHeCrEkiqIJCAuabkRKaUveg4svHjrti4SHIHKuH3oZt1W5J2Lt4+CQRzz334EJhkrw
J2CUHMN/BatWoJs5tgW00riD9Icl9+gj+IFrTPtHVLWDnzoJWvydv7ZL0KZLGYf4P/OYlt2c1oUm
+csImW6Ttdx3nKZzjDIFSi8zqUK7K7pqEPkJOJ9izBNlMIS8Y95SB2MqA7OSu1xb1LBYU3rB3hfW
LHcN85XNs0iBc/FwkXWObRIvrRV6P0+Fg6xo55s095X/Eg3BevL8JQS+RJQh+VDhOGNg0bFlNCSX
QZT1PczQ6PckHoriSRcRy48AmIF9LlRyxBiDHCv5aPPOYS7DxX5Nknmt/O4gNXMtTaspX9fTkIel
POmck+DUuqlo7rGvZfV+IXYNNcia5Wp+C8aNGvYqJlWQdXOPgJfMHNi1dC0rvmBeBdpI3c6BBKkI
jmNNpnV4z3I0ODGiPfrluxLauXZPKqQK36eqM4VMTaSwZmlQuGAeExZJqv4pnc4laldLtb6HMJyu
dqURGWhCMaYoRPWsNbq8CY6sKsQGzXMd/nDjOHa7Ncqr/HvLVq95AOMWZc9NoxaFsWfTzeCHdl5R
VTvSFB3EG2TYeMNJTxZVGIx2z4H+5ouIqCXNPVVEQ0ZLr0UuQuqxHj4q6Dj09a4XgYymg4XG86B3
CKliSP2gaccT9+Voy7Qz3VC0P8kYzGumba7NJwxH479IShvWpErqMFZei7siyge4/nTNkH8OAcZs
f07ziLQqQdZR2ioL5qKcph3UuOeI7qSWgZeNqILWPwWP5m+9CWJ+7MapTpCszY9lYxjJEbNrVkiI
4xatffCFq3DnKj0WMqifurWTKNGoovwQmBlcTG4R1mXW89i6HGhbsTXYFxFO1cMQ9LTXe0gJEgXy
WiFW8BoGZjLmM3c+C1u8EDP0u6gRU6sMGUFo72zQiqq5Y2vTYl8aF+W42U49VgVLyeMmTv24NBzI
lGItS3KsmjLK86woB8zVR86s0XMLlRabUF5ofuohBTq+G2TOaWKbCrK4iS4DJX+NowvCNRMIRNUD
dWEkHgUH+QVPncbFpXwAblzM1e5SolLsaDjQocWubcL1kIPq6onWzCyPwqfDTPYCRWXjPRjgDemT
aamw731IWvQO+jCgLLjr8jZupu9gSBztbhpFp11SiKgKSNL1IKXW74NYgCkqVaEs6DsMb4mg3pua
gkI0NShEDR+HAVnwUY9r9bA0oqYshb5T26FciwBCw7SFxoU9evDGcVcA58HCXcVqBtFANDLyPOHz
FHVeGnYgGVvTruw92KgYtBhjDJ752u8zRad2GNKaUGrdEYeDxgW1C5HfhCuOtvEJ+hnhoJO8VKgo
OXB+gTjYMM+FPOtHZHUVIMxlL7usnJEY8qyM6yb46AlY3LthjH3kS7NsEZXFvLYQrWx8lLZxXNCo
c48TQ8Z3TxeGPoAZyeB4AksoyhnVj6bNdarb2GufsSfV+oPCX8d+H7dmBr8qoIbkAqqO2wX72zE+
8I8x7ojRj7KuNPmELC4qnpBqM/ljqIfZez8uYcPvSRAFuCzFZpjnu4oL3lTpAHm9ZswQY6ucY/Ah
J21m7Dozlq6mzEGL7bWElJAFXglzTwrUTDZG8RwtjeegXAQUZi0TbnE7qBDa4DHiqx3vIxIbilBb
D7iMpFMBPks/qzHWAkUSYdlg3XlUUI1yL7E/BOHBA1ov/KQDggbTkfAi7jV8vhATyKvNFMgPUVPj
bL9zdeR1RxsgP0N1GZT7AUZBogbcUXeSgw0l2ldrPfvjEdyPhF6yYsNeIsfrAYrsGF1lO6o9s57r
uZv831GNaP4B6fdcot7k59b3MozPDkXwMNWyVrvIX3kls1BGPchzioDKrgLIofeLCfqOI27L/glJ
6eARiK0udXQYea/6U9E1bfNcelFNlyyiGsjQlMe849+dUhj0SYsLxeYeB17uN0fVjgWSiNYGdHTJ
CKFgyGxKv212PvfVbA5e7Xz9rZcejLWdcl8/TJXsBtIjOk31CGppWtORNmWioMNaPSliRfhh7PKp
+NxhANDcNTkfva9MtgIVDC/WAi1PNrcGtz8n5rHOvBGztza9uEw0pUuex+UHMDASVe5klxNzHJTS
5UfQj14qEXlAm+KRDn1VohDvN6V8CdaoZL9xH0PfdUdIP7owjdxYuTpb2pGhQsqnOOyR53CzyBVG
5QvTAiZOilrvMGXZmUdQ/8nhW1wvAjeluAsWmjWrJ8OP6KpwdpzZgI46chdVzntvXOblsV1qMeo7
0+LIwWSsx6DtKYTEtFowz423y2XH67Pf+UWKNFNB7nypvQgSRHaYVJ1U69rCgWYdr23w6PfFiGx/
iRflirQfA0jyzLxArQekCL37WvRgPeuzhgy9+YaMblztzug6ANpujHPkGqaRPT3SZinb4bjEOUWf
sgiRUMqkUk1ZZ6uFRpSfjHXTrA+FJ6yfeSqPa1wZq6WePrHaeN0vC17Z4pdBZll/m+eRTZ+7IVbm
U2WN6f7xQj8ITnzIBfhsYyBG1TPwbZP+6JY+rvcFPHdYzlNZGvYwaCesl6xNZfkvjB31n8e6dAM7
gWw0r+4L18tZgn8bidd334j3UD+5lGPHRsObfKnMXbU2OTrPeetDjzxpS0ln9F65nZZ9ZIw/tLtq
DKPppe566Jqkg09p3zxYJJ8WAFPTBstdtJQ4Ae+g6FKpHvGGMxn3SV9OffWPy6movJ1Uk1y6u7VY
o+LkERXoF+nqvh52MXom3ld/njAYdBCUR+K9bjVb8h3HjRxN+gpBNHaZW0bh9w9R00yVOfooCWDe
FSokzg8PbKiEi++QdtetBzx8V5q7mM9+aLLSIPzsuaS4j03cUvIbFKkyQGVdVo03wqPWEnejCTRO
Xjz9DPJgXffEdhGSqjbwLKCopGxCucsnYHBw27AGl7tkhBSo+GedBE1aoNdRn2y/MrzLUELnOTbN
kpQciJA2jRk+f7yc8HJ+QFY6PRifyf5loXLiz6Eiqth5cY2mTKZshTJEYdGb/+ANlnaneZmrZ17P
w95zuCcRSfMxIf4U1ZmUbLIffWv0whKDq1/mAy8ynJdetDzzF/US1qU5QW+N0c+lRGUkKfJmyjAS
Mey6SsCtBZtN+7Cwrjbvuh5y0gi0I2d6Am045L9ltg5k8H+VtltXlhSenpKlXWm4A6Yqz23iNw7D
o3OADDA4SFn7LcRhiOzFOddzVJPT5TI1Vam0IjbR0Q0TotbLGMGiIWnn+4yyHYEdIWsiKwou4d3U
ORz52azJqBAYAuDpUmjVUr/LfE6GSu8pbkIB8tZZiuB730Ve+1TGNkeFQBsOZDIsSC55sVvFJOol
6dqBdxd61q7amSkPgfHI17qNP6oJl+rffQDOlT3Xa6F/mzlQ4Nf3vTrkX1rq+87tctPmfN054OsU
ViDAICSaT9rNCKsjjcZSpb71w86mKH2MS7VfFwf+9bNaHVkeVMhwfUqtLqExAqhD7Drou/hdVVb1
S1g6WEfBTJ8MUPo74upEV3tSqm0H3PGInUEjUaoQlQy1tKjKNILTkyN0bMIEKGzjsmZk44+QODU+
gfoDdWMY2nyiXhVF0M/w+6eoQm2xGXhkKJQvgpB+FWh3LMUzF1CI3FEuY/UgQz2qu7oLbJ+nNoJI
doJqj6l2AYByTZOJauURtAdsL+mnCAuCCoiIvBqiP4tEulSjPgUCWZcwThHDdnZBCv+17mai7+lc
knqvIN3yC8MwudojfkYiaUIb7heoJ+ESPkSR/FkEbfsVhTW5Psy+IzMuMThSo48owqFCigFiOU2/
cFmo629TpyFm0yvTYuFm6Wmo0yNodsmEMllRZFHRqumOxtAu709yQN5g0nUM2+/aGSQ0J5Qrl2Y8
hB4AuC6VKOsE/c9YdRoFtBynfe5efJQiJvYOeomeU3fevNLxG26VPjHvwjZCSSsFpU4IT2+lJfHv
EGoEkUE7RbM2ldKHrrx06z/ROP4/zs5kuW0latLv0utGBOZh0RsAJCVRsiRrsK0NQp4wozBUAYV6
+v74rzrU19cRd20ZJAFU1TmZeTLH5aktlbHLw2bCQV3vZgvGvJ4Dd3MPa7262s5HdxurHA9F4NFc
LbqDNR14PLS+jvA3rrYUQIVxFgRaBe7TQB1dvXaWF3Z7GvpyJruujMrYPE6morvKAeCNcYkoqoRj
HcKlNHiRuIvN6Zg5TmdIHd3UHs13i9+u07Ww7WF9B6+cYo/IjGr2Hy95RBDFyiojtslJGr84NyJ0
mmdrAE79Gkiz9nU+yLpW91ad8PRyr7XWTeelbtc+D7GtH78TWyKaU+RoQUc+xokrzgQBruz/koTj
+MCmXqzqSKDS1OwHx+hpWPhFrayRI83BeKCqnwzP0rVlf4FjmlVXt+1gGABPPeH0fpkT0OgpDZoh
wtDO7HFkBpq91lXEQfJG9wG7l78098lq/OosttWIPW2BVtYjEb88QrqwvXwNvd6rT02HU+Zx20KG
WQh+9Sd52Hwe2cGRS2seqm6voCEXBkTMcSubWAep5+E4er1RZwON7eM0J8dW9JzHSZKUd7ZW8X6u
CdKLCUYUVjx/4qaG8xX+LX38PWlEs3SZoEcbvZSo0sD6SZSrrg/dOAfJgD/qyGZDXuZFaZhRD5eb
TBOyRoEy7A7Q0D5p0YTzlyAp5YID8ja1yVcPITDFql16+5JyPtsTqmMOo31LFwWQc9aCGPbH2MNX
E0rSFFXdHYq5MM6XdhrAdfKqkPU6HvB/LH0LPG+s9NVSdcK9XabCGx+aWNZbiGdjRd4v9zke1rvW
C8hYadekj/t8sa3ddbJoH2dqSQZ2rNA70E61pX0ixNcLZ4q1UoVLzppumy+VjTLzpRnmouifk6pZ
timlI6wVy2+lgP5lpGoxRek9jBZQw2zDqQ00rvneggmdmKwYuxGnbnaqxjrCC+2wg040TR4hZJ2d
exzSfP2GSb2zPTaN18ozD8P3aTGV3Ze3UdvV8Xfano0miCjKYHvyyYWsrmsTey37f0BD9DuwZdTq
3ItD1W1Z4DXT5mQg7kk/pUZql5jxiGLRARclkYm4BjDuab9PiCS1fxMTu6g7Nmn8EGCaevlgU68v
141pB/exIiU9eHJx/BZxBmxSRCofcP+OniE+mvloD2G4pn29zHpBQjmTvdtjkhdedWUSuHfxRImk
juG4mjhfnHby/EOC4NZ7bCzC0KO8tGoG+lIOqa6M0l1XHW7o80xd/zrUkSc+6aBey9seq8PkleKL
Pj5LwPmKa0dJx6sPfGTg/EjqTUfyBLI/D2/9Dl9zN5ZrJQ4rjutSH0pV+dubUpAXXWaRnVZ8UlQV
9rFtbHPvrVYkUorMAj4BxOKrllP5NWnxPTsMLXs4EK52ls+BE0XjwMa0bKfNsv1jGRRynr+uBV7l
UxYtWk0He1j27scw99vkHssGc/3k7KmwIqxlW6Zei6dCFUnSn9RulE9RFbJ/Hraiqbtfvjs2cnyd
e3usdyzDe79+EaW3JJ+F17rNr64qp+RnEXtr8m3Q8A4n34va8cEMeg/eQhPv/iko2T1wGvK8ZDY3
a9OEYFyyXRfnKAkYnL+WS2CF2dxse/1c88KGdAhRp6zntVra9WbRDH5QO7nEhGUW1Il1Ve1O4zbM
CyiGTlAkDM1IpRXhvp/uayv299al+bhuKf+j8NqSQes7KZZHdvAdvM2zz2UvVPxaAlBBB1pOVCTZ
5XR9rCPe9XtIPS1nTvg9WE/IDRp1HzIm4i0H21/VmhZTGOIPx7F4x+unWoDcVu7vgdd52uRCOMIi
wXSz7rp2EfeTkuvz5fjDzsKY+4hI1dbmoA1j3lAoYT/cr8JGGeqHusFJNq3KOmku4RBj55+JZGrm
szcKT+Tu6K+ZPcm9uJRwwYjArZHxMGaeMIl7BzQx7BR8wAb+I0SSUzzGKkwM1kvcvfJ2LIZ1a1KI
DE/+sBtOgz3fLvNeJEsOpRx/NyN5Pj9BzPfwyJ5jeXeR67X9d5ufoZy85sk36mnmLArfK2O62WFM
fi7jQ+R5VRGcdn+oDUk0fZWMb2spGxGdlq3e0UjqKgJzDlSpsSxrFssmvzoAzKB9dkLK2xSNIQGR
qVvhyfYyjvgUiGwHwpg4s6F34QQcK4EVkWbukfGZwlEIYON+aOyDM6FTyxXZwE0edFs73cP2DuJc
dltks7nQI/vHBne97ZM1BGN0MrXCuCtld9Jx1k0hVXDpbD5IsGCa4q51x9bzTw60oIeWyF91A8k1
Lb5JUjYcXFQYJknUHdBaqCmnuhj00XftTv3AlQr2JcUQzBUQzaUUnXuyI1rmLndNxMn16BaOP4hT
VIm6wyq1l173PuNRAYSsZFC7B17gcGzvmPFImsfY+ENPt2EzdpZSwnQ92FOAvofOEOxnwuWC9A3p
Ls47cQoJTCybgaA8mKySn5ouuuhJ0JB+pSnBpSUjmL6CpoDWAGizhGxe7XiUmWr7ibYdUErKGwPL
NXwu60DKMUdWoMbXqi4tr87I8BxbfV/b7taUAK+rYacydpPsKDHCJem2fFj4z79w47FFl9ZYc6mc
CQCpr4qgrKxUQyT3+7GRJub8nPbV/5+8m8ajURhmPj+3yS8J3r0NsBtLL+Wu5EQYEffhBBW5ySk6
1ExF/xq6yStjXmHP87f84jw+5p5nJ/V0EvFcgqYlrJvUgabzj1ZstuEmoRmT/RHEeULpl8ZAZmPO
jlAXz+DGyfAM6eZVcAm97oriVqgo7K+tYi38X9rRlniSoUdud+Y1kaWXoxo54r52jdDejXKDkCze
rZiEKlOQhcg5yxjc/0wSPHOIBQdy/cmx12o8OUifbZqBwVlPcDuVPthiduNr6sJ9uIbM2MJbH3lL
f0Ogpg6QBZRe/MU1PkYSaeIliXZuAacqXr6mH2ePpmphhuCsrXCdPxGxtMRWtiLGUZBQrsHzZ2cj
kK9bA4R0JWog/7yKoVnrow36e/l8FuECROk0UuqUImmhIsJCpdXfgQVw/qcg1qH2r7pmjbcHg/tx
ex2HhTS3ct3aNUb2w48VqZiceFAn6Ue9c4hVG3xNWCyfK1kO8W21jeLd95zgWFc7y6icoQ/TiT54
ul1i2f0gFtheD2uyBP1jqBvfO/RICsQBgLzsH6QIjRrTmhbdajIOsJr8b7ELMsioAJlfqeLDUlvW
WKYVpRhsPlMFo9umtQ8+NR7KbkzGH7EoGpyiEHi4o8hUJ233oW/3FiOazUfoF6cNYQ3x+5548fLd
7bT9biMtDm+rmDmZsY3+otdx7P/R9/2TpuaD8G0I/aqZ6pj61XPiyRVYk7WtA894UdX0nI11i2bD
XceSDSFic3SiGZAAwCNsIDS82X5kcFYkXzp0FW1zPUZ0wTsqOjGo98jp4gtth++LGY5dPXlIBnWx
MCcwKxU5fd7pITLtYR8R9l1L6mnzSSEdccYHj1mgPny2mQaLOfdjb+h/iLJ06VIcJjujr6U/mtYn
hb1tO/fgyj4autQO1Vg9BX1jec4t+bvCqQ4qtOmq2D3tJtpSt2gmSCj6y3peDsVILf3e+x2AyTV9
wVh9h5P0iAm06YhoOWCTtP3cxaM/XbeBoa6G92Bm8KvnJ3tyb0NS70deExFjU7kGTUdySqNhTFII
tICUGVqxcMsgEwEjs17YMd95VJhalL8XKowhOqxLD1Z4hoWr2xcLfrtWB2hnM6nMDpvNlKfN9lul
Uc5M0BpPdjt4scXoV7UHKjkMwxYX5mhP/r593hUjelWeTNoTXobfvNCXYVjGKJMjhHITN1dJj6c9
M88UhnAfBS2slzUm2WT5Kd4T0KNsG0OIOpZnXS7NXWdpMb0py6oadRjtoB/c0+xWtI1XxT7PUZ22
8VIHa9o5dWglV6ogm9XBID5xfPcqUl2nzYMF2xN/tSj9guJOFlunotdx8KKyeuiqoXf6KwvHVU/S
sIEEH31vMMPnLir7yLztPevZHtN1SLa2Ja7KQtGw3jmWKUrm/f0ymO+0H/uINGzhTEJkyDal9bSi
S8UgXQgdk2IjtvmBTpL+9DCO2nPHtB1DXzgogeou4c9WZb2MAMqFTIcELOdI/O4a/gA6MNPLOBnb
ORdSut6eusBf+yeHRG//PQpCh1ms6SILSbWzMc+fAT90tFqtraf1ZV0dqkLUJX7Ym9T4mgUdai96
SnaeLhTBGLTVzVZYHkJGG8nxdKB4smoPy9YZUQLpX1PQfxlCuuc74yhvr7Jm0jNbS+IHZRgfe9H3
cO49bPyQ+pw32xcpvcr5TvIyrgjMzXbxvoE4GtfitQwtL3hzSt2Xv2BWhb4PdELxlS4Tu9et5y+h
9TmZvMX8gBlw5JcSM7Tllxf7o//VAc6zqWNb7e9RvtN8rVkzl9q6hR+1y1t+bOj98FtIiStHJTAG
mUMq4BShR+iC7i3xBulfkysUByYvKnuEWhl95pNR2Q5u9IgGKx560GPpz/aNXTTt/jCrMRre4AkC
9ajnsFtI3Chb9dzrydI/t2Zw5p+ADRcopuMuQmloTO3K33GjvOmXbJdd33gm6vvvzZjE5FxPvWvQ
zQ1QyPraSmaJY2dZN9p5j5Sjua+9vS3t18obdvttI/StfignYReMHwROsiJc8vdie7aBl7yrrqD+
NVnf1tWAzaVV9W4AsSY7da0rr9YPOHQ3qjwmQBvlaxBPkfvTKULVZlwqJPh831fbNwcrLHy5pe2O
Y/Ide0AQtSekWya6wpLLtD+9qemo1RQ004ARt46GRy6lBgurK35JDEurk+GFH71Rom4OZRG7cD2Y
+OQVtEVHbCd1+8u0Vj9e+TIe1Y/e7rwKHSBilGOM/k4QnO0P1n4QanXRgIWW7Qb+FRAP7c1NY3XN
DIfdaBlkgd4K496u2q+G4C70WtulpsYsozrKPTJxmJtQt9HtOo+uGx81T88G61J9QXyHC//JFsw+
Xc+1ce4Rul5cAbeaRi8tRBTBurlLYqKXaVp0KNPOLoriB4cMEMq02W3wPppNmc9IO8b9p5yALNZU
RcWk48M+gSHehyiugrzH4Nr7Rl2ycyJFHv5a4qgjsaBpiNCAuPthnKyhe8HtHTgyN6PnWy+iEdNl
27bjZPyk4JvNyRQ4WQ85EaC0BAeLa/u3cOaVB6QUlrMvrxctu/Y3wFDpPWl/LCvecRvR3TU3zQvf
N2G5BnGAL+ZDzUto/+jqsJoQCphVDClhl765YoVv6xfnAja52UyjFedKg0nlHfIta0wBQlGOZQ35
M91A+lQzN08LswEURNGcMBcjKxSkIDzIGKfbviOj9HM47sX0cAEq0AhsQdg8OgGxms+9n6w6X4Pa
Vt+qYozrnwJVVvhjt/tiuBvGeSrO0W556ilk0MH+ZhJSDxGO6tF5NGwIxaHwqaYeQNM5Z2URRRyF
EE5emDFodIlfsD1HvNQOhPVLOFdBfNrF3OB1mpSBNgoSmTTFLlOmNQk7eZkkvztZStOlC3WSd+12
bey+D+WIjpdoDSo5Tv0KknNG4uXfTnrz1WvZxuWOmkpEu5tbuonqz3MfM3YA3MSWmC+I2JrvW9kH
cXdoJx32L2yoJc52g0zUTSWSLbgbrd6y38B3IOb8njObBu+CtYwHq8O9CSlkPBZhJrdolX46tcph
xmkEgzpyustxzmYJG3evp22a7+WFA7uqpNejfg8o77Yv/OgufkCAsekvs2MNSmUdC57a1mYKZ88H
v53kdQEAgXA9sRykGyEoTn83J9FaL5nAKXn/Ggy7EW8gdRGVYmn6SqTFwGvzraj2cHuejMbt/hD3
mwGBTwpNJZfaKp7Nfd3P/V1VKe79bs2DfNfzirI3FdXEWEm6gXQ6d2rcZ+vODEhKvk02KbddxioV
VwUAQ/mIUlBEz7OmZ+QrFHr8AuNU2FeFy9541OsS73njMVR27Iu4r19WaxhR9MjC/1kGQXGDcx67
ENq4+y5yHqqqFeZZqd3e6Tn25HshmoY2vmJ9PLQa2SoV6LFInE/LWF27AMk5onWrw20c3PfzgpW8
vt2RCIuzN6yrez048fUEn9U2GfWLiZt8o/136jTErdI5JojniKBck6l962oqppek0R5bjVN14URM
fWGNfptDAMRgGyAn7fSIaEMFZ2IgvEId4KOG+r5s4ODvjdl999Hb51EgQ9i6OaDeaT116JDTRMdJ
20zjJwB06Q5eFqtcEM81ycyvGTC+2eaA0iL1CkbP3rZd7atK/Y6Z4ndZClkxFe3ajE3Fyxi5J1ob
Xl3GC9YCKaWj7Kj4VJdRy0QVSLQSCmUUXrCpdB0o78GSKkVjse43feWK7UxRHzoHIKXAupm8VRTn
PbA8qk0XwI2xJdItUrP3i0iRtIIGVYgh/awl4r28lPfbcN5cn7+JC0TeCBGRaZzAsDBA2VCy8/rN
M269hxVCL4oOkR0ZKA7aWDOci4u60QfliZR40gjlrJ84J6nAP4gNcWOT1tOWeFsaDybcv0nPFNt6
LDkKqJqbad6j34Af7fpV2MMs76MK1fmSLsxF4DvKYsPMwtk6v7pOCho/EkFwodf9yRF7h9q1JM0U
ZXYAuSee7WXpmETAAt9XMo9bpCFgdqJYKYuYqgd2OEh/qVFudO3cwwuNfmjsEdehcQ1/cX3Or+s5
Yjt8DCpyDC6zgo02v0U7t+atZfRRPU0hgdNlbqE8epw4kddPYSvG2vsNABR0Sa47RIO/Y2dvRW6Q
eq4vcyCt+a4O936k1mGcpHxBKogKpglw4GxAXc3Sj2e4R741mdNhMd8rYWukzY6k+WjQk9bknxYn
e2A/75Au+NJ/22q1hU4mkDLqTwG9K8mrLoyRQE/JgJpMVzVMw5OHfRUkw94x56AzsH+gdTKzYYw+
L2xitZ+J0kcBxpOXyrXTAFHiJSjWgWZ9qpHHdXe8BuiiYBTLsXOyuO0i9DrrLnZz481ybvSNs4fz
jqS+s/YhG9DXdX5mR5wQdebMMSKxDJV6u1S5ZoNfgKnE4PUXYWzsxJ/Ra0CzHZOxK/TTCuXlF8ea
wxM3wwJbt2fl88pkCewU1Ekcbca76mUb7m/wRloOqZYWm0w67Z1pTw2wp/8Oh9ka4DwAQ+aNK2uv
mGlH/T4nN+EcRiMdAmMxfr7bZat/DbrnJQxEsgaAI1aPMmFPwO2jXIGgh98dJ+QsmYFjtjWdmYrY
95fYiiILkwKJOP5bsHR15OTGG2BvmN/RTvwKm9fLZ/QYfnVHW63DKJ1Y1F+rvegxXxu8Ni4ePbtR
mu3am9E6LgG2flc8E6eKDmZBoQcxZaZ2/Q2MG9hHVIJTgi18rZXxs26Zi+HEwWMAH6iQvSqB9p5x
DUirxVLLt6rahKdO8E6F/LHPa1I3Rz8a+5Vojn50lf9clL3LweRKvvUVTJMXvNSafPhbZoe9JjPN
3PufPId19omxgyG4ChEgdDetmqLutIkFcCJ1rR6GJt2CIky+N1FBZ5muiW2zbam96zn7nS2crV8L
ilZkCaPNWMIJNnFyu3NIP1POV4RUurh+z11kftpRjQtYhVtdvOT+xNFGfW7A0a9LDPiJt2j7Rc9P
076N1o9kvcin0hCBdmxndQUpPsD2tGK95Y8CfWJuyCD5hkvb1WuPXqpeUfQPPW2guCgwXuuxDMjQ
QbQ9i/jQFNsGEqzqIknrvpP1KyShiyeW74bKecQ521U3nT95Jitoc9b4VtXcEeZZpoV5wsO8cPqi
Z6rnVtOvX8QMY6oGp9qvp3iYkh/EeAFNXU0IzfYWX6xJTsWRstVUt6Ir3Yhh/nYOfHrOBZOC5eus
hmW7banH/VfUErTZzrh70S++1DS0mW4bx66zmO/AHgFMIBiAkhL5CEb5CUMK+j6xmyCqLsDC7HMn
pxUf+UMfRnWwXyOojPsXoAIx57G1Wv23Vc5R90tOoNvDtbRL1+vyWPLePbIYuuREheRPj5CXq5jT
jnmP8gnX17IK8mI1AWrb0F9Wz08rql1VotADfQfADS1aAYjwurPqPOlMh2dr0V6UsCmaZdlXmG0X
bAmZW1iThQq3HBfHydjZGR8+9+s2xwyxW7RZYe4sY6mjU81c5kg6XeFbtrxiEQp92gL0A2UWlmHH
+IsIRudnsIMTPY1lUZubXpaFv6Vq7WUd5g21lX2SDZvnm+3OhaKNK63GcfJh9+LkeyvCcToDtweg
zVPVzR0DwA4w53XXjR7pQntMWYFM1mbkJ7UiaxTjoW/qYBOPknvQ+KjjpejvbYrERWd4eFjDnaEO
gl/Vg7SsBfGQO1vBQUxRMx2MZGVcFo09rkwCSL9c72i4dcN4ShsmpTqJoejsK8VSDD4zp+VuXl7v
ypo/eYlBdJLTXm/trd/6xj7MJdmJCPiNEKWiu+GEe2U+xh/vir0s7HeHvHdloXdGxoBEMLZXhpi2
YLoQSfM0KD+PVK+RNcNuRXHmDo5x6tsysOe5eKxi9NRVRs5pRdpGaxVt0l/FUzAnzmGZQBD7Qyx3
jl5OoWEID6aJkv3RKNtrfntdx2JLBRV/8mvymVNg4Ki7yPI8pImUaZq8h3bOpjix4K/QS7lDSk0S
1ddd49eyvPaknpf2EAufngQ0tdXFc2yLoTs6K83hmsO7hMMZjZ12nuzQH4dvez/bNo1lAFRj7k2P
tQvioADglpEAMs2W+7pNAHzqWjsmG2HlYWEsv2zaIFtKiBVqsGSbl1SBG8c/ty4aYtgpGHTz01AJ
Tfd4i7F13Rr+/3yYcOtGBjEuM6NrlMpyWV82RENDnzplby8iMyuqhvBAg1DY1xeFcPAr0rjMxafO
BN7+dXC3GHAcuNgpfiy0Xha5C3G3+RDUZc2MFTwUM673ayEFnjirmyw7vvh7aERzZPRQlmXqu2VI
WiA+PJFBmBYxYHcfFHUEQSFitcj2rq10i8ah5kroFJAhoEs4MMtBHGC62b0GAPLGwP4klkFHL94A
Qx/mfrJEEtJ5F8ZlSdR05ciuZJEM7amWIFrVJwYvAGsPs5CWbc7DaDAPRgZSeMkZZrRLzCnBdNwD
NVii0O4OvRta7nLryBCKkh+4u+tN0gN+JWkp/WDrs4ZzVEGcOVszDbcr5U/RZl0UBuHDIpAkCOQM
VgXxWLrJXDiQnJKKLoX4jTGJRkXaFWMWYz9iqYwhiEG2X/zK6ofywKSIy8vubHXHE+NF1EG+aDt0
mwxYvdthhmdUT1ZqEZ7SX+R1F+77oqZFeoPk1HamO2+BeiLJEjc23DHVbDcd3rwyKNAjmI43igk4
Z+E8c5ume6S7ESETlbhRIJIIS2/vAZmbxCBOcIcNX9MYdVz7O5oApmgV9TSKCWtGx8QxdhuDU2a6
ZD0XTzskvXxLqmmVQz51zRDcIygLnDxRewK6NDK01r2GvY8X+CHp1tZDPlZgfrc+LOs4q++jnv0Y
rASWuLtxkHYJOnZDkIvIvXKPmPiIN5e52bthiTb6t9UDN76IaOJvBBuNj3LuFyJ9Zha7s2Uj/0yL
uY9ynYoM9GFtlny2IT8gZVtI7TqjqIlbFgutjGIWdFqG7Wa1Wc542mz7st+OFROFYz7qcq6+8KFz
wf9pdPK4wcpt1mGNgrbUOSefK9+oJIFWU6fW0uU5hY5tsWa2yK16esVSJCg1q92929FdbzEoSFVw
hi2ui6YGnWww/IbnHbzgyCChj0bZiX2HFHc5C7G+zcKt5BXjhMsy5GKtu9hK2x7w/aXu+TPchBq/
txCVVYCyP8MAFw/aGQ2RbMEXXQAFW01O02RwkEujMsck/v4D+Z/v3ScTWp/PjD3ZnYFNQC38ixaV
VyqtbLEtD+iTUHrmjL1s5ePOkAGa6TiY+uoe4ADTFcDjCu3mUmxud0eLNdaMbWphGWYQLUBCNmzD
Nnu9bN4cvPS7vwTbIYBAq9Y8xm0kvkLosOiSuYwG2PmA8XYS1VmvC2aQ9ZJcoDJQVZYCTvhlc25r
qtjumuzpK7+9wTor7+eNYiLlrqzWw7ChsL1vAcvF4z7RVwOGAC2UacEcTPLaxsBqF8uIkgMMCc+6
d0CPrkrmn3KO7ebsSAZPylO/TO5wLsWMegWnfXuKy5Ggos54833XFl2wMHKHmquw87ZDGYbcJHS6
WjB0wzpfc3/Avgidw15wuVOwoiexMCEZzCV5gEOHbi5KAIRQ2y/F4spUmbCsO1ipvU1inTfcaC/5
scIZEtF5KBFekPtHXysdueIH5ooELixxhkQmhy1q5/CtDFeQ3jNcKVLr12CBCWhIg7HpNz5DlhZ2
Xf3+D7P2aHw+uCxUyRAXMbfuytqK8YG2rXyHsur+i2EeV//gzWTJxser0nIYqbvfK0JD/d8hctz/
9tU/WCh0ULKa2FB9Vfd4n17a0vV7x8Tp38zv/9HkwI+DDy4ttRxVJJl/OsuC+fzb9W+ObP9obMF1
P5gnRLbsLcv1ueV7kstkO4KTlJlVRGfA3r9xsn/68h88FFTpO2HTB87Nmlj6OEJs3HGuzi//6dYH
l5/24/1zPZTL//lfzv9WG1tx4NnqPOqzHD45f8sI/UdXDG7NBxp5cfe6dgHNzlt9vYvTOn+vk+N/
+8qXG/X/fGW7qHpm+uz5zAl+D3yyZQ6K9cO/X/xPj/SDE4pbQir2ku+tqxM8bwsdqI+m+YsdkXNZ
jP8fu85t+bBI98Ip6lL5qKfKMQMGz6f4NVyuQSzga3ILicXAQJLInalNu+b7v/+mP71BH9Zut5jR
LRnxOFfm6KsDs6r/ft3/8Qz+p1/zYd1OuhkqCel3LnwCH8yxl13K1DpztT/rpb4y9JwR6pCZw9uf
glQs1zNokiKUyWvzef/671/jDz/P/7C6l2qkGWw6m0eGamcdrhdiUv/90n96Xv6HFb4vCLZ7ghPO
TJciCQN19a6hQdD0aGaofxvrse7uqOjTDcMcBpD/Yhj4h9Xjf1jzLo4XdT0V6tz4yFTO2v5WtI//
/pP+dOkPCz5uZVtNqP3Olv/dmE8F6Fdh/ZesWgj2D4veradhl/7k/iLhIvbuJD3xfjMUoUjafKUl
th6rdZmjR5dpreoqcqfd/CenGT76w6awlZqeHVMshgbAOzp5xJ3iL6fTP1pBcekPWwIIuy5mj3dg
K+861zmUYUXC0p3rGXRPXyb7m1vk//5s/tlOjI/6sD0gs6mqATnYeb8pTuOxPxVXyclNx6zM/3aQ
/2m1fNgMJq+Sy7IreaZALpk9riVGq1YFQv7vv+FP1/+wJ4ShYrBg3OTZ2484jcR/Mz3701L8mAyy
hNNcSDtSZ5kjFyqvvKuL5j9Foucc+mOSW3/b1S7f9B92tY9JIcXFCaVw+SD7pjwvJ+vQvbJxZQyD
/cX3/g+36GNGyAL4l4jeMzd1hOsJg4dQc6Z+/U/3/2NKCDBQA2PhcYCViCVf1d9iNv94/z8sbsAn
Ze94YpMmad07eXvgPPkyH/zjepfkwfN/+/aXW/b/nO27wEuXkVH7xlrWbGUeiVL5+r9d+sMydhKj
19oszk1C+Q8cvVrHrWjL/2K96sfeh5UbD7tmljWwz/H88/9y9qVNdurKln/lxf3OfQiQgI53X0Qz
7LF2lctT2f5C1PGAmBEz/PpeuG93b+uUNh07zocTLrsEpDKlVGrlWiJ+n/ItUVbFem1K8VqMBk5Z
sdWfbfugrcDPULQbFMzrbvKWo0uhGk84cPE+bs/zfCCZXwFdO7/rWs8GmP+2zRUvL4uCzCzH7dvY
kVNX6V9j236HntJvM7HvCyRD2p3RCY3bGXfG8H38w2oKMDFH4e03V8SoLAzCmxnaVc1CTlPz0XEv
c7XhhSqLSNtvt0QTMyim02oeJhpy1NiijeRS9crrI69iR8O1dWOPVD8NMXmMRtdzNO0eFlLLMaSw
rPW5Mhvm4vRXx4+2HS+AtlZb+6vqvaXATGhUJAAi92en22nzU9RsuLdi3/7NyXtlDwN6NBqu7Mhp
zbWn9gMIIMAH9GkxvvaglJrQQ4Mr8uC2u6zT90YoGVKUTkQrKqDAyUmAWSiy8hMQJjNumoqd4yBP
uP0QlaHkeGU5B/E+JhgsKCfUvDxG3Pt8h6w2vLKVZc92iWMgJjiruzCmgu37MdoSrla8+G/G3avR
IUE+mQk6uU4FwC64n7qgarcRTwrD/2ZvvxqaxMBbjiXilCfAe5foi5oPIv00Tr/usvnvo8/V+BUu
XuzFhc0N3n6tKt3Py+y+oCJSvOZ57w4miOxOE3pS9HFGmb3e3X5rxSojS6XgHtoaAWokpwz9gjqY
xvatGd4eWjWXUrRCuCspUMAmJ9Z97yfhL+iXvG9kaQtFgtGgozQip3Z8AhMX2nStjXdWmUOKTtAY
AkUR4501/t5Bz3z5A3rMd761FJSoFnaNiXutkzE1u5nwJz4N9wWlrH1iUuDGKc/IqZzOpDiX2X3m
kEVPACw1piKCOdCCCLKdZH7XbmXpCkvra6pxFS4OWJZM3M4h0utHdN2Cyis0zK1lRDX4ugZcDV7x
JMrQZkdOMQB64CkMl9n4PCZbyku/ZX7eWMRlkRNutt2yNGus78nut7rkvu2CwR8DI+AnkFyBvuG2
qysftUbX1adMaBcf6xgkC8uHLsAF554H9nvIAjyNAQn1A9gcNx60Gv6tb5LCFZ2NaMEt8E1doPuG
D/a20DkWzxqQY4foMO9QKQ/yPiAjBJs33EuxJOtSHIMhyalBU7qu9pDC0PXQGacfcfGxori9vv1Z
ikVIlwK6QjtgY6E/6NxmL132gbX+7XEVKYMuBTOrGJr8aDueq+k1Nw799NwOZ7AIGNoDaLwq8XL7
MW+/vu1Kuy06WRI0n9j6KeHFntdAufVj//X22ArXsl0pKcYNaB0B7KzDtWa/PkJmN2wO+ofB1/Z5
GO/MjY1X+Rwp1COUuKkJUpcT/ZB/pDuxBzD5DAzMie2yHZhYN3bJt4PelkVHWK21jbNmJizODznu
OSHNegKb9EaSqBp+/flVIJZOgV6kzCAnvRSHJH4hdf2Kzpn9nZMhxTkurABR7bEegqVwB6WHXf6C
/dLcQyR9Nx74HqCM209SfYcU56u2MgBjYLsCBHUPSrtPbs59dMBuzMLby4jtSjEN4bU8H8BifB65
5RegkpmrT8sAjEXnLc6WgLAqLKSoztEyqWU6jJVlB6N4mLaq7qpxpagG/ijW+IDFNp7qQG/ivV2I
8C6zO1IkcwCgSpuhqJDPxSejbrUvDeA2M3jxNyrBby+mgDP96Z/cnXTAylOwmFXiaC9gRNQjcFKV
QRuLjblVmMeRAjlPwKToDGsgO7jXi18z506ndKQN22L1NPTrEgERc/D/AYS4B+hhY61WvbYUuc0i
hoYCeHoaQbvoczCihZWR8o3RVXZfn3q1LnSmGBG5GH02niEJAvjFh1K8H1tjYwdTBJQjxSvIGo2c
g9HiZOctOHCpN2lA6PcF2lCX4qsARcfGErQ6yt8TANuRIreva/BEouPllOffJudSO19J+ajRj+h6
KKtPt6NANRVS4BqirXIwu5FTCpS4NRF/SLuNeVANLcXuXHaAwaRYE+hC/mK0OdFJHG6/tWKKZe0O
sxkpBxZuPtgNujK6+jAl4qlO6DPuo+8LLVmpA9g0UtoUAcCgimgR0KChEf/22/8+y70xsbJAB6mo
68wpWzM78kUP851hhyzoA2tX7NC+3vnJTrurzmbLShtoWwZpMMcipE8MlEf6QwLmsY3PUM2CFMZG
NPIqrvAZo78mqOhlfBrRnA9VuEsHAWoDX9OMxziYNvIj1fOkwDZcbhZZDYcyCPU5DXXnlyb+QrX5
9vco/NWW4rpdGKvbDqmdiUZB3CB3L2Cq58F9g0uxzDQA+p0Gtlqmc6uDK+S++LWl+LVXEPvKeXEC
EDlM836PboXwvleW4ldvBcsaINdOrsZA+NNlpmdbQ7Vh7dVJ3ogBWR7D1IC1q1J9OOsaGtwCrfrc
1hu2Vg0tbbxjnVW6xU0s0FWRehZIgQIHHQUWCKE3Xl7hKkzad8FopuUOLhZPfXaInJ9T+Xrb5Iqt
RVbFSOqkA1NTTU7giNgBqA3pHfMBW43fFtFZK6z7Mme2Gu5qh8QhBoy3E5tPokyPlWW85GX/ZKCp
6fZXKO6bbLaa7Wp8K4sAeaTNcJ52YwgJgD1YKx7Q94TjceTfmV4xKVwb9LqhowerQb62mUwt+IRE
kM58n0fG7vaHKBYcGZfVZHqjWQx859R415FX0HDR6biA/+T28CovkmIXoOsO7HMEELPoA29B415N
GyOrIkAOXVwk9k5mDudEPwBTa8cX0W7si6rDo4zIGrW0B4h0WCfX3IlTuqsP9Bvdm2G9j/z+ZL67
yzgyQIvbEIbQHVwQQRno5DpFCDbajehVWIdK0VuiUqklI51PjJZBYoEkQfAdRCk2khPV8Ks3XXn/
RLKc9gIl89JELd7kCb2AYLnyIDp+59IsQ7TirnChP4F1wkVLigYsMtd+3Ta7AsdgUyl2DeEUYGDG
0jbsssd6Nx2W5z4AjXuQBHfmJFSK3GmKewIma5RnrCLIwCU/T+w+x5dBWgw4aJoPy3AGj9UctKxA
Fzma2aDRk6XhbQspopZKUWvXbgVuR2M4W9lBn/bDspHtq1ZNKgUt2AtEnq3vPgAaf+j3hQ+GJZwu
/DUthEbQRtqmWNRkzFVpLQ16wjDBAJF4PAV3zuc43vPo823zqIaXNt8iR+FkYAJVmTHaZckP0JeA
PSr5asfk031PkMK3np14mqBPdAKtU5gAfd324HIFNZunCTD43H6IYpat9fOugnixkwidIgWqPx3Y
yF3h5829Q6/rxtXQIzpsUOnDsl9yfQCyzn4ZwIO78d6KDEIGU0EXaS7RXoOig3NI2m9WCvexHpK0
9Ovy/W3TqGZYCt8FWhrog0fTFWv+GpJwgSJb8sKSjSRftQDJQCpUZSgR6Ko5lw8oenvC50GNave6
v/CNUFOs0JYUwmD5oItj4BGDeHZAgVbw/cieb1tHNbYUxf2oa31NsPpXJUiVmgskgyGFdN/O9Tcg
1STA3AIOHeAE3hstmE6+FVvoBoXDy9ApZykdlsywiQGEFiCG/V3oGltGTFkLB/G7iSpt7BboqTc9
Vm1pJitMLeOl4kgAjK/BGqPhvHNQPC0EA5enHt6eSZVF1sdexameos1Sy63hLPr6ODjRTyuGIsLt
sVVZlLk+9GrwqLXNAgRduDENhwAlgKDyNT/aQYbsCCnC7VK/gfHeOGaZUrDGYAUgbOiGcxXvWPEY
j4Wn5WWQOeceFEYDss5i2OtoRk7qp3ZL+lC1lcmQKvBqaGIg+Lr8SxesFxno5AWt8vvul7UzDvN9
+HpbBli1wCXUqQvfQjEgKnfgdr49OyrHkmIYtNtama4xDPaGYHC/oUPzDC69rblfl5k35kSGVjXD
RPJGINTGU31Es3cwHfRjdXTOcRBtLBQK35XhVbkLqgkal9gji71pfuuTjZq2qnQlg6sIc227iFAv
hBRnaOFSMg4N0GS2SFOIH3mNHz1q2sYyrfoIaQ/Oh5aKLsH0UvIrqfQdtA2C2xOsGlkKbQ3cPuCA
XqMvi3dNjEtDEDrcN/T6yKvAThfQq1cVLA96Emhk4FSa3zmyFMo6RCw5AGjLiTRHao07KKrc5+8y
3MquuNvoYE4+gTvPq+ugBQMU7ipuG2RN/N7ydmmzHWuwsJlaVJ8hM1V2wqfoiwbxVpJa9vOcLiCu
7FPyVOTlUpwhGZc7Gx+1Gvyt50pBXOdiXCITc2zMzrmZ/3Jndp9fyogrwC8aUyugxIMm4AfAr4HE
6DZeWmEsGW7F0mjQRhB5nngJiu6mRnf0pStPMX0fse8O24hihWlk5JXjoO0hIzYyON14yfTPozO9
uz3ZawC9YXQZc4XeO1ATQK/llJbacZrbI+R/QCjD7ztay7grHeALe2pjFM47N6jMYaebTcjo1qWX
InmWsVcRA+E9CJVQpK34bmBJwPLp4xCzQGdABC78TvNLgQx5sNiADPxwBqn7gzvzS49GqNv2V83s
mgZcrT6sSDjkoDQoZoLsCFqRgQE+uttDq4wjxTF4RyiaLjOUxwv+OR0wxU792LjpqU/YuQJL1Mb2
qHIhKW5T9N8Pgw7rVNGLbT+30aln9+WiMiorazjYmkBDeYLcGXrLk/0CqoDb1lEYXgZmURtdoWyt
3Oq5Tc8VWq89UY8kuD264sglY7MI+lzNCtQRJzK8gAk/YpaffCf5+9ujKyyuS/tsDVEIXIUDdiJa
3Ka86A10JTecRmWW9ZFX/jhA3NPl7TicQT9b7lo+xyFa3jcqGQqP1NeHXg2+5IkFwkdTP83OB9v+
qTGQe0dQuoKOBt1wRpXhpVBtwS0GXrBEP1mgrNZ8k31M7fOcfblteFU2JeOtBpMU6PjFvK6An/wj
aDdw2oWq7rIvjuJoISGsXm4/SjURUvS2ZaGBggLIrqFPH9O5unR0y0Yq95ECloIJe9AjLMp6cerb
1u/qh9TYVIdfR/n7jsJkwNXMIVpRp9l4tvbDQxFCGGFv7Njh3q4qJoOuUig92x2pxzPahiYOXYWN
ver3nvfWm69ue+WeBgSQCQicxjNYSXYz7kGW3XpJmoTrQc96WvV7vRVudXuCFb7EZLQV+MeqGHx+
45l6ySOY6ZpjEU5n9jESuFlmO5DLeMNGjeZtZ2KuFNV6NQw1zIbAy1zwcMXPi0g2rqZUQ0sxnfcd
KAFWzruYd2XiuRnhP8CCNtw3vAypqCdQb0FdAaVnyLmRAPJrt62veG1HCi8wb2eGZQF92DVHHp2H
+9DgzJFiq0CuDMJ17FiDs+z1xD2uxGUs30JXv728MRlHMRU2B41IN57rfp+KfQJMGJSK4/vYAUz7
d/XjKgTc3hnHmi6gIR3sH7OA7EIsho+3Tf52CQWDS7nOYCRdy7KouFiXPjR3II7z430dQrbHN7xk
t3WUfnN5w2OkqdXYzMHylJUXvX2YsuclenH759ufoBpamt2l5OA41fEFUXbqI4ihGyBR39hbFGPL
uQ5065NkKPTyUpdP3fC5d8GeF95+7Te9xrTlXEdA6g+CORpe2/0wOp/tLPZIdiz1rQ3lzX0d40sL
ZwTAX0mirLpMTrYnUK2pDHoc9Mmv0hh3Rlv1PdVnrD+/ck4DhIGWbcH6I8T73P2EZh8L7e3Rxvqv
moD151fDgwsq5rlIy4vostnT4m819OQhVtIcb8+CanxppYSaR6br/VxcnOodq0RQZGBH29p2nbd2
XUyBnPeABCwXGqYYegjhKjwP6ZszGd1jIaBD3IgdWBGD29/x5tKJR0lhrJdTw3FCLC/FOGnekoxp
0EOzcSOBU40uRW8+VwQUdxg9JZoPvtcjSjP3rPl4cSl6WeskBY+0/GLU5BeFJBt4xNhdRvlb1tMb
MfSVhra8JH3HPhFCrU+rTvo9Fv9bxpOZ4DgC3ri4uCu1IsTASxDPkHnDLG/7JeqBf/o9GYyZg8eq
uNDU/WS3Arcg5S+IfW2E1dsT+rc0xyFDAv7lGWElQK83WKYJyUlj42T+9srzt8RmqKhpU0pA2DyD
bE9DGSayH1uj8pNeP9RbT1HsXMxdv+1qabCRMkdMGNi59s6pCKt9m3rT81pBNcPxAAZbfQOsoZoL
KYzLghn5QPGgpf5IoLE6Bu1dZBQmk2HlqQP+TkgdFRdGPhble2N5N9zVG4yhpZjV3DQnoHssL9b0
lDkhi+45/mNcKWDH2ADXlg1roI7hZdAbx2RvLMYKr5TB5LHtDLFV45Xz9lLbrV+Ci/l2sCqmUEaR
55At6uy0g69wso8ZdDFYfIB5NoZX+aIMIdd7aPzaYO+68Ic+jA8gTfBRqr2sYNQMqIPinsTbZDKe
vHOgkJgvCdIR9H31X0WzhTVbXflvpywMvNrtKpYENpRMgEXx0oZg4cG8olPDfGQfus+x3+3Tn/P7
++ZBilncSvdQ9E2LS6l9S79Dptprt5r5yeqAb32DFKZZx8Cf2mGTot4QZIf4VB90XHgnuy28tMo9
jT+NxHUBMkmnLy9QRXLOMzhqIXSUbqGRVC4qxStk7yII2o7lpc8jL8kC0uAa094IWsWSLJ+ABmxM
VsKt8gK18trnlRnUeg2pSojXxzGUzxs3vGuC5bMQlJKh984Z1n4HZLrdg5hBj34XFYTJZDT5OMar
iktcXbj42IAmUlyWasMx305jmQwm1ztIiJnTUFxA3GkYH4zqGfrJgEZubOcK15EB5JmokziCvNOl
jYY9hAT3Sb2xZr6dYzJbitzRjUo3jpbiQpovdbS36YUaRw4eqjEJY9DI3p5WlXmkuLUKh+UuwbRW
kIoHlz+DFiLkr516f3t8hfPLqHFIzAsT2nTFZZpxu/4VpJngvf9239hS2C7YUaqpt5Hiz2FZdH4E
GaCtu3P37TVHBo4PaOyfasMqLoPzlNggdxYg837Q2vcZgfRWf6L3nYOYLe268dKNOjHwERS0uSkY
tAWwAFsIXYX1ZRR5wkVXxR2vLnWihR1b0CcmLm6fb7iownnY6rpXmwuZoCRg2U5xyZ1jYj3iwO6z
/BLpWz2+iuCSceRQz6DMInAeu3O9DjOc1hurgsow0uG2sujQ2VDIvaAAExQkP0GmVWdbxxPFoiwD
yGmbjJqFevulzT5E6V9mRnxhJpB/enQgb37b+VXPkAK3FtbUAN0BwRND86F/+GCjE8oU8d5ICz8p
xUYCoZoCae8tQBxbr6pcF+ilL/qndPx4+/VVEyDFLvTv4paZcB2oyOrGYws5wHHj3kP1ytJ+G+l2
YTk1hh4hnW6i45WlWxdNqreWgpV3oMwDkyyOy3bxbgJwyE9cAWmknG5haxQvL8PH3YyDOhXyCRcn
7h4MNuQQt3Q3cgVFuMqYcV1ERTatx7fVMFDyGm10vILAvdk4HiqsIwPHNUHsUh9g+CoLbQ60S+Wz
eYvdTTW4FLEmJIG1IjFKIAb1Z15/tUzxQ0c32G13VGy2MmI8ia1R6DNWYQ0Ci2x4JXB13a+FE0RW
OJDd7aeovmGd9Kv1skSZt0HBBclC+pmM3wSHXMtW26XqpCLDxkEFAr6OBIXY6FN0aY7lju+Md/qH
/LO1a/ZxkL3c/gaVg0qBm0FHq2xm1O1S7a9JQOHYrchWMqKyjxS5RJ9G14EaKTb0Iyfv8ul91d9X
F5HR41DkyQnn8E13Ko8aq4O+36rHKt5aRow341CReT2Pa9q32gyh2Ouh7Hjb2oqQlVk6S6jQgpcf
aQgtkALycIL6yECeubZhFtW7r7vLlUe2aHjnU4cdNoHKcU/zD0ZceZCB3tg9VMNLQZs3Bsn0ESUF
bIe7GaKqhDu7JrOC29ZR+KLMytnPGdSb0FV8wRHdgzSltrUcqAZef35lFkPYHMrGeO8a2hpQXQxa
+uP2Kyu2bZlys8xHzsb13iGGlMADg8IFFIlfQWkweXbNmwA3reHtJ6m+QQrUyuqXSqtw7LScBKJx
tNDaTwt3XXdjyVSNLwUrpPSauoFeBnaTrAWBTA8C9uXD7XdX+Y20z2JTLRwArouLyH8t9KEsH5Po
r7uGljHibgvOq27EPhJD6YnahyytvJpshKvCJjJKvLNqmmsD/GYGcUvG8pBDHO/2e6uGliLVMPvW
xHVneWGt7dfusE+gQ3N7aIVPykDxImIRbQhSSaB6+V5voEM4usM3okOrZmhy9x2d+EadS7HPmuuE
XwWW49q1XmSkvAyatZ8hwAmxjqGtwox+r0uojjb725+kstb686vndGjBs5N5vZWkBtfDChJwUHFP
oPm7ce5X2UzOi43KcJy5wbl2pUhu2GfoQz5A/Gm3VPOp6SFtdt+HGH9+iDBnaI1m7Xp+/q4ngXUX
yM5kMjaci3pZshkRVuTiVyRyuoPC9xaBhSJ8TSl8u8oeW7fG9YyRR19IpO0iTHoAjZuNDF8xvowQ
N42oTIamw/VPa3qigYgf9fIt6nuF68jYcAb1ShMdKsiSl7CMwn6LU1w1rhTAoEXqqh6qIZdy3i3W
Jb8L9IlilrTHxsJY+DDW5cXuh09FXzyQqmOejXb02x6oMrYUsi3VCbjaYGyT/EwAY7Tb3FviLf9W
xJHMvwlpIlyWo4xwMc33pXVkKMxRAWnUCiKxPLz9BSrLS7EaQfWasBLl3RjUp4FdO/QwNOb4cnt0
RYomo8ONyG55XDZY0iJQv3+t2yI0eFBlG1uKohAl828SXLgtjXChn1XPvjkLv2c7S//JO9tL3Zes
OdbVnVElRe3KUNjZCaoWUOCBiHWYzZPXbxGoK7xIBoW7SU0Jg/71ZTYhn15DWWhlz7/PRWVY+Nwk
LXDPA0KA0/2Qoi1Xi9EuvsWYo/AfGQ8+RK2WQR8MRx6j3UEs7JTyreBSDS0Fr23Z2hQ5mF2j2FfJ
NhGialwpaFHua5bGxitDUP6D4cJ1eFFu3bmpBl9/frW5gkc1H8zBwX0M7AFR6DDJNioIilj6fba9
GllAwdR2epgDzDhfHROyKVW0N/TGK1vnTl+RNlRtaYweMluozQGYc8hL44sJldhwHMf3t9cDlXWk
vLiHOlAJ2THcwFsj2c9QUfLjhImN11eNLgepntg0ZQkObNrsF3ntm+TOc6wMiULPPGwDGcfLYq0o
WxwEwVj22tnOfWdNGRcF2aG5KQtcEY66e7CY61WVFmiaCO6yuwyLKsyuMkFpi8PggGq9z02t0cDS
CRXf2+MrVjAZBt7NUBUklONGv4qCcRm8LgYCU8TDX7fHV8yszNGZ1a3VQgarvHTOgu6xuYMmZLeF
v1e9/PrQq8ACq1GtQ9MUgZVln8cqfYS2tTcU/YZtFLu4jIfSqFUWQw7bM71IIfEHsakDtEuqDyKa
0CtV6NovYbobE636FimCS5GybIC878VFL27jagBkFtBErzciTDW8HL9CL8o+xtFhiZb+ILLxF0AG
3yGccBe9jMlkYBQgUWj0inCSs63U49/t4gckPm/70NudpSaV4eBTpg81T3K8/FPLwZFZ76q9BTHZ
YAirgIdbHPJv2wh0XH+6k51CAbDlSPDBs++NED+sL7G7sUy8HQcQX/tz7DEdbNSQV/s3x9h52uQd
UY0rbbXjXJPFHFEPGbRTCsLkLbjn275PZbS32UyQ0XWBsDDa1wzU6A7O50tWHTTd8qYt0SnVy68/
v4rffOJL363XtFA2+G5nayWtNTbyPtUHSOmxVS58nCAGdIG29TEr9R+owkYoAo7ML5v6NaZbtDuq
j5ACV0uhB8LGCViafICYNcDUW51LKn+UYtbOID6VuDDP4nzKaer33Bv5x9sxpXpracfV7c6plgrn
qwnUPh6EEV+XfKtpTDG2jIuyEoOOrW4CVFEV8WPS1MuxJOnXu15chkY1KW1x/Y4NBVrWB8rjnbYJ
i1K9txSjWldBIRkXARdHa6mv5/Gx6MYtPZa3k0AqY6GKmSZ8xo51ETrIQMdLmgPMUqPXs3t32zCq
B6xedBVM0JJODciI4xoGqxdA2sRwvN45Rnx3e3yFNzqr1a7GNwdcbroMKeZsPkPsHqp/AG3kW+Rq
qtGlcIUoiFulYN+9tGx8pg397rrQJWNbNwIq40hBymvsWNaI9DWa2hMjkEGdm2etyf1oyILb9lF5
jxSt0JacBDrl8QW10wJJ0do7k1Z3YTrBQPmn8efJzdGoisPJWJ2L4n2lnfItMtC3uVdMKmOgkOst
HEkaUrRdfTSD+FQeqqPh6Z4WpBs7uMI2MhIqt7KV1xzl6RZixVDcbAMwWeVb+YFqdClu584gpt7A
8k4PYoI4/kFGfePophp69acrp9dyCMvEFEe32SFgmO+AoYso+eu2xyh8XsZCpc4CJHm8ru+tOGcU
EvVu66fM2lgQVO++/vzq3SOjGWyxpjNVH0N9FUF1aFguNpYD1ehSwLZpR0Qdr4ulae5bCLjb6ff7
zCLFKuVDZ4G9er2C4XsuioBl01mQ+M4Xl+KUz4s76DV2PjcbPGGKIKq3UgFFziGjntKFDk08IRlL
qke0bo3Z97guwX3zZCY0vG0chdll7JNr9mtTLSqLmevW5b61GoITVVQO952XqSxlOE1gJe9YiW/A
TZLNwfLxWm0h099uVzSpTLAFAgVeTQLLcBvimvC18qMg3sfHtXsr+QLBtoDcheGi8h0q9M6j2s4r
7LbOI9b+UCS6NyWj727lx4oNRabcstrO7CwGwICxHHH7Wx8K5xNUjW9PsmpwKbbyESA9e8BWW88k
MPPnFrd5if0XdT/fHl+x8MhsW2yEbm/2u/jtPKGGM5IHCDHfHlrhnzLLlkZTKHpaBdzH1ndTVHpo
CtnfNbSMy4t1N7cqBzClBYJzfor1hiXW+9tjKywuY/ImKy4qqFMDh7M8zfSRAJWnjcHAq42wVVhc
5nhtm8VwkqkG4mEUZwccu77V0yPU0DbWTIXZZWyemeQzpMSQPlXomFsicAqxLcyo6tXXR15tIzNJ
cuGuYI3J6M7Nj7lI9kX0etvsCngPlflcdVZOjpUnuIZBL3x8KHdRYIcLumKsXRpqQXXf6VvmdNUY
Gft2XJPv5ntqFr6w+w1/V1lH2k3MSF+cxFkXGkJ3Y7sjRRPU1c/b5lHNqpT1lcPEkiY117TpPJTn
ZAuOp3hpGY4317MVR4hS1M1aDy89QA4YWMW7XlrG40UZit0FBIYvWB7BskeqX9Z90nMmlbF4LLXn
aUiRGvTa4Cethb6Y+5AIVBbWJrzhLFuz4IUvpZcgIfataUsfWDGRMhAvteHopYHiHjejFyculgC4
POtOg0sBSko6TxbHmxu8fieEHTi6GdyeS8WyKKPv6hkK9UmNuUTmO4dC9B+paDuvdp3aR3658QGq
pxh/rjCJGEoz0tYKCriW6QMvf7jkoGkbqYDK2aUINZbBpoQgoalb4bHXBOVJchfzLPxRClDK9HQe
TWzUKBZ4URFgJ531+9J3GYCHW7mJjNDKw3Zn7DOHj55Il3bD5AqjyAg8HVy8BdQ+Uf5xnnT9QCOI
K/77rP2f36f/Ef+s3v3vHqb2v/8Lf/5e1biOBDuD9Mf/fqp/lh+65ufP7vJa/9f6q//3n/75i/99
Sb43VVv96uR/9ccvYfx/Pz947V7/+ENYdkk3P/c/m/n9z7bPu98PwJuu//L/9y//4+fvUT7O9c9/
/eN71ZfdOlqcVOU//v1Xxx//+gfysf+8Hv3ff/X4WuC3/uevmL+WSdu9yr/z87Xt/vUP2/qnY4P7
0rLReQh9pLWCNf5c/4bp/7SQE4Oo1aCOjf8hQMqq6Tie6PzTcnX8R0GsDmb/lW+kBbACf2W4/zRt
XKnq+KFluxaaMv/Pu/0xR/9vzv6j7It3VVJ27b/+Yf0uJcj9aI7JfjOaXO3zGfjNREajKCyc0fmJ
MhiICYgYDWDvm4lEEFRmbZI8FULnBQl0dLJqKXhASGHoz7RlfV97nHaM/EhbdFC8ul0N5EZFSD8k
EJIpmsnTjN5dfCvSAPkhMy6GdpGbLKkeuBr0SBIoE3VW9zntSdc80KgHBGmgs8n80WIiOvZpmbNL
boHhMEx5UvEgIn0N/QknqrVjX1hWdgFpD9WQ0OoiNTs/7sBx5+O8Xs27do70r/o4iSFwBXCtlwa1
Z/LsZBD+/LgQ8E+FQGKX0wMbK2c+JWM14x4MxRLxDncCXbMDP3aTBJG7gJS/Ecacf6w5BXVGbMfz
8i4XNql9B3ziy4Nj5PSdxiAoEWaWiJYA8kIJCdM2LbNvZDa0F82ZRR0CYmwRr7SX3g21bNHc9wMH
c9pThf7pPCCOs7RfCkhzRwHYOsz+56JPrfXcm6b5G+ROgH4cqhzFbc7o9D7V07Q6pWaUimChWqEF
aLJ3R4/WIzf2pS0mFqbIVdwH1+V0DPoyZu5DbrNCnNO2zPsjScViHHsXTcov6L3j7JBPTjru8lW5
pAPbg7mYIE+JyZJ6+GWn9OcMnDBBiit5059omdbBrE+L+AyVB731Z1y7zplHzMjOdwKcPpGn29Zk
7zROxurFAmZ5OqbRjDt3z8T1kXshndMkn4ZsaQG1B52lABueQWtvdAzafO4Nm9VfmEGEGwytXpgP
mIF0PLvTUtPzOLaLHcQm7vDB6KD1bL9YJrqI06S0QPBjd2axFzDXeOSNDYUdT0xl+jOleh0FjHRF
AiGNObFTjxlAuTSittgH5sz8U2XVjvHTjPCKwBLrndhVJBYFvkL0WeDYbWk/OEuctLsCGhS110ei
mS5gH5ghWrtAIN4XKR34s5snsxsy08Xd4ZI6MUBHS9MsZsj73uj93ppn+9OUtziptk3RxH7hkGp5
7N3aSb/HRHOEX9jG9DJ1iDIvzUQxBhlo2KYAAvdgtKxxEZp8TjV8tLcyyOinesm02qOlbaOJL4pd
K0htY0Q4dgTkYh9jFBBo6QFMu+T7zkKdPuyQGKPeUjmgo0oMaM9/0bq0jY55XrftA2Cfw/C1z0XX
X9C+qudBq/cCFY4sbTTmz1j1ZpQM9N4IJzL32h4N5LXdeKIf6Li3sZ+1ITQ5HANoK9361RpWW/gI
k44far5UHTxJdOaxsDswerOIaZOvD5mYnrWS6HboAGRTem4X6c1DotlGCoGMpUsvbKRu/MHq9LL1
Fmpl08WN0ezAiK0fM62aew+EW8Y5p0x0oTVVees5WdfAibu8jT2n7LvIZ02Ju2O+CDMNeVSvq4sL
xqOvOTFd8+S4pFmOQxO59bcWRIqJlxuGQfwahBzO42yDYM5Ppg4iEYYmtOxlIk3PTyJq8vRSQKIw
D+kwtuzCIuj2BpzXI/NYpg3F3h2GuHxEP6eVVN7CaVQueKPZwlVYbBf0WFKtm/w5oZT7RkrrFYpl
653jL3Y32pMXm9XSnjMcYJOD65DZ/KiPjdZmGH4cNY+3UdTsqyhiaDxIMqt8LgZauweQWLgR5IF0
PcKka1jZlijT2OP/Yu5LdiPXtWW/iAeiqHaqJpV92um2PBGqyrZIURTVUBKlr7/hfS7wcM/gPdzZ
q8FGYcNwpVLSYqxYsSLcznQ8ixmWtndxFzcK/l7txA+zHzRYpdTzqFSOl0vaxIiy9Haii3l31v9U
aNxZBSWdcWMG1w0f84e+bso3uuJ8PRqugvrWhnOfRlHQpzPF/083OzhrwioUs54vgXOrPRHzVM4K
cc98a5y/KiIMgoowQkGfukiPuyY0W5cMm1K0wFIz6r3jhGFc6KYOq8z0jhemLRb44qxGHkC7FzAu
pyi8rF7zMWpCpBVBcPjc8rKSSadbIgtleE92UvnCnCLP8dbTOldE7NrYsZ+lj/lzipMteqtGYt4w
Mx9oMvY6fGuZHoNvjWyAOtmcnrtJ5Dg444gfIxQpLuE7AFcA5tusaykc5GhVT1hoZh6pzIeoVm9I
1IIXFm4WKyQd7RCszu8tVhPey6VsquZVNrxmGcTL1k9CMYg6VV7M3jx3QEqGLwfU4mjSEokB8yze
kfq3lbh9TtgdBl9vfkY6Jv5Qxxj4WZR1XPMcEpipvy6CC35wCKnGD1PFdLo508b8BK7365x0pC35
RduG2EL0qlt+VY2PSOK4Ej7CIZBciGbXIjQUq829XVOsa1d4ZWMRiUJr5LAdax9SetzTwJ3OfkRo
v6YRci7NwcJSsp4TMlvSmsSF+avMjBAtfPxqv7Xl8yAc7qR04WN9Zy2dmgJp5sP0h8UERTOR4wDD
m7K3VR8ms1NVlqKOolX7XeFekL8zHu1pSiIkdkafZbj54NVD7q7ttUSYl97hr2N3rHB2T2c1KOoc
kL4zbyeKpefyRUvSrjRhk7/FuWwDPGrJNLjdepMMZTExc+W04J6UfiDOGtNXM5dieIoDZD2lFIE0
W+YywLirRU0UueGIL+560d673s403NHK1lXC5tLH9K/3ovXCPWMU3hTj+jodvHAR18g67fTc8KBb
rsCES713K9n5hVqoqU6mhKfQq6a8G37Mf5jBCiZCsh57FcxvVnt1faycAc/U0nq6v/qGuDEEPRX8
w2bLYpWGm/kpwbyDnQFlFK59TMNlLGOhnYLUZ71PkRNJBygaN9k7RRNtfnBYGfJNspl0qsn7sKv0
wzCWbN0JKV0nH9epc/cqWOf6RkkfL7/Wlg3frpWhPYmgJuFvhP+t/HMYY47BoeQiQOaZABSLEh4F
W5h6YbvQZ1wWde4aWwHLH7/p6Zjy1tQyt9InJeyaLKuBwlYZdFczyHK5YvnD9Fnos3mp8oXJiFVJ
XC/EQsoUdbUrE9PUK/kz66ge/9QMTfIVUIytyGheqLf9LTsllty4i6phKW76xSRhBBvqhymK+qFw
MF/ektWpyIMKFrl5pzIILFcpNECwbkOOeRPZ6r1W+JUvsZHTgqyvdVX9/Ff4umr1Dmsw07L7p6X4
X/VWzxoZvOo/26X/0WIVX/qnKRn/84f+P+ypMEP5v/RUg/pqBUjFf7dnPz0Yfv7f/ZQX/CtgjuOG
YejEceD8GOv8u5/y2L88D9bksU8dD65GP7OM/+6nPPovZNBGDMmolHqu/zOR/O9+Cq0W8ml91wnc
OIrcCCqk/0U/9Y+w/v+0UyHzqfvTtMGR1ANMdtz/oAgiG4wT457KJUI1JYwCItrqV0dvn53hcocy
16WdCvijz4u28cWp2qICu2skDyNvPm7EA6EYmEdfg3ihYZwvlCfT5NQ7jK7XbHB0AVdnP+l8tVz+
+U8z4oHtBw/D7fH/5V7kuv8IFf7HBXn4EwYYmAe+F3n/6b0CVc0Y0G6qc6H9d6nVe9C1dVGaiefD
+1R3PBnJEBeDhR560f0er+Seu05z1O6wswu5tU237MgUj/moxhOCgWxOaZALTzyt1fzp2Dg1/RBB
/DZ5aUChqFbb+GQBmpC3SWgWx/Qi3Wk6zZv8iNf1Sy7cYhNs4RmpCDu5nn5ATb+MOrZp1cLTvO3q
D+4GJ5eaRxwLaq8XmS1eE2RtNLOUR41Ny5WTZDUCE3akkxrz5Q9WZSPmpSxettQMGCvP4m1AbU1G
P56ycOtfIgOIibTIzT6KZXzwBv1CtvZD8G8yqmvNE4TuDOkK1JFB24A4Fic8LHAx6af6FctJAPTI
Dh+qmz84N7vVD4ATaUU/YAPuTM3Fr4a/UOY8umJ5Z504dItJ4fScm1o8ji+oOHsZjPuyQZZEVZ9a
5t2Z1N/C+Mdp6/ebwxAPq5hN1pl/TK6XTbp+8ii8Ht3BvTt6uk0rvzNnOSAcIkFUe9qtGFpO3mkd
cC5pe8b7du32ZO3OnRxumg0kVWTe0cEvoPLb9fwytktRt+XJSOcOv+JLNPJn5maSH1yG8FjSncqK
3jBT/KWi6spHelDoNKMG6V7Cew7cp0ZjQFf3j87WZNC572PAT62avdO5ibv9ntiYOiMrmCsuwsT3
oDZv/dbc/PI0eeKgJn2SsDjsUahhqV113WFcwzT2scnhyO76czFuSA66OgYmPIZxAyxc7VdCzoCS
j9EYnbutu9gB9sq0GzK37w+Ro34NMcst3EhovSRwJcwdFu5aeXPEkHqG/SWi+YUFhl+lmp8mjQdU
ezht14Px6jyayXVCzo8JvEtXz7uayJ+udD/3WcS3i63dJul6BgEafQ8N7IWND4jJtEy0I3dD9ygj
cuo5wySKIIJOvAVt9xCNkqSzjc48kklT4fmX5Xlk8YMryR/J7LlXPNc8/O0KdJeuwcroVtaZEOWv
noQfjO+VwlKUaPYgBqBhtaeKrfuO8rOPQtIockAoXWJkdLDV/DBPqaPWF1KGv+sWuGZpY3AqOLXn
cfjTRs6zWfg5suavjGJ4+iNVB0AsgPAWovBRxI96Xs6h7qBAeg1hPNzUePoHmCzAmNzGeexNqY3E
Xvv8lxeFf8umviJSFG2wC322vQo1vlYgxRLfsG+7waKE0/Cyi7n99/Nk/MvPj0RuXyV2UPcYCh6E
9l2cit7dcHoH7HmsS/YS632v/I9+lftocLKAb79Hr/7NY/9pQjKe++zN8z4q56dO00s8xNfth/y3
/CBimnTVcEaP3CSt6l+2Ef40rN5ujor3HBBsCRHGW3n5yPS90qVMmFq+urU7ddty7hc54dtaU+PN
WDWZ7deMql9Wwx8xTe9dcIy9wpvGz8ixf6uazwiachDKQuzDoJmTTaX/7QPdcMcc1YqHxSgKEgW5
KkXvv1VV/z7F7psxNrG1vI2R94UdrIfRRii27nMTN362iP496oAwo/bP2qwnOg2gctS+0urDdvVz
0wZvbWmeQPLkpe9mEQkuK96WFTUHQ8psNrbwvf6RWvdBu81jF4tn1w2TklZy3wgkiNVhPmGZLLF8
PU8qxub2tv/5CoGlPtztY27gDgrFcV5y5u47n0Bv1aIaCrCC5okx/wxW/gCu7MgqfiFWXjEqejSk
BYC7BUP02pvomZfRe0XWe1eKoo3bItzWp7GabsRu+58b4UuJvW5+QQ14G8m9GxeSElycX98Abat9
CccZQSCoQSuRVINNrVzT2vMOWOPbrf16K2NWqNiFxWv43JTwv/G7AF5TJSig+g3O9zfoU888rPdV
sIu0IEnbANqp5lJ55KQ6ZFXN9V5rVJ9JnezQ4C516/mngJnlJ/zmsDry0or427NNnHliuw594esG
VGJ8gYLx5vc2A9C9tj/0e4Q6GZVk37u7aZb3qfbeib+9zdH6J+CgOozhaex0U8bbqx3WFbZGMb5k
TR6bPjrW8hA01SWK3Qe0AKjO1SvyDp/0RvbtIPZ4LDJXlsfQ1kdLn8Hjnul1XcsjYhF/ER08Ul+d
yvIVmo8nf5oeGBUv/o7M6xM+2mUIjJcyFmZ6exGls4/RhtGSvRKfPrq9l8Ncedct4XWg5TtCsaMg
/K3P0aLfS1Ie6rremSg8Izzy50D0WfMyyCF3G3lx0ORgJS7ezFU28cGGy35pJ5uUtioGxh+DyryP
Qf8a1ah6Y+ihQq1rgVa23yk9hKnJwefqbInqNes4fVz0dlhihRZZhCp17fIWrEPiLhArwrkGaKTs
X2HJdRRk5w7DlbXyF0wBvzBD/DM7090TYZ8of761uLdrqfesQlGT023o+b0e1Ycfdm99gCOjbb7j
mT/7VhecfSzcydB4fFgNJzpktBy0rM6OSB3pFXEAAkjb2+yF97nxXjWc2DaKKAs//znvK7jbVHJF
D6KrtJlgR85MwvAVrQQvGn4dJst/FFg3wLsQaMIxWbSUL7xncxqVPHfJ9sDbVSWhnbNNTI+bO70g
P/wrDochCbb2tW/VnjaZ06xnj7rggPg9VuOTt+r74DYp9/q3rxo1bv73h5eZ6KLdz+vMZj8TTnWU
zroDEVnATugn93xPhZfjLmxKFlPUFtqnz8HUogfHCoxtq5MNpnvgkV+k2V6weIOzx98/M2f8EMAq
HvELXZR1ZBNnYE+DEQ8wj9+HWnzUc4Xdk+rW+gBMzNmr1vmYoAxIbKj7lLjAH0jYgfou3MD3LNWD
QyCs8sQJC+nHMp5WmNv35WNLfYJyEXxp+EqEOPuvVRS0eVeRLcWCxZHHyxPpmxqrekegPPilm+Vx
pR1/sGNbXhosqQjmHeXaegVHfZWlSU1L6WEN89KMwz4k1YNHYncHPekrkz2IuKhM3UAavIGArk4p
6sInP1zX/LnYxdv3YftgqJlOTNND7Ygav8PAH4jbF0mlSbaR7HwbVanvjxoR192TXNYXtDtAe5sF
5V5izjLK3wgVcoo1ZvsGWR87SfjHaOI3slYwQqHlX8zy+13r4RQKwTT5I/YQoy1uAfaWdNsgXASi
Y+C7ZJvjdrBTXAHogj/O9YQHuJ8bkBAaJvJzl/Su+zqUGo+fU/pwt0COqeV3b6MagwozF62X8xbv
ZBmASx2Ef3cWdYvjbb/N1V/R9edurrOyJwTjxQa9+7R9A5w8b2Nw1PCfSPWMz1VjdO+pFWZGZn3n
wyWwHvhb2IXn8D7/zdBI5OCTktLttiz21GsU46iYDPt5GvOxWTSS8JSbqxHaRiPGLCBBlbrt02gn
P5tdmg3dz9DKlt+ica6Ky2+yQc+zKBx43GeJY9s/gK+Is52b82YdADDSznvjyhZGhlWc7ISD+C8P
qChRlXztyMgTKtxsq0m5bzaDStelLbqwVNX109IOFYhwZIc5oHBH6Oh++3xN5WBt5ixHAA2BKiQe
vBhri32FCCTeB3yn2vnXHKNxGbwkRFWXQ+klJYtmWPTEd71sfQEPR/BkAcJYB3EOuIPQYz746QaH
0BuzFAEb0h75ikeK4Ci7RZaFtxKTC7Dc0Z8RYVqZO8F+bYi6IV8DT+QcKff53Ci683iTTuXYX9gy
JtJHlxo3Bt7PQVulNWivq0Q9TctWDWlQynbPJwfYsO/GdBvYt6aRkzWlOhgoDpK23faz5ttB+Viy
8zVGXsQiiZtuy8viRUCR6/DQBaRBdq3zOXb8YmqnSvyNCTDC9QyTtSNXH9RtgrQL6yB3nbmYuhJv
8XTs8a5EpfvYI+i5C69QOx0IvJJAuoJE7GD1l4rQyqRaB6eYah0mYDHbXG/Bs+uXR95gNBD2/RXc
95JEvrwOKDOw5baYJ6C6Y84HFm0q+Z2qGNS5aB4jU9G31Vt3fXdtOxDTQ6U45jn20jAfaGr8jciX
+dRUfloz+tcn292a6F6NJjgZ/NONv9idGGfQs3DSwZcz12nn+s55cMsuZwy/GbTqzh8Ee3N0/Bj0
21BQIRRGHmX9HAOOl+a+LoMoKhvozMzgyzp3xpJehNNgoUs6by52jlsob/1lP5MB6oMxbcyPl6LV
d+nbN4xovbT3zImYsE0x+zOZpRHuyQPvqdm5AW5UBAf3wTd7xtDbgNLaM+4+RhPfw+ETjXPY5zrW
kGZOpk2aXl1Fj2dD69/wWljwKKCpHexX1zSI24VYGqYREep41DyWUZNb891ucbEyWUSV7x9/pnYH
GrdPPu45K7sHf2w/SDD/8fxfbJ7pOaiCFGehlxoRqZ3fjzaJGQ7sdjl3C3kXruskq23bnRO2eOJK
6SRTEzFU1VjdRXRw28XNyMooTo3mqln/QCGGA8G49KkdyzCTLe2TmUpYlhK0Ob4Y+qTxlve6unRk
iYDctiCVHN9JpT+s7I/xqoutrZLVK99kO4z7DiEV8ZISymBi1pPfK5qJxUMHb9+D/oVvwjmDEZcp
DYesLn9MTWA8Ao6ySz1nwGxniDO/DW611PAIMYD2GL2azMcPTUEwnXx/P032NVjffcTTJZ1h7m6Y
SeK6XpC4fvTRDOYBOUPAp4UQvQdCYMEHwVqACDoCw0jfS2DuW2eb05w0/a45pmgepZj2bffYRsif
VQaOjFTv1tJ7hgmtTDAvolnfrQvoYHwqz3pPVTmx50GOb6pRRY0OR0kBUxAQ1bwjU6oH/Wup1zvT
4Scd3GIkLTrBMkLmCF6lc1BWXka4qPMGh8LAlyze6hIc7vjlTd0bqdydDrYvxpdXMboCY/6PRs2f
kSXfS/eDmjx/xAwi+m58xlKlARd8ACNBifuhhqXNTdXvMAKwqev1n2M4PYzCS0bZeNcSW0Hwlb9a
0pVJ1Tnw/sSNTRbWTWiYm+NsHbZvQ/1gYxUmUeNm5bI8lIP/4E0QJCD7scwR3q0xX7JrrnrQWX1Q
v7LIO1SB+IIGMrGVGbHkJeedVrj2dvmusbuZg5r824pBJ7ydWIYghvNaDxdR4cUP49XsytX7Xqjz
a4jl4yA7RIObGuWnHNPw53B1SpIgoDlrKsAyCBew5RuqHInEfRJOpNv19SLSGgc0b8YwcfRlKdsj
3hWRNh46DT4Uk0vyicuHqa7vECLghFXDjc+eX6zTwtO2wxDfrIamscdeKsxlqto/U89sO7oMKWKa
MoEJR6zPFqKPpBvcCwkxlHTeR0kv4Th/LRPqReeMPaxJXJv3lZkzn8JHVId4cyqKAtWbMEWOJsp6
GS5ZRPu7F/tHaCMb3AcgxcoFLm5gao8dyBoCAJAaiNGrlQcGMRqfqbvewq4gIA+TuX5bg9pH1ynG
ZAVDNzNtzutwk5ARoeMfl8RtHJTuYU0M2rjBqUboAryD4vawxYuLM0DeIax4nV24ogn6U75bDG/q
+a1y7adH2sKKHd7YKmlQ3pJtIp82sAKjyTXc62HJgmDW6CO8H+TNr52GmoCrE5Q1FuPAxO2qMJui
OU790M+1R25VEKBSOOzWhQsyhrdDMyOIZ+NXFbY80YH76Dm1zVAin9GQFtppPiXWetDSgfeWLzXW
elbLW1hqLl3SMlYXMpz/0o+mgi5haYhOxlixNByx2j+26KoXA4f6UheTBF+y0R/kAuswhD/bJdk0
URmysYeUjUjJ5mx7bpZp14/ItSaknA+bpVMeTdN3jw+G7avEluJT+YwnEIj8sSE+zCIPOFe/JFUv
FB1PsiGAz8bhZXBFti72jUdlnEZr+UAr2AkOEkcpj6qXsGN345c5QgEvNGyR7aAQsqFjhCPLlwnD
1EiJM9qmPQYtp7EdW8ght1szr0nbyT9xh2e+XVuoOXzABk5OUDa/olfY19I9jnN8ZZF/t6PSO58q
HAVoY8pJPOkFy/fUPHnsC0sSiFN3AS+mf9rGXqRlgFdzcZTMcWS6R93pu3HABw7VkIcKohEhMSL1
wzK1aiv3ZgMYQ1LOoV76Oo0sFOdydI7nFgdtziizO4KpYAb25xdORJJgBpB6PdE7jGoBq93rNmJd
vxedSWezOEcIGdIaM7Ss5j94A+gAu6IxySoVn+22eEkHDJVapx52VYlW31B1BEzTrz5zDnZGyq3X
ySnldwPV1GBoIqmL7ZhVqZQI/1hK9xAhQ3vn6voFTQcoMbfVyFBpzu1UxsUYhA9Vw3UCt61UUAfI
CUOqRDCF8kPivF0h44h0TIoFMaBb4Ds48bmHwM4RtGxUFpgf4q5p3MWlh/oBThzIupboBgGcMIDj
GQvo0ZJpg5EzxreiVL9NrPy8M6TMhBsW3TZ9VVuLQfrM3urp1THlMQ66h23oLlQS0A8kNskwi0zS
rcnRUQDNkwWD5Ph9aBwXiDIus27p0m0JrrbSj9WMwwpZhGGOrG3IVqqt+VoV6ltlvQLx8Efabe+B
mYZsRvIlREHdQ9iMfytUgSy20/vYOsNONvPn5mkF92NA7ijEe9MCj8fM/YMGDc8hr95JvNwVtvuS
yoEAUwzzpzdMY4Z5zCAXcnSRUZyhqc6dun8gE6D5wnhXSO2a3TJJoE8IMUwJqcnc6ynpWnuDg6BK
Whd8w1rJj54NU6JslOqwh/34uD14JnRS23lDWv1jWxE4J7U4uRvLHmBtwOXXx5BD4r/2+CAbcd00
VOa5DwMndTqPpR188CHVuLZMfDWCNq9hiL4CvoVu4cJN3YtFii//KyDhDUoWvROfgRRrqtlq8mrx
30jz2sr5idbbF9ofOurTHLDDyOkzBCofbd+AqXE/O+HaxNuWT+nY44jHK9P6I1RDCae15Y902y4P
bSsTJ6bY07eInSbRxyT5VziWn9bAxNas0OKqyGam++wpx2UYgnZvakIMydV5WJq7z2NEIAAxNPTE
N1JgRgKGyBYUKz7p7PQyq6GQTbYQeda08TH9ZTVmHsGQcA+iQjrW5wW6iB085c/V4FC0WTc/OE6s
PDaqeerM5MBQXqp8WPtvaMseoYw/QtgkdvHk5zGkQggCGbv9TzKZaEuWQE94YZ0xwIRtuQMmuVht
jlanOhBX4jYPEIPtYA4RZZuL8REnf1WAU97F4xs0bM2sh28Qruq0TzETbHNh4EOM4XrSLmpHZ9wn
FbFTMINogsKy+RmNs2lnRicj81ZlbesAwLH1xJfNJIH33VIyJu48x4kXoGkOX113scCd+GYXB506
cXcRoFhHjXhzCJ4g7JCpbB2FKZrlMlCN31nG93Vt61R7WGCvxlNg6G/f+wX9w3uknTe7DL8Cyb5X
uXxIxIfLPkJs77zswdrECUA5r+cL0qYa3R3q6j2o7FGxHAijwwxqnZy3ZULlGFz0NMOvBd8jRBTb
HKFNrE0Rmh9J4MnvcY67YBChTYYwxc1hy5VxNR8Qb5qPQ/BT8siQpEMY/VGinsDhBfCla+rcd1DY
MKnzDp3MoJ2NMxT2fdj1uVLLq4O3MVlDeyXKrS8t1diiN064A1otJi5+w772OxyUzjobJpjmrJmj
ISkKqCxaIZIVEjacoOUV+TlgdwbgKmywUttuKRUS5/5Yp8sPIRrZT8lphFcybPJRzp+IxCn8BoeU
I1TGqcp0uc07KYBgvA657J3IrG5hFkiCws7xVxiUCICIeO7IGNFvBLMwZH/6rp+pqn+Zavm78gAc
gBqP4c95H8bfJRNT5hKHg8NHMrEHFnCw3ZyW7B1+aeHRfVRjT1M+gbyFgvj3NKP2BffgMe65g17N
JLAlg5YJ+cMFEjufuUvWIthWXBI2CrKRduhWqqbJWhLgPVvqJWuiaUw9bGAlUYz48la1uRp8mkSm
3bV1jMZpda48bnusbWIURZcH1toxZVNIk2D5MmZ1Ms8illnGM3ILol8mUI+Vwh6/rXcEtCVku8HB
hZoVn9i4WE+BmiegtZ+OYPm5gX/DgL3ZFMKzW12JOuvkqlE9UbAKbjDRWbZ9EPf7YINWyhVkSwL/
caTbdC4FOt2I9b+ocA6ODD0MkDcwFBwBw6k398eodS2OPdqc4s75hu6m3rOobvBQHPF80ggTtbn3
3iff92EBHc7nWbZ/se3d5YPBy00ELJzJ8AgBKUaQoB9VH8zP60ixqQK1ofGqNIDPVuG36146jS6i
mW9ZZzRNfdllzeq9jytmFVvXyXwZ8Vvd+nVdN4wao8NUwRxpFPNx3swNWcvprJ42sAhpWNZ5j347
sD3gYoQiK4jMqxqkM4bg7229IRWyjsEs+TgUFtfJtPPs8vDVosaWNX8doULdRQb8Y+zG5xGGMNAo
IacSvI4/dLcFg9t04CLONYF2G/KeqHRSHbF8ELiVs9eo3YxuNI3jV8vDNhm7miQaCl4iFvSWwPcX
js0Lf9ja8wZ4CWKJIsmWul6xRepBKhKcglU+UnBcO1z/fPTmtduXpi6mERcnJK/gVOtGO3T3IhMz
+ED4sgYZENa9nhf7CyL1lHjleolctE06vo6sWnN/JXUCIU7hxIDyAPB9jgEOBKqjs2Fsw00ioQDZ
wdCnxSQ78AsoNyFe/LlLXc0eF5T34Ib6shWR8SuQgfR3zPymwPVDNijb5fjDFEKxZfaRV37zECyJ
rzpW4J+VAkPJBmaFNWR6e88nrzh4Pod+eHEJEqaVjgvexH1GJhJkbuRU2daoV9iTXqEgKfec7koe
zzcT9Q6uBxI0a+u/1qlKoAdQCnPwrWKAjmnSERTZV+grITtrnBP4XqD/ljkF2zw4diq0m21Y5lDL
tilCNcvA7KHbM0+u+6LBhHMt7wME+Fgg0gfDIc9dPFFEUPrxUDzWo3n3p6p+g0jv5JXBksuZe9iK
JCBxgulBeN2MNw/5bS1eOpzL67nV0X0QvT5BHzaStdxjTyKJO8gZf9DaDuCoO9nWL0Dag7WolDoG
1VR4HXkv0QEf/4u981qOW8m69KvMAzROwJvLgSlPskiKorlBiKII7z2e/v+gc7oPVa1iRXfMzcRM
MEIXlASTyNy5c+211o7iUllFfZiDqxauAinr0IvCfSPKtSfNc0MI2kJtexCi3iTfo08XJVtFbe1O
HTS3MULgLsFVqa/vu2UTHBSIubmsA6D61E/E2fd0qyious0ZbP2FnG680yWnuQozeW9Zcn+Qzdy0
0/orWG16n4zCJowNw+mbYHRSoXzhCyebXiGx0t5LUaQ0GXTRQTH9CYJ8Pq0lkc8fKpxb9AyrBhZm
OFTdoSwfEr/XSPA1a0v/E9+Wqkjaj9KehCGxDdGs98FQB6ts1oBU+vBYFRy2lVH4opidtkvU6lWD
FO6Fo26s+jpDmB3JX8bYcMjPCjXbG0Z9FcSoeUf5qhRVutn0wiYJD0o1rUKKdhUACoz8ezrDRdQD
TDTp83VJLukHsZfDlmsqeWOJdFsA+Rnb6c6ErBnX6UZVnWKoN+XoX5tJdCsJ6Y1pRk9DYDpBJzhG
8l2de7cqsuNiX2pHzfieKcFXxQhXNN66SlLpm15Th6tTkMEBpmrTQ1lXStnRs8EWSuxbWiP5YlC3
pqDdZ8FLLs1PcpQ9VlLyzFygsvElTAQyJjLJkgLnaL2Zvv8e99Kxehbk6SEPAOOCyWf/7oSDITab
LEnmrZSFV42QPuAl8NYHipfWMVUQy38Y8ngjMNXWoFowP7LbPGpfazWsSGVEFCVj/iZS/FkSkXGm
ojmyNTM+N2hvsr1ZCMcpkbpVGmt3RTAkBwmelPuPOU+FBCP8yPNnNnOle1bH0rEq6SCH/ndM7UJ7
zLKvktrdN6b+zYBtnWYyRNgBlF17/kcspm1pJZRnRj19TCJhHYg0JYq19taoY5UOSDLwWjEnns4a
hKCvgppjymk+Jrr/BjMlHQOEi+Slg4+T0oiuwi4ztXQCjv+zAjYbGP6rEMvxAkC+52RsuBOA3g7h
TkL54CW6tY7UDTa/nVOlVHCN7LZoqufYD57+MXX1aMhNn8EfHuEe6NpOSEFOoM1GnMmF+NhDDprM
zus0PXRjxdzoZdN7s1HfGQrK+1w5UBnaBUJSIq1euAFTlLrjEOj4I1flVqZuH9BLF74WxPReb52q
gGUumKZB096IBF8djvT1WSVm3P8pb/w/zaY8K1H7v5VzqUCVPE+6tMPuVMPGv/+TdGnJf7BB62jS
INJrkrYoqv8kXZrmHwb+NLIuLZRH3VxcTf4iXcrmHwqEQgUSJEm4BrX4X6RLGRKnZS4/uomMDe7l
f0S6/Om08TdJUVjUdWjheMJfpaSomn0VgYy8SYJqAjkVS3CXSKiyTWhG9a7PRrGx9a5GeGJqCiVM
VdP1nziI1D7A5E2+mqFoFBi/F9p7G43yV3/C2RvrM5zKnbwbtNd2MQV0QI97gPeZy2puKKbW80gR
+WXgUHI3hYGI6UpSX6l1ZsVHS0qDkDgqWfDalU6i5NkJwXtSyzP0HkkwgoOAOZEIXo2KzKZWD75j
hBkmVJgxqgbJQVzqdmXK/rShJx3bWTVPfuRSXEVIkgHk+YdaMPsCvDiMHlAZaJ5QG1bpCeTyudPo
U6sBwi213Uzi9GOHoOeNq1hps4nyXidd0JHfSmP60uvBtNPg1R7kQY422TS3CfnHjPmYFOnF6wBV
46aq52FNp1u40pIRd7QxMpPGxaZSgTPXynS/qaSs+JGRih7mwqpdULgoWQMb4YAsKtYL6GXzI1f0
4EqPZeM6KBTrDplM+uD3ssreOLCnq0pskGmZRn4zaxWc1sGM+rWiCzQoNPvqsU1FoOU0BttpUj2+
S4u5eoE/0t1liTp+gWUDOCaamrEakP7Aoin1N1VNu5VZSrAyOb7I6NXi5s6cxA5Euh/i49zS09Vm
YlU3o5CqriGY4rWlRpya88RStioYX2OLQTHq1GuwqZL1WC2cKQ5n3KoUABAD7oI6FAF5g4XeZIY6
YOhdF9slRZIYWZ9UHRKx5QznL6Cwlgm8JBxzaOt+ZfqDW+R6wm4W9WN0iJU+pXwMl0J3rJGTazaq
2nuCQ3vjRtUgyhtakANJNKrePrZQ1ZPNrNEzxQmQvKjODFHkRpQMtXf7rJ8Ej/RL/NamsmECQcZK
5JbpRMhF0Hll5SICH8PQxp0BJgeY4JfUHc0gSo2VWhrC88ywfMGPTpjXlqiIsZ0WmGlJghS848tr
YFc5yRaYl1DFaFkaLVMALSs5jGAyGznVBkO+65OyFOy6DtPQEZVlJne0qIECBs0M8rNxF8mNSRqe
Bj1ImyapO46t3baS/a7cBiBGmzwUo201QefoCjn8kSm8HX4OQf+97ozhUTGtrIfpiuEOBeew9RSr
7Z98pRsnF8GlIj5l/GN93ecFwkJdLNpvQ4qBFAf0yYTioQljYU+Ipm4qzZQCu4D0ptnMHTlZC0Y3
fu8EI93q5kyG1bRCegTm76g7JhSWYTHqPSmKHzzLWH/dzLIk3Kpar9BpN1v6ZY9wBuWxodaoZzpa
G2QKmT0pQbexICJs+17zXVWqB8mNkES9tGZcgAdmM8YPpYgww8krkdQ8lyeOniOIfVp27ZWJ2idx
0lASmR+txEFt6kJoG30ZuEHv51ulUOTjooK4WhrQpk6aF1RIu9BP7iyjrQIKUIO6N7OsHVeSkmmH
WMh0y8m11Fxh1jMdw7hNO8cUy+IF9SIQm1x12S2SF30dzDoPM+TpysL0fCsJfU2/69yM9g08hGvR
nKIbOjD3vStZoY6NjT+h7pAf5ABH2MZ/KjBKeygRhL32mU7Vpx0Tad374/Dj/3XBhPKpYsKuu/xH
9FEwsfz7PzdvSdL+wEVVhcKPPIG9my36z81bktQ/RANhJBw9S+K8ww791+at/YGAQRUt/gKimKku
duR/KSb4P6x30/qQDPwHiomfQvO/927uq4ikCciYSadNCqskHR8NZ+YSPEuVhmybwz9GOgxJ7jUz
Ut3WJutLGwHsUibRbVRhjmyk+9HPPBEO7TqlLUNWhbk7z3BZrfhCP8YlO/nQqPXncxlkKLwqCQoJ
DgPw8bmo1hSTJYrpNpGs73qPPZbcTq8pUkU3jdwaei14GEmFWxsgFhBp112Vex8ysL/k+h/l+Uv+
cjI2vzyD9eszgMIpEtzVdDtURe1YiXxQR/NWShrFQTB++/nNmCCf3ezUzqyT0GwntZRuw3B4Hcvq
Om+Eb2G+7WbjLY30h8/v9ptXU1DcWLKuaPIyyX59tSwNk8z3o2wrNPneUvK9omd7DQzU5qj2Z8JP
Hv57l4Nlhp++mqKIlqyosqEu0pxfb1YhAMPGoIO6JPqPCw9aHuUD5S1rZSSG24b6rYz11lCOO3/Q
Iez7iIPFKT3QFOi7HkPBYterHU1477X4UZMJbBIiZRsB4lttQg7NQWrwY4dJp3yVldi3Px8r7aet
+K8TAWWOKuu6pZBR8Cq/vkCJKjgINUvYBJZYbAul8ySazTpVWyuuJcabUdN6F0p65mWT5/N+ZbNN
upazX0Fagua4vM4G2iYnReIM0XjU4ijcV1RoD80CRiJhfMjlBOJGgcgoq2eTYrtuK0qUrWLaXrs5
N+tz6lZRNd52Q9SQPcelPTXBXTAqvk2JFkMH1A4wAVT1VuWUC7+rGpVqOxhK4/kUt/NA/k6+Bi0L
9t3XSLVucpkrSqJ/q1Fax2RmO9bVeJ0n7fNo6pu2uFYbS92kQXvomprqVzY/qmgXtwUCc3AvqIBG
IFXwXsLCiedxl4fQ4CpJLo/DXNRel+XKCjDDDdJF0xcBUuaztlWtqXGs0oAoFPTrUaPw0k2Tpwfl
t1AwfbqONC8ifOCeLHSjS9mbasqoX/zyBeNMBP+zlDng8bkfDHcCH4Osvp609KBq+VsylP1K1euX
Qigb1F7zSBkV9uOQKdephACDg354sJLnNISUOubNSuzBSWQFum2sAI+U4c1owgvNBXrYmvAb1VIm
uuiFagtztVNh5cly+gzpcGsGBcQp1ROmNFynU/NErsmpP9QmR9XqfaKg2Sk1Du0g2PNqNDYoNmig
bfjyit3C8Y3ywaT1rCNKIcTNTALwErq1Yqn1nVjOnOArXEFb3231rkTZ0XdQjvURZjbMRyp7ljsH
Buf0vre7hrKdCRPctJxZ6+Dp1NShLX/Pmf65HntnQlEFb/YriO57XcAqMfW3sK6uOY+IKRZmxmNV
tcNqEoeXMFvUzWbWX2lpj6Uc1ugjZq6kOnczXgDQNizwuSEXMXPkZCUjohnr2OFtYcb5g1eCQMad
CaFCo8yeVSnSrXjEiCB6DMsemUY+vNRdoq+LqX2KC6ljxKw33mkiLc9wCajK2BllEv4hUb4M74bW
hm6WR1CiY3kXWf5IahPd6inQaKZ2X5KmvDVrIaDKMb/pcZF7kjxQ2lfrTZ2u6nbXNRN5ZdFvJBGo
sc8lCrOL/kAzzAOkz5tlz6sC5VAVA4Uu/UHJZCgC2kNf5l7eINNqHrK0kJj92Yuuhk9sCNemEVBH
KlWnVLDyE7Eyt40K6RTEFtuIo29VkD4ihHit6KPtpOWXIJyXgrmX1zZZQLsX8wPuBomTlFBuGxXw
VV2MTvJBu1FCE5BZMxtPrXmgjl48qVWUV101fIHmLqrH0n+k6J/eV7J0HZW95Pi4w3hiK3/LFetR
zWSYTT2pvoUZCmI0utmbyYueqw9zPQt2GVqPOEBJttKYHOfS+yggAUYin0EZDRDMVLQIrF208sjb
Fpk6FNuwTvH/4pxrW7FySKV44ngFKacxHseUvnZCN4Iq+epWampHSJTJm0JTfJrUN7F5CnNDe5YM
RVj1feJpeYM3S+GPz8qoulaYEZYizDGk/M4M9NQpLDDSCNBKzNFvd0ZfbznUIArpkwRMKtZdq+7b
XYRDAnVusnpNWkeChFqgna90XCNKKkrPGCVfq9HAbI0gvpqCyOfmu8I9lOd1Ps4B/fg6laMTKbPu
d2sITZUDy716aL1e0VZ520XXnEUwj6CHwspKYg7NQrBpUhGZttyjYo/wBZ5j6GuW7kOihMySD2J5
DIui3SbB8H3Oteral8NitexHitS/W0og7k3IeJGkFnbSB8cmbykDSZG1Mc1wB09J3wURC66MYdhC
MlcBIOGOhLWQOk0yvbMVRnANFNWLEw0yg6AsNDwqE3XaUOwpyUpkBN7iAEFEUgRKQgK0TuAQuJ0J
vGRiGihwdYsZ1QgLyjK9tIrfM3VbI4XBpiHP9oqZTW48+YqLBOdKifMNhrm+HFd3lAjFqzSZv1Fd
v6fwBWdo6g+4dNnZEgDnYO5cqTW8NN0rYaZyttcfAkIeRUtw2drU7ca3jGspdnVYfTm2BNAE/Vu/
oD3tCMQNs3106d0yurGO4UaoJhuhlL/mQmCiCm9MV0dpYePRxPZT6OAH12ga0V5Owh4P1cbtWvCH
KNfQb053eh80Kx22fDE/5aOOj0EcN16VK3dV49/0vkTxe5RfUcr0do7HuZP27T1kMTuX2q1VFk95
Wd6wbVnritO80fn6Ph7GbSEbWymVbqxgyF2lQZE1qP6tCV9ALqP0CLOYFET0bTySygPsiMFuJhjY
KX1K8rmX0fzTMUBZynaJT3m7VrPRLqrxyfRzCKgY47ZZuSuaZpXz1YtScWnUEoDxlwvn9HXs54MK
Qd5BVBviK4Bah5ppTsbYlmwYgYqwAJaaivUzzhs0zm0r47EM3mc5zDxttL5lkGH4fzf+0OOGWSd7
f4aUHv91+Dub7inSv+d7qilahqQpsqIT0U7yvbKq0Gbgk8FKAKlpxWyx/vXvophKG91ybrUWVklr
6JTxF8cA1XwyF1JB5MvXaLtv6DeewbTtw6su9vmIVgcvjUiZZXlyrVWmp+rSc6OH8rFSjXusgjws
eTmemFNz6CcLRUZd2qocsNs2E1NFCaqNISFtLBWrWBVoan0zdkODwtcMX6rOxYBTfLBioniSNgy2
7xv3+RRsqLHtJRYTtlnbDIoltO3FcydqHg34XGgoqzcD3VU8YcFTpRR6FHFRyPSHyRChDEkhOUgl
QAbWHLNKDXckxadyGz6qbYC0KHpFGjvYNFcvEawtpXvpPguKja9rXhbX4D7mj7TROkyF6AfR114m
p09a3zUebJ3rjs4rWCTcKXJ+Y+FHQhXf+oYbFlLWTD1UsUoKSANlKWEPU5vhKJSwJmGBdcmiP1Vn
CoKUeKLB/I4RmXEjGDDMuwwZVo22h504KqKbMJtBENHQdDOUc0Ect0sepg3lGl+wdSdU42pCZG6b
puANVHntGAGroEaobzP1XR/qu9C0FsH5RIkSqZ8EVhmI0HvIV49FLEK7rVSX2XIF7QFOtpzA4Neu
FD+rVuY0AtLRbHFApQJDBKSyiwXcMJCRPgtZ/7LcJinhFWiznYndRjfIsrNyXZrK2lKs72wXM35k
8UtTJS9DW62TluNidpN1kO4yMDs79UmbJN7A7eM9tdcnf8Sdr42u8dp+Umbx0DcIF+qWpxLDXa4l
b9hV2iEKCVNq4c0i7Iyq6yagcFSFY+MFvXGbWvqmkbOHUHfFxj/K2lyjNSbrqFXttl28oaYO9lM2
vQ4TyWGiN5YtDak7LDIpRRhiOwPPseUpfpmhzttJugcZehD95hWIOV5JufgqG/l1ECxynZ6mtSzv
TRW3AjooE7TUB+Wr+htYLSVHgaJTvTwpvnNqMrY6dWab/e9V6eK3IPRzWrTpfO2FcT7XuQ3napKA
RlvcxWDpqhh2IRuqQnYRberw4OgHELPvCR8vkKT6eijqL8KMFZ3YZ4gdQmtLxewun1GOYdrSrtrs
qOo6jMBAQYDTNLdaDyWA5oj9GrLGFt+49EEIHkkAZKD0A+fETVNkg0dZA14AJJRCD1sHjrbmZEN0
JDXV+co86BDE1xTajhh/UKCXB3RXjf+1GAwflF2/8q34GgECs7sMfCeF0ygKxt0cZqkjhzSmSvir
2tARp5jNfWo2d2Tu3SEFFuXXw96ke4TblcJLKk44esk/8ip6V5ocymCw6Pbj/DnprpukTViRNGdN
1HoriiW07faq0Idw1UWiQYU0KqlBQrPETeDVyHzJVkvlmIOhqBgaNBxLxl7/MudYrCgih788dbDb
2AE1RLhNlBxm8h1CSs4N7R3kxMoVx9Zf633yvTGGtVZZf7mc///C3AWDSfxKPgACi4HlLxaTmyIP
/td++eP+f999xPh+/r9/gnwq7ifILeg+a4GkLb0J/wnyKX+YqijJwH8GnYgWM+p/VujkP/BDwiwF
cw92SlkFA/unzSQVP20xrGT31A0uK/0nFboFw/sbvvizPofJ5GlLLTFYHA7rHjor+wfiKdu61MH9
153+7ysv6N0H+8p+arK8kgdxL8UY6+nCnZ4gVB38zYeBPv75iB8BuJNM4u/rn8BTvdFOdChqxH3w
rUMW/DZQZXjpHupX7QqRCfEYmmBqOOJj+F+0yFyG6tQ4RsS8qENwt0cs6FFwc3TrDc9EV8tuZ+Eg
0MMk6n98/nK//yr/1l8rVyQKLDO3EoLrtjkaJCafX/hXbO+fg4b/za8fpejkWY5kVdy30JQH2JuW
duv3IHrZuP38Dr9tKWCCai8g5ofvHiGVFGDYMKO+jof2hpIattD1o6rYyTHdlC86qX3hSG+f3+6n
bc+/T2DNWt70w+2EmAKGWJbSXuccnMwUkiJrNxgFdgT9TQdhQUOVpIzBhjd/DthJLa08yBQZ86gj
H1S3CMnv40XjQRW2CqrXcSgvTNFfYdu/B/skxy1KzewNnDf3oxY/YXdqt0xUQZkXWvB6Ci41PDw3
WZbffxgBKe2l1i8Y8DB8UedHMb/wJc9d96TpQZALdZM2hAa/Se2wfx+br59/s3PjchIZgrEYW13k
gbtOWcVi4SjtY8EmmVIzCOMLLcCNc1P9JD7gNSsbkAXFvab8MJX5CpsCwLIJ14krM4R31BkGqnJc
nbrBscCDpAJHJFGjutE90BfOmxLLCQBZBkiVIT09MEHddnkJJXa+MSoMPwd0uV2/zgIBqyTaX1Eq
Nk2qij7krFG0nF5OPUu80+GeyaR/GH0calODRp8Cl3wdp0dTwJAuHXZF8tA0L+WCBffh9STmNx3K
opics10Ukt14TeM0J8llSLvY4Pj9Wgpaz0jwkWwrZ/L3gyKsG8axgwgPKV81brAecIXquYAJPqJY
jaPvdMSEFGC4BqXmVn6drcd4VuxWqS/UKH4f7tmzfp2F+RADMOIdvE/mBz1/mCFARBfmy88e079Z
46f9yxCI1VmXspD0aklDMxvp07vUyF5s/NB6iEkdlLCKpd1Ro1YXtU+4wkrVC8R2CyV8LWffNGUi
4QwObQnzVaNqncj7zogpsip3/ii/BBKIVnepGckC+v/ugU/CbN4EVVfWzHDseD2r32XoWYBmcOlF
qls/wfYjI7zUD+KnAfnv7nYScVmm4ywJrQg04z9OnKBDjsRC/OIjAp8tYTulP6TY2GNieTPVw3UP
CjLiZBroxl6JWtcPFuHrYnchPgpF/lJZb13wEINdGwqmvX6/UrrpWQaQ7qPZoSE9ir2dhdbbUJ/V
AuZ1220TJriPdAkkCcnQ4Ei6yVHhS5Cobp4Va3nkjK/DTxTvB+mrb85uTKfdQmoAjQfn86hyJlz9
tEn7EAZ9wewGDrziXu4MnDZASpL151c+KVL9K5CfOqwVUjqPGJ2JexzEHSh1jkJKY6lvQvxcYGpa
InsZ7tXqrp2ug/hJanYIMz1LwPYX16E6tOzI/D4ngNQtPQOrYYtdGFJQp5glN5cpVHz+mOcG4GQf
0ItYQW9kTXtc2TeB2l7FwoVmJmcCtnmyE1iIO/wyl1l/2c4sOi+HRYqSpzB3ih7tPn/6M/HDPNkU
Ss5rkTWw27TCTRS9qf6NzvHn82ufyRXhifwanJIy6xMcMcV9vcq3/VbZxDfqEaTPnT24tutoNT02
l/adM0v/JA6WGADEpcStEoGeOHCTei11dDH0pGa25+G/i7anLeJoFND0UsNd2vFRFX4I3R2x7MJg
nfnap73hOJ7qcxFMJJ/7YTevUESs5n1yFa1Blr1hNXqtk604Al/opLccZX4XLI2T8FVZlWmIVBz3
rSwTvnGL8VtPn1K31r/i4HpVU6TAzacunhB59gEuaql15VOfRAg2RghPhMaVMFfscDLGO2MtU+tI
e22vAbunUIiUOFn5ubwpZgsmruFEhbIL2qOZdTdq9kVE891k3xpxAaQOOnpCRTC8iPUrrlTIfCWq
888HVl6Wy2/i9M9M5UOEEnpjzOBEi/v44F9Zq2gX33PzTLVb0mPhXUPzeFTvhwM+75jKmQcD86li
0/iuGQPK28nrhedYdqHfPcdJXqqXU1NjbMGAu+Y6PeLYtpq3yR5gbzPucaLzAq9Zx6vQ7Z1hJa/k
w3ATGg4+DfmtuEnXwurz5ziToBkn8aoM/RQJlz5z9IQiPSRUf/q9VL6K+I18foczEdE4iVtVO6PE
xJNi34drI9v2wf3n1z23Qk5iVYfajXVOPpJAg8YMO9Se1FSxZZw85mK+ELTOPfxJzFLVAupj7M9Y
mnzvmz322hdG5Vw0PKWR4EtfDnJGvlC6WNdcBxvdiV3BqdzWs9aodR0MEi984zNR/bQ73jBiFUg5
e97rTbnKUZDLibGX1YfPv8NPBtJvZvIpA4jSUt0oEWNE04MCQwMHCoIHW3GFZ8je340HaRV9M+5D
2W4P5Srxol3m1JsjVeettpNXvRds06/6d2OXe0hBPGVXHaxbY1d90VeAis6lbpvnRuEkwgUJZAU0
hDMnKai7FQdA37e1obgwU85MxwU++ngAFEU1UBF0cNKxUrgRX0bxqEWDrVSzIw9vF4b69zHjtJ9Z
NClZZ4zco+yfFpIk3huXpuOyan73EU/iQFSkdTd1xIHaTa7bLfYt7DT9Lr0z2WUubcvnYAn9JBaE
MxipmXGX1kVV4ki2dX23bGidWzDbhYPufT5QZ290EhzKlmMdwOvM5qnfpkcca1bjJlhHzKzZa27a
h3j9+Z3OBAj9JECMFq0t65Q30quYCtix0S90Ozw3XU9SGHwUSq1bLoz7WzbsguaqzO4+f+Zze6C2
nJg+7IFpN0VDPzA6+lp3qjV+fTfpCsfClb+t99I6vuaw7aVXHHtX7TpZhVfD/r/9MqeN0GSriWkO
znvJt/pavGrW2r7fq+64S74IRID8YXz+/C3PzQHtdMFnsxW0JW8pr9tD/8VawfpaI1ZetdfhntPS
yry0eM6cNE+7pMmW3tRVxZ3GFbT6K5p+eP2qPvjrbh2tSy/ZKuvk2N/ND+Hu0jiemXfaMm0+fEL0
RdZQN9wyC25H5aUafnw+amemnXYSB1qoLj6lYhZOulMXkkJ5k8L5+fziv21sCCypnax/caRGmCL4
3k/rwZsP5X3zEFxBEDqoq/wWUEC40OZeOhONtZP1j7KE9ha9Ou9BzSggDnf+V2uPM/U234zv+TXF
/uy7dFVfxVfthel2bg6cBIIwGvBmaRm4osJ5ZYo9cUahCveghrYw4nSQNrMzolP9fCjPff+T8EAt
GkdFRLB7TNj68WtCWf7ChZcr/GYnOO2wVvZN1c9NyTnbbt3Mfhvsgh8YE/arZIduY/8ANyFXGfkz
tx9pKMAPtA8Sl9Lmx0nXOBNsms1b6uABbA8XHuzc5DntzpaFaJ4j2i3t6YqJxmhb7DgfeIbXPOlP
/V35IF84C50LHKfNfvGVirtK5UbDjrr5VYwjpw1R8CDt9E3+YN6lTvb4+WDLy3z83WCfZA3KLFWC
khANK6/e5kflcFPtjE280o/aXcOIGjtrHXv1OrqPb2FzPXQXUPETI/5/oSmnVN8B/2Ts0K1x/3U/
OeCrztevGZ/5JfPwsVnhwOhYXuS0Njp/9/mBOo6T8gAXA8G5SXYSZuhXW5hVwRDP1jeUXnZfzKsW
S84RzniDt0y0VsXejdrj5+N8JqqpJ3GHLm6S39cGq0XbZ9PWH49S/vrfXXr5sh8CcVYNdNEqiTRx
ALTgK5487fNSu5C6/7YNPRHzlP8N+dtKxYDcHT288/o6s+hGp8LMAj21Z7ifv8OZYKKeBBNY3woK
er4GYvQR6b26/a+uqyyx8sPYtLle0T/KnPeIcvHTO0ThBfXBmQdWTqDdSUFoSSbJhctjnm399gLs
cmaeLOKQjw9c4wETGyEfMw/3Kdo+vLdhul0IYOcufrLWazXAm36JX5jE26gBQXJv8Z29sCEsFezf
hRJlue2HwRZpYhaYS8qb+T3+UJh2W6kjZJuuhTyeSJ6lPVjY0mhQe1SJpQzFBG/4VFqPwjYNEme2
onUn7aIouPBE5x7oZI1HXVQISs0DddaxK979DNliKG8meiINOM5hoNMqFzeHczc7WeF9ge1Cl2Hr
Ds9R2gnRi9JatE781rrLMSNz5rWePadkAxPHs1zaKWu4+3Z0YQGd+7QnQWDsay0sU141ynZ++hp0
T7Xw9vkaOnfpk7yibSiu4jnGkUmBQtxmqyy9iwT5wjc6twEpJ0ufTodK3eBbuJdrZgvW/HNPzwTo
NC12PzgUeg3Zn7gAeOKjPHV7sYaoHAQeDbToFQIFqTRg3uBDJcHEzQU3RYMUC/pWDZULY7tMl99s
kfJJEJl1qcESgbUeilSN4u2Isc3nQ3tuyfzcHD8smXE2qlSsuXThlW7rIqTw6ntj01whyrXX4UY8
SOzAmVteRRfi+bLWf/cyJwFGnQtMWpLljtONPn2JBVSUJVS2S68kn0l8f1bvPrxShbVKDi+X3IW5
Hqm3mGe7Y72J9cJZRBtC2MC5S14R3WL4OnuZ9p4bX6RhJVGkjzILq9dvZq9CCIXdfQXb3ZPb1k3U
ECJYu61E4yrs8YS4kP6cG42TkFUjM7aaIaOvnFbaxfwlz94yRLIq3W0+/8Ln5s7y+w+jQc2yqxpF
hB0qoo9rvwnDBRrKuQPGz6P1hyunmlaG+HVN+86hNLcaD6qDbsgdHckZ3Np7PCgO3qP/3bb0c/F+
uBkO40mAaImUvO+dvn8L268+XP7Px+hcCJBPIkyUlqM0xnyFyus8dUePvK2/NnflMdlEHt3qDvqT
+WTtuu3s+fa3yL0EyJ37OCehB7ryXNedNO9FjPpiE+6t3F747ufSpp8r/sOIVSltQtWq4PN4/ppO
u47haWvfvi7Xpvf5sJ29xUkOYvWq0OgpHkCVhxj9QX6g3O2JbnMvPVgXPs3Ze5yECwE6xCSZNF6s
vNkVHptbAq83e/PDfPkeZwoRpx2O8Y9paSfqj/uerZLCTewJWOkNmYD1d+LI/a3qqjZqt1W31+Pa
y/FFlNujduEVz2xvP+HxDx+qxH6rrbE83/cEKeG5z1vPrOcLp5xzJ7mfv/9wdfpuRRqtuQgw63E1
uorruz5fqfd23xIX/u2l6bZkGb8J6z+PrB/ugzOX0RY591miwY1gxy751BrvULsGv754m2Vl/O42
8q/hbPTbgCmxvI6DOayTrQ0H2rOTX5zU577GSSgYRCEqa5X5lofHUZNfKv2b3zdPn6+YcxQJ6WTB
4wTx14LHR8SpzGehSg5R8D+cndeO3FqSRb+IAL15pUlvyrsXQmVE7z2/flbWYAApR1kJXDS6G62+
IpMuTpyIHXvdSrjsB01wW1RfmE06QX1ghQK5CXLW/MJYw47F0fOx1rOi3IPyFPsPMYNOVb7H66kc
b2fr0UixS5IeJiiSNfITA3n/yDQbHE9cI/M1FadjEOFPsOrkTRpOqyYQ9kLtLybDQBYQOj4Di+28
mXrVEZgjY7Hw4Uw04m0tXrn400D4v57d+Whqq+EAavbD6RWZlvWidUUH4YUH98MlxrrJ2rQVR3Mw
LLqS2n3f1n+8Ld/Dsn+8lIYVAZIMRHqJKoZixn0QBnA0cGjqPgofWEwIuqR/C642+C/Ec/EsWIUj
U5B5RS2DIYM8X6nTtWLehTRBPP35HxeSMCGWq5ZA4ceeHGWBbeJ2tmGw7E0XawRH3Wbs1Na3P7+l
Fx/UWVJiWGMSYHhxSgorb3Jkh013sTTuxFd/sdshJ7GHVbiv3n8+3YUv7qRw/vPahCyWpvT0WuQS
aBombk9GrgpOVT8f/tLifi4tVrIZJrnC1QBC8BQ3dqt9eDTX6k22zPaCZznGMnAUL1uke/Mu/CKj
L64E3wuZqHgWrHS1zHW5nsethK5TrbD0qEVnqB9S6beGD/XP13fxaZ1FLMAcCrsWKsqnZ9W7qmMt
FDdZAQz0EPQvqzVavWW8hUJ/5bO69MDOgliFj1pfq9xQab4xECqIUN4thnuvXM+/33XVOtvtJAib
Mj3hevTb0YVgtzHey2O/+ujcbt3cTPfjPneu9f5PBlf/iEnAQP9++fy0RF/adtPWiH+lUbHT1Y2C
h44/PZj641yoCyuD/sfweWy1ztTq+8pMnArsLfx2u9Doa2TdEobMtpoYVE2mRTtGrm5lt/DUGY//
CLEzLPKvcVxp+cGQPckvcUXUQamJjgkUWI2rK09FuhDtAJz+fS1qL/Um9hknIQMmmMHg4XwMtgkv
zvQt9iWnqT47OVjKU+oYU7qQfZyQ08bxrR1morjxMqGOHZ+lYNAcrUNImEpZL4qC5E761dSHIIHP
10JfmZ0MX/sWBOKorzGscrHNW4Y1GG6OXPUPlXhjJZDNq3tR7+0g/VRA3NSDeDdOEqDj8jbAzAr7
v4UIaSFE6w+hh6l5GVV+74hRdaMktZ2KqtskeAJv5aDzItOL688Er54kxxx4ODJajMcO9s2Y7VCc
t2CztTowuVcJrEXZ7vIc32mAlqAy+n6n4foTtHfQ6u0OwkhoIH+sTEcJEEukj7N2YxTUSABRxnBZ
yowZyPDoT6aT4cuTiNqhM5+i4MA7aUvY7DUN7kHdWm1yB/a5k5kYfca6M+qCNweyU1axaxRUj6Wn
PjRvmKVwUsn4T/sg5jH+fsZzqEv4O7G5NRkgNEBfvjTqlWj17/oR+IWzQ8sRdp54hm37BFSIJLIt
HxZZuS8G35nq0A3LbIPT1n/KetUTnPfPqO9DJGUIA9hynr9m8V7LmFYcXn8OIZciyClH/WO1NKWo
nPuCj9qPRngtomsWD1NdMYMYXwlSl85wFtmbrheT7rSmNPOxqd70ZD1Ev9JrRQH5UlQ6C+ly3gpd
2hICNRpQkwMXyhbsio5TvAg8wdE8aTm4gQPzhvpd7oAxsfOrOfaFBRMrv79vn5RGqZKUnB3K4bph
R3zaNsBQpB9ieeW2crXl6+QqDj2R01ZYuPJqX7rqc3n1oIDjUHTqfMQZF/vrbXUXrUInsD8MR163
dn86o+8Qd119gbHtSri6Ef/3Sk0t/u9LZoa6luB0TVsqjS4EGFevuPEiHrHjXTxl0ZXX5lKINs9C
dC10vUpxCaFQ+zIEr2J14w+iTaOH9AATaolRofQp6n7//B38e6FWz6XIhZ50VLmo0GRQMrvZbdRi
gfLvWpp46aadBYxuqopcDRk8tlbykvFsJ130K+2Qr8pVsFOW8iL2/EPyrDz8fDWnZ/H/k3kI038/
IynBIz889evEqDxIqrpqI7YLaPb8pFmFSuBMmCf8fKrv2u+/znUWQfQiavtUJsways5k3RMsrB7F
m7wSHHluF6X1Pgw7k6HYPD+KrFasdUiT7SZGjRxFjjYtEmjc+VAuxMHytD5jFfo0en8vMA6Qq+2y
ZvFt8KrODMlLk92Av8vPP/3CkAKOM3/fJkA1uWKiVd0a+oc2NhDngO9mstPNppOH7yeXdn8wbDB6
DhhPOTvq5afAEOtoQEHFeUKcE9Rx1ZaypN00o1t2XtZFNm7LY3rQxZXPSMnPP/VClDtXQ4+jAPSq
pbEHlSQQAOleCSQX2uQM+P99C2bVDwpytNP+Rd5AeSMTrrfRrnMVNMPwtq50yS8smOfiZ0SRZmoM
VO/K8qEwd6Po4aAcYaAjrTAU8Iv1f7pN5zroSAvCEO8hGsX+uqrx5yPD+fnIl7Lfc8lzwPxuPQhc
gSG86fUv3B4sZvFq6y0t1kZxi2djA+fRMj5w5JnkBLxWtCzifpMzcjFGUET65hBKtEEMzJEZtQC3
86IKv/xGd+a08WLfdywzPRZMZftALXLLUeVNGD/F2mR35FY/X8aF9+hcz9yqxuhPgjhv4c1SsVvQ
h/n5wBcGLlTjLML56f/dH+CNS+oVbB+TTbuVDuNdCUn70G/IhV0oEna+VA8C8k/liGe+Z1159BcC
+Lk02QylWOhO2V6X/vabwfXxuuxufr64S3ftLMT5LbO+YXUKceZHXtwI15IvyThFmn8Ez+8//yP9
mrHU7+BsTdtakqGMwuOs7+CDZNIRTwklwZxnLt7zetEFK8m/Scu3W2Be4kYxH6d8g51NWj5JwRv+
5AxQxQ6ORT3/ZcziUmaMzBScYPoNsAoC968UfB9DTohNX8cWIx6c15JlUy3jILcx0AD/VTgR8DlM
ajr4Eb+LfhvVwMbYqvm9J5S22aT7cfryhZ1pbcL6VtJoxLhSST66LfO9OO9TbdtOXy0+5ypIF2An
99F8IzRNtKiHl8qM1kFSPFkSgJ8gOQ5q6GlZ4uDOtpBa0MYrw0jwEAGQHm+maiE/1PrrNBxjEGad
xzCWFd+D7mvrXa1jyfksPhBQ2OlgQouhtTlRp7VKhgnWZog2kQ+0vYtO7u/+QRv3c7xVkX2Pi7A7
6o2b6ft41J2TcQQGipipM0nlO9AixOD95LMfMlcatQ9Du1Ule6igqNxwE6cSLvnd3LG5hpyb38Ni
qHwoKwfsw4JsV1bHqbqPqnWaQhgV3EHHi8xcjPFapvQaezGST2s4JnDh5voxUbel8pmzM07j3Zzf
D7DtKwxDThOJzWdoesnsKBA/tdE4GLH0Mkn5W6g/h2z7GgFs07Paff78cl/QlqvaWQYdy6moVOVA
gr5pPBa/ZbZJj+Nz4ihL9NVeu1RX2rXNwIUmqqqdrTfNNMZzNJ/a/A7tI06W3hvv3df8jAfUPrkZ
l+Y23MRvymu4bK5s1i7kXucStbBX8NKVFFI73KbwRgog4SG6DkDoqCZYuvDKjbwQgc4VZ8GgTJ3Z
hrT1rcHtptxRo/fcfPpvT+lcZlY0syaWBk+pX/Tr6VBsss1I9mgtgYFszdW0wtdl+fO5Lsi9cED4
OykQCj+YCyAwW9GZ3WwlPA9LVF7O6V9Qa23BQRRhS85jtsg9fQVPZJG5IGzYXlFadX/+EZfu5tl6
MipKF8xGT+WsfK1xsobibAdX90+X4u7ZO491CeafIqt5uBsXNLLowUCWci3nq95ad6ShHp+fI7st
gxWmFz132ZV0+dJScvb+q5gCwzLnxIO8Saz9HFx5yS+08tXzsY2KQdIwCEfeD0YULdLkCNs9dXYr
aqkKSekwPQAYiat7abb3yrwTjFdB+5DAX5niOiyeAqqsolgfwpxBO+MtlZqnWYByWJ+Q1ksVvM/P
z/XCDTif//DFdigjCXFdNvY2TBgxuFLJuHTgs/1iNUcKdmDcgEmw7BKeuw+c7+fffMGxAHebvz+I
qMI1r27aeSusMKdjFqGx30+aR2Ss2whda02dP/muLnxeqxxLp2P/IzU4H9+AuJ6rQCBPfYzWtV6k
3v7f9Fx1AVDujI25aI755lqN6TtK/et0p9v6RyaSpHr+vxrLACUyb5JXYOmoLSOL55/NTpm/l+pN
ZJXw+o7cD0p/FTCum4KaqV5Gdhb+9sX9BD9aJN1rZ5pH00c5HQBSZeFgGzgOlc19We6F5mDJIeaV
APOYtu/TxJ3SeTfX2VqUQ9cwDwBj4PzKy0F978T3sLmZ1QWjhkZw1JRDGJFmXLPWuPTKnOV12LBP
Uuaf9LQwVsMtBcNrL8zpCP+6m6e488fdjPtRStSAt/z0upyGV3I38WK3oELj0+09KWXxlVj2y9IJ
N76j0Fz+b0IJTNP+PjWG8IqQnXZ0s/hRhDc6aKyfv4ILRQX9LHRNZloKneBPW+Vj0p47QJ8mAIMH
qdIWxlXR/4Wwfz5sgpVtIA7NRDJikpNO5L/5c0+k+PkSLjSAcNz8++aEeYhnsaaOjPpCgQyNrToY
kWOUoRtwksr8ohq9FIqWPVddOlqtAG1O8TrFm6YWipu2lKFNCm9do/E54j/w88+6cGfPZ09mBs0y
ph6nrWnE+PAz5/wszWxfSBrjcp3c/3yWMxPu/1NxQ+X4++IDmDZkfyzrNeMmyqI91sdo2drVWl90
x+zKJNKlisL5rElgylGp1Jwl36EB25x6a6TZ9NYoRC6E9dUk5fTa/eMTO589iYQTlyMhk1RemoOx
lVYK/w5u02P2FR+yGxL91bgH7bs31pYrPFy5h5fez7OQUSiZDqGWq6u8doeXKZNv/SphUAjihiOv
0k2W277388m+Zdv/usSzKNKLcVeGHZeo1594h4EbfTRHMLfGLjF6W7deoQdaQP5iam1qeGviTqcn
X+Z4p9HkmfEt9kVxodVwI8ZHWd8oAeMm4x6mqmM10zI1X9S29/BGEYSKqlIE7eHQ5s8z4N3iJjQ8
FfcUaTkxg90kD/HwayquSW0uBN7v4dA/wqNSyKUuBh39E7idoWJ5pnFtBvfCAzoX70PABJsjkzfq
yms+MwXB4I55rYF8YRZO/R6I//OHa7lqNqejn+L6uJgX4ElsqJoemZKHvgax0OCivCUfqL97DRB/
r4TfS/fsLK7LpRq0VXRK8KqEtl0ExDO88qJdCovnkv7ILzSA5d+RofKA8Hpwvlema9JJaFzTPmgk
9rVzzZXrwobsXOhviCRqRoFuqF309BIBbrt0iqVryvkLN+pc7j9aUyrqHReTde+9eZiCa8qSS7/7
LMOchbq2Krlj07DWFihjPZSvy3QLitsO7d+0Xfe+Z14ds7j0UJSzcG3OI9VvMTmdrtxpL0xGuzld
LQZtPXnRrGu798QFRWj6WT/HmwsCQvV8KGAysBlQjPikGGvsh8BGmcNjfxyuS98uBO3v6uof30/U
abU465zh6U2wj6O9K+3Y/v3zz79QY1bOQvOAg9+cqhxbpAcY2F+vh8dr6qjvReUfkVg5i8Q+rCWI
R+O4HTRgcPEEAEuKf5lSB7HIelK7fRPdsv/yzGJwitK38wYtEMA707wpsREEalAsp/g2jB8EE++q
bG+Fb+P0a6zcrJpAd2JIOWZeOcGpHAwBzjDRWu03GkjdsZjhg0sRdvzJwAx0cW/p+qorpBVemvaU
zAtlaI99usCnYhXUE859k2LXerfGfH8dZBTwcopXs7KEc7QAPfOgMvhhV36urwrl2h36Fkn+6w6d
hSepa8YMuO20fXl7fwi8r+fdJrTvA3STPz/dS3nF+exBIUIVCa2IV+flLbLvlsvl7vH3588Hv5CA
nU8NqE1pVV0fIm2ZLXeyjkb6Ug2hF6bvav45z8ufz3IhfpwPEGitr1QYwp4mvhpY7jmmxQhHYrpy
+l06vfx8kkv36btA8OcnhrBUHWMexJaaqd3YM/dqJkRtcufK3bogZ4eg8XcimUi+riYn4WcB4z7w
s4UercFX2qkreFK80nS8Y2ts28ixR9bCU4T6j7ub7/bDH1cnNKIGWUagkapAWbfuyli/8oJdSBy+
W+1/HLnqhnoUGXbfJj5O6CZUuwYz5eJabD1Fin98H98ZxR+HR7gnj1LHD9elZbBAOmIUx/A+epDn
gz4tYNEu/2Pl7Fur8MeZZGMGnjcGzBgabyC2V7FGEgfh58p9+v4o/nUlZ1965lfNkEe8YKXbL+Rl
uOY/T5VBW0X+OODlgVkee1zVbTc10+zY4y2oUdq/kkXJNfpXbuiFaP9dqvnjKoWpGBPBp6Pumz5t
DhHc1+04Mq2Gcmzg5dP1eNFMV9UIF96O8xGBoCtmvW/QB8jKRh4mOwWIbgiPgmA4MyNqWVbbVZov
tbJ242j0ylZ0Rb938vgp8d3/9mV/Jwp/XLKiF8PQRETA1n15Pz7c3bya9uP9lY/6e5H/x2P9/tj/
OHodj9gal8TAMvcxAqcgIT2FSnxQ8hfR+hqx7E5aqOVS6OSq5pUIp1MQvGN6FDTZNtXNHEK6afGL
ZXpTkZ5Uc2S2bi0MH3l8l4z9q4VteWLpW1/q34f+V9Lco0UQGcyOBq+d+xNf5MoW9DtD+v+Xopzn
MSFCft8vrWEbK0+KgEsgegPfDLzM/OwNAY+oVf2NkpPAHUAqRJDWTiOzS/SP8NdOwBJmv2JZRYkQ
NwsDPw2plGnNxKu4oG1BR4mmUQW8fmJIvy3HpY4xYKmUtuXfWxNVTWGZDoKrtxJ4+2tDKv9eogB7
/R1zqwS9nSL5XBN684iMoGDhKPMbwYTOzjBxYsxXbN1OR/zX3TvLo1gLc9nqOJNaP6UhM/zxNQLX
pbXpu9b5xzsWZ8qUK1DMt4p0o8n3cfUq+41bd3Bhpnhfh19Cvc+Avdf9slPWkXz385dzYeE9HxuJ
Qw2PgpitEzDjjr6PRmQq71NrO5j/NT35zov+uLRJM/WWLxTbNbt2R3e2v74+yG4f729/voZ/PxWG
2v5+/jXc5TRVzHEbWz41qLtWuNK5v9SS+y4X/fHLi2COYPx8//JT3g9fk7xhttlpULHU7dxL7QOb
Pw+3/8XP13IpmJ6tIAAYoQcZFPki8K9i/mscH4v/ZkmiSmdVSguUeJkrp12Tdhcrj/H4CPzmP/3s
86GMpkxEII4zJjvSUQaMYhp3dR64Px/8UlJ1PoDRZPUwaTLLNiV0ysXxYl6ZJ9398uP1MfSEdXAU
bq5Vli48gPPhCzgFddlLPIC23yjxQ5tCB328ch2Xjn2WHNZRWrcYOdMriQRPHBQ7hHuiiE81piNz
3jt1N9pKhO9XpC5M6dOqVCfLi43cd/tCmq9kBxe+FvH04/54p2MzkNpYZ6sumi9C8ZQ19z9f3aXj
nv78j+NGYiRZgcTFyeVTrqxhNPx8XNn8Tp7/f9hVz2cv1EHNQVLlSHP4/mq3y5ZYGXaJJ+wkrHIT
e3wN7qp2UWkH1Xfy3i5B3rKxhB022HrvFc0iMG+U2JXRsYUrIXTmyFM7N1V+FdUy3UWrYthXyUY3
XYNZB2vZmY4fO22wTKKFFdm9yh+ybbTRg0gfWuAAa4tjr4NJoztC+FlL29b/DHtbeDfjbRO7Hcit
R9h0obywpl1mPcSYq/yuNFczcLXwEDGFiS3fxp+1+lh49eCNx0F6Kakuselpl/rvCo0c+r8TymGt
xMc4Wqi4GGaws4TIboFOdYeh3aWm0wtcnV2RIpS2jEj9JtbQ9KKRkNbBzdjdnECB3YEKYl1uUt3r
lHo5F91SmBdVLK+qB6V2rVtgFSt1xK5MKnb90/TbUPqF8RuJofzSWsNC+KBHWk67VL/Tg5zPgZzS
0eZpLdUfhtXbSrEr8WcrdsbvvvKqeJnGm/hmCNABOmCM5rVxh3NQVd1o+ofIX8tkr8anFy/Zhyqw
U6z6hDszV5a59qu8kW+7ZVx5fBD1Q1ysyFp1DUG+M0N+E+2SZKV5U+IFwGRU+FblQbCo9Puu+TTx
R/dd/l6MrgbxrY30JLvjhw0HOjAh/erU6R9wMR2ZRMDGuEEyvs4CTx5sKBlj9jUMlmsZLyOfJdzL
gJrbrC2l30m5CVDh4T+30D6lAq8JR34Ho7dTE8e4jQ0nX1k7qbKt3BvwmZT3s+EE/e1QvSUDnhe7
Kbztm2XdroQaz05gWm6Vw9fxamE13DaTnd0Fi759mQMPqBTODuFrwDBADfrbnQt3uANW+VyZx1hy
Tr+gWuaZp76Mb33o1CBobrT2YOKJzGyDXPGur9LBNfK1ZIHEPqI2VTQP3oz27IP+SaqDOnlztjAs
u3iPmGqfvYlNarIa7qzQliU8xCiRyP3aHBet7+DmOVSucEiRSlvOkDptsdbH1WitguYp5w1KNg0X
fYf+tKk//MztEhunDGvX+vDnPpNiM4l2twHVO7tT/pTQv2lJAJ98fz/CT8v3pnosq/Xsg/OObxvq
LqYb42Kf2XGyzItdmLh4+ffmE8Uj7ZmyffgCMTqollPmxh8NL3/gCMwJzx5N0wEcUsbHY0v+Mbit
O+grblntgbSD0xt5czRgxLbVLhET8T+F4E5boEIKM0eKl6XkBsECv2z9V/qSYHJrQJHk81vJvwvs
P26yPrSBuQ/Uzp6td/rnwDkNzWG4zLfu9dkbez4nHsJOax6a1ON1lXF4+iyGtc+zTm3rZVbWVWWL
3b4+/WCHE4QvvfRZNqt5XPpPAFCEidvfSJvsK10b0VI0HFpEyedppHO65VFU/hdfi9YuW9WpFAxm
7gXZ1ju3lh6jadMkS+KTvzLDLx1n6iL8HPFYbXCb0OyIVnK0kIvOLvnWImdAdhUuBBHa5VuO+L+D
270P5CVOBhgImc2yypyK8RiLLuahAqZY2LxDQ3csG0dgIId/RrIxN/EXTXcS8xdoSW05UonE63le
N71t9K4pJU4T70b5Fu9GTVgX2a1i4oV2bIZtEXt9vE5ug4/YdEwKhAowdqLAUtsZ/YKfUXabOHCV
eq0R7NN1T6l1ayoOkEXGL2QFuTSDPbY2rab4oCbLWP/0y4nt7bZHNcr8DpXm6rnGRZNA0Lykits9
jhkRyAGX0004Pq4UA+vvhYgjlGnrv0waFoEtfumTI23j2j79vef+s3vKEP3OWOB7/C7rKO6tdF9J
3tw6+fRkKCvmneJ3YxssKUH3i1ZBiGgT9IT8UcSy87dquPWxQ+xU29lKBf30MRheODg18w7FJvkV
Hgve7GRloQgYnaGFWwSPHO7jcqqPc+z0+lvq221uz7I7r3zZmR4rhsmHe6O+y8ZNJGC7/qUn7Kra
1Danm8p67JkGULbJnbADQvCAcYzDP5jojnFaJUlhp5eMDZpc/prTXakhMdjVtafdmbf9c/g5ydtq
XNWfM5ytcYUFmzskuisEcFcnzclbKrEl77hS22qYMIKFFWTduaKhOINGAsO331r0TC3Ci6h50Wlp
aGpbUjA8DvJFAzmx44emHVFQr5eg9ZwuIl7Ioy3L27pO7D75MqrooNJWA3xpa/rtjD2+2vuOfqLD
Wr/Scam2kdt22goZwRF0XyO6Fd0GL1bvK/3QRh9R8tTHOy2494N7QK4RxL1s2TFgZfje1B2K4rFM
DrK5zMASzZuif2C59+Zq0YtubXlOpx16YZ8BfwqCE8guthtrp86tO1uHKsXJhTWR2eoRJceY/zbl
11l6l/1X04Qq/jr5r1L3O+X/M6Sl2BVeVPSbKb1JfC8zdqHxoTLVAPBORiEdfJKThGLn+vw22STp
s7wsOBZMEY8RNnF8Vop48NmMp0XmSuYjLY9FIFSrhAXY8L8alCUjRrodAk3zYfb3iVzuwwkzuQTZ
VpKv5+5OVFR+6bCcx2JpYdTYL1P8NfJlWwKeVIe1qrKOvE8FMAGrWsC1uq/5MPKcnc74PgjNmtKc
13KfWfCFZiNV4gok0xITjXUDOmuwYGia2nIUa2dK9XXdfflcO1OyIOOOqWJtpX5obQM3itSQnK4j
7qoafAzdrsUHBSZVKyi2L+g7K7rR1KMh3qQS8YZFwBBMLFWA4kXqvjSFY9gIK7Nl3mB68KlBpgAy
m3an8R4MqeQK47oWJCeMuRA8abPysx4T0oB0SY/IMWfT1XDQn2Yc2VhxAziTAYl3rjGcBo5OQmla
p/lC6o79gD6KqgXzO6sy+Ugl1VFjfVPV1PAq0x5qHpWfOYXyFgEeVEDEwam1M7mzzYBlVqscpd4l
XLOV/VLz33kBaK2Tl4bJGzMr2zz6LpAZKbzCnnSUxETvHpQmWlndW9gerXwb562twsaNx/sgNn9V
Wcnoo2QbZeymZuzJtbkok6dELtyouxXV6jky+l8TiFr44fuxDGSEtCZ+tsQ3FgC/7laxmDpRIL3K
uUInO3gKFMNORy6/2yvMGoaBsCwzfxGGfGyJHQTJIqH8jjSmnrGQ48rBjDvVGG4K/qLc1o5ahUu9
9j1AZkVW7frYS5LD3Dwowlse3g4JHy8TmXWW0bhh3ZQ2lVgfG2s9yuaR1oqHCQ7P8ankBU7rRzl8
DrnmfnjUG2M5+TilBI2r6S8hH6kc5p7FXLDeC7avlO4Mx7W1kmXIwX2VBVVcispybg6ywHzb6Q+k
R+O7ZCKtEtN0SqYvA4siWlA8RspbXmP4j4mJiEWR8BtDHmCUt5JwNMa3rvxstU3YrrqsXrftbRl8
lLB9/Pi+MIKFLq3n+k2QvkbD2IanANjvS50j9Tm9pScj3ErGvqbnpClPgjw4kzLYav1p+RtzvpPZ
sVJZUYVdaWzS/lZg8qFMnAKQkBiDV52ApyKm9ges20ckpDpkcNzUk41Svk7xjSqzkWCm3c/eu44Y
UUFmHn+P80GOn3rppm9HexAGN8LWLg3GdQk5uw4JXdbe0GI3i3G4m5rHHuqoQszz+880ONRMsjJd
1PcBRMp9g/hXBNQdS3Tk6M0Xp/J4DCyvSe7bQvUqVGXpKQXkCUxjtGu7pzG+y7A4T3dSi4h8G46g
sUlalGVH/PKR4wtPJa1r6ReYmSzY5fPTrN+o42MivBaMMwvvRQT2ZZvWz5AtKx1SnLKvJWlRV68D
dnGnrt9U+Z6Pm7v8Jdah3XXqVxOEqywM1hV3TW4Fe9DI08mW9VjY1u2voBeg8kKITfEOE2HMcle0
MOOGGmtRG3YZoqS5yr1qro6WSfWRTgA0kXDdKsmy0NZWdrQUwIu8gkE08s2wLFvNUhg0RzaGRUSY
TAgdw6mNaNxVE8MbBh/IWxGiNJm8TuoXp8g+pXzBQ30ocMYG3bIq0KNE4e/E34Yd891vk/gSR1tt
ekoVfhtpbRPEy6D8yuLbYdyP7FHixmlHBcwTUEvi+cD9iMGBTZuB3EduE7sIStcgck3+Z6yya9Qk
u1Tfy4QKHibZRbFpwXNYKqPUw172n0f1GGHXUazjgcmi7Kh20J0lGTO7YwqjSJ82klAcJqXbZ8K4
KigOy0PoTkxEGzFg3WJmNnSit95W9lzSJy2aO4inTte0VIApxszJeztWq7HzDKkjJYYF4le7bBhs
Wf2wUMb4Uuk12ghr8DVEJhlFkWu2oEa+Qaa/pvG3mKMkkz9kaW1JpJfqHjfPg8KeRcWdifbypm3Q
kJajU5eFY6rLwYoXQ9s6kjQ6cbrFc4t56YmlhNEZ/blSwkVfie7sf+oUAVLS1ELliyqf9GqTF0+d
Ea5m9iIi9ZW6KY7DaWi8HWEPHUo/XPZsIfqWTrNsOVEpe5ne3ptGCKZH5UOUnYrd7NwOKzmtFnra
eiJZ475pGbxUJLjfvRe3tBbJFeZwSSXXClnbp+gx7HEesjZJt9cmPpphJF/et+OjNRysbNU2GDjH
wU3aBFzVE+aJECDY58fKgq1eovS7aPaZ80dF3gg7ttEBnQRjLYy5EwCIHenGoVJlw6ksEmFyK1V9
6VhHIYa7gqqTck4weOPT0LrbpMaNMMkuXSC/uVGrZK0b7Ys6FC7MFQp4CZN9AOu7nTJBVs8+pnJJ
clROLZ5mhhMOx7HHmJ7lsGOPbOQV+6z+Bozl1uAeyJbiCTEzN/roiEwnzuPdmIGLh+GexNKmV42V
Ws2bmQy30G7CWroBY78UKgWaVbdJcpXtDvvcetuThTCShVS5cuZwdKvMXI86FscZyRE9EbVmmyPH
LlIAgWgbnzSRikgRQXQVf5VGktMKzU1nkvlU+j4ycibsw5U1c586yTF702motgUg0uMEjRLJSAz+
OqlS/CrzjSrl3tgKmyHyn8YhfDGGwW361FGTDoYQdG1WdKkAz1zI64ChA3UiGqH8xZMhDYBX4w6X
lP2xUEqkvADiye/mjvgxgMZWRhzrxCdLqF4GkgOgatRjZlDIBKOXRiFNjTJbkgYPF5OVcbIH6J7C
AhiuuS0TwQ4r/CyE55Q/UfqWF/dVJkJV6dJvn9oi2qRp/6pYm3Fap9KzICieJmxA0lZy6k66QmR5
BBQKFdeAMfwRU85oM/N/ODuP3caxaF0/EQHmMBUpioq2nO0JYbts5pz59Odj4w4aOq3SxRkUXN0o
WCK5ufda609Ef1lOllpegfWEcWcotIUz5rmquZYThfYzt60Ey4lA9Polnj6AxWXp7hjhPT5Up4mt
Rhkar9N6J5QxudJkb1Zyku6xJ5oIH+7sirWiZT9mQFE8G5tlG9BEpmBFAkrtJ+Nr1+mvQYNDO1bZ
/qNWSbaRtsdMDe9JdHRM/S2vNma5bIWVhzXfpmuYGDWT8ZRhmohQ/6gEdzytVTCzgXA3mpo+Xglc
n/5JKk81GlRR/CjwZRHikejldAHp/hgRPIARc0KEUoUcuT1TWNLTcSgYuNwacXw/HGrC0hXZ9Hqf
PWNK1jlPrZyf84LarJldbSBSVV4HxXebz4/UYo8iLqHNaNkj3Fhd4Da6xPLBDjdEgmMlNx+3PoGo
fTra2rDNDGhyxqH3yd1mx5Hl98pK1p3V25Yx2DkC4NAfV+b4a4RQKpleCX3w3cjKoWeWFhLeaBHJ
1crCjpBsvvISDRe5jRCu9Vx/iqkOItEiAXu2JesYZwfJ1/ZiQffc/lR0X77QOj059HNLQzOqHPmR
IxkKUs53FS+xXLTbpD+Ui7UGg0bLP9fMVJO28FIldfyE2PRqsDEG86JWXnWadmeEL6E1EVMvHJtZ
tcvyVEEOVtwlwRffZwa3FrVo9KKp5zl9B7Edpoei1FehlsqHuEycWNJ2w6A+Tr1y8ml6kyK9xwoc
MVi7SpbqfpY+aj/5p/hvk+CoJPJW1/s3DVsGuQN7FYZgNbIipZI6rbyvYgtWUQR5eNk0eGW70o1V
gYTf/txD3OaTGZeigcuobw3/WIR0cPFaaqeDPNS2KKW2Vok7VWbcU9CSi0Lujsjx1EOvm2u95JAY
p1U9G4400Ogn2FyMOnv/cKfVxaFhKmswn5nvxHja9vQ7iiVA6KtssdXOKaMEK6V6zBuic8viIMo+
sxdpZyrVSVR1/JxngSrJONXcoiH4sWi7CLi2Ow6VMjwHJm6w83ZkQqJQuYV5emx8ZorMIYRkZwDT
inmHJQlNgw/SkH8M5XPOSTBN9Amytk6Kr5hIy6Hci9IhZT+c0yX3kwYd+pyxH8EbVaiUWfhQhq8K
li0xSfUiYV/wsleZ8akUp7ZnMqt/NlK9NqkChZSKRQN3tTCtEQ4NGfKN4HSmstW7fGUo6spofkc6
LwpTCMFYNQ3Em87FpisPKQ4JpfAuy5A4l/y/pLe18gQqaUsMRAlx2rD/2QpR3ZYQubP6Y4WybQqH
NEVrBeu8JFu9IxjeIut7wn6n04qNWDCjPqt+xB5Mx9p/Jzjndugyx+4Y+uUm0OmfKeg7KXEBEm05
Sn9HBl2q8RJlHNxEJZetPajtI/PytL6rdCb3wY9pMH0W8ZHI5V2k5V7Y/8gSExiC5430V5g3sYUe
psy2SlHtQtHw8MW5041DN1DTkOPKS7/oTU2Osnzb5pnd0a3IA9LgYT7O4zq3PnKJaYXIPLvUcXti
nhgFzx0pn1r+UcahpyPl6WMfuerkaMNrwTZnjdGrkBHPXrLr3vem6mVxDNRAuLb6p8aepmcf7t8E
fS0zbRWSY0K5JsevjbTX4MBoH5p4lCOabBaZVRXrONRXatOf5vk38ku7US2HHHnWqepIbNFF7PYM
96wwOIgDB3E+sHsLqC/J7lTLXS4xlOqHNWHnFJ3pNqRASyHxZQ0DCB0crx+dTFIoXzR+YjtXiYcM
CW3Rm27avBLAvrbGj6zFKte/KyNQ/fyOzGKniB4tU2esFK5EpptVGx/MXkRGQ0EvkoQh9ttWTaBe
0HPTzlttYvcSa8bHc1EVxW1CGmas/vFn37PMjdnWDLX5hgZs1ZHZpxVT2EVkZzIYqFqGB9q+0f1d
FU67lnFlZMpuq6b7uAL9QRNMRLdbjh0TcpZy2KyLYrQFQ/I0YgMJqndGlO+qWa8GAitHFZzGjLwx
U71Of9aazKnnwGkFNoKSOPFBPZEQvovVT2Fm0xE6hzSZDaWw24gLmDQcBsjAOXO3RqlWoSI/y036
qAffJsPX3orcAtqIwMlawzIzg9zRcgo+87c2PtrmLQ6X/iV9z5VonRcYUmjaKuRz2sZ4yLKY8PZh
q7XDLmnMY0apL+IyxixhX2ELmOQDLVR8LEUoS/64aS3jmOKbIQtboTN3ha84FVgYdB/HGDHEpX/t
5QJMgVF4FvTHOccBIgg3bdu+i9PI4Dp5DkVrrVg0GWqpr7W2/mgNhcO5Kx2JiUUWjy95H9LkLb2g
0Udeps60ljhNZTLSPZFEI5n4tvipn4NDU/bBZsg+BjnfDHLjThoZkck6EJJwJQmhm9KLlRLCan1X
TKh3S3kXF3uLo6uVznl/KPL3fnxXm8+hxoUjeJNmTAUZu+hos/xMdgUrf48lbou00pjcMt6I9Xwd
+ms4+jmAXnIaNckuzc9SfI8AcGs1dZI2RRtYMUP9FqZtBOgg8/TMYe+POwvqmeo1ckTLotpGX/50
6bAueLnwFOzUByvZ90z7ZgTPT4n60jMTl6w3tbdIrsUnIcw/i2C0TV1iJhl6UwpmJY7SK4HO676q
HyNRfBpxqJIj4V5r7iWqz1yP1lGLlmE8CdJw0Ip2k+tnfz5Imen6ifwnHA5pf8yAvqqqO1qi2diD
XOiOqtX3AYmzIKLPxqxRNM6/WRYaq0Z6KUf/T5J3vHi9bPf15PgcCxYDCETlY1acSkbZViLvqNO4
DZXb0BgZCZl16WPaJ16gt6ciZDJNvekQgsrsnC3afwqFFAnkvc6OGyrNWmihQmg1uEMNItakvFAg
GFrN3Fsd3KAuPFk+z0CHVuma1Om9JVaroUsgNY3PWpAc4j7/NNHTj0nnhpa8nfi5/DfRnq7iz9uK
n22IaoCfokCHzzbSEfK50ut9yTNpo1yz+661db94maEsp0bwFcbaVuipANnSOjFxrQCxC5N+LI/A
O6LPsTQcH9cCRcbcoWT6rzP7ZgiCU4mTBNjB7PEtQzqVTe6o1I/YhXmdwiwRKJGmxZXL6WFsdgDq
W+wGFjTSMifQmPHghx1UvhqnpuwDGp0+/kbmWzB95UChTSO5rVZushnOKd2XGnwW0rnCetvq1xP3
sh6OFmCQ2vqOggzIFFyDf17OPwogmzVP+FsbrsZ+JfDVyUxY5fx9qjtmPqQAHzPNsBVpdnIqTwIg
gOqy/JC1f/r0M+oqTyGzsEWVBeprMmPraZYj46ykpzz8DDgqCB1Zhfp3rU0U4R1wU/YoBb4jDFSp
ox899QZ4XJkLXjaHp9DYduWW6XUBajO02wbxUjDc1QJFq2i+ChGesMF2Lr1YNjadwOAhaJ28MtY6
+KMUfw9Y7lnj48hSHTEWSNTXST2raXdnyr2HEMZJM6wMIl5wBXAjil9kTrLVUnUacbeWklheCaW6
moF0pUBxu3krUgkI6a4f9v0guuJY70jH3LA1Ct0SxNz/6ux9RVN6s/QU0LRwfMUaEbJT1D3RQ6h0
5dG3mZCiFKvfSr/0i2qOjE609vOce3lvsn2KRDjNZ5xaJduq4/VIYCM79qFokzPBn4ehSQ6mPnth
xDrue68d9kJNb6pFx0xXtlJHMg97ZDzSxc/VplO1zYx5K9HBqvJHAL5SnpOJUu6rkb7QLQUAEJJy
SJJDCxli6Og176BR6PpZ604VdYAcjHcCCI0A8pfM33Hzak2vqf/DiQ5D8KT2XhciVL7TQPAsf6sn
hxxHWIimtUTzJN1DGpBq8Lvq3hTuTThllrgV2t04nJP6GJQnNT1K4TGSjuL0zWNyxPqx6SKnsAJ3
iuKHsPjIg+kwizE2FEgLrCl+H0qRAMlvfXqrlHQFf/K+0JiUVNk6Ba1k6scEUH+oagNR2GNkbstw
J1agvnS67mASdBM+6jUOG6CUVfJQjsJqQQlm1GOYXVM0Pw2Mcjplx7r1LaIWggc1figZWlvVc2no
566THwIpuwtUTxy8kn/S9gp3UXf87Bf7fhrIQyd+J1Px1eRvsXCeQWUsIzmMuPFmkboJ2U4sFGRC
eUzN5amS3aycBHz/oU10z0nypyQzdA6YaO6HhL6urreSIfAGQxGosn4XShBZZmM3B+fldNQzCRg7
R5oUW59d0d2Nak2d3HyM9bdVvZWG5hJM6QYWyFn1opuPuZUD5301YXaeA8trlgIrzZ1ybvdNFhIB
bO4kmihV/SnYCUlhbneGSE2cWbtGPJnWqY/RyA3UJCJO0GGJMYnyJOatbeSaO/iVF8SvFskfQeyp
5afRwNHSlF0CG1kosi+Of1Ae8Hs1Is/aFjdVjvPVMRYfZfNe/zUSV//QTSCQwGaXM5gv0VkK6Vaq
vKrYZ+LkEIkwDQzVKYLtuioZUu1zLmGM7zX/R47VjyR9aOjs5DsRE7EXKpNedlXxS4HaINLDo/bT
5fkglz6wCaf1Kwdx/DxbcH04ZYL4QRtWdfNdGZ1dpp5seen0KRmO8BuqbibctYnXnnHclE0qcHv+
lSC5EHva2Podp4fA5DCFo2DHpUuCFf9IvjO5x+SUQ1RiFc7Iazm7nqeNydJtbNiygXGEJ8vOluKl
PWxHdIsAHr+zzyR1LQxeoikbNY/ZrHHqWHXqWv+qFHkVtLb/2DNkKa2XDMuCkmT7NRXVXB6agr9C
h2XodkC+KBZ7YFBqWOrNhFBMnQHeq5C4c7rg7Qwxm4/m00/2crqDlK0lByZrHfCe7O+nFwLdT6Zy
7uBEYc1QGE4Y7bvhOcXKPlmnqL1iu5QeBPF+bCjkMKQ+B8WuK+kymJXaUoLYAlOz6LUXtkbyxeHN
R1dOQxbUbiz/BIt1GJMTuE22H5JV+2xiPSu+0RIk+rkdzhr9dr+WOoQ9XK/8PNILUJmL1AKWy/aa
FF5bHigtfFgSiQ2XOrobP4p+Mz+b5Vo1nlLNjuh5fxtcNW+ZSkjX6G6LmOFfdDc1DJq6G6C7Tbv+
KdkDoUCeSPf6Y/hg7sUvWnf9ZN2Q1137rAtSaEwtRZ3CZ5kNrcBeyG+Qf/9h+f4Xse6CESpGkVho
E7942EUnc9ffw5fpv8rX6Z519dmfKeErcSX9+TuT78o9Uy49efPRiGTQXGY+drydiTXNds0mdIDZ
VuHexIzxhtztCmFUufTjDbJKGVvAjH0hkDSm0pGwe0o6GDShPW3QeVLHpDCV3cz6Mf3xsZoYQjI4
CeG6JIyQYLPyEqk3ZCFX/CqUS0tdnKy0NF6ue9oU69Z9uwOdsZc/wCLOSVydb0nN/nuhKJe+rn0y
6GZS8DzF7BSqm8a4pWy5+uguWKPmrFM3Zhkue0cRwkS9ZSq/X1xhWJHO4taQ3ggEWbiw/3tJKpeO
rpFSm4kv4yfSk6Fj4A6smKfIj1dVeStw4h9d0X99xAVfPBKDVugjYdgb/t0I2akrpI2AnwKhiitT
xjaoh28ocXyMxNkwKmXkTfdbrQe4giOskEJ7sBZfYzm6UwPhsfIZm9Yl47XyoGY3uML/iHX+60te
7C/0R7MYBtB0Y76h1GKZCjIm+6j5yavFRpp9+ogJZ9jd99rjAGMGW2OaPyDtKVqZJcw7tAmV+iBZ
a1Fqnb+/wVe/1cVOxJMpGDpZKA3/MQnfLRpvuPAu9TtJy7N9L9ivgd1uwp116yP/W6GgXPrIViSb
N42Iog5sliLAxVobafnoGCtootv0sJi88sZuFlFV89b+0mZZZ/MOXpBLJbH++4VfW///y1W2qAuj
nvkWL70DB2szIwMIVvekHdiFW9o3Nq4rTGfl0kHWGBJJFSx93O8h3a3K7Yds3wEhrUL3p199v6pY
o3CSObsTw68vy/lj3LjLVzYOc7n5/zrNjFpNqiGqp70KMJilmUceyw2++bU1c+kfWyEMz+cuXHw0
AbxXw+Kb/04u46mFWRufZAewadXtjW3y2r9nt9w7r13RxYYVWrTIQT8hxFzD+XUa9tvM/tZX5erU
2t6t1XlFGqb8LzvZSBYMbTJwTVHRRSrxhhMVakru1CN0o6KnnVKLrZYIh2qKvS4wvzX4sqqR7FP/
AFxWGuta9gxGps0fnb44IjNQBsloJP2QchqJsCGyYTwFFpWU2OMH+DFTTVn5cB/U8rqqIiz3CjoX
6UZNcEVMZV5sjoYcg3EPcDrK/F0HNR0UiO1TkLzLnfwVlVr9Dxz197fq2k586TI7JVqmpxXLrnew
DbB7jx5tHzvNJjpjsLCT7/w7vNqd+Fg1drEXXOtQ3FgfV6SayqVtrJKrXS6pEbarSJIwdjw2x2hX
4VkyevAJnZ/eyzbqyuT91l9bAm6n/eJXgZHkJt3Arv4/vncXBViv4+qDrfy4n8zeVow2tNsZROnv
t9dYntl/nCGX1rIaqkRJ0XjzNGNiCPIAqVpUnzpIBFXM3EFlahzfz/E7gGtOlnf+FYZfoJQcH8zh
FvpLB6gyvvrMO9Xmy9RPZrxLKwt6C1CaznxZ0MmaitY9gkWJsZx+LxjfCt5ieu8ULN68eNZ8fAA6
MLH2S4UYEwJJpcVbG8FTOljiVxSfIxOpzb0wn7ueMyW8i4xXQnMhqPxU2XBn+XtFPVWA/rKkr7QI
9ar/4TPHleLuQTeqXWmYqyQCekk9aQr/JOknSWW4zG8yBUBsumGhekWep1za5+qRrrVxhxtpBZuE
+QbU1tSJM3EdNT/qJKyncDOEz/mcbUqaK1UYHSsIb5REV7Yy42JzBkkuhAFR2H6sjoHvDfKtQ22p
Jf5rfVzokeQiUEMhI7NQW0HY41wbVzxY571eias/f1+DyrUvf7EPq1gvNEONGDnwX0WoEbDPi5wg
aXnGCUJ3rW70mq52VRMMbxrcvoxdCIc4om3DZGuVnthutHRaizKMMMyA06K6izX1VRnKB0tkqprq
ZzOnlhZ+TGJvpSazdUN4sxhf0q8eDMAOv73lVX7lWpSLmgysDo392JONGW6WjAelNVd/v03XfvNF
XWUEUqQqmTEAuR6z/imDN/33X3ylnL60htAtpRhyQx/2CUzqDKvxwg+x3MCvMhedv3+EtHzJ/1hG
lxYRIqi6xY0Z9iKZtzHaCF3EWLHeqbHq6PCZYmgZeq2BKC3udTc2tyu9q3LpagwIN+RzImFKsNJW
bxXRdP7W3xrrb5NyIt5Z21t79LXa75/t9V/FUd80RVKHfNLLkuz8BZByDp3v98BOXJb1jbu4vA//
cRONi7VVk9+XZBkvOfwMY/6DdN/T6/HGAOHqzbpYX1EzdHUlLdvXuvos8eipSC2KNrk3uKqrHuKz
v47/T1JQxbg40mhP8Ewq+aiBnbIElGiVYiUNN9SA/0hv/+M+XZp5ikRpZmJHGBfDXFulqltCv/LV
5/+PFc+VZ3FpxNkIct6kI44GyYo6/ONLotQfV+3q+30Ji74l9b2iLlb0i3090YNG6BsupcBYytxg
LMX2O9r8QWmMS89rTfWRuLeNIa4tg0uzTn1oCn9Ybt7Li8ZSvsNm6OH7ld0Wl6Zbcu8rBeSlOWfW
mZal+hk3b6rdFHdpAyZg9TwUz4ZYu5V5qxe9uhKWvfRfr6UaCxjxpsq4x1Vn8Y+kGcNB3YZlcGuL
ubJ56ktd9a9PiPtAFyOTpVw6nf32AXfhSCDvtnJm+xHGgRMebzmYXdtj9IvXP6sjwxIL2hWCDx1g
Xjt1is24+oaV6shO4t5yfL52SRcbgawFtTDIMhCW0nlWNHtddTcuOjFYNn8/Dq69PBfvfyKLU2hK
+biHO69XC0dnJes37CuurC1tcTz51wPpxDhUBJhZ+6Eq3UR9S7TzpDaOkQWeCCfEH/1b9d6V+3Tp
hhmn6qCPCV40HFukqTwz/0aOE9oZr+drtfWVEef4V4RgN52Drpyi2sVuAD7Yd1Mj8W5OtmhHzBd6
BiqfjzeTvZdf9B8756XHpa4WRWDCvti/UMEDfDBk/x5GUDti+ZbOGNe0ZwExVw5RK7lpRnNlOWjL
///XI9P9wK+lpQ+PEi+ZYtvXX6SqW/99rV0pmy6NLmVL9Au4K/ia6XuQ30m5cRhf2yi1ize/nGIN
3JGHgWTAFVazmz+F2Biq2xpjOc0eN/n6llvPtZV28eZjelbJOOJyDfK7blawr+5nQGABnd7fb9K1
J3D5yuuJGYA4LzfpbQYnV6ZFQPbw919+7QlcvO2KNlVK0OD+FqdSBCVddQrY4H//3fJyC/5jxV7a
0wcaKtLO/H92SvmhdKp945WOv1HXzaZ4xmR6O7jzTjqjAcKRPLu7NSK+djRfGtabOlHp08RlKRz/
iqd4qVvYDwyk7YbNH9qGDQ1n7z/c+sB/xiv/dakXb7/aDpqVWMO4FxvEdNLkxJCPx+AQB/ANo5/U
IBZbRFAJltGmdJ55t0YtoCsQRRBVB49zWpzG5MNCVqY1GA3EGLVHDa237ubN+wiFIhyE3SzXAMVH
VcAAvc7ukU+skymFT4PURjLWJnGy0tK7q8S1DEtucY4Y4ZS0na3kBeF68FMS2cbyb98huUh7axv1
w6rgC3XhIVRgeOjQP2dosMbn3OFKL94LEG2mhOAIWAABfNIQK6gJV4FeCL12MVXtYbM3hzSYtqKf
bzv4JrOAPOTZgkWaWX+KgjQ/8ZAzKFPiV99/mvpm1c10gvrJVyPMBr/+vtqurORL680wDsQoodHe
l/5Ti95LuHGUyNeW8aXrpqHnEJ+6AH+z+luBZJvW51mGPW9kD13G3DytdmoTOf0UIII2VoEKPDxB
imuC6EnBj9BcCmnur3E20o9GB7VSM7ct2n0thhtzitapkt+p2XeCSLAZWpd+b70EZOSa1zSHxPwQ
F7rl+Id8uT6DcI7crqYDDJqDJB7QBxnFocp+yROzS+VEGGOFeBowTIaZZSFDrhp/28GRaY3vVsTd
UUi8lMc8doXXWAFErwz1/K+kW3arCysTXYZfk31oiI6afsrBx0j9rxAdMoxw96KFKTWcWn3cphrs
6Psi07Zq6Kqz6YXVKSy2+ai+94niYekEiytDIE508skcOjQREMulonnK1d7Bz9LtkWX5+buhrOdy
L/evhiY7BRw9o9xbk7/qJsONyBPpDmMVboWF5Ys4MZm2Sr6z1BRSCiYf6ezGwlNhCfdZR247+HxI
fOUgoefHcGKEvaUrjrouNawn3ACllTSgvxiCdWd+jDpM2xrB/yJ8qUY3NScnJ6VyUmIvbQQordVj
gtDHnzQvKwHZS8UuiYbrUH4p9WefHOXkCKaGKNmPsQr5UjJpPaLEVM1fK/xWMX0vF3o0s48cHboF
Az+FMOSLiK+qTWuUjqkZP6VCAo45rsVYXeW9uEVU6/i5sk6NfC0xxetxDMg7Tnc9g4EDLSvAjbcf
3aHwH+JZxmiW3L+USGBEOH0jvFjVbKtj4VniXYWvShA7IzXcKDyGU+qIs+Sm7XOgPrTA8PUEJ1n9
zctpO4sQkPXeLrDmVuLczTqUnpBpRxjtc6Kt40Z/6gzITQIPRnwX/GjnI2JaVNK1hjg3/Y2LYyOd
/frPIE4bscEfxRBv1I3a1f11OX3/VYbg+idJ9PADTvZwKYXvef72y58QH9IwFDZDryCjIIfNzFYl
80sDOjSN5nqyluwqaZeTxpaJuzb0bTnhOeIzkfsSg3lcImSWg3UWqhLSGfOB+UNS7msDHbxcbOas
R8UPHtec2noXD6o7BOk6qxm+9rCKZMR6ho0X6b5S93NFwhqFRVJ6uGXthADrXAvTbJ0YzZb2LDfs
qetstWERMME1RpQdGsyUyE2z3iXVy7dkJwwh4XTvWAh7quivy+lZgynTZ5+F/OXDCg6gy/Wsugdp
fFTpzcPqfoDHkwzoLAST8CC0CYXmJk1+N5faIYgIR4fbSST7KpAsu8+NVV9iYUnWWi0Jto42cRrw
1WjiUz69FY1JdI+/TYlXUqOGTUxzw0G/CyE8iwQxDYnyiNXrYL5JEpDPiMNVobg65HkRbm8avRRQ
34uazDk3rpCml16HZhNfb8ewPqwZsQnYyVCajqXXOJ3UhyIpSWcdlKMJe7RD1KBOd332NeUBqh4v
q77H4jDVL6Fo2pWsuIV56jqctYI19F0US9KrKLC9cvHNJDAd11/USHCSjAsXo1+h7TdFGT0RKko2
b/MQd/BohGdFax6mnlzH2HDUwUQBD2YQ3cfiaWjgUAmz12NeMUT9NhZGTHsKu07gHFnbrLi36mrd
m+FuxMtNPakjGixUv6YkbBYZjT4JK6l+ijKFH/kmCTk5Y5ipG6XtnELMdpLfuJr+UYqPJXqtDhwN
0yNR9NIuW4cG2mVdtWe9Bkhg1yogs+u/be+7WZPg2sIrzLId1erB0gBtyS0KYNWJWeH2WoRO+EOT
Ekevf31MS4XCOqXyn6rEuaeEg0bqbziuitBaxSk7stFtZ4bsiBBtqTovRMa+eW/T7FSLP8b0kPBq
CAgNBeFoxe2xlJCnjetMfdPFwan6z8a8yztPLPVTlvfbXi7XhThi8YAjeeSxH1sjljkiKnvDMyqe
QaIBwX+LA9z04bevqz0OfHhlfOn5EYUXJHbFFpP7tvgWquNQ4jfMtjIXaw0AXPTTJ5H9LQlfkf+v
ZYG4e1R1WfhkBZ9is9MDKhiJX/YkBdDZ+sKrh8ZFCbjWk18DNpeO5ZRZvPTNXoNNVZr6+5xACo3i
dZh9hGHt8uleVz9l+rLtGaxeKKCJsi2FHZlruAVNjkkVlcS/bfNABtJ6iPtVW7qaeM5LzhMZXctP
rzCzRORc8UoNOQrT1rJF/EtknIo7bob+lKQbM/8xcq/uUSjD/p/TL1kgx5UjQcGccc6IMIugjaXg
K/1ebg6GlePogMhWR+Hmd0+zSLYgjGF0QDHSm3SApaVZj72xbyC2I4MrI9SOnlKOrl7rxw7mu9G8
CWkCAQPqYw5lNscsacQYQ48OcxD8xCoKwe4lHksKvFephSislV7WcDk/xA9gXdbelwsZQf6TjecR
0xY1YrKFlnDIvF56HIN9EmQoLnZWRssb5V4LQ8cYpW05Pfbqp1i9TahR5vDL0lV8M4BVMt1Tsein
xVgJRbEOOsjSxr1Pcihk5uxcwwZTsNcx4eKJU76PJFwaZDQzffsMuRYCuVGsiyT8SSVlWzePWfCm
4kjZ+ogr2eWk9nXKM1yagk1azN+aGsC4MH5MyVoJWkvF5a+GxofHXwiOLCN3UD9iOrU8hTKehfsp
qL8zVJFTlmGTgbAUoO0rGDr8VpQJ60DoIikDch2lcaFxT1vkIHmd3te9vtWsc6zufUX6BtxwoibZ
67mrRCBjX7V4kqtXUXo3uvAhjDM02/mh0L8LyLSpVW3q4L3iGyjVi5VgMernR6sNEKoCtfTPXfmk
4W405cZ6mPV1kCwLttyPElRw+djXX3K/MyFdzzK6aoWNPU6QHZwKuONj9xwVX7qO8LpNT/X8VAvv
eTE7oJQr8GFn7mHtHTGmWI0S4bPtZKcWwmPriYPTE+Hq6hN7s67vJlxeVq3ec8hJbkw+aCRHG1/8
UUPoUHEMFLT4csOh0a2nKqm/EA+5A3IynY0hK03u0cxAH05qNv9aU+bKqbnK4MDrMB2JI7EllfIZ
Fy9SUv38rdA+5HE8Rpg/KUH4lEbMaJqe8VAP/dM/BOXZx25A18hgbJVtAy+yOMqSdoSaxpG9/Lac
N7Z9qyVtPcaQTJL32aRQ8aUvo2m8oYb9Hlc7HwWf1iPkTBJkya9TIbjSgKmDBkElB4qIehyjQoQj
wj7QiFQLv290KeaVdl69GKgUbdglZQgIVbFkQ3l2o+SpVvzHSY03DbzKSMq4ZYKbGndVOR+a6ttI
PgN2ATnVSRTHcKJ/CuFD1qbkGLXgBIg60twi0hy29XlGtTXMJw432KXvQoenlhbZIy5kQraxxHyN
TLckZk/RQWMt4ozQK2QYr9U8bBN9WWQ8Wv2+7eqtETILwBnGsj5FH6Oeqv9N8wEK41aXXuv4faQF
KuatFm0HfMKilhh2jhfe7Cl68bFrsYr8XkMhHFcvWokXozivogLNG4dqJcRbszOOcYJkdsGxHQl5
DR4Gvv8uS5jXGLClRrvxTR4Akuu0xgJoOsUgy+xHg1U6NWTpAo5f/TEzUxA1t0DcaBW4QOn+sx8s
dGpMqRLN6YRDJAJomxkyPX8jyNJh6oNVCenWMH+n8U+qHHTeNWF6DOq9hrhFEwpPkQNOcxOljrGK
xiPB7Xw73GaKh7gl4zAN3CH9CqL/Ye7MmhtHsiz9V9rquVANBxzbWFc9kCDBXSS16wUmKRTY9x2/
fj5G5UxXRndkTr+NWVpaREiiuADu1+895zsvBQ4LxT/kvGq1QvqLoFdWDGXS59h8k911cL505MKB
6NzYqL2Ym4YWmlJSZuNkjZJhr9ueYsI+09VDlJ5SFkQ/A35rDy7mcLfsry0uzBiJto03K9A8BVrI
1WowEmNvgQVHDLd1r/NBminZ4DGWEQyckzyrwyMWIavfNTbEABI3R+dNHan0oo+2d1w5gwCIL7ZG
Pf2Z9j30kidVvYTBhy6P9fDsV8k6TUFYsc517DQywip1JSgWJszA7HFDqo8bQqGJccBmUctSZil4
fCH9906CnqUOXItUSCUOVixBXjPsHE2sbdO/Roq2iqj4mqPNauboFq5a9dBmaLJ6Z6/hVG77+R2X
HAdqy7XKp6J5c8yr4twL9Ou1XQLqks9pmb9JmWLefE2JczPHC/p1rmSWwJyTMxdaE/TY+x8kxkrY
ljcv+87HBaNH2t7HUREpwX2eV3iZukunm+dIhe/jCDfS+qUvrtjfFjXVsmP5y1Y+6mgb1JnvVpOD
r99jH2nSawuMhLbcpLR0erL9IBVXEfoxAToyl25WPunlfRkSCM8qdMvU3HBtVvExpxuV31vdugsv
ivKs5QdjODXzfY1UIr2r8/tg3AnQwc6zmextVDTVe4Dn0rYdl2SEMjrEAh/CeO0C7Dn2xUdP2CvX
rt1UzV0AvCvoi6slg8ecxCXYcRquAXgVhpvzkkoQKzpgwiefGF+q7Czx+MpUXiIAUjjOKnQQmfj0
2wk3cD9xMKCMcE56uZOhV+fcSLAoGBDXFag/8guDZZa4oWks7eZZJA0zQ23loNowytjr++bRVpq9
6ExUACawxO+cn9OwWdRYwcNKtMguQaUY9MktwIm2v8OwhuExpGrrXI3miHRoSTWUIpChOAavq6xd
9WhhkJQkAbVy3G/MztmWdQI6bNcDzCCfUpGrYkzdzHFNK+JkoN5CiZcK0hOnXvkd0nnq+ZJ2FnqX
pD2jA0cSdcoczFURrIN1O8IIplXWsoLYWzvZ9RkWMZPx+xxialn44XuTw0wDxRdT7HX3nVmu+yHh
jD/im0JIju8rvYv6x/QmQo22WrgSQB41AdIE14sw7Ws5i8XI9ZR0FD602Dh6w9OELZoTUsQbXBYm
DmsGYmX4CKrLhfGwJTLpHKef9byNyGz0GyQ0T1WuHWy7B3ij78bgQWnJjLWqtQ8dJAOKKLxB5W2S
9aXwo6NOnmtrnLopXZHNu5oGJpZmuoqGkBw6eyvVYJuJjUPHYm5gRsQ48H1vMF4VEyy36N1o+IzH
9iFCs6lv9ey5t+4jqJiNkz+3rdykRbAN/f6gcQD/483yVyIveev1/cupv7BMIC0291ixyrdcHqv+
obr6u/mQb8tts/I9aCkXHEFLscPicy0enJ1Y1afu0JwzN1v/2Uj8l+3kn8YJg+jNQdIh2ttd+2gG
OH0yDZsrZuaZ0avwvbzNl3ZGPoD9VfmgOGp81YgkB2wFQ2WdUXFci5ioCCc4Of73P353flVI3Lru
//Lm1LNT4Ww0iVYDNBNruIMdzqDBn440f/X4P80dZGL3fZVaTE9xCbWz+ghDNpxYWHlR6XyvAwHo
5FbSK2AM2YC6n2vW9OAtmv6kVvrVFOfn7CbSdAvTF3z8ugBTVMcblbbeaNf4qnPXxxxeS9OlJw7c
z1hr1NNVV6+gL9Au5NSi/on44pf93596+6o5BapfjsiGNGCLOafZ6qGNOqgx7DDzdShfAqh6ug+7
sW03NenoTV6tUgAiA3uiMmAlr2NYbCmHwCJemtSTXft9xif/xxfCrzrfP/XGGj8WY9viTNYjkIHV
AhbSn9yAv7gEfo51yWehWtNNfWSiWdXAiHU0w0LwK3/8xG9P8L8Zmmg/vbEU2GE2IxukxFYXfrkP
ZyYzpGaSRvEnv+FXguwf//4vN0nst0ijDZ1XkAQwTFTIpWLHvBloRHAvImdNpuw6y6TXmcNZ0GK2
69TrboHike6CbXO7EtJLrG/BliwSRftCS7Rp4QgyYlrbDE4m493S1E0+de4fvynGbfT2370rPx0Q
qpA4pk7yroTYzLtRPzR1sXLaYQvEaEsKM6e3fJXL+2iKPo3QBk9yb3Tyycktz3bSPai8jCDwUUcW
1MH1WycQmCvtexDT703uw9BZTxwlBeFk9m0HiOiW12CbGkqnFq6Mr65rvV6b6Yc1vSUGzZ0BmOKU
PEnN90ggWwZQsFn7MNw8mEO6ilOoH/P4wbb2nBiPtfLtj9+HX10cP639U4KdF1/PsBcpeaqU6D2a
gUk7p+HXj1/w75/j/wq+ivM/39LmH//B3z+LcqqjIGx/+us/jtFnXTTF9/Y/bj/2f7/t9z/0j9N7
H+Xfi5+/53c/wiP/9pvd9/b9d39Z5W3UTpfuq56uX02Xtj8enud4+87/1y/+29ePR3mYyq+//+Wz
6PL29mgBK95ffvvS9tvf/yJuQsF//9fH/+2Lp/eMn9tPdTDNTfv+X3/o671p//4XW/2bBr9dtVWd
OZhp3PQsw9ftK6bzN810IHPouqMbxo805ryo2/Dvf5E6XzIZWQhpoea1bj6ppuhuX9KdvwnLMUxH
kxKRvYVy6f88ud99QP/5gf1b3mXnIsrb5vZqfki4/uvNYao/XRW4Y8cmVo1wk1uGAbotEft0GkEx
CnPk3CGdMnsYfUqgWATlQ99GHGDb1N+25ajfQRJt32dHDg9yCioa+ToDgKSy6LKJPgOcgIhn0VWj
3PmDzjiBqRLQb6sQWET96JpaBhwbbeD25JaJWo9QNtDFVlcCSs+o7LM8BtOoTSbd8YC8JQcSW8BB
Oxzm+QCSk0iygLgdi7NUFj3YWAOk4WAPgiASPTqhmoLCjIN1kanx2yRKex2aWvuNRKpi24PMvGAt
EQrIgXJYUf7aj3mZMiYKFXzeqsDYs7CqZFoJI8epgBTxKQAntcmsoL3rdJ2jrVY4zksBBsXzq8II
Xc2ppxKAthOlIMx682iGRvkGrLBN1nktHHWdFk2f7UunbJxFlhGe4ppChi+FrRgfddfnJqnzncKI
Owc/V+LDhoPW5K1zIshKRxSfiVeldWS/7PKYRSURQYrzJhPaWwQa9VtBV/NsRhVo406ozqc6pyWr
saC8yzOMwVFBXE0mA6aPzOYYYQ3BNOZ8tlORL8xIzNYqjXvxbsZjlSxsJQ+3tcgzFLKy7eioyOka
l612zzWZuVM4ZpUnY65rDqm0u5e1H/awhGu6J3SFa5iqUWaw2BmgVrQhb7embsQ7zRfVZ9SK4Qzw
Z+AgNsf+XUt//lh2taq6NmfYj8EJa5QmfSSwkcxgUEHZS1BmNWwksNtN0j9ZQVbG+NvBlMhcwTui
ybDiKGi1TIBtvSFVIFWTz0GBrwDH2JafQRwqDgOdSAaAauoxoPNKs2KTJ4JVO+qzhLaZdJqHaIyL
dJEZrbxJNcvZg+giv40FDPeor29eEOFscp8+icwlhzaliiDqCI3EtuVYgOXAfdYxG9WlyUheVsbM
/LOPH6yGRV7pHLmxG0uObJZ9Nh57059ul+sI2CXNewPoRTNi9GunIKbjFyV0etMaJ7EJymDA61ux
r3dx2RfrSSIipK00hOqu9gd/IGnEh1cVZBC1I1NyfC3sHK96UVThHmxLK66lTTb3ajAGPqBKa41r
P3ZYH/SqrNex0xlveeboZ05s8Z0WhN3ErMa0te1Y07xeKkQVGSt/Kh23KoPm0R+AC4HH8tVdIpT+
GkhKyHxK9JxMgrZTNipLiKfOWKTZd+y3UouKV1smtJLp183wxEzDB4moNlduwdxksN+Ig6mkwYfZ
WhgPrcAwMd3Xt76PL1qg9Iyojdeay6taxX0RnABNkUgwwGemsWyw9caTSDdJA1o3h/XwOSMpPUup
wh6wi3SthmmzLZQWbccQRcN9Yg16A4NOn3dBNtJiBoX3DE104Hw3064JSNJiLqXF+msYRTXQURse
CSHk/UOt5jQDE5mgTekbCYklgOi0rukLPrYaLgVgqT2NM1OdB5+COhblMqsGG5+/H6ctJpAkOthR
xjA6lFpErc0VXUFMFDDRxiBQZjeLouTayVG9l6apP/VOT2PVMYZXNQnrb2bW+wXkqBgvIB8rk69C
gztd9+p+tkmx6E3IhHORTOvbr+J3d8w2+t55HwvVeoxjU9XWphoHncuiUudrQ6T1k0jU8j2qu/gF
MGCWn0CHhXttjhkXpYlzGqY2epDwyJOFkDVLp1ZPrLm5I8NuM/j+/FgYnUpouR5z91QCSyh3Ujnc
dZVVfksBqAA2y7v32LJwUqWxogBTEIVrOgXpaLVq2V5jDsZZNBViZrCKOOEtGDqVTJ2nIOcZswSJ
fdXZJMcrCcydlag1/RlRF1azqc1KaBKOVUINMIPvU62EtBgM/7YcMLg7NIEqV2LKp/PQOHRY69gp
Ico1uGqHSlwUdVA7JEIQFUFJcPhzFGG+z1Dlu2WTz3QtysSWctuytPrb2gKnsha3U3tbcHGutbzT
aTzMKp3TTrPD3G1zpgFJ5UfJRY2HggkdazAIh3Z4F6IKVLfQ2mmtp+XoCi7SV8Uoq7NjZ0wV2jZR
PZLWwF/aiVF/L7vewYykikzdxrERwxUqTf3LMQstWYeB7d9atCCtwdw0/VXvGAYS4Nk1cHAsLuXF
AMiHkI4xlOy3bMPrcR46uTCaELi8k8z6ZazqkviUfGTvM4LRPym5yZyJAYXZLmeMdtO6a1sag0GG
29flPN7ZrtTHpls0HNedTTS1MbY0U59OUa02ZLbUVnfyOxKc1zoj524xVkFEI0orJuk5o2OtKpxE
0UqmES8zjrsQvZOV1Ec1tqBmGRyYgHBbdVIsJ5ZqNx9y1EBpW3XVRasbCRq9jwAuJIbRMksaa2If
YIZXJids24SipinlepR5iFxGKzuQQ0FZvc9Vyfbt2Fa7t1UT1kImhyFw/V5TfKYdU3ZWdTZMmICt
7Vn6MHrCF0KHlC2M+pUrKngGpe1kT2WY1x+lQHLCsw7Gb35RgEBpuYqWBsikeKVKBB0qe9k+ZTdZ
i7II6mPTNGSHliBj8TiomWeh2/Aqg0iRYVRWhgHqNJV7u6C1F8cE0s1qc6nqCtUNSEBydoCtNK1S
Fl7YZP1dOwTDRq0t69FK+uAw+Fm2r8uKI7OqydszSCZgVaHYk6XMgHseIXDUunaw7LY7alU7HGXR
1/6Ch1Tc0RqY9xT6c9qbYjMIndsm8gPXzu3mbpiba1gb3ZqhpHjNfTzi6gQzZogd/VF0Y3U3TSVj
J2asS7qUBcXDHO7qbObtiYcg3g9IXQU8lUxfO1mKlK+OREDHHoYvrIpmzKD3Mj6nhpr74sW3rf5V
RGY5eVE31ImrBngQxCwEtMEwGeNxRUGavgD1QcoH6JvkE0eEX9XQJ48UwtrC6NJ4KyJDrhO7QnOS
1vXMWG5Gb9Rhi8IIOyg0/dU6g6qN3vx96KMIH5OSV+SZmRRAoNMyEkuTwPleOrZ/KFud4IOO8IQs
z4f3kpE0sRtqN38xltcOvuxCuYiGEgCcHpg31qVZTRcz+TE/zvXggpECDVnepfpmiCzAQGNhxAAm
YxSpy5bbjx3bVMPCTZoJzYbtg9VAQhjyWOZkyolPaNJh3BqmHl0a1WQjLgB+n4uSwz+DrgZVWVkK
pitq1qWvVdlBzK0hUVmPPWef+7pxYkqqoguq5TRLiCyqiiHR0wJSAXFfNozeM5Wcm4mN3a3mXKHr
XU3dtyrzBdUojdlTYvbCLVOaJKvAaRDaAdgBTM6IcEmDgJT5yIDJtkQyXh8GHTFlhr5kHfp6TJs3
6a0aqUXl46esoureypB5Lst5ssRKR0Z51xuN+SiNsrbc2TBhic6OoiD9cCbLXgK+QcmWD8hp1g6t
6/1ktPOpzUbDqysKCHeGFoaarNW0VcxHCnzfLBT4uYX5zuiHZbnoDP+chalZHKsyd+6LYS5XAa/+
U1hq9VYpxKyScVe+GbmV0peNMjInAr0fMWvLkWuMndXeZ+ZofrAd/sAiTOVrjGPB46qF0KPHBrKp
0HDUR8uY0ZYIDT760KfFwOqjhQ8i1S3MoHVSvagWn+8miVHNEdNiGzXAb8UydxEyCoR4NorOlRyb
GUWJGRZeVjKQXujQtlkiemHnC8UOGQJEaUBIVAWk7MoBSKpMrioOG6kM4mWQNcp7aIbBJgwr4z2y
iwD2h1EkbxZ7OIu7ESXWxjaYJmtF2kJDT9JPKK9ECgxZhJihM4y48JTaTMJVnsWBvjBmH5JGZouW
y4YUgKAgKSvzJaJDJUgPlpa3JBiAD9364TQzD5GV9RT7dvvQsD5vC5GAuaGgImvGHuhISDui0LId
WLt+mFpQ66H0GzX2OCs0x0PYBPXOijLz2ziqBLA0mer6pq4D/NL9R6XQseBm0COhxt+ubcCojrE0
msS6m2aHZqHsSxVUkbRgoimacWYQkG38KUfgMqQpTKDGrtca85BL1SbzsS6UXCwNeYNVBfH8NumZ
foxk3KzAzgBYsnvm9XnFkoBKL8MtYKWok9KUyrlMDWalut+MD90Y0ziv7NhjhBwdRMfTdrVQYmXL
UsRDEWHfG19yphVarTE1qvoXjV7LIenbq8U1ttNQdtga0QwjlaJoh3tjmPydkbcWmhvDa+YoXc/q
DTCErHPM40chbOvRb3t4wj4yjpKlYGPOSligBUB30yZSrnUTrZwxpR2DmC7fajevrtYP4skM4/BO
2BUBYbKJyducTK/IByi7UUCPTGtNC8t7LayTn4bxKgo7pG8FWwiJZSUq6zgo9LNjTJSF6tyYx1a3
oi/ezubd1EawR1OeDq9DOswv5liUT4NwkCzMTRURfaaXPttjxQ2kUKUX2mSd8jlmQl+L7rU0tOzb
qM5d4KadyRGwd+ycX8I9yphnJOVmwo6/Cbm9NqE0q7Oc7PZQWYbY9EV5G3CZbJqBz8nPryyI6B2Q
rdBqxpfcKoibsTtzRZHCoKzW1cBro2J0pe2b3+amxtlQy+6ihHYMp1tm8ScFaPZRNoH+nPT2e2+x
FYs+INInLQ30wZy75nCRO0Pt+ZzHAHuGLPSlIGVA+L3+2UQa8VrA+Dnh0zhNm4aUIwY+2zKe62MM
DpoyLRo4+aJR9mYnwVIZVyCp+oSOnWSjJAQX7uxsiPAxNbL+hUYLB28DfGRH+vYt00qpAOvHIh1X
8OXi3XBD0THPgvFd2TkVeZGHzirMQ4V4MLt854jHxA7WdXmXRHbwTYb+QDwY7djEJHTN4dR/o/jp
ukeQBLxpkEHqnR0ZCSoJYGl9OED/9js2cBknyFwY3wy4gipEB3AyKcdQZ5RQqXIIarDg+7cyMq0Y
EV6afvf7Ulx9e3a8IoB5PpehxsQ9zsWB4RzZpYhJUe5U2b2hBLi+BlhZATspvOw5oxUblSt7ahAW
RzfEdJfkNUFWPQkBkx9CQFNZewsIzjtDjxpvaggoLPQgJWjISVDNtIXXd3aKvawdMeJVSXq29MC/
r3MteB3Q/KNLhlRa2y3wwLFJRi+ddMPVaU3B/tWiyFN69hzM/Xn01sLgtQ+m7ai3w3pOAy1KZoTG
To4KueGA+DJLbqOeZuqLLAXmY9XJ5dUwSRMuNUt5kDhHT4mth+9xZCNZCIMoGxdWkVgngoIHhEnt
zGjzBu5XCqs9aBp9mna2Ss8vY3VZ6VW/KRo0PMwV6ltax0ylEzghI/ZYci5J07ekr+dDB7wbjRrs
L61Vo4s5WwNtIoj5Q68ZB1tGxYXEjmCjS96FBlrpqYoSGbuhhcYqimeEwU1fHZkjESoXmGkQonrN
8xMcK8p1Cy6y0U8M7ItI2alJOa/FTSNSJaK5BplK4kAkurOMHWCraU4pEZjiU4eJywlyMCDP1k6f
eamTQ6gOslk9+37Rf5llBBSx7+UGVyB0YGtqYuB6DRrrQo3a08xpmsN3XCIKdrJ5vlY+ZZA2T9pJ
0croUxsVHVLwlPjvyeiM7VFvDRo8VVUIcrnmlu6no63MuS7Wxpgi0OYU96A0LTeCDONtGzr6iy7M
4gTxtgINYNKxoqGXLgIDwhC9H5JuUqQxsS6LN0cr+4NSZ4BQLZpREOMz1brktkVdRDm4TMxwZj0N
0FXmCsmLJelTgY+6ogxg9GoC7SgS0WZdxwmie0lzwERX/EBvGfaH2mmk6ZVUtDSDxkPnOCQKKkD4
bb2z3Cpuw5ewVZp3Jc0LL2X2YaHinPN3SjHjdRJ5ki1VJhcrQ0NhQOKP+WH1vUJzZlDsaZeUJsmQ
w5wVNmcpZRxRPavBDuMFOjhoyuG7MWpAaVO6Gwc/5mi8TJwK3e9kzls9TZJzV5oWOtusuRke8qtu
ifo1cAxoom1SPUajlnxTk54ICDph8a4sDWZ5bTTv6BybWyEdzUMNVKyGsQ7ftDiTR82s/JekNgmX
GMsK3aPu4yhIC59DjhL75JHGMUsbh4zlYMbmgQOIf6+IjJ0LOBMfDJ3FWcVmMDvryJ/G9Rwo4aFq
tRBkdB6ouxGlPm6EIfwKEss+MbMKdSw8PaVRnDuh1xlheyiGQKCsCip9E1gFwXf90B8a9qi3Eo/C
p9bdYB4cZfqVhr3lhrz2w41h2MSel7VmPt3KzXPZhfYu1CyY25MK7Z1Y3fXk2PWLbibJMSoU55pN
WrVtybPhEYzubAxdflLsUWwKYQDiuqVgsAuBeYUfSd2ePFWVOWwK4lzWDNIU+Dhp4x/8pqRxZuXF
CqU3DMLAvtFX2QuvbU3CYa8a0WnWo2QFYNhxg3RC9Br700tqpvUnVLoOkGWZrmpzdlwnhxKZMruu
F/kYE6LUsftnvToeeHPbvYLQF1tI72gfs90naKjyxNOayDhW3GFkLemkUZU16NKRBePaO5POedaw
61M1Dcp21vvmI48x9KRJ0b6bThQdJI5cT5SDf6zn3P5KU7vcKDIA7V6gItGbnpKJBRXytNp/myNm
5kVhweOJq2pnBVH0EGtjf7GzjnJvikY3ikN606WN4SjUU3RZeggbPR+sKVzqDnBlL6rpO5B9IobX
LKPBgOKEJdWIMNLQI8hXfd1nLyMZbF+lrJ2HLu+76zgN+X3n19nemQ32t67HLiPNVEMsVWRkQeAO
Y10yymUbzwU6mFrem/E0khRCtD28S6TcOx1WvietnvraUpxiO2VVdKdFra7Qshnn79YMTZsIFKwG
LGDKFXYkmQK9arV8+lW2h+lnA4ixGm+0I9IFlJyPybGktfc1pV1Lw6+Rxo1Tv0+phUBg+jhRgrk1
kHcDt80TTXkZgwL2SGZH0dq0zHKLLNLYxn1W7R2i0b5LkHSHOoiDcU1MwByjkSz0TS2H5oWORH7B
GAhk1pLhuehS56MK0AfVgYn1Y6zyVt3EpYoebx7jfNPMM0IbrRvrt94wVTIwwXiGTRM+GWqme33u
x67fOS3huxXdilZV4M/RqUCX2PntrvRJbYqByG+13DC+5Xltn5OcLL5FrurqlV83flKQFd6EaMgr
nDJ9UsxJbrOaAdRfAdRzMDNGhyMLb6d0TDCqdj3TfQx77JqtKtYmn+RzQfX2bunotzRdjg+O3gRE
3BjiMfJVtUchptlrdWTDVBVVXVOgN8sxTF9jK9AeQQ2GJHGEFZGsvibNl7hQNO1gxNFwMjLNPqYz
6R9/NWplivKhCjb56JRvU+0Ye3bS8ZLRWuLoa3Z3ZEfLXS9S5U1OQ70nxifb94Q5cLQbbSDA1Rih
g5TVtGKkAvwzyPNVE8f6VcuovMj0GTieKH2YP+vkHdkE0VZ94UrSgvBt+axlujM4FIPTGE4vUeFz
T09Ot9H82fnsh6x9ZHyFhHWE9fctav2nXHWgcFUzhg3Ktei73xjq7I6SEB6OGcZzKp3C87WYaE12
o22pjRnOFJU656+cfJum0wH9N1MxuGpKUh/DRtJHWxpBS2Y+yYc2as216WeNGyl2JL+jqM8JiMVr
OqjWDPW+IhayoA74DQb1P5pWPxQZ//08hv7d4Nr7Km6j3ubnb/r/cVZ9M+f/elZ9LPL3z+J3w+3b
D/xzTm39jfvZoj1uGwweVaEzcv7nnJqv3NoljmHRhrCkdtNy/eecmtMUGAtLOJrO9Y+y6bc5NSNs
S5PcLSqLjmqpuvifzKkZ9P1Ow4Hww9YMKk9D0/GyS+0HU+9f5CdWqHLC7KeewdWFjn7gdvsL/YXl
vA6XsdtvjkhcO6rC4J5clh2uGDfzIs+6m6f1TIzcMC32TwE6cVxInu5xNsSk8TLWix0kfFKU18PL
tDF2zJh2Q7AxzB04cNqlzempWTWE1mYbTMFrgYCw1FeYL7TsSZ02nPgxHUO3W+Layo69cYUX1vOs
GAaub9G/q3HNmSp440SxvHQ8hUu39FeOm3rh1lyFXuQS/LQPL/rN83TAkYVIePHELnzA63BJtyqv
BZXUWtuVB9PjuOUar3vFBfy+Ulz1WW7qHbrUD9SWq27zNCyVe2J1Frff4JMZdgfBTD/4yFFX2EfU
a/+qHbtlt7j4y2Yl7ghwMRZPu8sTGITjD3gQA4xDihzwTS5pYC7qA8ayBcUhMqvFnr7P4mX98BAs
PsiwOLRut0LIzD9Si+B94HjSWIu96mGm47OIUJEjAXgK17xnFr/IWrxFiwfeqwVltdvyb5ArP1mq
Fqwc9uKjfsWIcKXpsQCkvwhOE7396FFo+TUyl5EX01jqglumd7jQL9Xn7Klb/IF7DijYkDDPoSw3
+LmDcYnOwbL0COFaiLuZd5RRH5bClVHwypolNinXd6GzL5xt7aEzR+OlhY9Bum/cwN5p99VCeJGz
eja1lbj0yr5Zma/j5uFB2cD7bzz8jMvWJURvG0PcQdq0DbejJ/e0HZ/wa8gv8ZyuCd3cMX1Ym0ey
S9p5NyDt3rEruwqJXyt1oSfuE0lZmMtv/xsLkhRY3jfkOhn8rx63z4+pT3LWlh8jRLHaEc4o74fH
mzXqrY/XtkGDdjFqAN4XNTFwFQ0QWgVEqASuGDwi/6xDg0Srf2ZUZqQnTDULxS09+5lo3IN21O/p
z3rdo0kA3ofzQZ3sqna07B0YH6zXXHXJKXSVO8rKZawcaTqytye4DBdMvhHZYiPkzzWF8bgwS284
WLiV6U0sRbiiSTFhkBJHvdmiEY44n3+/8fMJQHZQXK3Lh+49ZMp0aO9oKtQFroddh60v3ODW3YVn
3lgirfgh/8JDuh/gPxbn82HH8ycr6p4GNTd8AYWIPLAXCt/yIac4pBXK4fw7wPRjtg89Z4v+OK0g
VYBbXytcUSjuI0Ysn0QC8LkJzw3h30Mx8Yt1cCGPvu1JYHKhQowvXGYVaeHP4pw0S+OVjvjCv1c/
4zXko3zRe91GMs0DT4Ma2vjkhWHyXofrbn2eNpqzIEh+zxiUd4cUjN4NTvodzcp14t5uWVV/nJ4J
dG/URfPB8/KJeViWLwYLhbXsX/xLfMZJ/o1ArepL+SBInjGvBtNLX3N9GF4ePOOO1aYHDdD+Zjrm
a7kEAgvwNlq029mFkWrsPygij9wn0T7+lpxw0AIHeM9dZHdfOPCUFTMq+zX9QGVbb7TXc3B03lGs
U+bHZ+2qnyPnUY9xI74Sq0Z42EU/aq/2oawZ/hUY0Ref6lbMR/tuNS8Ryr1g3Dhmh34pF+WHdt7q
Vw8V8Sn8rp/sMyjH1XSv707VNt4UaywyanC1qBIggz7JmhdUn5g7hpvEZRFevb+Hmxid0VZd3JMX
et5hJVw+r25QptPkrowLAvBPDQwQBuFv2oE/LfDWv+TvrzpLd6HdkLDrdtW5wzp874Bh4ZlaiOW4
GlfpxljOq+Fw0tZiecL089SErrybd7wEBCDLbFscuFVX9l2xVfkWfCLAoEgVcaGZO3yP45G8nZ6I
ZHN5Qvz3fBBLjBrFhnrM0bcSb+PRfE220t+13w1jwR/T76+W9+NZnNqnCe/oPvX+N3lnthQ5srXZ
V+kX0G8aXdJtzBFEgAJISPJGBkmm5nnW0/dSnW4zSocgrLnti7KsokgNLvft7tu/vb58ET+Z64ZA
CEOiXVTH4thtGpVOjldt+zdUDxWFdAt8bsflsBGLouGPep3s+dejvZ3caw0mpvpAwa57FycrSsoU
ino2+FeQMFgY29jYSPFqtJY93VM+oX6ZCjaNjbb2HGP7Ip0U3sHWV1QsEwy39MqVuVXWiOu01x8h
xLiH5e6vtE+pHLgR0Mh/kJMFOLl0rYXxaiwj0C/YIJzAYeDv6+A6u2qonilWnGTyT72Wzia72F/M
qDw+Lu7g+R/TV/IPlb2tjjyU9RMV0m13lBfInsZu4Z/s4teAJ8J7S4FzvRIUleh37vpsY+jFfIWJ
QHDXejudnAkTIBKrlQRlGjYsdm5Y2LdQbBXSLXp2ELb0H8Hr/8/LRNZiXywTbycN4v+6yco/r/9a
K05/6z9rRTSR/yNs06TkVxgySzyUpv9ZKyqq/j+KiQ7GNmUb7SLqxA9rRZmfqbZNvkyXhYoa9/9q
Gs3/YYPJOpJ1nWC9iF78/0HTOAkX/0vQqFjKTNA4HeDmHU7G9xDMu13dT+64blvdfmiL/6Og/KiY
/FREy9VnhQumYA9YuYV0ziaxlGYdqerZJjVVPQOF2l/f41OROPdAKvqxDqFSGktWSYneR3L+wxQD
OkO5T0h3Bm9f3+BSE/FFP96A+ui6SNTWPVdZy6myGyi71Mva9feuPicgtVVsBC6PDwmXok9rOAUU
CS2/vviFtpFnwDMYODrqihgLGklhsdtJ2St5HjI0Vq/tvr7Fv7caJKV1U7cUS55Yax+2GB13wH6W
W7SV32wjoyOToeq7ITDsTeK3Zw5Dr7zMpTtNP/9wJwurnB5Te/cckbTw1XwXKfEKVtybrfYOXm3X
CIQXOu00Tj/ep0LJNw5BYJ/NFllALojEoY5DUDKAcPbl73VbefpkH96mzvp+THHIPXtmPp54M+MB
lHN9J4xKffr601x6kdnYRtSp9ehMrXPYNLcytkdxHO874T/EHKT+J+Czqf9cE31hcMizEW7YWpqm
hjDPsid+STEex1lpPH/9/P+EiU+Ckzwb2pFV5o1ZNS17V2WtFgFF6NnCcvdq/WSNP2IdqFURrqNW
Wptop4R5ryMo/freU4D9LDDKs1HPUUelj6Jq8a0Bl9DVeylBuHMSXrQytLfeiha9xCJb3bfWT7j7
TMoaYmQqu7GhtOHf/eePAnkqv5MoGEhyUNp34U7K/mruNTjbP3H6syaahQ/ZKt2k99v2rEn+XtPe
iuCX3lNPC9cSgSLIVnTTEXZs1irwtIOJmaaut/tOC1ZX2unTchFE9rMQE9tJKJXqkJzlZFjUHZsV
2osTua0iaJoR66Q9wBaXunlvo7ABScp8HVJi6OouoCUX151JPI+tJqiX6srH+4d6+9+tYs4NXJLB
jIJGyoOz33bvvpGeul7+aeHXHmlUNdaxjCUqC1/KySDqUOesYWnfdliBuRy9mKoB6UZv1jKkkSYc
f+dC3KmDdGrs4GdfeejGpF/otTYA/g5UnC5LnyI4DIvNhjR771eQyJqH3g7/oFajNgxZWmCw77Is
YmMjATBw3V0JC90fx1tR9w8sDMhPu9umMW8kH53PgJgENe1t1TY4zHbUw/sHAvhNkHKS2GTPttds
NbXY2W259YP4HFCwuigka2PEAXW2iBLiPlqXk+Sx7kjMxv3BaAktHNgvlNrdaUp6HyN170keLtI6
exoKcSWsKZf6wyxKKx2nPgaHV044inNPfndZFQPH4D5YmtrLyOnEKuzgAA+xAQe6jde65rdikTm3
r6n60cBMIXSdocw3JbLRtEi2X3fzz6MBpST/jtZhpyIjSNTc0bvkZyOMZ6lO9mqev3x9+c8jtWnP
IrWeJZElcq1wigJYV2zk+4GTajVDMFb7VywLLr3CLFK3CGrC3DQKR+GQC9WqKWm4ccf6XVgICvi/
fpFLN5lFbC3VBmq/h8oZJuiHlN8MsoTpsf/NzzALymZZKXZVmIUjFeQcgBbeozP1lt6g7r/3/LNw
Khm9JYUQKR1UMyQGMd5YKBWy4qiWr2HzLzTR3AqmNyw7L4RSOrU0OKMEUUErEeCgs7/yDT6fksk/
/7uvNrYw0pbaG4cT72YxpDJ52jK69gkuXX02vnurDytLjytHH4MHMWWyhPfn68afLvFJ1J47vSRU
7gdUhpeOHbp/XZVkszuMjuu7Tusb750lX9mVXHqF6ct8WHqZlhRPuszCianuXTLuXEqt2uevX+LS
xaeff7h4iBg20+26cFBO/K6JJIshG6+ECWXq55+10GwMx9QOUCUA7KSWwVTUq8TchHW7d1sSV/VK
Ut03L8pIcpKkduvo7Xtv9F9jeqiKyOKmqu1u8gqkYefiyPu9i89GtKdRRRWVFtNFofR7kEfUjrS6
uDIUpkXIZ+01G84JJUpGF1S1YzeI+A0Olts4eiii8CaVBfQ28FkJvrhJWhlXUIEXPv/cM6USAu5j
RGOxKr0dleqh0/XiyttcmCXmJiJ2ZnpouurSqWz9vUmB+ZXmO+T/dabrV3Zz/5wMfdJic7OQWkXT
FuRSzkqoDH9GllT8TuUBqlVTueuI/oeMrVBvLdNGAl8M5FkjQ7mXXSk+1u2QEYo9l1SpUjyLJB05
2AwVap57Vl4dLrjKGKtnlLjiSu+51CLTzz8Mthor7b6X5Nrpso6kVgECa7wL8vTUMDi+7qBT1Pys
QWbBwm0ScKR1Qu9n2bfzDE5MTCyGG818knVOvtyifxVBUB++vt2l/jP9/MMbIVVO7FQqaqePcU7k
rJcFm+9f6UCXLj4LHxw9ummJstaJzTBZVVFFitwagytXvzCx/bMY//DoioaSkqrT2oFOhgWvgR2t
aqLiYtsebL7XOrNo0YRGpVsiKh3k0O3CdpGHWZYaX/nUl15gFi3cgnPJoLcqx6xhQSpa+jNxEV3H
pnoF5XChu87NJ6xeGihQK5l4kMgckLjYb6gI5J1l+dGp0qv8/utmuvAicwOKzIybSBNl6RSj9hj3
5bYua2c00/P3Lj9bAmQS6ZAyqWtHi8jvSP42tSkUkKv2/cr1L7XTbFh3bq81rhWUTpj1Dca92GuG
Wmovg1zRdjqm1y+tB9/QLABt1KaXrms1AhDRlkidNJ/zq3psloYhKJzQQRIg8U5uSKRmy6IV8TEJ
LHfT2clEjh2kpQSxcqlrFXOBVAzbrjLUdZrLnFz4xmPRuslKGTvOzxKOHsOmRGstuyp7yKrCobuD
AGMa5cbDVeQY5C7zsc/5VZTLxhFBOYLI1o6RkrvRSVMGzNp819/YWQjTqIjORSaHW1XLvI0bcZ7X
1nXzo9Sgk4X4Ga3aqPbWeatQKJ2byoIsJPCvr1v4UgPPenoFGAQ8eVY4TaYd04STDsoq3yiwWU/7
mq/vcWE1NzdbEH5u6W3U5k6JPGxvJ5aOLEcb/uTspNBultHSK/RrxP0LLzT3WwDH7NVlPOSOpWu3
Y45YXWi35ZDh0aleabMLg8qY9fogB2igIt539Ny1D3WTqwubOpibsmaN93WTXbiFmH7+IYK2pa9T
bylyJ7GAeNUkDNCnF9Bgm+q7t5jNL2oTx5Gw5NwJlAqPV4tJxoofe8v48fUrXPgQc8+TulYqq+p0
PgRz/dK3MdUyiwpqV+D6W9Gb45WFyqWmUv/dVD2VgLlsKpVT5QUub/pt1YenQVwz8Lh0+dlE0wcR
68KiKxyjNNxffi9FTmgGxdqLg/TKbHOhpYzp5x8+dqOpkSkPtXDUQLaPqqa9mmNLnDFhBUij3n1v
zjFmfaqRGnMoB1U4LNv2QxrcZ2617vXhR2h/9xazPjWaogjanFskprTtx/K+CcuTFLunFJjd193q
wvcwZiuXaOgaT3ByBoFsqXL0HVJ+cmXQTU/5yQLPmPUkoArSYOgRCL6xRdcY/vE02/neU896ESBR
UZQUHTquGUJ6lrAuaNC+hh0Sjq/vcCnIzgJ5aUujS2Wt4Uhx2WCYKDmdIj8mdQa5MtoNin9lWXph
FTy30qCkty2MOBGO6UlrfGDWVKH8cX3lYKcGuW9FXQ22+72BMTfPKHvU5k2V862jvD6NNshXzy6D
XRYH1qqptPB7fUqfBXRZs5iZWs1gldoYizHt31y5VI7doJbbr7/OhV6rz4a4ZFMPYuiK4XQ5pd0S
8pIUpKhq//n68hd6rj4b2l7Ao+blYDjVgELVi/xk3RtKceUzXHr46a4f4tNIhS24k8ZwKBE9xoVx
zIr6wcrkK21zKVGsz4e0b8uFFgjSVBQkwPzYeDoFet3GHEE0VNa2qE8Smezcu7b7Uadh98lI12cj
XaDV9Ck2FU4fHlPxw8ty9FvUZfXU+zySZlpV+Qn07dJyb/vkj6q9xdozhnE3mtizhFlM/1UcgjGC
ln8lOF/abuuzCKEDMxuiMDEdC8Wj6LFT6v6OMJA9fVGX2U52j5yN6M0dMNN91N4i4l5mLjgCvVpG
I0dQgIaK6eykENeQZcqFeWlOveuoDxmFiDPHQhhNIY2U41+HatxP9inSdEoKYUu8pEW5KNwXsg9b
TaaeqqyXeXLQ3f7K4LyQuZnbqaR6TcWnm2aOaM8w2ljXo5vKOF6bKqMB5KvNTyNPNl8PJG3qAZ/0
jLnFik9hb4dVW+LU2JOvS+oVD0afYvVQlfrPfMStSy2MYd8H+RuIycfOtmDB+PlwV5cePJkCpC8l
wn/VuLpPvEldF0NgrGTFxctSeOsiGR/7BPCLkYO1jEK23H3UCmD2/ruAT7MoJTVaypPraBzoBUgF
yrl6A/FdDm77SoteiBb/aIU/jGfo/blBAUbqSLL/V53qeWwL9M3XLXih02izSEcFlChkRUkcdfA9
ChE1lrBFBgXOLpeq113ZUly6yyzg9Wruy+zQY0czilu7af6IYie6JzF+C2WomNo85pkV1dFSmzig
bfYAdY/gJK6l5T/nOHLxWcALan8s/JGnb1S93vv9qGBwN0K6liKIq3HgsUmq8nzZSla8ioeRNgSw
dQyhfh30Xgq2ft7ki5CZ/jySLLgZqlLdWIHPTjXABaYN6wKsToNzD9kwgWGT1l9ZbF/qOrPACTQL
dHHaxg4uT8vMrhfsIVZfd5xLl54FwGAcUw1ac+R4nbLT0/rRqOOfX1/6wppl7l2LZr9LuriOnBgK
vNZhNkHVvGZQLl7oxxZcWh+9fOtO/+Vg2/WwEBryXWNTvvsZ9cfpMGx6S5yCCq1snP/0perKvHmh
weZMTC2OU1/XusDJKkr/Fa+AGV1I1xLm2oVZf87E1CCDAQfGkISjhdYoVpSCIj8+p81e1JvEAJNu
9gcv+ENxw9bt832EvNuPjVXtQ+ASTxZeTAaHQlTSwvSmgFh5kORgOfqPkQuWJ3826w1r+UWkqQ9u
C5HKDbcd/40/wn9uoXjm9+LdHL3Zkd0PFT2OHSoW36JMW1YyONSvP/iljzALRCFNpLpBFjkiUYFO
9xBe6itz0aV1kTrd80OcDmxqfKUojYigTiLf6QpmFK5TgM8sRicE7uWKu7y5ElEvvcgsJmleF/pY
O1PKDQwEnVOwzXv9ylHIpa40ixoxZl3+YOAaZYi9R06s2BfXJFqXHnsWNSgYpPgQ4qITUvK/tmn9
HTA888onuHT12aaKZF2asG+OHC0rTqlCZYTs/f5Wx/mH8Pzh46ZZkURJqSdO5Mf5SlNbTAgH0ENf
X/1CxFOmn3+4um9kluhblYhnJT/IxJQgWLynRutPZqgdIxH9zsFyfH2vC42kzHZPOeQ0SRRN6Jh+
9hi0KIgDnyTs9y4+W064Y2dp3dinTl92qPT9VwsEzPe+7j+05w+NFOky6j6liBzAk9W67ZgUEttV
d18/+YVOP9fTjmSlKNEPEkcv9OckTN90I177KiCJr6/PBPL5WnWuqXW9PAKPlAaOrErbwuyOBAND
PHXq3iigtANoCZI9RTD8r1U/1mu/fhY0oopt5+CNwGXkFe4J5wGYoCKOWqNty4ldU71r0SMXoeRy
oeGtp3IhUVMjIhqMdRrMc4Z92z0PEjsP3PwiKV9G5kqwlNUiGfZauShHhzgP5GyjGfus2bfyZgrt
lckmjjw3PxmpzJA6ec/cUmg+24lfrTBuXFPHQFA/lPWJ31EpTDJhard5jJ4fKyhdv2OTfmTisNzm
LVDuTeGvmC9A+WCtJJZFCGen4YaUIPn6lkcozPrB8Ap0qPsSI2mjfA0pBDDvzcREUQDVvsg2IPAW
XFLpKTBx0eiFJ37HgnXHIxhKj4INg4xkD3dpEdjPcqlt8zBf5VW1LNKNcG9D948wirWpPDHrtXJ+
cDHRaQKZI3l4S2Vx4ITeBgTGq05zIbQm6hbiu0xpbkhwPLuQJproFCn3SoxDc8F/YYOlTOQVVTzz
DJ7NPtSvKPcEP6b8LDmeEKnxkuGEnundNilSthb+evQUqhqo+j9W5DBSdoLw65aeTA3dqCL7a3ZT
E2JvsmSf2Mibxs0oJ6foSd4E2q/pJeVu4DC8WvEoFD4viySb9lZWRBEWpWgyNU688Nd991LImE0I
fsfxtW0aoQNlNuDbGr88MsNfX3uKDJ/s4P5RTHwc1Ynv2X3KBqTV7SfS5wPNHuP4NqS8WoqB5de3
uRRhZ1ODlZWiRDwdkj4XWw1OeM5qeMT8pahk8CiTh5ByJZJcaK25druIgO6lTcUaA0ba3sqQyeH4
1l15kQtxai7bzpveBnbJ/hqR4AOka2q4il1UJ6ev2+mCdJda1n9PRQXH8oD5tMBJGQ9+7y+Vsjsw
4PzGWDMmpjVTFZ0xMvEwoc002VHqp69vPd3hk54wl2+DWUP3xLrSKRpdvLh2lT/metIRntziEYKA
fWs1wzW928X3nNr3Q78r7VhSyl4EjmUE8k1nG8ZZVkprPYwNkIIMWw1QYyg1KNTHMQeo8R4jgXGd
xDZVPkCW15gSWVd6zKU3n3rSh2cxBZuDElioI4dZfqJgJL6VvFF+GCId5gjM6XUTxtc0thcG3Fz4
bUXUyY8DbtOaFb0nFZVhFmZiMnX+mX+lj156n1m8iGttTErEOo7i4eGHAwI2R6FuLKuukh21Y4+r
Kmp2JRV3IeE013uDaBxcqwdq1Mj1W6ZXt53drxV4kRB24BPXWA9F7iJxu+8FQ3keSUw4XUY8xE7U
ZS9pmr8msvrr6xHw+dgWc0m25peVZOlN7ORKfQM3jHm+/WWJ+ko3+zwGirm4egC4jR+4Gjq1op+8
BK9x19jXsXdnFCQDR/WXnQ71teXO56sd6qf+3aezsCrh1CoxpzM46x2SYu8j8OWPfDipoJggtMbF
1b3X5z1OzBXEimtNVA4dO04MKB8MwGy/RZjKfyWcXft1Gqa5zgJGC6hsUfUl6GUKXj3CGYoCqM0i
wg2nK0mXttm4abusxSVEq/EZqvXgyoZtVtr/f+ttxFyJXFYD+Lnc9p2mTyl8ZsL34GJE1qJPz6x9
hhziIquw8lWH2j0tzQxj75npNpwS+REIOaha2EeNTs6OMmR3H4fRlp+wU69Fso7MZO1lz36pr6f1
ReYFrKEoYoeqXLVkpXJSpO9y87NtrswUlzrrLGiJxJRzI+R9ONmrSW9h+1Nd6Tw67P9PJwNha//u
PqWdlSDwq9DxraQ4qXURQWu1qNhv1J3QJPOsi87aqSJ6ibSq2QBtKNcRwOC10sXe1kyNewjLMMp8
G+Qs1U/UANd9tegDCUGGnNn7kEEMF6SXk6dIBRRXS633mIWYw0kpSLa0UpLV6IfqwgRms/HlwTro
SpvdDuBbF6ER4cOcgb+0FeV3NhgRVjOWsihyo95h1/zmd6zZLLVPMf8V6rYsS6j2LAuWvS6Nh1oZ
tdvWoK+pY/WzCtN246PPPCC3k37oVR/vRhhvyMl9sE4j1UtmnJO1H/2SNUXWbCXZDlddYHPOUYOG
MyRtEbalvEEx7G1kFZu4QcfHM9J86UaYOIxEYPWWg5pGtFFYvg2tHN9nsp6cwIGFOXUQrXeWYzW8
F7L77HkqkLIECneYSOyBFMgv3SjGDRbOlOD7MV7BZV+tdXey/Ri7c5dK8XLkQJMyZ21fJ1mwzjTt
bPiAb6XG1ZaGrzcruepMPJ+89IBM0cTCyqOIO820AyUF3jYqilfy2+8Rxtd7NYjRRoaq8ljgyHUn
d7V2tDnWP0TAdPdyErYYY2tde5fKcb3t6r7ZcX720AurWvmD6976Ujls9EYSh8gd05tQwiGdc+3i
iT2YCQrBysVr6FNIPOZmuwlAT2/1usFF0/JwrOccZR0NjXIHLMc+dgGkdURZnC7V9Sr1vHGdd+Gz
ZBVvpoxBnBlRm1UF2aJKYkh06UkGHbWEUbrC1GPvW+1OxfCKwpZtE4S/uj7HXhq8EShWeJd9DBhW
Cw9NEe5G3xSLSm2JDlrw7LUtyDRm/ri4kX2NzJudrQs3XYm4fa/MaJ2b5bK32TcF7k5J4HUEMLiG
U5gaG7t271skUV5r37pDfYPNj7SM/PEd9Ze+HVi0jXiaa68yBxWKafQLXdtoWrwZCJCenixZ2bnc
uuyoNEmHVVjcgpDcVZVYlBQgaOm4DKiR9vnNPMq2so2fc/PcuwKz+Ze6IacoE2jbcg3OGh3VSzOa
W4mt9ALy8CpR9dPYcTaWVSvWUfedWtzq9GJRiF2hdegzk8nPrr1XyYILO8U+DDPdvdfmcDkGzs/A
ezdH1xfYRxmTYbmKyczJUgrYHJp/wPNh2WSvehi/qAz1IhfrkXYeUXQZ6aNcKSsf2z3dxcPasF/b
FhAAPjT2gG2wS0n/cGoVvmQw7KZfpUNuY29cln2zok0qljBedEdkmgxYV8zW25wF6QAMSC97bOqj
fRG+JEoOiokTUaM6kTrr2tIZYhUXJxXCFYxM/vZYHNLJdxLknUSCrQdRWZsPtcLX0FqMIze5my6q
jnL8ajzzfwz/oa7e7FJd4tew5D3q5Lm0/Bs5+QO8DnNnyV8a2iZX/0SAXFek7WBtbltRHaHx7dt6
MKbHN0o02qMSUgUf3fH1VRUo+XBSwOVOf1sFdAprdVx7ibtrJHth0qF6gWVFUKiLngaMi71M/WEm
UIpOX0yoJwv0Eu4PEiC7nI8QHfwgwscC/Di0TnnEL2/ylyjNX20DXiUdIPfHmGUreN7iFIy1A0Wn
gXXydXoLJ1uc545LjhU2QQqoUcR3pqVBrKGzYUyxG3C3DJrg1LsWEUjZhRHyt4Yg6umbMChXcRb/
raPowHPmSnQq3Xzdl4z+fpN66t4Xsbt1p27IS2fVja3ilVnUZ75RlLl4bBvqkgHbq/b0I1OqbvnD
DY2djPP5vQuDE0zQUZHzqb/FJO4DHRZBVzXTB7P0CdYSdu+15/6d8MwdzIhIey/6mhoIE8RYedMF
hAU6m9cwfgJp7ycYtbdPY9y6C6vPV3Gdg+KZSvzYArPzkIeXulC3CqhlPISXQXTnB/upz3R9V5EM
ABjvj+YfoVdbdYyY8eHzeKB4VGnqAXgznfP63I2OmeYE8e6QTwCVYa+KYKPRYp4Z/pBYRshxhHvw
Q6BBmUW/72MwMo1s+lY1emtYkos2/e0Vzb7Dztcji8SJ1wIXgMnjcZX22L8mzWIaa3n/0ifGTS93
P1KmkhpHscqXX6cOX4w/WqN/cG3SUkTYWH7n8vr4HKk/KPlaZQn1ha18S/MX9JdpuE2PMt0kKlgc
SSAiIE3b0i5iM92bBtI0Y1clz5pl/qwZJ3ziehRvuumumgQDdqoCRfQuZBy72QPANp7aPW0pWMzD
+yZ+9MV4RiKMiYq6z4AJT5/IgjcsaeOrqgRHz8gFEKUR8zXfPmuEgtCW14Fl5mwmVKzM4h7T9fBB
ckmqcSgVaBhf6n76M+2kVSeHd6Ch70rM51DePHHUQ+rf6pehGnE4OWjFStHrgz60WMvqFgK4Srov
erpoGqU7M+qILMa4al0hn5S2xWLWhTxIsfHaUsoWS/P2KcWjAE8XW8emeILHJARaXBbiR8MjI+TT
/9TR3kmJJ1ZB0Kgbz8fRUWlv8B1aWa11o+rNQyn3z21W3Y+ahFK33MBcY5vJ8I083+m6nrEesMfR
f5CQesHi+Ufle9iHU+sxtD3nlWVzzIX1e0iG29LDbD5VXqiTfAyYypA6QMbV84GlVrw2elwtUGmY
t7D6qcMH7kqFZn5v5NUT82b6SMZ11wT1pu/sYwgzfJ92zD6gbsNNpMndTeza45Z1k/db1xR921PV
D7kyV4pl0cXJurBNtGUCqAjK4wofpkHdYAgCT0lj+cI5olhYRs4kpZV5hwjNzVaA6NotUvR6rdSj
uqzKzlxSN2Ec8s7E3TTDpWJDLZB+6EwslMqWbttk2IcWyqJWfxqFtrRVH/+Rzl8lPWBKDKDGB4W8
G0xZPz2kkPdfKhm3WgUNTrJQBhuCUoiyHoasglFrmXhbubMqztFqM3lSME85GpJebrOgxa1UQKoE
bxhrKLV0/9mM/eBnR8XEwcg4TY6Sup84OuR4kc4mtzizRS7G6lg60t59BC0Rs5GFDFhxL2uJcRe7
0PzXki79TtPGhhuuqBjBUrj6o0bkpm6wiBEP9Ot+ZytJ5C+yIlBk7FQoTB59lYxfAXX0YbBHseyL
bnyvjLEn0RrnA+4TRi8PG9bNlPVZVqLooM4ltioq8/tZE7nXLLKgr3+HkEKnCxnNU2NH+E5EZfc3
LyVtQJut4FDUYppxtti4rbFft7t1gA/KutGLTsJursQgwADtiwJPThjAQbkfsmxAdRGBsi0s+qJu
wh1XsrQ+uYYJ/QdXDMQ/oC9pHWlr52O6bTFwjfEJkut1GAZsmeougvvZNWeZQ6iV1iegjvQx+4Gi
JP3hlSgVIzP7Y/UpKdqkIwRrrxiW+ng6p8bv3k+jfRVXMWRprT6GVaOuTIlpYMDhBTiLpa9cN4ed
67ZCxR/FTJp3o5CMTaV66r1bQzyGcG8I0sHTPqKhHCjBxXg95IO6SnSrBwPeyTvPN9HPtzGWFUJO
VoAUbF4JPHzu8zJYHIE8hdlei1ulytSlwb/+qru6ee6asTsmyP82klZod0EZROGGgi2gaaqqv6t6
6Z1gTo83SanC1dJlHzSvJHXDMiUztJRipgvJnnCvgVBe2Tepv5rYgKVm9MoRNjZI8dKy1o2hKrfC
LA30yDoC2FyWj32vEb4HvIreWpG6G1kLxd4v23TbRJl6GEqMBaTS64k72vCQ+E1xT3kOtdUqqdMF
r6ABgmdGHGpJw9t7GM6tbtnLuMLIaNEEjfxTMaV6XVVSu7fiunoSPe6DmEkEd14o/1KC8LecmHeY
V5VrXrY6xnhqLQi4LHSUpuM3qcwZtRqDYD2G3YHhzaoF3rsyJr22wGwEyC/+z15l31FKeh9a7QrP
rY3RAS2wxkdZxfZEw8TJ8ifrokRxvFIAobOY6RhFgx2dbD3bNCPr61ik59CwWUOquKexlarU8iFs
9JMv3DWWYo+2jX9HXLEqGgUlviw7entXsbiXNcC1hX3vxf2pTBvESV53ZgHzK8XHZKnxa+BrzS3w
wK1vlmfsbu2F0bLeUxQU+uNtCy41lORt6A8bd8CEpbP9Ke3DMY9Vh0tNLmE+KPIfL9d/mbKED1vV
DQ7OBqRO2ueYQGBH8n1rBRvdnLRBiU0lfevWUye6T+JxmVCssoIHDye0tnhrzE4s+8kuYlbr1RpT
BYNSCHPdpsR1CMw0IUSsUg9P1ZjfSaN/gjl7U+fRY9Vlm0jF86dvM2UlyxZmaXpt3g4YiWzDVPR3
mSdbewI/Z1e6q0GUkyNtqxoNq4XalZRDmsr5o8ZxSbLBGfQuNtkyDHbe/W4tPJ8bDSZsovq3eeTe
isy/pxQJNr7K/OJ34EbDeJEa0kn044CxUnCDwvTF0oLfaZTlayNQgFOlyXvRGHdDH5yiytiIgPS+
6vYLXI3gw+nZuUtyCptNXOAmFWItlnYRrXvmwnpongYuWLbN7w4rD8h8ZrkIE1ILHrZTMF+Tv1EL
Xz2GO7zIXZb+eN79bQtBJ+pOBuDFSYiFaR5I5OCPKvN3grK8CeR032g+vbQwt9N3t2K87EzTZamU
y9ZjZeNGEI64TIRai6rY/NmVvJ9gSlngr7SFlroFtrAh630f4ia3cTO9XrNQ+luhBVEzGI9TKb4t
zFc7sjbTW8tqfk7S4WUU2aFO6L9+Kpf3FHaFB93MxV9TVvHa9ZPwMSecL4SXgrGXur0YrEmxWT96
hXw0DPuA3/ROijqcStqt1TYHAehg8Md2XWDKMa3pg03txsqq0YNlr3jvcdNARcUA3c0kAoKEUR9m
H5aKLqEe0PGhVwCF0Ea/mjK2sGw1jZVr5/gYQYQtu9hasrFZpvm0gO3DG4nvxbFoX3BEmXkLc1SO
pSyFC69OXtqk3uOhc2P5421o+rugNd76hEopPd1qJaD9yotveaeN3YThWmFbbIgRex7vN5iTyXvJ
lRZIb37FfnYjo74Etu7rmzGHT9dYFcFUm9I5eOmxnzf0dR1ZxkIS/WPOWYNFJDDZK49pdahBkRRt
fBPZ46tHfqTyS8RJmXdn1eyqjBycmumZZ6tojqadHuNyuNUU987KIO1NvU9X+7tEVQ6ekk7VFa+9
HeySEfcAs7X/N0dnsty2kkTRL0JEYQa2BMBRJDVPG4TlZ2GeCmPh6/ugN+1o+8mWSLAq8+bNe75y
9ti5v5mWjjatZzVeCrwTUO/LJ4Wwszh6OEnvYeqtJyOxz4INrN2geadS8z/ddb23s3iwkuU3153X
2SVVOS3Gs7VlUrAo8kDG+FuTdA/mZMOsL1tCNJCGSrc8ZcbyZA3+QRTdr9cgfYpkeESv+cZ7yGqD
e+/L8cv2qcV5JTLlv1aufbQbmxxxMkoWpU+8bcnrApiBIP1jVhTHKZMtnkxPHvBfAnNuzMhdVIeE
Il8c6d4HivhdlutXb+p/7LkgVdC31qAerP5YIVUdmTeLADcvhULXkQySnoeBwniJDzzRGXODHnCF
VZPBRKniaMRiOIv9Y/I5rhxD41lCbCXaGXmojpOHvvFHMOt2/WA0VhdUQyefNX+xI61RPcYptZQg
29v20Rjz+iXz7DRSVv6fKqb3ccnKq11vrIDFMC715kDjp+RZ1xYoVmIkPLMedZ3PiKpvpbmYIDIb
9TnrGX5KX5VnhDr/vZt145QYqgx7px2/3crKiY2F1Cp2CqTEzyznIjArnp/WKmd3h8RV7JcqtpHB
rOnc9VyXTgcCcpfo0/jIu9r9AXODw7WA6czkPte7/aDq4m5L6piip/bMK0MwOAPytur1SmxEPwQj
RuCog6bCYh0Eu91oePCLCLt5gkvawp8creSTsmF6AW1Ro2QCYDQ4rgIz8/5QXrjPo5HITzGu5PPM
nl52u1kacQ5BxO4I9rFNiDQsvZVn+hS639Kdo5JsJq5NOcLCcZr8kOk1VrZuhOtnto44d1K15xaO
6en/RsvZLtObMg09qoEdhsDkiltX+eNen1rm65krQzAn4raOrRsIfSIUFF3p2V8r7282i8c0XpUK
Gi9fAqVlfhYV9kBQZuobcu9LYQ1ULHp6AFdNlDvckchw8BsbmoCHTnT3Uddjpoy1z0G7zCLSdPCz
TeLgFbXzyT0mxZi9SZZaDrghFdiwTDvKFRiYB0cpJHteCxsXrIbesZVC06M/FPqihdZgldCcypLk
ItbcPtI+0b8cqGsP41wZ77k5d8NOy5fiSXObOGjyqrspufyY3YKIxU/QPqzCTMKe3Ycvwhb6UJvm
ESRT3D8M9mAfFyLFblIm1Q3TtX3OC1iK42Rab7IZ2oelz4ANJmW8szckXMLi7M5LuVnE0JWhVdQm
4jAu7BU4JmI9O2wIlxzQXYx66rKbZxuj8e4BIwXd6oiHeu7ryEuKOlQZhhRHyTRI+qa8CLZN7rOs
8dBb0GUsPsJhLanOq66ZjnAEuyBXrkCmdGlNnMk8pX4HHYY6T/7DokT0kxpi6IO9oOmAFuW9a6WN
07CvFZRUqDbr3apigQmml4VBaq6slw3k5meBbzbt3zyZG+zt0guwTctQNVBi+yLpz3mJLFwKa4nc
xpyiXgA7CCSwtj/myFqdqDXGAhJX186s5LqEMey1l5rUn0/huPqeq0i/y1ZjHuV22+wXXzMIpnGd
Dt3q/zfHaRZVespTwgggdHSziYi/Vzx3SfOE8A4od7AVekDbhk7BK1rnwxggd2y1UUbK5+jSXbdL
E/gOPQBTE/mlDC0LICMt/GtzFipex32fQRKWxmrsZezavKdJf3UnF44MBvebXyJmaMJzIlODFgqH
iATlJveQ8Ezn254XRou5KCKzo1IEo9s9tn2TRuQNqH3VzyPpKfCMmBv1sQzjnjhbqXPbeyxE7Add
t/ZTrCRncl3vXK11PwAcQgNuG9TZCXBGnKbjd6USiIWWWmlxbQJQARHuJuksO8H4fCcQulJVy7BY
2VmtSuefVuX92VQapWgcX+e+/U1oYbO6utaVfHZ9/dp3xmvGODCq1uKpzZczLdx1zKpfKOADXFH9
yyyopMsCemDXERBrtSQRz2Veh5pttKB7OuKZe1areLm49CzxSiP1ojSCldM0Y2Wl+Cm9jn2ftH9d
Y4Nrw0v1Xbw0fwvq58aXbNLEke0YR8hA6U4vAWAJ9VdL7KgAGgLA91756l53pD8vsR/NXMHVnB6X
1mImgu/ImtYPDxuTzNsjk/FTLFA85VaXu9mrLFmNAD/2ztbKVu+ULy01jijp7LNJ55se0od4HVSw
DfBp4Hp6qPK9apM3bbRuSdm+l7b3O3fmyfaKDyLrUYti8IKJw+BYrpBqIet95DUFdTfVCFNOcR23
MxgBoSX9WUnisWrQjrb7AkdiCIWJ6Oq077AOb+T0/ahi/m6S5XNU60nO5nFYkSU75T5PdX5jl+w3
WbRnY7JRxrN9Kxvnzd0uDipnFeRe9q/TgXaaWbtfqWpRI5mYeEgVK2VB7xlvkFbwo2mfA2NURoHH
Ku72eh6/+yY0DZPxS+wbR54qBqxm2wXwvmjv2jK5itz4XDT3w+zzD8tNZjZpPIeU2foBXf9sSnLH
J5SXjOTtB2x+Veg21R4qzo+qB8Vj0NkhyE52dgljjFSHiQwkDvOynBJD9cMln+hIq8oOJtv56lPt
JoTIAz/VR/Cu07DnnjOIILOfZxbsmQIw4/FAz6TDlb/nNVnTe8X5Ab2pBoOSuwfTtX5rH32+NcKl
EbelRSzwW+deAPVFNvbehjZ76zwloq7wx3DNlu/NgZhm832azANdB+4TO4l8fgcuaX2QCQWTMb5o
CRHSo/KeMi+HpT3jMBwaQT5tVV8tRA14uKYI+Tydh3qK5oJhi6bdwD4qcv7UwdOM0Gnq79VARnVm
ie7eihABCmg37KSdBVAx8jr/bJN0GfkqIQ99+Fw7USKIxpvgns0HP+XOHOTohlMjths4fe3r9uS7
47XLKC/b6uLytCcdfrva/XXa9JwY6xvTupvA6A+aCVqXHpcEnPhPVqk/9+xIBkY5fseZ5e6cMnvi
T2WQl6B7dO9Pyi5bQAIBBZisnuVkESaPjF0b4lZ6gCYgpf+HUsZe+ep8rSJxT3AZ8dEDmNrbaZwF
rQu8cDPgVwVVRNYY3NgT/ellyUkJj/PkXZPre2UBUo0X0hHTppPcuPRCpYcJ0SmG4mYVlbMHzpLu
q5YXHeXdjdKY4UXnetGcFb+iMj6pm6CG+0UZrZ3K/s4NOJImTYcbUatOaA5Tv29FD6V9HDWgTv7f
xJxJxc7MNw4kSTM19/dEx5vR5BrDrmVbEnCyNRyTdH0bbLqFtDAJlra6/tXQx//YIAaQ5LrGTk5Z
H2GiM8+jq9UhcBWMxbgdb8BF7w3vWkpvawKvkmhXDqrIITUBNFKJ+lwy0jgz3S8CfTBcJO7Grvdr
0ZFzzCSNx0SvXgEiLLtUdv/yNOFenuIgmU15pnJf7lzh7n+D6u0Xt9Iw/MhYqB2JY0UoM6+9OF3H
7xVaeexZqo68ktcoMRCDBOPBE11WHNhI+49mpX11M4OkKkmL14zMg6gBXBn0ra9CRI/54sUlwNLF
SPb9It1rM5dWEBvdf9PC7nfVJxX9SErK8wCad2fM5Zcm2uWmj/pvPVcNs9mGSfeckglttS3ejA6O
0mQSQl8UFzUhVk42zxcTDZ5ujm5zsHepmVKj2LRk+WTJIyYX1Bwfz+ycz+XOJuowGAeApBzodSQa
BudIXGmUpgZHPdlx2U5UlbYfnHiJusadgsQj3FCnZnoWgxpCyRiP0TYsTXcxl1CunuBm5AmAz2gD
C3Lb+VYTg3mYbbxc1rB8Nj0GllZP/KfO12jhDbRlyawRvwZwLJ7AoycnJ5hcRpzUcTpDwNR/jK3i
ZYHUGcX52EMRNJsTgBrwW8Lq7hn/g1WAtPGG2QK4HaoeRT6ckadfgEqLINM7cWaC59ClgEZPNG5d
8o6sgPaNYxSI8W5sy/kZWuXW0qDuWI6dRzUpbWFrzdZu8fTfTmqwTTEQB/mAPWZ1qROHVTDv9sUt
y+oh4DJ7TuzJ3Amz4YXD+REsjnbLTal2SHEYlSt73vlZK/YVPyO3+PhOl/knn3FGWGPm73FrP0Jg
yg6qz8AeNe9dOv9JEuTHVqRQ0bOWTtmHyU4BgxA59WvQ0woHuu4uh2SZ/9MNige/Rm8fyGzy6smM
oDJOTEOJtJtaxq2yEsvdhVG1GybeY92c9Z0yeUGU5ltBXscL/fLYR6Zs5qBPkoq3zk7Czl3IvRd2
5JrQC4n3iw9Dry0QqcVb4Xv2GYtHHSbVuIZdzw8QF9qT0xnIDuSZwIvLvTRQovub1d50IEljptpW
3F4+wIqO0i5ELvmiUv5EIaJuWuDYZInxV9c2SGyypUmJguE9iuTOMDkTh8yqj4N0PyY1pIHRjw+4
ZHIQj0Ub9A0/Dl0PEjpormLS+Wv6S20AYh687Ko1/Ytmb7d0Ox+tJkW2WhnFtIj89AbTSNqDeC/K
RkW1J+rQ75KLmxviLJRWnuhZmidZmQ7GK+fZtzVS94e8jNiRurew/4bBpGDKwTsBf+OuBHuIr4XY
2LVZqrBpJn4IPTGRI3KmQcov94aNiBNXpX43BFETbr5JiEZuRtlaprul6pKvzCfCXfMBYXSt+pfb
1CxpCRkBWBnib8NECptwiDzRhLVptxcrJtZeTLrBraFZYQOQF6Yr1nj0heXdtuS3Vgn9qYnjJLKG
uHqqJovbPjbGq+6m/cHBUhq6jjMcujnFCTl7667AQbKfl3V6QaiW94zQvoPW18abi3TL4EOq0LHI
mtAS3/+cc5gMyYB1fkTrvEqyQKJBr8xTWxZVBDZ4vbDrvDn3jQoVK1dh0gg+sDM1YNKML3OXVedh
rvP9WIg4MMAvcehpfYTSBgSmTfwNeyhDt+Uu7vveeqA/XO4iNQrK0G6SwcCr9bq0TvdUz4L8f3/S
YGQaCeYNtzsl8eB/GgM5pHbRWyF4xvrQrPCwVyiE+yLxiv3UpOZTLHQnkqwU3v3WME++hramxcoP
U4LBb9XE95EPQ/GbytjZGWqEN8IYAcp8375INFcyiNox35EljI1DlQyozRHki13N/0dpLsyCpv4g
qk1I1DTvR/gp3AS/1l+bnoyieB6scO4W9cAcIv/jxjmmtc5Iw6Wup8eiEBc8Ebc49ZG33OWpg9NG
3sDESwKd/YHuRf1NBtu/q4oBdhOr/iRRVCmFxvKHmbiXnJ3emL0PJfWCY81FT20xGY6nGmrdl0x8
54I2ak5BgQwtd0I6Zigax3xKBqLd9LyToePjg8uWJjk5NFGR3mR0S5PXdddej8lpoppmQg+jnCpm
9m/OYvy3JnzGbJ24Yp9ZXwiMk5SEJic7TBbob3pGoLDghjYlZpNSy9Bul1k/TaQ2hmr2pt0i6jmI
TSlDz8BJAzyx3fctzsxZW+bILSxvryQziiWFnrjTi9p+WKd6PTiDw6HuDx5UvFUu197AkZeL1H4k
Q7YHF1IM77n0N5kqNsdjDfP6FeBv/dDS5P2nr6J59emYPln39J7AMaYRVeR7OfMOF0ZRHUZglxB9
7PWBh8r/ULlEslBWd1hcuYQc287JWzp8MpbKIiUKeHd9Nz5NGTkalNEo83U6ti85E7fnqvO9UCRg
xfURMq1Ybf2gO5b5R1m1scdamEaJvuSBo2n0vjVhaD2Dpz+24CSbSGGHNFylP15X90e6NjsszbR9
a/xcRjMSHFnV+fSSL9kczUpLvwQ82HsyVs6nyvrx1vjNjI1FNrTWJg9JpWvRUpX2oztO7pNZN+K1
7VP3x6pM+SdeXffBxHzwBM/d+lK+XtxV5mA1q0BMrVXiv8bN0H9ZdrIeMDU2R98zKDYARu5xj02v
8MXnyK6YGpKmpbxwMdbsAUKjPA6lpYdybPrPhh2fvRxtUrjjvD/otl2+z0L0JzNGa2Wl17hVzHQj
su7Gf1Zd9iffQXuJna76rFaGr2LsllBMs/ksiwGhLLXhHpmzhUcH2lpipRyTIHgvuCUK1ptGxA9p
Jp+5a8ecV7MJdGjo7Ru8bKYSbBNcyD4czp7rJGDF/fl1Fu6G1HMSPtOzJt4Zv6/QZ9P6vpnNSIIx
uO2ggDdE8Ho9C9wx/qfccu19Tb4JY95BV1HRusXR6VkRnIdSMq9vtOs02QCjTH7OL6P22DSKa/Qc
MI7T3zr3xiCd5XQi8JtRjkmk0Ik4u+7GLII1MOpn84PEMwBZdjPTPpqERzLE19xAcQ6FZqrmRzWb
6ym2dOUBqp5nEIxrf53MfL2LNqFHKGrtuqr4k4/3hBKwrnzwARkf1ynDHtiyZxHUmdOS8dhOvz0k
RqIiVTe+LcOSn0y78f95pjLDJE/Ty+ggf6HcMOEnyHe6KjtNQUkzcCjw+4MZg7aGw86vOGQH/TEd
LP/Njql1Als1vEhi9VhvyvOk/1NX2Olmqpyr1dXZQ9rW7QUIrkvx1Y/jf3NKnd8ZRWsFK6OaZmc4
DcbA1Jw+cq0Qj6PP8dqsundmiaP9sbzZ/EnoEKPWTOwXK3e9/1ZzHiJ7gD/tNglhbNvnRE+IaUQg
q+oghU99c8nNRLrR40PvZeVzyaH0XavJO1S2Z34s49xf09Rqj1CVjYsA6UxAMknSlbdO38kEwZvu
wG73removW/16xtBk3XoiWR9cn2OYI+Z4kVfbTEA7NVhrOW+EUc5lpaawVxRhg5B+eE6oie1Wb+c
NVHYJHCmyb60MmbWhhruaIwitOWKHaOB7lqg/dy7WqsONoFpIdFmDZ48Kz0ogwu1WUwMpq33b3Aw
9DRUxdduaP2ftPQPikNzVyph3MFkzztQm3ZgjGNzY5AKFUdS4JYVCC9e74QojLShOxHYdpal2Ccx
o/neaIuDRy47Dk2eg6Lvf+LSNb/7jmE4+VSY7CfHJQ6hwmdhFyvkXx3BmEYngqyJaUerVORPcJVT
lIOnrMnmJ6c3x5H2kc1HNIlhPdXr5L7kBXZSOBFmQIjHEkJ5Nt4Gf/noctycdDBYQWr+EZytFGbV
1Bws3iEkqAYHauk+p2vznlWZ8awJE3ir6ZmHJUnTMGvmKgTMecoRzHdViQpG7/KfCTgxxeNMhENu
a8Cs0akR5UiyaTzD+HYc9BPypMf5r+bRwLuQJUM16eVBZL5znDR3PtFZstY/1uuIYQ3npJ+tFPK6
Z04/JKviHVBpeV9UZZz1ZhzONVj3eeeZvXMu1/oIuqUBJ2qXu8ww3Z3uE/BBy02t2fm9vhtLswoz
b2FTkZTipzx2xn+8OOt3Dt8wsjRnClqb6Bm/rEWIetIEiMbTqbC6H8IHGYct9vRnXn2bZcj4Y1T2
f3G9/vV50+hMvHpnO4XzPE7+mT2/V9Ww4u9Uvz6FTpAW8V6txpUYl3wjLG9tbdVRwcMjwqWk3arW
8p6LSu+xxxflTzI2zIaFbR18dwXvDeAajVqsZDsSbx/MnYRR3BsCDYu4RT5z12QgC8TexgzNT2nU
hxaXut5l5m4UYxm0vjgOrnHiZtOogDFvU1QeYpUHRsfRn5qArVauWH35xyF+kjmeKq9e/1tW6Ey+
PBS1/6B38Ke4b6IUq6DpxlHGr24uzzV+BzIrz5OIXxpjvGu9I8O6sNNQdpgwE6YP7Dic3XwxoTcT
OuyZlUsCUYoPsBecpj6ev5M/sCRsl+6VTbjtKOOP5iHIpx6G8coXOSM9uk/TPzM6n6w4jfxc8E3U
3rmq0rs5QC6Mq4OIrbfVUVdXT3nA/bPV68cs7cOxzW5Fze+t5i4xsB80XROg2JbBMmYHg+94KY17
QfR83WTHtpYn2gBsnBpu9m5f5ZBHcdMZ2zBzZY14bQz2Skd5wwOxn/m4rfF815c49Hwc+EaudhJL
EZ/eeURG95Obp+jKGtO6pMwhkQvmN+xWbHbNV9dhx2HiRdf6HYm+YpeozSTXGOrgqvyrE8a75DjC
eLcSjrBjbXs/Q7XGpDCpHAADgMAc4XMXd8xoXdV9aQ3nsL+kF8dMecsJdX9r49Sj+o4f0ji5r7YE
6Jp6T2bVMeConI9+aDUa73Z5HnLH5okE4u3aWHy7dc81+2yrBCmv7XZ4N7WjKFjizYZI6gonwNqd
TJVRKqbrU51k0ao5b7ndM+7rvnNT/SmNFEZx30Sim1nZwIJrUCbvpBgubQNg3iyTqLGHyOC8gvdX
hnovQnOE6UX3hg6fvDh5+l7WfCcS+iU206oaIfMtzQhlcLposIJ3Q2UsgWe4Z2LkP5Km1qggO4E7
vRBDGlLuifdaptcMrzYL6hCbmQPB0FEPuofZ2jGMYDW0syJ6yvayH5Ubz940fTP/+OYS3be6fFuI
ZqfJr2tOUmY0lcYBN8mlvZtm8jys7X7qsq9C+7GIhOV1rFcvZMIctZTkWF2vOvr5qmuhkaQfPX2n
XA0Ene6rXtWj6WtMfAs+aL+d9bW2KpxzialXHQqW0YvZRnaz7T+zVfyF8vMTFyseQetLduY+y0m8
S9vDwlsLOPpZrc13xftkx0gdvfrtTGJdie4vmvLF4WvQw5/HhFN4Ze6djenDVABVXO3IG+CizuLZ
JqFtyw3th5ihktT3az/d7CRFWp/mnat3TI9U/adB3sDStadReTBcQYiDE7SruyOg69uuyudtVOeO
dtBiokrlHFrN+NiYGH5MO3Ls9Z8LI56lA9pnWtRFmd9a/ekZY2CwU07t+Dy4+QtL/dmSH1yBa0fT
A7Za91U2na1a7XNcPBjfntcVeDt2vSJPn8Ypu3SozZWzsMxr3OvFYIPjdWEpaXSZd3WZCmMXYtJQ
noZlDSnqQltnawMiMpZvonz1eHmocCzifFqq7L1k1J0X/tFIWVTP5VPuuvvtrcqUOjDnu3gwd2Q6
UmqvoehQlaS566zpMhT2qSrjU4WEmtnjSdkJ1xqlq9Z8Mzq9rGy5b49DmU8RZPPdBhHIBBsLakkY
dXq0MlVQmSuO1BdJkuS2K4/3IWx5nBq+6e3tMcz+CRx9aKf6B7kBCRv5Pv9ZYjc3z0amaxkz8X6t
pvqZepeh2Rptr1vSdwcjrm5EbCe7zulCp+bS5BHoZ+3f9j0WpXNItOSgkjwStfvmcqQUVpYTHoN2
m86PwqnOZtX/xwLQxZiGg++Vx+0L+3JCrFLv23GLTrznvAn8pA0Jg39gTLVTBi21bA4FgTe+kx/r
XuG1hSsrWuyp5RkB/+8aW8dlriAEWfauacQjgfVByWlcLMsBbHWxyw3sd0QJKC5pJdKwW7oLUKKK
J2t7tZuRmm2cTm3GVA+jfD/FV25OyXcvQ50ZWZnI96K1n9olvq+kqpmWySC3RU1tn1gAH5AHX1PX
elb28MYWjeBUyPfTYLzPeXdcsnxFY9lepUY8TNkIhcAShE+5B4X5bUdNbGPmK/9idEp2ccaWjtK6
0F41n0lnj5FdGGDZzBCt7FCn7LDU/nH2lcVZ3/SBk8twddMnM/GOeRa/U5Pd44TpNT/ADyaCW5KX
wEnhrntxCgRz8PVgxid1aAuqAgeD9Zhv1sp8R7RtFvVN5kVaZT/XcrpUYrh2tvnemnCQ5rmNpDL+
qXJ8q9eaV6x7KKfszazKy9SpP4x332XbvOlJCRV4Hd9hHxw5wB+agbUBjRT4FVolfclvqse/cHle
hTY/LfR+nTXctHU4lLmzL0vjiiyJyien7sL+2dXQPWj3Ggxed+1JR2LfcMZ3sX3biNS4QCfr5mgd
truUQiPeHqpMsrKyJHRkama9aNQlTunmFWPNS2uvj52f4OBe2NHLlvGQZ9qNqZl2pLK6LRxw7MqB
DW+LdbhMS3NaSvQVH6KGT4pXx+ctlfK5m31uORI1uJUDPO14YDs+iZrD1NlIDrJK94tiduSVLHPE
hl7hUuRv8fq9N5fnYozvSMuv+D6PK9ebQNpiWYaZXNLpCnMGU1wxQrTj4fRGH7NoMZ0dsTx3+sgk
GemVzoLbG7tsVxcmP6F5sTRxm1aEylxq7z77oOVYnv1CvjHYIXekwUinc4CjCb10Qh7s3vjTsWPE
kWTOu6xMDda7sj+9pjF64Y4yeuRFmsaHuORzPibiKqTxbFo19/Bs7bO+/BdTEpmcOalnj8GqXBXW
MeT4sZj3GnkdAJRXxGPH5AtkjY1Lcn2s/VdcDceqMr6ZwehRKti12T6HDcSvNq6ORYu7ZnDNTdpO
3jJ2LwhqfTSt7rdilhT3CVUZlX2nz1eKMLZV9Ok8jx2RT8NTXBXvGjRSYx3/5nylbTcXYg1CYt2u
U5sS0zIr+iypRVo2/UqdIZiT+yc979+3oVtna5CiWaakN/jXpB5+Qqldqnk9G0rfzNL/MA0fihSq
Mb8ag3Ws7foJqevItun23Ol1D20eVFM2nxmOv9ic+hY36vZ6V3BxhIevCe9+q704xac/cd0l+6b3
A5/ngFefYhPr1DQHJfQpAkgetjCSrZyEY7k3VfzkV9aVHYWz0Yyv+pJGtguiFC8ZrhiWR9xQk7BQ
6zmc2bdator3bGrxZ4zPFCedBVZ8Gl6EfRNzTehJ9YUjIFJyYw4414beFJX1ky+dtHpLtNl29/uK
WF/2EOv5nGJRiZ3svBlh8CLFA7J0Gb+0tNbsP4Z+fCLRpSBfpWzkuyr0kznm3yQqHGN8TTXOinqo
Hmr0ms59inWb9cyfIb+mNnCvmg3anjHg0jGd7pNLofyAZBmHtaRl9e4zpRQl657wGj8zD647XPnT
7TFrtoefF58j9zihZFYdFz4eLZKUHxKz/5HU5OzG1a8TV2Q6NVf+20QY7M9tntAHRPJtzyM0AEkn
2qmZmu2BFu4OX2cVJpkXaIscmIIOREvyLLc9jp7k4NfttCtjQNCIJjuLT4DNVc5fnbvVV2Kw7cf9
Y6XjMR3VNSHDA3P1h5+Kx8Sa+TMEnNm9YOyDPtu9br9aojpUHOz4Q8KFQYTMi1/i9C9Fj4GeHw0L
rXZZ0EYHtzxMnrh0lnV0lBX2Lib1RnspDd7PDZnnfIybJ5T9q629cF63f82mxqqn5sxsHg/IHBrS
vGWTd45btvLtWHy1dbU3Rz9sa/voxcthXSoyhLVjykfIpWR2sNqKOH8pOVgWjy6biB7mAj04cxbp
btJ9aqyvarphCsFnZexW48NI4qtWxIfZwaYyBXH94QyIZnTZWnzqzKs7/DI7CWrEXL79la0+dPAA
J3hYp7+EgIYsoL85TI93a96jQ/uRHGggAUqbdF6+2Z3WbPh/Pooz/A7tfbvU5zYG2v2V6lhHkFSh
x/FJVerTIAlOX+tT7w2XuNDJFuDUSNsB21bhR21ScG5tUpypGHoz+HIKT39APUEudr/4WRfndUOj
sEwOXAwLXMesYftEObzDCx/agWMslhS2g20eYtxnIbtXkOxrnLvMn7CD9nkQQ18sywP/z3DNLirF
/DttfmZejlxYLxaPleWzVEbdkPDJRcfDIvFsE6GL+4/On4EMxVqgNNeM4inBYSKiEnt1jHG65EPH
plFA0mCmcG1j5/dxnx5k0c3Mjxqxk4rDzCWodcemFNEFPs6DDGsaVdYhyxsyaImbozV87ysHtxB7
AttR5hMjDFLi4BoOGzv2wU7y98Uw71Vt3PlBFgohJ20ft5SatCz22aidtwOID5fNFLsfs71gdgG1
hk1qFmboaEaD9t8Zx6dE2K8k1JYQbTzjvxIRGDf/OWHkX3C0bk+pniwILYKHjz6fKES1rb3M83Pi
TIhx6ARNg+oo/1XW5sym3O6YgW4HXnzjNdVbdw0cOVRb4pVryjqMCxM3GaZzXwx/yrJaj8accyhU
LtsuHdtrIk6+WznEzNy9R7/CCSs+mpIEKKLJrirp+CuW7FNwYsMeWTAv4nHLJ9Nkx7G+2In9XAm2
sx33uTBxH/ja+OsW1bOxubwz8aFW61TWb9L7tI3/UXZmzXEba7b9Kyf83DiNBBJI4Eaf81DzQBaL
FEmRekFQFIV5nvHr70LZ97ZJOcxuh8NhiSKFAhKZ37D3+n7EXcpiideduarNLtpLwjTq0Hp331H6
XWv0H+7DCbCg8o321RmpRKbahMpvLOgfjyhvE9uu770yi7ZVj0fbCJpHMaKXGyTzXZkU+EpLSyKM
bLotg3eTl6kspoccRSiW+2Ik3vCp+9qD/GZPTBwfRdy8iNIvv2myRlhlxDpSMr/VKay4XXm2ZU8Z
oahaui4NkQoqsHKtj2N7ZLRGvxjnyIQFyCT0kskU0Zj4u4kr3w5xEaK4LZ3oxqfFvWvSwSMbFy3N
7pwszAJ169FbXTvuZABomOSzT3k02tZ+br5OZjclqyobqO9GiqmNrdFcyai17meVB2fQiMZF+ESh
k6qDpUwqXI+m89KFbJ0V8xQZoYCKDgmqn0WMOmm/MVP31fF8OAsVcemibX2Q0HbR/9QNBi4uisg2
t4HGJEFphdkiVS5mEFasuU1zK9onjk+j2WyhZC0M3zfLZebG6kuppDgmSc4JbvnxDuEfCsqgRKY6
jY7OvhbmjE4ZxRZ/HvZflAaw/jvrFDrtcMM5SeFRhdVtXUzWl3LoQjpZGQE7FNa941bWzoyZaDl/
R71iEI5/5CvBCgFFspF9TzFg8PLgetSsfNuyS/lD8kTelC7qfDhDgTkMFCsyauZLK67wfBq8GgUF
vumoV/mjlN5xdr4NXnHMiIAnKjRGRSSs0J+64iZzRMCEVqw1nSpuKXFQVnCcRzVgUe2S/fx+isx6
Mktculq3wfq3ZXLbytKd7UzBrjDpgeioj+Tju76zrjzbP2q28+RU+tr1o60FBlSL/bOd2wuBUyUo
jS+VrR5x3+xMKU5mk+xMW9vbhGxTp73M624uEbiImReGQTEe4VqVNTdJwJTewP+GGQe3kMvB5kbM
AS0DolPSxkU9qJZDqaJcr1vXRtc2N0ZvnJhIc8AekWwbv9zUSXVkiePQtMrnLtQ2Ainr1PpU9QJ3
j3EDYZHy81UdyC+JE0DPMyiOWqAGGJ9hJ9pNIyJyUnGTShDoJVqHkO/trKQ56Aw02HNWkovI9kc0
gkPpsnvGGt2B7YVCI2/jiFq+MxyHrnlIkwGSOeEMyuhT5+KBAm6ylHq9DZL6Fr0KwlTMuWkdbSen
20DJcZflaFULjITrSwRmmte+4KzCZ7EHyn2+lBQ42dMGX0VS0ZUJj26WPrh68dzlCQ+M9z1MGS0T
jTfOfE4MZbvJQufOi9vTHAhVrRyX1tCsol7k60HpL/OnjkvxYI6g9BLrWRuSjS6zR1XP21/QXKUe
zvpGadCfhH5wy/yHZ5XnvvQPfaTOFIURpiQKCRnrY5Q3ZYGwTFBWIOsnMgFgbr2N3KFEVV8Dutmk
m2fq1Ndd06HDN3b1WKLpkBruivCJu5WBhTFw8DZbrzdWzRQ9RJzokAh2KYtjBgmakH1SVAXkVx3G
TvObE49fIifZt0344IXZT1R5Odt9sk8AAo5kg6jZ9rEi21bJWTRo//GjYAx1sY2QGRlu8VqWg1hZ
NdcfRBM1nShb0hDdQ3Nczmx3FcQIaRliYQs0N0A5Dr2eUJYhk3TD+koh12gdTmROhO+F09KBH2Yn
FB7whejZNevxqRvVFfrjXdcCI/T7teloN3rTfBW8qz4ZJvE47SDtdS7B2DHsGg2tWpPtq5H5To3n
IOxqn/rGv0s98ATIb24LDY6OOTokPK25ozSE6L7MXzLkB5Bp4mOEiPmQGfm5KXCmDrGggRszoTcN
ziY9MqGaJ1R3hM1lfsvN3yB0CdZV7MTnGd9c067hiWvFopgCbNYFqlrsQNgnQ+SGAYn5FLw1lnNu
AorPE2S3KssOdS++ohjf5lV6Lu0XQox5kcbLAUHZMIb0UdShF9oPXHIP8/PEJXqnsbchcWt3lYWy
J43VrazSk8Otb2ey4PykmaRi3dUqvw6r4auqSMM1OzBuLa19SE0woJm9mvchP2TmM3UegSk/rZzn
IJhw17vRTugI4MuqujV6/7mp4hNCmvukzJ8cdq751wW3CQ3blQmKcgb6F21O3yEbrrzBXWEuOXqT
xAEsn3IzhFEyV8Bpxy+dQnvzc3erYpvEGIpBWhy1smEhZOIGussz9oN07eb4oqqgOoTM5/amgNcp
beTCzzQYSFrtYMdoT+hd6f1Va80dbwNz3BZFfVX4w9Kd6nncu1csvUG86tJ2ZxkQyA4PbbmNmW9O
XEbHeYGT8y3FpNeE7b5pnEMirLtc8FKjtl5YEZu/rJHBae50psq/cUUWc/3BrnG5wXKS26oJ0UNL
jNBExHS1Ea5am1gPQNrpuwI7yfxT7SK7o2C70XzKLqmOoldBbsgxK4CVpTMtDAykEqBqX9+BkEPM
a7U3ZRC8WX11VvBKVRGvBtEvs8C7mgcWNWQaWWVv9THad/H0w5f2szun9q15KPOeg2eIvgsi8DTj
9TMCQjaOrMnt9qj+6IUiDjbMbBl54c6JFSXkhI5n4B7V2Ox9yvU8uNssiChVKIdAInd+mk7Wfour
rLufag+9iNXipAz3ymi7jV36FNLygxjLZFkb6ApzMdyEU78YUKtsnXGK3xxRXxmlv2GXezNTcp22
NG4K9OoLBPwlCoZ224NaqHLzbuoc9OeY9Q4ZMIcvWZ2rW+SatIDVeNsIjENpNg9WyLyXqYn8Zap8
4pzeI79sBcYSIiNL5Xcy7L7P1wCWZhtq6ioQqGzoWL8GOOGIvHvWUTX6q5CJ11NtnAynFni/McnX
wbAa/WBv29N9zX5BW73Ey4OWDOEKJiH3W2hpd0na7yEeLdJc0e00Tz6/p2vDXRXQQKwswu4ge1BR
iB2PfGdMgbg086AQujGQPPwA9Xso12hWFdVU4we2lLUfhtdd1R7q8HuBnrLOMc0WYHBNqZ3mHXVi
OzKRWcTs26pvN41wd3aPslll2m1ieFsIAlSjjOhBaskz5uqHrEvZVjH+impHRnSDM+KgpxSZ7OoJ
Gsh1HzbPdkqjaUbqb52EddXLAXh19q30kD1GNrL29llPvGYdBuW5LYEcthQ4Gj86OL5pkgUnahvV
sb4xagrkkS2ZGhgfS4U4ve84Tb2WiMQb53M0dL94pv/QojSmo4yTIZuuq8JkAJtTMCOgAkU2aRst
G5+CMXjUAgf+RrcaeveISP8+bqeH3nAozEwcw6Ysyp2XeS1NMGNpQ65b5Izn5RWbBeRXTgbtTqd6
V1VoapHiZV+0rio3HY33VWeB82ktbdh2OcCsqemYl14VoL08N7c3vlYy28crpoOHw3b2jkDWQnaK
X1e3vI3SU5BFWkd5amQQva24N7TBExzCHG8TOfUSLyJGt276rirKHh06gztAGNOz37jIh6QFZHjo
FQe2Zx0qZG9vuWX2L26bhStpV/1jRaZyC6Zg3Nl5XB+6qqeCpiI1zYXBQ8sozl1QT9YOPx/1QI8u
6Ma2Um8lgjI+GBalAitukbx2Xl/sQh0SGeNYmm6FKwcu2EizImsj3HFkauVz3BAFkiFL4skaotSh
wANEztjh1hdhuHZ7X986baAfXYQHxANph2Cn8vcFdbAn2sw/Orurj2oqmmUeat4xigHJ5IKixyT8
8EuTtf3V0OLDLtIG7V1KM56KMbqOHjEVcUh/FbLZHPSMOjzt/GdGi7sn0qdmPSml3dCVNA++4yfw
qIXY22V1X1kDg2PcuHlGVFAspxyxoE68cYMBkQEKlX47mgVN5xY9YUlrZJH3wLm4cpJez87XLDOE
97rtLD1B1Szwgd6UfRGd+sQEhZybyVddcyIi6cb8ngul8+idOoDoUIXroY5+6ry3Czpiwz2ZEXjk
gEqe4wL01y00BDl2gyVViBrBTEAlNXUijLoO9La5vWP0ub9snZbmtE4fbigAiQdIstCCU/n1ChMc
jXDsFyR5vPpl1O98OB7LYfLCgwXcY1uGfbzP5np6OLnDT6OYqFbqbJMEG4GzGmcXVeEyFQRPHE67
vMIhpdUdAoY6gqsUBlO9Q7DcHXLLH78SU6ulZnlPQshq3ZWxufccp8GPOQDtEpF019Iuv1kU7FaI
8qI1BKM0WEjXRts+pkphZoZ2GFV6gDoZDocRICOM+hDnugWrHkVtuygjI90lsXGnd5a8dQVIL20i
G1DhSUqX4SDCfwGFdU+SgT3ctx7rkUIMgj40KoUTbSS//JJo0X0cJ8+d0OUuqubp1U15F/fyxerS
lp0Ruxn2QZhyfvFoDkYE10LP7mIjY7rGFOpPI0OKF06hMpb7gFostyRTBmXpLP+jIiPValm0Z6MQ
t8EkVo5l7ucaDlXBnZ8W10mI72QKzhMWCenh3KZrRt4clD5Q83j5H4VZF4EfY1wWwryeC0PlYL21
FF8rN/3mUGqdmpjeOVHpONdfWQH44fr1kOJ+a7WqvGkixHl4Ux/jmTxmqkcTS/OikVW9wpORrHyD
+rlVFA9BAT9hrhW59WlMUwiE2TYLi3vLzcF3IlJKkiXA9zW634e4aWc6GB4wpCV+tIoRX4NHaL6p
gOYgSIbbC0D2P1+H/+O/5effacn1v/+LX7/mBRVyP2g+/PLf92iW8vS/5u/5/3/m/Xf8e/uWn17g
eH38Q+++h5/7x9+7emle3v2Cw5LY7LZ9q8a7t7pNmsvP5wrnP/k//eI/3i4/BcDp279+e81bDmB+
mg/46bc/vrT/8a/fxDzS5z///PP/+OL8Af712xc0U8E/jnn19vLLd7291M38A/R/uoaubCF0xyQa
5Of1b5evGPKfNookR+r0PxzYOb/9A5RbE/zrN9P5py0MaTqGLlxdgiD57R/1/FfxJfOfhq6buqss
CgHKZSbw/7u6d8/nv5/XP7I2PefYSOr5B7/jnIKx49Jcrk4q07UN6yNV2IqF7U+a5p8HqmILq6Li
XXpqWg95XSzwgO/8vL42SPjXtZKMlxoK/K0ULZMZ0NM14bKPBjIkqznFPVObDQf4VtjcoLbmrMYw
yqcKAfUz87dP+Hoz+D+1ommvgzBYmdVAblbYu9zFSY+4qdkCHegKc+UUXXzQu7PnKmSe2Mt3BOHp
dWCe/vSw/rgdf/74lwEX/838vnx8HGhScnbrtiLW/oB7LQLQsE3ln3UDeS7tUnREPo0du/XsDbg+
cBRrMWkS0kQoDjVEljwb6tWIfPTZbJ2DGRnHwQAL0SvIVxSTZ6HD8AmOVrxHZs9XKVxFedzlX5bL
ZRjcnzjdDRXeRqoE9HOOskClUBM5//A9kyofsjJ8sHJq2ok/aitPYEB2Uwgz3fhz0gMN8dn0wqFa
7fCRGwsKTNEnIx7lexLvfHksHMMV3MP5f+YV/meMeBAOdekbdX4ehDueEqtDTT3034WOeYwQ2r9y
NAYbxJV3BUZsuGFIxNFFkn/ANoOAC7eRakv/2oJrcRqNPEQgsOmivL4iDvLvC0ovZZ+9STjGyyAd
ftpJiiReV9ifoyHdujR0qsgtjxr2Zb35LpvaudY93TpmyLLvCBboh4SpwPCsc6JZuB2qlizRHlW5
1SXmDuHibyGgso497sq1O/nFzjedn58stfdE4ctdcnU69kq3JYgV98NSwwdfjxQqkzP6AnFSXvCi
6i4nFauhiZgjYFojQxIOWW2HbttEMqryR9fOm40ZJ9lmcP113wKHshUwoZ4RTsuoBfrk2FjHhij6
hNV9Wfnv3gzTtJXJ/qRLkwf88XI7myJGhGkB/0pvHQWx1dmIMYMMsk6OrRe7eDNQjSWpi8scMlKs
++EpCWYti3385Nb9sknN1+JIYUndtl35cYEhY2hpwdF8Uba2qQQjvgcd46xAN+Sl7rUapL8JRG2g
Ko2nXWxU0SoIbQzP9YT8YKrdXRUDjBymzNtGuVoAJ8G/3+rJJxdqzM/w3U3jRjm4Tm3JZq/kR3o0
qhnc3G6dnfMUnyHbzarX7KumDboNyI5wm3oaizQp1ulYm8dQLlrXu09j76dIRL5rnYe+0JyvQ5Mc
6U4wdZKw17b7kH4CC9Pu3K/SpNT693f3Mrb03UWbuuLGWkop2zD1y+v9p91lipRbWE0enpWZfdXg
KeLJj5zb2pRvFdn9fapp62TSnGO8zsSdDn/yvimqe7NKslNnus+WlpIfzt/i8FtrizGZu9ITmHfc
0ljKrHoMpnR66RsGfo3qPimKcNuP8kob52aXFQCC44UwW4hSU45ZlTjdm2p1RTg4LEFHAZaNPOxp
vbeoiii9r8OMWkd9pZf2eEvZe9sODkqBijIj9Y09wzYmTNNx9cl9+os3QkgbMhqOZQd7hvNhm0OE
ZKGaaRwKtjriGDGIGUSyrl307v3oq40QHY846/M9kK3u5Bf2V2zi1tEouQ9//9B+PRJMZGkS/5iw
hLKIEN7vuc2QSzcMIINN81bXWc0+lMzYY5cMmTYTI6Sb7Ncq77yjVaTUWrhi3ZfXqUVfCrYtIEnK
RycINnvlA3H9+6v7wJpnrwOAqrDSuNKQgM4/Dgtp4WXYUySZOUeJbJt7urmanJkFydBCogKq4hTS
IRoxoBOrdP+lzCBezS+wp8ZHI7T765Z5P18KW3w1PMc7VDaWQ4vmuGy1q7qwoO10C1/3SCQY73jD
X7W87N1AstZ1bI23mtJ62hnblIP1NnabVxeDyWKKY6oFXoxtXQHpaZ29CiEk/P2H/4t1Mkdzkk3A
cVzzl90qsXqpodtnak3vWEfd8e8zEMDkTAYWFdNLtoHeomVGIoonxdsrZwRxHEv37EefDFITl/Dt
/bvNNeCkZsFyPYb9Ye5ZEDW9pL4VnKXirfPLtN0X6TWdb5T6IHFQPwy7CkwqM92gYDG6jKphEYj1
CO24gGqOLvvQ2YIzSJc11bJmkTfPXubC4Wpvi7YMt2AZKefpj0lh92vbwXh5+Q89zGIrmhRHeG1E
66EJ72DOhivVddOV0DrgNSGJU4dJbp3PTfo2D+ttXJj3OFrECdAO8F57PFDURWGC6JW0Cx++riBe
EqMNulipoWjRWhCANfrKsOAY0Nm4vH6ZHb8wdz1chZW4TupcnAI/XZllO1ssgDz6LVNNqEgrkb+0
XSNOTKjAqzCMvCTAlcnHn1x79DddOPjbiQMH+G1q31K1ecwoG0CguMHHmP7IZHKj+fFaBV59bvPs
KiZyv/VRBA+jLk5RI4rnSKJoLFzvODH6llLE5F9RV73zO7J6iye39gwKMKlseTLRLGLoivAwlfKn
pVfEIV7jr9zgR5j11idzS/5qnRImwdFjgjGPT/+wn6XzHikH1unvJzxll1Takm6i8cPRcQwZ8Yhe
WYzj3o1KcbrsIU5bV/vO1j7ZMMT7+RmXDYNJN8S4KMeRNFtzBPynM4jRS5NJVzc845aBW5uN9rpF
k7wsetzTjup2l0tAxpDv3wygm9sW+dCyohbpzqNyE91dVXWz8TAyExUjYfnknZ7HPrx/j9j2DccU
lsvNop/x/vpSI9XousOl8YtOQoDA+FdUEwOyan2PFTLEa8ZSZZNFCS/2veY/hrZGy0F07UZp6vV/
fznzIUTSZpAFstu8v5xGCWSzmtXfMFuBQBFAJmzCimA7QfKCDXZpA90GXsCO2nmcyZnP6ailtJ0A
gofbZr61f39JxrxaPtwhwkQpOZHUnLXOT/hPT9ArB8fXCmegvTzeFSgoTrBADxgUki7YalBMt06N
X8MBqGhWnbpygXY9R3PUwJQEbBwlueDkgiy2MM33YLdq6ARQaxuEAUmh5BJ26LBotEnfiSC1Pkux
foncTLJp0PskVzrP9+OU1JQDvCDP0gkxibekQzsFsjBQ7GRn1V6Kc64Ml+jdk+siHtg3nbWhN/Xa
C7v7T26k9euNhBHB8c5FOML4GGYIq/UdiJjyJq7s6MqSgCl825A96XZEYTRWSIt11PiGD0IXOqQM
unRD0RFds20t81T2N3GLUCLqT/44dTstyrl5gxPvgzRfh0UAPguJgKYFVCOBjezMMJLnJDA/u6W/
vtMsTdM2hWnb+izveL8iSr12g7405I3CPb11Qxc4TBP/mJgcsA7dId1QL9uNY159Mc17JMXVyffS
vbIAs08jPfpshoxSurUoe3libzhB/8lRbfySWJvmfJtNJSQXSh3m/SXqNnOJRxHKG65iVXk+c2sa
t9l1pXXK4nnCoPddCZTilzBmAn2W5rPUZEzgpE3PVSXH22FAG4TNlyHgfbrurMyFlpYXV4FPASQt
nfXlZZMh3W3MMB67qoHmsq8/+Sh/8fq9+yQfDvrWKdMOwou8SbFi+0F4EG70SQZr/uXdIrajWiJI
cj6uTDazqEIKZNwYbp+c88DHAtgLCg8RhV+4RtUGl1lKPbz83mf+U+xEmAX5XVdDsGAA51r6QZQu
0PWR0Wh9vcNYdAoRWiyZOeFuRFpsIx/PZWo2i85lyKLorXxfqOJlfnFpsOqnUkbpUUZVtSGx3w2+
+9SYJvTiXLsqlUcvO8VbmGrmJy+l+Kvby7uokwGQJdEbeL9Q6sikf2pH5o00zOYh0t0vIoRV3lXI
ITuGVyx0nfmNlYKpU/vVd7+AOt/YYJvz2a5gKECkE5DAT+I78y/2CuzALnEd/zrGx9RNs5oBazdc
qEw5V/QwzAdIWD7SQcM6Fs7tWNjGkbkmgHtx3Z3LGEcd9UB6zZm5lVphLopWage/lfqdybfNW58Z
T98Tu43OXo1AOi4cWAkiS9ZOx6SFOZrvQ04VJtWTdVToJC+Fk0j1NMErM905czRr2siDc+W7j5FD
Ltik57/fI+ca7MfDhnqqFKYr7L9IxSbLtXrLqAGfJANDO7Adb3K9v2pKnQ/QIZBtU7FliAmGHhk4
G+UH+ozhdqFMoD/Tchd1KKjXAMkNbZ36xqXft9RDY6RrGaxbQxhHIRl1YIRetmuBNdYGNMHLeRqV
8Nf8nmJ+Vrxe7lhUGccU9tTJLqNbGtDFRgZATP7+Ixt/8aipzzqSEi0D2vjs71cg/nVI5TEfOS0e
I1wnS9fV292oYLZ5IPMXoQa7qvNyhAb58C1snddJ09sriq4AVwOTmF+90gnfKzcPjn7SPySVdNbd
hKlTn/PWDuhBRaiMvLF8CYW/aYvC+aQ+cpmg/iFIsKUliZ8s5fAEP4R5SeFOUiuFcXNZNTwtmkil
loIj630GEyFZvMTvolLIELyo2lf63SXos+40GY9n5g4A760YmalC/N5ZnUJ+7/IaDYu469qWhnxb
I3mMw+iKLfHFpuVIIjnPLDOaHR4tnCodtbIkiLDeUXn++4f0V9uE7ZgWvTpb0bqy54f4pyCIjs7g
Y68UN779FBSzDtiACTgyBb2ZIH9calRzIHLU2/7rlMWPVdS6t21tkKym7W1Qfh7Y/FJ2pHZ26TKY
0lDc+Q87F2MSTKPMYAThi94ih+iPdsKwAC0FkdQ5EMFstQoZJ/T7y2NhaNCb5Ns48RoPXVeDRwM2
7nVfx2bWdLdWcJ3MObWGOfGT1SF+XeI0NOiPybkp4oqPSYBqq1bRuZtuTBqWCyZyxNsSTsS20um1
0U/AGhLYLhupywyFEJVko6fidEn8BQjVRVgyotifQmNr9KDH//7ZOr+eflydJD2hxkZWT9/l3bNV
PSYilUn9Bqtiu077UmOGwywj7FBqYTkyV5wP+O3d1l56Zf7a0LxYoj/116mTqkNSe8fBN7xN0zbF
Jjczd50qrApmZq27Hu+VBTRtE8HTWIK4NDVSx0sSiVguzEHO6OZwU5oaLKIKPJpZ93SGrc7e5CMQ
xLx2iufL/4HO44SF57E3o7Ja+zFDzv34NaDSvQnSLD9SldqpVNgbGVfXws6YpXXJWwLjrPW5ttL4
ZxExUR4fGh0hGbfXJfnbprFw+3r39EG9VnQ7fcIgoBHM+zhCV5e3FmdSfA6D6NbterFRRVo8O4Co
rhgycs8YYnPZAYNcV/MEKiFj6u5+gg2AmWY7rQQMpoUT/H5If2MuXpAeqFVpmFt4Yfbm8oiB+aaI
vwy5Flj7o1AhWLAq/5PHbPyea77fpObaDa+woCpq2h+7LUlGG9xv+z82qakYglOp7y4FFKv8VlvA
R1tVFHuV2RwFDYgS+G6UHOPiyRnStR0lxd1Q2gDnfHXyTetJepxPl3RW19llQTcySADX4grCRM3I
UJwNY1Zki6GnI12OaArHQ8hcjC/gyFF2F8ENPvY3w1TlmlCqZRBaqZaxAySub0W+rwsM9CAwjwaJ
VG5cFxzLZ0zsN20lKUV6abofjaE7+ihu/bg8YXvubrUQ62zPXAOBIZVuEoBo7LVi62kpJja3Jt+I
fWhVUPOuYwSnewjU0eJS+UwUKDVQExq8jlzNDL6G5RBHV0NVrJmL4q30rhiJP8rv2EcwldWM1KhU
8gPRK713H1/clCXGto8hnEV4BZY0uBn6RAPG0Mf+VQa+z5+3mDgdllhU3O+Wm52ZfAUvxxhWA94V
cJj2KSOdrSw9vGb3xBib+uhWTYMXybdiAGOOD20yO+Pwrde5YyK5mtd5kna8YIyfqqzxZ9Fr086R
4SvI0P56sJw3zdE2o5dlD0mjHxqbn1xHY05WRTkfsjUsf8sGpM4kKJi/2IeH/toGE/w8GMmPxiut
syz9r0rvnIVJgfR8ScMNF6Buq7vd2aDKs+gD/R7PUOMMOHS89rFndgAy2PbNcYmuMjnRMxhf0ykC
jNXLH61yYZrQu2N6X5XvkYMyykh6DNkLtWId1WDkJr1iEpg+7Yuh3gdyqq5SHO8oKqwjyG7BgBZq
A3R4YD6lE78HrLvtUHG0U1WcrXSVlUPzAFM3ZAIAWyuwDXG6SP3H9BWCDUAzdFgy63hitCEu77qe
hNO2ZuS4YUFm6aUDS9LmwSSCuHeuLmg5nrEMe/law7SJsyg6lYmBdyYbXmw04MfMLwYiKvbPZgi3
FEhvxwrXcpdUDCbAsY2gC1qh7xqwdLsNzii1U63ivvq+s5XxFUgJRxT1bUu/Qk8yygNCv76Ue/Gj
ussmgU3i9IjsgkhnPqCwjnCq8kJjpCarMEi9gzET4YqGWkSrgz1Bd/pYWtO0DKSX702GQuBLqpiD
2FfriZrKSeHYXNhDy3xMPFbCQ2JPPiupkTLsBG1Xj5rEWZuTh7oo6dCaNmL4ir4NjBKtIPQWTRx8
R/5o3Q1NHey1PAH+V2PEbqVFlZ6hW1RWlp1OMyufddhBPJdcBRCNBZpthT6bEq6r091QTPusOEcQ
9jTWMUz0PasU9WMZTRtNtnBMLP1rBuiE0qjTrS+rsJAjiCY9eDUQbqG2jUG3uEDOKG7od0gp78xg
OJnUOraTLZgpM0dISI8YjuMASqGQPJ6KPrmigSuQ5t/wV3X3hpA/hhpxZo9YsnRVsXb3WFdqJLOs
8fljBTXS3sbHXDaUA93XkwVDFFKDg2h47oq4YeQf4mYHYwzwyWBD5gfY20+FueGVws6tAV0k0pD8
dQt7MsdVO7nHjDrrzp8QIs5LLRLS2+a1fgxBSDO2VkoK1TqGFVGqvZ9+y9snl7LgLCLbXQJ2Q2dm
adwE+3xe+FYCoRWxN0tbCUikTtL9dJCnN8IOr8o8OtRRSftibrNcCqWXknWaVpCbCjHQBTUeA7Ym
R2sfA957TTKwzXWb/WAZ+Sph3yPrbb1NJOOt3rDr9qifL5vdJVtBELwtdJiFWp2eKljGfaUe4rIs
rofeRho7wIEN/LCjT3wbQ6/BJc5aYSLEXOC7vIrTVJxSM0TTrUx1W+pS3tZt9vXyNRoQM9aiSyma
BzpctfANtNV0HbX+cSj074NVMIMqD790Lvcgi+PqS5YGybLrTXljMoZ0dblSwF8mSEtyjgkDl4eM
+Pqymer4HrsmSQ+XP+XFCJsyBz6Lx4BMUKA8NqP4yhAm6xYG5I8Sle5NHOVvNPE2lNsm4BehvuyQ
1d1NgbW+PIJE97+nNvLRwk2Lk0upFxE29bdLWY78s1o78IkgIV1Xjj6ydMTOYCVt0th+K0oLrWYO
Pchi6IGO6v334DAIxLWfx6j022aTOTJdX67XDaZi21ACX1apeLws1z6vz0UKpyZvyicLd9V1WCvK
ZJPBQTqODzqWIDRb7bVhcREOqskvreXZh86kWksL/Ct2nMc0Govj1IFl1qWGKWMwSDcNzdpTgPQB
V5xzhfM50IQ4OiWQ3aFkIgrP0hgPkh1pmvRxFzXDa563pNJROm2CMP1OGY+3f+7FS8hKULKkt7ks
xSl+EaVTXWWBhOXb3NHPGw+V9BZhF4cH5dfVcqT5tkDGkm3rFv4obyoqMJiDTFkFY61i7QsqNR+W
XU3HJ8VfLmvnFoTtkbACll4lOTwHFDlWx+w7gHpfmWXEegm4lWesZdeYm3/WqSXmaTwAXPsOQ/aY
Dgiu8+xm0B7lPPdtzhp4ufNlZtXVreJHsG0oDCv+bZwE9nHMpbz2PGKqtI+SgxFW3NcOz520yo2d
M8pj0DSmwcaJti5QuK7bGsXb/KOj3Ao2Va/Fm6Ib43UzDl8zpMZ3cZXuBQykmNLfPs3KuwTz2i4s
WZao/lJODwq81Xevqtxrmakr7P8ZJGRUkinziTpnPhD1OtobP1lTuAV9xt/lYYEiF0F+g6uojh2E
pWRuu7ywmP05ocCzsv9L2Xksx42s3faJEAGXQGJa3rGKZFGiqAlCEiV4IOHN0/8L4B2cljpacSeK
YzpaVSgg8Zm914ZsM2+13Lhod0Fxt7wMhCljI95oRyAHwbXyFAlJ7LUcTOorhaLzMYqr/kczuvsK
4sEls/qnqciwQDjs39KCx6k1/I2my4MNaNUbonOYodYOEgIjGHk9sugl4hNM+cfhZLZPuaqSy1A4
+6W5RGDWxusJUuQTWU7flte8Xqrr6A32VTY/OAvYvaI4eVqea7qfY0Ak82aZPi+PnsOS/RE/XgAG
uhs8YKgpY5OPY4iX3vzfWv5nhTbyAfoA7FNYultDh+uu5YgOq374uTQay6MHtgNvb62qLTiF6GDq
FhbK/qsT0u3I5Q8RWyuD/NB8jsOO9OiwnJZh1LlHE4WvV9JkWSXhcyo5JnqXPsigXoGwlCz3ivHU
U3LzrkaJZpfI5lkhHSaZGKRoG++pR9iX1pM0gWzyFLXOyK0EZrOwKjy6XiOwakSbTn0bNd6uMiwI
FAZa7+cImVov3y0vrrKzgz2AOfDPFvhJFPGbMqUqpANEzLbqOpYfi9BHb5pTZCDFHfSBDB1w2efR
tshknpch8+OcxrNCDgjBwOc6kgaOoJxxjlT2YblWht3zCulUeYbBXR4aO/uE9H9EHxuovYPLHsVx
kJ0zrCqbjhAy3jlGcskZgwRGPzxEwZuwZhrYCDmZ48le6aJ9o578Yc/cbYApPLFEOY9+hk9Vu/l1
+JLIukNEbgyPicL/FWUFymSlPQTpSeEjO5hJ8HMSgzrWdkakxKwYTxweCiVDWNbwyEnBGkf0H21+
Wm6oKeQUSqdu9tmRvjCOh6bvDWCT6oy2o9wwcDyQYNk9ozbnl+rJPimL5tmTB2zJdqWS1yg2Oghz
CgGt3aMqsdUzC0wCNGw/2gF8oVaZku+l9joZWQcUOefsJ7ijjDTypHIJkUAj39oLIPL39pNuOdFW
1R1XEVDqx13MKFvDw+XuplnZQS1ibhG009XPb1o9aBuObJp5SxrvAm7DIWhLgpvNYQ5TB1Fi5U9d
cy87nSDWrP8JNDnahyVuzULwdkfU/g4A7Riypj/qfUuy+dy6sfACuIWBHr0MrKxgxJ1g3qmoEpTb
nnOgMm/3y8gZ82G1rQ0wjDWQmY5dwFaRF7+n5MBqpGfwBYoe1k8jhrPwkn3a9MXsXXe3EUSv58lt
i/VkQ8fKWjXMyrlwn1SY3JRlerdYep+WFYdB/OBGxll/WmYPQBSQrlf2o57269iCv5eBJcIzhw2c
E+M+QQLMmogCXODXKmrn0j8sHccUPUdt3IMMCWI+nbkPggSbUDz+1MbwZzpm3jEZMnoJA9hbINlh
an6x7wg1JDmHaNx5zixjr1p1M/OJIUa5KbLuFCTnumYFzFV+C2LzHgf2KzzF7traw0/Xdl8i1mAn
opirXZ17V9sjBCy2dP3sg2wrh0zukZKhgbRs3PmCbI7SGh+VjOYs0DC6RkXSrHz/p44SHMED+RC5
KD4b4kvlAUgQzgFTBunflvns+kG3w1ihPmnRp7Db5zKLXkOLMMXez9N7w6YI6GH5vFSNNVugVW/D
A5zLgSABAQo7DaT3/C3FrHZIEthnZZF8dOyhFT8KEnqvevgUeR25ccjwtspO5ojIadyN5HxtmjT8
7kkZ7/MEAWXVeywmAwMqW1iqXan6cAsBtz8u9w7RfM4acopYw7Gzd6ENFrjzy2Bf6tYPgnG6XSAy
7IlB8jSlhXWMCp6EJje/ULeSMj3vaAfpvosx3DrpMD1PrG1c2ygeI+6PCs8kPfmsTxPJt2josfhq
SXJchg/4lBr4ogmPfMGdgKMMnoGd5xdgeumVi7YOdXnV1JA8sU0JpaY/cqAHKIO1HfWWRUNX21u0
a1QNIdBSg/yCN8SwJUBHrlkTKZAwmfpuisq7FcJ/T2zBbHDufPtMv4OGrveitIMrrbm1AnrLjFWd
mmFwd2lu1IcMvDTkiuiutOCbEGK8tvRVq4RkMC4AA8/lB2x78dWgcH0KnvtR+jtNa5BbMTO4Lj9h
UIs1wWTjxe0eWVz7qJSAvRht8tZJUeO4iMFk2TZT9zYyt6Y7D+KUy++D7oM2syALoEBOk7PYIgrr
FiXXUpPvaSyTu9nmb0L3/LU9NjWUKPuBdA3jCv3zG+Jpkv2M4msosL46AbD/MXmRJD2ujHIrnKih
F9BXOhcQN69z/nh/AtMk9jYk6Xk07jE0vlWTeiSm1CaDEuNzYdffi2QKnkxGGeh0/WuXQU61Rc9Z
lMIaCAgC+kYU5qnOsKAOSaegoSRIE3Xne2/31Egmbw6/6T6hHuX36vrpSSKiGRuAYp4IowdCht1j
maboNINyPPK174HZwH7o/eYOfSJf7/oQ2liZzk65TpydqX6HzOXWpvMu3PSbw/vCtpP0q65/qUHy
KKyU76Rwf6t8Tz4VaFOk65fEGGnRjkiuZDupsGPwlX5h9OkdC8TInCgpcRIqOXDWt7uWwMFtZO6g
3SfcN2m2a2KME5mWWdvEsFOgL1l/tkb743Gqaxz/A7SeWZZH0hMxJagQsxOwTCz0w5NKRPiOCdJa
hf6OILbk2KCbuMWIt/F/9hhLRElXQ3/zouv5+xSLw8SJeGm8bJ9nXFHcpCBjymHmYUUVk47m5xgF
fC9/1JlONd/KeRzVyJr3R1de/AghZdk3iBRCzz0lFTOmbkivk2n98sdBHdKGxbZMPVB+aXBzwXhv
o7ZNL27kzTBVh3DJdhzedZCW5ChCwegq7wBiYe9TyMPb9dgEwI9t8l9Tqh7HWHyaVXMgSBP8XI2/
nhB3luQlaQ7hxqWpfefC8JZgpAEniGp5/O4SnK1RJWhBcRiB4m6dyIfUDCGKxON4w4QYoJ793LCq
xwiD/yXtv7RFau3Ze/Zo1pu3nGiTle9m+gOvp2ltjjtRRNB+MgNYXdIwqYynLS9hAjxAo5MWSPOc
DfHDaFTPdh1ATSvBGJDyfqqE+RmvzTqyfWfjZ/0NYofJYUwskZl9qjKb+UMLGsfyH8uGYVRr0a2k
DPtI8SFKgirCGfNVC7tiZ1XyVEsbJn2hEACAn2KeTBIGC6fJUus2TBkdJl7NMNB+HUVKVouR4sRh
RStQE5F1LEHepfRNthaS+mNKgrq+1hDmeZGrjgtL5kRo/fIK1l7ORp/xyLbv7boONJbi4dvn4/SS
Dx4+Ye1nBfVhDfMHcmOQkRNi+OuOF9hGm5BtV2gWj5nOAps7zevEfWBaDOXJxPaqRdy74CUzpq1R
MBqnDmxTanp7mcFOZoWvw9midR1rHHuxbtBlSPgXo371MJcNlvPT7rtuOwInJnKdWJQUATaGuJ0T
8s5SJobNiKIslsZpXgynNF2sxCsaG7IDVBi+otk/6BV7E7LWn7x2RumYRb7R3f7oa8JjaDv8KsMJ
Km+HJVTDW6jG0T2jkrsnijw95WJbTl02WbqWPfgFEynkwNm+EwM4sOwWyGMVhuibSTdvEpB4hURB
H0zkL3r2Fha+Z/lyI4v+BcTJL6aEjKzqL470+D0SCB20ecd6IHy5hCO7TrP4XJQ+WirIMYQv+9By
ZLGbuvFFRMm3yR28VebxG7dadwso7OlWdzm3ztrTSDstvSFZA6Df8L68E0DxK3Grb2Fg3AkvXocN
jMlQj77EGNRhdj+a/JNEhwfmNrKMlw4Dwap2cgHOIdx5vfjiNKLago6BXq4qeZAhpmqAZXxwmyv4
HLihyysnfyz9iNgSgSE40aF+mJq/Gb9QSXQ7ZbjpnmidWRh7DyYiBMdw/AJikjd3TlVmTa62NRtj
FUJuSRIInJitI2F/KgY9Z8wTR2yK6p9pXEMJ7WK8iM0vp+vyw+B2D5qHGbKPi9PgEG+eOXCAM76U
SzAgbt5k14zGk8ySG9g7dRyIBqzBDhArTzdk4sWRdnL0oYdwD5fjFuDy3rf5gAYD4lOhOT+MMO5O
3Arf7LZ8gAOSKgKDXBZFe8DmexA++hq22UlvzB0hX6QKtfWG59/c4NJp92tMNPom9oYjwTDpNjCd
Bm/0bKJ2RAWyMHDPkAaPSl2bxAT6zNvxwKZ0xYxt52jYQhXGYEiKtlxlInwbeLSg+jhnDUY6uYdt
foi9O8EStD41mIGycjeYBqgV6qNmRjfoz2QO+/26cfvo0oXi5gTIKNJ8PDtZex49koLi72Vo/vBS
QLgaqse6dn4ERvgzZ1vjaEzl54yEMi0Qa4oUmp4TCCD3UfqUlvI0Gt1bYpnJtSfWCg0VPPqi6HE/
KOIj7dY7t6I4xUwo4AsRY+s0/qMZNf2jxs6lYLIHENM8NHU7XDHMPsRaEu6h/XBgKe5irkW/6zLS
3fzSgEdsW6QiBKnBy9t6D4cO2JlH9Mqg4gt9Vn2qTe0u+kZ/gdKcMwkxzYepIyDCKuVBsyMkUWMK
cjHvvw9akV0N/a30ycTRyuShHncGm5+Ta3Tpzs9UufGYZx1SrvJZ0fknrn+fCj09ji0w+lqI8NDb
FaayBXTOcsHtigINCMSyOBPuYyhJPlSDzqC7eoMvDsabxzmdDWo6dgUpn5Y/CKoMNi3O/53n5sS1
zf+Hkds/nUkXp+V/qvy82UTdRAaNqcRl+cOlZ780CuaJlL67672yPKW29zUmqejCOBZzLkORjTOw
2cttu2dg1Gh0cSSFETPKtm8cY0beZDiqymQxR25v7xa4kuZRQTT5DLjpk9lsdN9Du+1e2LZ5fUJW
e6GdF6lnYozYSjXi25vxjlDwOFuzVl3gyBX57UhTs18BvLpzGHCmeeOjmBrzkyyGb1WFvEphUbYG
GrIR1MCDZt4NA+IUut10vUz+F6tGrTfeATBqqTGYxZif0kdFrxVFNVgJs7TkIY+EWpcJChtZN9+N
qNwaVaH2slI5wkR3eLB5mzNjNhifwtpg40k6QvdZjhhC7Glb9GP11MbFx9/AqPHuKdSKUmgI6KAh
r0TNbVwn4w7Q01oVEsNIQ2Vr9vXNrOrvrai6U5cR99WYOEiEdSUM8kicJHGtonhZZExY+g8k67Fl
nr/FAM7XlVq11TvIMonP6RH68mVR/CB1sh7I8EPLyozi7JlYEitILVqnMdUfTz5cRcTp4xlC/LRa
dmR5GxYPEvnih6SKVUoTCnUf8a+s+DdFH/O+IGIbPCbD15yN1cZj9HPK0yZkqVeUq4CsV96ksrs4
Hv/ahLHuuqZD3STjRJi0ZhorqdXkFUzFkf+Q7kvD0nY0XKzlWZC1k3sWLcsqhn4tmuimSNdoEHHc
2FZ56mHPAgKbjjo7O2se2jrAscq8evUIIr7FRvLYui0guRJJlCMb7ptl9ddAew9aw7kI6V17D/Fb
lFcVvWlBne60yQaRCGkinS7WJfcEQlOcH1jwn6iq092yrVEy+VKjZFtZwhJ3rdB4h9dnm1STFWBR
/ZTnVPCOkmLfjuzJ+xCLYzbuepz7N4ZGJ6cJIEN0+PujuZLJvY+ZJ+zAbgOxFb46eTDXCpT4CiOJ
v+tbtbYMGMc4rtjHOP09kx0VV90BcB/nQeW8soCJIM367MeqO7vWA8GdO8twSzITIPLRBoc7lBzF
Q+iWL5JHxLHa8G4M+U7rXftCsNmNK+rxBHvZ2ghBUgxW8tMOm2rXBLj8l4sXuDDLpjYT+yG0g6eP
qxcm8pZn9aM+0YqpKLY+iSE59PP8GMn+Ndxp7B540YgSTIKr3ti9h2eNBIJetKQ4JkwzGrsnbtKu
7YPfIACwrWnn5tmwjXyH/jn9mOiqEj2P7n8q0/5zr7Ueuzz64fneyaviZqnh59jpA5AWJNax/3U5
baYplwCqShx0ECtL6E4MFly80K2BVc3vmNTW2c4b6gu7+QxKLkmrTdA8CRWg7GzCmxxSIgewDiTD
Jh892FjZ9FUW46eYdIQVRO3hpEasg8uowKQef2oMf0vtOx94wUTyaMEo6zraNLQ8egzBo6KP121K
wjEaHASHOkTV2eLaETgW1Nom1S8j4xxIq6zCRlKQz0acvg6zqZRjQJxrLtGqSkmekXrGPnLWl0bQ
4mcE4WZ5VommEmd4/7vQR6xSkrfTgwUjwtnHm4TqbkBydg8bhNYEOT8g7AzWVujywwoHBQGkKXKn
8L/WjSt5mCdrv0zkGSUA+B0wI85LqbIEsCjCerfI0HpqAzLecmOz3CYMe+TGZ/CyBwxtsn8byBPX
hx+xBmo5s744BhQK8s3pn1x1MhnzwosgwmTehEJtZ/nglw2Iv8ggjY4vT5MNuo/sh9SYvlmpAg6A
7MZzSmdvumO1X751nNUIO+dHHF5/f3AD/6tGTt9yg7QGPOQEtNyFxhFcuDeoNzdF/RFM3r6lZLmP
ApHh2D5bdJuHJO5zuKWVu8Xw+J2g6/SszImfbQDqxoC6614MerNFROZG8KlbvboVOekUyw6E+9RB
3GXR/wMPw6c5S4TAevbCeXS76n0ZaNlTRoC5DyU3sItpZSroPLrU27WYtRglOv4jVEaLbuvRZY61
9gmq3ZlNwF5g/o5jbM1j1BfAzAIoLD46uLdIX6ey2i1uLGhS2U5kWbDjUrLU5vaYXcI1IthhAEcD
WcbvTPhSDNY2tsGy12AWzbSQiCpCy9mk+uFZAHZnaQwBRmVMi4S+4UiVFHwgi2vQac6jL9FjeUFv
vmiZupCSdFw+ehAxHi66cNzjnyy2XRahE6iwSJoiwvVUfuL9ZdxFwMY8hJQvGJRSQgE967R+q2aR
SzBht+5M4xCbnr/SIFrNNz9yhB8OKRC3hsHqstQhPuwridXNJnfg0fLYQe4zQGyVY06ZF8nr8td6
Mn6dSpMCmbExOq0c7rTSLkT02GtcBBjxEIbtGGqTh8xa/JgzaMRwsmpzdU8CmbKpJQTL9srmk18n
t5qp0dmrZXxwteIRsszwmNr2I/HACcSS11ZNvwyrZr6ROf2PLh9+NIR3XVgRkbLDt5iIdIZbVf4Y
nISwF9YQj2CHxEUoVrQGOTaGv+PgSojxir6FJboPTUFwYrzAniPJzPXHhkvFnF/BA1qvlaUqB51w
7K9Ltx1PZS+dW1SD5lpuls609aeaxwMLfflCAgnKO+Oa5mfGZCDqcz3aVXi4Gk5i3wVzn/La9D2f
oHnMdvtKtA5JhCBaMA7Ig6OBPGvNjp+ft+K+Rff6g9+IzkxO/iEN9CtGtK8O+GO23vUew/iBIJOI
5AQS1WjErqbvwtkJ224POXDn+k66L9Je7lBMTjsU0zMmns1naRo/3MysN/x7g2PK3o+U4xpYC5Ej
KLR/xYGXPeoV81dhOqyxIvJolPm9lynEqhphSV76+sVJcAd+SFkKIioQqpEKQb4fIhOivw6T1+tX
Y/7DahpnFT4DmO6uMglJGOCFEQRet21nsfjgl+ptnOb4nmqSLxOdrSHb+JUlhrVtB8QhBo/sFjlS
eQ+rgWxyj7av5umNwy+k2babGkzVx/k8lFW6HiG7blyNC9RkNeKectwDnFCHohR7S7UEIVLiHtHL
b1HEsmWxxsPQ8Hdl6HYWXURc/8j6tjiULVuSlJXF0U1PJZqxA6hfIrNlbWxdC51MUDQ44goFFJsX
yyYjPmslQ1vsTUjXoEfpU5XrAZqjFkUJeJZmdzdCPL8WOZxrXUlGnxOeV82urlpXf15eRabfpaCi
UgcA+3jIp0E+JGrregP7Ev1zZCvWHH597BXev2CuaY1GPBSxAeSq62JCmmFVtYX5LXcob7FCFqe2
GmdS6tkuUvvjjEMYxpLTit4BvssnJ29B54ZafXV8+U30+a0LhGSJG72OoTU8okI9j5Z9jgv/kS9K
AsXMO2tr48pw0YaFDa54OXlpdrcxbbhy2RU3fP8ZS0apJJxjrqFzSLLG5BHkR6+5B69eqcS5Kmu4
eQEDkQBnfFsYDFtFgUctT46s+5BNae4nbtZkz0IyIEtOzZUcJSSWK7bEGeBJHbQVxah1b6CUH83W
2hROfM2I2d07DQOSLjHIShTmj6n0Ua6D/M5cxR6jJMSGgzO07HCtXDveeRk28zivteMQ8SosEW2e
HMrdNVNT+spFXgF55VwiWCiH8G6HgsDQaQ+HzqOHnU7S8F4tvdPPywusyyEFV0V1dEb58VctxbRX
xBdEQ+VezcEW1axSnn9ZdvYoa7TmYEwtSxLzmPuOfca7iMInbK/u16WBK9RGSzN7z9qOVNr5yGOe
ALpnnNaBNvnYcSvaZk55uzM/dwUcCAwPNGN+hI3XHSEtAW8GClfMzclTOVvAnUD7anh+hyQq7z4J
8o9XZWv7h7KH/x4r3Vm3GQ9LJJyMUSXdQFbEA8lH8kMb7EtHJ4kS/CzxcS1pI65FtK/tYucq1mWh
pTsnS6sNIIuGJ5KONBV1u3aMwrvx621G7G7nZWkeSy06OojQZ5WUBpC+e63n7mspkkt30g+WeLDw
XCDWakyEHGROtJ4d475jIkfR5blutE1FWQMEVcfCKi2YLd1zVZr5MW579Cwd+0aSEov+c0NExqGW
4bgF5Y5Ko2kufUsnl5YNocihn+36Mg0euIXshnmszTuERMgjG7L+Mg1IlTrJ4cQBXUNRpjcR3qZ2
w3WqeYSzeybWS6pK2yCMVPkIpXsdHNwU2fET0TTAFYNmz8+7r8iAFxFBwGEcv8O6HVY1WdY3JCpB
wkqocMIfgZLppqBthggbokixSNEpa4a8qoJqbF6gYs+XwX/zDYPJyDDi1Onyb044vE9ml/Fm7U9E
ovGI+czoRX31XZ2IM72s9yMRwI47JZfaSTaB52aHbOLOBo1+sHnUPsALATJr+jPm1SXSwVIj7YSd
LEoPhKS62mf4hK4MNlFF2I95Vsjnpdb0IKK1DjtcW8wSm1B9DtLQPS8makcSXDUYzz6Ih7XV9QLl
W2hQZWCrJA0xP0Qm+xXUKZdFAeEPGtG+c2VmICY7eL1fbYJSjHyq2KEqRuFpFQYLOYtZTgJm02nb
O+8cJMogNhhMpPYhjY8x8a/W4H/NrRbnt0m7YirwbBZIyonw0qDguZmgtDlmGhP9rsCNVh7TDgOX
cxHuh1ac8fN+JXvW3/y3d+BfzDs4L1wphTQsAWfpN59h2VDZjEVj3BbFYRIH/k03AN7ZJ0LgKXU6
GjepM5AoQSPkMLYPi+rAqBIXLiOD597PyDNlI5bXAthesrLdQL06o/nadqH23OiRgQ0qZxDDxiym
SE+sv7gz/u074O7VXUvYjmG5v3tbCC9k0kM2zE03Jxdxu5vvnKhQD0E5p5s0K+bNkO1C1LK+InCi
jmOouhVZjmUz2AfLD8zd2FjDW231q+NBEqlNM+v/at345oM9+qZpjlqBZQxfSUvQ12Yc/0Xab8wW
qX8K+0FdAeAyXc81ME3PJu//cedEldd3ra/JD/dRbvlA2Cuf3tRwEZHlnkeHjMoTz8KERgB4i18B
nU1s9Vez9J92cteThmN6uoVNy3R/s8Z2dd3FKgu029Idarldfc5ZDI0WSPsyz0skHCPRBkMD6Dmh
CsiMgYkK7epZugNbiwHBqTG/QgOk2lX1NY2YjiXOMCuDmnU3+4mglchV6doHoYv6/t/3s/Wvn1/Y
+uzhMkzLnP15/3Ml6dWZ8zSTdlOW2o6cnzdfldaKjF5xWAoOZjubEPkwUwgOTy/UtO3S5Rt4GcEK
uydNiPdA6dshr+1XiOwnUmVD8kVec5z9u9x99aqu2o29P66gK8ChrKdk4ytOqTwuQNQbRr7tUe4e
gwIKbMdWnfCQhq4ll39hhP0J9bGkzrAFIwTeLsB/s3X8f74siei508PsJfqhp+dDZXzt4+kEfVG9
LbXe8iP6QMwYHBigwWW99SJF+FoAWRVBfc7+eNv209Eqwvice5guEpSjfR7+dMT70o/ojSyOf/mR
/rS0Sz617hrAWLjl7d8OHSaZZtpIYisqDO/bMgK+UeAAR2d6t9jdgN1FTS0sbx+YMM/jLK63vcbG
LI2Qjo3O50X4MfKPHnOTPaWwE8CPGK2Oc2IHzVwlUPjAA4Zj4evrD8/I0lbWRsavFplsfwz/QsED
i2suw4QLpZie86827n/9ppAHdA+DpOf9jkMoSE0Nw4wFCvEJ1VpEiKnIVHgn6hgEQzdZdEY4HOPe
3xIscNI1u98FBhzgWhTZynRKaN1Dz5iFQw9drFsS1kkRtIhZmfLaGy9BtJWyp2zZgfzlV/rzUOJX
Ejj9MbQ4fIPf7i7Qb8rJNazB2I8vehExZKyilCRkAEptOo9q2j67JBZvxyZqim0QQ1C3axp1iuwg
KNpNrFdEnGm6uMR1SoQnda3P3g1lYkrvklrPU2a/KVX+Qlol2NUBwMqxE+/wq5O/N88LShu/WIHz
pu6901KE/veXNP40IUpdmMC7hA7cA8v8Px+hGVbRB1pEXGjcMG2ZyvbNSJNgi4OqYelLGINNlkdw
ghUjH4PZOw59tGB9ty8mhbyyTapT1Qix6fXoE6j+ZEOKs7/KWzn85VX9Ly8Jye8wH2o8PITJ/PbU
aHpnsAnB/RWlPMJJyyXDDNehrZD+ilNbnTR7TqMtx5bzjmW4J3LonL1erP9y0f60Q/JJJBAlzPaQ
/+Rvjt/eLM1J68hYrQ3Ec+EQ/Wq82nqwdqq2yGVODYkPbSLIPGKIPaOGEl7IZXZcjn+nlhqBZFXx
F4ur+efRL3XMmdytpu55tvPb9cGRhcMj51TpXAa+2SwzRqhsDNF0QHpPmsX8qBm5u0Gzb1N59iV0
CpunS7DzHcPqvSApYo2/L9kUGhmXYenuAWcOD2aFYrLQ5S/c19hFqEP+UsH8i79UQkgS/KoWLYej
//bWosgrhN7Xzm3W+yPbJX8X+b2n8LktT5Ps6AxKzMPsnb2fBdtgQ0X2x2g1rdt7Mdu+00L//69L
+FyuiwNrLkys318w2JI1myB6cVseRtNV2Flc49cwEW9hNfg2yJO0H5VG0sOCb1lmfECm/1qW/Ms5
yvtc6BSqugfD67ffViNw0ZtXL7d0ise9pfHGja1jTFHGyh2yAx0awRKsr4cpIephFsYWVHMem/M1
Sjl3KzPT530NlykMtG4f+8LET64elkmFIJQJhLH7YNdu8JeH5V+qU8knpzV3DJz7hvPbb2tBX6UW
cZybY5fm2S371zQvPGKi9AoTEDUGaDdWUWH2Ix/08OxLzDk1QSjLOEhD0/CU96Hx/xw1Iyljmpf2
e0ST9iFpv2RmYWPK8vttXRp38FeAyuNWP83etv9+6v+t2uDCC5v70+Ss/L20UraVaYHlyluoexqs
NK17aWtCsmcvZx5mr70Mb2EPVcUezT3rB5fAgZmh9VD0GEqWTvoD+VN0h3yNGwybqZMM1/7sYm7p
h8R//u9P/CdD1UIIYyK9dGbIyx9lNfk8Vt5XAr4E4wBaknWQ1eZbleGjaVVZfTYmfxsO6Dsz4IYH
a0KuGHIDKHLmwbg5GJCl9T1s0BSHhTLIQgvJnIn/+pQthIR/lv/ezE4wIb1A8rDkb074sfO9DhR4
+hg62oU9Z3EhO7O4uMb4WOsOAgwuYykKPqxN+mHIPhFtcbk27Tki3RvdB5wnGLKMcaunTbP2WjiE
yxO7aKWXykcDxbASHV50HYmRGGt80GlrvrpTbz9YeEaeBFzAxNM3hamcbeCM1soZCRfy8uhz5mXy
7NbVu5dbPw1utL1uVclWEQhzt9iNbpU/BQ+pY74MFvVYD2xpY2s1KsIu4dmsAWeNdNdkvEWw+KPK
lkcLid/aQP93BIaWRq06Om3zeZGCKhsLlUYoA8nybLPK+JNRMB1PsPyhx6vUQ0WwkmuRbc6ZY0AT
Tzua0gaPgFL+mYnQT2zI4b6Kh2LHEoYxX+hUD2HZX7F+chGGpnguTJROphcDb1QY4kq0uUIO1kNf
03BpgFofW8aQ+1QbFVlCNio8DBlD2hxy9VjpznCSCC83cZlf+gJ9WhrjoJm8klTOfpyudpacq6Yh
eSPsgITzV6ziwTXIMaHWVF1iPyjx2EW5tovcuj4aYvya1sh+htmGnKmaSNAsYb4R4foxhtA6ycp7
GnXS7mLmIGNaPi3Tt6G33nSzZTKfBi/j9DrpPhTUxDs3focbijN6YBl0pM0iVYVVcsG2eFMy++7J
ftgClx/xPdrkubE4Zgzon2QUOO9mhEBj+hsp2PyzmqTDNYDMSpBQc5/+z0Ir6AubZUpaPAahxmjG
Suyzbo4ULvZlYPB2Ip9LkFxgswwKzFsRQDJXhYeS2HaCXVSQ1V5UibnPCa4MM+3uTf6aES0ZGkxn
NmBgVm7PuPsvB8ifhQ4YF51Kx4Ssg6H3txLYadJyAu9ePjJiaJj8qEsJBvY8GiPyGgPmskALQl5E
xIIMOZ2tdKTUEPwQSUEJqj6ZorE+jVH46b8/l/VH1crMD3qGhK/pmVAUfzswQkRKacai4gmEFLoJ
Wa9Mn5wKp9ZOLFcQGXjto5YUq+V56pKKEbyJc2cuzBfSh5uS7mir15RzZKfP1n/qJoN5cEDw0/xP
IS7IDhBqQjZWM9PCJySwnZMY0wx3SmDv2PRFLBBMHN1R9ex0NqZdh724n5a7BnwEW9Jx0VIaV4dQ
ORBW9MsGcNy/vJUMd67Q//fwtJnnurCnKY3pJmkP/nljuSyelGjH9rZ0csvbSI3iQIG5HkTfbWU5
ejutKb60DUtMUhQqeQkUg9fFvZlnrAJrN3pqq1VpPDWcul7kfA7D9KMznOjpT6EX3JaeSyc0yG6a
w3K4hj6LA6PkHPDj2ibokBSdwBXDqQHsskEUnj0U33qfuNrZYNiJkGmxWyH+kxpIxzwccIahShSo
AU6Nnz2AZ9q3zHDvYC4x58TQvYj2Y2/Y5O4tpSqw8+aAvIoAst4JNvkU/OjNcbiPpvt5wQCM+te+
ay6IU7x1JlqWLmnxZlr2D0tgPgELVWz0ZNqaRdDuFidC7DZU5haZAHoHxzJrRU4nXmw8l9YrtORL
FaChsdCzkEo0sjyT1r7O+7Wn/o+689iRHNuy7K8Uas4HajHoQVOY0bS5FhPCJbW+lF/fy7ISXe9l
l+hq9KSARCAjwt0tjEbee885e6+9VyQCoKdafvrj/ijJ+tpwFnzKmDvlo6OQrKYTFX27Sf7oXJm6
tFPpEJ7+ONUsM4kO0tAdLcrGvFnofyfWHV3rgkg6kosIIqN72J7kW8JF3y1aUBfpj2Q9xpq275ls
Av5ARvHH+KLuSwpiPagEGDyzsnLfaPNkY2HRYAjVQ0xz0Jlq8+SqSeNN8aRd+j6GN2Oi2riFidg3
4MAfP6VViQrB79Ze/nhTSwRRM64mCYlsDVyAu38UavtADB2uxuigIJSA1bk2qHDnD8T2TRALxrtq
R14CXGMPHShRRLc5n27Ht1F+Ycvnum/Za5jnIBpjujovxVGHzBzKafIwW4myA9QMeUG9qsqgb61O
3A9DF/5xcEoM81GFLP44pj+MEOWNXZpEWC7cgVPF8xwPR0mv4RHN1aWCWIzjvjhWmC8OlfqfVSy3
A/c/PnUwHhVo4fCEFOX/aOEYzlQtmdLJl2iYkrC3QMqtOfKa3khICDMwuWlJf+4U+E9sUVNoF73+
Lw2KP6MVrv/yan/JcPjLb/9vIh1OKTThvv4Vf810+IcYiP9WwQ8s9/9+8MPxo+7/MfGBL/8z8UG2
/oajGE6QQauc3eN/Bz7I8t/oP4NGhiPHjndrg/wZ+KCqfzMATxICAdtLpcyifvkz8EHR/uYwuacg
s6gLKLzt/0rgA5PXf1zKEQbqLOSKqf1lCceLxzF9oH/XrsjlZaeeH814yJk81Er7Hgu1OPPkZV95
ok7nFJXYSVO5t/2sWttxt4r5ppiyLCSswxKDGKvlG1tMreqfLKuRb8j2Tc/fVmpCfbgavpQl+i4d
dLLrdVEajw1OhyczTesF/IRGeLeW3+SFcTmD7+jiujij+bZe0LGTC58z+dGcYjy3ANfCXl+nZ6CZ
OQmCDQYBNzUN8WBDI3x0xtw8dqk5BK0J2sKFDpZ/ERAbb+RhaSDeKJP6K904lV5lLfJpwMN3LqTS
vl8xrjoIbYTxDKxa3JCubf+sL7d0PtR1+gPCLk3Z1rlVJWjz7PGhKZDJQBJDRoARpD9mdqvdaZHD
9N7OdCJPy9k5AmqyXxZ7wgWQ2KZkYraMpCtD5uGh0Pr0uUUO8a5P+YSft+0P49Jah0GzerSUljE9
VBoLOEq3dkRaXU4SvCuWNRZypIpcD5VNrVyTU1oP9aeW85aDibjfrT7J5Eij4zI3RrvoQZ2PCxNM
pcSriE7LMeRmozpVfUb8pwRDTPqWu6omC3ZUNcprOpNxX9ud/qwhCER8KmmJu8xj87Ta0vxT4OY+
IIVOAtLKMqZ9SrMvsbkyncjlIegjmaRpY3IuRoTH3muHuLkvmko/6qiowq5MkMAro36q6oaTeibE
nUOWIKgN5twaicUHLY2rY1oOSuVLpIjiCxoq577r1fosdHTkpTmPbDylzGBemrjFXEE/YDPI47zt
p8GG/Ijia98UTuTncVEeE9olm7bQ0fBJGua2ue/xgnY4QvDvNM5umFAPmdGsP9PRiq/1oKbv2qAL
xHncdKNBABp0FUrRHH1w4FRZu7r2LJRnVZT5Nx8OcUPmkpExkM1MbfXWjMJIqYtgqGwiUCw177ON
ps3mVa/T6WCUwMBQsSRfaP6YT0+kfx0ta4jDxCqU7e0ReE/1VTumJi4hSyJE1+jV+Ix5JvUXh0ov
LmCv0axOAIniwUbk1BrJTqSz9CszpflpAeVjL3aygehi4uKcstDPZlqswGvIx3b09A/gQpodCrqE
e2exy53elIRh6iCSYr/ubzwpuIpupBkNOVLp9M5uG7+WjTIGK5vnN31B6UEro/aRoWN2bLtRfgKs
Mz5P0s1CNBXrTwJ4UA6hzBHXqU3DQaopsxZV0g64f/R7Cj35w0a/IigrsMAUHUlgaBIdRCtWFuY0
NYG5yxW4lb44C5Gkh6kYCUszAQQCc2Sc/9SvaCkXnJ9E0KoInEdj6luPKwhlAF98Yru1UuFQEZN1
Upd+Oi00Wjwoj9nFWkgzJu+l8ZASLqabTk7zURslkiIjt8U1m1V1IwYzQQwa2324gCK4TlhqPvjr
9mXIFlJkZUd5Ksl/CTpLkJFdoCGiK4BGT+5sBV4ZH5jDg3khY5GSPbaz1xyUw5sKAinsMwbtlJ1F
cRybwQig9vTYxTOFYgd+aEmUqM+/jErbsPoLaVHLWVERMBvTFB8ILcROjrTMPJLyN/0sc0ZCYlSp
1g6xI2mFdV5e11RLtu1IowAqFOiShFxVb2QRBbbSDO9zb2pnqzFvVaBszVfHlsyDqpu5R+Cn5Qsk
nNdB7VjwIo18RHfqSQT1DcqZrVBKJXUtbnzoxzUjUsbszk5e7e7ecsBQW4AjIaA2xbGhsf5Sqf24
7xuLoLsxTX8gAY/XvlnIpGoy4O6ZoIpOk3GV7keGee8r8UVklhldFS1BMZhyCLfdxJll4OpKFoe+
SjO1yrszJ6T1CgIDdiYL3UUAyhqwGbbNT9nj+MxnfTjr9iLENp1a85AxIj0y18YgNRdZd8fUDqqk
NSsPzRpPYU647VkylukCT1l/iWa7kxAR6NVjTfoViKyonMOlU6qNkYMyq+c1STBTzM3nNMbrsaoK
526U9NHtcKcEfR2/qmZUP9D0oYWNsu0i4QwNVXT87zOwa9TBlRKfurUyvjChqbglBbMEmJgnJe5w
BDLS1LfN2GVfTZNMaKpEScYpIqM5WmDXYBh0y3GZwmQpnCdFiVCeEuUlB4oq27jPFPu+LZw8HIYU
Digl2VEvCri0IpfPjZnHWwWmDN79uq1VLAU12YrJTBSCRWhbzEz6u43hqTqdnb4omFsxTXbtg73q
1k+trjaBUH0kPZVRlgc6vakPsC3zBsN2D7xQqY4otscTjRpSNGlQ7sdknoDiFLZ5isdFY/nVicme
2MrfEiJt8GwsCfDgVJUxOdnUaKyyqC4H8hvQxKvqGR0Ikuk+r9GAA4fZxDPKc7h5nWfCusgtK/b1
xrgJ0ogfn+YmIapYKn5E7Vj4J1Lck67VaijNLTqoLnl0UPPIBdZdTI7Lo6NiHoeh2pyS3hx3Ju7J
OyVBf2FPnbor9Ti5doxgHky95r3wQl6j9knrCnrYW7bu7Kg6WowiLVG2jZysqaev0vqiGgqqJh7i
e22yuGtpJlGttaOk3MWoyfBDpnbynFWtule0uvtIeUboognaRBjIIiYjuER8CxFI7cE51jK/aCN1
LyVSe04qfFWZlAzHPI/ag2JL1aUdTScnD2nWYLbF+CkNgabVIUrRbe26POrg8vdGJq8fBPGuO7qR
PTtgrb1DIFQ3sZlPr22WGtcyKbtdGUfLfm7wRmJkLmio5eaoKB7J6AMD+l3epW6xfhdz5scHwuma
OoNXaKEcA9fsZxL4sjUZYiwQuvQclxBnEeDSICmYNUD+yqqjJS1KIM0Ws/AqB2MwDC3Gh6md+pcE
6PqxxZQbJoXEaClCLQjOU1dGL75BBWt6jgeiYsvtUqhSCLdDO8a1aXz1mBEEeb20t/HPlwfi5uUD
O1v2lgp1eRSLw0GlH3HE1fFCA7WwotAq9MWXZsZpk4LtposBBrFtrSiFndnBWspEOSDlB82cSjzF
ea2y/CgLs3u0hzx+VJdy3Ak5GV7HiHyEiePCC3tZtTNW8O1uO+USjM5IimY0xQI7cisxxpz7GR6t
ZUfIYbjVnzgxZXR9C7hFFH+sDbE5XTtRgSKX0JxgkJRSiAs27ui0bJCjNDoxjMpiZ27SAQ3U8v49
uYWkFlksH41cQxEFjCjy45uB3oSw9NKX9fLSatb8KK+j9sj4PN2pRII6LvYcM9k6hfYR2WMeznr/
0toTZnmMrSkfmN9kK1EZQq2VR1vOWW4brYCoWH6k2D4qV7c5XwjiezZdpTdH8oEAYaqrNoZ9wY9I
TO6kSdVq4pXHqvpinj3eWbNdPGl1jmhZ1e2TDBkDfc2aEwwWy/ZFkxGBdGM0fxazlD6nWTpSVdQ9
EZK5vkh3smRkJ4EQr3c5I89HPQM7QkyIhb1xlFL0VAgZLOb2OWe9amQqnsaKjK9TXoLUzHEmCcNK
TrW5jNdaQ5rQjADb6OHIgHFqkjg0W1huW03IILtknPcxEp7zaN2US/o84K3RF2Nn25rmTpMJZ3wa
esubJDzf5VIYd+QHc0RL6E3vIjJNdw2a12Bq4vYaWXFxMKtkvGb4p881F6/GCMhrmjgJGTtp2vI8
Grl1QGArHWnir9/VsDggZQum5F1WH7RbGBRdCPWutLv8Q5XH6oE5Ld4MTRHzhgkbKkaYAEgsklxR
7vR6ZsNdhOlV9PXDIdOi5xntaIcHqZCeTJFPO3S9yml2lvV1qazyYyWgYSvo5Wdeg9MwBGlXt26a
jdxMzmB8rI6YQqPLJXw60vxtWOSgsKkN3/YEZZB8yfpIA4K4WEng7OxWUowjFNPBhLXhfaqjZke9
Ih5HxWldRS26K6WXdZbIy2XiGuH7Kzlrb40uRngdWXMV1qNhUOVZ89fUR8Yvc7+EDqJSPwrSDb4H
WFqe5kjxkbkSELcEbqxJ+GpolIvzssQ83P2tmqIhSmx0pkvWJtJL9GvEv42MH8AgB6YRl1d1nftN
hVX6aYzr+A6phrNd7aE+K1mcf+iGpO9v/qrLKLAvFrOaYxW31rtWsduvIdb1Z1lZkvcBhcO30XSg
ixmy0JdSbMpaxwRNRMsrcHLgbOyGbcQpC276rHL0nhQ0iDDeVFJzFgYjyyIRpDovrX6gVyeurYFb
NODa6OdVkZQPDdWgF9t2/NUksYyamP6nt5S2BOdAjOcEVVW+UXQs6wMixMmTByzJAGt1DtSq+tUO
wvLnRCHIkXG0jBs/VgJhIYF1FnN8ZHXSKB7ot6VxS8OszLrWM+rK/tXrJvle43UFQsBdTkferG1f
lrvi2TKb+rwIp7pENW7KXoEUSQYpJ6bZXM2fPJqJJF3lOfKXiG/X0snCY1bd4I7DvKSBbAFGjhjC
MWOO8U+oK+3RwmFDajq2syJNbYvKqxTPE7yvAyyISTtRct2kLkUjh1OTVJtF07JLShGLnsCAWVOU
A62yToaQytXqgsIS6V09l5Lw1JxquZYl63fRB04meTXvVUqE/aIm9U6N8bXaZa3wlEnqp+g08dqk
UURet2HeRwwDiB1i0fQNQub3daOPF5GWbejQftuvc6qf6tTCDpYu5NngL1R0LICE0jBhkWrOYLOs
bOx61T6nfJQtLDKYO4mtlSzfFGW5N4xx+MUdKKzz2EYEyKhIdnkRV2pVO6zxfKJzLeUblscy+/x9
ybWVwIV+jRG0sr5LwGBWV8+G9WLlTZvv5Jk0xEbKgSQ4+KXR+xTgi1ZarQeWrOLIlBToBMsegnix
INtqQG87F32WBzhmjvasSov+Mi3S+iAbTUIBZ5lPct5O+4k5VMeRTufAnJPf+N6uMtHIFA2fqT4I
dhIqNgp06bYhNMmOwEL5VSK65T7tlwWPR9Roz6OW9fd2Pt/U/WUCiMRYJeVBqvD2eqZYkgkKeIPa
tRUaiVHmbOS/mbFw4WroLS9oNPufDPXkd5JnJYgT1ci/h7heyDtbBRTjtsMYXuI3z6qcfoYOXOXA
/MD6WhZTOhlWRYjx2JksR4u1Fl8Rq+khEWpym7tML8la8+HBq9kiZR1OI9voT+mk0eBpk5zUrqMb
ceWl5aThvIOqddNTZwOZ55Upx16iSeubWSQlJ8Q8fkvyWuznlhhuY7Cq+2KknrbQMhDIkDTJ0VQT
CMyIxdNPe116D3W1OKro7l4kRWm+s8X8g69SDqgGh4l6kDaaN5YtNOiojUCgGRF6SVQz7fqZ01cz
kWkg9R/a1FBp0jTDEkSWoTyLwSqmQJ219ntISlaDgSwj5sZ2TH/CGg1tz/NRzehPOILAr0GTXFLp
vGYy4falKSO9LJD/K67aN/KdZPR9kI+CU1PWx0pK8MFgv2JvjBjM1fOyF46GvQM8meONklaabs+E
BWRiqstHrZrNkmemVH4hRBUvqKridpvGucRgNo36H9OaY5vvaEiqnwv7qg09/rc5oeT7pqm1XGs9
mtqNpOQmuzb4OrzVSt68Rz0tFS9tU/mwkoy2heggt66ejq3qxyRxPNlVXL8TW6uGfTWaT3GUETll
SRimlZweEnOljUhlB5BGa67nRUL1Y2q9/m4XHY3TdRjnF1wCLd4b9NLXopoTpmISdStlVRRgnTIg
iE5a9ljMVQTOOYkJ2cB0UUi+bs/VUVdsJ8SfN3uDOfXfkToBb8WPosNXjdWtmXZGoMyT+lTD7MTU
yREd1Fj+MUYJAEjHVI5gb0APLmIcHietN7cqQutz1zftlSM6k9G40WbPWcr1rlH08a6QanWTJnXL
UqwO1QYQx5L4ZS+ke6Oo1/2ckY8qCOML4P/g2jenPIIPPyLiMuAW7Kvcwtzcr81jj+cpw7qr3kpZ
JoKwVNpRC2yxNh5m+/KRjqjN2Ku1f+EzSL+GlcoXab7RUOQIlHShyuK7zOmVUvCj0jfR60s5PETH
XMShiSVza8/Gcuywse3YMNnubHu1Puw5aa4lrldXLQfpe2pSqm0ZaJsrMC8jjpOMB2XQtNc1ldof
xm7Jm0bXJYzjbLtEavpFAu6yI1BxfW27CqNA4xAI2sl6bIIPypeTWKfo3qpN833qJC27eUY00EXG
+FmVhIuNFfhBiM+NR/GBvANWN2IQlUZAIIas+s2J0Ax7UgdANc/qe67Zs+Jlo90+pg5PupE08EOr
JQK1rFmlT3JhnLtpM9AsnfICCV2BmTIGbxU0VZ4Eaw2aj6HpJ/b4MFHoRRZ2uU/oisTSFErJGqoz
zUO3U03ku1pRPZi3d6tNMV5CtMfI1tWU7wOvPpXsQ4IdwXU0SkdQTrX9qsxC+tHXVfqok1HsiKAz
+SAFQhcuQbQttVKnSk7r9NjfePSe0s3mWzfyGuhpYQr2ST4NsBwb+0QqSf8pKTXdt8ruNXAqotlh
qZyPg2In5KFJar514ABOHsAoIyiHFUxWVRhRsOoCY60k0/AF05e2IRoja69Naw8oaxH2QSKnBEcj
ZvJNo6vFa2aZ3TWWSetzyyQqTks9o7SJbOW4tKa0q+ds3sWVXW2HTEXCIDuz+DZyFeVIF6spLQFD
7VwTvSkCjqKG30R45T4iNvmef0MTgvIRSE6G6mlZV5mGgRB4GVS6JsCYAlOVxDWPGolTWVyFVVfR
KzTAcjVxMt2xsE4BzZ5iN8W6dqMvYW2U1XbfI0UiMkPNXtS+rwbOocAzlLiqPa0XzmOTqtWTtVJd
xgs9Gbbq8aOZcLtEHCTCrDRTvH4DRz+bzlqoaw7UX6i9r4uxknOiotlmEhHjXzKxbjrxMgTYsGBm
Eo9Hd3XMdrlC1IJh6f1D2WQDMgE4EhxSue/0ojzZfdOHTtE7QY216jYKhqZ0ozaPKY7sOdN05A3I
i0CBpTHWWNW8FLXg6ZWEdKKFxyyo1ECP91atEPszd4+tjv+GWxl6DrAWI9kXGcS7ibH4wWkj7aGG
xaB4KzpbZrNE5ZLRQjHNJNcuDWikTv9dxjpJpiZY1EPvoPmdW3KGzSW39F22MMBiwoujCuNhZD0i
bcovNWrJMJ4MCQZFkk5+Dgu4uZu4M+/1IY0sr5swRm5zKk0AQqQVf8IFNC/t2mSvZW9os4vfy7xS
utSBmCPLDI280zCppevwnC7S8Nzai/m4cMqp3RHDwn2kgerbsBHmkW+ns3hFvtsrnmX0nRzoSZ09
aYzx97RyIJNZuZVCn6gLbKC5LCX+TAsa7mIHa15XBE56MMngEVK8cB/GbPIRYFGT52AeJ3Z5dTHG
e0Bv1l3iYA11LSmLz7BqB+LxlhRu1awXhNvoSUMSWQzhrfTgbqFJFtEyksuMVV85xvSOgb3OfSpQ
ZKFk9GO5Wb5meLALyJZGo0vf1i3xOGk0curu22oOmRaiRC2gpgKW7iLj1UGM+is3q+08TOpsmz6f
XPbUkznLjD2RVgB3QGsm6k4a0ulXbUxiDUn0W6WgyuzyJ51WrTsr8RotrqALPn1VVVxZW6RZnBOm
Ipt/5LnuCn9w6AYHBR8kNvKY86HvRLfO60paOMeSWrG+ZlmaSrJGbfitUFJZQlp7MMlEuYFSzVoC
1EaDxsxg/lRqyiHa0isif7Ib54+U+n0tkFmSFqNa+1afpKu2IokAcWimLPu2UD6jWpT3cm4locpm
/KDETnMaC0GIVIN/xyO8JFn22qgZ711TZN9rN9AWzNbuipWbU2C8hpFTty2BF3ZL1TSyBeqRJnZs
d8MpNWSVAys5W2RLsSEJ1y6l5JU0B+en50T7M+mjnQWDkFhXC1phOqFeY/sTT4hZtlLpAHF11Ju9
gQ6dCyKAaR2R2B9g8hfGgAwKzgM4xANkMgT25P/8WrYuLvWqNifK33WbyB2W3Y5naKNHquX20pq/
8sZ0hCid5k8rCtO4izGbydnwsoql22TqKmPzsiVpXw5lzqAW4o8+18OHYHAKS9tWs21FSfNB15Xj
NhOP4neQy/Kthlx4GWwlJUBa678WAV67aUzpZvmfklPHzNZPzMm8G9DTbDqp5ygn+hb2EQW7ehin
WrsvVW14ELOJNka3h33SmJ2J58xOX001r5k5QDGrlaW/lMlkHyKVyMFoypl2Mdn09daykR5KDWui
Mj8tgpnxAv1iP0zC3PWIlbdFld6SxAbd66wFGhP28OWsZvgUJ8q3BdZmtvhJAzrd57po9zlP9cNo
Ecdt2BDntS5rKH7JVW7b+RpbTRumeYULNS1hr6ui18I8l+IgUwf1ncO/c8UbrG4VqYpDJ+ongl/A
wAuvTzWoxLkk33a2fu3ADQrNfIpWY6l9LMHlmW3Zupj5mnRu1GfiKgicGo+Mke0bUpvRCgQE1S9r
zkacPUxsFWhP1QaCWMOAJIe7M+tv+PnpG1p4Hr8QFHLRIj5xCvDe3ittArwhw7OBYrecq4ZPbtaN
QFUqhdUnLsY/01//f0tM/juJRwzEFf++eOT08fVR/9PD/0Rp/cMxVyy77//xz8rte/5UkKD5gBit
obbXyJqybhKO6acXfBF/gyYRlCHOFIRBNxHHv0pIkHbgMsVUiFdN1ZFR/ikhQV2iYCXRZcwFpkl8
nPpfkpDcRKT/qkr6U0CimX/4K/7OCMc6bDet00JIGvUgcs55rT3d1Lwxy9d0jbhFpghF2WY6CKKQ
He3t767Rn0Kkf6KBfK1Thn3/45//8EH8W6/7F22/nOg9GrN6RCuxWYd9oTzIU32u4ieFekimDrsY
ovuICrhMsYlJew7R+klyMOj3LZw4vkAGv2euP7KMdJg4XGdh1GheJvDQk26HllNv7fyNDZWj1AHB
CsqHz//4347A/N+5aH9R5FrOMJZZnIyHPN3N8k9mfBbpO4dD/bZOQ/edgSp9VcqvNZ/HL4XhR+yv
01XOFgYR8DWvk9N5VnGW3tJPfndrZtSgN9Sjoh5PQgJ08GDlTznU367cqJQsEZGpXtXHwbyv39tf
GudkZbnJjuSEsDpV733i4jveyD7D2u0SRoHhs3AFQzD7qy+5xnF1OSkHcWD7RAZ7gAeC6iK5n5bL
KC6A/JccmXwtHnr0Onohl9Oz1I1aPKIZmpMwa3eR8mY256J4orFWymA0nnK0E5OMXfOF5AI3R+li
oyReDL8g+XO8oEwhq4mJ3lLs3xnU1XvCuI300tDbv5c0z+pDk/MCB9F6Y/TyJorOzHT8fIb8xRjj
Ll+QwZLD4nFwK7pHXpBcKdEpvtKbBBJssm6vt8epPOviua32+QJlIFSQ5iahood0ydvhYsese1t5
3Gnjt1kv8CHdYQzLmlJ2k3PkMJb7ZIpcB1QgtUcoM9n/TPzhqde2Rn6frCfjVBgbnRzvoKDjet9P
SGBdskIaTzxL+smkK4zdUu8uCIj5DxRj4itsM+1Mh/2NaYKLZ3f80L/kr0GDwYVYCYEJ2Xt9JrnQ
N/hp3DDK/WxBHRJu03rmVx1d7E89Kd7I9eDC9uZO4tD2kL7Oqti0jvKCgBW8+plMn6V/ZNji0Wp3
86mFUpl4OR+7dEoHn5N5mUfksX+Yty3A67aF4XOdOP+T4wFQ0gQKATo41KxDVfna88ovTkDPuvSZ
h6TL87CkDKPOpknD57kfN+1G3VCf77Sg2BdPTqjujY2zMTZywEQDVBNwi88q/U98ujf13L+5LLHu
/b0/dzaVMhG2g9jkobhGe6BtYXIBWXDS9tV5Plf76qRcy/9MmnkTf/9bi9FfVHTZ3Gk61LzhUB2p
C87ddX6Awf0Qb1FznLtz+bY8VEF3ss/1/+sr/sWVpS5WsRJsMRyUi7yP9uYzTMdtcslP4BMuxr44
Q+oJ1Rf7rD3+x4uWgoDn336X8u3P/26pH4tpIAXBGAjNalsPfJHG/cUk5cU5p/t5Z+6LRyKVYD+V
z8te2bWhGaybPOQR2HebYc+fbQCC7Pp9dXS+tM147K7i0mzSQ3VNkTYVnLTDJDoJ0NIKdZaPvDf2
WyhR0wbPCLTbmOqG5ir1CwE1wkPNm2AQj1zON+rJoSb+VCpvuktnHzm8M4Cs8kk4yQIlgOVkeYBf
j+d6c2f12znfDMvOEJ7x2hxJIpB55o5ivJM7T243jdgC9lf6fXx2pkMEy47ZiOYWtIR/F8RovO3n
fOE3M2lfA1Ezrvlr1h61SLkt7+QTxRrTR/ujvW/PzuGx32qly6DRYGhee/lJhOCYUfINrx385OuC
gWhT4hFA4cdL7niBCxoBTKQBcfa23xhbPfMlhXwLtwRxJMIh3tjqti33Q/vj3Lirza/zmvdfRfMm
6M5Xv7GMnCVEWzR/qafpIL3dyv0Mu4KfbUtzj1h4IBP+R/7MTtou/e0NF0ln9xV/rm+wYMfMnyW3
/Jyv8h1KOBYtoILvIwV86XeaJ1FQldiQ3e5GdQ5l8/Y/jcCJ7Pa/FnDJr/TMbDWMw/ZZa++AKbOP
aB4fkhP2h+VAETa9mPfyvXxX7JJH7XUIaHtt6CieilMdDl7HQyT8785TfXMDouQCyprgl4nlcQPJ
IG49mK+F6sPZpbMldppfbPJtFRonQtlc3SN8424itdezAwrAID/XrYel5QigfeNc5N/keoj9zO08
ooxdzM+8fOZZu+KVKMXL8GwW3Hyu4hM2owfTiU1vB9piwzhyz1tsdkg4vQV8d+qzcyMCfVkuRIO8
gyoSzl0MoHN5Jo/CjR8rOD91wbSacVz1Kf84h/a+eeveuAkI2G3Ry2QQCP2uD22ycwJuTyPoStfw
4l95U1VB+sR8WJKQye9oX4lHhqBeclFg99VPhuXyrfwAs/LQmin38vJAZqN2J1/tia303oD/dS/v
pLvuIzsbd+2rcrdc7KMUsEIH2hGVkZd7i489yl/dR9OLQ+Trr9bGON4upuQlXrR/FzuHr842rVf5
1SbZ5Cco2+6b4sEvezQ3YksqZdhu3mbvaw7szXLMv7OerUt8pNfiHD0gheg85DoGdJprvodUfvtp
uqvs1z17lp94tPL0j1zb0vfNKi9pfRrg/RQonwq8MV8Ocuo5Bnz03RsErGz8coukhuMFzZ977ruZ
PZgKUuc05wKT3BB3TLi1q39nnVu/yg7MI3xpE9zi0VMqulyFa276h+Zk4mhbYGu5pS9t6yNP4rot
cS0HTYIa9GgE0jm+S6Xn+t3aiCNo0Zk0ydKffqfWQyq6cOPDMhi3vbaRySwkms7ZqNST+BLe9SAO
9b22yTgtwfN6UV60UA/EDsApxjZcZ5vhvO6Gc3s29+WzdFiv0934hal87kLyFAg24YnsFzfhTm49
CUr6F4VkeYeTmq4eFXKFnM9G/bkjKg2yfzr6qXO088PQUqL6/XxnaGHXH1ZxReK2yl6LvkcY6PQQ
Y1wjsGBLsG5JHpqAbb5UD/khPohjnzO7fFaVt8b6dPJ3U3qxXuM1f+tJ3wHnEqUyZpXa7R/j5Re9
aYWn5qm4K2bx2FfFJ2wpkE3ejTot31bKKcxOc+ZyQKW9TPL1QstidMEgJt/S6/g4Xp2XsWgQsrXt
e632eH82JnIWKVdL3gwfPA2v/8XcefU4jqVb9q8M5nlYoDfAnftAUVLIhPf5QkRGRtJ7z18/i1FZ
XRGskNSdD4MLNApdJiWRPDzm+/Ze+y15M5+NG/lKvBouE4xxQGsnuPRr/eI91zfttfdUdFdxV69F
vaWBVYCWduA412gomqIg4wAyxzcvXmOKQHFto9aoiaQJ7tVyQwJDTMQMW6jyBuroor413+ofKkGe
LTbJRdTum4v6Un3Wb9nkNMOTKugbo/btqpc30DZBHjIkDHt4CYLLtl177caSgfWt1JvsR+juQJ3r
oZ3fmg9i+z2qfgykOD0lD/WTei0y4lqN2AHybeMtRhfru9w4YOhRv3e84hnmV8hk7cPYrEivp9bL
6RtpgABTyjHafp+zFfZ075yyqGIhUkXw5uTdEuod6Cv/Po9bmk6qXT+qjnEOa3Ic7IBpm0kWXgxU
X+smkYhH2iloCaRVrlw2wpqTUblj91xByd9jb74sbt3VJNl50PxFA4AcNW2zSCFVE0eUoPJiq7cE
H5vD8GQj6i3VdidCtIfZBDyfpI+EERYsxGdWNy7N3QPMuHZfvR8+/dySj83TqyF5pilq+80qHihb
blp1hY8AxSm7zM7D6EolFFIT9Fo7eaO15VdrTaLqea3VWGLBXU/PNPw5lUau5H19PTD28jO/fFGU
XezuE/W7pZJR5ejahhIGZzupvA/KdJEnGPyRedYEK+D5dMJ+AfVHk5DT7Pr4O/x4GxwUaonETvWF
Hz0kAEf1/kfg3rFsGmxg6CNfDg/Mjde09SveemGnNBdacxFdo3u7QRp8mT8p2bf4CSpf9hjcgtOl
XINnrX6gr0g8r9PfSN+umJOW9SK/DxzabHnBSYucRb/nNTtLMfmyOnkYq8hYcFQL/xmUR4VOcucM
ErrjdOdJki227ULcDKx663EZXZV0hYaz4buXXcu3mrVMiNfyOZ506V1z6/NpFBUfpXPxroDrbhNw
P9KhpPpM0sRg99fdqzIwTdCFsgv8BfEGBWO5oDDH0eA1W0ITaRbqo3Fnrqorks3CNRo8ok1JfIhu
62/AMAJI0/LayneGelfmu4D2JVxRSDdOVJ0R9uMU30lsju8h/Jm75ja9jt8E3ILnjHD6urCd+T/Z
9+AnwcG0x23wafq9v48e3Qu6zAJ6XY2I6DMiSsYfxaPFnsxbDPm0sZHlM3wYMV4Tlm8ygFfiDY+Z
CFpZXPyfYDALMIYwRgM3xKDAZCQ2ypluhtfCk75Q7xGIswJEb5SGrQbZ80VYnQuYCt1tyXGpqh7I
GNbY5aym/DC/TZcC5VuxW+cIHVThWSpewLIsuyY5R0NIJ4wYiKcOA1+f/Xzffv9HZbF/z1Z18YKN
+Wc2t15N3/Sa5QiVPb/G0/Xrm52X+uXT3yzfa1DXzRui1Leqiev//i/+pPeWTf/lv/svf1Wy7ob8
7f/+79esSSnF37x5QZZ+LHJhvv9wBpk+/9efu3hJ+HMYB17i5h9/4FdVzLD+wHuqQ0XRVVGfEBC/
imKG/odIpUGUVZ1iK+WvfxXFBO0PfONY6AyACqDXTJ36y6+qmGD9gedPsiwNzzFFM+pNf134r2rU
nz44bsQX1SlpOmb+fSA0TfTQOtYqBDNQxiZ8xucjUxqrsLkhj9ymMSE8BUrhoYqAfia7TE3PsVee
y75xaeq8MQFpHab6WBI2YX+4XV/8iulS//ErDAqGui6KsvwPsphrdsoQE716Wycm+wgUPyYhiSZQ
tYHafl5ViD268IXUMNK85ZZZQqBxSyZfCTNAia1zbi+B3+JrkGdOGvTM64l1JyvhmdsM1V4aWoTi
m5bAUo0QiiFA8hoNFvvfYCcpePRdCA6Kj/r9+HV9Pm2/31ws2KZuiIDTVHxyn28u3JTQDETRvTUz
KCKeIkKGBz5n67V+B7mLeLiWPremxsUJPpP6uarANxOAB04E6SYYLUtUGXUfT8IEw7WS6I2gfwvt
Qg3FfdS9GHJ+K05wkV4DAaI2thSugii/GSdkdd8RYC3hUIrk8DrTlD3uTrQWY8tuRMSsmz80OYKV
qJ1y0BXup0DXIIjZ2ZexCcuhuCFo5LzPSI+jxoe9Y2Wk341SvvM7QAUiWnDkI5eSIqAHm9rt4gp7
+aNLnEOg87mqaoHsD+Jn8K0IXE3A3GawOP40ZqWW6aaooqhaiizSpzJNffY4wipPLIhb0Z0AAsGr
AspiQ7KHzeIknGpqFtdJ8pUPxRMcn1UlJq/qoJ5LJmHKzbjWi2bdASY+8asmaN6nF1AxoK9q/CJR
4UGJszJxHcp6lWmNcmdCWBNShJWpRcSaSC77qhp2hpVeHb8NM9rCdBvoaemU3DF6SpZiTWPnQ5Wk
jESvG2RNuWvIgFIsBM3mIy29n5lcFI4Wsl1LxYgDt5CjMEem03j1Y5SU8hJuJ7ufC3qY3xBE4SwL
OdMYSXTWjkjqO8VKncmldPznGtMNmN8gWgNMhiKcIX3OWegtK0XNUap3gSvcdalKPVC+agBUsMHX
20Wfkg6HB2HS/cprosRpNmTwxJBfE81uAtfPhYVptSRfBmeRRWs2QdDtZAN/qdxbQE9PmKOt5RjU
7rLF5YADhiAj3l2quYSVxaa3BKiIMdMIYWL06AkQiASlfJtmGPgCnB3UHBBeCFGyEzvzaRiaGxz8
5BxieTMo3tZuuVKQkDke/hSDE0Wp4cqGKbjpKrSLUp0G66Y078nf9MII7HkaEyHbcyoVAK3UfjWs
4zK+isugpNisvBHfDp01d6niaPdGRcFZbBFsdirbwSIoIyRO7I6GURQXluUtAqAZi6RcC7WYrJEN
nCi3zQA103AyZRZIWTRYsUDpzFaQNoCNgxpFvuua8Dtdn1elCLZYfjZTxJ8XZQ9ywCwSZNoG0ey6
TZTz0JdgNgt3Hi3+SpTAteZ7IfZ/igWOspwc+UxCQeutg+QxwDSkEImVpdcJI67H/IPGBAqcKr+C
S7/2GgqX9BV0dXyWw9xuOzIQkdogBpaAh9yLlUu7FuNi/np8WGJ8no9LVWflZGE3FV0zjPe+z4fX
KPGyTo4637+PgTTtqu5eqZRtn3Q/xrGP10g4nse4eerwdyI6fSz1GCRzkRPT1GMERJ6MUol28T6M
FlmTlICFpqybRGkd0f8hQ3BbiJ0b0dd2pDjplm6cXZhGtY3i8RGIAmLkIbwzioQiv1hXToHjSaWW
H8b0ZFuKWUOeTv6AxkILCvdAiaiX+QQdtQorAEJazWlZEEfoIJL76ipslfuSf+OPINu9HusGQleb
OfRCkDvitSWUoxjbpv+KOnx6kauhte5F2huG4RIhw1dkAA2dZgp0QMFHohKF+9rYe71IemSkGbS8
EItZPHbki5hj2Pbje4gRlsbU1lMFKd/QNGdaT/5AFy59HWyGZojtAucv+rmMUzoUsguzCrxV5Y0p
7QXZv6yF9lx2k3svmYwBUf1UN4VuCylnUX8KBWtiKveo4F+R56hrfItQ4C+9IVnKWq5SF+XaSp1G
oFw35jpPqC0lsr/Ajzqu0LL+iKXGc4xKMmk6I8QwMZAu6rrmXEy6mJT6xOeF0O6xLXFnmmalG4Dz
raok1MrLs7NMhBlXC+5GzeuEk0dYLqQqNgkpuDc95Qk/+s5A+7kwDaUjhEaByM5x3zfacZP0KGvH
rEhsgGXbSDDGmxgnjOT2fE6NyQOlCdlQ/SaphcnWdm2NKILCpDWW7DJUVI6bIOIsokD0WHQm0e2D
V3JyweQKq6pfCWTy4PEZYZE0gBmAVwfkwSRd8XjiPflci2d6oBFsabLMBMFe9h/kPdUdU2zFbXkf
DfE3F0u1AWDmKiK+qldoTIGld5GCU5LpI63ACo6y3Gq/x/nKFTmrQ9dfsyf8HmsqRcEQ5c2QbkgO
GU+sMu8bok+rzPQz2Z3TZjZYGeecYCCsWuobYHm8fqpiy9Z1UOTXZguPCD0ZVhkAvEM23oYuADOr
FM/bJA7tKMCkgy+M7uVUcSHxWXa1G+5x4TQVYK7AVxA6GmiHI3CDoAUsWoosPIpX3ncpBQ8f2KAD
VCtySsxv2J+RQ+tG2eIvagw7wAy1NRXxUevdtzhVKZtI3aOsljcMo4egzpVFpVp23pucDkXkHroS
P+ihsO8gb5y9P8j/6Fx3lyX8b35g+3he++9/7+i3fsumo1M1/6j/gWc/aSKuHRZFXL2UL69v8f/a
VPFL+qP6eAh8/5N/SSPkP6yJEmWBz0ANIfOZf0kjpD9ApGgTXgMpO9qIf50CJeMPDLBo8CySRjQO
amwdfx0CJQ6IwA8UDoiYpdg8/md0jc9brL+kEeyJP+8EBZeDMOi0aquV4UXI+AMP8qqHJjQfLGGB
0F5pyZRcjyyKjel6CP0Xf8IOdH1vw1f/c4T9eSj/4hT4TmP6+x38+2dMW+QPK2mvYdfrjKHaAvXf
AkDyHJ9weJtkWUrjFN+wonJqKROq6+CATC0EEa1W6HzG5kcRyg+xGly4aNIWUiu9qAZFfEkwDeZt
WcPoYCQrEGDsTtR+EfrDQ1wP1HPQri70LLyRDS+7kVQSztxE3Mas2lUxPih9sBmTEOKGv/HBPdhy
X3ZTlrB3lpSCthzNrKb3xY9Ed/EGh3HjJZmDo/eqGKqVomdLX4zvioR4hCQyqAtSsk9NeladRkSg
IL1itkDZnO97N6qBLtWbNBZvB4gG1Fj5y9Bhi/swLL+4u8rng8bfd3e23UcFrAt10eMaDhF/t4W5
aCQufghknEElP6MjV9BSHFwfThNI08q/H/LwOUuNDeHa6LB7j80CWzeje8F9TIlWaza5VCNyLC90
/r5Da0a4DbVlM+0SpMQ5eW+qr9t5tbdCGZPdkGDKH1tqbEQDLkjFjG12TXcG4iy7NdrrojA2xy93
htb8+3JnJ1+9rwELChYBmy6Vd5LvSH7p7UKLLnB0iiDlSDHBbWU8uorOEcHontUgDpewB3Dj1sVZ
p3Mqzr3bsKMqb8mvjVm7axYobxKRUTIlI7gg1Hzr+X++DEBJxhOPSpY/bS3//u2zs2AEOxjluVhs
S5cSYiBtlbC7ZOe5FlX3JjDIOjD7B8OKn1tdfNApD1uJP+mGndzAWBbDKKASj6qkY+wS5irtLQVT
jpFxHmlw4I/b4/d4dqD++3cyZ318Yf0093F9+ggRG0rulr6QzGrlNv6N6kvtou6911Jj8JjZXayE
tyPmwoWL8+9MbfUFiYp7NvjUOPVsf/z3TI/2q/ljup0f5o86l7q+1pNy27IdbhALas2rTw3h+Kcf
fCoz7QT52DpO5RI9zgDjLy72VU1fAZNN7WitjEfISGsS4fXILlUJKSlj3fcD145lQsITSleh6F+S
rLFrKhKSvDhaK/DeKGIHz2Ic3UqAyLLQeDv+a6ep+6t7MZNdDF0G4T4gNEKT3nrk1Kr3RgQUilW6
+9TqI1zAx79I+nwO+tcgeKdnf7jr8KOrIAmaKW2w28jUBHX6/ergrVuZ3UhDlj07f9g0oKaHE7u1
Q4/iHer64TvdFHc90JkpCnK8VQdzF0Zmi6XNj4nK0n9GATn25dAL95HXLIIhPAt1bQWT86aJ9MIW
yrpmfNTUC1qtpjIvPoUFRb+qbL9bWYd9w8Tih0E4OfV7D4xMabay6dog4ChHt1137XMeDDIGF2Qg
BUGX0+OgQE7ia53dJXAxfOaphakmj6VMh9D0NLxJCOJkLyHfV+qcBFhBp2pgjPRd1wevBRN4BzDe
ZtshOihll1Uinh9/uPKBReP9zf9wozkXFp0/ZW4iCV5B2rmI1NSpUvRein5X+t7lGI2rUdwWcrN2
4W/G5EUGbb3FJWg3mnBZmgUKDm/Rh8UzwAI7JyuloAUoZMGZKvYvTUbsTBnsQdvcKl4hnhiUyoHh
Pxd7prBGBszbBXnyypLTNGWZBkL9WOdweKKgRS4zQrAdepcuFtFvLQAOW/eyN8ptACwRVtPB83Rk
LCZOCo6SnLnx8XuqbSUyZ22XBmvqJgp+lXhNbmeCzMO9F7rwQXGl+wFAhSXRA8Ydtcb39yJWRBV5
Fg1cX3wJyLxyJGPYmYmBPhujY875+fgDk6ap94v3XpotHW4RkcWgAriSyXzX0wBTibtNdOut1aSz
LKXxVz7xPHcauQJqWe/EVF+lmN2c499/aA/3/rs+DJjUrMtGZsxuoywWF/E4EApMdK2tS5V/lbPp
sNSIdUoZc6fMxJsI8iSsqxpilkENwVKIdFTRjpuD58RYRxBH/YDcBjZMkxrKJKRlqAmHcUxAPCe/
LxIHs+y1MUBMC2S6rQkm7bzcJXG7U1Gn22rqd07qm9rSMgtUF408pfbg6RK8s9iVX2Cemmzj8I4V
yAjZMI6V4yWqTDt3ctaUONncQrzJSpnAaL/8BgcEqY7mXmmDr9pKJly0aX0fxcYjVJjnOEj3pkk8
UZztSZ8/w+dOOK9ergpffT5+h99Td756wvLnVc4QKyL+WgzbYs8GuPKKu6pVCycH8mI3ipjbvY+A
UinR9whNTeOxSwE1MGXCnPFBWbJRWdSR+mL5uedg20wIC/X8pVvX25L10y57Ns7Hf+usDfH32jBb
MtsMU2yrNO1WVLo9hpS+vVDop6tKvAP1cRkN0RLEwF5OCjDxgk81JlqTCnBlYjoZEb1RGy2U8KKn
EQSz6Wc5aK/GWN+Efr7L0uqsKGhL0DmtCIopR2Udqx5X6m5D+D1mEq2j7Nug6xuyuIfFYJQ3WG13
JCxfuQQ/CfJ1rO8bdq98oJZ/62UDngyzlx8vj1/9wSc1W4Mx+caB37WswYIFKa7I9dsiZETUyDIo
XpQIi0hnpZdMGSNDXsF4FMmKJ5dU0saXQCgR54QjCtskjfGLFoZD3ngCLQldA5lw6hnQs/HUj/3c
gvvXo5prJoXBpFHEGrMNk0gD7msNHi2ZcDiHYGSQjkXjKpveOVFpjIWaccryrGyv6pJ3U6UBadW+
5gdXZhBi8oY+sBhHtTy3WvJLyQlFD0ABdCXmSbzQqxNbHH0a8V+8CRx+P+33BopkgaBZ2bai9umM
lFqxm0T6WYTTetVa+bhUfOR+UIgQIqgZWaYJ5VadQE478Yp9OAY3RuFeauP4kvfs1nKNrTRuKKTD
ja6iwnQ1O6AjtVCSsF5C3iEqDvCELcuIinMjQQMQGajApOC5sbyrOku8hezJ6hkVnehMkQvZLoRW
XmCjhyooJWQLijT085oiYDmEN5rLPnDaSIKLyxwf3QH2p2ez9K+CDirT5HBE6szw9S5gJeFuHiGl
0j1MF4pOhoo7RNGybKd9vojpvWr1xzqq2WIbmbfEfwUtIsYub3Smsvq9ES3O9jFSEekNJ9p86wow
5POc40VVdQDTuwRYUFtHU3AmOAQMouOyFlBtSD0FSgvX/zJTKm1ZZNJjNJTERGoPHchHZaTT3Hok
1Kiw2sg/UqQTK9H73uqr0TE772YdBEcjzONtFJmP+IS/1T33HY7pg1pqL5nsXxmW/kgT+pFS72Uf
V/U6zkqmRF1I7TGVUOfLwVWVSC9DGNwcv4GHTkzitEH8sDwqzK0gy1JKHIUUXEpDKE77Jbm+dZX0
zBf07kGT6QfL0KmXPhhWJwhJNI4LYVuqmW+smVO0HImwJp177kgudON6J16ngzdstnWgqWfUVS3m
HGlH4raVwrI1BQyyEuuIDBu53wA+xcCpX9YeJ2h4OmDhdQ2TRMJpr4979dJvyBcRIBNTWyBSJmcQ
nlhKZgk3f89Ps7OmNKaBmTdSu03VaFNEJQoqg1xEz6kq5MnAl4EsOk2qrhSSFhNQOyee2IEdsDhN
Ph+eWCInIrSfodu6gbSuI3ctYgumZ2PuSJjEiiCuK8tyCg0xWN/abujiKHXX8pQ8rqSEmPVWvxsV
ljS//j1JPU6qzz+Jh68BE5T6rdG290pIhJVSoy3Lov7KReFvRxV1FYh/bwlUiJSZQvGzW1KnUZir
o7ZUakyng+S9ZqBOOAyFLyQbnrAzyNNg+eqt++eaJ+aN0ANc81ElUdPxvuH48H9Kg2RteUzVmeyh
lC/YfgYBtiJKZXQfHiKOxmVAfaCVFPGsNdt8NbRNsGU/2V3Xnh44ihTfaMAaRj18NgzOdykld6Qf
l8ef89eLtWxZM1GAGwsaxma8mVJByGhtmcsq7G1IA6adl8mzFNXfoB7UC6QAW1WtX0CW0JNp1Im2
618kEFnoSGVY15EMeAB5bW4C+POe4lJg6qfe0c/dlF9vAb9ytuTpuTD6Qqc1W1kCfGKJ4blU9BFO
g/SHAreWDal3WVkd0srxwVSzvZSx2BmwjW2VRiV+I40AY5YriG90Fy6UpnOAtdXr95v4/61H8D+w
/C9Pb9mR8r8fkFKYB+lb9bH0//6nfpX+ZR1XpKxIovRLAvZ36V//g44AzQALRAS9TKa2v1yR4h8W
aznSIRQauCanpvqv0r/6BxZGnLZIv1CwQIKx/hP917TuzF9Xnc3abNRLpS6VrpVaG1MPrKdez6ob
nJgMJFlP8hOD9qspYfqO2Zh1owqlSVS0+yxBovzkaS8f7vTVn7/yo7NyWsi/+u2zzUhvdZ7e9D6g
DYFMrtGHMBpHG1g7z3qIieX4lxy6QbNdRGKhMvMbPdgbLmhCglGogyd6uVTr4er4Nxy6jOmbPyww
WgxDs1ByY6fowxWI7FuXCi/FE/WebJv2xGV8tYpNz2C2tnMGQ5rWuNyrkcDD9qkBOKWVwVIq37Ty
VJnrq6LL9CWzJXoMQXpC2DUxzpgrr7BArHh22LyobrMWinFRK7fHb9mhETVbk3VlbFJBA7ECC7he
jdFEEsjhqv/ep8+W19qCt6rnfHpnuP468E1Iz2b1evzDD42n2foYNoo8jqUBrakpt4OK8SgvliRA
/kYJnEcwP8W1XSxJAtCQHe0v8kCGTa9a10J+ys134NfPT1xVZbjg2TSdqPbuoqqEdSuAOSisfHX8
7ny5y5t+/+ydFli70L95+k4cFlojIZzaKURU609JcddLa2Ddm+DEin9gtIqzNzvEet2lY6rv/BTl
n2wkT2ZQX/que1P58u1QKahgzPL3XvL5vh+8Vp12uavtNNfKQTA0r0ab38jsYRZ17p3oxxx4yecS
QkSaVgHTRdtlWbKDl9dz6pb2UidxStOUKQ7wlLD1wJw1rVgf56wKEjg10ulylFCj6IvrCDLx6ERF
ej5W4s/jo+HAaz7fekOXjDoz41tqmuL2ANPcjlAl/t6Hz95y1tXaLwtGms7sC0NMhlMuCN2JTz/0
osxe81qNzcAnQHAXgzP2sLArlONySsjHf/zX91+bb1at2C2p9AXGzqtpIRt23Uf2CIDF6FbHv+Dr
34/y/PMDtiDfyQC/OD5kKgiZFreN2pMfPIiefuKocOgaZq96SlBgl3gWo1Ue0rUAYA7bj1EChhFx
G5rm4viVfD2IiC//fCWiBdaMn27A9EO7a3o3CEH9E4/h0F2a/vmHpTss6dR6AQkYPRDxLE2zMw9D
l0TawPr4jz/0BdNFffgCmawMcms8wLpudt0Fyn0hIN6Kq+TEjPH1HKjNM8V9QQXpPwLRD32ihJv2
nBS8dT/gOCTpL3cpnw9vx6/k0GOYLdmGLIWDnLn6TpJxEHdljkvVC0+0qQ4Npdm73IZKLumdpe/K
qrOTPH8Ye9x3RikhBAVDevwKDj2L2Sst1PkwwvbUd6OoPbgl4vAJKlzxZvzW589NAkNGSETDSWAX
1PtRY1VVMVO149nxTz9wi+bxkUCvvVwjbWcXGz/0MLjsGnGZAP003OLEi3bg/piz95kqW6aLLb/f
kMoXWXaVZykrgjsdRv1vfsPsVR6bTknHlieQ+a61ILcTrHrby07vSqcu4uslVDOni/vwwqkW1CJ8
ENym8IaKuC1gEC1lyu0pxq0w+63VQTNnr3XZ596g6qidA4Dy61J3lTXy8QkjGVWb4897Zuz5s1JA
y8ycLdGeUtdCo2rx3vWxRBp9lxHTh06Y7nDqP2ej2z0PYlWcx27SYie3Qghfljg0QGVoSlxaVq+c
+ikHRsZcuZ8YYZvJQjrsNFtbMT86wfLmyrRpXm1cGw/uOjwxQN6PM/88EmoTk+jj4xuayI1p/g/0
/2zrKX6OtiOIuyuQj6/KT9rT+H4l6P/fT9zjA9OnNpsSpDIs/Mzj68xz49K76An7dKj3e3Zrv4YX
cFhWHnd+oSz9s/7b8e88MI+qswN7Uw2CoWfZwMYiv9U8sNdDdX/8o9+b41/cPXW26EuIAImQ4XJA
EdwgdV1WCxzmi9QmgAb/p+jAPV4e/64D75k6myxSSS5NrUuGndwLF3VuXA1htKIF+aSb+RKqWfV7
k+p7Y/LD+0zA46CTcDXslIJ4xiK/b9vytlVwhx+/ji+VKNNrJn8ecWRHmZKbVvjyU4WwIsOj3tZl
VTQuCsLFKA5aeQZczuiR/3VjKWfrDnHCpshV67wne+WqcDsLXrxZrFy0coRUEyTpCEZTXNEzxX3X
5SJcBrdcuoVRQZ73DAFjVAGi5/gVHBjD5uyVSa12Evyb5b72lZS+uu4XCP4BVT5pskLQbZ+muFex
9BogqMtEz9bHv/fAgjR3puViNo61Yfa7RH/KYT3VRKABcA7C8sQQ+7KiOz2a2dsZsbxZBfKkfVkW
q1BTLum+2Eohn42o7BGF2pZpnbfc7cgPt4JyXnugs4hQsspxXXavtQV1gXWYftCkm0P1T4PzxLA5
MCMas7c4CC0C2eog3nstHY1aLbRNr6jqPkyE/MSC/6UShMs3Zm8z1aRIjAQCjUQrzGviaELgAUFs
iBs91SJSjS2N4GW1U+oLBOnNWTd6uPhabtBDRDrQORhqeYuLuPl5/IEfuGZ1tuhFvlgZLcvKriQl
lOCH3HzqvVMH0i9VaFytOlvuulQXqrgPhl3TNvUzm4Sc1mqgGqQA1u0FC1C/QngdbUq3AknhR4ZT
5FCnf+vSjNlsRshr0dZZDowjbWB3Y2dek1hAmlrWtKdG84GJ/z3i9sNMltS50CpY6/Z+6UXfUq/J
DduymuxNNor4G/8KZWcjEf+dBe2qdUtxpVpjujbUUnlwtaLfqsoIlTwj2wDYpoAQWY0b1C1eo2iP
dZOHAC/ySNt5qNCvM5iWTylmO0iVrVQtfKseTtyrL1ugPKl596o3KxNyydjvxOvkZgwc92f8rN7L
z0VmQ/4F9kb6N2AYGigb4cQO5MC9E2czAVjUxiWvvd+lSriq+0uXRtPxJ//1J6v/OIiTe5vJ2tDv
etPAfXitxd9/74Nnb2+niH5Y+xI/WWuXgv89SOLfOvOpk5vg4x6p6Eljc8lV2nnlhRwBqC4usoTG
m/zSQ1Ywy1Ndymku++duArD75+8ZqsHPfVnsd91C3crLGC4PcKibfFcuEUdtwrNgFZ4bm2JpLt0T
L8mhpzFNPR/eEaWtazUtVdYU47FgFujcE4/5wGI1haJ+/GB40KUYK7zgcXmp1BMW5aefXVndqVrI
1z8cnvXnzyd1sBIDEuH3ZpmpCz2WddLth/xEpfPQp8/mRg/H9UgGebRvMbAusgnTrjT6iaXs68es
GbMNEKzpLq+lNNtzdF0paGIC4r8rg4BB5VIzn1y4IhZkjeNvxXS//zmmNGO2WVFxJOKwT7K9p+PF
iItlSnuW9MsTHz+9Al99/HyesHCfCCTCsGM488V9Hex79axGbVWMP45fwKFVee49T7HqYRwkbi6h
Ff/SEXu+bvVc2hbuKJxpglw8xYblQiqQBOx6akwh2lTIux/470o3W6dFmZw4ShwY1POA+HTofZIU
1ZRkMES6anyVZOGLllpwuUidPn69M7P5v46h+my2AblK0GdTZvtuAexuVazZeKzUpbGSHNzZDkAb
u9u063ZdnlMEdDzn+Pcq0yP74lFODNqPb6xLW5M5jn157QxLbfVdsps1Zv9ltnhr7cf9/kJZvNzf
dra/hC9ny/btjx/NicniwCCdWwjLIqsVKyNOSu5IRCXJy86b6BrV3ur4tR14nfXpn3+Y5dyelCix
78O9l+b5ixwQVlRnjXpisjg0KmaThZ7DaGDIR/scbrO8LeFQ+cTWNvopw8Ch2zObMGIq15IHgXvf
EIW7iBFM2F5KNqcpE/x0/A4duobZNOGPhQFinq/oNCBQATlbfbKsy6uuufq9L5hNFC3GUb0ySb6o
PCKZK9usUtuVsS6n8okBfOAStNkJQRQFIndkLkETwxXZpTZOT9Lpp3ye4sRdOjCOSOb+NI5KTRcr
cgreFcvXIyEEAuG9x+/PgYlUm731nW+1mY/JdkeunurEXRmuvTDcdg3QOnPZCO4pvdGB1Uebbt+H
d6Hi6BRKehDu27rYQFFfI/zeTAFNUg8pGAlalsvLTsH5dfzCDp0ztPlOIPF7AuricM++eq9WsjNa
iN0i05GacB1Rt6gBYwmqt/bBWB7/zi9NGOyYtekBfrhIYzDIyLAoliByBWgcr4Jlsmw31UV7GTvj
2SuUEIaIU78w0yzqNwJEbJI6Fu4SfeWJ6z7w0k7u1I8/oXabNo2GqYSXDhcJmr8wqc/STFgfv8QD
Q3GCf3/8+IEkMNRWnA0Lo8luqwImARz7U824Q58+mw4iE/q+2Rj9bjIJ1fJ3BWns7/3u2TzgKpJh
jKbe72ogH1XwLVFfjn/wgfutzF5/0C2pSmAgm/TijTh4O7NeBfn2+GcfeDnfPTMfhlNpKrGQ1rG1
y2HkT8m2irsbogqfRk074ET54dCXzGYAkywRAp45GOm1gtiwsVGbaVZCFGVp1yATf+9SZq9/NtYK
G2fKeybnWct6hRpFpEvrlOKEcz/lKzx0LbN3vq1EbQhHxo+UEzQ3agm1vWpfRvmPdCCdrwANevxy
Dkz6yuxFx1ybGl7b9jt1IF4jz7ddlRFwESyiUwvXgVdhjvlqiijsNdJHd1UJ3sdPHLc8MaoO7Wzn
HJQW2Fzu5Ry+1LX7EzZld56dV067tH5Wd0R53J7SoLxr077Y2r1DxD6M36gJfTOv+CJ/U8tAcce9
sSIn1EkdQhjXxjmK/m3yw4Tjna5PgrOnmeirL5296bzkjdwEjIFc05eF557VAhEpQ7IhlshJ4rWn
VytZ7rdDom20FDOb+3B8TBy6r/JsKiClOhHBdDE3YlVZwcxa6Rtx420YgTZtgMWpRvmBKWcOAZBk
uD3RwNCwPA2J2KoIXBayE1WfL3XBrGHva9uHh9ZiiTP7qut3jVICJC0rGfdL1QZ7nMHuZkRTFLFL
U4PHUhP6Vds2xqb3qmYlDqrlqFrRrYLCbc+VQM03BoBE/h+sGk7K3ToR3XQv+xBGvQRIpjXIMS+Q
kjhy2Qo4LbQ8OHX+PFTun+uTdDLA2krlYbQrEFibfGOuQVSvYyfasiivo0XldE4Px7vZmGfpMl93
p8opB97cuVxJHC3SbyzKNhM28im/6s6je3kzXEYbeH3P8ZY4l+7ENHRoyM3VSo3bulqZKUze6+Cs
vRPPw1udEWc+keJ5yf7TXx8f24euaTbfybII7svlmshkd1o/BaZ6shX4/zg7s95IkSwK/yIkCCAg
XiFXsJ3equzyS8i1sQcQwf7r56Q1Dy46SSSrpWl1dQ8ksdxY7rnfWYilc4lSjwL60Y3x7Phm2NG9
/YqKnEMUuDfJEcy5Y3tEBe2Jba5/yMLcmSuV7FagmC5Gg0XJLdzOJN3J+Pf1R1/8DgAfZ7t0+GOi
XFS33MCeXsBH9W0YB9Ug9tKk+Ip6Am+YLdUtRRHUQKo0HEV1zBsA1mxkCsBovC/1JF/p6otrKF5y
/rzP818y+BBl0RTCv8uT4taEkaNMblFdjDTMn+tNdbEX8I7zn396RyIqjTIrNUNqw/hS5qHOAck1
yYq28tzi/1kC8PjZaFW53UtXIsUAs838npKeEejRuOlRAQQAGHjZd8mF/ZLkPbSD1z/p4vkG75zt
uzsnnsBr6JIwreybkgESpPHNBB92M3kgRfItZRr3Og707vX3LY228/L3qQlRSyIic4ynMNOB+o1Q
5HzOMgPswOLt9TcsfdFsM97D49UoGpaGZQKTUQDsq+E1QZ0teM2Q2EBGmDm3ncJJQ7NF/RN3683K
EnTupkvdN1vBI1gSpZJzaAPMNKCDEUSDer7+TQsDb666Tafc7DKmppAO7NANAP3zFqw08ytXMiaq
Nf7tFF5b3Oob1wkUuPBZtR/BNzfc10itrC1LP38WAKIJHrdaSp2AOO59DZgZykxBKjZWjgKXpSj4
/bO5Xw4QSnQkEWj54RRl8V0StTutqk4w+oOdHQCALYH7r1scuTnBk1Grf8h2rbBnIfDM1zKRRJIo
J5tCWAzH95kFf09FhA3zS7jODQQdpoCTXRkIl1dOfOosRuAya4LQbXSDNDfMvRv1zbEB5HSPqxXw
zAzh3ja5Uht97M2dZJq50RM4Hw286/0pgelnZHL4AVwflZfvKvBjZsGDuE2JOhMXm0Qb7gowpMyw
VXotAXfyhRC9x+A3D5wpkVtcx5FNGg32SpcvhMr5eshHzuO+0cZwYCcXFMF0+A67MPh19EGnfkYi
869/4kK4mucSI61sulbkUyg7sMDHBPg9M4eqDabYYZ0UD197yyxyQETtMrMZ3AAmIZ3+WwDmbqKy
oWA/vvJ8kOf+nd/UZZkpk8oNBkiUuIZ2imzPHMaN0P5ef8Pl2Efnct6zqzxcvFp4ekbjicGSym2b
lXh+uavpPJ3YqB6iyNbpwywnsAzvyuTBGBvUsbvSfZ00WKQSoXUBJaA9rQzsy72O4qd/2ws2k6Qs
U+IGUgcpEHh79beCCUUOG57rzXU5ZoCw9u8LDJ64VpR0ThD3lvItoB+kMqTPTaQsNSfzOePD7vqr
lppvFjDsum6I5U5TWLCXbBpOVI6oZB/gG4KS8WjwC7VWEE3O0/6/CyCdi311hCaAFjCMda0aNl07
wA0kHQc/5rAidWMZ78EthxiPaNFDJ2IRUlgN30S1C0VTl7YHohk5JBuwixwV/JM7fWq3Yw7uIIjn
4kb2CdvmHYxGOl0r/GGMAe8UcftyvZ2WRvBsY6JKaxCkwwjuu+6pVtUzz3HRev3Zl9c/yuZbkgTU
fWfo0Ad2C5+F2N51iXHUU+GsjKeLpAJqUjaLIKpqUduX4QYXlfD2j1wniCBKow9Z0Se+U0XweaWC
nmwrBYc0hXtGNDmnqQM4x4FSAnMJIgBGUYCctmB50lYDwG0g9dbuUA9htEl0MmVTvXcFx78wBf5F
Av8j7pLkDWAJ6zjRDA6oNu1DVpbCV0TTwLom8NSBsavPJ9319CkhAYWzta+VSMSMdeZuIyXVQ8+i
dguScBVQEOLhlGYKH+ajxAcMO97jv2DfTA31drne0INMYnga2HYjYCRsAQpR6LB6qWQLQ1ViDrDx
dkvgP+RDXoy/ODX6N8H14XcFojBycfD69VD/2257kVEYreEOcaUHFrp4Lq4WhYzhRFaXoa16eGXA
gs4U8D5eCxgLo3Ouru6yseaFVsoQZJMOXBorGW9qEMafrg/QpcfPNmiWiV534p4GRhbdCZa/xGJV
dr707FkwddxMZl0cEaRq6manTAqL5XFcK7Ja2PvRuaBad2IDOka3DN0yvy0y/Qg+Y5D2OIC3aThR
0N5HpIO8cdRB23MPqmZy42prwIqF6DrXCxQxCGvTWE9hUvaBXo7loWmyHASq6I5QswOkRLvVNcfa
f62fzm386fSU2JXh0rF3Ak3YcNei01Gr85VNyNIIPkf1T8+uFEtaDnuEsDnjBwBcUPRvC3X69V++
sKTOZawNyvrSKo6doOrMBPh+0fupPkFuUNjskdviS8p3k87VpjHySFRw6QTO8NTgoMdfIu1ru6i5
3FMTbpdPkcKiPcFbuP8ZRyYsUnK/tZPN9UZa6IK5ahOmAq2rDTqmYQ3Bd5N/T7m2hzX2ijBrYSbO
BZtNQ2XlIL8WKhPAKG6+D3ny+2u/fBZA9IJQVikK4SW/b/M7Zr0m4vX6oy+f5+lcl5hbOkedzdjC
J0Tf9HBnAuNnA1cvE2e7FEabI4braDxef9lSD5z//NMkyLoOepUCZ3iqw1+0ER7AeZ47/Ln+dDKj
QP9frWLSuQ4LQXy0AWbqQsJiia9IYD426WKEddCg/ZGKak96nSi6KQiJYGehwdudTIY85l1WvTFr
ikMTxNhhIvvCzt8mlI/fKkdDZYdNgOngrmrDRChyLizRHcBzobQxtolZNYNHc5XBR7I2yzsYwA83
JdejfU8q9wfTW7KxjSx7ziio55QpwM5qUu3SPoPpH+vcE6U16Oi1lUCqgdM8fovNYVmWR8Mz17Tq
fAsGDH3TgGhrYf2WLqzJva7rp7+1YJA5yUS/4/Dh9S03avyx1fOb1rIqENYhsFJkyA44HJb7zIyM
H7gZrkCccOMNb7X0QJu0OmBD8MsolLtzmozsUeOsDgC+/84mq/RyQ8FFciqzI6q231rHGh660hl2
JgbOE/hrL7yrYUQHz/u/peDY9kqt3Jq4MDyZZYJ/LsapCPlYcuA20IgqwrZ4jEft3cyB3m6dDB6O
spQAI4IZPlGub4kTj5sCtKlt2+jgak1x/9Tm5C2nLQzxiKNurbgnB12jkPJB2n2UU8L8HM7uvgNE
kz9OAIYZVfEb1gXRZjDaxos6B1BVuMxtldmg2FKfxhRCf9DIhU1EkENxUnpEQFABbLkagaCZRnaK
xxIGn7Zq4eqoUthwpeBuGj0Yik3RWz4guO9WRpuNaSurA6kttwhs0lJYY1UWJGhlPb6kkeVszc60
j9Rs4eFUkXqnNb2peSXyd2AvIkBbVoGdk4sN1ynTYP1oSWCtunwAfV+27Xaq8uKujdrXxulREZ5U
4rt2Nk8o+0zBY7qHO1Tt9BV8X/LhZ9Zb4DTalQvRvwVjEGzbsi0f8ukt1fq/YAGV97B3BAws4QoM
esClttTB9jRxRxc7STlsu5HDfcPSIZtDGhgWlNrg3EcAbN7pFYpWamFbamfTiqElYvtnZSkwa3jG
i7DS7O5HkRTmDiBU7AdLBWZhKl/zwWFBU5X83uoNIvaTGfenUYPDW1SdG3xAXU/R5eqmT41kp0UN
9V2dw3gNwoxvXTLlfsdxgvfsdJTZXQ86y33sFvmPPnL7Y2b3gPqCWqh8p4YnQ1UmsONM1Tu16x9V
3wrA6GHPfM6YB3AkkNskA941d+Pe9TUOWyKYAgJiVbUWKzYsZcZzg/EjACccnMckweW9T3qSw+lj
6h7T2pY7GhVy02KCbirnCUwjDSB5Dm/WEb72D25UOjs9h8FhypPnotKbHobKQClvBcPihiGbAs8d
5X4US+c+K/uXidCJbtxYgcZZVDB0iDWchAF60OE8K7lp31isjsFJskAJtkBEXeM9LEXj2ammwa2d
VeKuMIBqg3hlpO5yk3zDJYy9sitZeMFcLNlbDqwhamVg89i+Z/CSFLAg8UZBVvZrS88/bxs/LSdj
nZPWAkIuMKMSNjJ2z04E4rdTagOudH1NWVjU5/rHYhhpHU19GsZZ5fxqeDQB29OMzde2JHOZYwLY
TD0k8MCurYxseWFZuyZxEtxZmF99xbnxPjVSK2hl0t6xg3ZyvBoF2rL7SbXqix9wbrdPT2d26Q55
YVtBjruvmP9I4tarrJfrjb/Uv7M981TVeU/cjAeWoyism9HhoNnH3O9YbP+9/o7zFurCrcrHkf/T
B6BmCvdbOi4PiD31IU2lG6gxG7wxpcRThQUzBkDRVlJQCy+by7BgvFJGru3gg2wCxGtZPXHcrvtt
Qvk20vvnEq5p1z9r6eQ0b7pYQPGVStysaqBjpIP7inwqg8VtEpAMFE0Q8DO9XUnNLHzWXEPeyanV
id25QZT1ftm90SxCedITqtwQVtcykEuDYXbLw4CrAyGSaoGh5EEYAwRDhvpV2cPz9RZb+Ag6i4bY
hzRcg5ET2CgRBCk6TI55EqVPZV5MQQHm7MHF7evh+ssug1JgPDS7M1bUhB+BspMQhV9877aEYP/j
AnPswjlMJkbCPHgAJd/YJJEAN1W3x7hnm07KfmUvvjBC5vLRcWAgfIIpFEzsnTVPRLmw/SW4psK6
nkcPQlkrq8DSi84N/mmGkSi3Cjlg9SUcHLOiFbi8VPr72FebZor2mBTfikbxlbctDJO5orTEwOeD
aWJR0/R+09tYlzUGM2M9Nurt9c47x7YLIWOuIcVNnyPgCsYCzTHgD5Mf3WENMLlwjp9LRc1iSGNe
oq2itHkcNXJraeMNd8RLasQr2cKLzgpnKc/sxgjnh0hME4RCtieO7sPwyh8K+EO7e1gW+bUfg5tz
cu46b/L1TfajgSPtTgvUM5R5K11knafsfxoQv+Dcd59GxKSDcIzSTgg6vWbTwZxb817zI+xqvdPz
9vGYeD/znTgN3v7mx/u4MXwopXTv/f5czHwuOMAF3RbbxI27XVObXOxR/KDzn3/6QZlTgrekFGra
+I2EQXa1JjBdqp/4uMz/9OQiazVXUXyqdlBb3AR79qFEgbnm/4FYE/q6ZgsvYS/bgAoCJZi+EpAX
W5j8+0G6aEdQ1aBzQl5yd7a9127ss/oMf43b0e99HJL89NhsSpiZO57a2pvWA6TZg4+Yl6PAH/DP
AzDwv9hbekd/caBER/jFAzPtX59DS9W9Hw32qWFiK5IDQVYglBgBxk0UIpXsO77cwkFri7TFvtpS
VHbAkWELH5l0ZepenF/o6FmQrys4eWp6i47OgkELE+Ui2IV9uXZPvTCQ5jy+RqPWCPHqEKbyB2/2
pL9faa6FHz6XEaW8JdqU4cHdr+g7Kke981gyN+1dcuD7NzCmPTCDPbisbYa/ZnDurKC/gS/4rVpZ
sT50hBcm7VxmBNy1yLiLXwD3+A0IqdvsEIMxABz2gd/wG8evN3ILF8pdCuFcutU2HJWB5rHZwc7+
ZW2ifohEL/2KWfCC/ESASQrFdv8wbnHwPfGgu4G3HoJIjgHUhWxrP5IjOVYH4b1XvvDjoLktT1Wg
TuQgfPve3qx0yXkrdemnzKIY4OVDqjQ0iFNvBsSv6NGBvPNcpNQcqkOGmfWmvfHWi+8Mf/TYRoXa
c31Ye/2HLvfS62cxS3ZI25biPCI2lv/aer2HWlzf3ce/0/voAPT+eGeGQ5h84zv3pG66d2tXbMod
eGnoHWMLG3tP26z1y4eI6tKvme03B2hoQMzCdEaNvXZqnitc5bzQe+dbBCXxjToBvPnTWJkMl1Ua
lv2RrPgUOzQ2MWhP8bLp5DyJe+1ncev41Xbc2QG5QS+vCOuWlMofm7dP7yGd1efUOA+2oLoR9/Vd
vy/3ziMa9MmBCXp8sH3dS7cwGDqO++ujaimAzALUkFJlUIlezZLaV4nuQ3a3EnIXQshc5TSCWF3B
VxddZBJvoFvTfh0q2NTGa3n9pZ3FXOikO1LoVGIZlTuB65DYJw/2sT5Ed8XBDOtvuGv9BW9L66R2
bNv8zG4tT2AxF7fxH3MliXBxEw+0+2xSxPGkNNxxDmHOlGcWSJUqbKSzexzrPNwEr2xgPqLuf0c7
rIhnyyuNtIaeha9yM70m78hGBclB7IxQu3O22m15jO7jR3knAr6yoC8MRdSO/PtGYLB615FQqPI3
OBSyxDOe7ZfiofzGf0Sw4/KHbb0b6Z6H5Cb61R7W2D8fm8JLXzo7dTlW0XU0wpeCuQ/blNOwazb9
Vh5hKo3Qn/n9rt/Ed9Xf7Agp/TsLxCMBZuY8J74mMgbB6d8vLyZXCFqiSwG5eC2KCPfca1rGj8KM
C183TyubMfL0WYWvq7fIuXs6NqJq398qbITk5u05xoqS7+yfuDi/dTciVNiLYvPpyT/5Ng3FFv+7
Zff57deqtKx5GhoxlBYjaRHSoUaGCAr4FlIrv+d0Jbqcl6ZL3zs7ikXaVJRZA5BCPb73Q6C7v+J0
7VhxeTm03NnKnJc2FU6KEdr6aqudjI0dVrvhyHbpaTjQDVwEbo1gxOAQt+OhOEFrAHrA9aC59Fmz
lTgZK1fW0AKGPbx3Nf1bob2X48qVzdKzZxHFnJqmpbhTD2PD3ERp7PGq8wtQgq7/9IWF03JnoSTB
5XVaTvjtKLd/lc/Wd/02f5Ih3zXfk9/O9zH2jK/FxnmOGPa6OZ1SvEnyZJNElQ932a2K3pDfgmiG
rV2YnuflpTE2jxgF4T080ofwlfhvhpdunt9uMw971tufSbD7WXq7xHuMNzj/5N7gsz1FoY/u/YX7
NdaCv+H3h9z/fr1tL6+l1jyjnJjwU2UtCBZJmSJ40XrbW9r79WcvHOyseTIZt875lIx4eLktkVbB
Ou0lMHz8Vj05j+xN3KkjoEVgbtkPQ9BtIfoJ069N4nmeeUTmTtQ1+tGGcUcMA5zBfBiJtbJLWFpp
nFmM4Bxea8aEeMu/jb6+bW+TID3xI7/RGE7fgJns9RuyEdjz5KjNf7zenAuzbJ6FtiG5pSa83MOC
7EkEi3io4o2VyLTARbPm9I8KBqiwE0ODdTCN7m7sMHkovrk3Q1Dfo4+C5ASY0MopaWHIzRPQQwRw
/zn7EAIT7PcEp/rs9/UWOl8MXphWZ5L85yuKWmvbARJNfETyKMp3S7tPSLppenubIRXcij907ax5
WfMD3+fZXiNPq07WDl6FDO5pDKoj8yZM1s7XT8CY/br+PZfVzXjLLE6wPiFKjejyqupQ/n1Harj1
GNw3TPNoTLiBTeJDKooDy9fuxJcG2WwnYYM5zsoMb1TxbWW+w4Nl6p9Xvub8qy90zzzVNbk96jyM
M6II8zKvPEVfR/4L1gxexi2/Jj/zWEF3+ktNKzNmqf3m+A+zR1lrx4chJA0OfgLCwQ5QTViT20bp
pZp2sDLDY/F74xgra9VC+81zYVoRk7wsEPIMK/K4+VJop9L8dr0BFybOPBEmXM2AcTL6JinhzW5l
zZPS8vuvPfv8PZ+OcRGy6WlChHu04SYkiuFVM9OVZWDpZ5///NOjR3PMq6FsnCOrAMBDfYC6sw2z
WPnhHyvVpVE1m/TcRbFyZxDn2JiacTNqVus7RgpzLop8Z1y78Z9Wg/LOtQZ3j/SF/lKAi7dr80o7
aYMRPUcijeEfMtTWkSC/vFUWV6dJM0G60KwY/2hkOx1csl00GplfOJkJM7AheQVVgj823HDCWgza
0Yrj6i5zErnVGfTMOY3k0VU6ROIiQkm46gsokUWyhcVC9tI0rh5kBkNhRl3r92j96HnIunbb5Ilz
6EyWTN401Q1806JADbCKVolLj0WSwR+9qidsBNq+frPTIi59q4vYY67M8Y6qPN13WeHcjlOd3jtS
J89ark1AWuNMANNr1FYZsUu9yYTuwbdUqm2k6DWY6Nb1Ae2HuyDeyW6XyIpiw1O0yf3otKiGNF2Q
CsCfkBAYFHH/1qCmEaedcy62HJhBfCPPp5vRKZsHUP+Gu1522S4edPl6fXieF9ZLnTwLt0MFOS96
CGMIBPYizf2i/UEBUkvh9ZJZm+svWZq7s2hLMxgIdsgwHWXXY6dJc3lvtlXluWnJVta+pe+YhVdU
LWTYKxvsyGnj7Goaq4Nep+l+QPbfN7k57GLkgVY2QQt3QNY8gZZNAN9OWuEc49LochCpXbpp7G44
6TThR9pLElZINfk8GZHO6IZeeKruz/7JyuXfEzlZlte5brZyTLh8uQJa5b+BgDhwBI+cnB9VmXZ+
XsJgC+bPr+BFHeqsWCMoL4SbOZdFNWXaMgCmjlAtbkkDRy8zXYk1CwNknjdzLB6XYxLzI4irR51C
9R115p/KtVc6bKmBZkHYoJMqK5i7HKMcxpyDZcNlRD50Vev3Vbxy9lj6hlk0zh1eqIS6zhGQsa2E
oI4M7cGArdf1ObT0CbNo3JQR8ipayaGDY8lD32bl97ylQL2RSn90Jt1Z6YqlXp4FBPhqSEfLGTua
pbgvIntPuPSvf8JSC83CQOcQO1HG4B45BFx7bFfPN4HURM2Hu1a2dh7xF8LZHKqcTzSqUXwASyLV
w4JOpJp1Y6Q9Mr+s1DYWyAEcFNesC8pexCsXAAs9M6cqU32SdjlqztHAZutcgceMztPheV9p3683
3NIhYg5X7lDOahmoljlWHSArmSuQcuhzE2iXitknXrbGPnOcjWsqL2ED7pFquz4IPYWho+ZApQ+u
nnRj3Ekaw62YBroSdBfGyhxoMKgYDyuYjvLIUb/LuFMcWamrzfWvXujL/2CeXTCFIYV3j9BcPlDC
DCjm6KGsm5epnm6Rn058OUyv11+2MDbnrOec5amwY4kIodNjLgGY64bb2jR2X3v8LABR045cgcPz
sUiJ1zh/aMT9cly1yr086ud0XMbqImoy5hzBbX+FgzYEouMaVmapYWZxx67SsmQN50cwnCHtNNKw
iZ2zvNN5+1rTzAKO00QORJaRdoRRqj/oqZeWsGJla+VTS79/FnRivRTwC7TBCh1HsNyQKQIsrkPe
u6Rf3N5Ys70HqnObaQJX5Jj22oMed2+5tOE7SFauzhbiyxzn1ChT6wqnAPd7aBufV7X9CAclIxCQ
xb46aqpXFsmFQ/4c7YQqFwi0gEE4uoV8jYnzE5LPGvawBWzmRQN2gDZ6PazON6yCg+aXOt88b+c+
HWEcFhewVcHOpZJ5CcPDQfczCccbrY2+NrHNc6t+ekMse2rE9WBg2LYe5MvemU9ZmdHX1jRzNrFT
GanRmeCFnukQ9tuN7ZEmPplK/LzeQAshdk510qMhqau2bkIr0zoPwr3I19328frDF+bGHOjUjbGs
IIqtw8h5VQKa/ioc+5U1a4F2Y82RTgllPQy8hRF2vSqOkRw7KO8zHvuZ7YitzaHjhnXo+BeqN+0u
ndrJF2Ct59B1N/G9STvrfkSZBJgFMOwOmp71O83SiAc5encqUfvVwkP6HC4ayLqZL5WLFRcnScix
rzfO0nSYBQ7NSFkzuRWg4G5O4eHR7SZj3HEhDoYNb5jY1X/ziP8YO2dlNb0sy7OsDxzpp6Gqa0zk
aBa0WNk6oLtz8VzAhJp57qjXj8xwbEhnWrC8N8CxaxBpZzhDcZa7W5gMOitR4OMm98IWao6ManIZ
Wa4lwDyA4B9QAZU4FNQ1laCQRUW25aVE/h1dM/tJI1Mh9e8Y1U5AhH5j92N3IFDxe6TXu+2QO23g
VsMfl0nntnck3K5NzfJKGlt+UhjNbY+a9fdBatl7GwO0rjn28BZRYXnJ5AjUZNttBS+3lPU+dNwl
QXknWIw6Oj2AUXsNlJPRboXOKbbDTfEd1PTipiZMh1lZk72ghiA7dLHSvayF/7iVp8m2SzWgoxKW
F/vCKF4asBzCEtuYHakqsgdD0A5km6MGRLcqH7JLtkeVQ7JTCeGo60jlRqgGqCmiLF9v7GJjlY14
xPKSmh4pcmgc4DBzK1rGdihmIkdYghd7mY0muMllH6alKh8AnMPxoJz6yMdlE1IDFepExrMdNgA6
dT1quBdUyQMo8wmqlASxDU8Mnfx1fVAvrCVzmsYQ88bOWWuglrh66iqFaEKTB72In5j9Nbcmaw7N
YADedW0q2rCqKQ+UlSkUKWG/c/0LFmLWnDTWVEyr26FrQtSNkA0tK+7BnKjGplv/mk7LmuPGrCaD
8YbsZCj18a1x6wD3ScJL1Pg3Zc7K5nahI+Y6SNYRt4qGVoY1aqL6HtJbzzX+Rhj715tpYfM8Vzmi
UktNFQq7QpG72qZD9KRD4/h64gQiOzTCfZ7q8uX6u5a+5bx2fYpbnIxZr7uFe3Qa14+M1M+TU17d
JW22FpMu72//o2OcNNZkbYk1HIurbyVix8duX8RyX5Qt8gM0XVltlwYX+fdLGNh8YBwg+SCF/Eaz
7IArlJ2dr3F5lx4/W1JwDdSnuMQbQoTPdOMU6XQc9dLatXW15siysF+YM2QazcSRemhRUTmxY1Sy
G2Zr2+vdvPDouXyxAdBLAGTZoNjbdX6nqCB7zPN67Q5r4ekfGcFPg6gqNApSYXO+g3d/DJJuDJ5+
7WZmLl9kndHruM02QjtK7w3deVQMmi25dgpe6NW5NrEx+DQ60MaHRvIOCyzf6G5gNbYyjxfm1hx9
5uaxnIiQJoLpQ9w9VTluqJ1fbbfGWD9vtC+s9nPsGQ4WE8BQqkEcqhs40kOyC4mLV6LCsUqMe02u
nWKW+vf855/6l1hOJ6SOlUea5oaiEoS27oo+aekbZkdUk2ZxiYuIJiw6lG33JgH0WmOJXw1xta3j
9M3Nxbi7PgkW4upc/YeOrbvSYEaYDvXDEDXMKw1c9+QTNIAor9uYhP6SzPh+/W1LXzYLGJIYmWGh
YjDUy0R/YG3E4CYcv1msNw6QukERKJW+uf6upQ6anWKbKumIFTeol9PJLddzpMLVy/VHL8yQufjv
XOanSRBkwtRsy0Mfu9PR0WrtlsG+amVbsNBSc/VfKTMeGdNohEM/3HI1Jh4x8mNGB7gxxY9Mp2v3
CRdfZJrzi6Ko6cFIUTQP0s4tkbpKs1+jsHPdZ6TMtjSFKdVkNP3+estdnP5427lFP82aIZOoBuW9
c8zGEcXS1Y0emw92xbe0Fysj+iNO/ScE4B2zmdmNmT6JCmnEIoe9hMc7mvysWUkOPZX0oZKZemid
vAhSuxoeisLBmcsdBhJGqE87DqUtdL/hToaCcpkjSSbpjWhE6heW3a9M8IvjBzNoNjTbduwYhKkk
iIGUjNockI8TqbOV+9vL2RyTzLM5UZQ77ujwMRjG9C5KToqTyVOo1hYcglFpba1cHg0y3cJ3ziet
9Hr2rldrGLKFj5snb9osAYfAICQ4Y6iTnPgQfeHUtVYEsjReZ8ER11IJjYVVBQwecIc0Lvkuq9Lu
XoeJHEwBjOisTR26r2SiMJZmG6hoyJFhoXYeNKPRlV7P6+huFJ191AawLrva1Ffm++VWMz9qTz5P
DL0r7CSnMhBN2u5HaZabyNKSTeuUa+fxpVfMRl3KOsAHDF0CbHSuXkR9fQLuUR9tQDH62gWYCQ+u
fye4npnGmBuRDByTfUcx+THnqBfrbLoS1RcCyPxSb8wbJRvbqgNsGXwOSHueW76JYm+2skQttNL8
Bk8qJ3UKGGYEmCP19A3UCs+s1kQzS7/+/OeferkYHKNueyEDXban2rG6o1GiWKc0zF0aR2tu3hfX
dPTB+dM+vcWW7pTlfd8FA1LvEXlNYJ+DvzXRD4fq24F9CfSL98wCLXPbVhVDgeQTa0efWh2KMrIm
21CjXkuxXVzETXN+Ou65C5BG2thHp0Z6JIFx6rbqSblSk7D09HOM+dRQVhFNed6NadCeIySNdP1Q
wZNj5f5r6emzzu46nWlqzIrABM9ho+USJpeaE69EpsuSJTTNrJctt+nAx0+RJJHDbzkMUFz3/V1W
JD/bXLzrw7TLsu65m9hvJA37le37wuyY1/aZlspsc0xE4OqAfyTREXdFR2Wsjdylx8+C+0jjpsgb
Ow0KNtLTUPbm3842VAi3Qnel3ZZeMYvonYlrf9sZVBjbf+rmXFgR9unz9d3N0rNn29uyq9yRQxyD
y+0p3UI7Y3gVkdlJ0oysdMDSoJoFcbNncSlbVoUi1k8xwY0ByVaknQvBaX6XBkULbZookyFrRDjY
LYR2cEEuso3urBarYmJd2JrNr9IyXPNqWW/UoW3kBsieEzw2p3FlNi+0/vyqoGtHozx7xYa0b3oP
V4/tBt40lWcV+Vr5xNIrZuMzygC3BkgWPNUh2SU8OSawi3f6cm3ndu7FS+0zG5yOGTms424VOgW7
4/EU6M6dlsEOKh3uRf87YuPfyO2+i/T79QHrfGAdL7xxfk1hSgtar6ZgQZwnBrZOesOeyqzu4Q1T
kvq+bWwRgqlS7vFf6oY3DaPmjQ1pwVdCaiIskob8cPXabG+ttKOlZ2EjqQ4FAFvCi6IOt94jSYvf
OgTjoDqBcYj/C7HvSkOHm6wOwBcEa32CYstWCpT5pU2o7NjxnSxxPNRI1psCtiZPhpagqrTvxymg
bq/tK1Yl0JdNMBaoW/3O5JZ17AseeaUlFEp3JOpxgRzOayQuiwyeIUVLhhcTeKAdYMPiTrK0ec6i
BJZ8NbbLfmVX7H+cXUlznDqj/UWqAolBbBl69hDb8bSh7MRhFAgESOLXv9PfKrdfHFdlk1uVW6Fp
Gk1nbHehKHTSBH6fjoabp7BudKocd4Cri90EXnm3wCYHxsLeqZUjRqdiBOV+ZZnha5KNkREUyr3m
8ZD3yC1F6doOT2GJewPrFIhBtQEch1bdpbUxgqXXLW+oA8Ug9zYr8UVMfFJmohNRCpEA35EQNIRt
D+XctncVnz981svEL+w1QDEdOxa9nSZww2Ttuift1Y9EGwRmVuOQ6JGoLW3L1yiAPkRHM7YAOd83
IjcJYoYEgsyDNmbjDEfOENy7LT2Vxqtjv+zNaaThlT80qLdu+ByHMy82Mnf3C0ZXuqBILCsn5zvv
nFdS4zY6O4st4jwRzuWVidPjCyINK8yEF5C4DNp6Q9XwUJvi5yybXxG679CE9eDUbrflaBWcl+K7
0HYrkDwDjZ5F/45nWIK05lMNVQ36OEcnnUyOgM0636yT7BAm3QYqRvzf+uBUBG+Fn5861qGUG+xu
H4kMkVNgVaL5gdZBhkTHNCrRnlpFP30KrXqHbKnKtCouqoIgcIDLePV5ApR/ShZfFsgNKzc6lztR
hHlSdgxb/1qDltK3k+Viq9vufli9+ZouM/RvJDIJYKCXqO7rHQ/7rc/WA3FqvumawsZN2NrNjCzQ
tohedYimjqZHhphqn8+TLHpCX6u1eila2Wwg1mzinhUmDifVpbPM2xS9udfCuE8NVHaOqA+Tr7Me
qpisjhBW7Skdq5mXQHTBKzIxFykky0EaUhEmUzVssPHDxkNJpA5QUHyBrhGdtrC3xkS/kDPz4msk
cHVl8Q6d0Y1EpipCqceraepP+VBdIb70Bkt9EOMcvZeQYi8LFK1VdETC+4cZ23fKi2LP5CDjNpju
+OCcWq++oV7707Tjix85JzxDbA7BPYWl56eyZut+zuf7qFlYbAoLR1YHmk32b0EfXjOInZCk1f+o
NXd3oafw6/Go2wk2NvHS5k9Ib51j2HsQYECB/TchfJEy8l6qjh7qZl1i1qJrQDaFSDwZ7mjlQETr
Txkp6LsjgvuxMdsyKq/UHFzTiJ3yOu9+iEU7WSBFkSKa88cIwcCmHsSAvjQ0fRQEKVYlG6F9Y/gs
1wlid+UPoiOgzqr6RbZ4kfrKp/GajyytJjXEEOam0cJeS1c/RLPcIhlsk9f8WDkhUgm4H2WILtP7
1uurLJqbGm/21KfQj5q0ED6iw3QyqTqpQv6kPNJDGN6xOBr9HBqV6LuP6hOM3Lx+myHuRpobdbbL
UmNu7fF2Nw0wGzdCgi2rQSI7tMg8YHu9r89H45rijVDNNsqLx9mbi3jtgo9lpLe61QjDygU0zS0S
09BxcGND46WkEU9SqKvZiDJeaYlGdB1+90vvh3DnLhU56t6wZKG/0hM0sWHkpXppf+ZM76E9WrI1
R9abF/g7d5UPEyJhk3HNo1sXYWVoN3FuaqvfwGp2aTSODJysLGMoTwig8vAweeIGU+B9WNcu3LVI
zfM1vBmY7rE0FW3WIA0CkYEUAovaXhlpZNwp0sRsjZCyt0zPhIyPTj3cNcF8K+lK4g4kGOLLaqhy
hCrisB4eoMz0t07IfkhjH4twqvFWtmFMK54Sf3qtkd7Ye9JLfYSZxuPI7yekUY4KNFdVqhPz5itj
i7sGha888iHj14EFhee9eLN56izD45DsMPh8TqLJfVkd2sYIPcMyBTmyzeFsGvRrHk57L0cg/EQo
YvEr+lLlBHJCq1/XwpUZYtYQdjGpZc+QBGQVEjc7+OLXJWOBQuq3QrQOZNt4cvhSvR/ARtDfFEE/
JEEJwxsZoptJ4PKO3+zlCsTH4Y1ILUMbEMqBsn4JQ5itOp0BBAO1LWVGl14h1M+sqc+Lg5XTa4jO
oXg21S8sOGjMnvVxiSSY82iBp/qs1sIORfpXVs55ihrCIh05XbfQ96BLjSdQSR4JFtuE9+UNNoDB
JuTw/BV03gCc/+UjkGKcrUg7ADo9pOQJXvIk79TRZ85DYEPcjKEHLAwnKCq8WLD+2a5ruQm8uUGY
HdQXMHn3O8eSNkEcCckmbBy2pQBoh9wOJ54M1vB+7KZkJeR9asHlK4XgNwHhbOwNgYzlapD8XE5y
w3znG1o/nFT0I5IhuuBb3kHiNjpjig1RsRWTYHiv1ZRioa5evVVj3Rq1Sdnk37eTOEtAhcHHNecX
o12ba6On+ZZJxzuSCU8fYY/NTR04mCOU2tW1uobAAPWMQ2UezGKviERmtPADmKFn+gtRPndeMR+9
spJXju5vBphO47mf9j7nyAgLwFCqPHjvWGD24NblFf6/i3eBhQmSlwJsiCwMpHnVpKPrYm2mqJGK
tEe/ScXrm1q6kD6DTUpk0PdP8yj+t4AV6bAcdC9j4aGpmlTiVJJoSSdbUoyH78P0S4g2CwfbxpCK
xQar5RLU3+YeZ9BQuXEx5uSAOM7toDQWc9a/NvOikmjATzqhJRIIbMvyB+W3SYP8yimffs6IWKwa
c91JuIcds6Xj5MZiHvpEhyyR83RdNRUijsoMCr6HYjwB30DKtt46pAvA8XhHhDRuO7dPBum+r163
a1d3q6b6lqnm0HQ0kwh7twhyz0eSod/r1E7jtvam2GF5sg78GWUYJ23H14YN58FkEx5aHIHCIvUd
zLlYrspkDBBPiJJDbOKKK0rkpuBF0pLxCUToBlFXO2xQ0qHOURYkUr8yGdLDXyodfBP8h8IUFrrV
bWsJgsylEyM/82op5tNKfeRX5mgzmoNvfd0gUBzLMmKu48ULvs8zRQoHxFhBvS77tq1SFMtdNTJK
LWGv6NdA4E+lkDZjPsqiRiYHZPqWOscK0jDC4CF3VTowrF715LyO2OsKLE2KZhXsVCnaRe5pFWyK
Suy8IR9SD/nrsT8sRy3tgTRg56J8fSiVSbVC+P/cHSdsrnzGvtWszGOf91iRPPSmEzHGjYfld6n6
nbc8+eMTXZyTt5RpjzYy+FXQryiotchGz9vh0MNYtXUGfzPUQ7uRA4QIfKB7M0sfLRwO385KudtI
kdPcNeWvvOBIzA5Ye+gXFCZGtbia67DY+O68bpZ82QWUYppYht3Y5iot1wWuqmLRqCdwiZvlk1FZ
J9vvY7hslppiXPTdWxOhbVkNkOfU/GrNSzhaSydmE57ctLiHGfO9LBxoQw3SMdFumeaCIme1T1xb
jWnv4okUHhsw3eCBUW9wN5ZlPXJjx4iNez8soGt3LGpNmGiTcvKh1AkxCQ/MGzOq+j51ygmqatlj
WyW94oX3Wj0MzIZJAHltLEY5vXWka24ch/J3vJf9XnJ8pXUgxb6cxXqDXOH6VBPmnKq6RK1sxBWm
1HVgcVNOrErgCCq+RSV2tEagk8+H9AzpnoEsGERfoZ8BcxxxTtMRVn3WgYfZz0bJt0aaCJXiqquv
lWs78Pm09ZHU6FanpnXW6baZwn7JtDOuX/ld/uyTBNB3gcXNJGjIuOD0PuWxQBjN2CRlKr4HL9jK
xsxPg3/yoOODLmC5HB212AV1gAlCOK1yf+sTbFL4mP79SP1nFIVeZrxDOnne4hcjZIKocLMY0GiW
yFXsfZUi/9kHnJGh30BLN+ILVwswlBHhsdhg4E3jOG/aBUt0WWHe//v3+DPUQS+t9B2qp4JSA2ga
MbVpvCVrSeNgvf/71f/M4tBL+7xAFHGNTQuAlPx+QuODl3/09d2Z8OjI3b99xAUYh8RZf9bRWTHk
ppNEqFNwS6onRzz43j95OPEqXYBx4Xk4O2DPD9qKTBEVd+OHkP+i8mD00hMfGoP53A+iQ7RUT0id
x2JC/Rd4JL9K3vsfxvP/sR/0Wf33TYLSEG2tfIDOe1Rjnc6NW+wM8/oxniMD4GxBdfit7/CJwxFW
NVc4ei37BsrVO+sFfMV+IMSxoBQE2xOyZjyYu5+ei1PvGCLOu5sCJy6V/rcsQqQn/vduwzUK9Izg
wYMYJv+8MDMceadvee/9EzJMg4sXptJ+JxAoTQ8ahOVMHr3izfTtF7jtn4cTu9TsoLEajWu1zQ+1
WpCwhfa/xAbFRyjoV6r9P88LWI7++3ysMljlui4/lPAFuv36aoVBE2wz/8jbcf5iVvijiJixS/mO
rtni92RWR+l9FApi0NrHMdDGM86GXdEkAWsQcP/9X0Ywu9TyeK6oCELFMdMtiYUxDL7YdDW7cMn+
fv1PeLL/pYj8NpPqoKqKovejA8O+XAwefhH0syN9ntJfi+vuhFabv3/SJ6j9/5j63z6Jr0VRYUsy
HFeGU3efpyUC4/9+6c9+9othUaDOgBuvHY6wSd4uA7YtwmRAYZ9X4377+0d8dvcXA8PCKak9Lx+O
anz0qwdtfv39up+NiYvpc1VL0eVBCTaAIRcxUttG1Q8BN7d/v/yf1xhUql0MiIaZPujz8diGQHEa
FOyt6Tq0iXLfvTD/4vF/8h0udTqFu0RTWOHZGHrS5BFKFjl/YST65LFfutE6r0Sv14pLl+WtGzx/
uTC6kALiEfxh5r+sQBshIC/mweb7hhD6TCLhZpREZF+bpdgWUHCnepz6rIYZc+NMYWRi4BvTHtYj
sXG0ssfRjew1ibxlSCocer81sEOgGMusx8WP6lsUdTkb4jZTqqIVMvWgCF/8Jpyv0SklEqwYzlXZ
8/rO0Aa868JwamuoPsBP6W3GCTt50rU3DZvc1KML4helXbeYPMudslGb1PB3I2efo2a+0W1I42Hx
3A8RNfYHYrkrdAmqCic4SGttNQ03EkXoaQeNJ0vaBuHKKVgcEKPBQm+JOzYPucMHNw693r56uQmA
lvA5TIuq7fZQKoWHyiDgaRJek4Abdt474IqYIfplAxd2+OHQFYiaDaCYoqaTuwgGsF0UjO6GtlTs
nQ4KGBycz5CkWmkMn+t6rcuoy4Aqj/d8iuYUtc5Dsqqw3wMiU9s5IOYapz0Ylqwdk2Gd5s0ArCfj
K5nTLiADNmMLoBFiq+onCQCfNIFurqJari9eCN0CJ91YxKqrnNNEw9zFnSI1Py5H2m/7eRxuywED
YKTdPKchTB/Xpa0iPGC3vrMtsA+k41dBXE1hfRP2MnxVgwiuQr8dXwcGDM2NGr2LogXnWF+r95WX
SHk9exBoM5bpsJr2wUYRsmZX6PumNRjQoTP5tw0C5RI8f7GNIs2+l+24ZqMzLSr1BW7M12uBt8lR
zE0RIzYjuSDMM0POpRc1XxPFAfFxN5KbgeAmBl4535llQaxRzn0NR36RjC4JMj88I5+O6J7rAKJJ
OpLwscRLlRo7V9eGs7FPwXgtW+1NIw55gPL5wsx2kcyLjQ6drYXX7Th1rk19WFFjPtFxp0wEioYF
HhB1LBXl2+w40Xl15c9IQEAJkVJ860fIcvDV2GVDVT92kUMfTYd/xrv5wdBK3Hp53eHy4RRzH0Ta
WBB21XRizTAubpaxtqjhmtqEjGc0m/jFcJLuiBPcKAyKbsEgePw2auZ3PIXpoMUI0Np6bCcoIxs9
CPLow8d+04eWx2PU5XGIsfwdb2B5guQHXVxLQwSCYSvtdCkVqkkqBW7XC4R/L42OrquFeUdVNMXR
C5Yym8aqjXOKVjuFuIOU0xH4jzOX2UxBadX4iMca8MzRwL4EizslaDDjM9CiiM5P+QDTtS16js19
VW84+pqeJjQ3XS8MiEst0NOmNNrZsKubob2YsdGdA9RZRH15cgJsi6LVIO+gsciCWl2NErYuvGnh
0Uflt5Hi0S0Lch8SD/ofByAFouUYD270EnoxbDzIJXGmMQkR83dtRnc52Klv0wGv11FF4A0MoKKN
N4OzmnuAcVxhr0QMsiiWulKo7psLGUMILZJG19W21/60tQO32Ww1vSlKIX6xDt4vFuX+AZaiGtNW
wFNteLehjUEqKNcIBynB+3sD9kaWdHIbSNdmQD7HJOpcvUV2dJuJaKg2jo8JDXmwTgYZKaI1SIAM
zNCfNqtxeFqYgmzZoNY01OA+zTqUu3Vyxnda0yZdqbAvCkv0i+b1fOcUXpOGqu5OkbOYW1c3KGPX
YAXK1n3Chn66DSNltjkB5Bx7sPCmEyuqowR+EHvukic5BaS4juCC85b/gtmHv7lVj3xl6Zab0sNB
MGRttKWm3unIO8IuM0ECPa43RrBgG/ougXsLXC/4DcSnDmrcovHk3EvU2LgOuqfyTGeUYIZTQRYM
aJF3scCM97Pw1gJIDFyNc0jDE+wRswvpFbffV8+2b1DOOECtHXAowwBqQoZqgzaGCnU147DHUqR2
2KIUXWyAYw3xqAJ+h+gR/tEz2Mw4oMs3p2/Itms1cG34tjYFW7t92DHwgeMIw/nQrgi44M5DM/aD
i9ATVe88Ivu0jEAk+qGHgFIUley0IBQzaus9T9NSb2Y5+S8z6M9MLtPyvSnz/LFb3H6fw6YJbLhh
Gx+1Juf0/h5zDlDoxUdp0grWZudW8E1QjbV0oIAuV+zZtka7Ii3broExTRWp9hDxQjqr46bpTrmD
v19L9wZOq25XLMAUh6VkW5TDYKJC2W5cdsUPeq5cFp5GiqsaKSbZqDq6DsiRdZ517GKjcItxY8EW
AIFlrRT3xWyDMwP0BFv9MyW82iHzRWy7qYQNAD9lPCIzB+U/a/tztEJvJ6dQyNQPfw66BPjfIldV
urCmQWw7nMoRN1nWCOyyTuPHAJ8xhfdmBtVYuXfIqf4Bhva2kMNuBkMU+6usUwgE8G8WxEugo5fu
OY2qLUEmUzr2S5cEIPUy29MuoyMCmTgI7q1yFuRZzz0Y9bkd71DPEGy8Ag1HlgY6LRqzYj2IFAYS
Mj1lF8AOR52rYMSsUDG1DaxkR/QU3EekWa9R3EiyWqA/hzYNEFCsEklPpmctwBNMBhU5OSiWpkex
bsT4Q5ELRDBy9hYt4rHux603eO+dKRAmOgdYeVmhsUVYP7owGGKP8KfagltayhUk7LQEMZJVp0w0
YbQxWKpB7CDAdSp/InFFxFphoLkVpVmRs18N09/CKLynsGrtkDG4LzS94i7FKtTkGHkCd4T9zGM/
OnwHYBUdQRGeUBTRLoFwwKYDBSvCm6KNAwBf31tUTA2knWILL2syokkKige1JkBM+3gdkIW6rOpV
T/Y5HyVLJiySWTBFYVIH1U1BgmfAxS9m4U+Gymc3cMUu9xd0TgmLKdCuVR+7g/MxBKpM0f35kPeY
xSJMvdfSM9FbE1CA7z2A83BBB4luMbi84S4I8uemZDL1CpB6HpnxcZilNpB1qGTU/nvkO4gNDflP
O88VDlBSAJ1UNxFFsk9XL6DBw+inRQIpcpyUABrtYMJCTTjqcQwagxrXxsYAUM+bIYy5qnw4wP3b
SlQfaGHuYtTYoqILpup0XOW1pPWcMoLkGX/kwDEsBXhUVv0eIwKnCCLdrdtUoPTc8ldr81+8LgKQ
i0hbw50s8TyuZ1Ih/F7qbsdlIGJvzZ+8pb1HDpEDhQ0d9v6ZqIAZYsjwyr2h1iNPg3BZz2TtXemq
NtWgQJNIzdNZvfExrJwlZWGx0+1JkFQS2gpmohkGZ+2lZoTBpeyXR+k5OnNnkMdI6Bp3pGyGHeYL
7IVr+suvovUA7fSLMIWzaYxcAXqafhd2+aOA2y0ONeqqCCm+WwefPQOhiwP0ZyULP6tsHfQ/LEFe
py50DwhxGl+DmTpxN0DwAcXsVdGaGWJ5DlQ4mkPczgB2qkJtHwMZIvgUj6u591j4TkYO0i30+2x2
sEnmFiIUPWJZMa1764ITPEhwmrDcRVMcVHWQ6IgCU+iRAoKo6neEriIaTLsoLUW+FbbX1a+WjZB7
BcUb2tN9fDwkL3RZ6yTATBJLq0yGKJs+Rb8mshhyQGi+IxKCkk1gpga2XoUTBIrO/E3uDv1HWUVF
RqjvnDAH6x3FwrGRbg1Ov6b3yl+GtJpX6LLppD/gKsI2IVTgxiD58TeFaNWDrsZTL+UcjwLaFdgJ
1qM7zk+8Wq/rtpjiagCUNsyM3Iuw7O81aci94njRq9bL0Q+HOGyPltchyESIiGy1KRXZr4VPT/mZ
dmn6aiM1L2KoPNFBkAftBvA9vvtMdtUK4kjV6n2ASDBth+le1kGQeW79baWUn/Gyq0JguwPcj+6L
EJxcviyPQ+u6samX12qx4NTncyrZkEdH6P7qxAclxj15rXvA/n1zs9Yr2AU9Yfr3UWzSqTkFWiiA
C+bvvAwDrAPgLoeixnqIk1LSKPKd0+6eNojG7meMv7kb+8zMnR8HCNDFH+od25x274YmPNe+vUup
ro0g2FHmTpk5ZOw2FUo5d4xMBep/+3vVN0ezmCiF+gOZ9PBpA4uEGMaO5FSVPM9I7bwy0OgbOZob
q5oZUStui0EPyjUa3GKjsNVDKKbGdNuZOoG2DdKqSVyNy7JuOjh7ZsZK+J3hBSl8VP56SvyMVlkm
E/bzSd/UFLOi222WIg9SHGc6IKTo5JOyWZIOaHC6dKuHKQjLPqHOSUadyAwHMhOxVe7DPG+2WKOr
tDQBJhI4vWNVsWey4k0uFh9fgEZQKHQddB0Dti+CDyjc0w3Ow17+ZvLudp16SAMQwrKhzN7UnqYJ
UZNNPMS4xYEm1S1d4CLuQsZ3xYQEikj7r0pU8xGh6DZBtNiylQtuSCwoOi0ZWze+EkPSiplvbVhP
sYv63pSQ8KUoB5YgQe55QoIbuGeK6QBn1RmSnq3xB3QNjhDnuRIHMCV6nrjAgLdh506JQTUoZCqI
kQtaSEmbCAxCiUmz6dhmriTqSLme8EeLrMXIG795vXqB8xAB9/1cvbSVqLd+3nlJ2fTiFpjFgtbx
vr3vFw/9GtjnxUsPIQ4dDMskihHT1g2qrZWht1+g3du2VM8ZdGMmm7mNssCOh8lR96IZMbf63Qt8
jrftxNd4mhfsIrDn2IfO8qzX/p4bcJZ6GZ1bIREKq5jESzKSMS7b1mQd8vB2fieXO1ZCTScVwSLJ
Qby2sNuCBgXuAbsy6lB78A6BVPoF+nIHFYMV1i3s5jHYRA1BRuhAziSnLaBPdGTldjNZbY+0Ln52
s9bZdP55u3xqrmooIh6RYTDtJc5fsVtXMtO1gbSthYynsdMxQtZJ6rfTI2oYESzQF8M3omV97+iQ
gz537i1619JcYvPNGiKx5eUE9V/WwEKDiKcKjs+YSyyMXbUKKPib99rULwFjc6wmN/y+jPp2HJHX
Ig1zM4y2RzG74AgpwIi8BVvY1j0uOHn5Xlv/CUETANtKfXZ3VmIzEk5PcK2iMbtD+17ZF12RaPRZ
9ruW+8hQcOqz8EhWOZpykClXJIXkyCxyPPe+MhO7RdfvekI6JL2pHT1dBWWPRRYnWCQO5jTES+dM
vVceDDPOks6GmO9orK+encAK5J4uHZIM3OraGccS2sdsqrcVcZ5CR2J8Nd18MrxlSGtB4TtnOLbY
hugE5rHmJiooygqMyjfEX/ujS6d2i6y8flObJthWHDWgUamhjkVlV+Yo3qZQ5I/XEfSlOLe1Hthu
2wK1Bl8CDyfcnHOgMdNhE7Hh43lh0zw6c+ZliNrJnn7TkwM3aa06YACyOPswaX0komM3asrVZoQO
/pBjgti3Tu4g64Ce12KC3h8xNbuQFDhaBiuOMcqKY21l80TaJsfYh8U8KEH056GHXm6886n0+3In
BJNb35459LVdtl5UAlirC4jaOPeWBG1T8J+SBpn4lSPveAndbNxPvHs0YVcBh6nWE3dbfr1ia5QV
cmmSoVblYejW6I5Plh1I2yOQ2i/6J6w/OoEhyGA2GMvyzdDWvek9iFDyaNCQO9HqsHRdCAGfVgjo
UILuBlZNezRPQsbUhMtwtXZt983roj7twOveudjYnSrfNLE7B77Gxs5vrimhaBU9F2svM47H1i/c
j3qx/bcawcVJwM9gi4Hk1sewzConCjExVaTaoLmVv+RVbreYyNGE2gCs8iQvsQtbu4NlVQvFb+1J
lJkuU46kjOif7NwMwaz/xakLrxI0yqk8Euhaa8xP+E9X/fw7CP5nfJpGZ9rgN+ZBVYj/UA6Tx7W6
A5unCwFc7Z8AdhqdP/O3a8+o9i3X87VDVMKwNSHFJjzQ4M1bvwp0/zMETi8bKPqeOpO3RMPR+uQA
PvrKA/z3bw/mQsqPGFIWrBMZjq6HLNg74Vxz/cUz/+yuLyiZdVUeQuvQtJir+rTm0xN3yPPf7/rP
lBUy4v77yKthCKvOePywlNV3XZz9qvRWDXMbz5zuesjgPfGVDf2zV+eCnuEQ9NsSfv2jGQucJcFt
oBQW4pu/f5M/81b0si3C94VvNU7Ahxq7C7tUaK8dUhY6UC9/oTH45P4vCyBsv/RWlRT1b13exgUU
QKFhVy1bf/z9G3xy/ctsd+hpHYSIz+ygcIQJ2QR8fU1k81V/xScP6DLFfaBURpZy9wCOctqPvsZp
ywnQNVSZ/MBRzf3FD/HZ1zj//W+juHEKrNqq9w8dZIsekOPzHOy3X+lIPvsa50Hy2+VB8LF6sIwe
hvyJ67uwVrFy7qvmn7hJkP7/vXxbh7yYK+NhZwcVZT40u3qyL//2A1+MY9+1iAq0Mz1M1MTIXYPs
HC3lXyaAfzJNXGa21wiqgGo9WA9DIG7ACdxx0mR/v/PPLn0xdGuVT1qe3TLAX++DAXsv+dXv+cml
L7PZwxnGAcDI9BC66GskWD4RgvXz77f9ybtymcJuYGwJrQvruILKWNYvqrpGMsvM3v7t8hcLrTOz
tvAcvCuheFUeTivuh0Wzkfa+0n59MpQuc9cbOGLhZXLpoWtB3yCzQQTvbO6+GKifkLbBxUBlUYF2
93z2DpELw0HQDq+rWB56Exx1DnbPOoCW//6gPvuNz3//25gtuMytx9310OVvQgc4oZEvvsNnv/DF
cAU7S6yIfHpw3HzaNCXww0jQ5cZd0L0gqhzHor9/hU8+yL/4rT3hIpm8x7Sj1I+RXtMQm3qc5Ysv
poZPfovLgOfJegbu4ZweXD5lqwcdtPe6IEpynH/YL/usP/uQix9cui724qSiB5jTYlU8GKWPhK1x
XQP4pvkXOrP/xXr+QQxwWZOqGNqNR0+Fe0lQ1QxTOjuURW5OroraW7CT9Fsp0HkcK9Dquw617GlA
K3uCcla7m8Vq78YJtYpNSdydO/YufGZdhDgz3aRAeszJ7wJzj2x7fT3h4PehZYsA3z7S4rorzhxd
LgN5xSTVG8pJncoFjRkJzkVA9o1s+M7P6zkrpsnDN6c+KMEOvNEyywLHh4rtx46Wy8Ztl2YftR5O
kYDy8y+2W5/9Ahevq0OZgZOhhr0oXLfByjarjbaqgxICrRQ2YP/kXKX+xULTqBHUwOrKYy+vScBA
yII2XD7+PhI+Gcz+xZaRdwCPQbXLI5L84xq8hRpl9vdLn1/EP705F8tMExaKBHU9wN1xdzbdaVhb
FvPFe/nJxS9jqIuubyHRqIajJk/1bFIP2YKV/fFPd34ZQB0O3ghHIIy2LkJ6677ZhmdZN/nikX92
6xeTz2rXSM62XQ//x9l5LMeta1H0i1gFZnLaOShLtixPWI4EmBOYvv6t9si3n1pd5anLRapJAATO
2XvtmY1nEBFe0z83w7WvzB+x3TuP/RzZMxH0olQwB3uF/jtbKo/Ss5GRQZX79MqANJ5+VjF+0eMk
5oWZR/qnsqHEGhO+2DKW5S19qWBVpWZCtyIu161rqCufjgs/3T4bynFf4cMoS3FIAvtoR8OzDOOD
Y+UvH7+3CxPyT5LpX18mLy+GwsetczAKedPLAM2/q544hMJZHcWvtur+bUraZ0Mb8WoaSumIQwD5
cV3yNtcyNA4YWq+47S88qHMs6aSTvkhdYz7YsherkSR7upcljqCwLbcfP6z3b2H+3yDv6TmwikZ7
c3quMUfP2V5eU1dfuvbZEKeOkMxskKO9Pz6HgkTW+qcyv3/8d7//ks3z8R3rSqWU+o19Y/2OexqC
2ffGBcDEXs33rfXHN7n0A07//tdIKpyiRBxSxghyv2Q5XqO0vclG//njq7+/6JrnDKowqwXqiJTG
TWRtRUJryAyvbD0u/eFn36ROiLJEQBBhXSluAwV3lXbwY585107m79cYzHPmUWpiSU4dn1iD5qbF
L0LJdiVbYgDEuHRygmDovn78lC696LNPU0bYiGunsNil6JZGonGi8Jph4jqEsRXJtTXp0ss4m8vT
7Cm2Fy1QblHcTbk8Mqf3H/+C97eZ5jnuSA3drCJKm/vA761lYiUvSaurFbGpe0rwV25y4Y2fM4+S
yA6q2uTvjxTdhVQt4XstlJquLNkXHs858Ug5TiYkoIA9pMGnHE2cCyzv48dz6S8/Pba/JpmfjtgK
6TTwMLyvtQslyJ9qOilldW2ff+mPP5vGTj3g41UZ4UdxY22ETpzbWWTNlT3Ipdd7uutff7+pc7v2
5ybaO9rYIuxbaOehzAZa1+aVd3vpDuezOUPGMTsi2scBAtLmW0jvKOW8cg1Jc2Eyn3+PE6VcGlV0
ZbomuZN28yPNunszt29toyAKZXhNUbp8/LIv/ZSz2YxlLfQmwnz21egdLGPaDjnbwjF8dFux+fgW
l8bT2Ux2xOyL0LSjfT5bSwGUdKaVFfBePr78hcF0/k2uwjpAa9bnh2Cw+jWhxGpdu7QvP776hedz
zrIijbrkfKJJTRNxkS1KEOGb2PN+TsFo3iSuda2f8P59xLlzy6iKAUFUxJQw6pNoaZqbV6Qn7hYU
e3Fj9oUc1v/2i842AXk+ZaFNvO7BrUF9H2XzmpAeFbnXBPDhu+cL8xwqDaA88NygiQ9fvtzvjfX9
rXpyts72CI5jiXt9yYxZlotjtPzpEjJsLJxlu5VLbwmJYYF7dtGuCBk+uAfkUXt/W98gJcXrvXyG
+7HQi58fP4QLIC7zHMRVBfgv+ypSh0qmlLOnEvV5HteYU0O/P0RCuOtKTom5MA036WnO102z8OfE
+7cl5JzJVc699FrFU8qSm6D47pkPIy16f2qvzOsLX+lzWjVC1nrQoRcfsGPvhkqjkdPpw2SiGNDR
LTFl1zLVL93I+u9qGw4piE3LSA6x9gWeYruZyCAqECraKqAKElhqazaD//rxi7sw2/+8z78Wd+wP
IvCQWB5KPTyAsKOngt7in679J+j2r2sbcVvptOnjA0fiJ5Eb6zEdHj++9IUV3TpbAyOPTVOS+Iru
ktFtaAlkyzgH1JPHetOZpb+2g3GZzKX1b2vuOSGKKpQMFSnHBx3660S9mdI6NPROP/41f8xW/3+Y
Nc+NcboLSXadufwcBGvMQMtM+79MJNXLunCmRZ74G791xaIWHp1ZSUs8yL+Njv0TiHS8yKNrwYGX
RsPZWlbAX61k76hDnfr7VkWHHrrTx7/xwrg+N82NpiILrqsVg6FfxB2CkcFauF2MMNBdGck1C/WF
j+O5XW6molZnVqYOCHEPehwehWp/ef28+/hXXMDKmn/e4F9juurhl5hNwMDDimdmXxOwUQHSKqT8
zNX0a969WEa3KMYKw4tek6959LJ/o8qa5w46T7WBlggOwFIg6mvfMKTv09j9t+n6x5T+10/zE6MA
bGiqQ1NMv6BXrgxHff/4sb3/NUZb/d9FbRJZgBIiSQ+dPQSoSFK5jDLDupettPcov+wrg8y0L1jo
zXPDm0/xNW3d2T7woQnfENBOTyAh1RM6KG9ewn/Jf/gmcaMLq3YoIQdkqO2tsKTamjii0hujECbC
76arP5EDQjNTmsm8skc5P2ax7c4LaSfuTRtb6T7WaXUTjIHZwghRLiCs2G+fFap7Y5H7fv4DLGF3
SkwhamaOPWs3ln20RRM+f8+7Kr/P8Ykki9ZEl0JLnzTfLpyBINWRHFbhYIztsrfszx2yK4hoVvxp
sOMeqXBfb6gAi03detayKGQH4aPsl34ABcnLbIAtY9Js5sYKfvq1Fms+zQUSEANZru1H6gbw1nwk
GXfYdNkQoy0GtIs6Ckyt5bj9y1zl+TYt4gShfAEALQrcgwrs4kcjq/wmbmbxtY9L76DtoXmsE519
ixwvPoajP6LWw0W39QNtfQtUZa7nsA+WTULpuqjywVz6dVmvYWZ4VOTCNrq30iJKSPIkdGaBiEvf
NkFdPXiezwCpiQf65dBIuguk8buskUJiUIHc4JB9oTvt3AmZucu56ntsMXOJ9MXzvdcoSOwfOiCj
ERdHNj4E+LV/lZzkDzoLp31j18ju5BieAEpkTQCJk3vHceVdWsXDiuQGlL2pCwNtOUxT/hgRtLe0
jNZ7Uvi3HlO7qL46bklYhUm+0jjoLlsBz8ZuUpMsnURt+j1EAdotkthhS67SExkf4HuxSDtXrIVX
4YSzWaTANlX5o+UV/RLvRLHCvFa0y6qRLf84VXzkRU+LYIpm/cloBv2JaIZh1WB93zNMW02yNQj2
Rd6ZM8XsenoEz423imDdnyr1xF7QXGBrGJXD0ugkala6ArJfzgzqLwrb3RLyGBgNozC9ezOLxj2f
zfZA9zW7c5G5Is/XBSPGl4Bv4lxRZLS7soCGMwjJ4bsr9be27cstvpCwXphea/JVmtrkvowH9YKw
PsXGNdTpAsJdCf9PY6ZcBoMPAcfKnEXhNcNtFEoXf0SHy3OtjQioUDTKYVqPnM0o6ASAaXSb+ju/
KjXJtdn4vRpnpEtx1/xqBoHgtGh4bIuwdOOdn5Tgs1ycHMvJxFqDUKCP4FPin4s1QT1ydpMX8moJ
YUrJqk280GvRahaN2lAOqb51FeRJKmCd/u02WqiFGfhi46aecyCiyl2HZhU9W2KO91Dpi68qHnpU
deYbOrXivuvzfpcamfs4lYbz0MSRvG8mQ+zg0tprwFX2vmqzcoMxJVlBt6aSn9ruri/x/DnE9d6r
XAqMqAq9Wd7JbWb2E1Lzwrsbe3fbD0YmNlFeuHdK9M3PIC0GfChu9IzafTq2gxWtrWCet/ydwRv7
iPKkY1W3uVVP8M0CUo+1XIVdT5hkg8PMKQ9m2RE95uiw20Z2DxDI8wu5lEiCw5XdD+Et7MBq3Qvz
ua6wTWRRkm4C5Q+bIM+HVTR1DtkIp5CYRUN21VokqEwDhWRZKf2rNAN3h2jwdx169jqe2nzYAdOr
1yggbRLvnGE3+AX0K85hwaNEtXOXm4bzu47GdGvMctzXjVXr5dT63c2AC+1XSCftczDZJwhUkh8V
5W9sVnWyZudUIwCd0gMiO1SKYjBvi8pmOzhhRq3MEHxrRyvpvojSamNw/Ny5Hq4o25nEiwNba0dL
Bc9VV3X5FyMqKVtFGsn0kM1rEUvH30RRCHhFnEBTuAAWFPYpl9qWc1R5a6xB9cT0qRpyXzbj0FDS
AU5mvJkqE5/CcUxvpbIkgcV99Ip0ubiVEinFEJf1XTVNwWGu2ePrqDZWgZ7iTReLap3nMr2rDPhm
devDqReT+lIFiTjQa9ObCFzbzQydrl6kCX69LmjUCn0GZqqqym7irlW32hasPSIy7cfeCskYSGW9
xSPrb1Tlz3ujSwFdmIhQptguv3FPv2Y7Eaa3BSvq11Aa6aPrxD7DZhonYm/r5MXJWrxJSE7bpU5q
4xAUtX4uE7PeS7+JN3kk0o2Lw3lZOm34Oe6d/Klm2Xg08IxuDS6+8b3RuJ2sPD6qFl7YKGWCMNT3
u1f6ficenUJobzp++2PyLeNguknw2uekgTs6iV+HIYNL5wpnPcZjctt6Q3Q0U5/gCYGFbBRz/ynM
6KbGnfQOhVHWvyK7UncWgME3CqnpwegHi89obNIDd809sD8bVJ3Zr518Urs2DGa9qI1R38oBz1eA
7eqrXSddt4HThybIrUR02wH7/soGrNoGQ2Lgpogj/1ei/GanIO4t88xM7kZCiCUaeK98NMcuvCMV
DNV6VcafRSBNAzRTFzyNYzUeiRdxv2qnnz8PecoSisV6mUsv/Gwpx51XSshhWKna5yhoZckXv5th
OLmSDjEC3zVi+nad9srCG2C4e23YchtJIwZ2NzpiE3oY/YfA+pn0ql42+amREIT1wZtb40fU8Kkb
fNTQi7FVKbYmnW8gNVUrr+iocxtoiVtZseRXJeaAObOeZ6O0N0U8doe0jEF+VYV8dSBNHnKRd3sJ
+ms1tU69cX1wzA7QjGVg5fUGIOi8rtjK3BPl0m2CQTckApbl7YCCS+PqcNMHyJHVCgFTiT1VYkeT
Tb3m4zcbi8zu2R7UGDJm5ME0vEMZEVrPh2o9kNwFbqqkRh5p4NilOn1j2UlM92ZrsDra3rA8bUme
6CqRgaNDkwfThJgwW698cALYEwVWkHUq0+R3aUTzEW9nc7Rim4fS0IwHUWYT22AS+hwEubrr5iTE
8ujhGvmRqxZybVKNW6+tvN0ka+/eEbhApBG0O9x1WNQmJ2OBiftd6ZlIooFumT91nLb3uciYndbg
hGvQ6AWfc6W/1C5qoiF202zdUkcRS1Nk8Y0Unr9hy5E8+b2ENjeODclSHM7aFVLhkkg7UGJzxLcn
H223xMsox2MFr9TBsVR1A/nlQ/Wld7BwLCKWLyTEbmk/tBP7TNdtWGLnoeOzqepy/hlpch1yierb
75AnIAlK+LZCyBvXENfUXahkWq2DyMy3bLKanExXD4NTZ0xDCAoFBBvUwjqLrFUna3eZtcgWsqqI
TyYvaeV49XCYbyIQM8B0K/ZVeNhApuBJgpsZpeBz7bFXd3Hthd+UJaKfVNbKlQ+dYYW3Wz9SIRa7
4FRyKWdR4X2yJ+sehJq6tbHMrWc/6V+trsMljUUTKh8wLXGnGDZ4o1n3vxQgVZ9N0YSHwsqalxji
KOZ2cGDbdPLB6mmnfuCP9o+atlUBE0D5n4VlzOW6Knr15dTjECvPNYDrplWHpRK/b5DN1S9HC3I2
U7Myf2Gi8O6mqC9Pv18bN6adsElvEsdEVtjC+ltkEssaSgq8/pNAJd4b9tp2CrENBVw+P5xwBrAg
kvabygO7YU7KYYzTy0pVeU8K2FhCdcaQuGidYcy53EymOsL3m0ylL6EdO6syNs17w26xAdMzcRnw
2vkUywFGujD7nj1gpp2VsK38HhCAsS0bDhPSMUHKVphe1rginE9dY1J70Ac5BWJXd0b4xcjjKl1U
dTI/xmPlfwGaPC6F6dvbps+KZVUW6skHJn8UoRzfyBSeQf3lOT4rR41voJLwAahxmn+yN8LhKjgP
fHXSoXgbjSQhi5Pv8L2R2faN6MzpKccWv5WuaT3h/RUHmbtJvUo98lzgebJ7hs3gQUNIjVs3qpM7
m9yeNT6nne3KrW+35Z1hGgEWhLTdGtqh78ucs5+SDpIhbZ7uqW6N8tbP+vmVweCsY+bJxjZUt5tB
ghw4aHkrdtXFMqiadgMWYFy3nNluIMMhex8n//PQa4wzQSoe6B3BJAzJEGm0opZRpBClrcE6GL6K
70oyJFe5CAEzcKBYEsFToY8FiJyfVOMcmDxnF7PUf2qGLCa5YM6f0tgJV9boTMcoxHbF8is3dUHd
dqZN8llVuXVksEdHoK7hl6ZJ40MIImvF/qI+hE7SPNpZT4oUTsVDEpbYxPmswbiu571sZ/IvpNE+
10VhJdh47XwHnAKwRGWO29BtzO8+eDxcFeGJLhy0ZfPSq2I42hYCNfZDHkkg0sOU7kDEWYqBw2jm
2fWyx3YWLARSyGQ1ytRLl2ml+61UTX5fJJl5Y1QQ0inJ5eZ9MJx2jMyfz+4onY2BEe9HV9jxd42x
TC60nsrPVaDigzASHA22HH29ZlDIm1E05b0ak2JnS4Ncj8ak3rOO+hMvWPw54Zp9Lbc5+PStCvtx
WgnivJZFTexmY9r6exJX5WdMm6TUO4FmO1eYqkEAEhXSWEOtG37mmRifnLzIkm3r53PN1qa0PzP+
Zvwebpks7LAZoyVdc3glnHSjZW10eJB7iKVBIZs9jAzN6jtUeP75j5buBlzP/VwevMqf9nURDywA
eWjctFMFsi4orWUYR9VrXhXWwvLrho2JQ0LNVNSZh+0rKb8RWmMuQN5V6Fyi6mj5nguXpmvaRefp
+SFzZvMhE6G91KdSobYKqCST6u/HRBHQ2thFuearOn+D5JHcQvh1dkIFSNaoRH5rWT1pv2h9lw19
Vy2BipebUDbSW5y8zNY6yA3OsLlpw86w4sRk2wcPfplq3/hugystNzjt5J66Bd9li5TXANMe72iJ
JXL+6mXBOOEybHpaAeQvLXsqLmIhvL6pFzD1gZEofznAkt/3ce0uNDb3w2BLiM5lku+q1Jm+0SUK
4CYgklxMhH0vHT/BOtRn+U4X7fTDHm0UuCOQlmPcmBnWFhjB4xzUm0ab4dZmEdhIv8XNje1szzqJ
tScOEQRnHQMLDiI+VWvW3k7Es8cnMsFVzba1XErPtFY+BYWlln76UJBuB06nlQbE5zayv0lG6ZJ9
bXmyiEOQc/x6nxn0zwBnp/IGxme/wyWd7TJh6Sd7qseDPaTRSz1n0ABI5i7WovS+BKMstz4RLxub
3N2VH1r21gptvNTCyNu9lA3OgC5NHQzwMBkAbSoccXHzYBWl2gqVqc+JmwN/TdNkV8ax/hwCtkYI
xSpdTpSgur7z1/0wTIdKjBnKApfUIw6I6iaurGDDoZuIgaRzl4PdVb9D31JI2GSkNqmObFo2Jy7I
GEcpNYIeNHtVTfat0xJeN1a9TSQoq+JSZlP95tZj/2iNmGPZ5oL7aVSf3VaZ7lcEHoRrzcF9H/Jx
PKiuiPeNatOVCnpniUaVwMwwLL9r3JDlIleJ/1JHrv1wCjD/hLe6oCjgsoa2ZQw6CeBa4ej5lxMV
+JlElTc3eWDEO7ZX1ibURrpjdo+ramz7o0pt/UrwrvdMggHc4DKx/RUNbXgnADyPqhvlXdLi2aV3
6z/jswJa4c3BK4Ky+s5L4/hg6kY9EjJQfjXiwXydXd/bjXnP7fsaBVnjGO6C6tu80cVpByzx69oa
kzSn5in+7Dc5dm4jyT/JFAlYMzjV99m3xr3fj+luxlS/rhPHPerZN5/cjGp4NgTNvqhx7QmA0sse
CsiN7brOXVN4EsaylvdmXM9HKx9ZtMI6w7Uzsm8oyen6ypSO7iZq1Cs8zjBeaq/hQB766TG3Z5/5
k7WbKCZDMQ31uPM59mz6il1j5pa/vCqLSKBGKhwXo711Uh8UHOrDt5DT9MZoyvZ36vLdrRuj3pyY
MBzbA30A6Zfd20kDZ0Er/d0IpX7MGj84Ci+YdlJEbMbmyaF6Ag4fQ/tYiqew0MG9nVHLbswT3Jqd
udxkMZgi5Fr5bvIn76nGHr3Mh9whmFt0BUTocS7FUiY6ei45XP1WssifDAr+Dxy65ZLWWfXZH4Xa
UaS0lkPO6S6lAreJ+q7d5iCJTSIRHPfgqCbF7C2r6OhkZQ+gJ+cUpCDD3HpE3W792lM7y015cGMQ
PhdjXq3ymLle1Tlnv6w44VrizsMm6IpPMO0ak5WRMtfSz+3gwTbT4l6UlXnMhWkfBEz9JWc9Yy95
LRvbrMJdNTby4GYuB1Zz4h3PXlPsPTX2t1Pke+x5RnyPLOMC9IfgG1TVwdqU7HaaOsj30PqTxeDZ
4q2cqgi0OFHYWRbnP+sSOyfUr9T5FNResIbrwhmg7YqHYprjB8pQIt1mgma11XYGShEvAjVSw3W3
R41GP7Hgwgg3MVeDTPzXSJfVrTkmxhaNT2fgBo2dhRnPcmVZoZxuGo/e4YI6SLaegkCAMlYnQ/XA
x7c2AvKvRyy6zMR5YYFr/Wp7CSEdI9visbbir1Eu9YsawphanFHdam2elvc4WveBZ94SZ6ef+bqR
VOD52X6gGHPjc0SGsFzWBewoORZszApr17lltR+GeNw0FoXvEBzRxg1MzoBj2nwXfcbmR0MeiYpc
HY0hDZ8iv5LPXo+1eBFYqX4upmYkQKWp6m0XIkHQkQfTzfHM8m10/OJlNJjXZVfnGD2LGI+QKx5c
PcoXo7OS+8pwQkDH2CdH1+4R8LsUvguA/llWFI/kuQ/bug3kXZYBzahI+XxqKON+BpsllkFuacIN
Zl65YTvzFvFq+ssy2Epz8g12VGvam7Zgf+VraX/CAT09UqcGImNRwoEbH91yllNbK8Cxn0Hxghgc
Wd9Jypi3WjeUXaeg2o9tE604cSVPSV/HN6jp4zu7NsIVH2/jc4Id9UEpo9iMvG+5tYMcnELo4EIL
dFWyZa046N26ghGbNKby1mxw/e9BGWlI850GpiF8Xzw4QIzyZUGYxWcTpBV+SCf9Qg1mOkUscA7Z
ZnwAvY3Nd+aLC7KsYiL3obM04WV8MaPUe0Gf2xA7OWbJd2qO7jdeX/wpEGRz8LYz/94Ktd4xLpxP
CWJD2gGVtD8LZ+zJ0SUQdFHY4nM09xzFKo+YHXZ66DKCctcmvTySZj3fyrQwNnaVWvuJXPnf2EK9
Y5E68MQt8MT7drZpSDKP7R0cPe+lDNzxucT5d2AoGa+9Fvmntq39FHG6Zz8GHgg4bxrTn7Ho8wGA
fkBYkdFanG5opWeYgRv1EFaDfnNKK92lajB/uzHJ967t+lc60xdaa+fsxX5Gm1P4RXIQgXtv41Vc
dFF4ouNX/gIn+Lz6uIN3qfF5DmKkxiIgqxqUkQZbH0a2k0gFrOy+KYuRVpTZbbI8yNaRFxo470Hg
JXjh2RTKajfxHVx4bn6tx/vHHPZOu/w8pGvq3YYWX0x6aS+CZ6OpGcrCk/gwEpeNjurAzUWG178m
eEUfDT11YGHG5jaeeuultaV5h+DS32JfbzZlFZabKZ3tte8hg++L1qWF0RlHFhkag5zo+AA7EwdY
Yb+lmZfd5Eq440FJM9tNddzcgooprW1iUSpaBEjNinXJCQPhUdx2nDJalsvZT62vnAZNxib7n4c4
aQNu+uJ1Q4cTK4mHdFtnLmUQSbs/pfm60MCioIsk7W6KpfGqQEhs5ynNd2YHXSwghG5dzCo8xZsW
N+MIv8Jro+wV8lnzok2TOCci1Rdu2tMLSAgIgT4xgJE3w/sYwfXanaJ4k3qGWHd00HaYE5NHz+g5
6xclEDiDLBT8EpiF/Nn4NwmNOLXs/+ovU+qhqKwk0i+HkTGbkDUiQhloZDjDOrNALk5Vfi0A94Jq
SpwUDn/dbDLayBxUkh1su7UcoGKxv5LaC+4pxlH5C2KhVj11aOATkV++ZCjenq7MFItbvDc6z9SM
uhYUTQIrO8Suva1aUmNMGm90QTf58FoU9jZODLrP4siZeRk4+U/TG6+oeS6oH8TpT/rrV4NewI/l
jsnB6az+se39NzEb9j4tbefKcnPpDmed/ME1+9FyKFwZuZ3sSOVm78b3MF4LgoTKxceP8IIMRZyp
e7pMjbZBxRnKtVUDhWqbHW3a+dO/XF2EpyHz10NizrqTq7zyoGeghOZQe0/CyvU/xRqLc6ps5TV0
iTQ9IpNuYkqKGwdDJa7J0v/oWP5/cEFm+O8f35h+WMJ8Kw9W1OXfc7okdy7xo7+A4wSvIELtvXQ9
ezm2SXCvoQAd+3SC1pRY0yYx2+ZpGops0wZkUPmGrK7YON6fbOKcr6B9S1jSp4BvtfPtFPq/U98A
AZX+gtiy4fl+GlvWtgE7w/bjV/j+KBTn0AXgApPps9TRJQIfYtmdtQwKvOGW6q8ZjC7d4mwBiTEN
y8JlAUkpZZxgQr8dmX61w+yKqvqCgYnizH/f5Ow5FH1iGR8qO/bIHBrETRMG9PGSpv8TpRVA/ZgU
5VO+nqHww6Vyoc4YCuJVQQ43SbCUFqhHzZN+CiXRSD0C/39y/lDs++8fZ0Pbiw0ijQ4tx66BGEOn
fJPF9397e2drCLWwLGMXkR2o32Jn89Lxm3Zm6zYNw3n98S3eX0FEeLaCIDwddT713p6iwj0NkWNZ
1w//dOlzZsNgWFVQVczAmqr1ZD+Uzf3HF76goRXnrAbty1SCnSkOuYIcDTRtODh9Sa/cbbpHT1Mz
WegBxuw8suVqs9Y5kKxn/svCboXnw5FQlIHyBLbzTE7rdqCNFoJE6lnAPv517yo2uf7ZiCrqNEzH
1kA22R/HiqKegz/8CwGG47Euifozs1NXYMrS/Mqi9L4SjOyOsxlcSuhaiWiqYxh80+qxUg/EZt4A
llqYwtxw2rqDvnWAsLrpve/CVlemzvs/NLDP5vVkmB3MvAo/KIvwgnygCq51xrlQ0j2ZF3EyXJE8
v6uo5PedPVGy8Wy6P0V51KTJnqpu6bp3DfsHjWHU3piml2SkXdM/vzuhuNnZnB2zDrBR71fHCeIY
BuClqKsri/m7JxgufTZXtRdmJrTLilPcS5a85Vg0YK0SKXJl5F24/rmhQVc0TIq4wA9ap+43o/fF
zlW59xsSKNzZOZdX3se7XwwrOLc2ZJbwrDFv9FGijstMCOJAyeFJrj6eQBfegHX25ReRY6VBp4pj
1VNsV+ZatuXrx5e+9JefntxfO6ISFZ+VUBw9eo691V29TnrrU+B3V0Sz724PeDCn2/51+VSZoycz
kR81KWAbSv0g2IBVjj1yldl4rHvf2KaRpEeRNt3i4590YRaeK6pBufjU4Et9jOi1gVqmg+YCenSG
N7/1jm5qkvc3mt8+vtmF52eevRpZ9D2w8hldEkBRq0JGaP/KsBR/fPULj+9cOQ310CnzSGq6t4e6
+e15NEnycWFzSByg5MZU2GkhfXyvS7/k7FWZgarHgpXzOFXfM2/rkPXnX2P5XHolZ+uxMJ2YbUvF
tV0E4N/Ko0snHFXcwqp2bndlllx6WGerbxw6UTcPioTl9nukflvafmmccDlm031ToX8TBVS1a7uM
S7/ofAWmmVmN5qSPYdFVi6i1m0Ws5Y8cFGpRkecMuheyvXr5+N2cRtP/bf1hHp0twcmgagq4SODY
ly5Hk68JAdSRQcKw0MQuhP84BM6W4wGeOHnnVXGMO3tN1Wfnj94eiu2V89GFZexcn10lJ5pyUyDk
S8Y3bTRbYQdXtjCXLn16TX+tM1NhZI1L8+Fowwp+dkxN0ihYqujKh/3C3DivgI2Vm5P1ZOZHy6TV
P0e7JpK3FZ2Qj1/vpb/+bBGuLH/iKYOzbid7O1T+CoXUp48vfekvP5vVsjzFEJDrjUi7oSNtF9Ma
EZLYDHCvrmxeLwzO83oLzejSnNt0OA702/0ReLtsaK5/RSK6qJwr36lLj+hscqdjVoT02KE6xi3o
0fDNJZLhygfj0rXP5jJz15knxe5zqO9mACoCivDHT//0At+Zt+Js3mqVh10tgc5Ojfa3+WAML7UK
q7WZarlTpb42gC695bOJO9E7bluCyo4owepbOoKkurQpFYDKS3f/8lP889KJGbLQuYT9HPuiebR6
8l9FQt8tLp6yML4yzd5/Ef55ASV0I7KMzSg7DlN3I6PuJSj7nx//+ZcuffadttIWQHcg0YI7ME91
DYTt6d+ufDZ5TR1l01Rz5WQAXnwi6Nv/NHf981JHGaDSL3XXHyGQHhqPPlSUPyTteGXTeumRnP79
rzVTNbZfDJlg0HTVjqS9L26Uz1cG/vtrgn9+pMRzkUTRlPTHIEdjN4rtXMYLQyUg1V9m68qa8P6o
Rxvx3x/glU3je5h9j3TzcYpMO7ckvraJr4z4S5c/m7xpRdsrbp3+6CKP85pgizBxAXvynz62/nmd
wp4JF+4Ve6IkVCjl4NIsYHLeCRj1/3aH83KF7owRZ+wcH23ZvJXxtEtHxIpOWL98PPLfX93Im/rv
8286GtZdyS9wk+l5AGfbWtZG1tnvIjDePr7FhTF6nooapP/j7EyWJMWZLfxEmCHEpC3ETM5z5UZW
1ZWJADGDEDz9PdF3k82fBGa5KrPqagg0y/34d1AP04wVVh3rrobzY9v0+8tPPv/I/12avbkNaoKs
Fjwm8GRN2sfuXFPlq4c2nvaTTaEg9E6+g+KHy+/6/mQKc+//NhSKxAeEdywVEWECVKfGvU0GHH5p
ctvY8AKGegfULhfymrqRP+z82exmTccQSdf4PjNPQviaQU3HJzMYStTeX/6sfyusv2vD+aZsDEiD
Tk0bVdjnrp3aGK8JjB7MUCWsfNWJZ8JH4R6qjAogYpS0VHBM95vbGAaWWWBWzCMoQorhEJGByrCP
C+joNC6KFhhoQ/Y7wZ5/q8xzRk+ZbinClE448rpQaJzsvM3hZJE75e7ytyyN5dla0o6oCRozV0U0
KXCUb+23aeC/lYJ5eJOvvGNpMM8WlFYTOqgW73DiG684ifTv5d++sFDNbViRDvCrsXZUVHdXDlqT
68j9ETPS8uYurMQzG7/omibyUguG6F4xjoCn8wostQTX6VNelc3PmmduxzolriTgX6ooA66/6D5d
I9lebqCFhp+Tan0F/VhN8OSh/tDWr9ZbCeQvPfc8mL7uoHDnhMfIgHk9pVuT6giYl5VQ88J49GZL
RkIhjW1ibKACFtbwpKB3SL0dcoyeDYmdlXZZesn5u778/hF1QaAKpvxUJMW+MUeo9c1bqH8OGftp
08+WCFIMObLRcRrJlk8HyKGsExT0a1f+7y18MTxn0zahrICatEcP5L13OKff9kleoyLAhG4eJUTA
NiK4BdB5hrS4LZt6V51Zy46dV0dCUGdSW3Csn2IDysjiXFHBq9wIhTZA1Pdc+waWEuPKcWthls5x
tyKpaptNCIGznvFnluUeIi2tcUAdj/PDGTS7BsBeqsnqJO5ODTyCQ1lCv2+YU7nyAQujZU6+JWOa
5A0i9ZFpwSsJviFX8Ip5EUNCNrxVa6a0S2+ZHSqodLAP2EpFTfZu5S8JPD0Sb6/yhx8tBe7sHmB7
MWuogQGDzFOl/rZju7IZLqwFc/Zt3cRjqikeXBnXACqGQpQrO/lSi8yWgmLsG27Vk4pUa6EKFYZO
qcFQTdjeKJjT/axZZisBJEuTaXL0LbOGp4SNVyVRT5cfvTDu3dkKYMH9DJBqLJJV3NwTh+1RP/YE
efvKGrZwtprbYqMagqGo3Swjy+xeBGVwVOc3GYFKEpVNb2LKnlFe8teC9PyHHT3bxQuPJEiRoi7C
rG/y+JP6ayDypRE0m71NZ0Ik13Z4MBSK5gcTa5HdhQHknJvuyzJPGij6bRN10EhqBxmkewNKrbTY
+NlKBGjhlzuzOcu7BtYhBL88rx/s/ompamXoL1wj5xRjOcJZabKHMkrlez/CjFLm4EaZYVoBdsTW
uDsLI3QOMy4UEzFrARe2oXBXArDwDOqpv5eH/1LbzGZvishVRTuI0Qukbxl/7YyXyw9eapvzC7/0
KgrnjQHpMxWBC3lqsdooODyJ4XcrnY3i/s9GuzObvaxptEFdxCBAmntEMcLWtNaS3v9mK7+5Psyx
vz4FpD0dVRfxiqd24LRtjtoVlC+01uCEKC72YSPVeZvBLRA9QDS93cOLKd5mcZ1uhFWRAwMxNIIx
x7QxFOPbsemc0wCcwFPdo3oIhnioVYHfHP5xHh/PQtIP3aC8EdfuHOWclAFP6XjXWPmqfStxG+vB
hEXGCEZzuqhRbeCwj8udtTAF54zB3gADhDMsgu3ZZzC1IDxXdWRN+nfcq5X9eWEY0/O7vwyIqkWJ
H3ARZTQk9KWZDHA4+rcEda6XP2FhvNHZQLYtMrplNcnIPFtSdabzGONYx63sESVAN0ULUOnlFy3M
mHny3vNopnMQdCCSg26uH/cFFW8/e/RsNHeVMLw+wUVcAh3QkV8m/3P5wUv9a/237VGNM0wT6D+R
Lnxc8X2pIQWtnP4Up414zIEKuL/8ou87GZfS/74IlSmOhkC7jzSwDqahD6hg2uRrbNV/05b/OyXd
ecjRcuEXaKG0LaLARoSOXWYbyPzOFV41rKwcVe1QEQThKOviJ1RQ8f3U28UdxPnWlsLE9wDlJVzA
BisPJ2JPW9WjZj0x4jX50EIzz1neBQPkw0/bLnJ8GHlJ1j62Vft0ro4HfP5n08iZb8PSN8fW5y3e
gXKZTF17SfViWOpqpQMX5tGc6+37NbcNt0ZUV6OtGjuztxNEPyjAoiWBbJASSJEzAmNm3hW7biqB
bkCk6E+C3NMxh6XYHoQp8PsmRz7GMJw7uh1SwoXZwo1Mw/+7GVR8rydneEYdbrcdUOxwXfY5CSF/
0QCL1PTYebh3oJKrukH+sLmFExV9QWGQ0PDjI8WnA68txPLc9NCVg7rOJ5YhWOWDkd03XrXhjevu
SJnQwBEdbLRfU5MNbBN3CpTBzKp3dKLtlTXq4ah4KZJAFtRFRsic4BWbUnELAEOxz0BYArZHsm0e
xzIkqmzv4sTsb32e1D+Msc6lK662EQ/JcXS2O/jntvku9iwUj69hs75XxsN8ZTZW1OiObmIihF4N
Z6df2B36W6REqhObBm8PlA2KeHqFRL3fFzceUSlcCUHSZ7w07pvU8a9dWfYvlwfWt+PKts3Z2pbS
rpCkqZuoh9eg8FHsU8KMvnX2DNYS7rSy0H0bNsVbZgtd2gGjoxrZRHS0P8tuLLce0XeMASJUouqg
1VbQJXDCu/xN3652eNvsrN1nCUeBQ0ZgDOC+owjqmqKkBru5vYZGXmq0WQeaXgWfVe6TaJj4puzg
rw7DTXhSQ68eMjNbSXx//xY6z51NmfbRcNSMfPPW481GIIMPi9PJ+dWyNSHu9x1D57mzsz8zHuaY
kIShaMZJDUh/OydyavKbwi4xqIH2CCtpr+xD327SNp2LkdPOgD3BwJqoJOlV2fsH0fQrC/DSo2db
XNwWVS/kQKKsnLaD4CHRa+ryb/cP/OrZGcZKwLOZ6ESiorwG4g6GmbCDyz/G/vMn45XO/doKf9CI
HzsEtvBjhEn/mOfWX5TLrcQbv58OdJ5VU6CS9YJZeDxUz9ZYP3aZ2PfJWiJ/qeFnc7sE3g4QtL6L
Ol7/yjzrQdaA4F1umaXhOZvJAJlw1Or4dQSb8tCY4jDz3+DQHhQtivjpZ9OuMHOXmmg2oV3bFflQ
44QwGt5Tkbkk4Kl+jVGiuLIkLTTSPKnm2K3ZZzUINEmf31KW76vK+X25jZYefW67Lwd41TftpFHG
HvHWetY8vWK9s6KIXWiWeR7NTEdqNM5IorQ2YdCKwu7hT6HWLokL02qeS4MqkVcosu+iBDXbBHHX
tD8MORIdMi/Ng/CSfGVpWBhF80SaKVKUa2ejicpu+9C4ZThpCNSTAoKrFKCVAEXoTaCTdP+zDjl3
1JcOaQ3PFObAQXZOik0OFNQ4rYULl75ktltXI3RQghXY2YzqZHVYoHuje/G1ufOpW4dDifKkzqtW
ZsX3BxWb+rOp3Rqp37YgW0Ua4BDcP3vIbImCV6VbdfAIdrTaK5Ca4Xs9jn9lIkwYDvFua+Yq3U2l
42xbl00vP2vV2VKgOuKPFSibUHnwG5BxnjwwT3726NnsRxWE2fsNFkhUSEODB/wEWNC9ubKNL8zP
eS4M5mk5/LGRMlb1raNemlGtrCkLs3Oe+eoYTXqIqrvINJPIVSYYScNN3fjby62yMNbm6S/Pi+GD
M1EStSmKX1kwtVVgZtlO5HpDWBYWcqWBFtaBuWVjo5D9dVFPHeWwRjdHC7XlZzIoPN3/8dnaUrb0
knMjfpmUJLOYRE4Hd8DK9VF136qdAfo3zJ+HPszbJl5ZMpfeM5v8dBgTu9E1hqk23sHOGVOYTlj1
0bf+XO6WpRfMlgDEarDP9thuWzBfQlvYDI5FfRaJtpJn9WW7MimW3jOb+6UrHcZqzDczqeGWjVy6
CgVnHjx+4aTZudZwd/mDFo658wwXPDNTXRMM43P1a+47x4q91gJEFPcfbPO7yy9ZmoSzKZ4pl9pG
iQ1eFdAXloz8MiaUEl1++MJEnKe4hA2RWKdbkOg8EwXsze9Mj2+5WT7+7PHzDd4EnQEtb0Uxrz+J
lYH8N/a3RgGU5uUXfE8Tt+k8vZVLR+sJoczItmR+ZdQJ3TZxX8NJvEhRaKv0oUlJd0DxmT6WrTnc
CZZ7mwbx0HenN+o3H0iOE0OJ0M96a54Vk22Je48x0sj3EDAqSvg2OmvyuIVxPfeDbKa4cdJB0WjU
6UfL2y3P7LdaDf94KKy+3J5Lr5itAUwheILSfTh5pd0nSWEDjLtoa5u/RMpXZufCpJmnx/rEmDQx
KycS8r3MvbBX8V4U/xAmdiVdWWmWhvVsBWAZaWt4ZVqRV9xaKBEFexDK3JVFf+kDZtt56trgc7id
FcGS/V7ZYGUXxp+CucexrsIWxL+Vsb0w8d3ZxDfgu26WDqdR7FaAF6rKO3Ekcn82Nec5sg5IC5X2
rh15lQpjAa7q+c+kXunlhR6YZ8h8Zgug6IgdsRgI6ybL2VUvebx1jET/bL+a58oQeQNiJ+c2qBZt
WHo3XtVsTHYQ5UrgcqGf51kyRn3bl0meR5OfGLsYbvfg02bi2gMf5gBIOt+Vng9k4eWZt9Rg57//
sss3rao5AjN2ZNjAwsUfwBvFoKlefvjCUJo7fk6N7qaRiDbynKwIocpgEXestWKwhUVjnjLzfW3F
/oRVvh4EArMi/uhS8Va1zl+QTX/Y2bMZrXhDBkZxVeykONgZgLPKs0K3B82dGz/SxNl0Hm1vR9MY
fdaM0eC4Dyzu7gFKeXAnOGGAQ3y5J5YG1WxSW53BR8vNEeup7swRV9N0T5gZJOqjDy+/YWEg/U+4
3Xb7Ni1rEhGnS459D75SMLnMemtpnz7/7B2zfT3xepeY1KyjSgLVqD3wkIbEe61z2a5sREtfcW6/
L9MBQ8ooPfCDIuFPCNJ7RxAedzXxDpc/gOEx/5P2senccbAYnLSJMzpFbteYAaL2MPSNAVZz4mtI
KVBrkZaoQ0/vewhFVvpl4VJizyY4Uefzb19M0dS6zT2ss/S+gUJSHHtUH76zrpruwHDDFQIl1/7H
5c9ceud5PfjSig5qAKzOHqdo7Am/TjrmA5rt12+JjtMSCZg6hwMLXHBCrlt3LcS81HX0vy+d/JZg
dUTOEeGvoK1xUXFRbNmvHLAWJpA9WwiMaeoy41w6lHQpYJbFtNd8CpoWMCPqlfdTXK5s80ufMdvm
XQ9pDazKHIUI/hWwmx8qy0HtFWuh2aUPma0EccEc7VHPAKG3fIwN8dcoFGhdL4DKH4be6reXh8DC
Z8wNCz2VF+2gB3ZS3qHi95l+nJzXy49eWPfnNoWiMRNcfibjlLObkV0pHO9lcl/IPz97/GwJAPAP
nnIwQD9J/HLzKjeyELBfC3YNl5+/sCnO5QNubZc9mxJ0QEJ+VZzCoieFDPLyw79vdmuu04QqsR2d
GAWMJSqCN4CwwW7Bkn8LY/y4/IL/D4J/s4bN9QlV6hagkPI0IliNj1UxtpvS5zRM4XRyr1PnwR+x
wQAd98ztugxLEyDEVlpwAbQqvmeMDFdA5wObaDhVeiim9lWAkR8KarxohBuOtPLcQGbmlV2MJJCT
yAP8c9i90dHZxBwWBmndB47d3JdA6x9TV4qIAwe0QTjaCoDF1pCVAxyaygwyavXHHuImdFLmvNHO
rDZZ3UGYlVI38FJHbvq0KGuooKGBGSzTFEFtW+4W/wjeCx1wyqnyPyaUa5pBA65SWPqsCiZBirCd
mnpjQTgVasHGrQ1JWQDRdhrIsklOMin1PjWaz9zsZdADC75r2gLQPArtTezhImqB8RIWuPjk4fnI
ivyI0sMDNEbOgzYMIw+5sp3QBYT/WvcmDxESaeuAw0Rh43ZZFwhgZgIGX8IQ1SH3Wrrp+wTfkLuJ
1cNeTX4WyRpW2Rzjd9PAYv0JdAvrLhsRBxwcC9BKKFfAtpUwfdmAkO3cNtygMAMhtfdmJZA6ZX2F
Q6fwpgDlDeA1e4hoxRnLQ2rknwUtE+QTwBUdEqs5oaqcBnVd3ieZTzeM2jdnxl81AaPi1J8p759U
gyrk1JevOuvdYJA9PBmcBPBUryOhmxQs8IYqCYlPYNHgAOhDsuyxmySDWUdF97nf/eN0ANw2qngx
OzCCSWI9OkAebihCpgCSJsNG9YmJdygnzIzMDJgdYyDpuA5Ki3o71wfty67Sz5Z2tz5wlKHj1XB1
1EUVArL+wVzAOHjd3dZ5/3cAILMfhiyoKUwLMlm9AX38KZD9C+u4zLY+qYQIphyuCtuO8uYO5hVg
nvZtPPzK+hYRchO2HMi997fScrp7biTjoa1FsR0V9bZgOvXbKqk0AHsVEjNM/RrGpoGRESjrWKJN
eDel02nIED2Eq9d7WjVQzRnK3umuyTdFWYzAKnITDnZAXw8UXq0DxVxPnVLtncq4oRIQV6jlhyA3
kP/XasoCxRDqmgpsX45NMXZAj0PLFDBr74YYOyY8xPmorqVRvEjGH5ULswS4AUCeZQBxXjlAyHQF
C1uq061beuOrZ9pJgLBHD2VXY2wRHih/F0QA0Gd7bGN7FWx9WuKETksA0webepdZY/dYpNYVUN4d
vDes+67LAfrkQGqOXffXSgvrnoCFDhYoxGFA7pS7zvB+kY45gdXSV3hcvQOwyfBZPg3cqngYz7E2
E+4yATPEm58OT8JJXl0zBdARn3i2vvnj0/po9rAZ5pLVm97JrNDQwJ9vy0QhKk+oYe4dcI3cQ+K7
g4CXgz3CG6YEQw6eNMRLd/AHYOgKy8D47wsurzgoyccJMb56A7ME99UbCrEXfl4+4DIFLGvXs21V
ZYBLpwLxUpm49E8LA5gDE668d6ayxH+faHVWmgBmCKrrsG0FyOeDBv6Spw19dHvd3fdK+zf9lAMa
bUl6aBTLIfGwVAHrho5CT0LG3L5nwDPBJIk4IqqxAO48mH1wgjEML1k/cJnPHhxsBv8QxEHVxh09
+Fp2zj9uMaVXZycCsD+xCAWx1atbzptmz8E52woPQGEQa8S2AtH5hQCcCXsv2EmdPEXT3YBz3ZOG
ku+lQWDrl6fGyQ5aBA63oihpt0W9b3WkHLwLWDb0OrC4nF78HClhG/4esPKQAuB0U549UKwsdDSH
Z4Xu731ImoCspTk8uBw/HBBvjoMeOeV4O+Q5JHdGIQ/TJJKTIEBcjgLk+DTL3mP4QjiVf6MHE9iG
euwAckLSx7eNbp+cCeGNBaeaUov2aBkehmXt+SFxS2fTcbdCo1ZPIoNLAeLQXpCO2TUHcXrfVCg1
9XnxzIRPT4I7dShKOK/Algr+UYa78VTSo5BcvqJRhufMAHqZYCndaG98EzGcH/IeuOVE+6+Sgf+q
+9T805e1+cIs65q7INoaXgn4NPxKApgowFoBG+NuKLL85IBpD/YrgNSwpHRDldb1/TCp5tPPRvxX
L4uvzv6e2O/67O3y/v79AYLOiTcYV/05941UXPzg8gHQL1RUhqX7/LPHz063HeF24cPKMxLMfol9
4M4F6ufw3eNKafO/9JHvjiez861lx1OXQlp3mm4xDMTd8DL+tuqgvk6e9b3xbr35b8NTd99dIyf2
cPmjFg6kc/qNqF3UJyW+fyKiSjetVH4fwBvGSAPbk9CXiWyNs7NweJ9LNoHHdYSA/vFU9386twti
cCrzJA9iEGBJ9dOz++wmJc1z5dAwdFHegfiZ9Q57AnK1swJpNP/8rMnON8cvN0QwPWBlY3J42+Td
XUXya5Hqd2C3H6ziR8QYm85hPl1FQCGlln9K0mMKaxL5MRnFj47ZdG4YrHRMfJcizIhK94Pliq0t
1L7Dpvez1jlPzi+to+u6EJ6rxigfG3heEqwCVWfihMXTNxAnV5L834MO0UKzazqlE5RLXjWilKYe
sa01xwmibcnpprIcWO4VL7Qvoqnn99rPHykdGxBxnA5GixSnSU8GjVrDIy1NodmQg51JWwMPIZGm
z52dbOG4J1sp7w14tOyYjOuV2/XC5cuaXeN7L6mhCMDtFzaM1jVhyRTCy2V4utxvS0+frW64uk9D
rihKBTo47+Sf9Y8KINFTs0WtB4gXE1DyEyxk4jtVWdNGs2RYiW0srPlz510o+lOUFIOqlfOhg+c1
z4YQzjr8eoJx1+OPmmYOizLcnOJgFGtEtR21TxunOGL3bv7+7OmzO7vBm7K2CEay2zvdnagrd49U
ify8/PTvqYGWO8fSlHZOcwob9SvL6tgvbscwwICDy1MvRwX0bGYi+eL7BnvvYIcOOnQzDKGtNVl5
/7eTA68///2X5UAkvMw8v8brYcf3j/RL72Cos22GrMQNEp1rHsnf7i54z2zZyXpQkOO+VVfVOPzh
Uj9IHLfg4Tn+GkxcyLxCbi436LcDDi86z58vHxQXdBySBnT7gWB9w8W421qNzA6ul64l47/P0OId
sxUFjn4i5qTWV3GJSCQuab79aOCyep2Z/vTMmFA3Jfjv0Zik5K10qPUJJ+Lxqh/SHGtgWZgPPpxs
0a/EgUTo8ncvNfBs9fGHNI4Tjqo/nqQi6DCgCo9bQWHE946Wr5VwV8L9/wKr/ucUhK+fLRhxa+nG
htdbVFX9IU+xdUOLMubuBneGLU29G7jj7OV4lPFnbK1B6BbeCrXDf/t17JpMNLDJiOAWDrsX92jC
sIhMHFa9QDWbAlZP7R5b5qb1bn3bubvcqgvFFM5ckmv2dQZH4kxE2isYkIy5IPwAHC/4gKUw6tek
d+oNrg7gUWfJ1ODGLl37V4xI1N+4TdsxHJidqENiGsOpBPr7Fx1j1W1r5Q43fqL1P5d/58LuMIfM
TQhcTvAfwiJu4R6Q5OrGMUT6kyll07kpty9h/umfLUh07vIN02V8RGl2ui3AKFrJhX07a/GK2ayV
ycBhyVjh9wPBR+BnQwiMdqvfl1tnIWfwr6Luy5rgIIBWwCwDHzBZCAbhjhfYml3B+dIJDKr/wBqe
B7bdrhx+lj5mNhWBZYfnYQJdDhALYa5ARy8f3Z/xNtFUs4NAYYNAL3OZgQijQ7d4qDzMPkBtBrm/
3FpLP382v41sqEbfSnskoauQogg3znEJzf9cfvrCSJ0D5CYQ97Rq2BAlOqs3DnPlMzew/K8sg9/u
Zzad+ynAgjfLuhQRds98qcZPhihJh5pirleev9A48+3aSb0Srnw9UigVfRtb8x5Gdnd+Z/xQITHf
jyu0TdwajJ8IWv9maodpa5idt9K1S61z/qovE8FQju/ZNhQShTQQ3e6fE2mfhtzYmN3063L/Lr1i
NpN7n6rSBrb+ZE63rflm1/VepR9OusZH+HafQwfP9l7bdqA8ZTE7TVQWwaDTmynDfod6D6tOtiKv
ni5/x9I4nU3ivtBegmoh3PVHFwHz0rHuzc5KDpefvjSMZpO4SWgHm2dgrwpPb7L2XA39QdM1CdlS
G81mcMuTzMJxB8ILZIDM7i8K4Ir+dyHeMneNinfedv/nEGADCP3fkdTFjpsyA2tcaSPLapYwBu9h
BHVrOi1rNjDz1tcGKxAKbCHk39g53CQvt9z3/WLNN2RfxxLPRA6zdMc9Rd0SH/OVLv++U6x5PUzV
+1NawYYDFtvGVTICnQ6+ewuPTroy/ZZ+++ywjf1SVYWBsAFUBde9a/1BZflK+f7Sb5/N7LoXhT3V
Rhb5ynLCsWiNjWs7n9nEjR/JF6x5XYzKWkZ0Mvgnzl9NR8ELstrE2bDSrd8PWdjj/Xc8YUrXWQef
wJNVlf8gLgyu/GOOU51LchjTe+1KDyw102xWC8sT8DzCa3Ay3U8sfSzL6tCOw0qEcOkrZtO6VD6g
FT5mhQNXR3aCJQ0YK882e5f2Wr3i9+urNUfOGUPldDa840892PEcdb07brY7t21fGc9+BBWyrXmB
TNnDDYd76OsRgE4/uU58nK0RlEnE2mcsdMScOyeRkbSb2PBPiv8ZSYX4+YTE7I8iMda8UiYnKH51
FeaZZ3UNwEvkTdHu4/L68/2FHW0zm8Sc2ykA8co/uaU8wB8GNqydAR9lBdHAWO+xMMLLNI1ieEQG
cAFcGVkLS8e8agZVwFVWsMKOLKvY+OduQSp+7dCxENi2/PNbv5wLkB7NphTpoMjq22TfkoYdR9ce
n6TTiq2A7WOIwH27y2q/uPKlQ3YoQjR2xOu9oGYi37N8IjvX8ekQwOGuPcCXNt8WoOUhpVPEa9va
UhvM1gjL1wYnnmVHTa1pOHR5+cpT4v+93LFLT58tDSOvHV5VJTsNuHrEGaBTkBpcfvTCnPVny0La
TqQyTU9HvZX9btw0Krp2CLy6hMNf8XL5HUsTarbnA+QK5SYiEadyfO/GF5ojAW8/Xn729/cna140
wwCg4rGJQ6nd/2ngDYY/7E4FMW13vQMr5ZVPWOiBeQkNOKl94wjOTwnr3+C2GlXaWlkRFnpgXj5D
M6S2Y22zk2s00JSYYxXqVMJHK6cxknqVXDsXLewA8/KZODXhtThUdsRNBScwed/643XJ4KMzDsdx
krvLPbL0PedR8GXCkgGCA7wL22UPqVibwKdCstyBu6P64HCxvvyWpQ45//2XtyAj7YihwccQ195J
ne/J5K50yNKjZ3MZ2FeSDbX2T2ml3aC0hwFC53pNHLwwGeZVLPE4Kd1b2L/i1IJNKbulPDmaXra9
3C5Lj5/NNQMulw1xoUHspHk75moHtsMxG+nD5ccvnK3nFSyladEGYUzUkPoJ6r1MiLhqmAnXYpuV
0CKMpllswG2FuILRlZ6moPiiU7850bvnv//S2cWkHFpN1RQNBEknOZL4pXYn+1jAo2mvVDpuszST
EWih8a8ugQ0L3ObzX1CAsi2Hp/EZr6uGnWFXzhOc7dSR5pOBXWrq9TtDKAwuZllz2zuurEKYdpNb
Z3L11TT0WRgb3Ig8Lx+v5dgwAOudfKdMGC1Tofo9oo3JPje8eqNACgqhV/CfXFbGu9RvqivumMYJ
bqFIk1kCayqR/k2RoTJm9EzgRs2hr16IzjkJAR3PrpHvbzYwhJUwzxzHu2rs2iasXBC+Q2Hb5CTs
ZjipbhTgELYQTsHBbLqxR1/dcFoo2DzF5GXs/fKoZEIeeriP+WE9xNJFSkbC/ybP+KGWxLvLRQez
y0ym29FtyBt0PNXeyj3Iou102ExlC9WEJhAKcdctdGiY8D/eJm1VbiFxS4KU5hmsxwTEwi4wNzjQ
AJrFRHXsfA9qMmaNz6AqqGeBpob5Rpc8JE1eZkAbpyCv2hRiclue3Xe9jSzKx5okHxLp631hNi8k
tZIb6cjIakCqNd2WBnqEJEMabXUDe48SKMAiTLg4gmd87IVx9r9RxwJ+PM+2VY5bUfVpSG1KQ4nb
EnxSs2nn1cYfIzOMLZvKets75ROFT2kAUN/DxLyti9tOYFRltxPZ8AHlyGcjy+nRZFV2wCsnRHBN
M+hNIC/81LqG4/1vh0s/7Cv1aE1+VGr72WQZlLGje9VY2D2lS4pApdV1m9BdSuXe89t7nQDQRca4
w2rog5OWy3dY9dohb3AVjU2NmhNIAPcZA3fPYxJ5bbM9AAYnNkRn/lWn2rIPwYqxXke44p3UWKgQ
+sKwGU21Qw1eEVq4AwVeknlPpByNfYm1Raem8069qtoVk+w2PGMyqisIhVNuGud26lGeIOGtqpi7
P1tnAYsF0MdmqAQ0CrHu+najDenSTWLUcms6hdr5YylOg+ZkX/iuPtaiQaUGDs3bxk/12ejc2nDR
uGHLa3k0h6w+xLrKT3CMbo4UjJOttqHcSxFmfiFw/R6DbrSMfds2OKDBrfvAeQLr4KYq4adR1u0D
xOn+Js9zFjmF9Le0seR15ifqzi/Ym6rLLjSyqoFYtdmMCQWVJqObYkif4MmzNUh2KgV51hpyG8jK
Pstcmk+0JlAHmT7fKOp+jmVxgqfjuw/kWQBvei9wlS+v40SfMhrvcM/+KD0sptZUPBHm9aGfyn1f
jsUBISD8Ro9v0xqG2lXxy26K61bRzSj4Xor6BsLISOTuya39azuNH8AP/K3d5LEz2V0mRrlphvFQ
CTvfVaMGzoiOB9q04gbpKLg1l7vKrH6bud7qon0knnc1WfHb0Kt9MnkbKoAzFkUB43WTBQj3XXWc
HLQur+xERjj8H3vqHJuqMKHUhquEk73GsWYBsdyQx6kMDWE8wBb7Wo/WEa6+DwT6QK9zX6Ad2PWw
QZc5uYff5K7w0s9BGfcJ1Qcjobe2ZzzC9VGHxOTXqvXujInvOInvepJkm8ETUBwRcZ1DNpTJAq7x
JWzg4wOMZvbNBB4mxXoD8yreHTy3gmEX/5sWUDGR7Dnp/JtskncY39tpwP9SWtCaJU8QDKIAH4sV
qvsg3kTdyB5P2+Wqvuml9dfx2ijJQd7Rg9iNZuYGGmj10PNaHqTIhwZ+N8ZwuWcbEwk++NRfGba+
LovmRJMWbqYjtKyj9WT58TVOwwkiFN4dxEibfMpfDRvQ1iJr4Nn+fxxd2XKcuhb9IqpASEi8MvXc
tmM7Hl4ox8kBAQKBmKSvv8v3LeWquN2gYe+11+C9Kua9B1rfdoFTsQ2LmrPPUvf3hgVjQmfxTxH7
3OzBiwZnDaA91i2fRQ4L48cq5m8IhyxQtlwHtvm5qaAsFU2chtbr0tFjRS2QNRvbo/DMpa9MBsrn
L6GQJQsRV+J50RFTpRPpvfvsy0fi9BuLHXQU/vaNYNw+hfPS3ZNgGPn2bVBCJlrvj91mHoMmBg/9
C4mNClxV8bj1QQF3u+PadFfXs3urqmsEPm9V41tYhUBJUUWvio431onXugpvsB0B+wHHlMGgP7Et
fYvJuoIdJf7yMLxsnNzBf6TgQ7Nnf1z+2/foBQPVDFFYLajD5UdM9bURW5lEdHsYqPjVkR+xYP+8
9SDINTARarbxIoPloQ0RZu8Fj/EoCqS1Q61RvmNOenWqfUB9DOchv3+Hzzhoq+4x2vpb6PrTiBv4
h3mdj1QXPv6yGrFvYEBODyVZj3vlX2pksMXMvgFaIWksBcKyMYBUo/xeILYP+v6uSmRGETD44I0A
CD2wjN9ZyOdzxOqxoDXYDSZ0YxFV4MIuU/cMBdnvWQJkgiL2HkCAgdNLX4jEh9HubY1Bz0cWBwys
WvPEsH2safu8/6MhMH4SEiJZ3jbkuFWCFKZn8XHn/K4isIUBD1SZ7ZrfgVuXKzjP9mjbTR2a/+fU
R7bBLcB1Cj6tS1YaLQk0Tjft5DOzSPgNe/9fpLDy/Aps60XJLmGcPPjh/KxNdQww/wGbpX+ZusYm
ZpvOjGBBx002swa59vPbGulzCdewxMHtJ4HKT6YhZ4cJyTppMOFBe11zqBv35K27SyVcUZ3fn+MN
ec2qevHC8A1s8JfFbhfL55yCxzL3Eneb+mA9+MtmU+9WjY+Oe1cGNvVBrvo2OPh+DXNdZQgrQHMY
NDc4aucNeCtJGC2HnaKGdXAJa317RGbkMWbiHx8Zctg7UoDh0yaNbi8r8+uLxCcH2p1GLu+wZQYZ
OdoOpPH9FCmBDzV4+4lAzBkte1jzOzxMFv6iPc8nz/uHYg94uh1fdSvf48q9VCHxHhafcSwvOycg
6TxSro5VOF7jESfuCDL8KhqwSUdEP/XgppxRd+Fib17bzT5Ojp9Vp07bLl+NFH3qV8E9wmKo9qCQ
2/qzScfPwU2v8CU/OMQ+r6P3oTedoWZBHRj2VS5avZwDPh7D0RwQpXgBynzsqugWVhyU5ng6b2RD
cFD80i7r0+orlBx+3eUAyuSlXSVPkO9elAbu4X73OjXjuelne6prXX52SIz5OwnTf+ipKhZYoCZ2
XE1GYu/eNvGhZ1FRqupSjtvbPpQt6KVtmTqOzTn1sUvbiB95tciX2vjqhNB0nsTxVhaB7sPcMoET
I27YfQdzPUHm5JB0viZZQwxPPEiyUICIc2uCZ29nwWnsI5qAo0seq8pMj4FuXFoS6i6qwZpfd1iT
S+PD/q+uwBPfRi/ZHPkOfLEc4YHaJ104+jlbTJ26Zftd+iMM/LX5IIyiaVckWaKpy6DWQCy09OaU
DNjrXVMiH3KaUcF4WF60cbhCdXf3aQkz8d0lCNyLQSKIoAaQk0b8e3yqhuHDhduUi3r6Kivxz1/J
jkdmVS56z4HfQASYsxsOf59eNIfR58j3p6nGUQeZ7hsL299LiCWzYjPFFczol7B+nH2yFUpFNTb2
yq/ad1hZOvoA8/qltyu0G8sUJ3UXPYaBDC9lFYTvaHfg1Ac72UOwAs61iz2zrn+thwaAJQUYF4zV
x6JN3ur11HQmhVQhD7g7uwXc5kAcI+GusYpzMMsPfVMiHsHrcqe7DJhtwhegahv2WsRkooDoQrOS
hZCsrB5N+kj9twWuz+dhOcO38RBZ+5tt8J4j2xuLwHIXnn1t1ggmQ2GxDNHdi4PbAiI1jv5DXAc3
LuQrVyXLUO9dRIh4vgkJbojpHA6kH0EIX3DIIYHBwlqsA1sm8t/msjYJ+ylg2rk7BlFYJ2EHloqZ
WA5+6MOGmKikxfuBWAEmdcG2vsmS/4nD7otsI07WzebLpoOPwUXQAIwIady2Jip2N/EsiJDpCj9G
+m83tQexC61OevTmoy2D4cDNPp+sh6jvyQgDG+sQdy8b2/7RL+38b/cpVDIW76gQyo8KCpfOVxnB
+CbbvAWdoV6moyfm8VpyNSE52VPZPID/g1wId1h8yTOU8AQoLb60xhmYbgLuVeNmmwPqZvaM2e5w
J2G8HJB33B258iy815G7ZddmyEZbqaMbZ3uAbBf2Pkh0jzKw36cXB7e+k2JCPMNqQj1Xc7unMwgN
WectXiZMN2RiIP4rc7R+RoahyaOyH97L0fFLtHXMpbBKQ8B8sJVpPSPq2bGZF74XwI5VrTM5NXM5
vXBkQ13Dhvg3zsE+0f2ksb9mGMKxZb1Jss/ZOo/bLVwiDK6CNnwZUd7fUenoAsRE94HuKnrArQOs
aB1X/xas0p3F4kZ49S42WY2PAHuGhmgOMf9CPdtnbNqWxHVEYA5DkaDjLTHLZ9SBp7Xl8fOC50X3
aj8vEBudKq+dni1dFEn5Cs5Mgq51vo4YSzzIbgiOTd8M11nMPXokMQdFgEX0iLICoTkL7ITSgNT1
CVyN+RHSbgRhB3KLE9kR+eLV2PcS3dIFvRkaPG34zfrITE6rdfFN3rMKndVahrmMpDo3Kyuznbbt
QYHNmLaIdDx3W9Rl1c7KdCpjIBCGd4fII1EhtCeODj1SQTdrfstSTnkbj+tLTPsvNixbIjbpPRul
egg7pvhx5dxeUVE75P1EUWLWJsyY2Okvy2X9ClS+Szzezgec22US2mHNK6ERFkKiLR/56BK+CkiD
iBK/1oksz9UwE9RPtY9HvvYIYNvln24JvdR2WsN/sm+HbAhgfPyz66LH2A8xKmmqDUUJr5BIy2vE
Ry57DWfPnkSgheMx7GwFLFgPdQ/h2Lx5EESwMAFhJEDGz8zeUbopij2woCyo9fD+Ix27QX+QGWcJ
tm/5gByvh51Xf0bq/ZYVlEMxaT9r1W9FNKgt8Td97xr1GsIik6xB6uSe4q0cET9I0n02Ky5N1T94
ZhvBVgx+EAy6ZazBYgsZP/YQ/ARYVok38xv35vEQ9UtwGvR087sw90YO4cQ0iUvldQylSrh9RZPE
Y7ICo4ghGu69B608qZzLiGlwI/p6TvS0pNPgvwwy/nJqmlJMQKscvJ8ZuMg0Je2GKTUwlR33ZPMe
/9jJ22o7L8J+gVz2XNoY/qLbkNUckMs+uce437cj3K2+MRWpkwEO6QWEKBI3RAfX1f1TEnRzaA3T
0ijsk2WWabNWOEx7cH8tApTUauH0v0KHIfl6J341Z7KEUrqqjr4KgkzCQCahqnyoaJ3NUpxmnLKm
4y8o7+AgF2YVqocUNdsrbPDwKvfwB+wtP00oi35QBes6iL62t2nxXvyl/bDGoVPSDMCbHMx6NL3/
HlVDZsboMjo/c5CdJz0tH6LIzQmkuk3iZnddovA97OxXy+1xdPKyj+1TxLenzqJb195PMT6Wb3Ri
XRLt4pGVk0uEv6wvC1i9DxP6kirt+gmmQW7r81CMFMBPf/MqcYsHIwoICPs7Jjd/0YV4f+bSbFkP
CeW1Q2hfGoe2L7bY+k+4/8azx7b1NKwRf9DdsCBgr8bWxndNvJ7EKZPl+hRB8ZTh2P9eg/2weNup
pihPVnt0e52awS8aT/3bev8JdNcDxHJt0i+QD7mouU0e6HrwC33Rpn7z1+4OLOJs3XTcw3FHqtOi
cuYH/za/O9BdFla3j1ILl/ug/EFoVd0DWitoGs2tp1iKawDx18xVFlIFsHEFVtshtCkRLUO25wKI
NuyH4BBUBi8kmK8GlUi+9rihXYPGOUCEQjFOrZ/CLnfLgAfB/0H+yJmcF7giDvXwaktFb3yoOJRP
42/DbZzsgt8mLj4rif0OgeCYrF4/PG0b4yltJaYAS8ASuCr74Fdtn+AvymSA1wCwJwRHNie/0S8m
0l+6rL5UFP/xdyCHwxQAjNKwSVbjN4Ub4G3eCORTjB7ZqgzolaIYBvrk9d5zHNAl2Si8E9sqdXGP
BRZtGHWzEa9hOZIJJ0TdGZnrEbC7pe8L9M6Q8G5Qmq02/NsIDEMIjSLgghKKXKSqCAj1WpztbAw5
WD10Nsm60uHqoZU7rzubU+y+/jdUSxj/Vaq8SN8CqOz2+a2X4QpDY6aBv8zej09ye8f11x95Gfi5
WGS7AEZZvQWnlmjW1EUeRJTb4kMDW7YoZBoB7eTcaGyLhayFmgj9HWxb5XKFFhxQlaiHSzw79rJQ
CVd+Z0h5ZxiZwl+2ova7Ud3yoWD889/isebLhxRrgkAQpNER1NiXsi37Y7TqMuvDLnowyECDe/BK
X5icB+gEeHeD5M3LOI/KY7iOWK8rgiQgm0TLypN59N2LsxoOUGQlMg8k9J6IJonGqtj91stQtNPX
nTCAmJLZ/0AQ7zIK07b3dhm753DtVZmilCQPrjJ1kFTSa6+Dt4yvqDeAOWhSYn3UvvryYV5NgV2p
9tvJBeo3IO+ncJ9GoCHh+AAG9XT0zeb969HupxNTMUkG7lcnsiEINpjE/lkPOKF8rcK8pzx87hrP
nLwpFDNCenq6ItSgokDVGUOKd8u7pckk85i9G69s8hIEK+hJu2Z6hrn2cUER9huwywhqrRnVwTLZ
vPREGD8ZBPo7YsSqsmHqogy3IS3wHf0sCibvSmukD6SejNsp9VF/4U+CwOE3xyihCPopukN1Os7J
7GoCgaim+9M+tfaweqT8Z1o+fqlJ14C4UQdlLKixqzpiD6hMK0Ca0DKn0PU2FzVMgK2MQjsi99ni
VqEI7inCbulAOY+VTZQfuvMi2Qgb3IAdt6AsU27G4CaWqb1qXFF/ht1h6l4P9MHszZ6PrO9v4Fa7
o+eZFa92FoepmxcEEi8wimknm7W46nIMwNdH29sopXIILj60J2lbR8g3NCa+0c2zX+C/o71pm17J
RFhvKjwlh6dRxCSnG18jeJOL9gn2v7hhbduPl9H0COgbVZnVOO6SboSLQxKV0XxqFz79xQBEn5Bj
48HZAUB83aPg3FTvXlHjCxAspPcLEZqo4uMfj/JlViKDX3F1KPvaP89u6Q8jnM1esHjjdwSd1r9A
toKK1+AvgHZ3r3hS+QIJT0ED6inwZO+9YhN/X124Z5JqyIi1Icg+lGRbEOjG6kckTux/ybhJPMBa
/9pEGKP523laG4nqThp3amFnd4eldg/bry0W71zzsHDS2nNQjWBvm3761tqXx8Gt7sBLtR18DeFl
D0Sh2IbInTr0sX98bpGX0E2DOJWIYjmyrVqvdR3Qo4SDXepLH0UjGudDHe77defQaEK0Iclr4C/b
1wyd8FeJAgb/mliVNpFZnxd82GFtLS9gEAA4t+uYeKNIeTkYAUkz8Xv4PunYvcHJsz17o3YvyOAc
gwQOszN4Fy0P9vJkUJL9GkLMtzIwUWSPm0MHgHmaoHntrEZk9hYSNDqGhB3qGhhqbnWs1bEj2h8Q
v+KRd/CuN1FsjHqXaaJ73jJluqzcTPV38xqJfIV9ehiDdn6x4wxTmXqb/yCKYyzEAIE6M21XmBkq
SD9qRDavwU+FGPPPzkKRkBhPW5mbPgjZg4jkOj8TAJb1Rz0hcCKv5x447q7W53iUGijSDwTSIeY1
2eMOqvJ98tII2GbeNLXId+0hL2GA4eqpJMGPZBDfG6BUibBZ2v1UghhEJZhBea+xCPZ08Vd+NuM4
wVZg60esvC5G29SED6XGAZF6oGdXub/tDvdDx5cwqZDZ/Aennr1BCz4Wa7z8EUE0ZWoKpxwPbEu8
GmqmjLXcCIi7Qhlm+ElSe6J9XFaj3ptwo3e/m70f9V74s6/Ig1ciq7mZzf5YKwWp8OqYin6seDBz
9Lzql2kr8GTmiUCC3L/suHuPrCR/98pC0KTex3EEZr0C34s1PC+mLoDv/vAIX52sXMMj4+u1ChHL
5kmJ2nD7WHfv0CqUVKU64iCGLF+EL24fVuAJ7d0DefnW6todWqAmKQCMJ2+MVdau/B1ztdxI7+Lj
WySOLjKDvLxP4274pLv5R5G9Bl+hugVRK3aZXcr/FtC3AQDxQvQazgNI/cL/m5tERdDHWjAS0NhH
DEds2yNruIefTdcd8dtNQkh99SfEp3SkQkvgphzy5MdyrwWOgRUhBgEJciqh3+WD+15Btl4xZE5b
uz1bjdOp8rynJhobvDnyKQy/BMBv0dZBXr3s/t8uWtEL1MC0kHzwWaHnQ6tR4vBEkEWK7g5XxuCV
qa2CN606eFCutE3DukYZPP5eBT272gvTCnOgDLvxD+ZvXVLFGG4ocVzhJJCMAndBpXuZOAe/CRAw
0Kv7GwI2hul7xxWagKPqJROOFcBe8BmZpwVuLG25Hq23vMZ8qA8+BTUqsvSkqvYXEhpvtCK3cKz+
THPbJ0GA4hBdPjw4kLZOV/iHRM5MRVf5wREvuHp02MuPYdWwU2AWe4ymETMMi1JpDPsnU9Xwp0OV
k5Paaw+8BiZLA/ooG56ZAPme1bRPGVHkShVwLQjPQFeT+A00ir/9PeDpjp4ycz4pYCkzJdT55/pn
7ov7NDc2HlIMoCNMK43JlIdZLFP9X3TmaOZXB4+WfrMYdAAItwDBkjleM+MzqJ949HeoyQPyLpdL
tDfxS1WaMoeBQw9P6/k3H3eMRMAmaDr5bWMvKhoon0+DkUHS+IvCEH0YT531mlR7mKf2ahAP8PJY
TlG8nt3I4zUZqvEf/mubxJqCnYduPMEXghnD/n8PlqUpgnaSiBtyDO4+AS9MwLxU15alIbT8Oa70
cwf3qKN1/vMiWp438Hi5GRECiWXtQ7VEr71t5qM/7OGp7/e3cvRw0up6yTD8YJkkTOPKBwIrSbCm
ZPS3DGKTOUVuuMqDXb+QVsKeGcoasCv7IK8lMVlfD31uyNhnXdgJ9MjTjZM1Llp0scleGvqEKyuj
yCNP2yHyTgOpV7g775hyaAGdO+uvjRswovaxKslCylQMpTmpyesuczgsSR2AidBQx49R3XzqegK9
k0YHHQ7966h5fYxURTAgrVgGTxCSNn6PJIh4j9Ot1oeSllu6D/3HWFmdrKGziYs1JpQWHgnLtAAY
0gwNg+y+YVJbYT5pnkQN81LspP45dhgFRmb6g1fkJYaLAFiN/7FTsMPXmYfpEA7fURnQbGwQ5GhM
94u0y6udB4SUYk4GKwY+ZJHeMb2vF5J25QL0fAcHpmItZPA1thkL8TwcxygX1cgrOqH2Qr1y+EZr
emWuf3cb/ek5Qzj8IIj+UTeYR89trkPhHUtG57yJNeAegwk/pukOmhdMA0i7x/ku3IfQvrq6yZWn
ilTzH4QQ4e7hoklxGjZnv6Ro8v0uSrGo4eAj9jdU3wj0InDxGjjbcCebhwDp37gNhwdEGNQAlrCv
Sgej7j3Q7EAojAP8QGahjxAZplDiKh1wbF3/C/XPcLPIEH+UaCdSE4DrAqjpt/KwwSkS58AV2v5q
7qb70Df20PkAvuAFdV0nmPeyiv8HXTl9WCsURiFpQtQJEn25xXxqnJBwsu941dpotAczcuHZPEwp
Mn/rhKGzxLnzc0JEcLthg78eEGGAdE7e/1E/OddYOZ/g0s/XOYbsrAMUKlWrssZb/uNEY6VEWFj9
MqEDMCc9rUg9hNmSXcY573CgYFhF+t/IXqoLRYM6c3P1Wq/0thALa3gD/j2j9B/iwy6O4s+DhckL
tPyF6NSl7+Fk55e49AGfvKoaPpDWtV7SMvaNR/En6rCjhUC3LaX61vBVKysYbtH2X9NHAAJH77dG
8nECXTWmeDtSHgKby1lvebjuiDyn+s7WDp/pL4W3sCe/KhE6pVTadVoW0b6TLEI9cBkGhTFLgE1O
A/ufDef/6t1dR3j4ZnCkmMEN0IjDSsZZBv8wcp/Rm/sxRJpkmMiLqMqqT7yNBTl+A3kYmIkK289o
6mFdkzGHItyLXXXwoyoYiqBucLWGBhwnnB/TbuG1gyot460LrqgpB2QaLFWB3N35BV4i7iorSHrN
ROsD9/0qNzFt4H9Umy9OkIfkO5DkJOvmZ9uq5TwOKMRQQpWgFrfjxs+TXAQcYEfRfSIYk/7zlgnB
r9EAhoAXbLjQ7WialEVAvozGesdFOPfos+e/PdJRt3TltPrE3pgKu3WqfG6A4QPZamR3nHfmPue+
xIBhZWY5xQEZu0w103KINWyhMTydIc9X303N+GUjTGV68cmNd8q/RsqQv6IZ+yfgXCYXUQPKzxSq
P5jpbsfFDns+tWLMo9kGR6QGLyfSlDZpURhmQMfiYqZDiTdsYFY0xCV/r7xxP2Iq2cKVdqgOdJjn
gtvZHbZGh3/3aXVnOTX1g/PMcgAwAXHfLMMPh7vgWwpb/7dMcLia5k3n++aR47KL4Si9nj7DN9Bk
PldA7nowWpJ4BC26hAEPKrzAVKkyvNaZiJyHcVw5HvtpCzHmAAugTbSSIxgQHP8smZRF9wOt4Tt5
BY+lui2immzS7INskkGL6j55cQ1nNmkQ8WXIx4jEjjWrTBym8QTrLnRc7hemxB3cQ3BYAlMbGTkg
VWJannxMnqAiXCmsIMyg4AtrQY1T0xLaxA+0wCKQPUqezlZnTLG8Tz70I5Q/DIHhYLMEMP2J6+dY
Yt7WGvofWOHzf1ilNgF6vGfwnoKT2kjhnCUJcNxuG9L+R5VHm+inFIFffojg3/dIlXXahWYrZoBs
L3Fb9QVvQnD2atnc4lW0zzsK7ZuI4RONrpsem8nIVDHeH7pNeFewMZsDCAhx6tdDFuLCDDU1daYZ
XJcsWF4PwJ48DLtZRI/rNpDf0RhhBmkmjJduIBTEP4j5DvY0A5SBLEP8yCbYYRIIpylPa8wBMhgH
lX6DwIUqRKEUAKSAwxsM8hKEufBTVW7xCenm+tubqMlts+Cg6PzxN+GrfppJTU4DjZffdN/2x5YD
QudrACp1OQHKbAGlpXbR9MBqNaDUX+s80iNs6bYBhKFtidaTj4s9Lcew+bvY1lzW0A+ubRCYFyW2
OtuxRvPGDuQ47P2UmWUNYOY2H806aOQwNipl4JGmXtfvOahF9hlVIoiImk8znMUlkGRbcdiWmf6u
W1wwycjD+r9SqfroQG7ak4qDpshCH99KKvKItAAC3KGqijhovKuwJSJKK29uXiIWLecVicYHKAPM
aV/nLZUVKEYyHLd75IboENqSHOQys2ei4KW82nbKIzb3sDzX0yccTQNcC7G6M1uTHA1KVywAghMR
rg1ungWsOpCEkjHwSsQgYFq+ibE7wnpjKCh4FF8SJ+WNWHTZ2OrVpQeQUVB85iOIXQbHsNiSYcM1
twxk0hmswKJMcLlCtes6MFDq/XMmFazK9g0uZUBxs1pQiGInD3BTxdYpayu6sgQ7FOWzoz6ONfQZ
X2Js1LWOAeNoW6sKSmZ/AJPPQkBegT2M6c+05DtcnyCk2HXaqwYNAgK7Tw677orYyuZXOFOKQmZw
FwmfQEyT5+5sWmkz+JnQB7Q3BnN/xNpTKdqPGJyKSytK+DjBGC+Nt1lisM0omhBMiBziy/4AIcJJ
W9upfkLz3N53pZo4gyUoPALbGS5XHdtOe7NMKR48Huu29QdgaWDytO1y4DivLjEd6HlBmPmB8Wn4
VArTxmCy2zWgYEQmfK7lg+To1P2YzSfSxvurNVWoYQqm1C0CKexftIObidkh3Pj49hC0MTwuJiDD
IK3uLWZ6MKEjAuV2uBRwqhkT0gVpu4ODYsNMUEgPdBk/eShENtmnTalxjgcAt3/K3H3SxU/clxHV
fOhn7wBHm6cmXg9YJhlObXQC4wqWKMaAxEww75vyZd/PHFQ/V7VZ2K7nqsWwupvzaRHncAO2ZglG
we5c2vY61v548BvvhxmtUK3qU7WG8PkSKtub8B7POKm57y1ZJ1HacdU+Qc+GalBGj3hDP8Z/D6Qk
2HqwVmyrUCWBF95b3T3Wm58G3vrc1vqpdBhx6PlxDNGpsEnfYxjsgook6YmpCo6SahGFbOK7smS6
cBxi+QYH3lOHWXFaejXsC7tDK+WtHdmWluDBhWF9I1QFyeCXb+s2F34opmzfAGJhcAizQHYDf7c6
lbRbLw6jwBikN8xtw2OEuhc8z1TT4VUwEHG20AvOUCdXhd+uAY6TuEX/2IpXvQ/8VzQH/DQMrnna
dxW+zqz040ysdvyrAVVdRtCGZBEu8PhHb6j3HaAJyL94Pq145P3IchAVgwQl2wY/ompJZ3CWU/jU
8kK3mOvBTXY6wwW6S3dsnmwPe7TYbG51BoIeP4Scd8WsK3pWdA5PBDHzqVKld2hMvCEJDlNJH7lw
WanAZKkDDCSRkgPZmYjEflzLaE8BddCiGXd9RbrClIVoZq52VBvu3DYEJNu0L2S2nxomWeBBgD0H
vnr0WoaLfhaM7PfRgYcwDVBOSZTv53WN7NmoGixKAN95EKDwXhWjH5hQL6dK8OVAPN79wVT9x8L8
B1UxDXRWkNeEpwAMN+CH1BYG8NkDFQZfBj0h9KiCvtJGi3xEfx1gMmqXg5NdhPqIOkxeYViaWoSj
HoDvoeSMduKOwbgOoFWiR0owXZjWpw7qhb+xHYOnRgYTJsqRusqFgHwSre1XJ3f+Sw1kucSx6qBj
4/OQkaGCXYtsZo6ST3gdT9RkaBZNFfYi7513G/1qgGVkTHPbBwqTmeomMGkAfMPsOaoxjpaB+u8n
QDcpW2W+FoBYRYk4SRJgtI0R6WMsWpgZGAw+RLy6W9gwnBV9pKdiAuEZh//iQG1fh7MnMUpKdmf3
X0C92oOVDiYCo4XnMy70fAPxP9tKHLZdj4GciXfxgMvuR0xK6HDrJboCQ1pIZccYuMZql1TWCnAj
ui2S1cPs3fvQTP8QbOmDA4SAVKo7uA1SAzu8BRQb+M6W8o4Q4r4A2XhINjGXnzOs6KG2jQ7A8WMJ
2WezvYKnidhy4tpskPD4dQ7z3zZcqnPd8/+m+n+cnceSpMi2RX/oYYajmYYWqXXWBCuJ1tq//q3o
URU3iTCLQQ+6BpABuDpn77XrJ/62aBca2bfQzVNqvol7M/Kl3JeAR3kMOjKXlcLz/xm29vhG4ekh
NOz+kLotx4O6zXeyUsqDQ3jKXoVBupSB47P1M9o1ztxkPcT9sBm9wN9FshvXSZ81FJ/dZC8dsIeo
g3XkXTJgGUfAC8AweGGCKdEFjOVewK46uA1/LMfnch32WfHWZrW67sU4HDzfyvfKOLzZnWtuUs4L
29zQkiVKyxeK9YjtHba2rqqmd2l8kn1I03tEBN7dl/GQ/Rk11Fxx1FjLvpT9qrJNZ5tlORNGgNkk
Y1u6tOoUqU7gm4j7i36rh6OxlCokU3r21rPShhizXWzIuUmzv+b80bbwv9niaHAix/guj4W+bOq6
XJpda1LoNHTqDrKk3z6Exj0ZbTbn8ixc93hJTodb92cZljbl7/g321k2FZVmVvvBGrsboy4QJVCH
eaYhiFy0qLIV2qR0pxgAZ5WuxzJupsGDnUhnGQ2VvewooL1VgdM+2ZWh7lThRLfFT+rE1kYrGBVO
RRXECjT9pqLD+GS2pJY3RXE0Kzq3WT0mzAb09hU9oKWh1sOqsU3+1BIIS5+j3orB2oEUap6bqEcY
UPTiyT/t1M0IvRXEUlaPUbwiDtzkWvmkyPozDMZHK7Mfi9TC+DxQu0iSQ4xyWsjitVTQclM3uqtt
Sz3aUs93A+CfdSagsDqnZizHD7G2aveg1+LBbEmICzXvT1+6m5THRLoDH5Stnkqcjb7l43tKlODF
TCLaRjT8ujjMmXbZ9Le1bt76+EXXjYEY0ErD7lYf2Orohtxl5NO+BIW5YyuYruj6Bjtyy5/9bsDe
pjKbe2nkLGN7eLEL/befZs8djnd/PLlY6JlIen2nKY9GvmweLWFaqzYZgp1AJr+iFZmdHEQ0PMPB
WrcMdmRX2qOPUluk1tpMynShFVq0klbyqcKGW4QKVRCbDt9iDGkf+ADyak1j3LTPCv1KUgmbYNPq
WrIux4guQebYKwpb+kLo/veybVpqG0Ww6KPMW6PPpRPOsC1bF2yF7gxrXVeYQAq6Cn3XUNw1O4ql
p7CiNmua9RBqYC288RMH7XhEHZwuu+rUcqsI3s0AKC/j2vQ2nen6lBptlFIZ9hZh+cVpJCPPZxW7
7cmX39k1AoUSH9aOI0K+szP9gbUaMTIaAx6mc+shZUdr6is3beCFm9R3ELHTolyEYfyuNU1JZUJ/
U+pwZ1BoPniO9h6RmLssxfir1prvpopxj20utgMEPuDLGmtvFxkLuZZ2j5Gdvni59eHXobHI8w4R
qWbvDc2/kwocVS8jRbUZqmwdD6VJW5/XYAaYJ0kmZS05bcn8esgWVoRksmIXdCiCRlmgSfjjJQZf
HnrFFSpPyd4h8hZNjb62j8M7LwqoyDfot9ROL5c0zdVlgFAMXUQIOGqoHjPDf4Y7dKco5regDR8J
djo5irwbWOIV+wOK3aVACnpyEpk4Hm4ciIb37O/vCkNZ5lb8IePykzmppMhUGZucxIGb0HIS9vP9
U5ug/9Rib9hpuuqzV9eHe77Iz6iN1sFovdSBRENiveiVeedK5g0GKHrQeDxWY7ZvfGuPbuNZy+wb
xCT8OTVl2Daml6sNdbSKh+gTcRrhzpm+0nozg0bV3UV1SX+ALcPGdVWKqGG/JylVQ04wIHaLKw48
1FY1kMtLclnoA4c5h2+nWlf68LMkrRKdxBB8Y5zWW+gwf1CCb/reeRsDRE2uGtwrhtlvELxEC41j
3SLVjVc+hFfH4jNL1OFZ0LPy7IAOcm09Kbl8QXPsrWlprKxWoEwWTguMtlr1rvlWqdmt1yCELnL+
RE8kwQZfGN+8nf0+9feWZexLfqjPuujdG20cLeCGRktXC557Hzy1AMQn2pWlKa9ag3TfyjcWYgSD
otjSlun3QgnWvTTWnJuZ2GI8OsQbvwYnrkfisGB7CHWQ7vN/pXOf4lRDWDOwr0iKB0vYDx6+hLFR
N2qrvvFY+mUkzA93INnJrXc4s1ZNYOxRQDIPqONHLjzUpgQLLjvpO2zivduqdTnRyHyb09w70Fpm
21EjBLbRgxyRyr7SpKQ+OzzWVfhNWvEIhDeLGfjJH7VFedCpOrXJMnnL8/ieBjQWUJ1qpF+Coh+S
4MAw/1WJbjuI4bSgI1JmkcMCZPmrzETomCBGXUeaRRO85FBdFD6LqgbvF6nzIsrZ5CajXi0RFTjI
5gaq3m2q3EZRwdoZ87IM5x5RfkPRzHqvOgRuNjvJW1XJh3uvN+nJBG29to1a2QcOGR9onFXUIm2z
ydKGCSd13B9oZMQu9Bo0V/AqUxuycEdyA3syu1gTr/OulBFFYa/ND+5I/zKmtLtPC+oxAgb2pg5V
2nlF+dsSaW8sUjfx7hUZMt59ahq1nqCMZtvWMORbU7mvK8prIhqaW/wVT30a0a916QMi/HqLUi3/
VtHk2tMJzw6VJ76FFQ7GRnrayuFsstDSclgjQBG/2lxBj1TQg+AQClmcivp7pMebmg0fmSa3suDU
USI/0uzxUR8g97jGylD4wFTA/QsKfi+jIjYOAqft2NfiQNFFvcnkaB6kYEeadRSSNHCSa6qH+jLz
xnYtUPxqRb1FhvVc2vm+TEdCuE75BB77On3AxxYq7V0q9IPCQWmNqPB3pWDYdH3/pa2MH5pCKTBu
cBa19jBuNGj8C1VpPgNBzJlGj3wZVCU0oCKMlpaDyTMw6++gjSj0htRda8/Vt0LN6LIPL5Tk4+Vo
M1fQGmIbN9CqLlC+bSg7rNpA9ss0TkD/W7ScMFZAg9d88tIzfU+vacRf4Q9LR2rWtqEptVEwOISe
uK/N8IcgPGBh2ZLtmlop1E0Q2blFIP4ERX8qe2N99eG3L4vIr9b+gF8WjzhlNejwYMgAMRmqQPcJ
vuoR3uJSa+ttnLUPYzJYD6TV1os0IIfxlISz6hDkb12MBi+50eoHFf71Glh/tTA15QbyyH5kR6NY
vbYaB6xrVokK3i69LXvuu7wLjXVsydtcHx5V6r4HK64/nKTbK3awD0gGQUC1d5EmD16ytvzoWOSG
v1JpYjGJKagUHOuFufIpcY2nQAXbzTvJFoWu/24182MsymhFef1+ALKeUizZ0I75k/mSTWzKuEZ8
H+b5Myesh9gRN45LyT9nSlzkY7vxq5hdDsXyhRY1HS+n+sQbxzsoEE854KBVQtYXUpUPUZxTOSnC
G44Ut4QCjava0PZIdv7YfU89Jv9NVxVRfsdyVobVc0BizyLN2SeLPtwh+GsWdWoe1bb7RWn9ZAzy
DQov/pOt0Lm3i+HV7/ipUb4FFnJrmXyxsUWBQbmVlvNJmPDOEg5s/aRWFn6LJtVX1JtIHR4zWAwL
VctvxnY4KHGX0ZGmEC9s9xASqAu0koZM70HYzxt1Gav2LxG2n9npDWoe3SmsydpoPIYJYrMexKRg
kCzJnHjWcvW+scULgpSXwR3pxosR9WlzOAkkFyIvj1JqN6Mcl5UfHvQivsmGjIRTy9611IAwud8K
66TyT+Bt64eRybfyAdqPbX9Uy45SWpaiTaOWZBTgXSCOPUeN/IVB8qU2cpxc2XDXetbP2nJfIbmx
z3fzO99S86XtqbdR4lNRsU/+mbvK1uLVeFq3UtsmSVung65lNKOc1jzA90ZO2fQZ6nsRheZTiVRi
AzGn3ymRLRaZbtVvVmwX94UfYfNCV4XwjSgSdbQDTkRmStoDgmejRqXeoAd8o89R31hWJO4tT83+
KFXegj5iO41d+XTroRDJTSLt+EFj9f+ppLJ8Ej2bLXNIlV9113Ybv+jp8aV8YEaeWWulI1sYuxyV
4poEuVbH16wqGVZqC0f7vivNdl+j497YoW6SQDLYykZ2UXiw9CrN1tSoswDf76K+G/KT1Zj9ClXo
8EnScjvps/1NVxY6kar6cFerNj3byMCzJdWqwR4fjya3GP+IMWQvY4j0mEeFOPxfkTmdYwVme/Tp
Zf2uMoRQCwQITLfRbwxBd5Hnfm8s275AdpnBfVinf/8LmhDbcZnYDtlnY+paC9UNfvWqkS9D1H60
sZ0FR8PX81CIGWCGdSKB/HWnUEb8mFZyJ3yHftZ+RD3G6PPXnqGJ/E8KZy2E27OiHcOCXR5S4DBh
YafRwxczbkkOu4QtmQFnWBOgSKQLx/F7crRa7zkbb0rvvo8uANBm4rG1aQjn0MtYOINzojDVR6Wu
N52M0GTr2jJMilUUlgfqtAsUFVsd5rkI2GAHD+jTfpx/hnM/Tfv3/YC4kFVBSu8hSF8r+7lSKZn8
uu7SE3zQoCtJTduBVGFm+CrD0Fb9xNBx5cufwEy8QXFsPQa96ifaIWF4lxEWvu6xFE/n//yZr2sa
y1lgV017P/SPtvitW7/s0l5CZcm6l/OXnxmC01jOVsSW2gxlcpQl7fm2FctEbXe25m9Mi7AEYCnm
8ro7TQY7uDJYOKCfj2P2x6bQ1lDZ8Go0RAmH4/oqMqRmTsa51Ve50E981BKfVpPcUuleuLly4WXP
zCLm6ev9axYpxxa/FuEq6JuGDcyKtWFcAtTP8GPMydhGYmnmcWDCpY3bOz1Kf9kc4JG9ITySVsv6
jFQfCaV24ZfMfVUTgBBKMwflumyOlvgU5b2BryOr32RfX3jZc09K+/dJUbAUqM+qU3iplLeBVVEj
R//9/fynNHf1yZD2G0SK7FLJqPDctWV0j2407K+79GQ8Dx3iJzeSLgxCBzZDsVYyO77wUGYmuWkQ
Z14aNJGBehwcKONLoxNHU/PaNbvWl/N//NwNJhCiqsxOWYtVe9RbNV3g8ERpaabpooich/N3mIEr
GdNB7OI9w6idHr1xDNhKesEzbtngp0XhbqtSxHhyI6t6yGXh3Mqcivl136sxHddoPTppwWdzRqqk
qqbc5VDh0JyW3SrtL3624vSav8A4TTM5a79qasQF3mHQFLZQ8Vb3shtFHeDCyQ8f1a3QkzeXhLUK
S8SFz+I/CuFXN52MfVQQmaZwrj669qDfhXVfvDadWXE8R0ezyGWfHEDTlzuPst9LCL1sk3gKAl2s
58ukzXUcBhoobmvo1yQfJ/dmrACHES6WYbYLxUqFnqdSnun7T+wX2iYuIhq8FPcp3dvNIJA1j8oL
6nl5U7iiunMQuSOMqvwjO2LqCGTNYENsho2B2+pOk974nPY5GcsuW95tgDJqbbT9ezPG2nPX9ijW
TZUtZN+XH9IpFTzhvUMVcCgytg45UVg3qAIog5h9vG4bLPHDoLiHmrr6DxoGBlJtknhvCukj1dQ5
8fuK8ekYKErdNKjezVa1Dq7UTs3nxF7nQW0skPKo67RWx71LfsG+1/OCJDtkHrmNQhLeiL+TwsdD
Ifpij7NB2Sl6HjXLwW6LtaNn1o1h6Q1yawOjGCPoxkh8THMhX126YG/O80iRWW8NSl8b34i1Wwf6
xqVEhJlhO4UyBwMSi6bCOShdNF9U4LHh+U+S2u7m/KidWeTVyWyMRDXVqlP0siWSp5G+dU0JzHiN
FeunpXHsP3+XmTXFmKwpOjhxHwqPe4BvS5kgWerJb5X9Vixez99gZtqfJr12qt85JbyrAw11Z0/V
aXwOAPVfmPnn/vzJotLmYeVCHmDm797HAtIC+JWu+KFdl9+lGZOVRVGKAqiakEdTtA9SDtsEx9Zi
1KzH809n5iua5rq6FaQaZ+DvT50UYpBcn/S9uHSuu/pkaalzYGxAFKBLpu81xI4qfQuMC9cW/02v
X8yA+mRZQYSqRomGLFAWNC9Fqrf3fTeSHelKIDxph/DH1e56syK5Ohnle9x1zVEhP35T9aP+mksj
3Uq9KX+4PSM4PqEvUmoEqxZRPLApy9tGXUfIoH9SCmT+aJHLl3sLXHX1IXd02tMWDJfeHtIVVRxj
33Ey5Zxche4uj/vupYAJTiFaUR8RumiUG1Xrt8FEeKcWUboR3UmIL4W3dPNc35axyFdSjt0x03D1
VicSnt5QmCFno1gaDk04XEHRrU3xlNZGMyQgpnBz21qrnGR43hYdPRYlv44OHlfd0s8ZgGNYL00k
wPVlpFn5cYGPTtMIcwTM+R3flKQUGRnFFniX96FRZzqifDZfhZck90PiIHQkmOBO6Gq1EzAObiTl
xwR5f6lvc4QPz71k5keuiYQbtzyqHDG8U/AyPpTYre4sP0jKBa6PbOcEY7wMENLdl5lLGW0sTcgZ
bf5kJw1xB0XZyBfHMGSGq1Sl3CEJmEVtJ5+MMawOWik06rCedrDH5AfGLA+FsCUKyBFKuovQfb5p
jchvraxIUho6yIlRLILKagXAubTEUqahVqs9JVopmtti7lVcRDFq725q1BYn/UmK6KnC2QmzhZ4k
cgbTCAkGTU5VcGWAQ6FHooCVFOGfHKn7eOQfrhSTz0cXCZmiKLexto7uvmlRn42tWxybhi6+m+Zi
abYhFKvMU2/83AF4oFCeEY4R3OCBqk+yyXKBdQH2s90iL5IF5dek1i+xcGf2X+pkksLwFMcSbOFR
iV+LLFtW8aevPWvqQ6zeifZ+DC9lHczMtepkthLYz2wP7OBxhJW56FSY4nngf56fTLTTkvC/4x1p
4b/Hg7w0Ec2a0IINWpI7MpBTpNo2RKzKMEesbqp1E7dD9uQlgbVGfl5sTKVsbgtEz+hFcPA4Nuon
3671LXsL72drYOrNRIHzJU7J96WIHN3QAVd36GyFsqyUEZyJZtSVuG6xm2ZF564/pj4ok4OFvMiz
FdBIAbpa+AD2haSgmfVomuZsusNojsjADkb3GsX9ouXMkFBcb70LP+G/zJP/fQuaPtl3JpZZSj5z
0hHN/qWrxXc10HdIr38qapUvNJq+q6Ir9k4m/rQMylVohxeO6V9/XWLKKqZ/1RgeRtIjgAqNvgvG
yNSWF/bTcwvhZB+CTqYclSxwDiX7kAZTREbvHSTThcc2d3nt328Xk0uDH5mVsE3eU6x+dnmndZcu
PvtOJgN8lErTBzHQqdxJ70M/vBcV3URUV59Nj8JBGOUK/fK6bHIkINHeKb2rXgld9X9/lhkjSqip
6YPMbYZ9phT+bqD2dAHALr5+4yxM/14eXGiKpUm4B08rgqOudfE7XtTgJQ9OFekg4DDXJoW2TB28
aRhjQPV5UbKvBAZhH/nOJ7Kmbp3roXdVZpKmTTY0qpnIXk9PPZNYW9C2WOSIdeKLpe2ZiXqacUnp
N4i9NoOHHvXNGuHAsO4TwQIxom8iN9bYqubYH2qlsg6NWhIgfn5qnZk1tNO//1Wi0gxAR33tOAdL
ewFp1WSYBJxDpvVXXv80Kv66fj7Wg6EMSKqFWr07FTreIDhqZQSNsb/yzUymJdMXrdOjBTvQcl05
ZcGZG/3MyYJ73SOazg9aSg9TWjYBU0qRLYu87B4pdpffCxqQeDKQCF2YiWbOXdpkqihdqxZ2Qp0K
LBHkiI/UJiE64D//3qUsc93PmcwYpdaGsidW6eB1303QIZBeV3UDgpiD9Pk7nIbEF+vENOPSNJMB
x6wAly7yHwbg2dpNy01asF7HBtxdxxqXUdZdYJvPzK/TzEvLaJGKJr5+lB30wUpJ14qHUyEFJXHh
ic3dYTL0jTF2Ah0Kw7FHodONwwbLNkq2l/NPa2YEislZBp0eDXNwHocGQmWaf++d775540SXdh5z
f/1khMc6hsmelsYBKPEuGdGCgxPYyqR/uO7vn4xwqQQxCi2ev6VIfc1T724c0FOLzg9K2vvYjc/f
Z+53TIb5GKWodoSGVyBuwTGDrsCCUA2XKtBzl5+M8r6se0AWES85AARndcOPxvE/IhrI5//8mbEt
JmPbgpNIYKHmHjJgYxxTIwPssv89l7/t9MIOUD/9rV8MvP82CX9NtnZgmVKNgVlZSa4+Obru3Pq4
1hcRcq8bs1XsfRDZOq51jDjgza2O5g1kloC91TrohLkisQcnlKKouyhChN0Gdno3ukRb0QfLlo2G
tWBM21enMkeYl3hNOgUneRD6yqLLfLEzTRUcItLyldka1gphaHxXYt/b5YRlfiOWlOJRWBPfeNXI
VKe7aiAeHQeDujw6aPJMo8ITrG3HVK7Ov7Ovh6Y63VIT6cnKogToJCFV4XNfDGW7MSUF8ostornP
brKNCkKZ5ZpzsoXaHIZDC4mHiz0ji+LN+d8wc4NpAqBOadCVnTccfUMvt2YaCYTqJcQbifLkultM
5kenqrFZAeU7RrWGpotvCWB6KY3t+cvPjJxpCGA8hn2cEXdzIMA+W5uyS3ZWRP5PhgkP8Kks9gkb
iysf12S2NJJ2AIPLbEnZeRGU5M4HHyeA9PmfMrMyTnN5wzQhpdRuoqNb7nL9aBYxAFZv64P+8gb3
WEXDhSV47q1PJkunhYMMupOOV9DEcMPLJ1fqn8CBxwu/5OuhIabBcG5Y4J3Ma8ptxs+xfi0QTIPO
DM0L8Wcz5xqwXP/uGyUsLtGjwTgaae/9gOeZfqLC8l8TK42hyOeORooVJYFntU8BgTvOGowTUKNI
tV7Pv6u5Xzj5EpKC9VJzeIT4MRdFBwTl1uy/t/JSasrpVfzvZC3c06v7a7J2LVwyOZ7IA5L+Ywrs
mHDC9/N/+tcjRriTtx82bZbI3LQP/UmriVktDN5qpl7H5Ih4KcRkpvclpiFytTKkcdaJ8Vgn8aMy
gjtuH22H8A2o45GP0nmDwd5J3Atf3NeftHC1f59Xr/a9mzacVAZ8hCiv4HMVv+0u+HX+mc297sm2
OBbwy4qCZ9aespxO4nAfT5+8seyX8zeYeymTmd4KHV3mhc/KH5nLPjnqybO07vG/4yP6ff4WX08v
YhokF9ZWmoFc5JPNqDCgKacWBGa8DT8rNTkFL70Dtb5w6pp5XtNIuWrEzpErOV5ZJ8ElHw8cwMuN
sPCDdKAQz/+gmXfuTGaBYFAMm4BWpFLunZfsfeOJLIXrLj0Z3pqWVFGts6n3NVPDMCD3BXTx1ui/
n7/+aax9MbynEXJa4IdR6dNeCZhIXmIcSORpeOWF+XHuwZzu+tfkkcvcT0qVp6+03tHBFdJp6QeC
/gvll7mXO9kMZ30gK2yX49ECf7e3eoqhrZLQSNczPMlI/q78GZMxnXc23DYkzsdcAMzBpywBCgF4
vDBlzP2MyZi2inpwAF+ghceNAWNowfSxSEW8YE98/i3P3WEyqMFiEtSoD2zfGhuvS7JoTATR5kvk
vp2/wcyLnobB2SLz4G1RfEgs+5vv9G95aN9Lj5PuddefjDBhF/SbNMs8lNJyOD0bt1lGmmBURJdE
mzMDYZrRlmaD0NSqoGyV1y8o4w+mG1w3hu3TQ/trFCjkjkHQNrJjnXoLInOAi8BCzD6uezSTMVan
tq/aiHGPOCfVFYcWekBm4kIIi7TtdbeYjLMQe5ovDZEdHffONV8hxNbmdfOPPRlao6tVEgBLcfS7
0ltg95QLivJX1VyEPRlYkZ10QeWq2TEmpzn7kdCOGy988F8XQoU9GVF5ShNJhpHFZyLvdQKn1SF9
SUsaGqpjrNsCZGpXBjj7x+vmoGn+G/R6PyQ6DIm9B3HFLTzc1q4eriM9uCCW1WYG8TTsjbw0Dtck
KB9JnYk2RkSEdmknMUykNn7DOOH/QVj9260scfAHlPAAgHDAdp23yrFfAgOGvDIWFsVwYr7uTL9w
9mS4hKsQ18ev1C+g94JUxCqejg/miJkidbx4yebVX9Vd4r6c/1hn5rqplqstS+iLWWAfilwAACqL
Irt1+9KlPFkU7/EI+fK6G53+gL+Gde2ycEJxILJGBEud3Poa3KvXUxKNr/wpk4nDihkPTaGc8t7I
W4swJoXawSGu245+XPUbplL1hDiGRh+dkYzXhP5Eu0zIDuiN76b2fv4Gc9/U5CEJINV9qibgnQrw
aIXwDrVmKiu9Ncv1+TvMbfCnQvU6iJLWDI3xmFV2AwyAmoRJPX9T1vymEFAqaypJdm6fhqfMk2Aj
sBRcGJX/1cW+2D8Zk9k3HoXUs3GwD5aMX3NDeXFObmB0fbvEkN7C9SyAraYDEqs9jMSW6EJ5aery
wtx/ussXd59K56WWeKFrdeWxxym4KWhtrlWvudRxnJnjpuL5us4Le0RDe6ytj5C0DycPbk39PsCL
IeQIfThfV/GFD3HuO5msA2B4OwDDOp4oK9hneIFrs3trwvHCCjb3oCYrgVW5lcTobh5Ci3AmBej4
yRp93TJjTdaCwM/dqhjb8WiSBxdiVT7l/BGdct08M5XKVwVknrFoeA2qpq/KAoAMbBB/lZCetUIw
sDk/jmbmzf+RzFuYiDBk8QZKFRoHxrX4JrDeMUOszt9g5hWbkz1cSdE2y+GUHf3sd959i4nGzMI/
1117Ms3AVHBjETMXj2ydR6rtQ/9Dhb56/uozB9apQN7pzQHNapwf2xI3eSwk8aA56LUFYDOSUVy9
WbaRoj+mrpdeONrMfLBT4bxA24PS1UUmYcj4iZicYhOpONDP/6CZkW1ONnRVnpl9U0feoYg6DPk6
zXeW4M/CxktJ9T2As3Jp5z73QyYDu8EEWkmfKKhIjg9NEQBzjCghn/8dc9/sZFgP1FoiCt8G7BQC
qEftJsiQ05He4V2SdJw+zi9mWHMytoGXtUVShfmxBH56D85tbaJMW+Y5zJs6RAaVWsnu/I+ZeVJT
HT1QdqG7tiyOlaEfg0I5CKu4cOm5NdI4fdl/7VVQULY13tf8WGl/PCLqA8znZUquV64vOpsaZXjq
JtnNMjOvW/inslkoDlaHyzg9ElIZuIDl6CfpilQh6clCPJ5/ZDNTylQ6y7E8dun+ZBB5QKXk34Kg
X1aX5pS59zH5uNykF6riJBWyDpOcpPEbe/4L3+3cpSdflY4fGTpHZR90++egPkbK2/nnMXPdqVhW
jnqQViUnzRjO+ADxV60vvM6ZcaBPPiCSx1JSZRPrgCnsW1r5Ceww8nYBwGBJDX+D0N5c9xNOf8Bf
X2qeChyZLotp6AR3var5gMVhcl138ckyIajTWTFnwmPjj78ro/zjZpeWz5kpddqEy03dSVqFumnh
VrtCDEcjVrZphsW/1e/Yiq6gFIELGi+M6JkvfypyQyirhwgK6APb+Knil7zVl8B9zj+muYtPlgei
BmUS6+yom+ibTT0qwlyugsa57uqTFaHWBsUeCyc99rW+djP4TjpZI63P6em6G0wGbmElWaiAFDpQ
yF4OAvA/kDTr0nZs7uFMxi4RUGYPRic/OvF7b0CAdD7q8dKCNjOAp3oyLxgdEO91frRGP1x4ev+O
pXx9/rHMDOGpNMxvlChlbOVHRdM+PAtuMIhFSE4t0OcsPY75JZHt3KFoqhLjeAXumhjvYyhL5cFM
RjTPhqzzrRW0/nYA1rlpuooSm9HkWzXN2tVQn6hUnaP8zN26vWoPpU6LkigLtdFMRyT1RfYt74Ib
4rIu1Wy/fFG6qp7+/a9pqiSSVmsCDzBDgJrQF0TUF4EaX3hVX04mXH0yAMPcjMhc0LJDB264ApYQ
pbesnWJbwSNZpZyVkC2byTc6aASNmEV/4Yl9+Ylw38nQJI5ANYirtA62UalHVRnbVewF2idfzgBU
tx1AOBGhfMX3yM0mw1R0fZ+XlrAgobj7Al4jnFUYE2tbT/aBdWGenHtPk9GaZX3peRjWjzoJ6Lcp
loAlqY7Z/vxP+HL/qblTwTeV3YJQ7lI9DjnW7uKH2j1LepkuEUPnb/DlC+EGk2VXy62hbpGHH1Ow
PWlM7JsroSwmQLlBwokLTbK5u0zeRJyPqq9JynrDaJFYpLufAVEOY+dtu+IYJIDWrvs1k5dhVoEH
tCVXaUMk72HSnXo0RxfjXz34+7GTr+dv8+U710jb/Hdsgha2Ifv7OlJmrzqlXm75Ap6uu/bkhfBm
+64HvYyMr9TWKo1SUp6FuFBOMvkL/+e0wV9+ekF/zSppSFZ4Hus8oETeqnm3gs9y7yn2NYOBy0+2
P5YinFzSZz0Kxd/IxuE0oDycfy5zf/np3//6y1UIUE6Ti+FQNdkrQREwS/Vbj7r++ct/fYDhT5/M
t7GJoMIOONr5gw7qPoLik+l/pJ1CSBEZWWQxJBlAFQv6yhslUC7cd2ZkOJOJuHWTssw8ORyE8p3g
yEVQPAvjAy70okzk9vxv+6/Y+tVbn8y6Y6HC1ahH9VD6dmWtvRw8c+e5UHY92d/X3pj8MYM629q4
lLcRCUY7whbMm6RvB5hSJH8kbiZRRrvuwq7aZgUpx9zFQ+d/71VdrGWmiH3EZP8I2SfclFSUdw5t
RkA+GQ1Hr+2QidpmgDImdraxJHBYYG9dWYalrBtdWCstAX3WY8xd50Csd4Udrhsz+zkG7kDapOM/
jBTT2Em45KCRyeFG2x7eL8biQd1GGjyiskkgvUlockej6/13mIzuLildsWrbRG7scvRIuoNFJE74
b9crraes0e13TWXbFurws8q+15dhE5XwqJxobYfgW4rE6cDlyLpYqq5Q1vjLmltFLfjwSBdYX3g7
Xw/JqaejhWE+kmgyHMrBf4XKf6Sh8DyU+d1gZI/nbzEzduzJqDehEzZhMcDC74xVpxtbUSdLpfVX
5y8/N3amrU2HswGpzHZ7LIJ+FUZpc5P7gFPd2N3YtdjLJrmDP/yHTB0iWZNQu/Dk5sbOZFXJ8Ze7
hLfAhc20Y+XBVeN7ILg1dQgPSQkrRfR1qcE9d6/JygJdW5DVCZ7Y640f6agT8hvkC0fkcMATWB+A
8i4s+f91bb8YrdNdZagECYyvJjhW5ME/h2ZWEAgQaSQ3xaW+S33ZbmgylBsJo+m3ow7ehnwafwsx
nUmRTCGgUF2180GN7tSqLu+1suxeXRg4D1HbDM5S95z2AQR6Cz3P84OOFG7kMRuB/nI9jvEpeRKU
/mghL44A3q96vHMPfoueEaosuZyqDgBL0Tttm4xOfBOGXbxB6mofSBaA1gyWYWNYVJnQxaq3qVUh
QnfpW64dCzBka4C6V1a1r6V3kSL8ozRxR/0/Z2fSHCevd/FPRJVAYtpCz3h2YjvZUE6cMAkkMQjQ
p39PP6tcXtNd5c2zyK3bGKHxr3POLzBTtYEeX0fcBkljdrJpN9R9ueVTdgZ/ddMptD3xUOqc7djE
1c4p9I+SG4SD0hRQ6xLptCPNQdVsKDuCMdUg3qCpNxB7IuQPM9oGYOsgonBCR/00ZPd5BiwpU0G3
EUAPwd6IVPchLK6dEFd2CMsb+Y56Vp46vEhQZL1vffJAAKK/PNrWfnqxUPUTghyzqh8TnumIku+g
63zxlxdrEZEt4pfTGuqfPn8YwfiLG82yKxvNtT97sQaFKYyxCDcckxBCOdlsBn2tQdZmt8U00JPc
scBlzhOQ2R4RQ3+o+jNsL/3axmN5Ec8zBr6RwuSJjK330c82Iwk40J5gjl3+oCtTy/Livbdyx2sQ
GZmINHuctLoRJWR3sPF+B0QTR9qZzFeetNJSy/t3MvcAdZYsTybdvCqkOQgwY1TufG33t7zrdSyC
GHXd5gmAVN2uQ2zRBj5p78ol2MpRaBlF5jUk8xEtCNfUgNTj4ScHcxozngQM7PJ3WGud87//s8PE
xOWB6InuL8TfWlS7OdxbgHNf/nH/86QwJ1xepeaV6F3VsfTk2QA8b8EqtB50F6aH3muah7GrzjmB
fl7tpoCqvyBwD+TYWeH0geBPxBf7LJwgvHcGBH+O8/QGyHqPRFgjAJsb5r54m6HR/zkKhrNiE1RV
DO1IAFMTIq0tOegoc104wXRL2AN4Ev4OpBbn4Cslt4jGc24y008PTQnUex/YRYIcbef7mR+16yqa
PfgMwVMjcjs3ihHrzXeJeK9QYIm8HtxhrIBz9tCkstxqPfUvOa97ieowTvq4wqi6u7ByC9ye+PUe
yf/zNoSkbsdcp8LsWJQ/YGX1thOg3rtU6gkRsJbX7AvHtAkcR3A182rah9bM/4xpYN0rKG0fSNeX
Jz4ULVJ+Iaw1VmolzczYo23BQxSJUtcnUWYdziBAvpSEO+eo6NbsAB+ud97cV/dWPSC0H1zgG28e
xI+ptyQqRXX+15k754by9qXsXb3v8hlMke4WiJhsYyH9DogxI0EVLPMdaIwIwAzBHTAiuIOr+sZL
ZYNgXvPmTIgB56p/FhKZ2VqJ4jCSCSDLwNUn4NfFDtElHL5kYnZuJm44jt9RC4u9nZvjDKI1R5Ah
/HYArxrzIUb3Np/U967loFl4SD5HzHS9qaEii0QzIdG0dZ5r2vdIhYdlvq3A3apBaaxDBNUyP3zz
WP2b2EhFbToIhwLlIKJuLh5BVEBseFPDhpY1L215dpQylRDwa2PWhPOmqGDudJE4gHS+iUJWVoVx
Leffdi33xmn/9Jn7A4C2Bz+Tc4SvfiTQd+P2uzg6DgOoJyRD7GjrvT+n3VejMptUjBiziCSKjQ1C
ssUgmC1yde/Whm0yS5J7V+NaFVdtdCsKdzdP4n4egdLDpPvbpNWTGpqHBvEH55B1/M+l8061vLEE
/cYQhvlUEvcd5ld1ppyrWLsNwUhDnvLcUP8vafk99VD3pM6InHHS2icYdi20cRGeMp+JSOdWnM7N
2fjkqY0YhmdlkJIuEI5NCSbMkYPM3dfh32mGZ51lSG9orJ8Cal9MRP2N52bvocufJgp8Geu/A4zw
Ug3uRx+iLjiT7sZu/I+JZOdo7zaM87NasidwQM0D2SOuzERNgDxsl/GbFLEBG4Tt19u2cEGX9Ozf
Fdh0PbMQEgOeOo5V6i5v5qPLqidrLA9TxV91LZGmPbS7TIW3NTcPZJY/mtrcdjCfglCp4brCRw5A
JKQ5oq2DijjbkGFC1T4E8djIgkGSszuV5b8C132a4IYF3gRaCf8B+07Qswi99TRS6EsIxSM9hcdh
RqhJL+6dRj05vblFHvpJpufwcsBBCxPcUgTnK0WTvgm3ad/eBuX83SmxryASeTo1y07Max6Rtn6w
cpzUUrYDhPejx1oSu51APLECQaQj3+qe/O1K+w1WN5iOvYoCCor0bFtXwNILMMJ9hYHgjikie6Gc
VS2g64Pj3BPEISE3zNwAxzrsvHAGF22gG1zUPNeIzm/qpo1G9CfMafaW92B+lKT+qPP6xknJHbpq
E81j7ceGsVcg4DdpGu5ACFNIZAKesgWAyXEegrl9E8ME321QeBuAGzZA0OWYrrGlZuJDqOodWKd9
1Z411gWkFS7kQ6khQGl4EW4yITCet26JA3aP5NSI8HqLehl7YC5J47KWj02Wgw+N4w2OAvMByMvf
ivJfpsfZd5RDHlesfU+p/b2kHNayFtkNwI69l3aqMC4z/1zQyHa+b5ooICmOs9l8H9r5UWKmABvP
jZVCZjZPQatLRXqLRE4w4Y05TmM93/oNEk+40z+kcr63aDhHI/FeAJQAcrcJxwc1g+XtzA8WCW9J
iMB4Z942KSgR1PlZKYs+d6C7vNcw/EV+kYGN4uDyn41gf+v891RNT6nnIEi9B1t1yI5Dm74N6CBR
Matb8CAMVpLpr0X4rZc530fbbmPEv+3nEAf+0be2yINOZOo9sXo6R8pkNlzp4nsxgz4Efxfi1xWg
2sGIvL7Wuh0KOxGoXMSFa4MY3YY3DqsM6PaYt/vM30qD0zEMQ0BPm3aDkI0jOHYb0Ay7pFboiJWE
FaocsPpB0R4Y68fQ2jeaBR+IyXqYDIBJDflVKYk+pvgv0AxewsH/QaBx2rJ02Oes/B5WzqlpjLNn
wYSgbTIgd2xC3jCAulSilOi286HH6hw1qgU5ijdVRBEJHCE2/c7pcoRdWWdHlnlP2fisgHTcqBkR
2G33EAqFSPuiQ4yNgmDECcE4rr23qjZHbCmAh9LkhoSY9Dyky2/ctgLvruR/aIdkHQ/xDHFe4+2G
IfxjtxTBy5516/nFvgrMTWClH6WFBHdNOuzdy+BZu/kjIlUeWxd/W5bOp1a2YiNpjTMYIpKTlssw
NhO4jQb56dkZP1JmGY39Of/laqYig+jSBFQfwNlkA0ZDbR5x7QUWAoTLTsHKb9bMgLzKx3tZszfX
yJ3l6KNAv5qcosIsrbyoswv0aoSvIba+KuPCgXK1Nulrj5i5uA1QshtJ/d1BEE8GkikvsaK14imX
fGtr1Ic0yMmyMIcz6/FQ1WCmIjX83S/cb34/7oEqA7sFar+4n5Hn2hYZuLkIQbfr9Am5uycU/g2S
wXFBnfXirvc4BJrt2RTZkhFgzk6gejsAdy6dAbhwrWCukGaHzgNnyJy9wtORgHGylTokSEIRjzM2
F1KxD3hun3huIUVrtPq4kgOcpar9Bqt9ErQYfCg80IhrhiILFhK4vUro+eu9cm0PoXf0BcHmvwTz
EtmJ50aj+zQ5BWp1ODiVh7pcuJ8mmscQrKmomFzwplHZAozURCkulwmBKJen7E/e9dg0Drh6EoCs
eC1y/O0K9k8txQQmrMfvCrCsIsTsB8itc+kWfvq7JlW/nTkstgNm48gPa/mHufboInY8a0v0cVk8
p2W780cPNSgAXpoROl7f3+X18Epz7w25xhXkvOZW97iZHJxn5eH1iZU+2awOYs3G70EQ/ihpAVMS
4RvhjelmDDp8qLK2sK63yF5VYPNM3S1YXXGR0pvS804IlMJmo+hdMDCZt0Oyf6OjVLqNh/1Pox6b
1K4SyGHROYK624PLKe/h8vXGKO8wXfZVhm+kSnAw+9Kzfjc0yAGbVXWbbtoG7Y5spwCkBIuJe2J0
f86SbsvX0J5SJPeNCC8rJUFEfDcUMAZ72AXUQKqP1msw+ANStN0zfT4dc2Sal6Z+5OCMgJ9Gi6eq
bzJg1ah4zhWyuirLLZ7AnrMhA8QlQRrXlo/0blaR8AHJD+pVQw11Q2iJ2ity5cy+tujwULJw/PCq
LJTgTDlALeXYiR2AZW6PXFkZWswGQgpBuRNSrCRJ/XtqMNFkXHJAm+x5dJ8pVHpNLLB4IroJahsF
vPsUcWOBiNC36BObHIkx1QZsEUAFgzTVv+3ODHepMqCozDUo6wZ/6aur+vD35RPV2nFtUa0AF5YV
iGLEhQB3X4oKh5G5KX7g/u2anHDtXL6oWDQuGe2qqBVMOUVSOuw4++MTzin3IQfGu2XXMjpXKiPe
on7hzdLUjKGMCTnQo+7Zvi4hYrrcSOdbo09qiUvlaOYru7JQXTuxcw1sbs4UoAIoksm2f6JHImse
EBFXXyldrnySpZDUydtA+n4xnkb2DT0o9sl9WH5JFuGES/ko+EdB5rGxSRzWVKCsVzx/pdhTI+tC
q+LKdczaG5z7wj81AISzGrsLm+nkiGpTZjfS0nHDxZUiwEoJY5mynClaFCKvVBJywGG8Ke8TpzbW
TZdOjw4Pr+n8/pNBfPLVl3JSacLa6nE4ScijPN5Do3IP2PbRE/G9fQCkiyf10dNRN0RQjEex/efZ
e32unp/L/bWMipVutxSXSjrAkTGUEujTOTbmDwtuFI7JPH2usM2YQNu93L3XGnQxB4R5w3N/cuAb
AvwEE19VHTQSMZBB/MUHLOYAu0fBRUwKQXbhbTmhfMDi2b0RyK772gssxn4uZlrmErJJ1PbF38BH
HaHPiv4eJGgd1YN1TWm/1lCL6wsA7hybA+GG2tAPHVp3FGvvUP0c5y/lXDrhUluauh03bm6axFUE
gDofO6wWrDvtAEdxuanslfl4KTHtfa1lX01gjU86PSGVvo4Dh6Coj4XzzkdqY5TCTL5pYcbYgJwZ
w7dh7YZKZdvQE/PB+m+/YEQdIywxvKlqzu5Yzr4URosGWMwcKH6C6QorSqIJ++uht0fM8z9Gf3i6
/PorQ2qpj+TTWNhNJUYs0+yY69IBmyV7IjXAvaT63mBrz5HWd6Xbr0yDy1xR7NNqB8oDlNSbXL8r
lBqeC3kmznUm311+n5VVb5nR4lnII8TlIId8F7daLcXfrgpUti7/Ov1vzflkDmTnkfDPTG7h5qvS
wE0hTGKon1sEld6B7aJkpBDB/WRqPeoIu0K675Q9VFErxm7XIH/tB+6QnefeBaAQO8dWn/ohJPfi
vBkDrCJlG7ua6fuZriI3AzO4g8khy8JlZ8b1YVTK+S7cijRxYAfqbjTKxH3TTs+yAzdxE+oMJ6zQ
kX0Xy47AaDHUejhwqbwcKCtXP4Fakj3K0Adn2B8MIOhqRhcPcN7ogP6yQzDyOlLspKzzncUaRHkX
jPzE2AtA8xzqF9243SvHm3+koRQvLeaQl9ZQQOz6CQpsXYcoikpCcIsxTts8s+oTRUbkTTD5ErHV
pXsHgTi7KcRYB5HjDCXUYBPsydsZF/JR0zohSDhuSFmsRoJtStUP82/l0urUuQIMull3N7oGkxEl
Gg5nFM25PFDHmo5BmpMnmJznb9x37I3TBsUB0po36uNoxItK/2nsXN6KnoV7lEmmh7oyzz73Xkc6
a4RPpGE0nY8/TY7DOMmotXGy4Qj4CdhTZ5xW6jUFggpghRoMt1D/yb2oDSndgXDNkTTU6F1dijtO
XOx4kPrKRusRGatglIXjE8l9bIpqgqNJVtJbu0KOjh2Ko68auVFta4MUHfgx/IvBhtjkPPOkPz2P
I9+ltIttyi2KYhrQRXNXiy0ui1ukC0k0sKGvSMIXZzI54vyx1lsaLOie0TvDgnnflEUa1ZBUbzLU
VeIJR9Sow8QZ4/+jI5KNgEjb2biD6RCFQCv4aGbpRtPg/veC1h8DwiOYzj6Lx7A4FRPzUR/L3ajs
XCSg+zl2L0hEF9HcYp80ogx/5+Q+PSKE4YErDQ6isNK9F1jBNi/sDwiB6p+ln2cnbHH5XtagNsSq
Bcm2ALXx2UHE+34SnnVzhuvcmYaJQ1MwvSck+1PWjOyzvrybUnZfyxH34qH1iNQVPypYVqHezJq9
k6HA2LtZtc8U7s88v/aRp050FIBOdhM4bog4K+i1kCHsevokB8K34LBP+NPrJ9Bpb/E5ulgEs7g1
sFLz80+/Ctt6RjlwOsy11T34FUE8bw4msyUG2cYTSX9Xqs5wnYNs/yqw5ndNpjckncrjzAPne2Fq
3HajCBY19Rk+TVGsjzD4WFwOSFcMcfZ+tFycmMEAAiDa0+HZTMo38CybQ84sC0RYhjq9jaVkZr05
dtM5PxfOpgbZz5u00DQy2rxQkaFMRufsaa5RtqKhMicKRvmGZnW1b0MBrAGKcBvl8tcOR/89eGMo
9BSCP5eYggCH9/CfIO/jEFNHxCGKFyp9skLRHRwZgG2GpOnIn5GrGjaZiG1Xvsyp+uFVyjuAvTxE
k2fh2Ol0wKW60r+d5xRVbaAO8W0AoWtbBkySB3PWvjc16POV64Np5nY3E2IXX6gyChWzgaMKadWP
IqMMJaTSoNKHMEhgqdtdYwMS5eIqqPe6UgFsjCmkEmAno/fjGr5SurgNRFvixilgvxDXiX6pdBUz
+FshKBBgr5m5uR1wuH9vJGolDa/4Kfc19AYcsdG39lyXjx2bBuRdehxKwh6ZhxjzDt03iBveDNSo
g+WPf/OpBHrbwTuXFVDzmMb92GEj6HgaCeitbq3fcxDyey6BPpzbtDyNuP3ApceEqlhcwoX8zMaW
Nwc3DfRdwWeUhsBmkPfgtJfPMPJLAADDSuyLPkg3VJr8pYfofJsL3kPWCNwrZqN+3zN8T+pN1p9O
WzYwtAbZajAMO6hmGyijLeLQg3Z9673z8gklO9x6fKtbV3qRZhPL46YLesBobS63eYB0P8DELMDv
Oo/sWOuGTRzi4Ij/ZPqB9gDCRRQRCVksHOQWQOE1Amw34jgDnmyZwVeZ1+FP4k/2r8uL7MoSvoQ+
oBDZdi2uWRLVTI+GKtykzY+Xf9pZ++3zv/+zfOcchGdgoKFTf2xvigPYc/Gui44YTz88rOEb+mhO
/snaN9vn/HSAXqV6na7Y1Fc2P0tjUaNwNSu01ySWPYEVeJLNXc2u7WLXftz53/eay7arEUQ9nYbJ
eero8Ba04AfV3t/L7XZWoH6261mcJ9K+8xjJIL6ZWL9VqRsDI383jvUudFGT1/0jmHKR8a4E7a19
pMWpwrJliOMRWqpvR0x+sOFtLAA8r+wQ13a8C5Vt4DijOAfcJnYqDqNHojB7GG36kM5yyw2PEOq0
v9xqa09a7BXp0HoSEkG4vLh6GnV1D2vNC7bbCMOvTkY1B/A4r2zjzz/5yQdauniUtopgbFAiUQI7
Pvc7TRmmco7ZyVzZ+q49YTFyCjN7ZWpb+uTUox9nqQKwstYnHU7fgwypl5ebbOUwRhcn71yrWhYZ
n09wJkclFgDE3IP1inv830V7LVt57VUWg8XuEOPIxnQ6dYgfoyjTAo6O+2RxcoW50oXXHrEYMIHy
whTROGVimjKWVb6FQmBjKLgl+s/llrJXhvwyIbq0UYRVdUGS9o2+qTvzrUK48RaL3/A2vXf3p/AH
iF7k5+WnrUwAS38PNryl09qkS4AIxbUxoQwbQYBsnEPR+OVuRlzdnlohVM2cjv+d6Kbhypy9Mhss
7T+BKKZiJGfiLh2OhUcPqeO8X36rld629PvYGXVYHo4eQJ1vVVJ3PxvoCSRPuv5rIq9l/PPsKDqq
weCioJmxNjd/HI14pAyowMsvsNIH/ktE+Wc5S3uOxEnshU+e/qmHPtv3hfAOxgEy8vID1r77YtQb
0gdFkXZFAoqnv9eD3T5RZJI+yiHTCZeQZVuOcCB2nAfII8Nqc/mxn35zZi/bTZYKEu0zXwqXKLvR
g8I4sD6+9tPnpvynyXh+rh15yIjUXP+e0xCCJtxYXf7tT0c9/uxFa7EByoVixL51LrCxsyCEF8MP
lec80rjiufyMTz85nrGYIXnRT70LoMepY+0Ut3Npx9ibn7Mb+muT8NprLOZHSDDcYSAOOxX2twKn
G5DEwUX9BmL0lXdYe8BidgwnwVMqYcrFYhjhztK0xcaeH4trw+7ThRdttNhAQNNnbAWPXlKXjthl
s93toKIYToTp6QM2PqRRzH5x5B33r/Sqla+yTMmGPLroWY838nD1J8K/JPwNLMjXmss+v+Y/XbbK
gkAK6IhOCB9u43mCLppAE2eBoeCO0tp8qWP9Vx/95ykeo0NJ7HNU2ZjjznvM7kq/QBXQuRa/vtZG
597wzwNwf1w6SH1Bwp2Qu87jN60XHqCS213++8+D7P9tgXC2WwzsqnJM71FEaeAW8k55ctsP6spG
bu0vX4zrUIVlrcNGIc/Igy8riwcXurOv6Wfxly+GdFtI+ChCw06pzTbYh0RIb99k5Olyu6z98YvR
nBHDaMiRNYHE+7b7a9OdyK750j9dQPGXLwbyHKSAIp//ckUfeevFEizlFGj6+V2Qr1EU7f/cIf90
GzdtYO2Y/CnhfnYYxuzbLGxokXxyRQC80m+WCc55iaQn1LntBJahXy1uu6Nc+1/xxTE4fP63ywtR
QvpEpA/4E7+vDU0jvy5PQUavJbx8Lv/FE85f5p/Wma2g60KeNwgOr8BPt/Pp1mKh2IBkP8VDFsD6
NVU93DkWFExWKfUDhw/jBhln5b2HKJVta/Pq2l+zMq+TxQiHA0TXWY0M1Il9CPZMB0h18r8GmpPL
XXmluy3znWcbjjOSpSwJMgiKikcJTgiSOeOgdqH+4l+5pUCTLkb7VLgql1nIErerAD87Kvx64V5x
Kq810WKsd9nIikLiFWh7QuInt+9U9asdf11uoLVfX4z1eVRzBVwXTbzuqXAOngpgXnuamu+Xf35l
Klk6nxu70UVuQdORFvwBNcM7DTdplObq+LXfX6zbbY2Ebo6ja1JoGMlKuhmC98pyvjQYoRj836Fi
SN4OnJYsCRsNYSONbXHnttdS2j/vm2TpeBYWZV0vZycZS9yDmuCj5n0V9aEd7ohHS4Dsr8F71p60
GPKkHT2rdVo3gQ4IyZMWtn4Iw8EwGPwiUuzK2ejzb03CxViGUq4o4SDxkmKeDxAE+7vewjmjMv6V
Yfb5vEuWAd2opboDIk3wGtm78U8Vrqq+0ovIMp5bzjzLfYA0k8Ktm2MnKN+1dMy3jNf59vIjPrcm
MrJ0V/bMHzo40mTCgav5aIVgu1725iCH8Y+BsX6ILMQgKMjhCLkfO3sCK8oMIA9cfv7n45wss8Fn
2/OmjI0sUZaCwB+TWISrnEdanGlt09/LD1nrAYvJpMZqkTkoliQNVLONXULZgbUxvAZOWevGi71D
1aUm7V3RJnlm+4/WNLYPwIMXx8nu0z5CFge00wgmvNJiay+zmFpgVTETlGh+kkKm1OGQnIZF1HTX
aOprHWLp3SdO1/c4IrMEATFADIqoJXuJrK1BgzEpcK9Svni+E1korl/+OisIL7JMCC+px1KW936S
9U1k/F+B/X6O0Z/TZ9Pf0e43CR6a4pWo+0kOEbVeIWm8MsA+l0wwsrT782aqnBSYQJii2w0p57jt
65fK6FgQ8aH6ameKLuEcstqm+z0FZtwg6v+b1PlR+P2u6iq4telLAGjy5bZY6UrBYq5i/WCJlCk7
CfJ2U435W+EWx6zBxaBT7K36S3VpvPa5b/2z18L9XjENVeMm6DtJkzXHwGbfLr/BSvdcxgTwEmmc
AMh4CYIUQEP4SAFF6Junr/34Ys9hVQ3uY+veTlJLRvBzwXiACCyUJy7//H9F5v9/8iLBYqLoi5rC
OaDqJHSpuPcZxP8C9vljBYnsBnCvEI6LsjimqFd+C0U/b2YgDapI9n26ryuYJVBv4JtAE25jnHTz
gfZZAGtQSz/GmXcb40P6y1lOnpvAJi8mr/tfnm1JGo8Oab9rcKyfGPftt6KscOsRluwVmmiyD3hq
31tjOO+qubMy3Lly8i0tPQQ2wcvmX6tmrPS+pQ2+dzvkBzgzLhQai96Og7bmqK0D/maygj5w1vJt
TZD2dqW51x636OwNU8T3aQiNn68lFuX62ICTGg9WiqxavL51zd6/Nqct3cbZ3Idj2EknSd0qvMtw
CbT1JqSCweZPjpCcwPtDOxcERNb2MYQFk4dMH51f61drY2KxQJBytMcuFSSRtIRUnJI/mcg+aIFb
3csdd+0BizXBadnou23gJl03xPVAADpnUMa8funX/cUxwlS+QackYyKIh3ziAdb7KK/Qoc/oi2tT
8cpGwF8O7alvwLypZDLnM6B8CKiaLO+v0ajgUKyrVxpqZavmLwa4HE0dBBNDGoIpH2QqfzWedU2m
vNadF185bCm0YCMfE4uisEId96W15E6AfBKL2Xkr1bC9/D3WXmL5tTupCx7kOmmD6a5O6abNrulS
P62SM7K0Wru4GAELGgHkIhi33fwuuwzLnxdX9AWY2G07FjFHAufl91jptUu3tRZMli0taQLqcRI6
6T3stb89n16bztZe5vyh/lnl4GIhTZ9JmjhZk8Z23oxQBtUi3EqkteyZT5G+qfMc4QswoKQ9XK9X
etlKX146sWvonjq3xr2/MbC9bFtmvgnpHGx8qq+13LlF/3kziBr8WdcFdNLq0fMfTCgj3NBd/u3P
S85kacOeiWgDwYST9K7ch9p9lXA8wMlQgKMz/KZG/vSs6tflZ6305GW+ta496xy7gmOyLW/yESKS
QV97j/+EjJ8s5t5irMMoIp0yL1hShZi2HK/IIQtlzq2rLHPI8imNgetuNqpDTKSAYily0/IlrWwI
sFpdPabulEelPrPiPLgC8G9jpOD/jryxnV90qZojxFrk2KZi2EBZ2G8D6gu4GftgJ92RRefApJj6
MAE2M+cxEuRfoMmCZz1ARG7X02OhyA8oAX+WciY7n6U3xi4wmKuKHBAy98dk0sR1qF5GBH9GNpWQ
5LG02ZWOHDeT9r5WiyLuop0aBbljxd0xCYAJyLb+2PffkILQvoA1BW3TlLf7sG+uSQlWBr27mCUD
URdDlqHrOpQCSt9vHGwQu/nKbfXary+mxjmD78avkHZDB/vOVempyMLboGheLvfXlYG9FHEPXU1V
OiIIvNXPasTxyPfjDhV0aD4vP2BlQCwl3HWo6zHzsjlRZw1XPqcfTk6uFXZWSqxkaaQZERibjzJz
kT9RtTvWBP2Myz3o4XATKm+GnHQQ1arwKfcINGowfu+yvrA2xJP992DSVtxVtni6/KZrTbmYnNO2
9IRxU4IMA/jQc288BETDlAWM1tS1V+ayle6w1DiniAqt3Kq1kzL4XgUs8puXLL02blaWl6W6i9j+
aCNX0wbW7GAPzV4JB6EAcCUOd5b+XtfDc3UtPXrtPc7d5Z/5PnNNYffSxqAZvL+yrX7beX9qTRNe
2YmvzPn/T9HFG4Q/tAYu69Hv9mMpXnv4OcJQby2Zg5Yzd3+8UV6Z9FfabSnU93TfyCyv2X/VGA/s
8cmCDDG3IzkdRPhQnUEh4pp/ZGVTthTqy2xKfQV1JVwH0C1m4thlfmJZoKtbIgKw9EpF9tPHUHe5
RbYrZrWCzhP0F7fUYCdj788RdTXCowaT7y8PmU97AR6y2CI7JJO432HjKTWGnILSmfcI99JbroZr
i+baIxZrwWyI41GTjUnlD+M3nit8Gs8tdA1QAB+Ol9/j06GP91gsAX2WjbZ0IFJnKXS+pSjeJqd2
otE4Wzu3rjTW2hdZrASqguE09xSyz0bKElLz+s53dXewQLHamAm6XJfN1zBoKw9bbptl63iOLOl0
alpk+rrW9pwjIPpHUZfbznq73GxrD1lcwTWcDzkcqEWCHMHAfbakikqYOhskLWRfC8+i7jKiSI4K
5UzVFMhaKhJr9L8FTF757J+ubfjpc3f4ZxIzXjkWBXwLJ5PaEMjzk+DOw9ea5tyd//lpYqkCGUFw
cVb1a61u2uGPb6woLD7C4NoRe631l1Nw4ZbMHlyZqPA5O4Mn4KZuYUouyI3m19jPnxcq0EaLIS49
pDGSjrITVRlO2vjr/QCXmtPk71oCT0aq6UnaGpaLZrjRvnvl06yMyOVWufeVl7plnp563vqbwEG5
V6hw2gatsrYFRS7R5e/06TqD11uMfJ1WuaqGniFV2dHPGJ/kFq0639MWYnlFsxYY3QbQZwCc3y8/
8dPFBk9cTAN9z/HAwKdw30yOgfDfDRA0lDebqmViD6MA3eKKjiE01ae/ZW3pK2+69iWXVt/Ox/KM
2EoH8tj0Wx+yFn6aYtsMnY7GdL6rq/QFmTzHAcCSraW6l8uvu9JLlx7gUhW0A5OUJG6jzQZa5iZC
8iDuVGa4zgXj1bat/WuX5CsDeomTIe5gU43WPbG+v6krd9vVzpV9/OeFeeouncADwrF47uBFClSZ
8i0ftsP3bAvEyKZG6sIHDDDyTjxMd3yb3Zsrs8hK71y6gs2U1oZgz5iMssBNG+f5Jpg9aEHCFnko
hbBi4gGXCnTqtUDBleV2aQN2CsmQAueKBLkn+ujVRXCDcx68Hmq8trVbGdpL0EzRpGS0EEL7f5yd
13KkSLeFn4iIBBJIbqEsJbVcy0zfEG0xCYlNA09/VvVVH34hInQ3o5mAIn3uvde3kqr04e7qZSfY
OsBT1h0OAIVteTeufcji3JDDxsyeBbrLrr7Z8yOSJYPc6JW1Ry/WDGcyMJs0dL4wqwcUqxiyQy0q
uUtJXx8+njXO9Vn/EyrAaFusEp4/SAAv/O4inAqyK5XX04/A98RLWSnv0pjAD5HwmugcIx2ejaT7
mc/1ThTtcEPdVh7KkpF21yr21DKn++bBlqaMLNzbJ1CeUn8nTWnBZAH1JG3VDhu/eqVhltYrUmR9
Di2XnUD2lkJXh1eWIQEWx8vzjYqilcFDF23vjrDrdhzAz7t+jpWYob0Ct6r77vN+/3HTr33EouWh
RkyLOSgYhqdU1zn3w5/T4dDT7FNlpq63vAH0FNJFVgOtXmmQW3pan9uWf4Fj8H+f+gL32nb/nD1A
MQM6OhwggwmG8myFPD84ODYDvqW3rn8rC+0y7ADIBqwHUkDueTO/ul7zMjn2JwfR4lCJAH7Fwjyw
E5zXBuCCzCV02QME41vuU2sdfN2p/mkeZVukA2hlvoSFFyOdDOV5Fl/VZ59q/eUNn4RAg5csIxdt
q2TI7KOABD7q/OyT7XP9rH9+vqvnABLfcL4Y71F336vmt+E/P/fTFydK7pg865QgF5l1zg1y4P1R
B9W0C1GrsFGjtXL6Wd7rSxtcvREQL3iYgbrWwCYtR6HtHCZDAFRj3FTPHBsCjCEmlNvwcGvzXllO
lxqepk/Txh1RPd4LcjJmOs8kePRqP66yfh+GQzw1NEp7cmt7BiICdyt7vvK5S0seD7s17WAqnjip
44HWVH8pQnGblfIw0/FUD9ZDN2AD94Bf+7gLbfLXEOSdrWNp+ASJL5xXwRu8yMZ292XRjQ9kcsMU
hu158F8TQDceod1riDXt1hxy+HBXcZD7oLW7YJFWERqKoE5WQO7YCoH/6AOJGRcQVZWUA4PK+idg
2/1IOxwMz7KRiYd6rIufo8xoDKCo1sCT7lB12+8lB5Y4hKgtYCjUKAL+W6KWFemOsL4BqqiNEe8u
9/k4fHWL+XHsQGcjfX5Iu/beY/JXCFU5VLv9DIYTKExSlxoV8wEUt5CEOylqsgjxoOsV6U44U+IP
8OD2TH1Va89iN5r6Nu/yr4jkvKC82wIp04X2H3hzjm0qxtn8V9YbEhFe3FKHgnouZ1THgACJGGRo
gFVrLrqYHnxIq/eFpS6O4OxEVQDCr109lhS2sQrq4bQdxrgDPwkXPgoV0vRod2aGGwsK+MB9VYfc
1exMeTfdMqmGyNZA2/uzcXeadtkZIVAUM830OPf9fSODX3CXQwk0zX7KMvyjZ7C8XFl/623eH4sA
kK4KoLuTXSPw3+tGHaoK8KqB8jp2WgkkYT3XsTVXiU3Hi2TKhxVURk+dcC+Ict1XBDDyeZpBORvK
AZw6Dum5h/AT4c3PvNVvkqO6FVoXvS8q/JPQ7NblPuiIYvqN+Du9rYvygmPnbeohGV/NuTmgms2C
TqUuQCdAZkZPgx1BdmztOpABIrcOul01gCADccITT8uDpMaHy1NgR52FjhCOQtQ3MGbnckjlmxll
Pi5FKb4Ns57Il9Xb4LW/7Fm/ApiKxpyTsS2/pKHzaitkREavO+Oa8WgmB6Acov5kfe2DmQjaZVv6
T4jh/gjVdCOrAtkTxr4hH/IgPOAvTSEuZVpBfCsJWAADfMPHrjhIyzpSWGnteKEf3cz7A2PnZKrJ
2ec5pIZgVGo634qpeQq1elNyaOKszsDINSVO5kX94ms0zCTb3QTaAQQ4P/qifKCKnFD0aiF45dj7
DiHTaObWm1/BJwqMCXLGMTKLU9SC7VyUOh6CKj+TOXyusqHfhUUD1J873El8OWTMUFd7sz1GuZfd
oQbkhgxBTMs22EOccYT4o47sESI/O7efQdxFJZsFJKNCewfMeqqvthKkQIaRorohspw5hE0CaqkI
jBkx0axDIXBu4FWhjpXbNl+DFrA2t6q8qHZIe8oaAzdbF6Fev22aveg8vsuyJo0ZlP67vEyDg0+z
cg+rCIPz3/iD1vNPDXZE5IC7vwdT+UKL8L+pGU+EgaaaIr++Y9T7ZSqv2VPQdp2Ov+bB9CDgRpkN
ADMUdX0HNn2z94IhjBkAvwUvTmUzPyKQekOZBilytCN4R98Mg99DcFjeNc5wm0LWpibm7CiXEvxe
Rg6j6YGbGLsA4F1pUFlYXgQ3966+4tyYT45NPrykhUbAEQmPUyX1ySJo6nqAIVmu9cGQjkQoOwP1
1gVqTQZROzPUJOJyFrE8cyIW5Hl0DV7E3hXWG/TmDrYAPSxIsSj4ZjoqZ0DS2mW38PUaYlgiAona
EXUStf+CoTgc5zZISAMXtCG0ySFNdQsoc9bFU2llkWbUSQyjN06OHF7fzc0Xa/bKN+hXTi036VdB
0bXgUODICkygqkZvz1A2xBvwAqueXhRj1q72Bv3V5/Y5BOke4v8nZrVjTAp5DpAuBEUwe01BaQL3
lz1PNnsMYakBGm2jY5XNd5Vj89j3vNva9b/ZtfNkV+KXsfIbEfCzlQ1g7kGycymI/6OtebXHWoch
p5k8e2X6hkLzLpbAKwKCoKDAh1QwhgsoOyErakdDV8wHqhXKzvsB7AuA52ne/BgyC4COkT9xpASj
wJ0D1EyWf7rUpYD6lk8wfG4OPcdmisjti1v3z0FFcQlhwX+zom8ShxkEJ/u7YNAIPvTmT82RDC3D
4rfJneBQT8Amw+dc3ZUqnaNS52zf2hQK2T68c3A/LUZL7Acz870okIGiTHi72QLfD6exQ+oPN24/
hYk3ePQkU6Z3bWDOaZHflHbzModgDGYoXOX+9JsP5rdF1Q/wDp88MvY7G2DskZU/TAGetZ2nQwxq
Nliy2RRnuXtv6eq74vW31s++d5DvRyPRRzF0+6J0finUI6Ykex1r+dXOexG10lxcIsOIzHCgtQHa
wHh0dh4cNyMgKcqdUsELyoOLeJqKxAMkJMotI3bYfsMdvHjfcoa1whuwzAA9/yXE9rXvB1Ecqxzb
qipN4tpQJEMugDpvBTr0xMxjbnkARjj8G0jfFENVvGZzmuFM1T+7TWft2qshqur6O2cKnkPSvuRw
sQP4QB8nAZVwi4xLR/yzmpvygCPJmx+kh4z5z9p3nrlB6HEUX7Jq+M91sKiOTQ32LYe5q8ORHgzH
TEejAjBFdRaYhrbxYl+zpDWWHfsZEIh5Ot+5pnt0CqIOGD1gxCOtjNtQ9cuCsw3YUvi3LhNBBHSN
fYYxhwIT1zUxkdi9CqwlUYclArQNZl1yjZ2zaFBznHkNziFM3CMxKmJuW9j4QnGxS4Lts87PBR7T
6/ohSL3wMADZv8/DsQajF0hWI/yf2KJfXbu+DwqL7bTBXpwXYeQI84rq3edccnenugweOMp5mK2+
jpyZ39u6/TkRLY6N3Yhb3o4TKtNlcPHgOAezsRzQ+UKz+7rqx5PCeQJEVZfc874Ed5I1beJoMHn6
sb/FakYiPQAuk+nHgnfPFDLjxPJMC4dBQRP4iaQA3PQ1igwNRRYExHHW+i8pY9cCx8qGFVzeZ/d9
0DZnQ9PpvtAAXAVtLwCZlNNDFabDY00KD2KuXJxBnpE/ubBOYjDDDYRBDs4trToM41z9FiDlg4hq
lfTQOzCcb+ax+Yk08xjrXPW31jBMr7mQCIZk3L5rtQW0tcrCV9+2XpSl53s/VV4aowChOxLZTGc3
n7CX+u2LDJoTKF/TAWW14aE0jvOlAZHrUBi0nKPJfBOGTr9PLUEOzXBNcBtPPyH0onCo9MluDrEs
MGMe6sm7wmqHF9PUcC3KcYVwyibcTVYBQN/oAdkaMLkvETyOKHA0IN70T6Yd6a0tPPukFftdMtSo
93L+3hco+xnDCiezbkBd1mjLQ1COzz4BChzGpunBT/0CVieEXX+UH6eW9s/5DNZ4KsGpEjhLH1I2
egfR2Sy2in5MmrwLD9bcjztLZB6Y7eD32JiFuynwvGOpJ+yBysdcbv0iGiyr2A0gHp2E1YAqidje
je8oElMLGeMAzkA3wtf2swcPthOF/2RceTYwU6Yuoiwg+a5zWPW9rkI+go8t21e780KUggQBSCkq
/CNGHHF66oM67dp/KmAAIviHtpcwlfjmOhtw7W6L2C/qcmejzOTAwFSELNI2oOpWv8E6deJMADNe
Mv8H5XrGSabu9r432b9c8MzvaMB/wnS2iAxofLhXYdgBzw+gMhZF5e+7osI5HKwLHGFNFRO75CdQ
m/gubMy3EgyuGAUz5gyJKjYeuOLszFRZMa08d9dkZXcblj4HLorWJzNJGoXlrCMOChP4LJOOUmp1
e1X3dux0E9Zo4vV7p/HLwzwMb14I6VTd5Cif1TjZXtnzYIfJQzNiTORUfw+kBXLUbO573Hyiehzv
aYcZgAXqzE1vR+kACrfMcmyvdb2vKpTyFGX3BFwslpzGGvas0cWNC1+KaAj7R78ImtvMTNiMHO8n
Ld1wb42B2QmW5fuxwsFEX8FONLXeSN3/nEL8Yl/Rr3YJW50AFo6HfO7kIZQIyVcZMzuPhLi7qfR3
kzMXh+8A/39lT4dhwtlb/kUkp3h3zof/WOg08TBkfwBE8w74FEQYvercNwM8wkagbUASz3d5NdgP
JZKf8TTgKFs7Ab8Eio0kHkkhdlMJ/4iUODiylrgbMceUD2GqwQrgEwrV2mK8TLBNimeLdXe9r4sd
wzJ6C/MfwObDDps2Lvb7ce68E4VpbATleH+P5RoFYoO+7SUWKuhiJ5CsuxfUEKVIf5uS77uGkANH
jfOhbtwbkkm+96AzOhTK/IEfkYeLZT4CVO5jYsv+FeeX/uiHWX1opjb8EgistMyjMirG+lcr4J4N
owMXjrICH6PAu+40ayNKRj/OQ/oN4gVzpzwbV90ZW5iHD3yVqnrqqBtEZWvaXQBSIGhWXhH5YQ1w
VaXP1pTW8N42TyVpgZ93wSEi5RWi0lK9o3pUxywUSOqiWh5I/cG5zzNsSwML7j0Ha3KAS6tjoMiQ
LsfBvxhfujB90HP65JaTibUovwaB992vr6UHyta4DZDmEZRzvPRKIfI61JEXrfoRVk0Tm5aEWKlQ
BQEcdYCK6A77dejm96VrkaTlfhdzDoKUltafTiLgnM/TEcVI9k7n5HYYERnvRf/HEHlbkOqHcOEY
0cG7CH5V/vArCAO1Y2jxqJe8/tI6Zo6RqUa/wqcA7nEYhBYh48HxMrX3CKWx1bcAW1OYrYseOOQg
ze2Dku1wJ4IOdgKT8032bbfLjWj2fgv2HbxoroOofCEDA1Kw0B2qvEjufZdZVZwK2KkeBrjZgY6H
a6w1G+s4+K6+dV1pnfpqNhiP9gtKEdgrIOzlE519cvJ9kLThJDzhJDjyI5yeg6jyaQ5PUdPhmI8N
zMaOdWhdMjwLH1qcOOxBOBd2X8E5BZA0QoL0tkFo5RtC8WWPg0zIYgDP0xvS1tnvmUj11a6piRGG
w2buZTkI+qYxb31vOQcHzfhkDwK5Q6PAQiR58ZZBDnDDSe8/duDWXECmm44EjL3HMu3zm8oj/DQ3
vP3TC5h3xaOhA9irYZ0ECiw+UTLQEocR3SJIdYIjX3tEKSrbz3zsjzmwggcFl7JE8gKICg0YYgWL
YPeUSxPGkDM5SQlTwjBSA6j7kRoZ1NA4SMzgKISaPnwc4lpJASw5NhOo+r3miFIyb0hGLs5BBi9q
nGHO2vV+ffyOlfi2u8geNSOb5wljPpkoTsKdKh8ruuUrtPbsRQqjBVICTI+SJI12X7o+wGLqCHv3
8Q9fCW4vyTVdWOS4oHVh4hgksEObDed6BF8X7PFhI8S48oolr6ZTLHPAQyeJmhE7wa0WsSPlviGi
/skXLDIAnZoaXsHoI5lkIA4cApeT7YvyGSGiZgPustYHi1dQGyjZBlfGC+2tb4Xt/AT3Y+PRKwnv
Jfimxp7hWh66F6v5M0zu7mZNbziKlG3Xv53b+ffHHb2SGnYWSR4lOniQOFDTh0i16fzM+28pOWU4
hzm4iUxEbKQbVmbbEoOTcV8VXaPsxHEaMMh/DrVJGoB25qncGLJrb7j20T8JDT8j+NUDonqkHQHo
p4fa+s3s+sTLLUnp2hsWNSy1VgUgwtCwZdWrI7+ZID9617LI3t2orVjrjMVy0RUpXCRquAsHHjQJ
6dzmu3bmf/yUfLUGlVgKiwjCH1umcGtDbLGCTHXFc29EEgViF3HpPHaUtN75PU4DrSF37tRvOZ2u
vWmRDA3JgHRoOMF0yVC4v9bImFUOaH4UAfA9vJZK0EA2DddWumkJeqlGmIqEPmQDQvsz6u6LNhqd
7iuDF3UUGL2RvV/5pCXxhRTMCW2RpQkCO6JlES3Ho8kR0lBwgBm2HA7X3nL9+z+DOjVqtLSu2gvl
f7r8Tfv3bPyKc5r+FJXQhVHI4gUtVuAKCrVL3jfJ5CNngah7FUlv3Mi0ryzzS+YLmeA2MhEPBuAu
AzSYpi8jMDmZZ7bEMGtNtJj3nmi6InSQpypNBqMyZFV4KRBPg0iFlxcjx40Fee1DFrNfWLPUpprt
pEsROQQ0+nG2yzMSylty4ZXNxF7MfgeHPbhlOMjn21Zzlqy8ZvgQ6vl4oV9rpsVkzxSi77imk8TQ
LLI9UGLLt6Fs41x+Y06xsQavtdFinrcitMAmJSwZU3Wn2PCGOwJ0gbO/cWZbef4SBBO6Xel5TDcX
XDaTa4IpuMb76i3fj7XHL7bzweYAx8420qzgJzIFPiPJrmjZjZT+ShZ3CYJxyJxWrTOzxAsBI0At
lk6KGbpGmPLhjq+mO5jpHQrc8aLGiOr8qX4niwmOQ7pKUzOxJFRPDYpIM+h9sfJOHKBDs7WTrDXc
9e//LFPOJDtAclEwNyMsBL8xACF/d8hIffwJ78s7XFzM/v/j+0zJoII+PaGee25q/wghNjjA/n/C
G29IBw+rMtyXwIFbovyu9Xz06vGgza+PX78yL/8myP/5uFBmvmknaield9UpZF+Rj9kqvl3Zq8hi
zkPGoSpE5FmS8/7ZwOcHYdIzK0B8pxtTcmXeL4EwcFMZWqYq1Bs6ZIdrGuokHGRmLI+cmx6JCYRL
PsXWQzctZn+BGMA4jSmspGh/IHaLNOEQs+BPWn/uDXTJh5Gaw36ho+UFWijIxQDvx45bo464zZ4+
7uz3RzJdMmIEbC9bWFmShKcSQOccrNYaqwGs/ux6YxlYe8ViT5cax3pgCoBmqLxqD/7BQzN5IHNP
WyW6ay9YTPmaNNlQh62dsM5K2sq8sTI4wKFxYydZe/z17//MBzq7UrQSlW3GozeVAxdYpHdeZuP9
+bgL3h+xdAmHaQo1E+SGezB5kREORshaW+9J9OETpI1g9QuQ8j9+09qXLLb0DJUnU8fq8YKUCvxR
gmQePTiK198/fvzfQ9T/ltDQcDG7cVtDmFw0I0rPUhnnMGKJuBXmJwjxz70mR0h1XvQ0/gqk3Avc
IEsr3LksuytoilAnokPh9NQ37ePHP+evDOW9n7M4ApCewKoM1WoJV0yejAcjMwWt8qGhaf2ktFvc
DnBUPYa6qk5cAshfDb6Ny4HbfUNIyH10+mBEEmEkiW9SeEbagbjzpAlOpjbl3WjAoXThzfoFnmYw
TpOIDloI2tw1lt+eAfSEkWaQtyd4H2aPYd2TUxpMDbjqNbuhpscU43BwsAY/vQ1rm+7DzvAbZVQP
1wqpD6xg4TOYOmAooTxnD367PhZZ7yHaOaFAuxBjPGgIuvuiQb45UwVF6B0F1gFjQ4J6CPrUXSkn
QzHJk+WDaIG8iLfzXF0c6KjlpbRq3Hd9CI4VhZ1tmMGbNcyvdoO6E8/gNvevqbaDU4Pw2E6FfnuA
UYjZwQ8G+HvD2Q4FNhIO9eNWCda7l0EnXFJE+9CqxmZs/SSl4NNc0/bNAJD3FM1FDu+PIQJAaf/x
yHh3F8KrFuMU+1uOdAAMtm3LAh4YrtF7UsKjd4anbuKP/hb77N35hvcsBqAoallOJTXw9ICtBtdR
j1yXnOhnFlY8frH/cPC1w1YYcWl5gRCx9dYa8eT4/cZO+u7xDZe769//WfdQ6UJr1HzmFyAK4mpM
E+QJ7vVojk3HH5CD2qNu+dilWwKPlU5ZXjDTEnVDzkSg8yp6pN9A02vAR2mqaPaH48f9/u7JBl+0
2IkQMQkqq26mJMAOFKdjcAANd0tF+veG9z/LDZ6+2IYmVruAcLpgxKPs/NAVjCcdpPCoOwoYeh4p
PVglFhU8RQvHRdHMFbqvJ6TMd72f9a8j7ETOrns1x8CW/+ZQugkBXplaf6Ut//QkL6XJgVsUFygx
DlqksCCF5gnABNPYZwDGZyU3xszKm5YXFnB2QgclzhLJo3Fv++0urOg+h4WK5G1SjuxVwi3yM7uZ
Ey5JllYF6gCUx+VFpq89qn+GR9j8fmqgLG8ug/LIRJDvuARFddNm5NV0qMP6+Nkri8LygmLKUDAy
Y1fSY/51LNQjKfJfVH0Kv4JReH3tP31dGB9VHdMgLrQN/oi8cLDPyHuL1UgcpfXvj79hpZv/AsD+
eQltAgcuSWDNlTZyFIhlAfpXoFBGx8SdD7PLoD/eiDutNNffO9I/r/IqHsIV5erwV407t3zs6HwA
U+Hj71hbEBYbAcNdt3ZLJi4h5xJ21araTSht+fjh7yvHMEAXXcFQdcdqxJgSlASpG8+HyW7PcrOH
5ZKzyztZXNNhsLxSFnSmgFDtUbzWnT5++cpqurxCNhrpr9RYLoSAKoLj9G5oHyZ4lYvObHzeSscs
r4mzUj1P5x6gXThE74aawkOZg6WGTXwrvLL2EYvugVS+GushheYPV+2r/yXzz85M9w4cdj9upnfP
3uiixQ6dZnBnq4nnJiqX8LIxnGtU7Fb8cfJh7wweu0GBllQb9fRrTbbYsMe5b7yR2c2lb5tE4hAc
Kv/W0sOn+pwtb4tzCevDnDhIYllpF6dVmN3MGbP36KnpyOFqt7GNvt9obHlnzG0KJnfpOgmq1HZ1
jaoaV6Zfkak8j2nz4OeV3vigtRdd//7P3O+NC4uycXATGbgo4AtQq1Ti2MGrP6R2jlbF+o01ee1F
i607m7q5zpGNS9oG0gJYoTgExku8/G7E9EKyLY/N9/ufLfmifpYGHi2u+LDsO6pxI2S1owoS5I/H
8vuLGVveI7Vq2TjbOA72KNAOkD+3WrXREWs/3P3/HdEqu5KWg45oWf6SZdKLCyleXJ1tnRvWXrCY
6UzlXTpwyA5dFUZ8OpvBhTPZZ0LyDgsXk9wPXZQZea65ZANqNA09ehrHcH9rlXr/nMzCxayecqDN
IAyA9pMo70udgypjwWwYVYXtkdkoMXKLsDq0Q50dlWk+pehzYAX+/7ukBOSFG8dDHWhlnYyvz1SK
PIatHSzlvWpjSL2/ALMl0BOFozCeDiCkTQtxSAt4vBeBvIfBzk8PlM9PDdsluRO+X904qKG5lNJ5
8mG5zk3xqbMDW0I4vZwFjDAZJqnbYFSRiNcEJqpbq8bKBs+W9E2I9wAmsxW5WHnxbNyquBlQlAZh
xV5l6tTCyNBqq3OIG3hROMePm2tlprDr7P9nTYRp41BUQwAdG2P7EoVSfVmdalRwffz4v9mX/73F
MLaY6g4kSRWdsLhbs4CMQNn5SSHK8TAFLr1jpeqfUHPn3baBU6BSLchB+Wkc8kIsUd1LQ8SG4I3h
c977GYsFAYTMfsDZrLuMuYk92u8rv4qbNotLS8EYE4EIs3WN/ntffu9di/VBEtmGltB24sJ0dLJg
Zt9HrWcir4FzUQ0bO+7va8RNyMCR7uTghp1rlDjXqHDHPs4kueRtGKOnc/NY1Z9iz2GCL5aVLM28
HPFrJBL7APaone87L37AWVzXqEHEXkLb/cd9vjKkgsVS4pJxovXUguBUByUEPd1+crP/YOj7ud1j
SaYehmBwOmLbSTsDSkFIWT6yEeZTXcfajWTlyt73P8DTdGwmKQVOitzKo8nT53FON5BAKxd7FixO
B4OwJBhaNWw8Ju93B5hWad257dvskNhnLkp5ynPfsX02EFjG0BPh4nbk9Nhey3zHevdxJ60sxUvy
aYu6d5lb03wZbVjKShMzdje47b7ztgbcyiFoiT7yRGXZ0uZhQuxsZ3wIRXgTO/6fQqNIGbXWn/uO
xfoCvGlDRGHsRBdm7838VyerO5gU3Zkp3yqN+RvIe2dGL+mgXseaLsu9/gJBjkLdddPb+9oe3REC
L16IyCr89E/jG/Z7yLsG1R95nQit80dPCAMSD4dgKR0s90xDiV8KeefXWs+6iyBkEd+CQPK7LEyr
Mp58ix4BGWwvDoRifz5uopX56C3WI8sdEHkrrvReGFPvpeg4xCb80SHTFrB3ZTAtMQllT3KGALBO
KunpOxXM8NfmfNoZ22LPCJk7nxu0S717mgWsFWXfXYzrQtZU3DihddNBWG/BQOvjxloZtUvQ3gxt
UVHOpbg4ISpwm3Hvkuahd9uvxBkfJ5r+/NRrlqgriZI6B/W1EGcFbUJb6Eos1C2FNXYM+HdBXErI
xga/tpQt1v1UhTWgkgxl/1mhviC8Px+hrfpUMs5hS8BVVY6u5cP175LL+pQxyN5KJ1FYzT5uppWB
tSTBkhxRuawe+8sIeQgqsi+p/dQJsveh0fr4DSuTY8m1sjNpIziHnIyTKYxXrCGqOJTNFsp2pfWX
bCsNKR3YQ8pJbMfjd34GYcCQl8XGqWbt6deP+ufwxsrR1qEpYFqK8vYz+C0d1CGkfPi4ad7Pv6Fz
r6/95/G9KQvLUYYkQajg6Auz1Z1bm+6QKVS2+YaWXxoPNRBQrkEXM9Dq7KR1dUSVYhcRY7U7Wlll
UilR3wp3LF6GqmdfP/5pK7N0icOCpsRRwndQjYPTctmGEIckDfAgqCKP/Grj+9eGxuLMaGdN5wf2
7CYAI1j/5SNRFw5z7YuTw3L9c9+xWJp74YisNnq48PaeB26MqNee2PAuavepZ+8/95LFCpDhgI/C
eh/OuUJDAfOrnfiuRCydDSoO1FbWfKVLllyrq+wbldSZk8CaGRJdiqL9cnoAgO3Qd82lYPS/j79m
pVeWJCuvcGcCZ9PhAqTeTcjIF+aXSMb2n7vcL9lVQKf1OLrKKel966DzCrlnsWv9ZuO4stZK14Xu
nykl2JzDXwThdOiBd6Rtf5HZwnZcqV+ODTZMz/yNGbJ2ZllCqyYLnuWqQKDb+Ta+mYOfHMxZHuGQ
AJ3mD/8rffLvsntyk16c01N1mz8XPz7XP4tFg0LdDYos3tuTe1rdF2MbD7PZGMrXh7xzEFtCqyA5
SQ3tBnlJs/YldZ17M2+xntYevZjtjmFwt3ER7iJVd9cN81M2QtbycZus3D7pdTT80+tgOnAvb3qU
bLfqIkLnu84m+KAb+uAD2TxwxnfOaJONt/1Ncb7TSkv2TWjCoLoWmVyMdnd2CZyFAWEuM7EJaFyk
8A6szc5yYLToy0TjyBr7ELQY5sXcciNeZhAfIrmM5D0J3I2Bv9K8Syiu0ENTZJZpLzKHmFE4sKif
Nh69siLQxYgDqSiTEKC3FzK3j6Fw78a5TFJGHz/uvLXHL24YGYWh2SBneREjnI4D232eaqiP89r6
5JFzMfJ4UNVuYNV4QfATeO14cmDW7kHOjgpAWGDGH3/GdYV5b1Astppc88wW8J7GUUr/dDl90W0P
82n1NudbHbHWx4uNhmrLdyDLhFVDMx3cqoeMequ4dy02tsTpOCMVCnoqeWlg/NMDOp+PxTMicqA9
MHbbjdODm41fe2EfAN7ZMn9c6folkdgq8zIcBOhs0F/ufFSECd6eiT99LsrgLpYFKIatzqRpddGk
OWoAQWJFbLLR32u/fbHTDJCLVNY0yoscH1sDHkPzX73lnPbX/fKdwbQEOWWcF/BKwSIvpWuhyswi
YTJC+LDPCCgiDSOQIFrCvQFWKY/bsszvJBhGv+rRqzaOviuftzQi9lKkC3WBa01aFgbAVQEkUW0g
X+Xe1jq6MpyXFURpPY3CMZ28OER/mXw3qSa2sUSv/frFlA9rWat6tvVltr46YQ4l+5mjiOPjmb6y
2yzLhGidz1rZQw0wYhtBpI5k6ndKrdgNb7wxKYCq/fg9a+2zmO6yQoV6X4U1UJxm5wu9N2WzcQr7
K5R7Z4Ati4WswjVkFIhZQCQgd7ysOKrJcOn3EeuJe2nZN2Mj9CkIJqh9Omgfufa6Eys5QE6Qlu67
sB+PYBbPiLRm1o8cZs9RFnogTGl5taqpxyciHPmqrLI8uTYk832QkvPI0//j7Mx2I+W1KPxESBiw
gVuoIVVknpMb1OmBebABg3n6s6rPTX53KKRIfRWpTWG8PWyv/S0U1DBV7ng+mVuauu1uTiwMsClj
99Q115yHvuw7+KlofWdVbTzKDlYtdUxZgMr2GmXUa43/1U3803uOqe/Fs6zvpQ2JTuS3zSVoVGAQ
ZU2MqwpeHLLG+W3w8jp26t/wn9pJj360UzfiYrqfwRfK04D4/OH8EPlyu4sfchqinzY+vMw8VQ+p
Dc42AAeUX/Zuha3OyELe8A9OUdd9/kFfrm54kDaV+jYTpANRIzI8ZNpdVh/ZQB8NBdwbbLK/cyDE
Q7QplRa1Xee9zyOWl1U4j9YjZJ6b2lgzH10YFPqWPUFFfFKiTByjHI4nynau+qlYu3v7C7v7alCc
nvrpW/gtM8H44UAAB0ZQWmF3har0clfd0Rf+zsDdK7Yg8NEuJB99xA4A6l7yg7Wzt94FiuJnFKUj
ENMge6ifTrzMp2zcgV2y8v2+nBDRtdomCydUpyi93o5Kxy0fSObnV43j2yirggvJyor4d+L+ogcc
bdatYJA+jG07RSjbFgfZyQlhTh2+ARE+2ee+nz61rgtw3GxZ8z0KH/0hhGR2cuC450MxkEPvjrrs
KgnNGtA8OtZYssXoeM3GbclwYH3q773OFu+VZ2LSULwb33LXmweIppy42Z4f6wt9pcNXLRua9zSD
T0KaP/H2w3FgPZOtnK6/XDsc09HmpdFHJXc/wngnSeXGnQFyAAvB717GiV509AeJ/3zrHfTtHCjX
cTKNsPcs80sXNU7maAPwtYbdX+ghnfeohFvCcNysMRvgAuqUU0ExbjOtnUIXOkkvfTddOnUVg4lv
6RXB0OUBtHEAv70TEqmi3JjuWswuTAh6/fvc9ZJlGH8RlrkbmFhfjrL5jnbIAef5v7NBDNomZWRk
0aBq1ARwoNXTgPcr8/7/vcu/iDW9At5yIJd1DVjK8B7XPwnSEbdxbyZHSMc9ZCod9WusJvMtzk8z
XOPDiSsYMxrf1gQSaljK2GCOzWyvJErtAGiHg4rw5yQEU3fatzMY5g7JxzwQlTUDKpN4HoaQU++y
NPX2MI1xjgqVAldAq+Rgdjg13Daq5EfZZ2pL/LrbZ8WMbzc2HlZ136p30q9ZAGMb/jDJiYLZRifg
GR13j2qKeANCUbPtvbrfxUMLlt2UqUMHH2qIXsWwEV48gQU9urANFDWARNUUVrk3HwWfyiMD/+1C
KDAtnKIdNrjQVTemyI3fyJ0/00aOb+ATJXujjXH1RwFkikdWHR3FCj/IOex3DCWmTUrlidKkMBsn
RG5Ndxqu3X7gErvrwr3uSds9OOIEXhkc/PyqqrdwnoV/Vi2vE/Pdn81DYsBv1hzBIer8qtjMvJzb
APTN+NIjyZ8h58m1M48020B32W2mYba3PeNd6Lh2vEnTwXmoi6G5g8FfRkLZ9gNMrKyR/egSL9ka
ucweeVECAGYLlimQ98S0tau0NTfSbAnKzZxpM/bMAKvTAbnPL6pbLwV7fBM7c5dsDNcv1upSvj4s
OqZ+OOjl0AGnDYO3lEkPMZm5lwkd1WsF/JC9MShpxz1kec4dN0wvCWoUXj7lxHe/VRBg+/qtSAJX
clO2FokKwHST4mcGoF4zR2m6plX+cruDB2j7qrIBNIlIzEBT5twI5V3nYLqi6qOGpRhbWQq+3Lvh
GdqWynIFbixtG/px+54lr0mRhWaOgjTEZ1uvzEJL76HtqLq5ozSbMcGhsB28qBkYJ3KCD4QEapDz
K82CYwAq1/8706V9IqlI4FuMBKtzIAIZ6dQTyXudNelHLePhzhCEHZUY+3AqhLctSlzOBdgNwEsn
S9uoobENiFA3P8UcRsScFRVosdP0nZMsBqsmlyga0ksz94bInUfzAkbXHky+CmunGu7enu+DhfXQ
0oaL0eX1iUva4N4UppMCVo5h0pd+mA/gQZ1/xJejBW+hjRbfaCcQieMmIp7cErd8nhgAgQCeZ6E1
xQe3wHXq+SctvYw2ZlrX4/BZsXEs93vzMINifdup1N4K4s0v5x/x5bDEy2hDxncGd/Qb5E64ZahN
4ZQ+CCV9f99ZjnfZo+Ts4/xzFtZ3PcOAOTVt7Y7BO2ZQaTigfNkrvDV16NJLaLtdj8GYoIB/YjQj
A4xC+F9QPcNjhE77vOZruYalN9C2EQxCRWac7n+HJMdZPTl4ab493zlLv1/binYpVvjYBLthKOQD
y2OQoK1aBmVsHJ1EFpvzT1l4AT3R4E42y1BChShvkAM3ABv0Ru/P99rWwg4kvZ7Y8HyIurSytl7W
i507dNa3ciQObOX+O7EJSESEX81WhCtfKH8bYA5fGjKT30BFzBccC/j1pGp5Q2sKDCPnP2fLdjeJ
05l3QG86mw6AwN/d1PLQ6Br6INI8D2zblY+taTCgzbLpSpgj9g91Yf72LSB2GZwMgs7MzcMgRjs0
lAtAWEypHfYW0C6wa6QS+ZKkWInDpY9zGhqfjqxZW9YVSYcuwlntJ3i9VzT2Ls5/m6+rOdF7WozX
gy+Nypy7yJj4NaVWOYZz18B5uUVtFWhNlnHXJ2z4w4QLVhiO5d0VEb75LuLWvSxtMGfhJ5lvvaEA
fBAyoD2BGv+N9nl61RYg1LUitY+1r2KwVFHhFnYwe0bu3anecD1RbZLOmkIbO8QbcDnBMBj6PqpI
Nu4BnG03RjPg7AUwHu5rcDEPkGTVblGJA0N2yoH1bcopcniRg9+ftrdAtuXPRSGAFh8Vyl9TeIh6
GSMbAudhQG3l/GQ7qHGQMWrY+5jywOt9ceEpURxYmoBgmnvxRQmQXmhCt3NobCoDC5WuzwVHoSRz
x2Rb5hWv9z72BNvRVIBNAYmpwKSnvvviDML0wgKA7vww9Z7b48Q4cC/o08ZH5sl8JtO6oPQU/v8c
LOx/yuKwIA+okbcV9Cwwe+GZMveQb0yb3nDcw0AFCQELnfYyTeKLuLfau0rWxkrInSLrn2djzJzG
6afxGPfeKFB+N0ZV/ccVb3JEOgQAV5UNOAnQlXlv6SH2fx9i1VaSzL0aI4LBtPUTNd5QnjWwdZ9+
qoYAntJCFXM4HwZLEaYtEn0cO2KO+RglSY5kMZybnqSrqpX4PU10X/XXP6vDqOy2cFGgMLp3Jvcv
nDw71rG4H91sDyzmH2WqlRdZ6jVttahFG3Mg0Qmwy7dq8gLZACsNSE7pvRRdsSLdXFiS9HJEAfjr
NOXYSk6x+Tb11a0CozcZgV2mxWrxyGkC+qLT9DpEWyakKxILLt62CIT1JAtQctaqSpcaP3XfpxHM
aeYlKm/jY2lClOz0QWMnAc7LK5vtheGkFyPGrR8DvAgkFpZqJ2wSALShdF0JjL/J3K965vRSn378
ZDe5VYlsisg4Q2MiQXEPOcroN2U52a+0JN6mnxH7ZSbgGAk/kzKEky0SS8Bgb7mNW7Ygfgan1gks
MEOFBI+y/JMrxwpJXKhtqzjQXRR7/q1VCy+UsnJ3ZVJOe8tn5r3obDg5JGLYTvFWAi11PSZzvU9R
VPYB2gUsmZWsN6YwwF4tQIsAgxNXDTVv29ckc8jbkBX5XeJReskKwzmIfCxepjxOLlPIVkVQ1oLt
La/pYOo3dPBw4MK8ZB3u8oO5Y8NdBUn8QZJENiEyufErUvz+rs8942ZuQGFd6eOlqwO90K+LGZTP
NjOOtqy3VVtsmv5UdmDsnOxoGvTJjV+SbDrKFsrFp9zmgcjBgqUrAbYwYehFgFMTw4wdNjEYntNv
YvJNPmS7pKX7mg+PjsjCkyHI+ZlvYcLQ0TFgVYODbCPMgNDbgpC7rSHNx4mwgOdNNfw+/5DTyPxq
xGoTYFfPZg4b4/joADuPRHGooPaxs2zlKLT0DtqkZ3n2hBJ00wCUCnlOXLiDfBUYpIaVG+wF126S
v5z1bF+vAwQw0W/dFi/RGkd4s2xo9mgXcmOALPKNXsIDtH3ygIJuinXOiax8+AE+8hgAJHIbn9Lv
33uANuuVViY9kMd5NEDSw+HdYtVdWK8xb74ctPj52i6V9Y6RkgpcKg/YrrAEs/RQDGk0FeB+2ONj
bchbqxMv33uV00j7NAeaLZx2io7NEVgbl01T3CJ9AE+H5uF880vvou1wHNJZY5qgLKA5FRaDJJyB
3F0Xc5h6Zth0sHyeupUA/HKtQLdp+xzY1DY4T9gzZnNjQ6Ublnwlq7TUsrapAcDEqShS3pGHPB8t
moeYuu/n+2epaS2gcYJuUMcEBn5edS9W6b4UyEqvdMhSnGnR3JmOZWS9A4meV5pInbSbtGnZxSRi
CmeY6fb8G3w5Jdm+XuhnoY6Q+gbwfhXULVFfF/FdXXZdaEySXpx/xEIn6WV+1EPJQROPkNKJ/E1y
cih9tdL00q/XIrnwIFsDj9aAku6XYfWB6R1McKy+97u1QIbhLDU9OOoc6xnWIt3Rndcm6qWfrUVt
D8yPmDvUwiBzmzwBjUWvqF0Xv5K2Sr/ZM6eP8WlisHz4AwH2D281bButvgTd/nkm8nszqF7GZ04D
GV0bRsCFK4PZLgMQ1IPW81d6fmHoe1rEctCaSsuEiIgasHWNYUnr3wOqzVN75fcvDUktbm23Jl0K
4lCUjEO/p62hdlw42crhY6l1LXKZ7actXHkwcKZ5kzCGfSa11jKrC2NHL6fj0iaUeKjMNcHXNq1X
AM2D9QPBl1sIG+iY/w4bqBnKtoDJwLEpRpguOeFc9VtUKx7K7I5lj+cDa+kVtKjtcYcZ4/brBAib
xdHJYnK6fmo2OagSK1n0hU+gF9VlplExbo0qMslNPV/B6+p7P12L3LnLHOReah6luFMOYt87VP50
XdhrNyCnfv5nh4j+P73Pp7D15q6MZwulsTGgbbirrrZ1nD+MVb+HNTN8WGxssqs19fnSXYirrbkE
diKi8WwZyVccWMSb/4JyP6MK2KWNKztYJ5uP0/tDe4dLsfnhfAf+vQH46g212B47Dog7LLwj1vUj
aMWNg8MZthMDKvKt+AicuHh27cn/UzaxeneA1d8WhnTvU5iBIq3SwUW3BtSccx+GXu5Y4DLRyDj/
wwFTwE1qYf+OLccO+pHDnc0fi/6mijNcMXYCKMIILDR6nSp/QG4Tc5cMuSfjNYXgwsfTiY1x0xFK
aaoiyfgOrr85gP3sxzRmHcR2xV1fl/tBTt/b1eglY6zJiHQHUUSVDVfclFxXqGFemX+XokebwGJm
jqBZS2wKkGwthYkznvpz/vsvTDB6EVHZEFmjyIVACJC8DEqSQyUSPywbt91kRjLcFcbqDmphntHL
grLJ6/u4E8iz9pCDAraikCIs81/n32SpdW0gp1bsw2sJrcu5DkndbEznWSK1/r3WtRVKxRCtMWLi
zli6JTIOcthy0xn3wpL97vwjFoarLjqsvbbMqRicyGDqFt7sZJsLuUHdERaUzP3JSbaXBt2cf9hC
b+kaxLaShpxTb4xaoyufx3KGpaMYoNA1/WH+Xkjo8kLDUEnpQAwSsfmAHXLQYOfwvV+vrVh1ZSFt
nDmYKN1fqFrr6vd0fDzf9EJA6CpClZvCzpxWRQXp974BB5aqTowgr+IP5s1w0omxBzr/qKVvcPr7
p8WFUGkq0LNGIFxKuWUg4G26Zs4Dlk4rs/vCxEFPf//0hCFzR+nggiDKkuE3HPmivIv770WErgkU
ZSMkzwzjWCdqgMFQD2tHn+b1veukoGGe76KlF9CCOrG9oQEzOo9YMm3zht3aMr073/TXJVi2rxde
Z2UtWRrDp9U2eXyFas0hDmQLZkgzp/PeHpjaGPjsT3PfDeXGHkwzrHo/uxEGBeC0lvO2r1n1Wmdx
dWwahmyYZxv7BtayQzDAmeYAuk1+P3VNu4eJRhr2PrNez//2hZGjl0HDpjE1emOao9FHxgpZ72lb
Na27MdqUrgydk77hi32BXhSV2SaDpZevotgdXgYUvGA/wOegHqtLKLWP+WjDbM+bbv8amJ5/q4Vj
hl4YpZzcHAYJvrqRv1NYJxPnNW5vCji+nm//a+GR7etVTiPoAD1LqXv0nCQsUxomsAoT0J5b8bOt
+NYty7ukeY2bNWbM0htp8YeSpEzYFA90LL4lxltjOrs8vhyKlW31Uvv2f+ObgLMY5+YIJnV7PZcw
EDwlz1M4h7GVK7WlB2jxZ2dpV1gO6u1FcVmVuI+wXlrvZN63MsqW2teWVci186FK4G/pZk4g7A9F
/Y3lfDh8DaSxMJ3rilnC+zxu6qKGf+170j0ZMZTVoI0muJL0zGZlYC2Eoy6XVYmTO6lErLTsJ/ZQ
uML45WHhOD9qF7YFepVTBY5jadquQvoVtNqffdftTlzwDuVUw4lt8fP8YxY6Sq926kXXeDH4cbhD
aQ/yNJnPNi7R3eQdeqQCl5r1ypBaikIdR4FKkBGRiPzTDPPZTZZlf9wRwEfh/kya5LWszYckqXHj
qd7AHF67+vq6Jgqxf5rnPi2F0raRwDh5nmIK2A4NtKuDE0497GoB9CexgftIL6s2GTSPO+SDcJjB
XdLKRmhhlNunv396tucKAn9iEFnd8cFDBQcUj2Gu3ABHqG+OQG0rQUsKtrsLgn9du0kgKe1DWKtc
NgAYbc6Pj6Uxrk1lXE3J6HLFjnB9G+CBaUzQ0rfsevS7NbQa+boEwPZ16TbuYxj0K6l7rFTKjrC9
7zbM7xS4Bj3UMqZyYHgzJNuZEwH6GYOezVO+vc+HgV6Ydj3DGCW1X3PcxSFlDUNyCc+LoIIjDzbr
4KXRQZILlHKiwF5Ap2FA0bxN+gm3Dp2bzTcwhZWBA2LuRtoTg6YM9puTcsShnqCuSd2svuwYw+FR
+PHjHHvyplKcX0BL2j8CGRLfK6tDVjj36Lb33fRQtY2/z2ZcXpkuh5OntMYw7YxuI4zsI3atfuPz
Oj/Med8ESvjedvLJuO0h6IlK0EDg1dkNT35jzNvC6upjAkPPXVpMRphNUj3D0S6F9SWfdk1Lkr1b
DfEB1cTxgcV//aUrtCpgNX2NQgnrZQAf8qOfvdyHEzf1f/cFKcC7GUGpq/Dze9tFrWYVN+kOFUhy
Z7lQSY/pXD7DTVHuqmEwd4PP6stBkHRri8J8zESebNy0ondpZ3X3cHV0t4Vs/YtyFPXLwPw/BiF9
aBmcwoiwxOE7YT7qcuf6gqGkC9uhEQwquKuH1Eyqg4Jx7ksGEvQPHpvps+tJCidl+GP6yrxJS5Ch
86ksdiWF3zhE/b85lNYXZTpWF/BDmg64HuxDz4bTcGFl6gLAdLXBlTDZmpOlHmDcgO9NVElggZd3
W5iti5U70YV5U8dyJ6xJldugam9iFhTvjoc3laY1wi3USQ6up9Q1MVshV1aDhTDUBXEj0PLDPFPn
yObkOCjYK0oapNJZaX7hbXQsNxGtFYvMcDBLZuKYWrnYeA3FPb6Bi+3alaCx5l2+svgvvcvpR3ya
Fq0+pUPcQys0uT8zKQNPRSpdKw5emnO1nYt0TdgxntZkN7HAUyMt7HVhE9rmDmoFOMoWvjctahsY
PgrhsjEXEWysbtMihueyeC4Svjvf/NJbaJmfMuESSMZe4Wr0unNv6w6FZ9576j2fb37heKWLm314
k4kxBYVf5C6uKotHW8Yf32v6tJ359HHboUtLi7r0OKOvy/ookjVcw9KP1oZNYasYO5UYtcWl/zA4
/NpW3cpCvTAirdNn+PSjVVlZOfYcKkpauKlxHnakhoHRSpcstX76+6fW6VAMCvprBZ0hCzxU7bkT
0GvwGj/f40vNayt0Pxewd2pm2Ec5WDfTlAIeaBkTjJ9zY3P+EQvDUVdEw4sCFgptzY5AVMUBbqL/
OGR8zEtpBcxYg1kvvYceuUYhCuGCrO/Yj158jyPg5K5836Who0VrC647ryogmWWbVjdeEU8QzMZk
XvnAC2dmXbTa07zvqzIFQLXDLYFyXbbF+ZzuGhhOJnMOzEvK++OUT+6+aVuy8lIL/aXLHpPSz0ZY
cKuoAQJtvFEg3lG6sllfatv+75C1PdwTV33FjlbmXgx2/UHm8hpWgys5mKXlRvvUqBuvQBpGRFTT
08nwaJK/yhFy3uzB9L5ne+b/PRB8irq+Pl0cc9FEPGM38Cb+4Tf8snPoz/MhsdRD2gxdkJnBYKbh
YN64lwBr7jmU3sFEp1/n218Ysrqo0fZkhn+4xEjS9rpw6BPJjcfzTS/8dF3K2MBgWZbUqyIBBCpx
33uC8hlzpV+Wfrc2S0vpwHynsnDjN/QXTcxCWCt/b1DqMkYBxzTiwZgZay4LIOIK0rQPmbOWXF76
5afu+jRgkmygTEjHPcaqqq5IlUEwZKfG7nynLxzndQVfTlrhlK1bRaolDLZYxoWdpC8KYnHiN1s/
ZSaIs2ulsEtfWAtfZK/NbkzAgED5YIjCqXBGUTmp1rKzC+Gri/TGzh07VpZzVAGg3lRZaMNRPh5I
yCFFspkKz3fZ0ltoszZ3/I4VwySjzGbuARWOza1PsSmFxzr/8Z1H/APTr+KxB++XAPzlPNvytlEP
uXg63/TXnfQPP5/gXNCWDIU+fDR/dCVyXBaIDzyRJ5ujy8GBlcb5B33dTZ6vRRyAp8YwT75zrFNx
l07202AI1Hiu2ff+pcf8mxH2dCHdPOAgEFfVGFFo/6LWzPuAtU184dVji71M7ZcB58DVTqg2u56B
mIP+B/5ZD64i5gsMXXoDmx7G7kfDcXYo3Bd7RwFBu21QhtPvXcjBf6QZEKsHOFgbQRbX+VXsuckW
ZP4cR+POfQM1ZLjsSFzuR8/1/7SOJX73vTC2AwRqB9Cx5M8+ySuIiQFTSePSDLLOdB/Od+/Sdzx1
+6dpoaAZOLNlocBToZEVj/d8zn8whVOngBSm8VaGy9dbLE/n+s+qKHwcwRpkcrJnCDMuUAmzaeL8
3mjoSjx9PcF5urSPjzD2nbk1RUbDD7FpXBSwXFkZhF9vgTzdFM5LwCkZYoDEmK/SC56l1wxGAuCK
3OBC5aKazUeggY5Z36w9cKm/tMkBRdfUcpISWzrxapeXQqFuss+DKf59/rMvRZW2vo+xo3DD01uR
TeB9nCvCn3xfqIPk1FrZwC28gq758z2ayrqYbJCMLNCAnof0F/HyMI7XvL0W3kFX/NUS17tJVpPI
SVP4oHvyVkzqPkGCc2VE/S3d/mJu0LH+SaFwLCsrEdVlOO2ya+vohF0I2IIRGCEy+yrsNsYVKuN3
cXB8SDbxdfWCNOzK4xcGtE7+d1I1WWVZW5Hnj+pJWSy7KJltrflyLkS+Dv5nKCzq2q7gKFGGkOXV
9F5n+2aKy8346/wYW/r9p79/mlpgIWAx00adtVnOW1VOh7zxD99r2v5v04kl7GYacivqHPGAOsd7
bq75tSwNW33zzjNSziWabnLzQXqIaFnLJshpLgLULPGVj7vU+1qAt1wBCOBNKuoSYHdaOH68cDMz
3kf7lDqcM/8PJcUahGYpUrRoz50WEJkKaKY8VkjT/y4Giu3Yn/PfYqHDdKlgL6vUylCiEllGHjrY
BOT5FJTspapWPvbfvM0XYajLBVtLkDo2bAykEAaRz+MV9GPVUx/cgnaxLUJxYb31VeA8mLtqYxyM
t+Gleak+zHscg92Ne4An5spHW+hHV9uLQIddoNAUoJoKu38XIGTsCuSVUaA+8XxfLoSMLijsmeOD
yM/siCd+c+0NDOlqZFwvvtf66bU+BSTS0MytZIKfb/uHpOnfDenff69pLdaVbIkxG7kTeRhpB7d2
5CMjKv7mJvAfCSGV1BpQ8htVY36EnvQ3KlJ/ma6/ApVb+q5azLfMgFI6xnftwESkbQ2vFR6acs0u
YKl5Lda5g+sBiACApYnpziUfRjqGLcwbv9f1WnDzmlSGFQNTp3L6S8BbHX43+/NNL/xwHSnil3Vj
Y6al0YwbS2z0g1ZVAUzfVnZVS81ryVTh1LxWRWdFvQF+KnO3sPX1t6K0v8VZtz2dJuJBe13muWtH
crQugLXBXRDPkVjN3873z8IkroPW8w6AdRM18kj1U7WBdOuoMvO2saY0MGAHj+pkY2UztTAx6DyR
gSVYkmJBI6ewK2CJFJA2PLk9/xpLjWvBS73cnN2pkNGUj5sRJfWpn2zON/11XsDTxZH9JEbOUPgY
9bI/WCgRt9sxYimsQSd+z8f4ZYLL2/lHLaxDTAvixHeFT+CIG6FC0ntWPgpkJwbjDE+V5UYATbw9
/5y/ro1fLEdMC+dSVGacQgwWwYwZSRTeg/dYVEiK1nZ+AWcYdkh6NlwUeWVdNWVLNq6ddxeW10rw
oQb7KSHIG53/LUsDUIt9NhVzVeMoFEmq3F3qymYHaWKx54pU72oyCxR3Zmta4IUO1sWVjUhrlDsX
TnSqFIWRVGi1dVD0KAid17TNC++jayvn0sWNsZtLpNfYJnXTIFfj3nMNqBj+uPnPb3Wajm0sYFw6
ZxKzfYuy9rx5NbqP2clCMQ0BnGxXps6FmNIFl9xwYlbHKY1KNrDQZmUWsJivpAqXhqAObZxSDn5d
j7Ay7aIPRzr3d02VVve4G7SucuYbKqC5Sq680nb3VeV6u4xlBaClHb/iRjkjEVEV9cosuPSq2vTR
ecIcxpE6kSPLq2maH+NSrnyqhRVCV2MqhyIHXQgrSm0YyEgXYvGuG+1tDRbhyk330q/Xpg0jztu8
s7HfhwWKukjnk6HyZNK782Nt6QW0uQJ2bgU3OAZ0A1iKEb+J6k8PEc75xpcCUov+ui/yPmYZ9MJD
uRXNlVTmRohfvv3yrfb/ERcNcm5KlOdEKX9Mzct8rPamUwLfxjffe4C2AYDQsjaM0sCu0R0Og5vC
lmweHmaRbSzar5V8+tjdfjFd65LPljkATAgf4ESoleCe527dWB6oYWN5hjGyNLoAiXAaWJWzO/9a
Cx9dV3w2TUyo8PFEb4LfKzPdIzPcXyD03Z9vf+G764JPl7Amd1t0G2YyO/SULcI29h4sb9wJu3/8
3kO0qI6LMm/AonGiJpG/jQaFBxM7ln1/YSu1ovNc6if7v+cReBKgVNTGe/RxH6TAQTaFDASlK+Gx
ENk6ebUcM+iuqr6O8qJ7IUl9zx1sYc/3ztIMrPNQ+7EcB9pi0oMG58Y1jB+8HF8nBwybasC8O8Re
UDDy6hL/0BvgK/rVA0xzNpB0raUIl15Pi35SZq5NkWmNPOz+X7124m8zSIMrY3hhjOnizxobwskB
XAhGN+qBlDA8b+zsgvbAMGb+sDK9L7yCLgKth7Jp7BmLpO+RS6fHvQFds81c2Enows9MdEmHmg8S
We1zPV7T3sLlxH1mvrTp2hXswt5W1z/WrkJdwAjaqMTNRA0/WW6z/ZD712ZGbtJK3RhqzVhlIVJ0
9L0515aKIYtG+QaXkLplKSqMvGHXms7KEXjpU5z+/ik3MLB+TLpCMnyKj8p9GumK3cDSONJiXCQx
2Bq0MHGrWboBqqjnO5oW+Wb2RA7wXPU9eYWnU2tdkFqzmeP3GziqCrmjwEon+eP5aF8aTNoq3vlk
6KYa3Fo2ZCEh0DXOMqAxD0jzAAza9vxTFsS8no6vTXOUZWYJLlFBBbV3lp2Qq75z/fu2Qe7AxZ6n
2pZwBwL+Vw5mmJtdZ4Uqhig2mQbxzWlFF09VVMbzHMs+Ak/snfnph+u6K1uthbGgEyE9WqG+4oT/
VWW6H+yrQgEh+sD7NfjgwhjWcZB9NRZwBUD7hczCkraBpX6d/zQL8acrqAbL9sysKK2I1FmFnu/p
bi67NgSnpl2ZcBfGmI5/bHjauiD2wpyvEgHPrCBr7AeLqUM1Xk6rdr9Ln0ALc0fGZIAolkaNgYsM
kgSYUIIe9xkkXfnIf7/mF/stXU018XYqUweTervBCxxZWB27J/cDd6uHbktvVehsi235kN15b+aD
f0WOw2V+Ud6V7/U7s7Zrmq6lsWD9dz5DddtQZQICVmrWj8JmF2r4HpbA060uUPmE831vWhGqg29m
038w4AOL8+Tm/Fhb7EBtYR+qwax7jpqFPhHNBrjDetMLmd4PZTeHjtUwJxS9x1HIypvbHB6I0G+P
2bXnl9MVLZx5YxRFuyHWAKlrmuA+KvOqd/yP8WBkeRma7cwDg3cNCts8j4S2M/TvhdOMOwMWlFvq
K5kGuMOm4cC6cmv2fHw4/2YLg+8fle9kcinjmEQAo/vWVgGC305v6fTND6PLfNt+6mc24lKTpM4N
GEg7VqZIw5CVU/fCkPpb3/5piWxgpYyCMWJFfp9WO+bOfJ83pr8S/wtTzF8/xE+tV6UFK4yGiajK
zN9tCVquV6lrs19TLi0cg3QVnyoVp5C1DBFxQHtF3W9+IBaxt27eWpusdfZxn5Ct7SuC0TY9n//i
S112+vunl+I2kn+jB9Dp2JJ3eBj8ItlamCz1l7axQLNN5cyIQlilONvS5Sa8OqviFhdoYn/+1y89
QptDGHBdzM9SK4KK4ypl1g1t7auxn97PN78w4+sSvhrUVGEqxDlqoY9dwe4ZSX+CzPuKQqIb/P32
e4/RppOEcDuB7Y+IJkKyDWM+rP+6kQSwgtmUU/NC/GolEbTQX7qor0dEeIQZY+S0w73RTZsOSNKx
ylZyKQvThy7sI5wZZLTmKfJNFIp5/+PsOpYr1bXoF1ElBEhiSjjR2W6HnlDuJBBJ5PD1b50e9eUZ
U+XJHXTVPVhpa2vvFQa4fL8J0JZJbm2E3rUBXFbqn+2q26JLCxd0eLys2qBMnN9E9MZuUtkWmnlt
DJd//+cL3EjsydX4QttmPRwWarB2UsjzhWZZTCcXEutbxaGPx8KcxeZVI5KtebSiE6ruVxSsEqsR
gePMG2/3j082W9KMpZEmCattcXJh74x+/D2r3Y1t9PEcsSWTLi7ipnJ70z2JufDQg/LwjvcZuZFq
402y8rcv61q2K/FYFmDkam2H7pT84k1hbhUGVuZ9SWIWFPIcWYIfR83J8FEZoDeOTK3Ami7+B4q/
V51dXzk1NlghWeQ3cCVBW8qmQWREyb6MaHRI7aoMZjaSjX29MqPLEljSF2YF5SFxSizukzE6TXp6
l/F0A68xtvGNtXEvdnYOSNpsaouf+goWgplOAJNp85cGHN7P49jHFxiqdv89OrARasy+hsigiOen
CpIsQTnomy6GVqOEXnSfDP5UTI8pTTeqE+blqPx/JsuWHo8ddSqzmfHF0TKjXeKCMZZhhaTzmoJu
5TG3f2qy7loJiOUO9TFLx7sYznobO2ltQhcXHOvQ5KssEAZ1yxyviLW7y5TV+hWwlxtr9vENxJYV
MveCN5BFA/18s7iyRvEAQcHvBpCHjSu+56beqsSt7b/l+9kySwug7OgEcxmY9I3tE08dKHtC0a5y
tlTh1wazuOeEwSHsW7rwHG+zyDPsqf7VuAkPtGklz8Bd9tfMSeLXzzejCX2Aj3fHskKmKsLNvBvk
uZrx4PE6FxF8rxmzHH+Qadwdyz7vX8AxzF0PoHSgfHgaFa/WNLR30Hzor2VhtmcssXooY+rsS5i0
HKkzk+e5c8ifBGvwpF2dPZeySlEZHwkFBcKM3WfDSSexbzuS3qP51/i42NObkts5qqiyfBspTFrC
SJf2PmvS4rqLngz73aFwZYO8al+6QTJ+z3Pbl3o+2TPywGYILQvwJkH9IvvWclh1sTIo+t+jrLDf
T2is+lYqAXiTUDiyroXG56hvxLlXdJVXQIZYuj9BfA3S7pXDOcYYkz1o0OEszKCk7bOu1LRH6/BR
6vInFMwhPPKjV7Y3qdtIHaP+jV6U3cDx5So9O+JP6uQHkjkBs5jfVGYYD9Jz6E9CyxAdgnDC88dL
FN9Poj66o5w8RpPZ65i1U624pcMbsYxzT01/BmEVyj8hj+tvjTXt+ZB8YxRS67Vx4hAAiIwB/NDp
Kc3Jo+AvEJ33OAni8VVl+trg4I3mYtfGEgMd9KMd27sUjjGpVea7Pn3jKvId9YaX1wn918zrsvnn
XFr3MNXw23E4ZNqBBEB251b0Ad06tUvmNizmcdf1z+hVB0aHKnEy4r0PtjYjam8X7ySjkOVFaSlK
cXvclPS+akBgwL+22vGFmsNyvE7td3lRtaG5Z+nDSM8UjOA0PhWZEUKBv54KhPm7LodXEXsjbuWl
EwNHdPLgPlYON2l+hmPRWLmeqPhxBqI4BW08u0xRuuNzHAzpYznyAIhobzLmK6iXHuqehiqXsEDq
/ZJFKD1KvxedHw/JPmGzN4K7DOo+uMqJEdawsrb+QG0jhvhxpd+1uoIdqN/GgU7PRXlL0xuemdfT
jy7zzJdxcD0CVPON1Xr2iV6bB209QxnAwZ/szVQA62DHvvnLHNQfE26s0fxUkn0bgTKMbYpOjped
3OQK3e44CY0qJNYL6BPU8aPnOrlxVKijQ3UbF3tTX43uqTd8/cSKQ/4AlZQa1ObMx89jeCb1+BHM
u1GBAexr47GNTwyPPDQlWn9+BON5LO4nuw3QN464X1Y3BfWr4R7CGhrUNJuEXaU82EccZ7fwmmf+
wl3jgIOSFOBmowlr75Ucn3nnSTu+4awOzNcO/42d2/guKQ/CfabjYTo5NiSIHXRC/Mx+mf4Ycnwl
zfi9dbAzMpUgWxiPViJ7j5vYj/mpMO6TFBa+Y+tFheUBHVeIHZeQGimeyfAYz9fRrckqby7MED3D
UGXDniH9eGuYb5LJN3/GlYee58HKeWCxEj6JPMQhauZTWnk5P+blA4cjm/YSIw4mN0Q4sTtME5Qw
bwpy143HSsLa8mq2d1CE9DP6FMFKqwb1/JHnh668bUUCXWcfom9NdtNWQdkgodtn+euYXZUQfK2T
e6it5SMF9MRTxi32Uzz6rutlMpiSPTF288F2/bj3Krq3FLZz2D50pZfBjX0IshMceBXZqarbG+MP
uMubGOQvdSlAOUDspgfyHs+H2gyL97EMpPJr5tnv9Z8IIbEOjAQwfx9Dcfkv/G3puJuALzTu2u5E
2Ks0bjoSCnYPeEDe+v1zLMKiv4KKQjv6sdwp4YvmaLAXFu8uBkK9/cCIH9nXcy/Qzryuu0M5H4e4
9lh3J+ew1yeSBzD5BE8S/+ZA+xv/UIVAIAzcK54s+GbC8Ef1EWLxvgR9jCc30MNV0EwX7RXUl/2e
hTMMkWYapEbI8wFrFVqdn8B5NZ5etPpesftoqIOI6xNPEacbaMWz9FYTehTEOsR57xENMWKQNCdQ
dvLfRv1U6veGw+UheoCuOX77N8mv4+4XGU1vjBNkHZbv5pAU6ONbw1InqNDqIdunPU6+QsHl91DC
mFHUQU/fRutQOMBa0RcrasMhtTxSO56S8C3MW1id3Dnz5In4W1tCBH1+y5IqEPq6sC8VyW9cPLe2
DdBtBRbJw9Dm8Op6rovnpDq2ZC8dUK6q0XfKmxpi+1UfwQBG4y/Lwai/tWsOv0THywD8z6DHz8BG
zdTkucaPTB6N7BePUVuHpRRY9ZrDYRLSwm3sy5pc9KU7knutIQ6gvXsR/nDbuIoc7D3iz9Bk5fEQ
1nUbsO6B91c5ScO0a5CCJkFE/JS1foxCfDneFiQLJpxC13hnkC1Io3gXFXurxTbNd5VZ+gzsf0c9
ZBNkzrNDAndH7cqwATjNiQsgG8KeTajwN549kmvzIndgWg+WQj2ovRtjALSgM+jHSvtwjEXfd19I
vksceZoZlnmeao/Y1b5xH+0IxHNawkrtsQJYp4YJZ9bQPZyp7lsGL9Sxz70hveL9cF3i2qM5CVwY
cbaOu7dzePXUih4sLGM/wQkHFQOfK/mQRZCPav7wqQzhJhwU9muSwq8SQcSCxFdrQUK4EXvW2SHy
HkwJPDvJ60yq44QtnNmlX5LvAuxd3PGJeI0zuScOoIX9g9XfO+4PpQ2vm7jfOUPYGd/aQUAFQIat
qfA/pgi6PGxg6oCrSZKriORXVlmcrdw5gI7U+HVk/SFmHkqo1HTNM5SDHOLAKa9/hrrHfWRHQPHr
26y4cmsVSMS3ApOb3ynkScgeKCLXWFyVZuTXZhCJZw4VfLufbD81Q1tMe9uBu4gL3bp5pEdbIbkS
Pu3fpLJ7T9X1g2ondIN0By8QGXsth48KttNVxqNwbrp9lNIAb797TrHKtX2dozEGOIK+d7M3EidB
bFpeV/9xDJAyJC6jQsPF7TqJnolDQZW5MZI7J0o9mt5Z+L6um1srzryIQd9di13Pq1Oq+xsaZW81
i+8x18HQv7gz8+Ya56uCBAdtQ5h8nKe+/ZU2+rVr6yAxHc+u652i7k5C6KEmY8jJ77KQ31KSHkYu
whyDKfr2T5u/JlCz9d3RuIlGBqcCdtaOGVIrwjiLm1YX10Ukf1j9dIRpLVAVCQ/7fLw2Iui2q+bB
gcZPDoiKgDVvlfT7AoFaNeVtmg0Ho812zNLH1sxTDxblx6ExfFiiHYiDONYlh75C/I2t/O5S6/aL
mP1McssKIXz+5sKPJogK9kc6HJGr6+lOxFg74PiLnWb8J8nbeD/CSGDHSgMCKXIknpin7ma2TTzC
kQ+nj3ysfkQu4gVoFwl2D9ItZ0Txe/6hCFKALPI5nAsBc/YMw3lJkGb6KtHCh4R87DGm9pI2h07a
+0HWjwAU+5GLJAHvgriZ7hWknZnVw+qw7MNeIC1LTVhLmWZ/B4DWL+bWOO2RlkFSJEGRYZKljlyQ
P8kxayJ/RmiF+U4Xqgi0Om7kRphWuMXSuiyxZRgq92P7x8Zlkzp26uFBd0jsuPTTvLm2LE2OJTF+
j4OkPkmnzJMQiPGJRDc5xjACUjp2mDeNFTSp8UygToObStwDVNCFkHbGqcvIrq3de9fW39JhvuIl
e42RbM41V8EAQ+wuVT8JxOXy3HlkonwSbX8Gqc7TOR7DE+wigoHC+NJWuL+LDFya0uofXG0C8OtG
/R70R+sax+W5tEsZ6iofT6Vp/Y7loCHFGjffQI2FC3AJWU0jRcYrWRa9gs1AAQiLoSIJ7UovHfuf
lilvxvGiJZEOyIJqhjg7ksbXfdwELpyGQqFyPAlUlyIAN+cxN4/KRoYzcQB2Qci4qnJ5i+LNwbIY
rq8c+rtTb+8mzHUg+fgOzRYfz6hfkZhDhSBcVXPQutl5LJqbPO0CrtjeGbhvxQLCrzmgUhUe1n5X
NbsExJEcPJIjuh0Xybn7CTGvp9Guc7KrQY2HscuMg8xHA66++R5eY64/mxl9rFj94ELIr2Tx70k0
u0rrcC5xG7A6qzzdatxZszpZF/AUtQnqWcMlM4o0gKkJlB5mDcXT+qJ7VSkN/hi7yjvUMcwU4oam
cA94g+6nGuPi08+4i/dZ3N41c/1s2cIbgetMrH72U1I8WHW0o130pzKwu1JYN1XN1B1co4+vwGSJ
E6QeTnaonVQE3Syboz3nHEK/Zn6ojUZc1WOt9xWV4tjWuTyrUePR2LI8lp6Nxuc9gEBNF3ZANpyN
TNgnyHzjj3HK+C22XPmUDsT6VgkDmUs5pNL0VDeyXZtBacerZZr5jh2bO8so2DV468COlVWOIF7E
xo9xdPVPqHaW10AztUCCECMAjQC2U03WB7HhDO9T2xRh5CTU56aCM3nVJNdJRcmhyho0qGonu8VF
P98JF0z4uqTNDe1keVO5gj9mfSMfxnSM8vceXgUKL7YRHjAQ0acvn9caVsqVS2PRsSkmi9mQFY7p
3F5Bq1Fdg7i91ShdKWMs27WOYbe2EgJ7PXH8nr9G6seApMPuECgpLobBDHpTbRScVmpaf0Ur/yl/
ww63dXFbzWcI5ID0dKNRqYEMwEbF7G+v/IOC3bIzm89tDt0r0p7Rzdonh/GxPLW3A96TKkAp1u/9
2YfF5RXbYaOeqltyKPbdgYUs/Hyh1ka3qEA5oNByjuzr7MbvvfXeVoknko2a9Up1a9k77cesaJuL
B0ThVngrgpRuqtI3x+ih6knILrnK54NY2W3LJqpDiV06VQbHdkXCUbI7Z5O1tzI/S7iX02coAhYu
3O/m6jxVD2hNndtqA8C0MkFLwJc0weBpjao9S1fcapkdUxQr+jG/RaJ7lzVbfOm/3d4P9tgS9RXl
YzuV8Is/55ABPqQc1PeihFIVqm7WjsOQ+RtIIcCYymqGt3LfcOOgs8YdvMyo+VNGtPsukxIszqwv
EJGnUbmWT3FlFX4/CRhkfb6MK9OxbFYXaRUlk3TcE3xuAgciaXhf8qINRpTxbGPTHevjGuiyaU06
kRta9BC6NOZbJCDKm3V7p5neaJGubMYl7i0ec7iSlKI5p07T+0DSoy5gpofPp2gl8i0N2xGtZ/iS
jQ3sGabJKyo8JdP6ihL9aCr3pFGq9FwUuqT8mjo1W+oAIjGGFVAH90dYVqNOYGEs39thyzFp7XTR
//ZHJgp3A+bU3SniblhFsgqjnO+rOdsqsK9U8Zfu7UoUCYQBquaclOBsFbgVUSkqFPsGMEH5h4NB
tP98YdZGsoijo8GlwROYIBejUyBNMR4TwzqVVbb70u8vIW5pDbHMPEOoqMdxX0LrICIvKf+a0Apb
otyggkXsvC/LMxSVUWbi/VvTpRs0sJWZWSLceD3zAga+l8S0feSwcQOnbYduw0ZTd2WFlzA3qAyA
OUJcE2iEqfMF8JQob8PpGDDHnjZbjjdrX7kM7p8kIBENpF9LiKOiX3MekujYTOIXdcZ3M3cevrTC
S7BLFDXQl3X5fNbilyHA62k0zvLXlFvYUpoqtRpNcu4U5xHpeo5s32uL8VvJo41l+BhYzP5izv+Z
IKPSkyUAjD4n0Y223V0PlXnOn1x3Clo8yotu4ztrd8QiYlRQm88ZLp7znH2PpHUs0uupQqo03Y91
dvx8Jf4qRn5wXy5RLhM4eL0wU3GKmH7qEyvycP6ca7OS1m/XIOkLEHT1LZRkXX/q3CrslIF8xq1c
f8joeCJzS3aVXXZ3hKfcRBsMlVwjI+zetme8pVB5eDEs8sVOpbkIPRyitnkBdMzJqZsndx5Dg047
IDOvWrqFEFjZ/kuUzKSsJKoIog/EZsPCNK5Su3tUjvGdGlu6P2ufuGysfzZQqmxGysadYfFd+yKB
t51u6G3F+SGb4y2LoL9z8sHKksu2+ucr0ZgmExlhIZwM3YvkDM0d3rxPZfIjBcygUu2TmRa3Ziv3
MSH2RgRcORtLlSzhZLYZVYyfSuW8g1R9U6BDlmu4oLRWfoXO549cs42UciX7IItAVREha6qbFndd
8Y3wS6e3/WJ3fymYlZqENlDp7/DbqO7Yk3yFbui5cTd9xdYmagEf6KRL1ChqeqrIdZXfxcw8pjxs
L9oM2g56PfqfH/C1SVoEETXrCCq0f4tJzrUNa9opMn59/tMr8YksYAOp0qhDazhtzKqix36CFykp
ZfTCmqTcNbyYQ2Jo+vj5x1aywaWtjqDZDF/UEuY9pSCPTdQUhm/qnPV+4pjDEWbT0yMa3YDgVuMA
n2wU7OuNKVzxbHCWZpcth/aUg5rjCTX5+znh6hWu1jxM4rTwDTPXAeXVVHq9qRPITqC5WvRTtuug
SQLf1jkJLWca9y1yAeF1Vmad7RmWb54lUZaP56o9pqMrzkRV5XsnDfuKmpskpI8jDehG/40BcBg1
mJMOAKmg2W5nvyBc5BPjttkC3n+8u5ylxo8VxbRH+W4+OXnUn2hfDp7hQmL68zX/+Iw4S30f6gIk
bo4ueG3U3jVoN0b0JbUfLDzcgftEer7l0fBx3uYspXyyBlIBFpS8Tiakdb/B+B4wbHeCVEPsWIfP
x7KyEks/03KO6sIuEI2H5CUHUoQKJxB/PcK/lrfBY/2/a21GEJ3kGVxAHVqhuigSmFvZj7gFkDGI
r13AzlKOzYEAEXwiG3JKbBi2VZlCfc+J2t3sdGixXayKvjZdi9guNQzOWjmQU2rKwGnio6uSQ9LA
Z9Cx7j7/xAp+zHEvm/qfC7LAa75t+s48FXn/0JbFE23HcGKmcYCAnHqwkh4FWuhq7rIeWiNuYtE7
a+YiKPuk3rguVzbeUhTNSFtU9ztpnuwh+sWB8nJ0ZaBsTHafj/HjEO0shdEGVE9LQ0p+MlvTL+on
hl+3XMRM9CFU/zUBY8ddXAQZit7I4mMCMh+U050DjQuPsI3K2toULVK+eeap7gCQPSVpXgZuAitC
R9dpyA2xFWdWPrGU2irl1FhIesdTpt+iWfsC/PxUlt7na/C32vL/iZgjFvssokMGGJY5nY1E5uzS
ICpeEirm99xyXBI0hah+lIM7QjC8G22gXSxlmN6MhlaNlprDb8uU098pNe0QyDLzRXRNr7xkJtEG
J2ht/ItcpIZbzKh1Dtt6tCbR9spe0EbZj+MUfj4Da7+/yEEKmB6lA7RkTqltvdB2SDySFNcWN58/
//2V2CoW+w9XbGcQ0qtzoW8LRfcTLgak1iEEuzdGsHYTLTYh+sGN4NBoOBe0OpNq2qEIEkE4GLCI
uco9mAiFhWvNG1/7W8z9YMcsNbtmiBlGmlLzNAzqOAw8LCpn7zjvuKT8bLoqrPw2E4jrMEhOZ0Cb
0Hcf6XM8Hu26f1ADROet7wb5mlKgs9T3AmIDJCttjbDG6JtdTJL2UJnMCuWlmZ4Ke4uatrJNlvJd
UNZSRjyZ80m1yb7G+aOd6QnD2EjjVmLhUrwLfOx6VMy2Tk7/aLDfDErlevqezqZXJsPGWV8bwuXf
/7lSMmTEOhvQcxxUC4GhMpXFjvbUHmClXIqN7fHxR8Ty3dOQCg1jkdtnGHf0L3MhzF1kN9GpLxz5
8vmJ+vv8//8dKJbvH4fCnyObShNPnkbvc1LMQc3gAUnHkgVuBNQ/GWt6VBCDCgYWSZAUJwGNlth6
+Pwv+PhMA/b035mM0EPpmMYb2XamF/gM34sCHu1daqC7ssUY+/hUC7KIS8pM6ETrBHySuUa3EqrX
u6YGCLIfJiDxaN49CYnuzWyReeMy+1vh+mheF6FKEleWlVtBpIczcWwSJ381SaFuhZk0J0fN0zcT
kNDJrRPQFydAgEyVuzdFHNfXWeryezVO9DDBD9UDmoZuZEJrG2oR3USWSkPN6DE6Rh/UygoE8JXG
17wN+fL1lEKdvq7M3jxn1h8DLj49XmcUOPOOvVuR2jgTK9UOvsyvM4XSW2dFI9Q4k8fGklWQ8eSg
6+6eArwNtdYwr4HXq81fMTXoRvXs44lDE++/m3QQLpxLqs48gwdQAiMm7kDUN7xozLovXc18mW83
HWDiA8Mb2ypvh/LdoCf3q+tyGdQ/sWqGJAJSDGM8R4O1h+Hhvh2rgLble8OKsHJ6thETPz7JfJlm
TwXpwItIyLll78K+m5pxT6YiiNLXzyPF2iIsIgUjdML2leTMnOkJz+9wKhoQP7Y0vP6Wdf//yPJl
Di3T1jbEPOtz1ydOYFpOfnRhL7IvaCyvagX9rrhprT9p3QyQlqjIninIVcu8aj1BiDwoK/+a0z1f
JtoQtB+zmpnpmZlu7dWzG2jcaF4t1LfP53JtrRaRYAR2swfDLoVsuLkv7WZnKf5qzT1gmXRL8Ofj
mgFf1iQEA27GhjrDBRR/KlAQCcgMSPfnA/i4TMSXBYk8j1s9xgY6C6zxhoQDEv2gc2tnTU9I2bwS
5IdsS9lxZeMtyxPm1LqR0AQ+iOA2dQL1VfqdDr8+H8jaj19W6J/TWVHb4CK5CHN0XQgLJL80kmDk
cfi1n7989p+fZ4WtgcabLsWC2B+sXTelfjps3CdrR2b54kmgBtbYVVOfY5mg/wgCTu0NRSJjECRc
iJDljQ2NeGMKM3jF7cVou0Gazq3XTFEcNor0sGNsvhYexCI8mDntXaPE49Sq72msPFT0HblVGlxb
pUUGIeFiDVgvspQLQSZtvvdt63X5F//yRa4wpsBJt6IgZ9nGoH7Lwb3uRpefYjaaG8dl7SwuzntO
JaDR0Kc7p0UfRKBz1FX5tR22fMNAp6AURYQLeZ7iIAHpoobTFl4su883MF/505evkhYAyclp2XB2
gaT4ZbaNW/t0LprJl21DQ8gjibfZbtzUdzQD9aIDCN32odoenxtrBMbQAjRTgI0RO7so4vNpYmoI
K3eIriVKzCAa0ZyGBeeV785W8k11Ysz3GWS5b8CxaYBwloAYdsV0MFkvQqWofZ3BzO8dQOboza7q
6EHEYxMW4HAe+wyvRGkM7sHq8S7QxOqCljfAoNYtcIT+mDtoyfQlINDCbIfnzI5Rharj8h7qxfVB
g24QGG2ZQaGy1A9ujzJu1eonnQOarhs+Qeu+jJ57q6+PSC8TH4AWA3eDG6MDTUhAITl4cHSa/uKK
djt0191Ty1z2ZxYaHCkX3ai9gDkQqtd6umaag/c1o0WuoQ//PoIphmp1Hs2nLIurybNz3mjw05Pi
8fO1XLl1lg8/N7dRNJ7a+RxnHapfxEn9JLXALYIHgy9ZsvGkWNsxi5BaT2ZtOtoZocoIYxJWN+i1
5P0GFGZtDMuAOpfImDr8OLSgdmCsQStin0yDP4w/P5+ktb/+8u//ROzMjFVZwbkCT0vAqDsgSa50
zMcvsXc5X0RJFZklMa3BRA+NdJBBk304TwndycplZ2nXRWCBw/QkJkhrAwA+Rb++NqpFAL2Ut8zh
IjHWpnhpZRXVIHbBluZrv76IoJZVGNQaxuqcZVT6Bm/uq4pvXHIr7gNADv53QaCdL4Ecq6uzNfQ9
ZJG5eZfAJvGOxmb8zLRtf09RHAkHN87vsskAszsGAYAIVRxq6IgnXlVz0G50bOAvA6tgdpHKoVNE
bmrY9QTMjOxDNFTOjegVGlzx1AW2GimmPyqMjWVfub+WWqvNJPGidrDss/OQg+nhVM8zyKyfz/7K
kXAW5w1+KB13GI51nsTfcdHfiBj+bazIr+JyC+G29o3lsXO5WSV6Rg7WSwYgtF37pJ6Gx2jSblg4
aEBuDGYlsVya2s+DWTLd4DJWZXKSTXUqLxxzCxoCo2OBdQB6gaiM70Y3bpQKPi5O8KW498ScGRhy
1oEVJEEQ7cACHTQsajhYYyioNh6IHaDmjH3w+WqtbAV2+Tv+iS+5BZ5JwWiHnG0YPOW2NwoNcD9N
thCgax9YPJbjDndSNU6wsqmMLnA6sJnrOmJvCr2Jr7Xt+VLxG54+mogx7s+uenCm2WfugfeN//kM
ra3IYq/JkpZl3Q8RHEpbrLr0pAOgeciwMn37M2m+dhuyRaCnmgx2LVrY8YrJm3MbxXJwSlWGblu3
sZnXlmIR7flMhqyfYEsNy3MwMa6M7IYMPz+fpZUTudT5porBRfgiA4MtdFbxXphTHzC7bH27+BrC
iy8lvvPEEtI2qAl1TxjEluxcgeAXTfxrZR22iOwV5VPuJpN5TqMXm6GljeQ+sb99Pj8rc7+U6Va5
45TaskxQm92bpLZs0OucZ2gfbCkErizAUqS7nap4EplpnzkX3X5yuydL9d1VDtWBgLqwmP58HCsl
Yr4Uf26oqRImgBEnBmz8Zj2WroesnN+wKbcyIB/K4tsc8wbi4IPly8EJ7cxNQ9icf/X2WiQPKC2k
BLWfEX2fCwFR+lT+SOm8cdzX5nGZPMQGOCWXhary6h1PLvPaGSa9c8ZR/JQjuH2fz+PaZxabDS3z
akggs3/O6gyk1cYDH6c69bqCmYBBt+qjK7vOvlxr/0b3yjQMIR0TwgIKFhFtyETjQRFiY67Wfn5x
eRRJW0hS5uLUwOs8RefK41HhBvnUbin6rkzTUiOnE2bmMDThTlDD8Ozk0dK130PuK9rYzmsjuHz3
nwlSY1/3UHpyT3ll7qQobrQLDYNuC2e5kj4s1XHg+WEDLY+IC73uyudtOh1bGSW9B9SJcRhIle5l
NsJp3mW/6sIyNjbX2qgWdwkgjGAoD617Sov5BZnXIyiOt6bbPX5p79rWfydtisyis0dzhu9aqGPb
s2gOp3v9Nii1lUSujWBxxou6gcsJM6H/jvJuUNXZdGimXPqki+eNzGdtay0OegmUbTErJU5GbL0q
AQNm09VdYFb8YGr95/OpWmtQ2ItzzpgNWp5To3zTe43rk2kPsFSZgOHvG3AggE3hFwusS+UbnZsD
fJgr1KBVd1sm/bWY+f3no1iZqiVFaIgnBfJggxwOVtVlbO2E+m5JEOvVFglj7QuLLFHbkjExoFSU
lW+mGQe1Mx6z6TqBCsXXhnD58D8HfZjgEKtzWNsKDgbo0CSWV9TQqmhj4jM1FRufuZywD7oGS2qM
mY6ZI/uIQWAG6TSUyKU32vLh8zGsHIolNQbKRZyKTkOwyb0loFhm8MUopi2t6bVfX5zqCK+oUg6j
OLXpt8SMDzOkGlJ3KyStLfDiQFOSjGYa47QRm0QPTMj5VPHIumqbihyEglbr53N02TAfLcDiVOvI
NmMtK3Fiuj/atPidvZSO4RdjtYdm5BancW2uFqeazAYZZxsWRnHO5T6N5jSo+2za9Qr0ss8HsvKJ
JR1G5QZMH604OpUXHVsT13c6h4a1hX1cedUs+TAokfY0nSfMkz3tBn7Fle0zeiPb6wy+ejTeeM6u
nIclNUYBQWCWLj4zymhfzuZNXtpvn0/QykovaTFCplFZimo6R//j7Mx2I8WhMPxESIDNdgvURmXf
OskN6k53zGbAbAaefv7qq7SnKKRoLmYUjXB5O7bP8v2Dnt2D4ZTuIeeRPtABdtaS0D13EDh7udzY
wkGucqBzECcbUUoU7tXZQ4Iik0K6V3E9vzpS7JG0gKDfkAO1UXUrJnepd6cB/WKvpiLViglKAph+
QMfNHCdGg5JvUwRYD8+jiM2VDbM0Q8q2n2Pk1DZ1Nh+NVquC1Gk/odb04/KoLX1b2fRT4cYdQCUQ
zyYnAAAxfnnGGrZ8aX8oG73JhZUQmszHIdfeIGr6a0rkDz6lKy6yv2VDZwzJ38qZLxMwO5NsurId
j6zMDLz9re6mIOXwq+x0lKtDgfLK7XMvpCyzrjwIEEIJGevOzPvpikFnAjwjkWxsVq/JBC5sWLXU
WDP1JBllwuFHETKsUY5/b41V/dH2yDdvwWC7JQMCO6HHqzXw6vnpo//LOJqNOXdY0x1HuII3nc75
XUkEWUmCXfr66e9fBhiRQgHxraRDOYzM9onQ49CGWPn+8tI7vzyomkgENfIia5kzHGf7t6H1fpwU
IfL5w+99XVnYeAYmMzGt/Nj3yYjwGTAhO9fq+bVsabsSWjhvcqhaZ9HkhBZWK1EPyapsywxnDDtj
IG+MpNVNB+BAJFgnE3BYeYfMtlhbuWUsXFnB0P93YuYOxw6ksc0oyyHlC+LpANxIGXexP6epvp/L
av5JCclfk97UQpK04DuZgq/pBZxf6FQt+bAQ1+vtKYsjyDPuhgRUcr1pUYMhruYSALkSIT7AKvOV
U2QhaE3UPKUqo6cUznY4NjlkWB2BHNuOeD+IXjzatT6BzOi8GSl5YZ6zZ7N5nXL4AFJw0PRqDTl9
fq1CXeffAY9r4HTtxPUi2OGwczVfgs3TGO3KYj1/9SJqulJBhBe3yMWBSqH5EhtO6I36waD6zszX
pDrP72Wi5is505AzYmIvk87c86a51q1x7Uq99PNPo/bFTvA073qzKrpjlXtB27yMs7cbjVsLgMDL
m3lpwaupSq05ero1wc5RYcabOp3f+r5D6KXeJoZzMPp5E+cy1LgRca1cuRgt9Uo5dq0ElRoVzbpj
24PCB0ho/GgxwFLkpL0ZIKFtLvdtaWkphioFC4CNjHVHp3lK4tlve+DeqnJlZS1Nu3IGwy2uIV0T
Xxfu68RKSKl9Xv7ZSx9WTJAG4ExRuinkTqb452yktxTJCpc/vTDwah6SNk6pG5vNcMw9/bUa64du
5pPflB4Pa9m/Xm7k/O2NqPlINkmyxiQ1ijAR0oOGyHZogdQcq4DRP4lcKRRemFv31PiXjTGVnlfj
ktGDtdcgoGiEOXKcBram7ruQtErUVA7PAizOBNXpMBkG3aPE3QYtquDkQTeS4mYWOCFIDGynEOV8
0CoB0rNpD9uqEONL0+h6s9HdfviBNTg/x6CzrSy68+cDZFH+7bYsa8PVGGQ7bRNiGU7hHMtsvkEK
wY9RI8/ZDPZhXCOh4PJM/qXU/P8eSNQshVz0sZZ7YAZ2DlCiti2sBzLWJmCEczBNqdikDehtdNTg
1Cmt4hO5L6iNsvf9NN/R4UFApmhvG7b9TEisPzmUzL4sdAhlI9v3JuV1vIEbe43/fv7OAETXv2OD
oOgAAaO0i9xuluCIZ8ldV82Aos7mdIVDXexKu24+SUebp9ih3v7yIP39/plBUpUvNT1lwmxoE5k2
KfelkO5eABELHs7Y9Pl2otIkm9POC2qoGH0YQ+puWBLLq86uq3ddaHBVsqrQ/BIJNb9dy9XvhUvK
YDQBMpMjJfeUg0/l5lr1YdXTCOCxU+uIpXckNv25HXt9WzGooNEK94XMPaWmN0XdoNqEniCIRrnP
DVMDMtaA6Kts9fQPpWkBZgbNXqskzaTfl4UJNBjwY6Fjzd5+0u12l8YNnX34hzxUTcvpw/EAHYcT
EuV2iWvYBxsiWjvqGdA7qNNWPnMGoZfS7oDYc+vqEfoa4x3qPTn4XzVgc4w3Qe7IPCA1iidLTXRv
LIG6r2VAmG4EqGgCsrCtn+3aTELaGuA+OoZ+pAYE/1ZmCgvhzESp1RCDnZjepOl95LRIQpgBo01v
M5DLG6P/5vZUjmuISDnEKAhITq17dNP2JpYeD6rB26Z6chD5+NjRZKU3S6bgdHx8sYAC+n3JPFZt
NOA6s6ld+Rr300PndQ+TROaTBlJGOgMAenns/sK3zg2ecmYbg5dUqH1lxzi2BiSczaJNNhKSrp+u
mLkMYrsrP7vJZY7PMiN/a+bSuZOsqp+AIMz3dmKAD245p0ybCf5mn5S0+ZN2ab93XVLcy9ST1ybN
2jdz4u0G9C/60UPQ5qMSdq+tbNWFk1V1K5HStk+otzKakRh2MIDNjwiyclcmf+FwVd8sA4DWHivi
+mikzvbEcIwdHuaoOpzEt1wKRH0dDJBT8hzBxDGX2WNqa9eWOb9ent/z56mpvgSShhCUnELMVpge
wHlJC1376Upn3yuiJY5yF2s1q5z01uqjfE6MJ+4NdTjXpnYziY7t7VSaK0fWwiQ4yq0sxVUgGZwe
B6SdQdVr6sAbMiyA2OdMBkkRa8+Xx2thKamZUAQqVj2kfpqI4TV42w0ashjnov741tfVRJiR2Fy3
e9FHxWzZ26Z0AK0w+JrlWLig/S/tpZkQlI5jgazaOgGOiZiPRj5k+2pEIHky8abnZBxW3pgLZkpN
T5G9yNN2gtHtuHtoMiC3q7Tp/DouHmJL/zVa3sPsfq90hKia9HWNUaO10WDcWmOfeECLehlrQ6dJ
083lqVnqj2J2e+YiWpoDbdtNWQqx8bTS7qap1j5TE7qhOM1y/W6stCrelqJsvvckUDXrUcaDQLDm
iogwDdlenieDlpl3l3u0sJTV7JWJxdDQHTp27BoSIDExaNs15JvxV5jkzLGhpq2wOjFlZuHjx3fN
fwVa3Of+byd0AxlY/vV1+J76W+Ffvx6P4fUW/9weDtvD9joMr6+fbh94wPzDg/+x2/3ZPfw5/Bn8
P93m6m53OPi7w9PBP/y5cv1gsyv8zU0UbTab5/0e/3qLHoN9tLuJAnwnDI/7AP/PJoiC/fE63G5f
w/vT/xYE4WsY7sPXPaQyVszP0tZS3m6OwyQZJRZgVuXFL8hvdLcxXlZQBMi6MPGE/eJWVva9SAwq
p/+9AhBMXYLqG+fQATWPpOotsAQ7rq1xVBbcwHC4//v9VqKMc8pt54A0h+2YasB9CKim8k08i/0E
3G4y3kH+JrCd5zbNH2Q8b9P+sQcF9vLKXDDmaqomKWeKusSugTEvrNvR0abX2tA47gR5t0+lbuwu
t3P+8CNq1qY+mTUYio5zSAXzaxuiV5/lmv1b2F1qEmWajoi81RlWRNKkdzmow5u+BFfl8i9fGiHl
VmYPrZ7IRjoHizwI4zaFBqPH7uc8Xbn2LXkILeXcBpTYyNyhtg6jJ26yrAzxtt/kaRcQDoT3VB2Q
NxJoVRPC837HGuKCBm6EE4/3lzu4NHzKeS7SqdJbDk9UBbmRuLnNkpW71MJOVSW9Jt2QlJs11tak
lzsq52qj26N8BgApu2JNTCEGNMnt5V4sJI4RlbOY2AAOQIdZRLSgH0kdB1LoWzmUW9KbHzOe7L6O
bDI/7ziwzxxU9GxI10ShF9bI//KgSDKDuQFRjrG2kzfXKMVdC9QIZCry/ikrVyMmC7tIlRmTNqp3
ILjnHHSxFcOvdB79mj2uDOBpQZ85R9RcKMhoxn3liBzSU7KifiYdPu5B7eshIEM614/7WUAxozSK
ytfjvIMsh2uILBinQvwx0zrZdPUgd4btxGu1cAsrSNV31oe6YAArZ/A3kKvWSN6TFKkUQ5s8jOkM
gSWGXNbLvV8YWRVz2c6jbUMVpY6yud1VFljOswOOuWFXn5cbWOqKcmzZDoVI1NhlUWWyegNfQPFk
lqAfTIk9P3S6U94nw9is3QrOd4d6SmumG6PCi4EeTSxxNJgXebzf6km2stkWPq86Ofnk6fXotPpR
6O9Ge8z093FY8TouoAMhS/rviShFDncHxc/uI7qrr2BnRetbV84eN5VNuTdv80N8S1O/uam24zW/
7Vce++cniKruTq+EKhrUL8oj+HX5CJ1dtwh7yOZuErcc74yTh8nMXbk2Q+etLnVPpuSLb8HNbRei
G0l5lK34KZPyp6aBb/OdtUZV8oxdIu8/txwzmoasfihOutKzSbugH5i8Foj3hQnr1rL1ltbCqYNf
OgJfX+8lLgqljTGf3ycdJtfnDRhm8EGsgSOW5kY5gydd2CV8GGakGaW7415ihR7BRYlCruFg20n6
pMW2t3JZX2pMOY/J1Fv56KIA18meDaeDX/2DzO9zBpcfCj0vz9D5A4OqbJmmcbF7spJE9ky4n9jt
SY0E8mau8N4nD07v7zWjmAHKp3zoZrCo6goaY2SAeJQ7RHWi/65sc2XfnPcJU9WNDwRRD4VGJIMW
pu1XVeejBGDvkffKQRpJ6sMZAd+nXGlsYbGpznmnzHrEb1GIbUOGwk84fbHm+gmKM2v34aUGTovi
y2pGdUyKlIQMKhlNucNLDfzp0vwQ3VrUfen7yrZPaNFkrLC9iLpwSidNnz04tVuGWtmv1UkvWBbn
1PSXLsDPncEHa+jR0McscOvmFwK0K2HFpZ+vbPYhdmIDPEATGll6fphqqL/ETQfxm7JqV5o4//pH
ktu/P1+womAQz9CjuvfeIFW6q6oeslcCQ8ZRj4Gq0W3cTWtc1oXNrjrNBi4gFz/oetS19AHX8N9T
6vzKpL6dW+/eTLuVU22pGeWOLRvXbXPatEdkktzEubZrK/tFdP0+r/WgY9Wa5V+4BVPVaVbHQzpm
iMREI7AbnbajTnWKZQRDAzkSh/rg7oRm4tyhRDXs2nwtm+lkG/9/d6SqN22289SaBMgLmJpbgYrP
Z6hoD+EI+BLQUqn9xFCS6ZutVf9iSG5IfOI0fmsb4JRC5emysVtY96rPDSCfuCEmEcehFaE19L5Y
w88urHo17OU2I+9NCQA3kE6ftj3cIqcNum0ra2PhLFDdd5OVa0xAhgT1fzzdznJ4SobW9ZnTfFaz
9nF5cJa6oBiFvBspFdYE/DatH3pbvkle77VE3l/+/FIfFLuQ9RXNUzeNoz6ReCIAlIpack8WPu9X
TuWlDihmAfdEr596owOufxgDW0vLQzU5wAuI3lqxPEtNKAc/Pqw1ZEZydZpk/Q3iDACtEs6DmDRr
1L6lJhQ7YAqcXQPpaVR2r8Qut52th73preyApa8rx71rAzDZxKI+IhIYdqbc0wnsHTZuL0/ywudV
X5i0+0locJNGZCw2jJGPwi3e4XbjKz9/wfKrvjAxyJnKFBrBRebc13F5MBw42mKNHQmlHyVNr2BP
VuZ6wSCrfq+ZTQPxmlE/5jxtwtEYIGFo3HWZ8zzV8ydz1/JsF4yS6veC29qFqJddHakkT9QB6Lcw
V+zG0nSc/v7lnK+1Cq+8hlTHfobslhPzA17J0DhrVjm/Sz9e2dU6KxpXjghGi6zZAdN3yE224nRa
+vHKdm6bKR3pDGPdWS3kUPYTVELzbu1xtbSSlJ3M+rEuoU2Or7c9hwpY90Ky6j45bTawJvwSyww1
GmspP0t9UTa1XoyIt4wNiCoFPwAfHladHnnG9yQ+qOpGy1HgJVmBx3aDoeqSYwZFwjj/3j5QPVdV
W7EidwDAlsgvMdi7O4hd4j4mUPnoaLViOBY2m+q2Qm25acrOIhBxp3d9Wt/INodusmP3Ya3DlBTG
Wj3fAn2Xqk6sRhauMRcijjw4/YxyY5PuKZ5yqJ++8tg5aMzbeUV8zUl6R1GvCPTBSjrtwiKgp5Px
y24cMjx5AW+ojrbuBBIUSBO0u6Fi4WXbu3DAqpV+PJGoiSM9iZI01m9m5onQAOR3Twdt3A60iXeX
21nqhrLlc2RcNVAm9CJksj7ZevxMMwh0M7rmpl0wKWptXyeRcYOUcnGcyYjEl/fY+94NRFW1n8Hd
SZ1MAxzKFG9cQunaLbxrkw+gPo2iXkkqX1xfyl4HBcd2eI17lOHkocNNbTPIRgsmj5b7UTfdAgnE
Cb1teRZvTB7bvgnf+qaZKR74HRFrsf6FYVRLtZAEAo9lETdHLgYkhacIfcQrm3XBdqp+dMOcJXAT
sJ2p697hVfqW2hDaSFn2OmleOFqn8rZqrQxiYbmpDt65aLRS5wWJ4FLcS62sAq2Lr3EPfrq8nJcs
j3Ij4gX1iEvb6lhkTRUW6cie3Bha6XjQpwdk+rWbOrfGlb2zsEfVCsncSMwU2VhGZDOIPRuTNXz0
pe5GaLrdIleiXGlnaYZOf/9iahIkWjAwqapjqpth03EEqiErOtR+IeS2ynTIbbsrfqql+TmN65em
GKoBhyzn+rEafhq2t9Nwta+s72lLUVVVzesKJoGw0qEJpIeyQem40/tD/JimU3h5/pd+/+nvX34/
bpMFoXoC4TlUiYGOWvLrQSTzI3JijP3lJhaWmBo5GJOWxHaK5O1OMh0K4iPQBLn1iPz6K87zepOK
4tf3WlIW81QUQgOq0YyG+NaTM3Rjbx0oewwQz+2L18ttLAyYmr+V9oADdhz+EFkY76jWukkGeTSq
fi2is7BH1LpAvbOntJDVFDW8QtYN1KKHF9lCWZmvnANLHVBWrDFabSPzOD3mTXfVluRHCk46BHuL
YcU+LphetS4QStd2nPFmjky4UmmW761Rbi4P/tLgKKsVa7KH79lFHUBuIQENIvDtHazXVtPWfCQL
i1VVFU3cTq8aq4MMLm32spP3tDKvTdYcmEzeet6s+aGW2lGu94lnAtzAIHoXOxb03X8YyI01tQ5l
Ur9mRLMvD9fSTCi3fCufOQTdsFbjuvswmvi2Hpw1h9ZpT51xaKmiog5BmFiWJvyCECbmznjAJXxX
ZFYb6tCAxYYIkto4jqkDbEQ+roUFltx3alVgXEANCwQwM0ra7C7P4r3WC2BuIIUHgD+vwGqq91Nh
bnUx+IVVr5iwhYFUa/9Q8WKKLiHY9CK5mbvpAYVfK3O0kN9OVWXRmLU5pF89cXSBJNlRvUIEtC3G
bGOWPLvu2ZgVwBF5EMUEDL9oAgsJKaj36IxN7FQ426om0/JwznLnpaZd44ZTZs+g1A4QEPdRS5bd
d11TD6Hr6XB61P2cByUY4yvxhoUdqUrKpXoVVw1S3qOCmnhZ35hQdB7pPbJkLi/hv0N8Zp2pqnLD
WMU55EPHSOvLJgT6DdvSLc27pk3YHsGaPtTLuH/x4JbKfNqlZVByc9waCE4fYjj673lHuw0p6jiU
zoxCE03nW8dJM192pnkogXBf+akLZDqiRizNvGAj6WNImO2H7RTEO32TBHxD9iNg7dcIyYRzcCWv
6htUsu7Le4jq3LLtd4uo1JjmwJKuIt6pdWhYQ84893O5gZZatT3hNmvf+X15Rs6fH7gc/ntjgKgN
EP422qHejeiRU78p7fB7n1aMYllM9Tj0GpTFMqRoUm3DoEKgf/PkVrVfNU40J6kcHQkG7f0Yd6k/
FGyr93wly3RpK5z+/uUqVeqWV44S9xy9KsejljN5mPPe3lfIm7yDMnVyd3mUzhsj4ipWvWjMsnIz
TAAUPV44aKjuwFacHUtdUCbA9KCDM+TQfh1SDwVG0N51UFTPJi+azTVfx/n1Q/8+HL8MU55XzCs9
lHQ3WbctLTgB9M59bts1ebTzw0P/nhxfvu9lEGZw55pGA7UfK5LukP6+kum29Gnlful5I2xLi+Aq
T0bx3rmDedNXHYzK5YldGBlVAjFtR43N08hxM8sekfFyBQDlY2NlKxe/hcnV3X/XJ5v1ysT5DHIv
ex/xJKfTnZBJgED3ylF2+tAZU60qH7qgMg90YPxYW7/bsoAOFgNA8ZftXml/8VRse3mczL+evXMt
KVuNZiDJkn5C3SOnewIeu1dc9SbfWhRiPmUa8HJjJFeleCPpJi4+aigwIwlyA1KkT5A2WsV7CkZ5
yZ+qPoy9aUfcpzwrdnz8gVzqzejW4SB+ZEMSeUm7J3TXNtaVHB7BNvFteDWADGqKn4mIatuGIMSu
1uvQgmZE0m3R/7tYjDiEaoR4hA9UE7gLR4A3BrpPob5wkiUnzB9E4yOJwq+bH5WuBzH+M36xW9+l
YSU+M/2m1g18+r7DY5Xz7Uy3cxkhN34vIcFk7WNEKN3hSbJPq5rvHWMOLMaCnO1nZp/KsQCOuYo7
lD3Kz9rdGqPcnhA7Ov1d0U8+zIdYZhu9KEKQQZAuDjLZM+fypUy4L51wHN+gj5Sn1+mJOgzYvYwD
pGQhsUQW0Tid3MMv+rzP06e8EoFkb+Il0XAD8VkdprVfkdbXGpBUbUA6i9YfMhP6pP1ei6HrPfHQ
Hnbc3dNe+DPVg2ze9Poj0r2CKe78jP8WJKwn3Rfx1uCPrHGDybrS+XVpPprGk4UrcqYxiDntUtls
O3EdV/WxcbpAH3+ambHNAe3U6vvahavcZOA3Opi1bWLv4a9lEqSsXaOPgWDH1D5UyJ1Ha7hCpFWI
i2pYgM+GcLBRX+PWaiK1oWJ302D4PNeBGBCbBtGDvuCBoJskAawTJR3Gr9a6bmx7q+HA5cDQSIgV
9LwMklbf4s0AIZHnGsToZggAeg1rUBCMuQwE2JK9EzjTG+XbtNQ2wMEEDW5R4kogx43Lq3h81ypo
YZcPwtxUnuPTeTtOmJ/iWSZHx3rEXvbTUvpcxzEMzDueDtvGQe/Hd1feWXBJQRM0cCWiykTCkyj9
dpz9ar7uiO8W1/VvWuyK3E9eSe+X3met/THSP4hGS+sYiyHMErK5vF3PP3WImsojKmg1dBnvjnoz
/4KCyFMvcHumRvpzmJr71NB+Xm7nvPmElsG/9k0Q3rQCmQnRzOb3IsfD34UqhBZjYX6vgdOx8OVk
kajcAd8RuR1FOm3a9BEFuT7CVytfP3+4mKrjV3Y1bbXeMKMm13dSTz7Sgnz3lytXBqR/i7HOkPFt
ISmoLO978qeAkuPlYVn64YrH12UllDoGDItHYMCcxro1ynEtYnv+0DKpcuSyznQGp0mgPOwWv80O
URE74b+Bdd5n3vcgjabqlnRMzWhbMYGz3gHFjCJ9Tc5+6qw58c6vf1OFt7W8LvK4png8zt3OBBI/
RrScl5VPgc8c6pXVvzBQ5NT618XZ9j3eRciXJe4vSP0gqg2Qe9MEvFpjTCxgGkzVGzm4FGIrmWlF
VZXDC8nad7232JXmSLsAHYmVD56lteEMV7K18XKePEiby93lVXb+cmGqYLeO9+D2o8YEko3Ttj4d
VLIOpPEoqL3J9ceYHC63s7Ca1cCBNzomwmLwIU6S+0JLEVB8vPzlBfukxg1ADzfxHm2hLmdWw0Zr
7Z9WO945muOsDNHCT1ddhwDVgygWo87JHqzIsskL7cbv5WWYKkfMM+DWE3jSRMjT2nObhnZHr8Hq
XDkj/g7v/290puo01Ku6ghIvtA5Qs5sHYz4527QTZGM5TjzjMNJsHepV/fgwQZ/rtLj60OsH7WnW
Wr41ZjveOxpucTPN9DCZaTIB9lnxAGrozY6Vsf3iuJVxXXUJPcC/Z3/aosz3adIa1xpn0zVvNFBl
oI3S3XZZYf+yY915hjbY9LMeXTIGeeZ6z9J1hl1lpt4HQ73iN22z6v+xGPrhaayJcEs7aIW21cQn
dOZW7srnk09N9dHr5kMsgSQQ0SRgOucS4jxdBEbSb/TozvK6bSaHT8Hoy+U1vmDr/mpxfrFCbV17
2myYItINHqE2/y7m6TOFPAbyq3ZGDFTx5XYWlrrqdso6mblxHTdRr4M65813kHb+871Pn5r80gUD
ugUVzE8TeXO/h/qI7ndYXyu/e8EG/C1x+vLxiVMOlCCK8/Vc/IRg0nWFQhU40NbO4qXvKwd9JwVx
pFl0kQZkApxAbSk3HoOs6VQ15oqfa2mOlfPe0GGxqMl4xGWRvzYGJBYg2TLuc+kOx3Gy2NGyTbHi
Z15oTOX+xS4vYrwL2yiVUEPRTO22wC3b1wwBsrZ1k9Z8paGFkVMd/xXgGAbtmw6ejuzOSbrrdvK2
iH/+vryqFo6vv0iDLxM/CNb3bYddnmp9HVY8L/2qpHeirCJC01+eneZh7g0rh9jSqCnLwAK+YtBZ
M0RDRu4nlEaCEl5D2KYY/TSf3ukwJiv2ZWnYlMUwQv/H5J2OUuRiYKGDbRk0ZCS+lXgrWVwLW131
+Bu6SLneY+TsKSlvCOrHHqDR4D5cnpeFr6ue/SzJtHKG9z1q+uTNyfKDI3FxuvzthbH5e4/6Oue1
MZXDrBdRIp0mzKFQ7xuAsmwNvBFXXC4LTaguI8McRj0zc+dg13iD33v9GAJN+b25VR1GVdF6wG5W
KBhEbeouqXQOkbDMBTzDWfNJLRxPqstIehnAHYWTAy+e53CWT5X9MLiO59c4ije9UbDOb9K2DMwx
QT3dbNRr6TBLI2f/a+ZpYecxlNicQ9ObP+upeI6bBtuQrazapc+f/v5l7qHSZOIklCh4tPiAUkE2
7XRPh7C0l62pMSwsXVUrVrNaB1f+yjqUutFtWGzLXSvbNQ2f0zicuZCp/MaxEn3SQ4bwAA5YUBa3
MRwKmlvjDrGy85YaUGxUkdnO2HBSg10/thwWnciP0mnd35ZhxzszdtPd5W24NE6KiZooym/IYBQR
xIHETjNj64r3aRF+7+vKA1WWIzXBiayiKWvtjek4YCAZUnzL42yoSJRGmjEy2eIi6jp2k9sSGbLO
iuk4P/6GCj1EnlbVZUPDI70kTwa0Qq+YobGADPRn61hyJVhxfh8YKvsQQiHguXvZEPWNCwhoG7+z
JH+tmbsyQOfPVUMFH7aDU1ssc7Wo7VL57kJ+aFdPc/ohJM2vK0is3til0TC8s7tk5f6z8A42PGVv
i7mkbt8DgAY5gczvY2jIdWz8fcqi0lzAgofW2o+zBq6P+9GR8uU7C81QIYn9YNqWhzh01PYCePn8
qbGrla24NIjkX2NlTFxolQ6eCFy3ecBT+Kxti13P7fRSzM4biG5XPGtWYkzn7yYQMP23MQ4cuwR4
tok6FERnrbXLhnLnpXRTTA8GdAb8y8O1tPCUXa+bbdcb1YBmvOaFOeQn49k9j+N8ZfssdUPZ90NS
p7rVa02UwKU2IdqRUssHAdgf5idjVV95oRdqHbE2DQ5tPPTCGRAwduCvlVn5YKX25+VRWuiFWkuc
TYRlGQCyJyFD6eule6d5xp1h2FfdILdN26yp4yx15PQDvpyHPY/7rKOY9al06l3GJ7rxhtTYkrRg
K6mnS02cDN2XJspmqFqkkQIpBB2nUBv03w0xSDAV35xyNcJuyxiV1wSDRRmyS6peexkcvqUzXOxZ
Zftj665skaWenE6yLz2pC9SNlDlet61xL+wfnvHGi6fLE/7XrfD/c91QdVlzTRaFZlVD5CLx5LqY
eI7gwDTYW+C7+8+BiAqFMWX3UOY1eY1ne/phZY29GemQRz133H1vWMM20T26SW0tD5wEiAHmaNAu
Hjn5fflXLhgkNcQdl3PJjDiGq8zrDymxb3qmPZG8uyr0OKilfZ1M2hpgcmmwFUNB7Wl0KopacE7s
Hc8yHyWuu75ZUzlZ+rxiJzrX1YVpU+3A++ax4MmLBd0pv5nGj8tDtXCMq9XFnjsbtttX8aEx/zjO
g3lCGLJbc/zeplLrid16cvWMlPGBVzdW8VQY9458+94vV0xCzJCVhjy4+CAtcRKjHm7mEp6KwvDu
taRfc68tjY9iFXJulGZpZhj/IQ1kGodJ90ukla9lKxOwMMFqNXFfG/BxzbZ28AbvxtKQh1bk/Nhq
TbJy0iwgkAxHMQd2aWn61M/xQY8he6lJQq7MNIHsloOYjs/TSQ+ZpNlHz+W8LbHGNsh+zw8i0cT9
PEAALE1nvnM0Wn/rcWOoFchpblZkMjCmffFjdu/N+FqMfy4viqXLlVpvLCAME5t9rx2qIeM+joze
xwF17XnlIZGIL7UuvZ7GUvcLj9W+OQu6NswE1vWMZVSxfSPV5qRNsZM4cqJdv+w87b7hHuj+o3Tr
u7aK6SGhtvOjKl1ZgWSa20d7RsVU7no/oAxjP6KAdNhdHoelZauYDVZ5uZmd5tymYOsW5LYt9JfS
hf85afbfakItSR7J5CbMwizGdepXHFULw2PdPpffzHGFGfr3GENQ0PKc1gC51zNunOk31WwfKSIb
HcVl9jdvMGrpcVvnegolgySy8/nHYEBJxcvyfKfV400xI1FSOPP3bpRqGXLmeQBSeBWLcJFJ92BF
BNLu+DYjZr25PCOnDX1mBf7H2ZUst60r0S9iFUAQILklKcmSPMZO4twNK05ywXkAwfHr31FWfrim
WOVd4gUgNtCNRuP0OSZ1YMVzMdReCr/KuTqmMYvDyi0+d6MHZe3/LwfKgXTkIEE+zupNiT8xiHvR
0VkDo3D916/kkiZBYFOyLKOxiI9J3j8nUpZIi20gH9PpjaTsRIAq2F+faSXkmmyBubtkmo25dUQl
Oo9qCA5FeulIQMFNsLEUKxmIyRnoEp820+jExzzPgAjpypcyH+7AtHSmQ/KlAkWbrueNudYMZ/h6
OlaK1x0MV7Ak7AHHmMZfvPoj8zJw7K/XTbYST8zW5KXimuMWhMO2GMMKLUp5ONOLls0WjnllTcze
ZFb6zEdE8dCTfGSoAncAYwMNthGcVzzD7EbO8gxMpAt+ftXbR94PuzRzNioIK9Y3G5CZrarMk9I/
luD8uSm9LBKZuBdZ8Qxpe0BjBN1YgjULXf7+Lquf3KYWc4VwaNdz8TJxCxo1TJXfIV5lfaruT7nh
4kmlch80D+kp959T/lzW9ZH1P1P7TdVs49T4uGJLTflRSewBZUE7BS9X/42TJGzL6gYE2Vhw9CZ5
wp6DYtI3lu9uIZvX7GYUDLKkmtMxVdaxiE+6vpMA4eE2srGx1gY3sn/ft1gzA20D/cnfi6Yh7d/c
TcKNNaczHLsp2LCAGjE9NQVqwPneUSS0UpAANVv8RSthyuxOjhlVYz8iTbB93Cp86X4ljP/sR3SR
1PYjUkkKJGDz+JkYQkwCsJ6zeQAZozz1FjCA1V5wFYzObSc2PHGF6JGYAHoNHq64lao5jZUF9EqM
fRYOEP92A39xxaGIWZ+AC6ponWiSrJlCNVZpdhNjs4GLKpt/2gJKdueMAez2uU82fLZJwN8LzogK
RGH0kGf0n9bRNjCLVAQj7bc24cf7hJiQes5GAWoNZBZFLPYsBiiPTMfaehh7+5PfYfgQWPoLFatG
ngg/S3WLEiW0E2RQj9+u2+njIEpMjF9fN2VX+YU82Y7UkSTj937qz7iv3NResm+KfksP/mN/JaY2
kpYt9ApHpzghFwMMdC5fsnn57RfeVqHq45OGmPdpyE8Xjk7q4uTl/sGF4pZwtrihVpbZvEun3piX
LhvlqY6nr9LW9r2accazJW3CHqdQdH0t1qa5rNG7cyZVpJlRG5Yn3512zvKCx94Dnb9K+nZ9/DUL
XeZ9N77SLoi6x0qepvwfTsB9Cezp9ZFXFte8SiM/LcZpxsg+/VPET379jX7ulCfmHbqBPHrV+a08
ifq3WFAe9Isb4h1Ylt5X+UZ8XDPM5WL5zjBsTMusn0p5yglk4DIaCqChr1vm41OXmLdi4Hq6RvZD
dsrruUoCoaBKIdxZ3khfdM/OpMRtXM3x0yj9UQZJ55Ubpci1bzLOxwpYRUJjIOGbpQbYGnqYYc7k
FpJ/ZcHNtC4dp8m2FFicbR+dwVTce/o1G+mX60b7iw38732KmKndVKPtq58YHE6VgKd66b+2xZt9
FTc4YmxPR7HjHniG1ZptUMwhsfk51xZw3lUFBP3YPFigqqDM/zInyxiqXtKAz+JL2qnbJi12gAmd
OtUck0k5AXjaVOCU/EvuZa98QX01cQE0T53bNkv/lGKKZlodQKoDaORClgDkllu0QCtW/A+lWYfE
UiOHPS0uAeR9ap6m3m4D3qUbm2ClKEPMUoHiTuf6XKSQYfzt2STywdKOhgHYhu4TWd75Tv+SlD3w
8hu1wZVtZ5YOBq3iEWE+PXUiPXdjuZck3cgyVlzJLBj4czajYQrfAhmUkOXkRzkNh4nHEQW7s2OR
NyHKw7T5TrSyOGbVoNE4e0FClJ6qwbqh9bIvCY+SWX4u5pglA1LoDD0wGD734j1vE5wr7N/r7rO2
Bpe/vwtn0MArW9ed0xNaK7T6PpItoey1FTDipOVbTZ1QpMXQvysh++BmPIQou9TwjN5/8MG6BoF2
O+1/uAOardIO/ArR9W9ayVPMyoGiLmm1whGsFZqThgLQzmmWt4k13rEW2GWm0BF1fao18xmRk3BL
NFl2uYuVcVBnDQuhibtFi7+2q4ybRdqMWeqVC6pe2QRv7A90+JKpLRKXFSuZxQJARK1StA32rMei
1h1u0We8BE0+HmpVZJBfoq/XbbQ20eVa826LVdak25nhakfHc57/SRUPBQPNEpoOiR421vwv1vWj
Y+BixHez0N5RQlIYi4NPAXhunkTdmC/3CvCj+xEU2iEVox8lROIlt3b+oOT6hlaMl0RBBrBvJ/9h
QM9RlE/suRCg7Msbp9w419cMYPhYM0sk/2MLA6CdIbLyvnmy8jk/eZanzs5c9s9yFmTj6r6yI82r
e8xFzuiAuy4t+7s+74/z0H/qmYiYFP1gwBm4LjC077RoOfiyqN+Fu8Xls2Ykw5NsqKiNGUWW0GU3
9uJCR+ei2PU17mXY+snh+lZcM47hUa5ru+nsFelp8KbluUc5UQdOupDj9eFXvsG8qBdunc0aSM+T
Uk9JDKW6+Il6VeAwtNdlW4DDtUkMd/LwIFtAjgmBVbkveZU9FHGuYC4g9Tl7TgFqvf4xK9HH5BAD
yKXLXGjTnhr7Me2zkLd5MJGtBuGV+4tJFEZ65kHVBpRNnaN/s+UtGUoZYGEo+eSt3uwUKwGcG+x5
umQX6iiSP1OFa/fUB0xv4TLXVsLw6zyfoLUwyfQk+qE7YJXR4Txl07kpKHuZpTvh0b2qthLdNYsZ
B6os0qLJXMTrPm5uIdx59Mf2J0vgiVO+xfu84h8mfZifLbnfLtQ6LpWC8J+nh+wBj4Dp/vqWWhve
8HFul7OGTI91dJL8D5XTa0qKT14rzR4yJ80Tj3A3Pros+ycT8a+RZfeTP25cM1Z+utk+xmrPWRYb
5fvGXyIoj5xnUW4MveJo/2kdSybQeNt4hagcju7UMnImsMY2bCPmrewbs2fMhgxHOpQeDCO9O1n1
eydf8p1V+88WaOE2jri1b7hM/u70nVqLK6e34mOs3wof3BTtA1l+Xd81a2Nf/v5u7LroPaueSHxE
nkhCWXvDc5vVzgPpp8+BoInZD5Y1benj8mEdVcqP+QIqVOk/+am/cS6s4HGI2RUmwElBWZOD+jFn
1cPczzneB7izB2qSP+gFE3exVOGA3t8IjHYM+ers/iAtLeKAarAGUSsHw4iNZnhZ2+Q4Ctc751OD
TsnMT8RGxF/Z48RYxB5F8njM3eakwZEcdVClDQq29TZ1OZ4+yM9MmXu/L/s6qXh1AgGlu+ca2otF
6pBjRtCOBW4ytV+AHpVhklX9RnK+MqVJq+dNcZdmcZwA2i5uKyi4gzqm/YfK+lcRy8eJJvd9OT99
bpMaoW0UNRpl4gkllPIfmVY3beHsLbLBv7PmAUbaMsl51iLz5QnLk0WDB6jgRIDWd6nDPndhNhnP
Ft2zcqHSOuaUHakkFsrTGq8kzgncgT9GXd+oeTxAYGp33V4rUclsYxxBOF+omsfHSd0sMdK95h9W
fhfD514qidnK2PliiKnA+EWO18qszMMlqU6dX/y8/vtXzn6zlTH1Fsm5i/OgdCZx4iOrn6xhbG9k
7cibsRcXGsLhU+2qkMy8/Ih3ETCNBbXzEgyBVteD9YA8QTp3657+4d7C2IbTCz+ZPGjr4gY+sgDa
PwFyJJA7baX1a8Nf/v7upzc2oUwVbnXWdRfy4jV2rVDjgnZ9FdZGv0Sy96PPqiu93nJPvZ3cx974
4M3JbprkxtG5UsMw+9KgNGap2MODB96Pv6SlV4SDzZ7IrB6Jnf3My+VRsvGnQ6et/GvNK4zvEUsj
/bmrgYuCJ3wRTstONEvdNIAErx0VBDrNnzAcI2anmi97rdIGsLyqSI+iIDU67uUPt/V318df+xD7
/xdmqWe087ELKqjWR69rXxN7ccIq9UDfFQ+ffPAy6ekGCs65/ALW8cDVXL9Out9X4hnPYJ/8CiPu
NlPsQ68STxVdPISLvvE6dd9xkHo0zkZm8DfJ++BYNFvTBIojrCUo7Y3hqzx3X+KTu8/RaynDuA0A
l4/qQ7Iv9k4d0u/5abnxwyGkYfOleyQv/h+8Cny/VLEjdapOEAQon5vDfCbft+5QazXhvwnNOwfL
CEsqkGOnJ8tzk6OOcwnpkbT/Nbt2CTq2sniobav/VdWSDoGsWu+GW+XnVGKISSJFRtVapAEs1XK+
UHFHmhfNNxpBV1Idkz9qhlJPtYCkCjRhSRJyb8h+STGKb5/a/X+t+c5qg5MsnnLmGPBGnQe6iutg
WRZodOPFfkk+lxabXYGFMyylQxqccKWtvibjsnyXvLhQ57ipv3HKfRhfIQNt1BpEbVcTSDO8oxjS
G7/77vlOKAo/+pSZzL5Ah5AqRQ1AHCH6fpOy/m1q9Teflc+OGjY8eOUDzM740U3UALVy1BXQwAGA
9k3RPgKvthFF7Us4+8h7jcMTl8JsWJaJgSd2JkVIYgeQUgqFjgCcGe2NNyxzWMdpdhvPEHIofVXe
QViJ30Biufuak5GHFtSXTzUp+sdpqKYIZTA7mIQcwg4y52iFTt8aeN0esLvkPI8637DL2v6/2Ovd
Dq3bDA89EHU91aXzJgstQ2BvH68v65rNjUOs6R06OBkqeU4jAVP3Qq976fOthsiVk8Vsru8zbJum
5RYaIss3W1fezVRr9YAcKf8nXmp3Y29+mN/ZrknWLxK/Q6m4GyB206jQaq2fPKnskMa3NBHRVNON
UPHhQmAeI7UTxPLThY4X3bBHz/0W4+58fRU+xtlgZGNvujmz/IUN/glifclvPITM4A770/2ADF5x
n/9gdRiXQfp2fba1zzD3k+4vMFBM5jc/JvDa8e/Xx/1wtfERxl4aY4dQXhf6jGuCBzIjBQa2dvpe
kC1Y5ocpHiYwqmpenVlZb7PiLLX/MHL9o2DyXwVeLxBrOZGU+bFrQeAAoML1D1ozlJEY+Wkcx32q
h3NPHxqUt5FwXx/4Q6/DhxgXUMKWZvRrbFjfynOwAMgisPnUH+NW/bk+w9paGNlQOxaqdRIvP5fF
chp4uZx1O3X/grOpv+Ml4LnXp1mxkFlpAwxhAWhsqs+6zHZzy29K7j9fH3rFRmalraF+m9kUxidg
dD+ACGBKg6RoOQ8Wv6+2mlHoX5v/51iwXfMyXba2pDnSpHPcqORsNTK+ZbFKnvUk+esyyuVcORCq
AVi3/IYaiPOtUqp78woXnStonWwGNACWhQ58LnvAMaClMkoR37agVNu1yTRFTtnmB3fuvHPv5yCN
B03ugbgLcjDUybxbvKzjCJpk1zyKVHu7TLftLzyuDE1okWE8Tui73hFXecFIrOk207N1W82K7SVS
okc6Kf00ow3scek5+aeaIAkVtSlQ2MFEgWflAEX/SGpfPeom5buuBcAsAXjFAj1U7X0H9b4XNstE
DsuCDC6wOjQzyFFCOXLy/BIkePZ03yagcE6mevqZxKR/7rLEP1ekTR7nTCXRWC4T4J88O6NQUz3E
M3R3K54OGGuO72pbgaqwRUM5NLaYGzR9DprHKssPJQTEwmRWPyvZdE/gzaM7t/aan87Qtrs4Y/2+
W2gK2VkdH6o69x+9RlvnyWs1+Fs759gPrIHOldeFBaH5HlrAzvekTeRPHI7eUUnlRmqSTgAio3jf
DWkW0jFW+1mR+sBZUkfUE+NepsCWCkuNLynLQXGrFj+0MwfrOdqgMxvtZd7FwLpGaO3huyxuimcU
c0pQIAJoKyGsgYmt7IiTrgvBu4yyYGmnX5OY1rvBZ/ajn7r23gWZZFRJRXeF1TQ7RobXzB/qA6tZ
HU3wxj2I63BJmMrslE1J9jDS0t950OaJ0B4LRe2s/2f0RjAhoUoW0LZmvz1VF686j9vfDRnbXQMW
bhaUfv8piC+8wkgm5xGpmMzb4dzp2x6Pv5XWAbhJN+LfStgwCz4ssT1FOHx71r8m+uRNGwf0Ssww
Cz1dAf4IUHwU59Rf5E1ipTRqrYS8AbZJtyLG2m+/zP0+G1MlKAE1yBNt50cPpk66xBsl0L/G/SgU
XaZ8NzSb87abB63P3W7Zq+NwTM8gozmL8Q4vL+VXLwKxejDsuuNwPz9PX4evzhveRJs/8gEtQ7tv
G0ZcOWXNcsMY23NuWzjG3ezWzv6Aozaymmc5jEEM/mFKXuc+3dgHa+tlHLAUR3ZVWAIkRS1qcFYW
AJEfOtNWyeHjPj3sYuOczQoF0Dt3YVDWtztNPfI6yb68nytHRJbFs52eMwAqoPS4g8rWHNVxbEUV
1MnAjzouXycUdA60q7dEJ1cSVZM5py+4P0jK9BmXjUDVT5XVR3UOasPixSv1xjZamcSsUow27yin
HT4abJiF9VZ6SdR0CGjpG1xuY+U+LjbYrlls0I0EIYhtgZg67ttjpdvuAB7yJcwyPK/Spbf2dF6S
yKYOtJ96EAJ3ac+i66nB2hde/v7OT7JhUBotnvqsVHVPy64OIWjkgVwRFI6CylMp6o2ZVpzdZE/z
oNY+ywxhcOBJEFdNkI5/PvcNZhhJ1MxiC2GE1fl051L0xPtLOoXA8qowxwbdQdZ9qwC+4mcmZf9C
7HTo3RYGE1P6JOvBPcvFts8QNvM2rtdra2Lk5mVW6bmNiT7PlYiDFoR/d36nrIeWV+Ue4o4T6HvL
LVr6tWUx4gb6bZlqG384jwlJQcwrrJuJj5+rsrtmvSkvaFlVgxrOVLmPZK5xixEtkmi9dYSsLYeR
nM/eLGsNRtaTZz9p9lW7rxbbyJpXlsEsNCWsrYZiqfR59MdIZv/q4d+xeWK2FTRMbgSYFeubhaZ2
Fg6HljIOiLnogJNX5VGi/XnjC1aMYxaaFEgjU8mgmgoB9cjD20aeQGGp3KJEXzndzHfTQoE7EFp+
cIW879AzOHzxM1TVhX0D5GkdQmjGDaRqH4uq/pS0o+2ar6lWq1qogibDWeAED/pxtyy7ZZc+5O3u
eixZW5DL39/FQ9qqsRk6qc9NCW7EKQfF9e/rI1/SvQ8yEpNzCr5cIhNE/EsIOZfDfEjT9qZsbA3c
tMujjIhTO36K2QB2Mr06WVBgt7B3K7uO2vmpmdzQ2vqStVyAGLmAImWb6Zr3ZxlLFN+tfkSRwte3
Feu6I/LvIXTbTIYqlV6gkO0/ENazPbRt2mjuC/RIg9jrpfWdLYz4x7p8+FwjCrhcerhZ+t2Zg508
SNwF9b30xkEKFOg2+z2l/r72/dAC2XxSOIfB9YFR76xuw4s/9jNhElnZtj07Kbvksd6zsO5H/uZ/
6n3dFiaRVSoEL/wCGx4FpnaE6PG+8/65viE/rmsI83VVONU8owu7P089Wt0yAPzBLMXR2DFtgVM/
dibxH1Yn4nKWeo1/KtVjo8pI9t6Gm65ZnP2/m9rYeC63oAqPp0M8rdXdrs7dt6UTG0fwx84qTB6n
TpN0qi4Vk7mXfThmmRN1fnrg3HlMGWzkiPFn41r/Xl+Jj0G8WGXDobJcdrOtkYXFgjkRmZb+Hi+J
zW6w8+oESUZ1i3bd7lC6SxmSWaBSYAu2z0g1hbgZA9vHxPg99xZynnCgHzTX9sMky3nDGms7xXCv
th/augPP2bkYeH9b2cnOQpf1rrGzIWTLVvPtis3NLibl6RJvapY+D1Fe7Yomcu+gDqWrqN7SP1vZ
jya1h/aytpYWLoUp7e5T1R7B9LOxIVd+vMllxQTumoQg0XGTL22pQfSSgztjCZh88DwVVenWobvy
DSapVWcTsqgJVkKboBojscX/9PGbDnpJjZuAo2fqZxoD9yF0MY/5F3keXmhURcU+2Q+BiKAuefRP
3Ytz653VoQq3Cp9/b8P/PRmF2RmLZzwgiCZfn5Nb9uAd9JHvmz0u6klg3ad3zbnbIyt6HG+zc7Wz
z8kp3vkv9QbEiP4taHw0+yXEvDvxc9y0EF8TVMITPEiHE/DLw9JqGz3NQz8EjFLvJRFe9WiDfBSC
Hx2EkMAowq37TIztqz8sXIRLns0PNMlB3FuDXH9XC8suQ/BCj0kUN9Z8GvB/vJY1JdClow9V2tKK
QQY5jgFoeW0wgUNSZUiFt8+F5oepKIcIL4NVVLp+E5ZZS3YLpT4uu153qlqf3Jc09sLEsarHye3c
f1mVzGc1gNYKxCfZ3mGF8ygdNzlzJqGPIgcWFLOfPBEbUh+dVA60NSAgfqOcyfpaNbo/toIm+zav
eGR5RfEgaJX8u0yDlkFqzWBIzbiDIaCL0rG6d4KF6Py3r6okKqlKjl42lZCL6cCtmHNm/Ywt5d7a
LfRFJC9lhCNSf1u6qtyNnsh+p5VjBdyuhq/9xId7FOrwYtY5UJxgox+Wbps/g+QnCfJq0OcLT+op
H+aLwJtQGXh4i/qGArxzs9SNvrWcJW52cpLxoQDi80tbWxDfbWvx0MNsdwQHREhEYn9xRq7OrJ9J
G9ApLV7nuPADVInyvbKpdci6wjonJZF7t9D2mUBtPkwmyz+mlkVBBMAHidJd7+wWq+4YVOtU/D3p
JfiaW41+y3hOpgbPnwT66403T7u4rMc7y2b5S+N7wH+woijOrGu/xxlqwE2j/Tfiy7k8IyNhQT0s
QySX0Rr3G2fKSkQyuypb/Dau/DI7gyeuG4MZBfY8wubCT0nRL/rcEY7KyQjlP74byMJ/lsxH5xCk
exadfi/77AaSYvItJTmFNGs1v3ROPt70hd2F1NPTRvFjLZxd/v7O+0BIjF3ZQe/rojtkd6+t/tTd
R5hUcFxOtafGmp3aDBuzWPK3LqUgMuzcDQjLSgpi0rhBfKuKx04xAAVRJc0qx9ZBt4B0MMBrW3m4
voprkxiJgduUS5UstT5nEJNJnwuQGVlbxJgf32+F2W2ewC4uT7BB7P52YksIzEMoS+sGlMuHbC43
9iG//NQP4qvZc55Y7pTWCis8QnX5ZZzT9LaJS3psEBdvPMDuJWIs6pa9R+1T2lf2l4V2/muXUXSV
OgpShrzNIKob64dBZSoqOs7wQBmXB2I15U2+EAhwt4XY09ZawgYsyy9J6liHRY3pUSfS3Tep1x0G
5euwXvgYFALpYu+n3l47Myg3+koH1ZjbR3uIs0M+FNVd6qT6qcN17dzE4CKLW6feVd0k75nb8lNG
By9ChB7vXd5Z+9luReD5I9mNbd3e2OjrxxsMm3ZIz/KI+noLJbeyGcwW+wxaWtC8KPxT4rm/iaWe
nIF8nX3+dn2vrbiiayQAeAjsJPSLL2/Od6Dys+df18dd+9mXrPKdixc5+NoTkNycXfSheVIfRqZ2
cZts+OFKcmr21bvzbNMSiodnARUNZ4hDqhjwJO6+Jf3GHl6bwvBCJ3Nit5GTPvvzvQMVKmCOogZo
tb7/dt1Ea6Y3Euyx4bodKph+6dtgtp7KaeOXrwxs9jYDjVI2KAAhqZP0SPXy4g3pFpnEilXMNua+
TfTUS7/Bfnlg/CG1waGtQFtSbqFc1yYwNmSc5q0/Fiw960U8Fx3716m9m0QhIczpximxZp/L1O/2
ZjNOIhk7lp0xz7zLi4XtnHTgu+vLuvYBF494N/pE/bS2VNWeUt+Ru7IDBQ/obu0Xxxf218WlW0Ta
Kx5mkp9lVjf5s9WjAN6Bztx60bWPlGejP37tI4yr9mDHtk1t3E3lgHzBKmowAMuXpsv34wilouuW
WvsCo141xCUim8A+taF7V3mBaBB1P8WGbwuT7kySRYJ0AvV07ePZ3Af/YgBh6iFymvTn536+4b92
6y1J4ykECLFEHSQXFXCrxbfrg68sgNmwbFtioSXe6s/NvHfxmDlHY7Irs/310Vc8wKQ2G8t2zhOB
2DakcQjtHBzGnwvMJv9FQ70CvbSoPlftk4fqv3hrwTi31Ruwkr3wi7Xe+RYDJfqMrA7b0oJWoqf9
Pup9sCvVhawiJ0P6mgHtGl030kouzQ1HHhd7HLQDIzE1N1GGO8Mu4fbvJbFBLD9I/pvVXbVzwfi/
0ZaytiqXv7//ujwr68Fb8HVpcw953RPgk5/pZraF2ShdFxBNgs4IqvZpc5N2HKSq4wEUervrplp5
zRRmtzRSYKtFaEMtC4qQEEyrAv0s6n13q7t9nYCHP7w+0UrI+JtvvjORIws5pii1nMcMZE8ljuSl
7c4i2TDTx48b4q8667vhbV7XXYOE7jSVYJYqpNUcdcrJwa86GiVZ74SOrFhIhro+CbbUGwBtdgkZ
H6TLZi91IggD4KaSZ0/GThKwppn/eKVIXmLN0K5QobB9Trpu2NMsTu4tcsHlI7Hud7zsrNPiVe4h
b0keuLItf5EJGKKoQ8X6pytIfQNN9WoJFu7NJw5mpu+6GoafKEo0P4oKrx6QhCvTO87gS7VVW2HB
3OFrl2k3RU0b5TJH0fT1+uqtBDUTktZrPjhaQqFkTPSTstKQTf/MPr0tuo2QvLJ+/2n/9Lp6aLtJ
HCcuvBtrBBmOH0PaTScJDaF0mR/Rw9K+gjrMwcI2/Uayu/JdJn42167oFLX9I1kWcnBEnb5MtkKR
YHBa++s8M71hwJX4ZwJowetDeTdQ/5iDJ+67an0rmknqPXeD11hBOZMcffjarTZ6JFe8zYQDTYJZ
fTYJ7yhpNZ5iWfhDwFHzDEAXDwn265vib4fiB5vfBHVU3E7nhGr3uAxl5MdvI3RO5SKPiRCBHHcx
kAOE/ssbGo6JFdr+T5qNIShniFvhvsfD2Tqn6s7zn+0WbOdN2PbfYmfXV8fZTgKHP2RUQUL5pSm+
uzGFRq2LwsDGeqwcEeab2KihANwDHHo7ifHojNMvz810mPUiDWnmHPlcePt4IRt3tZXlMEHOfuY7
Fee0Ormy855aFLB24Bfnu6XtyedW3LlM/S4ADtZQL53ywMrVNFDGsVPwfVECid82tsWG0dY+wzjm
Oj3Iua9AuujHyU87jyMPEALUpMDDcn1HrXmJkbxmgIoS7iXeMau9I0mfZ9cJdTMHpfzGh63nxzWf
N5JX6uXFVPbcPTYevc3tMuhFByxSgsPI2ziNVlDtwoQ5i56Q1FYSH7IA0BIWkIAOi3HObnqJJoZZ
iPzWrcgctYrQPe1TsSeJZvs2pcjZ4y6PHE9sCRisJCcm5YAcISUbozh4LPX8gAIxuMK2ZFhXNoQJ
gq67VHQFTfiR4QU1nuol1GCdA5/99Hh9Q6xNYKSN8TC1wyCwGeKpDJIlDhoQYy0j2YhgK1vhL1nb
O6ch2hF44y+9I3ifwia/83vrdlDV3sm2GkvXZjBcJkGmFsu+8I5LvjxxMUfUFegC6fcx3ho2vmJl
gc22fYn0raq81DuOmf9Y9eqBtMO3z9nf8JVcaTXxzmdHCe3JqQTXcYx/etHnRjcKNRlKefHYewzu
PgYtEUHp3hVTvzH6x3QGeGE1rnkpENIZ93LnKOwGKMtEFbW19zIvy0OnB0vBroAeUx+ViS6OHAQp
j+AHpXSPrtNcB4O9oFPK9uMmagBWBO02sMByRIOKtKoisjrF9/3cyQ1Dr6yhicWPva6P+8RhR9Al
fEsIxM1m3n+5buaVqGoimgVQK1VVcDTM1/aeTGnoxz+g03ForTHkzdfPTXKZ/J0rTegUSKRns+OF
lBYqr6+OhgGrjD9aVY2OGJpsYcjWPucSK97NpFNIlDI7hVqespvXpZg1VAPqPip8JX/VC9WHsi6y
jQfHFf81pTgdi7cOmkqdowd1r30SoxmpnbWDRy+2REjstw6My5b/KJUyTr4WUHqvtSx2HBUk3HYQ
cEvAZSR0+4C8d6oC2lfywS87Hrh5jDchy63rPRO8erbTuNxdX8O1jzW8XZKETguo/o/lxJ+ULw6Z
Pe/j1j0AWvfJKQyXh+ga1EhgvGPW8ga8xd0vtGnQIBknHxedLSnHv4DFD8xpIoGzVMyQxKLiaE9u
bgd2m4hfbCBMo70MLHW1JXhImpHu1dLriLG0fW5slyWBayfyc71OwgQKjwOrPJlZUHmeiH7O8Viz
73UGbk8/tjdAQasfarhd4okaWiojnGF2D1RkQc7Yzs71IWseVfFLy6d66KOsr3+1bb5R7VjZJiY0
uMZ9SVWgIz3mfPqSzPqVeun+f9R92XLkSJLkr4zUO2pwHyPT/eC4IxARjIPB4wVCMknc942vXwW7
ZoeJCQR2S2QfVrolRbLIdIdf5uZmaqp+nUbQQVkjmZ0O860FnB3yIWmFoob6pt3W9FaJQUsWekNA
Kt77ur/XlzqYDPEPK8K2iKtQQ906LLNRPKcVtrW04rQs2PJ57afUJ67sMkWLYqVzltMaqlZWrrSl
j54d0BrZqSDx8NF8cyr6zUDvS8q6Px9Lizo7mEraRElEVa1TJT5qsw+iHOs06hKasSZ/r4fZdYwy
XjgpKaaFC07j+KsKArWvPgLa1e+3vwSJmSOAXaYcXYHKWidGPZMs+w8FV31k9GDVSQfHsVD5MNjx
fa7W/UgkpSOSBKcmhogs0PNdLhNgR8xOAJUsw6pxxR9HL9GRmtJGbo2p4PtpfGNfzxHEkpeUsgTK
TIeN/P65LRRBQ4F/DMUChPR8FEYaAhL/Ogg1MyMvBvptzLxQc0ORh5mKh3YPUMp4cUGQMpLMFzgV
elvxFeGvutcVyS0gECTyislXsnL5ntZ//+j/w/vMHv71cdU//xN//8jAyh14fj376z8vWYL//+f0
b/737/z+L/5pfmb7t+Szmv/Sb/8G7f7Vr/ZWv/32Fz0FcG44Np/lcPqsmrj+bh9fOP3m/+kP/+3z
u5XLkH/+44+PDH7k1JoXZOkff/3I/vWPPyYI5b//bP6vn03f/48/zOYtmf/251tV/+MPhuf/VASJ
EWVBUhhU9uIMdZ//9RORUWiaYxVBVuSpEBho6drHP+L+FAWBlpGzkDlBVCbyripr/voRy/EMrwD8
J4sM/vjjv77qt2X572X6t7RJHrIgrat//PHt7v/31pJpUCILaI7GnxIPD3VmJJgKYi01W8UHhNYJ
VatgtlXBmYxQDK3xXgmSrtEqlFjraoiQ8RAy3nZ4/XjVIQJhX7uBNgQqEBv+JPO/ypKkUmuFuXIM
hlyvWx649F/SoPOxAXmVsichrcfZdhVgL3xneeaj4KdZ5iGkipmejcJjMyWlMhFiv0p9ST29yqV9
Tsk6/eX7lB7XPGKrb1D2sb2hNOO+JBLoHzKUvofAPVU21fhaS9dqkn91ohHRu5A9Az+hTgzZhdZ6
lSXEoA9nNnK467hd1r0gI+AG56CTtR6VobSCvHH7NrE9Jq7qA1PDdfuuAsUNz1oialAVOlJBitan
6pi2RC48UNN8SgxHCoHW3ezEZK8h4l+V8Nwxj0L+JiTCq9CAt8o1srqwoth7jMZGdVnXkERuy3GS
3YiF7pXZixI6nksDTsXmnzT0tCvQW/Wle2kPIS8acUNZvlRelV7ed4VoI5ih9SB4j2jK6liUg4ws
ykwvbUodsp4xxK40Zc6zp1+lEKYb8thSeAkIsOilr1No/MRaVLI7j/LsKAVeD0WphBYTpxY/G0k5
+BTAUjn9WiWJhmrhDchltDRpDZAB7mVqsBruXNJkkOpYjXj3VLjPjV+bddQD/eJeqrB58vOLOIi2
z/I7lMRaw0nEU0tyJdtLhGqiHQH/ZO6PxJVbFRXA9lBIe8TN39sGIqYM89RXPtZR4p5QlReh2oYg
ho+KT7fd+GX52NDoWaAhH6S0uzyrPhNPlogcIzU2oiaArZSjx0BJcUjxLsDbqmcYx29SNWWFfZ6w
Z2hzbrgPmNJNy4wgYUcUMuEcaigdSWGPrA95orFyKQLf+Dn8lfmyHlERFrTFoWohx1Qr9ab0wXbD
cMcAMrJECJL3DA9OUN6FuyAH6Smb5lupGPYoYYV57lMnygWVLROVz7JnSkle3QyQsvApoHyVKuOE
jGHEG33Taq3vvctcXqleFD9nXfjoUxWtUWP12jd1poNfQh+6xNfKAqAYUHlCCiWqZTVuw1/Q1nyQ
EhGx5UStyriCp5t1WhFKOLO5aLtIEKAkGT8f2uALHh0AyN3ZbxlPSwS9H8JfRRE3mpsKTs8mr4oy
4bajItdo5qEaAfOheMxMTaFKGymiETBoDpEZz48dKBKDiAKlrRDlbBXDa3HARHEb0f02bD0r8gI9
Dy0w1GuCX2tNHeupvAc5vqHEud3hdEVFv40Bx2S7UZPCAMJEmkAnGktF+hiIJtOrwcA9t2JQgbQk
Bv1QC0oobEam3Wd5SugoPXJuFmI/BVcvoA5tlekQ4NWr4YGTQjN1QZDfMY5Cc3uW897blt3GQnFK
KPATeZwjJ4ItZwcoSJlyWJmpH1vDWKtNXtuKX5qc/MS6mZqJHZYyQHj6PY8eS2/fNYdIvkZlb4ZN
oyZibnpRo0F4sasH1FXTpMh5OOcqO6SPUheSPMzw01xvsBe4NiYJjiOTk6o+8hliql2st5FG1YXR
TdaihaRrdvL5kJQfbljrYhqrYfpSowqdV7Yo9yWV2+ki8tjQdQ+HFCLQtFr7idp6X3zzCwyDoCc+
MorK4DKoR1VoH2nQ8kcguOaK9zDTkRbz+NcmpjQOdChwhAjwhaQKR+K3gzG6elY+gmSfxeEpSrWU
L1J47kEYVAnQSbggZOG7OlCh0HErIYvajyYjbevUbIRfTbON05PYvkrDthMuUFmHiOI+Go6Re+7w
ICt9LLEAJG3WE6YNgcU1EiuIiVR3yMJ8UjC948ipVF2p4vDFZS0q+yMDUn46S2k1lasjjyKdJLqK
Jb/J5OHshswuqLSWBRzMz08ciXrmEDSu1UO8lePFPRPSTom69GjkdYD7HZw5i6JL6HBkJMgg5RP5
A56mCqg7YyB/U40TcHAbL7V8BXkOyrUmY6h07gFKPE7HDefSFb+KaiM0/p5mBx+7gkpV1m/U0Q0d
VEnHbPSEBI8MuwvxD5e4zS+QfltchhM7hDz0EYLa9PnKEVBZVMJ89gnAwiycREYFexKBDhu0PVWF
jbU6ZowoEogP7UlEXAyuTa9NQz9NA+O4yPJwInow1xU5t2k4YU8zlQnlh00fdq8dAldDQYEjUdaY
MH4qfG7rxawDOQWbxe/RTK6XNQDHOaVPZ1wWuG3vHVmZ28ql/zJkiEP4kJT2uR0bI+ibsbgPtVxg
dqNMAUnHGGGJgweqcBNs/YdU9OwMEmw0U5w8ljEk2uIQfeqaXGd5TlNydjcqlB6MscVm8EdkRu0j
0QZM+1TXr0HPICnDaKBHNprQe2E4GLs00aKIhngVpZfB8NQr+HAh1ZtA40X5IvrDAwpwtSouLdwi
di7xGy/o8fRmzgBR6yGWTwLc2IOMTtT0UPnOiZIJJGBKSG8UOIQ9HOj/J27zLvgosyr7qud+82+u
9v9HzjU7pXCXvevLW9C9/eaNf/+Dvxxslv2TRrURLXEszzLyBBL8y8FmhD8VVNwoPIff5+gpj/qX
g82Kf3Iyp0jT/zgRTjResH852Cz9pyALCnLxsgyVaQGVTf8XDvbNWIvMwof/PWSA+nWZonuacXKH
OfSO/JBY7AOiS+K2fqSMH7Pxl1f/04uf4jb/7f5SKA4HmRP6mPKVP8IS8M/p3sd+dcRjs/evpDOo
l/st30R6TE1PXf5oWlIiQONHNM050sl12qfMyQz6HRfEChiC+a5UvfX1U3DhRxddB8aBka1oR66p
6CjnLaO7KV+YmdemmiJ0uacFjQLcOt+jaN0XenjtnmQVmVtZYPdKtbKRShXUwqwJgF+0F/3R8WVB
1AuwD5KGaeHgMD6Q942c6pBsHzWGan2jyiORAOKWqp7kA7QKGQUDZetgq+pBPF5HQaOGMSUhvy80
ZthlklXi5tOZcciNAEyyRxl8R09R67K2H/bg5fbdUe3iyH3shwLvgDQl4ngcKSU0xlJxdSroPRVF
lbHm1XGES49GthKsahaVlaFRd6lgKqWItGWHYgYlaxBrHFjPzMOuVF2/TuzO7T1DzlogdzMXysFs
NTzGfRdtRRRBnpUE5R9BX2bPfj7WoBQYeiJkTfXZdEEFghg+McuQQ0WG7OPZ4QPXYlFyWpl13bOI
2Ui5I4pZp/O5LBg04oOqO5aJnnvFFGHIxY3MBCDlpbNRG8qB1ykv6LZ86dNbPlJkIggegm0ZrpvR
bUR9HKRRLfmIfwu51t3TPhtbUiC3tjRFiOo+7/E8bPoL79GgA4e+kMqMfE5qJNg3iLtw2hiG0krg
8VbSftrBU1jsx/Zq+ExqmgE7mN8FlqiBg58zWS1aywbeiq5NzeOF/rP5uon7SJgOCGpgVa/8HLpU
VcK1aPAthMvU+izCz7hN65Z9AevBOsUAltniUOK1EQHMwzGEk7ZpvUZRcSuWN3U1ezsr8Nr9jIo5
J4Ggh+r5LasOtVcitxZRVgYkj3bfpCytxzxmKMqFoIC+zaHTkt0G9XvYyYKZF2yrib4wbr0OSjMx
0K7/ulN/i0T9NI5LCzSLIHYlpchKVI1OLFYGCPzALHRM4uf7g1myj3Pg5iCW0NxmvdGpJm8PylIS
b8kgn+LFL6+4tIUNexD2l/u9LQxljuOs6iqjxoEaHAq4F055rYCXUTr7fuM3mb2wAeZYToaBWwte
jcHhSK1F20NrUM6ghpqwj3Yt6vUqEqiJDdiY2um07hFwRRm9ui80xVSOhXFOCDA4+rlU5f0m1lnS
bNfut6Vxz24ImW7SJqzwZSOeHmm7V0AH63LlCn5kYePPgZ89PFTU94XYkNUHEoFalnCk6Z8zvz/f
n9mbpevTzM5sRNWAuKRq8tGRTdAsqZB/hXqxAivEbTxjbZJuRomnXma2AhDV2JcV9CKartlcUxsV
xWqm5pZ7Vh5TC4JuBhjAdH+Hu8heA98sHoCZ2UCKP69SXOBOHyDfTb0Mgz1WD2y5z8FXRlOV0Xuy
JrFr3sJkJW44C3NEqCghXOsCteTUPVjoK96tTCocFBKHCUXkRhG3rd+IRIHaoKkEsfuUB7RnSnG+
JpaxtBdn5sRL26hE8BYfwIYG5bIHLpIc1N2Z9/fKtCVujG8ODXW7JCiruB+drot0Bdx6DLViB7+z
z7eannmJEc53DgVJ1vGykv/F9SViKiAw1+o2dUlYKq0R8FVttjXcrDLs2Y3kc8zGLYvG9tsuU4G1
AH9AMTHDVQlD5DFCAg8q5kaQVK0eZggh5iJT64EgxrpfyimqMXu6dZB55riVQSxNz8wdHRNKlGsP
0yPmrCb3AqndtVKX70zkrfmZWZkeXI8pX5ajM2y6PcgkVEGnVEotrVpn9C/qF0a7SVdszjel1q3O
pu31wyuBlGNcNyPuDdkMtgJL6F28ZawIFENq+sCgy/FN/qCd/lF8qnfdmXUq6/4GW7h+56yjVS93
fuij48xXUALokbI4A3pMEHYjNHtI+ZWXw4JVnZOPBmUmIVCB2RwlBOJTua81ERkpOw/zfsNE6aDd
H8/CeZzL+sAg0G5axoMjt+CuZZOv2q32gL2veI9Lzc+8lVIJeaEecPV0jdMhwhNTe95d47G9iYWF
yZ6j7JSunUoZ5MFJ9OKV1uWXj8ruNJsh4tVINtI2NGKSk16XrZQ80KRUWe2DUWtT0pr36D1UpV/3
J3HJis8xeWKLUmXalQanYl+68NKKyEMgXItaHUYgdHKM83Pb8SuHeGFO57jwlJLgNYFF2RloGuxx
7bscevsKVdJ/czAzI1F4NIfaEMzqaNCBSr01RqsjFPwk4t6738WSLeVmtoJFJnVMWnFwfKfSa6c7
VbvCRIA23YZaaik78bl4CK1Uhy4yYc3kKmgc8QxmBSuwNIHTf/9hPBDQoNN4gBUE+c5lSPD4k2kt
SPgVXNFS85Px/dG8II5+0svC4MTIfxMqgdPVZuwL5ctrFE9LG3+OPkylFLr1Uxel0WsgcVUFghAt
kTSJjFqttVpFRBUlXFpNEtWzY4IIn2ZGdqCi/HcDN4bUavz3rtzvb/wx3JapANxm0tHhayQ7OySN
tDJEkeD9rbI0mTMD4qUxFNNKbEa5PiXdYcigMhCuoSMWjPkcrNhkXVu4kHR0kkbUQImsUmB1A2ei
NvigMxt9kqRrpThLTuwcbAitSTEChS7ruDvqnNrvofYwfEyCDanurdjyhdfu/8QctkpSjhTjMHKn
IhacZF9QoyZ188BW72L5LMZr1NjMwrLMKVUTrmVAjYGuIKGtjZpnSUYAp5zblEQ8RFq68XVhZVQ3
uU9g5ed1FXyjyBB+Ql/Bvrb5DYTQLrkjbxI4F5SaXFISmDyRNt4D6lUuoDHeKtoa1fvSjE7D/7m3
qRzsdi26ho6PM25xQ+qhNe6kFUuxFN2cIx2DwvXbtkD7CkPqS3+WrPaJ+hQVwuwiCg/Bv3WGvif2
xyhAxyyC5RS95MGj2EQk67Zgs1i5jRbO0Dcw6EfjYsv2rZ9gX3vsJQjfq/aNk424jXQXQkdSero/
hKWFmJmByO1B4jwNgStaFSypsjsAHbxNwNnWVltGFtQuZVZGtNTX7InCimwTVwz6GrnPoDn0okOx
itq4ByQy28HKqDURsqXlnyMmvUiUIoB4sfzKG119QpZa74BkkMcHV9glyjuTwJZXtAq2mJWx3aTR
wmGa4yODsYl6wJtYp1N5s9bA7qKCnkYF/QfCEwjwELjpj/fX7CYWfOpr5kgEVMHVuYiJLHor4ew8
3rnMUSrPIbJp4BvHwxKPI0KjyCSO94N3kvFqAGC6tmnBKsI1+NeSc/b9YPmxQxEUjTt2sh/cwX3M
teaNsYaXDICNfajfH+nCjvm2kj96YDu6EVkFPchHRrv0hD+4JNbltcfOtPFuPHbmfKpSSfVeOVmh
0Eb+v3eybWz2RmtzWgUaDhIbNfEVFRbQRipOj0E3+H5/XN81Gbd6nsVE3FICL3mEnoeYePvgimqZ
U66BXskcrFwrbaiZv8UPzFYk9ZXaiQ+ZGTz2antVNi7x9xCVACOWtwOW2c7Oa9PxfTvf+ij2d6Ms
ouqzFKctXGvA0pPQZE362GsBuOxJaXVaoEq6iEcAcrIExYy4lj5fHiHfbJQExa/I0q48BW9yPE77
e2aU6lQZlDHG7EAvMyNSRpq9qCIyhTvwmdYyEHJFh2ats6VNMLdKNJ3R2XRVVDE4JDRRVU75lQM+
SAfiZe2qXTDmczSnzPCUmPToBPxyerJRDFbPzBhUY+BGNUdNBCG4fxpsMKtphVOr/q426a3wMJiv
oLpbMxsLI53DNVmvFNuyw0dwRmTR+qdktrpiUvaaQ7FkA+ecrx0LjMG3ga+NgkzjqkxRky+BChCW
xqgApGuU8ctfMQ6TtbuxXecUsIwC0Tl+WrgOElz9VaTOg+sCOrL1B/v+MV0KvcwpX30qSrt8cvy8
a/bWnUa7++odyRLP9Ed2oczKGK/NOf6839tNNjhse3r2vvHcaoCEFXpjVdkUN5fTqKY4aicefyA5
aBwiVTx4qkxYLdEq/epprrpGark0mTODFCqsPCol+o6ggDZdW7W+5iV9Pz5vLdTMrtRDFcritO9q
o8wIb46GjIABQER6aSd6coo1YMKMShdVweIMhgDbgHPxAEq3N1bLDJfQB2HXbxHVB/mdRq+cye8Y
wq3PmlkZngvGOvzXmaT11Oid5tqSdsOQ0cntwEpIqPNmA1V6vboyBDIfX5njHhojcXq9Ni2WJDar
SSZrIPqid5Zvg71tZePdRH9PW2FmlMY4KiN+cpVKw7Nap9Ebc7RyPTJppDhcTdmV++CBf0Yd5s43
RVNW1+Siv/P//3NWAOP9/RJgB+hSjCUugdFQDM6KNgWpHTy0iW+4JkUusiNrECTbiJtK9Q3FBE6K
UlMtN8SNDzsmQxgPh1BDzNAap38FHyglHU5/oALlSt44xB5qM1aRXz108MRjsySRAxQRkr+mrCt2
bDZWs/V1OLv6mqtyO+jHz5ls8zjw5XAalJTQFpMHr4EQ69AD0KDV9Hz/9H77lrcmbuaUcQkSla2A
JWtUwYgPhckYnR7pzaOnPyFEZvYmb9AGs6m2awZjIVoB5p7f14oCklcCUpZxBKS4MszflcF2aXRQ
PKo+LkzfSPSRfDLIg1VarsskNyGfoD32em4yamX75Lwy+Nv3G6DOv39Jjuh7NnD4EuaAFIEumrya
HwqV0cAXb1eap3a2dCwe8l24UiG+1OHMVrpsVtFgoMRbwhuJUpyAIFXT3HCz94Tz1bJZS3Qv+CIQ
3v19ZDSXo253WlZUVejJPtpkqi0cdSiD6ue1477gSfNzlLvfBKPI5OgkUvaZtGdSww1LNWntaBBR
JnQOpFNUrwW5Fp4PEJr9fUhSC117pke9+PhBPY8XAbhfIB1/hUb+Bp5J/pAnGhDMg82dwSbwXjz9
zT0ys2moNMjrctojpZachi/QmMGi+ZOdB8WlhtJVLURU0tPKlS0y7b0bB3JOiyv0dVV7kgRIpHCS
y9eAflhXvllqe9qWPx4m4ximQc9NUwiEPsvKakc9dsxa+Gyp9ZkpoZFKlPJagNsBQBbTw29KPktp
rYp74XWM4vvfPx7VmZFUtpgYgSHgpwRc/pQb0Y4/088lzuz1/nrffrvx8swk9H1XouJBxMEZYkkT
ygoJg5p9HlOxVBXZM+FZgVwW4Ya8D1e6XPCgeHluFSSoVNAh+iyuUkOCfbN3r8UuBEU/QWHUpbQq
Z9wEdkmCr8pirXzDGp7ZaPWjD3f7/rAXfEZ+Tv7JBeE4UiCUdLovQXN3eFhyz+EDkP6jicKO/Ivb
5Kdy7x/F0/0Op1W7tc1n3pXSC7EYKOiPnYjq9oCgs+6vQAn0+80vRAn5CYn4c6v7qRSPAbCrzqE9
Z6d6msvqMT50WmKPX8rGO6cmAN3sNtNBOS3iBVsc8sfMut/70kmY2YySzQqhi3m4jslLGsskKKDM
u+bzLiAT+Dk9aNEpxUT9hiikyW5qO9AztSJThH9EdN9/e3ujrUniYfLu1ginv1NoN5ZrTqQZA0c8
tD1GhLl0/NDhR8t3SYIYgLdlH5LXAsB6G/flgX5yn6QNCiDS/BrYwqnrrDYlHKCGLQEVq6gGu/6L
u8ZQv9jI77mgdU9ijXXwj2sJq4XJn5NyZuHo9SAtQXx4K+jRJVi5CJaanZkfoc2QBavRrCS9M0Wk
RtJHSq1dbt9h/1vzO/X6wzJ7UppQ3bdx+whO7J6xOYNFLMMOA+Lq6YUDwvUi7OQDT7xHUYvhquaI
8uwL+Pd6vcsMyqQ24UqSduFBDBTs7x8DQLjPFxU22KAD44dt5au0GhuC6YLT/JNTq4OvB8Za3GQh
ec9LM1+FGoJK7oF1cCQS6FAbhPyYb4iA3YraQ044FWgIQNzFTathKnZr2ZGp6O+WBZqzPcdDxVPS
gAVtNpPoBUtY2kI9bLT3WxJslRP4dU1my76wF2oXPFAafyw/qq3/mh/xgoIapGgIwHY+15tkVx5A
Xr3l17ATC7ZRmtkukaqbrAlqXKTIm/keCJhw5QFdTcRaJPct1IIjKs0sFPJzPjdMdVg1wwIz0aHi
CXn5gmQSVxmumFZQOE2EZxqFrCs2kZmW88YWn0O3QaBHM01Xwdn+4HmS5xr17iWkPNcbtjFBvOaq
Y6dnK6d1yVuYg7gjOpfBVTMidIVaw25ADi/ICaq2UFdzZAsni06+8pQlIdQYHu9P6YKBmGO7+xSU
djmFHrku13MIbWS5bOfiWpxz6aUmzgxQ32VJXA2Yv9JoNTCvWiG8n9pq3ymdtz/C0/Qwik12CzLT
tQfoQl4P2OzfLQGfdD6I9Rqgfc1Br/b9ltmGZw9PZmYjGiA4AI/SNjXvz99iZzOzE/txN+YS0Lkd
O1w8j73mDfcJ8SK8KIpz4ad7iGyZjOzveWhOevF4SqoQxZr1LoyGUyjxf4O9VWb5OUg4AViebwYO
Y873TWC01UtOc6Rqe+3+OBfszhwZzCZ1GIFoBuaOQuHbNZQ49X7Dk59964DNzEbfshRbUDleDoi6
FwXUi86yclXYTRsOK2u0YDbEmdmIKKXypB7f3gzggvJp0qEiKApPYD/SWgDhlSReMVBL5mIOBR5r
SgzdDLsB0fRD9lZsukfvCKHEN/l5vLav0YqhWIhZ8XMUsEyLFZQKMGu8CaSTE9u+GmuyNqoKLh4R
yImp2pWIhN7mj7EVafTT2g20tOHnEOGW6sWE8dF1+cDxagvYGgJ63qt0Sq1+w35wb3JNXH4dXLqw
elPN/E8ngymDPhSmoXYqdYAIgz5qvQXPFOGOwcjNQHuRVE/t9bX8wVJ/M+uhNMHQuQP64xDoUcgF
Iq7OWqHAUvBhjgLmZaoRYhqN1wAcDHsUiZPQ6nUWrsL947RwTucAYHFkW0r0J3NE7WXE+dp2DbG1
5PEIs8dPwGd1501mtTXAlmqVh2RTbEINCNh9u223tZ5p3UG2Qt3f8AnptuEaH/5CsowXZjZCaKuu
Bn6UcbAgz6jQoaEpQkbXRDUjI1hjbkG4Y8ohWhRqW/JTinhjTrwXryNeow9bDhrOWgH9NWuIQSGp
Slpw4B7uz/fSE3TOH4uK3CJ3O0x4kasomlfBOPcriAh1UvbpVjmyWrtrzURbpShe8nPn6OCizEu5
ALmEk11HJ3rltDpA9lTajaZ7zmOCoC4eLPvaDF7WpB2Wdu2c7HSA1xkxU5dQmT5G1rTaIHLd9Lvu
b9ozfrodfrwkiojtI1RDgRfWRhagO9Z2suGeeqvRIqfUayu3Bq1UhU38luKBSJvS5e/GA+cUm1Ig
dV0x+VwCpyvZJTM91BcIBHT34caHCtH9fbJwLucsm2niKQld4mUvgtARlePqEK+E3hZiP3Mwr5+z
I+8GeBFQMqWKTW20ZaS33cWloJdbC6jplUjdXu4PY3ErzJ49PATZhmGyjoWO2ATxzNBgbWAeTfl0
v4cFh3SO5R1RldZxcgoYAtvpKVgFogw58GwNbrt4fGa2JC5QnidnHY6PPlZ6+ywd2E10qu3UiOzx
6F/dc70HW0f+lhn3B7Rwn8zxvYPQIrBMh9O7tNgwKRF0AfiHz7WQ1NKbYQ7b5al2ZIasnQo/oxP3
hNQRyXe0BtNDft0fwcLenWN1YwoUDIi9YQSd/BT5mR7E7fF+09P5vuH9zdmb6Tbi6YLxEFATSPcV
n9uNG6vtyslYss3fSdIfVoVBZaGfFxTtjIf+4L61NioY4gfxsTt5m64jjAndTzYj4aiK7/fHs3AY
vzEoP3p0RQ8cMBF6bBvUb4KjBEnODLzTavbQrAQ9Fw7Id2TgRxehzMQ+lWPKKr1/j7f+2v2+1O78
ZPtx1GQV2g24DHxsDVGiJ65fWefFpZg5Dzmt5Erey+BPCBCASy/yEcWirqMcW9V1mA1lpnpyoC7u
Clpw8VTMjvnQs3VOUeivGKBYEugC/9zHqMpkwNobHcFj0lK/5Cgl/LACg1zaybNHBsOObSCUmD4A
Ph75h3JXrL8xp4++cUrmsFsKJEdQvsFgvP1wDR+yK4d8Djeo41t0yM37O3fJMM6Bt9B9Z0IhjcHT
YfN68ShtpefejjYsOKELxO7AIOJvi0MMCVh4lWtsfQvGcQ7BlbxwBOMxZq22pzjOI2PGVvMurTW/
sCjfuYsfZ2Vw27CnO7gVkoKYDS1Aa4Tw741E7s/ZgmFkZ08FieIqJY8HeC1xRlA8TiJh5Tm/lAqd
g2ozYQTtYodbQ6J2zLuw61BLCRpZ2z+CSLQyZENxgMv6eyZljq0danB10SCZd6anFaA21v3pWbAo
c1St4hadDNITnEGUqtfDdaCAzwSj3v3WuaVTMTviWQKpry6ScHdsciTfBVTLBBtQfj1IWwACNsIR
SIlDBXxNRoDTRMGAaASaD9AN0M9XeQttMAI2K/3+13xvqVtndHb+Eb+H3mM4BWaBrUkNesOaEUJc
7iXfNg6i3uqg+0a98feiBXU9i9ICTdF4oEmEl/tfsDDb3xG4H3vdBSNbl0xRDkqBB01V0D97ZYBQ
vd/6wkGdQ27zLqyCgsoQ2CAgudoHtkyoB/d0v/GlT5+O749PF5s4FvoCjRfeUWAjItSBxjFrG2XB
CHxfST9aHyiRKhWqh0dZfgA7QYryIvNWN9pQc/x73z+N60cPnYvIdDjlmbggIZno1PETBSad+40v
zfxkfH40Hg3tmIkpGpdAYjdI2RvU8LQORBcp6LTFoNyOCrPiMC2UNPHfYa0ffdWU5IJaCFMF8iEg
yFB/n50kQwEKqtx2Rk/yC9wDxJjEh/7Le+nfgkMVquW1WntML7hP33UnP/rvvV4KvaZjnN6gr821
2Xsbbo/8kSbomRNuwDH1IQJPk55obe35tOSZfHsQP/oUK1BiSlNYY8LzCNtsIxlwELYB8ka1Sr3Q
2/pYm6tUo5M3dcNMfL+rfvTGSoUCdhOYWsa4QtvFEXf1pfhfnJ3JkqS60q3f5c5lBggQDO6ELvrI
yD6zJlhWZpUQAtGL5un/FfveQe34KzLMttkxO42dHSQgXC735etb5Q/Asfyc9umm2mfralMmqKC0
Kx7mR/OmBPvKbnWpi61y1nkkxwYv/DQRrZFkfnFju7r20+e1+8ddpY5Z1UXpG3tLPab0s6huLf4r
3+6lyrVuhpR1HRYEIEPou8zwIBseOJyi+I2v61rcvlS2AvoD45nWwQuJ7OdlYz2DqVOu0hN9Peel
KNxAtAvz/dBeg1FSb/PzS1n9UDgx3DqSXvnAjYvoQRy30Xlf2Xt4/oe64se6qEPAOWH/xw8Y8d97
y404e6VFdyl6LVMHk6wO7rUZQEWYq2HTA+/W12PSlELceKLX1sLFOWIwmt7pSyRFsn/ubRi9TZ/f
B8JrOb1h/XuVuTUZqSmEuTdesie67lEdmuJOB8UBe/p/2+cu8S5V5w6sG3oU1l1ZR2WaR1I3h6Ub
H+Gm+AC8aehqDOrcuKPzX/6XaGBcJA2D8mBleC57ucq/d4Qb1kO7Zv70y2jlsci4FcD8uwm4bO/M
eYbvvkjKyb8Rba8UdOklL89SvSEqq0W0/YSCp2gjE5XDLLRivrLvioSE+Qvk8few/TzIJ7jQ4V86
vtU4uyIeoJddGV9wf5aQsCN94z8qaLCXxA5TSFUf+TqN5ne5mg/D4Qwkh15APZD7BQaFeNf5zk2q
NYyZmiD7deM9/D2VhM/Xv1cWz3wbiDe89RHyWpXo3XLfJTSsV9321hjKFSUgvWzZtEBReZmDQnF5
9N/g/CpFqKHvRcUpasJi1+zTxIntJEVxG9KY/5TZ08tmjaWWzsinBTFEWL9JjwqxN8NdoFY3vsm/
b9j0UsFcdIvv1DVeohG2j+72l96qrV7lq+/fy99DCb2UEo9WTdyeYIE60yshbyp7/P53/55vwvrt
36+7olM2j/xcba4P/fLlV3Pg5k/f//aVCim9FAovbg5jQRuH9THfOGlUPust3ZoxilDg29z4dK/0
GemlBniYipwwjSqpTnTCAhnUG3NdbvIkTVC89E/FjQh17Umd38wfG3uuTKM0bIn3KyFyLt9ZCzLX
eKNkcqWLCWPUf/+6X/HOwBLCr8Nc+s4cArQybCSb5brdQFCzQ80fAGfMQ6kXyGS3/Uu7kk83BUN/
33epf7GdWOB4ZnaVoRIMq+YQua79onbeXmDE/NxN8UOxWuIsBp7ef2c3DmlXsk16qQeuZA4zewdL
uthoiPzBq97nT2JXxl7krLwE5HLvc96z/7pOLjaYeTZQkwLJcD9upztvKw8pSl4n8lAEZmi8+qf5
4ftVf2WdXOp/xdjYFvGw6En+g+osIOh7D7dqeX/fJWHF+O9l0hUNXD4zRGdZe3loLNYx7/kzdSjs
Tu1kTNHmTmH1SzDE3UGZvrT7FF/G9zd27UvzLmJF2naNs+Q4m2JQL+4ehkN5+NXj6cF6Zq0P2Y2T
198zM3opEy6LwhfwP8RmaBS7Pp/DbkJ/YvAf4cS8uXEn1x7j+d398S2PsHw/6wbO4+72Fl/zFhKc
YE9WFeZ+nBsX+af09b8zGnqpCrYqy/TZWQWmNlbcrc4X4bE8WO92BFXcyoAP8c7asBV/LFb5MzuR
TeYHM05Y/o2/4Fr8vdQEQ4wDBcb5NgeMRHRhE54HajDHGN4Kvld2Je8ibrCGwU3RQmmupxwy66PH
bnxEV4p+kLT/+w21iyM9NuHhkXUXpP+8JRgxbzEWBcuLOZJ3t5IvHz/4t7d0ERYWshRACiDw9l18
lgwFCyo64tTel6/fL7bz1/GXC1yqfR3gjrhkuABGlzCdvdxPh/8mUwYU4d8PCQxEWwjQmvba+u24
vweG+dnpxuK5EsYuVbhgwWoiZ/x2VWwLVCp18ytrnv/bI7nQsejFdoC8wW8bAg6i3nEyysCiEEr4
8YBRkO8vci1cnQ1w//zI4TPdN7OJqzT1ri/vKhPiVPKZ288p9HUuP1rVtraeynnNYJ7Qybcbl70S
Wy7Ft3MqeFmPuOzyqCOyq45WLO5X5spxAujv4++vcu3tXKQLbeYSYYw4WXLtrkq4zXvesAfWff39
z1+JwZfSWqIY45aPIkY587h35FfD7ESxYTPhdHDj/Vz7Li6+cF/k5sJbXGMCMjkrPsbMC6gL6W52
HPWtE/i153TxdSswYDQ775c1W9sE+koCasKtO7jy45eC2GGRRWrWuAM1qbjzvwi6hZlza6s/v8q/
xI1LASwgP6T3z8EbE6qreo+pxh096hDjqOdpRVRevn/VV+LfpeqV+K7Vlx4uo5Phw4ZW/CxLN/a3
emnXEttL1WuaM22b52ORNQfZiT/OYXEnt27E3soP/Wq9sRYzMlnID0AUw1ofU5kRL4Kbfakrq+xS
ACvMuoClFi4vgc01m63QhwVjDI33UN/C252j7d9e1MXBoICN8JiJ8x3i5N4cscuGHvrdN44dV5qR
cOX+dxjrFv7/T36eDDIrGF9U4j3CuDf2xmCIlm0fsie4mGA68FYN/9r5/FLhOizZUlUpMnNrjOB/
LNYmXFKCAiQQsDfQO7LWbR658MpbyRM5h7X5v8WdS4HjjJpwVrn4XMFMwYhUt7+lTbtSzqeXrqZy
hIVjDirEXu2tD5RPcVev/SdNgDep9/rUHMQzyjyxWIHytLfadSHCYuu8W/v5RvnhSqrkXKySvLO7
NnehFjKqL5db4TLcUitcO0hdCh3nbmmy1kEhXUcYfch1CNhJ+mWcGKgP22UO+CfM67rXcTtu3VvF
wWsJ2qUEcmLESOdzDad/K18aKMrh7/3pRjRKN31s7GRyc7LtHKv/8n1dSh51Tc2lASFlPzwQOA8E
bDUhCqpDg/V448xxJZJfKhcHDxCKRfR07zZNuS4x4QsEis3A0iibG3H2WjJ+KVb0Ghe+VyZWIP+A
1wuJdQi/Th4+A1jyfSS/VsS81CY2Qzlnw9AYe/bIH3IgQp7G3/bLdN/Asxg17eY89GOe5q06jFFR
BHOkDrds6688wEvRorTztkzPko/BPxY5mCqffn76/rau5CKXosTOnPJisQdjD0hysBgYAAF/KrcC
AlzP91e4EsAvBYksZy2fLbyZvLmb7NCYnuBQHGTAj7Tp0b3F07yyE12KE0lj12LwENu0C0jv/DSA
y02KR4HJL8ai7+/kSpCxL/YKtRTGpM6CdDDUgn5cQDC5NfVw7c8/p7t/HJntEqZcRtpQZNM1+eF6
8xgWU84Trtr+sStIuapL/5b5+pWkxL7IDavUZJPnw1VYLyTMUi/R+mNEtdvfCOc8OfflZE78/SO7
IuKnl6LEsYOF+CL0sk/bhxFWTBi8qIcPgrYafBT8fZlu0i5qfRUU9tbaC0Mlmc1vbO5X1valYDHt
WekPs4b1J3LJ0LFHFvDZqRNeyTRuSuv+xj1eu8555f/x8oRBRTNJ3CPZpVvrt3pC53PLwjkpju3a
vK+ewB19zJ9vXO3K27tUMgof3m1Kw3l7CPnagIHfGNcQlfKzwQtslLIPlIxg3tqGY3Bj3V/ph9FL
eWNlpp6ZmhTOsfmynYbijjuYskRMCmBPHYN7v0O9B3I7q31Z5v7TJc5/EjPTS5Wjx2S/MDoue0ap
Pjp4o8mUjumNfOjaGfZS4UgEa2TvwC7TwBHAjMiDuVawNtEvzSaDeIbcKO1dWx8XcWNWHkE3FALA
Hvhe7j7NfQ7mwIkst/amK9Hj0lQ014SwyYHBaTmAxrmpcjfUzt2AXKXA1NH36+7aTVwEDZk3THJM
RYLcsdPTr0rdmeJQp7++//Vr+/eluaiTur3BJ2CvZrOGZLa7lwv+eqeJB1uEaZ/HvhjuUzL9Kufx
8ftrXrmjS7Gj1wKlYDJs6BWlSer5oYe51Snrg6I3b6zfK3vfpdRxqft6kgYuAR+ihyLhG3fdnW61
3K79/efV8EfYAUMNPJmzPnfoP3PuBrZaS3+lyef3j+fKRCX9X5pGl/pV0Z2/jnt3m797KxRSD+bG
jORW74q78oA2LYELTfll727l8f9Esb+ko5fiMl1LaDqUASfvu2x/F5Xb9GyTF/yMXrq17ANjBZ6B
EbySEDrIL5xut2PwOMCgSKxEyFe/efgJy9sDKl639Hb/JMJ/+4suonvmEasjDNi9aqkJxt1Kd2eL
TsLK3JcP1QJYVzOl0SAbGqIehhwXPvqlH1VDs18qJ+K+84MYOY2KbIbFZ+/BiiBHF1y7kkV51Tyb
9Fzf6AHBMVtnK0oIx3yjwoiI20EuDihoqvS9w3QPn1ABmzCZ7aSWb36Zr4VLI8rn1TTwuE6H32XB
RND6cxM0Hdh8jhhFAJwvJkH7ck3cGbRKzfNwqf0DhaUEaZb8UC/u7wwE9bBRFrsRK8z/NzH1l6d2
qVjtPJt7fW8hXIChEC6YgNz4To6BKrY0/k/ltK4KuN3Dmk9qJNOYxvDakOZW/gDoEvidwzQ8sGUu
T/WZ+NOgAGCDcpQ7eqt7C/C+WagUYydscMt4yOCwG1dehgO88icdinzw+wCsOQwnmlaHu0yVr+sY
o11ww+ms+XFp+jIpO46KCcOZZM4yGP4SNZ2GJremSFpAFgWMTJYFIxg7Hx/SYiZrHz/1DmdVM7CN
zH/TcjFW1eJYK+C+ch4AadP+cgregJNiGZ8ov0E3UmMBAHAD2UukcHmVkGWsjbgtTJDJZQpLJQHf
cJojYE+z9NlKZN3wCm2LbcW5rrJ1j7+FhDVVwy/TyoGYrBcunGBGPfqVmlX/ODYye5gIEN5+3/Gw
Lpfs4OQTuHS2+ZEt7oAuWb64RZDNqbt2YQwLlGc2TQ/YMsyftspLFpaArfbANcvlkflexXZ1xYeH
GcCDIXDGdDjapEDVCFPc1UlDhgjRmG9jb6FqgqBDwQM9HHKTx2RuxtClE4DuLhq5uhFGUrmp2+Jt
lMA5TshvExvonVCXhCC95d7W7yYrcsFDDWq/mQKhYOZLhzmNpwp4o1HYbtzZTn3vytGC70qp6jLh
Ro4GI6iSpgVONuFQb7RG8TFoghxPtX6QEjWHWadwKlMVUFy23827BvSOBABGIwsHq8QFcTiRX56h
TPCBM7oyS+nHDUYrgmnoypXRjPl7Okj71HtD/VjIcglJypxfAzQl90otVmifCw15WdpHWmv6SoeC
GmHZZ8MdE3gSXDRGNPfU2FQjJqSUC8qpXZh1kqdtAYCTTh/KoZ1Cf6zsDf6YPBQFvl5/YnPimoOG
fwWrmpimXCQ1gS6sW1B2GNLFiZUBRHaQ5WkTGVmzbGjPYK5mNNBQFrN1NJZe3wFkNt5bohtOTZbC
adQEkBROJUhEHOne+ePQQGPZGMXD5HXqpUgdezPD6R1rpAJekfIR6wLuiy2fhk8GttzdTCR8H0wT
o3NlyfxXbjgyLNKm2bVY1SdTedWxEMCiVZI5ByU6EkrOZFLJJasCXkvoOxEMw8pBisLsLj1Oftbs
7FG3QdHY/Q70VxlC2aVXzeBA2UAJzHwbrN6YMxscRKBG7dBKZxRSU/Fj9IxXUVbLS5FLwI570tUI
mXYr4DyFYclDjkmDlTdQoNKWcQjasZOgdlqWtU6pRxJBx/4EDrCqQz9buj7xW8zumKjEtRV/kgNl
iNKYqrbArsjmqFngdFm5H1wXOmwYyqn5/Dg4/brtDLhUyjBtoJuVaUgnc04UsHKBkwLSzFi+PJp5
Curj4M+xYXg8KU0Fk71s3Qx9mDtTG861+rFgVccIzLBn7vnabp0MXsb9bzQ5aWj0KDF15SFzaZUM
hslD1RgTnr2jf3nFOOFUZeFTbXM/wPsIS1ENdVCpHvGlJyt3LNugldNv5VQtWFELKJqzc8dYcW+4
Xo4gOUd55kZweI+6Dlok1YVKzCHt+juxeODfuQtcK4G329otJCbuEtoyvyuyas/7aS8y/QIYOSyt
7PFNDIDJTARI2BGKKsFtzBOMDYwC2vqtJXOKSokAKW+CeXLdBlVhHaGK7F60ZmeLC96vuzSlr9Ij
B6ue4UtL3XiA+fEyo9qWQ04wVDrJKhbLcgrGaQo9xFCZ5Qfc8q4tKGhHdAxEwY+pYbxXk4GTSlqv
NR+eJIEzD+DhvXTNXdWoHeHdVjf4ij31ct6OC5cnqW9PcTYaalUaKWp7wsTmztK4xZcYAnyYNCgs
Va1etbTHOvds95RP4xJjh9vhudBVkbeJIACIFv6W6GINZE8M9UfsDeKUt9m2wooRQHnPrrN1OKwe
F35s1XicBWwwuREZk6Axz4Y1SKVPFcwsg1aYY0QN61DTcYLdc+YGVU+mQLPOCEBslrApSZtjPaUY
BsaBO8QRaVN4UJb45p0FuFpA+LJCLMa4tBtCYLMuO1hA1i00YN0mrb0Adrmrrmn/QfMlnvaPsy/7
KGdpUnqIAiPU2mtsoXuY8ssVBfnddpdTA1jDElRU1sE8OS+YIXHCZuh+zkujjlKPmN4ZXKB6fQGU
g69t8oSiEj7SoVp7trc3hrwJsYlkaG1j0kcURRsMgznvHNlDnGIRpLNg5aquaoNs7H0oVB07OvfN
3vwJh4Ia+o2AVnm+MqZ0Q0QWa29uVtNol0BAWztF5BpOinPEJL76tKNQSaH6DVpT0USZT3ZsZsjn
lo6uWOPem731wPw0qksFpwFn2TasypLhPEqS6uENdOx3w0A+JXQ7hGoUhxKOk5UuYpAWxTM1SraF
cwWMn9tuCex6lHCP0/eCy8eFKJkwvBMWUNNeLy6GAVFK6hJD4pNlvQ9jqHpGkwY8gkPqFHDZbLv+
wypcP8kUXBdFHRcWh2e1lVohMSV2u7zsnl1WTc/NsqyKdEo4MYp3YpNhBWIndr7GAJe3XWBzoW3o
EjSSAFq1zQl0d5xBLeez62A/R90V03rTjeo1tdlBEA7y7oKb0DCwcPw8A8cdxEYsu7isu6RJU7IV
Sm2Qjpor6ZnTMe3Nx2zMjlS5UONUebOp7TSNOwiAQ4+0+GIYAIJIeq22j4vOMrc5GdiXY2Hca7Bo
t8ZmttHKC1xc2yzL0zLlOijrEo2Psk3cGaSttM8Qq+fYztyXKqV3ngv4sA/divTql9l1w6m2P2np
fPIRYuY6A1x6MNMxbEcUMbmX5oHLsvscXGBbFcls5TGAKt3G6TtM7HAfaGuMzgaeQATGGpSKk1Xm
dPCyoMYYT1Y3xa078sihZhlXY0kjNYs8zk2G6ZdXyPs+9bIcDD0eWz1ESpZJ4Tdofcjh08jybTGn
R5LWu6WoDiZu1u/MuMunh9REyQQZ4KNDfBFmMzaFBXmJ0SLWO7/nijYH7tpRmqVzNHPao6gMzdEk
NrD5Ixsj9YsN8ll7Q6HTVfncJN1QGhGv/OaANIRHvdl+OROkxIMV5bmTVDm3YmI4DzPYyVXXzwFr
Vf1YeZ1zokB91648kNLfudOyyWxkqx6mVz0Y4qrueRADVIVqDDXO6YHdW81O9h1QpyMa1lzXOzTH
T3QhT/aSrVJjDGcQlJfWjdNZx97cJX7eiMByxwNsuW1APTHo0AHz2TpPNunzTda6TzYwz3heBYLR
sJLKj7Ipj0pWxoL6ydLAS3se475CBEHqjmwDLG46dlDyofHsMw6gFGCthu+GpsxXS48/Fm/0AXwx
BBNDd4Eef7a1YmsBEGnAupRuWWdiaj3D5FYJ66gjsr07u6rDVnQ7Wsr7lox7X9EeuFB2hN9xyKsJ
69lEQmugXQcAwNwhKUgDvzd/aNKtmLAAasY2BYiqHppIKlR45nz8nKcK41d587ZUBSjaMzmZE3se
DMji+Fglfq8jYDuicqCh4jyEECxyOkBJfBIuvRlTDQYiz74W0CxD1xSoDXfLEeTwny7Bb+H8cJcb
LlTUZp7Y1Nt6spcBp/YQpRZmO2p0ZGVt/2Idnslkz2RL5nw1leyrs5uXUjbbtnDeNSuOngBLg9M6
AKkecPcOCWuXBfbQ3OWoJc0L7Gs0TopFB3Hm4Gch9bo1G2kshfkKR9JD0RL0SylfEuK182qGnC2p
JslDIbO7dlYiqlhHN17m/qSTNaHhCiCta+EIXPkPdltZyIlsO5qy7CSN5cg852C65mHs4QPLlYub
U32cmiBj+Y65rcHlpaStg7qwT5bkAP/lkdljV62sH7UzHsgkD4C5349aAcJphGr+2WKxlD29z/Sv
kkLuBMUCpT968Qnp4r0yP5z0F0n1EtSOf/ANsrEaTCWpX4P27hRJX6q2/MqLGtRSCVhVLu64axbQ
Us4YGsoqxB4Dte3OetBNM0euNs97oMWdyObuT2Ax2uPYECivHWl5mA7W+YN93t+b8ockZ25wEzfK
jBfDWGUE59fCuAd8eEug4Vb9+R9wzcDnxpEVX5L2L6I2Dt48RRMVX9bS3YsSZ2yoPfoJ5cx2/qoV
lDlVH5fCPTmSgZU3yZXE4SP1gcKazX47UmOLkUko1kp3rbQRTWkRsb5J8KeGU8/jWdgRZrUT25B3
dkPXU9esbMXgJzr7KxzwNkWF1A5QtHpHC+msprkfIfjBcrXG7aLzQOZLsHhdH+q2XVXqhY0gKPOH
ceHqkHv4UA2USPDm74RRHTIpY26kCcWYKGAocM/y0CSsYKxnTlWQNmqlaiRC5BmZ7Lo3HRnV9AGu
gxCsmTKWw/xlphNyLTfWjvgxI5kfOTtaE6ZY6bJyii+Gf1OEhk5B37G54UDGyx8UqPtycN7bZXhx
ffoCUV9IifWkoBcG6n7YuilKD1VzDyOnkdehnWZ3PJ9PVZ8GxB2M0OyRcmUZPgmF+NG8uNifK/q7
tfNnK/MejTIL8l5Fef2i0Tgs9W+7feuG5662oJZ5Hf2Tk4uYOG+z/pJOH0wtsJnWU9sCB+FhslSi
hz7fD/D7Es85z4IGsaSu53DO/GReIOHth1/ZQj+58A6j+oDH2nbO6dbTXxgYPpp1GzlzdmBW8VH5
ZEbFnu3lrI4TpKYYr/Z+Ap9cJXwEYBnva5xhimUfJbfAoTd50OD837U74bK1aVtgmtk/Of29uOtC
90+VfBbKemvBchAOChs432uQEnsPp/HOjxz884bxQP17gv/kDHetKUME6Y3bw1GpEiucCPAEt4w6
MWh3QGEP6CNU4N0b994E88zBVZtpmSOue4pwBGUGXDp0xuNqOVbzQ2cdRozOtJh1xcPnGRQT/Rak
t7CBR2T3m6RPlXWf1iqC30DEYeGTV7tutDeVxt+GEX3ePTFhhwWtN2XDNl3Hgnx8L7Llw6yyIG2R
pTmn881pHxtjGc/GIzovkS68ddv+ZrqFaWmPT15Y8TjpOw8nv+zs84DDlV0se2dxDnJEXQ2A40L7
z47PIi9HBpuiykx/ZmT8lNiaJ5Xi//KlIQIUbhnNGOcUHeaZ4DvUYpbYIGPQ+OoVzeedLA42zo2T
2ePLgA6hnCIXbTMPPTXWFNGgxb2i5ZZ0YHFVBb5GgHhMuV1aFTVGnmTOe+X7Yd1OJHSWV8P+7ZRq
33njrmu7x2Hugjab4GE5kXVq9RuLsQ+Nmg9CSzKN7KgdLOtiCQhObvUEwlwPfzP73Szwl46ARbM3
IT4rO40N6jxVGCNv+jqewdYCM2zbtelrqcUTz2GVNJF9Ssw3s8dBs32Zyo+KiYMF8/ZsdqOePqc1
FlLKsXoyJN2ierRcf0dHI+iKfs8b62UW8w/wc/26STAtHPf2ljTVW55aQ0JxSOd9igqigzXn0DQs
B3NVckzYpPe6t5FewBwiQFHsBYVFIHxsJ5x5/4UXfKzygoWKOCS0TDdWuscyyFy9XwBp36LcmwX9
pIN2bqPBmGG5MWz77Jc14I05PHtRWDAp7FVRvelhG031xsXHkw9LlHlduCBPKMBsd1Gv0SUeNRuC
pkA7PC1AGDCPY3kmGYnYHgsUP+F4M4O/opag0MfzIvJIE1lAKVlLFU0T/iwogj335Fow2EfOq7M5
dkoPg5YeRc1CJa6XhmM13hNSQ5W3z+gxV1U8p6ifDSWSliGoHOTk1FhJydaKf4BKvGKTjCvnxMoa
dQUjNMxfE80Pri9WjarXvvaee4CLRzHFpC0jG4ZJDtxOuXUgKd5/24e2/sxd/9QXkCs7HzjDokqg
Dg5pkddmCi1Y5O1ihB6xAbiQNKFTuiiFlZi6ZQhyCHSdAJyeG80KH8mhsraZ/DqXcSCPGlF3WDPP
xPTYpmZd5FlFaJanLrtL8WV33gZyRzghQu4GaLw0sDONWCAi/5zU/OxxmFUz/7fR1o+TAXm4HgIU
p7aT135IALh8PFXBe5h24LDbt8YzDkZlhMYgqGK03DEgdHCOEENEC/q2oEA/VXcNXvswwl4Jn7JG
wR3/dVQZavvWWlTtS1/2ePnZF1ECHzYItnnzQoa7QcGSvU0d+GrmR5B3DxOA4SGUiInwC0wYfJkO
Tqdm81IbZtwXxA04J3FP5i23J0AbKNJ2WbU7kspuresvkc9bAFpiSdURyrtQpOK+tCXQImjQpYo+
wuXoPSu6vWf4KLZIJ3IBJu88AJ0cVx8s6e5rNfKNajHHr0fbW9um8e7YSxPLSr16JSdBpR/czNvY
joybwUDuCxeyaa3PzM4KJ52g6rIwN+5NNnwYg/GZVtV7g9w98Bz1NI2j/WAZPiRtJ91sNWq5sNFe
MbmZSBGnZw939AGatVVPIXOfgOrceBDCklSteA+DE66MYB7dBGv62YRp9YTyHazAAyZNI5F+Z73x
0vFRUBhsYiVyWRxnoy0cSEMfPElYEwjh/S7rwe33yIr1XdOx8TQLjYI0y5zi1ZNN9iFsgkKKUD0N
rA6HjVSSOvGW3nr3J/jLc0JeGc3oszJmow88JtIKQ3UGAk2nrFtCiXMzuCpmXqnN1//9P8QybWZ7
Fr304cCdLqiojujhBkb4c3mdwNU4d/LvxwAh80Yn37lykctOdAXEmA90435qnxp9MNp74d1SQZwb
wX+7gQsJS2NnxlxQy9yhTALHYINa7WG2MvRFhFNlJ3OsUCAcoDsZUaYEewExzG5+eQu8MsPGBGo5
/L5vee0eLxrVDeIUmrkmitxiX2b3FuJMZ6U3OltXxBf/mI7/0XNte+ouLmMO6ohjigo2azYjrIDf
jD41kZqg04DWm+k84NADG46+yL/+0039I1/947pDx/MCYl8IJlHwgr9/Q4MlX/ywrAx1Y21cubV/
9I9/XEIZKIyxgsAbwNBp0lBsUHrw6L5rDS5AYNLTUbDCDVMHkURrcWtE5Eob+x/l0B/XnVqvsORS
z/thKd0hmGQ+x1ii9WOaCXI30PaWktP++wL9R2v5x4WMfpGG43Z0zx2+Vf3yBNHVy/ev59qzu/iu
lFLjzAZm7Hpeu4+sld0djk65GfHMlfe68/mzaHxEYX+eMUTZ97fGua643dNLIwuDLICZqJnuenxr
QV9Xj7ULNVXV0S+/1Zvh7HKGlVp1alu1oFkOJYBDkn+JskhKrnC680sI8UZ08paXsTE+aWaU69zv
bhg2XCEN0H80RX889TEDr51nDT2XiAhK6Ytv6LhrOUNpzp/Rj0R7laFemBke/gcXWV6Bwy10iEbb
710Iyp4xFjfej6yAMLHCUwwQQOlmILL/QLsu9YIJW7cIXUb6d1vMszxXeBkegXbzWA1ed+vbv7ZQ
L6YdBnRfc0MRdXAHd1i7bjmtcjEiWRSzHdeeMd0QjVwJYJf2GemIGT0m/eogF6r/h7vzao7bzNLw
X5mae3iRPoStnbnoBrqbHZgpmbxBUbKEnDN+/T6gvTsirGbv+HKrPOMyJeJD+MIJ73nOqq/VA1mg
3yS5/fzxZD2jFlp2jLMbAsqVOppHz262bRlfT3HxLRmS7WRPu0lkFw6Ec8Ms5CllX2U1zGqT+g3d
VXE7V/aE9aLJtRv7zYNWJZcaSp7pFqwt0RrSNMay0U/TsVSGtd7ra318SmMmu22SEn2WCY623lZh
30pS8FbDhVV/7kPNP/9hamvyKPQkQYlnEqOY5FdtpMfb9PXjr3Tu4vMu9sPFi1HT1ISABVUC9XVX
0kBNVwmfWBcOsjem4k+Oa3mxZZlmanEgt/Qtr3LpaoorgcQ8HIYvZWnpBBL88YWIiOoOBslm2Qyj
Z1Q5vmsgUCFgQ6RNV9RyUzaBsios0oeYONCSk0k4QzdZTqNWwzPFuv0GE0DcpCgLHC9GOl/ouewY
TVteTaL394kVyActz4YNMcDp5JeZ9ayrpYGuHvzQ51AzfCecbPOYSKH+nebWxAymUcj3Zhnl3z9+
1ef0jUveR1gJA/BnMB5F2pAtGKxw3OJMNtt+MOuTUQTxtTcG/pEarZGoMglH6jeydUR32Atr/txi
WRgt2LzVpKvcAehW9BN7OKtODLgw956kWP1rltESAqJxTHTNYAzH0axJA46HuE53RdpdeIaf748k
4t7PWMlABCMP/niUyhNpQnXYWPaWWPrHH+nnb0hdIhrIQOrZIIbh2PXmrL+xX5D3bikQuxFTsdHi
/PPH4/x83alLZEPdeXo+aN0AxIuC0lhajdbJR5H08dXP6BzVJbRBq/JgUid5OBoj4bI2IjuhGTSA
lMWBfN6x07RrLyyR93j0e9NxnD8e99xTLbaqLB0H3/ZUjDvtzqtv/HZfRX9po1LtxUZV1bC6cWuG
Y1A/NjVdzb5O/reP7/rn8kl1iW2wzEoUVcld+8o+ztycPmYSIO4D2XRjuvBFzo2xcFsMvR38SOL2
7WadymDmXYIM2b2lrzFFPn6M+U38eatVlygGOR0GdjgeY8ipXIsfmvHx4wufW3FLi4SqpJRIGpMJ
3Li2GRXH8FbZ8Ndue4laGDrTmiizZ8XFLxhfMfGHj2/7zGRcYhaC1POnDpnQUVcpSCXd1PXtyhov
7Obnrr6wO5q4SotBpPlJrkfvS8b5cjLTxr8RfapfWE1n9iJr/h4/nM0Bcd9x0rP81HgBZYKNom/1
pk+3vmQ/yxGBzMKsLrmz53aMZcs1o23zpOrRMJLWj6/lpwntHWn9u+FJW11qXHHunS3WcEGUpEAa
FJ2m0vdzMmRe6JQKNePRUISXFORnn0R7/9o8VVeSyG+ik0i6lVbfJeEnczhIpIjj+lffmpxSi9da
fkF1f2bVLekJZSolul6lBDBDK37qmqA7eqYeXP21Obw4sJMMIVqSVXwV7zppbxuN2NaF2uSfO5Og
Mt6/pjhsYsrZ5hunTZi3ijjtCKbVRG+xAS+iqM6M8idwAorT0J8YpUvWGWqm34Z6DZ+69fCn1t2F
DfzcJ18yFEZLaboxYZQoX1WVQxa5Jmihrxpj1Up7r6VA4cKmcu55Fsu+N0UjUVCIDuyTQB0ZrcTo
EJPxER8jNcwujHJmoZiLlV+UclCkasK3Cfq1qm1Tc3DIbH08p85s50ukQqsEU2eUSXpqK+Ch074i
lIxGpFYvleKdG2CxzE1lDKo0TlM2RAJ0w0mt+tWg7+3uwnl0xpBWzcUKz4zeE6iO09N4Rw1hSuvA
b2mxUfsVso4wWaNRqPILe/CZc3sJUciivtbUnqF0zDPiii7U4vhWLsn/On/tcyyWOCSDos0kRsij
QLlKk9Bt4xBqG7peHKP8wow6s00tW43pDSpf+Fp89OZTgG6jHy7sf2em6pKfMCUdGMNeik4+6SbJ
vuu13/L24eNXc2ax/YmeIFV9NAVlfIpQbiO3w+nzV7G60ganRNJ2qa7p3CMs1rQI0L/35kQfL/WT
Xx7N8KrTL7gTZ5bCEpwQKJleGWHLpYeAA1WpKOuWqIhIrkWmfvr4LZ2JS6hLPAIMSVqoRCFUoqYa
UZsgTbtXpIzKBj8I102epuuJINiutvPIbTnl3dZrpm3cWNJO8bv+wrOemWLG/PMfzJUpKiV01UVy
avpyNaXfzfGCx3duvRuL9V4HY2KVSZqciha1EjWc6KMQY63ar96vdb4apnV3sQ6Hm/2JEb2kJoi6
Q7KVlclpUpt1a75KxqGxLiyVM3vJkk/ZJnolFZkdn7B2tvnw2mq3nvS9tl6nwXACwqcfz4dz03lx
sLfAm6fAYBhrgn1OIrOMXoP+0kZyZkYv0ZKjTzspRYTJqcrylZAeaz3BAUegO106Ps7MoyVYkuRj
B80pYh6hXV7R8PRzcrG5zBmTWiyWegDmw64o0z1NX7tH5Uvx3fvV7v/aFivmN/bD/PdIiJZiCJJT
qehfC9YBuIrNx5/0zMxZgi/sthaZ5fPSbdLRjwA8kGVTlZYTS6suzJoze+0SbQGWMvPNkCHk77or
XRtH8b042c4l0//ctFksYS1qJSlP0KFHvY9DYZOYo7zdXgVD2qym4VJrp3MvSn3/DbJykmjhyvdF
IVjnB7j1t3Z2KF6bC4yJc3NzcVjLSRiTNmBuJvbXeLpWvcePP/C5eblYsyhJ/nj7LW9/2kWfjE1w
9/Gl3xJPP9nSlsyKrsjDAEZXcmoFrUrq1wJeYq2ttBdt7T9bu7XnAue+MNb8nn821vxdflgDqULy
kEQRc/97PK0pKAkPzFbtXtVdYCzVPvjW7i4MNc+cnw21WMqeXdMivM6Tk1BX+bUG6lc4ab5ui1X1
fXzUPSeihfZn/4LRfGZ5LAEWSDh6jnIejF1vsq7aa4OWtJV8Nb1e6ndwZmotARYiV/IsiBgh4IGa
6K6XH/7im5pH/OGjxKWkWNp8Zf91+Jp9jb/r3+s76T4U60bZWl+bk/L88UjnXtJikUt5P/ThyEAx
qqJP1aN0L98gyAbJeOErnCmlV5fdtDgkVTrCY6oFUuytVJH6O6O0y+e6zmxXjKWyyVISCUZDyWei
J43bZVV7CCnD26OJzulXNV1C35/ZavTFVqAbdd5ohRKfSoT9SOx/9Z8Esn6k2H/xIFxCLUB6Ncro
zyPU9Sqw9BWS/o8/1DmHecmsqOXe0GuDsyr7KiVr5Gb0R08+q1/NO+9XHNmPRzljiCz7bKVBrc2h
EI4UwN+V/ZKaLu1T/uLFF8vfLnNTlgN2NdO+ib1jHSMbrC51Aj9354ujXNEl0Xlvh2FAhZbf5fTZ
8nx5byRSfeH+zxyIS+ZELpsp0oouPk3h0Ys7p8urdUYzqf4SHP/M/FxSJ4bQs73QS5LTkGwIHyL5
9dtt763Cr8Uli+fsNFos+GSuuytiDHPUmfnkou2kzXzwRVO2YbGy9RUlwB9PpTPn4xI9kcrAzMkJ
cq7ceeo23KqVM7ymDx9f/Jx/8daR54cNcihDIVnkw0+8/+Gxu01p2eKvjJvmpb7pXuovHw9zZoNf
sif0rB9GL+MZpAbB5OfmYlu42Uj4yUm4JExUNvqFSOP2p8BBdg78OaEWe3DNaoMqoQ9W6Lv/0iMs
QRMq5cR6k/II4+yFZ9dSeSEYeWbBLftmUcIQS1PcDkclfpGxbMtm5/efPr7pc9deLOY083Kdak7y
ke1RwgOPJQR3v75d+z++Dv/pf4MW96acq//5X/z3Vwqeq9APmsV//vMxT/nnv+bf+d+/8/43/nkK
v1Z5nX9vln/r3S9x4T8Gdl6b13f/4WZN2CDD/1aN99/qNmneBuAW57/5f/3Dv317u8rjWHz7x9+/
5m1GWOD+mw8h4e9//NGsEVRnGtx//Hj9P/7w+jXl954e/vYprPww+9tVTZfS3+o//e6317pBamjo
vwhDF5op01MR5v3MzOq//f5H4hfZErppAy7QVEuZ8Q1ZDqb8H39XrF9o12Mrtq5bllDFfELVefv2
R+Yvhqmj5hS2bhLtwEf/n7t896H+9eH+llErmqOsrP/x9/erUQhLWIZswxLUDUvjbhbniGSpau9n
qufYcbdBY7MdrUsWwvtN689DzDv0D9uLoQrF1nqGGAL9ZFHuOYsNqI7r8N/C4FL45f1+/z+jGRSo
8mps9Q0s98NojdShe5FlSuBHGndlN7meHvOc4pWAqr3oUaJLyg/f/Y83+uMbXBAmfx9RMWxFNxTZ
1O2lg2FT7F3K0+g5VtcdqFoG+T0rFNHOOqVHl48sXodad8hH+nAEMeyRkTo3fUe14W5+2WMHo62I
V7JkXNjQf/YqFNOQFUuGMUFVzfsXr0RkgvIJbEoeSPeFluyCHni30h78+VtX1pOfDBc2sEUQ7o+X
8cOY83z74fXrqk93VLn3eN+dOwljXSWvJqHjbHSKbNoWaMiGjNLeNqI1PLUDg30huvSzCf3jQ8/b
4A830FixIaqZFVMkEYLpYB/o8e7CF59f3L9Omt8fEtKhytIxLc1YzrHIHLvcov7Bsbz8dpKzl4wO
ZBJjxdG13Y1XRqqfOqM91CCo7Ca/9ZX1ZF5Sci5gb7/fhSkLRViyalDusVi6lS5aNY4rjxK4Fzh5
TjyMztRQ3FLTIp4y8qIMriSf3krhPhI2E6B12vFTmVpPAcCBj1/Jm42wfCWmbmiWbSqqbC4TBbY3
Wr7WpZ6j9YcM6U4ypDvbJFmQExY3Orcq+1Vh+ggOraesmJychKfc9q46khkhcdSUgzP5wzV0qL0V
UGajeG5WAl8TfEXWrBwlx7ZoDjGyS1qobXRp3WHIzUVdXTs6Hz/NIlbwx6vV+cKUcQtW9sK5oSl3
ZuhB7jmNPjns3uuGxmiJ5Lu62q5TuBlFkDsx/UYnr3VtXZxUVtdoPwf1pV5C733J3+/EkhXNEAgz
dGPZVif1TBZwn3mOCYFkGDdhP27tCmBP3rlalDqaGm6CC/P7zY1cfkxLRh9vkizmGFrMLM0HRFc1
EYtYfozeajRYy324LzODjFlPCTXVqMGvSkn7hkjso07fk9Gm0l46zjtahHLEHiVoyfaxDVMnbP3N
vPipG1hJIU0pTX/GzLiefUONWdWGlHcYD9o4buVx2FoAGYmV7ag7uin8yTGoTeuZ1ip6nc5OHDFR
iCE/jiLYfvzVtbck/5+eG7/J0k1TVuXlup4Ci2a/jWkj8IipxEudwt5PSbqztBd1gMaVNlfddGvU
HrALw2nFSJW05/qj5GZjuwmH9qoDmzEq6bGJX1GTu+Cj9pGGI5CHz8PQE7r33EI06364KZnYgwQ4
ZOw2OqUqAJuOpkITkajHck139PDcJJXGnm3spim6Hys6tVdEX2LJNWNSuhSUVpQwqWayG9TOHbSJ
Sgl/m1HTL6zOnV+4HEbrOmrXYwMcqQYGSf1rYMYrmghRlk3VfSl2VSNWOgXEJEMCu7/WAoKfKxQj
eXnT+f21bA0749l/rILiMKrSxjDlK7mB7xDQbiIyVsOo7YXN5hOpJ0NrgWZFwGjSo212rsdqyEMe
QwOeZfnufGvGAMOo97e9zXoe/XWbHTnE91ETrNmzGyN5LsfmoFXTNlLrK8g0m7oetiW9tEaq/KdB
3VO1svIoCezHW6ofdvObb8aeWtCEAn6EkHq4HyrfTchMq1qHdpK6NS7FprSy8ZtwOYWiniyAXp0R
bK2mWzVUhed1su1T/3Gs8lcOMHeo4VNIJp3Dq+Fa7Xkw3fqUKuG9GTc3Zu3fe9d+rj+W8BpSwyQJ
G+zrottMUXBHmOyWbglUv1Mfo0Nr8gO39Zsby5KuDPYryBS70ry1smTF8bzN/dBNCtQZMvQPyXZs
9UloOspn61M0n5CC+x5t18B+oq9RG7liKzRCTNaqY4+c98scthhfdz6E5i9eJjeYko4Gjql8GYX3
mATVrrAlam+ieRpsgzjYD76+Q/VJjVlLZTX78TTs5pKHCZ4ZK1h+lEOWIhvxykagMhsNpDkPSSht
qoxKN4bLqWXzp/rG5mpmQEFilTg68q7EeoippkrN7HYezBTjliypmxjNBrfCRaa+rzkMYg/EOPqv
ss2uKIhnGh8N0VCwBBehOykVzez8di0hY5UiMCT2sM1U+xhlxq4YKHQ2h+28J9NBYBt74lDBIUiC
rcoTlZHY+TEitja4T+p+VWXpTpZA2/TCAd5W95teiu+CyFWjucwdQyyVNpHVbeKOsuWH+Sei43vz
SYa6vdLormihmhHCeKqTwB2aCiaMZB7SnsxP0q8CTNmITL9KDet8S8UcZzZ7N1Xqq7qEBMNpmDE5
hylcSw0TtJt2dbw2BLea7hUfyBK/peXdWqlHR+ZbUPtGLatYIbN3zMJ2ORfWoldW9A6M+IRIgF1P
nwdKqKcDecMcy/XR0cbE8cvUoUrCKXyIEAnHJVQm+DHrwmCXMcZtltOpLAbaoXpuDyJKoZgzl/uV
JHFz/K+tOY65HpJyCmXBFXF0J2LaSl1z1es9/J14J/vdGjHfZugwaP1h0wWmtaL4wlVU5pa8HWRz
X/nf8Yb2NN9w+pqhhmA7T+bGCPeCzagHQVLJ6qal9pk7oRoYrID/YAQBRb0YBjrzX320lHadK9Fe
KL3r83VnGwK5LgS/8LnGZtDnal5gZbp38NgUujTd9bAAmnjcqlxZksS6uhSefu9F/34e007AEoZs
aKa9NLqmqjTQpam2o1nVjWk1EBOGbSvUC0fwWzRkeRRRRqqbCo6MpSyT2pGnJ0VJhsgpU7FPo2Ab
8IQVvHo/yW/nvS1XOXw7sQ7HdNehDFcoaM+9GGVA4uSNY2F6eiy/qQZQNHhuJ/PhhPdZQ2boK4/U
9a+8orrx2Fis5rM5JBQkiXWECfnxobrgWv7xwizDxlIGTyu0hRPSaHTISikVc3zE7V5/I0B410Ks
lcF+xI44xXri9IJ2nKq2H/i3FM885mfFaL9MmnrSBQs/0ndInA74b+sLd/czb8G2TfXNiFaMZUCd
cug+0UAAOWPPbiE1V0S113o2fRlQCBDqcSa7dTVVrE2qi7O+fA3NBiqZvst0yf34Xn46s364lcWL
GkD1pbXJrQhtuDZLuqIGefEa1ebjx+MsaoTevogpKzpd5gxTYYYtrLuOsKWkNprtTH3yXMj6iaIe
N6/0HX2PgSHEvGsctM5zTXN0WvamdGrXsdodxupGt6XNfGzYXnUlyd2msu2jn9/kZbdJW7aI4FIP
8595OdhiimqYBktBfUuF/ODPAdKrErNSbGqoWNKoGINqcmqJA+aJL7caQePkZIzm6d8l4BRa5soU
382bIj1l/q346x+vTlOEyakrQyJavDopokK1HGTbSZWXoQ7cXG4PsxcTYvHSo+NCZOEn/rspWxRz
CYUGg9aSQS0VupnHSWk7anQFtcal6tmJPMsp1HGrFZg1zcvHUwOa2Z89W4a0bcskvmSKpbQsMSoS
0pR/OYWORcKh2LJUrcrfhLFr2uo6Sqha8bBAS8md/8oc1Agnf0OG6egXYu/18W6eMiAA1+leL8V+
1Hp31Jkek7oTY4Jdkxx7O3CimNbjQXMVZxiHsudO4bApcnnbpp1b9p3bl/l60tYDv54OnYvJta18
/2QZKfB5ezt98YG/FKn0MMSBG5U1HVUjdDD2MYy1E505900FotQX+7gO93WKtVpFdylgBLMTOzWX
XdmLr+ADHFpK9a0muGf/kZPyCDEyhygal67F9AJFsBmjwG0KGtRyNlrQETWrdXsGneMX84E+r4nZ
Am/5WVa3h3mHKxJcBfr9Shog2mKttM2NDmuzwwdA07xX5Glr4cnNK6+1OYbr6kbCppKKYI10hbJq
fTfbvJx7tMCbbWZ5So6+LoFGxC9uor0fxN871qpGGAdx/b30hcjiTYmZ1PECRYi+Keo2RoHTENZX
CqSh2X5WUNV58qbpaPwKNM/DiA9k6d6K/S0ckW1DqZDUe25jqntdbQ6GtxO0mJmPm7HS9576Epbe
faIHLlyEWDrUduwkMq87t491wxHSWUct8q+S4TTUiZNM3aZBkqq0/tbDuEgICRVExOQan7B+HM1o
RzhtPXKKzZaiNyFawIYOulcpfjCSbuPjo5S4S2buw+61qajRIRMEEHUa2tPgDjbljZz69/Y4rP1k
A9R/M18gnFryoIc5zqTZD6IlRDBop75+0USyEzieqelv7RRXIg62A58j6L5EfQGF77HqOFnJDOs2
XgXwqRC7R4Vul5hQNOgNkr3wT4ShJSZ/22bFqqkSgCjjlp73DsBOVwJxgk0FZFMpx23IfmXLyteq
pZbC0061NDi2bz55eMfUBd6Y2Xg936bN2atTu2VGTCO+H7g06vgwQKtoTdXUtUhvauNRawEgVbh4
9YsxUwD79HaOo1oehq/oqdLR9n3aXUG522tQiOfYRRDGdxMtYv2csAwhl1zEdxlhmDnaK5o9juUp
6wK3ksVOqvgMXKotQdOFEvwUfYyfsfv1YVNL8GEIFs7z1hjGrc8e3PU0PGfNzQZIatdXoxkfaeOy
1alsLY2esEhzZXCCoN53G7K3Kj5dSK/lCPZGJbWuASUR1cdBhvJs5rxmwBtayAfCPVIqDO3+cQyu
J7m5/XiTWyTP2cQNCpAJxdNrzqY0aKkFtRU5ank/eFq+9DB7Lak+UAXUHiYcgXmqzfZGGPsPpskd
6yNMEzB5mn3/8X28z3z+fhvE/A2C7nAIrGX37lwu5UoGK+fUCbMbX8fz9RVgQvyRS32XtLcE0jtz
co5UGqamypZlWOzu76OiSmZLWSb5lqOLaC9NNkzbsalg4AT36bhKCJW3avk6R9RqPb6TROCWHDKA
6K8D6TcSdysIrDdlGdyPufUYd+xcmrqX7cehZYMJaDieENoZ+i8GyMjRbq8CAxSqAvRmAI4YMVza
PkGRfBm7LiceKB2jONz3I3hARAP52OwaS+Ywnz8AgYOiYHGFYqeMOIQhDHK13/ZGC9nEPoJno1zX
GrfmOG3hXnirPI13ntcebByO3NROeUxIglBEbYb3+Cj3Ncszrfpr25i2akakHZ2GEwBIUGv5xQZI
2scPUiDt0GdlTgj2s05NJPqB/zmyYPwYxnSdKeN1D/YZxkh3KIzjEFMjIuwHdSL4krG3T+kRpSsk
ouSxFptMC++kOL9tqjRbWVjfolG+GppYFxHrRYo3dbpvaqZ8RlhD9e4HOFCzBzcUL3JswPsDRoIo
wcql/QRikOhGgmcaKtZD0+UvahqwYwf0QYIhzIY+yslO15svAGC+jYOhrWKLsNH40Ej23jKISbGB
wKfc1750D43xNcWUK3pQ5Z33kBtY4hpqYr+Ujmnsf25gfIc2gYR4FwVg6frS+80rO5fdad9/6ukt
34fR3rOy20Z4IHk44edwgprltz2xL437mAN3ML/vy0becAZpMWYCIlLIbA8xt0HM+k7xms18opUy
PmJVbuAhU3shCLHa7rwKa01ytUzfgfgl/KruR4JemoFlGoJy8p9bwcFSBPsi6jcxoLP5BDEL80np
M0ifNApNsmNgD+smVtZ6ITlvQ9nRzk+rqzDT9wkhR7MhtlImu/kssYPUicXgeBZp7zqhpBkHfTYC
RulujoEYpv3J63HKYx6/To5m/5scyFdxBKQGQoUrTfdpb32RWLxJ1n1pfenTyi7JPPe68ZhLyTHL
47VvffeQoWZ2v7U9fQdEGeifR+zE7J0xfKL7KAynaKNZozO7yJV4TCz9gV4NCmVVYdVek+K+e4sd
2ek+qJ05rBRxPM0On6iqm0JuvugELoK+fdIN+EdZ+KsRYvcEaIRTO30NQf8YarEtxuSuacxPcx2Q
NIS7WrXudeE/9/R/CHvveVRVqOyN+WhYIGgbSElGv+ms6zm+NMcGeiaxV1u/DSYxgzl8xHGuDuDt
DKjpHsXLSbtuc0GYr3etgu0VzHVWcC4a5jZXtL3dvhih7c7e1ZjfADP8EhbRnR57e+Dlq9mUnv8W
GcP97NUT9zzWNdSFwKhOkIIxU8KyerWU6qZqpU+WPmC6KPsgvdWsiLBATUhA3Uqj0oF7T6lMyV4n
tYJ/pAnYlViverCfnbdo6i84cLPxv9hjLdnEobJxDOQ/5QEbAtjpWAOssewew1hQhBM7c0y01jN6
HXcXhluoTuYDRCXliEcIf1QhFzWnDn7wjOTQCAYgfrbTRaxfNUbs5Z/o6+PKxmxYSZt53Rr5bpQu
lTYrfz67dPIRlqXYlkGaZCnlHi1+ZtDpx6H/PIXiNLwn0EP0YTdHcWZeP1HSdYiYQZNfAxEd8SrB
V6cQmVveiu/6zN230/TfUiCclRe8kyT8f9MpzLqy8zqFx7aK029gtprX9/KG+dd+lygYxi+GpauE
AwT/b1hzRdTvCgWh/qLrEAdthebFlobg4H8FCrr6C9EvxAs65gs5yLlS4A+BgiZ+IWMm2zImlsw0
ABTxbwgUFgEkUxO6guVCEo1LKZa+bItU9lbfE7my3bEyDKcey2o1qWG6NqNAuvGibAOO8qRmikQ2
XaLDFb0gjkrVgQMkOef043yaFOOGnIrlyJ0x0UApYMK2wW+lqkoX4nZvEqB/bQK/362t8j4Nk7ws
XZffL8rCmrKWNp2E1YRnbaVMtxy7pqlmpdROWqrKVk395070nDFqMFEFGGVHRc5wtWD8VzUwZlb6
sBYyjnTFsVCOCTzhMo2OShsWm7HPHiO7MJ4iPU7X+qwdd8pyDgHm9m1kI0uSu9S/pPZ+H4jgodCG
KKR1Zcg39Pt+2w5+2GliSx5pzdADkGwJbit909HFok9e/EHQrWbUqmM0wsoMNE1ZF2qo7ztg4TOv
L/w8wHMBK93BxCtqtb8aCth+vVcfdC9+jbQJhpqfqtdBgjKyyOJx1cdttiOrAULQGu1bTrDPBqff
PlJV0mbDcBAN/SHsptjYQUDjlbxT8DB7XSW8OWxgAGPc1HSlaDMyj8o02Ds5NfZ2RPwiVMRjNY2I
DT2yzUNhFgeieoo5tteqaj+bycWiNkFbg3enArlhUvSzvIakEjFjZRn/LFK5UypbrTfTQCsMrQ7I
h8N72/omID4ZLCA8K/867RG3amYRPHiVXaxHuCG/qpn2nPT5+C0SAOq6pIJXK9qjZUCSFOZRSZMW
lj5vTMmLle6PqStb/cZXcFtNVXrwIasibu/0GE9Hy8Lt1NY7DBy91T/V87FudlDdS9snmSd5h0aN
w42YDbG49fdoSmqO4O4JUZpLox3iy6qw0LaAiJW74jm05rF3uQWEuU2I//tBn7q+xzGfzj8TkKmz
pun3UY1qFFBhm/W3kpkXmy4TZPcD1KT2LDK0GvytuK0QAPSfxnJyQzEObukF2SbXajdqk+nQJSq5
otIwnTb5bkoRBGAaGpCRGdSV0fn1TmrnedSQG4vENyNAfp3N8VMRmJUjjyfR29i34cEr7+XC7FdK
OJWrWMu/FWTP135rAj63J9k11O5kGKK+b4P+pdSKzhkt3uFYa+Y+SnGXpDDfwF1F0k091qaTM4hP
4pAFVC0E9Z0AvJTbuT0n4rYquGg7Yw1bk3HlZ+b91ECu1NmCXdhPuZMrZb1WYx2KqZjKXT7pdNPI
VHqC6sMqFV5/7ANlrSllu/eqes9c30ydOpAQ826FrMIo78C9W6Vsr22kwI4e5lucoAdE4CWqD0q/
m/jRjnycuzmqQqrHbyD1jaqyQ903Q6zhw5FRp7mV5hLxe/ajAMAlLfs0Q2pXvVzrjh7lOsh0umDA
FRruzFASV4XAqRj8Pb2Mwjs1po6lUMZ+Z6G7uo4DNLDVJK/SoVWZVDKBF1k8CAu6v59In0aSxWtf
ge4rzOlzPWZQjJEyAHY6YEUPZNyNcpOF3T2NQQ5mEYdrdpDqKGVXdQODPO5pniOLrt8GZm+shCyk
fU1QSxNQUKrqGFrwUuVJva9rk6yYZWWbJg2vpkEJ6Q9FFTGVVSS4Rn012QBxkyCI16o58ohpB+d6
kCzXbtsXT8jMTb+W970ZRLukKa/AaJmnTPaf06kYdmUTRtdTnno0woicjsabW28Y6pU8xuV1E/oF
/OgxYl+uopikNq4kZMyNWoKZEsGKChpor9mkbfQuB2YetRwJFpgwro/TC+570k23olUb6gPvCp1R
fojSId7HeK7QeVqaV/bKVSVXu+YNVFwl+c6nQ5nGn8b6dT6YpQtQ+9HUvM9FpVnXvWB/mDozhdyI
Lk1PvW7dhFro2iTBV4pUhleqn3+lYfJwXZMovGp766HV6nbnNdpnu9emg5p9Ks02d5KGRjFJSTOA
XKWhidoXAuy7pjhaR2OBUQsnAnDhrdqlZP5TiNZGGuy6LI1WSeBvkTGdyIreVrn20jbGkxQOiVsF
QbILS24xErDU027O9mrWr0krN8e49E4SpmOdRdu2S/ytP+Kv17SvMD3gCV6giQ3YTmmdSvJGKohT
anlL6bttu9YcmQuVxFzJBToDqFs0CmrtapMZNkhNL6owUnHBfOkAvqwDjqrg+STNysjDHf3e9I2s
D0/50NB0FvVJZ04Cgmn51bLlYFVIOqNI0ZrsyvgMffTVHDUYaVYw7ixa5axy7kfWo+YWHZO+J8gE
gOa/iTqPJbdxLQw/EasIBpDcilQOrQ7qtr1hOQ1zDiDx9PeTN3ejmuCxeyQROOePXqvOXvnM4+Cn
oNM7IQB7+A+hJ2H17XBAHE0xYgyTHaAyDEUjsxu1UR3KcsKgbFmbt9p7luhkNdXiVftzmWEHU36B
RW/XpzGLDcA1E1Iv1isc+X9FOXBSpTWq4gp4sC1I3Tc7VmSS8coTHwbJ2qpq96tTbPMsfsg5Vkfb
odG1Aj00lqTfVql+ki0VKUzzyk79fBlS+2ICsh+EVuqymA6+AKsljzr5LYWIrzbtWHJm24q16s+x
nuhY8QwZZZ71KJZevzblIu52mf7yNErQsSqIXe1Sb2dkib3LayP7ltFIaJOPZdJVeV9su3mxhE9E
dhBkG7/XzevcKxJL3UK/LBzat2Ts0tBJCoKdareNqF+KA+PuDBMxNiSrDGviX6fA+TZOpGe5it+S
3Nb/v6wEoed1h+cMdTdxBqJk+Xf+w6XnfAiyTqEOUoKdyY760KQOHnU/cxBTvHMcF74D45rMN5W7
rwgP249SDM86NDc+dzRckadcw923Yr/W56xKxkgbZrUtRRDDfAKzuRSVhYOPnGEpeEyWEm+073fr
yZH9MWE8vPaDf6lb8TuxA47RNfl0rZriaGQKTT6S1G3SOdYnP/me1ef8aBo8SUWwpKFnyt9DY1SR
6oYfU0dGlASpX93fJoG3u2Iqu1NiW93p31/9eyFtMt1xDD7YPduTV/XS3Fqp4BA38wP1yCHpo9lh
yf3g0I5wboGfZsx2XbG1g8z+QhH5qow1+6qE9Qia5tTrID2VLZhRWmafgRN/Jx1mPvgMKK4/ytO/
lyoluLpJQXAyMtK3U9fpKDCH+IAkqPmau+GvbwCA1Pk8PERwIoI7hUiY4H7myqZbaLu0DEVzzEjK
ELpdJjeNaDTraIMT9VYjd9yl1k4D6ph1l19Hh7yEYVqdXeeqLuyXNr3AhiAxdB9dRYjNooqzim0L
4l3mkWGMYdyiPQzkVs+rf16eL1Ww1GELERiJMqmuw7AeGSLi86wnAlefz+XAPx51PdxtrA5Mretl
rPQlH5qfpkOQVq/agMdQnrVEZ1QJg51GuWpHyc33NEuyMM/SddfTVQYZ7T5pqFXv4olPNe1zIDG3
uy8jMg4hCnfrzmVkzMHFissipGXTP7B544CYPSYjlxwQu960VmxH0pz6aCiQVmUcZsKnT7sqQeqb
vILZG3j3PHwgISrwYKN6NFGLEKGBaI8E62XL2PfhiOnYT0l1kMKvzlVnJxuv/O4OdKS1g/pVDIkd
FQ2aSL/GRpWl8R9drP8lCqZnQB2KcnP9s2Rmu7Wb1NvEhUxCx0xOE5vllXBk6geYasLZSfvt5DXn
eM2GmycgHNbMBicuS//sqZSTFSi2pqKDVrqc4iSTG1XO5J2sxrj3PDpe1qq7y9hodqU7V7d6qcQe
mXt9Wcq2OhpDNp44wow9oul9rRszXOs8OSQjYf3WMm17q77zFvYbCgKZObT5zqajThW8uO0r9+i2
8lSVcfEy5H/73EjC0aFIBCXrvLjWNS/8jMgGvoGLDfidq0eTlux1ggIy31/aW5DHMJXez8VMnFed
9d+dYVeWi//4kegyOXRG8+lZrnOzPPG00zktVFbyu6Ijc1slXbcpPbLoWdZj6J2ZzqW1Pq4lpUo+
TBAxgc3wZ/RfNexlKnL32noLG1j82U8SMZse7mlHB5BZ/JoIb9yR6MKz2vWh5z2PbjjHuHevgWem
h0Ja07leJAfAomi3smlKE2D1OwVREQwUIfit81+REDVeB9MLTTXtJnW5zeoMrVJN2ZPvl6+Dc6ta
PptlViX6LPXgZJzJFt2yrbo8ZMbGU0/5yuxn+5Fc7J05UF4AKtsjNGpek3XeO17Nhp8GdAv043VV
k3lCxlXz0JroIGPrRfrUHnX5TIlRYP2hlM8DklWMJsW8bH2CErdpPJWo7JlGyJJ6qgbW6jIV+lK2
iDerZ2XI4llka3CRITdNNBInfnqH84EynbYhQ0AWYdpuU3fwKW/fqgDdQUt5z0mlrDd56ny0QV/u
6yS9+4lfACPLIFym3tjMjnXORwVO2k+cUUtvv9C/tte5+zW4U/lYY/uejRZT6cTjKbO9wgnAyEkN
ITMWx1zthEHORhZUx9ToaUiaqh/J2n4L+CTc7heMzNVtujiyVM6pNKA2V2Vo8fZGVlH5F1QgiODG
uN4px3au6/MF413E0mTwf9wITlBKExaLXHyvAoowq+YrMeLkgCmJ+qJSdfd/L1C4iOla8fIckqqF
qnmbviU28dekIYxw0NO5Qu0mx4+6BINY3fUvi+rboJfxhfo18Wi6/KHMKnsp/dlC3TK658J0XkbK
ie5LNTWfOqNpNXtZU8f/mFQmzkFvs+IhT00qQ/xCeEHm6Ky/jyr10UyaX43kEff9xr/ZLJKRCurg
R9dPW68V3p98JIRjzNOHMFb24tXmMC2fSyw5n3ezEIhRpzT/7WTu1poPztwhKeSeCAuHw7vv87OH
oYObDn4e6aG3GWbt7POkgs5MbDau5Vlq3PXnzqvW0+zPP2NL6lcvaF0yqYtnBoj+9Ls5O7oUqnAM
z/HL7JQ/caZkRPTEYz9d8uneVWmLjHEJjn7tZWeRpxYEGdmes4ucbhyC9YMw12mPdW5TMs1Es67j
Q2n0SzToud6OtmXvlhWiodBufsiT8u/oi28IAfOvyswXIH1OfHedhp2F1edAMMrezV3/S81zsFNU
guwoetgjdh/fHUHZ8CBrooPpZz1xc6ebYYjXF6D+aJmI4Z5Gazl4hIjupoBVAP4ijxq5xt9sFb/w
qVAsihcGEM7j/cKfcxhU823V97Rpxo9gyYJbZ7NAVijCKWR8eG3CkGNlB7+d93IpaWjMnDpCavqu
Zr2cK8oNurQYPuV8UFkT7FO/KHdNrbzDJNcGg8kPmQv5Vc42LKHQrI/1op+VVcG1ioO/5tBfx17o
N+V4xr0V0+ea3/hsjK/GB+5w1iA9eFVGgJX2TZokWLTHoX1fO+jxOFMp1CB987RsPuyezAmKrQzk
HjSyro1jfqWSMr+ias7zPJC26l064IxdrDtrXySuidrRbY7JLG9ZZ1t3x0iABkzjZ5Gm9tuq2hc5
qSrK6U3ZZQwGhskUIMxNMgwktjnq5BtME1KjunBjA8yzaH9XvlWHQdtqsIWJKk539cKlasddDuz3
4cweuEbZwV0lhROpdi0Qf4o8GvOuDgthEKkU99ZnXuiHHkaP7vIcXssrbulg/uJCMaKEuDVqMETy
0NjJwoGb/ZgWib1dDVcwoT+7s8bZP1aF1A+ymNfFq0DwpLqJeG3eqsQ8TjkCBT94SMc33g3u6Gqi
l0Uqw32bgf6dlUq6Kq0fYzdORGQRmySQIXxNsQ2Nm/n5Fkiq+MpKjuLOWzsqJ/i3tmn+SbVv3P79
S1KVZWrkn3TO3ibHHi8Yli9ofJfPGbnIVa1mzbql1WfM83xqPUEWw/Nvl052e5NSwO34xYq3fsWx
oOLHsnxm0VkzuJoHQvLLd9ts0jch1PXfr7LjFu8Dl0ekpkx/FSUU3TCo8vjvPxrs5qM0PJcjpVIf
Pu1w/35VMHU+anhU/rN0nv179qfyl19EdBzSuW0/HTV8KilYn70gVDmJmPWqD9RE4HcZaeKpTaJJ
3ZbCngw6rm27x+KN8T5w2okxiqm2nXiYHUCSzHphygT0Sw1aAGeK/SbTXCJTxtbWqwUhgDGjAo0O
xQaILD6uPoWDDSht7r2QKRUvmYWJCaptXAsubmsMNkZJ7VJMMR6832Z07YY+ps5A7kxVD03GYcbW
tSGMYDe6yHP8gFKeSTc6pCDi1AwmUyalmfyqhco12YgQBa+mBEZB/vpUzGUzjVQrR03mifOoA0p4
INRbv7tWnvzMnSbZz/Oz6rXt0UfJy4iKKBzQn0Wj4a0gP5l9X/tnQbTrM+dTozfadM7JjoHG6ovr
ZDEKsP+093IdfuigGEKVNI+0Zjws+EgpmgpExMxWHhtt6+uQKMjX5mLmw3cINJq5UAZMhDdjHTbs
aOx7OpWXGLUPT966oukCiYXZBmaeISHRKU3HMtdiU5yEwiLvIa8+y/SvMco/ZtfNGDV0HCaO/VP3
8WtBm3bk6+aYx0kM5NQf1jwhnjktaBVKne0zUv3Q6qqL8mkM05oxPZjo1emDdI12gd9nu64vX62F
RklRYamT3WbNrqkvVZRMhoPRvUjOBsEj+ZrRc6gDrgqrZ3gQP6uWUGJnKs8jA01kBQM1XfRfh34a
UKRCGPYmTsuwbWkhMrT+yKfU3k598gkO8uqmPWRiGf/1BsqJFhA5n286d6dh0FNMlVrVQN1PZka3
UlncCqxFYBe9pASNc2l1qStOfkDbfx9KFbZ86gYTJmCpfKlhaEImZr2pa3+46IKWIL/eN6MSbx14
UO3G+WXqkpE612z8yCzj7o/fRZfZZ0xvW0QRFthlbp+1ZmerK7xZVVntxlh+sxbOkTrOQYDkHOwL
qydF3l3Gbe13h9ZwfwJ0qp2RiKhp4cabigblpS/IURyLdpvI7G9SoiB4Dp4p8M8WkxKkxUolNfdU
U4uTXTAyYL4BrPX0eLVTvcvHtT/TwokHkQj+sF8rc4MFZTyWBYMAMQ3k8owRSvKNrqW4GH6e71qT
7R4W7FRSxx5ZdR5hyrd2yWi9zxn+FCO3r30x8nEhYGNZRDHZgDRtFho0e1I94YjShOB1WWDWoAgn
a8VH43uo/UFPxlQtm9yg+DqXeO9MigyccfkLWnUzavLFoXn3LZBsJvu3xqYbs10HeZ5b/4yga9qY
Xvkr8LxHIkS7TwL9Y2QwA9FyqzzeCfHILZEig1FjiDvPiJgauUgUSYRYH3y+RzHpCN4l8etuY45g
tA02l4Oq8eezeYTwW3YcR4CnXGg5RH+RtRfV0Jdb2qyvNMpimyppM3oGoWf9tcz4/XwrzU60kFu5
fRQG/iEHybvBU78CxYaoEL7hw3QxRdUQHt7C4CKWg639nbYcDE165FttlMfUNm5tTMqg6peTj/d8
49iI05zivCnMRV38kpGa62OOSjEfRoJOD+0qYQM82+Yma7JNPXjjZaoH6sQV7x14hOXN7Un1T3Wc
Kl6VKMYTHO2LGwQFarIxOce5Xk8glJ1d1mfP0BS9cmKWA9WL6zQ/jK4w9640PkuAxIu2fB6nNTfZ
dvxPuy6NrbmmB8N+cUEcjo1gcUgBXT56oF13iF+CeKpugarexsqnZapFzs5P+6PleNgqb2mOc087
k14fbTLdaSQcNo1I+l3lWjtrKsxt+vxHbj6Br3EVcZmjV4zf/s1AAifzGMfqfeKN4tsxv+YFxYoV
7MIJn0akspaS81GuYT0EZzMIaNVFvhC6rfgpvGcCqhirPR/VSYiGPA573KUxfFjiwA5it/glgGrD
PhUmWpImPnY4ZugqYmG2ZLWpC9862kV/X+rmImdIm6Wd2qPsJECwrRCzjcOMb4YKbfTNJGKuRzUj
9uwDJkL18BHfhEuureu0sgHKGByoW7FjobL+YZDUgkaK/3OztvB8LSidULvLKjAjxHQ1rKRrXA2V
fs2Tc3FUMEc2Kbv8fi3lfXSoTfXaH3qn+rsY4pbYzfeR6qJdVoMrN55L/WPJ7tTbP4miiD3VvcRU
pq3L2GKX7X6nfbdXTu5sOuzRG59jGG1ndp2Hxo6Cur9qaqBtZJWhHKtgW+V2JOq6e3hTQJLh9Nt1
CRP2vIm0+QEaYhon+7RiEXNNWZ2GWu3J82N2LUsU/R3gibGQfURFW47FISn0OxwSl2HTyvNacacu
UiE1S/0zMLXazq0+EDZ6zPo1iXou3rPjzAwBvrr6LkwOu5reOg40EJyUSDvvYgXU82Vl9b449IfP
1bfZEuaLqstzWYsIZzad35NTbZ8OvKGtp0iIgRblxew2iWj9fV7RzaVjyqGEzWWf1M267SZdbI1i
nt+1A2qXOSSqpuOl9SbqG3MwWO3frIrmXoOwAZBLbhKNKklQic66vICdNeY7mpVTH1f5YUoclK4T
ZWWLfhlQ9BW4Y5hDFrmtepirpnFPYFAAdMO2hnI3jaiyav9Ib9pmaZf5UAh5S4KRTm2kzVESl3Vk
KvNO7QUm5xFjTs6S6GZYSXw3NWDPkngzaedv1dV/Zul/GDOgryWa3yMl4K2lmCAkXcsrdGWgRi98
JiOQs4ZskTrv3k4/kwR58rCAcxlOGmZVCyBfSjtyRQGW0RhRk0xqL52b7Kmw8yU6gMAFKZIfXY9e
jQlI7NoZfMZAVr+xgeHOlt8xNaX7MqvW70E3oOvzqZewp/fE6m9xM3QUktd/HU/nJylYeZgYBJj/
cDQMwFqe4H6fC//DVf26DU524Mj3zuDHkS38nPvs/F6a0CuGHxnFa/xg836BKwtNCw38rI03fv5P
088+jSL/ngIX0bQ3v7IQtnt3MqdTFQNHltCVgVscjDR9o5ysDzu8w3CAbnWSi4uqojMQ8P2enJbO
XL0eFBN8uObGZpyd5tijK13XtjtALNXnWjb3vPMARtf2FbZi7+BTwF5XbUcqjDdOoIadq+efRWN7
O8psSfDJLJo02OcPDjrnMqP0sKRmsrMdf0/TGFUbubutmmLXz2W9q31cM/iJtlz8PaP7kB0MI3/P
vbLayBIh/uRb/MdT/iDTMfjoPDp2ZNPue4VXTeHUCSe4QbSBNPkGBUdAziiHOze7lPZDIInbTHPz
E61I8soM+03pIHmjoFBuSNXc+aqmPnMBzHL9nXDJBwPNcbwh2FqVOBlGh/TApZXXzYera0sq14PV
pTLRv4+z8Tzj6i4yAnPnWgi3pkRLRLmAusX0uroVuQGWnLbmVIFJwYxsUp32IW2oNUNFX57jDGuk
IUM6O+lOLCcP+LchAs2OqYiewE2JYQWWh70z9I8G5OXTZtHggDw2Uyu3DIv1oV8mOzKWhomamIBt
QWUv+DLhmrPH9u2q5cfiLMt1SvG9N3+7rNoGT4JYtn5xA4v2NqthlzgLhBFKPQx4zdP1mDdeexcO
43+9TMPWY4s8pp71knU51aLd+EwYTg+MmQ0lHT86MlbB3OEwJxU7kVg8FLjiY4Cc3E9J/eGjJ0Zo
9cootskY2/FGTUMUTxPY/m+50Bq/2G3DDFT9MpD99Is37KAb0BtbzucA8blJMiclBUUwuplUGQ/D
oS71LSA1jq5DgEUmlZ8dZO9xVf63phDp1s/pC7b7cVOTf50uLSWqSXPvubEPc3BP0ORf1Dxah5WT
zHGgaVzbvFDKOBFGwjI02vY1iD15BF7uNi2Aw8G11HvSZLDFfYDdS8bmtawPc+HlVyB6Smhkb2Gy
SNZjEXhHl0T3ne+41Qbl2HQP4m6P1kW/5Ak3IKhxNWXqVZcoNewZcmut4/8yAQBvjRVYpvnJ1MZA
2JsVf9z0J5tUsFcyT+nCso7cqVUIuqkxd8qt1xjzPpuxiKxotJhZ6jfvCOPRXZ1BnwdiOE6Kr0nl
nCdJnr3r3Dk0rn6ZjfugMJrtIMieq5jVzwmVvcukGd4q82Q4MfC7EZUdvmPm+iA0Ss86i7ahyNIv
+QDU+sNy9/64WOdGlx7AbAYxiwB+bdKDbbX31lYjDl+P/qwegRJW76uaJG3FnkEUgjS57RrZXPWA
QKrP5lO7coT77cIcQnzDdRq41KtiAW3iQlhE2R7mcjPJ3+C0v+wEVfgint8oikqCtBe3POP+tyez
4v3bJUq7l857juSVzBgLcuRDYtnq1kLHUY9RlXpvTRaku5I4O7iA7F358nOSCSnHKNSAWpxp17f9
AUcrh729YCvOu2+BiPkMldxaWe5CDTPtF7kMqwLeelq9nSlWcSieqPRQt4yI3lDsx0z3N9Nu+lsl
m/+sJZ33KX52zsN8jkYGq6zR3aUcYvNNCuvgFOo3lyHfrTz+6cci2KwmSElaLiBYcPoyHEQHO//8
k+RcXAODau8lWcjsNYzjVAd8nQb/l3KfOOPTUzMMLKUUOQ8GpEIw7RdjuNR1BQLW5344rWxx+qv3
kh+JWv46czltKjvdCeLN2C0bHLssJufcWD+0pjlxVETD9StBB+PzT+I0C7NcXibbRqLKTRvG2nks
+VyFJC2m05S9jN1w1Ik7H7jGZERYLJgu4XIyj8fjNFmv7hThmLH2z7DxjZxDCOJ+OyqY8EAW91T6
wz4V1pt2s3Tf+uPEISL/VH1LHUqcfjN0aZxjsqqTPmOAFk/4Jzc3nSE7Lg2Pd7gc3ovgGeYy8G51
ht7mBb2BWXpewVWjso0XlABjsCtrIhi9Jfsbr6v1BKzzbV8Hh2UAnfW8lCEJIZKTkdHCYb5Z7RI2
hd6zjdlIfWzzCrKja6KOHvSobjxvNz/96FbbrWFgtR9Z3Flwn+ySSTmUx1nY4BiWs0c+cigGE9KF
h2E/09v7kTovCddCRvv6id4wjCeV3HUAgGdPor3LTWJBZsFDnQfe1rO6HylvzaZI3Tc5gD85ZX7z
vEzuZzNWezPO7kxyL3UvR2qjYOGrJLm7HcFKXjlfPTfpXwYsmUhv5J5KLKiCuJw/ERxz5k5xdyPP
Zee0yAwB7r9bMC+o/JU4r//+UX4pApU8mjrj0bXku6htYjuhPxK8937T2nePEzFhwdnIcR22Svzx
6xFzxzAZm4Hhldu93y5rflSjdfQUuEqMSjzqNYRNMYuvxG2LdwbiVxmzOy2iwSaWo7LAY3HHymJw
LZNaJ/PZZiH198NcxydjRTHhN2rndr/nNSD7ffCvC7h36FRZwUw7fKxW0PH740NnhWluEoUTdE9B
2xEBeEudvxQKZhKXf4NCLLNRVeR/knaON16eI6cb9g3W3UuHRAs9atiMVzq1acotScXUGnUTuzjo
BuXdWxBuMQV/ZLoOp9GSn61OnIsihCUAyfYS0ujhHy45KGwoB7/dzkbQhdTFcnDV1X6RwwM/Vr2d
tPlmBJW5r6CuEi7Goo1xNPo1O32GMgKVmnsdWbkOeW/mG09nSEG0/xv4FaiveCloOP4keIT2IOtc
ZFXxkY/dO0XG20Q19mHVVzNLxDHT8zcj7p2zCzdDr70I+yw/jvaI6xDD/gByUi8KqJvG7tWhu962
50OC6ffF9S3vBFn/yxPxrmx9JDHDyPGi6q+xbs9BQz/I86fNdMEWobOTlZTZPquanAMq29suO5Fe
y20VVzPWRnuF9ysfRRZ413IZKLti5PVqMCNRI1/1qoLA4wSzZKHsNKzUupy7pcODalNhHbgC5cHz
hfgODH2myLdGkPdR3PKxmEWRnoPSS85mGWBJIrCjqdfkrFQ7HhbSLsdO0svhx0GYddalGyq4xRi2
y5naH/yo/vPRt+bJP8T0mvuFcs6Gx/2aNNbXyM21y6VtnlVp/Oe1BKlIAaSBzuw/asmbs9JJe56e
L35T7danQqTNGu84t/v/P+HaQmUDXGIAXdSkce7ythNnq31GuU4FgRLoemNd/Vk7epiXPruu4k9u
NrDjS3CfEYCc//+yLvmr7+Mk5V2Wx2CsNh0jKp9i81kUo2b+c7MzJEN2JtbFilYZrwgGHFQKWf5f
a6/mdo5XQA3b9ralM2wNKg8QiT0vTqc7kWmRbWaayaPGc5ZQi4VwlrmN0rzoo6bnXMHxEY60+uLX
jYm2oTVuQlx0FENy6vhubecuNaBHPXXhELvX00LdsoeaousXJ/IFE1Ri1+CVa/x9dJs/SgB8pIIm
7tg0qR0UNXAoNutpfMeeCODgADlX+cjC7JdhjiIntAdExK1XnH2zRv/J0NjI4T96P393E34p7Vlv
giUnqs321KX4T8wWLczU/eDnr8KmS8F+cv1w1/4pDqWDu8nFW+/I7thaFRK6bGgjY02zqzda7Y0k
4z14BGXCzcyNSLH5y6KBlDG3ze2vjlyWXBg/vcpz/2KT4+LOzCgeSu/YIGg++lYi6aFx3/sec3Lh
cIPb70Iwla2DZYZ1OvT4omX1e4Koqg08bMvy1yqb25x9D5r5BawVeNm21cGBy9j1QYwzqqq+oAX6
a9eLN8MgspdoS/nlZCkZxBSStrNJ/lQvnm/chI8WsjwS3tDt+7LG3FsSH9TpN8NM+ptt1y8aSvre
hV7ntSe6K2cuNdLS+rRS4KFFiaZptKEaSjcC/tcbrOQKXafIropliP8fMpuyxt73NStECUNixWk0
EMN3FeOTOasTO1wRTJ2zgClnwvlVDOjLGxH8dEd5D4ZUHpEMXCysfAco7H0i7CLyqyXemDb7qBYI
gaUgrqZO/XKbLB1wdJIUUe731TWJ89deOdXO0FVzMgY4gSluFsy1/TPnUAWRKSzcaMNaIUAwMkgF
FiqA4Z+LpayzkXX3NrDjdyfly4m6E2jbvnWjkR59kSOen7fCAejTwO0H4h9qkIHs5md5/uauwfqW
umgakNK/dEXwjQBqdA0WIQFlK9TGVEuxWyANtyJ7ybNS4ZQsfvhpIx+pMtLbXFN/SxqRvVT2Z1w2
VsQbH1rjWOyLegousbSRTwgy8UkjWreg9khlXXvcAlEGJCg6GDYd/i2OFZOLA9KyJdyb6wsaYpL8
kj5xjWheHfcwBglMi3CacB5yExm2n156R+VAm2W1X3UeadnHm6BBaOIV33z5jo51Ybd/9Ob6MvhC
HWbA3F4N2dn3POPkROAYSWS3VAa6Q3LpYk2IjQnwLpIkMkxgAhvTOtMXArKArs9YVfHJUaWAJFvX
MOHsPIHi65BZiweQet0TezxEV2df29bSmzTpDPx/xZcdi27PIyIvfVp4F2d+74msPteHIkeQPcwT
C1jS+4gwhi4qJ38JpSyWS7UwV1t6OJWeaC/582VdvX3auxAR2qbT3QZd5RtC7Nby0Dw8x8ZWRbT4
ZGTGZIOYm7STe9/l564Mh2DpZsIfb7B6i8+5Lupj5fRfsZVbxL2RhUJqyXLveo7jCc34qWYMRWyj
uI6BdtmwyD6avHpn5EzhzdqPuM7xxRs1dRmo8jNrTm/p6EdFW2ZvujXVzUKGkdF5BCahhq0uxdYQ
ZJIFgaFxmlpvFOSFwWwvL/9evOdfKe+4UMe8JSLA4plkUEUfGOyGBj1wsnjz3sPtWPUZ4TOr01/X
mcwvtExW16c/2gI1dDp3FYQWc/HCWbnBiZ780CI4ojKNkfj58Y4ue/vSWf129mse/lbbv4KJsMN4
rrboHE5w+88jpil3S+PlOzNOXrxR9Z9LfpwzSbx4nn+3UawjzSPbQgu2lqm35Rm90h1PSEaeDAUo
TuY3pwGKDAvuo/TN9KNo/WvTzHxBWvndU2UNZJqBoas0iRYo7bOTxhjtEOaLEgTJstjABqOVoILJ
xp7RtU7T+lXzc25mq6T1surXe1sGTxb/vLoA+ixFWQR3WdwZc4JNX8mnfjLQ5AKRU1D36U0B/yKy
mN/Bc7LI6huJFNHZEyjfP8wURUCqsPC7aLVvWHn2yL3bK0KS3QjrN+mvss+nW+b71QOMtIdfHLJL
rtv6kRBLzApVPQvX3KNVDgvwbPz4H1Hnsdy4kkTRL0JEwQNb0HsjkjIbhCw8UPDm6+ewZyJmw6fW
65BaFMrkzXtPagrct4QkEc1/NtuwypapWxfzQFrGrh5bIuohVCqTkeVLowx6z2+06dbwmdhytwOt
4rlNsTU3BEZLX5uQp6vwQRb90aqGeKns7BvwDeCpNk9Poeq+ZdRsNs3ga/3EsKJzm0f08sCymnc2
1nKuT02DiyaWK5BiD/I+SLHSFV5StfpVVQzyxqOpLNzeuSR5oM0yIP3LulPiY1Btm5DbfBnQRZsG
2koOR9GKoyjBZ+j3Byv16aHQDQtVztYKrF9SIMc2AT6Jdty1dMnnDEDm5xYN0Soz6N9tBN56svOd
2tXaPm1ktfAxGC3UuuzmPabPvdH4ch5FgbaeJZw510KJzWuA33HJaFpuIZrihdkkDhEeu5k6GdWG
vQ0zTOeEG5Ib+BSCYFXYoKLNLhghA2m8G7o5UVjSLjEKLIICW3EVmeayq53sEJlMlVe9OAmiTzoU
EyurV08i7KJtpmfTMp8WpizwnGgJXaep/c4DzFLpNNzMIrJX8snQ7EMdBp0lb5ynu5Y3bS1D1ZFe
EAP9ogCcS6Y8LShOmvO/F9Uos3UI2gKjep16StxaC79iAHqgS341g4KeHHMDF40RvRUtQfAeOwhZ
n40j+3sbp/WhjssVCL12G6jcxGvVxUIxSrLWfv2RRQ3Ze6wQB7fUttze02v2fMGBNRealnxILqET
ZyWrrftCGvO3zE7HeET1VDujdcwb9QF6mvuzOm6ijmb+GCTqIkpQ7QutZHUMUjsVcsoBaazrIZLH
AoEZ9ow0NpMbEQEZHW4uQ3jvDWwCXTQ80mTINvXgkKPFnwlhgEHPWkW0JB3cHcls7VEmp8CtxZrB
n1gRIv84WX168ontXfps7Klg1AaDMo7BphTRyvCZ3Z5Yw6vZ1y98MaxS0UsoxGs06sXcwUl3Vghm
egUU1nc9zzcqwgBlmnIMfb+7tO3UXWTxVlCYrC2dbBmOiHHbWMEf91CohopQV2lG7qkKAYGQgoN+
MPjOnilvyi6m07YPs+iQM/XZsxQnuHTqEFwCR8fFNDX9qXdhP6iTg/GmnOzu0OgXs4BGGOBeFmzz
mC3CkRG7TG1MFPsmi9BkVXg+dcu21Vu57LWSkAoNuPO/l8SgjGmpVz1r7LdjahY3OMTgLop2McqG
DnJZ+mSqymIx9oFz8VOWlO/LvWGiabmCqVs+V++j6ITxaP1+EcsekKbN2D21ERn22W4VmMl4xmCG
zkgIEuZKDOO6Egs6uNYa/ljm1c9eoO3nF6npIQ08riOIttqudHpnDqesXlTYAZdNMHBu+LLYSWQy
OqqqOc8NW2MCC8wD52g9b94Ju0lDFfHJRKqdHDNC2KqK8jHRYsTaOXuynB5ZjUWocO7W817ELTUn
G6kNC1autkkD28LMyUDVJDBOnd5YWFzpxiqJ0q3pUwiPtJi+ElYw7OxyeuhpqxxiYECe024ijA7H
qQcSMmrOZz2S2oe7l2+SERNZP7Fws4KIaqRk/YludHfKJ8NBV1BUyKR9dgh98aGTXiT7l1jsLnp/
iKulXUpzpyejcyYVsCqmrgCvVfE0Yc3A+S+0TUIlu+tUOnV1FMHAqKN21drqkW01/yiFfdDE1J7q
vrQ3MaFMrx1Lc1la8FwzJ3BPgUVaMGzkrpKU0nCaB5TL4ccvYLkOmpITkiGbigT4Gs0TDdklwCI6
d/JR2ZEEXg6TT42r55RWBWHWqS3CFdDCV8Kr/ISKetBzk35gNk3nmnnsM9/QxUc0+mv0te4zS00T
B1a5kHgMWegWq8Fv5QxwX6HQDBwJNOgYveOx5pOt+WoV8dodi/lQ97euc8ejpjb1eWydezvmaOJl
NkBXyM2tlRg99mG33BhVxpNaDdYB1x3fyeoxFNSmsaQ1G66jVAgCXRQG5ijq61Dwj0UK/saE8KJz
DWSeXFhQahTOokAJM3RgGQXwk70GqWMTRWylPsxVo9Doe+XZWcojI9r/+kCxt0NqHQytnZdRrN/7
tIsWVftZB8jLWl4eybg6x86PC5Jrfr0ynt5elbSVzflDQ7GTi8aALYeSp3pC457kwMHyUsqLDycP
Ud6pmU+60oqT5hgMQHT6Vxed+CsgUOuVliJfdKdONmHbP30c+UOnPewxCXw4OZpYmIOJYRQmFabn
xjo9rSc5XIKXpk/+2k4L97Jph3j+70NGA4Z7yDO0s7iXYC9Il7ndNNuIIMsheL7UensxTWwfrVHV
88DpDoUziWM46uNmGp92hW5G8ThdtcSEscTD63XKk/ZbOZdKR+E12qSbDSZ/08rhJAdFc3dRqAER
El1K3H0JKD8Ni/dYNNbR7irYr1nqbn2pEBQuxUtWqdqsthL38u8l6EjMVTMri4o3s9OKZZ8Z/oZd
Q7mo4VDheIuVr4Y5JSpUz1yhGd1LbUM54lwy1wcMQtzKyi3tXc06gwXXGuss9G9dHsp9GPrX0plu
iWb4L5ooMsDFw4AzRzcXdt02l27AVe1wzpp+de7IsAekEDYkbfBiYOip6dMxSn4f9Bljqvw4uaNj
qwvLjJl04fP2yUkYh4aC0oOnfE5yUiZIZfBXXOiPuOSWiVXVJ1FVxsVo7kMYw0HOFP/DCl1WMWDJ
extxsGmxCgDQMQBl6iLZY0RUmYKlvaVuex4NJb6mXZVcAyX9yBPTWCHJnfSsWMTWKz3JmkSNla8c
bKw31qaY8y6qy1ILAIsanXZv2RzXbCTmzaIceW6jy0Cv6DGUWn4v6ksXgVH1Q/9QmKIF+4EIOaoi
fONCt8FK3L6EWOeXdprWR701PyvbVw5Z3g0na6BTpLqdtWVQBRKYXbCziMr/UNwT4Y8XK5drU5DO
NbW6O05xqTxwlOL4Q4tGDpLcJHM5N+uJLZnTIvJNIu/hFD1iaqA0VJAi06zcaLXMjtGA+pfJ0lOE
vg98tG0mpmcguIr9RHL+bLg6gk98dZxlTQjm3cWKVerqrzvZzp4fYo/qwRhKFZxuwIuna744Ctc2
j1Zp4g81ShzoFGGqFRcvEoWmKXuxhvwVbAlFyH2nWPoGO0SzxCHgnv+9iC4Da5huiCwbZBL3tUCT
aEUYkiPBGDeish2whk5zFQcKpW12lLW77kY9O5jke5d9lVhwj8fHiDdnVZvQtEqqUi6q7Ocy0mjO
lOWZjPm6lbZxCJ8C88RYJopP6jE1M9yVWqPtJPymFl3bRNvRnkAURu7KZC1uUyWnc1s4y9hX7y01
1UbptOwmHXtlS3BxSU+jWPYF0FtDxwqqP4XNvD66ycRgrLZbuWQDVpU2TrPSr21QBH9Tp5obXcWB
0ktBqsLSNHVuu4Hj1b1VLgqdslGUNn0nbssrP8ifeHC4BdCdhq/SXYYl3Sq9nrStY+vWOjN63CuB
tcV500DHzQhAFXQTTecUVP1JS8J6QxeouBp2smIPZVpXpMvT6GqjlyO+eL6GvVEGWnjrgmzX4tec
0ToKl6Tstb2eGs2s4NmikiXQaBrNy1iYLc3NouV2ABioStTyWljWi5m34TkW46MZhHXKy46/4NBI
yZ/SpS/okFdmkV3rOPsecQJzhhjxumo7VGg8J3hFKkbqlG/k3vS11GVyRDU4wXKcUC1Iuwirb25N
A34wjEQ4DzWl3GVM39hVMQoAjZyVkqTK1okYes3UWWVbupKb3DMijiUccliq7n3EySbSrK0AHFZ0
tg78LFGOZtP5R/5fBnt45kTDtEp9Rz9OdlKuXbymtTY0u38vKnXhbkpwqAjJ4k6KaElOCQixjs1I
0pk4DPSMDn1nRiRTUD5Lp7G4bk/F2ixwYIAJba5NDOyq6LNiVU++SGlegiuxmKho0pAkYtrctBpQ
vqro8pmZam4Znmj8RyNNfNVdBJ0BPVsHpzmnNVgui8nREcdNfTNo4zkdEE6GkBNDLexxVzG2ZG2W
9sv0JFHFav8IfLVawVxuV7lq3gVtWYb+Vv970Z5/hM+3nsoWJhqjtyuyW4QelRB90WGiSk37H1zC
LKtH58N12lUhz52jE2XgZ/EKKV+Fqa59iSe3oumH6uPOCObR2VTawnOD4Cc1jcJr6avaWad7foY2
hGKCiOyStbZvOXJ7YkT8rKOhzuoRFwnzfL2o6kDVa3Dvme/z2mjamrpmNiT+38RXZkRDnswpzhf/
/goqFebMMvtNHuXkv+VwW+nhyJYD5JpA8DwocLOeQZt+Foam9PRnoHWQt7jPHoApSRNrDvR2RXpF
izuDpLnn5NhkR81a+4GzLBX/++lHM5JkD9/43SmCk/WM6ShDtogM8peF5b5G6rQgPEl+aRwrsAjT
e9uW+xFL+CZCMXqyEIFfs9wGmv5ex0NzBF7pwafC0obq3oRvhABPula+c5PmohNwkywXTQPCNLI+
utK9t5V1QNjb1r2cx+i33AVXY4WKJWz1L3SaF4JV7zldFhSNJ+5Bufm2vA5CW/uMrqZi9dtVqmLK
7lUTgi72qlC5w70P2VsJzOsPw1cP4djf0GuREO0fp/SHTWBq0pNZT60vI3KS2A8XRm7xEdNsatv4
aLuL3VufOmjqZVUGnafR+cfdRogtGq35YDDqCjLWaF4zNd00ybPxhgLiDnu4Zl/dxIqachKGjNld
94gAnllquFTe6qr+ShN48r1J/Fr1N6zQwPOt6FsDEWQM8nV8suJNw+BiFdp3NeTmxfCBkx4op76f
HE/zJUYH7TO2+/cQ7ZqSiF2AU2Q7OsZr1NF4x4vBN3iqbRWa0bLwx+98cPSNTQtnbhl5Qtup5q4/
dOcekXrJ1n2Ceob1PJFi2yWjAU4gfmtiUuoijrgfVn0xb2NaSCY9V9J+6jVJ5K9rMSCF0Y1n1bJD
GtrcahJKlVhExcsEYc6rFyMZ2wsFIw0q+q7vKlCCuT60/iyfxIOeaLCmg5ssEjiBUdqmT2WORyrK
KKFLs4WJ4OzTgbh6V0GBs4CtRLn6IZutbXCDDgLJm4P6Td9HRYbPHc+E5s4G2L4qQTsXnA6epBxU
J5AlrW2cszxYumr6g9ZDqNga//QQoKBAE31+lvqaNlb+pC10J7jfBIf5BIOxsHYaWKN8Flb6r4zu
cLvAI/jNouzNhIlA6mTHUzhLhItRVuOqVuGAKsb7kKQvjJa5lDRj2tIKPcoqLQpetRFxqEqJDOse
sY5NUhYvADVegCtA2usPvcDwhCvylUOd/gWCxPgnWn0PP+JuGMMGq9bKxF7670uEklo7ytNrjH2e
AZ7XUqEDQ+j6LzSr7Qh2ytGDG07v26h3f6lmr+iWUoEXdGha4plZUtMaaoqZZF7iDATcIol86roC
6qnJITj9+HV5pceSzkwLqGLO6JTxA25ywDtkv2uqsksNZRnm/WYo/XdZaoBOcmAIbnbWyBZ70D1+
gSG8ak28yhyV4P74ZXHP5GqqbYwuWyUWDaZMHbTZ1OhzvHBfcap9Km3/IyPjym2YirW8ORTziGkd
O6jirHWz/UidgWEbybE2/XqWmsp7X9sblwEwM800ydcE0Y1EEmWWhKSTp8s6UD/5eq37S733C9zm
qiO3o9cv3PK5RcdB5DWhe4cMcOZUXji9OJaBzbbpLBlizs877BHuX6A/Qf4w5raf7FLFvFuq8uPL
/KPViiPIKGQ/FdpRsh2wZlnSBG6c3/Twg0DBDgPp3ZfGjx92r0aoLJnKQuazPgZI7IigGwrWTaWn
1LEaLL7aHt4TnwEZwAooeKv11Mdr5G0xD8MxpsvW7KCKPozmmXCm0CwqYBgpdd3UOvks5EoWpUzY
lOInCmjJjka/6nrn5BwnWLWznGSfF7KCZ85EpY88Bu6TsUDP8tSw07M5VOt2knuHG6P378uGsbYR
eolX22qwPOTFzyQvXVbYgGHKv2IYv4to46Zq5bUugWffrg8tgBeYYsFsDGzK53xrOC9NZXqhaMqn
bfWPqDHkZ3n141HBhy3emf4aJ8VyyPIjKKE3qBt4EtpF7IwIPiF9/WrVqvZyiGzKTYFzlvt3vokZ
rwSrkax9s4rrYDeZAmeIflbMbV7mewouOB0IYuFbVb0r/jTHybsQ1GSxZZ0qwmu+k26qxNkbaTeP
6RtKjV7/eNcadhBXL97qh9K3R0vQZ4ktsjx2uqPBFcIX75DpaJPIQtsUDqdSYdaNZzrpe+NHlymj
O1BOPyTqEAxMaNxQf76dSbujUn5VhV8xwZXaOm3Up6kRnaAmDQBIBHOTew7xqntJFgIYtcJbroae
LkFIxM1KoTfrjClsKn9b2rBXJAFNpyY3b0kOhJbhHEb2GWds6026mDRxMyvjgDBQqD4E5RKkBD78
a4SNiXcpF8oaANGDvNHoxS5T7bu1WsXNTDfy0KtoinsY6D7jBYdX4oW9/vKTiH5rD2BO4vE9EPoR
1kzjOfSfh54uoSHIfg0k5mSMWW38kCpb+T+Iw6wwCdmnYp2azYeeV/eoir+sEcuCjlOr1qIXBer2
4NZ/vu1+Aj/dpZXNZJHmTt/g7GbyVMXFqx0dIbfN4yLhv+kbJOLbA+PXqQLAWxf2sRHNiyQ50lQ+
22D8EcoO2kPIDBhQbmpyTXhk2pbqxWjqF4fMzNyUdzPszxZuTjKFt0EH7px1J80g2Bo0+pVrz5cG
XCVrShb2+CLjeaWHmN6GDwKUwHXLVZnmH1OWVbMID97MzqtNDDKgTDuHFea+cGe6o5Nxvugux49N
zeuLl8YYyZOptxqjja9M32aYnJNsAitvfLixetdUiGAoQFZNSeXCSvJ00V1GsPWZObxXmsmzkfpv
/SV2jVvpmj86Zi4v6nT212Q1lPq3ZZ70MN7oQf4tAuyZfc2s3TAYt5j3CckUaORjzj1ZuMx6ihrG
GqF0KJr265gD8DP0Nc/Nh08RzqTo3pFJMAg6xk9RPqagurBP3cxMPTQmC9HOb+1gPya/eyDVfKij
2NbquJao3J5hoVkWXBTr6M/UMy5VYXrpHGjq2nMFVfp7AP40QmXkRuLp0/AZauba7QDLFFpwCQPQ
JoJ/YaKcINJ/jAr4CKGUH76y73TcaL4G3s+O5CmjfWA1yhv56Q5oBO8Yk9+9ybZyagGeZOaG7VSR
rmQWfRMQ4E6ofNMKvzQrzak/htAlncTEOZ4WhQNmEgGRiArPMe6c1k5fVQTJXuHEMW3MpUEXnNyh
PlvAzqtBbhhQ8K5lNpqV291C3Zpr2ri3YEDRttIetcVbX8EWkJaLdxNBq8Zf0QPOQethSQZiWqAP
07Qg0A9iJCZGotHsru8IIJ+K2XwyrXGOJvs1YSKbSvnXKly1+wmXOK2PFYZKdqsqARLBEN9oyF5z
1/iOc/NHVayDYDMZxv5YUU7z0Chnpg1BLTeIaCbyQAByVnVyRzZka7TlvS+Hr8Asl21Mvo6pFFzA
GIcXNVz4TXqzmYHaglPgCjT4gGB8jVLCy1aQeozpDj2kHWOCUpzB1M6C7K8qHSKCOqZKiouakzzI
8jeBtxRzOJlLkbT7tEtXVaNy9e0HtmZlmCGjAg9UZ2WO7p9VDhdSXX6ZZr4qJ6FDLwbcbSfVhnlc
eNMwY9PKkDPiJt8JzKYesJI3ovuCIaGkaezuW7VXbc24+Upx/1LsNZ5fsDCEDV+o/XVlxrqMlVPc
q/Mwd1jCIBYY9PcTCkwiXVR80u2D5OKW65pgV94ScWJsEM5tyyb5RUJdUfnNW+2P+vSho+MooESS
65jzYxDkhjbLPjw63V+o8fc60kEQKpzV0DeDl8ehZIA070yfWrswZUQEHprpuU08v/PgtsRqlZc+
JC7qT+ZP4/85HXvThMGDvDgxr6oFJD0SUQyMfotB4gbomy7GQOZaZvqPUqeokMNCwYfm6VXx5hZj
gcuM9lU8CS82agjuU3jx2/KKoX7gDedb9XiTUNuTRozP3/aXr8vj5Dufrv2gp/DeFC5rAL4XEnjv
6UoaYtUUZNFjOJfR0ZyeLnRxSskUzbXApnuzFh3NKsPBNWgqLTo+f8D54WfpLGTWL5AZDD94hhxN
3UWN+FJzxpWNFY45KoUyzDZYCGIvD0X35EldCraE0OqviqwfTKnlkRxsLB2vOsPIYoepI8GLXw54
hzN3r3AykfzZasX4AFG37LnV5zGYB4CUhtney4lvrY7dA+L/TJgMrUrUxvJikb0PmNSbDsxDl79J
hVE+1DK6N6qMOg75Nfma3OHf+ApNUpxZ68ND4zbVNelHGtoHy/6V8bBv3eyvHPQrMfG3tu1uSVKe
A5Pcuc9EEGXdKViH4Nw+AM6cqyi7jT1enFwS7Rt5KEbzkaPJ+c0jluFR44YfWCtCqWVgnS18tUR8
DESTzPjNJ1ysSXfDVvIrLIiBTuQcndZnpZE/JM4iXRqNdDZJtCoaLt889lQl3sVTdNFsvIHyTQ95
NAszJr3ZgElyQ0/DuOWRLGcCKgbgGQRGbK+UR/X0SPz0QV55DG4K//pGc69gsRjHptMdBdov8Yri
q563I9vB6DT01luadT8R8BYbxLrQWJDZiHW4KE65GUJ4aLfGuIEFiBMceB4ZTe7Q9qN2nPdBS17I
HOEeNNuNrVlnJ6bpg48M6FPvfkVsO53Z4LmHJwC2L/+0jeaj63oemHTf2MNh6t1ja49rVfQA0PQL
b+YugT2Dkta8JWF5s9KGAXibWr8h9564InxrbhF6JHI5R3xjn6R/1kQ1EtYfJhNUPcmT4ZagvmnU
phBjwD6czLb4LFKMkdgWPV+vVqrBMjHzmMkFKlnzVDcPtamzJVlo8Fq9AWiYoB4NPmZBkridDlAw
sKN1VdwJnLxWRZw/E0w7Q+O3UDewhzJmmI0mcByzqeS806MVhporTP6DKwkglP0qrerZmJCEwSLT
ivYVAuXDV81TXPUeCbIdjYr9MJQk7vzkF+uoiNSFWzhIGfbGAnMa4S0aQ3kmEvuBfXBvEmWsu3gv
WvFSMsLAeMaR4rUY9P0EL81XixXJIC95clP4lpFDUd9MewEDCQrEWdOWTlLcB+Ka3FDW9pBvBlLj
EG33qPvvScmBV7fsVc41knzYZTuH24wNSR9nHPN2glqZ0ewpPV2fFNiB1tYaIqJCGG59ovh9Zr4M
1fCFuWVnaoQQGjNmjD1GWkdGjE/IZ6NV6ahbOhaRcA4Nn2Lv+QgHDQy7niymwO4+m547Fcxgdj37
ltpRw3hP9sLBKrZF7/wJTFjs2RxNIsbFPQqYMTVThkqlKgBFLC0daFKlI/aj5tI060IQD+90zpXZ
v88WPaes5e+CilwNYIU3fWTqYNvQTZSkTpVntBaTIIlXK3nTRL1x8eSMVvpZuRykdZn9TaP6QB4C
A/DVJ84x6fOtaVcX2Agr5jeE6bjWymcjGWqICpS+ie+8hSELzLi1Npt4GuqbyFGY4vzWi/RVz5wr
xr69oQYPsE/LOCiOcd58ZgGNHaVrP1Sf9KFf+jPHQj3YhHLcqz7UvlaPf8NKuRhp/xEJf1l0z4ZY
pZdzP8Ih3GE1iZBDIp0bQRg5322xtvIGv0R9ZWTj0XKXT+vypDD6omhe9affqlfUt6Sd1gVT9aos
eheFcXMy5cvUjN84F2erKC+NfFKr6J/W6iqwRmdBn26paPaSK+5qcobGa6h0w1Bl8GlUEzWvt9E/
aUjOwsT41vmtOlP/ZajONczVs2+Zx8EKz1XyU9TBCfTThI7HEp0M4w0rYR9gX8DE1EM16L2yY1Ds
AMRtJtPVmLlzpKqldJhwpJYI4cRTaKZXN+arslfAlgJXTPJHxKe2b+8VmSMKu/qcd+0i5+o+Nqc+
Jh47lNssSBfQ2qLZhOhKTghQgGxeLZzTJMeBpAwYx2BL6sgQe3VIAN5lyoruVIgWopwbUf9gCJmN
1AJ1nm7d3FladvASG+NtwU33ljB7JwrEMtODT3ihXuc4G995r9r6kYT0OGUAvkCx/UcMp0mm4k8+
ORh6RmfUbMsXV90RXnnPLc77LP8yJpfDoQi3PfAJLErwny2cNAGF9nBmvl/jH8JJvYAcea1qcXQb
49wm776S7YK62Q1FgW5ItzlSh0vMiWRZHJkNze5xwkdORXx3EfDTfPhOaKN4Pl8V24mOGpNds3gi
hCuSv6GXa8su14zP/FGF/+o28aGr/V1Ge12JkUYQ0DTd+GbS63kksqSl6YGlyzVav0ekEWJT2U9x
/Gf3PXrqF02LX9FA+s2ebwcKNlukec4VtpA2KR+RthhTjjTQWUTUq+GvWHOuv8KdeY0gpI6tuurq
Dql4XHQmWoR1xTCzTbXfOgw3ZlbtXDW+6HRYB6iOhj+c84FcGFUTQz1R6yUgpKJg66uL4e/ZUdGd
7LuEVwLyiksVE1CXZlU3oELI58KTZEzVd6vY9zguPltDP4R99/wdfJaEQgtgVz0OB9VSfPY3dhLc
q2igabGru44ZTSABA1H9mbbyOhFeSeWwHMAOAbp4QWi4gk1+B1QtyucYYPU1ClAtFUV/c8Mj3OHX
vrJOWtPeATUVXmoJOJH+1tZaa9VaTw6bw5PvDlV6zqMfWZMbBg417iM1jskTh8s8SX2YGSWZdqH/
5WZJKGwcVm5lV3fscL+tj3ddIdC1l12zLMqi+IjtiR77L+cBXb6SiTmCOdMIyF2/U+gOLbms17AK
ZIRwmCTc2834NnUEwNMeDpoaXukeyKWSfYVMNlnHXUdX27apg0AIFUl2Gxy/XA/ML5EFvktRqdVR
RSmfBaAxKfu7KqxWVQTmKM1abeHr69jgsXFVbAE8sNt/L1mWav/9SG3clEmWGKcqta+2nAbltg+4
czb8U2bCraZZn7HauTEONlElrORDOTeY4LPTni94G/xdzVk408fEmmFJa3fVkHS7fx+hb4Kp0yZS
TUPKEVM09tb4MIDV7Gr5VPgCLR6XBFM+VY1tSDBGwx3GksyFXe6CTpY7P00J0v//zyV0orkTQgeq
1eFsjeY5jACBp93eaZNTr/qvAtQOdm6vo92G8biG7FxMtqcnq6Im+zDFveJpExuVhS1LxBis1AR/
sG3/9Eqwj6PhXTcyhoRFdjIb2xH/9tScTCjm5GRwCbl4tZCsmpBpnsPc1JNkh8BIuNnCtJgO+qxI
E38p3HKfDOKV0RufZGVRYivxaDX3YTfAolzzBQ9WinWIqK4m8tcMpCNNZ4KSmvv0eofqIa6/fAAT
c7eKEuo665cRhHglxRonLiO8NJCp8MycxPoyFXuYFdgSvbj8I08jFn2mX3JnehFQUiMVzlMLByVn
Ok9jbBI1rudjbCxArPczWzGX49SUxD1YtMak/GCp++LBqbm6FEs8I+26CSXwjk5FMuqe13YJu82m
95jr1nHiKOFm94UH/gXK/FuvQ12EbvVhZRBlxvZG7hqDdi+gTuUchKmLQQrzrTFQqsUq9nlaj8hH
0YYW4HddtmenoYWk90M7WzSWsxNYEUKwq5BCLqVR0H8hzhsT+YVs/i5r1u2TXRMxAZEViuyjISXl
4oqtmSFP1UbTgy8I3AwVUpBAJ/w/5MsZYMsgMIuQ9vLf71UVLZlbJ92rMn8pkglZYQszw4EQAqOk
CX9CVzzRoMq6xKc/6dXSV6hEYYjieNWQVzkLjHHcS2de05uphvIVFf1olAfFN20S8uq+5PAkV8Td
hrgn/spng9B2FqYf3Iaa4VOq7W+FOTwAL5ZeXCMSRu4jr62b7Pt3NfXvAFvShaYUq7Dh7Zta7oD6
AOQbNRehivZ0iCKi+O1HFfwyRwuhxo1fyzq359aA1bbnZuhFrQWbCvQRLacNuVWUuVB7T3WDGwy0
6sTIZz7sh7lSVW+p4IeThIbb9zQZwYDGu7CQaAV181cofTxXOyYbaoyNNLNJEqULDrIgPqJ5Njy7
Re+6PRdVZY622cxt+RvDAaTSJnAiM95LVPvIV5lpDvvJDTkWyzJat0gjM0G6giBiQPio4R4tlIMf
Tmcrv8ch+LlpWPodhrMklQTZeRfmHPDZXMDHwb/HnKqmx1OawhiSfvUtg2TRl8HuP+SdyXLjSNal
X6Ws9ghzAI5pURsSHCBqokQxJG1gISmEeZ7x9P+HyKzqSFkMndXWZm3Wi7LKyEiRFAC6X7/3nO8A
QzIvloxJ3/kcDz3HX7C+iIASDxnfSUXItB6i7RgzW02wbMP+2ccpRi+Jz6MwGaYIP9tKLY5da9an
FfhsWqqogr0iDC9tGR9wPd83GYx0SArwoQXnNytlMhdZDF/RDNkALXOneEK+uXj3fZcC7bV02le7
7GgwVjnEp/HASFCB2UTrxybzNtYKb8CXBaaTOTx98ZaJ9jIFYOHGC4OUAQ+V/orVfmTUB/QqVBok
LqMzb3uywGiYEONgODgwmrymF3ClTIR/Nogqn5BfrE1djR707glLd7OflwoeGdQuHuE8him0LXpA
G+DCyYXmzK9WEZMuNubzWmYclSSqjH7VTHqwtZtbwDlMp8kqXReUGq6CWoaiOQMFg2zCITpljdCp
2Y4IeVdJXmlb1AnBNb09JFlWQGyCUyDuDiAb6h2ZcdEce5YSPjRzIa/SWOD9FPoBgRrrZ2buMnwm
m7Ei+EEuDJCRJttm6r41L2ygjCJx1WB6UcKkf5qKfd3kkNkYy+qFyR5A/gKRx+RX4ls5q5DP1nEu
pwP0e/VQ5PnzxIj3YHbGaxxXKGIVznS9heo62M9W0aw7TcNJavvkWepdBf+ATZVdT3dLQVq3iMgG
IxonX/Jx8qsy1jI6ohlC0OWP5hCrrtmax38u+UJ/K4np/yRj6S9hTbuvxfWX7Gvz7e1fC+SRJJq3
f3ya//yx+c+nc7+0X/7yhw1SkHY6dl/r6e5r06X8KK8ffC2W//J/9y//8fXbq5ym8uu//vmKar9d
Xi2Iir8kKqFDE0SC/TyKyWu7uiv/4TXpl/yN8KVvL+q9/euff/7kH2lMqrQ/kUtpqUTGSFWQrPTv
NCbiLz7x9eBRNgwMUHJJcIKj0ob/+qc0PhmGYVm2IcgCs5wlC6wpum9/JT8hm5OEkhH4DHJLOH8r
jUnV/hpzxusYusUnsIQQEJA17UPsGCrzvEZJZD7UhvoG9fEKmuzJFLRKUiuTHF35p6EiVU/a4ZVm
xu9hlftw6adtAL+oSxc7NltjSHUsmGVEhIkEyYUU7cwBeFGzQgyZ1GLTKcWMsuXa8kvOqaPmRkUP
drDVjsxxmHa0nMCU0IndbGKHMwicE0YX4upTdpm0OaHVnCyh9Oz55jPjJBCOok142q4CXbFvQus6
RwMwBs10ye97WSbJaYlxBK5A6x2rttvE3c03mYTt3waOw5dSyQ/gKDZE3h6tMg4ZnsqjKOnVqXAn
i+TF8PVDPOU7eHZ0DJ1b3KIBWlnfBpVf3mcTEq7YflJ7/ah28i7pVNXVzAaqtNrta9IX2bPDW1RK
twblUpDGL12RPs+WftEX8+2E/XJtp6Gng9asIXKs1EUVFcT+q9FwyEvpQOcRbJIkJrgj2IgZWSXn
MRNVazyhQ6qCB0aisR4/FoFDO7e0PZoqX5AfeRAh3+Pm0SS4rvNzQgclOiQoLopOzPfANFz1dK35
PNXoRWKhh24pTeKAC7xpSOOzKnkhnPJEtAqiYXEdh9O90Pi0Y2Ne+1K5UANU+FZr4CFhsqomtKvU
XQV8sQqaZ0Vqthvq0Tvi9HeRh3hvphuruOEYn+9CbQALNIODD5cGu8qmMI7iHNFSB8v3nGb+qWPe
iEDFYQ+w3pFmAdDXH6s8faejLOihpSeCoJs4fC7iirjNvmnWmdm+Mm8LzWbpjIrBdTqYoBI0QoRt
rk4eUsGVFRWTMJXHdnRu2iR7AdwG1cfIb5sZX8TUElhax+N1KCvqDki0oHogMyBxC3QB/DeodkWg
I3Mxaa/GJeO72Jzqi8Ys73DKdVEPiRVME8YCBbFWgqjIsafFkUob06cx0oFKw0wbveaDQ5iilh4F
ApGVrWtHZ5THYkwH156j5wYFZsX0Yl8CrXHauabhJWjoAiULK5rPbbJRTV4BHdIyxkFdLAcdWQyW
gHjaIfbG5PaNLUCCY2ORIqhh26oHPEYBkgazFSDNyrWuh/fVjFbbFNGbksqjgx02mO6ImSdzMySP
TSnC91wJGVNxCN1H5QD6wUjcDhJKMY22q2dc7SZg2kXfMsBwx+x2uXNhj0wYUyetZnr2ybSZ2hnq
i9qt+OZE61YFnCSi6tKOCH9ywKxsrYSeIzLheR0IhxNW4E1zjTwIjsiqOuOwTi9GVOYrJRz3NAi2
LFlgRXoMRGlE+zjPgTvF6MmNQwxXMdCmM9Y3uesLhTqvnB7Dk97gwaxzRewDmy9dLpKtGeQ+7ak7
p2jcceA/TyeNuU2YPme9dSoABruzwGKmpNO6pRFKg1Sp8mO0b6RPATfmp4a8n8KI3tLIYik0r3sD
SVnY2HsaprDlQ/PWsr+YAU9DrjCVKO06XgWlPA4mmQglan0UfcekiN966aGTP8ZVIPZDY94Ja7b2
mI8zlge3qKyzxsXnbAFjSja7tuWEbFpJua5U2KX5yaQm3tScafN4BIrF2HUFuuE2nA5+12DmQzbO
w8NYgHy6mtEDcgQedSAH11Y7bUqapw50nVUe+Ce/il/oArtW3+zyju9MEXMjrILxOdvoxbcHRghn
E9fyzFZ3VNS8XyGIhSNQhYchKW/F0F+x46x1TrxqpBZuOxpPfmte+bE/rtQh97DIUgTnrDxNyxqA
jWPn5PGdPuEQ7Rhz+IxpDbDpbtF2Xxtzoe9m5cbJbE/YxS2aW5qwRX7bj8USJm6vpokhdlhcVrJ/
nGPzmiMM+gx4+nsdJhANWxOVc2Hsi7a4p8WxzKByez3OxTMV7hme5ZZj9PUktLO/FMYk8tFKhZls
9uhcoza/NAzeAbEJ0+WCtjEbFQAiufpW1CuB6TqIhFdlk5grkCY1dZ8byuwBk1Tglrm+7gdDAFsP
0ct+JiAAP13egOQm/thUICuOKXWmbWCuqzeNuNJIDaC8764CTotzSb62NTmnRitvVXVcYS95yILu
DYn+NUc8hr8DghemO+sg5oipVRDCtUJTMePjIegM19IgyECtXid1cauUHWQFnnddCzLQe1q/jgUo
8haD2jqwCtwuhBhx/GWEgi3E1XEEr2oqc7doMnOlZXWDjMZ2UfHeTAHAp1rwDUNVVhdnxZzwakcl
5CUMxwiFH6JGvTMrYPhJnGyNYLyGWomVTbB0UVFYQ/lUk2agDtcSeXAzts8EYvCY9db9Emqv9hng
X7R4PhLIbKBzjvvepDdaqApHOEU0jM7rdwFDNFMs+IW1daoGCLJlFBINgwB7HxDS51fC8cb4vtXq
0SuJGNatkhWFn27SgiaKP2+x7MOdYBzgkJNuVfVjrtaP6tC+mhoB7h2fNcIbNODqoUOW31s1Gspw
RsIZyP7GCnkYnB6pTp5+zomLhe1quZlhbg0xEvQYEVLZ9MvRBItEL+9tsmToqJz8nlJJzGx/aGIe
qxZvDI9uWPpfpBm++wZStkLaqHnUY9gXLxgT2g0URodZhXEYTdPTlsdazIbXd9bJRy66wf0NMCmF
NDknL6PeXKkx21YmuTiag2mrQF7iWDuiCGo3HHiQ20Hf5eF0pjX3PmOd75FnGtZjOfrjhrP72emH
q7FiaBLTjxrISYCaSssiGLbkn1zyqF1WGS9KhXlNMXtIQED4/Ohcc/xXfO1sWBgc68cOrcbOae1D
UGb7NknOQpnPZUNHoey57AJQLlFB14mKDsCo/P0ot74aNND07Ut2YOwZsBhorGqIsQXPoj2RolEJ
WL12TMJxM4N5dGiUIbJFgiFMe28kJH7RBPWagBOV05ReBThlBLyyl+QSpP7sH0gKWCH7mjZS5yZg
JL9maKlNHMFycww3WmhsIpT0K6Y2y3yXQIqSIjE29kmgQJcp750sf7Z1eezsTVz5tHcamIzoxNcJ
SHueG5ghcHC/Sm1wVSg9awO+kJuk5rVg4ugqFuYjZgn4HnBQCu5EZbCQmNMGSWi5hn2xERq1Va7R
yCNTwYFiG5o6GWA487BuBHW9K9VUx/XeamsHIRs6pWk9mJp+gcD3uXwnwAGUqSYJjCjR/UcT/L4q
dg2aT1BUNGNtOoipg3rdzvKYGG/ATMJdRKzQXmdqlTZ3xAKtg561CjkuUZ16644+oRT6pq+7G8m+
TvYOj5RKVciohOJx38LoJMICpmtxO8IIKVVdUsLuJ+xjiHmil2Di5dCqLWJJN66mM0B1yqz+Kh6r
yY33zNFH3okhN2UenHupMYK0XmrzkSbtRTbDOYhitjfsfF9FRXPRqJIVllcvd9JnwKWPfXwciubF
ktbJyZxXek1vHHreAh39ZQJGEQJd+jqgTS4idJKMmmjS0bOFDMqX2h/zWzpR50kbd50db1ugTi0Z
qiu179AgkTeCH7oCNbFICh1T+WqglLEH/cZHX6W9kffQbqssx4GSZc98edcDSoZK7+N1cYLv8KYE
LLjc3ZOvWM9GyRw8yvHuD2PzyOyGCVD2CKbpWeXek/xBtltg8kWypjOa6duAt3AL2B0Fhj5w2fGj
0RRvdixGL2/AOcMNzVUo8RVbmDTq156nZGcaPeLq1lixCiI6RjBrJG/pGLxPY0AjK3ib64xfjwGX
rx61lDWhauN3fIJIfP5oyyKmMIWx9j7LkZxKvle0pFHn2ywIUeiwOZTg0vK5Wu0Ly0fmDwu2Yo6y
0ise3hQ93ZC/iGCQbv/VdyJmzEr8/u1iK2nvNXZQUxJQlpbRghV56Ao07UI+aRwNnHUSpV5msHw5
mXLqMF+yLzbnSMQoWZfbYFJ2dMymV2pJAzvIaAcObBL5xGFRmGicGOKehil/KFlC3XoRm/ek+DKm
BRImphZP5znVaE2WXR3tEP5tYkG4Id42GfYcOtX4ubpERza4OHnh31aWvWpwz4SU2yP6KcqBcIW8
Agw4uzscF1h0MSSUnR+SklE6zr1P9l9z6NvLCq8FWQfpLQWBdIUAX6bTVqUxRbCFMp6TiGbPrC1q
OvW6xM3NxNU6BfDE7fC5jYxmxXftSqOK4aK8pa18pfVrdTp5aJaO7Z9yHUnOKrAb2w1aCmxDJsdW
7cJNKToEQIGk8z3AXWb3X3fNeDYAVbUTh6HCBm5bJOVlDch4NafNY5ZXjxZ8XseOz0HMV9GAb48o
4h1LQWFzpANMtKYo4Eqruy74UmpLEHMRmhgAnNPQmWsrgiYloi1RWVy2qH+srOVBFrDU0/TSxHaO
UqWYkGzEPdOs0T9NTtys6XfskkTHpkCtTfb5W5Q0j/lIvWebjFdheK7IaLuDG8+wIOAQnkd03gp0
7WuE4MlGa47M5ky4h5a+NaLyDDses7hJ9RaRNQlRzwZwC/CFrwNIUs4G4B4ReaXACvsy2ynOfUkn
ezWAyUIyI44itra+aT2OxjDsGNY8D8X0aNB+NUEcLO6j235YEu0FgrG0vh8QCUeAqqMefR86dUAB
yx6tRy+zlT4GSn6ZZg0hUi0w5dAHShYttvtWKZg0MAVIrfA+s+v3DISGKpWnqWYhYHJPVEzzpi0V
GybUt6JMnrtGvZpa/WvtqEgK0DWBuUZVRAf+aAU8L3pUktYJWDpGkDWnV2FOf94fqaLgcBB52OJu
KJ1zYKJokpHu5QFBPUa/m18oGusIlNegUYAYJlPjwSnbjclWs2pswg6tibiJEjeKMrQ844QVIACi
slp28jyAwQpk9SHwtYssNN6BPl3EvbrEZWAPkQ3e33Y6y1y3qeApKIeRyiBFZiLtQEEPjOY76/kP
g/qpYINcc5Iz1oioPjuhwxELj8NqKtXLUhEbq2OLRyyL3Pae89AFrO0TxJybdk72UqWQS3xM66ZE
STsC6YIXGFosBBbYA725GUnRU7tN5VAPReJoO/YFgnPb/fuN0/8vI+xVS5r6rzqnhy7/AgSp/lHv
9I+f/Xfv1PxkOMJ2mF+bUhq6+r96p8Yn3XGErhn0VmmefpdkLz8ZqgX2z+LvmVKaNFz/3TvVP5m8
iGqrum5I6Wja3+mdGs6HHHVHQ5ZOA1aXAqIB1Hs+XvldjnpV2KamqHH9YPQcYGuPs80jhFx7FwaW
ygExRWgevyiIoV3HJiENOhe5GFZIxYe6vBxksYP7ktqaJNTBuW9C31xJZdpx4Mg5lJCrMPVIHgyK
IkkkSEr6/Goepvu2yudtEPdfjNR55m2E25O+MhNn+K3TkMwoop1eQE6uaM1lnpSLCYJ1F1MrA/sa
/whTQK9zBNSqttsrKcJlwDavzOHJZmzaB7VOeoLuwTSprbWlRC/XtlYz9u5WOhrTy9zsjgpL0qwA
uk/zxOEzPyd+nbpBI49U6OWapIwvy/9Kky5rntAigKfCCq7i52DUnZlEZoTBNQHBDPfMkgK9g7UZ
YwS2OUqperPLLPo0oslIAw0mHH2Um8OszLwQofVxdRfFAF+ct1DNUQkV4WFGJeCK8rPqmMDMnC/5
/Io7gGM+pxQcADhekaz1vArZKCmUivRFnfSjPaOyj4HZh1snBJI2R2gm6XrYeXaJuO4sQ4oNhr1b
u5ifOHS/RBOys6S675z0UhH0AY06EjQ0ATyPHMl7pXi2Zs2hf5Ve9QVjLOjjb3WRkLvZ2bBqygTB
oi2PfzTQKiTaZtZufDt512z/AkT2DOWoRs4omYBhKFIyKD0RQ3OS/gifhTfbhMV9AEBnLGkBIsir
KAijG8IFDrTylw0+fvEpOAjU/MKbvUSUMquuVPcpYyartu6sniZel1j7vDmqBSW9Jku5Ey2RioNB
YJcFu0wdoh7fFT3sQN2S8KTCDSQUJzeA3Vlp/A655VzGG87saCR6bS0o+gErnIu5gAMbY/mfp8+a
yug0c3j6qmWHoH0ht5yYdz1VJCoinjVzvC2rZ9HyLzi7Po+a/Zxo4VWGMNYQ2atSZxztH5HfwZ/n
7xuI5nYTeMNU3y9sVH9uy42W89Nhq70F/d107hTIt3qvvH5rP+HYuutTlQeqvWIkQed+adCV4VuH
SQ/6d2wM5ywgPcMOzVOHREcxKTRxnjwrGmVA3oC8MIik2NIdvB4Utp5GBO7UGjWWo+HNMFN4WIo8
RxIDlTPpJiNTr+gIJOprBUBgbl9bjb5H5EN4cdQA50FXR2DPEd4VDSNKhSqAsBWUt8Q3gk8PyEJR
prM23pV176zrJH5fOu7JxBNpKMa9AunESUKXFROd+/SYiQK6iIpZkDm7lndbMw2pwNJwP2jyZZx8
gxPO0Ox7EGA1d0aliadjm081AK9ndaQyng0d28ho3QyKdsRmTzuN7gFuNSoPK2jcquzhUpUYsWqN
O0kaCu4IGTQ0nPkQWg6A1ZqEp5BBwu+5bgNm17XBtBkL83NMCvLOzIdpL4B5jaqDr7ipMTygEcEa
/VgOBgNZmkpYgAD2Rl6RTNtSpRYNA2fLVAQBFeVgkJTSLUceAJ8bXxBTbokHPc7vGy5QXFEnCoLn
JfgiI9jkDJZtk3LH99NLcD6YVbTsRZ+zu2QJ/cvQxmn9m5Qo89G+MhC3ACc1CHWZJDFz4cOR6rZN
GtproDoJe4herDwgvFC5CGvmPubwpIA3W3Jo1Kl9CKL+2ObJG+X5SaWl6xccrMSxKKg5jSVOIrGr
26SON2XJCUIny2Nqsm471QNIFe2+EFkDQsyAGqB3+6YYSP/N52mbzqsuivPLPJ0IP6t9fFa1Rb2q
RcWF2Pow8tec5fcKjXWtho05KoAsg/y+nlhQFfJYcCZaTbQ1JvVIJPhToM8IA7obtef10AVtSMl4
N0qkhjNbEr8lwawaZ8sCtcjaUOIXPRKXYHc83eJ74mf0CJt4TFwnG0imyG5suJgA3oSrYNrYW2Z7
U839XVSl5jot1J02wt2FqfjYZXxSv4DAoswxyegxC2LtBhH/1iGpwbWrnNyO2sFQOcl7czbaremk
0yYxs9uxigk7YVEdjeX5t2sqx7gPccpgV06BsxDARG5p5sKk5AiY1iw/XMiqH7LdEyvCcsTOj8TZ
kYEG33ODEgF+V5xe1gU0YbL12KVosfoN/YjsUg2Sl8YP3mJoNotoinWAYpGATZCt1ePSHkhY9BAg
nmfM6ro8BqzHpQB95DfxM0cHTsup7YE8oGu7tAkNUVx3+p0vvk4GLaDFjoD+JXr3bUkuiOFZwHhU
q3Pzcv68MEI2pR7ENzNSS4u6QU/q3iNpRsoKtnyd36UsRruECe4qvOtsOEZawIdfdiAAWQpN0fmc
4otM6Ri70hFYkALmqqOF5iIB5GBzC3J/PENS2AF8nVeiCd/6aLjCDHAbltqaoDHptiYbZM8dWKcx
TQlJi8xvWH1lxYlLyzJy0TgCK5vGoaM9xG2+U0FgQbBGDNue2RnQVmn1Y2IHLyIpnpOTLRBHoeY6
cqUCImzp2akZOv6SC55gxSbzxFV1foxcD1hOcKgoB2pubyvcOrOeCqGBbI+IsPcT51wg1F5hcBBu
SbfwQpb+51bJSVEds2xno1VcjbI96DQ9NlX3gBW9Widgp1wj5+MnLOampjYuIWqjKzGFrdOaRnNq
GS7DV90T0QnNIzbBxQec7lvij3RQRe6kpeWyFiP81Pi+BTPjo3UMTZFUgQujUgnqm6xXofJ0JXix
No4yEANH+9CU4LXUwXw3ZHf1f+t48dNDyKIB+X9MdaGrpkoZ/XPVxX1Zf2nT6c+jQ/O97uLPn/3z
7KCan6SlIwEwDedPCcXwtWmRZ6jqJ0fVLYmsQlJbcwr4t+6Cv5GmJvghodq6KgzjP2cH85OuWSZS
DKp9R2q6rf+ds4MqOBogfAqKfFGI8JRImpC2ZXw4MtQ0j0AZg63UGR0b+SsZw26m+Q+5qu4Ww4Qs
iwtnuOkC54/T6B/ql9s/XvofeZfdFhFJrv/6J6eeH77h8kG+O6NkRd6nGqQbD42TWxGZqHWCehGe
VDSVL9/diR+8h8op70dvIj9oSEQAuTEVS8ZMdzfM0pUkmQD0cAFcb/rxxcer30faodaX9ggtZ5IW
pG/+5jdUuW8/fPflmPbdr5iamUrMcKJ4Ih52Rbb0JBRiGdmd0YhZzCQlesQZbwvdeXYu+C773/ze
y137wd2Ui7bmu3cGex05eQXgVmFFh/nd1hEROyogjgnYKzSRyjpYiemieaYBE69+87Y/eYjkcq+/
e9sETC6Tz6rwpnHj3HTX6U37OcT4cC5gLP7mTf56xv3Pgyr5Jnz/HkCatRaBHMy5HvWZdFAzDoBo
4JGOgBIdJLPyd/fvZ08PZ/nv3yqCWeBUw0hKvGnv5gmMNP1l3ddWRhDdppjCbH/eXZLr1uUnQ29c
/OSb31zJn93A5SN9dyXNWeG4xbDPkymGBXHbDtbOqAM0+kymqdSIXy9CCcuTfcpUf3Npl2/Fj56a
5Tn+7k1tZ1QKZvxATmh0l7DddTHulJ6agK8MjfYd1utVNMjdf/lLflhzaGUCqFzkVeVjeR99hfM2
jOCpVv7n+spHFPnb5/JnV/PDWsP5P7b1RK88h0FsoZ8y3Cu4ub49PjMrGgj9SsGIAUxS/HaB+8nV
1D+sPcy924bOAVJWnp5QV91MbW9hnj1Uy0PLYjTGyctQR7f/3dVcVHvf3z11yJwgJcrFo8RahALQ
60Fetj7pfH18i1bCVX3dzdAp2/wzQ8TfPDXq8s37wWOjf1hsFKIlK6QKmtctD6ZAB6066JfwPmvP
oY//E81tUz9Hqrry+cL0bXmbRdqOIyDJ5b97dq2f3GP949pjjiwLGmInG3QLKe0ic9bdRPfZiS9Q
DNNX54jYpJ/TQUCCqPRNYQQXc2ggRmpcA0LxqilVTtFEroyImEdJX4xKNmJWjRFfYaLQO14VVXew
yevAIZaDsdnFYKvRFuP8hsRYwIGYHCstveE4nmCRWywOHAOyoaMXM+CfxpMJqI5IxeCzNUWbVkwP
MfzGMbJD0B5w1ftueory8KYZF3II8PA0kLejalxNOWTYOF3cCqTF4QxgeBBbVnYd9sTYc9DIovC+
CJt9oDbGqsNSJwBWbXE7kLcUGdd5od04+bBuy5fAflbbm18/dD97xj8sxh3Gh95IkF2qfvWyPOO5
rbuRzgbjW24UWAeKZGQc+u9WjJ+syPqHFZm5gZPKqvQhXe6XdDEneLGJFcRcemuV3LAZ50R5N9lX
9kxXgAeMBe2/3A30D0uyrO0xMkVGXGy+471wpePs1L7tB1js7sJ+WjXRXViBDohpZ1nW7974J7uq
/mFZnumNZmOg+J5JKwu+5CpfMotBtISMr524PMj50BvHvLj79U39WdW0dLe/X0kkxI9GN+r4IveY
Fl6kTf2gtCQvc5XjgsxE5aqvYQ6p7EGmdmAu6Xi/fuef7O36h3V64kibNKUZX/S2c6jk4kvtD42j
sMdNh5I/Lxv8r9/qZwXvR3lxIYbURqcHCGgStxCiL2zjtAimuqB5sM2cVZt8XvJ+QJ/8blNfbtgP
Fkrtwwo9zk2do55Wvd5viUaZSe24I66DbL1kg/zwELEa+pN1sxzDCRlYJRPgsF//upr9szf/sErL
ZsJHE1HMjOTQDs7eT0nzZHOICwbO6uj4iNFoKqcsUeQcXeZhcoADfJMxCa/q63wGr5IOXrpgw/Ti
UocJHCY7nbFkpcdrpd1rJo6IbaJfEPFaFAcwTYG6S+qtwt1TMT5gliaubiJCkmJbg1dt004YMWWz
aJGj1Pk+yi8GBXCaHA0iFrP74U6fD0P5IplPU/6EO6gOtePl9h5B4mjt5xpv+laMm2LPqqhEO5NS
hWnshIwmedS16yE7+PLRkHeddnLGz6V8b+U5y+/Vfpfou95679u91Xh94wlI7+ouS/Yi26nj8qGb
cFuPO7XfAygPUboYnkEcdrldvA3AFlAmoOErtcveniixe4znVo5pUddvyGs4EVOD8QLKsz/jUUwO
Dt3Xjk6iCVUx0LAMRv026RyPkBdCQa7HiZy5WL8363bXTZ4Q87W0P+vmAwm9u2ia9mnAHsrXvS3l
IU6NbejQK7HHN5VOimVP906KBrfR7XclV++mxn6Q7TX8DE9PzZOj51e5nr22TniwovFOlYTnNKE3
NUDYU1peGVyOEHuHo4DUaF4Hxd46Zc44pF4ib77MwgEXFYVHKFbI3ifWHPlAtsRurlBIxVwMBSsz
zQ9xKUJy0sChL1Pa9GtI40mCA2wq2qPvUQCCdZuSINhDKamBsIeLRsmod6IwliHSsCoGc18FHFcQ
5I0kFhiJfTHomhco5QYv5e1UibVNM6YvB5od045AlAogvV3awKfrfd6ONFdogFbRpmSYFSy5d9Ac
m+IeLfANgh50azABVIHYs6CZtfPHark0N5yWTksWTgK+Y8YqgU7KplSK75IMtxIpWEEuts4MM0h2
Xlo2V2a6oPZjoFTWiGPNRk813nflVSVJ2xF8aYpk8Rhm5lWPy19EOEsR4sPg6ibzfgisF3uGGJO0
bgIgM0xTABHGJeYuc7qtEqjslXHsxbCENsHoMb1BdDuDk7ieqXvFLzxDajif7D12+IzEsUXmZrfV
Ie6SDb42pfT5/o5wmFCZRz6eL2S0Mom+gLbYBqht54ZxmXhkZV1hsIUud6ua0e/26J8tNB8KMXVy
anplXedVEMqbcW/DcltEpFFou8ZykHrPYp98d0oqc76AMfTrFe7bmf5Hq+uHWsTCmCAZafQeiNi1
H/hXQcsXPOu3OLgWFDbPc7qW8N66EgwhtvgMHYzvBhR8wryvsLvalr22gsotaRUL4jIF8kcrZ2KS
VevC38eAXAPErpk+uwTtrBML8yNy6/xJCMqPtwgxNN3T7aBK9kiMA7ay82FI9JRoI7HAHRjkwTkG
PWobsD2gLG1iwU4L3PTXl0D7SU9F+1AezWE/Iz8HiQIUhgEIFmKc7adcPLHDrAzOU/bYbWzmJz3O
uXG6bdC8OtSsgma7wN00emAlxwFgDN5wMuJdR9MvKaWus8rcHIna+s3m6/zsg36spVQZztIABwVM
xgvZhC0FLXtAhHz92Mo74VzXOKchhK0T7Vhr6iVDTy/J20vNb7fZAMIpyrmPt5F21aPv5iHTDqmo
LqqSy0xmNAq5riPVGtxcy+P20lWo0lN/x4wMXinmdzJoG6ci6BHOqp9DxCzWTY+y3qAfXS3Yyk1j
wMsGKrCsGFVxyiCaMg/LoAoIrIfZ+3IEMLC3R+2iEibfKLCYuiQwLbKVXQt698xz2y/K8KwSgTdo
lyXsEU2Zjq0+0W1mQFUfk9bDZ6PFN1JjnAO3S8VyY0PTYnJ8WXweS4z1eDBthJuE6a6rAcBx3Gxz
Xh6aHLRg8toyk3HFU459IrNOkt1bji8Wi24HfuHXj5WxlAg/+mYt3/Tv+gIKQyY9adTGiy9teJl4
ncQu1cxbTB67ACQpWQhGe98hywIOWo1PVXg0iMRZ5HUTed4QLmEmNifZYZpMDzF0dUAZdfztkHUx
WNO9UY3uWMFfqesrHWJnh2bXIh93cvwdwYg3TpJjT4ceC8QnM1FWo5bT7J5ccWKLJvjF9PGGNlnn
hMFV/byXCD9j00BjlF2QLr1PNKBtGfsqLfCZ1JU4IjQuD0DsWiuNcuTX18lant4fXaePdbNfq9hv
/Noz0ie/YW5RmVds3gfRz8wr2j0Q1Osqco5aJ99KJTp1YhdaSOu5cUmQXut15fVmdVRrT/KYA9m8
mU34xPiEmlB+1rLGM4N2g7DWVYiaM51kzfSAQ3QfcCZ5Mpv6ckBHZCsFIC+JgPlL5+Rrh710Js6P
zPYdskykDcN6ypUbJa1uysH0ghL5FQnbVdft1elZIsPPZohnI57mdrwqrc6bonIftf4uy1D/8v/I
1Jgim2hEOjc+kxW9MZcTc3HvxzCdagNrAUaQaDODg00M2x0Zj/nMWH59mdWfLR4fTglFoNEOZzAD
LQZgLpQAumHInVGf+mSNtTdkMiHVsHdlYLhV4zxkPpw1pIsp/Zdqcna/b5h9O/v94I6rH3o8EJF8
SQtA8ezYwZlS64clz28qVBp1GCCSuXvRkRam1nCi/Pb0+b71gsQ+GAi/uCHAPdtjzcgYYQChVS6y
4cXcwwqXQSKYPVrVmJBXaz+l+rTbO+BNMOaXrCFnPxjQrK9/c0l/8uSqH04mVikNC1OK6VWAb4lJ
etSD/2HvzJYjN7Ys+yv1A8gGHHAH8NIPgZgjOI/JF1iOmOcZX98LzJREZSmlksq6TG3W1+xqYpKM
QADufs7Ze+2dU6o1YWAWGtmYPMA2eBS4kYvxpExtPbcIQ//hL/+hMkEVZESY+Rk90OSckA4CAToV
pfshs7pTCIs1n4BqEFizfIBunJ5qPlDNkn/1+39SX7/eZ2+WtzQHwEKqJCE+mX1Vl/7JRPPud8k1
CTLXwHM2r12rQV7PRfz45+/5J32T11bam19ZJ5qrG+NEmh4Fbc4AxHGul4p+aWKkHEqGUF+l8p9+
uj8cC/RIb51FLgbtpnpQrMokL21L+VmE7kk69xnumAJThBXWMHinkx3OJ0kF9Odv9Sc1/WuT4c1b
xeFvoLMR8qBwNUIx383d5aSQ2PI2m8Tfieov+8nL+/mjp/GHfUr0M/HqLRViNV0Z+DnjJQuQ97hc
Wa3TdvXXpsJhBeGGssRc55FiB+BQGpt/dSv9pAm5TAzf7pQ5cqAW5plzIDxzlwlrHU+mZyQoB7ie
CNDXbYsCIXU89LnbhJf159f49ef/0Tv/YUlM094gpXVyDo1bcqR/Xp7dyn9sgG2F+XwyuPQq19Zj
mVxXxV9e7598tDi+f/du3chAG8lU8jB2JCzSkmvyR2eiJRDT9dOkvVJIu2IOm/AdO5hTaMvG4Hnw
25fOjK8DOtEQXdbEw/zFZfjJU6X/sIqllRl1sqOqLmGS+32waSx5inTU26Dlikw/oXw6Gb78q0rn
JwvH4sp/+2lXZsZktC/dwyDij7in1ugDjhX4L9Yrh8w1gWe5KJ4iyuB/9jnry5b45mFqZBBIzeEO
lzw5kaWvhSzX5vCMHZmYkuYa9OTaKdG178hH/2drlf5DXZWFnSSy1NU4q/cnIvFOMROgjid4WRad
HPYyAzjCS//pVV2e7jfvsZOI8evE0g4w407LglHwnI6zyb49nYAJrQg64/k11lL6337n/xhS4l+o
W0CtigyZJ+RPlAthlBTth/wPVM+/fvdvumdXIEGA1mBZmM+4/75rF2BGSEfytNs2ZInfMSPMd47j
IkVG3yD/k+6Zs43uwndQlsl3239Hu2C+zn5/W/4WZIRlWfw8gSSb2uvHSZQSxDwHeTQ/TGV15Yov
1iSOdZjfxLXxKdb0J6LYP8XSPBlOsOWnneCgMU3xpydMl/zh6U7E4Q5R/qaD+mksyrKY7NNeu4jm
BU7WbwMc6kM+7GQaPSbFjP5HX+ZqoQAUGe9RW4+bvuhcryFFp3OnO+wfN+6QP+pY18j6XrsYOacX
p5Cn3MFdgoyOekabVu5MN99pnjrmuW5RfOmX2Is4LhcPrXtvxsZdplWbSIGexUtDiYqeqO3fa454
Ym2/Akp5HgWRowYOcVu7R7l+5WcMCpxoT/zMvnO0fT1m7zNK4bygKCjTT3kDXDQUyL+ypPhCehHl
LG2o9rJyAZeWqr5PYJxaObY2GUF8JFXpOPRp61X1bWsbd0VOZykck/cZ53+YuTcjEc/Tkl/T4njq
M3VNr+TOsvnW2pAo99hxh576lKzAB0rkQcc20zlXy05MnDnGedHewpPbx0DihsxGUTV/TGJr31jl
TRcMuIWqCpa+2FqWv3dLfi4ZLfDzreGuauqdiLtHjaQqd/K/iqG4TY0lOWT07zKc3yqd/NUMB36k
90grsas8pFrbxIpfLL3y9BrLFhm2/FeftIWuAMPXxxmI3RaPWkUO3VQ99ikzacOx95Oy+S2FuR20
8tiS+yVbvuJY9mVs9nshmo69kKoLIeIyBZx3cWhcVTAh3B5wMo3WcswO3fxRpSbk6TADp2831w4K
25FoLBw7fMJIxh/jYH4aTH8z6RqpL/opjSl/Q83Yd/httUH/JAuEcM5ogc0QBvjJpr41OnWvu92l
Ju+J7L0o5maNLJHO8XUURO9zA9VX0+Rfgop36BI15koklE72Zcaps06t+UONuJvaraWcY/JSpB4K
M9JEhnY3tBahlPH05Mbmuc2sYwKRWHYBHP5phbR7l9qau5Km9rULsc8U811g0WZrpqZcpw245sr5
kIsJgl7uI7dPOXj5Gs6vYU2Te1sZ2t7o9SeSwR8TUsukXTymenvjz93FJPJbg9w/byiyx9QmAma8
Ee5C1dPmu5BUktbBiAjhe46QiqdTTOBTecfO3HsqpOkbWvExS7t179QpsTwkZNJilaEFrZ1mqI+J
YA0Udm0aPW5f7qBaIMlPbnrX39Dc92wz3KN8OHZV/aV3kn3ikK+7DSdxNiI+PNt3biJjrZXLh9HX
JBX6gLt7WAw083u72j20+XAO2wFpe+dfmVSKHk/+ey1uSeghFkJOX9H+7Xqh7fU43esoHqMmfu+X
+gtmSWCa4twN6Y1B8IJHWJAJ8gCLYFWfq8H6VPbmEUb7tnXloWyz1xeK2MubBmgr0vmahNbRTu1D
nXbnrAyercE4W274cdLlvWEap7y3PvbR9OAz5lrcGKme7F2zvG2S8U6vtD1g6T15RRirrPCjNjjH
SgYrXYwvC2K3p48AgueoC3ECbtm1831cqEMiSZEIwl09ZceRcA7pLKSdcGeTzfVmo7r+trS/FY8Z
vz/qf1/xwRQBCGKXs40fjmBo4iLCqsf5Ad0pdAAw0H5VPscGskgnB9lTBp+GkeaRrbazn5/9ITxK
f2kG9YSPq+1fvJrlt/24/+Dpli5GH9rx9g8FSIZaqKrqWn8gaaPwRnpgSuqeGcAyKBO5r3qN4U96
bopt2PhXcZm9ZHhjy8k/FrV5Qz7r9YAFs82zbxPHv3Wu+anY8q3W8n//9E/9C482hs71/fmxZvdh
/vAfBNRE5Vst5us3fTvNmBiy6BQJBJUcGjDTcXN9O83wFWE4jmObwsU9JRW/6DsByzRwfnHD8X/1
7RD0qxKTLwmBtBN3l2Xrts7c/BcK2PdbGYDYT3WRhlgO1m/uJiF16doOulMen+UA9UN5hb95DqFW
kTjXBd2mCdydY3cf0jn2NwVOmwsXx+IKNB8uoDhCzAQVXenCvFBjKu+6YV6Aj15I9ibxK0CcChqe
MCRz9HhSfbb74gi7ljWW2AaCC2RpejXF6pzkF2nkoOn/MoJwZkgd+f4taPo7k3QduyUMC6FdTwpL
nvjBRiU+QTPDLmPharrgCfP8OXD0Z4lYO57zW/y8XhhFj2SnbyazfbTKIF33U3HVkKI2+8TP+a2x
yQIYLCZ49pVPe5T5DThBjlKd27X7Crz0qooQ5NOfCsjPQEhj+S5RjWmiP4oOEX4wuXukIJhm6Ejv
hyS9aJYxdmfW0wkn3EgMhHWtFf027NyXJaFnIu4qFp6FBpVJnzBAo5Jm1w46yb11PU/tqsR7cNmU
JUAkSOfnLrC3sLHI+hRbGzbueMhiPgTm38Cngn7d6sY2j5tjhSQ8DunhZJdZ4IIPUCDNHSbmDE5b
cTCk/5C0KTKZSfkTWh7HPEaYHN5XhLoRi5uOgIXbQawndijmx3Lxadde0uLkq7Ey88Mk0yI3cDmt
KaO8IYmbg+Dkw8t5fVT+L6wYf4zg+xcuF7ZwXVOn4/nzJeM+yopaO6PG/vJ2zfj1O79XQcJ+B/2O
9d2RLBJqWea/V0HCeqcLLJMmv0h8s3h+Xzc0B5224dquFMLWpc6D/evCobnv0OTpyjUdPJumUGxj
P6wUf75y/H5XxHWOINyiCFL8LAdT6Q/70Ejqu9VyxDoFnMWPbt7JXaw0L7cj7TaXRLemU/9kO2VA
bq6OVyCLeEY4lBrLQ2tV13P8Aa0aIdJxdDWExHMMQ/llDprByytck/Q2mnXdHc1UnsfOhZMVZyeN
KZUX+uLaT+1zaQ+kFrThXVUs6SQgd4D9tExChtu5L9XV5Mcfh/AZ0ZzrGWW51SWTms4msKpZEiA6
UPobYEpHRcQaQIdDWYAMgN+deL1LKeWzSxpoaR6Y9VR9HO0AB5GCXDBnmhW0POyUTVD7nq7XDtwz
sjX7cb5oNOOunTsv0tP0VuuYeXYh9BFpVYuzyQduOmjboSOlpO2ieq+RDI+HpmZiVGF2iaPHLpq/
MuFxdhy2TqNFq20EvX8sk5p0Xq7MSlYp3qz+qUyTDxpX8tBP9aFNMVll4bazYmL8rKndOK3xwZko
6FhzEuQFML914d8APb8KQMlc6CKPtlwu+C59B242hHmqpweYfChnsDT6Iko4b6l9wx5Ea6QI1pVL
BRWGOiw4gDWH0rFPSaeRGj4k1QWingc6VdV2NJhL6vKpavxs01KB2tjhNnH//s1D8wenMvt10Pzb
1vV6A/KwKaF0g7qeRsHvezgElyVz75TlSfNjYolo8e/LHkVPBNmNtN9+Pk5zsdH0svXIPB85IVYw
V1Aam5H7MJMCuhdgwJIqQr1YM7BrrBYnDDmGt3YffDLa4T7vBtObglpfF6OPhmam8eXoNz0RjNHC
LibHKtk0OG7x1WV4/yJsiUUdPmloK9V6jnvjfjLaCTJhuEvhtqAD2LiGpt9NKQScNDtwu0Na0NQD
glGx08aiXIdxWa7dORM7cO7TyuziTZc65nOY22LtogqwVRiThlP40HKrxS5U4T+eFcKWNg73+ehn
O+7NeT+FAT6EnMmbrb1IbtRGULNUMbuJ26X4hUSX3MyQQog3yPcpwHxNF/MhV7xn5ZtPEOXlqfJT
HT3nApBzfMSgFYZWiU8qVXucVnALgkLfuzEgrMnQrk2d7IrFgYqROcalyXB1XtB4BqzMoSWlgRBR
CipLT7dqMtE+jNGnMS8QRMF1vArG4Nw0tcW4V/SLWQsrhWYklEnyEZPx7QxU6mZ2u53BMrLP4rw8
JVLhJZSopcyR0meGQQo4JAKoYrRocELGscnQz4ei+Do3vkAbZA1XWo/0AujE1jaq6dokR/3QWaid
mvHLWIfuBYGJlMHpfApykmgScEykZZf6GSo6GYKF8aUQc7JtqPjLrmnOdj/pt52K7uJX27gJ193N
bTjHRWgSITtQJbijgM8yTxEVknzxCcIx6o4hqprv9Jq7J4F6cpxrMvdcZAfKyorDCJQUfYiw9n0a
D2TX1rjMdP9jMpMsTKX2LAYg6gQUMcYxtJs6HLV1Hp+Jyy7WpIpxx6LG9SDEYDTb1gxzycB+bF0b
glGlD5uUKTvffQQZ8pCiaj7HrgmMued7cLVvMXfF9yaZI6g26D0FFVPXLrscEkvuGCmVlOJjcUMm
l8+pxL5SQe1sekOU27Jwp43pEsgTjCpcANQTYOPKG2w33luN429zwzlrWm9eDXO1mWMhEGX5DxA9
IgbLS+5ehVIsEEa/hbPNkZF6bh1q2XxI/MbDGlcd5kSN58ByyQyLaCRopO3cZT2Svjj3I8y9owXu
CAy831riaNhZ9hiBn65k5WwQy5c00kO69jQ8jhzPX2zTaDc5rQNvaoZqo0ZENRjcLXzA8Ptqu9+J
xKSKL7PCSzt5xtWD/S7gwXeAiMMyUcCEzGgvjXbGIuI650Fax7pidJjMoj0bPKkgn+x4M3Oo3na1
Te5jV/gohx3rlnuKEA+tIuqrCfRdQNoSAQScrH3nBSOYj+AQaEG2hBHjjZAHS2X7GIzAKV3+4oZg
ZgehEHwB+0tq56qyreyE/vMht/P+LH1j9mRab4C+Fyg/8/ikV2tNxZzOm/oG5dvWtIkl5HJ/qpIG
wn2p2wQTlxONQhaYVAM+lneNTewHpXtCb4hoosZCQh6RspMEe8diGe2lRFU2Szp6TZzswqzdO3BR
LfKNdm04fkWTdGlBRwIdbW3rojXWdcnQN5/bAfJ/Bd5w2dE4oqJZ7d1N6ujGuhNBv42N8pgm7oj0
k48mosW74QrzGLvdh9LtL5IZTDn8ynnr6NpwKeStncM/qqwn8pdTyOYpXPEu+NhE0KlJNj1DbOw4
H5gfJqgDl+at0+XJ2deqrW0GPMhNA8yFkY5B7sAhj+9LGO8VdAjfbeWNPWutpzhhe82MSx5h1h3L
DYd/CJiqgFZlN9kLiCPSm3SKGncwT0t3oGNzrufmKbUIHLbjeT0blCk9utSK0NaHFOlN2FjThd6H
UOk0ziHQGu7dKNGPIPVyr6ejuMKpPWNviC98MiwZTVzRBIae5wzPunisEmJlDTLMNSIFPSEIUhKi
38SBCzQ1AZpbxTNrY8gWMRM3m9t0d4w+V8AjJdVFGJIAogUXPe7vjgfQkRYSTX+uT8BMAcfW/a5v
BQWVnGl5CfcuEUSLZoGtb8PE2LBi+8eYmFbk454mwdADZMpOVcJeEBVas61MFKCtSfaaS5t3IFoY
lLzy13VhwtafwS4LMnUa3TbXXTN32xKc1wYmYYZTegKfYwIMFc1zWbTnpBgPU2eXHnRTdoiO46NN
tqwZJBfaYN8OcM1OXWhnqwmaPYAp/4oQ6STmxi4JCigTo91qxJoPFkjZls+YxAwkXlWaWZsA2OUu
yAE4FXbP/ZljcChq4fHZvecAg/SH4yyvY1hbvXhiQ5yPyDaTlbA5SmoZ5aNpCMES995JO3VslXlP
XKW2qe3s2NcOfHpogMohZCrGMoHFHaBiF0PLwnydD0jJiOD1imGCOliO64iF7gBe7GFKknmdK1V4
TltcoRVIL8ocpUuch7BuSejq8yTxTP8yb4a9mcPbUyH45qo4N45WHWy/A48fifno9gGgWBNBIB3/
7jTHlbauDc55iU/UMxxCheYTeUkT4HIH2AiNy0rJbukyeIhxQFquiQ+hCzsNsOrY7fTREQRcEWxS
GJO/GytSI2mvFl5rF+T3FFV/hkWDgroTKMGRyYlaccw0wwDD94jommGpGDjh1ublwGqAVcq3Lsg0
BeW7LEmqL2D2Re5tYcSIW8W1W4lkI9tGsGRZd6XEmFz1u5zT5pqYgH1u+FsVhldVNl2Uk3hgSAMI
M/d080vuJjdpRzvVUHf6VF1IENpeA6kyaSUZJFbd0fBWe/LrCC3Rh25X1tFmrH262F17Amg4Ha0I
nfAr6r5P+y0b0FnF7ewlmTrNfncx9swYJJ2FyjCu9Vz7TGzLhYpZs0ylSLToOopCbPiDMATYOJeY
EORUZchJbw7EHfqqedUon8eHAEGREDsdpf7nPJf0PAj8mH0jPyPeaxXEvyC80aIPpgUAtg/tz8Yg
SBAhcCqZEf8xZiia5hmywEHPEmPVOeygMQ7xIOj6Deptc1DwNoA2oJIVGAGyRZJMMG/g9KTzTu4x
GTXAi91M8mUSucQgHoirEYe6KrNVPzdnN8+IvMrK23CejlmzyUxozhBYODWHs0vVNNbT2RrRbEPl
yc0FpVvSue8hsjh+mJ/NHEp0Q1CHmCh6lmjTigwtqrJLy6h2bCGuXW7TqczRzqXI+6BaE9Lbe2lw
PsQ5uRAtoLIqfTCAdHnlRiMulSAtKFqzsWyp07GACeFBR1Eb22iBZnLojoPSU7FVb5AlYLwaRLSz
SvdoNiMIl8oEwbGtgoiLXjRIVHuuAin0pCXBf0tV+Dkb0nyr4W8HcKh9ymRw5n6LKoNVtFGHvIad
K0pUuoCIaj/aJEsya2RupOECZ+nAdnVVvhmk/ZIEgZeJyvKYTtExDg9pkXzFoQaTVp+/6LF5cru1
FYAWqIgt4gzbA9Wc10PCFxzbZQUmD/PPq6jF7v2m/0cRxbiORoGJSZwKytB/KKJmXdakFFYM3eP4
LiaHD1lStJB8ZAkoou5ekh416lSxlDXBXcipMLD07bjM6PLlENC0pF46yTqboKPWnjl4jOiohUfK
o6BkO/n7LaM/bgb91zrMv/tT/w/lMdBssaT80wk7oMLPxX/8r/+4/5B8gS+WfXjbXfr1+793l2gj
03g2XKiqtH31pff8vbu0fEVZhtAtB5uQY9H2+aUrbb8TAGEBCtCahjq2mD+/s8VMvmTyEjmZ6ULS
nFZ/r7f0u5vShhwrFzaBdIDPmBIiwe8re4bvc6HJtLghKBgbyKhDYk6aNXY3b0zzTUEuYwFb2U6B
caDtz/169eePxQ+utP/8Cn7QWIXQsE235hXgA1yl2CiapbENe3e4mA4SFphTQQt6gb3vLfZSV/v8
9+/zn45JfncT/3eehn9hA5VJCMWQy1338w7q6QOtsSh5e3//9m3fbnDbeQdggpVNfJOQLHOPbzc4
X6FnqTM8kfQdpLWki/xygwtucGXarkP/1H0l5P16gy/PC8ECiEhsnRsTGt7fap7+foj3DSxggez4
4c727diG0cuBKSCOrlEzaV4ap9iwTz8mfbpDdUyIgQAYRgcxsg8RHvJOZUcj1Q6hEyKs7tvwGAi0
v3YqIpywCWw5aeQ74KUrMWTiNKbU8PzDxmzyZ2V2d3XonG2j3iWVdj+SF3thAMP3bNLctHzahIRX
UsR5pnMrZPh5xKhAzU3sstU8JHH+qcpMAMwGooYwLs5cuEtlNOd2ARFnTr0MOYmDr8NqG5g21iAQ
UzPinnUcqJjcAODS7uR4eI8Ic0BSDJP6i1aXty7THL91GDUknFjK6DQM7VMfzFf+hDkr/GzD7NRy
XWx03b5bfNVt/OyHX7sm28258zxA8PHsMXqK0DyYstxYHThAhjyeXjzUlvgsY0z+knAJgwD1CeCG
WzTxfZI54qKWVFaMw4G418uelkJiyktYpFP7YkS9fohatDmTGB4zQsZm2xyOSsny2Z7INRqzuN+1
WV2/0BD2ejHSk23rGgYYZwfodpJYWT9QVkwVLzaxX4c7YVcWOMS5ca7nwaguO0WxzzW8z5KhOVqx
tY0Y6J7InkEgA/7/IdNE9EADL94bhX5OAZuu26Er/oEK7b+zwPx7lw7kYj9fOq4/aGmkfQqjDzju
uz9YQfju7yuI+47WsoOyzcCA5JAV/usK4r5jkXKYoPDXH7ZI890C17TpozEWQcHGsvPLFinesWty
zLINdklKxr+3gvyhT4YVZDkTvFUuumIqmSNq3B1Jivk0gsVWKNqHiRu5d3acOaAEVB1cMDwOYmB8
oK7cGQNnDB/mxu7r4ljrY/AorUIegzl9jofmZeyq5rIcbO0k8+xe1T3mIBQv6TBIT9JERc9Slt7s
aMDZwzY/hmFq34bmqMGb4KR3ZwEsJqLRNPJjTWxBwfCVpjrl+5ca3PxaqOaeDJsXP8Ck48ycJxu/
9Le0mBiPZtiZCJSxvd6YmEJKm9UwiC8oZZu10TTxhWMyrcj9cNoXJeDgUneLdZIMYMVCAn1low2f
ZJT7d70z5Dd0QHBXDZNSL6SSCMKYZntTVkvfWnM+G52WwGjIMrugNkmjdTNo/aM2jGprOVlyCXi3
RimR558yHchxOqdP9awCcOomxgA0c/saRBEgNWc8a65h7PMgMm+qYjI3DYEJ2zQlqhwip702bNLb
Vq7OPzLBhszA3eQpO3dx35I3vPJbOM4ibyyGNW5wWUNYpZyvQ1Jhy+5TY2ojNT43EVnJDsQiodfD
EYokodNA/jfSbQBfwxmK17HfZ8dSuuP1pKn82k2zYoudhpjDNCGmLlRJtzPrIr+wWiUIBtDjS4UP
4onIHjjJmm/fEijuXiH70c4o5QnbrQlYqIlTR0VWAeIky/RqLovk0h0rkwgdi+hgO0O0WJcG8wVq
74uuZLlu495coTNs14qAdARHFKxwWw2W8GpGgmW00SGY5/JLv0TN2A5W7IaMoEdAa/nRNE2xCeAL
XoxoK1cJP3bVFji0e38MbgjhKjatHTNEJH0e3xFeAn9qvsjMTy47K8w9OxTD/n/2BPbvXSA5i/x8
gbz7kAd/sCzyPb8ui5YukeBaSpn6kuD267LIkUtyonEdpCQWf39TOUAWw/zB/9CZMKqTrLK/LIvG
O305WblUIYapWGz/1sFK/pFNgGXR4QW/XRbJe7A4jEccrOoEN3bQVruWFs4uAQNMJ7CSOw1K1y4Z
yN3MawilXRBhCnepqFGLpGfcy7RZZ+2xdYDAJip8yc38pRR2cT+3RvxU9ALFHIwiL9JIqzTk3G5G
TpmgVmidjXSZwd+nQHH0cCp2VWrX2zQQ5WUHjRH3QeMfDTmaX1nLMm8a/WhbVhgGQVuq4eM0tPqx
y2N8nowXN24yI2vr6M0NHFOPAGnvJyfuL8mNrNaoEN1bJ7MAzZAHgrFU6saqHGr0rXaGuNMu1GMV
CfQ8UFPhF4zu3pHE/JQuE0oFYQE8EeYJHSAoih63hedChnJIeM5jRDYwhLJw+oL8qNsSwgzR3IHn
kuvMouyO8F1Kv2w/1AQnaz3HGJ2mwgpMMMR6tGhf6Zxyek0ZjOhYY6VRbJNJszfF1PV7P0SXR6mU
04utyNY07KjzMETdppYMNyH0gGEmrQT9LVgZlLjpHrsUDM12DkD+I2KjCWnfOrDndyBdZwz1LkgW
V4IIjZphm9B13DpO3xyxhuxzJZ6dMQk3RhNOHl0TIqdaMmZd30J9bFnFEa/4yOxUmxiZjzaJN+N9
WMU7Z5xqmpcJIXPKPWdtxvikDkJGcpba92Z6wcc5HsrJoujUkwvfKLd1UFx08G8ZNGQG4xpGIU2d
LdZYqtOOEsCTgBjvsmiozx2k1BvwC688IFyT5D2/NGZLqDE5pcdgpNa0iOXc975ePvb2UN71eMvX
YdDZNNQdBZbRbH0OkxUK1IGBSjxG9WOHemhnz0OzsQBS791MpE//fy38VmeyfPx8LTx/IGf6Q/oH
yyHf9m05dPR3gmIRyqL57VD39pSIzgbhznf9zmLb/KXO1DEr4G1wBU0doVj1flsO9XckXypjUf8p
Q5gYYf5OnbksrG/ae7/VmT/0LxqEE0lfVdpOGEblmQ39ydFJjnkSHVAEEF4whu8HAA1aLMlpNN4T
qtetHO2WtCnyOspDSzWjR/EnAlYr0LzFewMNaZON72sNibQjXiK0ekwBd3F3I2pk8r2RffWz+V4T
RM7Nwz1rJru3y7hLJ2IGoZDygiZqvMYMLws/WObbq6KOwY637mXH8JPGb7JLSyLVCCtIEBqSGxX2
9TGpFVFgNXkbHUfQ9KvLKw4K5rz99JK2xr7E5Q9O4140yvVMNCGecvS94hnjRHKb1/1tAEM7bNSn
sbXeTzp5fiBKJtT5q0iIpxh1T8e4vGudj2lF+Wouym4fbqze2VcxGXRNReZfGd6NFa+icRTqIVwB
GeGCll3fFqlxHwSDsZ5k/aUxh9tyqo4NskFgHBHM2DEn3aoifnJye9KxwxamSI4aQoRqO1X9pW7Q
LXUyAwlkROhHFNrrqiSSGNU5I9VZW/tkYIgUGHc2Z0eZYlHoVQu3nYTeRF26WmKQsmzuNN0OHxLg
AZQB74FSDRuf/j7b0GUe6c6mYky0BvQRbqdpaveFavfBlFDQ6u09ML5ha0KFbtkKC8KY7Lkh1SUa
z6Fs8XY0yU7vs249uV1/ReaE/Dw6VQCI/lM4Vs6eTorJZJfI8NHU9q4P/y3qB48c82t0hZpXijbK
YIzVnjPRCI+Xa1P4otpbCWIjuJTqa5gUG3YQ95sXdTlZEXr7XSP0TbT26Zc03R/+9eda4/9CE+1f
eIT78xawN5V117xdr5Y//22lQm6sdKgz9GbRDlpiWY++C5FpeymqFZYj/i6ZU/62Usl3NrkNrs6X
HSXFwkL75eC2CJuXsYG+QGuXYvdvrVQMQ3+3VBG6RToZQlm0yC5NZttaTnZvLHl9FOqUkTGpUZsQ
Y5Dekp3CpgakR3PugUVufDU85H58RYK1F5Y0oIqoi9nTSXFiAvY8NuI5j4PYo4ENP6PTLgUptv4Q
f6Sl14PQMM8aUOe1hGdeblQ0XTpzvK1zF6VfhSkruKFm2ROrdj1o8LYRLkE9Kkmm1crmCiiBU6Fi
EgxlPFug+IPFSR5pRbZKgxfLLfSTQksX59eDssmwCimR/JKoCZ6wTS77Bucz36qnuGQZG9Ksw8hP
9kFydKmOa53hchsAIE+xsq2wF99n4L/hNStKp1qrV0CMaipiy+fXhpxPGNm8j3v/XlXyGFlkr/M+
BRA83syE3NFAbxL7/g67tclkmndRBj1spXrCV4FcWlo1aQrujFKTl0b0L1fMR0ZFFNN++VHNwHw1
RsrEzC7BccIFNKrI9irsORNC4ygfvsZ2Hez00nt9Y3HGVegD7cnugQn0JGtsXHs4qdTJ1gUDW70R
dN0WDjg8B1+vS28Bmq8brShXFjFWge5eVXJxfgl+szSCL3Jkovf6+p16OI8l20ikRR9fr4uuulVZ
Mugf6FMSJNDeMNTbj5DIQYOQFqhb5XEUKlgZz3LAuKKHjMc7+1lxJbXY2li0BJ2+MumKJOP2VYa6
xUR+MJBIk8zHNSfOlRo235SzOHQpP3IsIWOpAFeqj7o8CaE+ckXw4RrOLad/WBVoUWpJIsI4XdqV
MLavn4Re8QKBZyXrRNXPekhyVhCgCxOCQyuQ8xUtpvuJjhJASPvU1CLf9Wl9qLVR2zUWufZyWmxm
fb4TbUJZnd/OGat9zGsv7UWo4bovATCX3pH5jozWbFUtxYBjoEDHkrR/vZeXxEyds2xiAcrV0Amh
skLWr7KZz2yqv9TwrAjlvHT0AzKVGSyWJiCgs0MvKXuvD0Hrk6gypvvYIttsFHjt7CVr1cR2tyJ6
oya0aZO4qGSs+YbwFmcNwAq9wJxv9bhrYN7w0atl96rkSxoGW5emaK0bj0Ph7rKqXS/PalXJy0yZ
RHWOq+XfI5tOgerns9F1u3DiBkNC76yh8d8XbfQxiSATtgOgTaawsX/fZOqefs9dMFjHEWfSjGBm
tQTJphZnltAwuYfVDKzKsMnJ6slCHSxyqlBgQdNnEfEPqZ1+CBIubaolH/VZ3ROnFrFHLvmviPZT
ZuhdW5N0PJFWzNjn9Z6gz3TZzfeN7ZBSSBfOy5cnt5U7Zv+6ly7P+rzqUWSv+tQFCE+Rg9Vs5BNg
NcBBP/IfUBpiuKSrs6rb8VI16aLJ73Agc58KN/5aS9FusNN9RbXL45KNV4YiV+d1NaKAeMj67r7R
Y3BRhf4la/8PdefRHDmSpulfhDEIBxy4htZBTWZdYMlkJrSGQ/36fYCc3q6qmd2ysT3toaNZkcGg
A3DxiVeET8aM1jA9dkpw0bh/C+YsIlO9+Q2Uqlz7WN0acEFX0kKsSFJ/DsFKQKu6RQ57qh7oP6HW
f2Tz5ZeGoNozxpA81U9k7iGeJsF7HuTXZWKohPU6Tx48iSjs1SyV+dkVgY+zDRZjaVKAHADI0UX4
rrSR9t4b9odtpe3ebKB1jeh+ay5bW25PlM0ERritJvaakb0NRbRvvNbce4BztuAw3y2FXbc2aqRy
dvDNCRQNOQ60LcRVXAOm4ZbU/sVqPorKJZytkLO0bO9UD9BxwXbM091tHdxta/yUJcJkVVY+/Dbw
0cZsg7XoyTTZ4CZ26mVXY1Vhtz3OXoXWZrReEE8EvRdgIQQK+lzL8DMIIIFgEYxVR/0ydM47kLNw
4HIayif4vu1VivHhbFeOLQzSULg6ayb/HEfObVTxVwkcUEnxAEbksDzOMpjKfYeZWF0m4tRk7g58
+RkOYXmYjwXaH82qKrGgdgHY41IfHmdv9d+b+ryo8X/VcShYjk9vvq/LrsiecjObt0GI27wZuAOj
rmYP3GXoaIZZMTQUC3TCCicxTHgDnrwOlp0C6Y9phEdpuCVCexHYSJiqSN+qECezwVYgzUXyXMF9
M2o4iRbTXXcZR8NgXY81G2HkY8rvloq2fcxUWtwggMe2HAfoOsI8zt0XC4+MVRIXt77m8FZG+GkU
I76hRcE5gRsEH+m78HNZWsLv3x3AxEEU3nX9Yf5w3PBnxXzM5Z2D86n9AtAlwoNZRmuL2WilCQ4a
FW8584k+odO80vKfFhWaldfJl+V70Zfg9mXpMzp4eqE/GfPWbZj80jgPKkV4uEuwQ6piWJA6toS+
7dycHujkWG4Hkw/Pw5QZM2SKHxIecD5k58xyvjkdLicI0r3g6XWrm/FlBCg1f3i+/Kl0b2j4vxiJ
PM69tSasIZHybcugchAwtAO1LUEdxsDqeb7coQUT2OlcHLAMqi4Yg4DpbGL6Rh2XlyJfuF4GVLtq
ayOumYJPMyWDWK6xL7hQFyslsLJAjut8g3kI2g6TuTG08d1I5kuZX9qk34nCeYZEHMFQHX8UNQp3
WMesAvd76GPIgZCi2LY5MGkuFwE4b8/Jd8nQe1Tm93YoPfggI27m4LLLuEJZbJ4awM5ee0nmPasM
oRDPM4rN2Zx4bQ3ZdnlM8w3R3LZFGZUcaeRcX1yPw3m14VnsLz5FLD/iECCCPSLzhf815TNU0qtn
/S7wOJTms6H4ELNVezkfZBaYUFCQD8vDU7VFZx/BqLJmFMu9Tu0O+x9ZLs9xLAhh4HZsiynAfabj
KKpcIpLIac/LWKbZpt3Sxaens5HwhFBp6tbzGbaMo4yydhXq9pbAmqU0X3enlycwUseuNg52LoJt
a803qMzvg2P9/hy2st5ac/p2O0Y8pMwtLiNVBiJNvhtk/ZteVFc38s+UyDDlEFDUAnNVlIwuCfnI
cmnLFWcj59pkd6cop0K4PApBhimn7rosblg92C8hjVoM/VeZsdwbrKzW8S9nfr7D3FOW84L5/ROw
27Wp9ANiJNnaRgUbCPSVnfe+fFcy/61Gy5vN8kirpsE4zDss1+GCGfL89r4c5pH0X4C+d2uL8KTq
ZbasAlo43touhw3s72Ld2TxFqnNcDEHQNjH8Fy0pniFEXnyl/Vr+oGg8etHyYVqWqIPLZ9ib67Aq
PscB4FcU+Lh23xPd+5nU6gNdOTb+zgpmlNwuaxhslqC9aeMUa1OTWHaHZdYHQDi71N3hddmtu2wC
DlYi6cgvEDDj3x2rozban5aggLwMZPngctPlfIvK0La2qboVgv7LfPIzP4ncxvIjMO29Sspp14YV
3EBCcy1J9g5Mk70zB1JUlm8CIfN102bfreDd1Xlz3kPnba8stbMuoqe4yjl9x/QzVpzSND420sLm
RysI+auxvZp01B0kBX3P8k+Jjnhs4jGLPA/vFidqtYOi0j3VFYI1GeqYZSbAsswlTgsCRTdlmwZV
tlMoxkOnFzTK3HK/rFrfw29HRPUJ/4MZ30bpZMTazTcTZsV4a92A3XiaZ+g8c5e0zJmwzxugkM/B
UOzxEkArR8Oa9lwa46yX6oCI56dglN1LoLJdw3Ju5jwIeCK6FDoe5qU6RsD2N5Qm+P3safnnZb3C
s37O3PxBdyA/IX8vMvCJWilfImKYeYsMNfdk1Of5x2k+BYqMh1g4D3HTffoVu90453dZZx/nnQsb
wXevaA9dllKuttfLXHYTe50COtWq6mBH/heVmln4MCDw5Dda92WO/ObTZZzzjqHgr3gMm/myyR5c
n9uxrOFlN2hdjO3qIngVOdoykzkDg+N2mwzYP6U2pI/QjpINih7XFArBnpwWG18LN7I+7u8+SNld
VYF0KkQcbnyrdmE6Odh7ghQxEY10J3b9IfC/l3HLntTHVH7QGFjs7hPd/jXh8dkO0zrqud80B1yI
dQ+Rhh37vwLd+ZJkPb36eWquMAgiQPHnLUFRYIOvp2u/4+JwZE4vTxM8FlIDY37GURmZAzJ0RR0v
xNWQHK1Oed7zFi6JC+228NbzD7MJ9vz/gSQSx4E6r0CnpgUzGT3qI62lF2W4N2d0jsv0DkNiYs1e
D7VnEE1dpfBfl6XiK5YGGglvmgchLw4//TnomL/ZI3OdH4yYA6GZWrFKclINlhahdYNqoHE2svyg
xaCiNUTv//ciS5u3YsC20032GJdd55AgnjUNncQ5WwxVC5Vcq47kozfZS0wzwaZjAJYiArJ8Yv4l
KzV9B6y/90LKgrRHmG3n9VuaxlcfHVtWrX52TYiRkQlUPRkflgN8/ogWMDijt5NTjMl4Plc1+hLD
FHRcZaO9pFP0qUgd5p2gKsndLQDC8Hixwxzeo7BZ/uZygb9/lXJJixMZyxMkr3imGXKbR2UOMHmy
UOwMpDZxhDWpCbisKw/hP0DCt65/9OaUeP4sZ/K061zs5y0iuLrnY3khRnRA4hUENRL0Oc6YA8/h
mz2pP5bv99kAR4kKpQ+nsKLHhC7i+nc+gUDyGMlgS1e932nhcBfIWdOFLub5GvbsajWiaWZlHNpx
qo9mHyUrS5jbkNXspIybitGlCLULHXAYfKweC2XPmGQVqiGbn3T0V7u6IyxN5sWdnhIr2lgmRND5
3F2ykwKQMhFs4/XbkVNxSYAbir2Ubh6XONlp2NRTIFlbh4gz0qwfXXQpSzLv3OMxzv8zNrGkyFQz
M5bst0I0W0M0OwZetAF3zDg1RG1hmpDk68E6mtfQmMDGhAoDtmK42zIHJtwH1WHUuZWhSE7zxM1I
uvPyqWqJpmPurOtWNwmsGQA3qhpW/eQO7X6+jDlxy5w59iwpySzJ/VwUqbwISmD5NUkOuGXiL4WT
JXX7Uwfkv6Fd/rW/SpUOD9mZcWl4AEQpGVIQ/HOVDryJIYYQSd+6MK6dEL9Md11Rl8jEjwSiE47l
2/957+n/BeP4lzrv/0eIX2OWiPw/96aO9ff8z4Xe5eO/K70OICQSZcqcuoM23lLP/V3pFTDHheTx
IWUyu3jN5gD/6kl5/wF81oRuDuDEQ8Hh35Ve0/4PasYSLJROxdcD5fs/qfQungf/pu1KS+q6AGFJ
TVmfR2DPdeA/1XmnwcYN1gmgtUzRY9EiMZwgSbSpp5Aty2l/Kgvth7ZWVzsMaI0McbWZLLOkNy7r
bdkBm4R0qU2gPqaSmRez44TtbJMBa4xS6UU4DTWYKRBUr7RPvaOUjG92p1H0sVPX28g+oWpXp9Hu
T/f/v1kZi/fNXy6Mhh5rAtiprlvgSlEB+POFpXrtJUkGH8UTQPgtpPLu7aiF2zbFZT6ze3VoFV13
01JIX4ZTfg0KGu6jbgVvwkh3Q1DUJ03KhFIVOKkxDI0zlHXERxB+0gr0HGUEI6J3pYHpfZpt7NCb
dqZVpTt0BCDTBtTseh9vmq7OjrVDLD5km1wb6ofmHLYwhNfToDaRcqlvdTWZnTkFVL0o9/7DnViU
XP9yJ2yBxxw9BtjZAMzl38AYLXylQnHXUdOoql3kFOpqFdjBQ4XvT61FVplYAMrceKjvGMXBOT5T
PobP7E74NpILqdKChZ8O3S5iF9zqZeSs28b6J7cTc26D/nWgjkMn1hCOLQRWin9rkyY4J2kI2MtN
LUJtJ+vIv9EaewL4tkInw3ixpHsphXJPGD52QD2wD4Bg9B6bXnfMbTXsy8q0toGKbOBha9iPnDJR
2lDTT1+ikjAnHMZ/kiQW/3XQNugbaxaim/H73t8WUFeNMvRy39h43rVJih8GQgzbwmm6g6O3e8S5
dogWZgREQbRXZslbZ2h5tz7GpobyFveUzDQda6zMGh/pkX44RYNzCp2Wvij4DtPKvWOrYHlqRnmP
Ovtbk+qvVMLyF8hut4EeHrA1ray/vJmtKb3pnM58RrRbmnsoccgIPfIk3HpgJOMwi4etRlM2/Qel
2f/m4dkL3ohmBmQE+XffvaiWDkQGpHzNtseiKECZfIgvUqvOnVapE+WuykVaTdVOuQuCifsA3X4T
2qk4aHSh8ZretMWYHivqWGXwUrv9ePWs1sRC90mP5c//+/awyO3+ba7pcCZQAwIgCuBpbtX/ad+z
WyNrISgaMPTMmmKsX2x0MpEVDfJoUyXInFu+BXOm0O6hi7CV2RlY6NYFJPo8zG6oqH2YYa6d3cCy
/pEFNO9Nfxuc0C3UDNFwg3rx9zlVpnHbuhF6m4PUBL2O7K2DcLnNAY1vPT1+QHv7ksdhdqhcehZ5
3MVHOYjXhKFdsSRo8XBOg8PQee620YBIxmwqjpkVtwYxthKv43d3SqGBo8Fwbua00Ethp+X9TA8r
KthbzkUkwjibMQpb4CKv3Em0e0rD3Quv6/dBkSTnDpaRV12Ehgl1aHvFMae8g9TNU6qG4kbwt5lj
lrMVU0UgKo0eK1X9MjrHfHV050jz8SACS5yLtspmVP1aY0NfkyEgMoIHjUqGx4AZf+xLO4HJLLhM
mtB98i3N2uLRSmLJSUX3rS7dpzYzad0kxveeivaGjJpuvi5zEKDRr8KFFx4ZRbbpsMw9lEWfH/wu
QvyhSU9Y7o0Af7zoAyt0Oike244VDVd3VCb+wJKSVVhuQ72vdiLp+i1fBjwoQT8pKLvnpqN1FB8V
JOpjOGYtWCixVnjqPRrQ+NZZUKuj7fo0k+q2RplEmJCLTXj2FtxKI7ZRbsMqfvlJieZE0Vk+qKw5
p243+9I2x2rAJsf14dx1I9YrttolGvIJQ4dfAih3tryHjuhXl016AQjXvsN4rLZp0vg3hBhG0vgM
lYadG1TVGqiazUlV56hdaooE2RSXYpitfoLm3Ctqab3SMC3pPO2UThTYoZwF3wNb7mUjUJ1IMoV1
DCWblQ1d6WBVZHllo7fvdmQesly6H/Ug1roXWK827uDnSav/MONBB25HSbNTWnZy0+SehW61n/qK
2lYdlLvn0NeKi63hAIDG57k1rP5ATW9jVjHqDqr7Gs3m2RTK+kajZINIhnHKUxSqaFemJ6PACKxy
GHrm0DjxqMY/O5G2zXoNV4KeLP9kj0rc2iTgeA3U0cWY04fd8eFHZoiqJ3XkrkvkpvPz7rn08gmX
r1bDBj2fi761s8XSW79Lx3auDhRm31aPPbPoAq3dfERXy75OVYRGCKVos9ffgIOhpFWQKobms2YX
wlmFxqNemfa9zZviViWfpv/llFV0Bd0ttqSfdNLaGPiYQRe36g1qFr1ZHHy9cU5WH1jrAfOvq++b
/7TF/H2HcY1ZfgjdVsP1wDf9PXHIx0n3YeDC+zYvo6/LJ5HRC/UTcXTVMJ0Kd1tAMVsXgTVAukqu
ruweaRTOQYuu72QFDVYrHoREmALdk2ylT2w1+LJfmimkho+ShmzFNc7H5p/OGTD7f9kb55HDBDBh
viE8i3rSXzfusvZDyM+zn2JAMqzqAGuI2Nz6oflEWDDclbDijVcj5NhMKIixzCOeh+FvKnA1YzRK
EFZYbgRhU+4mVwbnGH7ygKXEljQVXckI6CUJM7KjOuZP5lBtx05Abc6q36nUX+AwfxYy5H7/l6eA
j6/h2C6hGVq5TPC/XouwEMPWw6DY9mFmb32vp/Fai/cQU4AXz6YnhFTAi+3DaQ/AwoYkGQe7al5y
ezCfhyBGhbYxqKzY5an3zeNUNT9R91gVbZoeExdmbJ/bBX7XAc4jWRluHIWOR55mlNR7C5+Vij1H
V1i15+MlphB804Ny30SVeSqM6KZK6d/rZPazRn+jnUC2a0H/3DrdNbbGcFOinovSKEvI8N8Ky89o
SuVPTREX9HtJ09uGmTBY6onwrKECp6+NsexX9RQlV+4tp04WVRc/krxXfQvcDIcRwFhXNX2PfXtA
g6Mym3ObuP6pQWMX7jC/YkbixNSwTqik4jnRBCf6T+Hl3y+em3nHwDXBZvC+oUBKoSM5B+V4QgL3
3QxNibVVaVlbul+m1cSHKKbgY2vBFv2WdG8pU67TauhPU9R89iN6CW0mnRPaSiicqnptKxUeIVMd
gbOaZ9mJV/D4yaEJ20tXRMjcJUdWizj5vu6sUclBpsLjsNLGFK4CsGU7NHB5gltQDO45QuAzzpwc
1H6fX7Umy6/lhHUYOP6xwnihBQ8C/uYrJyPcp2EkrhQXgNg1SSNA5+NCSfjQMN6GfoTbXRFG0e+N
VU576XKmI2n3GY9TeaU+8ToKDXcrqi35kAb0F6ZuYxXGcKVKZOMDMv7R1aH9pIkfig4SvQztcez1
9DXo3TOqH8DwsAjag7zutp6J1UncIrWMIAPmlhiq0Bg0HwHquau8RxYrDqBtoaQCO2XQyo2ERLLx
mx9GbX1v+/5bYh3gzHZ4NGvhEypQxbmuvKe+ICuDjXrRM+2rqfT6APjR3td++rMNC8q/FaZgdmh+
Os1oo2Yz3XQnyP4w+BQkhXRftUZ+GMuJXmqAeom0znx9s429a5WWqH+GnOBG5d1QKegOAsX47VTv
O2CbVIqjZlfG3WsLkoLm+54Gg7kODOp1ERpJwnisu9De9wqdADGolRBZdQIBggRz1ZBIhtYOwcb3
2AOmAoidYnF+cEorvuOMhSkBmsNsQ3T44PNEynD2Hm28pAWXV6bQ1RQC0o8sjWJE06zFG64rsN8o
MGs7B904H4r1QVGFXU25/op0b75F4rU997YPBrxDhWC0d0lbDYc+DN/9KVYnV43kT9gTYXQR7Zhj
QPwEEh0OckW1mk1IJmR2DxJBnZVNrfuid5DufHNCXwe52zQNgkMwVC8hhrUoYPsr7HbyswBylSgf
97fBi4aTpxfWOhLQ/etCxsfO2LCzPnZ4H5ywYvDWcV/+UbfqnI/mj1wF9gHESfUg06nj5KMd39TT
eGULo0ioPAOYmYCuM7+gpvELNYgfHYnV2nGMP0wLTjHZg05SF31PXMznEINjdZD28rfMXVaN6kKA
9lEOSqBKHLNl9uEQoRpCv9NO4vWoRe1Wa/UI+E/1VaT5dIunYXbqS9WBZrK/DlJ/67trz9tZbREe
0GDDh8fvrFdfDjHyvALQLlJSiAejOIU8UVqd9KJBDbhu9Gijqv6XRKUN0WtsznLNdDda5cWbsTT2
YymyQ5RtqrjLSaEdf0U2eTC1qX7Q2sraTd0Qb5LI36VV4eFgyC2Ph/QRUBKd/yB7YxMyH6kQHyct
fRdFlt0VsQt+sAVdhzZA41a12cUZURuvm2oGmSDbBDA1202y0u5tD4hVlC80ppyXOFZ3rUfJh6iA
ptTQX5w8G64NkJZLhUpXI5snP5qqY91SmfAiOyMnzcNdA3Xt1KK6pFA3OlY4/vRYqDyFz3pXPffO
UJ7MyEAvKu9ebXfMnsqy+a63gfXGeD/qMXrN8CA8wYXCqHgmWqU+hiRp7EVIUDcOujoiO405srgi
wj+4Kkr9qUPW7ilFOCnu8++ZQVxkDeX4GHsnszLR0C214Lz8ZJY1rV4cotaekVgXFwDVZflJduWe
r3KPhGffRQ0pwdcQCZtbZfEFBum3rC7HfW8XLWkOqrLrcJ1G1rC1ghJ38TilXY9++TpJlX71MqFf
KwVXzU+jrUdzZEOs4LYI+aFh6HBhoFWgYoTVJNf2oQ6a8giP6tlWlY32kRkcRK8+x1YaV7DbMD4w
I0zq9MrBnOIY6KfHcGDRK607T1PRn/EM8o41Fjlt4z/22EBsoOveEbSjTRxAp0lt/6Ka7j9fhin1
L8t7Ses221QPBfAIzd7GaJyvGr1j80mQ+9KG6sH0rHpdjFSwtfgtrAKs8zpAFsTF5Vplk7xRsk8D
9QhHgkqGORinKEUf1Ufv8IFUB3ZdbyCL7ot4H2e+vAQFuOzB11KaQxieycFV66QOsqMe1uiwm+VH
p6PBaKB6t4XUIminYExFOUzdmma8ytger8r2zzBHmks8fpZ+ZxwLa+rws4pjtmItQBUqfXbYi2Tu
Z9cgRylWZ86t6eHT4XC6DsUgMQDWeHWjabobRt09VJw4WHs/hLNtb1I21bWe2lMwpmKfeeQllmxa
skv8zd3+ZDmTuDW2+MNg772GyjCOkw0hEmEDzrHB0vcOtMotwhvuIWxoKPVeVNxMRPbzUKt/JAFV
TF3ZT3HSJweRuT9g5Vj7YbSeKL71B6fTtLVnWc5K6kZ0bUX108tr7bvsuhc/qoOvAjQPBQ8ROdVH
qzLWtV+Z+0wQrkb2AFq/DZK9DR73ODePQY0/ARSAKz4D5/symW6WRSN7QDj/MNiBs0J3xvyyIDkm
fvSNY5WyZ5UdB58uWRZa7zEx0bNvp/e+ob8jmuhdSp6+HNPxRYzipxGO7Ei9+WtSnThnyH9Lg2ki
woMs2XcjvZeHYfjClYs2Zr7AUfVmj66Q1Cz34OntyqEBe/BGiQa/QQ8vv5d180uTpzrGCs9t8YAJ
DFSKrfypEkF8GAeIWU2JCTxWVCut9dAWLhO57stXCxPZrd/YO4/J82zUgvNYpNMeTSKXXSpA6IQj
756b6ubHebCqSjM9Grm/FtFQ78M+egqY6bTHfOch9xuxDwn1qrj2d13ciSt1zQ8dCb/ViND9D+Tr
d+SxiH/lRQVqvgt/DrJ691iiqRt+dLS21ixt/9EYuk2S1tVmMDr12AweOSse8y8Z7Lb1JIZx3Q6F
cWqJwqNRnNPRCb6UjQxhERq/4Jk9CrsKvtH6lGsh++4kjOkjNx1t3wPTOY567l1HHCW32BTqr+Tk
OAa4TfKztl410ZCdxIjA60Pz2iqn/ZjYi7EY6IoHw45jYoVMHjMgddeJC9uaCdEnFIxtT/P0wmFU
H3uy/6MxuOkFM79o1VmECHSt6/toU++oq8h9wqAckWQ7st8SDVkZL63j78Lxn+rSQq0VhtqzGEtw
HdTLkAO5eBIRrFVmO8co6PofQGh/aHYoj3jliE2WI7ll50X5Sh8u3Qgnth8FOGRSnmK6yZkxkYCv
OztO+ZSiw78Tvlkeg6CC/kLwvsc8sL4rH0fRyra7J/I6yu+TmW9Kl/qN3dpYVwZAxxvdSz+Al8KW
CVrjD1vY32Khih9OYF2nLAh+peQt3rgzPUqOK8N6K/yQ9q7tQtqYMJUbcAywXGH8cq3oXJgy3xQe
rqKasl9kkdrfQ3z3sMYYBtIVKmOY5Kn3zuPQF5j5XaJkpAtbUAMylD88VzkuqBpMENTnJDU4qwAg
EUTYcAWjcdMa0MohJXhykai4OpoC0qnF2jnWSSBosYiTFTr5KYkC/dhLwj1jFFuQsc0WvreOvcJM
yZHttgSgSWOZkk7cp2hbN3Kctfx07OGLAWS0W66NVlU7hExNEEhtShVlfCM2JCC2Xgzfzw+dCqaL
TqyD5Jmk/69y/xLpxX6Y4NDpZgvkdnJVh+J3/JPdJYd7kgB2zCPMQ6PiZ58aNtKjuNxPUeWvwXiK
deNjphzE2b1z0X2SMa2OOhjZ1uJkO4yhtW+VNWwgRrU3DI5A1yWq3ZR+nO4dlf/wuJxd4MNwLmtM
Wf1cetsC9iQ8+JuinPKYJWcTo8SHHpjeOoiCZFXbTcp7Mgf0qF+wY6o2XlJVR8ixf9S07w+uqT13
A5KR/34h2xx3zWAlq3+/18iegFE23bZqB4QmY/mfL2iFiAstVqB7mW7uyirA+/ihD3zrUsyfXH5a
XqSZ8zuy6S/AlRzcZbdmUzuA40EmbjK9si7LS4UVbKtN/smJq+eIsW760nwv7EAq4h/LxDPgXy+O
r9FDEvYJnXLehxy/NYMeyhFGV0rXrGOno0ycYy57VKZl3ZaXMPXe4n7a6aWD14Ys3cvyEnQZSsOG
yFdGntRn3SjOTmLKQ1tFE16r9XSpYVWsIh7eNsPs4jzgTu7HbPpT0KNNuLz2U0ZRFhbrzgT8eMlb
Ozs1ghy0QIfZZAGeSF5hyzcu2zZ4sUuut7OYsftoFiEVMa17mKIMUrkd3Jf/Cruqf3ByInxqqNVu
ec+XUE5VzLMHY+zd2NrKW4EwtJ9aoAiSyr958/s8fgWYOyEoltlmDISDJXPsXPW+BjXl5AKXP1qO
iKRcbATV7zlZ2itsiNPYjuMDxZPsNbOK7+FoyOvyb7HklDQMuzkv/+h7mr62SayPKRHkDOMBpeoG
+j316nUm7OnqIOl3X17SqifXruklANvlsJ8/BggLq+sEGEcjv9W1ru59rKn78pMyQVo1aU7HgeIP
kWCPsXpHbSYwHHPfitx91BNXPvqO8WqNg3f2WOem1pY3Q1Nw60IjPg49lH1ZTO26HhwCutwXB7ej
9KWrdE0Grj830Hg3lpGZNwDK6ljaZX2Yyix9yGHorRXhyofRao+ys/tfOihAGtL6D41uDHKTbvDS
pFG4Q6GyvpiZp86URBuMXuvnopL2N82722Fis/5IvKwKWTdk9RBoigt7V40N6q3FF9jzsGX5BR08
wNzpMA/y5iYjIY1vIU+jmbKCnDx+aZSTdjIthnsapT85NOq16gO4RuMQ4lE5v8C/xlUHNdtzaa/8
OrNPTZ+qXcUyl5C0AfvmDcQPc60nY3wbui+kZesrPVDzYA7e1i3tbGshWfWeSB+3YJ78RQ0ieHfS
8jTKoniCpmG+mOmMVOZTwxR6+9ZRrxIM8lrK6ZR6obY3RvpqCUa+lLuTlTeePaPvr/Ry01tSAAOD
w3gvtHG+NOJlB6W7CLhXlMCCnNx9x31/zKibPyauiW6ur9Rpee/3Pywi7l7DoJEMqrV2JUV/nHSr
5k9G66S7x8rMt42on1WKVHBCg6HxkndEKpBNjOhd2xkkm7AdThl4nrKfrM9sat+czAekTT0Q0UY9
149hQ60qmLyVWVkEFDkOJfBjqdwAFewM/YTkwNGgfHHscSH2nzIBNjMPvKcy719b9mVaCIWzB11P
AGqicgtEiZN8ExY5HsAy/ln38UcTl1g+xVjkGUQwbnajonuD8e3j25MAMS/iz3KmpkauA6OCqSBq
9AvtMnqzhyjaaTU2qWNOlwURKYRfrWDYw4sbVgFWtCKNE/Qes5uvE0eFX40NVZSS4k+vo9fpkcit
KL6COTMOZhd/kwlwTFYxYp31sbGNj0EFziYPMMCo7Q5DWaqcu9RK6BLI5qrl6pdRtmQ4ndgp+Dsr
NEyHbZk133InPAywcaTv3fzc+mYkYG+rsQNRd6fjf/SGQfuyGvdWVQgCdKP8RJB5DXsr3ACaa4+O
nX+GocTsriBr0WlJgUO15EjE4eFJTQCJJCsB0AadD2yiGyYAQM/3PowzQGfRT3SRnz0qhN/jCTXK
SjrFKhEoq9ocCJMIojvNvGxLn7zbOL1d3WCYAmvgnBnQoCG8cWBDoBy9SVth7GutiM+AaA3EHg1k
oqcCMeMijPeU+IZtG06PGYRD9PBhrlZZc6KnQCVT0mQrXPTGi7fWVsAayDlXUz/hEz1+GkFtzur2
HqbCe68OkrXpV9iGoM6kfJqC2Vzjwi4TaUu0ngaL8jOMM7Yuc9WENj1Po0A4+RyEfvDs5/BtM3Wx
pIXkSa32+US5aPLvUyayu1k+VEl6kF4DvlfI7+S6f+iZtVeNfKc89N7bGvUM60vk6WNiqePgaN8c
sB4rv/Cw0g446QqxMWldhZn80WpJvgLmdQHEd5WdcakD51vdYQWnhRguiRHabmGvyi7ap0n3I1LA
RUDVILuarIvUuui0y+y+8ak3j7spjoD7pjFUbKm8VU0q5nbZOmmdtzZLCCJpps0w2jyPfoVG/QUx
sWQknDSpCH5QcFPQGlmGxqbI7Hswxt4qNhlJMh39Mdu1hvM9i2IOHfiAwIsV0kLtoY4HawskXVu1
eXu2rPbU5ywn2Q8fToYeKhWdaxrKGl94fO3ztsCSuxyfkZd4S/BAQ9/3mzA8IoFgX5kpbmLiLRLN
DUA4uMSg/nQLCA40ox47aeyYQYgNgarTOH5T6FaASIMnszefCpJPIBzZsA789jXkWNX+F1tn0tS4
sqbhX6QIzcPW82xjAwY2CiggJaXG1Kxf34+5N7o3vXFgV53Cx5Yyv3zHjuBfir2LyrylEb4pK177
rPKRk+CLY3MSXuJue6s4aiYXz0Smd9UWn9wMIH+rRAOa9IKN6Pyd7YHCagPCRADppNWjOfGyK69u
yebOxxPlUCFJtijFZaY+EG1cAcLiwj6hrdxjJxQgt++tbl45VRHOHLuvJUnY5BuTjwQOjNDdbhmc
I4w1RnJw+mjv5d601gPWPmn19SYvvX9J4D05FYwl5TQbKANjOQgHRVR8b53uo7XK90Tm5zTLKGuA
Eh3G+rkMbTYtGyY2WDsj8m0zm767Scdc04XNfJDCeGo05OB2UZ7C9OZrFlHqlY5/sKT4otWN3xZX
0OA9Fa5wGD9sum6EMy29YkNSdN2Sv5g76iAI42c/4dIJyUpdcuK6mZxHkhrxeebiTeiFpBSkjl/V
wCdl2Z96bTxCgejHHUZy4iNJIRqXyDy3SYwN3bdYTtRxNv2aWBRsJYN+yDL1C4JM31+Kky5sJ0Ju
KXO3634tE1dQ7JBdHVWuwY+ZAMsGSNSJfsoK30SaEa1bVCRjrR4xc6FuNXMtsXYEVK1RGhEUHavZ
EK/MBLTBk/Yz1JHcZvG0sMQ0oI0N7il+ZD93d0Ml9pWQyypU/3xtxAHV9CE0ZL+qqRgEx8oJque1
RZ130zLEVc/hdFzFkX9y8pcsMi6AddpxIhlLC+M714Y/yzIswr47xOSjIDJPcHgmocG+hO2vL8uZ
cMODNpTVonN+ZC/aBajMsidTHU2rIZZ4bWdAhjR5HDG3lfMhpCLX7PRVyQ20GLP+Ny5KFCZ9ss/k
eGyM9r2aZzoROMpp3jSNDUL2xRw5KkIloW/syHzHYoPqzt2ALaXknmhkB4PosEyhclY1eVb4Ee/B
FLF2ih+htR/A8eXRwSlioOh96OPXOp/CPG4m7KFaQYH7CCKQhi8VNExRu89THLzKWp7QIqHH7bpX
0wtRTOndzJDJc09nk2s+Gh06hCHSSV4qG33JyCFG2SHYBZho6p2qobqrvJ0F0RLk9pCT2m+gys4G
/ufCFFME4MWKt094n9jGAeciNmz1KO3omD5nVJvQrDuP2vImKjoSooLfnufT3EVQtzJp+xiNIdzj
zyJMPML2qekpUQwUykxbE+XFoqrMa5gjAtH0WVLLdFWA+iJtwP+dJO85cEFRUc6u7GJj5OZTLDEC
VdOi7ML9kTxn8MqKQaWp2ktv2v/0KcF5G1+kAfLmoJSYVXjICNDFUWcPEA6YJSS8xcqx+2ds9GCh
+QdMZ8OpSX+zpvqWJ2gdYQ0Kyz1VfWzMslLfJh2edBe4CyNSzckkUe0mDIsVa3SN40B+OZP2jfta
raapqVZd5q1MBnlsthz8jQSZd2NvtZyo/pZrv6mPuonVF6mBKJwn3x70peb89hl2XVfjrBxI90uB
qlmGxVgFe5GEtb5Joz2Csp+QRM+5OZkIpd0v3TWPplGZKxRARLHlQYt2pSJkCSOKkm66pQKhsx0U
apG4Q2G+yh6cjazXz3TQ7wYiINpvwhWHFAvzaH61q7oB7WzkPvPHRRxY0dmZgDsmF5fU3/cq9OY8
tSNH+xiFpW1nfAPx8D48kN4x/JaPY72RaEfPBIyfgM2Iy6NQr841oBYg/YmiaUJEKFR5GJ5DEh2Z
PIs4eqN259x7/SGOKWQZnUtjDJcACfbMbYoEtEpUe1KFKs4eEzf0/z2PurLaD6aprcq+fO4d9dkz
dK10p7Eqxq/W2BdvXi29naELsTCHjnedj+3+L769q73//uS5WCT4xAYE2Vxb4WSHe6HzAOwypIwj
CApIzc0yQQFQ8DD7EP0yt5VW7RLLrHbdQ3XaaxpQlG6loF2VsWtr39j9/fT3QJkJhwA7+dWsTZa1
5rKOvWDeq0itab64RtnRFNaDHjPUqSpcrDU4rUY/rDaykNnzONq7lApc2XXRW9xCWIj8S5uyclUr
I7pmPdUHlKLGuZM8T5iiFkleUs3Wk7ctatdYFVPX742Hl7qqiKpquqw5Vj+SkJIF+t/io+oaCENN
P1BIkS71MeZS89RLGozDunCqm6Zbv/haacqQKZybiKmVALJM6mI8VEC+myL+JrU8vYw+2v0OJfRD
9eOuWwZYYv6PaixYTZr2ZVDuOdTcexidhLDfIPE5adjjnWvnYBo/wkjfpaSKpfUZOerjkGB1cFnM
PO0e6erXT2TDu+8WZlrAtbBVIe7H6O5q4WMnXJVejJCMWO3e/Yz77oRl/Igj9rPTvBc7YVhsxIH4
qaWr6maJR0+t0OvA16liQ3jhPxaoeVMMvyVZUpxnRgIVk7mbGY+hydJmTjhctMHIlzbhg0by5GZq
30TRdsh+6NfZ5e11QjWcFzQ15RxuU30d19ZOy/17Fnn3ctMpejwePpUpJSgN+QtW2FdCmpkKnEth
I//MI3plOdWnSAWan/zL7zk3s83/WlEIBozht7RegpJo/iY5Vp62iuLgAk31L8fOHYqIf6k8T5a/
L83oGBX+PQ2db8/DKdGXG8xhv3kyKdRK2bUJraWWwz6kJYLJLB/+QbJt6gJ/EI4kxsxWzrgvZtJR
l4Qa13TST3yJ+C3qZq9p2b6T75TDXLocfKKq741uPTmZOBVAzdOlKmiR710UdfZpsHsqbRB1TUQa
ssN/FQz01Hy9h8bebasbI6c/q3SAJT6xX0n6gvDD10pUkpwLPo66rV81/733fcZlhAqW+IwzY+Un
1YGo2OejFurPrhZD2QUr34KPbEby8F3Gr/q70LSLosB4LjNinAZJXJl/KEiWX4FtQt1zMofIwo9b
Nncc6Uc9JkRINbyci3RJNM9uSKLXemzOxfBedO1S5vWlJlOJ3IP2pdGTM7qSVRbQtpiFXPn0xDz7
UbE2K66kCt09MpFqNWXBokrXowf3ozqi+i000LZOAMIgqO3gVKzb9ltNhxTDjJhYMQV6lG/DTi7I
Wk5NZl1QDRDcNn0lboDGyP2XtlCninzLst3VHCKwlBD5hmNSx+WCqzFZC8ujIoM7Nnb8ZW6aa1vn
mnYHQKfqSeb6xTXtnyDTvozCJvYhfi/NENvltCGR9M1uiKMKi+aua+3es6udF6zMdCJ1qr56eXPs
ik0c+/8SixVRYnSCBqNupk6/42ysOPwIhds2WAmj+cCM+2Rq4qcEZqHhqj84axk1v97DPWmG+V70
7UdOOxtH/uZTiuLk1YivDfEalcMhSdzroKf3dnxLfA1zNKCpp4+zfLSffQvqwm6SF9MId0qf5laV
f8B5bob0mYF/7XrqKe3z3SA51DvDF70I+mi8Ilz9rQOQnclNP0P0/paOZNOVb7HNSgL/F84pM7l1
DWET9hg0+Pemt0g1jG/hvqTYmPgt9OiOmWmke77j7Y8QIXDDPl71LKXNWG9JmymY3+FVixF7sKXj
JvTZXwwHIrWkkHcEcZ2sR+WeF5P66j1T2EPqQJJFtKcRzd70LaAMI2Dr51SPy569RURoUqzXyVUW
OT5E35XxKbRDSkAalhDXHOdVoO/RpH8NmXPrQ9dk9obYjUHxI3dH/Q1JWOT0cAtr886VwYyP0MbZ
6nyzIewTRpDg2rQsfTgOeNN1+a6P3SGtU/Jesq0XeSRT6QtPFi+GuZKxeZnGDiXkdKB+YlGbDMKN
v/kzZ9IDo3Erku9xaPp40/MJTwM5N+ONVMiDQR+KHXfk0fQfNKtfXIkQIJBgG+42LPxzyW24JJck
lD/jAMKeaPXBKbVdx/EKoeBZz+JXs6jvkl/pGv2WwEEydXkrbrBtW/voT/2157DqNopyEAepGpMd
DVPS4WtTkOBttkfxli+9JLrXxYsUsJ70M5cPZ9tVNdSpJxbuuRzxRusRk9M4uJ0t5xgb3KI0QBHm
awcYKwH36ioqZiWiLfqoPpU3njPlXCfPuYQVrThBtGqIv2TCrj9QXD7Xxk+ZWweHymtmaQAUQi3+
TYFx9qtn4W/iXF181jRHqjdZE+Lamdou6o2nCNVV2w0beKmTE/dHTyHSRwWEMemj7OSn7QccrN2S
iw+cW/jul2cioCaa8xHSa1/sqtkSUhNj7Itvje+/F95rXjpffp3j64eQQraHK7veeZ1Gem12Jvjs
hIAYkjFsVmOqL5Pi25f1mfCfczc2yHaLRWVwAxbCX1DxdswjtrTWDK7CdV/bUTyj4w7TV6OeXovH
JWwms7EbjLmF7IagdL6F6Hcc0P/2pqAnFsJ0FryYNJwBVIknp4739cR7M6guz5Ws+CihN0grnhds
SAHAQRD7J4O629noBj+e7J7JGJibmf2TxZgsvYGpHSjoAkUPYri2WF/K6BQU/SthIUXgvSpliFke
M27JYUYq8HPV2fAK7muvAQ7rjxS2YB050zyV1aVru+fccxFLW9cuyH65jw+j+h1c/9g36ccUYqLK
23ATOx1llYH5pZnlHmciSe6PNho8DbMKzG7udflb23XrkQtD6tk70xIxOpLqHlrO50PRvCrkjEvH
YXNxvEORBJueHhjyPVdt2L06VrlLNGOHWvKgVY/2qkTcpL+0af5U6j4O3sV6oJ6iql9jt7+ymtG5
G168se+IfwcuGCe5dcsEboZvwMzFNWn0Lz3W91KQjsGvBnah+iXMqJIfDki6oTizmePXKfWWTbPo
NpbwEMk/FirbhCaZoo1ITrlB5pgT63dbS6OFaUCSWqxQLXE86OO099B71UP/U7PKE6qor7RhDcfG
NZBbnStOami/KChrqyuetCdNK/DGdCAkgq8oSkgZmsL0zYsIOAQgXIompaLI+s4HlqqRGGuUQUSP
IlTyx4EMhdaBnNcfrVt9jaqZuKo2/NUmIveix6Fw0m6k8G36uPikRQHjW/VIMEq/htTdD1MsZkVC
nCDACQBB6q97waWJ3Vg93P+/Vjc+NyXFUxMhKSwF8tpnyBRMFwDMa7/F4+/VkUbeq+thccZ8V5CI
smim8lQG1abCdz17/GbqzdAgtd9+y8xmTOjqOsQtZJmeufQJ15nUj1cxPxNNw/tjqZHeb9ZyP5b6
oxvu39TICJ2oqmZDU0VkLbmLqC//wevNVW6jFwxSHLBSUd2IM1nBQxCsn68Nq/yi+kqfqRzvH1IB
q+d/wyApaw7euKzx1+DnT9eGbA+Fw0hGL6ecRVn+hoSP7yJiy7DPdeUDRNIrkrONEuIrYMNnxRQ+
8GAGgiRtjkY2XbMcZatrX8GiGWqxWlcZHwpkE+kqAThD2wRrbAarPpy+0Fu9REGzs2K1hzadR0F1
TPBBES0FS52iu33kwTbNSPSOP4sc/9iF3ncygesN2X1COxAqSbtTjPwPdB4SXNZ4rxAw6VX5q5Mz
hXbxC3XqQrjNJ6kNn6FZv5hQtZpMVmXHftcgwOOMPy2lkyIaHNJqYdZUI5XNA0mArXHGn8ZVTDaZ
+erF+JOzRj+wvBOh2z2bPWJHSzLZUhkGXz4Ph/qCoerseiW5AhrFi5gN1p2X3t14LxU8h64TtMd5
dV950Z4+j+tIiDiQy0e71ibzKai0f6D331UW/zP1dO2b9n7s2G10z+V3sz9VisZcowYx8hrtLScT
Eg73bAaVww0D/JqZqCuLD3eAfozC6iPJA/gtnIs0kxVmeIkGVoSmtDcq6j5bjag3t6s/2TIIwH93
TTB7T0uBD5KnAJUtV5FG8DiGm37Y4xpHoFYOm4gSN4d9vNObVzNzXjlCPUfeSKjYdGwb55mb+akI
XsbU/O4rdqw0bd4BYgaj/SR+ColSCLxLwv1PyLrF98ipl12L20uxKNP/WJmQq7EYd0PNR288fFu2
yP8x4W495wyi9a+X0D0W6t7Wp+KGYUYzzOf+olveW5fCOoVl9z4RHmrr3VMo+MQQWwCi6kvLwIYV
JsbLqNsfKbQHtW8XMkP/NSp9qYhDben0YOK5VY9lQg8sGIGCoS8oX4IpuKm080EN+hcfaiqpB9yj
gKxzleYfSbVGyCPotBvIJo72iNpGc7zlTbWzDCD7qvuKOPVbNmuTkXXnkd6PMTafvdRduhGUOr9B
e/R4NvWtw9/Dp5ZvK0NeM/gJP9oHzSPrtYg+osH7TSs0M526+bVz6mAorCY7X1TlPY9V8gZ6cJos
tfDjE+TuPczKMxarSx1ULw72Vl3IfVh4n8iffhOOffUobkhq5m4P1eBa4gu/yMvAkIHaDyVkzVDd
sDEsUGUdBq37MNOM5cvodjKc5kZo7OqoW1EeQZCUzQChd+84XI+p3u9+4t66pSmiS7mknvmzflzJ
ts0EYSqoM6TdMvA/R7McH/aD14INmBS7RBerkhLosOKWLI1QwJUhqTGPj3V4qskVAeZwMvkpQrnD
sk1eArWSRSn4qjxjM7bUKvpAiCLea+ka39ajtAWDgxuRhhn0VPMlLEvESDgeDH3cqJnnOONssPUZ
flcbXMxR81hmX1LpL3ot/sU0ESwjh3wqc+q/c8tC2CBoxkve+waHgghSbZY6+jbDNKnX3EFxgWdp
LDDe2fVynHw0L2Z9ks9ofd8y5QHwR/1LqOv7Lt2IokVS4B8CH0PlOGGpcs+TslGt9csJs3cXvLX6
vahbIkfCXVYhIXZ2pWNdRkc/xLXYD3GD20Fbx2Wzj7lk2mkxkLzRY8JqDA8TMQ02IlrF/rgdppaE
x4oUO/+tqdNTp2WrMlsE2fjeou+fUSZ81X3vLGT7G6iKQ4OJBLS/eU2GsJQrTSYCd3Gx0eBdzcSF
1k8NNSvwB3rdP0Jqf5WSKNlDjsvpty4rBJsqq6nb1beaz1RW1w8fd5AfmgzU3ksvDwV+MMDmaQbT
VDChUawJtShi8jSgntI5IuveP092v07EIxuo1L+r3DunrNFaZud8WQ89ZpUslVt99FQCzYLMe8VL
sDciIq8Q8sLsp/GmyatNgMxt5ico1usOLrjzFtoQF1w5DXLLYgsp9u72FZ6D6sPB1axF3d0cjW/Z
di9kG6L1fYcqfPYYoUeTOt822SEpWRtwNRl8uVbmH56hfWea8+KHcl9H9sKBekKXfrOGQ/aI/p0o
LUXPtQ56nVvTWwZRfClt98VFqvAw2ecIRt0lFaVQRMO1z/0fuw1+nGsjjE9q/Va0UqpF0Sd3R8TP
Fi7fB9Huz4caEaGjvTcOO46t5Cnzh73ttB8FGthe78Q8UOzkyqqeE4jyIDSuid18d+P0WSnjCx/N
IjeIdU9dzHgOBSa9bW7HGveESPqvttJ39HSuQR3vRq7/oB4n5iyUF0w1zPtw1obrvTd2iyw6XJkC
MDV33kc7+HUg2TyyZ7AXhRPR61pdXfVvy+laMI+U6qDKP0hypwIs0nOnKpGsD2o22rE9H00mdFm1
p7J2125Q/xI58yzH8Da5SNMctRus7hcw7AEgJVeNEDxXJlejJdCAbo4CTmIEMyzWCBO3o2e/+NaD
Je5/c0P+9lBBuroPOg6syO+PjhlgzihuaPpvhdZsm//8Exzq6AC1glfEmm0DZgmfMgOevTQiudla
x+zivOV6dNVxbsxYEkj+xAWF4TczWIT77KfNaVWHbWC9w9dANj9tpJ1TzbKJQaIj1toSqIsGjTmK
FwYt/qZWF+9IV342j/cqIFH+Xk0gcz3zQlBZsQg4mutaWs1YQhfSUvcUocCc1Qh1rf4YJ9FC2ozq
j9SeFmZoF5vjh9toC2TDfLsCpZY3ugfdfECnbgzkY8AzVRaXF/Up6AqlXDamLjZeMb7ioAmJB5sg
FN4NQUtA+YsJVTyROkmMHWI8M7+15PqtLGZvx5mirUx8/xIRYyTr7GfsKwPLr1qbRQfyzdiPkNBX
i6Grddbh6M3Ta5tTjNB3VUbEsBZpJ9EDYCVehu5Mr86jjfhEC4Z8MaW6tbWLHsC2tVd2S+EpF0m3
xJzULSbfvg9K7ix6fvl/pu9Bev17bn6aGRUMQifpDxLxbAjtNKQPXbZtv9iQGXATJmh3lt/pplkC
xP3jNhZQyuFWVM7WkVq7VKr+auWbXdFSawO5SlvLNxh0jt4ABOQ14WcVDIdHR2+Zj+fUSLdqdK7R
UNNKidUDmQQT9jaUlD1aPvGaZofqwAWsbron5dkfOlISewigGz2vXRolxCqRGBOvTfyy2By2mvqe
hhiASLUEPhpHcqpegyqm6guZ7ItXwlORr+gsnUx7G7je1mb/2JIKY9M6+VVJ7VkD7/TcHvu2lr43
lrrp0fQbR0VNBVmGwF9s6wktUWTustE+qsh7obXiwxH2BiJoKbrwvZfqy8uL9zaczjpxxXk1V7oH
Ug46ogSbQ6omIomQpc4x6tIDZsOzJ3G37drqkIP8RuPI5JW3BTTCtCzd4J7YbMuaRnQhqgCMVuKs
TO/dkfJQV82NjvR/meuu3NLZSBc/+xhGaKRgvsuBo8cDQZ5X3FZdJl9TJjOLhFHDMUqAfZi4pFTc
JnhFjyK+ttQSPk1NwDtK/Tf/psbkp3UL3KYm9jprKpacdOSiG90W55r32xsNF72xSWJx//srLnYJ
0F/WZ79CUxJOVNz2XApJLbj+nGeorboOQIgk6dVWR74hsRyzaDK44argH/BFMauQLyKBIOupRwW/
08q/t7uxg+xuEcs4Uy7saBEChBHwqiX+h1Z2jJfFOcjzM2qwYT52IyB/5rFG6lWrbWrAe2vUaZeL
1X8fjMfTwnCgzSd8IiH1dXhIFmkGJuGUB9Uiii2GrF51HHMOuYOwR7R6QhKEJY9/Dwx9gq6pPlhP
0IVnsJiTSchlO6/9GfJn0Pwu6jcYa1BqgDau5eRHM6lQ8kqjMjCJFoQ+suIu/l6rokNSNs6BE+Wr
8qtiXrpRtzOVojGLm30/2W63wTL/n2d/L/096I+/8X9/7e+1AIxu5iiCIPwkJM7h8eAUMeHRieTc
+7+vgf+KhxFJHP6/17CYJHOVGbRiho6zr0WL2GlMkfE8nHxGBxwH58Of/P1xZVC1TL56vNAszSeX
qq5JGY4UGd0xqX1jXJ/+HuDHB4OuS7LrlNVVyx6b8LpJQfw6DhKgtdJkfjVzZ2/T9DoOCISR728Z
9NDIPx50OyOtR0cu9Xim1STwyi7Gu/14arETtx1vL2njqOf0R9JphkUYzGaisAwk9tjL6r8/tY+f
/p6GmW8vgglZeYT8UqxbmBXcU7ZFJrCKwKz+nouuIzW4QHOXEX+bmIW/a53xUlneQzejNfay9tiQ
//O8VCsmNaL3BN5SY9KlvnZMfoGgB3lpaJMwwKEaZlDXf1BPPhMbx/598njI4AC3lvLmIGOtWuHc
03AqZRAidmyIRWwb3Tbxs6VPJTX/3ViePKm3h5j3dzWnR++7Z9Ds+PdUqfIUWOX+4W5Lc8M8KTf0
Lu4weeBei96AsUkEAIdTW3IVmX19JhOHVuOQ+mwygOrz38MQimln6/mxKAN16JF7rMvc++j8FBNW
ZE/q8J8fA9da2Z4Q+7EM4lMz9TcGlhRHEs/+Xkri6b8/BX5zKJR/bpSp1klSWWc8+9b576e6qtAn
mViKKyAyI029fWxU3ipq034V6Z55rxwAKMTR9TF5PB27Zeao+N7EujoxDD3SHXk5H3S5DjLKlZsu
10jSHf4VUVMA23X6Wkove7Y72WzZ7pGxPZ5qqVviHUIYIf1hY7du/hK3mn0z43/APBz2SEN48fx3
OGzv9vfHCKM3vZ1n+IRVvuqt2lgxM+ulNn4qEzJUp5tsF5LReWuDkg+smT5RDtoMj4Z59jklkkOS
4Bvt/Okzj/CcNE1NwfEkT13p6XM/iOytm0zQbKpnBQ4DsZ/SHEIUvKNLWCj9MpJbT2ucG6CZvrVw
R816K3Ju4+PBRVWvDfltMiN0v4A50i7kBoeKoPQgcg9JnSGJp4OQ8YmnpkkXyt9P5FwJhB0yXjml
eohAxa8RFdn275lF4PpKOJg+2wLBcIo5EeouKpZDOl192y+2kedneytSSAtphRrCKdiQbfAsarM5
WQxzJ6PO41WrDA0aSS0xiVtbL0ej5gkrRisSspiMnKuyvEyXrpXSdO04hbfD5eLuQmPwdlZnHevM
aLeGpwiBwT57uvz9GI8RUS2PF/E7t8fBOqPzEZvyAfyRzVhWy4zeqFZq1VFvBnWhC0YtRolHFlBr
ZmVN/45qN9sQaC2RHfOUk+/R57+/jWBfu46AQyd1/DmOveKTOPSH+tj9BnFDbVOXxjPTiLWKc3+a
cRuyuNmorOXUjx9ShwQBAblOfu8c/l7POVLOqOIudsIV9VNM4EqZ5yEUhqGe5OhDOlk9xEyZWnzT
RI3qabiqM/PYE3Cxo3dluBB+ha+qERSlMqjG0gSXJGH0oGsexhAnLZckthJlKBx9l2Z1sWEBWNVC
EjJsM3r9PTQoaPeuL7llyWNwmayO7nAU9jQe/p4Eea1YPis4UpUlKzq3/vvvO2Iy94H1lTs21RJ/
v7IHeWCyDDnSSmMXWEN/LhvSonQbU7MJQzJ6Ixhe6f927J2kqAbzjFiDVPclZ9ruPQ2DgWhlXScM
1yT8UlSkkdlwIQrfrsVekA0i21jIw4SdDFz6wScO68/KRnmIMBPQW//BYUEhzDDQIVOU//5Rwcly
PgIoEtQPGRiZc3csrv1APMMYH+uo/BWZiTpxsN+hJWdSYEuuftw+/DCHJznwVWbgOzO8hvwhGz3R
FPc2g/dKZb6dZMpIlNivA+MUCp+vMQNsxZx+NrXHDMSupnR6f9paXvAxXnIPYGvKXfI9iqesQS0/
Wqxmusi/UzO7BhZTbg95PXbP/qOeF/f8ixG632W1y1T4kzEze1n+wQbxMSJiLZx/uRt8akjbZmPg
XcJuawUA6vpwyKdw69QozbPhBS3JvW+991gPj6lbrRyqQmR8NJLgOtXxU5dWKzZoSJ9K/xcIxG3G
hVWVcsccOJxOA99UF1cPb1Vw7ODMSgg3FOzZwsv9AmRH3jCALNCObxrJ8dSJQLW95KY/UI1Bdg4y
7OQtHcNV1YgvNwPZoneWcx0ZBT6hqvMCZ9CiMbHM6+ZH6UREYpZ7W5KElpMIaifhVTTNNUi0RVtQ
fFeoT0JVdr1brBqdHN+muGvV9G62ElC8Hp4dPVgXRPGxLJyVzZ2pvP7GWebcOdlzkBknZJr4uKZl
YWUrSJuzP+2sRlFtlnM2rpHqhscYJsDJtaWncmKgu4ttELUwJXvAqRPO9gVVD0vCrolpfimstzFd
p5W1EKPaG2X4RO47soPklRqm/cg328NvNxF5bZnPmoTEpDCM1ygS5yk1biE6G2R+6UvhRue4zUEr
dPQXPcR1jKiVkovgZ2Dcouzuoo/5TwX4xzJxEDTeTQ90K88XSTsRBj2Nn7kDudGIZuH06V6U8lkk
yZZiJYK5A8AGfamQGmhacyHlkGx2fC0eTEJgAZlLK5JzT++PRZKobWaLUxwUWJo686Ng958VnePP
OnTahV7d0jNYKtwLPovJ/NB7LhRdIsnjQvxuMDXIqVlV+E9nGdfPTHopbCaMn6AVQwd9alri4cc6
WNu9WA15+VFU8cDO5d/pMryg9D2X7nC3x+mZk0pa+mcCFb/NwLgSGfXlZdi68D24CYNj6Yy/grJP
luOzJtQpvZAP/Tqqbhu35Snux5e2I892Gu9ZZnw0zjjNEq6SlLOR7vRPdtZzjuy7FZfCln3uR7gl
JVfah+kRa0cv9izBQbGwdBJAmu7FcloLbhu9e+IQ70a+30IknHdKtNEGsDooMVCZIRxktSfXQdUn
qpwz0aA/Jy0RuwEqIbI8cPVEeFe6R9OXSSuf3povtCB+615lLrwAJD3M6yPb68kLlbEzcU+sS8JO
5n1YHgwdFuVKjykfaQWvZqfH2jKukiG7C4AVB5gvV+OaooyVzxjCrs9Z3lLmmlaIJ6y8v17pfvsJ
JkMI0lghFUu08ht01zwKnB2+Mkb8y7O4y6uD5vc3hb8O62XsNFSh5o61gLwhJi30Np5R3bUxB9ti
/4FialrkZwC3Wj63HVbhtikMooolt4Z6Kaf0JlMLPIXzAmabqF8UJgOrDjmBz7u9df4KejdeV349
wlfXywrzxvQ/HJ1XU+vIGkV/kaqUw6stZxuMCQZeVMAB5dhqtaRfP0vzdOdOneGAkbq/sPfaE7kW
dXwo+vynLT3gv6PNiNZ5TnCnHkcavCjSVJiK9tMqsrvrbCsivFOdTDM7OxZj8lsQhbAKTIbNywSk
o2RJ4UpE2s9M/8/FyZxe2exbSiPflG551pnolLkfbft3sFgfQrS/pnLtjUQ45s0ZMB0WtqtsNvmx
7W7fpeW3Go1rY3Yf3sj9Hif5xY77D6/ru03kwLfOcpYf3ri1HATwqSLYIOnGbRv16UNdgCFLZUBO
uaRrrKznCd806GNU7/4XKQro2PtJrXMVnCtk6Zjl9gQ0AdkJWBT/PxvQlVhn/pLlDeAiiaAnsi0n
enxGLjkt4suwDzAQkJGqM0JzfISbTE9LCi/Wpuh+S4ebjPY0aiaMHxpmtqjI16UFqgAiDm8C54Iy
arEhc116Pr/iSrM2eY82rQKRyItx8sArWUHxhQwuQWFo3bLMttbJ7F3IoFmGXP3LBDQNeyR/V+vc
8XmtLK+FPRSgMcwq48vXCBFFOFd6nHs9Juhkng7//5+OVDuMVWsHbRRCPuY+pc4NUvr5p4qKo8iK
k51yHDCS61fNPBSwN5Ak1YW3ZlW2T1vxgVQyqVl/SldrAWgV78Kf1kNd/Lo674kovqcAaRjkkVvr
Aa/Ol68/y+TI0pmJpbGLFs/SCFtrnWBJWRly/iAqIB3s3xHUTEmoXe7I06ixbpw7zWVapHZFMJ9B
EqEyK1FKajaiw0gbb1GjDnSn7oG/HrYO+s7OHl99jGYoAa9JpoLjkPXjHsDpPu/y/CiZBzVpq10V
d6jZFfaD75JkSPKD5qTdd8EsO3IRjBdmdMcMyHHpKZAaGq4oyerm2beIKDJS8H/L583eqd7wyBVb
/FnTuRj7n1YS360G3d4YKcLu1Ci7M9nfyZrJL2oBO3vXHIPde+NvR52dz4y5AWTHTOiqL8bHyPg1
QM7yMLGW0ALtLYfGcRLR8JinenW2e6VB6Zgwl+cRK2cktkngGyRxlyQGish91JxtHz1kejfhyJX7
KXHnEOHAxRoj4FAuJtwgq6BMTYGLIsIt9rVX/Kty54ldE0T5oijCRkTvIvHwYnmN2jUaeTJmJ9i3
dPtcjkignXpZYWIAy/4wM/FltYzYMRHZO3fG75EELpQ+m8Qesh7a9ZTpTM9nD1vShCtosoaPtMEo
z5CieIMMtKqW16w+OoX11jSy2KUKs9MIi5WBFtij0SuXQpXcWd/L94i19XCSuheWQ7uOLZb1TVIh
VqF6RKfxVZqTfjO8ZjVnd82s+YjgQopM/yzmueVooHW36jnsRnFETbniPmFHQ+uPJbw6edCvjEnO
h7YtGZBPZCc0dR2gquDKkF5+YANxT1UuaedEfHWmjY5xaGLbsYfvFe8CfHKkqtSY+R8NimSWXsUU
tvr03rV4iCzxnerSeXIXEVUzxgVNLrVM4ZHLNmF9YFc8MepQzjHCZBiCFaW+fVXC4miApYxkBrbC
QE+DhsM6DxAMb7j90NxdcseUn+CGHstC27MB1j6CTgUb3aEknAlv8irCmyyT2xkv0b0xgh87UPMa
6sfW7QAPp33/yxWyjs34khhE/QRdMq7nsgMxaJN71SjK8tYHN2sSTGcyFHLiz3iWUQhcecS+G505
669xolknlxYkJDxsJPZ7+lVz/lmYUp6iwLiYtmOEIN8pyCK3e447G9UQ7NrEXjKLQFXO8fAv1ePn
EYBXoFy18RHjY1sTG0+lamtM6ArGdhtkwDnTztmPdQtqElGGGPncMfUw232NrDohfyvOdrmXvVdC
fx9E5JOBojhdMucWW8CmGI699A513iD9ZM3UkQh1f/jtC3fcYkvhU3WIIRu9gxe06lgO8bcUqb5W
h6xAuFF630QKntpB7lM9+cPMfwSlQI7JpDPzLsA/d1m3cSOuNyfwiidbVxlsy3KJZflo5azfoKXu
AuQjQ/BjdVz5qsoRobtPve0mz6isYOXi+OvFqyOCU2KLz1R4SMuGR6Fs/jQHD0cuPhpREPKHiLAI
pxbfTIbd6Kyz/OMPEx1oXztArm7p6QfkqMVaVHkQRnl976bZRkxkEULh4j6gn8encycIMdkDT35x
+szjdW1OOsFWaw59MML5c0Jd/dAioCoK7Z+pJc+2o+1k1tw5rW5J2pvhEJfXtB8efGsxrTbOTz0z
erdE/1BU/8q2vTiffJMxA4CVZZoqdILUOml8ODyXXrHRMLiHWcdVPLAEw+DjVWgc0D+sWTkmm1lQ
JCPlfUUZdypM7xed+7CplhA8r4uYoMRJt7Zr+x5h+WZD9Vbq0GLyUfH1TJAxdYMNq26TYR3cfW45
7l988OMS3NHCo5h18mTb9Kj6NCZiDQFUTv0WmZq2Z2up3YqcSw/H1y5zXHPfzSPvL8VCrM3jdsaa
Sj/i1o8JxpO1ayXexsL2tGSvjJwyrJz7ygQZk2LK6pEjHCy7/aTCm9e+3oyHpCow+ZSKWt6qcFr7
0W2cShonO6PMgIr07tcMrQwW6xJAx84qWyqO4DTDmZEZcMi8eckrbcA+90AE8lP6ic/oUyTTSYkm
u9Zj9pcZ7Xdr+zs5jqSemUja1MCiTWnGBMOLcIY5fexZKLyAB/GPTWMgi5vfG0NCuIrgsc+joPH+
amdwLwwhLkgi3yMXM33HKjsvLxZNwypQzMwqUCZ9kn71OktOlvxAn3RYI3HNZYKGy5WdADpCNZD0
KOYt7VS6XbIDYnWzcK9uumj8EyQr8duc1/rcOmHudw99rwFS0ZobJSYLEC05jbn+gzYBkVbcL0QX
mDq4cUVNK/o5FPGHqUr6dYhxKyxpnjQeI4ZMTur/a8DM0DOwJYzbIhwms932yHo3k9HIvamUw25I
fLqMtfadc6BLmXZ2ERnvQ+btpnhfxW37QZvlrbWmiMhK0iLi9sRbqWWQlWqvvWqTWe04N3j1HAz0
sfuXNn628RhgrAaf+YUqqePIFQt2xKiDyTGyJa6IbqZwXziL9kNNnxNnHlY/kQKMcg6wllniUPST
VjpPzI7YeVlB7jzovtzVEuEz1xLntqZvZ7PhEHTTJ7pThdKqY8xXP7pDMG3wmT0aXXFPufkPLmfA
FsgzLlN2NODGMvNQllazZUNzj+seKlQ8WC/OyP5QJj2dU23hRoqcF+GM0xHO8c841eqgRH+pxS6q
4o9UZk9xI14cnLgZrPVszI6O5X8kc/yOZxiDrJPx16nuxXcGtXgcV8pFF+G3WOYEOsQhpu7pCknq
ZwZVOTVQDuLYC5H9Y1qfgPThvKV5IpBji3HsArpll1iGFppx+l0EGvFGT2YFvMmMCGeGcQzbzu+3
eMOhegp/11tucxWVOLO/wRjvDDQOHeKDZUUfzaDRGPC1q34pLR211s0lA1XN07YxrIfWwj7oJS/O
5L+RJxOwQxDcPPqSAEROl75rAiXBP/PAxvOUb+aICqVbssycIMDo5i8Rne5PXEdvlZtf8iU0qq5h
GTi9t5XzRMxN6GbeNWPsiDUcU5oTLWlvTsdrBdihR7maRvLsYFDpIzoHUXhESZN4HxOdtrETdPiz
nT+MArdVHhj7eXEDcoqDaf2BFuWAM0AXOWnlW8/vNTKBDdi4tWJrU+uQIVHmEMMiStyg8A2ZvsAH
1I5mNqKdTdt+NxXtG2o1toZGUOI3gCtr+BKnqusfUk5VmqQKs8FMOGWu38pygjHillk4VmRaZ8v1
5XhJsy8i+lm97ymOuk2lq4XQNiFfqk4RCZrXwjeP+mJzyDuufydAk3OIEfjhMD45us+coO0mZo2E
ARI5dQb3vMakrYe+aGg23eTJL+EQW8ZcrBHihURoVOcqMIsVi+qK/tf7kG0SdiRoo4RZArqM9DSU
zxwiHAUxPBy0W7iSFntO4DPyKwik5RYhI34xJ+g8QXSWjSVPdULjwDwcX2p8RRy1t8ofTNVNXHRb
M9e33dRfK0GgO2qCQ1/5uIsrJzQ8N2V5yI0n0+6eNdusHFB+BbRXWgDsh83y2leMqPNWI2xSoEgX
M3DO0TK77cCOa5V47AIsp9kbgVZvJwa3VFMR6pYhn09S5YektBl5+EF6NkElJCoKrYQU4TRmeayk
cSFC73nwEr5x8nM+cD8FYAt3BL4n4SwfuWaCY6zZe5sUiJV79/PqVc/EXeETgJL1lsTGBoPea1G4
Yu1FoI2qwTuWed3sNUatvs2bRmUYs8rF/VBWW7eEOevzHzezRbcXwYZy4jHYplNuMB62DKBEE4ge
d5JXHEbZYapL0LSOA2EVz3peux9VoP81bcXeOh1ojZY7xL8FTgpCwOskmbfpTzY/CSo2qEyfdWHT
bNrqzbGyNPRbRCrR6APhbpKf0TbvZdHQr/blNlq4NVWY4Alb2Vb8mdcT/mqjcbaTmbY8vLBLdbHA
cfr2YKf3dCZNFhOf9J4hZ7sbPYOj1dWZByLQpdxipj9UQbzL/AYdQMSAIMNQz+1TGVvmeTxE8G+I
dWZUyHlpFZp+M3X1T8sCE+hLbAHKYBlrR8QPp+nBntTLVPv6DmWHyfaqfOUJgas8CBcZNhG3NeHB
IY+mPhjaJcAu+FCPjYey2Dm5VXfDyIe5Xqf5mKxzZ2TfmbsEGAqtXQ/QOjlTVBV2qbx5AQ16YqRg
yD3xmjfI+UT+OTkUr5jEzpX92URXI60/GK1WR6N0fz2vBLHBKpDil+exHTZsna/MCNrQ5ePSZ89f
+wYdR+GPFA8K/R5yEatksFagwFkE7qy/Wu0Bha29wkBw8PUInQWAi7CQAs5kRFJlOVUPjNfRCfXu
Pz12HjBFGOe0MS7VhO87i9soTKxLq2aWIQgHtjoPRqeWebj1LHQsLgKUXzDNgiDHY99Y6mBI9a1U
aR4FDogsbsIqGibkyca0w6dnoCo0SGd2YQS5IjMQZDoi5BK81275ZrpVTFSC8aTM8ex0eD8itfyK
own21EQZiB5MWPRj7uB9Fk6Dt4NFYeXlG98onrRpugxeAC/l3sYDwteozfHee8gulmPn2ZQGxU6G
6cUy030h2lOvJf6BRSGaQBR6vr/jGHgDdLjROgR5g+x47xNjZ7QM/GzgT0ef579Jh2gTu+M10fJP
bKT4vlT7HYmeMoSzYd/k2VseZ5LvnVMuJbxnhlqyiUeBa3HECQbc/DLGw6HzHDf86DI9Pzi1U+Gk
QYeto/w0gie0eC9VK8G85mi/m9CgIgqRg5ZbaneUPRy4o9sxfeSdj/R5FVsQMXGrgr8zpmE/x+3Z
xE6xcgQ3u0hcZ9N67QVNDhG8OCcLh6URHnK2HQECJGah36VWBGe0Pj+zlZ7H1vlqUtrbwAnK0JQg
ZGQ69tiEitcmWoY9iCOZ2QJ0yU8GJmUIXPMHR4cEUalRnLfNbmDcZvRIbvosXyyM8xvCr3nLLvKg
2vEcx9La1QHsLlhke0qIh067Yah8GfBdvFpND8M54OlzIuOtSLRp3fAwMWpi2Y8yp/asS89WIzCS
8mALj+EI/BN/8GJaLufFRtWFrg/9HqcnDt7FZR8U/YmXlzllmvzCc2QlIjVIlla2pb581JNkO7Gs
5l2Bk6IkahiPj8XyzC0ccH/fdf7T3I0f+DCfZ/Y29LSo5qH7aH4zPtTkNJtyUGGgGN7HufPX+/kt
SH/9rPuaRTY8R81eIfAK7cZYwpbFjTndB16l05QzbB997VDZDxxYw05j/UE1xq4DIdwWGu+4+b8P
wHZVB+2XBm9hC0HllDZe8qixCSZDAx1Sab81sfOL2pRO0vTvk5Ft5xhsTQeX4yCUYz+x6qoZnP0g
DoPoHqH37cg/hgc6DfUfQ4zpmFgVGP6ozqgLACiq/nl07WbTks+wd0ZtDt0UUlNk4WGwKwN6ttEN
m6SzSw71W1/U9aaXGtHQDk4CGy6Gx5gg9ttjMs/XLOm0Q2+cAwkrWfnlc+2hY+owP7Z+/KjSCG+O
68ElxqhZZgh7pZOdg1qPzqRrPDJYY5BqwfhyiKzDl3IfNWUdRmKhLilfYN3U41seOcEZM7FoGApN
VVQjb/JZ3LSjh6hL/pu8Di8MCrNIZrcg8V8auDerUVGYRBSmZTetDQ8jxTxaP3Vs7oqZIXbdmTtV
2Y9dyZFY0kSOc5lSDcMkmgkNCbLizy24jB3vgSK7DpUr3xomItAJQjsWSMYTSHG9qMEmQwledSK4
aK6+cWfTY900c0Xq0W9kp+2tgJcHwvrdtXNjA3wUr40GXQq2ICioygOkngWPhC/iZRcbgsHKjZkh
jc1q2jAjyhiMsF9cB3bPlqSswkjTjNDU240sjOE8QL3hKTE2KaAltLAYxZr+oY80quweoL3UKNrK
oQoNkb0NVPvrgBjcPQ9Vjzd5fq6VRfsUtWR/tPIWV/Jk1R5JHGz2YdOFfs5yiw9slaiS+69q7zTr
y1gh+IjNYq8w3NPLfFnlmG1gfZbw5pjVJ+WXbzEGL1i6InEeKO5SYIkRHNQBbTwLOc64taipiXUf
wDHikn6rRcx1aPsFQBbnhw2eK8z55Kp5bzVNsCvcSq1rGxpWFbMcAzz+nraB3OU/aQCkHrPeS++h
DsRJfDYHqquZ+YNu7cFqGZTNDQ5V2/lMStjv83xO8hmsPLgToXDlzt54juL6ALI92U/WjMZOh4Wu
9G4pR4m8l/FZ04B+qIkFU4mzcS1R6aTsK9Ym9KZV5mEkS8aSt5uIGjjwSMRrNl+064gU8RVmE7VS
lksckJXaeUX3M8LXw/5LfgM5AbAM5LOXAwrX6xiNdfLam+1PAvEirNz0yNqXMFAF4YD9rraa/WKT
K4VjuQ8Csi3udYw92/GplCbX0kMRB3/dGN9EmdxbT/ibYa4uXR28u5GI1zGDWdEIfGSKZ84w62LX
OPjEoKHmoez0TTEVl4lJ6hrFPTd+wFIVAamCVLvrWhvSXaDeatl8EHnRnnJTTptgSQLXLmUBjmaq
mvzQDqW/RtdDBVnzT5HZ5K9BLp5s9MVIf7h5x4UZjxnsmiJM3c605cyaJhQFZRx2Q9oemIpHlbYt
jSlaOh4GqrDn1oPR/rA7Xw4Ng/ZdGMtEHqpHmh9jPzuS+iH5N1eb72pdd+mDGmAa5KwHPaffzzJL
Lkp6f7FNoKPm2X/sBcAIJRFI4mCDl4qeqtOIdyULKIS2zFFJ/9NpMH5a8zzr+FCs4nuYlpyHzTBo
IRSbx2ZZd6BIfsYu9zSO2WVIzANsjLUXlFe77Kh5Ua8arfmljdlWSX+pBV76Ch+YvrU57QQpROmo
9iQwPWrChd5dOKENHnjNhnRfzTkrN1rjWN4JpoR16xz1nh8117ayeMFJvtESe1eBgygROsApPQqG
60yrjpkr9oQtHCo/JuWb9yp/GYn77Pz6ZY79q6e8O7E6b1AF6Wvkscg22dRAP2FZSCYEtbN99P3o
oTDbJ/D0J31qDsMovnOawh5tGjXmD1RCe1fr3bNbMJc1sRhV5+XPLd9hXyZn4UHyx1OT6+k/DyVc
4pG7TfFeroL8U7r8RWJ6bxvrBTAqGg4oEdKaXkZcT4I5u8wpUar5zQmMF+Kd29VUtb9ke+wrY3pG
YfikB/ErqQQPw/yeW+3ZN6pHoX10VnB23fKmF9WfZRqELw28xsVax+gVMV5md5yp5Kp508ltcMTZ
epihrkaH9zTO0TuolR4nbSrz/z/FYkGeOYLwHvfUYXLX822ewEc1uxdzhFnYpXs+lUuEf77CPKFV
d/QQIUfKI7RqUIw3qHD7qlNHGwd9VGNcIgHIDIbv3GsPy/eBsukSYIEYyQdBpgZov34XvcOorN0n
Rf0zWizz/RphVA9WAtfexHp3ri9lWR/IagL3nTz6NQMwFytopfwXYK1Po29tBiOFRo67WId1p+Kf
IqGzts21ZzunOHABRnDtO3yzIndyMAuoETS9uQUlIXL8hpygf7RcRMi5Vz2Vs3lGLpe42XMRa2dl
uybRfAVj7OxatiyvIbI8BGlxHU0TghK+dGPCP5Ac25SxNr+ipOfHG6QBcFc9Fyau1iazXxYkhLLG
k/bLqXBKXP+qeKUwguT0agE8eHBCjeXje/JVOFTqgYvm0xu1Y9lUl5nZVjonKGL6j7m0Hhr/yudy
yhP3waiCqzDVz0CzVM3DSYFa6HEW+Yu1W97cjkGvEzPyHdYuMqjK5imJR1RJYUsH1eiS5Lfm1Rzm
q+2RQuakW4HZI+mbQ/1SWMWLisV+to03aR+ssvnLl7JisvYZQ1NWnkHAail3DgmaBeE/RtV4SawJ
BIH9EBmlvmwc15TmLDwbiI3LHJ2FOG5fKu100gArNOO6ZY69sqqoYgXZMwxARZqb8Kn1Q5uh4pwP
zRzhTCiSdSvYAJRRQbTwx1wwO6uCnIxmNXBK8modxmEyjksRYtXpR998STmgD/MROgN5oZbWf4ji
+HRS9CmsQPPcJgyP2jPx9L1cvI1l1N6c+gaj+aHOxi3d/rXTinPplLcYBWmfhZaVsVmNhxuwWaez
do0EImw6l8kyWKd799Q2j4M/XEeneoJr8RkhQUONsiKOY0dPuodhnq1MxqUk9K10G9MMezCCy+kc
sXDv3ZjyZPnrfK/5wChfBdahm42dN9XXSWtf7MC6LLJWvA3BofGDFTicyQcJqIsfaTvPsaYulr/x
+IE6S7x2FXNJe1iPUlyHrmGNU6IdMkkpNYx7YbT7HkWxFE+szkLcQZ9mz70cVdFfs8zXxhIofj1T
mdJeVtYTg/6V6qqHvjBIG68OGi/GNPQXW0vPES8edDV6BAQXhXkrEyRRBexmO92mnXHJDZTX0FQq
zhOvDNj51z8JC0hG/RE0Txrf5NRozlujLFC43R5K0oWeGWnW2u/5OCKF6YRMjYAJ7fIhZIO1LwCV
TyxbaH3XiB65yQ3IXmgh+AxyhaCOb823TirAQNqlM0Z1jxmR+6mR7IWlu8s+EMEjY8TPjryQLQGf
M1uzZfj8GvPz6dm4U5n3yLH7bDrGwW/kyTDdEHweasTQmSzOWuwYuXUhJe5QDuBL9fTSVbda9/98
SbR6NOZrI9Epoqhb3ULuyGmZMvPqd9O5J33lwPCNWNWkeyJMCAN1l1e7PH3NWAlukmAw18Iutla+
ODzMrt45rkXZxVpqCDpvJVkhreegfffjBjsPKWahY9R3N2NZTbS9LpmSqremdG/1qD1CxMtz2ooc
LOGqm0aQpe8MPC5DoIgy4gsJ+Wua8CbakvefgY3wgNZo8kYQrbaGZMnNbnhqDZUz8g7z9JirXt80
WofLR5r3fjYfdQPkBMVLs41K2a4MRbdQS8jtQsjnxJi/pobULn3AVFBG1M9j+bD8bwaYS9Xo8/Ry
i8WIq0GTDnIVQYQ4k2jdt/6ERxfAD6eBP+A9dazA2Qyp9p7kcM8cOzmZbBiK7kygJCKS4km6jsvz
O0M5nnV1QLDE78FMyYuRMy5eu2B9nX8ZLQYXZK+AF1LPxuoTDTfTFDd9tOSacE8PCvfWEsMvY+sb
iVjaPFkXUz4rnpCwsTQm9j3SbosxeDKlK4x78XGqGVPF3rcCubpKW/jwZgt/3BMObnIws3U6nmTt
ZnemaLvB7l87rzsB+FZr26IDEelssPgk7KPO/K8EL9PKkfMipa1jAGvdtSixNxO2C3wVSL5ZsXWH
XL/S717jfPae8UHfCho2z9qjL68FWbIrt2mvY54020bUT1aw8FF9yK2lEXz41vBvoa0+6c5BJ6qN
OpDJKukDvyausUvUlw8wh15Ro92qdqb9dqO/CUh8Njfg4xp6yTH7R6oX3kEyQ9H3U7uq9znqdfx7
w7mFUbX0e7uoCaodCFakg713Tu3r2C/eSAm9qon9rWXQBbYdRFUIAgQsGN16zNL6XKbDMUoRCyiW
NasOCxUurY7QMH61G3KSWGomIBiy+O61kHVNF3Y19Ci4p2EUIMylhK+N8s8x0t/ejeKdb1dgkORw
E04+HUlV+FN8pXXWk/Is7OwSzxwDts4U3CW/hHsh/ixrbjEG2zf2LdVaZOJfXBfohzX3x8y0Gjmb
eCCU2Nmqlpu3Ew2JJ/k1pU/Z9zQb666P7Y2GCWmL+7rkgXKPwvByOOz5DdvDWdBEsN20Hti1xUe8
oNCM0z9Hs92V/+lrpjgstTp+RzDHrbcZqFuPLR781Zgh9auYXV/1FDJ/gfSKDcVN/i+ck/rOEPDc
rGM0057GYBb3Fgr9s1kYLwpXGXMZPKp9y1HiS40EhNLeOJO+1YdIbRLBB1dSPwqn2iDSlEQAxPSO
Q3cgUYL+uf7HXG8NOeZL9G4c9mlRU0SyCcPKXGwnNhpJaYHV6cpPfvHjBvTDYzMHGeGpEaZzLIIx
UhT0ggjFLQhz+NyIEeP8phS6tiLaeXBRweS/kods7NJy7RTGkzLgKfaN2sIugL2D6mjDLc5dX87+
ytE481I3v/b6ZWyThVVpQghcO3b9ErhdRTycJ3aQwnIoOiP+Yw5kmtPKXZsGh41t5FurGKonIb9y
mpa1TLpu47U4s2uXNZGltDfE/UfLGp29baKNr/IfEheSL5R1Jw6gpQSPdczfxBrEkuUMU132rMjj
UBOB4nYMFxU0PypMrPIRkAyInYoxfeSyUnPddNpkclyjWwzRs7XnpOEAInz80yncV3+ozgRTN2+m
I9+wkfGsKj+76FVJKCLbeDnZZsgwrVpJD8pIaruPFnvBnd2jvJYtOePT45SR153ldgxnXTHzQzuE
qz+YBGxxxHuM9s+WFNa2ir+4eq1wYIzwrhflu63X5BGocm8nJEdNpltsytz8bNse33ewwfw2nJOd
lfRsGRLz3e3FvbTZEMdTeWk0wFZyqE2WOLjkUzMzd7phJKHW5Nt64nX435JHALGe/SP/0VyrPBg2
XhOd9YpIl6k3tLfRYzFjyKY/54eGVfS6bLyr7OyXEobjdEsGriyh+ayDVdMesG9tpHTz/ajZu9jQ
wQTZbGxRNTtOAXtjdB75ek8xhgY63leQLt/tksFFcD0jhd5HdeVOz4jRYTHEEdfuBCar8Lnj8pdk
8J8YgPdlf2sFmxx7Ht8zfULRT23t9USA0a4/cki/QBZ4ioqg2VQFD880PeUNlnAxllcgRfe0JK4I
jqjAXbeKS49r3YRjFKFRcAfUfbP9SE98Hu162/jaRxwE2drMC6gn/Qjtx6VxdZtLUzZkXcH77hc9
e2vnHzgKfpduA53VzkN4mUr/oUJ/shrHlPyM7lKY/rdvjH+F/u6Vgt2H2roBM8ThoqqKK3EAXyDB
JjGvOkqFenHEsxGPiG2KRerfDaipiGAsowcHgnZqTeD9kysyFeaLn15qvXY0CsxBtOdqiU5Py1cU
aFcm/ufCaR+74dznjIxUVhxAa9nt3ldiS8LbwzK9aNkkTvJmtM6lFJzdEclhaD3nur4sX7CNxjDx
NMJFuyfGnOe2cvH6YoaQvX6ah3iDYuqtC4y/1L1hv3pPNQ7xBiIiVaP5POj+HeEZu58mhREQwW4b
0BcieoLTXcxPnnvCPvZi6MG3LGE7WvYFeMMls2bMJ5/BhHOECMLA07/0JPtqLXNrV9FrlCCArSHs
UkI+ZU7zTYgT6qOm/0X19Kx1fijQS0xtd20IwmqZoKG7YcFay097Li/j5D50Cz8n18H34EtKf6Hf
L26EZViVVd+9FLcy8J8wgsSrEEXbD9M0nsSy+AXLX4ZZ+uPzLZliCeIZUcargF3++C/H0cXd2t7K
udjDgliZXXVGqnJA/QbrzQxlgG84kAuuhOez1/MsJF4K1EPVHMjZuBGGRhq8qrUnlrKALdx7DHQr
yOYQ1OozDIhX/FZn1vss36aXZpKMLLS10JBiuvpdNzBP6Pn8qXW/aPzWUyr3tlG8TYzDok8jZshY
OfQ8sZkxBARp57odt4LdfXQJbLI+5dyRu2GpM0f37HXFo5kwnPK4wgxBBuTnpPvXKit//dz5kTVW
1wwJe5WdhmTodjCWfpRkklYkzs1JYtIAnNe4bO5eytqvCdj3l/atFs5vmeevKC7eq/bg9/m9xvnD
+lX/qtpmXQzRC9o5n2DM+bduxEPRIOef6vgPlu5+CGz4KUApOn9+tXqX9IiXghtjRbtRo8FkeMqw
3+dxbjuDjcbwNCL9dPr8hjtQhlOavKrKx6M5oxWYfgW0rLIywSlr6T42zUcxLDgfRNoJ3chA1b5C
Grlzi+S1zimpmzJ6TXL714K1bPjRzgflJ3W00PaAdShP5TUwgRbwYY91IAnK+I+0M1tuG9uy7a+c
yOeLUwA2gA3cqHMeRII9KVK9/YKQbBl93+Pr7wAzb5WtdNgVUS8KU5IFEs1u1ppzTA0nSOW8OH72
CdRXGBXuSDAYoqbnIEBpMf+tAEqxwzo6txlAIsMaFv1A6zJ0vKPpf3V0ukzmFWZnDZsRzogLwIC8
IX2mZzjaTfkMWv6+NRHsaSD+U6rSDfIgXAAlDxztGg+RYKGy38tSRhCfbWnIDmFWdbHxyJ9BdR+G
hG28DFGvK8yTWE6JU8/FveEHjykqlSTkaUsbu11UTk1zjf/pxw9sPzTMW4ge2ohFkWEgGNVK/4UH
5G5o46MwE4NbgTOQWM6dggw9VPFdBVW+l3m8UiDtdgbPIIi4U5g0blrPSksTYFwQcd5ZPasN1Qlg
rnfV3EzRDLnqZPwZsvHCDjii8OCYTNPodiZkvTailepXrxmBnAuyA7+10llrkf5pjPUXIy8fyzhY
dnzAhegxMyXRGsrFAYmyhqQp/BRQbuO99ZwzRd/qPn3BSHUO7CrvhqBFGqFk0JjMx8HfmVH4KZPZ
u1SDL00y7rS6uPVlf78s61k9xooWJxnnJvPQ97c1YpwG6QXwqZte4g+sBdA1xwvRXgUbJnM8YUpx
ScG+EwJl3miFEdCcYK4ERDpaGFilYAboG8oV1hPjyhOlp7Pv05B1HBT8ETdb19ebNCsfnaFehBIk
qV7OjiWHdYmjQJkR4hT5myCXz4qTfgq7VFIZ5aP2nF3a8lqJwLDVlBc1ZsXeADE0snenmrEVzPBM
co9ZOWJQRAssq42luJqmgADPjn3YSnIXQooFoHUCdXieMv1ZDuUlorRYkq6gRhbFlrLQbhRzzrsW
C2aNlyImzNYa0b0kaLx0oX1DaMNmCb6aQa/wxg71fYeMs4sofY75S0gODMr7s+Wb+Mcq/w7WBYYG
OkFOL3djgawk7Nma3nRhfc595S0YVVos2lma09kx471iuUae3kZFdBzq+LbrVbAZ2aqAFTWK8a7R
QIM09tsUIYALQn8X99VtZbLHrpLpYPiQGdo+v/dV4Hi66+fW18lve1Bu2CQDyR6shm0FzQC9yR0s
sGOXWt8cQz/FmfGk+92T3SsHhJUu8itXKYoHk2a5bvQPnQHBixJvUjRnNlsI2Pr2tZdbo08vo9rf
qYq/oTvNlMldWzIdkSHb6lyxkRs+NGiN7eOJHq+DwplWaayk1O+mhzoqt2peoXnqNnq+Y6C/czoW
/FVNM6GtDkVU3JYzRisMofjXMKBz4jjwZyWPumN/ayLzcxUqD07+FgdIfo3kzs+7cxB6G28QF+r8
q3SYlih5XFO0y6CeObk1qzpyDJJ3rQrfwSP4kCbNz3Re14Y+uZS6HwoCtY29XaRnHZfQTQ8Zyeww
Q1b5uCRtEO1w9x4ozuzUsl4KW+49ma1sZImIMHeJma979k0BCv2hLi5RMd6WaQ5xoQ+YRhYe7fRS
8Wl3cDdPx5iCv+VELwER7TdprboTDjnunwaMJW2XO5748sbUQXGaxi7Nx4uw5L6Pqeo1xCDUk/1g
jMYp0ayHyFLXdmA8Es3yFgkDE1H3RKOJhZoBEbBTzA3L6rXelHctH34oGDoNWz1Z7OL0ZrY8O8cK
Sgq8pZSUPyV+aQGoNAKRLo9WWqRH2RI7ISV78InGjHNG5YvWrSkZoZTHsTMeyjx49CIarLIQYCO4
UEO3pRyFOlheVIKcHlH0YJqoDDC/6Bkhx1D+8Boaekl5L4NmHWTIuhjaiqUZtu8TRPONMtRPQS70
RdEh6DFLOHhtpKytKHyYKuiB7WSTzWRN67r3bnXpV1sy5TZlllC995J0RUf1LhoxUQ10rojGicS+
QmShF732ZuSafWMUwdZTG29JC9HgbSvluuzWQjGiZZiUwYMRtMEtKu3j9ZUN+uA+PVNtPghzMo+i
+NZ3g/9g1bIBU0T2xfVl4+G0rsEQMXwl/oNscHFkkpBFYPZq6JBlbCj3CDZVdhBms4v6mpdlPa6r
ALhwM32y/LbcGf/1xWFMc8cUMqDivHgp8p3//tn1V7G+ohbr5rxomBJ//Vd/DPnmf7++/rgNwNsM
MOsjHAbUhqtiZ5o2X2j8Efktn7wqY1ZTCpDPKOUKcC8z/Hn+vcZr2CgkSDdKfch31y82gWPbgWTd
uWZCETWAGLMjl63a4bD/68uf3wNujI6k31y/f/3Wn//j+prVQLIEecwJGWzs+d//6Pp3RYiWbsqB
67MaGQxWcT3d0fskAq9UkfqiaeIrRfSVzDOyFEbd3qiAEOB1OjRjb9uuQmpe4tnr2JYtOmfoQCdh
g7Ga6gBFBilWQoPZ/lKz8dpXelTsE7T9C5jGoMrv5cgTTd8yYuabq8GsPSKIWlSXjC2V5mjZZMol
tf1x6QUO4j/yA5ayRXMf1Xm9aqm23hGL8UUpxp3o+xjRCVUqh+C0fUisyiENHFrNiuKilI32PZml
+yYqkMzxn0Py+Kg3kvEyWSue7wpHGONqOT6TY9gtx7nQNNJWXIcY0tZBW2P5nBgnfYoxNSS4YmJD
pNNzQwNLfJG21zuKC+rsNFSJjkvQj66Lnv5sIa3S9eUsAW1FCCEKzaH0of3EZrYaCx0J3sxdReMw
bpN26JeUaFBeOJg3hjC9D2vcOU1BCUqrZbIsGXQOrKgN7phKL/UTaFgMUVr5EkutOEhSGA72SCSh
wp7CJ1nojFhPOw30WaU5ype6pFpmPg/gfc+soZS1g6aOHXFuH7PMYsNfwzCdA5/JUDPqVTzQ2LaF
5p+GJvgKv5AupDFsuC/J9Qtp9iRNo57BfTlugYsZM5UKVIZixtLSo+xBeakzLQwwPaJugtvFFQmJ
SeIUuLUR2AtzpnlUI9movSn3atNZa4V42V1haN7e8aW9Knsz2dEM2YD0CPeR0NOlXZH17fS2T/IB
HawxQgiGpJ/lbWLZrxFijbE5cMEOhaMVT+QNsUMJ8mhbEyyhaCm3ykx7sVJaHygpvMJMDjAH0SP1
o4axDWuMGU/ZxmYZ8WLpryn95o64sLtKqayH2iuWY50Hd22tmA9SogFsiKBKVfWWVVnz6HvKjVq4
akzdZAjpQudG4GO6wQZQUcVhXVhXaGdAs3qalW8CzUzPSpE/iq8w9ZWjlgtnumliwT9D48ViVzlS
0jcFTTlCcYruRhSWdRgchNe6E8u12icg5IzCRm86KItQjzNkCXQ6vLyOV2lF09mcfBZsqh3dWeKa
ZBJ9S6VBqrMN9oD9OpEm2mDee/nEfCRSDeEALycM2+sgmHODSCa/b41EP0+yc68/jJrwmXvLP8Cx
/RRmk/kq6cxzW1sRnVlKoolGwJxHS/VC5fqN8gpPFhHMx96P/EdSDrKFVRdye31Jg1rBUGVY7sic
zNYjJ3fNjsd9afcne8oJpWXsusFnNH4OWKgzZox3nR49I9Pn0tjD+NIXYB8tgrF0n4Bb20T8gp+j
SoqL1+XqvhfqkXpBt4+VqNtf/0UXnJEMeXQRRuKxJhfnMbKeU9ZI8aQL1lhEjLJ0/Zp0NJlDdBun
WJo5kTilSbCekNuqZxtXeePC0JPs/vpXIjh611dKQSyYwnbIVXogPAq+q/vrv7I6T/78l6IoxlJK
RPSjmVur0UIhKmy6ZuBdE6birH+S7NOdoL8ofhp9nUWLIzkYz3iyMV0IddNpuX7s5nbwmE8pw4lC
CLs55YgfEMzgyngwYBoDltK0T8rA7g+ApklKhu5QyHGerEqrLq0RPFe5Ve4VEyZLMINZpij+81uF
XpnLniU8OAfUxktDjtr++sUUY7Y3urXt96wDfDT2TtaWt2jj+o3iEyfcK3qxIBJLPGb6yL98NTxT
gW5pLgFRoZKNCUh7DAJJKTyRyUqLaBGZQ6S6fYBzKKAu7XYKKgczaSCcT0E5ew7ojWeH3mmiB8/u
gn1bYVGq5qsnJZvnpmX7JpDdLIbEgPuGjfQL5gFvwY693DtdMk/AFy9I4qNq9jwajYww01XGRtQz
eri23DZFOtErGYI7qzumslYvyRxFPtuPO9V6yEk4u1E6alYxaaemEkK0ZbvgO1N9q+PU2eQm1yKk
gJT64UU1dGtdEdSxFZ11MgxlOFvRNgyHs6wm/aVNWSH6Td0t2hJAamI4PngWEq4NNB0r1aM/75td
sgkLU31SBb4tuijTvhwMdV2ToUGwjqmuSChVaUOqisJnVzQWDNiUbMC3l6isEte0Y1KaWCnCoGy9
fZ22cMkdnUKW7wTlCvchhmrHK9YBa/xnp29WsRTtvWYTGVoM2Hmv30ZaTWyxoEholMlz1Y/RespS
f1VGE49dRFwQ/YeL0ifDl6y2//yH//13Mks/pZ3XXdpmjnbwcIDgoXvrusFC04tg5SadFz8z+cut
smzYoLycNmU3KGe/Yd6v0mJ8Qzi7yCeUOejQvzW1Up2MVOzMMDOOg01vsCONaVFij1j2eQkLjlCy
NTbsYVmpAMhD+uc4TFEuG+Bi6op2nyosAQ0msXdeopSuQYH6NWf50DvFmwLsmO3kXHeyqNTa1Ggf
rGYwSDGiDBzNBK28qCh3Zq9YVFYp4Vg7KYwJ8QaEuQVNZUIUu1TF/9U0G78lUHV+1QUR4alVTklg
trsOSdWvPNkh5ynK6qCFeE5N+9DiuYXNK+CH0/WeupBc17QXy0kjQ7dTVthJdCwb9rSA9oHgZ86L
mzqaAGgRl3aetl+dcPw6tkr6ktvUbDLFF3es0gVDYqwc55ozJV1vldmG4maeQoWEDZRV+d1ba/br
cVZh9R2urlL0ezoo6jHVVL6YuXa8vhylwHmk+Ygpp+jQeLQ5ury6N2scrSNV+usrdUKvlcYKi2LT
o0SHWESlk0C0bRrviiaIFoWwHjyrROyJhQC/Gwzn60s4FoFLZww4G12kmqQfHPNKAbC3mhMHGQ2M
WG4H3fPWcOuTOZimJ4tMfYCmOqML4gocplKvCgdHhV6UgetFQN4G0E0HvKfpinVUIYYtsCiiqLkI
C6/TbFq2LCFYW984pocuj+SuZd+Z2VafimxpWqX9GbE4RJvaepB62WCqUfEKOWa06firqB824RC1
754uQPzZhn7AdfU89GW31zMTgeYklGc0/3O2O5Isio/+ywCUV1e5j4RvFRdk/veAEvwXw0vLjTbY
rEnn6LqaqR1IYKByGoINcZHlXUAf7i4jzmVVG16wvH7v+gWDC+0W1Uh20fwrPkKCraHZ1PwpzpWz
e5kde3CvI4JAH4SbmjV3ufdruiFsX9kC0wVFheI3jxak/WNkYLfqS2df+oDcvSxlSNQpF2RTOi0T
oxbnNjNHqpbYWnhKbCY7zTfYnA7PAqS9K6mNnnVgEedYUsrDMnpj9Ib9lVVZ89ypuc7mP7SOVjss
VROIwBAV4pmhlEIkH+Lk9Ur7hLZx9OfdaO+/Bo1Nm1VnUVqFtbI1BU6vwQeTMSIpcSOlSQ4jNe9l
L8nNKRyKFz29mlVDrvEKKqc8+9ghebe061hclGaWgiCwtb3sJ6Jz07YiwRwINL0AVLgdCugKHfIq
0vEoe+OkQnjgvDmZDFcNiuK3UA/8YzOO37RMJkejYjeLGmhl2qh3ojwa770aNbEyphfREmg9pnKL
g48xuJKdyohD4TfoUfZFgoJZD2PFCoWy6vwhP9F4mLZUg+4BEzVnYAgCgAy9hak1XhyWgp88ZbwN
vBj0ToO9qe7bZus0ErJCN45L9mcEJ7cy22iTKNbsnx8I4WyBGmcpPWQN+gzkovx0PRRMNBjZMhCr
68JTd9q3qMU/wRI32Tclu56mLsMX3Uj3reiKi/QoLNf4bjclcia1HMXZqZlNZCr29GoosFiAMZug
/6LK0dugc3gVWToccQOQOJzqKz8hYLQQ6pPS9P4m9rxjPNDfJGP1VHxNIS959LLvBIsjctKVc2C6
kH7j9xb0URthKql7WJijrOpb4QTbJlh6NmGAN6EarZXGJkWOsBo/x+pktCyUzKayn/yWDFHanvXa
nGCRj711oKWUugopoOteM112h4/SkPl9MfS5i8c12w7JXBmhFT+yeNBFgqs8AtbS+6m5scuhg32h
GC5WEvajvSeO7GzJuoJzt0gcYrTBzG+UsICV2Grjsa+s9VSV47nVdkB00VlTxNFb4kSTEi1Xnoy4
eOaNCZQYKlTV8DAEPSKnwAhWVdWsJqMj+k1lhWyp8exyzsfT3GXJVPGoz9LOoqNVGADJhxRyLoyQ
YiPKGhzrSr2vKmSudZLZy2nstQ3LEwr4dnhbBRVDlDpbeWN8LrJyQhDAiCEltdrDUBHFkwkS08K6
djVHC5cg0ilFgHpZlmMs3SELhqPIY7ARZMwwl5jy4sTOMc1ZJutFQWj2hEI0G4Y1TfDoILy+RvQw
S/XBnzwLuGh6oSdH2dQJujH6UaVM5K42bQwCk9g5oXHXAOc4Xr9I6cR7UOHGfmBr2rZsIAzUjAvL
gT+vIrtZqjl+mia1eRQJL0plcSissLqvuOe6WfeTVwoyB/hNS2bVyE2wg7wys3Vpvuqzjm1bg1Gm
yaIeTUeywnekuf3DV8Lmxclrn+qYEpGbG3XwCWbkJw2AwwLUUuj2ZZA9iAmkih7p03q0SLQr7HI/
as1b5+F/y2smzHT+YjB0KF3MxVFI4PDVAEttbNVrWrIgCpxUfQplI4+0fO2jJZN00aSds4RPWB3Y
hFQHRaS2G1iEjZF1lN0NDq0TlVnEnEfVvMP1cf2b1y9GoX+mB1wQOsLQC+SaIIxkn0STgmCdrWk/
hNaeHJzVhLTA9ZW6X1ZtzUPXqcMe8ypUkmKt9FZ8zPQVsUVPlUifWPWED2ou7RuZY8juUca1jqC6
PrXhxekDfW2Ger8f03yHmRu6ealJfIDJhLZOsLLW7GkbRYN3hCL6ye/EAGGpqbeUQORzoI9HAjRm
EeiERFTLDiUeCFZO0+X6pTBai9p1cGp6I7zk+LHpLp3DsU3PwlymviW2ovU/d6NIj9cviJywJJAp
hgccdTyxO8Mqi9hFY7FMN1bjPXEW4wOrJJCwLFFucmS4/VRmpzjJh3UA6WgxaUVwDg112loVd11n
XTTu7qcIWfAC0g09NHw6qzjD0lAOgJWNtAH5bqccDvfSGj2KccKyiLaYrEd/NPahjx5Vzwfai8iM
b8u3nELgsaqJV7cEAKTYFP66kFqzbQfSLDilVNLjxnUa9b7FybYS3tCvBYmXqyKrXlKZBjhBKzSS
QXQym5J1ZXzjGbF/8nvjSSWFyNUGhfLVoJUntEHxLhjXsSb0rZFRkUU7Ua2zsNPd3Iq/cI+lO4M6
MTXkR08hGLYdcPWq3cToaMQ7Y0IdXQfCWpADh0RDltEah6u501U9ckF8pEsAbjrNS2d8EVX0CPGx
2w6DMnMjemyeOBdawC9HM5leBiMuWNOM9dKTKTGYNgADtO8ldtl2T91Ou0zSdHZ9Vdz5HRGv+jhY
a8e3j7ho+oMyKPWWoB5Mc8JTIGYzeBZ252/Qk8SLEs+2kiv9Ja3LRz2E0JVgrV9JwRQw6oih8ZZg
s9RAUmSR2I1dXEB4U4enpnNuOqbrZcOixh2YU8+KUZSLInBo7MrqHUdWf+dZI0qGMCym23poV+3E
iilLDHaGuCoa4rVc3ZafLOSxtxjKSDtq3TaCZkL9ZwdeVN7IqqtWIVZovwjqHcKKyQm3PWTSG1U5
Qnjfpz2rMb3PIRoaL4qHaRSR1xzJFMErRsqyQAugXkonnfMQvfo2rBLKu3EOKacn/KTL7TvSUQgd
ovcNW0NHhGZJ50AoO508ehEI40RwmFDjVuMpyyLtImh5QmBIDhopP6JUtINZ5i/ARcO13+ZrJGAE
qXbasVRrThE40gtevluzvm19wPh1A8N+rLtb37pNLQSwQ2Tg0vCgnqCKbFxljtMFS6PsNapJeXq4
DmpO0+77cgLnO68QymzOXmC/tgF7ct+kY3qQzlcwj9H++mJoCxKoVGOlDlBd2QPuQ+7nbWjWcpuk
4kvn4RYrbc1tLfTQEe2HRW8rwZo1a3lE8+vcJCmq/TkKN6i0BgkXAASNAss2S5Fk9Gk03YSDCF8U
g2WSEnGH48/I7rrMX7KUVr4Y6iKbMmeXgFX+s1anOJmztabuqIPoQtgMWRcVEtepoKM1Y28mvbHe
KqhleisOwwx/ErG4lF3/2SqpLOSB4buUglG7CIoO0TZvSR0o5pUbGeoLmobT0u7KbJkigMaasPQi
BZZSMAQrpecOTgmsb/tsQfOwx4buINqstzIaQzfDeRtFh5TK3YW9RwDgROYuEgVmNroxRN6PzqHP
C9IUm1moFze7QZ3SveqgvLvOz0Rlr3spBBWLisk1jId10xWQGce+30qbhkDtyQKVmZW9MHMcBP1s
un/JXp0ndUE3e2FJMpVDvRN7VEW0iGJUAEpiopqpdHNLYe6sRVV7Eo2CMyspfLZqZFBif65dx2rI
MU2hagd6h51IWcaU33Z5moM9e5STvwbfVZ6btgkpyaZ3A9sqCH+EF5cxVXQvi1djWmCHDZoR/VYJ
IzXycn/RdvFzM8RUAyvgcSGAyiSndZPgJqNGi7utT1HnUTHa+hXru5A9KEZ5upIAg24dpbvQf863
oR08+D5q7NrzKPuVxrbzQrBYI/UKJUlzbEpBA2yq3KMe1qCha2dbL+xdi9Jx1SW2WJZRFrkNCe47
xCTYKrrGAIpJlkJroicZgulEkTA693RPB5291OAD2wOmc5tnQ7vt5vmjGbqdXVQU2D0AyqWtkhQy
X0I7mqwN8UqrKfGbvZa+XpcwvXyYemDS+pCuyfTZtNYoV7LPxJomPPJvL/0aFcB6R9W5B9AByU7m
24LFnSZHrAkTDn1aKDXjMfmLXjYD8TdDaBMnhRt/BVY8cI3SQYuNYGdpablz67PyPRihv6o6PTj0
kEswTI4mGwQHIO1c8JYOu6FeS7yj0m0tle12i8d3iVJh3I+HISicszq+83yMeDCKoy0Da095EQea
SahpA1TCpeWH6YoCtA+Apd1GFa3/ax3RL2jU1Fn7SaAVtrwhOwY6cRx/ftHksBwa9EKTOZ7Symm3
lmNrR99RX9Med4ZBaxwSVSO5Mrm31SoQYTrNiduCnTjzLUVbDcs7ABtCrq/LLVZgzTayELTYPpHM
oU8bh8ZIs1Xo6twoIaF1cLfRm0k2yPM0LeRzWxbjQbeGi66Q5oo2vlrIsjBONF6NUyvggpPwSuUD
Psu6ngj3sZK+PGczxWhK79C9DYfr2IapzhQyvPnjH//x7//8jy/D//Xfc4gP9HWy+t//yesvOTkT
oR80H17++yGnlJVe/89//c6P/+Pf6/f89Jq+17/8pWP4hbpW/q35+Fvzu/mvv8zR/3p3y9fm9YcX
bgZSdby079V4914j7b2+Cz7H/Jv/0x/+4/36Vx7G4v1ff3zJ24z9+t07URnZH3/9aPv1X39ounE9
UX+ep/nv//XD+WP+64/da/oafnn92/94R3H9rz/weP6TraMqNCls3dZ0849/9O9//sT+p7Bs27SF
kIaqC4PDYAFvAg5p/9PEx6I7QrN1IYXK/6rz9voj65+OYQlKbIYQwqAh98f//+g/XML/vqT/yFjx
5iHr5n/9wSGKPy/0/Mlsw5AW70HTKQ/btiV1jZ9/eb0LM59f1v5PgjbRM2vVc1N8oVVF6QYq0ndn
469Dfn8I6zeH0H88RJH4YP3t0XOjItlNqb0bGZy7246AjV8fiHPyt8+CGtjQhKWrFif1xwP1Kkon
qnCeS+YB7sjObSJnwZy+/98dxv7xMIZgc19rE5/HP0OQuRkYz2Pj868Poom/fxhpOYapcuuoqml8
OMpA+FdA6hHT+j7bVl+R8S+zPdyaVXECULCWvzl3uvqT40lyrDTNtAnkUD/cCJagaqlRIlt1K3pN
wORdbUnbEHbuAgz9mezFBUIXJs4FicyL3AXK9utPrP/kPrF1y7ClZtkWgRnzGfnuVlR0pWQirIJV
tG2WYlWsUnfaVG/TDVSiJ1LSljQ/V+VWvoqFucuXlJs2UHrX0MROv34nP7mPfngj8zPz3RtJe9bq
g10Gq7JElhQeC/sixfCbp0L7yZP3w1Hmd/H9UbpkqEfBx0Ucv4l3KWicBXWABQXhZXCxXetROfz6
c2m/+2DzFfjukEpH4yJCrbmyjr1rICu96U/52tqi01w0d8yk96wKf3NjafPj/WGEYdzTVVMzTQtN
5sfLKkH5mxT4VxDaFtMS5+ii28gFLJ1lsa5/82zqPzmao9qWyqMjcJ7ZHx4bRTFh57LbXtVufMLD
dEqW+To6txc2a3fYjdfxGQ/REmvfbftgb8KV95vr+pPL6syjj26bDN2G9eGy1tLWyOHQwlVRPrT9
pRHHX1/En1xDJL6kEMBUsB1alz9ewzSPx44kt3AOir4J+4dheLXG6DfP4k8PYqhMTrppWZr54SAZ
HclC6RwyUPruExJZlxU8CApgb7/+MH8/Wbi+pUV6psVsZxnOjx/G6SvZJHEVrVRadInOQJOZf61a
fli0fD/9/OQYTKRCRblnmbrGdPnDTY92xLHFoIPmCZD4xJjGGxMl7a8/yE/ucmlS8pSOwTVxMA/8
eBT6NGbk6x5s6Vt9ESySJWXaPYrllXCLx2D966P9/fLMB7MtzGy2w5n7MNFNVhI7Ct2lVeB8YTlB
tf+Ud++/PsbfR2NmA83hyZWCUfnjfYzswhx004tW5fA5RKhWNPeYP2PMgb8+zvxefxweOI4pVcla
xOCZ+TA8DLEeEgnSRysfn6xev5GcALLnc5Tf2/HDrw/1kzmVY0k8YUiUDFWYH45VN40d0EaIVnR/
8S67yXLOUlrQZ7kJ7lBdbJziN5/uJ6O8NFnD4Tt3pHCALPx4XzghvZIJfiijH6XNBXJs19tSArlx
1kQHLbL1bwf5n93v3x/xwwho6qPM0BkQVrPTd3hsok+o8pfKAohv6qrLbPc/GOPn5/TjRfz+mB+e
YzpXaLVJa8czLAC+m9azlMG6mIplAHsTpZwBILUBUCWtFZUuOmijvogDkDcQtvHvkaqXZ91D4mvr
JDbuvF7eOTWkxt9cjd+cGmNeA303/wUBKjxn4NR4pE924bNt3v7mDvvZkwkLWViaY0hpzsv2748g
GSAC+oHRqlniMYI6py2VNyqsS+nmh/pQPjQOi7foN+PBz55VwVPKltRydEv9cPpDa6zLcuBZ9chO
CyjXMD4shnJwez9Y/voT/mSC5Ya2VSkJbNAd+XE4BRefM5kr8ycsDuI+PDUr77N8gcp9E6y8A3II
f03K1476+uDiRnCzxe+mWP1nY8b37+Fvg60REC/I5422/gaNw4KzvdZJdLwhDoZbPVzUh/7gkDp+
IzfRan7ceF9yhzj4opw18Zvb6qfjyvfv58O4QhpNiyKD99O82Bd/Q/vGTfbddbWas8ix3V9fg5/e
xt9dgvnn393GVoMW3Uq4BACRF3mOgyRXf/eR5lP4tyf6u2N8uJFHs0zCabyeYnuXrQg73WoL7wb7
KKt/+zdrpp/Ont+fwA8LU93XSmHkVOjmUXJa1gwJC2dRLs2dtYlvESP8707gh0FZN+IGMx/O61I7
5sGTUv1u88Ye7Tfn78MorCklEsYIq1ZZww5BypeurVSP9+QBePgg+4OIzEddpUI3Bqjm+8nYGcOs
9m0JvLf7CDdTgNMBl+kCPw1tOW9p9e3S1LNNgbnbMPIXJ8ZT1AmgmXNMFZ4nxFLWAhgpwH59mIuN
03vb+LvCyo7UBlwaBIhZlHaLNL4DTq6dMXdU2Nir20yQXxnKDPskFfdytNZZbn/WTNrbUThsUr26
T+RkLZ0ielbT4dRPzuchGC7mMJBzmjruQIbdyqfPe9MSe8/ueKNCWVDQMkxaQGxQHdFqxq1gGCgF
4rMsLGqzKFUocsJ8gSG/yCHyQ0wrAV0q9Qs8l8eq1O6jFifuFFVvqYHlxRLJrBigL2o92WWxUhUI
TESLQGTU0UIjQoPdSN5N63/rHVksSj1XN+BP9WXv1Ber0RF9meRTdDpAkNY2NkCzXDPvcTX2xBci
L7yRCJGBaBB01ZuY+4sAARFJACaRWrSVF77THyYz3DbSv+gJyhCpQ0toMqqt8YQN1LBBHk6fI/p/
i3COVcqDN1ZwPWgFVOAeoKeFU8OyMIHNx91U4+GCcwwP4V7xCY8ognfCwlHHq3PeR4tykih4PfP2
AmsyFAh37LSnEQHPjdCCE90qiLcAfbTcOzr5uCLDb4sZDTxdlEPm7NSdJnUysSoLW3jhAyHSbmuz
ecPN3pMSlx0mYL+JY0dLImMvHsZoNzAsgBYxszjAFHLDFRKr0Agki2EsHQB2ziO6aRZqOQxtUX4y
TSSVnlRcmo3OjVO0lyFtvhF5/ckKPQU26bAh3MlY5oHjrYxcQqmIKS9Agtg7I3nSVW48VCGdtNzw
Vil8NMi26ygjoRZh+7I1g5MWRNNqCMQrgQ/NMda1vZfLtwJ4H+Sc7h7YBQBgGqmYe7vqMGTGS9zE
TyQBa24aImVk70nuY9AjlDK+wWohF9VxcIZ6yKPNco7wkeGtOnZbkgHWRUzrb1I/IRz4NlmsRHOV
4nHLRYCTk2/1TF0T8CFna8tJ4fs0PPrFzEXNxTjrrL9YUY6nwxBzJ4YoT5AQKJMUlJN+RVpA1OH0
ir/6AJqUgaZkW4MVxdJqAWCK7poRiIpKAsTgxI8RwayJZ66V0XzsY9yvrCMB3FXlmktCGESjfvl/
1J3HctzagmW/CC+AAz9FZiINk0x6owmCkih47/H1tQ5vRV+KZJNR1aOugerpSiEwkTDH7L1WO0ww
XRzg9b01oucT1n4p1eUOqcRLVtoTnPCKnnUK93GF6Uz1sphkFIHx1Oe+UE95x8Sup86/qmN+oTRL
wW6mMprN2LOaLK1XZof8J7amwl+oA96VoSOVfuXiz7LCaBXjk9b1cOeWFFhtZx/YOlVudSxc5IxF
vWVvDtJBCD65z2zUg6mCT8gyD+6U1+eRQZq9VBVE5jH1pySqeBTy9pZe9qDToh2kv4OqJhdNn153
Ar800T1PXyAN1PEuB23mNMbT3HRPmIwxuWjsgy4jRMJiriDc4BlTHbq0WbrvbfOmDenQwxADQjrf
iGjoDq0DSMPupoimqnwwkN+dTLbr2NedfEvV4kMDLsgPlzpcBzTkVqUTELlxSmrzhrsrhX4fRNL4
VzO4TQrUMG2gQKUau2XfoPjZx/PcrpaIgmA7YXJXWRpABESfIHXHaldn3W5U0/NxzNDYuTuHLEL5
ut5v+CS71mpV/7BM1vGL8Tl1oCWN1XOd1RtFJOeUuZj06fo+7cENA/x9IUl6tGcChWW6JTmA9YXv
Z0FYtsqtgAFREh7rXP8JJgHUSEZIWKA/axOLPUF05rPXYmCHTHKnptWZ1i5YAQGIGcupKe3zxKJ9
rGndeTTXRAdshrQmEjZyPYnW79wxvqZQeFVjQEnIHKVK+DNb1MspS294FuFjn89tuGXqSB2tBTPv
u1X5ZPbhKXcIq7nLuiLMN1DK8sZIWxm9eR2npG2LkGqektZsfek6b8OUDuBMO8Zc4m0zaD9Gmtd0
B5/MZtxZWbFzFapoS5ii3WhpCsVtikbYNC8KNTiIKr9rGmLVsZZeLNH41Lp0LDXzKnCaSzdM4a7b
YLrD7saoxo1opzuDDWVPyeQ1VbfHFly0p4djz4ss5eecFNyXyU8sIAdBjd/oqpPRu2s908nNBkCW
Ok4qtL92P2TmISyim2Q2T2bDBLNXXGwzmB4wiwW08iaIHHbbPUX6dG3h8eGbiNrb1ujZBkvV5cRO
LY4vo+sPZoqx0TAxq1RWpXhh21ySY4SUPBt+2jBKYmRxiIh4r/J++ukGQO0qNlZHQem4XFp8PDTQ
V1Eli1UDohZQ1nYsriKViFRlXXHmWvgAEVyxKda4qNi4Ant1V87a/ThWfmz1s6erxnyFgm2m+C6x
S7FvI5bKYULby7grC2fAgkOvMbTZGmZLui/LBydcVqQIzusoG1fL4OxmRTyqWrmbqY+4pg4brxtr
gBpEl4FpTpZ+V83Rz5lH1KbWaEeNBiXarqIynSFlSJzpTtC19KYmMdZBx0wnJHhOCJtCs8hPOkxN
MFRrSHewt7M/hd1ejgoxWyrQ1SaqyZ45mu8ulpSfN7NX9DzGswXmxpRNUHHGQoYE1Fszcc9mp7gd
oKWuk97eE4s8X+LgpCnzL2756Tywe5CF7Rqi9FYLs50wqp3I1G3A+NzrNVr2GolWRjfV76AGDhKL
/HdmYoqA+XMG+Creh7GgkFRvS7b8Vix93c9Zuzfq8LKiw+GZoYpvLlwAS8v5HNvn96oVPDdDe8E6
LlAw6lfyX8dT2pa+vvBAjNpntnlvmBsdobOx1JoMV+xK1tQUBALIhfF0oikwQsHlTZbpHGj1h56h
NNeN3l0aanBrW11PdqMiR2QdmsK+dW3wFjWCNSs3Tdn9eoDJIzFBqHHKeTkUtcHLrnf6Uz3o7roc
2REZcveqHKxbNTR+p2zve2aQ8lopCCpYDTPD8VQuicVwQQ/WQai10KnzHjD5JKtT+s/aKkDhE1bZ
un3POkmcc3MK0g1t2CLSs5EaJyQotsxDL1VruBKj2IyWexkRN/KWhbeJmgxbTV54hAx4+wte4CxK
HKHaPmLuQlekhC9tXF6FeugcFQymdtX+XlgO85youWxzbU2R98W0UsD/88IpKhMshWaSXWhVboIo
JSo6TxR5PD1hh5t2cXvXpWMFubgAMoqejOa2uKOicc5brqJxHUOA4gEVkuf2aoy3dFlAUmOSU3ck
suKLcGrYzZ2UG9EhWcyXs2ZKnl7PIwxhNXWecQat02kuvLBBMKACshApiK0gIe8SR7ctJm5sYXeR
3sMNyJOtMJGMpOrPeWEBJtQsHwyRuol0SMe20l2HNmhSzGed3zcI1h1SsIywUV9lP+25cDdBVZ5S
qXJGVnWpptLoU2srF5UqfeJMXwPEv44ApwZqoawD3CVc8WNG37j5ocYAb9SmfZ7DufMGaldYWUAC
uuJMMxNet2p5G9T9qVuaU++kd7m+CHJeDEEsOyYmR+LU6930GCeWH7TNfWNEV3k9Dqta0e8Ue5io
2sKuqjq9WzGYaWhRA8qYZ8YVCItohwGNT8kWaTZwWfMqphK1dLxCwkRsMAqeLyZB9imSbOHzctYP
4WIcAfD/DGxEys4kW5UtIS89o+llRQeuQx5KzXnYlPtZWXy24n80hOa9hefzaqbIRMIhvQgpXcNv
ofbOcx+oADoGBsnegABpBTvsWY9IckTRGbD0UTKuGO0s7U3rGPuKIgmvO9VYDezf6zUVisLCIOj+
JnLOJTO7dwVTmCBXIANm5X3V68ZaHQBedKVDondh1dJMGiisxLpWkcr3BBWz2itxsRtNMMeERUcA
TcEAXCmNRLNSnPRl0RSv0uCW9hBStRDDS9NO4m5xhbFvZ+uGpwsIm1oH8z83P/gRz6o+hmQZ3C1d
ddsNDAwDuN1skxlYhnSdYqAOe6m2hbMx1ZJnGwF/dZwZ83TEqGwzO08NTZXvU+q0jv3DAsCC6Enl
nsfefBKWvRCznX70zqzsMn25zKvCJshfC5+IfIjex3loItN9EIoIt/iPmNgOrHDZPxhykT0O4m6V
0NY62uYqsYLYD5PUWtVN2+zxRqCFHEQKn646F7lubfsB6GeBY8HMkxsYnTKVJLLjona+ZF7NMxDw
yljRsmA8zYtLUZnELXO2r/tpQNRY5Xt9nu+ol66HPD5ZgVA3ce4oXk0TyokbCdV4jqKFTVSnqfny
xLUWllQzl1rdqTQqvDTrf1lYw1ZqQb82sYyXvorBq1fnSV4+FsLd1JWirRZCWi1QA2JVC/mvfJ62
gxXDgpqL+GHocELU9tKsaDpWK41xqQIW1c9zvpUkMASWPYvoVJ3kuBFrgEbwVPd9mWf3vaXeKM14
BW3c3oamYYAtH3eVG590jUKYkpbZOTw2h8wYKwD1rF4yxElWXCPxPsmt+tzJGt3Tzeaptzoq5zXp
rjYHCBkWAYAicv28OvXAX8zMvi2zykDoZp2VGi8jmNkQhagG9xcDyLMLsHuwLGteKFo5278aFII7
7lrG2Mlo3fPGmpnvMF1qOnwVqco/hT2n9yMecVtRJ71vTSYWlhEQaJF11y28Qs8CTE+DLNB5yyt/
6L2epgbZa0HRtQljIHUgFfs6A1Y71c+z0nVHMcFt+nqdSZOrPB9X0QyhshosUxbvF2YNPUyQBbME
6Q9rxYtW5V19aLfhnVyhLDbx2n0q/XQd+sk3K2oyofLVkfV3S92LTIO0PUfWblxaaJe6LzZsPazj
1bIaj4Ao9+lh2JkX8V7/AdBhDaQW+Av45f3Xp0B+wi/OgP5u961hJQOIFj+H3OVut+l29A2/+XYF
/PMlWOISpGzYzmODlJ/jzZqoznxUAQrwuvDe+K9rsBfmRtuqj/XtuP/+gJ+dX4PjaLqmqeQl3n2u
MEicqOcd7bOhtGsTvttcfLNK+ene0dtjyDXaN58pcKKIGRSrosl+odQCn3gNkHPVbWwcoJekQFbx
+rsL59OlWMu2eNwK0iDG+72ENgotJtx8Ye1m3lirxLfn9cBFwz7mFjSaefv19fHZeXxzOO3ddcq6
YwJtkMNVLcSy+GKxH//fDvDui8oVpiyxzoVhi+tMvUpAunx9gM+2fN5+gnffEkUrEYRypbxLGEdZ
DEyixy7+9fVBvjtN7y7vgeedsmAo9QvaOMJkDmp+kyv49A56+znkj/DmalN7RBq5Lg9xjK+1Y8K1
9roxCliCRf9i9d2V9tmm1dvjvdthWFL5bERGDMzshwEkqnh0K5tVEsv/+tRpnz2C3h7o3eZC4boh
pXc+GF0684S18Bit0o1y0Zx5xpqbabtAo9gaPltV327VaPLyev/8e3vwd1sNtigZccV8yuI4b/pt
vu19ZiVet/3+hH53jbzbcgiB54TJyKHIrR8DCrAsIeO8+Ppsfrr39vYDvXulVa5gpNVwPyk79yRS
5Jee7v9IAg/P/SFYPzwsK8uHnLsFkbCC1+puIUMG+kpfUdZd67+//nG+uYheU21vLlqjmzoQ8nxm
6dSwEtbbtHC94EFRv8mEfXegd48R1jArGuscaKgfBXPXzDhNJiun4zfH+XR/9c35fR8kQfgWUF/k
aoWmxZpYYJLEwyt5MDeZzzYyCaZpoxMTWxq4koTycNqRIvju5vz2x3j3wAlyI3YYznF3esM6+h2e
oe/exOcIkHzlEOzT1XCANrKGJbUJffvonH83cPjmsfo6wHnzzWZ2aGhNxXkY0J4b0+OQ74pK+yZ/
9Enm0Dbfnu13D6HcTUKtUeXZ3rvNut2Uu3GFbvBIS3o1sxa8jumpeU3jZfiV9kdtk2youD4wUGoL
BKDfnfbvrrJ3jyq3EknpyneJfGEFZsdbEdZFkR06pfjuef/N4+L1Rn9zgnNFqx1Hjsy6XzLryfeL
+WxvrxhtBx7wvoN1bW2+vlu/+07fPaH6tG3qXr7F7BwkozYADKDRGNqrrw/zSZZVfqukroliWDb/
9/erbKgRxFA7S3x0joe0ZUNwNR37i8qXtxB7peYWbDpf4R6AtuNnB5Zuv3tMfn52//0R3n1UZip2
lS/8CGfR3j1NDP6zNRVvIkcgPdY03LyLbBN5nnLOnq+X+yEphq/PwidpT0fnB7BVh+nHx6RGBTGo
Aq4oN9UhE+8tdAFewDt9WWk8oodt7hcr4/qbg3783KAMLPLXGnmuj8NHI5rikElm6jfrxdfW2To5
yeByu6bzsipvsu13aeyPWRDH0A1yNeRfXDIp7040q99x40jUuYS+Jv0ud+9TcZzb215//vqzfRxH
8JEEoWwhE5Gc1r+vqsRhhzc22oypTLfP/GE3+tHu+5nFZ98boUuyF8QJCam9T6k59hASg0Y2kR2r
x2TvbNHO+jo9bg+P3z/TJ7bK693Xn+6T8Z/DTWO4pqZpDosp717sQGomZ1AsNOmrccNSJRKzjcHx
tJW2WV6+n2l8fBg4Jg16TbVM8t6E3P8+nb1gpY18A7lMkNFjja1iqihnhf+L28DiI+maa7ObwAf7
+ziLaqV5J4dFyKPv501zijdIk5nRtLfCl0Pb8NvH+Cc3gcU1ydFUgyzY+8nhFIahbafQkHLGR8Zz
Xdx+/V19vBJdedpc7i8ecx/+/RY2QzrWY+GrB6r/frrVttGu27bfXRIfB68sjeP0cFyS24Sp370d
x7pH62fDRU3vp7Wxqs/tazkAwOH08F2E7ZOPJJOZXH+cNG7ld4cqLdmQh1bkQ3j0VI2oidFdDDZr
4cXNJNpdbCGWzx6/Po8fX7d8Ph6SPCCd1xrM35dG6+Qqe3wDb//mln0jIhHsr8aYEJVvDvTxISUP
ZKMZdi1VqO9zztTjy5qQY+IjXNhqmClD68iymmdjbA61b2L+H24s7l4og9xUuNxYP5BX55sXe1OI
LgoNCvulrfrRkG5BCl/3SEq/PnmfHEbXTHpNhkoY2X2fbDVLpXD7AmyUq/+2y3KNKnEdaNk3L9IP
14XDEd4c5d3dWyoJy5azWf2f9aNmE+1y/7tL/cMd6/Ah6Nrw/oCTxdPi73MmpipLDFPk/ii2jZK+
qLrz5+vT9fGxziEEjwWdO1b7GNpO2f5KGjspWFhxDtleptwY4xUrSqJb2ixnNTsU6/6b0/dxDUke
lf0omdk0Psa4Y02dCxJOUEd4qmOpWSFpkVngcV1eDttsW270/f/mg7455LtBbFP2Ro2EUz6drD/R
JeuOB/dCuZeFD3VnnFkkNr9LhH64v/iUsjJkq5Zlqpzcv78+NWZbPCmW2E8SkW8kSNrLk05yddB7
BRpM0qV++PpjfnLF2EI4DmvqBLjIxP59yMZiO62nkOrX/VH0t1X+8+t//3Xl66+VA0YAvP3p+vHO
4i0i74w3t7HWuZRcWg6Q7INt4UNBo/zUbUPyl18f6ZMb+e2B7Hcv4gqaixoHlDDmGmvdzzY/tt3l
14f4eLI0ITSDZp5KZfFDy5B2h9NlsVmC0jTXtXMOHvi7C13+lH+fLmqa5OxdBrsqD9r3E/Slr1s2
Ehnj7wnBnTl74+R44arZ1t98MR9PFx1OCplMLehFmO8nF1aV0/6xee4F1X2hXresnlv/zM3+R0Xb
U/VS3HTNy0t3/lz9f1GS5YzTJv6/lGT3zXP9d0OWv/5PQ9Zw/sPowuVqZ8TLo97lT/5pyOrOf+gj
UnZyVDnkfluQ1e3/6DaPNN4OeLOZ5HD//XdBVrj/4a8zgqb/xb3J9fA/KchStv17mMDv2VegSUYP
l9EqA8l3D7QsN4oR7F2xRqOw6owguBzayVeAkZwvTo+It8nGFMVKN+OPVSbYLfbVOHXVxmqM9BZl
HzlBzTmz+6g8DUGg+JQk9H1ILQbyOY7hzCRYJJJgA7OBYlwaFHu7M+ztbKj1tVuAy27q2PjdkMQE
NP5iEDdA0TzcNURSoOfa3TYxISQvcz+d2lBlogcy8Kaby1OWzxdLEPaPnWjYQNQAg2lWxF71KWZf
4xBC9N4R//SWOA02VekkZ6IzgH+hQr+wYzIUrJzvdeKw2A/RPpmtHq/qQKfTj5vG12hV3eX43RXb
TX4PeY8bUzUfsiY4K+vM2gI7hDyjduG1pkThNSNmYwPy0Vinbpuet+V8p6UB60iF1WwaZLvPQ7tn
29v8oSzkPBBr3VlhwqpMamZXZp/daJSFznq4Y1uwLmx5OkN+Vcs/tJrfGom/Vdr0xkFYhH5nXZ3W
oTuvM7u2nsohp5QwxivMltoh4rLapAFxMDtv9D1JFgsQsbErLIKwo6JrG5K+46Zo2EiuSqtCjDdU
F7VOAEkz/akJ68toMRuEZ1aInBo3OmhwiPiQHSl3d4d/f0ki0R0GDZJG3hT1No5gS8786CgT7PZQ
WK4KPCuF3anW/LZe2kNW1U9DkvX7NCHhoRiAnSCqutsCCMHBKdLftKXGq8VwBmJ8RbwXcQ0sQP63
IBB/lAgOoXwGY5VKYE9gpJzK+qaMAEoXPeFEk3/mGkw+nE1c4zvFSt3tlGXpZrRJqYdO31wAZ73R
yNlQsYfO98poyFzjKLjgJCS+3sDTptEjWSx4M5zVWCYtZxkR0esvIsWbVbAjjNukwYwWxt1tza4I
Ir9fzqS1txPjnMWy5xsNJSVIM3FlumZz5wTKBQos6xSxaOG7ZRmuR3twz0eSBQh4k8APsU+dz4mN
3yGtfPQ545kThv/9C4pp7pcZVlqcjVuNLXmpsVyAPMPENoFjF9VDI1nZQlKze8nPTiRJG3jwDY8R
hZAReAaCc+N6eiVvA6BaLZLGHWZwuR0A3Y4kdReS2R1JenctOd61JHqDiiE8qZHv1sB965L7HYoz
FitY5pdEcDyiyraBPVEBC6+EsdEUcpJzW0HA57W4tYxyIiVsDWuLAKdLqMiN4I/rgMh1AZE8AU1e
SkZ5D6x8ktRy1YZfPkiSOQ7PNcDr6BhIynkz0q0yJPk8rOeDAgp9kEz0VNLRHclJnyQxXZHsdOzM
83rK3KswmGHehKQ+igRINXafZDbwwWW0DBxOD3RE7QZAYi457a0ktneS3R4DcbeyX4Nkuo+S7l6B
eR8l732sWwCgrwz4ocnPsxgsIXR4DUx8JHnxBGhrMoaqL0DJqw1M+Ry4/CQp87MxcCbLlQoQZANx
o14Xr1D6DAznoXr9n80ksfW9JNgXkmX/5o/iEhr+6+9DV/LvAeH/+59e/3sq/8brf/vnH5slT9+B
G7+34qo8vP6C83iAkV23ni6p/I0k8Ic1aP7X/9WnIsm8Vhj3mrDdjZapEP3l3xvsCsy/u1wNXMCr
UQoCTKkVKKUlIJqlIODf37/+sXhVCdjyL73+yesvinQOqMgHFiQEkHGNzb9/9vpX++VJH9BcuPMy
EwRBb1CLCIt2TNdJhstuo6B3b+hCZZW6B2sWribpTXBa3hmm3mkHTm14q5d5tZ0JYKxff7uYfxbX
Nc+x9ZwjeO3xB8WjiG6HqjgPNSM6vf4OJwLGVLGlccS3VJkG3mZ8DiZiB1CwVBKk66FF+pBJ+8Ns
Sg+ENELA/r4OYeD4jbRFRGgj8qhqUAUHJ0UaJXTpllCbCrlrfGtI68Rg4p+oB/a3pZEinNt7VToq
LGQVrbRWsCc+r5yo25rSaJGgtpB8MvKhOrAlYsaUTZe1Jk0Yk31lwTteke+vpCmjtXFmwIyFMxrd
LYNxmyPVGJFr9NKyYbfKZYN2g4GA56DhKNBxYHsE0C8NHcMuRdchWVn8Mxg8SG1DwsPpYZdrE8UH
2hn+EtIPHdIqK1LbERlIG9fCE2mYUce4T3V8IeDifnKD36WWus0169ZELNIhGOkRjUwp29MG6pGi
nK8cVCRg8wE1QnmskJTE0wSW9VopmwvR85ZSdWTAdf7omOrjlGggp4hfIWFQ2wsSRbyTHy0VoDSU
1lPWNVfaYF+FlMarqN4GKFTaqdspKFVq1CqZY+Fpg7yMQ+nFkgMWJCyWtLFMaFl06WdxEbWw3sVG
EO/wWxMMkY3MpUfqokm7i0Dz0knjiTdK90uMBMZCBkPOFd7jAqtJUtHMq2xQdmExXcKIus6I+wfl
zxa1jPxnWKf504nsrpLuGXQom0TaaBrppakR1LhGdRxaAqPSXKNZ/bWOOAOhjYbYpkNwYzbabYbw
JgMKtSDAyRDhTGcQq1Fm871IS46NLsdAmzPQJVI7oLIUCSa0OsD3yD/TXpieA7HwUi6Hy9y4XZDZ
eb0y31roecK6ukWEAMK22bjoe/RwuM/Q+RCyuhjR+2TWyJDmukX60yH/iaUFSJc+IO4y+NYogjqx
IWy9GRAHmdIgBJF7ObaYEzLkQjGSIVXahsrO+UmU8mlBQ2Tzt7qW8kU133ZjfBomkPnoikJ7EyAx
cpAZLUiNYghHFZKjEdmRpcPqIqmGAokW7cGWTiT4rC8h2lRb2pJMg79kLTv8048JL76k13Zqr56V
JKb41vAm6HPvCXf+M+H3tKBYIekUiOuU6bGjDpahbnI06P6t/gqoVTeDK54KzqCK6ilG+aSgfmql
A2qSNigd9Jepu6eZNM5Q7/pcXy3jtOr18Q78BeNDtFIleikLzZSGbmpAOyVq/FOuNFGxYyG9VEDA
WDMLUFWhrCLobQDglB6rMODNpEu3VSItVwG6qwLt1Ti2uxQNViB9WJE0Y2Uosoolu88JlFGNc6RB
a5EuLceBBWAbJyEtW6X0bRESXlUIuBpp4rJAmLGVfuiko2uSti5XersqWX8ZwHZLo1cr3V5Tp2H5
kr4vL0L9JVCA9ajAHJRgpc2nQxE2sz+OMAzY4N0cYRCrUImlKMX00E7JYIt9jJLHi6V3jFv+yZAm
MoGSjDCvIQ1lo3SVNUjLTORlCxIzkYinwXYJn7t/sKpTvEZ3NqA9G02ueBURmiGNaK50o6lI0kZk
aaW0prXo01w0apr0qZUGQzUK/pM0rRXSuZYgX0PEdjFKG1vo5r8c9GwxmrZE+toYVVMqcdGKY3Iz
TJxuc59SnamvBbI3U1rfGMGiUpwXi5YC5yZKbzUUca10xWHV6le59McViORYtrmbEcvBUtfxzeJ7
cVi6maV9rkRDp0odnfTSUVCqPYGqrkRZV0t3HdrSFarXQyCAD/dMzORw4ChoLw0m5jtmRTfNA7R4
vhnEeKhAsNrMuPIcpHmWtOcFgpykFf5O0OpN0q+XGoTwK+ncC/AHxAw7Y2R8sbTyLaJ+wDK3SdD1
NeRekfepSPxUafObpdcvrLjYEP1lCP9Maf4bVGZrLjJAgRTQQA4o/62aykolrYE2+kAFjSDFrsyL
SVBkCAa7AdNgJMRJRz1YSAdhh4ywR0qIunY7ISlckBUS++zXFvrCGVBxzhyhabQXF73hJD2HICVh
H5SbXG6Gpf2tgRBRX6a7RRoSR1SJHcrEBXViLh2KRl9fxJTFKmlXBMh/W6JbZHXlOcza2lPj+IH+
Tjwkj72DJXERL0MirjulXzvS3zha+cOM0NFC7JiDHp6k6VGTykfpfmyQQC5OSBmivnCRQ0IMRNBm
XdaPrE3vHOlAjhhrOiglA8s4jgRCNajpDcpJcKJeazRPtoWLkge9F4kEY5T0VApprAy4s5cdr/77
BZ0lVRMysi+s6f5wgrrxIFOrPf7XiZvFNcbbKNI4DfYFuoqjTZo3RpsJD29NN2RtLc5DmiS/AfZe
G0r3e/G70bh2tXpfDWRIzKVK1m4DrzOCdyjEgKXFpnJCBKuFUauj8jRRevJc2dl9fZ1J12eP9DOi
2FZJC6hO1Jkd2uc0/sX9ka8zdKHEZkMvQCDq2dIl2tvWVY9cVCAZVVRso7SxNC9GQMqNmMkBC/fg
jJ7URFNamuMPSoGVVy8x2WzzT1118PD0/dKwhY3oVEN42kjzaWxWP8P0qpBGVDfibmPme1chS12Q
pkpTaYZEdVrqq7B75oAXY5zRRLPOc+Huqyr8Bcfxlii1mmtXvcl8X9Rz6C0dbxa6X3wpVsi8QHmg
UymxnHhD8wRLS5I+Mp8adONP4Ip7fYg2IhJny0h7Sp5qAYwxTbqrLot2swNwvo9AB+M0Ri5rIJmt
VWcvavPclpdzzVpFfNGjpHVR0zZpu+PdOOX7qSxIXhhHUwP3HYljMwyX1nxHsa305D+olw7W9sa8
M7QfBjpc004uE/S4xM13glnqjDa3HXa5tOhGEz7dGbHuMNIO7MrDINmBwVDb2AFoBNWoEWz3tpPK
h7y9zNVHF2UvNdWfpdqcz6h8S1417Do7Fw6dh4JOis7zI1ziF1Z+nnjHEfOWXmCqR5RPqnPVqnat
NAfr0iEcSZtwjVZ4Ri9spspRoBu20Q4Xr/5haSKO6P120k28IClOkBXbSItRrl9mlHU9E50x5BkA
k/iNg0W96prmtkB8XLgj0i0bYmGhq9cmcuRGWpL7vLue03WMPDlLbzHwMNVEqtxIu3Ly6lmmHLm8
mpc7HMyNtDEngflz6rK7ElvjYKtXg56bp6xJnni/VPyVzdgN3RryyZbgPi3QMtyYNDX3nfRAx9II
vVwXtA+GxrgNytd5YLdSD1O4dEeAhGgLRRw+tDONpAJ6/pgmSD+WRqyWOv+teMVsG+tK+qnDOvUZ
VUfrhPfeNguxWA8D/SoihMUmQnENl7HyZ7N/0JBfQ/mMvHg7BepwFPpmdnIAlsiyF2nNDvWErxvo
7M5w8nPVSB5Zm2wem1Hoa3uiGpfpPg30oy193MHcoo9cdqHbrjHcXegxLQ6YmJOnKMuJVQBastqF
IS3fyFpPg83Yu5YG8GHGBe5KK7hW5Jed9ITn0hiuow6va1Hdu0NxtJCK99IuHqMZbxV843IBJUVA
bksTuSKd5LO0k8fSU75IY7lGJdBjAfSCtCZbKtJrXtoYziPpOg8LrOea9J9b0oQ+oETPpBu9TH+x
3pivDH0y6Usya0UQcw+0BSI3wJBBOtYzaVt3lB+JmRQsYCZ+z58xq4IqMBjaNpeu9kRa2/dtjcE9
sBqq60jdeRWnKN61Ok09SN5anGWXHeTqJmHNTAkJIvJ4AeY2UE2K8HuGTTr7WaFf1TVmdazy1djc
KV2EBhfJWX0FSxmNrfTQ6/Kjmoz3x6BpvcHIUZvAT0D2l+7Upj5lQTdtKIT90CoLGha+hqUoM2Ru
KOTo8pZrp1bCdT2kz0qAe9b4rbUsasWmDqMgjFZVUvR+a5Vs+LabuDXKtTYEI/tHnMw4N5jgLApN
5qFal8ybRsq1vmj126bXxLFUDBVyvo1GYDIPpnkvFE2FfW5u2Iy6brKi2WmYr0oq4JdzUmosEjMo
GhPaREZtb2bmlesQqrBq9u2+fcxwSyJzUF6GeFizdMZYMdAuOqoRzM2mI+jt6w4C8JmWWYdKyNsh
02q/7Vgh6JmKY32laq/26WXbVn+meqRVajmmn+bthSiojqma+4tFJBaakvZ3mtTET5kRZGWOm65J
ftQRpf7RYaIZGg5jtzE7pzCnrsekWVamHvxhsjjLJZhrl57iihBXuLW0+KXS8j/EgMp1nx/cZlTX
87MoncxXktbEVB4/uCkbjkYb0IHOl02sNeJQN6xSDSKIPDceI8ZMw2FM4vLoaM2KP4rWuBpZwBgn
UpaF65t9NDCnLCnvGJfsMNlHVjV4cFVusQ2ins5+0Z5cbTjOQceV5o6Po7NQgm1htTOMcYv8d2hU
7Spdqj9WTb9SjXiVzTr+wHK67vqFSy+/0Hnvnos+eEE/qXlak2L4NfdV2bZXrj78LjT3SXVKwBtu
wyOnLa/mlK05u6ov8wAzsdtfxpzVgwXbetPb2pNTMS9+WITTeqoAELAkHUrdZmUasbpK6+7SJPbi
dzOgBS03bIgdwbMhGLN08aKxUkM/bOoW4AJ2c2aH4106ldt8LnBji/nMggDtNctkMt5y6bTasw9Q
GI13/asOYxAb0RIedAWjuua0xGKjlRtny3rqx2at92hr8SPVCK/D4jrJwOnixlHB8i+TjqxKtNfk
T4frMLaN7YDlGg8jC9Wmmz9LrQnzBBUlHhClPtVSudQy7t3QLDa55lq0GourYnZZ7z7qLbgGk6G0
qzYHe4QIwULrhtox5RytVDysnNTJYYr1VXW/oLdhuAYLOJp7fuzBAkBs1feqphyKwM/mKb/g/zsT
uo+6TXNPK8Rz0/Y3RU/dWh0ZVLs5c4TRRY+3aIPitYs4Jb146CwwUmjY5Tz11KcHevp81nFljBFT
wFCwSKX0143dXFXDBhRZ7wGTS+k/TS96Za96l16zPp6H+WM9T4+tyeM1Hep5zRSiHKJLt3KunWG+
b/UDrAc7CRByaOVDR6WBumZvUozqHvMxZ1/HGBhWdCxfQXf1bIEpwa7oTToO1uJJFcze6OQ7/d3U
NcUWvXrllXF3ZfWatq7U0dpDBTkuieBpggEVK7uhMbxSsZMHE7QciCaV6vxpi2vmlefFsGytud8X
rnHOW2KHVsvPDfrS6DoE/BF3wJyBIiAZbqbEPmnJtA27ai+M7k635tLrnG3f8CDoAvfP/F/Mncdy
41i2rp8IHfBmcgb0npIoyk0QSmUm7Ab2hgee/n6kujq7K04P7uxEVbEIEgRJCATW+tdvcg0w1Mnf
a/1Ykc7m+R9aEf5mUPKFsBoLisHZT3hz2Fn/kPXHqrSeptBYByI6JUTM3O4Lb5xnnXULxzyGtb/O
ZXUOwl7OgkY8UR8NOSlawj0OSm0Cz9grzXnpvXjfUn+14a0xDshB+IGUmIDv3Ds1qAQy4oeTzDre
RD8uswSTOYQb6zeocaaUv2kt60xhf7h9NMb3i4Tvh4b+wc7lyUCZqaTzCLY5S/lBIt3gFIJ1R5tw
cghzBJltLj5utjWh9QiOwSCj3rix/apjtjVzjPKD1Jv92NYPyu7IpBpXtVVfKaypKJYIeo+d7VxA
374mP1ibw6MC16ujYNv7DE9ue2HS1LM/lg94Bq+n2tlGE5E78r1wBDCNQi9ZMI9CJSh62h4D1uGN
0ICPEKV2USLoR9SakRsBjs4V1n0gleNjdLhq+90Dkak71XmvQEOr0HSOqg1PLuXVNJJS3T3ZFtfT
FnmHYZ5vb1dr+SEvxweJ7QVnJ5KKn4pQPXUtP9SEL4R8iwY1s5eAvScXga5GiYSg/kt2KIvx8x2J
zyAqTH6S3PouEK6P3WgwzpLWtu1vnXxA1pfVTWpu2u8eya/zpBHLZJQxwXrayvPwy68+CGXehsRa
eiJb20Ozws6ArI4BgCIkyC0dCcBLjA4i7+T48/wW2OAEWxGyL4waUx2DC5ljnyKL7gnNPCkODznE
Ln1yt4OBYwYiJjpywW7LI3NtC/m7s7fwCF6iukH1WDz3L4wKt7rVzhiNrUrVbcPWeNAYTSm93eJT
g83BAj+bY2kbt5Hl0kXtih3DyauSjylon9y+Xw92uinxUC6GfSXis19NX0OhPeCuftKnkgTLB11Y
Jyfp3+nglp3JWTOWR2Ja9m0syNgmwwcfcsOJC/IVUfXGMXm4iiBOpgRncsgeGHjvPco1a9ibqvgo
U/s5M2k5lN1f2tbYRg1qXi/tTjLpTkCcO2+CaFSwkzr7KEmXibL+JOTNajHOHzhbr6MishZZpB0i
N73gm5pP5iH1ike4D7dGrzvH1kRcTLueLFwCfATJmQzAJmxCaYkVIMzBX0GT2Asb7XHUPdhZ+tWN
3jl0osfJyS49gT9DZD+K3n+GvQOWXrrPgxWf9VJD6F7SRqtjqEsyzIwjTKWv2FKo7OWM0/9XMFab
LPDeM0e95YZxwDQBhyrcJ6L2WLTpQy1pw4PuhzP6nKl1jOSRnqbDbmTsVqv8iYKYFL5zwYetuBr7
8Sz0R0677TE3UyLV4g0/yGffJ12mWmletIcDu/cUZhtm8xEm0y6JxT6u2kWqr4KYnJ+coSygND+t
xah7L2mv72+fw+XU6lJD6kRnSjGPDGi6prEz8uK35/ITs4JDo70HRnHGIuTQT2+ceE9GEF0rz3gs
ybZIB2BqwgzJ9eYCEhjPXTG9dNkNA4Ku3SR7s++fIy+6uC6HvkqM5yHsiB/qZo753g4NuGRIsG7R
pGs/0L74og1hxUwNtH0dxDtjlFskywc5zkd/WtudvNheb6/jvPxq/WGTmzkjufrHbT3MhIh8LR/B
IU+BvROKrOBCOB2drNyIlFFxu5s8jhUSgPzee9Uj/6H2y+exSw4eSB+oKInwy9iwtyQZbW57MesJ
vZMOJW09h103mypnPQpn2eXPRoYnP59Qb60dAOeZxvqVUmnhBcnBl+6GtrieNzUpKlFDxyOaczrg
5SSGNUE4W9OiFPFPees9246795pkFdvTZ+yh3S8Teem07GEoKStHfUuMxdGsvEfTcC9BbMpZY4jz
1IWQ8asR2nGKo0tn9A+2Mg9upeGA1ANQGfgfERC/YJoVLMl4m2YCgxH8OPAuIh3Si83f0c0oq9Tt
33qbxsfId5pNrl6HjlQ6WSWnPlfj3Cgeat1r5naVYErgpjsDnzLZ1gYNOp5IwqBbisqvxiNKoTXA
yAsDNE0rSJa213WXYHvdgrNNef9R9DBk1Z12kKQPTTfcEDGfeMpGVJswqx9JW82uWimwIxCCoNyO
exONxLbIqQaZFB7D9CE323FZ5kTDyla++0H/UivK+IFmYG0Q/9gEQL9jYu6m0MdTUhVHPJmwebOz
heIqMTfNMl8XPYBVI29xUmWw8BjCz+syeOsnztxe7S8bEb/WQ/TUAFBP+BkvXJ8LrowGQPvytaYg
XGQeuILu50uhLG3W99w4Rs8Fzk12iZsPCxmXX9J4ziAAL61aolyW7cWfgOLCUJ+Pfd4yZim/CMFc
W6ki82FihwhVpnM0/zazCNpzsq+nJiO8ZUACkXkRhiUl9gdphkVK51L2pCE5saPAu5JhwaKLDvUI
0DigjSePkzQV3AlBAseKYUArt0mRj4dMYYgeOkyge+O1ZwZ/SATdMFU/O+SAGwS8eWtTkuu1sUCm
KwcFijeVy1wXz2nQ5+v8K1WEU09a8lZGcppHHLnrARns3JYyWBNBuPFqc8Ky+Ccmyl/piHNHRCW+
zqa4WTFUzUGsGDq41EQiHWdubLTET3DZI9ywrFS3NELqacYoWAmKG+D3kSPxXNmkTC3HsfyE6PAQ
E5CjWcG7qLRunk71a+DQlAfQfmiyJXOXwl1gMrHzNP9gu93eaPqnKqQ+kb3F/ExOF5o1EHHhJ5ve
jDgu6vSlFh02LVhTLUabcqfFoC+XzSnS9L1bkWg0JiNCqrJamGPVHdpJLgUZaYux5LInLYwKw66n
fY+cmYbUcEZ/4HLFC8SyT+tlRKBuFqTU8oW3NAI50Ly7FCgaWWccnQYGWcnbrQrR7EQ99Xr4Czfr
eOVNJhMkT1/WdXC0BvqFlkN1N5HexBSixg2kGNl9DFLd9iVQQbmg5TuRULKmOPhtyXYXutLa5aRm
LMKgnvN5FMGF7rkkuWZNWtNBUlfog/U1gIUyTOiIVRqXDeyaRY5afCZl+CyG/KmkJwRTaA4YOP9M
hIGBhw/MNhVhOa91GotMHcB4g4Mqh5dU+dF8BMI+jlpvbbO8ee0IqVsWdCSVC+Dv1+DnpR4eOtxk
irRQGxEG+GBAMR+SEOElGzjXxZz8sGpd2tkljjJxcKpDFlfaNpmmh4pUsl1IVgut6+vkTLu21axF
m5cl2d5PtGXYLepkKfSWQ6qq7cFX4bwwy8NMB6cQ5Qb5s6Sx7y5+OF00o4V4hCncEprfuEtk9duP
p0WEnuXUDOGmZmQj+07/UuU8S3PnkdDZkEu4CDiOs5WVaK/SbIolR9WvStgvEV7qTPmCVSq9+Nzp
5j6y4nElA/WpMRtn/P3Wx/awVCMSUM3Bbc64RfzkWse3PY3+zahr0J/7kuIrNN4jv35ypAFM1afY
mMmNXtMBBWn1GSa/8KJ5KkOc1lr8I1pb7xc9LsWp0gdix+tTX5NoJLDuC136eK1mFJaiOYGM0Oaz
RnGOSaiQSLeEQ5F2G8Wlfe2k3hHrRuLBDLq9Tu5CORJQaDFzVHm00DIyVWXYnhPfOZgKSWGckX/d
3sLTAzuFpceAaXBid9d20U8PZtNY91/QU5MH30s/hgDXPv5Cy8CKcAsctDVD84wadanVEsg9SbYD
nRo2g/ICvXJi3p0KMhundF61mv1QETEooWHsh9b4bdcDab5+vRspCjOdEKZBkB7o6N42w4yeFpR6
XSble1HjhSf04FrNB+pFU2ni6GCM4pvi1GXTTuOCjYXnLkns+kWT6aHXi3ndqvFNyIQoqjxY1jZw
WEHEeW0nn5LwnGUh3E+H7jzIsm0F4yAEjaMWhjVhkX6Xq0jjjcJTbHFMJ31orMYXzN2eogGqgRga
Av3wgMOtpX0UVkO9YnnRUsUmNnJlQW6TDszp97+FxR4LmZlk+SsXAJQRvGpd6kpQYHsn+vjyoIUZ
yVPqwv8hk6XRHiPLfpFrzUwBN88MZndYeDr6NrKtZZjIr4CJyMEw3U+i1Cx6xPxKBh2C+YmgvoL8
w4hvuvALt3zAyHV2v8MRxNxVl/669gxi41yYk4VRcG7TxjkUaSwgEz8hE8s9eUPDcVK1/awizZWr
IRWcO8R7JfjJlB1ZecHUPGJCgeMqiKIoSFAt2+gHLHxMOa1kRxn3c+IvYnSbXK/tRwdCEoMS6myq
r84AA+9iSULsyAQuLhFvA8xinnYdwzJe+4VdrZgI5vgY9rvWFMZcdBwWhYZ3ok8fscBB6mr7574S
L1BhKZpK4G/p5TXjx4yCeHL3og6ujdRxGozUoRFJNAePu/ia+AWDtoddMCb7oPSv2kTUSJYYVzwM
B+ljkZe9udPkrMqAiaDXmd4+CMJDScjuqojCR1CUUsWQ8MLk6gztL9tu4jmcUCgiWnWe0MiFYVM8
h+ZX1sqYdlntczxDc7TTicP535FvXLuxck29lUnK9Xw0DWZR7bAZUDfOuhBT8qk1l24gUEkU4Ztu
WfrWlFEMrJYvmtwS69dQHy5Bian6SJOmwvLgjP3FMDx4Vw5bCjsO0DI0l6Cx0AoSfnE4QpX7OGge
gQZIGtYYNBcybNYlnNBNV9dvWO81G6a2NmBZxFFV4DKFEewMuXkW0H+HSs82tVvQDzCkHO1DF8C4
kGa7pAvUl9ScH0WXHAGQyMPLhyfHrKdFIYjzxFiUgVPwopu8lSkZgvCHargStm923xaLNisbnBNd
yBWVmHdjCPIWjOfQZwIiaVaVXp1wtlJLD3gbCBuGYyAVwJfWHZxWgiQ7RHp0am8YRB/b0pmRM6ft
GyP5qQXuwREhFJxI2/YObWRZkwWWRl96CNyFgyTGkGnBJAfOCMZSJ0G663LMMoBSKK72zR/WSihf
B9pfR8XRKYYsylTuCmfKXTqJ9WT0X2XtcPIqswfQ499Vna3LpJ62Xd39gLRfzHLFr8rDHHnheuvE
7/e2MC+RA7MSU96NRnGdYQk1T+UYLNqoeMBIIJmPhUdSOrBi1abvmjYiFwzDahHj99lowOyp12Oo
GBNt2s50e1qZAX7B1rD0dc7w6aBqrpr4OpoUj7FMvWWqAwZ0xXowAQWJgYssssmFCS5ZmulHX/sb
FGkQNoZW208qWGMtpZbNmP5w4JYt+onKJAuGbfiWcL7CthTwuK+x1HfcECMuvJqo2B9wPVk0AtcY
osz0lYOmnDDgMZhVPmdfRIVrbBM2SedOu9Awl7RH7SIr4m6lRE/DYz/FdnnKoeEtouQ0FisNRtxc
Yp4293uO7L7RoBVOs8piR5nmAXEOoWQlO2BwBxpIq1+r0fiq/ORiOx0pkh18vjH83ZcZzLCMsDt3
SF4dqz4m7tTM/RtTCyuuzMwWcfFjsBx8v2JgHqa/mI6PwccY7/VsMr/SDD/QuDcLys4eK1zo2dup
bsdzh+MqFxnq3NqCn+Vi52X53mdYcZ7LdzX/f81lnc0HK1fPY0RgcTCl+kOit/Rwza12pdxujBgi
lqAArjVInN2UjoeogQNWpNrw7qVDN8NWGMODwAi2nSFfmziz91nSWKsOEpeEKEcpUKvqZfTG7iO3
3H5W09FcSp/Y71zjxJi2LVB+CBiYPE1p4F8NwfxWjtouj0b3kCsx7P2cwYufG9OnMlzwi/GWjApI
0+rWfmr0aNMOUbmIFUNKZvDdKUn0qzn5xTbsbtccSQDtnhg6Jpj8CGVnkq/XldOy6lo/WbuFYx1U
RCvbiqMPU9mu6oOXNz6RS2kusGqVABCixlaWaJgZluXjugqYGxV+MX1OffiTHOvxaQhbTMlFhqFU
Z06fgSJPFgrDzSRVJ7Aw1VZ96JLPNMEBqFOwORzNbcY8f90EFfTjTuj+rDXL5JhG4lnrhNxo/Zgc
7w9ByESlRnj5MlVGyU9MU4Qc28EEHzo92ImTMHslbHYks7bPREcfukqTsH3VDNDFONGLTWb07Wub
g/8HqR6c/LTPXhmcNGbzi7zs7NyX/XAqyyGd0TM1r5pOE2M7PaN00HOp3H5r11qzt0bHkgSoms3+
vuzeHoxUwYNtEvqzwZDDTohQ2+mqD5eaaMtXlKRnYYRq3VPbboum/0jCjq7cdpJ1m2X91m8M+ZiD
rc18SCOe0Lkow5Xa32/KnuDgsHeMeWeI4jEKNmGlQCZK5yoyt4JYg/KhntTCVu92XMQHs6dwh5dw
9Mo2OGIqO231Pjr6Zp4dzC7AA56qWEPfwSwcE5HbV9Nx891PhmS/Reb3kl5k1f7++JB56vueVjrZ
TtdjgGhD7HrHEbv7PcjzKdx4PVl0gQ4x83YTuHm6KyO1bkIHvmjj1U/Jg9E34ndZU1IHZmldPeAg
TMPreYBT5lFHRreLSiDEqqz8pXJSLpnU+9K5qtIsriSU22O/5XKl6BSE/1xZuwnQ8+pV4/Rcp0+w
A+3rUChAU+PGpxcfbW1aV7xLZh01AW683lsXx8jzKJK4MtLlp84CrSTmB2kXQ1NKHMoFRB6qlBeT
OHQENZBbQlNvwODc6UKkp4+FfUNNab4k9Mk7mAHwUdz22SKmlPOMt1Ze6C7NSWXPFaPHbUJVMneK
MH0eojx5lANdv021ld5uyqG5IFlKTveHjMZfhLWix7JTdy362nmm8lkMnjkuZVOQUVqO7nMzlQO8
9d6b4fLuPudNb55cK7rcn2QEvirxeXywC0zXbe+5wtv5GYfXlSmCElf3wX9OQyamZdWHhx6Bq0jT
+DFUwFFx4mAM4aThc0BSzdIdbEzkcyt4jkWhrSG2K5zNvXVrO/FjW/DdDcfH4NKS2nPq1M1Ji73r
fQlLtupJKH+u8b4lPJPHUYNhPZQ/zTAbLh1tKPVdfIKQZp7vT1m9vRjM7iIM+ipPa5MryH7F1dbW
t63hJRC1TJ8dEdA43Z5VwL6ly6XYCClAVNNm14GL+qa1Y4+/TZxdqyAQ+0rBT70vNuzGQm+OziA5
b+n5dYjN8WFwu919yVXBcGnBk4sqCvDhvKJBE9dCfTkZx0WX0P6Nw1RdR81dyVxglKyi+pq1zslL
UwPSJlZOumiupqHezVbI031JNbfEZqf1DoPn1FePX8iM8aG2cg1xJdKd6V5B+9VYbbO7L6oyJkM4
5c8QaHV7rbqSAacWVBQN0GtF1PTXZuDkXxbAtffFARNYwlK1ZJ27Tn8d2slZVp79oA+2MU/IGbi6
oitXaVNGqyFtxquf4ndShDdpCYkJnYaT6ZDx9+em9p2LE5fjvtHy7JEdzuMGZKBOiQYGD4/dV9P0
NJ8bU9Sv/zwmu1gtarMnKf5fm9PbGJs4h+TyP9uDWFutO4Ck+Z/H8Dkvt4C2YLD/eg8l62ZvDvH1
z0Ogvs5RGjkt1F8fOIxhWGrR92f7/ry37yEnMZ/SMDn/eUjHz72GOH0YVRkdO6dTS+yd3V72J19i
+X2/yUgLP7ukVqQJXLjvm8gPzsjVZmEX/vMhi7r3ocof7s9Lp3UPQ026bEsswnlMMvR57UQf3w8+
HAiHRctT+Rmb2X6GkqVZ31f0XIReUOnUMtei4rEpnaXyW6qs29L9pgD0yaPCPNDuvNqaXi5qxyTd
VbT85FxZ/qCzfpwqXV4tcrWZb+j5GnTUJumnCba+rM/K7OwvkXhfZRX1z1mOLz45J86mGDnLESoC
FZf44KMES1zYrQ3d9LZ4v2GUOcFoi/TvxVJCuK41w8Hm+K/H/raeLrP3SNRi828bua1739L9sRyI
mQM62f9tG5hRT8fUq9xDk5z+9uo/i7bMza3U+AP+5ye4r3F/LEuzeI3MEfj5z/e4rZyOQUtB0lse
p4AG9v2/njbVNNKNCyuf2wlZ1dTErHl//vtFiH4+oRIZblkclXDqV33EA75qqitWvf1D4BbX+8M1
VdA2wqd7cV90uKQsaKG0zX1RkgHCfN46J00pX5R9tkbRvMqmI9e4LeBv3rY8GrqxdptwWt6f1XK7
ncOtiPbObeWmtncSteCTlpTlRTr8hm8vKkl42GcGn//+IoKmoxVjNbG+vwiZIW0zfJ+j0qbm1WR6
UTmiveaaah/Sxvj+7FVT9NtQAifcX+ThEL1oWyva3l9Uudo7eKB79kjJeWmKp/v7ZmXpkzHCdOr+
Gl0h3MlTaSzvi0nhNPOyoZG/LwJv7jDQHp7iocgvRZVt7ltWhhr2ULfCmV1sIP/bJWyXL5c1H/NC
yy9NZrMvaqzNm8oSl6askicrfCol0rD7Cq5pNQsv7tzV/TGpSfNM7jxcsturb69Jk5SrmlZXuM3y
KubD/TEpwkdxW7o/pPlyZJwdJ7v7Y4maun0OVw6uERu539Sm/IkkOdzfl8KAOHo5QfK5L35vSfgn
z9cuthr8A6nbzKqipl3EeRx85uiWZFWLdze2LHSKsbPJQlIrmiA+j24XfE6JyuZQUb2TGNipnjuA
vNxeGQTaNi4040UJk/gL163XOpHir00nVvcVagORg0gm7ZAnDd0vkvrbsN3/7CGUZ0Olnm2/6xGz
4b+UmW37Ycjr/fmJtISFGRflXmSBz4kOkOv+BAQ6MJs6TZ84XtAU+sQL3J9wmnPUT3CqfWz87VbX
txUzEK76xcv9+agU1ix2Pe1sTZF3kBImFxB88JkY07IbsvStIigMhjqTWBNt40vombv7ChQVHWSQ
Kj5ZsMFOrt8LIC32CzDeKcpi4+qXlbEJssBdCZIX3tqA6BAzGd8cyJN1BvdNs8b0WGfdgEMMP284
UhaBBzBDh2l8p/plMJCW9c5PoHgw+61gUbNGX4WPtdNM16jE8tiz4mgTygLj9iC+qNsKZJtJEGVX
exxro9jJmIzf3sxhorf9gmAc6wf9BzO8rLJOmVaFB42UxMX3u3ebdBTep+jJlSdVEUaMx76B6x1+
v7kLsEm6gvmKCN4i7lIW2zwZm4upq1/3TcdF8mPsW/+CC1OwGSFhr7XJzF/1LNjdV6huRvpNajQP
teravWYX2XJoffmZZM/3FSJtxKWprBmnxxUz9HbA4+j2vUYESGhwvXdOGdayDsJhFyXV8OjRyECq
43vpXFXhRPhX3Y2stSXsbDPiXHmlbP7etvAwUCdFp3jyjD7e2X6Gudo0xe9adM8Msn6UvCle0WV4
Eq5hHYxE1gsn9M0fLuYmwst+SNdwFmPkaTRUsXPWfdQ39zef6myDBA82ueqnVTHq9e1ElF+IIIu+
P14QyI/QDyivTXTaSOOzdYq244X/9vdNdJlnIlnT9IeI8KA9OFKJQqrTPoz4530F0s61udKD/mil
U3qqiRL53jc6Ccd2NuYfunDRy5SRvdPtXD1aGiyZ+0vLsTh3HAaoNlJnyVXX2gun0BSNPneR50P5
iqfA2pPDwqNwiONdWgGR/1np3+7eX+R7wt7f74GxYViZRbBW8K0nY+rP5tLbNu8r3bf+/cx9+Xtz
IGvZrY1cjbVrRov7M//r6t/PJwZ0KxU34/dXuK/5/e73N/q3j/j9ToHfyk0a6N8f4b7O3z/H98vv
WzL41YBjpunvOscv6s/nuN8rHVt+Ozf+f1lkEETPv3/3xsCA4uuv9Pr/+a8x8/+x1n9LrL99mn9t
6/9IFr2FD8x/t9k4/PrxyUjjP5w2bq/4dtqw3H9wiTQMfPJszFJ0Gx+dfzptOP8wdAvPDJMKGWOZ
m4POP6PoLfsfEE4C//YPVmOujT3HP502LOsfumOTXR/ojucaHta7fxmAPHx7s7DT2If/exS9gXPU
f5i4kJXm41NombdqSedZ/29OG1VYeG3i5Qa00hifck/iWgEc/mV4wvzVeOMIrSpIjg7qdGppnGr6
5ubbMD0hbQMX1eR4GlQazMN2gsToeoW/R4H2WGr01JAowr1740JbWtTQHOtohHsDcKisqpUb+USw
OGM5N3stPhmizpaMoKcl3Va5VGUSXPPW+Flyzp4B4+JvqGtnAP8MPphs9rA8SVnNTXtXxqCZwCHV
PJgqa2vV8H6ZdT/DOAZ94Hp1c8kHHYExsWvyMJ67No4ILplC8C2iZoE71XtupBtV2B4uRjkw6+QV
v0u6kgZ5B/z84ItYJGce3STdblQZc9rtQ9GGEAUHsyCwwUh0KA7BCI6hDPmjKOSbNoTNU1VEGD84
yIRdIxLbtnE8RvD2JfWV/wJ8ksAHTb2XcRLeQpbMkXGfdSBjluqAWQO8shFCLqlcpy6pUQfT4xiq
xXSg+LAhTxdMzOZOaTODLcfxLCibNpls1vSxgP06+R2hbPER9423VMv6JbXTiz+OL2M8XJErlXN3
0j1I1+64aCIL5DSZnuxEkm/QY0lSEBqDfvxAJ75sSv1ZxjFDc6ff+IWXzN0eS38pmKpJl28tIoIs
bNSGYQErgE4QiC254UtMkueZzgQi68OPOhj3ibR/oqbLl07lP1HS+EjOg+YwNm2wHcfiQjmVXIvS
effzMN8wqO+X5L6Fi14Q0+gM/i9HEW6R9QjOXIe0Bt0pw3lMwx1pFQYW+bFlPLAcKfJJ6qk2kSV2
qog+Ct1/4mCr5nHYQR4XTMpt7Uoz4ix7FaFfQD1RWBntU2B+2VlWzqUqP1tJeFABqj8jNWoFCg4q
SRTYDNhGzCokGHPA749ORhgTTMiUZWZuvSou1k5Isok1wTjus9p6IkXDX1SiyucdIOBcU9bPprB/
tyaEAjr9Yd/3TXOwoL2euU4iCZRdxTTBqB5rjZiRwKuWmoSjY9v6MiW6A5eYRR8oi0lsa889C6Vf
4N2cWUyAV/OBKEZnSQqDu+LEw68viJjIymwNy/R1EBH6M41jvA8TCDJiWCaifyNJpJ7nOW8WGxoa
pwEkPYmKXV2DRBtZby0j232u7QC+u/sGtM7wzUHiGFc9I5Eh/UXxeOKYZzR3SwPqrIoUReY0GEF6
86AL6j1kGTrEhh9nXzJ/JrvEWOaBjt9g60cL5jjRDpUqw6kBr4DcDbaDGVizgWT3OXkUqB/HxF7C
68gWFnlWsyaT2rL2sOIxI3fcD8lAaJyFK4ujL2TfMyPT236Z5TcmkhheB/LiloR7r3JDh0YQakfd
SC6mAeHPUza/Y89k8DEYH/Rz2oJJ5a8sHuuZpyooD5O1sixV7z2dWVXFRIqIxfrZDCDHpladLCOj
hLulQTxKfREefTRAWyQa55QmZl4gvkGhbBdLCHjMBnu6MRNbIb4y7RgHcrfxNTRKqlYwPgUS6Jbh
/ucU+7SHSNEtf4JvKIIV9cSpd/k43q08t3xrruzsTaTT75h2embo3Vssyt89TFu7iH8wxz23gNnz
oJzeoW1vhCAS1AuXKaGTIJMrHJZ2UQ+5ZlKnGp4fWWOlQDFR5qT5wCLWSjxke+e9svG71uLPoIDF
BLdiFeYh8b54y8Cpb6+Op9YditKFAc1u5skYJYDugssmP1VpfGSmtil9oBXPwQSI5JUQ5F7lq5HR
1MY1jR+I5oid8k0shAZtmdYOOWyARpgrFenW5g8AAwAQsi/M/FRPBj4GN5cc33xKRzyguinsDpCZ
nmrHkRw3tHEid574Ib6RzZMthE+oYhTmzdwd/S8BQ8bPgZoS09xFsX6Z9O7DwCgF7J+BP+w7hE/Q
Zid9otrui2KB+QAxiBYuEGN3Itlml47QmuDAPVn81juJ8csg3oqkfs6EmBZ9kiGmuGWkLTBePhjk
Dy3yEsuZATHrorOnEq5ffWlcMs9GKx9OUz6gyPdg2XUBRPTBvOB7RR1MY8JkPzy0bvYU5dSuktGj
NzC6NlWZzWscTv20tfchFLe1MpqLh0h7JlPbX6Va/Y6z1LuWTMnM8QYCmiAtY5ISz008DdjANECW
HT9jmMjwaOyTkXeXyi50xC1AXZEZzOG8klw7QBs0TRxpWqW/aF0uZmZfakuz9n6YtbNRyiuW7uQS
t6Rj8uEJ94kmHq1hRQPoD9jnRkpLANojkF1ciYoJTp8AmzC0dE6yzwtj/p9cIjkvyUU9pfY8sU2U
3DTatEwPteFuurZddXrz4uvdk5z0X1brVfM2v3kmRAWoNUJ9jXFnnVs2cZzV4xgZ4yZ2vLNtS2+B
WdFjS/xcY+Ub1bc/yoHolWaAFW1eGm38AY0Uz4SBqZ7lwVZ115Xr1CnsRk9/LaIk3hbd/6PuPLYk
x64s+ytcPeoeIBe0GPQE2rS5MFcTWy7CobXG19e2KBY7KoqVWV2j7gEzyXCGmQN4eO/ec4+orXNC
72sLMDvsvNf9oRH8ZmIvSRemX5PXDV2QpCn5aAhzjTF1uyvweBe1RxJ4ACYhznvVOj/qUXKnisWl
a/Ww0MeNMlz3aO3O0TKFhtqBfkYEG5pzdq9l4l3eDqdIMeqjFqVf1oTQhdEIxv4Jt7/SY9kxO7Sg
6iw2bi6vT4OOYjAxiCsytOxgzuJot+pwgT+HjZToA8q7UantB3P1tKwN2RoIZ8VCQMGqO1fKj2SZ
t+iKEB3il9T2xxtrB9UvNlm6i8TtaEr9tozBUIDI1F67NzqFuQNZuAiylbw45DeLpyRxC1Sfbrsy
hwT/qMIKONhtlGtQyxxn4DlaB2VhgOIJ0xmTBwfD9R0S15PM2VloWdj31ssVfySHXRU5/Xhbf7H+
EI8mMERyN+nFk1L3TsG7lHZr0MIsZMYR3NyWWvJ/jWLiPxYC/95RhMWLJqZUCKmDYkaqt+gPgzQ6
gLJ+ZtTBdUE0B21cR2jRS3kYowKtRwK8dNVPMmLdmTNAAqwRlUOR7VcSS9sr2jRV2w66hPMqJIql
vlVa2hQk1RjMk/jQ3dixs3LFraUJqb3PAt6ktmVZHmLayGma9XstYjp/gpmYYEUDttJCDZ1fOhIL
5poqfGxl4WLqRy3OTKfNzddc7ZHnx2QBMkUcHQYZgYwEJo2Y6yXUQjXGawrGBYY6DU5JfBe8JANR
xPxjzbtz1jebsmSvrruhcFoNI/Q+PVwT3ev1hskoNj3sQKXcnMx53bHvNLY5rgzXUcAaKTXXmFSB
EkvwD4utqplPS9Fu41m7X0t216g/5M31Q60sZiqL/r00K2F90/RICixJTyb8oHxkC+dmjxw6Am4o
VXRhi/XEWQ76VcJrXzqAruc+gNMzmWXn9orCqSkGmIvN59QBkhaScOoV8kKx39mTq+nJOiM/Cpsy
qajlYkrExDRO0/VG0WQeStmQ6ndMwdwi2UeN5hYVv4uKSwkshHmR7q5l93xtiT1WUGd1Nx5olowr
uHLsTWh6IFK96Myoh5uVEjsiE/wnLAqCMiN2oUnuI/G5GAxf0UXKdbIUa1o1W9HjB9Yre23mdzNk
JXIqb3uGOH4t4J/XotzUifoN5BYu0vXOwPNqnO/LFWegpnOL6Vsv4HCjcIlxzRvgK5gmtlxd45rQ
b/rlfuSwG5KbQ8HbjaxYFGQFVXdVhYfyVfuhszdPc+PiRQLz/KGyop11vQz8aUYG7gwBTYpLj/Xr
kMUMneZDj02/L9RN0T0u+G3UqC91uNfjgFnMSD6uLj3KC2D+kLmkLNucYxB+ox0kQU/Rkh2jJK/s
IcFSHWpQMmOZ7EN+u0q1mMMqIFXSxlD6z7Srn9eJtBcIxR1tHSFnDul/G3xfvHaqqYQhriS102Vs
aahOOx0uGcWe2WqPV9xoVGDTgrDrqCar8PoVY1puaeOh7CRv7G7DZUSWMdLGKsZBJ6oCdli7xT9w
yjbrAIs+gu+Ar4k7TFgXwVSK2v7OGr8rvf1o2DLTVVFcMU/OCMjw2VNwItKE/IUnAibbQvBU/GJ8
tlo623H0RGbS2CUhZY3clmUiytGDbMZ+lpPMcrXupuFlli8Twe44kdsjlySZ8lulLgQfapuix/8A
KzVGAPhaFtHGVOKPtpPdaBZfNQP7tEwLVjVho6pesOHaVKS14ou0GdlJrVRxxqSHQDu6RaNuUXmy
MMhJLnT+pFlT04lgNjtJriv+QOwOErB7bVwCHpyIBLx8EClCyMW+02VzQekPU4xE6Ss6cfG+5bKH
CdsrtfSx3QmGsuFoi9wkr7YV7AX4XnclQ8HSEs+0fcd01N1sKQKxT7YT/RX0yDMwoeZlMXTMzvCX
GZZ8ecUnxGQgTigmT6Lu3XaeMTaJQm2tqhMnuhZMV6ZCHKhLNuxKKYK1KkgffQLTTUXSYcquKiIn
QD9pRwWiwbG+Wm6Ri1OoJXmyKcUsPkH4xbtKgqXUFgmnErNJQxBxBpTMj0KJuHVIBrxqFE7jKJ3G
+qPL2Ts7yJvApBwzu7mGVpFM950BjXYQCDsmdPtNlSw/yuDkSWKNEGcQQlmk0AAv7ak/kCZY40GN
VJ/wXMhLeqF7akfcULwbOwTsEBljK7vDvQYsGq1cbAaYTTJDN1xDucym9AaMTDxms9FVZVfGhqvL
Q6hGqKdlrYOqzMaRJAsydQEzs3VMWjfhKLKrSvNbLXZuRplTIx6MtAVDmdLHVmMWAusCCvqyxWXm
MJijaafwpFKNQIH1AprwBRLEYfWZQyJFFfNdM2LAXnKLDnDHaB7WqbWpiqHc6OiuxnF2Z2RojOCC
tCH5Nc4JfFY/rDoyA61o3ssGtZkSbdM4OY6CfJgNHASS7odYQvxcbxPaGFxATOE1JYkJv1gjiW4c
FRzqUk8gr5xI1h+YLfGMSfNy6gJ9UKEu54HRKhoxyOtd2tgrWHlglOAypI0GitXfuHZBQwcg51XY
SR1NffkIwe81ya3InlcQ71rJScW1qm5X91H3Pq+ce0sGpxMjhn7Xw0BEXTXEQM8KrE+UTtT9GqEz
sQBDUYZ+OEExsizqZpg05aFak+rURP31Wc7qcaMJ+lHCW4cASkX0h6RGXFWJWF0YIChCCg2mAdPx
K6VG1wzZlw4lzlM71dAiU27M/tADPTfdXNlUm4gmWvJrI6nXfLOrakeTUmwFZawgzBIDKWHQGg/C
FaGQpiz8N0yP/wuI7v9HWK2sgaL+51jt84+u/5v9Xma/orU//87f0VrtD834meBiYflHV4mr9t/R
WvUPWhdZx9HdIKRPtsBx/w2tlf/QsKbGlFw0VRVEFQj139Ba6Q9FvVmWWwYEo58/+g2d/TO0Fsuw
38BaDQ9s0zAtS1NNWZbUm1H2LwblY5NjkhObI0KrBhp8VU/PQJI6yIDcgvAkzEVw33jMTXHeKs0s
HKwcowJzTb5G0LvzOmjiNpXG9mPl+ukahWKrsbH7VSXLIemK8NDhYVSKg0duPNDaWahu86uh5G6r
dyjA9AZmP1ovWKNIB+etNIh5ha+YGKMSnj6z6/JDG7FtXpdidYq25cDTYdDBFcaEkbgnIn7frSx5
X8bhh76Ur0Ie7RA3e90i7azGPGS67rdmek+pcFbU+SHLkh8QLW09j8J5QB3VlPusRml+FXbpBLWn
Th/FfEDFEWv7CTlRXyoOXH9OxPqAo+0T7KnN2IuHcYmOVWeNdlULb0UtQWCIJDr/CuHhAFGmNQ8m
f4oHhvRsYqMzmbgwG5hJ6WofLEN/krQr/sdp/V6r02Xg7slm71uT6Wux4cmaShOfGvdFWe+lFQZB
KhO6npzkHIWmuLzg+XVfmv1OlyufLdcHbPOuU/mRD7WXFyS7Dct+TWgiozG3s0TZyEQZ24NJdyFe
5cUxRpGCV/2RrXBb4AipCyhv+Zko76b+EseCO2bmJlcEV5+GUEextk4RiCsR7EoaroUE7Qq8qdIf
WP60t9rjPPaBmGZ3EGN9HBj2WtLCSEwQKneynRvoR+pa+1hwuzba3kvS665JRih2NFbJormJyleM
qqdB5r2qnJgpp9oc70tFoI5UMh8AJezbCbHhshkyI0wSTDPT/D42rcckJe+8WD/q2/kmplvMXAPV
nDdTtmw1KDtyKTBhJUaUufM1kTED0MAI1c1omF5ipJtOHZ4SEGFU0jDPlxM+hP5yI35q0WaI8BkQ
uo7IxkHa92OyHW7o7U09ynGbpUCDwhCIsCbjXryINdWcbFm4K1eIi6598hrXYjiYSqAzus6R1tkG
Dq6aGaOhwgannrVPQTLvxXHcxqgn7EmI7hDO4l4ha+GqCa+GIj6287SLquYgkEMLq7xDaTUyxMj6
kryvHMc+jouxFgm71z6GasFwWq/8JhfuS2atEvkEzjjQvF21YzEa992qHyateF0YvFAaPaYNNoyo
xV7xBgGNyE+mpGxnyXgrTEwU4tEiHnjeRPn1ju6d0Ylc7aOo3d5wilug9rXKvues+GolItMFNWM0
YURvrYH6iKLbXvRyAiWEqaRV6d1Q5Oe4LT3DwKkh0WLTKSblC0lQYM0dvjPLTromd8aEaRFOxI9Z
tIKnIBt2rla9B749D6rSMSYed+Vq5jCa5czWNLwUy+aYreWmNRBh13gayflZuQHf8zUfiEIaFFcq
mujBIpx+I4xti7BZj5Aqi6+5iaV3nz+MmNrR56MiLXERaK9Lc+4q87qvW+FOjzoRHs1KPRPFxwru
jr+kyXNMEWN344xYlI1rN+v4WjarfD0qET34IAsDLf4QV3dFn4znDHmwG03lWceGJsSxpjkOV1zw
WuEl0biOvhr0XWmgUIqb7AKhELFesQjkQuO7u4jBJPfzqTKL1i2gbttmn3spZnvsiFB4M4xXKDSW
JYAe+2rp2aGzNPZdoX/Nez4JK0psGKK+93mTsRDKO8pzPJHR5ZenEqd7MPleh5mT/TCW6qD3IxaZ
utTQkOq7oUHGJRsi2q7kwLwNC+BceRxXSz/A3bxVJMrnmtWtM+LQVoFwen0zHg0pwXjHOI9NKu2K
Yi6C1khe03FuUSCtuHdAce4G6RKXOdF9rM69tViYVcvVsSyiiyGpZ8OMD33XpI5SQcyL+9YdroOG
oqX4lHrxOFljIEjL+w1JUiMCpK2MKc6QtVS9q/xt3Y6JWixeqmV1qyR9yXUB2GLMX2jTvrpIfTBK
+WLO7V2vCOGUNp+4fL1Nku4zJv+I+jT1mnJEkh5HhRMjvsd8Rqd1ZYCF056Q7Nc4UxihqIHYJHTh
Ror2SksfVLxY2BSbxBnz7rjwpY7YrK/t0K7eYiQWOmEUGxOoxh4D4vSZd+EQKSODUrhI2xFEAJa8
Ee3bITl1XUm7bjFqdYzOLL9VoTf8Mc8FezXxFcCigR/ggnTQ4/lF7Dhbet6dPBe/cfO+YVPdi1CO
4FCaWwlx5lmpYIVqm3F52gMzYzFYmFmxzdf4VWTkAEQJPgLA8K5QNM/cwGOP6a0R1/fZtfDUAnsP
xRrBiaoaG4gxaNPy5iU6aQ45PzcqyqBjxye8U4InHpEH92oDV+haQLXlAY/pdSsbuP9du3VPT/uE
I/HBGGGmytp2mbVHZWDrK2MGM2Iz9sCwvGC8hN6SgnuX3Yz9TY8jWby2nFfyPBwR8xrICcFjrp0g
+8Ygn3Ad/2wkxOHrgLxfa+Tv3ly2RS8tTtko9WmZ48TtK+EeI7FmL8rWJFP/pOo+JuPpCKqtfeld
bj7PGinokwXTf6pn9TIANu167foSQ/gJ6nXRtqnK72sXWQKKMCfTbdk15cxitYRTlphiaI0SFmLi
XSPre31hf0RH8bJ0qfbfoFL813gS/7w8/3+QJaGQnEfh+5/X3g/vBKD/7fDOFlf+7X/67Xv5+eN/
/VqH//0T/rUSR0r8B0UzCV6iair4UKv/KMUFXflD0hRFNixVMoFbFegRf6/FJfMPlh6ZX4amijIU
+H+U4vyE2p1MEWpxg9Apw/y/Ik78FkmjwCcj9kaS4Bbr4o2I8e8rcaPNkigqF6awhDzB9K99JYSO
R1ascGd9YyAYXj1p88v9+jt742/lUJwr7lT3v/+HcvvQXwJ3/sOX/pbMJcxTSy/Ll6LG2Uon5q2h
cFpfQIj2tR/7UTBu4ZB65jn/sO4Z0dvXcN1iqOXTbTOqXT2kYK52FgPxPnm//bv6q6Cev7ot8GB+
bVDWuJ11JLI3T8cjlbjJFOHJ/DZOxQ5A7We2eb8rBEJelVByE08hA9UMfiaheoZT7ZdzEszPlsd4
SLoHPLJ7ewwTJ3o0tmaoOKIvecZWuSAlrfwrXjmFK7opabjMaLXNdPfnt/tnrNB/vN1A2gZxlxqs
7X9/McizTdiKouLm+3IjO4j2SPSsLoUnMN1NbMTK1XE6giDT3tPNxyDrW3w6FL95N04awuUX6/Pm
wf9qPHd3c4jRI3YirZ1sUF+0Prltk4+2pnARHxukCa5Ofez2w9UGVdiYL8Jd8WW+yC77kyPbQpCH
80He4aSJRek29UxfJtULOc0PwDGhd81j4k876y+C7WAk/dM1939uwm/8oEmXulQocemcYItsZBGJ
ysl6mR+7t/gBcULiKrEnvaBAvrmx4mBqrpubqz4gGdAGSEaoel3QP4zu6tZ+tLuFserkGptfmL3C
/UTu+CParFssuz6N7eqolQ3gpebERS6CXe/UIdQg8WJ7GkJk9uBbOPNz/tx+XP3Fv9pmWL7DIjgK
JLLY1dl4Xy8NdidbFft74KTz+AQHVmaNGIz07ehb0Zz0R1hmR3E3obm4TK7xTTe2h0TB12av6Med
/PJXGcPyb2FcP19c9kd82ky2DfH3oE8iZqoVZwMFiA7zxXeoIXSinIvRVndbr7TLI0JRqT6nmPrv
8jC9E7bybnJ7p3aYZgZ/vq5/ogS/r2sqBbZPg2RE5ecj/wVFEEdhhEWPP1vndU/6FpPEINsWh+nA
bGh+YBiiPc8YhSPm/soAvc96T//pyidpC+21s/Gi3OvwTALrrnjU/T5oD5NoN0hhgfuIHAhN0dEx
6MdGy++eQe60xz+/AMhzt1X3Z5dwu+G/XIIhzVpkIf53Abtbe2k/ouosMrHQdphMKeWJcNrSOsEG
CnQ03EZa2UuBv309PeHhYgk49ZnFg6yZtjx+MN7K5GDCgGcIMPWBY1Z6youIEVEXAv1Klc2I5VHy
RaclFu60bgx8o+zpQK0dzDy22M7u65G44+q44PWH7PcR2Ljf93vjFG8GrNfsavChIynJEUJUhTZ2
B5YAM4RCGc3H9Qe/Xt1KZFawdF+Q7n3PL+VeeiHURQ9mwgv1t3SzvlwxOnJ01IMv18tIDvkZozbj
kQ/AaGMHdyEsgK93w+oazJT38Q913oMYF9arXLmr6kb8ACspGxFvtbpqh5sZE37DM9JjowLPxF94
Q0ahqJ6EJHHYUVSIN6Zh66kz2bO/Xg9lerniFaMHfb8tNNNPevltanXyRTpHaed3CwMhdMjD8LU8
0S5W79KnvrVO4+fgae7tn42H7cSm2z0h7n+lN/MWR9iYnhCad9pr8q17mHyQDNt45UE9Tg7gizd4
3TbzLXc9p1vBRUzqE4TC/6fjjY5wdkaNz6EwwAyjX2WnzL2MqMPa1SkeGeZt+T2Ml4ng9tyTidS6
NB9dxz6r/cCx5V7x+tWZv2VfdmNv9fogf8sP7YW5AHqUyhv9WrCJJ/UrIK+dJtl8GLlh1gk/wnxT
b8ha9sszJKEZiN7FjQBGNIM2CyMD1sSuh77tJ2/ta+FdNwUuSEHizeGEifGD5OtO/RDddYeU4vjB
OjYXpCGNw3+9me/ZpZu8MZzy+w5iNX8RFfJzNjv9bg2lnVBt1p22r+7AZy75iW9kJxkfhkOcAyTY
fPJj7Kz+uLFeli3Op5Bl5G2OucAnzdbVE4+dJ/nAaPeqVwX1a/wlevp7eza38Dyy++G+ORK/EzJa
xBB5VzmwC+fnfte8SbuSLO/srQ1JmRpD47IgniE11luP3ehh3yPfDnbLK/Yrczdbf+ifWm/+Fgl5
IkCB66LoRrvjxL5yOxd0h7mN8jE+LO/TMUvCQuZyHWbkNYKLyxjKqkvS0xiuN7tfJ7tgahu71aEL
uCPWPQIyqwqXbHfNUGg74gx3y1E9GIOrFWLMCa2P89isz6ih4VHyhGYOVkd4Ubc3I4ZvLfdJIVj9
PPaUdsPgMZbxIHHqz/VLS47i0foSNnVQvkkX7E+Wx24zHof9+LY0XgyCcY43BpwYxJxurLisgOxe
wlSE3bs5ioQ44TaR70e069/9npxbV3nBs2y8F7d179XCdlbYKWvYnaSjW3iF2/X3ZAaELmhbygDT
aWJ3oto5dYItJaco81pglUTncwEKzxJzDXiaxr7DVmL0WhFQST0W8RZNkZAsTg7ta3CRn1USln74
2WFLyGD8hFlfDM1s3eeCmxSfNcey9dYrHmPmdQ88BpCLewuZWEwYj4WXPrCZzrZ4wMDJGbzVvR6m
J8JbHma3JGH0dhaL701geeOmesNnmelLfsKqQHG5cIIbfGMnPykyUzmHUAHuilHd7rC82OXXglv/
I+tim554S5QPlkZ0kT5wkx1I9fOSQNrWLXXgdVP9UMLrOXNqr2ILu4vdkSowJ0smP2b8noVdhOIB
VsvynkFK8VYy5zViTxiqkmPTv8ytu1Bq9bgAMfN0ea4b3MnYzq5Q+74IPNvMFz2cj1i1utam92GF
OHVguCV1FSTOTXJ15lf21ahz5Hvpax7s5Gl+AfJpnnrNQztlfUKT6J7YPFen3PO5EJ8O0gu6Bl6b
jRbWDyxXaGi1X2+mYNxnu/ahCIxQ9tDbeJ5qG/eYjnljePVVYuKvj7qNefPZICxbchQPo13OT0+d
bIs7qoIwpcEEyEdewZbZ7FtnT+/mUz/5NdsENhG1O7zJEBJuL/ftVJ+OiVebW1Q8wjPRYfHRqF+k
5GbD1GMc/TZuGBvIyNzcvNusezWgnXBhVdPIaGH+mjxlR9kpPLS3D9Hxuq1PhFBwtNm3VNvIy+gs
hLtbid75/LoexwVcy3v1YXkxXSkw99cvecOMQAl5mGSMIcyVRw+nCb07YZlsqICI+yvrBtu4uNyJ
nzMzUZwETGRvcE7xi9/FpzYkOQD+pA8VI1C23SP1/onpIrYlnvK0MEy34e0otYNhkmF5VmcvP1LX
dNdHhTT1dRcdukPmNU4SFBv4RpvSlfhz8QRZPd/drF0eyvfU4A2s9tl+4euiS7G3PGzT/T7s3G7P
5BzerWsEWbCcox/yhoucUEDBMnosYa3bn6sjvrbPOvauTu7Ckj/gA+cVJ8xbWCcbztxQHjkznySv
f4+PqApfzAfVrwAJbdB/mrTYT5ybVskWXVyMOMQlD2KeTnXijvjuw3LgKx7VHZlMjAad+QLOW79Z
WZBNfuSWURjP2OjtlSUQ+cBLVbsRTmFdEL8N4c3y83DrRiG6Wvt1sjkhX9Gt8kruS+5yYwtUvcVZ
3Q3Ghu5rS1TiA3QzvMJ7b9zC07cizI+dfoO17XdRBbFD3wabk/iWimimbel2x+sTy45wss5pLteN
6fL4wIWke/1VYsM71ywL7g8KsKfhMTtzoVfW3ch6bzFmU5zUOlbXLRYZ0lsJHcyOT/nJuIdZkmKV
/sC+lSVbxMQlBXPyhcDPhUVII8Yn3qdP2Dx7xaZm9V1tKunWjo/43q7fP/urfGdWF7W2V3Ta3vqR
bTEvP2dsO9jy29jSh1BXQ5lFcVvNJPbhTKlutOPt8zsXNfvzLbgZ/4uQTuQV41+Wvi0dMYTB3s4R
vOtrcijeujcCGO4jPjvyro8EcPHaGk4RCNR2PmdYDdj1wMMumrtmAxtseigtx4L4Dccf8ovL/4pe
jS148L5g5xkvOXGYtkxFt74SJtT42Rlb1DOti2e9lnewtYrPiTkMJcwuv++fFPaNT37F9YQw4Zxq
die4fQNXINR3wjY2/CI6Z0DOZx17JXjCd+onFLZN6+B3JTnGV7xRt9Y+elh25d34hhO38o5BPKbn
MLQmzcNqP5490kBigd2w4/jLH4YUgetzIrslp5Xqrao/UcRCRoTrbhT4Dm6IRynUc4+V+rFJjt1t
0biZFz/0YUsQ0YPmN4F+nkODe806fosut6cqOAZVD9XTGk4oHK8u9K4cX5Q78wdTKPF7ODbO+Dxb
rhp5w2f+bjREh9jWd156EGCUI+TZO/2V98WRaa0pJXBrK23jKSOVY7Wb04y5S2an7P2tb6r3pBu1
S8gpKwq2SaZsmG2gDvHE06N+goRGXRGS/WPtIXp1oRDmlKAaXZnA+8UYw73u6vvxsLg8ql3x3J26
M8E4HlaELmkh3vDIAwrhBZ+jDVTRsNuThbkvPR44b3Mk2Xq4Xox36V3aqtdT3fmwn+PrA8lF5bes
Oe3qamF6UokN+E6fowS7qS1Gj9B3fZkum1hAT3mHxQCwowVy5PXfN1Onjn8Lw4UZ8BGxSxFOj+s7
+T5fNeapvTco+wR7I6x5Kc83nZsd2L05UMncDCgZnN6znGTTf2Cz/Mk26Xyy41rH2jMC3BuF7X7P
pJJt2AQttW8LeHAs3sLktnXV4DVwi5c96brExlBQ305RXBh8fTdRSjUhlP0jIQo+XtKX+lI9RA4c
oR+Y6ZyXx+JEqyJs2ZV+QlRXhAHH+bY1QNoA/cj8YZfuozJAleywsdD78O27mYq/e8sdpjYkk0Sb
8UfPaPJksuIQHmAjdoRBEt/x913hq3rIgz5IXpovIqLII/soD2Tlkn3VHyw00NLpmtNbDTVo/XYi
5MPn3o4aGAMqp4RmwskLV8G7NiNHERmRjX2sM30Q5PsdfWUbIeDyAu3pxuX4xPUIrquxIQPimfaG
XAEh7Ittpt9rDqeWc92Je/ysUgNt8J7nh+3004idBftijI4AK9pv89Ttre10EkPNKUC/j9G+2nf7
BQWEN1JbK9nWemOzS3GWPwk8AzQT1IhMlUfUQ1QcPmATCSBMTR3zZHA8bqGB3vXQfbfppdolLi4E
njI5BExeGeIcrp4GXcVXLXfWzsKj9hit9+g4Ygc3zw2vLm3Lcd3RaHumgULMuTU/xOG4vQtrnNAp
RwgZ7tz2ndJZXPaxH+bHZPn15KWHwVEDaXDk1hcrTvv9rQr2553kGxs1SPKQnBCX929ivVCqU4gp
NmVs/yJ6JZ8OTY8kIq+OqTh1nDFtYXpAy0Tr7M5uEloYlO7GIRAmKNYBZirOrYs0aVOX3a2nU4Kk
29wM6jeFC/oZdBR1NjyxYMbGjlc8PzIrcaEy29M+DaMz+UYhNkhu88iWejd6x9uDXqgRMZqXaTMx
+D5f4qfJ5bFS+Lu3bnT0v6+pL+/GYAkjJ3m5rdnizGJns2iPsclnVycEwpF5r4x7o/dFayOIG9EM
hdWBM8ZjAYdCz3+zL7Mly8MKt3hZ+SWhrjF/a37oG6otd7Rv+Nl6jC5Xt96ZXwpnJY1fcWDneJgu
pMLcSp/ukIScRVsKwqvy0D5Do+R9hWGrPkCCKtAF3HZNdVecYe9zuEBqxF+b4/O2c0mevkNAk3u0
1lCzQuzJvZbFzSWEpEsAOoP3pUEXAmuIwdVDzI4D9674hrifnIpnOufp7ta9T94auVbjwgFBAPI0
+vwzhNgerGfkK8Yr9q6O7mEoD0TELSR1kwDNW+OdbtNDG/DevIpwsqmI4rf80iPr8KllxqB28kDY
/QWixMTgP+BJsihJMHxklJri7ee/4ElrWkZREukg6wC9sYMbJEW5siXFKGzCv/guZhB/+l23n//y
XShEoOAmfFfvYqUNEtA4DHA32OO9xtv48uffJv/Tb5NUk9mHxPBD/w3ERlmpYA0AiN0BauHv5i13
0T0KHa5Q84jotmkzAtOeOLqaDYaA57+83n+GIMNV+sdv8BuCDOlCrmskVPwGohOF/3rOQ3H2ydgG
u9ePf37F0r9XtBJBz2jm1+/7bTRjFYKAEyhXPPrFcQiKINoYW9waHeMv5jF/+U2/zWNi2UpizO4V
t9yj8XbWsNxpXNOyM70/vyZFu33U74DnbWWyPPUbdnu7yb8smmLOCDETuaha9eC4o7c8MGeWXqqQ
d9Gjb4etXJ+Hzmf4u9NbWEn3U0pIsA1W1dNuHrqnpvDqT+V1MvwVcI+jr9xF13M1uZXBhKMSg0jb
5eq9QTQm5gsYERqC33922+IDAhLg0St5v4aLTfQLjpWLjcdbaXrodr6/hFccboLmgzi14LYzE6Z7
To6yl3iY1XG8nTDw3qFwAcX8bPdAZkBW7rDNnlDP6PYQ9Dv9G2quS6oywCYU0fSr35NeGUz3yT0O
rJNjvpmLB0Yh+UjXgpmPAhVy0FE4pX91dXehCMB6+bPdAYP5E1JcX96aW+HD8EHRPjR+odKPOA2L
N/189ZluA6CC6jFmkJ43GEmCXxx5evcLCUhsscTz+uAV1zv5uPqYKR9HGi0MPBxgn/fYybZzaOf+
NaiOrSv52mPxlD+K7wuAJrjPXgzix8qj6vXULbEagfQw7STErTa8eM7v+vn2V+Un4Tn2LXb1+t2U
oQyHkQfi4TeX6E4H8ZidI08hGOnNbeNCqi0N0/WU7ZVtTz3GhDz2x3Q7fa6Pt7IahZJ+Sh4Nilea
gE3yCILfHOBHASPdTn+nZbIwf3ddCB8FIdjQuzoVaOQt5+smwp2YPl+1AfxxRmRQaD1pKCZuaT3U
h7MHWwCrmNs8Ak3IHRS9S3pJfHM3IYDAYJTuddnVecgxAlrGCuZfj8hwaOdB39Gt3QY1grZLDKz6
drH20qZhPrlkPOShAt8NG0Xixij9Ys+atxn28hlolKetnimdp8fqtRoo5xymS5TLNRM35Igewhes
02S/4lRPD+m9xl2R6dnqI4dVCBP+sAagYz8LSqzft9f7vxrrKP9sZ1Nk1YA3jUr/p0z/15cy7ZIq
0id28huiypjQbx+xzS33vANecbQYdlU/sgPb7FbcNPsbxsQZ+i/knVlvw8a2pf/KQb8r4Dw8NknN
szxI8gsh2TIpcSbFSY3+7/2VnOQmwbm5CNAPF92WLVMkRdbMqr3XXou5BIrUw+4tnKBsMeMxO5j6
7t+PF8a/G/X/mLK/PmOCIISs0BTPmHbYroJJO0SDllQmu+scg+ZMJBFj8g7XKqtVldK6MteuF6wJ
WIHZwvY8l1kTwBjnfgZv1qLDVdWOCg+ooIuJPWH6bbMYag6E6jPV55m/Kw/KitDZl2jUnk3v73Nk
mf/O5aPZqmxIqm0boHP/PAJWN/NmQzSget7gcGcFBJHguuxGMapnMC9AVoztCGXtdJ+aD7cA5wqn
8nu4kb12CTEnoXPjaIICpLUsm6GqYjIdEZiMB0ZP3QCSFOf+GdwRIfgI2hNR1PUbNklkiYHHwARH
N8quTntJJiMAXMDHPX/T3VnVFjsCRIb6Z7DWluX2ir+LADRQNY6g6h+ZGwTRWO8k7+0WVWr3Wjkf
j4N+UBEx/bZmNTaZqW/v5WJb3aYSjmMWBCeQ/tSXNr5PHyPTY5WAJTtzmNjPQGXtSobYwcZytaX8
Wc8sl6FxzECfKwhwegNrXJseAre4Y8PSA5B/W8hTm8Crc4CgHgZ0hvbbWtApJyZkY0lG7AvLo3BY
T/pdMYFai7mYzroMmVTm0GLy5xJ6dr4fi3lQjrHeLieD25Dl2Pk2zLxyDBMu9J7wYe1vrj3JziXI
NcnVN3Dpn5G4m8RLYf6SsWkR1eIxRewaPGLaFsU2V5Fc0K+5Z776q3ZCrABEopsbs/bbOBxmaw1+
uaHkL5WeVYOTQQA3IjxmjOntZ0SKRv7O0Mc2Qa9LcxPt0bnBxduRRkCMrSczByfEF7JP9DLhlU/E
Q5JB+Z0bwd2MIQytD9SkXeWMev2YCehZJLsadt59mi8wd4lCh091KbFYXPUTm0dfPA3fQhzNE/VF
Q3SJRc8x2lN2c2oa+5ObTZRoqTqAIbGKP0b+0lwwpPHFbqRiEbgvu3Hp5st27g/FEscfVxUNWZ3G
C3nUUuPZRD4YzB9QDxt3625kSHQuY6x958yHg/fmUIaeMrboaSArXWWGSXYqPVuBPBI+H8zXwxap
z/4b+mlml7Au9/jeYKtkIhRPxdpb2KbtUTptMVQyQ8JQ7VZLIuOGuK/wdp1V5zFSFzjX1kQmDpVZ
yOBUesFOeIkJSrG2Npy6m8KcXyexF8xs1vwPiwGjx0Q8u1vAUNLypTmHa2Gvbb2VWO2GhAWPEZ/B
5nq3XOsl7oe5P7xCOInHBo0Qa63J+45nixLvJH+i6rPCHIbmVlanZT6M3uR9gwEOpwnrHeLh0Kcd
8qGXR9nFdgngnNZXoseiM4JemJW0qYL9MBgSGWaPiAgTBlt0qLQ9XPFJtsvR+bYWlQHU1IvCyUCb
Cq1AHaWHMWEoxrtCjAzRJXChwETi1d/MoRqGUf9C1NTVuVMB0Qwv4Fd2zj1QNDWyAo76aX+ah3jD
bP4+Cj8JVH0L/aNegbpxi84hEof4c/AQTDda73psTvY4mzbfyicGaKgNS+zA0QXh3LkG9tWRWXsQ
JN0lMKE4RT/C+RO+8/TX1oYHe/RaXQmbZIubLZ8LuzjW/3k+vA+xZ4+hCHYzLJP10dgQJlBgV9ZG
sD4NFS8a4ZV7zNSECYf22R/MIRphYwzRLxlyjfQWDJJIP6eGg2FzFJ+um8AVncye1RBrLDAZmbOU
lFJN1PlOnrXT1HmsBkt9tlemNZaJjbpUDnIyBvO+zQ7mUltn0/S7P9z0OTzDTH7uHvE9uElMpzRT
J8FRlCLvTaQlYAODSam5uDZH6/p+k1FNdfwjUQFh+SIXYwKScPok3RgvYPSmQjThAKfZIBYXoc09
hX0MV7LtSRsfi2KNX4dxcVHdMcX2qNY5WLbO+cRc6rv7dzUqptEUYmFwNr4HlQdrffNNpUKqUfQm
UEhiJtKiH+Dkk8hlGY0pmHjY73bUelATjJQX6agu70NsokhjnVAOQnIVQ5lVO9VI3YXvn4+JcJLc
WQAzewLNBIv8xoQTegqD/xy4guIEwkDw0nsd3tLBTiQC88QUQpVZOL/NeHjEy+vZ9139FTj/qp3F
YzUaMgVKYNp+zzZK+aqFw0F7Kk+G6iYbm9nhF0x/GtD2zFFnMhIA5DpaFPou/QaGjyUNacpK3gyU
mS1Nw3ifr/ppBwvelkU76s5MH/HfvdV3QpGGD0Kfsn5nfIS4wmprRFRrRAURDAZJaoA+Lc8qQvUw
hgeOeXyAOIN6Z5PtB/Mrsxk8ZN04m1sJoW+w0TvFBO5hooIT5c0+kjVGyozazTHtvin7FFlNAsPs
0cAaQrwhjQrRCHnaKgz3rZd+NymBpU7duMXLYFNPOrjbHHmTnCXJVbaDqf5fTDQEQu2vCy0NtnIb
SRBVl54hOH9YaCESqZcEp6qeNi6nuNCwH2HbY5X19/OZf7t2/ON9/oJggYZHfchXpjPiSa/O79ic
7LE8RKT9v1ilPhmc/i5Hf7EANGHT5rVJjsR6OJlcZwdriG/Tsz6CChyAfVAP5bRcxF8wqTNkHnJc
LPU7MQYldr9gYs7zKaLQ3hWgUD5KltdZcJE2uL8es3gVf9sjeW7hlcW79BF/I8S3E/Pcq8ccA0l6
B9v2lNkQzjfFS9YlVCxYmDIAblCKYIGDlWNSvBCmMn98DARwpcJ2d3+vp5jlf+wu/4i+bJ1fUlgp
L5f78pT/lcXsvyGoVlMknQb6n4Nqx1l8Sv81uVyD8F79EUz76zd/D2uzbEOTJA1orCFB6PR7WBsB
bxY0BMS2qaYs2Sp2h9/C2tRfVOwQMCdqmmpp5h/D2pRfmH/rimTqMlEJIG7/EZbW+LNxg7A4G9S2
LRCWpmVopvwX44aNEkhrXGEQQDssnqQQths9i0g06wwnz7tlKOE1KfvOLe/MeWvo+7NaWao1MUAx
6MASkRVX1wcYMggPSB7v0HrUTMJZRQ4GwddVDrdweN8R0FIWamMOgwab0D1LXaN+rMLaR5ARXoJU
RYAgvWFfiQzz5U55L649o6jm9++Sbc5QMxvLcPoggLMaWNJsIN3nfRMvM/s6iiQo/KtSQfQxSLd5
xqTR9g+WUiiEiKG+GWT3LZyli/hejeBpuQooWkgkbwWH/KA00nmkMi3JCLEbxbGZLeBCMmFIsfw7
UI8MIGRjYGm9ounkynH3wA6jF/dhqUNI6Qa6HsBzGxUv6HorOZLcXby9dQbh/cG9miZaW7LiT3XW
M61WJyMjTS6mIEDrbgbWfUGKFsUW4SxXotsHzeMKH1cJ7aNgOSasa1r2bYlhGtXvtLhrM4x5xGQI
ArbOVrv1rb2Z41RQtEVwtUEAhHZLvr2lpjnpJQIVstgErR8JTbKHZU006aaN6+qKI0ZLX01Ykic9
3PMQeHcN3FrSo60u8bWdtHnx0soZFD53zAix/Fo1gqnFDnA7DAasobPBS3LjiVTEWJkBuqzTTD2W
8MnCDlPlBKf1AosHvvLKmgdVH/CWKNPITEGjsWFUJy1okFCXS1YsYKYIb5kPbES0K0VBpKAtJbjl
s3Lc1gMLMSxUZcIqwN93Q3qedjAbIPAMELfD6BVIPOtlOcd4RdRvL/n53NZQEKgMs37JB231Kt8a
r4PgJr9GQ6MguCo0PGL4UmZnlj+q8ytKFRJmtUwlmuHeow+GEdDREsLA4Jo5P4eHfzQK/j8WeSBL
Buo+NiaO/3yc/J/n+l/Lujr9cYj8j+/9jJK6DrWiQeiApengnQk5+G2UFEcA+yuMT5LOKRrugV9H
SUX/hXBcE4uzTXCwogvmx1+Df8UhHYutZf6j4VHFyPGnOYmpmtwXoK6uYWpSMf7+Za6QmPqglGUo
6e9e4rx/vK4rZ311Xjvn9fxx/rg6hbM+r3ljPxYGYoCdM6hr5yw7r8zUnfNVHGe/4opjnFk4Hx8S
hopD5phO4ix7N+Pf3TP5eOjd7QFrgfORie1qCMr0eVbiHGzn/Z0UiO9EzuHr/Z2O69rO+bxen1+5
DaOo9wrWZkgQp/vxYYt7cRnJZS7IdQ6/fld35rpz0MU1wFny4pwP7gyai1UxZhHnq3W+TGcpjmVc
/hV4triW+ESaE2eOkYF/fKN3RaHQffgo0oapJXLmqvMVsf31zofarZ35l3gHReVt379qpx+L+4Kc
pSTEi/J8FsqBRGDR4ILi9f4uEvyOOWGsOjXXYWn9UX7e3Hnrvou8q+TgnazMuSNngoxAsVX8b91y
9DxDnIVHi2/WzvuA8xDQgkKYp5kz0BdFu1CkWaSNKshN3ozKYbd/sWBUCQmiHRf5GOY37iwuKGqh
p6xF1WGaMMbYpUeHQ+3OI8iWqTzVKW9M+ZcluGLTSUHUZbNSd9UvRWCxr+fadKL9/agtu7WyfKzh
VVED0IvQCYFpw/w087csbhvWJatilR59kKSs/zDK4wRDi2ZUGatHsDDNGSif2/1FtrcwTaTFTAmm
8O7YD+8+cIHsSJmLeT+ZqZN2XLkf57X90yI/Xl8D58Lf61jNprjZgbGxOq5EE6Ut//77cF5/9tCi
OHheB7Sqq7MTjeuVto5ujauMeWZv1ax0p8BAKZIzhiVnvAMF5Vwezo53+sbNe7ZF51w44ta7yyUQ
h3iDywbuijkLbh5bW30O4MTeN1P0F/D+/XQJkyZD+1Jc2sPX1/f2ffuF3VS0l9dXmiIuQmeU3/DE
R1QF47qnwCoYDJxzJm5GJgJnVHGvVzbPaz49MwFsTxwTOeYQb0PQLajA6UhW0Hom8UhkXvQgjosW
KZopnaNzdhcOnOnWWJ9c+vU5dM+Ge+bYs0c8zzrTz9dn+jmfxJfXJIbeI+4t7v7ByRTkfkPJvFbu
mXTxBa61LlxxW/F1fvk3ylzexbemD95eg6G6p65AOrmv53NBf15ijX8mUhT8B3cTg9Gzi/7cjas+
8/xK7bPB1RmBuOH6zM/zM/fjw+t6dI2HseLeLQdlNgCsoF72ALNEwdEffvolF+mpFwYacae1GPvO
6YhGt09mPHmVixq5rFfA/w8LB41d7sk31+cl+ND8uMYU50kgyY2xvx2s8T4sOOPhrJ9lRxcX1+XC
4lfchHoWA54YZsSWzbt4iT0/+0nOmfFCtIFn4Ztk7nXse6+iYEG+USSiFB6i9MTr1/ZAqn/KJKPk
SKAocwYeRkmu0g4P3P+8/mm9NFasn3xRNBeRXbhMPdGCL5fd1MK0Y01NuPiaodZM4GPwm0nHCaLY
dpxFa9k1Z2PgMKu9wb7yAaI6gxYFkPwcn9o4mSQ8HUbns3hc0GTJi2hIz3YjcvlxpvRIHO9nzIqi
bCia19fL5rjf7Z6pAf75bNrilOfW6Ob91Pzze6FLTjlGU6KezyKzoj3R2A4f4jR66k+reH22AXF/
UvtT2eJBVTxLW9TAh3iKLD9EpYqXzS7x+nrZiu5pi+TbzvqZagYHGlnl/HTzn3GEihXZg/1qJDIo
crq+rHLndFxsLowvjC7PAn6mVgytZ854pnV32afO8bhffF42vieuKXP535oF39vR3kmqyAejy2p1
Wh13r6J6vPHlkww2DnV4aaiRy8AFDMyLq1xEvXPLM8VMOypEHp6bJA3IvygpLn3B/cd5ooNenc3w
uPgcbza7y5RRrHM2u80Yp5m72/20EFEB4ij1LrLBQHjZfYp+KU7e7Z6tr3JpoqLBBs54f9xcxhuO
XVzaTrQc7Jo5+ONpMuTczaVJHOMLwyLNqeF1O3/eHZodN9hwh8vnZr8fk4af1vjM5obmxpkc7Jwp
LArAVC670CMfzw4gEvXb65WBgSoKXZqC2Pcz1j+bBy1hJJO+10vmkm9KlqYjO3yBehVlL1Mzz8mM
yOPzy6Ipid4heonYwcNmdBYb4pb0pM1mvKHLiPrZXD5x9oo2exlTupfNZr9auTdn9hY6L7kzm4XO
d+ts+f1+eTmdViFHOKS7b7PTKRcOTKf3ZPeYO6uj7K4sh3ccZqth6w2PD3cTi5ql+5H1i6j0xqGO
TJe32OHg4sjP6u3tBDzV+Rb3fHlb7I/cZbY6ps7+7bhapA6RYPvFZrEndQ7RDM74c/+53yTubn/i
njTH/XFFQ0uHwBlOivN2Or2tjqvT2zZ03mY0QOBgbEjOar9fHLne/riPuaLBxmZPCxK79/vPhYX5
mFAvkWpSRZ5Sh6tDPslrdTwdTzPFWZ2O4hIi4SSU62xIGNLmw6NBuhbHzYYWsPm87LmsaI+XRUOx
+6MFZ+43C7F3AxxX5Kn29uP9nlSQkqPFvn60omNxZa6/2C/2G/K1OIqiWiw6l0RxY3LL0Z804UYg
hUfeuMJidTxig+YOG9FFRZEdjz1zO0phdfwc409wN8fj24rT9w+utqdkoG0e7smGyNHbkRxTXCWn
U6JHDjIgsL06UfH8U0S/59wFKRBV9zzhmdohyWenyIPFAS5mids/00qSRPGy76fk2eAizwSKy1BC
rNXFMB44nxewpRTT+HM3YJ8YXER3FP1VbNON6OMbrk1R7EWF0DpppJfd/u3lRP89rma5M+bk3WnG
zSnpBU1G1K0ozd1GjBYU7H7PKOCSmiNnjMfD08x3ThQWO565EduiLMQveXxuD+vGOfrOEfs3jQRf
BLAw0SxEGcnPz2JvD/it9aBDESXn0zsC/BriBHGiSHYAtALqsymmdW6aO4h6OPHuCgx3pRD3IsDZ
2av6zU3F5X/+fupaXEO8kIx1CTPiOmJk+RQbYghlSH2Oqhf2kA6qPRcHd8E0dt4s5yRwPm+n3qPP
kjTRcX/STb/tnwlmniHiiF16lDgqOrW4sewOQYmTi+4dTaCkgqBwnOeb1ppq4UlD8dpr67FMLCnB
ZAgwOjkZwBH2jaTHEG/N3JqK9D2eyR24wLuHn+Ljzctc+B+m/qybLgnAw9uHECWDGxDZZ372FF/p
0BbxAfHH1AecsgtAhZa2/xTNTBwQRfrbtu/QDelknzGl80neGXL4NVfW1JoCmWfcFlOnn+lZ4Ypk
fXKuaIgituTnnatDXzESzTDmeXHHNRVxqu/tNul8Q6wOH4PxxgKRLS7XMagDt/EuV0YlcYXKw/Xj
NsNmKJoCQaIjVi6iEAU4+TsetwxzwPEp06vXU01Ui6ibkAR8itQRRTrclw4DoUAWUgYt+EsGL1Fr
xB48ywKIkfNGi81d1nK4wCgJxggxTokrUrd0qZjqJi+ilBgSoajhJUrkcx+CQ6V9xQ6Pr7PYufrM
3M9h6OTjF2ImaCSiLChHEC/PW55oEc+SNdhPgQEEYgPqKf7npIzTxObx9IYTxCU6Ygy/HgmJ3eeC
D45HkSpRDD/t8ifFXCoV2Xo2zYiyCHmh/8PfURN7395+KvjX1kouxAVEGYt0iKQxoJ8YHmWA5SLB
JxYvpOWk8iZeXEO8iddPgn/tVD8pJ0c/p4l3nlniVILO6Voih5+fnQtYhxeeFv5EbxB9gmeLRMm+
pGRKAK6NFeq8bAEpZk8ArpXCFW89H1oBrz6ih4tKdTzLKRoatOU4mgolpSvwS7SnGXa0CP7C432n
ngosfa/2pdyCfB3P7i6PGySkyOptmLvixqKCCW4XUOLnpys3yYkDFftQS+JoTvCC+E86RIJgWedU
3t/SS/qWL6X9FR9Eyklg9Z/JFUnHmeX4ZAebACtqMZnvWVYgd0B7PNNIClynovVErkUAiBhyfP63
oPJhMCEI6LNDqXebrnGYjxGzGt8Al4nplcw3p2JCI6YrqceVZK54ZbNigSt2/qwVVKyuOKpnYfuO
A09Ac3KQr5LL5FeYZsToweC2C10EcpihY6dgfPuS3DN4TcYMYLwMjhHTGPHpuQKbSATmKZgFWOFw
IfFq2GpBWgq3NYZH/kwWbO2wXDSeDTChjyb26+0Nrtlx4lkjFc9wBrJLFGfqiuoVVS7aMjIOzjfR
Vp49wYiRTvSvtpwjFRHCvZN5jeYRF/dohpCWFnC2Ei0OgrcZIZEU6l6pzCtj2UTzGERxjd6mmxkE
J3m3YoTul07qiU25Qepw3zZjcPdhCa+tWxHjooA/ITKA9254gg0AareVNDJxBSKKCQIJlvox1BaE
zeNzmgqgdQC2zRghgcVcrCKIoQHQpMGyoIELFKEg5VAeX6f1iO/iJCfOapRNxRMAITWXCA9H2dNG
RsETbCN7GF0JH/ZpKybkEgJsTA5IT8QZhCUAdLc9H9hqQFAy76KVAfoOh1caZzq+sr+dAAL3rqMr
cIxwGA8ZE2Imlimjhj8UiMlm1Iig7vFBYKKxw8CSBFBQACMNkEUxEAb+3GgILhHqeubIr69T/tia
TnlfswIGk6i4SxZtH4dD41HDYm1KVT+NY7z1wm5xiIHXEwOsbQfEI7Nqwix2mM9Z8S6FtWz+Pj8c
+P5hfsAwdeAjn1lazXPv8P6xPIB3fJkfPpas/2AEQHlkIlrzz5qRtUtH800JS6+Jk25GAD9nyrLH
uiY612CkQ02BtwKjiLKSEkfdVPPBKwpuUwSXeFU6NL23MY7i+A7SBwtZ7H4JqoAWgSrHShywOSbB
Cd43JSdeW9EVvunr/GIc3H5/fX1tv7YTTDNi568/Ly/fvRgvReOdvYk5o5jXY5pLhLmRzB2ESYXP
W5K5lFxxCYyEHJ5778KOKJb8okQpWVGmrMnwX7PqFEvI5a8WSs7GmPdFwkRWbUaZFrNe7FbzdAlj
2dScinRbrL3fZESqhZu734vxCnQOKxaoYUAAndMLahFh4PZ75aycu3bZacRtudadrtFdivVtCC6L
kTUaJVAsZGsJ4YkPROmc7xexeuBPDJhkky3CSx0WBmzx6V2Yq0RPVjn1S1gVMNaInFFwFAX5e8dY
+dti+it2v386/ffzkm/Z6O202pz2Y7EECino7+3X/xCW9/+fXRCmAlJAB5mtWDgz4SrS/tZr+792
w5fh7n3o/e9/CUbSS5n+6wXiqz95J/7tJX9354KDxGGL2xSKI0nFHfG7phRuWRWHLuxukvDN/u6o
QDgKnzCKUtCUKqqGT+F3R4Wq/GLi45VtW9ZNaNos7Z+4cxVJuCP+A3DwbxP+R1gsTlq1jJNS5vHv
606p65NANkLQMrq0bS11n9sw/9tKAo/PYItC87tf4xEL5Gmla7cZHO8MiXU6jkt9VTfA0tTIq+1q
FRVVLMQRfbcZINiC5gdAHYXw5aYz9oFylQlIhbTSQc+tg7768d13Ks/0a1O+PCoJrsPYZxTuemLH
k12bm3BjRKG/hY4XCZgm06a4A1cdsE7ViCd9nL33bQqfmM3Tv7SvNSCyrCx26OHBeNHJhPvX127c
twnPS/hIXDmF9LdjLZDWyyoBXmo36T66hflGQ0DC1a07gTB1M6zKDhnH8roqit6Vcx6Lodk4ulS6
amEBLb9BWKiaxJhe3+/2dXsbEH0toRF7Vcal3j+GSVSBwW0YXBtdZZmGxoyrK7faK0177PtGAm1C
BlQuT74l/wZ4LxBoqk5ZJPVj0T+EVoDGnZMGH3krSZcqjE+VhXZSYA0GHIN0GIo9fYS8OuA002BS
hwDvUDb7YJHmejeUm17ww85buSBasGxfBrlxrpUA5dt71l3KqvjuaxmskA/WsacZFEE679p+Z+Xm
Z5RouYMLbNj65jq9xt91X2Lc9I3JtYQsE+c0REpy68+74joxHtkoqGOJgMxbbMI0JLXE5T692hHe
kpshdY5+leoxeqcEBHfhbVN31mOcVbKJ+/gMZaT/+vBjrXesNOG+6KsOpacDvXo602vc6rmIB3Lg
Km3hj9QVz7ATeRzIabaEJtaxzPjzrgQmXODJA9kIMzyWRZfO1Uf7mMkawaUPHSC+roeaG+Hdv6vb
7MYUVoEt20zWll7uKiuAHJqJF7KeD4jJdZgcuqQcI6kDBi20d8ktmksV0d7K96BFukBFB6IMEEd4
rGLFmN6aapkDMjBU4qLCal53ylBTeR5CNpFbybqzYGavY4TWinFUswowWIBIN5q+ykQrivqX2syu
TgyQVohSaVnwEz31f2dA/2+IqgH98jee4hg5vz8PxZz/M/Aq8i+SgXcYt675I9r328Ar278oBpFH
MBVBg/ckbv7VQayBlTF0g9grEDjWn8dd+xd2qYJxWuYdouh/NO4KHNcfh13ZMmRJMgxVUmRTlf9K
MtXHddcaOhhWNQ7ninaFif2+iHtrCRkzuGRzoarJZiCQBky+ojsSTjXsykgdLJqrcb5rle2U/eJm
BMjUgE6wO9+Cs8NY2Nf3VjUOsH4K1SnIyu7d4+MPRbz5SeQfme1k2/xzxALiWrBnW5JGgJNCNjRV
wP//gLt7RF1nl34cEmmbHLVAXeQ28EkTjOGtn7SpugxaGRG4gAChtGGlWV572YM+2hv4l0EfR7Oi
gT7J0FNY6wfrooaWF7mqVGovfm5P/J7A8ujBujNIfRclcCKEcPO7URW9W4VPmI7pI5UUEK55v3mF
ZHlIPr7ZN/H4Qe6OwF/pMxwYxbgqCAvqZXPVS8YSSvCzJptEIWtoeuWRhhZpUwASju8foZHAomT3
WHUGRLU+Xko4QNtClb3HwLq7dhztjK7Khnaks0T3U0QHGsu9FwaYTECyFo+nIuwI5rzdvgpZgca0
pd/nejl8JBZmHf/GylHOpjcRUtvn7XUB8OZDytDCKqGuCFIeqabEqh9NckdrjFUfUDZFhKPWv2XL
BhWaYZQH96Fv3hV3cFYi9HOaOq0oVIiWGrIZNjVRmIH/osWIpvdlvssYFR9auet6AtEk1A/lRiF0
tcf5o0QS2l+J5t3CArp9vSBmOC5fWu0KxlqXF0GiQuKg+NBPWDmsyLU8zlJ/GUPh74QwOwA6Gt+q
O5NtA292GdW8TdMgJbzfqG3n1hUIxBxzH3GyQXsTQhEZjIaEgQ+gh9Ifu3sRsAouUuCvvTn3GaNx
hpeEdXEsVwjpHRRjOMwxKQ4ek6is5n6gLv1UukR6tb3VwCEl6JWr6ixFCeoWjQY2H3KzqyK5uaGi
Zpha75JWf90ruITsQIXCiMdEBAlQb7OyyW4oNLV7GEgf18FUQWLHy/xYnSh24rvXWrGGvoHWhPFI
Ccc7p+o9cINGx+ebIeYFGdlhEHXjTlW2ORrzTvDoZ4YWMWc/DSTzSy5VYuv9z1RtT1fb3rWwAaQm
3s+lnoi2VQ7OWmCv46raB3X/dmsAq7XYNB/XfQ8Xd+eH7+agMZ17x8RrcJfmGfOsIuPJfvN7ktAs
jCpnxdOWoNlvCcpEg7EVyGslkXdqJxMqSCoRL+DpqkO7XrwrOSAFtDZZ6T3Q/7w3yMqjF6xWqBMZ
RCv0xfKq9FD4leprCPWHXYONhu7bUUMzdiSmA4PkpJch8ezMy2AsbuQYpqk7wtV5u/ANexHJsWf3
703lf4ct1pQ8hzdQXCZF48sE0EBYTAuVe1G3H4McRUYmZ1gJB4KFyQLCZlTvnZXMm/y2zeVVeh8g
59RLL3qMpcEoN22wHrQpA16iL5Iy+xyA6oPrFzKZplhakYZUhARuDZpdt5PvMFIjd9ioLawPmT/X
82huo8uc+cE+zvxsWCcGGiXNVk1i9H+u90OfAY7ODQMTUocEj2wsJBOaJs0OsLo1OjamtnIh7UW8
qn2zItqBcbc81ei/jbAC7Kza09BSTvcyx+4V0ULa/J2ZwrhIgRzAaxYyDbMAx7dFtZVahSaQEUqb
XEe3Jl1aStw6j3uL/mLPyhVYGnQA6HXlnc3D319qqTJr+gSjfaWyELSBrNT9ujH9/aC/wwKD+UGH
2zK+o/4R1tp32o9aNJt6DcQkcL9tmMD6lDOq3Pt+A0nyrLkm5wopAb8JX/W40N2rX9Khr8u0HOyL
VDk+IpXkMfEjEvkB7QFzvDzUoPi9omTdMpNFmX0eGkbh9SGDkIGami43+1yF2LsfTKuHhW+p14qh
roTM9YyTFQWHiGm1g7z3W5HbKX5uCQ0iKnaQgPQxUkysFsynj/6Uq9LKT/SRnuWTtsewGhFzfLc/
KR1avDovG6VHjiPBsIT2IpPPauyH4eyhSPFE6rQIfQK/Gg5UNR82qvFlIcXy0Et9HNsdHtI4IBBz
oDy8+BZN46rId9fB7obe3nSgihAnSFq6Ac8sszY/IHZ+bZJKHXa6vFXVxunv6Q55cSDxRSfgNnLg
ZLCDldrnfbBBGg1hzgiGI8IHrvGs0aBke3QOsrNIvfQB9thCJ4CrgbDRigwA8z4sf62ijCTF3IRG
+Z0aqLTciHm7p8Qo8ox0bg9pHwf2q1035QxpyCEiDuBg7v2X2VpMHLJE45GpLQa3WJ/RL09mZmrI
VgXYBomYKVmEwJsS4sapYkbb7MYCIJexWw5UT19dWdw8ICVoGU5u0mjgm2/5LSkmendH4Kq7whBX
31yreNB0WJ95lWXOy7rFUqGynpML5UXTm5ebUY16K8Tyd/dvs3vJ8BiGJuJIXigNYHRy7DYyR3kG
EZKRNh9Bs75pI11XSgzOuUrMXgaQockyKDggpDYHvZMp1tkO0sewvYWwLNqVF2K3ZElx1JCzhL1d
gaMH47T2SL/8Il8kRfHa+zBUyZYJ/biyjdLrWlWGnRxXk3vfXga2kU6LqHbVlq+lUtG6qW6C2LDH
dwNKefV0U1v8PH7+NvCnalp/h90VlZn6ji6j+Vkr7UqXsg+zCr5ytNbcSp5qze38ULVyFJT0XLCn
x5Ym6bbw5GT6DLJwp5HMtSb1y9YsV7XajK5ZhKBXEMdD7s1K2BzeNULCM1m/OYGBdKctqd9q37Ew
2kKKrc7ax+0UYoJ244y0yp1y0G7wTFw7eEeCSl9Gfqa6cgkItgY3lllImqKeOinuN4zJBdC0h2bu
EAftEfHUCG1uLdidyo2GsJRbqnY0zB8ymlTEeSV9gsKVLW3rQh1m9wEk9sWVUcUejLP+Njat3kGI
Gp7RaDDJC21kIB4cytmLqnb1KNVQfPTtZtvfqm2t6sv6YS+Su74L/egLWdmvFuEhn0CTNCwgftGS
3aBXD1fNfJPrm5fe251dJ4F7k66Qkgb7RkmhGUwC083F+TrICkkqEN4zbRZcD6DMDRHwXX13m8ej
QBW6fjW16zeaCiOEC1XXsB+oWCRweh7MKKEvoaflRHpNpAPAa0ZzOHRaadlLlSvdGGGTTAhdNeE8
bsRazsgLD3bFmsfxwJbe4Jb/TlKCwfocULY+GCntnXiqOvtKArVw7voVTkVwf7WJKIlS9V95UaxK
mcVc2r8UOXPXHlp5nqu+d0sADtttabpoer5VBQSjegt6MoN+BxXL3FXezCouCK1iYh9b7ThA9TnO
yhMTnGGkRfVQCjEdpC3ePFvJva6Fm+H/kHceS7Yq23p+Fb0ANxKTGDXUmN7ULO9WdYiqWlVAAgkk
nqfXN4+urnRCJnTVU6i3915rl2FCMsZv/enX9AQi6XA4jgmpWdqaMZ4ZXH6xRSqGMtAUkyl3KmmT
9RIbvB1NvqfZjCwYDSmqW+c7ctV2qXqqsqMFfsyrn3K7fKfZgWiWybeZ6OGUpNr0rgjPmT2hdHes
EF7BbJymwYssvbOJAr2WUwiSTORi5xJD1bQxKrk+WE8Rn6OOujthZhIPXWJi6PVNAys/4BKmgJs+
kDy3xHrq5NNEzGPkNyUVCX+UkOTIDKSIlsTsl+JNzhjJKBLehkvukwUE6uzfy6Joz1wsXFLvZat+
M88l+C9FxB/nm2JZLA7p8GC7AUWPtVWu817emnC5zbWDQybkLJHUb2TRpbbJoFSHTEVPbpV9KGyn
Qjhf2unJwQibv3QGkJ0zV+Gm8cShKOHI+5Cr4W3pmCavKx5/43q+m+OAei/CXHJBNQdj78Zn7tz6
Vru3WlJ8rShv111Mo0jC97Ge/JoGSPprHgT5SB5T7MZZUmykcfSTe9UzJx01CSwdtgR4d3NFAl3Y
XgWIZztn31FRJ1aDU1/UNBGs6r7Rftityp5+Va8/u4p1YygbmmvAEv6xReb5cMqCmzLwp0tdZhio
J/vGboe3BMfHusAPSK3zhIm5+LF0cz9L63ecgre4vfML8sey0j4VEekCqQBjiwoSEWpJ+hDpmk4D
85IEOWV7y6czLhhc7fxzEmQaRt4XLedHL6cVbu5KlDnqTRYxZG7fnWSnOyag4ckZ7G976j+FN/Ix
dU+sE7eqo37X0826mL+73KcZialyCjPser537zu5venCBnJORBurrY8q718iqfaNazhXOStbx/ot
4j9e3kHQlc5bLAkZaNLd1EwPHolC4to7Js+lW9icKf6Ntp/DeAFi7H9yXSNNun4RG1tdEgR/8cF2
9XB2Tb7N0UBK33uLXZekrjr8Ul7tHtqcYAs7de4X/6PSNOotdQODpkNGu5T8h2J5onOCRl1QtDaA
nW8hFk1E0qb0L7oqPyMnozi0Kd6tNDiPKrs047gbtdVv+f7IJW39Z1wqin29b+Uu89oZsju77I5Z
Js8iJT/qWkN2/ehzblJPVdDzym5OgVdflmZ58Qr3Ni3Sr2QmUMqQyMsPU0zNW+gTHEbmYEbbbsuE
alz9PhY19AdVqQzqKMLD5kXnIcOtXxoGJPk3gfKRPdsh8PddqMzfKE3M2tjBa8ajZ2V0u1fB55ha
4GyNvQXjJvg10QeCrsNTUf3S22cdTOugLx7GVeO9enNdrENfn1x3ebep0zAlV7NMp93Ydhdm4Der
wBk+VT86BplT8a3itDzGTUxAQLnwIgpcMtVo3gyC8Dx1/d8h5mRVeQ3K2tx3UUjuZYF1WX1P4+Dj
1dcbyX2wM5GMmSdIUbC4qdvUXPyRzsBEfvZ9+JjarrW2SNwqCjhs2oZXjkvqBU4jfjHJ7Bw0r6n7
AM4RbuoS5mfkpUIdNzNNgwvApeh0E5ivgb8lh4kGFv9x6qJ6F1vyT28vtBmFhk5DuuH5eON0W5Y+
FHfvMMmRw+6l6s7uINt8jDWrpBEvebY8SK/lwcYWifWZTI9kfppxRvEf8em6AxNnlPi00pR//Ir3
aoh3O8s/IuupaVW8dYriSdaiPjB4txepG7nrejXdYSAb1hYFq6+8IN4M29c586+rZD1kN1MzU9DM
wxOUaviTx+pq2x2aM009PXQxs/Ki/oTRfjbFU5jW75XXnJ22/TR5SIQVm14whCdHEFviFiMxbkn2
aOL3piv/RBnxmcPYpOu2LU7pDN6ekEeZ+tVnQdq3WqqYcYrIQ8ljokCMyYJRP345PLCS3yfk6DYL
C2NSqneqGVEucfnqwj1WMZyFGc5AMfjLItp2O3vAPFuJp6HAN714xe3QpQifevAm65qXbSD0opQe
T5G8ZYaL2cb0ZLbpSxJFMV5ZHP+Wj5ambvZKEE9NinHWoKHXI6VXOPDuapfUiN6vL9kk+XvJrjY4
9lP9UBKNP9dEAFvBoc8kSdI4SMu3sKYELc7Oxi1vaPL5uyxwsJSM/4SpGY/Kqg547T7cJD71VHyf
nDHCtUTgZuXpm9Im7yts1E026uw+Z4tZTZICOc+hAzJM5bEGoeFHs4ZLCtaFG65cTeWMZsOxPzpv
fE3jJFplpfPjcgqCBB0LY7xNFDQxcYF/Tf7G337N8vm9XqZDKJePgDN+tZBWt2TeYVGMQFMtFDXg
3tH0w6GgqnzXDqwwVUwCjq2TeismFq3EozOhi64CBGLI5rMnKTHSFaOzSakzj60fr4AIcIU5lg4/
amwZA/zRo6iRNa9Wq2UOtF4aOfDZl7NYhZV8s6PGA/tr76KqfIfl0UpnmyktcZej5Qyj77DzweHs
LNlZSzsSb0OZpUyeps5prpfgVin5YOg94CVJ8IfCEJEx/sVJ7W2MCS6RjR/ajHwAHauw5Jc1BT9b
H4/HuZ+3ZaATAFfYAUuw/iSLIsp7r+uQ8Vp0d/HY3sksf2iHGPnEkF07nb6SmKTgzEqOwn+wU5/8
bFFlG1OTmxmL9I2C3000cp/6thrXC9vKegn8x5w2TGI7yQYa4+rc2uR6ipiYwjR5p8Cbidt2KkpO
LSpryTPkGX5fKj4nhhGDhs41qiLbn7bvpkYN42cPLXBqw1XxBuvO5N29KnpnFeQcKEHpctNO7muR
sN2bgREniaubPpDHZMHo44+vQ9ru7MY9Dqq7y/vpvV2Sz87hKCmiZz/QO9cZX5tses/78ZDxHUk1
VD/C8Xa1R9euk5zTMPuJBoXEhCAuEEEmRQpZ+il/mhpzcVlh+nY8TC3XNFucozV2d1MlH02UAHl5
bwSizK1NrIPot10oUOuI8dunmSkKrn1YG+Eo0D8wLrKJnJvII9HKCw91W/b7LDMgGehbGt+xj//4
3pQZIg9rTLkuAoAXl7b7bYXtvuY1Q7FNs5GRux+q4IUCsI+e/Ld0PHi9eAaKRW4QWcQ/9vo20LyT
SOCqBxcFiKFvWxw6V5HXz6/CHBZc8b/lKb9mOZj5GQ7sNipQLto9u2PdPavxjzBvs7U8z0v6Eylb
AqBWJBOilAqn7CaMqECPoAXo6+M2Bt/Ife1tHIAZ18nONXSmTpdnaG5kz7IjR0Y7PA9xQOhADSoZ
5N6mCHr8r1cuK0uajYIOWYl2ei/ybg+30JAYybWSv0pL4k0bZysiC0DXum8syWNjxAszit73pTym
okR9NPiMBEVBtSCPctqYYlPn/bcxyJAch/QBqZ4zPYEGxPy5qmO2FhB2fMM8jZMEziMCu+rNjdV/
jaH/VC983h7VXuzQBu1W7q6pIEc1RNHXKuoSsUmimNitBoC5HYud8Hi8qnHcRguAfp5Nb8Kf8s04
AbXNjrotmjq5CYNlZ3rCZ3Uc3hvLh7NT/u2E7Mo5XR8zR7w6MYEinrlZyo7bH7CETjf2Lyu5NEAm
wkM2mAWXISINtpjeQz9zb5K7jNW39R98BaGYRBinwr7dOF7q7Bbazz0lbsOURqskJfymr34AxE+x
4NO7Ii7xfrDnzfWEKKv+Hk6DdkG9Nq2LLau9E1GDPjO39krxrYN0uNCawUCZqYfShOGqqTFaF0vw
5HS3sc/TFSbRgwWIwPObpOtRL4+tPR95OZ/dptTrybseZlpvqFb21pY90XnrbnzFTGoVX7STgiRh
BrZHjuJAkUtCTXJc0FfB8e4bsN+5vRtTNK4lQUx9+gB1s+oNxEXDPZ23gnAgvp2St4tOHwgNpPx5
YUp1XD6dbiYlF5zLQnsWS2LYI8LlqsC6VEW1G5zhfQ4oHiRpswPfGAnAAjaOSE92GZ5DtMdL6Qco
wnyd/fRee5OKdgddTJJtf41zHblVqLA8Lzw1NMgfbWd+Nzo5Z3UAlERzTXId2/195Lnk+EfFIV2W
P4WJkZSNpGNkWn4Q9X79wn3GrbfyRf8u9ASEPR4ai78xq1udj90+mcpdklrPCl+6NvXOtrPzGI2v
fk3xWyUGurhtVjyi52s/ARRWe1pYL3XHft9wWPANE908lcOzXryvcRqJUNObeibH15FfsZBfNhXx
Q1Yjim3pMrkrR/UeDH98S95PQ4sFO/iA00JDqnhVRVcIyA/Sh5SKV2h5W+UUWDABxWQJBj7f9Hon
JRxvY1f8xIYDXLPC61C/9jwRvFM4kOz0+pEXyTbJo93ojO9xQEYEjeYtA/9a5+lDW7d7e0oeCmuk
E6C9gUQ52rbZWeT0xhYoosXxF6vlo2vFv/50Myq9NN1OBB8xjO3qoCXiZYbRilKJ8XI35NJbVy1/
ZGlqCm31a/k+WcjEH6z8MvS3Qzixe8tsJZODnfjpPlN8zpn2T5WEYtG8etX1JGXLJAnQdl+8GDhS
kT5Viw9/ZM+fZPk95zytmg80YFyZcugyAtbjrXGahzm8vmsVU4A/F+zvMqUHVXzHUXbA5s58lKjT
oCprFRTLu5/527F3ia7jVcAhpzt42Httw0eQf2NH6Q+G73CdSmdn+UO/Dq835YAfeTXNyRNtwJci
4l+G3EXTSmRxJddRO/9E8fJRUnqKhd0DQraxZNIeawGqMoQ/Lj62zA7Vqtda/mpIfzoir23fhchx
j27cvHbcju06XvIv3lsX1ze3109mIBktaps7raZHXo/S/RNkw7FZzI1dpTclvss86rd1zzNk4dVP
0IFz/1ZELAx6/s5nqp7s7Meul+dIt6/0AV7q3ifOhlstaf3Hjh6z7aj9L9N57wOABzftk8rSSxub
O2v503XVFgnTo1Hdm2/IruOwtOR4CGI+rS6bDn0/v4529t0N3kX24PmBn1xIVCWGWQF3sCjd6zg9
i7gfb3SeTDwZeteL5uTXXNRgKph3eL2uh3pHRh7x0G74XLjFjbCv19wZCArTxHhyEHiO6g4gbg+p
bL9yn+Luyk5/lD29GkHku9dtS+5oLxaXHDpaDOMRmGI4Xi+Nn7Q3YcON0yzDq+AzWnl1ea+G5LFI
4ZZcWT2bgWRGSzxripuBI8RzUBGMpu0PP8h2dKrv+6TfVjM/1BRw7a6nkMpJic0csvPjdG2nISEH
s38pJA9qNi+kPoYXVoefrHePkZGPkInrtFQPPmcl/DY/auTCwJgXN4welwDNckrtR1iMrxEsV8KK
ODioVSzwAAGlcD0EaGg/RvK5knITxT7wgHNsVT2vO1E2awvBTFh2d0aP79eDQkmGPuXOz9pPnuPm
YLfpQ8OLsO7634yv3MZLue2V93j9zYpFfCyT/GoLpE1dvvPL9o7fhHWFZy6SmBpdTqjrl5eQ6WT0
LR9GOjeThGIvF2LetGx2isAy68Bg8CghDlIaMYH95ZQ9yJb6Wnt5xjx/mkPwn2R8BezazM1X25Hc
XA3eo5vIr84Qg+faLHRiucTD8OrMwMdZI8ltq/rNdTRtGm7autsDv3+40/R6vcJ9yxWFXuBFtc5Z
wPOJJ555G1Y+Tc5xXJEuFlK+U1XHJikvQ0Jku5BVtzOZpMvD27TkkmyGMnpPm6S5LabT2PW0P2Tk
dgtFJurs9LsWvn61tH57oaK03MkE1+eoW2vHRHUX6NU/VBj/Lh3P/7xv8nv6j98V0/01ZuY//Z/F
R/w/VBpPHM3/Rg+k/1bG/JM0k7//X/RA9r8E5OYgqRQeERAMzf8mxLQRW6K2jECerqKg0PlvQsyr
IIhKQTQu5Ia6vuvw5f41MYI/8sicun4hm//+783V8f45CTngEXXQKaE58iM0NeT4/LOmxom01Xkm
J6HbuuHQqy46XmDNPNfbV2kAAtwOM0IaXa0Xgd6iNUV1lO0JrUD2EC/WfgiK7qBaZwsVeEIWVd1e
6TFlQntlajCRqLC2s+fRPZKcQ6upz2Ik1TkhngZyaIV87roAQaFzSlB9ZbyBsJrlkqlpXIPvkhro
RVDK0/BdCvNBoe5XtJDYTxa+NT/EdTHsAxh1qgCgKMLsYEboUeHlB6bxeJRIxnXO/Ccn8WCJmj7r
7MPynL32vd3cRNN6NN9NNd6Mai8C9SD81N1Vqfcw9F2yYUM722FpsQVXPHiKUcvub5dR/cQRUfEV
1HeVsL7UzMpDYfmXnJaL0gmstbFGIi+cDn7Fqbo9l33c+B0sgNUH2zhEEZrpr9wKrb1nDeVhCufH
Qv8V1aDQX7GvVLz7opHzx/at89xOe6bjohbiNmFG3ZU2Qb6x7Ol7+TvFVD0uXrIxU0KepyqRXZJ4
xAh5NrZ3toV7MMHEgsbGiMy82XZxe+Ka0Pg0moSmdPc1C59NK8mK53JBWlE8NFOvlonqMVqqe/vF
zsxvnFtveiS+r1E93Nw89es2k799bPaTYggzkTWuVT9l68aRBFww1kUV8ka1IPIMGLbqsl5OyxDq
/wtZ4f+Px5GDsO9/fR6tqhZ54n/41H+J/TLLD332mf6n4+n6///r+YTAED06pbceNbrXSJt/0yvK
fwlcgc4Wbev1KLrq1f+rYFH+ixNIsCghXQcx3jUs7L+dT9IPCcbj61FjiWzx3yVYtL3/QbJIgBh9
vCSIRcL3PHkVBf53or/AmYsJXSV94aNlPYjyN876+gE84cUewfVj3bxDiy67xu/jY10Up3kcx8fB
GPciYrnLEijysm0jNLGNWfWVUx6SnCgmNr3N0ovvLq3oFphdQ1W5v+KwXg4NXA7YD+BbcRUYRmUi
7ire58uItWxmqBvRfKwyqOgTepK7tMVVX4fVa+Dn3yYq4VYFAvQKBH2WT8CbX02NHjqbc5cE0fus
zQcaXBK6ktIaLbFmxUnS4dW7osKygow3pXY3zljfT5wyZ4oH0K6gab+plQ0aYTq2ATE8+eikdlJl
igjQiuTesD82sx+czGyIhar7o8wIcQXGO0+2Pd+VUfYz5dm8D4GNboydgInYAOOyku1dB1wNqazj
o1fCDE3pJ8faT5Unb0s9Dm9pCXrHYOdl+S8D6SVfKDrB4gC+ueSsZ0lzarPmswxLWg5nFJKVOgir
h3wsOKvy0pQAD/dZqNb5lIiXUhyllXTHotKKzM90LcLKu8+vnDe87T4cKJfMHIwv5ZIT310gbTPM
W9op/K1qsxc0tBRJhRH54eSysjuQYWs/+BWZrCWtGWoOm0NgL1B/Ex7BIco3TpX/rbIYz1uQM8O7
xSocZ/KuiyHejSEVkQ2QWZJNG8tBsaiDglD6ZH7IA5WueTuyd8KBb7MIpcnEWYaUKAxBRmliLMO2
Jd9mPGO5+AECjVdl+x2P5KRpPQvo755ylSZTTKAuMaTlnJMJw1brLy1Brv5Eam2r0P7UTf6i7Ee7
GcYbuzbbwJ2zTTn4pJaM4tma/PScJHW0DRZdb7RH29IwVCdVWOU2qSC1p9q589BGbDrZryde97uw
9bGpwa+h+yANqEIrs3Pdgu7TqbnSKxkWtEy2xzSatq5CW1fVqM+HIbD3kaL2a4iEhj9sljuAfKxL
3S9hZsh6LIpzq6t4ze0ne9uGtb5RaElvqs6n63KA+rH7PLzHYbHlwe5Pvk9teywU5oOBzarSn8BC
6SbO4vmcxla1aXv8D2463u66OPKOfspbLGrbZlv0vXXqmxI5pyn7HdeoJTK0vQTRtK8b9yBiAuar
hLT9uSDYOnf++MFgb9H4RktMuWc0u3uwyGTTuPAeyBzvSiSzizB0OLlYCqZmfC66kQqD0XlL61Ac
zUJ47FwnBL5elwd3ki9h2dAwRs/zfkwFnvMoyo+hvbxFyfzpDQOYVr7APQz+B7G8nDYtKtrgODf5
j6tC/GJp4Z+g2TZD03zJ2CTYHO51J5Z7CnLMJN1tLduK343sJYVSZZVZ6qFNZvVpj/q0WD6x0GVT
HxkJX3vW9hqZI/bzAG2J26LULCRsTZvcz8kktrEFrTdC0jiVs+nKwHoIC/3HuMNRBzGtlSXNe5Eu
v2xd/PhKH9whax4hvwmx9vWrTHV1shJNOHncHr1Cx+iDHPYcXX6EbvbtFawry1NNNl0y9/VFdjHF
O0NMuV4LNZ1YyH8GTUNaA/uw9MhsJ2Y3zm7SHJbgJlK52BaxG2xmq6OFdQSRy6buhBxnO00ZlX9x
kmwbt33wW2jYzNg/reu+9rKcd5nMq5NfdadFjtWxeHeNxaYe2xPQOslTNJ4Dq/1O/Qi5Iyxu5eh6
JqgQ+a+qsWp2C5KgK7RGySgd42nN+r7kr3g1AOf5lNdjKAayh29ERVpjGXWHORwuqkZUM1sJq6Sp
XtImezAJ+FcUq7tQ94e+m3/neH4KZLYR8aIPeUEPocmRDod/vQnyI4m7d2eExrL9JxXZj/V1fgRJ
io3epCRLXuaeLF4K0TeDyR79+LGpRw99K81QjUbdYyoZrmVqnoWLIWiYQvumSFDzdoJaNXscD6k9
bZKuXC1ZW514t60div16E4EqSvyo0SrOHILoZwuWt6Ga1mWED/GnxHNECaIzuwT8+8vMrRekfNq2
/QmLyv7YcLTHYudyZuy1sNt1WFKU1dIUWvbuIeqyR4TyYCYNriUx5rsjD2i9K5aMyEvokdKAdXnX
0mWHwraE27cB0uQwtt+8vkIOZyjVtbT92c7hZ+b6Z4A2VPpNZ1FqWn63psl42SXk4ZdpsusjwHlR
pwg3KvQ9C2LQpO/VasSMtTGjmoD7mvuhnqxVYcidm8avdKTKdZrs+ipIua8ZLM4eVXMj68WQhhLR
RrZQabH8pOhgJ5H/dREEUTWBrGlhAh9KpOGlnN5qEqnbZnlSkhKmIix/my76W03Zl1M4/SaMkmOt
kcOjcfkMluYiw5iqianIUN7Et16Kctm3kGhHtXmzvOA4CdmdCtKrvb9+VyCO8C9ZxSUKOavJDG//
KGKFV16AxXWZ/oEw0C4lGmdtK27woRGUmHrmOJk+Q7ph8YJIHW5gP9h3MtLHLu/RNlftyfI7JqTh
FLfcXsomEb8kby88ILQpT/jhNrM/fzvSvPcRWZ5h0M/HBj5UeOl9PLk3qmnyp5aFdUM8fmUV5dHm
ad3YgrxTurqMQt0++cM6jq2XBQZmTW7ra7bMhJWaqxqhJ/i/UGjndHfI2XV2w9KCRomriCFZ0o2o
4hulXMGswM9UNQgiTPPKlbjrIyzeOTIT3YMi224BjhLWB/ZrUiBK9GAR4ZwEuro/U1TyTkUORHsf
zVti/LSpyhoin/Gp636LBvbT2PLJAOkFaLS3touOHV/Jyp5RmcT63hXUhDQsjJmfvoao89cV8M5T
A3HhmR5ZV4el30aa0ccV+DX39DUeFDgbsGozDTWZI13+EqcwQFadtvswQMjWmt+uBi5sUWHvmbHW
bQV02tL+57f5fjC0WrlZjYV3nveWFCtRdDQVFoLLGnIodaX0j5g49tnQ7Ix03zrVdycw4fNgKkK/
Q6QEmDuPjFX7thhJDk9QQ4u2+hDa2c6pULvGNj+pSom8Fz+jm9DPNs8wUjAcpxJwuJ7c6jwuCVn5
ZjG7WHcfxfVvR0v/Hc3ARu2y9pbyT8xANjlQwLGgYtzQh+hMLHK21utSUx8RGATNsc4ZRutAHKx8
+JIeEHGaOrdN2Xy4S3hwo+kyxCMN8YbUx1wgZtC6WI3Ts+Gxk7X11Uj52BpEb0r7z2E6FbvetqmG
lhnyT9H9jYfqr7pKriubAxDb4IvXlOY0L1dBsbszmCI7VN6kAWOuOGL8fJOueopvWqFpnA1aoGLn
Nw9FSNEmUCjNlpEbP4S+2Cx1ITaeiG99PIj7gZFmCiJ+2+SSojOMTKhO/lAcUXeTZ+JIEFOA5H7y
zoNU98pFSQCoF/rpZVxwpqZziXw4CLfDMiF9Vb905yQtnhQrXVeL3xyQddwUNjR9ZRtAkVLemzq6
cxm4EbfPe10ln5if+p1nLQ869++tiFrEnHYBTtEs7mcKQh0CIpT90c4rL4OfDLqGEujkIYmKLXQe
SosOPBMHuRt9F0O7LZrla+zyu0ZYR5H5t5AaZNfY0DbSJTe/df+GLlh5tERfS0q0xiBPiSkppkim
aO3n6WveLg9Wg2JLBuk6zKwMjcdZOJ1cZQFWwznt7uAUqop3CyWD/YA+20cuXop53M1qealL55KX
qIQZ/la1JtIR/0gyJtCzFQ/UlfkL48+EHy8dMWoy23vLAFyQ8YdZBgOePSPgDHZjFB9VhMtrquOH
Klo+hpi1qdGf2G2+sICixTV7WUoiFCRki9WmfJil+OCUfJirBsGcVQasC8xGsS+Pogs/+qDNTiL+
0MqdzkXnlKthkLydTPQlZ1dtOLiZ32m/mJlppiYi8gMpG7Qh9fAZzVZ47laDl/Zk5qvfbpluilGP
+5mMeo+UfFNzErCY0VNhKB2N7VMQFKyWQtAx6NMv6CjoZ6QVRiRoKZm8J3v+LOBJN7pcnjwiMezc
ImG0bgnGcJzDbFS6sXFT1IavPBYdRrWZF2jiYomoqFpq+pcRz+8u1HQ32RDgsDM+PbNm7m7rrLXP
nu9Va6UIpuYtqoLwEZZvX7pYxrL6VkNm86bYVGP55PLeDBG9bYXhNuCcuB3nhV+p0tDioWaX8OVt
HCP5ECn60N7laHNJ5N5Dpb7meXsPzfflTikaxCF4rhCVnhMnejEzYpou6ZtNE1fWtrb4xTtWYhGV
+zbO/JU39RRjU9ilmlvLw5Nij5QrtByHt3MAqRqOb8hvl6cKnc+Sm+gyT7ezl8CtTbNZF2j2R2x3
gJiJf2hdua8WJhi3HXueizDbD6VOD6NxyewIDJknUdKhpIh+tJN40ESRPpULEvb8YhaL/hU8Nesi
ntItpgiGV0MYaIEwx1/o77EpN/Yrc1iSERbQliCHPOddaJ87jbXLhbhaObP8hdNL++62w8+yG11k
z7xmoGCLbmdz7vOTYXKJL6G2842quks5YbbUklR7kZWHGpppM7NthUidU/PiYYPh9w4hNZOAgWWy
bmInIDgDORS+AmvdqYDpuzGPsmceza+FCeoQu8mfOBhcqPzgMC1dt7b96G+qoag6lKvK4tWqzTVs
BZ7CnoA6hT39tbP0bQzZTnrFu1YHvstWjUdxSJcv1/AC6pmP16PnfThzRNoEsA07tL5Hutcy+aXO
Nozqd2tAX9OwbhX9UdU4AOkdRNHE6E+f7sCNXr65GeeHNA7s9rKOcnMoBP1hXUqeuq1/4wRNCR/e
Tg4zo1qJqT1r2O0GDFPW/FsV5brxU4FTAdk6voS1WyMEDR31ESj3+p6rP21NjthU0csz04EjE2Qc
ZQt/nsij3WTRqm56jzRRe+tgGrqkZbdV3WpW3JhpFXxoLyDU3Gur59HvgHgdlpKqdCDaiirbBuFC
PbZo/yYpgs4FjZUYWYX4qfHH5TUqq+r6Tx5GllDP5559hVcsObrTOVqKYqVgKwkFiJ4GDi4n7wBs
RHiMF3MJePegfYh/hXEf7JLtuZmqd/bDQ9D0LsZU2nUwtSLALp5BclkVpqs6MG7eEaPQnlMCEHUS
I93ixbfTUv/F6rRfhtHD44M+2c/aG64Cmnzrplcp76cp4z0bPGNr8PABBniYIKhbdquK/0c3Mwrw
LP9uSoxVLMVMyGY+Tao8hYP1VpQgHaj1LoHNIdtGhDtJ9AwlgvpCkRLpFAsiOvetNw9DDiXJSZdu
Wj1xh4fcYTOWF47vd35mMO3MGRkErj1bXXwTxkF1XGYfic+gDtz7u8oiNZgg+GS3TF9TH46X+jqf
6mY4m5QOeG2v/UxgLZtyUpWCdFOGIzVfaR5uG/z5d8PwTfMB/o+B+y1Zhl0wB86u09fBLv0IyJEH
zRinTVr7O0c0BJ9Nv54v613K8LRyRbpXwnpOiuA/s3cmTY0k3Zr+K21375/F7B6Lu9EMCFACShI2
YUpIYp7n+PX9uKqHqqy+9dnd96YsC4Gk8PGc8w6nOiDRS63lZhHdPhozG2flrt1K173tqsXYtiak
WTp5V41h3AWupKylcCQO6REcAM2t+yB1bjMwx8U230s+kv53XEEB7KTFHM2dH4zNrqrg9YQefVSm
kpbFROzV5hhOiEKHUKvs0AKg3rSQ24XY1S+Ru1WZ3a2SvuFygINUTnQIXj6MwaIJTdamTyFNvhz3
oxY1baQSkgDPyLkTU8RqMlm26RC8KLvBUSaI3+woesr9dNl5lRffJHDnrcmDh49GZ9XVVbC25S5o
6P/eMw6rOkBF3cKeDI4UknxKLfGyGimUrvhGtNUieAytWlHciyFFZJfen1ImsrkxBGmoFtNv+gi1
Tpn5l9lkLVnZd3MGSFDLQiWGb5mY/ispGMF3ftNlGZyq3uYCpFRlRUazMdK2grCZHVO4xBIm2coY
xHfTov+fMJ09SrQCye9x9KPP2vSGh6L/1Y9wRSoveba7IIcEZu0itvo2HrHxy0qmo+O4HOIQrdlj
lqbZJgPZxadvdN2Chg0R5O5ovIR+s6o7cgg7Vue+5Ykb0NxV5GQ/jJEnxlHiQs+HrYloTQ2tu6/9
WxeuNFxKOaxzLY92C/FZDE2w7bOnBd+Y7VIhJBV+8JAvEY5RkrvUWk6qbrrd4BVvcSg/44DrZEEs
DuVQh2OULMcFAvqQe2QULRxQn+xpbA34qdXdPMPbDDq6AKHdgSjc022OCUKAhWuJMX553CE+SZQX
5gc7oSeypKjoDCgNJc0HbJsPA/OlN1Je7AQrZKPsqaW8FGzsgouXC1itifBfsjn8oVg9mzaf37va
fmXdMiA5vfaqBfTLmSi+zeZtEYTmCreWHz1BnaS6tA79fJMS0U0Fi7FE0JoY1psBlY2zDU6vJJqz
4Yfn9qZZwleHzM6KnshAMU/syTNbeyMLesHZxNWrws8eA5/8PQHO28w+8q0OGXNMAKTmdtzgfwA3
qYgS7sz+0g570gfMMKyebG+ph63ZuD/KkBaBAUqtioBSJVG7akL7zRIEH4TTznoYZiw+xIOv6kdY
rxuoG8jP1AMpDhJBvU79DocP8Hw45IRhVXvblv6XLUjHVWf2W5n3N6MT08SoXHaJkDOqVqzWkzE7
9lVIgzbL/UCJSEN1g+Zsc0i6r+oU7qD7EacvNAKgJ6lPwDBBB6rwcVgHhbC2EXFIGI631/8kHs38
Brb/BlEGBOD4V6YrMLWVfgZNG8DkehUVb4x1iLWaqP6EkrKnM2JS0scsGIvzcfK3/YDyMa9wkREy
DFa1luRF9NOYfGRUXbkrnZQLuR7v/Fia2D7A9MsL64ec7eeu00xVgWAuY/+Vve+vIvWKtgfvRw8j
g9EuiB7kHV0tPtLOmtZ2UCkOx+qu5j5f+Wn3EsvxOZgp+OROnmwGmmQ6uM+jWsy3Nd40gWq+jAS9
UF/xDAOxbdnV3FvEEnBYP6YGWjamG5swQdSbqOJnjVplHfQu3SndR2wV6g1MZQR7rX+KhuQ5Fvg4
kO0jjElPdhp+gz24B1eCUFbCgfJ8FuPazoN2hQdNv/E76M1ux+An5doYWkwdLHM1q10MloFMEnlZ
aFEz7obgVun+MVkd04ReCWNDab6OnWXdNWDs22yW+cYbDOS1lTx0nv/NKrMF4eDC/jHFdxrjsN85
zRbJZFUFGjTTiI9z2ByrpVgwmCGEzxGsZrL9vsDICkX1iaasWcuJSKQFt6qUTQOcKn72iuh5qczb
NkyfE8m4ja4Y1k61l4Pzqy/7vZ+ysxGU8445zVGt+eHK9XSa4RN3k23XEpPOVoNO9FVMBhQ2p7t4
Xn63WOWr2aIIpdhzGVPHWglUNoMich0P6UTHNcqBvyqF6LwS3joh11k5RfytT5NtHvrxXiGrCtMO
VD5edqFDzwIU9G9JpX3eIuNLlw4cCqar5FvoUtp0ruxSRT4auPuq8S9GnuA32qVPODtsajd9a4md
CiQTK9fOe9YvuRygGcY4HDlFpz4nhJineWR6wyD5CBaU96RsnOjTr7KcqFxW3SXIAPgcRj0IEUkg
qNh5LYPWTilURhsdQd29uMGTQRSDVpuV2lEZWamAHsXx8JUrfRZEFiCi5x69CKSnklyErh1tW4/X
wjl+Gc3oNkX8V2v3oL7i2rMxpZihvyJ6f5t9P1nLWmlWUohk9jHze6rHEacqAeVmiG1rXWXqp8qW
g+NRpqy4N+BDI/gTMeXtGVatCxs/aF0kFCFIkJGm5W5e7oTBRBMrP3lZcCIYt9eDnx0XaBZm5qwn
md55o5WQi1usU+j2G/h/d2aFTH6xPw0QZaqAgYCcEdyOyux2rvAq5g6OkyO/Yd8yoE5t6Sq8uHtv
QAgfBfm8UUv5LIzkEkbho4K4uulm7kkzaTH0kjD08Fx0inPZM8EYAH7lNv+IKl61EtJwI7t3Qyaj
r5i0ecBGUQy/0HiwKUYuVCMR97JLLp13YmrxvOzMbCsadJuLHR2oZL4ChZ/+2D92Hm3IPWoZghnU
xWeWQ12G5h2vW2mfp4k7aggmHCbMXRKxqqeWsKhNvyX+VxPGv9IZWWWA5s6u459zld7C7Xjuw+yt
zHFEId7yVlPR3xBb9LogASs8XOFHErDTJgj+xD1dxCj7BaWMUCfJ4lIm4WPP8lnHMZaYgcge/ATG
PDdXT3hlPcSe94h4dZMmDO2cRUjXqT3io8ZkgYSugLXfjEr8mE2HRm4ow0jWie0yWjf3cwnjw1Dr
RSDqz8o7CGU+/l96XauaJRGJ+1HVR2Px32Kf03oGa6DVSHw7SfthzOgxnWWYtzAdW9WVmwh7NdCd
aCsLLn+/mu9qxNSolZ+XWpQIAADXMubdnIz3sWwTQmJ72jh6NZj1dANYsGHzvNUjMFajhnWpE7gR
/45y4dkikaAxNPOn3EVZjBJO7mgAG3V3XctOKrtObZHuXowJwZYhg2gXZIzzyGlFZeYZ3zFkQpp0
UnMZ4fR22xvIRTJ+whrOFvsnSTPJfIqbgTdHxFD0Stf/iD33wwp80N2WE96cGZwCQWw2vgzIG6/b
FdTagnFb9BvZ5s8+EKqH9VvpufRFgRKayjTa2TTQBqAXGHnRYWWgck4FauUuPoyoFghsHMVnmbFf
JqeE3NyIdTCz6f022y8mPFzXl9MG3z5zp6XZNN9Kb/w3F9rdOraj13pZtiXZ2boZh2kLE+lb1av9
3J/KglM+DMJzHqAxjbxPIw2e464+Kas0yIKAN0q+fNyKZVtEcH9Knt+RpMipCC+ejay3jJHCljF+
zqG4JG21k4bPqh26Gznj0gevn7xJOd/xVENdjcJ46xsV4ugWUX0dDB/95NFCMsTgVc2vEwx8Ed8Y
tXYZq2BTd4m9T0ZYY51/50h6ZDZ0kS8QjDYieZED4KlZba1CfFCpOCxD8jiStHQY9GwWuz5W2OzO
wan1ibEtb9hNRLcbN360BkryuQMnf/Dv48Y/yiF4XCp1VzRch+n00EaIMWNsgRRWv5E4Nmiw77jD
0Hk6vzLfxb7B6Ma1+ZYprIPnyF0To7718dKsIx/jJ6K6hdqP0aI4tGZ2MWq/nSyeVNaIvZt6B7Px
oN3LjjkmZy6sioQxixcE74ra+6oTUb7z82Faz639QOnqZwMutXHc5HlB3QI9nZJEv8h3jEBFVz2a
VrOQL4CHCkT7FK17+ueYdr33MrVzku5tML6P5Pcr0VePS8NmdBbvYlfDofAxsiic7DSNlocciHKH
Iyd2J5FaYvVqY6JkN03rZOY/4WIQyLFM2QdE+5Iec/5AXzQMrCBscaB37YxMlrTHw57E01ZJjkqe
wa1/NOHcrjMoJQfcip7gERyFKI9tnnNQtnMICJRDQuPW12eu4Q0cvrH3UsFdKKOOVNmdBnQ1cIGb
hCY2aDq3bf1z8glWEPnRX8oPtnmQ4cObg8VncUGGgcnCdvEwYrbOBv5pW780SMjVEG06c1e387iO
aYxjc+LVEd1DncYcIbsbj27Y34hBw5vR9JSE1W21UDSrZ2ddhMZ70UdEY7CQKXKEiOGIOZ1SXNql
52QdYfVRWoBMH04rcrCb1ndek4QKvi0aEvqQH8OzZq2c4wzfk9jKip1B/uD4JmZatXbccmSFJTyx
uhXYu9nzYH5P21AMCKvgw22kjdlR2T/Mvs12LBQ7AAMqJ08zUvys2ebDVzzqcDcAuapRA3CH+3dF
0hS7nLoLXtnLYZYchnZbbLxR91ySDuoVbpAUDwe3mr7Hc2wimsdWJYJ/+P+pwEUXd/PLXP36z//4
KPuia+anX2FcFn/uCadg8P7X3LvdpSl//Y+blp6bn+3vf/YH5U54/4IF6eHIiYyCgINQ6H9z7oT8
lwcZ2Kd5rC8VvBwHOt7/It151r9g00letDy6vUH9/T+kO8/UL9GkE04ehhiu/99yZ/X4eBCLmbLR
zed//odLB1DHtTyH76h8HGR/dwn0Bif1PIewAujb4P5lOyyeDzu+exVw/JFKEDz0VGNt2X2zYk4W
NB14dsBMIOoCywkcFBYjSaKLdMvNnZROyeVOobMxmuwY5dWpwmZj1UfTBdO2LcW5Cu8nQKwaszY5
VdPOcbABGpSxW7wQvIEaaP9rdqpv4AiYfamjxOEBy9X8Xtj8GSZQJ7vkuECdsuoazIuaCb3ODFoS
000ehcP7ZGXgn0g5/fLGohAZmzRPUyLdALZj/ZnQCB1eRGfQIwpO7buZlu/m7FGP5t3i+cNum/s/
LYvT3/0MLT1fvw+zZ/lKKvRGiin9zc6waGI741ayQZR5BqDvo63gUgSVAbTugQv4AF0453VrO3K8
tcRqpauLLwcPtZXr+C96LBKfwY0lg+6XxS1UgdfCZ2RFzGmZmFtQlBdZi63duPcdiN0u9BEy51V4
5rw+cpMxCRSSGMmU0lpU6asWTEU9AilRKomYfheX6iAnvrp+y0pkHxlubfiNDHX0lVA07GN5NglB
RoegCUxsKSG9dOE5IGch+MdKJBY4+rnFOXVPvYEIrU2WjJ7nZNU+vr3FTLTo02fYdMNxYy6YoOWR
SdF5IA0sAvHQVBjy9qF1b7rvTZmfcgwYqK2oi6/JbylVD6vjQZzcw6Sjz+980c17q9vQK/GAPeL3
FKdVCmrwnHsmdqHXqv6HU5AYjjXdPHC6vLEnDymayl/7HrQpS3iWxptooeTS0qPA4NZ2sndL4WeS
YOoa1OVT5/LdqVG8jS6AYhnel1b52I/FyWVsolb8sgv1UvQaNy9f2pH1yMajKE8WsjZSvtGYMz5K
ZuSjLgZQ6qUVBQzvSKwnBn6HAPhl4koSUXy67iozyt9x/90nYvoI2+JkesmXUQcvJUYnIPRiTYGl
p9BKnUshuQUd+6KAkJF58mEFTCwluiOQPHZGrDK9rouGNuEZBEWzY0N7oDLZCAAqoQbF8FBaZR4W
p/zyWviSqRF+zQVcs94+N/pp+pSTwAfDU81ra4NAyFDuvYpaVBo85W36jkuA2uDwuzYMqeuwPLco
4x+za977LUMLevdVm+mxpysvxNSnwYh+iOC59eD7JbnxpR9AxJA3nWTEfDc0voaGJgVOgr4fJ47V
3IZfdYUEz+765yy0NnKmsysKh3LXNsldFlswItzplFK9BpTAkUkId90P430dkiXotT9YDI1dk1RM
ZMQ2gHRkXq5PN7npv/EvVX9VWuhT1XVhTDueD2iA4OM3IrNDT1piSDhabZrcSG0PgXXlxVcwe+CG
nqfSOsrYO6XRTItY42CNxDjIIICMCnUqSzRPlIAuGMUSlzYEm5EuqgULNcSlvzPm8sl9QgXdYgZI
/4JuYXcbRygkWJYM9lNFCz07BV03zV+dw0cajTrp34LiepMVNmX/zNz0cfzm+sFHTmY3NhH7o8Lt
xR8wEG5W9uLtezhBQzhR7DQpVOaXSABpCRtXEyVuvTS/FCmwVjr9ksI8L5n1YkXI2bFfpjZCRNQB
Ga3EVEQrk25irLqVNIrvNaXrBXdC3UDjsvC9RKL5IjLGW8A8WiO0kb79dPTzNtLEENubPpWq6a5H
qEbyhXXePx/NpvFX0vkfc0Vvd9OntbXJXadf/xPpnGGz4iVW2JNX1pmC2EUPU4fNNuaiJL3qPEbZ
oS/N98wh7sfBjih0QSRYzvdkRC/6t30sN4lcU+xFs+jGNyh1N9Y7rhmw1KR1hkW0cU3jl5DpxYM4
YgrnEhYM+RA71DJTRsukxTAQ1bc2rS926Zwtn5cRGK7juvg5iY7uA4KzvLyYLoTLVETPrswu0sMa
xJT5pbPljdHItwxgb+XXjN7EsQSoR72dwm4ZBpvW4rqTAQPYln2wTpwbxNw9LoEz8IFlnVtqDKUc
TubonizFk15fWeLym1u0p8W2jmWCR2yXUCyxKC6PXuOvwY2o+6ZAKDkl0ZBVWOBuMHGuhT5InNvu
XAcVtIj4tX70TtY833iEsiqV+0XXTQDpqPQkcqZdiETl3Ka7qD63IdV3GIZYCGhDPXAigG/rpxxZ
8kliIQAwUDFZfkD2H9EhxOnxjqjStyZLH/55eUhisN8ubpe7g8Vh2gAyxnX1/Gl1GL2IQ1EbJigY
F3QRH2tXnfJRnZaFMfL68qeyWd/0tobzAFViwO3nuulK1nTIlVsF4LCWec44AMrUOF5fNKnkkSQz
WV557lQIq0cejbS86N9E8cmqmPOLyPgI22CNWM4+TMj50z67VJ1zjmfrHI/+yW7kqXShLBhRe0pM
YFYjZbAoxFM74QuUpCyDZRztiAUqW+1spRkgpU3FYqy308gndcM5rTvNR6vZsIW6za3v/B2IGfbS
G5wPcIUYVkYX30gLHx18/Mgw5uRmHOVNYYHBQZ9edcCT1ND4T9HqdrZidz0EhF2BZvaHiGMNxfNp
5vAzO/P8z5OkdSt/mySkI6aj42stcfvrFp4L0fIkEO4SsIatCBDX2uZDZxYn6jeXVpaXymKddSSD
FIBCyo6sx9i6y9sspALLQVXZ2UWfzPr3zaXqIU2QedVZvbczrsd4VD8xB94sgojFNThoC/4grJZj
GItbvHza0nzyg54X2ZZeHrPc9RyIIH0r6+lJz5U+8MOIpkmT+1QF7ilJzaOHAD8o3J0e3TLmr0pv
PKe+e+716dmZzqkLqPkn+NDO+7nuUDU3BzowcATpO6VPDwK7Qnqzn6ORA6PUS4O3LXA2LMYEK9mc
A4NdDudsA5OP0mnGmQ009gvVKKb/2m8GAmpdctIEgtnFQgLVHOUrEQ73XdNGWyAZeK5G+jbiO0sK
cafnry2ounJgy3LBU66vVr0yztBQbqaS47zM+JPOor+9cs9NOJbrb/XAAvznWXfk34Nq11VIliih
Oo5ydbL255ObAQxH3xSYwjnlaekgRtb0pF1QGKBAIXE5N5Hv0h2iJJrLj9Ugtl51dp3ldrCLY4AS
YaYbgx2o+yTZuAZRw9REME3q7hzEN5affVVWXm1lDIWk756JWYAS8nDelwB1YXRbGt0lqYuj8LIT
9zwRmP+UQHQllik9arQZYVSNvmgN3/SraMIvZ0qIorG8mfCvxTKFh6JQDsmoTGCogCqcUqXkpotG
TSYUCdY2aDFt+FN+X77MSRjv0cwfDEQwlAR1XGZV3/FV2Vtt9Shk9q0DSWFpPNod2ZBzU4oEL0RQ
setN4gQIebJiTA8GkszeqfD9m/t3yy2Pse9srxGr4/Ou1djgSIyBp+fiQly6YClRRwAVEd53BBV4
EbwsMeEqhMW9k4Zn0YUfvXidPPcQCffgNFgYzh53FghOvilp4oBBAA+WJxrNL6ZjEfTe7eyPGNHJ
cDtOOlyUxdEzxDnq941bnIgzOOoh/IWpd7xG1MFANmEXGLtX04coxBoIrdzOhk0zCx5FRXazbmmT
EMgkXwsb00KHoJmrDDqWjRUSTgEEyHXJe0dQ3pbgRZpEpqWKvuycOPOaV1R5eXAHeUxnbppZ8B87
A8OgOmwsFZmWddDLRq+kWkeZk8WaY+2hi3n3JmJk1SfwrezpELjp17SQ6uEfOKyT9mUI5W3Sh/em
SA6pwFQ2Jjmbk7tSpe9hkL7D1v7qJp2FZOZtk0av2r5pNYXtjxwiY58UKMDjD9FBMHdIifyYQArL
+2PQJu/xwAfpNOSaaUOf4bvPpHxwxecvfxZ4jSJT2OQesf28jdsZd7UFTDp6TJr8y4slRShl3lpF
8kQeBulJp/JGZN6nHStlsb3lYGtzm+tXKiP3ZWp/eliHYQeTj7gH8CSWM0IJahJmO17ZOIoBsbw3
nnxxhHPQ0X3A/MK3INsQ90X8WZPbeYyacLJjBu+/ZkjB98u138O7T75KPTyG+SPp8tcoUC/X9RBj
d+ZWmG/1PVSiEFmNyt9HHdfHkqRGT4095t9rCxGZG+Gg1/jjXddhGIl0itTUvQud8L1gxuMy9NZ9
jrqvT167hmce9WR3zrLKZhM+ePp+XW869Z6S8nma05+N/jWdu802CjLPXeeqPEZp/J61CvMW9WJl
jIy7663iKXYSICi1Vbo24QItATtFT1SkcEfSTA3JaC46ie6q79IwLYgzIZe493NozS87aA9hwh/W
OfmrPl1kx+/r/DtyzFMBHTSc9UNDSKli786m7L0tOvga6ffS91/wJT02pPzXI2KRMHvgxLxP+gEn
HFFwxSHg51LDTuEZVbC2GAq/CrjFPHt8dE2S7Gsymcbpc9d3+BWSPw4xzXZyRkAkvG6X7qGcP6q2
/W4O5QnHO2pA8pVWInHR/tAflznLaZR4W6tlwHJJvYQUd8MQVlcu2ChwwL5G3jrsYWiU1mJtQUIO
SUDGKnpM/CnhrFQIADwZ4pS446MHZw74hh9n7GE2xpeaxQvo3C3YO20N8oC+oYniAseDkBpQTdpf
ow3Mvfl8fXyfVS4n7iIIBdo2gyMQkxrt9QbX2F3XenaRhMFFLN5TZOUkSI++U0TgRk+0AOA4N6mZ
5NhUQ/nbOnPxXsXlqW/qk0tLtTYHrqB9O2xE6RenFteQVe1u9IrVy1I0xUnR3UZUbEaqeweZuWvZ
VnwS78EqTpfwZGIlo4s4nQktMiqM1wFgm0K+L7GCtE8RbKoJauAqLajCWYP4cr35kW44SB5tLv9w
aD8BaPS3a3XlBV+pQ5Rw3AEFbT/htnNfYNizUZl6wEmJaEGQfds2ejWA8qwj4lsMBkk1xkcp7XtA
F2sbb2xfhAcMmDe+0xR33eiuvUpXDZjSQB/SenGU3pZC331iMjH67IjN9H3s6eQwVM7BtxjePvZf
9JqcuSP0imkL6Dku2M0Kwyg/fbd+umOVXAsZ10m2zKVFhRru/jlm0Nrnv0WKvkuUiAO4Z5Gf/zVk
KOyqCRaDDhcD0EMYQUJNa1imKZq2ElIKppnXq3umJIDW6T3PIcGFcCrdcVFQS9iUWI7S4LD/3tAB
CDFMh/nsuHZ0uce1YU8Llmm3pFzy9X6OKDX+mwcw9Df8a8HW1Y4MviHh7Fu2K//6BItrOQWSBYIe
azl6Cf4qWKzuhGVAHCbOzcjFRNbuprR5wYAWjiHw3UIuGGKsvypbrFcjXWjQ0WjpGVsoghsdiQa5
fwqMS9IbSOwMlhMWd+nWXqYXHVBmHozpAS+olmyZbQxyxIbbXOPGBd9HOpvIk41uMkD1Zsz3icaV
Ea35a8cjILwmMgXxoq7P1C7iBbzD4LbAi0dK3YTk3CZR6jUT1vl0bPFYQau9Y+J649js+smyz2ln
fg9SUK4xb3aIOi4LZs8bNyF4VSZXz4DVy9zVz4aKnsOR2NVqMbCY5HvUmXi4kQCA8MkuuqEERRWQ
+HxJ+pshM77CynxGiNeJsIEE19OxNpt6b7941IvRBfyYBxIG17NgZ0gfFwv99ccuxpvZQ1iiTpHE
yHcSjja4383B8Czs77rqcq3Z4MAOttd/sjN5Ko+PvaYcKFh2iyt9CPc8AGQmXZlSDwC+RHlWCY2g
vPWLjBJqzKOUNT063XurewLovNODJLtu6+beaUACQO8MDoH885qxdCD4g7wJgD9w6IahgJk8pf2J
hmOIOTZN6B50mtlR05nNfKdzSL0axGSf4xCIq78P5+KMvfVbrR7xfypRFuvUACTTigQlZdoloC4Z
7yGZvZQKitvoiU8vfcHY5uJa5SXu0n0rcRpjxoUd3pRluWrrcqf/f5zUg6LThoWshSoPia7OGIb0
oXJfy5y+kihT4QK5eJAU7sm3m+fI8DY1pP5Vm0D6LJtv17qF0NlKELNqYJKjXa6McxiW9AkxAct0
FcSzcY7W9ZVrajphHzsBGoDMUUvo8SjBfpraKG0FivLkkLSV1wxRp7Gxa27nwdlDGbobWXYZBlnR
oMlOel8kjnvj4PD/z/va1tv2921tgA9Ix8EHBrH0X7e1YWOvnlaJBUvMf7kGmdlMb1gHsYOuHVMP
+mwmeWMR015xmcEZ79XgPUA6e1S99UeMPKIMgVt2V7XE/FacHa9nafkal9x1Sy9vU8s9JDq2pQOQ
5k5/OfySPU4m/NRVo28NfUDn3XQsA+WgSOgO2Da+6wv03zyv0ojH7w+MzQMOwjTJMhDE/PWBSxBc
HAUhGmvZZ50mn0Mkd46Oll0uUzTSLDRd/G+i4GXga7eQmyq7eE/6+EtH1/pq1UkVNKdxRf8463lQ
BP06sK+5mPVAYXZ8i+XFTZPVJ7KCEz6g55pyucZDfAwTkKBaMtuE5l4kmPrNtzoSvYJAOtDUFvP9
vR8Sb2Z58AJbllwSg89x4WMQcH3H4fgjdLOjziZtTZGyIrVJ/Pop8/JT5AbIpB26TzV0LiS/mFXw
UuBsAQXJ9V0qrSXleQuhWdK5j96cjBtSKZwhSRrLin8kP0OHzkE+HY+uqFrmuXdDYr1fXxQKJKMq
yOS4W2cjO+rR0I/FpRGtpybblx6lmdoduMInLn3OmIcI75BriOPEHjyoFLfNkI5SQcs55tpPU6hz
BPirG+2NXBAgWnFyG+fzXl/n14A87Pm4NuMElgk14fJGGdTs6TOiAB28Te43t9dcLSdrXztRu6XB
SoHZbvzVUqxbRVa7nWSmqEXialgvcl9lkE50TA2IhIG5DRqGWQY1pap6ltN0nziEdT1ufWuBRNYV
0W3cwZSfAcy8FimXssw7vVl0bKzTBj/aRXN1bxFhYLOBuvunvsl1/u1a06kgTZp8AotrIpOHXCv6
uy0db6dhIqwNMDRAe/MNvbbHVd7H+7jJbqD+YudHrBOmwHGmnuqSdgSxl1MBLZy7esHX1IPsopWM
Gu7xLdYqGY0FjHOF0jyHL2tA6IDbeqQCQbpGojz7yTcKTwdq9ONmqfUH6AhDx4DGsqSbHHpkEH0E
GtTxhnAfBnQmxinymqVfE1D/qXKrOwedtl4AKsNCKC7PCP7wM7OSLxY9Su613gstLRX16o0GPiaw
xnM+HP7v+2AOcvS85i1Q6hD6OmNmTuyF9cS2kdL9FaJp6Kdbsxpe3OmoTPlisy//yJD5VUkqxyr5
QdVj0XDSFcQa6upUhNlJv5fOTlHPAiu5OBF6j7Zdwwv3ULU2Ad6tVTiuvRFDaU9AVuV80rFiRyWn
z6JHzPfusyV6B586ZULXWRg/HXZGSYVLnI5GlSTYRNfr7DLffoC+xkFgT/dWIT+SDtZtApUnGgn5
Z5gVblnvDbjT0C4Zi2uWJHAEWGz1qdNR/dECw4VVrIeqT7Ey9axJbDVMbOQUTyeE8LrWoU+KyuMX
22g4edRFQr1p5qb9URj0uNbBcc4Bdc2arhmEgALtbqyaCuSAMOoPLPh6HHtTs+w48Bm+Gb13nUb7
XNdtdHEhIYZ3auxYoXcgt/45yJ8+tXoVNgedVBfMc6DLHd8o/fIXWXHU+F1KUqrHCOsTdNnWu87B
4cb7q5IzNK6jR3PJ7jOyj9COv1IOrGIufhZV/lxamBa0xhO+dDGbMYgPV2xc51RohY9ciRqNuCZO
Zm69OT3hlE7LKrO5W7KIJk/cp5zgQpUXidDjOpR9oKKt2w3769MuDQlMqPepPT4TCPxygobtwbMa
S/vsF0/QpdnguqBSmNnjYuEe0ajwvuhw+ZpltfOvu0FUzRpyH/J+yhp6KiGrU2tJjLsB9pjO5Uqg
hittnqPhn++va0n5L9eX40oDVgc4nwLt+73k3Df6pzbhrEHzm5U+ej05P7VTvtf1hWWE2lg75tmI
DrG387PmWzjaB3vudwpu+LXKci0Z6GNPT1OTJ49BCJNSbou6uYcI+OXn2b+5dN3/152Lm5zydd4A
HPjbnZsDZhhhPpt4QLLPo+xkLpyvsckTuKYAKKw/ZC+wt11o5PpF59Mj3RpgcTTSOUAEhEB2rWCi
ckD3gNqPvhR1TSrK7cYddK3R6Pv1epjrn9B/4SYW80NlMEWO0d95KATrQh5owHLUp9L1/ur85EjL
LLWJLbUcsjTedIX5qLcbfgo4ydSPmQWaGyr3RR8B1+Rc6m+T13Ivcvvmmn1dt1liy1soI998X+Cf
yof+86w7f21lfMUKMc+zHOngHkAa+RtWGDsZEvCWrd5ZDtb/W1lBTelLEhUNCQVB9sPP35SLcEIk
xGQUxD2NuHlWcSijYXPFfjRHg0aLO0NHk7P1PHvieQiXs2gAY/IR5nmCc8c1HxAaNtVIA4YCu2vO
pOEFjRMRgC5Z+qlxg5iuZuuW3pFwcYZDbc6AFynNfhrLQh2BZtCJ5vWgsT6cJ+Z/F7f+LR11XI8u
nz4QmYt6y9RL7k/42DL2TYxBoIlBxJzd2O4+Rii3Igs49iVHIxDGmmvpJcBjfsdQPFdy+vZHPVeX
xvBnoBOjc9RXBLkXNrdBRKFBbn3lHQx9D2rVYKXg6S5QSLAKAdx84DK68gTG0HXRXz033fCwxC4K
NR0BRv+TvTPZkRvLtuyvFHLOBPtm8CZmJK13876bEO5yiX3f8+trXVMgX8hDJccb1KCAQgYyAynJ
RaOR995zzt5rZxxS8MsFgIwWMSRXJ+bHTI++eBiUf/QSxBLAJ+Z6RL725WH520eP5cZQytmR1/aY
vCtSfc8MlMZO6WY9zKqCQ9FgMXoxnOu2J9h+iG7T8LJKkbq4mJEf5ukX3wYhqZ9P1VwTpEjO1TKq
MlqHv34dECToqfQkzcRD/uqk5fFy/BAddYxc66GlShadVSFAytlKL8e8S596MsOzE94OVfdcxiiR
RJu1nM17ba6v4zgmPkM/io6IaHYuqnku7eNis3gUGttvjc1Hjcmu+XlazuIfCnrNsFjWyRLBVbhI
XgLxhYs/PtvzTW++Xw5hl1PMRdgE33ZPJ9YNKulenJ06ag5HNBzF4iP+D7sHWkiSJiVYy4J1Ob6Z
aJmAigjLV3DfYUFbK3Z7ciTrKh9pZWEOfZ3y4kiMmDE31LGiLsqS8Y3JBS0L1mjxkcR567JCxXG/
65gT6vQuLy3XyzGmL8RSg/kd5wr73GWeIk5hkJxC/AuI9+MfsqK/ImNmmkP3axBdacJhsdTJbxfp
UCZ110vpvIhhQ7hQLYgxS2MkNxyRzoWYFSnO+JKgZkk5gTGtUw64erAemttEjZ77RtpVAwAmZ9oa
+O71Fh1oHHiiLDPFF3VpXuKKg4WbviZzdk0o2Q4qODkPnHZngSHqJ+3VNLeMQLdKZ1qkpcXupaeq
IvnrAxwtlZhoME4ULV5rLWoYzFE/tLD8YRjpMaIG6LTl3GMg6lB+XR6aSAweMi16nKP2INr5aUof
pU1PIey+Qh1vVVt3xWusij6rLhNMndVXFT1qMe65nHAgdX3XY/1ns3pEI50HDqGMXc6N0qG2Rz/0
kfdd2EimQsUmdDnbiv2kDoJTRNAtT0LtV5CCfhawkIBfe5lG/iJqI0Woxeo5Q5C4G6K/ZHAW9UAk
JgY16nPUaF+Mo3X5H8U8I0lZR16tmbhJFeVTj45OaabrNMVJbCmh3xg/i3r+enFKF8WJKAPE7IX4
OUMa9wZDEhWflCFp91lUHMlmvI54TuDnoxEqjmKS1Xdv+DhuDBrPk+jeiyWzVhj/gSJrxOBIDC1E
O1m8K2IwJYrkSkYgvxLjUDFj0hUBX0gaIu9U3e3kmyhoCMPjB3VellTfxZMzMqfqlzvRuDW16IcY
nIorsFv1HkWnWE4v723Bi8q7LX7cj591txm992TLryNT5asWukUQpaMbDCl+R7rWLRgAD0nuW5ro
TLkYDwVtgRViUlxY9lueicJgOC40i5iej5d/CeezpIQvc9y84gU0iCwVnYHiVTzFuY5AL6SIxbyx
v5TOolYJYng1vSVdHvTqUgNzIElRNjhBfTsaLByXb14VpzazunMYUa9qXMbu43c6wBzfxZxA1Pvi
Fbe16rpl7ZwzJFYzzluhFRzL5FUsTmFUgmRUvMsiJb61vqARGlueVp/qur9XzHibLdnNYM2qJ6ol
iQfw8kRYlIc81HdKPwAzVO7lsfp5Vy+l5WVJnOMKnRUhFaWTvVrVyNkouSO1lRVLzAUlu98PRRqD
5WbWWnG8jdKr1Kl2QJmuEl5VcZi+LMY5E01NN8DEcYSic0blku7CjLb8HeM6Ji1MJkSNrObJmy0B
MODdcBhqXUaJihglWlF2x4tHqiQjC1F6iQ+v2o6+IlRKfBTszezRQuRryjpgQlYxUbZbdviK6plf
OrRSeyb7+q/FM63prvBiFCFi0q6H6AFVUBIDCZY17pPYdi6yY2VWznHJyPMvTSQf/DJeEIVkkkjf
lcGgxYtvphbzQJ4L8ShjwoXneSeOreLilo7xGXmA9D+TA03hR5vxjHhFNCSJ5iS7VaF8w1CG0hnx
QMeQrpqPjR7eXQTDaZur64bu6gp6JFuH+Fwyv3csDz9LXJXWQR1m0q246LGzHpoGUFNpvOi2/Dqz
zaIbYoM0YsZtJQh7ugzyuIpy+dt/H4IsG7xYIH372QMB6r1yTuLyM0c88uK+GpmnoLLwL1UXirDj
FPICzMY9UuuLzDpdklOnS5ufE0PmKWLektrZjY4zJh4xnMs5h3bOVjATDOStiy0d6ulQiGbL5YlS
GKbDFDmJwayYYHVi17tMLruWPAI52VVQGC9jYFEkC3VE0GtYHIvaE+LkS01nat0NjscGMKkoiPhG
xJhI/H654kzAiZ7ModcxuQcnAPcCQWhCV0yddHIjxJYuSl7xMIvxos2XVxQB3EyaaXilYyaslVm9
iq7EpWYPu+RVbLWF6M3P8WZJrtJ2Im87wtCsUNCKN6ct7vS8P83D8sBpyYMvdVYw10sdcmF+qKjb
xA+Gc/ZDA/xBPsRa7F1icm1ORYcqHhuNWCvEjQvEI3ypNC8tiB7Mlqbypy4q7kmtns36ztY/6CK9
FWXqh4Nz+DAMApAvJUuxaNvBclw1vwSuUAKPyfA+TfzgTkcbwbs9QcbCwc7BixewYr5kYhTGYIo+
Qlwl/hh3GIm8oIux7pygwOfHEit6ETD9eHfsm/yiCBcj2mqIPqZkVVX8SLGztxyOxL0Ub1+e6vcK
oZWX6uj/8+K/MImIQ/j/2SSyid+bt6x7a/5uEBF/5C+DiPFvTbOQMVkcIwxNsTTEbeP3tvuvf0n8
ErWV4sBcZtQnWzLmjb8MIpr5b1oPtiZrtkYdj0PkPwYR8UsyhB3RnCBVUdH/R1RmhaPqrzWFaWm6
xk/kCk2DulcWMqy/1Tl4paPEqMofVFDRbtlV9/mt8sxTChmI2PfKNb2PdJ/vo/VyVLZ9vSo34ybd
WgfnMH83jsNHt2MXvSrus510zj6SD8XFwHW/oK39Nj4C3qvfWk9eF7t5XXvOFofzLtzqnnNYdsMH
WAgL6Mg63GdufQMH9C261n/E2/JkHNU3J3L7jHnySn1s7rtjuwdp5znnzgVO60brbJc+qjcVHMPg
JtmBe78Fmull17NX37Ck4+q373Mv3ur4tv3iXN6MD/BZ+JX2Zjnam+nYP3a7+lY6a9/Uvb6OfGAq
R3OTXpHCvAlcgIeevLd8JAI/kutyz1VeaQdrGzySQQwZ5ZvNqAbzAg7adbglIZhzT026Uuva+3of
CHDEqjk7vrFldjWd633lXL/3p3if82PDq+h63jvn+ZFbeOQz/FC9wg925HrscV56xqE4WysMjX52
xxK6Kzdc4Lpd3+dry8u96ijvtWPksrr70RWj+n3hgzRac+xb5RvkfwHBVV70jIxjD4TGp97a9qfg
RmS5SYfg1dqmG/1uydyJJCB8fKvAj1e4zioIQKaLsxXcYx+RYbUK3zPloBXr8YBMaW2uC386aFzX
dMSql6/tl+5uLlyABPh/jeflmG/jG6gPG1CZya7eGi54AD5Xt8q4Lcku2ll+vi034UHdF/ftq3SV
nwAMH7Qnx1egMHnUk3h4uO3pJt6YrnWrbWukYh+hs5ae0sNwHjf2j/kEGGl4cm6ZqT5ph+6uOdsm
ZyzYSJQhW6hKprGStvJV7CseZ4BNv1b8/s3ez/uuWLuO6eUH5Szd8XwOOEmLM5wuy1dW5Yk/72Ly
WxEaf8hoWvr4HciydqsXTsar+ma4BvtAe1a74qbhMjfdaRuhRJJdBYuHHzGqz31sgtVx8EckSKv8
3XAnt97gbySj83Sdr1fkGN0mPlIk39pmH353H4Yr8xG4a5jg3OY2vZYe3Q7bC9bA+T3yGNaDxVXU
r/lpORR+d0ZRHmJ14Ud8JDxGcIV2EyoS5SymzykdYkyNq6Yn+wcwC0VV90NSkes5BNkeDFBOBlhp
4lZO3er6G7lPBGF5xZZJPMMi6oY1Otmb+c54AMtpM8fPD/x/Rop8aF0Cj/5GOuiKbGkPkcK24ViB
HZaYCR5Fmg41SCYm/R3nSdzGq9HZ4zXv5q38bdLbdcyjC9p4Qzk6v9X75Ymw7sTZgwp2FTq7++Bb
ed9fQxSKCo+o7fW0r3eFl1pv2T4+G/c1oTImPsm74Aoxudf5xB8d9U3na/J346HmsOi2Z3pQkM7W
BHq35+GEshZHwsl41H2aJuuMtjP+F57iUvELmDUckUmspr/gSnDgcddqEcfn9UhcU3oyl3u9stxh
o903e97glflAlA/ZMUN5Mwyu1aFiR8eEJ/VEU/zDVlemN/ktE5l9HfsYTS168G/xnbQjR0z1EcrX
m+mH5ALarb0n8l0RtcFUv5E83ukdMm/yqjvtjfsrP7ekY+tPJsaxdf5dMGcJ8XbTTTWnKwYdgg/h
qTZxh17xPkr43beWs85iKEAHRofty7SeVrk33tZrWvHki0UHTdk6i0c/kwei4/ahilGeZqCOHNui
lFMQsFY3C74FceZrvnbXL9s8up7QOw571UsfTX7Pi36w1BO5pfkOe9VTvODMR+6wRSIjN6txI58a
21y/WuYGHGX7iIPeNB+71HfkJ3qo5RaBoNzhK6e14cqg1oDWohJimLnG5+K8ca/nOy3lB4534531
yDO1Lni4r7pbJoctCk1z1ey7m9S9s3YKqqMV4M7S9ufxI7IpKW9CoMNP7ZN8g7N88NE39ZJPVOyG
pvcWZHvxIF3bt+32w4E5ucphga/a6oRbwzrJUr/un+tzj2QAV0MwnpTwljTKcx+uJ2NVvFr9Qw+m
K6YnTWd7XQ54u74xroD3uSI0c0dQ5Rqc5O3oAaWGWG6dMNLzIN/zc55JZbqJLAPDhs/LobgMOhuv
Z0DinMx3cAer2E0I1WJsuGPZWEHdL0yYekgtN7UJx6gmFgr/9Mo+jSLis1/ndJ8GV3qERUn+rU5D
BabuKYYV/aycm+5VCdGPYLQ7tpx7J+QT34zmwTkb6aHf585Rlzdu7WFHOhtgR6b1w+B547e89dAB
rXgTAWWu9Kdw+RhOStZxyFRd2OGRV51g/bC2r3nsJ4t1NeUXbnofBhkID/wecSxfs2HR4fnWIoG0
i0eaP9BP8ycM+eMJ2EJ6FyRrFH0QzIoNeXDJHnySW63rd/sW9Q6MErc7wUdqi5X6zn91J2IgjsEZ
PaZbvzNc3/FX8aVWa9PLjjaSJYrcbbUz2Vz012jXv1f1ajz079r1uNUPhr4aQdWZq/S6JJ/LrZ/x
vyhb0+1d1Rez2LWmAEfa8C+RvgJgAM2MAkMqfSiTPKsV8QWoqcatYXtWugF/ncT7YHH7ctsZT6O6
Dj8ggzT0y9aW5BX5PgDSNPmIyPbRnoeMp3k46TkM0VW/jd03GxvjSil90/ZHcx9013K5z8b11Lkf
MvRfffN/5cz+/1B6EyfVPx3H4ai/dfHb3w/jlz/x8zSuOAQ1kZCC8RpfNKab/xzGFe3fum3Lqmj2
O7Zw9v3nLK6b/zY0Gz2RTBiKrF1mIHiouui//qXj47aFq5rpAGM33dD+Jwkpl2HKfw8dLRWDC5NG
SgRTV/AQq5/md2jIJ1CrYFsZsHol68Ea7D2SRVxawBQZpjtVle+KWiWFFQ7QOrXHar/QgtsmXfzs
CLMxNLVqqxXjDbNg5fi3O3n980L+V9HT+I2Lrv2vf32qFLg+g7gqR3a4FUh7yCf8tVLQNKeRm8km
3Rk18anv8/og3Y6ITV070sEhQLSMdmaHfM3aDmoNSVbNUPEIgASoqa/mM792YX9eDeWMUHkasilz
73+pW6yS6Baa8xKEhndFUT60yNJuei07g7ZC9aOaCO1IdVpJ2FUYycLxlKUgRicFCaN6QLAW7auI
RmdfgTdhE//iZv06jL1cHuUd8SVUabIJ6eXXyxvgHoUD/rJVMHuNASN8aasZkl34LQ1AhrUJzQ/M
XJDPIJFDDIzeM5V1U6t3g+mgFsrVLb6RG4RcX1yY+JZ+ecqAQjsqEy3GWlyc+kmKViwGWgCpCddj
TwMKT5GrTtGJFhDxxIu1K/vM2lmO4Gpa0/uyMAW26dIya4yPY8DA0rZil7RdMSuqNy3s+3UQDuc/
X6QqBlmfLpKXQLNAuvEimCI17e9FqWE3TTxqOSapvCcTT7DgQ5WEDlMbEy9yC1M7MSVTz3buwMQO
hLKtelD1ZnlminOPWYjw4ab7XmZ9ReiF0r/YeRqwheqMUA3nLhmreffnS1Y+SXcv37iuUMsbOosL
hqXPhbRqyHCCTFA8erj4Ugn0a4nY7RiZcqTVZLD+pS49tH34EBmZsyEQBMOlnpwbydJv+4lc79oB
4du16cc0LuUTLNwrduTnhFGia3QQoGyLE7rFidWVe7buKAb0q8VFtJ9iBWAMbnMs4UqzJUgH2biU
lNu2n6ENtYZ8M7nflylU/SxuF/pRPRltWhHuWgT5a5ku5smU4dxnpQU5QGNSMKHoB/qNTc6aTvTc
6Rva5k6zUntr9BUYSgmvvyEVmwLNxspulsDHlhKtNTuGlDopB56+bTj06YHcDSIvVGFpSVtzY4RS
4Pci5YaeO7NFsInE1bh0bGuahiUJu22PEScvDppUMjOuyn1uGdCjBqm5qvit+14DgY1uZFuPerpr
w2UkU7yf/Q4ySibhZTUH6DMB1vHGQbEb65wBpLRqtgPEeSeVH8nMLYmZyUJgKlbCp1Z5XkxgODjO
9gJJtyFdK9njLnrvcy07Kfr83c6sYJOlywTQLoYXXpPMmynFY4TDCsNNcLD6zPC/eKjEM/PpPWDH
AjCCnMP+53vQTHB9cxOaYASyCLbokcRMfdPr1p78xmUTTES/1GOmugPsX6yR00cJ6XuVDqPy/OdL
ubxyny6FcZeiWiadImBKnx7vhrD0rovxLeZ50yNLIJt5WdQJaR2xoTQ9W1fX620ww5AGyv3WSdUh
r1svR8+OHqt8C4ikxmDeEqwiW+fLbmXmgHoLzcSyPujaSspjX00ly7VaifJniB6Q+uaYlwq633Vz
5L67f/5QF6f+pw+lOyaTAsbpMv98GqjbgFvy0I4AfC/dTubswKdzNqx6fjkqyiGz4OsXk+b3yEJ9
3uZHKSY5fXRKKO4mK4rqLKqbxKPuanMFx7x8sQcr3OdwhHylt35IRNZ74dB56Ba5F2VyXy/jADgs
XI1WbXjyXLfQ2hGPGIl2F5uJyqG4+RmtR0xn+L38zcbNQvPPxwipOf1HtiRWqM/y46KMehtbGnbj
8QniubbRes1emfZyIh6XcjLRDkm1vJhaH20ti0VeqbTAXQYc4SNvN3nLxrc+ILBVlybMZ5K87/os
3i5zEZ15Btdt2zfbMSdpdyrH8pH1/BtT7XZf2clpGmAeSUEbQK80rqOWtGNohquQCYU+lS8fVZmz
AA0h8jIjfJwm+0YQs9KyzJ7Jt7mJVQmRwAg9D0XTj9lOkez3mi+p1UyBvjWapTtWgnhgc3ZvmmbV
doRGWiBMPeDEDI+mdVhLwZ68Q9VDZvICdM7xSHdxNvgEbM5ZU7itpuFdmWJnky13/FXpvpzrjKLL
oLESo0JB4ttj062ivS4vg6uGNkV+Z2I6DdWTPDfzLqlMZKrDN0wy4Z6zj+GBYJtdNRg5wBkTtYUW
b8daJfaqrxFUNs19QFh6aDnbqslPchFZW0A+yLWWiXqQxBeYsU+CnL7PESAS+9gsHKyu9Y40kmWp
ey+pDPBhakwtn+nXlTQagHxx+qcc/1zBlkhNuye2mQCJRseBr2vMXoNyqvw8pl8VZMCDIfViyB+D
l2yEYTA0G4jkFsPa0qNvDUHAoSFhVd1unsZdJ91JlTGcUXG8Z9x1P5OdM9MqhTS3eBss1Te7H6UH
00oO6qKwGIXV08jDBJasn7aLUm0NHq87VqsHIQCz5U45oEw4pVXH36vqsS9CiZNwMDeoiCDHtHK7
VRfiJqCvKYvXJFoAVG5A41gH5o7dynWgTECyK5mQV7k79jmgQ6O22AeIuR+jD44NLTQO7bZku4YA
aBPZJdfNWsnr6boJYbk6yJXETbNr40lXhqfQQIo18BPVxvqeBXK7C6uOEWTTdielbOmHYDGzyfnd
qBD0dJwiqw5FJc7QMfTAf4feQhoofKWMvGYlEdEn43ctd3YRmEMsfDFeygXDvm4B3o6jPe/lgQAZ
Hw8MusGITuBkjT9CWhdIKvhLcot2HYxKrQ7gO1r0N6XJrjGDSeEey89f1BBznSW7eaRCSMKp3OsD
uUglcmWIl6ohiPbAz3BswtW2mh0CNRmKMz29JWzwX/CBubXK7dDUzqZAs781SOjGHDC7OQCcTd3U
yE2jXQNBc0zK4VZxoKZJlr0jBHW6HgrgxU6SdTtVojMVmPHw3dCvjCA6FyzvlGr/Ga78ZilTfrMh
GsjOZcbR2Aps89MuFJjBVMwq4ITQRKdOJM06zOE8OmV8rTqh9mDyuRrLvE+TjuC/2XZWYUxClR1V
X+0dym8O0ozvFV3VVM740Gh+PaMOjaOULEPSCisd04cJ3e8Y0SxqlOilwWnvNhWYLC1wRnYAnN6q
BZnX4JBV5O011DgaRPa4aZREUKFUeS1rr0ECJfPPd+y3R2mmOmzbMGtUyGK/XmZulsYS6xAiS9mm
0zIFJKpn6ikJsoVoWgsvmcw51FITQDQmov7MNt2iVr5XoOikjO2L3rEJb6C1NqTW9avcqt/CAbtV
HdBkDfQpQsDSv//5qn/3PXPs0RhwoXcT//n1qk2i0tqp1jhMM71HBBaoRD90J70+1iqM7WgGl50a
qeS2oRPR+td2PHEYhWwU6X++FOs3myfFkoyXhc6BDLft10uZskKarYxGoNpn8iadGgzXNh6suXaH
pV68YaY86ru4Ooz2JBTDY3UdNxEzbivWfCsyXGbV3Z3c2t9Yrrv72JmelowePoKn5C4y6tvWqI6V
MgabMuaBMNTOU7uk3XVVuU3iYPFsawIO4tC8Hev0UOY4v8LU2Za9UriNrWfbgmNZ5Yzd2xSFdINh
IF4VUqruRnv5kaXkk8564ZtKRrhPOO1k02muzAwtstNdtzF0ybCnJTcBjtn3IB3Lqm/24cLvJGWt
W2dTDlK/y44lrK+8Azkb5tW3sWYtadPSuGmnY1rLPVqWKn1Ad7XLNGKhaL4cwcpKdOLnt0rFCvrn
r0X7VZ95KbdsmympplNmQ1379ISQNF1qags0qhULuYYjsZ+U9pAPKXye2pw93s5jWOmd11gtJN5i
/KEvpVciMVtl6oLcD6bs0htI3jXVa9lYWO+sFNOdp5KvpAf6i9VP516dqUjMBYqlhtHNHjue/Jz9
qCtIzamrufIH9bAQoacgEHGHtCpOfQrTWMPO8cVH/nVU+/MjO2hvVIUWlc0T+euTGDRZFsZgWRHq
2HjcEuxjaihfy2F703DGPUeTwKBAc4PvIFskThExX0Zmeko5UZWsQSsYnQXyMZxTicoJZXgN02S4
S6MJLVMH3aXUrqS8DuF7MuSinCOXdMJWNA8ooYapXMgOzXRvNIpo19Zi7IOPWSKuA/7vI86O+guy
3m+WAYgvzKxprtEPUIxP754dRSmk9UnC+DXEbqywiYaVjWnXMPuVTotHkkYR1a2Ss6AN4Zro0MZT
x/ZOQ5ryxROniI7Sr8UCF6OynVOMWRylPy34+dzIalMzbpnLML4B4OZblrrOKsI7R9KKfKUdt7CW
GA3SEquQOuMSkzeZ0KqH/RfNuMsn/3wxRIbYFuURvQgR6fz3DoljkS2RlFzMIjFF77AubZu8uV1i
JsNDFV83+Xc4pMMuGeAC20thYvDljdalOXsMCSps+uWlBgZwHUm5fIgl1XRHEesygiY+OFGMYJsu
RjYsEGRb0yT6zpiuEdrQDZ9DdZP28rgxslKhKRnw0kTMKPJAvp7ZFTFocVIbMYC1AoQ0mh15B1Wj
nDsdutRok1OY9w+YlQMoIX7VxHchyiOwRXAamoDoLDphMGO7Q6Co2IhKsvcWEnUkRFOOnBnHFI6Y
uRTONsVyxm4/yF8WTL/7prm1NiuMTM/3k+y9l5ahy3pii0dxKJrbBHEgb5qfiXWgiNpgv7TAzLOo
8UoVVHI86ChykO0YZrHcyYo4wktByN1m3jLR/wTi1PpyAgtRnupgX9VAxMgRfCvaIMSeaHJcxkWc
pFQlf14zVPGGfHpORG9ayMXFW3R5w/4m73DkQCIKQEYhGbmxU2y7rleOeN6JrnOUa2z59YsB2K+T
cwDYYMUlxTomoq9RmuwNgV+VSbcdJNqA2NJ58TTCbuqIkAk7mW9CdNOPA8uQ1BUqIdSYrGWp+TFl
tvaihdsvPso/W6q66JArEFVR01z6+n9/5FV9UtJh5qNkTZ+7s+yMfmonxiHT0hf2/jR2wnMT1o9O
NWI8Jq8m7PuByCcoDwSNI4wrpIMeRI9F0zj7SgGx3ETJpqlMfZ/kTL7goRhEE6mOnwGD0pxiPKcW
KoAuiKwvlnJF/c2HocOv4gmm2a/Jn7cvs5LQz/b0h+NJl9d4oEhus4JHvZ0CQnxyaI5z7BelJfll
bK2pVGd/VhhXd3AwQacUMaGOH1biLkpfv6oq2CLQbexRLRNqOa+wcZceAQpFes+ce/BkmWjpYoDZ
MCv99Xd0ScgOg/Y5qyLSHUZGVDqhMbshlY1b1eSJdRItvJq6hkDkySBEdx42Eb0wYT4xHwxojpD+
z1memXeBxMK7GLCvWadK1+wrG0TV8jKk0rEJOrJRW/XVHsrmzoqUO9i1XjM69Z0VjInLCaeR9QJi
xTQcURYargU/cDPpRMHNKnUPvUp7aY9FRDXUAzHFnyq/SNborIYhPqpWI/s1Ji4XK5ImkV1cynK+
Qb5zh3vw2nHGZm1KMqzJsrLWOnQvK6GbEBbzBm5vtAa5bKzMolf9nyAVaY4hRnR0cGn6GTVEbkcM
DvR6sa/illwTKSSfWp84IqskFb9KNKsyrCC7oCuhCsYftModN+vK8cxZ3KdPjBmz1l9NK6dtkeaj
XwAXdMmBkz1Jt+vrIhBim7Ax3CGquo3YTufekF/adCoRLtcPvdwZh5hufG4FCYLG+sE26M9MxlR+
0cC2/3mgYo+10Jaxy5kG//y6o1i5bZKkxKIHOWnBTdSTwNj0xsHSE83tU2QODpX+SrFvunbZRqBY
76tFsveBAeM/rQmEqG35Xl94gMmGjn05lHe6RRfAyoeP0Y5QCORxtVO1pqFj0xG6QnDP6MyvcaFt
IkVWb8MUX0NVgt+aGIVCCUTkIufOIaYbiz2ChmedOewY0/QjLLrkRqkxh4NA6A65tG3IPSYmnidD
zrWNPoz2OiPibkynGvOeurdQ0J4yqtgzGC0mCZj10lAu3k2toY+Kh6IKhuq6s8HGq5E1HOOuI3dj
kKQtcWJ7BjNPfek0J8OsQk+xisGr4vB+WXTttu7F/Vq6PZ5o6WWqJ2dtxGOzaUaWGGz/+l6NC8dL
Yit9nqOXJYi8JhvmVxMTE8xG00RRBFspIALgMBnLTWDnCpbz8osjw2+XHEPm7GijGlRk69OuxraV
ED6h0gWsZhLRNboEYYhRvoyZFvSDeLBb66VGuzta0SEeMuk8t5W2DsoAxVRm1FslMyxC/8jtHii/
1dIyrimcINhpxuiPMQoyKyO/S2MzQzx/SMfv6oRTHmpK/8W+9puWpm7a1LOOpilMW1T116e1yaVp
IPuK439LSHPSJcDzuifie547PXBY/kmQ4VtA1ls3MU0mXral7cdVmwWvsyZFN0bboWKXSD5I8/ag
OlZ5bshgsCUVJDjfzpABL5MMOIDK4MA7XFJPnapxU/aRK8UTRWlTvAyd9q6ylxYqEH0SmCMwVdYz
yevktNusLRP90mBMi1t4COsuN+xNGpBNRny7cR9BI6kLNSXABjkWTd0jvaz8xnT6xuVksmtma/JK
soG9P++jn5xtoowweL/pJlq4+2BRfXrR44i2XwuYdW3Qtl+PY3tKWuMllPCkp0N6r+kq2fF0ogfJ
OAVGfNMBFRvv9X56TSUuPlec+Yut/TdHay6JWSTlnIClf25QR0M04KklEW/CboR5+jGqaFA340iz
jRSLsEKUEY5IpgtnJIlLiujCOUPoYY/hwtAe/vkWaf/cnfE9KmK4T3+HM+Cn4nIIJCPEa0LTRKHP
yAW35EcW4yNcwCh9LgKkQFJQyx6fpl8vZLoSD4RyKOGi06KotxLG/qylBOtsIv2kGdllvNxONNpu
GsXcLUThZCr7X51niRcG+M7rxuZIeKEHIzksYhkSe6v4JtDzhNABLyLTIjGKm05tbjI1qE9Yv+++
+NTiU/16VuRTM3Y1gXYw6v/sf+1M2ZpJeeLBYKob12Oxsg1755gxEh8HJRYFfkv2RVQz+cHCLRV5
di6i5bbvSyYLVbXDkHrfzUZ2lYX6hCptzHd1CjbB0ZN6PSwcMHrjVYl0F1OR/ki7OPDTiNitFO1m
pPf6unFmsj7Ex9Om54Hj0xeb3G+adnxEhM6KTatNlE6/Lhu00Yu4zOoQMIH1Klt0c2dzPIPx4Iwo
WrTzYpz0IEFoVLPdN0v13dHQD1zeb6mEnBnWbFuNA5J2MJedlHhGX8ZfzOjVf1aavJ84FlQVtYWG
xuHXq2yb2iTjkZZTZgwPdCA2kWwgd1aXeUWEH8GxKSo6AGYVb2Kh2vj/5ok4y4SgRKasFEwbqRyo
9hMEz+R3dS640MnrrZuktKxNZquIrhzpmQ1t/+dH6DcvssW6IgZqYmVGLvLrlcuhtTiVyYs8L4Re
WvGCnzOOnE2L03dtNiPYoMg42Uuuo5SuN7z1umdqJgqIcg/GVvviRf6npoaDDK0SUwyn4e5YnxoI
eZwZqmxwQO2dxlrl7OB+CnjcRVjiLukEwShi5D5K1n02NTPnEcDOFoOQS5l2mQQ7C+MhK/MvPaAv
7pbYpH594SwuT8XMiyWP8eInxQ+k6DEvbB1FzRgoxwg4l5NZ9ZqR5AuACZqMsxy4Q14TZJaRdtD7
Wh0+zLJx/+fruEgTPl0HtnUVBRSfm//59LyZswyEr2Qz1fr6JVgcEuvaaLyax2bZSrlTgCBF9sr2
lbvxECW+KbDPUU0VNi4jQxdZ0bzW6G5HRYwaKN42VWD7PRAvz0gnQUU3nE3q1EDtGbdsZOXR4sBj
LcVhYktdodUS1C2jcREq5FAHxidJkmguG5O2aTLtWNlheZBbrFZd3i7+kjvOrsj1u0FNb+b/Tdh5
LEmOI1v0i2hGLbbB0JGRWanFhpaiiloAJEiQX/8O+62me2x60zZdXZMiCAIO93vvWSMQrSm9bcqQ
W6kTdjERwfRom+4pTDyTG2wADjjpB0yCHmFTRpcxXHKM8xpovP/fn+R/0UgBgYjYWXD/QoT4u3AF
WUaSE5ZHdnTTNKfwJQlsffZgNPa0S2mzwvghvjJ3IDxMpgvytf2VcOPYiT5LLslKyvvfP9DfMg3W
wz6gdxZx/advxUr7+wvQ5n44mQEnazEy64Iy1vZkwEXK4SdhoB7YZG1XAMcAVK57djm3x7GS9bYw
HW6Rtso/6LOROu//pKKZTtzd0ntnsXYSxfSlkBUife5lDJMRl+umTuJs1PJYGj4ZHd61VOXZGmb7
6JNMsgmcoUeT8dB4pDjMGRYCtzBgZXC+zeBRn6FVNjGZrJ9uRLSs23f9fY3GKnZs8nG8zK+3ZpXN
/3IXj/75FvKs1hj/wLHXEfnfVn+Ra2suZJfFxNcEJwPY8mWwrPxCOkA/E8vOnkGtsV5D6kcwxgxw
JpexolanimTtnZFpdDGev+mD7iFt+ujQSjL6xSKJHIQRHNmf4VjBrsXwvR3m8A9dTOtkAvrD0Aj1
GPvWvVlwqGZr3p0s1bvqdHEdSYG7RkBu90Q4cR/PNaNm8uavcFAz6Q5XHfQXREH1MSvH+pLkdX0Z
zZkI0BDgYS5r+2H0+Y4F7dC7oVigSZbtIUjRXmfh/NO7y0HZ6lcP8WGfSgsPx9wxR5wTTKuDH2fD
8F4Ou65iTjD4NnlUDCQvlj28dFCyO8S+3DPA+WK012dH+N19gKnVDtMXyNLuWdACYiyLPCZv2l3k
lznsPY+cBIoIp3i0B+CddKYuNKDQCpLA1AWFPNvlW7p8gUXi7Gplu4+ayLz5/39Ezr889v9yHQpN
1J4++k32PTg5/3lUtW5XRJ09rRTmBzNjqhM2P05r3OWjJWKPELupmozL0maxJIIC4W9zk2PdO4fc
G6DM4PpU8wVpEbmD7U71+jHHkJcpO7mv2+XgkIBz+qt9GNZIiEMbXwCW33+pFKz1PP3PnXudgdgW
Ry71zD9SKhBm2KXwcBsh+FwBp3R8ZdUfAm031/xoLlhpkvBBzcYuGQp9y8S02U82tap3TXNX3/Bj
RtuSdnqslxbiIYbwpgi///cm9F/a+MxnfOakFJcR2tG/nXNZz27YK5ZLo0tM0YZ+TmdUKEKFHqbN
NaspR8KXLCTsVzTNDw1vErmtRgznPP2Xj2x9m//2iflr5w2ZLUlsCDT/87H7wq3mqCNvDEVMLCLU
/sC6/+X3/edwiq3EXI/UdXhBnOff1ha8HLCrKsjicDFVtuFiORypNPQN4XUIwAWSftXk7gUrbLrN
lc+LSZPEJKtU5NWstlZS/YlGkdyUTpoAuqO2hld/RmFFHkDWdPZxcKxDRBGHF4lX9SY9jJQ5N/6s
f7qcmdSQKsFO2yHUcxKbTuI0f7M+8wtCJNr1E5kpfUfQMZyY6GKmZLyD/BwP5sC8LC/ouCtzUS/z
3G8pq5yzPT72SaluZmIm9wHprptpcj5w9Vp7a6CaanLCQCKSbKCGbyLJD5C7QxYn5X6qWGxu1Vsn
fwYRavovOifzvqu7s72gXBQiwRoA3W0W05cjTOvYkCmGcmwLV8+9avBx0GHzPRtassOqHTu6zs6U
SenFyZ6ypUe8glhni536pQ9YXbBJIad5g31ShvngVXQqyem6DoRZA48juzKa7fpXFS33QrpXxvDp
TSPn69ygEFBDWe0JHImTykvQGSEnGsvwOjaTsQ1nt9zJkuliO5bs33mbPaQ+FuG+O435Zeyi/BZq
NxCVMXkEp0uKjS7uRrQ2J0I/oZmW3B4EVNqdW7rWJc972gs5n2ec9kmw96ohuuGl8I/G0lwZ/1kX
0AvWZWpWwEQlzpnRmRdb4DJySRnc0lDzzg5F01myAcNyNA7a9lKe41T/2+v7z11mPRlxolo8a+bg
4d80BHrUzaQCuJVcHz8dINZ37jK+ySBwTlyxiDf4Hvx8PhMh6xwSJpRxFTTGTTX3LSaYhcdVrCJT
whvPVWHMq6aMO6EdaKb3ZbVb2v6GAXFxnBBanFkwPQYsjERu2Hz3GIwsbojhgOPGLXwShTsZHNCb
3BJY39/Ksbj4y1tkQPfbwDkuzA8L3CDWq6A+ugOo1SCHwKPl7ZRE8t6I8BuN7bmxPXg0znBtwGkQ
Q3g2vTY9Z/VvRh/46nzdISAyC+benWfdJeIUgEM/kyiqLlnJFsqxDEYRUvddUQjnDoS2y4j8tpC4
F/M5a2+tQLa3i919pY13q+kSIr7R4gSn+r5ylk+z1/MhdQt4JxWvNkxQAqi9/sCpvBET7rFu5vKX
RCjr0lNBUiU7p4cqDuENMMptz2+YjHSY7X5t24kSdx7KmG0ZLeMxt1YHW3stC5v2o6Ti8zoVR+lM
du2wAi4SrPKLdCcG/dBKacyMt1MXPMAXQbnraMgYVD40CYlw7iKKOuknp4lRciYs79JxebzUCBCQ
+12qya+RgEBbziAa/8td3QmtfzQkApI1Vwm9vULxzL/fSwKRDnMJjjbuBFD3Qp4s5RF2ab2SDjnu
VR/E/jJ/Aw8qtqHZ6XWGUe7ynLuKWwcvaIKX2OlzSpVInYhgJa5uEntnyb7slY3aAUkNVlpqBTaV
WHWmWx1rvAWpWqxs1XKlrEpwq5FN2EsxiF8WIFbK0B+I8qSrpM/dSmpd1C8OsoNB87CfILl2fzFd
gbsWQF79lfaavNOwKk8DEFhaYDR1IpY+U8IVA1kdjJUZm2qwXzMRQd1fPFnAsv1KmPVX1qyPxGhl
z5orhXZeebQuYNpqJdSqbCTaB2gt9S15ufMx7OvHaaXaphk//LCCqSeQt/VEbnz0215JuOXKxEWW
ROoWmNwAXO4MNmWD24DqH7N06QhuyovzBd2FrCmsdEB3WyQDQqCYYIgJwRwwbwGgVwPqNVZir7Wy
e1FQrp+lCcMGlKVaCb8GqF+SDVD675uVAKyW8oE7D/SZlQ6swQR3Ky+4XMnBkjZeBkq4Byncr2xh
DzbusNKG9codtgEQk9TiHVKxEGUHm1h4j3JlFSdAi8OVXjwDu0KhjB6NyU2DFmBXeC2BM0CP1Rzc
ioDA0ybF3Us6Knmd6QdauhsLYLKxkpPdjg8H7QzpxWhcmGOe1cpZHgEuoxQn2xUB/tQwkyAS29la
4JnZgd7nlde8JgLFAwjnv+LFyzmgKAR4VIB5Zsx9S/ST2iUrAdoABV2sTOgyB2jRGtldBi6aoeUl
AR+tVo40dzkiQUBLDytjOlpp0+PKnTZqgiHUiRwgn9OT3GfIou/pGDwuIKtdkX8Zmf2rWlnW/Qq1
jv64IK5ZJO9RyG+bWHsJl3hb1KDDBrDYycrHrldStpGKn6mPxk3PdudnGZQxzEXOitcGs22Cfi3q
lrxUc8RtSi5KrPxfIWhuC0S3mPhV1UrtXsB3+8UIHp6bDKQnsFPV1VlJ30zQoAOv9O88Lf9MsuUD
dpvnwop7MOH2ygtXKzmcIOECGnp6l1rFZwRcPF8p48HIcKXnsTsrgZxPngTh4F6vbHJ/pZTrEP5y
Cbg8WQnm1preiiPpxwZuHgI5VyvtHGgw/ryVgG61xSXrhYtf9WONYFoGFBwB0PTS8R5SC4q6H15K
kzRrc+WrGytp3aA9C/YFaAMMdsumBQreHbPuSminU3IMJu9rQThC/aoY7UFzr1euO0jflfLOUKza
Liv5vUnel5UEb66ANEHaJTGoKCzAxWuw8dmcP/31uvIEs50ALR+sjPkE2DxscsRiK39+AkQPh2iD
q5tPfIBRb8GV2fjJgw28npfnlkWY7kAPoOUBcG+k5A3mLg/DqORdKobPDp3iVurfGC0Qg1lUa1hU
vpcJwRKi3e5XO4Q/ngPSZfbBBqTEbvlOrbZtAWJxYCOSXvluCM1jqR98jDf0raNPg5cy4vfxqNTi
DPsEpmYPOgzYXfzRmfmn7IyG7bZ6rzO+rYYGmZUD+s3S2kKmyA9jWeySprx3zHzh4EEMgjRyky7L
714twEePiEZqtAct2e4uv0yiPwl/5x2229fAr/E8y0/NiG6TO6+W0X+qPgQcE9kUjONP2rFj9fZ8
27BbVS3KxaTkQePQOoSj+9vrDtoj9qypajbMtHw0O+scNBnhUSkxQUQbVD27fKi5vxWgjanDfsxC
P9RB/9Is424MQaWIhZoWPe2NbcIQa/htzYBPvVi4JyYR394yXkTnkBkAU2nThca93QXHeWK7hW1a
b68dPJGNb4YLXyr2bWFt86RgidM83Sj0bS6CRx6pzzlUNiQf0l2rEMdYTPQNhl4xWtMhToZtW5N7
4dbs8Psg0oyf25ShnOLxJjkhEmV675cwIya8hUbD8HqpHrve+LV49QhlPRFbw7szFGAKaWYuDsPm
KytmvLgYtbazDHZtqL+7Uh5RReMEGDNgo4rFZhWCSFj5R4YsWdOpCTQaUf6kZ2Lriq0xs1KLYHpM
yuFJsuHDEiPXOOkY0Q602ekNfedRcMGQtNc+HuPFI3IwD187FUFOqtD2ZQC3EFkykZidx6ax3/BL
OdsEmT+Bw9Olc0sOF8iPUQEPPmPNSFI60zBNNk3nTNtxRCkUwspzxn1npysWi1+PrDB/M6NlKUce
VirSPO7dV0P29Ovs8qfWgPDos//G3hNP5ojLxu4JrCZc+PzXP/hedl8BtF4oUVZFKjHYLlsE/1Yw
RzO9bz/Ey+xTMMepNe80mn5QB9732KW4/6bqZsmcdJVlzygh4NZiLNqgjTpFA7H7rmG2m6GN/tAG
O08meJiQxTQgVPHIZ40rk4faDOGtVaubacGD7PVIrrO7IDHfpWm47JNEMBij904Tjs5pScc1sCIO
q+7V84I3a8aJgkmB2A0j7HiXDqpQn22TFWv+sbWJAIltObpidBBUObSdStNn9hnR0CW37M6zBevZ
SsGRhttG0jAZhoXhnFs8EIUyJvkraOutm7yEtflBhp23sdJs4ovYBFFPPEgyDsqw+3TpJxmtxOiD
WWCM+rc2QSZmzta5gv1Eil9NpDu7akcA5EYJ53Wo548oS/JtPadvk0yf5pnDH5gLYjFebDMhCKKo
NY+LFhLpiN1R+hncjCKlM+eChQigzXKXoBlWw2ebcVBJqAHLH7+UCdStZWN3XBp9TfCIX7ix8HGm
Lba46HLFl3q42fpc3RkdcS+FRnpIOYQKlbcbGi4VGiXC7EQ/shPvZqSHfQLsPsSHQso1l2cvvStU
SzUHkJAYzId6lMmOq8RPZTJ5R6w/xm7NKSfqSzD23oGC77FUQO5d+QnVj1emat8Ml7DvoSfnwM7D
527AT8Trh0Vm+gynrN6Onkd6AXPmCWlGWVbb3L9TefrYDwzb2rneZNCatqnLOJdx794eqOFav3gc
UIDEtfrdWf54O0IlsOcbMHpr/eAeTJvdjCUAM1iwt3nYDQyWcMnE38pMuU0C6wDpHZEoiXubuUb+
xjrNreg1jYyN8kafp8oz5Dr7Qsv12lTRp4rQYtS1GW4Xg7on6uRpiHB/CHA4U4QszuI3Huui35QI
upiHeCwcDgm7qMjg4Wfjit4Bnh98oCwRwWObgNCWCgRmtgB3sTQIgnzFksi8OKmFHO6gKB6svnoP
HM7QlTLU1MTOiEaCwSNIkIC2lLHsPB3S7ic1JsTXTvlgjfDeo+XbFYL4stzcO3UflzO5C77XeLzK
aYk8yiGugnHG0vQE5mjN3r6Bdd8ReTt7W3hI1C9dkJ705Mh9QwNnH+Rr3inlGY0UmsWt+1Ejr8sY
Fp3tUPZxkss8HkxiM5uUDBvSaC+2dV+KztpoRiU73/POPT31XTpVzqZrx8Po1ubJY6KSi6NDR902
swO59vbG8b1u3+s/lrmm+nT+XmJX2XJpHHb19NF1ZOz5MzdKYx739YjgCP9FgSrkW6RZdic6EeIM
mBbkluhaSV7dClir8YDdQmSSKDcxXlrbPk8qnK6z/mJUnO7dxmYcJKM9WZrF0SAyIkoCmC1leh25
pW7sGVzhJLCN+K58SxZiJTAptHG/zEdrcbL/V6Qm9j1z8deI1H76MgXBQml6axXmC121s2/VATvy
QiOHxAvQMG9zUZ9NSTPCZtHlVZSRXVt+14JFT9+ehFFLb5T5PSUBudZO4+7t1ntqdP4zFBmt3oV4
DAMoQ97fdNqnYm9MyDEwgqal++EmdNeVpGSqmgQiXEqUiHJ44y+SJ7KGMavqKanADPQYqWJfsCJa
DFVzIt50Dfq8HLx7P82AIkij2LhBdx3SHvUYjzqo5aYMokdDRRMZIWwQwr9kGQZxNfXUIzMqMJtO
oqrVppyQJkXpwEhuZsfiDk0Rzy66mP0Ppr6E62Kbk0ZBnq2ys5JJNXlexNy1T7UbyDhtgw9dYCLI
B3KEhh095OyaMNJphXK3XlNzRoz+KayR9C1eOvKWdCdDTPMRJjRc0/5zJNQMoQMMOLOkIlqvcJnW
h3yoTTI+67j2rD9FRjeTuG9Bl4vtdpxPNLX2icW8sB3Fn34Ag1VCaEKxfTRZb1Zl7Zco5IOs69dm
mrb4DId9EPqccslMXr84DQKncTICuo26t0pmNlfACklj2PxKiW/Y84LU+9F1P4aa9DIJnoKi1vpS
AS2qYE4cdo0BCDX2Lcbn2eti6R9TY6GuYOdIZSGbF6tNjc0IhaDFxCP9PaRA2/UYHutlcXjsxTsw
k6PvlSSkqMdZyAftOZLTkbAmbxYMewKsnaY2bgqSHueSKUgqcTBmmXzmMunnEz4ci4G8r+ujaetT
KnLu0+1wDRrCJvMgucpJbTvF+Vv2w3oh244OyIZel8U+VQPGDnK1vT8yWAA3AiTaepNzKb0ZRYkV
wgbq9GEeJ3nMkaV7i7wvLX6OMaHBZLBKywSzj5Ak9ghs6YfiWi0r+8mKGsCwqftCeu9vxdLa+IEc
OUAdfq96zUJxw5wp8EQjanHBixAF3qF5R32AtcDkOBAayWbuVKj0w1ujs6Kr646bRtYmneNXnJQ8
bacIbr01iX75q13RtrdKbzyt9F6Tu7jJzKg+ZKRIGKCohtkydoou9taxp5KrsvGc2oLECTsiUjLT
ceLNXwVxyWm/vNhjUR0GtK+bJUP3n2SS5C07uA0ov2hxM6QbZ+hdrpdcVW1ztod9gi0kYkeoH6Pe
3FKWx/76Hxe9qRp5GB3/wZiobvPijoEhWIi8ty5iHm6jJ8vhZmRPiNpphB8nV/R7IRREJSZ1KQTV
HILfWA1B3EranBkvrejwC2dY+I52PWwzRdKSm9cYeZbHGq34drbmz7Ji3zOBgTLIIWBH1F9FZeTb
DBePYdGNNEbnHLq6oXDJH0THVx5d9hBdHgpHTYcsQj/rkCPskt7sC0liqjFso6mtN8rtrpPgIu7C
ugLsxbGPq8eaQ+S3afq9ZNFMOezVG9mlM+Fun2PQ5+fSSD6gininhLGNa7DL6lbQfZXqngOTdF9a
EqXX5lw2PC6JrjzQtnwamvCraz6XnmK5iZaPqUvuqeyHzTSkZ4kwYK/yJ+acBz9vJzjkI+KByuf4
otQK6RMnn40jLq5XTuRyQaSViuD7QR3cJqcjGfixNJwrl6rnxpwnzpcWa13GZ0bpY+dIlblcZsNd
FkT5frG5kTr2JciNfJ96zGKCwrr2g3VP4+zFB5wds0zwAmXBmQ0S53JKN5DgKgxCP65DYgEy2G3W
4AVach/IgXFyu/quS6wvkuB3w5D+RC2jD3e4J/qa8qvadRnXq0GQhdeLDTehMZs+WiJZYv4dJBD2
K+ZcuxA5oVW6vxxjuafnqfZ1m35i5pwPdpOcmsa403Xwq7MkMEULOJRhtTdTm0vaMDG5FWuZvV0a
HvWid2G6AseT4mvKO3/bF+lVBjWZRoLVnf0atHupJyBETOauC7cLdOTlqYvK8pwaBAsnQDc0wWFq
2XoykQfHTG6byACCGCK7dpJ7M2sJi0+3FT/noVDrrtPfSbMZj5ySjHGDUCO5LE6hS0Jrlb6xvipn
rxeLW7wga0H04rmx9GrtFyQgedVPGIkf0COsXos9P8o0whpiUcueGNowDB7Yw75ENW1G/ZQ0dA/q
0qTxO0qq9kb9FNV0Derg2NXig06Vfeu65VdSjl/0r8n9axjO+NJe0GSTE202TWxp7v6epHzsElPE
VOtNHPHRL3AciJaYe2MfLuqbi+e0t93xw5aLxP+bdhc4MO2lotxEC2ify85b9qOz5liYf+T6t81B
/RbKL/a9cHikEmGJ2cVMaXGLD/mHqkRw9dRMderIAIsZwLyh1jf1aHxMa8CLE+BXN4ZB4F7qCUls
ixcPQVlQw6D0Hd5dg6KtQap8wA/LnFyGqOtejTLNd17i5hAdt1ob/V514tMmT3g7LKG9F75DxzvZ
WZEg+cZweCk7zjagNLGd31iCPpj21fNglzTEiILBuRKYWKFvuWkRs6/lxA0zSre+1087kkXKOFGV
3lX5OJH5aN+PKjAuRVuRgKY5zpzEc44wk8sNJLpjKekYE07bxGnGbBW1f8cOrrlGRcPVnknh5s9J
wbP13hUGDu9gof9rPtIHF8ZqMZJ9/mAX3db1g2fXSIkujrMpHHc+KipGolDz8i5AQjgNwJIYtKGd
uvGGntz14bwAUyZlYcL0XIxcWCpd3M8N0mAzNRDcMGqSIBMSLVbGEmcqYWBVYLwHhKaggi6+qLLN
szdJXXOnN4ftpHnTLM+6DVxxW5nNcChMFAoteaqbBctjUdGn4GIYbETvXvmlSZdMjeBs2+JH+0UF
fqzGO4kfKmbkSislg0BJJL+/9z37y6uIv4dpRPlKNKD5wFFxs8wMH1Gui9C/V25+n6+JZCESpQax
BH2+LQqfhk4Hs9WhW87Sig6ApeeHyO1OgcVO7ECV3wmLTtmMc303lzmXu8S4DUra1UV6Nyu32hum
J/aZrOhDNkSduw3QnQ40abmKgYayfzNAhdf1xjEs5O8OJaAX7fPQu6LSP0Fb/FZ+sm+jGmLUUnzh
y3jQg6t2a3uKQ0TeODi4qJ4frFag/0gvNidHPrjt72GcGOPsymr8IBGg3smZiR2jRueGHXIXelLH
Ct+r8WGn7Y8RLD3zE6T2dK/dVVUuj2FZXHqHC5GafHeXDbveFqA2co9kJ70Za1qdbeYyKxkQzgW1
f/aX7K7qyJmkGmECQpZyGMqzM4zrh0yHzGv1beVZv+H2vEc5lZqoXFBk5nyk9f6Ss3hubZm/dpX/
wQHhbxkg3tUOR4XsecX8ZeTzoa8beq6KET7S+eojfB2YhTJhWCgg/Ze8Gq9ITIhgGN1mJ8UV2OMh
waBptSV7gU/jRBm/RJM+V8F34kKeww/APBylW1C7OHE8KggcvPSLc8JykghKx11YJAubaWMcoCER
b0s+QiMRdcnAuO/Gvo3Hnu8Qztl3O8vb0RHGIQQKHjc9vhWkWwVW84ZZmKr/wG8ET28Un6lJh7sh
IofX4FcF0xvNtzvthsl8LSHM7P06/OpJ4aKW4aa/5HwXTUJQTIH1m4ntk28b9gWlDidT2e/6wMXv
Mr+LGej9UnLKCs7xMSoFYSfgWXuT5m0b0K+tLglx7t4w3gzhuXPBCeR8b9uoNYU8PDN0O9vGqnch
QiqpguclTVkTrmKu/Cz84bEtV+FI4pEJZRFGM015yM6JjI4JHqNQ6IYp0qpdOwWQ092z9JTxgsSY
3AV8yhjApBiIbrGYDODEI3nRPE4z6lVTKXHyCNnG1sd9Oa9wWnlNjgmYknPTugX9atxwvUtsa+YY
BMTaxvNM0Z5GjUccWlvtpsZi5t1xrpULRGFNu4Td2+YL1inNEUEnl1NtnPxph8f7YLHJkMjBJFTu
55AwEW2mW8tnFuat0VXOUJxn6afI8rC9adVfYLCiDEuR9U7jwPw1J9p4Sk70xe9c4N6mY7/ljeou
mZES4+wFD4YUv6reHbG4BSSOd4W5L6aFoy2o95PZGTv24NNoXYuUXdlKZzIrODHR7V6NaHmt5UzX
fvrwDHhO+ewdzDmC7OgyzSkm80vSFjxaOixoTmK2UZk6s8V9pmmZ4wL1bqyAJPN1VpG0q4pf64/Q
HX8pMX8mTS7IyiEgDQXYxq/d5Bb7BN0o4G3tUOxHFb1qkwPAcT5UbxgbBq3mhSn90a9hnbZ4lwOx
HEnFi87zEH4PefVENGrNn/tcV/OW9kkWcJOyu1M+mgfkoCfk0OTaSwd8OMq2cjhYzJyIlKDHTNdo
zzA227mJ+UCPfZeqCJvP0V2oPBsdXnx/zq7GtDxFk7gZ6sA4TE7ucUrDaBb5b2+F0Xq1/yUKnzjZ
YLktk/RdS7ltudGQ4cEri2M4pS4I/4gMPLPp8tMxvKNvZnOchOhkj2ggzYPMoA5CEqq0Me1pdDFh
8E0H4VDBBXy+43pA8Aet620/G+W+nyYO6l4dLMLucB1Hyz7pChxsnnqJ8Pk8BJVxE+kZiITp3dIW
PSqLHo3nLa92WM1UhD5se87nfqZ6RqN1zg2NdK+rnru2DA6Q65+HRViXke6s0fbcu5f2xy2dS952
hImsPsJSfyym8xXVirKRSAsSgd6zSsMipO0EX6M/+arwmHl1n+VMmgCFVsdM71QTfMII7Wh33Cbd
1GeO0UwQDgxQfXIX6fCpiRgah4NBa4veAzFkrOmIMghBPz4RkcHGGdlyIH9vdGiXex05z7jz8C75
H2gkaEKM5aPOuKpULBY+GOw7FE1W+zu06xdSb6Ba5a1zGkoFKLlnqJwxTRcJMG3VERxAxpFBDWUU
YawU6cxgmE5tXYK3cGip2iXjUz/zt56udnn7J0Tjccikl3KNVd9+UYqbpCXhivw8LPvFOtLhzrk8
6xJSQZHunJABt1thBHUcAG1RuB9cOgyYJh8UIpvYHUii7YYP3Ii/0MDgbjUXem6zZhTGNVlm4Y9J
MKYVfFQBHV/Mcfu57X8YjzHNJb3Bks5bZHbwHIL0D4kTcLbK/EgNROfRxuDo2ZBA+uoUaMfbdWt+
Ilyl2CfcKh7djtTvmV4A41YOYrEnKeQZp1605wC5Zmld7YlW4twr/V8UXBdt8+YOoY1flA2ECQVz
wGEmv6xZ+7aBxe0FQxTFZrh0jObTI6MzApkyt3giswAf83CHdJIu0F9JY/5906wjaSaVu7Re5l0l
pmeoSbvcJRVpyZu3zkXKbbVKx51N50tGR5MierOMmOtcTTMK0+Susjr3VJFbEzD2j+ngb9Gv7MPR
+ckLw2a12fFSJ485Mz9sqCJe2vWoy/Q2NPIurvWMW8AxHvI+OlrhOefoJ7yk3JQZM0dufsew9t5J
Ef1DCE/GfLw/hPSWEHsvHrMgJ/wgOwJrmCDkx6mutLPe+X+TdieNP/3SEnqbNceIDNmWt322vEMw
por5eU4nIyHrz+UeKpJ652jK6lkiBVEVf9z4z7x1B2XqLmYAhmFLl3vHeeuz/slUNKIL9KIbt2Vs
VFfBeyJWPlj2p2mFfpeze8J5/zSI2SWs3v4c+vQ8lAxpqlZ/CofUwaA8aXFdaNesgqGCVCiaQkyq
irT5qApNKpLVOnHWuydnfqiN/hWB2k/LvwPYOfRMp45+QTaL6wCJ83DNsbPREZyB1PHUx6PuuvcK
IcDJyTsylCnh1q/h5lF5gEB+8O3xJrBA1vjul+VOh4K2Xy89aFZLm26Tgb+fFeWPcHEeqiTjbO0f
ZXSx+F+DJH6hxdFhTkMc9ZfeMg/Fkv/ydGZuDZNOeRbMOfg2p8KU5KiNY1X30ki3ii5nTAhqEwcL
t5YsdJAUjf0Ph9gXyjEX2e/aw2Pa4H0gA9rUBcH65AruPNs45B7kkWl61f5M0pfFzUwt1UEOX87E
e211/SV3mGbitU539OwfGeEjiA+3phx7YFmbNi/wC5puFjMSP+XR8jTDkUma1YFhhZCHJvMhqo0L
WxX1Xl68kH3yVoT9N+bI5tC3V3KiXscwui8V7SITSe+mtJ146ecgzhw+CXd94WrZObQmSibstLoY
RMAvVlm/NZ1v5k8WXZdknYpwTRYFwW5+VdNdYc5JCkuxZT5w4hbLlUeuLubEBxQOFrDMyGvPFsl7
NLkku8lTaVb0wpls+r25U6gXN/7YlQfTiYVNJ8SNUmb3i/NWZMsFRf+0aY2SAaYf3gcTdTQ+BnqW
E9PDyIGSgr6JuV+24+sw43Z4xJ2rFT4DAVs3U4fFmL+Rewxeid4tKbs9GThREaqj2xNhX83oe8uQ
hlSqMYaqmbsu+0tUkWiyspvyltZjvvYImXGfMcBpRnwtbmY5i/Ncl0+VNYJFXhrmcol/n5Lf7SlF
Ay10ekoa57CE/g3WaRSzUxc7k+YBZsu3X5MhrUtaAiiAto41eFsRLfwtZ2JKRJdzcjGg5/144EGY
+76IUIMN1TuxeSHri7jHgeBEp/F4ZYjSVUXPcWqiqR36iligkAykAJ0bV2iqaFuzcsrniVE4fSzr
g/uRsfLrqYkwN6nqHCEt2mnJ3ChvzJc6T8Se038za/ZqIRnFENVVb5K6vDMT54X99zBYJImVzfzR
OUCge2sJtigAO5Yn+/nkoYW1TZq9VRM+jE47HxIUI9xM+5mmr4+wQLUFg0SadIjhvQeVBdxzF5ZW
F/4fZee1JLtxbulXUfAeZ4AEkAAiDnXRVSjv2psbxDZNIOG9e/rzoaWRRHJGmgkyOtrv6iqYzPWv
9a0LS7OWeUHqbRpvPI+yglVXs2IbvGdiXEBAVLWeW5L75kvV9DifVMFDTdkTLbnbY1MO7qEa3jLS
QSuOK85k1BEqquRZC2bdDx098kfNWP4xxPHm3UxtOjnzYlukdomnIVsDgMuxJGEo7A3F5cClYnOY
Ue8bJtey5pvLV4ar4bamVjCamI6n1YvhFcWGhRwBvDlHN6yxU9Uy2eFH5aAX+Clzyb2kpewUeRcY
YTXl26roL94IKpVNlrEeQetgyc6hoba0oY0mSnHEzT4gxZqhEwYSy4+02SUFrcvZxGsbdvmnqYWv
g+l+ZgFbIqNlPFXFxVODWWaN4/ddMl8YdQQV5WobGZtvVlpIP5lqfwAUwQReD8Dk4x/L4E/5ijk4
9ywzJCdf3KUQUFZRyvMXWgVQpEgsbry239h5jytR5myTxyFY4KM4X7DfapXaKcE5GLhcZvopYVVT
XFPYECvmYTRaYd1PRYHew1kbgVHBn8FYte6DS5tXb06IYyNMBEODEgcb28AYwweH5p7J23RXYZDd
CKaSd4ZZWT5sPx617Si/pF+XXihGOMx9AwbC669LpasGznsvvutLmNlRZH8OcbPrzYTJetOQdZpf
kVqMVZd/c1IEtYGmVO6yile5TEo/S5xNXxt+zqwTCqY0DyOXx8JkdAPgFCSWMmkwiWCzqeEq2H5R
D2YiN7Dj59LNyt92qr2JP4NNWrdSQYdwuYTAI+68Rw5zFnqI83cSoxVu3ry8s1vaAVVyaiN7OtZU
xq2zEI+DiScrL7R1knFbTWomY/hdaLnrO8Rdu8CNIuYtghvWM9Wm+9wolvUsTux2i2M+Wnk13jh2
HhuG//EJb3TmJUfMDMGOxP+j7DyacVIMMgMw5bwHQd83qr5ylzfu4gyQKwYViDUpW2mbjsaERfUm
N7tgI0IkKDkka5JubMbN6lXDu8rzj3pRiOZnZIgPaAU9POFJp7/kyAJb7vOOi8B4JxXDYQiqaiXD
4kxBm0GlL0YFOhtxmGAm8I1OXKfgPATQElXUExjSYw1HQw1ZCU8HToVmR3KiWedj+C3FhJVpxEWN
jj0sctWbMCfTT3NWaekipLjMpGK3Zuhf1evQoZxntBBaW0Mw9cCq5hO958ZZQILEJr12m7E+2Jp+
XzdJfbY8oJ9RyCZQMPPHmv4mYDsWblr7dI42ewLPnMv2x+wMyLY6yrQsx6dKsekAncfT6Iw3qx9p
zsTqBP6zZRti7vDTPwiBnUFxI91S89tzT2AZDo8JotDYURDhTq+Zy8ZwMtpHbwjX1I5/X4DVHe1D
A4bDUTeHDQ5WMsdzue6DlHoZlIoor9GDiv6gaV7PGrmjMrz2WF0ZqKxjz++DW8GegtXC0zB6p5Tr
v+i0p5nZo91Rx94A3UhgDrlFv9M9UmOQe6mzM9mT4MOVTLHvkgQHGk7356RJXlvwCitCFvo6yUMs
QW5+0WDthbbHRAMdmoVutNWcIGUIvzfC7qc9ldisFsHXThfrkVH8lNl8HwYjtKik8oeCcPJszd5q
JLvwtbwJPAAvEEDbVZxXTxyOFJboSDkFDGtuVxJTRf3daaZ3N7i2kn1XnZFeyudrXtMPNCvmukUK
lLUMV62Knsh3GNu0YgyQsrOIIgNBRWktMCmeVtjFbCz5KCXHkU7t0uQBmib1dJRuNUabxOlYwwQM
orOg0rC5ZUdNK9/DCOO+ZNuKWM4KkBspoym6aC3kmnx41hq1s1iBUouD3SFIrfZQyoheFsbYWl/j
SPDMfK32+Cmt1WSGj1ODEqTNz45M43WDrbYiMccdXWzstrQBskKNLwyTCs+R+4pMAOlhArpvHOwc
mUbf/JwpVroZDcQVFRlETHdmXXDumNknRmu4KYn6gQ735GLQ7zDrnR2tvFaj88Y27zc4tzh5GPyt
RDcTMhxL3VdJ5yOAEg/QqucsMp7aCONnZ0FnTTP73lUxY9a4OeMWUysjlBWbHSRfMSI+2Yi1wmy2
HjbxhWLbrXgC6YWX3YNiLLQDjvwt9eyfjhSrKLePVTJ8z9O4WQtG1GwQiOcY6NCYo7/x4GndwYd+
x9YeR4SwAawZv9VlF51SlX3IAPnRwdmGb2ycb7qX+vUR7cO9lqm6RT3KmatAnepu8hZMOIn7LANz
r30zA3j/rce9LE6XcW2S32hAs59klF8ISVAyhDpjEwn91rvcAm3QhjnmZ3+gynXWSm8b2jiR2lpd
KpU9j7Ne7TsWt4PUfkaNka3I67c+0BwUAVV+DJVJa1hGZ0yuu1dwH1R7wdLR4lHuLGsPzbTH88io
shd9fwybfKtTqpyayL1FbAKgAQlGLPhB2QkupqKPt7hjuILAN9mUsbyCOyBsv2Sge6CuV7NrrwMG
pDVJpOeWUAMTfxxW+gI3xivhc9WKN20tKT/lFwi7u6DNe2vgONMxqnkYDAc3TmAOe6LEpT+3NCRE
pM58jcUtldDyskAIirTBKOe6ai1sprOZongH6C4qdUcZWsNvLiruts1oXZKkEfdeIPZ91iVbwRBy
Mwrawmf5mjgU0SSGpqDJaovLHy+Hi8oW4NKS0FvVmLGPXTQgp9lOduH4uDXWfZOjppSUXYTskXJX
b/aZyZU0q3NJ4wMykWO+hpOwfSJJeOjYszFFrH28/jF5iXlelyrYflE2Sy2j45RfxTKae/sIoWkV
6BQt1Yp1szBUtENvRhFLHu1Mt/wUWtpq6k3sDG1xgnJ+as1Reyq+aZiCfVxAweELL5lUlyRK3d0U
DY8RKspWzI6zkTVkDRpyxB6X6DnWA51lGOXubdXGRNMx0kAOdZjuchfyqpqVPLXv6zgfWXkBdg91
kmwJfWQyxiNWKn0vFmz9rEycVy0XuSCP8P6PngfWtVqrlJkf+QVaytASbLI9+8AYdd/pWu6JEHmw
QQIvLQWL/2iO1ZZ6e7QSy8g2VUGtaBn3p4JaJKYsiHllI5kklNrOHiRXiGKYfUvE+VPkaSvPuNXt
wLndeB8qMeAPx+GLl9cmiWDjvZ96feNW5UsH2PxCShn1x3VuCfI8dsXzoKbxkbA34im8s5Alxovl
uI9fXPTKdn8D35CvBFPeEEX+1AlBqBEqSD+6XBNCXlYjJFDT1ghKcfgzYf97mQuWBaLjcGlhu/nB
gDV/MgLu5ixn3wCR71OjvkwjyGAMpiyhZ/YciWExPozq+EOl2TnXlhX5XLlHN8Qu4pnlLjUN+To0
0QrJLvi0kvFNi9lJSvPeMrGV6MSo76baEFdP5J/ZQohGNcX+P2bdpSaeoJYYNoq/vXMy+6GlcUxU
KPgGK4ODs1gfuYcZV/xMNq6NyPNpTT7B+s5eeGT6Ba1vKwR4ydl132pGtKzU75j3MdfChnMsChaB
fWK+5J1j0YsuQk6ypRu2sNuL05BdEDcqIZpbRix1Lbqg8aPMbX2ZUdCIYlhQFRtuMKmWKIODYJ5v
PcnB6ldwd6lta7uTZg6EJAZtk7sRql/nxr5ZPJBQ6F9YQULTc2rSBjI/DYLBdIUh3CoRhbpnACfW
Ve8zyirYLYaj9VZ1TE5p9sawmFGYyvY7e5kb2oftoHhQWOCaqNS3lVDptop77SXKxNqDqT/HeAgC
nZkjeRimfAg42o5Mvfs4J+zqu3ZZAzkeLIXSsY4GJoWJneAPbYkOOFHG1KjRL62XqWtU4DfpC24O
w1CEuwzs2i3tlrJ3xjJ+OGsPRqj1Z4383jYcVbr26NRzMIEH3GNPCdwrDKPshIfA7v0izHG4ayJb
C7N6cGbxOjfJxcirdNOPtMN+naUe8eebEeODG35LEbFDr6ME3vh0wZseG9x8c4fv0RlMY53aJPC4
dNV7BY8AafLd9ArzQEeEn/at+5bhyi4NJpp6nlWbILM+y3ysbk7bk/pzLNrBh7xFtrLHhy5mJd0f
Bw/dtEz1+IYIQ1KcJrc6iA+oURTO06IR6DJ+wAhyMrx2oG8dOcKO+6fJtI4JO5ntWDMxhQ23EqFm
vJD06nYpgANLDvoWk/RO/+KoUGpjMVbB05HNfjBR8IeB/Uw+vtjpvbL9KGaQ39f6u7KI/C9qom33
yX1SOOJORHp2clrap4NetRs3CZO9gH/FOijIt2zAej+OVX/22IqVmqdtGQGxObUYXDV6f+xdnKUt
Ox9DaLuBc2EnMMnXjVy7pR1vqSKgontxsnPqbQg3YKQL3fL0RfOs7bjbuHKkyCJMMaQbgcmaqoxO
IKD25Vy+5/3L0E/qFmb9pTMgGuGFwafK8hl0Qv/KyZDUcDMyJjODWlCAy8EVqwbjVREYj4kWbcDe
HOK2Ko+cfTtZd/W+sZgN2IGn3UYmgBQlTeHV67iC5Nb4bib9FRzvgX0RqP0WhrnW2i4n0RmfVLMr
kCSPCPAfcRJzFKjMwpqwRM+SjzrQTMbdHE/kVtB/veK7oxvPwOg4XbP0rZ4a+wAiHglOnqVRDWdc
I6MfOIv61uII59Ji3rQkf9cFd/KJbo7TzD17Z08q3MZtf0H9S065OxUb5YnDZFXOKS8wgDtoi12k
6qM2ADnFvlmsYIFQeyPVYxKn074aDNymY55f9e9ypkAFDW86hSMTIiQpxmwaCY5S9NFjXTNhNtVw
b1lacnDgMB0ymymX2aA3WnmqYQwgOBUHFUJi37PC6E79jI0hGofw3EF12HodiVcW33eAbDoQ+nk8
eJsoQLb39I8qyZhoVMl4iwN3nxOzf8kTYpQkAJbbHqmavoyfM7Od/K+ajCZl3mOKheQmGfSFU9+e
kRyiVRaVp4hZwJ1E8LjLiXImzcACoZD5bjbn8hhn7o+RRdMaDDWhFi/21oNH1weA23KN1R4Yv2Qb
B8v3R9uTaoQE4zd6l3wb4peYJRaxK2WsAPh+b0x4s10UWP6ECIvvJGJ1bsb3FAIRU2Rvx6kEgCRs
2hdS53fd6KDbxdbN9prx0i2YtzIqcOKxWHfY13bzFDP8pd/Xlaiv7oRETy9Uf8ieu7TQPgtNHRSl
2Z4nOhYkGibTrB3etYnDLEgPiQsrpWtemyodadBh5AE75lMnVsGUxGHZMWXhWiO3x1nBUniasKYX
j46m2fdKjmgkgmeIGSlZpJ5T3P0QLeBtI4nmjeXiBvdqlDkVP9nW2F8t/gJZ9VdevaewRigyWkoU
ExMUqGFfaq7qd0BkvuOEW08EMj8sbthNKL8z5Taetan5HnGvJRv2GhFfeB3H5KmvSu9gY0AjXdAx
R3fcN4b16ynDUwTnfn4blvem0mDrEQTdIUwDyP1y1on68UNYWrmcaizadIIcPzX2N/1Mejcf3OQS
Nv13lc4sjCfN8zvkzqNVwNKGabLWHCVojWcQpRWHMR2mN6BvPgLujBQUJzAbHiPh4cy3k2ZfeIxv
i3IXBmV20gWqvOGAJVMhON6yt88FwuX9zPjtpIOWkQg1HUJimDMxXIRGyR23A3tVW4vb3GYdOI8/
Ui2xMW0yO9XKRS60vUOpqWif9URW1AFALnfJBqzezOLuLjIoBxBt98ZmPMIVS6+5OdGACFzyLcjT
5ECup9hWTVNscLyd2OXzV2eZsRH0cd05Ton+zpBGy1+UXYZUQXGRYT5AEixqX+NwNk4GtHHFyqZI
i4ydpMV2v6wSf6bnSEea6DR3H1eDdzTBmRMqoc4lCh+KxpZPHbYmzFrU7Yp8AiDgzUfO1W+ZJp1D
jGU6k0rjKSzOWdA/tkEAJTbgjG27gToMK/+Yjdz1ycfWwQQNA8PtVGfaQaNhCbep4/AsNOUlnbYW
C5b7zODlcCw4ljEA+RxZZqdyBNYw1s/jzNCBl9JZm0mNt82wv+eiw6IyocZRtXGnGwVxcuUS2nWS
J61CM2fviT+wfPNopttG3Kx1BcFWA8C6yVyGXCR08QtGhzwxf3BcMM9F9o+FNa3bJvftJHJWTffq
WqRLATehMvBI7qBS00DSRb+5LCT0OrAvsv8pgEysYiOhlZkl2JHb8Ia4MhZk08X2MtK2C41wm8np
me2atrEJba0HJigryO/kfAHeb6ZhMbw01bKYMk5dGJX+gN8dngvucOtiTs20mwvxAW+Z+Ivwbtxe
kGHcutuGLYfbaIwO9vikOjrNu0Pi7uKKCWE2mw4KO+KyCo5Xla1haWA3Aw1wo+u6wl0CM9GJpndt
UI/utLgt2pEZGUJqZmHryELpmzJLDy03O72egXsNUMe/bumpw0C008GhtMFu1r+2TCwLcQq8uAMH
UejkMQcZAxddopRFBofrgDyynbLm++CCl0DfPLhG8WQGtIDpPURb9HiUdD18lS7bKXhu2ZPLCgUl
b+G7NJMIdiozm2NXNuJBL3BvdC0J5wi/A1tqrlEFUxQ1NdZpsmOkUgICI7uF9RjDwQEO8PWy1Z3O
5EQrHquC04RTN2FnDJhdxhqnNPapYxEPGxPQ/sOk89zpIxhohTGK7NvKjLt8VfPCr6jqmh81NZEn
jDbIUD2mwcuoT9YpLvFHYE2NLvjuGFXo9OoNc6T5keFeaR5abHRO/VzZ5p2TBM9RXV+4DnkW5u1G
scmP2MWsSqlhaLUDiVhMoRoZD2zXRN49tk2eeSxTSimwr8Yj7ikzLvyptbV1gJFra8+NPDVpsu9p
h9Gq3ryv6ZJaldNhkrHzo8cNZtcfTAennxnp6oVUAY6JpS5rp5bGjQB+SBRlJyPR+k1Vv6oqa88B
ZYA0KwXcaCQD/tTEhVUktXwoFvzyJFqwUgTJJkKMD05CIJQmF3WCYeEZb33b5je9jJJdOhr1Yse8
dZREPA4ORMJ5xLNUoVKea3V0zdmH84v3e1nHCHmgl8T47g4MnzT+Qbx+2n27XD5i3aguVTw0rw7m
KJCdk33rIw4UrQWfK5qHRIWMlgGSrYIoC29amB20OH3LhzT/rgJxqFNgOPoY3hs5oklpe9CGqbJc
Nir/nlL050Y37OyGo1MJI9gzG1/laP+ChsdbqhyHAOeKSR7iD/P+MPdYLEU+ALPiwFY02dLtwIUA
g0NJfCMoCCXU07BrDbmLqBujtPh1mnVWkfguS+Fu6w7OZKgmg9mbdXFAQ98NS9sE9691y8r7VGLC
8Num4U5bZcN/+IvcP1W1OBiJpOkKODSepzt/hN0lnWfEBbLkpNePo3CumkeShEGnBfBjlYwO4im3
771Gd1mq5Rsu1WrLn1Z5dgwkS68uHi0gQe6LMbbORownNFCIDKpDw28amNv5bD7jYTEPmO2gjGij
tg0zYV/Dvl+aCItXuN8NIQreaBbjdzPjKjDFVn6iR/Dg7lvbLO6bLCwPmclxQIFMdmQO9+Firjyw
M2ECU4FT6VsP4RYKfTjJa52RHzaxnK0zxwrPkTaCg9XBwVSZ/r230hG/KhbRFITjTvEoD2ISx69v
leZHk7rNvqnI7DIcva+TiTptnc0L90x5m8mb2Jj4T1mI+8oAOU0Pit+yGzlmdmGcnWZ2fXhnakX5
h361mU9tXCunC80V+2qCKjh1OIn//XFp/gm+y6sIi88SEAvNpRL394SuEs0nRqJUK6Bnt9as3V24
tOwRITlpIamIgE7Qk3DzLQitdtNGnPq5YS5URfLjlg7lh3tG0eO9T2kLgA3pjlxHk11H7v8SUIIR
KnppEc5oQZsjyITD+5BbT2S4+o3q6mg9Wt1jxTWjNuGVSrPF+d/A+Wtw51lz1l51MWzhELr/qe3k
/3T4ug6NR7qtQ3Wz/3D4ymayYjimy4tNRp6lTbGdy6qj6WUyuYNzmZ0jtFUntViADh7Kt832+D88
+94Cc/odIM2xgZfRkWwZUtB59AdMOLFJfZDhgOOtTrj4hBrQWdxHQHz158XPhPP1VKfdyRlr/bXt
5xcSFzjUxvGT1PgLyXDvPXOiH6Mo5XZJ2UG/rghYD4AA97gNq7t2FsTTULcxhmcrcFFQojQW4LPW
vShRfJMz2VrHogdygChu0UNFtpP4aYnnjUg5uviy8Gu8I/c9TBMB/YLxAG4g738b2MP7LHlhzaLd
5BbBP5yALMC65oJD6K6RMemQQYEtG/1qmoa9GRBY6XBpzcQx13ZFL5PtEQU0KjQHgULHRkyuSKM/
p+p9CvHSWkQ+V0lMMqf1rFc3oiYp4dOBvmToGaS1M0KUXWjflhexoIvprmN9foe/rESCJAo/ESmf
iQkmXAWo3nkIWT6CTIHJO+tXBDwGxhHzaELgZF3tXd3AyewMtkaMi4NCZyfgWibK7bOOl2riD/Az
RVlrl0UYgwKAabn0/L7XmjU4mKXc9RvW59hvatSZyBveOpuSJwj86PWl5+tKPpH2xjIE6UUtZc1N
k62SZgo37bKaD8PyhLH1RCjsITPAnDchRang4d5slwTQcmVhtd1CqsI12LIadLnedy5GTixBNQC8
g5OQt5cjOnzsgqoQ2fdS6LdlQ52IzgXfg78osJyRQ6En1K7JwyzyW1y7E2OfYWfP8pteQ/QJ+/I6
OBTd1vTK69W70kjcjQMUYROXf9gNaiVs/l1BigfbbnkV0DlmdsINKQboNfkKzuxjMxp45wQG3dG4
VFk24uyMsg070bFzeGrltKUNpNyQTcLGCMl1tCAC9HbFALlDpx2oHiKvAamnyKJ6y4AVNzUtD9xj
WvdaxM92XWbbrKMiCunRz1qcyl3FY3O9Yn5gKzY/uBZ53CmN4wNoZryR0VMOF31Xlri0Sk0PjpXg
9RxRnzb4Lgo6voMRjqOAKqSS7Rz23pGcqXYRgmS2NRT7UnrZOQzm7NzH93EpnAMHvX5sCxMAhGGy
TpUJh2c7omnkCvEljRKmLrYQe9sQ4cWLOOwTq3yLDTAPQ4EU2tmr5TLqcZMCCip5Vdl+pwWWq9Ja
vF+AWpeoHcu8gZBc7F1LtpPXqHceiwYPQDBJbNeLm0JPJCO3tLl6FkYBhSnGz00rP6rQejKNIbqK
KPutnzJ376YszMI2v7a0+qFARit7Epeki8ptrEngLHaUbw0DU4QCirAnRruks7F4e8BhZUAnRY7j
gnnbeUp1OM+MJjeMJqXvmv1PYvzYbnLEJKpABIWNn33WY3bpLHD7ViPdjYvJwMjpOqE5XvZ3Ypz6
Yw7AAAIBcYOOHYShkFToHHhoXKSKMZInIZawFU6slczEx9DZ5hnoyLM2pO4hVylWrxC0VhZZ9R7v
ZVuOe8F8k0OBRUXbT+3OdVkKYZwJ6ZnNP0ZZUw6EYw9GAoJPNgfqltdM3wJlGifS6K7dSWaPFlD5
LPut6Uy1V6lWrtygvcUm+zEcGWzQ5PxEFL4+5riACVeO/XtcbBx8R2nQT7cykNi5Y5ugYNrGRzW0
013SVeO97oZ+i3HiEUhGV8fpmbvDM4TF5tZU88MMk4grYrvXipm9MCGTJXXOM+gG2Vn15TvrCjCi
yk7Xjh4+1m38MRcFHEfzw1zGY+i1pBqicp3HkhdsiIEkqJpGot5IEYmQgb+gkGUynsuSNUtC09rI
xNN3GhcIYFW8tpXR3MNoO041h28uo3gdjyi3NOTkq27Mk70qmN3iXASkrdmoUQW3FR0iyXae6C/s
JYk0HPjRK4Fr37FBkuuj6e2aEu28LwE+5TJ+zWVm+lrlcETDklAxfg1An5GfC/RubcAVmVdu9lQt
deSL1Prv77/LPf5Pd1/TYjvkYXajq/33i5+hdSeKhfsYEzcYk4bmSQDW6UAmpDZ2xJbupWIJ9PVv
/q/fNQQ3f/1vPv5RlBNzxqj9w4d/fSoy/v/v5Wf+8T2//4m/bj+Ly7fss/m333RWP+qiKX5r//hd
v/vN/Ot/f3Trb+23333g561qp/vus54ewDul7dejoOl4+c7/1y/+5fPrtzxN5eevv/wourxdfluo
ivyXv39p//PXXwyDFdg/6keX3//3Ly5/5q+/7H98pt/yn3/6ic9vTfvrL1w3/8vy6IOjIAw0mcN/
v/xl+Pz6krD+yxYmIXZYmSykdMGrmBd1G/36i5T/ZVvs7nh1qW4z2Xf98pem6L6+xC/UDZOll3R0
NjKG/OV//+23vx0if3vR/i+tz79fTdoWaWpd6gbLMtv2LPnFqP2X7V1spZFHOK72o7J07yPLPXsg
TE80tR9guOc+wZCHskx+pjJxjsHU5pd6FvqmpVpwQNY+DQiady3855OtE1kak+qxcmuiqllJAowi
tv8/djoPmKmV5BlgfQXx0fnjuh9ItJS0YSV+0prDgfSVh6cUYq1FYTvIAhjKKxzk4doBgbYelC1B
XMlLEqIUBbFt7bCL/4eqlOV1+pezcXlIwtKXElKPxPefN5TjTFh6YNzI5Q6JnJJw8E7uvnKNqz3n
V1SL/l3rnb0ZwXDIwv5Zk7VxIVr/AoFsO8bubUZDNAX5QtkdS62e/H4ogb5F6bHJJDPgCfJYX5vf
/uU4/fux8Je8y26Fytvm11/Ewhf+51VkedwOD9ix2AhLFvFfQNd/ee3xiSfQ9xtt7YxiO8s6v3Yg
zhcbSPVO5wB3iPQJzAkTYAefbmgN6b1hsfU3CsZt+EfucPVhqky7p4XE/tSJ33rpneS4FMFq83Go
m7dJDdN/6N2z3D8/4cKQ2D4czg6XTl39D900cVfBZk7RvFoO37s6tYmH/uNNmFvtfgJN8s9PTY6y
TvryRgq0enQo3q3MGaiwTInE/eNntRHtbUFC3wmzMsEFt+Mxi83xWC7Ug6/3vj739WFbxuSIowIO
5vItX1/oqD+21HwFgqluZVHXV6M5aIGKb97y5uvTJpEDiATF97HX39tAn+9R0/V7Rj2571jZPb32
sB0ourF3HvNj3PfNkTmIt8k42O+9ZKHFzwABcwjkngufDuTq2zSHkBwEq1WgEcxlxoB4ide/GWoW
p8RtxZZ7Ei1Cec+KSf3jY92Im3trNH6r2szY2Y7WXRqF2y6fSZg2YclseWw9mHOJcwA+Wp5oOazv
rDZZsH9FhTzJ50IvhNtXycNkRP0pkHp/+nqPix32kDHIIEPz4BAU8FO7lncYWxZqrmeMlOaggYyU
3LFubwV7BOhAyfJGFGPl+ExbJd7e5RN9nbNvT91X3N45iwA0QwMgR3FHAkEdv97Ymmb5TDfZRjWR
OH4RlP/5prfxQITTtanq5pq0uNk0LXs1kQd9jdD2hy6eVGRob5iZhh3534IUNJ8GBrlu3b56nXRT
38XmJ3QYfd3heXqZ0c02YdozTddl/qJVAZhies628/IhSnWwMpoe07KNZBjU5glnA8w84VVb+oqa
x5Dr+7ls4gcE0vbx61NZ5mBfSKru+PWhwUx2P8CzMRrQe/E0jw+ByMeHgeACZQoVo4+vz2UZ4tJg
rb8+ipZPAdYBazYH0/rrB+pUSbbEtK3g9HuuLXbmvZ62D2M1W+dsHP72UUtO7WBOwSvicISWF87Q
DRgwHcsINlW9QENC/uEl2XCjcs06azp8j9myL4FFoXnWdZH/9WGot1xzly9oGr88qkEGetXSX8mm
24HjckzDuYS3s7wbDtqWaVC4g2XCQNyAw3lIxNDixRlVz8iHTLwTl/3RW958FQJgPm/W8C059aKI
jo4FzlzbVXRI1Qcle/KImQAkNpmFK3OWZmtNaAd3YWqHS9MXs/sCzJWnjFPTJqTAyjY5znTCQYO1
1irs7IfM9ui/DJt7A6cude6M5j1MZ7wo4Xqih4UUMjijMs7t82i8DIZyLmZiyUtY9zpMpOJHC/x0
28d56A9hHD7Thauv7IhBZypb96jt8jjA/G0T4VBSs1fS6vLjFIslPrW8a0w4yCl0zjah24hz1qcP
GCWwk5bFBXhjtaakI9lWRhRscof0w9QxRbIGZ8L0hAnRZqhpN0TusMEuwYRe0lKV4sA9BXZln+rF
zaYLTgFoO/EFrSFhz2/C9UC5AW/pOkd67q5ZblHzCTskNqzmxlBf2+nmQkwEVvnolVJcq9zx08TK
L+4M01hvlcJY4g7nhWVYOgGTvtB8IIlhPIwi2haNVq0Nne0I8ZP+HJXWKbG9BxwDxUvi4INCH72E
aN039taLS+2QzLdGUIwy4FyKhySh9BJj/wyNJIg8AcuI0QQ2kLVAV7hryxb/iNhFCkj7WES9PxEP
o2yxXKshI0dqQD1KjeyHqazPIk7pwFXlydQgOi+2qxop3s9o58M0gA83m0R3KwJIga1lwtHOIh81
tUQJAdLsMSf1ssq4VUP57pFC3gnogwST234fdWrYoYdgi+4ZDhxtJi7gEtW0npRgNA5gCc9bT9t2
Zj3pyxtOghWHagoZkguh4XXBa0D9FQ5J+6nmilSlNIwQS7sOeTy96FPyWjEl9s0J0OgULYdHMstD
0hubsZHNueyz5uwmbA1zDOdUSIrvFTFs0qjEHoMU8R74xXdLG7qLlOaNU0M9fb2BerwLENu8YDpp
+DtLdRYUOJ4d0kTnah5MivGE9VpN4/wUu/LgjoxFjWZ4TMfxzEAi9qNxslcsGSEVzzQBZ0qJnTZp
D9pcb+l9ne7lsNWW4sJg6eyg+HYXcX/HS623vN5RH56LLsWN2p29uDIugSCyX1gjsZ9Ysv3Dp4BA
3ZPnXlj5xqDv6IP5jtSBO4XA07kAjaPievgR1M6qNvXkZMDTraVpbfSFld+rLQmQ+VYMU33fM+Sr
Wqipkewd/G1zYa/maUHUdDpFp0BkqMMCYIeeOgf2UYQeUpldoLI1enRpljcTQ6GVWUKq1azpOhWO
5Eo5XqhX1vb/Q9R5LcetZFn0izIC3ryWAcobkhIlvSBkrhIeCW++fhZKEzMPzbi3o6MlkqhEnn32
Xrt2xyFITavdVT6xZjpi50PkMMfnFlLOTPQnIkAhkJOevr/QV6ODJqZ/A4MScVL4m/lOrN/TMPu4
K5YqYu3dzJe86n4jfROYhkOHfEIUaaWQR9FgIbo4CmP1w8yJ4SlL2cBgiICKpo3f0AR+IbYu3GTM
+YyPHeTLhXtrc64wUkKvoN7P/Tm2SUX0uPY3lYF3Yuz69lCU8N60Igcf5fYPFt+CYR0UrwAFSdx+
8kI96aHGLF+jqZe825UbggrO9uUw6m/0RG37LvuTxXpyxSq9SywE1U3Gjfns6uDT1j1hr3dPW++g
7mRAcdNhtqiR9/4mlege0XRhP4TkOH+LXbCXk4eAmVMVEMhgzrma0xcEr0Xo80yVJO3QyxRXAUlR
zIAcwYtT0s5TJ8t+RnbaFdSlbrW6++0nsoBw8mnFy7qI83c6hXcB49bFUb81g1hczFYfV3Mnz1CQ
LzGDNooDcFufXCKJg5JNCCdTYY7GtvMq69LxgcDNtFrYktCvK7WlNMy4dJb9dfZycRZ1+aW2WncF
1ZFUpBlTYk4qdblsBT7cfUQWE2NM8sxnQYFvy1HhKSTqrvUDwiX3kfoZeg8GGbhT/pGZs4enB21q
xhNBvNBsr/4U/ZU1eLSpdftzH+uoFAmlETO+eppzNsrSbwwn5ZlYHc3wcG+D2EZ0zl0SI4jQytr1
JUQdUdotpYVrBygNUMBi6nYf1b9GvOViUD9m2dpndrZrTJLocFxUaP/GGt1N3fLDjyAsxNPAxpyW
YcNd/uKSzPCuUARF3nYGHz/4O+6Y8Oi4ICFpOkcZu2Oot+qNsBGfWcJu5Ar7I8kmbdspv9zp64dg
QOzY83jbulJnQQtU0M71b6eB0C2dJNotzi7nwkB9Biymcr0z9mhzIzfXIkVGgtNxXsfaJiv8VUTi
+auuHsvd0zIO2Rb49rADEc7aQrjHbCKz97pWdOvdIrECL88p34zqHvrwGCWn2Eie3MK928RYDRVZ
eHe57F0A1T+nOP7lhQX7wrsaYS24PgFwNaflScV9u7dqCa10dR4M+twezKT/mIkB8oKNLrk/NIeq
BfXeOma2rQVY7ddZqTvZuK8rzkr4mrR+eKTf0Jd1YjUE7P//C5vNidBQKrbTDOMTNTzQ9CjZxh1N
DUakq8DuHJOkLR+gzDeXg8yg9KgmnrkOjz/ZIjgXEnIfNPQkB1NrgWm782MSpSACtadAbHxDLyRW
bhhOOFKzWadYriIiBxuqE3541TSBIaLWYiqI+xMUhiXlmuYD0+mPJPIOtau8UK3n79gDyzZjP08C
v5ivGHuaS5JdbcU0RxyjC5JszQUmG97d5l1wUbTYJUKGJiOrW/KrJZLfbUUOHlNGuUMaJDJutd+U
L+o9QTOYzqLfaJbiW2E4dbBC4+UF8oxR572SEaYKPX5WVn/2DB78hHVz2Ivmu2q6JOTM0PO+uYH9
L44qTT9fr6OiH8zrVBNt7qbapFfFvmuEAK5jPQ5EqGEFN2RVmfHJHcJtwMfo4BT4ZMPbQe55fcaA
Vj0j9iyQBZwlqKmnvuWtX+xJDl/nBpxRXpanlTd/Korvxki4FF77T/g7Zz/pu5NMMxbmvsSbCvxv
my2yvQtX/ujnAjfM6p+JeVPwqweDO8bj2gQx8ch05AsPNn4HELyWDDR2yW+1rr7NhvTOWvRG4Gfi
9sn+echqoDU5OcW4Hau7PV/c8T/HapcfduqfUkNelt7WQDNT1dW1WXuoO2HdKE9nIWZZ8SMhY7Bb
VIHtz+l+V8KvfrteNp1lavWXVzlQZWNRMiauLn6Wsj3hnUEOlNKb2sYBBLGxGfLj647gdiQJWfzS
ktV4lyiK4WpRdArr7b12kznMPBsrBfCcEh23o5FoHQTF5MRn9FCsMq06TUuEa2fxWj4wbBehL9cH
d2lJzhtuWEbeahcNHFpTv4qE8vdJcuDWKrp4/EAe9lB6m7gaRFjFxGe8eSj5lThh5zre0aq6d2be
BP0m/6C8a1u7TcGBnIH+ZnbfG9WSX7woP3MZa7Y91ezXhCXQtV1GUojaCLwE/tJW1i3pezx1Z9nM
KBFlDE2nQUCavd7+KmyLPI3rPCgkda7SBt8zRD0zJygW4n6lTgvqgDRkSuM8x+qnzPTyQ9rNTU4A
3ckuTJdW86adlYtwySyTQiM+PRC51bqwDIbBaY5lR49FbxT+tqqhT7ExkLvBtfND0sESqvW31va5
U+deQEiJvAuv9udIhG9flOyUgLTGl7in8bGlyxrq0LKrKsfdWwVwQ0hR2cWENrI++tIonEfREc0s
zZhqi7aJ742Z6Kda6uZx6n37oGdfWqCwtHzmf/vGYmO1fha7HGBUDEZ4WpqWkqDk7XUCVllHBKwi
gegYCyYLfamDpmuKvYy9r1Qa6JRNrN13njyYwnSvS0KUps7W87AxIITM3o/KGE7pGJElajXzSt3z
aRAle66S2IDZ9idlgKRrey26Cx6LWoK9ELHzGDqlnWr1p5xK7xmBIx6d/m8TN+oNZjzF8ROlyXUj
1SGBlBGaourxWvSbJkqA36TZdJzJVwXmiAqktTgZ6/U+KPoFAGvmnV9f9BgTHsBcQr8VmjUW5HSn
1wnWP0takN2IpWlgYc656cBngt2NgxAhp+GHi3GRhrz8Iy/lQhbegSZgzwXbK0rNr1pKbsXUxJXH
4h1/Q3twpJ69j9GqJBRjEzTVEJ2rTKOBMuN4Jli37Cdz5Hk0UveaDfzhMDTPJc1NV9mySCvsOY93
DhZaGEKijDas7r4O9bvQx+hfvxg2UdrLKsXy14+icB7lu6Oa/KjK5ZobUj6LVhcPvaGys6iNn2RP
fxvC1n7pSxeWdlY+i8x8VpMbHXAZEAdeIvVe1+NRdRLUjKiKg4cP8qOTKxp5Kc6vC0EE/Je3AKdK
Dm5rLPOrvX7/M6VjGCViK2QI8U+Z7O6vl5WFLHaq/flhDI7xJTL/TBEgwpmk43cQladkNjGbUqrm
pUN3bro5v1TK+ZxVSwAxB+HYuPaOmEd0iPHdh8r1x30kLCtQUf825kWxK11t2mP9Jc+91B+EDuqj
UDgKOxNOR6z13unx+rRQv9hiVsBDpGUDKyc6PbQ4cfdj5MX/jkrXrf5rK/um8oKBJbM+SGcWHzbL
xc6vj7PgJvnvk6macy1FfY0+Mh2cellM18wGGKBZTheSaTKeJIhCXXASc51OTsqrzCe72G1PuURX
5dqdVerJkAaqGXUYvITpdy91YClCccAQ5WHw5xABULePjI6L+Fz+7JG6eP9b1UEqYb2zdRzxqrXB
bPcPSi9EbaRXB0/6hpV1GfoxLHH6GuqNmSFB+0OlnecvXY21c9hBR5q3phHPZ7pw8PTHaCV9NkT8
3QSTidvepe+UexJLZOlLoqEb3/cilpyJ/i1jrZdOLLPwV94GwJcsOWV/ocuJwKDvXitVh3iK3VO3
dDHmbhXketpcExImZ42QDpLFRMa4Mh5u8/X17gd6iBmICCummKCs/ShocvEfF2UGyejRjGgpxJNa
pES1ErhGPtuibbiqc1mC56vdmE2ZZzMW31zuHAz1bNalDjWas8t3d50zdbfOZSleNACjpNsKIjl0
hnsj5gORl3OgoTcDy8bdtUkEkJFR4borZZTcbFznmZH9zprefzizT9QLXHKtrzaglE8R3LZNtazS
W9Z44QIfBm39RyRcDGYaxU8WXSkHjFa/C1N9r1jRX3zaLE8p5huvgonEh08GCtjlh1uyjrDpFknX
zE9atydPjfaZoB7C1VIMH/6gcSgkw2Wkh/Kj4u2W2Lm5W3LD3NWl1TxjjVdhJinm8gpGgCoOUPCG
W4MDEZK9jfFmAPzGXzeyj5ndX8yuwLQTV3XIxDrfX19sdoN30//k5wUMkQTNztbjmXo4BuTXlNxj
htjqvceGtJQDH7q1Bm2MliMeYwr1pKOdTVEYR6e0g7rFql160gxFnL1bRDtuUQ1+EGMtDMJq8XFb
mzSY1VRw7RxLQlghiUMS0bPuWarnwCYW4xTR2nuCofFI17d8X2C2biizClFmtlzzzFvRDPpNWsN4
mNlbKaVVR8527yh17geJK+vw3+XOc764BmYkqwdo7RmtfGg47AnnjFchKJbL9frNp8GwoqP8rZqK
r201eJvXuTXH800ZS3OoedrXyMLafph/JWWXhKhy8tJzz8dkTLZ65/hWKFrz8/8vTUTz6SOid4R6
G2LZlBt8Ypl+N4dbXvbGChv1gylyXUpK9P4oVwftZOPf0HV8J5kFG5xIKEomJVaruEP9IHFwOTyy
tHfPdfK7tPUHc7X1wE7aBDE7p+3UGXwweC4bEjNxkf7x8g5AVPQEjNWCOq1TzmnXRkCwtAueWoWt
eUyRgPhBOC5srmmGcmAZjXMpLLsNddLgWBXRS6xWe8ud5u+C5/YklrpERDjAZtP69EvPhRTlSyKQ
kmt3vDh5p6hBbUd/FLt2bUtAVgW05lWnTnMjInSWtxtVm59TrblZEdjwltK3U5YMUeiYM623RItD
ORY1FjVsWDMrmFM8AeRxh7VhgwLjvBfXxapUiKut20fIDRgOn1rXaAfNkh2O0S7ste7ddBXTh/xb
Ru2bYIoJ+H+h9KGLixiVRA8y01lCDIDmWQaJtkvdlGCj0xt7LUcESSCgXl3s7r1SnyqOfvH39A6O
01yIow3B4mX6LdHo5GHDek+nRvvaLLZNvS4ao18SyRwLfw/DKQ0jmQHXNuVP4Hz2ScOQtkSld63F
cozLj0Wr24s/4u5LIuvSCyoE/BSXUktElRlaexaLTbGhKLhYTtHBcGleKRf8vlKPeYiSLAry8vG6
awA/LtGxouXh9sshWfGEQM61naF56ds43MfYwlQrrPK/N+J4BZOmAC/Tr3swbEqJl/ycqbcLgep8
dRfTOSobeE2MVTnKSmvTCKcPYc4voZN7v5qkeBBlCaRZa/BHGLv6CFz2UOk1l2un2qFBt+j/CxkK
z2nPo1kNu4YRcUfc24XOlXWHhd12MhK3SNmqh6QUqQroehHC7WyW4TSPWEkU0lpu9HszT5e7uUwC
+zcRAafq0EgGMjUyKeJb11d3c7YCqTfWU1+tlA4Y0IqEYNsSVRwBlcQUebIKAUpvgHYNzbEG6uSD
rMOyRwwb+ucud3Wi1vPE25cD6dB7FZysoaZHtcFBP3ZQC4flraZKUMJWvrTzz97oPyYDdDmFpj1V
WVofGDng8LjItlND6i8BWcX6J/lGKjcjpOjkULvZBJnwtPa4GMu9TlcTrOyM6U/m5zGzwXK65AMM
pi0uV3b4X0Oj1AZakr4bOHaDeEDSJK4yIOIgDicK750q4GNJh93hyIR+llbzZlkzWBDN0PgxZz8d
x2v31UDoC+0Qp2vp6FcKxOEp4RzFLu2/ZQ4qmzXioFS2kaAKrlj13LcuWNi0Xbyq+o6xMvq8meS3
6OhnXahb9TPU8NKWORDyMgpTNrjpkHpPL9XPSttMRdd8sanhoUEizkIcmRW1GuW4b7ycJMPQtbeu
ZocoUz2C8zamPLELolsdUXexFBD2aiDf07xEj6n6d6Oc6PpcUupulN6QTU+OGsmMbdbo+lPVDUC5
Gb/TTLCVe/+l6BsWv8mlZepdCNpyomF7Gmb5KRKpgeMfgCm6qKdg2imE3eaD4R8wo30fKR2gcCN6
/rNnmQMngudRhPC1EkpdirVXrp0I/JR5c2gield7v6e7d+ink6++9IJQV8MDETjOmIQZ/o572lrv
IrX/08Bj4TDsj3gATT5p0g0mJZGppc5NZ+yohy79KXAr7kG5wi+fcwmFjUgXfOK0+lE37T9KjhnO
vQHeaZGeAO7+h6/qv6GKqTlL8lMFJKxjSAwbSaq9ksZO7+3xJn0IrG1H20I1q7MvWBb2ynoUS6jp
ULNU/rVGwmJSScYTURfADVARToDOMPDfrA78kFbqp2HAvhaLUb6B6idTXGdB4+jgkDCHHxIvCsmV
716qg96zg7McwSltj2eI+tqxMdxNO1g+podygnQ/5SFeDswuTSMD0VhHAygu1SO1G1iN6SL9UybL
EmwGK0L8ISryH8009oFpAx82O/pgXCAR+5qO3GfTg8CgF4+6mantiOUxeqZdtV9MfbpMFjchkFzS
tbWfom7QTqvmqVCDNy3SPSDsvDgQUZlOeq75GwrGUnidHSiL1cEnFjeCE0bZqypXslod60R/CmPb
FINpBpZV/ajcMjrLQTwjVyKT03J2YyrBkAjyYI8Ykl07g9+Xmttz2iHGOrUxrDrVjg6/LlyiqTmw
zkS20FD4huFeskk8iRFrItifrSCkw/aP2mhpAJ5kD1ozpGTuM/FOo9W7d/xEa+mJtM4A2sXeIa3g
aJBwNpbir5qX34cyLa6UXSdbDTR3wCkE2npO7oZR3l1TGW8jFZbKBq0NvIbdcJZLznRWbZkyhjO+
dbraqorAAsC6jZTucK2c7tvUxv7FasSnP1k11dUcg6nOCSii9kR35URDbwKnqoiOakWSWwm78KJb
JWAwlq+7SOwxc/ybPEC0IMS32imFYjDfEd30704zii0d7xM/Gf/SECyGmEAfiIsKBYvLrlft/9PO
dS6eC1zLBeMwbPre2tv4grdjA8taRwgsIAte5gIesRjHd/6QmnwMLe20BmqnhZUq7ZbVfKIENjBd
xv4i5mYvYc+9JsBGgobxMhWHqkz4DtwYHle+Jcosw8LLmmMFJArhBB5bNAnMz8Qt2Qp4PbaLseEV
8I6FXH2PnaoJFzStHb5sM8w7WNS0fLdvSXTl1eVeZK7eEwipeKpV+mbiBTslXi0Oy9iOq4E5fmas
cimvWp4lGcvXzNSkFKZWcuTtbBj2BvyPfUtm7WtZVOWXBUO5NSPYsmMfcO8Nz8YtILvZAHYzJszH
69aST3YwTolzzoxZo1In00g/ELdZrBanhZldEe3aJ84Kn3SRS32yGb1nRR/O2TOV1mffNOMt63w6
4VbfMXSTu+oKsTcGI77FdNzzhrfXp9OHd00N1CWaTFqMLPFmGQWQkaEyAplYzxw00x6fBYQqvQE3
w9AWmr00+UXENHJM2J1JdLHZkWPI9tS6J9n3QUJsT5v+l5HKdLcYXUuvjlN9Jxsryv7N1gYaebqj
Yyu8/zkAP6B6gNPTPGJEcr/ZSHKPra0aG8wytxiXnRyrmqp7+DTGF+qjW/8cj+zVqV2Zw0O0wJT2
0p62HXIaoyKVEC9lfierZfDOYZ0+91jw/SlND7lLR5sdccwgkTdu8l4aA+LApDKYa3mLyR2ArtZX
xT0HPUE/PDcjfGzpnhzyGkOo9bukLWMTKQAG+TD/QJi8iOrTIahwjFL5sCB2QYMIIo9ghUjjH6Os
5h9tx+vC1P+sncugOWPjCjpTvxJKOw3RwGwRz+JKk3298eO+QrHw7K9+Pehb1gbBwpY2LJAVvwyC
YRO+1UTXaJGy5cSS0/Nr2ltDqQVVpyEwZC19lJDKNtDBpnsxwdsg38ypWOIbcZbrZFPk7Ecj+jxC
DQ77KN7pWZqelwbVnGm30DJjpxo17wo1X5ra6G/EfXdTG1FF78dIxUt6IOyWvonOI3iJhzPIlJZe
4tYuyUiOfwctG996TMVJnJfHrCcYIF3/t4eb6l3GS0H9xERCpd+aZeZ/iIWVA+U0hCQsGEYmrTa/
w5cgV0cy2SHBG2gua5jMoUK4HhIiY+t6qdVIdUraCKFKCniAesmZ7sxHa0DFySjXCOymLQIDDRC2
kQaZi/TS1urpCKTutzqyox2PRTlYIEMqOoXiDCLqutfvBgBfH2rSvZPm9n/maNbfSx+EQpsNbyz6
/LuwaMQRqSrY3jjinJlyuriwMZwJ76COFgUPEue8lxu4Uybftff54rZgK9VICFVDDzDrJ2ixTdQ0
4u7y/uNGTddbhPn9O8x8+5zk2lH1E70I5vyoI/aUhCMzvOdc+jhcMoimlKRkbIhuc96SrV+3A+Oz
nxr/ZMJa3NVupW+0QaEv6Qz1ydAbYe4hN9kY0Te5zwMidLcMceE2wEYGFB9aTmiqy53ba6XTdqWg
qYglbgfArYjy+o4zBdtUv5i7xPD+xC5+lpZhu3ALXqxYxsN/WjiGvb/TKvYu6xeMjBRlj9X19XAt
/5xLBGZ8YZiXuiEorcesoq31LVxXYE8dF8RcTTTt6BhFdTPH4cs0+RR+L7NzatERQdmyKiBsTYNe
xWDB4rw6dk1n7GaL3aNj9vE7Sfvi5vcoFO6ClXMybO/kuQowVt6YW/KqzcW1rPxctYi/dISy5ADQ
Wdu0weBeoUaAz2MV1X5IvFWxeB2H96xtMcNwS1mTHvasI88asItfGx675L9qzOIAVqnZveQPMaY0
1adKclPP7dvsY3FzqhhFhzcknRtUXnW4C2tWipdEWQhPQmj7qPKYBRhkWwFmmWwQPAEa5q9MIccu
TbQzdKpfRBZIrtMvSbqqPBZxi8tjbH0CHdbJF6BdwHzkh8n3LmMtWqim7XSkPcoMaBznZwEtEw0l
dj4bV74vdl8EGpJKmCcad9XZDSoSD2NJY0wMPzzwO+OPRNgYN5LQ40tPbkzimdyktWD0XEpuTI2Y
wWjOt8IZyEIksgNVUz882GdHhIz20HGYbvN+9E9t0V48K12utV19KISUXNaAijbJuk4vmGx6CjWz
6KkWfbggiJ9zDpPzuOa+Pa2GZV/ay7WlJYaoV/aMTO9c4pUMCgA2Y2o+aV/4HHFufMZ6LE8O9g3W
/Q6HiBf7myY1msBKKZ2Dk0n/hIvlsujKN6OkHoFfDQjZos8frC464DqTFVo8/VRl07kCGeloueBV
9bZPw7GqKxgEABksv+74WclvvcOg5HZ2up+AHpuOguFnn8o1qwoPfwxZ9ldH3Z0tKg2xsahPMZUp
d4K4uqX1O/H67G10p8OCUBpgTLOIaJDPNDiOQp2FOr8FuoJH/9DN7nLwaxa8dmeMFIXwLPo9dDvf
LnlTrRdsJxoVJIbEgAswhqPQ43+SORsyqnHoKd/q/OFBPGE4KynECA3nojuLRUsK0W8QOpdo4fYN
HjjDk+TseNva6D28E2rn6q7vDEnl0W5ahoXHIT9bq6vOMIY+FGVtBHPM71BYpn9zsuYrLm8ib+v4
afbw1jSLD1CD8+PfX8lH5Ke1ggAUtgCvii8VLGhKA/FYD7zCWJi3+/KASEOZ8DwkO+XJ6qylOBxe
V0DbRjcqQL9wbrfbSifLtmqwph4NO9Y6DvaVxTlSlXat0xwjRKqeXUNjmPPtNQK2Ft+rM2TjRY+c
DOIKq0RXqs8pmh6VGcePeWVnDywsucHZ713J3UMifxop5fXGiKg8Ce0NKJZ5S/S9vyrFVsp6Np/Z
2iWOzqQ0aJQI9fqzZ4RM2fDtUy+rdqUFW5tzrN56q5bYcE0IzYTXz9yh62a0AyitpmesI3+melbn
ShoURmRwnZyZ0jEbw0maPV5psyEWHUUhsg2i/g93CtgS6xf2Gt7eJv8Tb+s2csO59MQVu1R9aUA5
wmnDfWC/c/EKbLouHmOlh8Ya9yR97e5eNgnHjpJzW0rxILA5b23ceaEmSlzM60o15Xk+S01Ou1nh
gZrX64Dj4sugE4rPhlrtfngWnSx+Tj5t3hFCnJ7nGNh4z/5AVsbGR8uuq6JHXRl/7Ja7eudR/FAj
tW6oJqxvRQpIyLOGn/8QC5ppn7ASRmefTO4mZ/cUioTm3bJ8lHb0KWLToLYF9jqQw98RXt1ArtUP
s9aji3D8b21N4Veq6wFRmsD/Ypt4y6lmGT3GBpsf/ykvXD00F0QyaszP/M9hyrvl70Vj70bbREEm
MecqV/X4LLMwb+wec43mkx8skg1rCAgxcRod+libHkaFt9nLIOVOz2ixojNC0wRE0xDbTLjWga2g
dusTPo0vzcnIUJ2FXvpBWpt/J/rVJUrj3sNyQVGP7lzo8rJA8dRqdbx2Jzup3lsDtMFmNqc/fanH
Ib4dtLO5Y+9QeK61STRw3Mwf8rysX5LV6yVq9aYzYmLAhxKOyUd+FugE3lDe8OeNO0YmRgyvn4MO
2ZU04rg8XUAhPqxeaVne52zNMYutqg2+5a1rX1X0Ryffd7UaDgdj/dKbQLSxv8cfUGy9QyejFWSX
pRtzDTq+vojMxYitaXep3BgSnUOPmSzHw8u4mCCNbixr9I84R5rAHDTkj/UcTRra8jKawZCEPPzO
pEiBWa4/Qc8aqXZrMGCXM/5Aq3qaHgqZit9jm6t5IgA42taN0Gp86PpyTWA2G51OoK8O6sXW78z4
bDV9R1OqCW9+brqDQBoJKzVinZisU7+4RSiJBh6mxkbb8SqqLg1KRnX7YMLCgixXGz/yDp5Q40WH
yVHFwRW8Y+RQu5/9/InR7hfUcBtHjmE9fZP1q9b0wDzjYb7mHc7leVL8vVKGZF7zX1oTh0bJSmbP
BtoJB8sIDYxdWPpsWDwjAoRVTqFdiCIcDMvdFzBUT0uN9q2rguCIX7Oah2K4GTgdH+CO6I4ucY1O
Y5mFE/o5UM9lPYig+pEIQC7xqRhfbGe8Drr97GX+ni9SPwLJpP6kS6owxTCHsQWKRwXo8q6N+qaN
2OYsrn13bGoKcDhOxCIhaTcN6Tw1UMW3WKY8JaD4zeqYouNt8vqDW6Ye4uXJQnLWJn4tvAyUUrtH
EnsLn1l6E12DEkbywth04ICf7dn6bvF4fkHSpRuEgkO4ofYZIGh2WewMqP/sx/t+SkcqEDz3MnC6
E07nx6vc4b8x6QHQ2v6ONdfE7Ee0kpvELk3BI296e/+au2tfRFey8NMpb+2fKiPXCGjM+U4vC61a
aY3Lyo4ehl8CTc1/0hpIlaFTieOYGHe2nfNbvgCersrq0Pa8hyknHN87af9dhGu+WxiRcBJYf4vs
C3jn7lJlY7SvDOe9Y0uUDqu6lHpQM6957sR7qgRbaFIcz3nsRGR6/vNaj0+ztucB8u9RypALsc4D
YujQ+wS1NdQazTzO6Nx7zspNRyj8w1vWHg8eDrzkHeUHXj8ESD1uYIjGxoo+/2J5sGCoEBwrE44N
3Z+8w8ozfS2Ewd0eBm4ORlZXNxF7YesIpPdmKo/pisvPpikJ+4jtYQMVY8c7HCpGYWpYBaP52Mrl
MRnWdHewL22xBLshs8+0h2ylvwmMbFAsh5hxw8C8+72vV/em71r3zhfimVT9h1nYBg0lFEvFsnSB
Y4XwrxWJ6HL+Ett1w6O6LKclVgisXvQk1/UlWzJ9ZxpVsfNF7ryNBQoLM9PHxG3iHBvmpmjnaO/H
kXZzPBugy2rBAf3f3qjusL6wKYRKnHATpRX6xn+YebzxSzSS7R4KMRxfxvW5a872ws27mLsExizO
rH/D6OC048X5oK+tuMQM7ZeBvmzaDUAtEBvQL+Y01EBhhur4Ovj1tQqMVfalj7HkTF51SzwYuWbl
wQIYZiwHXu7sfH6Gm+z1oLYL2RG2sycSxMaGRsmKoVyLgkKSdajYd5//zV4eR0aWLNA1Ydfv0kzw
O5106+6P2BD4MwDTuZYDuwuYXDN6lK5kbShoVQM8nY976E5M55SIPF6TcEJBD5rKF35D1bnojENj
jTYXAGrT5p638LCQkFjoQaLgrvfBhIhDMUs8ESUpiTxFcM8htWwasOUEfWGprF+w7AECVlAi3Kii
iNzspuSM6QybzTSeaoajxfIP4xDXd/wF8Qo9+1FbiXgrM/lRzst4InfdHoTHWTB2eNEACX3BR04F
lVP/hOCQAa3w6LS3ELep4eJb6IZdmlteAYlg2kMUhWFjtr9sYMdvFgHyrd+DmXEXF/Yhz9ypWb+U
0qt3Q7yoYwHxmEu4fP/3+i3uLwNy7vEs/BNJyWUfhOyHd4OE7N7N+wxxn4u1FEu1AbwA8tDWxPa1
sdEWeTMbLTqVHj1iuMmPSdet1RgSaIfkpt3lg32a+6w/GHIfS8jXqyetwyH2GivHKguTBEu6ND2Q
Zus/wXEsD+WoefteGRhlJhgtzGrqM+I2H2RZV6Ofcq9dhqPf+M3Fd5KvQGG8UFACg+UCALyy0VKa
uu+u3frF5CGjZAeekez+mykCD8y5x1Twf1+kY2rnTJpJ4CYKE8+qMzQZoJZ///j6d6wS48Y2E5rr
Vb6zMC08El0294wwi/LK+eZ0ascUZx+Ksf3hgPHJ9OTn6DTW2VCVtnFrdA3TqZn8o/FTSXD5UQ+M
NmafXC3Z+d/Elg11eS4U35aaOE05fbDVNLiijcGl/rLsaDbuTHazHvjMgYZziwQHhT5zhUlD2Mz6
nForZkVNBy+P4Yv6a3l83WVsSABipCbOlqTPv+R6Wz7yFLJnz0rifzMvXBMo9vY/8KM4tRMdKGAD
ZDqY53T9QhIHprE32vTQN+mhXPVZUMDVcV7NqIBSzQAz3h9dIE74kdxDiGIIjtvvKkU2j1ltbmhC
pGlBXRKAaa/f/0se05zePA++HviUin3hcrGDVTd9+x/2zmy3bW3r0k/EYLFd5C3VS5ZkyU2c3BCx
47Dvez59fWRy6t/74D+n6qAuCgUUsEHYcbNlkVyca84xvoH7yY3S6lmO9KMCEWSPY5jWV91AzNbD
nJbxpUg98djXhfrYRYT4jAiYa1uTlFBDdNF9O7osHykxuEOr1wFStGepy/IWePF4NixvRzIGty6d
GuJLOnSyinlsdcKmSVHgias4zGfwWD6QUqji9eRg+j3PH7IuXIVlpiDY+jhI1Txwk/KQVQkPY8N0
YUuucAObNJ8SZ8cM2l/pelCds75+8dnwjdGA1bSjDa4gCFHg6r030j8z3dsSoVI/tjiYSZdqP1qH
+yrUCobznnqFfYJkuVOdLddfcFm4bxqY36Tw712rhIeEnsVTn/h0z5SeTITIIkFAQ/Nez57YOkHY
VwhIaPq8iuoNJV0Fxa4lNpkkIKpXY7LSY6rYl8Kb/HMMBn77W7tGtGx8ICnEX/GYKN4lwws7hQFZ
4JhbhXMfT3eC90ofp12YotaPu+yeRqJFNl/fMf0EB9jrpZubOlqCYVfHOeRQpmQHO2IMUBBuuEd3
O+wxETtAvLUG6GqFqq/KD6XqcfYiM3tA5r2bxexPoR3dFGnbNyIkjPVyETVeJEBwprAbs5jtg1J5
GxnoRInOTdDJDvpH1MXcEq7pVxUzTqW+N1mQHvtUFKDL2nqrKh04nXl7onY2xYKB3oAmo3lOCsV/
CIg9sak2ztL3eb4MlAhUXftFzGPSMHGtMvXRvVpIcaxuOvep/zlij2HLbaePzJ+Vze+Hmknmn1sn
HoY+eqtPfnE10AG5jqa3sFVs7mgkZqEqzUeMwZthdnwlZas/1ZXbtiPeCcvqdDj16HjBCaHSfYlx
ouxgQtoPht3Z2EPha1bKiRmI+iBKVng8X3sp2ZV3EJVHDSR0oBhbhfEufpPxbNpWfI2Zhu7ZML0X
sG8vqkPushxmS1eoYsI0bEpUktmeayIfVRQAuVawnaezsti7Ctvee77CMkfDbh3BttsNmBv5Mfa/
JS1gxkOzpqZ7wlaFkjoczlNFxEJJXmXEVPYUIUo4kUzos/Y7MNDhXcLGt7Tm1LLvw06pHn3MiAzl
y/rVT1L/VNeEZXUoCYyyGWumqDOuOSNo3CmL5mwTnXD25kNVoG4mfp7ZeR91NnRbENwAjmMSjr21
YebyuBy0+aNYnTC9DUyZ4D2FL7KzUBa3hoOfNlmPpt/sg2D8zGlkwmAImao6IS9iZi/gYQTdlAZv
YWrKR2kk1oYiz2FvHdACzf1no9ZgxM5LZYPgbUN8DJfq3Gu2yVvMJg2EIE2ldRPMhZ9PLnlikxLo
EXUHyahQzk1kmRt90nalGRabUZUvZtmnmGLFE03pgcQIlDxcOZ5ij5QTyqFOoVgbahogxkPA5vhS
vQ01y40z9tO+CW3VNUa1W4lQ3+RlUTMPrxVEnOz4Zt2I42UvZOO2G9OfxI1+4oOvNWDnudXxhk5u
zJAd1CRDEq4Avr3Nle+JIDGOVDCsAKxqUQKOKpePSb6dgq54bECzTXVCLMVclFpwrCiMV2luRAfF
zF6EWTcHWpPlHrf6eBpKlKb4N+9mUN2VnhnfojXNqsY6IH7o77Dc9oo+nVRMKugQwTqhEtz+XosI
SjbM5hF7wkcN+vtEU44IYKNzdh7puW4S1t+8QrlpzEdfY3BaPHjkhR3nFVpet8oKcehAxdzpD4DR
nXC8tHj3ekRNLBLNuAVrpJzDCV8zz4/pkMYkfmJBg2qfVx9DpW0DpT4EZU2eM8kQG5xH8T43vLtk
XVOxW2nAaT/0QbiAhkULAzNssOfNcrKl79ZEer6zzRz++mS+ZU2UIkdoWS8wuW9ojGAwRcO69/uc
J7qJHXGp/pezFsO9XsdObeyaaBzv40AgceBg4iBSjMZF95wMORbPNn5Eiow1Lh/8NYEM+t5jyQO7
6k3fLJPFzlKVV96KfLtcO1NzElCvafkSpWEzBBiq7Bea3WLb6BJ9aUkzb7K6hylU9sQPTSc6ex+h
TqxdAS3TTePau4ydAdKnR24ikjo8UEzueNPhc3lDs/Xr1L61aLwHasyeFjSbbdJxB0I2n9rAwi2N
diZ2ckZJXVXd8z7/GXlovBt4qTvSBCzCAZ6tMe5RtNGEM1WrRT7BntFoCS1rqqh5HOcV+LcqCKH5
B/RjRJo5IDBfSHrcgfyltnWyIf+jWnV9328DjLyYXIpvDBayA3ETOQkZcbAFSQVYFsPvSm+N8Sj6
+F1RkhRzHVToSnH6xxb7qm2wDTJQs7tNbCiEqOP+g7PIqtuT3TURkOXWbY5srEpVQhHRRlkx/a80
wYRa2jzcS+JzWsJMSsmNXZHqR7Jm4xZB0jzIkTtbGTAcxQyydn7XK/t6FgdWRaRQREAaFgVDKXyP
Ni2c59j0tQtTkbcYHW6C4m1HnYt4MDbU00JfmHweEGgQL/6kto/snd3lAV7lMYpKJRUYqQv8nxau
WGwSZ12NB7dGZLIeQGeQWLevkmPWa9kd47O5CWUdHMkBwvVv9zMyfcAygnHIGcLoPBJbUTGCUMLo
5FhRuB/C/mQXHebZuITLCcZhNdbsHhOkFCvNdlgpJHIFLyBOhbYYVWmTthsREV+3zOCWg0ZUPH7M
fp6PfpZ9Ydyd0dHvWR2/GAo5OjA3w7jp7lrQX4XKAyHM4nj/29Rk1jH3kmI8m6awHcQpHS1orxnW
Jq1yo9KU59QL6+eRufSU99s+NUJG5zLa6pRtD7GK5LsQo79bWMB1Il6FXZu7XnZYz+iKXxTp0FvL
lSe7COvj0j0VmgI8HFzzKlQ/W5IXGIr1bwpi37XuVW5RzSMTFgkIx4qkOdMIbRer4iIkZj21piJh
53h2kMUiO+puXaJgHELxIch8ET+y7tZjOLpmlpVe+9S0DLdjsMnjAmoiyts27Y0jXMSIxHZGbpsi
NuCu0TI7L4d8Rs8tH6kmNyuWfvLnGoG/nnNYJwRwzZ+pJpGCQ4r4JjLa5kRPit5wJLonpY7DS1vl
37CI8Fj7SeololCDn4gomfRAwwVnjdoDQuCtkuM7sG3K9jYxUbHUUjygta3vhVILV61+jmXtn4m3
Lc5RgTydDYoLn625m4y7gHpCIeEWxkM5LzA6bsaRpPOl7yomoV0lI76xokvQkHu2zjsr/5ryTCVu
1nQxIlLuWxZK3BQ5/8NyoAn85yO6ZBiJuJGMuc+71MYhM3RyoSWaaTbkB/QhL2aRD0dvTH4ukxpT
a36mempsl/lsNw9pQ81CNhQxP6MxeAuA8Rz0vsL2Om8lpplDWXlxvmtLr1pXI1tUWybvhVW+xYrW
HI2Z3RGO8UrNuQv3s33/qiksCkaAGKcHzzz/3YsSbDnYlQQ07vPapka9OIj//FRLN8ncrDIbDLlm
QYNCeMFWDL386kTV3jPoFut5Y5x6EwNEU7kIylkTB9ld8rHXtzngktXvZVPyckCG+PW17hkx+sBq
mpH33GnkI9ivj4ABDbnMJkIiq6AOKICG0Ai+JJ5GEBpWCuq+efKaGvdFk4ke8R8rckce/SINB2BI
lkhTMIhKLeDkEoiiKH5MTrKuy8G7Cc1+cNhvb6NGRIdUAj9yarEzYyRh+Mh4YNJecAzcUQxvGdm0
4V3az9OgqsR+AGNU4BNAxmt3leF/eHUUbCz0P2u/1sqnirpu4zPYBfAArF4oCtzfjlnU7z+/Ntod
oiMUFU3zkTIaKKhkdW/qn6AqIUJQHXnDzR8fSSKptn/EA/MwX3QHjFcvi3UR1q7C7n1st1aTGVjT
qS1Hyym3BcmZ+6wbD4vfFhjFfuwdDxMpi289BicrUW7jPB4ivrpF5Yh614LPv4PfDjk7kzEDggwy
GBIoFhAvZ68FaJ4SnvTbMEOAo4nTMu5eprTzdB12c6dKptTzoSN9lp05GRH4lNhr3jBbdg+6k5xR
7uHFQr/pAqYk5avArqr3qeTpFwJjTKznKU+yHZcNvpXZL4NxSd2naMTmLfNAgVVFs4K6D85F+b58
h83kiwQ14hYELcSqGlYJ6U+rkpd00BksHTvycdawg+iFG/I62splualzaE3uGJv6PppUxstDMu2y
5rup6PExbjR/V3aDAUgFBLzs7f7q6cOfAxdLtumbEakg8AcpSrAmCemkBuXJBk6L87C4yeNYCqih
8+c8AFd5aLBnLArvK8a+b11alq9CQ1xGR2JnoqzECWVYRMiE8tLPh9Z+8rQKxtdsmW6QKMx7zQDt
v9yoeKBOiypEF68AwwgpRMZJU+JFKcxXXpC9Z+2hHcsvOC0fSYnuRctjx3XmsepykPNH7II3urCz
o90ks3ZrRnT0rFtlFGo72nXWcTmQSIzARB/vgOtoeM9ecTh1P/q2puuhUDi7qmr02yzCQDdbJtU6
WaWjaNYVojqkC0zAu9F7btA1PoxOGR0lpvTfn9HV3EaFQRsDpMeL2bWY/nPUrbLOtG2G4W3l1UI/
C8JUD4alHjXS1E695fwkOQ1nQ9xm+8jQvzNQ1r96ilau4hogFuLGz2UkWmbNpbTr8dCoqb+RGZjX
5d9j64aJDQMTLSCrZSqQKCCTCGm/mg75WdY0IvvpjWaLpJuEJ9XxN1YWfQsKYHk40hg/e76zVY3k
MnD2HlrvYFTY00KntNdKyazCZM3YhWjuV/TDsalHHtEXSkJTKbSIP0mzpwh0qasFybucVdceaRmY
z4pLbXjbmGvVZRbzHJKvulpWg7xsuLwF6SZtrMycM6OcGzH9ffkqv0+9LOPSdrQhoBl5DVyim7DK
Id5lSVlL5nmbrrDp7zH8PfcBUW6mijHFN6f+Rkjzs4ngp4iM4hzrxGnbdYgooZbalTTX3n6fkHTB
9Dbf8KFdxYBCMu6c8Xu7547E7qGjbND04dDF3DA2QW3ED1wTdMBnKwYcVgiRQN2pIOPPpniEH9Tb
c6seiISkg0P5YCUBDi1YmkuA9qMtdgZEV4YULV8voHI7Ixa50dtX1kR/gHwguvudgJOSiDNxDKwy
WAqyeKQBL/2N71lvCY0Zt7ZxVWNfnCXuVgTDQU2uJuqQo1/b98aipeE5AF0NXbT7RaJaD+N32dbO
0e6HetvEurZXanVn1Ol4iPtUxd9VmdvIpDncmvb3kmlw35j165iyefCYQe8Lr0ABPkGojTv/ILUC
gf9sXUKCFm6LmHOQ9h4mVZmms9WzfZhm6lZjD8EalHwHd4SxbdKhGXD8vOf+QT7FzA3+mq5+CNOY
kyztdpsoDECVvPikJ0tIo+Cmi0Iv3gF9+k7/iJSGmqcmgpOeGBntDBxi1UcAdp0cQ1Q9UdzP3O6S
kLtBGq+185WOXYOYud5XfS6RRA7yNM6H5VM9pu4bDLrENj6ugwNBA85QpN7AJKi3qjLajUROFykm
4PTad54cWixUceZD25tXGYRkz2uNc8vZ6Tke2yTHSTwo0Ip+S+0CPbKO5CKcbMKeiNpd1ezy0VuR
zrtcRSa5kThdYrlLkP5jBEqTPdhtZztO8Jp2MtNJQe8o+gmOhwcxm97GjDOUpVO2H1Rv5J4irTqc
Xd8o874OIwOtEs2BK8bhJFsHtH7VbsdZRlGlk43XBO2lxu6XIGwY2nWhJA/eQ5SNA5JCWfpbfdZW
L3K5BjRsOsXpcdHLF9JAwDiDhw0rZGY8zsB48bDIxwefIjOwHKT+QbJdtpKIiqMVPSR6Xo1xx7Gb
rOMQ4BZTrehBDNUDRpi1VRTjm8ijZyFM/YS7ZiUKBMhIHJFWQNTzHOYaKtmd2Ww2VOox3ToFY+9W
L3ZjJNVN4znVzfNSliVMdWFzZ/q6wmXq3CEFbcIS81LwuNjri1qMW/SP33w0+FgEONC1nRfluWxM
e0GCSHj1W0PcFQ2fgW6QJDgKgni5ruk0eIwNVTqtBUovnuG9NocH6qtFue1bmITlqGqX3xUNvbK3
oBWzK4Z8xSnaNT5pS5oSb4aYdRv8zjnxPhkxMAXyJmyLInjOhOFKUiZOGnIO2jA2XKYB2pYscQ+x
ApzaWO+v6FhiGqu5x0RIJoRxBsNVyaNDZTLyXKSivL93n4SkXRH3l0a1NbdMcV4vxbdjwkeRGURk
9twJkQrjJs8r9Wh0Pmk1eqbdDObhhI6XME56jXG9giOIEcrWJLhgT4xlemKdUzbtuUvM6FD4/ohd
MrCeh/hqTTm+Pi2tX4QimsPAIBQN6lS/2KiEjyTSQ110zOpFLbLvUvDU0wsw7bP8faXDqz7RZd3o
cR08xAS06wj1kYHXRFo7iB0MjObrwaFxaZp9ucH1S7g5kah7cGtgUBEX0XlhXOhAxvOFeCC2ZqXX
eK/S2edlFKQUB3EieYCHj07lB7uETOdTOzQmitPojrQa4lVBkKgzWO2WbRozxjrdd05hnlLqM2QQ
moX2IyguWlnioiXb+XHUs0Pla/qsQVZ21Ah0WbF/gj4ifChJoU0aJIE33I6iUeAIaDkuH8JeWy6E
x4Gb4TZYYEjhR7abpcOAgREtoVZiB8jDfVQzb6nlvB7GXrAiY9olodxBYmz9YMqE2SRF31zuc6me
sGxkB0eN6UvYobGyUGivh3mtWA68Pv+BgpVGeBEo1FvTw8h8dMGTZ4xi2Oht6nlVTu2oxoVnF3Qc
p57LnNDPTdYq2PUY1vopNoSmsFwLIzCZ56Fz7J2vOYPiy3IIavENggImUW7kk96Hyq4CERqPpnXu
ZtqCFrH/LUN2rRp0M5oIdB9FyoMtyfJZVqCO1SP9+EueVuWlnnu/0LzVi+2Y8wLHdHXqEfzR9O8u
3vfJtPObIcz2wMPeBRDzXfNsdWtrqBt0Kx4eIvZvD6oTgb8LcoBOeqRe9eI2pAalNMTaVxpEa8J3
3yCD0VbHA+y7WpuhRSln/pEXviAOIU9vagle8/VPfyxaSqA0x/rCARBiHFFoLdXectAVMeyroWPD
jFRpxhOUy1Dcirhjyzqlb5mlt6FPrpNZ5Q8qH92Wfwql96ERn4xnwn8tsrjZLdruEnjZyVcodbvU
P/zX6IJL4lg4KLCSMfoKKgL4HK37S1hHu6V4FjNIY3AQcOrgemwNVSCSojWqR8m5V4e7o68a9kXv
nSQFMyjUb7Gu//Sa4hfZK5e2UP1zTb7AaslqS8CB4CykZlH6M5K/ZJ20kipwRCWjlAPjFj/NiUQa
QiI6Y8ayjdgFFP9rqoboSvTuztcr/Z4IXb9jgnLWCgUprZzBActHL5B4hhMA9RlDxAwnmzulZjlV
B60U8a6Z0mEtBMmbfYiFgQvEecLC3d90c1wVvz9LnaeYBE5XT3Fli2r+NC50pMHctcsPTJljX/qx
OC9fDFQmP6kof0RJ6YEERD3rpAGq8YbUe5Bhw0w2IhM8yBPtOsXNj6FQuw6xA4OjPx96NpQzh47k
8o8RKds7LSy+ebFnH6McC4EMMucIE6JxSycWOxUH0a5MKQVH1EK9nOPnBXa0nqmaa+lTCMAg0Pf0
+o2+jy8KGtVLU8tKY7dJNaHICtpQJAQN3n982RPqm9mGoNEnu2ScECTJhYQDQkIEArrlNyz/5ofW
KNx4xuelttaueaiBr1eBZuDcGlDCljlIKXSZD8vnyyFKiqseGO0+FsX7uADpwjnzCxs+6jTj3lLO
0YqC7bdc9f28M27nQ0VIL8QKH9lck+xR1p+XHYlZON4p9qY/h9+7lERtfnO0//DS/0YC//hXNPf/
LVQ7vHf++2dO+98A8P9P0dwlKPV/TXNHqPD5N5T7/O3/QLlbzhfJKN+2DZMABtsgcugPyl3lS47h
IBq1pXSIX3T+J8pdUe0vjqlJdHW2IywNVnWdLyR3RXW+wAi0SAsBC0/TU3f+E5Q7r+DvPG/pCEOX
wjIY6ELzNm1eRPEXnnfvW14kO6V46ar0k4HEyk+0e93Sevcb4vhis34kGlGE8PImknTDhpSdZNzU
VQ+qlGty5UfaMR0Yi4y9/BWyKuVZKbhdaPqxKAdj+DUPoo8YOLAbGZRwvp+7Lbq1jaZ4q0Sa39Jg
PAQSL6xSH3343JWvIIJMV6U/IT2AJYcRr5fmrujzpyxz24Yc+jCASYDnGBUpEIMrIwPmTNHeKrqz
GT1XhJhaenxh8wBNx9wb/NY2bbdxbR3GbDwZDHMmxqFV5H8ia6f9XOSv9GHR0A/vTmWDv4RV6ZvJ
Q+kfFfVFG54thn44cLO3EWlFbxsPPUErITLiqSGmSubxN7vSr72XHcP8Cu7ltSlQqfTS+dVlj14f
oXCAXoAS75Tp+KCbJsR0yyYnYP1dI0L9VsRoYW3ZoHIU3zTBSJwQ73NB0KQRZy7SptodWmLfhIl8
h8nKOiLFDeFu7jrdAFZHm/CfMR7B+A2yWyfhgminbVDCN1SCnwrT55WDjolRzix5a+Oj59khaJKk
4Jd0H2pqbpzMP8YQzIFFS6hX+GeSoxqrsCVzBjXDRipohu32Xuv2tvLbVaOCfrPRSgYo7lO8ViZB
ssMl0BHFIaS9NAxO5ADJVreCn2Hpn+zc+J0p9R+tSP8ni83flqR/tbTNr+av6+GfV/d/NV9CI0/g
X69Ix8+q/hz/tibNP/BnTdK+CBV8IjFcaKEo7SXLy581SfuCZJtcCXteWzRdn5eDP/EShvNFY9lR
AU9qKvMuQSjFn0WJLxHoxRyB5UV1QBj+Z2vS34NKTEOyKKoSfZSjktYm5iXzr0uStKpSUbEh8ixv
yFl+9fdKcY3YsXiY1Drrc1aw0TiBMlB7WFbyI1C7rSXuuvB3EmbEX965/ybxwFwiDf4aeYBRUJga
g1JWcCkkf93fXo8GSG9UIlqwvjU9VQIcAe2EzJll1NuC2Eov+zBr+sQsJGNNOZwSZRyTfd4/VgDf
U+md4+k9VAg8LoAAqhkLyagfwwgnUxzeStO64GZxK8e6JpX1jjDwYXIquJ3aqRycWwCrD8tP3I17
tXuu21+QOd1yKkEBaKs8w3ciQdwwshGfOiZVSdcj7951nYjQFi43kDcVnQEC6Pq1LeDEN9dRR6ai
m66Kwi3yFFfpurWvpvgVeLvtg9aiEPdBZvW7OgrRn0Cmm8huAjaH0Z0NC1QT/oaAn8QGska2G1FX
YYZ3k7zatEO68iBsh3gTEFXTmvlpoV8qTDKbwROnYwt3vGX1IiuWKRpiSddm/KLxR8GCc4vhJ/CK
Ks9WGs4Bpi6objqA/WZwbQFzRBMYE4WFl8o2vNotale2qWQIuaP6iqaL/hqw2ABbhdmsgEm5qMqQ
77ELWlUCmANtnNj5iWICSSPbW9U1y1ekI+78/vn5tWm+hzZlWIzyh/+Vjt+vQaXW9sm6hUIbhfqa
ROuNyTtux6/hBOpKbLWI/qX9vbBRJXa84/krf7MXP/KARBi1ahicav6nwfB5fE14+Kn86QRguUz7
VqQBuyber6Kr3WJsCGGGP8O7R0wZgv+HEF1wMvfDESFpJB35O7X/qXUIBSHqAsewk3VuI4oaxcbn
VMwvwQAlhjgfpJnuFqBWBVKPtGvXWdutVQT2YcITA8gcwybiXje2oew1VGzznztxvUwIJmPgNWGE
ZjJsXJwUbq/8TIBr1N/78MHp7nF5Q5pcyXrlxUgj2NGHISTi8oqpyrVQpmfZz25qXARea6kotA2w
pfZXnVSx/LvJ2ZsjHUYvXk/1qzLhWiLpFI5QpJZEAn6qnHarWTXRU91zmXBe6iDFfcrpZLCjhCay
IWeVlM0q0o3la32Vrubvm89D2JhuV4auzlMquyrckZZ355LwAIW2jodj1UB7Sjy3z8AtLdExqdv5
MpEkfgm6c9IknZUOcBZWiMVJxR12U4k1sGDcH5vIXZAxYmlF3+4K5z7/hWr0GXCWa4O3OcBqT7CD
qOkMiWSPNWinmasmQWub26uCe5YpPlnqydoETldDIBkbUjAiboXos+IiTlGN99ju+SvD7lPNd2b5
c+DECpqabD3WHpcNbyWIFAQaPvntvJmgama3QU1yVi6LSxPHG8EUNzKoXkz7lRVtYxXTS6EMH2rV
ujnk36YaXvTcWKexcW58Az0Ov1rTdmYIAU+sVAeUEl4W0yccRKGpoq8F8VYFN34lv/WF6QZcnoWJ
41f7jGFFxsl3CI+rqoBUorMLLl9VtLwFtOAk/5kXTI54Rxtyj9WNwR0yDDdpPKmcrhy0Q+DzovpP
rWlWsk9nzsgqxI9PLNkmYKoAwy2Kcshp1Y7ph8sAFVcZG0o/XfH6Wiu+Bb59ECUEQZaQju1eyuXV
WVjHeIcQunCvcC3K0C2olazykxgIVxpEYnyP4h/4BFZFXtIdsd+zCjVCZ12mlmWIBc8rAFDV+I/I
Y3sDoY4ImBWQXz7fqNwHQndWQiC14SXNTyc1Z7XTiD5TZ9sOCxgO7YprWInQhSNYV7mrTZcp1Top
f0pkMd7wWg6vCLzdkLVUSz9HbkApDxEv1sCmUwsNtS792iAlo5kVDANnORwC1JiJ4m9yUHOoB0BO
sALOPRXUEy0UUm2c0AQzYi6vZetvHdyj/TAD9gIqXJKdtnamb+vQ31bJ8IHUrscZhBHSSo69gQUe
YMmbYynr1vdXEt/RIDkpQJXDMd1rmUk3lfU3/QQ3seup0kdOis4bk8p7Tgeu1e6InOaLFOmVS18K
fytSXX8zr0F4MIEwovnzrYPWJ/sMBw8ojPVgqgDiUtTfiBg5czFrmHVsc9ZEkwse9k1OEF8TVofB
GPZC0TcD4jkUFd8KE+xUA05sjsA04vnS9v8XsaX/tEFaqhFh28Q0zZs0Q1L2/LUawfLYmE4fYdPJ
Phn/hAD/iTOpeSoSi+DO1/O/rzf+u/+fipGXQmpOWrL+qfqBoKpGKAxgoUcPyFZ6cZ2611H7OZCy
jqRh+Z/9//oZwsu/zWcz/m0+28OPpgtJxvpcst6WQLf5B37Xz5r9RTPYm0PgkLYBUOwf1bMmvjiW
FGSzIbTXdU38VzabaX8RtkYAG7eSI1gZ6BD8KZ5N8wu/wzalCRrBorBW/5MNva7PL+wvCV1zvayR
8Me4mcwznZfyTxeswNoERgGLeWdMuwDHyqlSksittYRcD7T2J2HGeFZZEca0OE7ObdSTdWAjBSCV
oRpXXnOoWmI2i3vjedTc5sbM4pJ5uq2sLPp0dl5rblTDua4BrcOKCVx/aq2N2oIUwQrQ8gAhaZV5
S1qkjzQ31VfCmK4Gc4xJjd8mhvNrA/z0Nm7pKeK0AU4UmAkkz1bUp7HVv0KvoavvBww4mcdTG9PG
RsGM6CQgx2EkcOhURvpZxsqTOlhfE43o324OddViU0UjQjJRTLavQVPMIj2mFcE5o/CyLZJkhtzY
Qgd7k5ZSk3KAk88S7aYBNljrGYYP5z0L8x9T+mNCkOAzxDfqHOsLqwu2nEbpXqyqOBiz2VcLdHPV
A0QRfnILDR08JCxML/lM1W9DokerApUB3mUTCwGke5T2P/ygOFnFewDTrlW8S68ljPvA8ATTgbiU
dV18lTLYagIGMyizWNrb0tB3GU10Wx13kGdW+gRBg4GXH1JV9UwLanVI3crHDJOTsUGUu5p6O8d6
IWZy2JQM9PGJ0ZmsrV00xzZ43XvtM+1IV1iCtiLkmVh2gBlE+orc4ZUckUh8hjJ/nN/kikAZyxnf
G6a3TTAeW6/YZupwIux0E/OUUWXgKrr1jicJRn8Cj+QkO+OMKHndS5/icZBfcVQcTF2weg/7jijt
xtAOldRvHdG8SgD0xDY88m7lTuGqM6g/GWYSs8F8AUBqwjfZLaYhO6MkhF1RjogI5WTe468OyRgq
RST1YhA9wi1d+XZ68kNz3Wn8osRSDmHMxCal0YyrNzfe4Mnj5O0novJGwgZlTDmZ/aAVvZWBOZCD
5TxbSaWdCl3ZpjOEJGw69jsVGTCG8QJ2H5gdz6ZLGuMVrJsP4cw93pEH0Q+oHcQ/dD8rHMz+qamH
Z9A967yE4AiMYq0UVGodyQhbC2SUKdpfnoKKN2ZShPKRyU8+bJpao5ZIIDYGEMIbRBKM2chg8CeA
EgE+vETEb8EwxPToje+1qZobBYAH95546IYy2BkgI1YhonyaNGxQmjw7IRDArbnr5khdGPt5ehQQ
6xH+rTvmPW33Qze/Z966897Dut/laRIdukCGF2GmD6kAsd47SLuJMBhvWelUB5HRt6vbMll7ieew
lQVyMmhnUceCNzzADYxD7yKT8EUYqfGc+o3x1OYgilFmOkF3m2d0gujmLkTFLhgv3J1NQrxZQHMt
ib9PZGtZ+SlQ4tPQgjAM4ucWL0rQBR9dfg8E3gPGAiOVH+ASJE97Q6KV8Fb4id1YHV58GgP8kEtU
H479XyD1UHYleHYGbF/jxupeTGwgJlsdhBx4qYpV1WuXhnNvqbo74SzV3nrV2YzaUZWbxh93qRRP
XTesExgApvnDI/y3TUgoiT8yMsdtSvai1dhj5RsPE4dtp65CinaUMiy1vMeuPltFv6nycGcTth4j
FSH7btWmTyTf7NAU7DrAWQkogFq7DdmbxTywSr7r+V7D7yWnEtfqc0P8DvLnhAsmEoTMi8cpu9U3
WA4I2IMjdG7MFS+K2aGtx0Z10U1124VswlVlJwOxS1WFIN5qletXRw9Wil7Bqf8WDLDuvfHGaWLT
FK9LXl/o63Cf9f2EJiEsgC7bj7kosO+vArK7TewHbuCnNUtB9jUrh+fcIp5MDluQJ9uKLCbMlttC
VVYzVlNXRiLwHON1jJKtyGwcJwy5Imiz3sbzx1eCA7tyIH7lV210RwUJ3FTXqzIqDkMTbOaY3Tp7
yyvMMdXX0Drb2I4jvjBsMyXaVuiJxjC52KRgDzasidF/9fvwMR6cQ1JvWpor8Udpb7CyoQwwd0Sm
ISljrzTRCunxvoYOE3cgW+jNQrtE62IQBAFSEUY1SimgJjFRRMXc+Ei/9nb41IwRiQEJ1DX/W9r+
IBCIBBtI0BbppbbKJruDDWOQafhW+vmuI6gLBchGqN/94BfCJyKiftVN9FHSExkHIlDCG76q5ypj
OQSH3znaDe0FDNHc7TRa5DzOTIpe1pO6T91YkvPOamKkvyDr8wQwQcKQ/sVu7qLV9TmI2rWNCLWs
81sEjRglkD/S9pU7sxnhBGrOr8j8H+ydx3LsSNddnwhfwCMxLYPyRVe0kwxa2IT3T6+FK4VC+gdS
aK4JI/p28zZZVcg8Zu+1s/d/fwY0RMfMGXSAhFyyv+xrPcfxKtFxXOsT0qNKmghSbJGsK4vGIQXi
gQmdVyp66WfriNF1P9Ugs2oGv7i513qYPjmZ3GkqvQ4D/CL3QxrvWARHBfY8/2pbeKLcwfNcw60v
kHt+NfFLDv9xHoj/MDlJKWo5O9gLLynSGlqKFjKMty6Spz7vNn5K9Jz5qNxho7IXN3njCdq6jE3S
dr7oZRCPWCKiQziQj2QUXymR3k7eBsond9ATqz5+ka06k2qxhSpAA49lQshz77x76OUVrX8XkwfC
cESQPeXzAOUo9Bs+9BH9GfMpBfrTyNL95KljPVrkOzDKD7lI0/1soWFvy0C57Z0+2RtvGrfCPTXa
z7JNjxhRtM5vzpFXEMwgGisY6cqsenoDj7SqmdPZecHM/iqNIRCM5kIFvy2sN4VegRfNd11S7NAt
75FnB0WRUrI52EFxTpv9hWY35ihNv6QFOrZ/d1Bx5bNXrYux2Yc92pzROFfsJAvMgOG8eBT6c1Lg
QVH+H9rTvZRPCVuEAsWVq8zHC84m4vdsl5mq/xlNww3J4tcAk5xMpgpF9rQGBeOTGudjKVgMLflT
JvigqoJ53ZzDAVYK4POhpZCE2BetIZNyDPTdvRXFPRoYjmj4nWsPcTYQx/DoVX26yn/mZPyBvhsG
Tu88V6F9L30aQj4BQp/2AFotcFzOMevHc0eENmK8/jGM57XR7KKJ9isMz8AH421WijetZFwphLuv
xbwhzYQEP40PRfzUCTYSYTT9ZH2DcbRbqjnBIMl/Jrbsjupxjxn70dOjs535T8uIoR8RX/tDkOIO
wXdezf210k+tZf6Flvhp8yU6HPFQPR2hdv6Q20EeZLouq4bzo+I46E4gQcFLiDcWypQ4DMGIDbg6
pbt1o4L5hCwYrn47CXKYPAu8yST9t3p105+ut/ZW5a5bQKBmw4iV+DO75y/oxm1HFGUBGgozmN41
654VVke6QISzcvpCj72aIpY15U7m+HSZ/5T9GHTMzulqcfkornKGggY0YkPXN0I579L/K/ziXIL2
HdJ42+pXB1mRwoWbRHw2UPGHeX3S5peYaNSBP5pdjiw4JxzSPAWMkSHx+QwwoDVdBpjlil9AgIQ2
y12ViE1VPJm+tS+08cVbhBCeDNCzTrpYeQUxBkNyQRy87l6qiHAr5rIZRJSBwMBp2M8VVAb9o0rc
re2XfGxuJua1scoO0piAMk77jLdRCSYQfc9NnLGia7n10c45n0VuP0XFYbY5XaFQbai9GQehjpuJ
5vWe8IMtYnz2amSfY3jNYbLZa4AoWxxMSNSKW2wnR76R+ZX74PL4ryQ8P5IyGWrZuGzaTWWXb4Oj
bWT4zWN6JOoKVWSCrwwnNWV8ZLUPPooHJW0YiqVzqFTJWhDLRGKmv+lgbRIxPi5D+HDgMolVyUCR
KsaZGKElS5ya1rsUmV760MVTH8RuGhNvwHGZEJl0RIT/1pf2u/Ai6AsGPMPJekowO0jpQP1Zhm9V
9iyQPSICWs3fRB6jMrwLAbwRSE/2jBnYbYzBV2MBiclXvlgMvQpq6yL6cceZqVu3FDn+CCsKhO/y
2nF0rifrwbHJ8iS+LtJ+8vS59ZitldF6rhL01NFBFwebD2/K7cWiKVrp4WfbonuTNneSgQxkb1aP
6Xhse2u7WIxl6TFuxvlrnxOm8WZ+8gtxdat7pCkHbZoousp1PBePA9IsAoTWaUvpkh5GgldTvUOe
U26LnCcF4D8UfrwGeB+h6csZjR+yekKVulE+VyiGZh9TXoInnxbXhFQFzPTOaxgZ9zohHe1FXUR7
x2XJxcI9JOO97obwqV5bdyl+8RW2nym07QaeNej0x9Axzk75FyYl+txjT7UBNn/dclj0+V/2uayX
Y37BObmNkjQhJ9pFiVqVgFTAeFybUoJE2JBcuOE0h2/Y7g1mygpaShPCbnS1dU6RoqB3Dhawx5fY
jfep92rQLGXyS/msZ1AcGoXzrOt8VIlQMou/JEsD0o2uTDWRqz8a4pPAJHRRhM5a33WOJtX/zI3T
JAmaYxFA3R/MpAPchO6Qnrrshg96nNJv3nf9S0kN5jhnkEIsbhaw9VvP0HwmhLlL0tXc8qoy/uts
fLygpZSLKZ1grvbWUzbrCXxEjopGe8Jxsh4G+uDSDAwsRKQlMfPzV3r2OpNjNMRiY5DHFI7vmBdp
T+8m3p/Ew3ipeztb+gFquDVaULolJpYRQTm62tXionT/q58pXTJvM+XzFlhHQnllTpcSyIFr3Jyp
WdvWpcu/IOZxn/9YxLprObvxZh8TLerFMWKAIZi9bOugNa/Z5InWWqXFYzx0J3zTGF+Ps+OTDt9u
JrIWeDDW7vzpUcKbGTPXUe1cCiwvV8THjlSS5bpt6Xqa5gyhfiU4dqazyB8d3Kgpc2MXpoft39e1
BwvBuhoORbWWXf3If+90BYYs5Uomp5KyA7gH+yHzak6s9nkPu6I7IJILrOzFtP/qbL5MGD2ttN4t
isrYLii24nPfDXI9dEW7Jc/4YPr1XVJEeVBXcmP12peTxA+E6+xGySk5aEv6kM3IWEMsFivxBBx2
Y0YaTPr+1VvMehWvYOZxZCQziPxyeMCASh5g4pubodXuJthHul59K+85zlEdt8LfFoZ6SEN5EhpG
klZ/ltm0IRyDxKBiO3bqKK0/BOErCtOg8bqHxMcbTcHpJyIgxWin1dN+wE0DgPtudGFokW4pWmTv
DMRFswsZ/DuDz9Wi7SuctYwN8CLNq3rAZpxSf0/5A/Oy1fSNg3tm7mLRXTVgPFggaDanc2F8CxKB
VIqhgDSCPscbwCu08sf3gbPVDMWmoEfwoeqRnzDP3yDFtrOjjjZqd2l9jnw2dF63Mj+1tPWhHDcl
dPfasq4onF85E1b1dDAj8YsqezcACnfIoKySPgAgtpn7bl026hSROjUuOEe8/y1bqxXZ1QRiXeX0
hvEDhtPsbPL8DYUXPU+5KiFi9zbpfQBvQ2u6zUocIguujcw2wrllYgmLNHErv/v2Lx7ASSeKY0r3
jeM8NKB/Rz0JnK7ZIBfpw54LqGDRUt17TIPQvCDOJmVO6z6BUoKaQJLST+0Wa4ju3XXk1AxbdKOk
V4CQ6Vl1PLK5r44aMfMp2v1Vq6tgGPyMJUo/r3Hrg7v7ywsv3GQt0pNcd9HGG91xsg39dIk54P7g
ugFoONzc6jnxfvSp2hYDZWfNmn2luaw2ChrXyJzVIfKNvRtqeDWs9ByJ6teyf1GYIhtPzx6t9tiO
QWER6BFKugf6fpetDaj4e3IsUA9BB0uGj7jQXpxEcDOEnOwWKlYqO92i4991wwFt6nGsmGZVZeAO
h7K/UmFs9ZHQHjXttA5iOsrc2O3/IuCsOtj+zjwWtb4JLWowhqGDuo8r+6myUl68pxnxoeH+JIRb
1M7e8bFYCNgOtrMV/buL6wZdEbcu8vv40eU5GG0uebZmYYi6YHKLawc81aWNclz9Jk0SpkJK2swX
H1PFMk4e9Z6MIY+MmWT+oV1fkUWx0Qf/Rihq1aC2wYHeEZj1SvAMW8E/N2/OSqKKjwJa7H83pV4l
rxoy1tim4WRJ6eQWNzAVhPNlxl3Cej0gvRFuFxWjR5Wo4w0mZa2zgQ+TwuURK09cCdu5HbX9dayX
gSwtmje/SbrnnjLfIAsL89WBdmhVNI9mhh/J3Pb8RXwa7tsSImcRjZ9+Wj2HGq5A8n24pDTvuUbm
YCXNZ50OvxVbOqumM5uzNRNsK4c0qT5MFJ3ajvEgqaThWtnk8hk2VNB9xbMiG0YZmsIZCkzFmU5s
vBFB2xvGsMgP6te89C82cRB8O7TT9GWgZdRNQF7+3vXPU7L42RlRt5dROejQTQpaELd1AUslfrDl
k3KA5lEDR+1ruiUnm3K68li+quxSDy+4buzmB/j3ta8xanN30tMqm3LZg6842k9quJg0W1YkT2Zc
9ZADK7z2Zr+eJBp9v4wgU/XRXiyBhnpHM+jc48k/mWz57GwhYTpfbL5PGt5sgoJv/Zj9lEx8NBNV
nI9BPA63DUTW725AJcD0zIdKh/FiRfVl5geE49u+J9BBNWAl/E1nIoMD32lyNzYEDRomBaxr0cuW
6yR5sNOXRi9WWR9tzOqliLy9zKvbWAw8G9/K+YAhQpjcOy/HqUW0n7849nMKn75IbAYPn6qothP4
3A4FoBlhNgOzZ0ZQoJBaDP54oEuWQ/eE6WyTFUtQklhnaeWuMhNS5+xfhfQ4OT8SF5SIvhL1N6nm
u2TOOMLbnWdUvw7SYDs7TtBiB5aqLnHHDcknjhHDveZn9h+butvG2vBs9TsNEYiehZuW4oQlfhm6
EHDorEBQT8lHmL7M9ByR8+GzbOyF8SC1HoX+b85CIcnmICOOqQvZiIiIAHv9Jx7ig9t29aHz63Gb
GxjGU1fAXEE/2GBIMyCtdukLIL7jVJoXavT7xlzgqqE3YDHgsbdKHJE5d+9gzlqQZVq9SOfdFdZH
I8hT8nsm4O69YV0SLKeAim/RzBaCRpynT9l3dUatpuWXom86hnnAGTstLA+J678a5IBc44STIc7f
lBe/tN08cL7k93ZK8lUcMciYPklpQWucH7k0J7yxHPAiiV+91rBRP4DzZzd5UJlncZuNOwtfAdqG
FicQ/wNR/SsnSaPgmOJCvdcgosMGD+LpMETNMasLQoLiXR4jaWIgotfFFgAAwSdhv2NvhchxOtqk
5yg9hH8OvCc3No1n0YB6r0xbm3p2gQkNwdhJMo/uUy8hclY74LHHj5ZnjCvq+bVUZBVHWnT694Vp
qiTIRz8n0n+ILfxTtnl26jrdhyRQAGbbaRSjoZcFhpwvpkR33UdBZX0P3PisaQiirctdFyUOYhCI
kW55w4ER18cSWhp7X/EFPo1k0hFFp8zWRLD8JT1PPuHUKn+rY+07JVeqDKl9mOCajERDjRWGihS3
dzICWhevYkkgMHtKwAnxRFiWm9xn6NQ2+044gb4l2HUFBtKpOipSLla49QRg1B3XHPL9yOUIKsd1
I4czL/x5SqttHL8BvsWJ5axJuiMV2dzGXb6tGD6bfFoqvQPLMa76Pt3gLhqzSN84GqJ+M8NEFE88
EIx4LqQ1gL3BhU1c1MYuaZatFA7FNEYnx80XAUv/YFTaj9RY65cd95cWSXkGMrjFc+OfkatmQO2G
u5Ysq700kMUa6UVNhnGblqd4dPM94350AM4FWGB9g8fBKCllKmz0LN7wFTsa7Jqh15hRjz4jLlfy
ZECi2GvKekzCpghM5e6hAMDW8PgBiOqKAnw3jgQnkBLb4NRc9ZML3wtjUep9WwbLsZEN0zU9tJW0
j0LmoGDxrBL4NyJCqyp5R1jg+9jU5LlhgLKAoHcD/Kd/X/SCx12raPr0rEX7rPsncgqf7fQZtG72
pJPWU8wlvBHnARV/ssNyIVzjAlO/30ei/2ux8qxabDPKQMnSdJ5zERUG2YFE5Vbj/al8JkYkhXBR
+n19JFzYDNqYVcXEYqOv0uOA5XnbCFKz9Fke06Ls156niL5qrQmLebfBpchpb+JByyW3AElE49q2
eQlTPu2jVz47kVcdiG05p1Yoz6Zl8vR6xPeNMGz50V66dgmAS5xtaQkLV6JxBtYKMFTlPNYZXW3n
rhxBAT64s9iGaV0BhpiZHcCBWE0VxK+5B+FeqO6QeWMW+NYfOd4mObxoRiRuKDCdxeei/0pUXm76
GTylwF3nqFYcJdiVA6S0b9/nAwnuBskksHbGN1AgRGm/KR8+FR7DaAMbcNUONuXVwJTB4A5xqZVS
qs2i7+b7udCKQ8TwXIrR23qD/pIVFpgsw9RxprKazm0+131k4uGKeOdMH4sQWz1vyMqDuzyl9XZw
bdw+CdqWzPIKJs6+vwPYcNGg2yf5PJ/urYVyh/xnh+HJvMRh/OWOvhXIyvrpzU/eCv8lFeOylP4n
ycnPdviThZr/RODT0GKW7rCM5DJ76y3z4jncAGn5QqqbDfQ5eQekh9inc5uNafMDAQtveTn5QavY
uo9rzlk7sdN9KthcdgtoKL1EtJ6KIYafeC+xwjattafeY8/lWka/85vspSv4Pqlrw7ohrHDbpPVp
TIp5b0uD2K3op2jUE5U+CTQhNVjoyfvQjz7B2mt0Q+hvhMZgruJTWNlyopGO7rKcxZkfmfc4+cgH
HhEHABt77q2uJ8DRubBpkSjckbnWSZftrYWfH8G4ZlCIPgjk970MG/y7fvUZ46/6aFDzlpBAthUY
zX1ram+WR9pa4VBSumZ6HpPuFZ5EYHY9pXsT8dTN7hMB3vdZVGJHzucATywxTMAMV17I8r1GgQeZ
yMWq2nnMwXTfZe8z/UljDmw++YesnDc6BIJ91Fl/NityKtHhPrS0IiibkrOzaGlnGEf8+wKLSecF
r5jh2veDMdqndpl1dnH+rYXN37gaIusJmn2E4lQewTNTlh7oHaK9hQzenOSx495mOkEwqNuDI529
EctiYT0MGrMqiRKTv7299LgTukRs8ZCU60bl97CAm3WceMWZdAtlSG/NcUgb201rpaEYTArYKlpa
N9sW46Z0czSHQ73N+H3SJbHEUtqxIFpuT7bLbzOP0A+qvHoUuAxhZGnHWQ/5rCHgDXSXiJ4obV+s
WuL5zNNjrWc8Z+TtaexaU+HRlDnFsEGSOQ6Y8+ZF8pvbDvdtrMKdIJ4LGwi07zze8Fslu0Kbnwun
v7MKAivtkrBMpemnvoa0lOYBZ1u4HUaitI1WHfuu2id18S51cjukCL/YLFFzIBAzFZnck+0F6EQ+
IcVKkn+qewl4YKt3EQs1qH1wiwvKJRpp02KGnqXIslx2VBYiHXIUUj/gDml3siErVaHlS1THC01i
8bZu0NWmGXm/Vhi/aQBTVarVAEDE68ioaZWaoth33GRKdvLOQKViMoZAvuY9hUPzGNoEn6tyOIQK
pa5n5fQPKZKMwXUDgCFkvSoiMbI6oVsc0yUkSDf2ZMnyOsdXQUaTHsEdiePG2bq1WJ5dy7i5ltzW
cjAPxJ9W2Mu8J03Lf0Fzdo+Fh7XQm1JeEhLueF08P1Cw2p/MWBqPDg3MumpZDwxm5+6Rje/83HFO
ZeUfeAW13SSJkOGeuUaiedYS0e7zmqBWGgprj0VX7UdOW+Q6yjl6swvVPY9QHOee/7CghiuHGToj
B+NWo4qiD0zvKlO3txqgrzeScJNCju+m38CbXVTsfVl8y16G73OiPrTix+sBRkxzNcGOXNBpHe9g
GjsvbV97N2vizJZ9hLBm+ceS7Gz6T+A+mh0/gTHnhIHduW3iBhaP4WiMxFjPgbt542mqd/VUiiDR
3fwWV3JHUcwKzWjKo5um/OpLSIChV9V9CUdljYnZIcPTqMA/tZvY454tTDu+RAsLzFHwO6QWDWt3
yitmLww0fC0yiH3hi7d8iV2lHUR0dRY6o17nzIiNnrGgjKzAUPqXAoxhrYacnUvDCmAS3dWegSak
tjxyqcT3XmLuR+bOx1BxEoAJIHK0MpxTEoX9CYVOSv3h5ZdZhBUpVnwBrN2vrUSP9zLhtu2SSbu6
TdzehkgGke1Pt8FGXuO4nxZJFzdp2yy2iWfexqVVEARSg5c0oLobbmEcUSSA/5/IPRmcej5Bsrrv
Dc27OqxNwN7JzDSPZc1YYKppHeM5Sx+MCMRjm/9oflVf0jQ5EpdRPHlmSuy0lpwhBeJBmjAhdgQW
2XR3O6tK32fGa3Iy1b1awL4Uavn9XI5/mKLLTZjhP5Jxnr/MYVFs0pAMZY81wSGMyI+DmWj1M5M+
L7S3ZjnWt7yy34lTpXHLnfzQco28OG4SEZ/ZGgcXY6uuq+KRnA8Ibi3TIeHmj2Qu5Y8sZdcZmWrr
2tbrfeKM3k1wLwVW5/RbYugZPsohOxSxS16IKULyRyuiw0m7IdMUlyhT2KAoy2ZrAR04Vlb2Ny8R
JEm3J/0hv4PRNG8UaNV4nKaAUOTqSLlGgMBgBmPD7QMpilVb0UdXIITR1e2tD4L3pi1EdPobTd6B
dNbujOVLOi6B7Ib9nNAarEGWj/dNtARdEBVLXVi+ohQd7v/9ufBwkZe9Mwf51Gnbskm9VU3AF/ID
AHoYLnxBi++oC6q1E+/F+ACgdXxwRAjwQLNf5ibxAfZwiaSl315waHWX0oAnv1Iq3iVusw59bdpD
CmMasqCHdAL7WAF0amsKDC7rpLMyKLKTG0BksK6+O1nMiKUZuLnO3r6dzJfakj7zMbKAysS7tybt
12Nhyq2F09cZfQJoauJqrb74mBhBV11Nb5hM52j027NR5fQDTD1ZsqmCtLc527p6012NmH/RZ+Er
G4YmGMxJe2/pZpO5uZY2pewwNKjYagT/MfoA4s06gOOaOo5NEt662kFENDms9+bsoqe5v0J5wFBt
chLQd6hyRGMejJIy2+1KifjOemtHvCaFYM4VqtSlQsqHc+6w0yitUJGuXjQeWebVfK2sbt/Ztoch
JRnumjI28Te28d1CiU9LD5jxrObPaC62HNzydQ519DgpmkOe3y+Q25RpQ3GXSuBUHqwRlxton1h+
zUrX8e7/Ac18qDCrMMErWSUOe2uUerfQGp0nMyOqwGggM9jzycHSdcsTm0T3Dao3/eI0LVUZAjEC
gnt63y6jmCjsiYHeGNJ0Q1NDi9anQZS4pCWYbXVPhmd10CR47JL0wQ3nWHEEEle+1UtT5i+sDISU
s4qney9lisFfOexGMVkXFUNSBqx2jPXa2NVW/RFJy7pobOi2qYfpwPQT9UwKYf1ASX4LY608tejW
MGdWQOXyOtuNaMhWsmNsPUl5Fw+UpBkzk5EI461rJWpPiupTCg8sFHWyczqxMFJS+y2GNZXkzOAn
p4YjS/roRjdlzUK0//GqzHsL/eHSSPdOuCO+BRgJKAPidN+OE5rz1ImDrEpoHLeuOU8X0duAO/U+
iFrxW2f2o3LaJKjmDI2722/AjbMhHZ37AUycKmld3dArt0MvxcbSFOg8ImZWLQqKVcu9GEQD5JVx
iJ/5RjxN+l0Zx/adbXivpiw+ybV8j7vphReIICYCXRjHW+dJIAwJC1ZjRTZcib/xn12FQcQf7I+J
DD6uHC7NMWdaHqrOf3CBes2W5m26osR/0JT8/kZ5MMV8ph6Jgl4Aq3D6/t0suvlYS3IO6sy5RV4P
5UkNBqsy95LwM2rJTAxdlDs7zAUsXo2zAEO2GSsdLVlD7JOfMrxQnAaQYonDGGg/ytye122to2sz
dXVyHFz45Ktwm0URvQLI5KCxyG4AeNvuSupZImLX8JnZr0B0pnev12UKQHpMy2Fn6rhz1XBtRD/w
xyI9pPLV91sHh8cnUtqXxoPgVHbiPOkAnP0OX1fEzVlDDqoM3aJAJcApaY5JikanG8eItIynIiwU
JjKEB17rXZAgQQWci/ZQCtg5ZQdzeLQgujJEtKjH0eLhu2JUHgJ/2KbtWSjOCiFfPdrTte6lVjAt
sT8N+/htBv5npXog2GlJ89gL4p7DgiA8UzLzdaoKoCFJFaSHs9uXB4HE7IJo+BEgr8E0k2a9gxO9
TSKPjEVhL1IQ0kLJwUFJGN3qWhaXEbkA+yPMuaY+oCiDeIPmBQ1n6RGz7WR8nCcjviMeIrnrBBHT
vAE2o2G8wmQTDxrem8Kf80PMvpLYZ//s2NO1nIXYjrN3Yk8ROPzA59j4nAorv6al9tnpLuSqyQtX
2uDVOKQmEWRR/IXFWz+qdjpkYET/sbnb/OwNRIXCIWdyoYflrtBzBeC5P1rAQEdFpC6chI1RHYoR
dqKLClSMH8Uim0kr49dMTAfdETPMhEz6bRu3Jv/hnU6g1kmTbBGElSlsNH1x9irMW0R1J1stG2tC
R+uz3vt3qtB/Wx1jnJwW7xcDS0JrrpmNls+JuBiRxzmbGncaE2x75zLIWbV2x7QoEs+J4ByULnKr
npFI2rY569/R2orY4EUzJu2J0dMq8ckldnI7QyNQLJqDtDkxP2vRATPNHTTCk7AeVS2TEduL2azN
uNRU3iX7JqcepWe/Ns1cse1xN1InW2Cmjd5rYEOCym2e63H6q7puPPuRPZ615YtvwrovST3A/04r
QnkflMkE19m20rUwSBnJiHNUrnUDvHamXK539kQ/M6iS67OrzOtsmKT5pW82Ma+xLeGW6ekjOwMQ
mf003dVDy5yAkO5d0fhkClrgnGA+9kluXkKjPMlQNnu4UyEfPOBApT392ZnmPcxOJR60Ak+9MZCT
02vjtcNGhDefyB92XPaWQGkIf50LiHowDl6pr0eGm0frFuqzfnbgBRZ29272DJ5yYayS8peDPA9g
7KHkccbPhCzTdVJaP477HBEsixu1m+9mcUjat2joXLYVAtp8Q0FSkw2XTRhx3T5OkUf6YHBxmtcp
7fFIoNoGRCETca5wiOJXjvMV0t/xgPU0SF3qk1l+i6wANbXghA2DcFdl6GvdrBrG+vTb5Le+WPYr
DKWVafZs0jo3MFvsBjYjvNhFPt6RpUbQ1XpOR3rWGkGUxpijdgCL5oOWHLAZAhNLFhU+selIOZyA
TB8CxGA2SRg3p8HG+lRBG9zaOflmxUSDY2QVg92GyKF/KKO6Tq6cXSQSKtbdUjv7xJscDeU+4dEX
u7bEm6Zn5BgOEd4Mq1TnSjVPrD8lUHnMt05I+we8HFiTvJWuXiGF5xcRaLBc6kgtinD7xU5y335D
hGaebl4y5C4MbQG1eeNO0+bxULnFi2CktBtMFJpWZbGPQpdhtsslTeGezygpCxnzbGXOeM5N9dyD
IzOTuL2zh/5kjeGFs//DbHBB63N8IF7XHbPkDDxq2XkwzE2XHXdaaAYPzJpXNUhCEQd2/sMxq22r
cIlW610sial/LhgqHHsKFmTPS0KZNTNO2uAZqJFv9wgSUUSjxUlOiLXVfmK+1NQG6gM97TeLWQ1i
5U+NvA+P9cZSSFnsmOvd6CH3tN2uK10oqVn4mA01l5ehmP83DaFEVIqSVgdXa8EGn+guCE/jHI1/
Xv+edwadcaLaix/+hgVWNChjVHoRsaSzmQZDhgkhZgCy9qk/lyZz4i1D1++xQph8p9o04iFSGRzg
PHquO0lvC9F3vXwbR6TeFA3GW6BkmQXSzFTOxoX/TG+CMicJysH1F3TduGll8zOEBDeWJoEqHmkF
sNNARDXqQAbaTrQxSiVjrjdGrCWbvC2M7eCxa4zYOxE2OGPdbKpLTU11Shz0Dy30Z7wMazu5VXGV
r4ndAD9H77xpXN78kdRMlCqJFwxNfzMqfsDQI8jOmcsPnO9oLwsyDnR/fBTszDZDWad4Wrpik8zh
b4/TIWMgcrR1Y2u6NmIEv6wvTf00CD7wDLWjQHXOne662XbQ0Qa59IPryEV/IdpnKVGlUnz1K9Ct
u7RaEhQHrg3x01seLmg7ijntvstUa7ZJhfCCTQe9d+yTRDGHAz7SeBGVvlaqE/8OAZGT2+Eyt6w7
hsUR0dQiKgL9WAxoauJ5usUFiYzUJgw1rRp4MMkrKkUX35BlUnEUA4ln2KeqaWsZ86vsXd5jpgT0
b++kKJbw6X4bN6zPEJcRPmeCNAmAvGbcf7WGC12rTvQ9kFRI8Lhai2ENGWTaigVH7dCAh+yevKEv
jt3QsyxtCkrCSP/QTdVuRWHhxZYPVVthUTbDjkEEb7ffS429XqeuUrTnIUqbvXCIcjIbbEWlhqO8
m3nyp+IGcwpPJ83NMewb4+oh1rOdb3QIL7Gf1e+FFV9s5Tm/ntQOvvXkJyTDEFzt3RjcfQ0w14hN
goILa8vTQnufhepopkQeglRPn6IKED0ugI0HQH83NhCFmYqFuHTyryw1b90YTw+tQw2UP4s6nW6u
ZOvgs7td14nz6MVwvHKIAYxTii87z9decj8mxrx3Qt79Ztmgi5ZsVkkruJ5th8UwzyVvCWM7X2GG
sFwNBtToGnuzzl5SbL0nw9Wcne170dqsZ5SXBi/J/zdW/jND/l+Nlf9HVBJjoaj7zP+rt/J/8pJM
9z/CchyoRwbAJE+3+Df/HU1i6sCSwJKwSHMwUboOtsb/QSZx3P/gnBTwTAz7f4MlOdZ/hA9eSdcN
vFiuZYr/N2ulhYHzv1grDct1dIdiBh25byzkkv8FliQMozXbqMFqQ97POn1JoubTBd9JKoBNTJl+
lgV3ImN4vUg/F5nlmDJyN0d2ItzC3CROfVT2nlnGzbYRiFolXN+ZpHs/YF+PaNP9FV7B8nfxuJRM
8pbIXNQsrfci6N1xMnCvs8evve85F4ei8EjjppodrirG9dNVF3v0yLn3Hnp8442OtnKw2QvYj858
3+UnsE6Ps1mfcbHfokHsi6HhLLfLY19O59DrSUtYRF2gOSvrHXHkDiIMkoPMequAtpn/jagz623d
6JboLyLAeXiVqFmybNny9EJ4OmyyOc/kr/9WBxe4L0GQIMiRRTd371pVRdkRkhXlXF/k5j00TbtL
swgIo2Voa8MSh03sJTXBklfalraEl6wlOn0X/HpXk5DuGLq15OPr0WMqbkMZ3LqqP5L1fJBEXngF
XGAdP+AFWHXY8v2hfF22FVbJiFRJd4Fk4v1RtxYejfTQz0U4DsmmHKJQs/EMttPGdcFTWCNQy/NY
I/QRZzQb3VPRyevAeqct3G2ajN/WoL8Ql8lAKA8kFSAGM8yNck2xBtR9z+bPOvv0ClL69zQHNtXk
2FiblBTYgiWqmXUP5C/mcRr2OWnMtiSujyVwKdtbZUZbHt8PU3RbQt+wXfBCyBKwMsNaV0zJMlsQ
TxiUIvvFyz4kT00FE14yOzFSwR45fVim0Sr1eXuQT8qP3lnbbNicIHsiAQbbHbYl6L2Lk43sKHMy
VEfvt3SoCMuTu8WnWHAKxRgBub/06VtkL2fXxxs0+GwekzV+z3XS9C+d628Y99bEf36X3DpoheT2
B9LYBtSlB0uAHJMpwfBIYeAjpUMHq0k3s85YuLwlTvTgtFipSlx3wdVryPLym6eBva0TdcTdOked
Ne2M8wFQ+ZRaX42T7+qMoIj+i7XlZzoV1socMNQYGtU53GQT6LAaGRMIcJeUzlGkN2eEttcSckC1
k27FD56hn0vqNbhp4Fi0t8vgbPIWPnLxNHYNaXfpOueZTcaqNKOXAY9jQRAf3j8sMAlTer2zJzpC
6vl5rs8iwnJDwgECJBISWFm3xKugiqm/+2bNRe4DlUeLh51PS6/Cugetf7ez+Vh7hPoWQ34TZn9v
Ae/H5FRTO5LTEVvm7iFICvyREDgSKIIVW5o1X8Lh/uu1jx7zRDv/6Jn76ySUxlYLQyEuYJqk33PK
UtjtscRLPW070kcmEqiGzgTUmR0MClbc3CcuGes+sg6Emer+fC8py7Q80vHbLlq1fLM6AcD23B6N
zru2Dg3JsmD/RgNeg7DSNs57mdd7f4wPmhfvTcPVKTX9NKvXFrtX46abPO9eyR8XIDHTLq2Y//VX
d9GQPa+SNjttQY3W/gRRhjXrvRKJvU/JUqH3ekxVzd8tMEy28vTPalb8rffLR6dAe6pQhMtVjfEl
h9rJcFgMFydy7yRoj+DpRzaYAhg3MMJG2txN+t+kYpxp4j3X/p/CdUhMpcixtHVVfRO/BFbzlWRA
zKSlP9hl9VOTk+u5J5oS0HyAmLDA7+eM28rQOx9L3+6Sjmu7pYvNYDkgsDM1kLl4AcYHDc5O1HhS
feLHzx35bXX9a0XyYMr2otsEVuhHNotvrZRPQd3evBGXa+ENN3toiOgut/ZE+jD1sJSe4IConmVa
3ec+uykm3Uqz3TAGYdmIm7QmfnHxP5CoAjezb6yNnQ9fNtIz8AUOWAt6M6HP3QutYSZYhMVgJM5W
mYUuFwofP/nEdmjCrhBCdVlNEbp0MIdGY/0WPr8GEscMFxxa0vUauklDPIsncH9caAFjY/1dxL8B
iWwxvETLL8L8UowvHc0N0TBtNKX2l8sWTuRUG8VRh013OZVMUzyNOH9XeR0s2ARP1G5gVUJcwrNH
xIkzA3y9676zLtJPirhWDmtVAak1W1yKRc88zJ2Kmzx5catxAbYF5HOd6txNpNyl9KXZlfPuedq5
7ujJa5vj1JnPzbD0u5TZOlkCWkjmf1QtPLQlL4aFxQGtSOaOVNE5tHmUPaGkdOGuKdtFrm4p7ekv
Zk4TqKBlRUemm839yMkWIMCAr/do7PVs7ATuTmOkgo4sGAsEPM6Th5gyJLn4WyuqkKGm5sPyy3/U
bP7FXv6ejsVfBMU/SqzZnayf9bklaEVkn0ZTHVlhR4N1i0gmJnScKz0tKuznCeoW3VcZ19+B6Ruh
Fw97O2HHmPAzrvzksIyCFWLxYbEXNTFs650Iu1TbjTl/4EDcR6rTmej5QVu3xtdpkmv/9RgLfT3H
AfwiYVmpe8qdVR1x0dVR2nQtvSSkMpe1+OnbmT6Qhovo/J2PH1Xn0h1HYTG99zbXujESm3rCnNbW
6YskWbw0itcREwD3rIEwYo6hY5leF2xPwHATif7aF1pHALMmsuVAe9xuLORzTBsX7t2fQhGvMZUM
pa+dhzLm/zMCRcM8JiIOy6o5Ol4MJN7svWnBmzGIr1zPNlU932psPID62JzMLyjEs2kPb1ycHzSC
DldSK1+1zDjpfnqaMQrZORCFkYQY3LccptTFWBaAovFtuQZey9pheYizwkHe72rUw7bzvDVt6nvX
no6xRTNP5bIFnwM2GrXznMBE+oTI0V/7EgzZtdGt/WCS7O81GIZy7wy9Eg4Ny78FyMaOQPk6+sT9
p9D1lr9Y84/F8CTTAzGV2EFYoNTNyc0bnl/60aqEevpBY8Up9exFHeTe+Ew8AW4CxwyrlBC2VPz5
cXtAdA+9EVJjvJVR9MquONSj4cEAR+9qHuPULkGuSvNiILUFeXBOzfxD6ytcONaLJftPEUj45wJd
WR2TQkvu3HvW+AqwmIXMs8wRuEDRniIg2SK4ox6jGbZEEFMxE5CT8Of61S7xk7Xd/Rkw8bZ9KeYv
D8/YvDS8uTLokghLm75c2Rdc7ao5w5Ds0Qz5NEX6Sg/YVig6p1oOxBNlwb2eJXUN/trFPdhwX++H
iKdc2wU8THmNkMwPY5EvtWs+9Hl6t7HDLY55onLoqeJF0mpgHxntQrk8Jsc5ftY6GoqSve0GtxrC
U8to9ornmDu6s07KRwS1DzsrmF+ieOsySnlNftUt8dHGLCh98Su6tj0EabXxey9Y2z7xuiPhv7nO
QVN+V6hUiGweiwakM17DTo7aGLU7qLBN6VSf/Gp4jbx7lvNNYDkcKHd4jaWAZi8vCIhkoLkEBQc5
Xgv+WLxFMzpzeu3I4v8eVPXd7dzpRjLaUUgy26yCxBN8HRsLzaYwmF0XmoAxAJPuB9xLRsK2yJN4
5VX1HpsNoMnCIYfUmLkPOV/4wZywnMKkkb+JtV4hPVSDUsBmRW82TVa2QdJeaeCL8+OXDLGjgRPW
o/LWZ/QwRKW1o/vtUljTJltwyRXJuotDGlhUUoxbbWDi8Ciz+eqR1Oop/YmK6FvGDtWU2PKSVjuO
GQV7lI2sU3/A8rCGcJ1WkVc/06EFiw6GS4JcsW4NY1c45mHCVmtVCei5RpqZSX2VYbLWRp8rUHui
R2MvPP9eYkcK884jX6//I8BhjUxVT/OFHT+/9iAOZnAao/hpxufoI1Wm1r+a101EiFw5Bpt2YZVS
1d7B4cxZuaP548wjdLvfFOvShHCqp50hWnZXhFwJeerevb64sUc+ZrlzS5h5zUa8eH56pkwEeg1X
o/cz4Gb0orvWkzQ5IsROrXaQJhQvLzSC0+yEX6I4YpHlT+/dwmRKSUdFwmNugh/JET5eOXU6Nv7W
8B5ZpCtwzdLofcZPT6ZBMiQn4hvwlFYMpSAhelfvu5xwgGbojlrV4TTBfAgDyFA+H4sEIxTScg5L
77HHrCJ/q2xbEYvnbmIvG7wbHV1zwQ9rEOqENkvt8j7yu1eJZVybcOmJ58TWaRhvNprHy0xILWzz
+C70Zb/glJ6jG1kA6E79kj2ZdA6A4CX4SIb3XmA2KDHy+fJDPsWiJO03kk/VAKGXGumLHSzK2jtS
F+inL17j4XWy3W1i8iy3YdD1x7opGFCwqR4d43spnD1cubebJoqL51dzKQ902fYbwpJvZGAx5kN7
cMk1rfqfrWvoAXs6BrCPeUdMfN6SrF2yxGPz0AXiYMvnDiqKnBUU/6GlsgULFjRBZ8mrj2Iz5NUu
S8HkCILkcW31bivQxnBu43J046csX6iRNy+sig66yhrksPY2vMsIcl/BKe4Wz3iwm9cWj0HwNzv8
ArCz/jcO6RHa4hTxwC2mACkjL80+18OlbAlj4yQ0IxUxITa689ZkfGmMsz2bXTLRQ8fyvtTUMeCI
nFnqOnOxHocXaGTP/c48/eixLBR9/Dxj/KGyem33874yGA6yYesNTkjvzczavBLiGSs/uSaEq8j5
gSSPW+Q3zxGfoGf3aksZ+uaJqhOEjjJ0ulcu0XgyG2CsX/Jcd5FXnesJqXUSZ9fBIxxnxoC7mZYj
l86zumYAMxKO4yFsuH4WWr/j38rfhK42jJeq++GbZZ9VDNaqG7SnWBfYeZdD5eiSWT8K+wLqdix+
Pafj1TCe8tq9Tpb1mVfBdZzyo9cVL7lDVtViIj6X9YfRemdKfNZLTP4Oygmxpaz13HzkNYgbiq+Q
unCcqVuxDGcn1cNhiCgrtR5ZPdKB6VhXHUOv3pcRHfS/FVZMt/Ze2BNh/NeTT4iNQ5uMlz4AMDOn
Wz/Z2Skfum8AA77uPJtWnYh5GWQ+bBwdJ+jBbo87q7NAtzvrrhlMtp39k6qFragOmd28NO4S2s5C
/HWDL3uu34ZK/3CTNKw7OzTYYQepxBtp7ZM24QJL7iAFkwadRGVmP7vGdKAeNA8WAhy7K7TNycgY
aqkT7IbuPWfb4eD3WtEq+ZNaTmg21geZVXtzGSb6L5IQTvJW5x2jBN0ngkMombqnku5DON3uFAXY
l5S5vqPZOZppj5Nyhd/90WMgQOul3NqJ5fsozBdqGBh5NDff2egjIMEXpyAgB474yH6A5tU2ugeD
vaumcR8LnWIAIghFd1wmfB6ub8WnJqcOovb1x8F3aXMGBz/3xKcInEZ4CK4WASlTRgJCQeAN7FWR
Zkc9yLD72ae2TL/N0XuemTVMwizbLCCRhot/kuUXu0ck87A6OXRZ6zvQdmbpxXrwlh6XASJYEfxJ
Q27tJau2Mpe70bPucfnrEt5vBVh5IQmFiPjPq0+jncMKFBHL2c4lobCFQmN8lKt0/gXUCavSR9A+
N92XRgTr6Gq3oKEOKnNf08XnOWYbJgi0gP+hKsgyvlNJ4hQUzJp3P6oEQeaC3d3k/LRT14A4EJZh
5v1L0MLCWuahtzghdNu4SF37ArarGEa6BjbzyRTI19ZGdPal7ZPQEK9VM4do5KS1vnfoDYQtwgcn
EQGfRAeIHT1PaUCZIlcAF2bdz96r6LPS30qJS0UmxfMkTRrJyrAMpjUdJRn8kc7oqaNQclo72yE6
+pZACo9xyia5Ya7s/t4Mhdw4A7yrwwWwdlCXHdjEDGtNWyPvt6B1pntES0pCyXVCN8rDGMl3urSu
TfRGdxSXL0O7SzEG26Rqz1kU/UNOZGOh9TDNJOmxv5PLzTLFj6/3f36Fza1ObWCcVKLocW5VxMlq
Hs6ekiyXuZqj1SKWf7KJWfRZ57565Fwmh+Yx9+lFqzUSmFT5H9dptquLb4VyJFPLqx/7xFXBmF/s
bzcGH2/iiWSa9e4o698ZhWeWubLy5Ch9VQOm4pSvXU+j1iAu0vFf7DR7yMHtCEf7TRMuvz5TDdo7
7poUIbvXh9PkJKznUof1ZN3RFZkR+ySOSc1dqQObWxyE9+aNr/iisX3IiFxOfBqoZHlipvMx1mEe
2BGzsY2IijXRvKgrXffuvHGcC+RjyuvocVku8I2MEXU4C1WG+yM5/1PRXJOC4NsA4pUbJihjD6ek
G89sa3D/cW7YMe6/keSyYEL6uU3odh1Bv8HCq1ASsZKx1ICGxP5WFec8RVTLrzRMHs3M/kNphrdg
9gWrxZkl5SVip2xSYmS1LHurmHO9JrQ195dtOVl/tU/o/0g1zrsvo91CPTIexYPH/1ISVjESUcPN
47nrDiPObILIGVzaDb17e/mQLDwPG+Feau5hnayAZkflkoY/Tg9la+11ZsVaW1dkomgVdvf7MFpE
/OSbPg0YVzZDuZlbnIdUjHlbBKhhAWfs1uVIJ11fbQq5TxKcQUsUdtMYBq25rmg3HpOURvt2bbBG
0wCvWoH2Cf1OR8B+wjhWmO1mpL53ivvd0qyN2Anxl4atmkRYXFnVs1FSUmhv6hEjq74b9GKDI7Rm
I8EbbWclIIR0B86EaWDIAOK5k3PCA7l3Iu0U6+7amGYskvR75uNu1h8n/annf4txVwKyTixzGdtD
utH47iayz74jwpnTAgBs9K/VcIp8Uhbb7Zy0jBjfXZIfMhc70JLkl5qgtak174JOpLaoL0znCz6H
aiCjYcAMAOnET2CjIx4XUu4yWECT7Fc/mIhzBH23/rVFu6E1hsYiQnK8DVeMsMCdEIs7IfPPAZEW
Wslp0dxGi3Q7j6QiDpNcBPtMvtf9ASsSV75uC4BpJwQQfdvLg9bd615eWHXBsjxCO+xq8h47d3mB
/gQsG1cjvJ2O49fmZJZ7c0jWlp59FH55NKfPvKG6zoglWYPsvYuMGOLGvpQFO52Fzr8GzdCzHglm
fIikdY7GKIwabUKVJdXb1S2TLlPvwTAJninr9sNwkwe7pi9+6jmOqln+2B6v/Lgq4XgWHvYifoHE
W9esuhqGMcx/lCW20Sbu4+rYziwoNASgSlVbiOh1jvqvQeCXyOcAYIBQ3ZzUKJabXPai/Gd0E+4+
LsM3VldIuHk/5EijdTC7Z67p5LRQZud2W/r8ANrxOaAaLbMRppUOr7/cijJCu6bKffrJ8Z0E00DA
2SeUGUkz+ZY+t23cUa23tNtp+NC6i08BLb2NO3omNxKpxPL2Vkchh7tdqiNpLKjAg5uvjIRNgU+m
yxoRnYP84nY3/zOhsFH4B8FNaGix2ic0AnpNyk4BgUuLd8tShiabpTR70mOql4w6VA5U8jtkZWzi
qgtJkVgPhrfVx/kAm8tWM78WMcSYmRGMsRnRpxygAenjGU2jlHw1tUn0xLzKLagtitMv2CS6czpo
JN1p1qvvtrdhHLlkNAYBPsqj7uFnUYGmjOzjZqDFB/8hAFnDI24oXddSCi/GU66OSvXNlP5rIQR7
ShG2lTYcKZW4UXox8xUJebVuhFGNJytQunKnFGZXac00ty97P310EKEdpUaXyNIUm5fnFqE6Uoq1
9592rVTs8t4rTXtQ6jbI7wut5N8whHE4KwXcV1r4oFTxBHl8Vjq5pRTzHOncVxo62Gj2RGPRpNR1
gr++5//0dqW8R9YzRWwHJ/ecvwppPlUavYdYLxDtfTsUSsOHoor5iaHr9wj8llL6G6X5G0r9hzj5
mhQPoAEGBP8RAooVwHC147kkJKFRJIEWPeFm4VhUjAGey89cUQeD4g98RSIIkAQXNCFQjEKiaAWK
rce1pQiG5TYrnqFXZIMF4uCAOjBJKycybCaZ+tSegsoggO5ouPmIACXYRqggTvOtb5cNs34bNoqq
gHFCmcvyVQFwkSjyolMMBoYXXC/t+ALhTyrQIcBftk0IUlT0hgfGESieo4buahThkYN6AEoeDcV+
UCdJ0CRdJxeaT/p1rRiRZfixzQCvTktty9L9Rj7pmXpKtmNBp3CHDyvqmNeluCeKQPEUiwJnlmGv
4F1tjta1bwCZxhknU9c8C8WyWIpqIUYY1lImxzSKiXsMfnWrYhCrclgYSWu57g633C4c1pQQMy7o
jFAMjalomgmshvwJj2pJ9cZWzI2t6BsaewngV0QOZTeaInSgsgiAJTrEtY1To5cXfj4zx0lsrMt+
YqxVrI+pqJ9R8T+BIoFSvu4up6MbQogaACBaRQ1Nih/qAYkMRRTVii1KgYwmRRvRa8/W0Qlx5vxF
ikcyFJlkOZec62yriKVWsUseEFOiaKbOf1oU3eSDOUX/8U6KfEKVCtapoqEmBThVLC63BagUwUz0
mil6KgIPUjRVqbgqkjMoQpv+ieWcgF2Zir/K3WlYVfSXx+lMbJmitHLFa7mAW6aYh0NV7Cq99Xj2
YLtMRXnN4F61wr7Av1RLQNBofdjyHG8WxmZNsWJVl54KRY/ZXVuveptRhaOXm+BXnOvAnoo5qxR9
poOhTe5c4fsiRSvxvIj54EdbuCDnC0kEdEvOZKf5GOf4eHjjdYugj1r6bFEYbucmObAX/6bj7rNx
I2IjOxoQrfaa1uat6dXOlLi7Umg0a6QEC5Vut8kDllaW4u4awrfKOS9IXgb2nccc00UzHUignXZg
zGvhjE+GbxkXwFHn0yHT47EZCOVL5LJsgyLETKHYU1jAHihwUXQgISs7HC7crBQ52IAQeooljBRV
OCu+sAc0tBRxWKFY4zA02G2dSRDp13bOAz9M1DENgfU4GxoZnRXm9JG/XWHzD/ZJPBLzxF6JcDKR
n+pqxpszEgnS2lsY55ZeWRhJqWjJUnGTrSIoY7LQWpZjWFt4e/YLfIC1EI+iyEtTMZhW9+zxOSzF
ZgKMoAq/TYrZHIA3DUVx6orn9BTZqQ6BQLGeevST/cd+AoG6igZNwEJdOM5h0kMtgZrvcKuHWooT
xyPIf1BUqaf40lyRppZiTusm2wCN52FAiAOb/bdCP1T8aK9GQHhK0N0l+KpUHKvZ6F91OiLAREm5
JbpGBixq+tnaVECw9Cpv2LfpZ/tlVoysDyxrcss++CTGCbv14QsXezNqBN33rUunK/WDDof3GqMQ
MQUKyI3nxXvqouHfHOA96IImXpm1yYUDiHdUNG9FeaeieyvF+XqK+G0V+7soCjj6jwcGDE4VIeyA
CnfyXVfkcK8Y4knRxOxOHT57T9I/qDENgi81kB7OFmffLQs0Y6caRNJx2rrjMKKfw+c7hIo1imiu
1F9cl5bIwRr+VW57jxT1POhass8D09jOE3Agz8VNivnBL4hYjYw83Rf6BLiqWOpGUdUNOYGKss4U
b50r8poc5PakKxrbVVy2VIS2BNWuFLMdKHobTwqtu/rEYlmx3RRRhlzsKvoF/Huv+G9PkeCVYsK5
wmx6nzMt6Nkmi6RHXDG9h9lAv4xojZlsB7phmP6wl1+FX53TqUTIagpI9AYXbKR6Kmnrg1/xlbk3
8cvTmF97xbKTNkeL2IT4YynSPQN5L81kBo74HMBITqWWf03Jwe8WN2QFhp45PEXA85Wi6PHoVjuh
yHpfMfZ9ca4zQle4wVE1Px/m/2h8sHxb8fnxBKnfK2Z/0KH3MzD+RfH8qfHlKr5fAvrzsJzogvA3
LhYAV3kBUqhP7IAFRrgcJsXlWmR3ZD45FUXQEXQ3i6Hr7MRXV/kM6v8cB8p7YCgXQt7V3qZmG7Qx
EubfouelE4gXqdwLkfIxCOVokMrbMCiXg1R+B67D5AZhgQiUF8LAFFFjjkiDgHeVVapDcFmPc87m
2xf8JyP6WO5kFlZwVlx+yuGS2ATYyxQkRu8GlrjTGw4Zjon0PMKMbYaKPKiqTglPLviHC+f8vDYq
39xkTkJyRBfj/GCcJ4Qj9S52FWzHLoYSNp8H5ReRyjnC+dgcu+I0axinhhzAX204JpIu58HvnzPL
PUsfc7VTda/G9CmaxHnSx7dAEFnotw0mUoJ588w5GIEYdxm9GVydcbqYWF405X1hylzT6Hp2lCuG
z81J2+OU8fuAFGStS8PM4QvojAbQOCA6L9AX7CTDBBOluTwKXbYRdHSvNOXKmZU/h/IXAn/bswDw
WoGl2DvP51qOCHufffuSLvwWZSrxmLCIFwJXFCybLUcj7j4aGqrX8cDsksN1sCevDvZQskvMSCzP
cFITWLyBnAmeDCzYagLDYVriRjemxP6s4b5wUPp3vHwPHPSStxtJv+VonK0GvmSoanb0Kfa2fv4w
MD1ZhvdWKhdU0czXXnV9kDxz75Lx3cG8T+iLKriu+FmnLvuoSTmrPOWxKpTbasJ2VWG/KpQPiwiB
sHYEr/e2SEHZTSLLHA7Zbtj65GsCrqEauZRMiZuReCKUCtrj4QbrBap2KTrs8fb1MX/JWOl2qVch
L9cY8BOAXi5NYWkTATOkxvvAyv7gUIG8jqOfqSBnMyNrSvZvmTD+kRhq0Bq/dsqMPCE3vy2zTNim
sFSa5oH7Aq98FHWSpik96T39lGWkdPByv7AtiKX3zpIbUGggPiiyyvIy4unLMW3iDRckg5UL6bPZ
tuc+w7rNuBG+CAaQ8KeuoMRI2uSdKrRgCWdUaRikwj0x7IuT1J9dUVUPrt3OF1GfKCdPQz82MVdP
pfkkZv7CscCdT34FRVufat0371jtHgIj4hQmPgDQyYyuo8EqtyEe+IuUI37RhUb6+6BaFGoZ7fkz
eruyII3Lcix85nMVgcfkJmUOZhRmMcJRkHmC8kj5f3/3//+MC9J0mgBQ+IGdPSRtvsh2b82YuTgU
uY5Jr55Pk8G7QifBm2UcD35sjtvBGueNm0zGwYDE0Vr4Kn3QL25rF2s9aQxyg8N8muxNbxvNmYiR
r6JR9Ug4HQ4QMjoqwqXT0/SmI0S3RO1pOCEZhAk5tmpnOrRuspZxCX/mGBVRAkQ3d/49mOh4W5iv
8xZDG+FxeLlCZzEJdpFERkQDDQ5GadyXdK7ZXHuf6o6/sxMQSDcmpjluY/5gy3rGIHXJ/YZZux/m
C37VDkvscqzqyTjSFnaxRTcddaPGFOQ/NdYUUGRZ1MSqc3Gwg6Q6Gu60Ccy0f6rc4dwmBbqnjqpN
qhOeEJMclShapjMFJdcYqUnzjcsgLe0ydPqqdBgtUMR2TWE3T81QHyg+xuBfFlpYUTq6i8lAZafh
LwBxtu3H2yofDkvTha5ZAmuwel1VkCuruKVkzC1Jv6l9whpyyyE7jUjIY2o35NMaZug7fFiCRQZ6
1Niqa0nkbzRzJh0rkt1Wk1glLcezCeMs9rWffUqqb/dibty9Oe/9ZjwvSWSfpjwN0Fm8c9Xp+6mM
UuyJB8uBdWdl9mX2v2aQaext9ZE9TM2oLaInuZTOltFeELmjEnLE6CCLV6+arseAkiC5pR8ZO8kQ
sRqGun6K2E0wbr5irRwPjWheJ8vjPxlItnXbqWb10n/6LdNALLBktnu9br3XPNOLS6/zWxz0LKeL
OLkV01NdxIR9p7F2Nsl/qZCf0BOcm024WFgSHT/bPMmsvXI2aiyzSWwlGJcJM10uDs4vN4ec7DP3
yTEWWoYyMARtyKg4iKr3ZUz+8L+HpcG92CTkAa8w98rG+rGoc1zVY/Jm0IlmW9q31rqvIzs/rEfy
MkvtJ9CsxyWo5F6AzTOYO882847ujxuH6AjULdQ0tjLroB4N5EztX911ysjtk3LVNivmfxrSecg7
/Ij/NRqbM8mErmttNI7ctRbqSdYfUTrrtWfn+GcFb9d4H5RTsg0W0FcRx1+xXW/twILQb3JSS6VH
WK7uvgRZddZVE14KjoxphAOz1ZiEqw6gGBAlWUZS8t6rvFkvIFdDax2YutPYakD9C3tjs7zHbYfK
mVQaVrb2yxnMMOrbIMwLAMQCKnOVRpTal42Sd7itFFFFCRtfQ2N7CxY4FPjanrYDwZSUfWPNsLyn
VEw3KO1xrQN1V6ANc3OdYHIt9cW4C+VY9mo0aUr1effWRaRc1K9Rpl8b9txt2j/OtmCnu5QCIi5/
547801qUXZjT+Ba3BPVXS/kr0tFDueTqIYqrkfT61X0mLixMXaiClEJHQrp8wi2sFtxoxfVqJvuh
ARajZIzV5bhlkJt2pqAuyjUInqgrugt8bUsdBe9/czBWxCT5W+G6r36U4KLosVWKmQ3LsNiUYXMq
slkiYZ/SPN7c1zEf/eegw6CJ/XunGdiU6XT3soDFVU7JyYjsN3D9cQuJ6yOeHu04QNcy0qPnykMh
mw++pgoEEdSJJJ7NnDg+vz7jnjbb58JSUeFJ0G7AwGFrGrrfm2bE7yggKialshXEXmuJ2pKxrPIb
j2huFQ5eBlSBCrFvCuKqSTasSUY1d+aIbbcyK9IeHI5hoZVHpwfQrRt0DSr+oMCmdJv1gowpLt+h
lTwWiTOyETVeW55Asyfxr7Vx7UclJYE6HHEvs79G1jQGts6yI8ePcjKdHLb0W59JQ4mF/Bz48yNO
pBvoBPL7teQaw1iWGhkToe+17LeH7OD7mbHzTUJl41oS3NhU+yoq2fv51YXQUcWom2u9MKdQHEWC
8p/VIwg0GZP8jrnXYuTzFIj9K7PgEgTcM4Yi67xdNca3wH6YQVNvnkVkNnekMx9uXBl9IzZeNZQX
SR0GKWv4Ri2GXz+VW9YuPAhzVD+ARgHUpech1b3HcUHWIc3CwS+Xo+/iZDWqajoUms4t0asdIm+G
jblI95lfitXkawEWeo9HsIDN0wIC9xCZpRbsNE5tb2n8nd1bwJ58mGurAWDPbwQSVfRVEEhDhIrY
9h3rX/K8BpDv+mDZ5vyYUsreZPLcoAhLXla/tF+vWr9110tPjap87wrvSi4HR3t97wj8SBdSIz4q
jXEaeS2atbVFumrzbKSMR5ylGjH57IJrjxTXQJKX89VEX4TGi4UmvNYPfe7/WvAvygCrpo0XDAQu
LYy3R5m7YUd5ycj3YXn/oubmW9TllH8kQKxkjqUqItiXL4wfhh/QTB1QR9O2xzZOtyK3Ty65EP4g
j7nRE+aUrGvRHp76kvd/5m1bPvgQoaCUkKJb8AIXMjubX7rSXuvuJfesTQDhTw7x1Yb7SD5Mu944
3C6hjKhMMT89E1eTorwllyS7urcxTEeqPfiO/khW9GtMRQZgAiG7hfNjzGwTO/mtWc0x9od3F4pg
YRufDuK3SHsS8R6HrrzGPUrUpB8WYN5cls9uwH7Vaf6GZp/TOZv96OWZBN0VRS7NcBoqkqsD67Xy
XEqwUdezIn408MQHAh0cN3UBfUKcfZaCPUMk0wXZ+m9lH+9lH21hIA6NLs/6LMNZEghZ068IZmOF
oqcVc1AFNO8eIEwr4WWoXG3oYQr8vzGpH+Os59JFh6Nu7K2kPbIHOOK5uXQCyVPb5WN5USYKGy0j
IeeB3xfM3wHWBqgjIo3gEh5axtEpfSra/7F3Hstxo2nWvpWO2UOBDx4RM7PIRHqaTJokqQ2CFt57
XP08kHq6U1lsqqr/zb+YilqUSqLgP/O+5zznMTVfRrleKEA9gU0Brw8Ud+ZTMhSGexuVFIBrGTmb
5W2oRu6rON9qGkiI27hn0V/oU9Nap2JIfIVMjHcz1KuRPLi5HBrfa6veMfYo2y6RrlIff4hrsYho
pGQSf617G7VVNeJxtcCMKvQvCllCOmFYb2qscOM0hw0f9MgLmUZ0TStzBNGuqte1Il6MgiFjsMn7
oMVrqO0uL2Xwksmzi/Bbqh91llA5KzfFvzQ00AE5SQ/B1DNJlrjE4W0CqjaW4FyWsaF971OEzkqF
YZYqx0A72Wnk9NGT4ucuHfZqJ8+7aVnCVlmp4hepCbfWEF+Elb1OBB9Wi+Y1MA4tK1QPaLdS+f3c
DhAgBdq6k0yLRikjDr3AHfKhhsU6XnZEQ9g+kAQAHmeK8OxDXeSYWkdU2DXhEaXebYg1WmSWt4XA
ssKaeE2VdhmjAtOTYV+5/nfZHu4ts4Hth36p05V5X5aXPqDtymK5p1AHA3WwBjxKp9Db5F0xzzXp
QbKrD5EgGFWhVEVUPxFLTuqWsljbhbYwUGApQQXgJ1wYuoRulR5HpK2rijGmaYnpRcCaldImbVNM
tuxvsSZI2X1ibKnf7moIQknjbVI9YDFMy7aJ6n3ACjhpzaOass61SbstgenXpfYYDa8hmVuQGja6
QnsR7IMr7tyy28kawtxBeor6hKKgCRrBu2EP+kh4AIg54GcrmUxI5I7zJM4cYiGIwSRPHqW1YYE2
HQA+6Ok8Co2tprKKbOv2SmZ2JJx9HebZc93TNajzYZrJxdyqgscflkfCz733bP8zEPtvaZPsM9QE
1X/9h5iSKf+Zkz0FDxLcTXy2oVuqin3kLLkyi0NlmIggDl2pfh2H9x50LadwEWtl0k0UBWB7ePiU
fm3XwrXWXKq5SZSQzRsvD4Hz43T+L9rytw5M4tz/dTT8RfD+6tfvaVW/B+mvCZf83M+ES/sbXkmB
dVKXDVPAzcLn+NOFaX/TTJNgSTImTVBDisoz/t98ePObgvRZkzXbsBRDmMo/Ii418xsbdEu3DLCb
tMc086/4MG08oL+8Z8LAmiRbvGwcB7vX5NI8cWGy5bINuQQXnU/fe2MMFQBadakpJJpk6aG1NIYG
t26WQ65WqOE9J9ET1Lw6JKJaKwAC9BktdVCd44IAFZtBlbJ6hzRTzk17o+YOnBcgcaEoGMIGfD0Z
pfOIECWl9l6COF1TLF5AhqGmh6jBg0dP/oUONzjCMcC6O6yjixZliITHde3ZhBz2gbFNk+Sh19k/
hROFuhz7LQwR7Gt6dykVqbyjx2Su0ZakcVUtKWNP1SElOgCDRISIRUiqNWuZtq114yXZB32CpRAj
1bK22msptpM+YZ9YjRJEHrTAm4bEhyKW73SzDm6wb23ykC6qYdJwj/SUUSGrHDXqVqxUteuhICvG
j4yMCka/t7eSBN2cPTU1GEEFUlXDYJVJJHXZDUo8F3bCTAohFuXSWpdYIqR9TyKFRGhnL+b/9x3/
GSc1H8kXn/H8eUie079tqvg5fatOv+Pp535+xpJpf8MqbauyTe0OL7XCF/7zO2YZ/U1TZECNwlAQ
PxgndmrBT+mGrcsq8baC2Af7Hx8yv6UQUWthpv43PmR9skv/c8KwNENWLJNBQWY04Xu2pg/95EM2
htDPB7+Ul5087EjVdegbMNPRw8e15V+bHWTHDL2vHLJRF/V3awiRFqEByzJcHkUhgVhwaaQbOd49
MRJwNGI3qqoOyAJgJ0OgjJPQ6czlPCYZWtkMFrkspRVeqS1rL8XutyPs0Bn9Xvyy8iVboRnMWJal
jUKrneIN/9s+jgMqu0yyUjRKOjKSDv+EagftPE1kE9xXbCwNpem2MNfu9U6rN20ExjR0/XKt14QS
kkVS7XlOd4qZAN43UDQOq5TDoEbfnLwEn8zBPNDzO2qzqdRMBbM8hdHpjp/cUYnqIJ5aS17qeejk
wKdZHs1B6v2kG/zLqX6aAP54HNuSDQoheM/E2RCMVTyhbinJeM5R3KcWVlY40c8gVqcHNIeZcWkF
PnE4hIebXfioqQkK0oDidoNwytxkk32bJfQSg8p7bZWAczpCCooBOodqX+V5V6GP1A4SYjTavWiO
Uum7EQ1Hja6Am+UHU0mX2J1J1OBbQ3uAtsKvduo4GSzKGzdOV6GP8hD4WYhYM35TNJIMx6p5b70p
tBSf97wO/JWwWsSrLXXtQZEQi/tL5MxgRF0aUUEiz5oCyojF4l4ZjS3Zz3e1AvOVJNqpuRKR3fTa
sxewcndjBAIbbJNsDUpCUHOyGKD71w+XJ/mH266jUDN4sqYp67LFl3n6eBVdMjrc7iBHVZ9A8mhc
ERk/V1PzOWh0pNsdtx4j44FwQODM0XiI4eFKI4lwrUI3RW4xBejPkycBUc+TOsHgWilQ2PlHBCXw
H5pvPEMaW0syAuxubw/ANQoiEDLE2hg3/OiKLY8DlX5J/PSt1CsPo04ZzMzdld8aTx4SHrXICJ2I
dRQDU5pWrirP5G8u3b65jiNxl8YlBzXCfeOin4Stf+ul0HlGKCljfom/akV19DHwAKgDngWstoub
doPgAywJukpbVldjFqP0gGcdtFxTBne9ImBQcPpJIdx5PurU4khhwI9DeANxQAmTEkMGwBmtcwhS
XTVo0KuxXAwdMl1oV0YkLdQCSnZPZlk8ELPQ2ygTbM9cDdFU9zXHbd0N6HYKJDKDj8Bb4KzwEtMR
hHbqyi0IcuCS7oJY2FVt47XJD3k+rqdWpF5FVyQNHZvQPHDndpRT0PBH29Yj2sTryfHBl9f1juaR
X9WaBoWadWFI30cPybR9L6Oukosn9nsePQwjvDBidSWDGKRJ7Kvdosv960n+WhvhVZPQZbgdJf8q
ad+iMVgn2qUydhu9oZlQX8SlhhLxhe2li/8t0i7znsLtaC5gay3NXl7KRba1soMID0ieoIevDOnd
NsMpHYKIHJqxxkcseytZt3c08ua40F5qyViz8LlVMUdmbY7XqbghBXiu1ulK0UjYK1VIjfcG5IPG
DvCrUDIf0C2R0ebRps2wmdJ8zvVk2fBhxok06w3NgRcKSk1dtLq3bXIdKDJ1GP+dxvjKQucbJ+2i
RBMyEitly6hvYiLOUOUx421K9tqhAUVLUdapNqz07MGlsygm8BI770BudoEGi7V+roixxKM0b+TC
kbCdiYG6axc/sPrc2Fm4StuaNVA2l2q4rjglXbiEor9tqPi3Q0nACwADyk4N7mGFJWATE7zRLjt1
MdCCsXQWhWQqA/XPow87XmeKOlO5qzE9SZ+/OKJUQVwbA2PLbrgvlkR8QMflbVKBxIGBZ6Flik1I
rYkVHF3fzVBXZMoxqNlkDGazsCFfk0Rn/m/jgsN0+UoaIlum4WvjBgIvg71wj17+YMZo1V+Gq4yU
yGHXckrjpkFc4xW7DMC3zOkCBR5Jolaxgow1g9cIvIdmKapsOsqC/2yRK5ekFRn0b8Ra4s8anFU5
lQNQ1LFYDVSUzhyUv6xDyc5UOjXm+QMQQGddRY9J2XfUe4buQbfanejdS5WOquLSwR0e1Sl6x+Sh
W+W2c/P3UTzkyCLSgIl7ygD1GsdTnmO/XvjdvVZVc92k24C5S0ABvq+woOY1oXLBZUZaoqfSxhWu
M2qUWzI+BIl8nX1LNlCqwZI7jOguKxbi6AQp3LIo1nhqwVotiGT1YFy4giYoDXa7y+6zMjt2Oh6p
K/o5xB7KjzYfgp8eC2BgQ79rhoOfAvTDrtrUc9HdoYMsxjfXBcF7LO0lid0sIojOsA61YSxKJdzL
6l6I9Uhx0NXtdWWA5yDhMsh1tHqPSPt2FXp1tIzT4KCiQ7TRLNrUxfzi2h5ffZuLtx7yrFtb7IF+
QGEjdU3llM7cgH66Sdc5Bq52fBq069Ir5kVz19POYsKmaGes6oIE4haxdtjMph6GPzxF3vjdjx5c
903GSFlFG3941aXX3L3P4heje/X9wSEdCmYamqqekiEKYI8RNgykWV4hWAHey0vJUOhXaIJLixDE
70FYbgXsccX9Hrf2uihWNKDoSRT7uj8KNXXC/sZVP7LexPVR4q1NOXRzG6YrzMvzANmBGfWrVkH6
HpAqNPFRXCLoIgyTNBfj26ocdgJXiteRv5e+a/FVNLwo3qOSvJgCrVBQr3Ia/jk66bSEJ+AiaIjC
dctLTS8cOAKmgJAJhNCy5ntAz8G3dp1PQyHL5lVNiwUbQA5As0R+13pkCipHuo8J1SQd/7YXh8go
8WwTkmfpm4ygS51440k8L8xdMWltrBmrX6AE6dEbNkX+rnBvYzoyhnE78qAa+6KTdxNaBX8goVI6
iv7CLJai3JOeh/W/nQfulOllEj3DGGNbSKKsct2OGR5ULLwDfAWZFkSqQeofH9tsj6qSNz6m+j2A
CFhMirAS+L4HcsJNcGhekM/HQg0oOJHI6NXwtXm8NqI5tMQJhnzQSvXRF7DMEAPmreOFZJV0XHOy
KKJu243lrVx8SCyliPyqrQdPRgU8kLn2EER3gY6ASr5EY4CgIsOggGCRoG5lylzQF3GbX3YFTQS6
6OXSYZ2IOxKKziw3YH/D/iHLOXWvI/UpgR9bpIc43g09yZts47ubnq+0RS0Slo+5aQEDRuoWSM9Y
AZxaqp/QXrw143e0ZIl8R+ob84s5i9Pr0b0caCKmyVvf7OoJ+Gq9T0QhMwJgLyQYP7W5yFO0fQL0
uZEvB28XVKjgiaBIomefy0fwNlfDvVCTxbTeUKK7jMpgreIRjQ+iCFa1RmQi6fSYYqSCPo53i592
YRDQp0+hK4zmnqw9Ig5bAEGmx9RcgKeRfYmlAkE9Bq64JN55AFmkVlll/R2uBsRS7Gzsu4B3vqdh
RxIEzTmVx4Eyir5KBdIBP2mW46jOzLWoX2qY8gkqWCsghZjVUABgJ8R+3rSXndUyEK7tNl9E5b7C
AC3rtxKeQ4GgrtL3ianscxVjlSALTch4e+/6PtxGsratAODaxDGFJSl/xQdhHKBkKJWbd6J7FpAY
QsSWeCLa5JixHFPRYXkPRsFgp/bzqD9KIV0rQHX9Tc4zSSnzds02SzYKabc5j74kJlptoVvytRn1
FbG/4HSxnk8ME5oZXb61wMHkhBbrWn7Z+vek/zCEUeOErxsgCTHKq9zSkIqyRFCrFGoVQcmAN1q+
u1F6zHhjENrNmu7WV2mLHXT3Ig0edfO71F8PI68JsmlVupNgDWv6bTUFDPXerTmGE8BnisFAbNqg
QX2Tcp3VT7DHnn5X00jWkNEpK0BIlFwzqFf7lI+XBVRjgvXHA+Ndd/l9rFvIs/YVf8o3jioFKRcv
kwTMXLGvMv92jKd+/+1gFs/8uGNkTzbN3xinh4rWCQhX1iyxHM7SANhGoD1W5vfU9p8kGKhKmF02
Jueb6NMSfSIVYecGLjo8Nhrkg0bFCICK+TrI6kd04yuU2mR/S8l1VUhLq3TX8KxfhVw+JaZJFwJ0
njatbw0t2Yk2BGzWE1RF2WtGIfGlC3BJBbZ5bXT+U5e0F32U0D3Hp5VuZEBVBT2UsYOh9JiXVwhv
afY/jmBZvGhwZPU6ki7D6j5FSdeZgt3ofFTFrCgwxKLgqiCea8WHEmHyqUmyDhG8shhwSuOxrL+b
Y7dshmKL3w5VLG0hImisOOEg0VErpPfRAEJFAY4Yd+JOiVhrD15I8by7sBNs/RcRTRW9kxcpa4ha
znZmJh+MBEoQBmmGbm+OXnMv5/tY7u5VDH+mFS/6UNvqXlfNYvxLItGXZJ7M2LovtC3e943IPLBn
JCyY3S0Paff1Hg+K3dnGmh2eZk51UluRyVn7dYdX0GLV1NbXlkbpLYein2P4mwlahCSKLf7fDnVW
rk+HLMxCwaFGPz2EROnmBUt16Vmpwt+UC6Zt6a91Hi5KpwRsGPQGaN/+elFqKgdFjmYPSx6pp+Pb
IL35ajlTWkZi5AF6zxzGsunryxPWb446baZPaiF9HhtSABMfiKfN9HLZLYw5dvYV0N2NWGRLd4Yz
cF+vPKf5zUZd/LEMM10whmLFIG3GVs726WqSuJIiomlZSRm1cy9c0mhZMVwHkYxs09+rOmJY+FQj
4c+s4nZCAAxGpKgnrIMAjn59Kz57qYSi8FYJujLKedmASMmhRg2hASCmFqauJtodOmM3vPv6ONMb
c/6cT45jy7/ecds1wyjSYgrTcLsnDuTw9PUBPruvpwc4f5HsXHKlmAuR1JsOipu46+Orrw/xm3tl
n701VJHoddZcg6ke+yBYjQzZrAhXynjz9YE++yhOr+XsS2cxgJy15h0ZoFXjzViIKVyK+Dj2zIlM
2BOJfC0mX/n+6+P+qM199ZTOvntvlEej8LiJpdN9BOtihQtvVS8YmR1U24vwNy/f757Z9Psnn6Ho
+UKoTWhLMMogp5qdqntO0NW/Ocznz80Q0D7pSxk/as0nh8mTIbOQ8iBLTa8V+qtjdcM63anSzde3
T5meyx9un6rKikyBnBi2s+cW0izqSHPWlpphrLP0NahvqoSk5rDEDkWKZAZwON7i8pvZYusZzzBo
HYJiLgSWpYE4R82+sNOpGnrjeheFBMfpILe/eYn/WJ5lkNVowpq2Tq/OPisDI+6O8U9yjg2Tro9O
XpUuJPFdzweYNtuvb8inz/fkWNMwfHLjR8adoVI5Vlzc5ckhz1hzKb95Zz/9Vk6OMf3+yTFSmnmZ
wRZl2Ux+QhX8SXJJOkJsULGATZreVb/7OsXnh8SwzBNWFcs4e23lJNE0dUDmnF7ot30wYwoRjrqm
yDKXb9ttdpHRUVzj73CoTj2Eq69vqpiGyj+8ZQBwTWHRLv3Rgzm94jDw+FxKoOzaCq3ool2/0rbb
I0lY/zsHmmZn0+IqVfXsVZHbMUxUr2aqmkOQvQ623spcNZvy/ndH+rR4LbidmmrJdCjks4foI6im
6cGRvOfW0ZfRljTVBakyC4WYS8dcF/fuBmj3sqYreySBsL+S1+7i68v9dJT45zn8uO0nL1Irjaka
9pxDxgbcNMYH+pV4LsCD5c3x60N9+l2cHOpsrqKFkOUkdzEgjaC0H8m9mnWecL4+yKcz7slBzmar
RgtR9YnpeupJ93ZI9OevD/D5cHdyhLPhLsNM58UGR6AKPR8dJGiXySWb3010oTn9zlwkF/2RyPRd
PK+2xgG/nzwrl1+fxI+21R++hpOTOJuy2LzUiLv5GqgaH6q1tqo36tp3iJ2ZtwvCrlbSql2hfvzN
3f10HXfyyv74/ZPXpRK28HKTi0f0qjjUg4IFNKGFvqo2/Yf1SIaZE79b/85MdnKx0zt8etB49Czh
cbF48TwdDaBwV/WUchjF17+5r9Pr8dV9Pfv4M8tHVJr9uK8Ue3YZzgGHPPWZmLs7WPy/2ducCYSm
fi/T0smVnU0VvaT5OX44bRmpB7UbHVuur1LjcWivXHRoKeHCM1XDsS6TkNF6R+FSufCCZdG8fX3d
n40CBpZbmuMCZrdy9mlm6E8HROHasjY3FA87QuszEkXd8PD1cT5dapm6QNzPFKIb54Or76tqT6uD
Nd42uPF2xdx3XpE/sWWdR86f2Hd89jxPj3d2g21y+1LYHVwYKdkzc1msDKdyQCITceRIzr+ztDs9
3NmI3o3x4HfZwFoZMpQa3SVELdXD3dc3cfq2z9/Rk4NoZ5sKvwtzM5e4plGTMDfnc9/+zaQw3ZWv
jnD2OkSjavgGyS68lnet+1GX/hLk48zonkBerIVezL6+os9mhtMrOhu0IwxCpYc9aWlIYuvHhy6d
AFT7rw/y6fb39ChnA3dZ97qIJOYf/Zre4rw6iJd6LQ7eKthghXbiRXDrzjHcr4qHr4/8u8ubHujJ
+NX1Wl+ONW+FgWXNhOYW1fo6As369WE+XU+cXuB0HqfH8X2b0FRuo3UJxaFbcI3zdkd9aIuaeO4z
7zI9iLnieI/VRbGPnHSlb74+h88vdbKssB/QiBn49RTG3I9Lf7pUk4wi9R66aK7d/jjEX5IxXgav
ZVZlH/V/Tj/2muUQAoCZ/vd//vKr6/w9va3L9/f68jk//5O//GD13z9+G1mn81w///KLxQ9p0qF5
L4eb96qJfx7k73/yz/7m397/jMBJaEw3XwgVm/49eSEMzDtVN/34oZ/yJuObrkxziqzopoXyUOXp
/FQ36d9MlYgGm38U1ZwUh/9QKeryN4FycFpSm7pCZYZzqDKanf/1HxriRo2NI7pHW8OAbv2ltAj9
TN1kygJpIuJEpJQW6iYhnw1cQ677ntp4E+kAJk8fESCo1OW8TjAT9ITDBUqUrUPIX5A0iBoWGV4c
G4oBM1KIKGGR5AEUV79d4PeRZqOrpQxQ9qvklg/kIIfzNhrxGbklveEqLuag9q9ccD89oSxOltEI
kkY0jrYSvzRmdeii2sGCDU9RdPCAVXhQBPeWSr4qcvnNy4tyXvru1VDvyg6mYqGCYNWDj1SGZtyA
vYnqbCH8vKbGjqNfs16ES+aoIpQNhKVDjnLd8LvCoXBKZlxQ3VcmvBaQjHNijIFWufkCN4tTxu7e
nBJpWtpnTaZcY0Z/ss3gKojtDSjWFWDDdZK2l7hsEa6wl69dY8EqqMUIA7xckCzcVIT+ERSI3YAc
RHWYaZimKc4jIwkwss7RGtsNKkc76xzKqRHsZ5nuUaI0tHoo07s0CPq8ghObmW8CocfM8oQMJBKb
kFtrL55rgX1xZTrXEmkAULChryPosssO7pWe3RAbCfXrIw7IipDLO3uQX3xV61Zl3cGFjQ5qDyQW
CUSHWGTZ2BMDySSEUfIzFU42kDawCW9x01eLhulzJnfEbZWlB0tjoLXdXcThFTHZHZna2mNs2AiR
/Ku2LBjZvCqEgfuBOOjFQ8ztS9I1ZOqLKCjuALkSDEv/ueqNo5zgDSHSFGaoObmWUJqEiK5pwxvj
smuoi4vxrXQJTNWqdYkdKSCflvAF2lZAT7IE0YxhWM+lWLhvdoMFrprye03zzujVNykjIAERLp1K
2XoItPJ5wF04s818DxILOmSO2V2XeOcTtCeXhE1D1Cks7cbCtDQrYWaCRRtmKBCbC/yE1NlRMHgB
rUKvM+9TGZg+2/EZZHKYvmh5l2WE5E9HR5Ircjgf87Kge9DS8TDFwiCHgkzigyx9FxGt3zJdjvV4
BIAirX0FqyHQkWVJxDBwYAxw22CATVfpObxPoSNWgBxRZ06eYhxpxnal2G0FeqxDY4R/wWtrHCLa
fdFXyVzPy6M60IxtW0zn4WuaD6jQunVgF/cqQciIAdAOgZqey41+NJrsTsa9PoeVsy06G2d9dBP7
7VEhnNnqMCxI5V2XX8DUXGjRq95VYt62mrfEuBtQ2pkpLnA9TTEu27R6sFp1ZibF0VZqwkYGcr8I
6g1c8is0F52CL9oHZLg4FcExaEpxWwnc20PVXtZag28uai7wc0Nurl7SfELbN1OwirrUp9MOrfhZ
lO3elRsgK3bxVOFV7tWLovCvYrlcumSH0EuMXtVkNBYNmYAzYdXfPSx/3B5n1IPniEyDqJr5EFjm
eAwHee1ZybapKX57Hhttkh1eyhaWtYWDpZ96r156r3uT3oWoL4iFyNjC5ywiwC+Gl5nGIIgAXciz
WAkQaZlTNPFoX2tR+VgqqbIgjOFSz1plJ7pqU4+BACaPJaYeHr1Ox6TfR6TEuTP84ECa+vg5BFEB
0c9/gPxMwrgVVrTGm6cok7egiSHkTzaadu9p41KXinbdAmoxWpN2HrkIECTGi0FTtv4IywDdp7cI
JBQ7WqddSprnXwupjNbQA9pZwfsHa5W8DJLmbYCw3BKd7ziOed190mE33Yi3ze+TR+ky4HOYWVCx
Z0UtOTDjPohUxYDbaeBqjOK2xo7uaJBzKeVtypxsLle6hIwdLOu+B2hFClbZSCgC6NQBglCuyoT1
3Zit1LLapmUGQ1BsNInnkXWorOr8Y6h77C4pHrUR3r6LUDxore+VrKP/8F6Yd5CFBQesVUQAdeNd
BTqcmzkw1VQuPp1AZYU8auZClROE9G6OSjCS5rQdSZ3RVPZQlbmTcjZTemGgwIvS8GIulajwQRm0
cOSI5Z4BHrpNKXc5LURQbJcyvDi275J3VaOFVxMyMzEUz0VlVhsLDntrY24LsRlaBXg0X3Zvap8B
WYzPQ9jfCQGvpQ6ESpu88yeM7CP+TvgEPlX7aBiXjEDu0nJbMIIEs00jF/bofJnpAJFcAP04XKNk
bgVZc8WgjJi9CC40Yq8dSZQb10dDO5D1XY+IJCQ1wgSANBmkEnvSHIlWDj9IMT3a+H269cuuu1IT
09qqKm6DRLbWVmIReGJlJboQBV0zHtaQ2uw1aQY6rDtbcYQYduzvUevI2EFVQurkpgPFV2ybySur
oPsAmQaK6OBawT6wu3Dr+/kTIuWH0Dcw16SVt6JAQ0vd/mAquJKzCRGU3bkJ/v2AUAEgW0SACA1+
tGI/e2l1bQR+dK02ZXjMYnfXSM0ePvPbGCJQihSYoM0qCBA9iCZ89CaipeK59Sxoxnszxvo05JtO
gxk/4b88i5nUpCyi5+prUGliyp5eeBKcgU5vbkbZSJZuTdy8BdNd9Nc2rAhUSN6irNKPLAarbsUl
5kIcwTMJjMpKMd1XAnB0p4haslSHZwhgINZwLq1D/0P3vMe8j52wNY6epEKEAaHrQi5S0DaSPgXV
3U5yAm+rJ9vFOpvKQOZDo7uJG+Xir6/KiYfh3/OF9i9L8j+3cF+9Z1fPyXt1/lf9/7hmN9hG/us1
++VzXD//slyf/vzP5brQvunEt1H/pfar0KdhX/hzuc7vMB9r+hSBwrpbtViT/91UpBrfsC5gYJh8
DDRcbHZYf1+uq/o39OeYF4SuYzyiqvxXTEXqtFs4qQLw94P+VkHyYXrA94Qn4te9nIxwWvIiVpJT
MkxdYPZJnNzop6jLhT4WV1pF+o71GlrKhlRJRMDQX14V9aDLTIg5CZxp4shNuCLywxGYr7sxxN1Z
zEv5GGfRbrT8Tdaac23bo6pDsMDLLw6jQpYLoVjdjiyHtHk2kw8ZZ+s+lfbwNMjtie88XYNExdRe
z2xpAQmLSBJbvgkT1E3XQ/Y25ojq0mWoKrMYBST6YnVmDAXnxNRuwNS67xE423uCmHvTngkQwAa4
lqGVGIzQE6HbBPOBQ3MDxwOYDyMdOj4VcaBMAKmHcJqgaXWfe6SxGyiM2CgE4Jm7flhOt8eXesei
FzKwfhvaya/N7IM1OJC4BIuAUdKxdMQ3crIMJGbHBCzwy7wgrjvgPhsWKhdGFcmAiYM41ENqXw7q
3CXLfKR0kJuXshGSBirgUMCvQRTDAD+Xu1uLDcREyelJ8oLCQNS2v0lQDbe2twTZthK5t0wyf+cV
/kJFo1a57wJgjA1oyXDHTYoJufVAo3l40v1wRRnLmSBiQ4uWLnhFL+2hAWvqVauzFLAdMTkc0Lyq
CE+pUMbIfYcSACWrRZuT8ABmjWwtOE9JP/aoBZXg0IUPOnIs1DE6WGJ4gNDHhqOyDo0rL/jO4iOr
nk1UeJpVzAPWASr61zg7lnnvsKDqauLTlKPO6jwTZDe8TlAtYjvgkx6ns0R8RPgq+z7ExJn3KlE4
1VmEkUC4LIBeqPwcuVSL0v8xQ66SnmCf8DtvVQmxT8lCJ0A2qPCigt6bS/a+zNlpsjwyahZbPKji
dfo/tg4Gt5cW6B0Ab+A0VV7bgqWeT/NGUuaF9JKMYtb1xzTGdB/WkwGYp4e6b1xBxJ5NpxXzWKom
JCIAdKUB4DboFr1N38WWnCKEz2F2Tk5Ie2bNyvJ7Vh2r+pWQjrmWTfBuXgher85D92+DHeMwstzj
f0bVyZyZwrXU/BujWkkZLuj2qa/ZnIQgJSrmZvmprraClTxbYWd6c0eoGlmPK7virfXgeHe45Ypk
7hnHnM2ybONH50k0JJSwmHDk/LWprwqisCeeWGRt7PIYGcjWc+Yw3oFJrk4Gx6IAGGQUq3YiZrLt
tXKQWlBVasSeo4+3hI2YUpAZHkw24N4ZBaF0BchlLqbjXZl+HdT8Wn3FvgMEFLWtLNMcRp6aDg4u
ex4UnxiIPBhBFCYp6E3virk3sPc0rFZDApX8rUR2jNRe+uHrySC+/1kKPXX2mr/WYP8+NuoyziLK
KZpsTmPnSakNoxhs1DpoUNN9VFnpjNd23vFcKSujk3LdeMVbnyQgs9PpyqxdHSt8akjqrY2GBSgf
++XAE29lsemGFdnDFoNJviSlcjlVSHJ2gKEcOYDl5yzdVla/L+V1PoCKKKfXn/QbOZrZKZmDw+v0
kfX9j2+gyg6yvEd2AqAAnwcodo3tdeK/xnxAlnzUzFWiqEBt+FQn8HJzdIdJ1wVqUH7VwieWJxzN
MLZQ/JyufC2LQ8VGWCLtxgrZHbLRQuhPZZ/t8HXl3yQ11oV+9fXdPesy/fHunjV8GnMAvaBxd8f4
Purviog0K5VyAN8o0EYko8GsLj5U7UoKrwaJqYco0Kq80EEXfn0mTJl/nAOh5RgW3CUFf+9ZySpt
JcmCwcNzZs0KPwSKG287UUaavOHG6fayKHCXbjPryq4dd0C+hyt/AaQHHfoiywgwXeHeiJpVJe+Q
tbCzUvJDlF0nsAeK11zfFdJGCvj3QVVXEfJM2YCV38yk5jetrWm2/mdN/8c9RQYi875OV0Nr++yN
DWlCy1YM9oDOpf0CMw++AUQREwl0Of/6tv0qFfjfY6mGqSrcNfzvvx6rFLHts6cj4A6tWUxUkEM4
S9OsdFaoL5X3m7q3rf7avuJ4goWQbLBWwn+nC+W8wG5ByFRcH7w94w01vg0JHhvynVdgtzc9SJkM
2EnUvypS8YitBYjzvJPshdQfuw5OB+vvrFfYOIorQdttoLQ1SP5OEc3lNMqnFVviMTp6Iex5KX/x
tAc5WduBfx+qeGL4yLugftMBNLn+XRlgbsQWISpl3vUksLPzmc4ijsN9ZXWXnV2stfTVBPWpDsvS
YrDoD1qzGGGjjt6iaF47v4QYtZGZXKdlhGSy1QtLIulWUD75l+n1cpgsPsNFm6gbD8Roz4pAg5Jn
itApweaVjUfI817F3QaCrpKeEk1sJF9a13zzQ/EajgVJBjAqFIwTvKlu7yTmXqFKFUziY8b7gNOe
pgckdKRUcikue3Bmvulqve5OiaDyHGVKKdm0r9RKRIwhQP7jtGpAwjGTpo+DCl5Mavo00JduuW1e
zNCBODhno+a0w0Nbd/i4PbbWyqwH8Mzkp0nstBucptLbKq4fKpwR49Jr82UIG4yQSUiWEACname6
LPH1DBXQ3oKEI/zj9viuRXuJqoOLb0KpWcL8D3tnshw3knXpd+k90uBwjIveRARi5kyKFDduFCVh
nuGYnr4/sLKqssq6/+5a919mJctMiVQwAu5+/d5zvoMoXmTv68+1HihF9brYvEnNDdLOBq66CSFL
G3yo4rvvNtv1NTeceTN827VgGxoAWneIbbdu7NGTIhzUP2cRBXDFN4OEHTvG1kO+DOmEY1JDaW36
6CST4tVp2qOQ4001kuI0IPlNiJj0b2fbOLr0E4nw4rXttH5H2boVVbHDCMi1HQV7RLHoeVtC1qbq
aJPDMAEd6ZJ5X435Ia2GUEYN7zCSddDkxXXxon3EsbLaMWyL706vxHexpg+UqmeOSzTJX+dy6JPL
1mUfHX6Och1ru0yTo7CufhEgs1VUm+50pQF1XI9rORLlTnlUk4BglC38EthcnEhO8Unahrnk3zAM
bUXaH+YCyI19xX/aQD/TFEKWw7OYRs9ZCZfFuQw4StIoOvU1mWvCwibBA2F8m/UqpH4cBFjcDN2C
Q2cuojYoO4qqz9H/YVFdCyNCj3/1/OsMOwi0F/9djnpTYprU3Wb9G3xqah78ihc3DfD79xUZNjzL
7biS1DixaPvOEUeZxxdDyWEfGEbrAIcjNGzrgLDx6OJRkGCZKEWoboKInjyrMgG8tgzRtubIkw3k
SI/u+NGQHM2YOHCKcRzWFrVGDHwaEXQc3DNe2a77hddEdNO+Vd70dVppR+zIFEP+c2zH5lgAbZM9
OmtWWcvjMq9V9fRc9D/WS4TXyK87RtuMoWd9Zrn19SpAjuE++VzDMrI0CmXxoLvPtYga7VMJEZxD
0aYKx3W2q2DPxl5M3uFA+Nt7lkxfRbGLDyebzRC/na3pWle7cu2T1p80U+usPlojSRbt0cL6kZJ1
4fbi5NbJfZdSDfDzDMba19x0QTgIWrF9fogFQdlrdG2njo3z5JNYkOhvRXNLpDQdPX53vVl0dMkN
oj6wpUgSXnJoretGxbThbxcLnob16hBwigY8aLZLAetTzHWwsi3cCVSWLgE2yU9DDaF4C/AC9P0D
CHCaZJvZ+7G+55I8QJV9tiX7PnUmvKBwGCmys/a43qhomNx5kKXcBmE+Nj67cbZ5gBccYy0BJAg/
uWdyY8GIbaruDp7jAcYFD8E7LigyYKjSt+567W3fAVcTrYHRMC6OfKybacTD+iLK30npUOfjVMS9
MjLVqXkNJmLuXCFghuXD4xu3tM0wolHSMzgQ25RQ9PX/cKVDQBY0mG80FSQwrXzBLDoBy6rL+xqc
emWoUGEVMQ1na5HTJnqEIni1IvPYiYcmg/t0rPPnQF/yGPpx6MmDUmRVfEKV3UTPPRXx+lmP2H3d
pxwHlLZ///3FVhk2qv5RGPcZXcKmhwjsYYfAGlFwnWytQ5OnmNcdirz5YDc5n+IICQ4SFdk+JemQ
jgHHiUPXPFTiNywrTHBbjdSiaW6GfNxTZVgt4yqku95ryexApHsbZZbZuTdl/AMhppu8+PqZnTWq
eGVWtue4P7hswr9ip8AUejGj5xFEZNFdDPZNVRekvr9U8nlKPwy2Z04AxfLhsroOcUqS0qpN68CI
9a5l/gzbJOrv3GyXDEcVnzJxDpZbMF8zOyChlLy89SNb9Dcv7Cu6gh550RZu1qTBB3YNFLR33gpi
GMaPgCzpCssfyVFODMvLHkCi+lhSnE2KbKEcd4HXnoREvpcFL0bU3C0TevbF2tHa2VDCHAJT7/Ea
bhm57AIMXq2Ow7Xf0RiEUpGfkzXkhcrgOYuKnQiGcGZNOYkR2iULie1P5N0dKumtyN9rCv+eZI4u
Po/xsWrwsmER1P615UDwWuBHrbu1+USAk4vXSB0MCcG1XR8gI4R5vq08zY6KBKC4TAYY5BRensF0
Yum34KLU8upYz6Vlb9afn3VgD9896wWY0SbHXx+RkYI7MIG3BLcO8OU2IztnLvEfgREICIKE/kAE
EVBO1W8d3OfLbFEetDs/I1kisB9kiZproi/DJlmk1754belvTn6AASyiE8/pQAx8k7OsKnL9erYq
6kabxi10OqoG/htMVpE/rX9xy1W0iSH3Ft2psHIsogxZx2c9/db0QMz8DTXuKaZ4yXi8I/bDLvst
lreiOkr5DHNho7GU2cbzSJSLZf2W1oDDCNPNYoCj6/nAyVx3fq8PisXeJMjsGp9H2W+LwuHqoeFe
HswGhKr7e2HAs74lNftcOzmYEnmxcxwe4YJu+H0Xr88MFVcn7yURtozlmTGjM52Z7Ij3kkwgFfFM
tDlOytX6pcKUVoMNXgP0Gy8G4yCW9zaJ6VQlxDYxfsF060CULRXsTRLrWqhxFtFphJZ//fmcdo3B
e5TW+YaxhOv1oQ/CjCHGrmfcktU8dkzcZpBkPQswS/U2x843wviaMzrLKU1zdjuD3QFoLNeu91kv
u47qcd0kDI/Ya3Ft8EA7k71p1+090HubK+HkTQ8Fd/f1jwVMThIfwERPClcJ46I0Qs3IeDApwuz4
sLTRo93BMHDL95nsVaEojfu90/yeYQF1dKUSmgdpMe99GzRlzWExW9egvcuZOay3fQnYgBplUgVL
Igtz+moL886yQ0+7UPo68aXIJCGTbSgGqOzptyGaSUchoHy+ILjATWa+J6NiVx/DFLvl2u/oHX1T
Uo8hpXZhbfscZwOEI0V/L7HBZcLYpuhd24adJOSdOq+vHqKaP2GLw1jjKPPi/Vp4ZvgPmbPt17ZP
mRGJwWlOoBrghSUcJXUGI6lRfLQOS57xTWpC/aWo5MjejEA6eZTd5cLjYHpHh6HOVw8S3F9Wtpi6
6YBQpSWSTFlGoSreNaB74cFvekFeNcE+LMzxE/eqbZ2GnM8g/tnBN/R6xUkJUp6+T+eaV3f4tizt
LRGcECJW8tGy+UnSa0e4uUmXcC2yckORcpAdgo6BzdjejrI7LX0Dkz/9Jpla65ihRpk8ft0l/yO5
z/+PgwWEIn+5dK+ypD9FROtk5H/+j6e8Gn6Vyb/MFr6+5M/ZgvsHjXskCb6Edsm0gHbAn7MF+Yf0
JWY6pECm69iMI/7OK3P/8D0vEFykbVNwe+cF/F0J5ABHEi4DWMe0GVg48j8ZLRA38m8dAtoQtCIY
efDiGCz4Aa/ir/2zACle2oEHxLhKpagEXmtTqD3hg+2exOptnOPinKkgaD0NgHgZpW3atG/BH2aA
h3uyxAoHZCpZfUR8d0/og9QxD7JL1t96I1BAuxe4OrtVkQOhqPX0wYvLj5adERxifgpQk21LKPGH
KTEqkIY6TJhtH1GvMf4uJljaZcV9lMZcNNUEbw9wD2NnvpRJdnX76r5QJHV6WqA6ktRtJTGxmyQ1
7cu4sp1TxX9zCzykHXkAk+M1p7KMj2hRCWle0+J0CXfJxHQLQodah/DSZEXoVDOZigJ7b6kS++w5
oGNTbYWq8fceVXpIEhuT0aHEHUxi5qYvqUokOWumWCf53S618zACTJHEzq+x7nBoO7SrOrZk+LiU
CwNuOslQpBs5e5tRHgvG/dAZMJNbEu6jJCZv02ZE1oPqnIkAOMUkrDCyqEiurMMYahqaG6pXXTZv
3aBul1pDVTXJ/tadghSgm5sgaB+NCnYDndoCTNBdWyPzKWRPzxBwI1fx9Bh48A4Vip6+h08zZvQ0
CbuiCoI7v7dqt+Iw1UvYxygtJgJYOSWIfbPXMFWHUrYofZijUYqBwKW4GCUhNSZQWJlXZNJOzluT
xqSvAeloJrLchvZ7bybLbq6bZzQ0I0xjKqtxNH4B/nk1+vJXOcbIrVXv7xzSmaySSnWsXMYUWffc
VmRiwMMl+5gfU/S4qgUjFIJTxc6fICTX1XA7dE4J7YOrukHYl1cBmooipBx5SeBkmRdHfsScAo9b
C8p1GAz9UEEj/iYcYJgDjSVzjnjJc/sKyb4ePAjHLsyOxJ+hjmLVrSRkrLglFWw1gNuacXQDWMfO
HZz1I+PdesdY0KJD62JYI5ErFL1/4wnePyApNGs0Xd9EvfX1SKWdTt5lyb2OJdWSam2bC5DQ17Ig
oIHCF9gZgVdQP8H33ORiAIxjLTdokgKeign2Z+3fKosQ3SH2DmW1OI+lnsd9oau1BvJ2aUebmtjx
vcEnU82HKXUfCysiMcSxs3AgW77mWcx3vVig58oAy0A5v2sxkaA21wce/29Gkd0hqAJEUpAYRoou
bQH6IBpLNyk51jdSS7h9wQtgtl6claTNn8LF31IsA54F5drwaPnFSwK32l/4bPvKoTtIGHGNuglX
/wSKK+3M7dTkB6tkJxF9GRw6XN+NwQNv+eV3f4jI5l3wsMfdcBhsyaNbMx9U47RNerBqabGQumlN
Fmzyqt5CtObuIj7bWYBEC8x6S+AOIU3+Nc+dg+kDLBce5STCg90YBQ8+33abiYGFUmTPmWU15ynj
7jikCxkMg3FOEoBMTaJxHwTCCqfK4iLFEFP5t9EAzqprIKpOFs+j3dZ0I7x0IHx4S1B5TelERkUO
6V+Iz5FN/tC77RHCNqYJhzWoZ9AsEM7DOWXVOsMaItrKHcJd1vfoaaK3/YfayNqdyOFqlcK8mLH7
ZsdcF+dymLdoKpJx5AatqmZD4BBgBR7vrmaKu5yizgc2EfPGZF5B2s2cn2KFbK9uuQyZfcGl17NO
lk3XsgRL4eS0LOt0IiN9BpKe2Yq03yqndIRSYRYdo525PTTwyP2CiKm8reEG+UuNZZ2LzNyhXkx5
ujvAeht8MS7NRuPBi5LXvrqhvVkeMr/77Ff6QULd5yFRUYVxAZBuPkal8LdGScp7YX6mwfJcRcHp
a6usk5RGmeBns7srgbESkizzruFpKWibJSJW0Hz6S5oBgCn9H3pw84Pt9vvRnZNjpF7ddiYhAEB7
HQ9tiCZtDyFj0znvThoS3+tvVcAY20iTH+Aqf0Y+4g2pGJz3RkC3ZNiikTOinSXyB71IvQHnifLI
m1nJZi439gSeOFmS+5ZrpU9b2OSdYKU+ez5JLyi+muDC3PmpVzG4XwDvUZr9DNinoaNX0a5tHQQs
AycQIk23/CyXJIHZNUAJVOxiARxro3tdE6tXFfYmA1t1Guv6uwYnQLOZjORsYBKVc+aNGjVnErMA
WxMBVN0fbDmuA0/z5/o9rPkx6uxTIGi51ybYqLE3SN1d56IxM+lGltAz3PrBKXT6GEczidyaW3Md
iHtPEJwnNeWxiGzCwzJCbefouSBXicVu86MQZrnrVLCi6qrnrJAkBDcW4AWEvnVJ878wUAKRC8eh
xiXbcvxdZgpnW8P5anr/h5lk9n28S4XOzrmuTFZmfucnBCdXcdFcG0hRcX/oPTLPqhH2VEo/sRgt
HNBJD25/MR5YpVyZ21stuoelHRNunax91V9rUQBvGJZ3AgnqXTOl343avVQFgwQrbvcA3i4Ietyj
Mwkkkgux9SD1nmx2g91ErLbP+AREj39buMTx6V0GalTNsFWrjzxlctAoSvTFdU2CIAnA5bJ6F8X0
AMs6up3z8egKYAJTNj/FefpWID6y0UjRMypuhWREicUzpVew5Lso926RarP8NPNrB0spDL3KCft2
Jv5ZwWMRme53ZnbpZ7PYzWhGOxG54I7YmmdYPAodmLbXCOZ5vinrvIEGTW2yZvASUUFcjgYrG623
I+/SLbq/6BQx66Tmq0ZJkSNHslM7Ax/BXt/4JOF5cgHa3lU56ebcDvMWaGCB8aSXZP+YLrrwMfcG
ODlzaLt0i1E7TJuxZqSaukVxn3iMJo0efEJFikXtp0dX66MVsJi7RH7GA5zrqUp2ViR8HGyQr7i6
Vl73LAqaugwB6bOSbYFkju9COmfrdCg2UI7l5hSQLouGogbPr0lk2nk1LTKLwUHvByV5kEu+9VEs
b2SG4LpP7V2U0FmBn0acJxhZa4l2kmYVCU95Q0zVMq1ivl6eSSkbIDES7Czs/DRPuG2MqWuI2alh
qi1kDKvrAL4sTLwOQfaSviJYFi8lREGEccG7k+XDdrLwigk5jXvbbu8hIkHp+Mp7aSMoBx0BACmk
/HaKO7ZDyPpTRiah1Yv5BKuO1FQ/DrOi5OG1GmY0kuAGGv+MJHokJ1JGR3tRZxo7wd5TX92bjlQ4
oXe1TcCizcDaao/QeDWB1DaGJJBsce9tyaZ4nFXw6HjR8xwv023rJAOjTYtedIZyHgOJvRHxSc6A
gMRi8BiBjDIUubiDf/S6zDgSFTMT0qcDOmFrf72GEmf5y5Gv1Bu7KHkJ7oQQTy+nNlUchdO5MMhL
7dqY0jxBRNT3QEMMwE5LRvWbJqm7NaPys+pToFyxmjhiDcEW79KnJf+JNBKNkjqB8ub2BqK8mQlH
8NkstPHnaIZQVYhd640PRkstbpJGurVTasra9w8pU52rtiCmZYG3gM4j20Qn5bHgT0pmb5tmiCvI
WPO1jUQH12JBk0ugKKAtfwUblW1YR1W1Q7C9qbsaLfFMsrkYLJ9ZFZikVXdTKvUjZwZkjFl56AlC
A1D8RH6rxgrm7CnHsWN7bOd5qQIauBOju6YJ0+jNSakDied+A9GsDsGQfWPbvi3M+aavl8fE65sb
vJUqplpqApeiw0zbPZlkEfLz3BiTx27XRC+R0JLuPs8C7K7K6+PjYgMxU/CMNnWO1DXICCyrSJj1
I9CRVhuYty3LwAluJdO3UzeQlNYMwe+sQFOj/Pa1QYFPy6PdBvK5M0hq65OcoHfa7DKld2S1E0bv
vnHuD9kKrAoMnNDoqt7lWJK+PpKGS4TtB96Da+RP/nZe4Lmzpzw4MnrQmgPQYKhYJf2+avhgAyLe
w9piMmvSKCYY7NnW5jetE7CLo/0Ypf5dmxE4mdNfEw5lYqkrWpoaUVLul+eK77dwLzvAonzXgdyV
o3DX7bU5ABw9FjGLWlQXY8JB3al5PgmsAZ7zmk8JiajBSIYe4v+K8L6uiIs9tQT7XobIYzCro65t
SpkImh4DiGE3t0F8xTqBilONUGPt4DCjT1WSItHyH5fOPYA1TcOK0BDCb4ubnBL83mX2oxuP9SS5
/Tb1KiBpKRSm4EXr5SZozBtrYHsrcjrQgx9Fu6jMgWKp1jmafXNLzAhTtIYzYS6FEU6SwNCKWBRi
ZyhgKjn9RAUcI6lxt3JWn7EmB93iE77mTnas+dqBbeQII7Si2omss2WkezeIiFNrKoOISD2HHb6V
alWzc70LNqSvzdceBPhGp4xtxiktCVFbeGanesUKV2GmnOyaGePJyNxtKWkzydR56NqTVqX1LMX3
tsEaMEiYkjoY7hkGQyfQjXWc0MqCCyof46EUZ2HYPLLGz7ksg3PhGDs9T4IR0aR38RLTvaT9fEma
4btqmJL1vsEIa2E87pvlGOZ9dO7crEUfXwF2GEmub1BaGaiS0jwIDgWQVJ7c5CgaJizVGoI11aDo
qikl29GqQXvNPsDC7jwEyWmq62ucB09eilZ6Nq2PmKTA09SjmEyt9fwrb4SJ9n3ytnGMqiQNSnPL
pp5tpNUnB1NMF7K0ab35OQ2MKb/KxH6KUuXv/WLGitMF7G0el1wrWEiRNcznrKeg1m1/iqxM32fD
zGjBjON9FHAbBerq6PHGmT3q9kbYlzqYQ2KSBzQuM4Nh+LXWugN3wy+1CHEw8vE6R8mhtVnruRWb
Fy9TmCC4xwr96GijO47z8GKQcHwqRzfezPBRnenIW+CdjZhs+cBDIJjYeH67tN+RTOYfDfBLCJhN
LnYFeLyhm38uuiaotE3CRVLY2XVnk2KnPlQBp8pYMYWt8QGnfd1JH7kIgUyuvMsaG+M18IdNAuWI
2N4PufD4Lqz2uErCXI7utjAYSJa2/zmanxrDzsGS8YMYyMdy5KMpM+uU0EEeSatzarafRnIVVCSX
hdYU4gQoDnNC2oYOSDYRtaf3SwQ9u80gd7azBl6kxrDIKP5oLaWdNq5lGr2kPScMirLqMM1BcOnH
JGGEnnJ98i0OPdpkYScnfRORsuOUMR4GzbFCp4MDpnQoOAltxhWlyWBOubo71BitOV2sKGJT5NVM
o8XtipTLi8zH31NJKGYLi/lixNyxOiD9a9dH7bP8rSCzq2Hyd9u0zRne+NGhj42LJqxn/1fuFWof
p8Q7qzmvCGjkQ3VMVe2N9s4vVXHmNe8ahBdcfUe4a337iTPloSUAux8+/YI7dZvS4BKBColAaaaS
ndp+0237MraSnp4a7xURXxw4oZ9VbC4FlGBRmcOubMQxUPm8jcRnprkFp71RIngwAvLRkhcnGOAc
5j9bboAc7elaj1RhI/vzCL0znE0NkZR+zJLZEefNOrG29oIwtp0qdHJYjW+J1OapMqGDgobad73x
1hV9FnonHiCyhkDqOnF70VzB6Rt+lLH1XZhFTOqmh34283gSXMa4s3Lo89fOoQ6Sj8LI7yfTAvMc
5yO4/yQ6jlRkVx/lTcz0C4UEhiaLMJ3KmIjdmtkZgjGgNrdBpPoIR2ZjSRiH1CAhSZXk+CD1oOqg
JWrKGbffoaXdcoe+j9yg2RuNJnt8HRYKs0QPDdH0NfPV6xKhJ9VQA/Yk+UwEUK4LnD3LmNVwLOpi
TxZxfG1J0soqvOnOmNxmmXjkuurwPX9YvgbwaKhTSkjMZJGZJqbXtto5ZPXAEt5QyH9QRwXbIiJE
MrerC9aLGwqcexvnJmuDYaqFwi0xv9WuPOqSKtCtehtAvNr3a68zKd89YbI3wdTMyqQA7PRWNw2a
GZvZYACAjyxBKMTDwEIdiRY2THfjlHRgHdpMSx3hO4LCSK7CN3NKbzwUd2MbY4CsETUu943BAaLI
QGMANJFGSuFjchJtkgb8LmQ6Rs7W9LjEGtMgCT32eDd7xNz6L7Flkll5InZ5PPFuIIhtGavn1yJF
PWO00VtWs6qys6fpdAhMa5uiRWKBFHdbpcj5Ws1oPmELNGinEq7HSJTKX46Pbivf4PPfWoX87VsO
OwuES8mydpJbu4meLBQkUxY/tPkqfPGzNy8hcj4ainpX5cm9OST+XXNZAuK1vWm5dzXAZUeVpD/P
1XvJhnV1Cvs3l36HyDt4uDh/N+SAtOem1h+mnZDZ0fPUsuDWWT7Fmz3/EJ57cdFYZIHzU3vRRzwt
nICufmQUBC8kwjbum6lYa4eDcDLy8KxJnYDHwrFEzsva5I7r9TemjT7MKb0HLRdMpDEk2YKR/Fj2
L3GtYVxm5H1NtRkWs4XTFJ0LIhlGW/VY/W4n78036ruB3f0miMpTOycgRJPPMZGEDA2gjq2u5UGb
jWM2NAWX9uKA2jx5zvHBtJ6DSrbxH5wMKUU20W0thezDkueb2AIWZWxZxOcBl2n79MN1uaOp5WU2
NH12L3lCq21v53McgNtVA14biYCgt3OCq71In6fG9Ha2T+NtkekxDV7oqkaAeGmp5KqBXdxyvXTI
1zOi+aCM+jsAqwu/YyACxUWceuiaqmSK9/SFmNhVEdXL3M8HsOePtcFwdUQQgH6n3oBxYBin+O6T
9MN6wojcCEMc6ip9FgNvmK2vRgM2dsnzYJuqOwleD18mHUS/vi9983uVa2ScdMRkTRBat16GTbGE
Q989cwNiPD3ZGBbWNhdaRSC5doBZl5ZkENRESkULqcXiYejan3lONkKQl0hBXN6NSY4/s/yMjanY
5jj6D1mu9xGgyRCS+L1rFdUtqRE8Q6ycLkEdn3bZay3cl46PlWE0kr4xG4FYyxcag1BDA27tXjUc
0zTZOh2qLXu1dAkSk4GHZmTYDlNwldrrn4OUBCeGzcxUm96jX0Obkztev1FGMEDSGs4RUcf0AQn2
Tt1sb9gaMU1jcysYx/0ygoVlOydt7jvpmp9Ot05DhyflOciBKvFaTLSTEK6v6rZaU8/QuIjdnMfL
Yl3HMPTy2kFLQ3ds9JFpDZSGiTfxM7MmEnOe8XVNz8qkL2K4qFjqymFebdPcBXRQYt0KBUoMXZtv
tpWjPIlITqhIQBga3d7ksaTny/psmVzxHLeMOzgBCitbQi0sjGTcD3bMrng2SKIxHGjmhS8dVMG8
EXTed0LOMkxb+83UxK/liNFIBKc9MkUftLCZ/lT4WmZcGCKhh9CYDH1Z9HQLjTW2FSuctu5G00rD
DqLlliI2gvnMT+ZEhKPZiAmcBK8Aj62mgR8BN0eWfMnT2dwFfgEOR1jsO93PgKCHK/1ciNeyeSWS
qPqboPe/R77/l6AqBqL/5ciXeJubjxbb/l8NZV9f9OfQ1/rDAd/jAxRjwEooBjrpP4e+1h/2Orvl
f55L/k3wT/6DLf8IoDsAd2Amy5AXyMM/pr7yDyazpsXpFFgejjL7P5n6ev+u0mbcGwQr7wgKhAcp
8N/8ZH3qlJaLlAsOARkW5NnQPXdOnvtjcYLz6NFoK3z8LCmwoyAbrun8y8Ae75XMf5lqmfuij4j+
dQ4Rh7koEWqlfb1/biN5NyTFkYvWtWh/eQ2jiKB+bQJ6Nt7UHsmGrOzyKIvE2XgOtavZBphIqs8i
+hjdBnp8Q0M8e5o7ny6WxcZGDsa1z7DlKJcGt4+MYuIi3Djorcq62haa4Z5VWKFncF2SRFqQrM7W
6/32cJInQ1AcRZ1cuELzspGdO0mxVa2HzagY3mk1HYNnNypupqj/7TYtEYedeWiCZD93t8GoL9Ya
SehaYVHIYec69YOrrJ2XmLv/llX8vzBWcDX+l2ts+Mh/fLQ//2WFrV/ytxUmzT8cvD2SoLXAsVw0
Ev9YYSasFLJ/1gggFqHj/HOF+etvmXhi4CY6ATnZ/1hgnv0H/yqpuIT59RtfABvYMn9akMDS4J79
57//1ZLkr2idfxo8+OY2fymvTPqsZlPa/2ZVMZUDMKVqyNuge7hArDh//UITC6eeyRwEPWGsz4k4
CuANtKe5hTq3BUmhd1mRIfcNmgDCtQ1fUeruVkf5q1XQ0nEqcaOV/8YIoSIsUpk3wzxz8c2165z0
bD4sXFu3A3D7RDbqLFConaMhlnvfIz1tcsfnzMbPltL3uHdW20W+ICQrfB8xoZuQIdkYJLlSVIiS
IQFjyD1DmuBB6TwEPBuH5E54e8zV5XOZOWekF6Xn98fK7m8iXdaHpBhgRkWou2hCNTup0uxemqzM
GFI4XsApOCmb8EeUIkBlobPEVVMyivHAu1jOsh3iTBJk1P35SwWRECB5fBIqSC+WMtOLtnAOkrGL
05J4RjRv7EON17cXuoztxRuQyZmpVDvcvNHfxE//xw8VVcy/faoAeHh0cNFQ3sEq/vr9vxjNfIoF
xkO9GSZMTTbdJKoTcJ3Q0754mTZRb9OSdH3g4tN0cIKy2U4BMdUK5oJa4C9MMOK7GuhI59MfeUyr
wnyonMmkfDaY/vZDGfqxuKjGjmgik+HtllN8xoWGAhf4jT040yPqcoP7EWM5twu6HXnFZMZgSKOU
LKQcfii24dZkWEgOwJlwV8Z/DvADoq/8E/1U3LgtF7p9b8pv2TTTulCdq041fRqjXJOKg/QqPJz6
hbeC/g2mSmOp5QNa7FRrG2HyHFqFJp53gnQRFLMRjh3im0EmJeJ//eK7rY2Tnut27cV3S4Duu5xz
8nEqy35vEKtp1K3XSVPpRIO0nnQWCqHqQ+lXSL7tmUCOzqGP1UpSO2YSelw3cgjjZqhwacwCd/D4
0seePqteIuAGoTJR5u9yu/fIO8jrLfmf5VMTJT+A/qQHs6jE1p2r/sBzL88anzPmzFGxs6MO6ZPb
XlT1PhkdOt4FR9k8TuZZljEJLYHj7EQt7e3XGx2bcXnfra1c187SsBc+n6hUCgLKNMX3bXWGvK6v
2ufi4cr6TRb+CEoj+y79EaCwoiEwmljVUkSDtzfwlFLwCFCB901LLM4YdEBd1vd9SpmgR2mA19lr
GFSK6RR0SJB7p/OBKyRrNqNVcGh2nr7USF5zjipsusbGjWJ0Cd5z7il52xhWf52tGTNM1lx6O/FQ
Eg4frR6G28lm8kVzvwb5MdwQlkKbjov04JuX2hp+L4XhH7RJNUyHatgrgSXACRKaVeunY/b+ryXL
5S23V47W+HFSTf19CVC9jn2J4bH0Qza/NKxzq7ode8gnKCu7MPPn+S7O0F6ranjOW3WTZLHm8hUs
19og6SLlbmlY0WPU6AkDhFxlpuQFeJU9o+VSSOsDD58A39QyBSg1K3APmej1yUxmsC0KtD4kvus4
JupeSfG2JkG7Gd9LBJF88Swm7QoFuYv90zZzdTOJYmEEpLjvVObd1y+uprNfiYW7G2lD2L+c9D1R
3jbos1tvqbtngGp4Mo1Yr+KxeBu1pKgP9J1uh2Ux9rHycGPGbVjyFHynnwVDPbhwmewfHQw8B9dP
ktvYNQ9OJNXVGsdfrqKLP3qtRpZjQ/It10sATqdzNjE3L+EMvUoZP6W4p+RCc8Iw8OR3BF95KGCQ
jCMIhp0c5xe/JiE7q/QLLSKCN8gSpqF1DdZfsmp1KazUraAkEt0dvOjCAiYb8zTYjn4wpdE9tgPv
psVIr1iI4VFdXt1AjOEiopxuu0xeGhIqxp1lfUKNgJt5Ee1GW7p3bWMXj9z3HjFzH8fM0k/8SOJo
JXT0ExvWQFXnYi8VYvmy9iaawQlp9AgLjNa5yfzYufHWf2qOQzSMl2lE5DFMo/tkBTzoSLiqG7M/
9a3x24g9Dqqqo6Vowww58F4vOxwqiqHekt4P1WKd/aK/7TN/ubTrL6ol/AEh80fcCOfigwbilMyi
fdbRuddN18Di5g2ZVtVyIcdLL8m2/ku58r9xJtv+WoP8SyFgO64j8apSizgU7l9uyb8cGRJ1XDQv
tSJHbRX1S4+gEGhjkZHQyfXa4jROxktqFekDc4L0fxF1Zs1t49wW/UWs4giSr9Y8S5YdJ3lhdTod
zhMIDuCvv4vKrfpeUHIPTiyLAM45e6/9yET0xVFJ+JZmOF7YnsmQqNGX5NDZNdtvMXubimi6derk
f9qKcU9j29HVA+O5HmbsXRO16QVO2HpBR4NaIUpVAzi5yEQbF9HY85vTI0gjZafHhA4NofeI5stc
fCaoARgQBdNOptLeeIk17SK3OeMrJQi6KfhUgpZaNWhcV7qX3wMUWwp9wuOQlAV6ppgnQjpp8uR5
wqm2RDaYrjwaeYRRr7aC41T4B5vkgVumEvNsmFiKZZkRO5LlYpe1ZIw4/xpNXl0009ITH/6VsDS/
wiBWayemK65KhByxYn4tYtG9pyNxZd6/fdNF7HdOeufY+ZSOh9s0c36EKky/k7/nv5kIDlZUJuab
2SLJ5FDJt7Y/FB+2vnV5kt2iZRjb6cTdJjPRfzF8tMgb/zBPTS5WN9EaCXAY+yHirr6iHYsWgQD2
xMsu+Im+GarNTm3k2CSNQDioyqLfd5H4tINO0VtkzOoh1kYREf/i7xBt5jxLTySGXXMinE4V/Dlw
UDTRJRwbo05teoLB3ZaV85n2w8w/GoF66Rwp+HJpG4RDDp1NE1AszhUv7L/ZWXPo/dY7M4C0qJr0
xJEKOW2KSCI0llzwHjBPWvJ4z+RMXjw5OChqgwDrIrIf82iayvmI4cbvEppB65Jy6zwM4+8hGoBs
GcOtrOivoCVw725ZBjirM+OUlto8xrFzmUNVMjmqq09h5I82MDhN2vRX5DiHCZumsCfvgsA2eLf8
NKIB1y/hT/7GB6hxiKeaaMYs/3AMoFkhjqdEw/jL6K3n9kgsVdnFZ/43+6BFzvUgsE7M6a2TUQY7
Pm/tflZmeNQxeahoBvlpPSu9gcuzcODy/AQlVqg2RM/guHN+8ZZlbg+ZmsNdnJnmTnmJ86F6zFTI
+/vZn45pj/Rk8MZuU3B1v+mGKET2GkaXxVPW0fTsGjxkkYvvoJTK2jCGY7xv+JgTS8O76snxsVWK
6W4HI1OrhKh3ghHl1tCogusFIzhnbAZlRde6GFOMUoX3NOfmPWFQc2R6eQ2R06FzpQWZpdjf0Et1
aLrC+FamoeKuG775blMfilkGtOiogCXhk1Z2Kn23vgq6esM8fAltj4zEZxL3qtzFZtcV93ZQ27T1
cCQB5/ImWo2QCeR59JV/EZkRXjTFwFsjRsW4DptvNEQ9OVQULFWVl4TTkOxYexXOWWsOcGyaXKWQ
YztVQCCRXXG8p1W4jyLm9KPb2mvPakmYgvSBSXiCZZf17Q9cOsauGcrukncIC2RVC/LYsapx38vP
JTuI2ZJNV/EHkDzXvFVxT4T1nKfnua3I7HPJXWMUmJxNTBD6rYwavRFWAFbGnDFPhYrII8Fs99UY
tYmuJEerOXeB+JxQ3R5RvsaPYmgPocbyUadwBEy0748BQdHdN46zIo6tcaT/iz7fl1H7zsnL0cMP
suHvWc/zpaaVmE9l97Cz9NLqiHSnmMYpgwLktiE7k2Ic2vaw2Awi9G5GKb+pMITLMAaMn0wJ/oQp
4ltl5wxqWrP7jNL52g3NH7vJ6r0MUTCWk4aTaVQ5UhcXA1+U/+nLgmnESBRXoctHHfXJo1HRDgFq
R+7mQS49fdFmyxygSEPEdmj1NTfuM9ac8a2d9b+Z6vDqNj+FK/xjqJdBfpA5qN51uJIjkqhAzN5e
zPM1oFvDG8FzNVbf7Dq1zjacuIutA4HgmnktxQr7VtH9SlLT306OtM49O895yAa834jFzEUt0wax
OJpxMm7zrPsZA1qYdG/s+ekZValp0eik/abtfHV6LZAlJw6SexQRMaIo0HcWKs/NbCXqbBnlNyse
g7d0sp1LFOdibdSR+Ys95C0f3eSmwl946JbrD8HLytp5xVBie/SmcPv6YCmGEK53tPgtHElVRfz+
erOgpO3RK5unkPvVSZfikkVudCz7fji1A2TipofIEA5PVVnkHnaTccDRPoSFPjaLnEIuyxBhOGo9
wIlgu5uziFO1JxfxHPWhi8GRoLJSth0TfDcYqCrqHnFVQmAeeegMM+GPRFhYeebob4Tnysi6LYOW
kMzBwb71pbUZhPzPSaDnZZPO9Vtcy4kPnsCCjxYdgE6KVq1NQNaZfXOi/FyLMLAuc+cirdcCkpvI
Nnm9gBuXRVqY9J24uVatC+ky8xn3ZSN2Kw6GhsLiMpTh9wUoFJq7MQG8ABATPUw5USjQ+ofy3mwn
zTPamdZdGmhnizGxLnXgvxu4Bsg+Vd0djQMwvgk1UIHBVrCF2zqFMVlVW5KhsVEbY6eR9TgBAYMs
Go27ANB6q6b0NIxtfsmq4NiMMXpAd+7b3SQY8QLDtA+FLnDhdnm5NzPFkEQJ7Gwi6KdVA/vq/FrG
KgzIP2nvhsSU3YsJBFbZhKu2Fs2qmJYpmJnKin19V0gdIvNMi2vjD7i2Qm0cVep/0/Sd9jFTAXNA
j2MOVnmrNEOmwaNuXMzXYdKgfJGh3FVadBfYLUKN3aXhLNMdJMOkgToTBO7BMeACtU1KSmOFdKNK
XGTxaLSGbuZAqv2LERhfTZegOIIiNsEixZbYdEg9xlxt2nqcLsrVyNUtXC//u4UTr4jcv55X5lyL
vWM45bNqurM02m2mVHWtYbPsVdPZ7/HEEZu02WdZjzcpc+PUSnSwr4pDLxFxOSf1POjg1OrmOvdB
sg+Gf8287K/JLsBz/aNNfhSRRm8xEvk5xMgnhL56VXH1G796jEnVXpy6/lEQuF0sx5nTh+VT6U1s
QXoySriZ81KDMYfkGqQ1QM6gQacttlVG3zkSOR8DW5CR7AaLyvcuAu3czd3rKmvV1nRBWrBKUukd
RTP3Z9MFMmFxddhLy0ofdEzycmBevIAS8HpXz9qw2r1Jf41mc7w1gXwefEd1J/xZ7t71870rp+Ji
ZkV5MbX6lTet3uXT0KK6nl28+o2JU69yN61Ed5jWHgbYooU8obIk3Ya2/AI3HG1fG5xs2vQwsH2G
phecvZq4YS/hsIoBAXbcAt9cr/aPyidgFl0iMBDKwjcrk/21yAA79dVQEJrsu2e8Hj7oAbzur+/7
WuqKQaeTcM41NjfBQCELhrE4gImF57zIcS3IQ55zXYCkcRLfDFuAUq1cMsC57eZpnF9U2OQXruW/
na7HAW6rgbunChroU+FxihGJhu2vTrbUej2Tp4ob3frvt0d6Rg1eCutuIpShPeVAnFOFsy9yJAS1
WXGgZGU9nyPT706LRE/IZDgYGU9uNMeXqvXHs5ftvYFr4WtxyeH24mC+TDWUDYHCcstNr13zH6hz
2YwMlCtQWW6Tvg9iNE4urhDCiZCBvrY0m4EFAtIcBb/gR3TYBLaJNpNrBwGrx0b3LAxmhErLZIer
859hmjt2VW+4UqMNVwMSCZ2VDm7QTKkR4W94E7ltXo0hxXRG/3BNq/OnsrJ5xw8SX6QmLVYYkQXi
y2FrWZbXqyEcMua1PjZOLyJZaIEmAHFNLpUf25u+4194gchvAEh9MKHLVNBKLw4ilGcwTCkABK4Q
HQ9rnfmwlPV0rUR6M78XWdF+V7NpnuIhHGlxfMQtb78aYvNB3UQ2G1a7tU7Fl4Yn94waO73lg4fo
EwdIY7bDgUCl5tLJVMB9q68Zt7Kb2cnqxrX01MnpKPEDXCqvkw8H6c9aJYw3tG/ewyCzdsQU/yIt
evjPpkI9AmH5l5CmvR0U4Q5r+0elJuseW9HdKF04EjaKvBYM9cVtuC9SwR6Lim8uCxXsZGF/ljH3
rdY07GPVTvYh9n4hfqCCqj32b6fgKS3rlibX4HwVOXZlj1MJq//Ur7zlumGRj3eZDX/cNhiSKAsk
KrfMh4Q3y8cgrfxejuilisl69Eaq93wSrXURlMYNM10vc3VhYECHqw45ocLRBKPA92/5q+Bfg2i+
AsBurkQPWguNUp6c2mSZs/KeQoJpOZ4bE92uM6PhsbGD7WJ3+OOOjn9GsdaBC82MlQs35Wovi0AA
s805mdAthPB34/rIhYeCzG70qakZSGVQ9V5LQejOfvKTPwgw21XV0i4qxygjhgAIb80Tk2CvPL/u
bnPRX9OyJIvZrkzjWOAKz6M5OhX2V68dzimd0uAc629F1NToHlgW4RpqLLx2HH27eXTl+bVEUX73
Eyn5RRJVtXLM/pwXVXfAbOgiHIqcC8/EHuHU1RiVuU0tNI/J7C4tTMRUo+HPXPHqdpdZsY9azTHI
1KCIDMzB0CSDIorElIg2xzMNXGvq+6TCcheFdnleLvxvVm8SeBCl2b2eIS3mTDHe/IH4Q0ACCk6g
o9uNJcfsZo7BH+hG5rHvIFUUDrGLva+D9076QIbn5lTN2XSMZvvUN/67mnT8oGk20PkpcH+hpfoR
OP8sv+08L4NvIB5+Cp6ptY+Mbx0gMLDeStvdV01EOWE5l8rx/rMHYX/qSjpE0d+Dtps8cCYp5EWq
d2Em6lq02A1p5gfbBuo20S8dV1AyMtZpVgy7128qEfb35fK3R5JUb8HQL2xcu7hEA21uVJ+oXgoP
zLwx24fJ0B+ITGtqbTN5wg0/4/4m8HyE4ZmG4BcnnRyKUv/w0Uf87NUx9tIAVkrv4rpq81PdfEVF
W15a91JHnXFxJwSvST99NbblHKtlyXppbRkvfxizG50MHQSbKlMvW111pCC6pPBoriYd5IvlvE+S
Coliqj2TNtqeK8w9JzOHBFVn4jTnS1ILtJiNiDwP/cHwlkiOFadx02tUXXPDy+8Rfsp1aYiSgQFf
qk751zT8ohgbzlFcg4xXQBNAp0dvQ13tGtXnn2mRxI9pi9jxkig5/jbSabnXTWpncKMFqpe3HyoN
xndbqjeP7csvXOOQpjo84+ela5tgzI1NJa7pshhcBNpwTsAptltd8xa+qqVpwIVsTlJS6zX1loZu
sgEuOZxTGT7CLBhxCMfjKTDqQ2dYyc3OwtXIRxtlmyg4SlniOC/P7eRwkx2Tevv6oXCrCsjj/X95
GP5j5U6+s61En4kRKPkRmnYr+9p52O4I6wrlpFGU5VGHibwHJeRzdsEZvvh4g838VDR4746dd1tc
nNDGkyzcE0L+r6vi7Nb6tX+YM/NzLOP4DsJr3tVCoS83TKBIDtsSbZf+Ulf8Jr0KueoM/iGqvFNC
gHPXSgA6ScL0QY7+jvrD3tJ0Q4KbKEyd/bhIwo9tLqbfTgElXZTiXTfWJondkmpQON8cnFWlbR64
s0zvXtrQ5LP4LHNi3YhMzd59rv5vwHFCpgzc7zKryg6d4/wzl4H9aQ4VMQO5y0db21BKKdH8tGwv
HYyyaqTLALKaVHYT/sdqam6B1YW7QMMCsj0X4cBUnc0w2XoVZS48y+Q7s8tnbjA6ZMC/C7ww32St
xN9TAz7IPLWV9RCd5jqdN23AB63zMuveLkvh6yNi/K8aODmR9l79nF0LlofG2FdXmYPcur23FJun
11L1lFYitUENuWgPsMc6VHzkY+PDaPF5MabqMqc9vQYrf5dxN5RocV+H3evYq4RNXWgeVdX0p6qR
+XmqMGHNvbkfI+OX0dXOdiwBWtnlZK6ZG6Xnyc3hP0STD5lElLdpIB98BD96dsNpB8fnk8Pc/+cA
og0qP80WqFli7da98R3BJXd+J5y3gaC+Rgb1zcqnK3O9/KGFjE5hWPwB7jGc3R45Fc5nh4/4KkzC
4kRXF8FQMJhAyqT/rIOgP49O0589F2G/a1OxGqPRXdNUrkOBaAPhY79ny8X7DLHsexmPyXFO6+Td
jfCa6VnIraey+OYFfrf27AIYGt2UVVA280Ubzj5w2/DyWgqyf9LUhwXiZvIyRLF6d01Ev06Y4PRq
2CeM2BuvZc87lJSwWa0mJ7neCPlMIBpFXs9YXJGJMI/BIywRsiaqd3aV78aXbrm++VHxJ4MGhngK
X+PrDUUUXN5odvYnBjbHNuOyKWvB7d4vLHywDPNheDAXsxO3DVYBH5+3rjPnTVxRWluUvqeOPfLk
V86mWD53ZTMo+ZbCfDvY2bCMHjFJyEB9eWSkbsOYrcVflqhWMXrVaTNCHDCle0p8k61x2R9fr8Jl
k8wXrMrYkERkLs2XYZThMejx5cxeMm4Go5dnLSbGabpl/LV8aQv5TxzgPH9VvSYiMGR0A22aCP7b
GsVleI4tyhK3UP//KklFe2hFfkphpTCcWe7phQvDkLfup3K86ITRsTj0BrrvyW12c94ae+a7EnO/
Sxs1o410trNqBErfhZckdf4zO1qh9H/Cp2HVtxjl70+nnk5Rx1ExTcK89ZMs9irq02NThcWlMshw
0c57YvjnxJDTSdED5iJG2SA1vSkyiNuV5TVPS0bFoajCj6zwBBUVNw8OcLHJ4dK+CyaDxKpf7SiH
TV2op3RTQduxF7uYefETvedEfNy6wHv3awTK1mn6/G6g1nY+oX/g0dq8RrqVMOxNDRkAkHxNX74O
/cPisi6W2dRche6mCGi50pNNL5594M5nnviBzNPrVSIcXln1n852qq01R95pXpZ0GTnBRLxZSV3u
0mZyjhjvHeBgsz5O73WgDAc1Noy5OabXYxuaqa9jW+3OnXyTYka69yyhvT+HtFQsv85paHO1mBLf
2Pcud8IQ2MIbpWb44I6s920YwXpexkv14P1XJMrbvb7y6bl2i+cgbJQ64OWq9qGtETBX8xljRnbI
A7dkEMdCQkoC5DD5zmndXaplIaKdIJSGXqb2m43pae9D5b29zdyu3nA6Z5dGeuaZdvfTS8hL8Qbe
qUnlP+x5LzBWfq/zkBlNWXyLPZFfiYpYOYkpz5HLV69/xIX8Ax2FJ9AHRJDVajM6l36FSQMRli86
eUzSKDq7bpPtzdh9x/3YMLxuYn16LV5PwFDWWyHEA0qqXZWld2H0eJ/3gBWas5vlsLKXVyqRtyaZ
U9xQdXIOCj85v14Vc1LstLB/TVC+D71rfTCLnq6vzYc+9AKTxqhR20V4MeQYchxDWFy+suhFrHzl
pYD02O6VaZPSkkhOjzoGCyGZTZ/MzHYbvNG8dHPYgu2y3+ulfVa8bvLLIpowOqGSvbhu9G3UTrId
LQgnm1FC/5TWp93N8cmSZfi0p0HuTOoGoIp4KfsUdb7fq/JctBjjwbCX4mBrJhdCBadqWbzZI0Mm
zX5lpbEMr1L35ESucxpD7K5j6xwSo+Mv6EvkdIXqh3WmYjqXy8XdKEJvHTUMNl5j0tcS6dk85/qX
ljTtXvvGa2mQyh3yXj6TsOeuV+nHNHXFN4teCijwowYVsw39XIyLyunKpxxWSl7vXm9BGIhm4zDd
XpE9Eoi3pgL9pxNp0LlfrMpC+DtcWN0Nnbd/JglksrapGZubYIjDv93DVwuRHdPvyFzhgAdKxz4J
KivgkhBBzvStpjm9Fm577OFNgRtmyP/UHU64/y0dCmNkhsN7S8rFGifM+P5anMD46AMi9yx/tB4w
PgbtDo+iI7hQMUaG3BQ2v6po2qdtaq27oiG6hmfyw4dmXtAHfA/cdBUYsB4TMVbrHjQEUDXVvQks
uUdH5v7RJ6Joiwz6u8mfeA3cKfu7yKnc9Zbx05TJT5dorX+UZAzqx9MnIvhxY9sZs3+7IEeG9Fz0
E+C6VKPdR+tT8IhkMB4Dx1ksEHPMvWf+8LAArHxSgM4IljdmJrSF4xD/B5IQj8R1bh0wzctN0zfe
QS+ahNeCMqw+G4zIOsc7sEOaTK0RTagCDDbl2vDGj1tuUhO5SNdHzYeO3O7opu4jVf6WobcFRrGx
8fzx6rWMbbNyDYqTKDymEztNbHXZVdrMBnH+qG1nMPOedXJNknF8NwMTGlHAFLfxlb2rR6YdYUsY
TGG5KWhWiddCwSB7HYNVFFvA54ISvYNZHXRTHP53uLQo7PbFOJ/Sz9dFKS4qcW/z+u7Fsjn1Pba4
14jILf+rglaQv+LAJ8UlxJAJ/w6HlDy5SX+gFxJdB//N14OFQiqQ5jWtshBepZEdIkz2i/vf3vql
qPAHMmCqPcIn/YxRrjm0xs3iZpEu9V+ZuoxDk4qhWIXrBvBHtwXnCpFXy99p/0t5BVbvgoF/RT8O
H8bgkCXAE1y3+Rf2SHSEg07vr9Fw00SHuPrHiaPqWYqZ/rr39ANCkvgz6e7affDba+fgmpclMG9K
qYcdIiHrzfDRd+N8zDyi30THrQn85SD84CSnmPuH1PgdM67l679TPpE9LTF0R3rGFAKRBHRjzslG
pz3QFOlkR4XFLdAJzJBoqSB4UN98n55tumhIXiqnPBdM0FXTbF73tdfihPTwuS3RAZ+DdZDYWrGJ
RnRrdfRMSzNP19GYlPB/E3NT69g/DLb6NWRBeXeHZWwdGimhbFyBDODNnKHtoey64iHL6JfoFC0O
XAloZEJOf+rJpl2aTkyy/8mGli5XJW694v+2lz5E3sfiElhf//vk8Mbro1mjrXvzxqz8TteBG+l0
SsyZmx2ArK++BPiaCD4YBfO8HcqZd59GGukUUclBiIq4+v2aHLpE+4AHBJgk4q48VSVxTTkug8M0
MUlXth4OUoBZclXXXfyWrnHhgwJJafBsqLTHDxPhczsLl2edt2KyJu/Z6fqXNlNjHzBy2yVEw/29
DdgWRGqLocu6NOsfcpyGDZAjRsuJ352dAvszHvfpNiXTFX1f/rDc/t8pzfsjvaX8gW+X9hTYmk3e
Q0VKjeB9clT1GTaIlWyEPUBsZ8y5Y3xDs27gX0+L04SerVPhJudCijUQ7yNoAPOPBaxp3bRV7DKM
t+NDFQ7/jb395aRBfOqXRr5XtEiTBBNwGlJHkw788fUK6Q7BU7ERArM8RItm57WQQVyeshSRXhwW
j87EgeQy7/qi1bGZ53w8uVzr19IIMpw2ajzVvT+cBp/6zR3wx6eG3VxITmov1rKQ7rdNgqo6kG03
4Rm1xxPa2W/hMAqxGtjrN9Fy0r4WISXYJ4Nb2QYFcLSrAymxiJlqk7rgEGPbfVdupI9lUvX7v5q9
FvnvMaLZeM7ycTuoWVyF0yfProecabo5dmVpNo/GQF9pFVhHIJLw0GHxRJyUFul6FFQQWK8pZ3Kc
aS1N509JYttpZuvDHUtrBRED9i2u0K9PbVPgTQq1mDdQDo393CPmXcVBDk8lC4+xlR9AgUaHYqSq
URCa/qpBucd36y5n3oJ46429fD6JpXqQkR2ew5ZnhA7MTqvSYQJceChRESouIg2BnRAvPajkN1SN
BCkZIfuLgfQLpFzRGnB4lNN9q74N7A5VaulHZ8FIo6hL/8rD5qgDPaLBCfXkagJ1UsGmiAZ9R/Jk
bePF725LIKGN7rlNJvTFfGfayIFRUuIDDopLZuGmtHXzFmJVXdU59s2mNZ2zsgcDEFNDRZfjGbcb
CiXS9ur5qMrR/ftBy2Ymx11k4GSy2WLt5ZLUjimhNW3y3vtev+49v3+ihSSbb74btRZHvQh5spjG
bRcHwQXHO8FViKKW2A0dTs2PrA6Mc2vNxz6SzbOyy3k9FVAxC0xU75HlH0IbBo2SbnIRuWvupG64
XyJVuWo+hWsr+zfs3fDukrO3G7giHMyZy7eaOV4yCx2L6jNvV/RB/y49sGRKir1p1Ip9LFXvY1Bi
7TSKPSJVQrPNSj2boVuyg4Gy4qqwkDbR7rWleatqD3xmDX0fVSXQ0NfwvGyZVHiR8exjL7iBQmab
szk9XyNIHywESM7C+asLDPuPUY/W98ilfWGzOwaE68HmDL+Y1ak77s18laO0fY5FtPCCVsUg498R
Z+JKCtO8z6U7bhpUPrjX7c9YQjiBovcY26F/Zx6581IoL8ocP5I52AlbWvt+UAHdrEjcZU8ukDdx
D2sqeMvzUqTkjA1ciuG/PwkleHv1lqcNVeTDSwZ1CQ2CW5w2qza9snE1yr76z7PVb9ojb6/xSJf6
wb1DfNFDO2gwuZxLYjD+vuo6GBYTs53dWDi/nb6uOIki6/ZacnIYVkSEwi4zk9+zrq2PtHHEe2Op
5TcNymDuvKewMdNQlQSfqeCmZkrrKBWMBATm3ZfVTpxec/epajYhf/auhtOcjLbukLn1/nuh6Ey3
EyjTtg/WFFT2Z4q+dKX67qcWpCEwHGo+TSt8H6Ni/jWGxr02g99TCRfu9XeUTs83seqzGdkIo2c+
szG/mHcao3sCDbIbSlAcNQ1QGjFm1WXI5c1dJJy9iSa0je1VYzCTmcvRXr+EakiXKsYOWiKusD+H
ysZyCRLm6ntqP2nUgNki5Y2s/olM1F07E4p2ImA1FWxVcJ/eO5Zbb7pi0D8NZjx+4qboojn/G1mi
1zHQrodIqsSE2EeX6stpvOpghcmwbp1M0FIH00I9bODctMO1KnKxgVbsg2UZ/Ydt5mAas3ZrBqj1
2qC6FKM9vitmaMfAmPKVAzKAx+ZOFGj8AOpPgeWTvBKo44RNip8Xei9zgfbR2M3vgeY0pIXkCTO2
WHAuTDdspzyFFbzCAEnaoaUTe+hF+cNC2bvy8HFvkUgFDwTkuFOV8U+TuuIYlZQP4VhVH0ZZ/rE7
Z2SfcpNjxY1nJQzcEukg3KMYu/AbPYJvhZtHt0yit/dylqwbvvyIubG2qvoZUYKsMh/pbmoK7B86
ST4mq00fRhCtde/XNzIu91PBG48lVLq7ZsTvnPtmDNe+53BNU6bfdQBC/29NwKcSQXtf0JVIrPF7
UuF0QHDd3722YybUzs0eaN3TdJSxe+2VnkCbERjJwc1RA5gWEAUg0MVPZ8kJTXMSj7zY54BGLP0O
fOhBq6R5dka//d/oOeQWDZ0xA7OE8PDvY1jbntgB801hYUfjqgy8L410Dcx1nQRnUrLoEtrp7yqF
oFzhgjyOeZFteVIPaT9269ejXDfGDU6Xf0gWoVuS9F/Lw7P3dJRy2dd/KmVGt1Ya0Y2xVLEacJRt
X/+sYUCIcMO+2E0gbg0RPhnqAsYJBWg3Zk9cauvykwHQvBpF4f/I2m9B+9D9nUNp/idxejiYKWyR
hmxVSxs/Q8J20VqRmoUWeZ2quTgWAzSvODNuQVDlezsb9dlcliHp8MOnzpM/DBy1zgO4YyW1X5zB
u6C1xo6+bGgi9/1dz9m7mibfu3shRK7FQvNavMVH03ra3blSniu6KgyoWZh0Ghhg829gz1f1BOUx
W96ZqWyMRXpEmlSBRjxcFjOcjiG6p6NDn30b2/DH6RKZ1zpx8o8yrsutw0gA2gMfCMzUhGKZlncf
zOIHgyPziAfIu7+WTLuXqjD7vZBnSw3DAlugYaqK9Kt3gIjqvE9Jcm7sXZ/aySn0dbXOZrh+FdvA
wnfH3NOX067LU3l4NXWyyi/h1vX+vigwx4pwag9JoM7uoiRVjOBbwpRASXCVbF9Dsbyt9i7fAge3
fUJoaZ9er4zRVBTtdNOycudJU/bMzk19fi2cmjERlchlXmXri6HzeuVM9MfjQFGJdwEN3YFLy2WC
BXuhnWfOMTqqBc1Fi2X36lPNA5Ng2sBPHSr70OGkOPc6PSjygW4JYByn5drFjfqySMHxOzv/FqGa
Tq8lz5z/f1Uur6rWpy/qDFgeUfitUPu6PYqpAhR+35ThXfGg3ZXlIGGbgyfmzTdbMT0aUHI8/CHT
OznTY0Y8sjba2DvzL7Pba9pEs8vlfmX+cIVmkFMbx0FM8zlfNB6v5fWlWf/bjbo7NdiOFEZuOZwd
Vz/AQMB8d9vfQurxNEz+eLL6ZNr7Q7Nvi3jms0ABpTE7l2+vrxvricSgOzaBCcB/ioeMuW6B27oi
tQ6xSXoWU1UuAw+OEH8mgnmq820Vk9OlCuWfhmVB5eSfMocStJxHCcO1NY4OlNswy+1bhOITYJYn
1kIs+C4s07sibKlOlskYYBnn6oi9cgJ9TcvORqBxE43WV6DDU1u5xKqokKGyrfaeN3zDaOjthe17
D4Mk0S5kmyLhVDUq/176ZrQrO3iAJCqsXD9uvqqQya9qAvdcuXhU0hEuDMRiILEdw+HXHOI15+lc
+aD+dHaibxk5JOBMEyZBxw7NjUJ+EP0fX+e15LjRZd0nQgQSHrf0niyW6W7dINQO3ns8/azM0qee
fyb+uckgqZZU1QQSec7Ze23ycWNFzmCsKcf5IN2ai+r+x0EBKmiKMecVCYqR/ywNeLoziJIYo4RO
USNHDaONupaEEvXGeEUTop1h4yCMc4ryK372YF8oFUJnhICNKxK5yUo71dhz9jhW9JNaSkSBpx6G
J0pppopdsc3CkSGMpV/UMkHvuoBdQjEKXc4wG0l2LG6WkAxWJ/GQZvI2q4iX7EaEob7ZAcuyQpJV
Wy5Xf6gBlSX0if9ti6pXWEaQR3RWsv0ft26PanPNjBYVtZxhKNWRWpI5/R1WoYXYOkufPhOygwHx
tV1GEiYzEi3HDKUATeVX9FeEtdIejgsCc9PGeWrgpQ/VIL/fuiOEKNKpknBxb9QB8M95MEqWA1W7
OKpHUQa5YhPEFViGxvoeRGBFlLDA0JzvgLyvw+inp76AQ9f4BchZaZHweqZa6lwKWpstoImqoz0S
SBKLPN92uR3tJz2JToSDm4c0cE3kUV22Nh0iykPYO1fdCyiUJlvfWI2xHGmJvNBT6m5a7yQ7RAjh
mpxZ9+bYABo0DyfeHmVX/zOjd1xhqnhqSQm0zYM6nPMX+Gin3r/Mwe/SAk2K9CZ6N0J74h6hw88T
WD1w4gozEnoPAidc833Re+O7epHiiQZyV3DISvhLY9Y6AuqRqFDNALdYhcFmGseJgILpQsvZmZjR
WT754JwqLUaSRIqlRCsTNwFaNsS74zaHyZlPTIvTbTfbeFc99unMm9NPRYgXNtFmbsn2W7zce8Kx
3dKGLQ+zO8cbJ61CoHqydDeFTrKhbPkXwQIyDtUXCqN+vCRSNqAWvJB0swkMBbb6IgpnOObByJfU
cbzFtyp1OT7Fb8YTSqu4h1I0dNioqCnl/yaDUiJDu7WrKAgHMCGKEsGhXF/KWmV1GCUrWsEdvuO1
Z2sMI9vcdM8vSQKRS9046p4pGmbXThMTilVW4dmWi3o11mF4DrM627WAcTg0EuWl5258WGpfx7+V
VFeRuLjxzGg+leUPJWCc2JwTqB50Bue/UhoFsI84svgWOexx5PhoQFim0Aw3VpX6m3Iq2l3pkfuB
9gSajwi8N/g679dj7dvJUy1NDCScCDTq8mYgpJOZMz3tpT6Zi3VopJJbLWGJhSN1/VsVUGms09Yq
zqOuD7f53wXq+3kM+43WRT/QVwAhLvl57kHbLmsPjjdbUGPfrTLXTv5A9yKlk3pJaSMdMeccoi4l
twwlBlojulRqMSLS3XuBOjkji2Wl62Rl9JE+Pfpa+FcAWz/pXzuH1q6DF3x42gve6sNLXVeoM/HD
XMfeNq9paOXHHA3aUfWj40sAOOtq1GSowuBD9B4TMjJBSiMEs/Vo1NYY3wKiq8xxmqSMnv63al7I
gUVae/Mh1OtiZ2MUYbYVQbprzVXGkQktAM3vWLD99TWgs1L3xdbFAPzZfsBoQBXD7w0t2DupRadH
Of3koKa/NktdbZFBWre5GrJDCWjTGz33wuf6tenoj2nFe801fgwIimWYEF0SeQOoJZBvYyohCTMb
kBDbpGGX2gjMa8m2nOvkNmD/MEP7UVk+JUqb1W+VVt5qc6yerpv4qxH5AvJd+EBm5IhtQ1dOc2b3
VFINrRLV9dMseBJmZB4q3fx7JFLnxUN4fk395KLepfxkZ12EvwvROJs+G0zch535Xqc5b13f3Lsm
dhnmD7mc5ytxZUcKRhMBz0eWyV/iPH2fqtvM/6Ii6MePvFfGPeLo9uwVYRntrLmkAw3xd2vpDQEo
7fBW6MGpSCz3rt7VdSu9Mg3mOcfdqu+yQ5n26JaBbreY92aBS2GKy9ZdN0kYn/AT4zKSZ9dxaecj
W+ghQj6+D5ry+5K2AGkm/K47r0I1bI7RLAB3A8aAlXwJ5GfzbHg7dcJQZ44ybhgVojcPE3s6ezxn
Dpnrs9vMbMNLo7kAdQZntUzEmPMPaKuPNnm6XuzKFHTmJ3QyyOuygheqAIytc3efxGiCLDM97F1D
/NMLMXDK+yAf4oOdKUQPmVwyh7WgZiCNlVczoWmkyob2q2aXT7cPgm8m6gv+qruVwJX5UAttWR8r
Uvjee/GhUc19zX/WmmdhFLWaWyKbHvVvrdRy8g5Ql3XaX7nRQU/2yKRvmyB/NX3ja+EioZoGjAFW
g+Uaj/y4XbyFyWClEa8AitOE71WHJ9pn0XVB3LSNyl9L0jvnsjPD51jCyYZw3Pzdlu7LkKUfdpRZ
hxR+77OgnKVIko9JKQUCsNLsxopTbsY1a1P3v1BL2wehxffOLopDlMBktStz/qo7+aY0f+OfcL4N
eB93RBqJQ2LmJ6sVywu25h9W2BVHKpnlDLsqfejShZfnEMpKxMsP9ZnrpWeQxNahLHzGHpFtZqep
RfuvhfqmT+dyk1VNQJRI0FzK2P2lLx3zUNqE0K4DpkpwgzubitxoaudqMG+5dhMgJK8zpp1bt9WF
2ru6LMuMatIfJhB3TAtKyQzFjdlec+81rfFe9FItHJv0sqrZ5HQdFls7iHVCG/5jnqthzgI15dG6
5fqtj0s9XwMrnR9RYXAMGbgskbymp9o1PNTUi3YwUsHs79+huxd5FoEBw7j2RYvvPQYgLbda4QTp
BXveBdE5rKa2a7bq87QnhQdURZ+a0oiaE3E4cz7geBys83jW8G+AUkWWnWFrN8gkl9+fyPEf2jbT
NDmULFKixb1+/oWelxgEKYgAK8cUoQBeQPe122gOjYy0pOVfMlRIHeTceKHEtqW5TVolu0j6KdHm
lW4BJPBdaGSqNFRFYq6PT2bYYqeN/oPxY7kH9w1MV4wwnD4RBp5MFVCjgVgOFKJWUii0XFrrg3QP
sYqQxrLt9hPtxQPwDpSuFEK7JS6yQ+7w4K2l/V43gXdbc0MYs3zbD029H/umWUVJN+Oti2ecoRkj
XBgZRULbtWPaFiGx4+cwaiZLUQ0kK48abH3e4F0of5wLUQKuQf9bLsrrUHZMeRYjeQlz/iB9YJpt
Zoz0JcN0jrm3exNaPVzneBE7t4PEAw2kdslsSLN9UXUfeU/nxdfQ/DQLDoNh1G0OrGxPBUBFiN7s
rhstMawjzpojaDUY6a3/HrbwdeLOJIrcdbL3FMk8w58S1Spdri1Ch2QzeKQ8ESc8n92oG9emCa9k
ltqYSKpkCPWzTqRzfPPTQAcWSo1HfjMiq9JaKIv3IzqHaRLFazxUxSuacW1tkKu+6TrDeCUrdth4
iR5v277+pfWD9SR2Uj8AZSV3CcPLEyxl+mKYf8XCiI/RQFQwBMQ92NWfmKNI6hQ8WuoK11MNfRfo
kf9LkM+9s6WKRC258wJ2Pzp5uoF6GVsQQCIX7nwnz2hZ32snIy/utuqgF1DVgalDI29m/aNJ/AfK
luxYckG9uJb/q0HHvNMlocXjJjsWBIaloca0KeeZ+Nlmh4vJb4F5NG5vhnqkIBRAkAXOnQwxXAsL
XnCYypdmIH7CxFywq7Us+8jbAKFKN7/k7HmPEHbslLUfvcfU1hw9BKdysTJrONW45iqDU3UgDIxQ
KGofsU8z1DHqv9m4YDy2wbtm4SImAKi4U7myuMaxG7L5PAbzO5rlYe8nEjIfaP2Z43ZBgB2uDuXV
GaSYMA+SH07Uv5ZUH+ehcC82x+u1YVa3Sp4tETaxcVcaUchj9COfY4ZkXd2cBa5p3G7WVwbe6BqH
aWMW+M3GVgTnqOaZ57ZtCYwQ+WMZOQjPsTwdDXga1waPTlf3xJ94WEANY/C3IDWQ8+dAeQB49MW5
H0u46938OyghiG6tOA/WPPApv5c4AQxBaphDivkpljqwLE3QpFltvskdpD6NjquhkktRV1RQNKEh
fLQm+jhpesBGDO0V5fGqi2zrRPoHo16hDwiOwUNi+7FPtLrtE3WWuc1JXF0B66VochPQW4P3Czmv
ccoQNJzUK0GBfJwV9WZynkNrNjuGnfqma1Kw1Hqs021BcQ/Y7wXT+C/RYGGtSSg4lk6wrKMODk6F
KsBuzYcBImQVwKTZKYmPWpiN1ms70aMtrbZ1QqzdpY2rgUx7S/PWLiyPDTZA49rt8sXtLqb9Xdmo
ObGmV6iRZBdr1oNKBx0rSj+u5za8BU5CvWP2GRmi0yGxOvclGGf7SBe54ZSxG6ra3LWV8+73OMRM
gNEOyik9P9eoK8lFbFv7uyHCaj+GeT2sdHd+1/OeubbUYWIoq86fr6CZmrV50eUAd5aL7ydYzJCE
riF/VA4ZRNO+CgU/Bz8px2QUPMSbYkaI0WegGinZTrTB+6BPcBAdIyewKOKF5l66dRz7N1NWUNZy
eOdbY3qvPfvoVeGj1sb+lsuHuR7hwLManTs097dM4dj+eq/duw2d889Wulk105EGaQ7maNq7WWm9
A+urylVe2clF68uvruuOT0LDxmeb2Kd4gesSOufacOP7MC4W3hfmkDnl1eXPEjkgYuOGrIrAza3z
nyVDMbWqQ+Q45GnlV7UMmPYvEfDVO1yst3DUQpyBiflieVwSGj68dkKW1she5EAz/IQG6jFFCMSB
SmpPlIN0QQJmdbhQrqQG0u2RPZ5WLlqb/dQQtR/RHxXPxoFvOrikJoW4sM4mR3Mm7tZ87NGIqx++
CtKeYTJLsszLDnz/r2jxMScxqD2XU0S+pbTECewblxoxA00LHPnPbkgR5rd5wVWPVc3HVLUd67Zh
VO22L31nXtLOTkG8Of7h8+itT5xFulpf88xazooKEkWMo+YsOjH24uktH+F2gfOnNBxulrjTjmVu
OpuSWalE1EMnwLN9WkQPWC5v7UNpxMtdUQGENTwx4Ghj0l4T0/pw5kWc/ixd64lTLiNA4IJfNeT/
aB7E+A6uLNwmw/CBu35GwaN/RYo7Inj3sksMFuDWCFKIMqCrjIJwxQZWwyzPC3YDw79vM8Wi7vfu
Cb9ltuHyoz8rkZwpmt538VcgLcxqcfrZO2LpXk9RTBhnBiZsjyx/pWcW3bdhqD/qurhEKO92WVwy
Zbf6eOsgan8lsxLwaZ/MX+lBrsjIIAu7Qwlvt37qrbSkim8j9Eo6ofsohl6bQtuhkZohmJGvmB0S
79IE5HPHQtuTRIRrSau0k8gnD/lh2BOXmjCXUapBUfrM0tK5iK6Ws8ljEqHVOaCPoqeJwnBXhRiW
dOE9bNMfOXCWGBC5vIkgIlZg4zP9xYxjRzdPLuqVKN/aNsRM4PtX9k+KhtnuHiU/x4HDImydAl5F
bwyI1uixqndFahhXZki4miLt5Cifslxw46Ni4mC/rtPg54gj7E3awt4gHjkhyiEtisyTSVzZ29DN
JH/09kcWNw9wv9zZRXmbnTjE+kX2bayL6m7sVdM5jPvmVhaPWp5w6UQdmYCkB8LF6GoVI9bHkpmm
klq6CtaT0p6wGMs0zIJWMVPlF5yQMcT9CnKbg8AzJa7sQB1086T7WC1TWr+mA1QbA/D9Fh5rj7YS
2jdoUgLMzGwxAQ/45he/RUnrxYt2/WdQ5kRNxE5FlAfd7+aljUYQOWY+Yf3030vNKp+6lVe3Onax
l2H39HWdXlYYhIeh5TpsQjT+EGXrUychMoFh0RIp7PmQJ8XfThLkf1vNcR6rdD8aJMBQ8MU8kFyC
uB1SR2mYp4iv+KYPjTXfslmzD31v3sq0dck/w7uKx4It28nr7DAZZOS1oOf8FZPK74ME43N2QFIm
OztJb4CLYk7GDY/iK0QMhtwACfusud0xE5x15eysFuD5Zqd7eHX147OkZRIzHBdhPJQgerDiAjxR
n1+7ZjJWM40qgn3tBddoWNw9uZS6bl7b/OfSoT8tyhytXoX1HeRS/tK4ZE+AIpAjhTySgVUF/h3q
0PnGJHC6TU0bcizBV4x4gecQHC4IuS5Odq8l39mc0y/FFBrAxeNoXnMEszZVvpioPuLzIiu+hF1G
S73pOJJV/Nn9tkNhnWf/p5B1gCkXTxqfJ7+WDJAq3HbaWIEbYye4/EfdMH6rNGTIf0QOSt/w2Sht
HXTXXTm3E0agoL5qUF9woS5vUL+4BzrbOmvy+aMWhlUdLQ/q260Xd7SJac1fgAHml1hb3nNiHfdm
BceitBnY3I3OHqRAqX3tFyM+s01DPDaERjRB9QbY6B85p9J0LgMGRMCCSLksEcZvS0x3Mhn+hlIw
rcqCL1iC8m+5VGV2C4fZIXGQ6+YLR6suEt/7rvjr9+Isl1wCldRCfq1/cf1zGPCU/LM0LQxrh9oo
RbqmpCHRSCHlRXgzcmS0l8YqwD14vnilMYDqhis6dyAaTQ4aGewiYiKVYiievZzCqYXrNLu0TXLj
mOI8bDkg1SInfUzWziSXjR3T8ncZrMhbMTcBIWety1Muq49qODxZ2ofJORGmmLj3nNZvA0J2T6mc
3aSgaR2WPz/9AxjMxTGkerckEqzRrPTsEKdWwirIPqCcTtC4MaWWxLpcnMRBzuo6O7rTnHbRVm9g
EdM9isvxy1gk+medy/fT77noHrEBS9ufywmj+/Reg2DZWeOQnRPJJEGnEuNdIqLIxOQJnz7ztuHk
eAdAcf/4ZkY6CkdAVJAfcQ9aEsQTNvGIAZVjPyYx2sSEob9STR9nj2BC35wwmg/DfM1r7WeYJsVJ
OFAtKk5eTligQYjM6gQYcLAGvMagpPwov5WEkiO9GuXZSIzhI913roAGl9F7RoKGcHLCrjr4LaxG
6G89E9RX2546aIfh1YrrLUa55Jpq+XjnBxjvCwbtXafh/1CfTehgPuV8NILQ+v/Lr1BadBQ09SqU
Pkuu/malaraUjvaN0qC9NTK0ccB+aWYcRNNy+CZau4fFw7S0xvt+HlEBTIO4pwL2UIQ98hY0abXX
87i+9otzLy0/feOpT0+TyDOyoTnmL36V33qzIXUzaeHxJlAbVnGfd1vOAN26qY36dciXn5ZOrgjd
JKR2cjjpTfEN56L+QnJWvy1ykW0XiOK0YEfy5fxJu4iKFp6SNZpVwsHWG7deZfKdxUN6FmG2M2I0
mbbrMl9Av825JIf8M/pfRmMCoE1ZuvpT/oEtwrpDoN9u8DHOkW6G2QAtGVUH0CFfOsIgpOzqkiCu
Re+GG451c8Me5cH/nyAuqlqoHjCt5V4SblMJOLTybNdEuNtM+oLr3sjrbSj9emrJKr+5OHrwA/aU
ua+7OLnZmTSsErK4LCFgSxtIkY/x/0UtWWIfk6Gfzps8BSbGVjVcXcLUUDgjgmbqeKaW9M4lR7Nt
YuC9JB8xPtdji/5PvlKLJylUizmSASXF9KZcfK6TQ5qmLsK0IttjL+eZayNCP35+OJjEI8jZpToG
xWE2nQfZrpJTdZIr8YhBYvp8xcAn2mp8/Y6L1SeR/5L6N9Wy+K218hI3Wz68glG2+jX0tifhww4u
ChGHAytceSgPDurJlXlZvTLGAGNoOiV8Kea5K4LxpharGvQjCoJn7BNrPRP5x/htDC9q0Sea3wOZ
AoWc1KEXCc8kboZnSy6N1/Sn1DiEcmjsh61+8lyQRSsX6ciG/hH+tyFczlNnu6RBkPtiMmXlBxlm
VBNoNZ3KS8AyNGxs7Hy4jwAzYaChEXdManfjz1N0duUCmgznfqu1LtzF+M3soFcafYsY25YvUfII
OVA21g76NpJAqMuRYBsQyxg8l433Gjsk34DMQsPw7z9Ur9yO3KTPY2w0GQf+rQ6JDkbOCdPG2W/T
e9o13Z6OB22ucbKyMx1Nd2WNQb4xpY3NlstYkm+f17SkrQq1RFdNVy7I5TjALbmlJk6XvInA4YQ1
mFczgu1QY4R16J+9M3Zw1w6SolcSL4zN0tTkiLh+v/0c++eBdhZUl1IIEJnW38iRmp2BtZnfn0X0
Mfa+IUx3ThH9SEYxBZiQkUMnYO4wENQlkzvEUw6UZExROWKqZUq/jENMlSw9xAUHYjsBDtApb3ES
RufPh/oUR49ZmsXVkmGouUTSMV7DO9uXc/yy7JH3YRnTqn45k8exQKsKX1ytivfKzehKspR6pRyO
2uikB0xLBwZFzskDYfy5WFiWsUwFaAH4VU1T/2dBmwBMdxFv0mT4+XxTDzn1uNOWZo213jkJN4am
kjTtqeRuVe9iiVRYCE8H+tEdU9lZUUqeYsGU4qAssqt6PCh1tm478u7SnN8TwI3DoBn2TpAGC/Gw
GB+gAAa65B05bP4doVi9NqDXbC2RRJfB7unR2PCyThA9Vv9DEFHPJpcIg63NnzlpXQIN9SPnrwHo
4dG35y+R6ko09B13uI2tvQEPeUuEvEWT0TQfZpxYD0jAESMU4n1nF3o0E8BjhzSBnrtYdhVfuSXd
TuVklp/LIC1PaAGqMxcsOyhn2Q184/milqZZlsPUNTf2rYSeVscjsHTPeRkzM6E7s1Fvx7rXtjqV
98ojmeBqHlPBQ6Ls8wa1d52VJw0lmAR/Visrqboz6lDuFEBLJyMBqRUCXEJezgrX9jvnec20UcKM
Y0pTk0VI01MpItmtbMNnG7cSkjZeQy+e4GDN1W6ZETjWfp3uEkbBb4NF8kfaRvlpsGn4I6I3V7O8
OzPKFBIb5N3KXt1vvIVjy58ev3qlNwjKlhlP0bc8cxiFmel05uE2nUepWnLsQhwxR2O/0DOe++09
AXaAzCLH5o8Z8aXFILIHoTIxSaslOwq8UANHELcM9jP+vg7qXeiaL1NYmYxtE+vayxlzVJntGULh
RtnQSmv+x5WWFMWd3bZDI23+FYbPMK4AM/v0Aw9pjXDBhVu2aUim2g/tgPvYO6G9d551Qj8wy8of
PLLrTV0lf6UkDXWbsmYGZnpsrhzk+mddIsqYX2EGDNcsNqfXckiIyaVldNB7eqeaQN6Glb9+COF2
TFqWFnpVkF9z+qdq0KFGHotsmvgJRglcL0YclOAm0c3M7kfRMwCxFrEhYAkJ67gaczGWe3CF1hH4
07GUPf1FtvhlEXPCuqOT4ccOmhN3TEIahhn51CXyhdCYOa53SsPTWdF88Zpt6FJxLUbd7sLW6G5t
Bw8K9qC2K/pZXNDBRIf5S99N3dal6L37chF06jBtk+7busGD52XypWjq6VB6UHWqONpFvr3cx0Am
2/QM3yAHR3c6NCwVKLLKyIkh8tt7KYXfDTxsHm4gIlweUTefwe5mydv3ytYE/+3eDlZLNq1LKKCZ
U2Gih2C8rSprucRWZ5+F8WVMmQULeRkolYHSG0xt/zuK4/pIspJAsbsABuzgOcOEdK4peecrV+wG
bLdMQro3YpWLpx/FgD4jHW9G253aRMCP5ywIsM+LmWaRx6NmK58LGbUMeRmTMQWAeyh3OkWrU8eq
nKqfahg3XqSA7XLpTLM/TB699MWBB0JIFSd6iwM672rRusdCI4gSkjCFFgW2uNvkqWV68l4OjfUN
Lb27GqkWb+hau0M3oDWJM8Iqy9J0fvbxN+Dob4uQPnR00A9XQGJLS+Q+s7RLc7lpmGwQPUc1xulk
Nn6g/dQJ6glL+HSLfvcbq4SE2LZr1WlC9hd/9pwyO6xWBM16u3Bq9klkZadl8WMUMQ6bk4WfFeyz
RMQpMZerkwyft8ubLn959RdSSYZfAVDoREBku5C3vrZSaG2lIWSiveTOgSutzz1B3qnb3T8PbgAs
kh1cFLrThOcxSEVvjgsSNKlarH6m4A6ngoFWXR9sZMw7Rg8v4DemIy4EYHxhVh2RE/4VMTe/08it
t5zc9IOwaGs16cI5EcIJ+VJM3tdqzheWNUqb2tsLklDjGPX6EPjNiz1H7mbI9YloLv0SOqL/EnAc
USS7THbg1KtctuFqF8RlxUyUanU4KEiFEZF5NgYjkCR5OuLm2NXxmJ1V4aJKGEaf9rEx0pdsdOlE
Rhr5WKanmatIo0Gc6pScdJuKFfAAsa46xihz3CEMmgZS2SOb3CBP0JBuw5cctsLDdTj402d1OVFG
9ilaFvtEI9eV0jSYZkuApxnWipnb8xt729kDgbKmXvZe58hKXrSWPKuYdyHtA7yPrksKLf5pBUZS
S+x+i8OYyV46fIED7B2gXI9MQLkYb05+LEvZyE+tbzUha0c1uA+p8IljaLNV6CSAbxsyO2UKXAyY
jgA155udkWGbuILfo0jHT5oYkyvvIqdJZoNUrPUWxGx0jw8T53XHGrS7WkhJ9Fd+Uyc73JvuZjQt
LnELmh/cRaT1owEVg5nbVb0q0xrm32ivdU3wNFlcgtBsSTntybykmd7iiYbHt+9taLQtYy69y6u7
rvuPLikxeTJY/nxuNlWBQTZclp1jecZWd7FgEUMzPj7GMUCjU47VaVLgycpsvsmRx20ZhbgNHZG2
1biyoZOtXdmAxIfdsq8iXlV4JrV4Uz+Slc3AV+ujnxVZZLvP533k5Kf/m5/tEHfzv+jZtmFh/7AN
QclAJE/13+jZiYned5yFv50LCuK4CLM7Lv23PFjmHlsz0j6FJFfDUlI10J+gL6Fo8U4cp+2tb9Q/
c1g4J1/POp520dNADHKbBMzM0XK4hh0U8z5b+LVtjdvcezZqsKI69T0GvAykuj+KtXIizg12RKYj
DI1ciNAIMcuzWjQg7Bu3bKK1Cr9Y2lzAWmZDFbexCIarCulgOtRyhiPhQrEIWo4tDKNmbVOUoAvM
Uv/aynHiAjbo5MKe3E8Lqv+scR+6dewcTT9BdcZpOcUa43+2SGOs/zaoeumoOc6lxn974qsifbe0
Nnzp2bbQh/yobgghXv/vb8X+X0xztF2uSXVvCdty+X7+329l8QZLM4BEb80KsXrmDlsU/x2zdhaS
++xdGDARBcjwz2cCMii3zhic1B/x26i/y38rywDV5WlIOnur2W9Z18IzHaZsN8i3HdvMIRk08flP
TXf0LmFOnpkuLV7WrOlX2PbP2GT+ulHK4jBIUNqgV4KOLj9UQSbqQyTz/36INW1l2KAZzaDhhqPW
RpRdtS9qLv/nM7W5dnKHVZ+ZzdDgPGd0r/7wnz+nPlN/WH0W6U71mcD1/80dMbgh/8d9YPu2L0xB
d9IXumcY8j75b/eBZcQ950Mz3GsAe/epDdJILV7NoTqytXCrHuTJNCGYAZgVeXiCTaw6yp6lB1/i
dhyf8oPIDOEreAZZH4HRgL+KEdzFbbpBLbQ8BJIhmMJALHvCwDs3q6/OjKG4yKMfi7wDGlQKx9Gb
/unMcE79tSwcGv7ww0b6FKvGoUHYUlZODYAlx17yY2FlP+hFz09Dj9u1h9vwwvcdQTMYnn4YdEAq
Le0Z4Q6BJqlq5lAD+F8b5UmdEQo52DTjHHhLpEMualIE1bCkDMb3hMRXSq5ifi1zizKs7YF/9qTt
gbiBkQbjwt/oMw2lMeimW16eaMEAq5kZcCGU8ch0mL/EYZTdm96FGApuc8spgdzRsqxBbjHoTIFr
K9YfceXYz/FKrXR5t3KkLY4xKY7qKAbcxt16I7nqZmwsJyGXEBc8dDSbHYL4kOLgjWW/b3x4EE6+
OKfEgZUSpk6/wZZawXTbDovuYr/FfSc0x7oLT6S3gcMMcfHDnaaDTKLLjAP/0+G+YDc8err4veDQ
3ON505Asx/Pd4Nmq/A8xBBmoVfq0z2v6U7QTx32FIYtBa1yBw0NrVtncHH4O57aWIDG3iDWysHPi
jSWRuF8yaHm97h/BH++R4oXnros2iWxqmlJtHqdi74Fw2U91MO2WYmiuwm+2hhDzrXbrfF9E3wut
JkSktNs7+JFkFdBKuLfRlZSdtZm0/S8ohj/MQiZ2QS89mnbc30ETMfJF79laAhKtKepH4AT4lcwv
c6Une0/2DYFo0YKsRO2vh9T4uyzLDqoLk/KqhmxbpcRU9A2jR9Mq9VNZdfYzLMkLZU4cQFXUrhHf
F5rwuryDJrvbUKGPjtlqlx5F1yXxx4wCn+NuNCFkT/KRyI8xAu89Igqfu5YuLAJ75iABJcqoF8t+
FA1wspQefBvGjLfs/tiF3fjaR1KRELgfzP93tUswPY2YBcA7N4BPAaEiGjTfmjeckcRGl8iIpg36
fV+VP5ecHqL3H0xP+vvz0Q3SEJx0NBMcUUwNQraYkRTjEM8hdIQZ+HSYp/bUSF6VWpRsAhf6N3+x
nJ0zZcmlNn3uaMNZBdICZ94F381jZFsn2OijqYPfjEsfTuMszBsquhEOfw3RFL85Pm5brfCMtd2F
5t7jV1+x7+cQsrNvqdS35AiC9ovwSXQzgbYqmBKJyzaShTzcIkosySCBBo28mQDJurJuDoX7jgwp
Da0eo+LWrC/qyakW1xmmY8k8AxRWcPqz1OBFIuLZD6rzlbnpsBeIgg2pOyCiBMtYQsNZc75Jkl1P
2d5lRn0HuDBtwriZ94KG6TpAcr9GkR/tBtnkDXo4y24kDa52S9CMkcdw6C2cLqdo/DmmpfG0hrdy
QHAMWMy4iki8WoT2kI9c11w9TBZBQWYbfyT9BLHEzS2D4TkI6DVI8a48xVhK/GljTlKqEIlFAIb2
u2vI9/mz1JF4L3Vz3jmDwBj374Ls2wT/5xXYmYLK3C6e9y3RMXYffItkZs8A+IG/ioiWtCECV2fK
ujDkRIQ+eRnKZfitH0nU9jsDNdlJLQQza8wPqAOmCp9xLDU2sedGVJg6Q90Ws3HDtkINC9tMvh0W
wq8s7JYbXPnk1lvThAO1nBHUkZI71+YBr0R9KdvSX7XU2IfeCbwnKLHVnOQ+vIvkzK5Ev1lqPhg6
m2fJ9Sug2R5b+B8UIeZw6uWr2kM4hH/9oCOWYAuGiY1f/Ubk/Zfc8vv9IIFGlvTq90whqceMb2Pv
f1g5qKUqoj2LEjG/JLQd92A69Lc+rl7MZN7as/YdcnC9Dea30A/7fUiEFQP0+Gzbs3k02L8bqdDS
JMKdxPSR6/zsC2IGkqiy6EYswUbgVgMXNHUxDzpCmUmKiOmHLvGukQEzwhXkP6AlcbDnZeCWq2a+
uOwRMELb6x9IWKZbaFJEsV+ifRWMb01s4VJpeawPutYcvcYQFzJCEBKm+HmKUXzNRPBjZpKFNJ68
Ia0wE+TpdIK0zLt6aT6vA9LMYZdb3bks4fHpbODbQmu9VQc3c1lGgPNsvASBNaBKC/cOU6h7OH3P
JNw5ZHEEaxsG8S5mWvOAiIw2HsXVBpThyFgu87ANxvZLb+EhdSxxtmrQ9J3A5hsW3xCFzemaWJEP
NSlurDHZqcGx3ddfqggdzJIW/8XceS25jWVZ9Fc6+h09MBcuYnoeSNC7tEqlXhApU/De4+tnXaS6
pFL3VM+8TYQCIgiSmQnC3HvO3msT6MjO8ig2fm/B6G3ERZjGYVncxNBpr0GhfapyaPgU5M8t4cMH
N5l3uH09iP3hYZk5jmULBzvghFUD986fqQNCkILqVuMmabUMG87ARYS4qfVyvVkWfdJ+8A239L2i
eFr8dIpt2dui0L6gxLIPVtbssPxOtyrPjHOUCsanWgIbbsBa4EQ49Cd/hPg3kH1RAV9bY5wdCYQE
5UhDzDoypoo8U7HS3dDoE0gOMz0JCO4umX63IRLg2umcbQNJOxo0WRJWMRq0DZixWDfid3phKSOk
gjg9mFKoONPTJwmdW/TCV6beNdIGdV6iHOn24p9Kbb1bYaASjLFaZzdzOVn3QVVDUy7Sg0/zxgya
7G6aMJ+pOpCyYU4/Vy1+vIU95VIprkYUeMYUmnfOYH9tSLDOK3365KrGNcaYDLamP5LHwYnQJ3dw
tf193gegVNN5S4mm3BdUwNcx5Oz7IgvnY9Lmt2ycx8Os68FplIuQeaeuzvl58RqrlfNguZa20whE
POB3835wM5u++gIRGnuujX2gTsBqjzJtryM8g7G/v7IVnXNUJgIWEAu2xeB8sqxkPPuyrlLpOd12
zbOxk7qtdqGGVV9nVPNekaKXX8TMGSC6PfV8CW7fCRcQSNklMXBDNMpdzrjSiAcFEyjcjGVK6KQQ
r5K4WC09DUONvtZUQbdBS9e8q3AL1mZMyp9p3vcdQyMTyPQWdWu4VhRsec5cBGdHnXYZOP4XxbDR
UEdF8tyE+VcYlYQCEfJR57aPWabJN/jPqPlLcUxp4ZhELvWSUR9dOR358eY0HHRa/BgIcLwzbLc9
azTU+8nXFI8y8i5qQknpIs9q5WBMyOw2u1dSIEFZMKIkKpL9wqlChAAbUddXmBEjpOWDehXqK8YD
GgF6YaKQu8YgFaR4t0HLgtWB8FVozNZR6Q1w7DRL16Wv0cOjDL5PqGNsTbifhOxFPWUp+h8Eqyc7
GA8SikAvOS2DLwqynXXNyJwREtqZxIIgLioViwyxH2nsmB8izX8IM//QyJZrlM9zTafVuLh5kOzd
IP+IptbYxgRC7kpjfoQIAvc+Ds31SPsmrahLNxLek1vGdnKZrCyYPrVwVInpmSEfZAlkF44bAS4Z
v7y5LWXdnqYdEPdceTPg2yB2nPaqlZjnzKrvzMzU96qsJw5oq482pjuha/24GpWPBmfs1q3Nz0ui
odqiJIxgXioyTySRGQIoWgNmHU28UrU+hWhV389Ul85tnMXo/UgyG6vR3PWTunPN0bnEhQEClrrD
Br32klrXwDEZ9AQUGuFGXkq8TNfnv4E/S2DD3od2H31squ5IwyzaKIno912jjOs8m2GNjJbKLS2P
ALzrXmF3GlNm9IRm0238UtN2GVnpXMHsiyiqbzQYmLIgOFhnNc6PrBe/xbkhzlWfME3X+0d8yhSi
qDZvqqE0nh30WBOzw7PIXHUTG92XaFSCtQZ2jbsVnEy9oGqIT2zbFGpxCUxumLoCbiUK3D1R6SmD
mwCh+wic1AXGhAAuWme0qk75NMSekXb52YAbjxgSQMKywIDndaEmOAlocKYJ4UGSdQSbB5tP3zUr
jHgz6JviZliIjHyTMEJ6aruWfsUDLPhtb9TdtkK0slGcptp0JT/InbVpncHpoTed9edS8m9jA6W2
6gcH4pMiUBbPOHZBdVEx5ofBIp9hcWlxP+9rNVeJSvbnI3lZaf9mICXcDxYosqoY40ekXP03eneE
UpBLtMe+QV6RtOWb7vjcI3N9zAZ0/PjWstz8GIonfIF3IDi8Rd9AzB+WHSNGd0EXrs/LNxMFBGrk
aL4olEI90Tugxv1+Pul2h847MJ4iUCsXsocmYDlJv28zq6MJ7KcbCpiITDAoZFb/aE7UogogakCe
u881SJe1UwNrGKIwfYwrnFHqlPfrNV21+NLJRdIQlhfHTYMaXg1W3LyUfer2YIjGyvwcz4LfiyL9
uW/0breUle0e5LalgAMV0jrRysSOMDaire/MKDnVYt4kszCvveTi26NFrAZZV1vmD15dWs25Mbni
ysNk6UuRtBafUAbcDPu16vWQ4wl+qCmNRBgwMEwEuAlbuQjwnO0M1fxMS5v6/Ij1du6TZh1MUWKv
JgIIUZDoNAySIOEuRfE+odXtOWjpoXZmNF1iMz+qDWlVZlZVj8KOvuhk3+2zvjfOZtc/JwrpQfyO
LW9yXbrQ1uehcPX7KMi3dYqaVwU5e+/jPCCz9s403Xg7GDRrVZMwCa7QxZMxB44XlfqDIrFVcUsC
WtOKCyYU7dSGsS1z23ZdCMUjk60bxu4f2MHutpGNWRoLsTe387h+t8Ta0hcboqQb06r1Ot5wps5R
nwmbEjj8vEKruDzqe8ViIKw4WXPuERRKN+iyIHpk2lZhgJRIKgqXRWAQrxUYaw5hpW/pIM36cBe0
GIyXsQd3q4DWHyqvucrgKLMoKf1z9ySbwnGPUN4RaEdFeakcBBy9Hbkbykrk5kSJ7h8ymRAg5xl4
4RkWW6J+G61WEg8VjQhdAAhHVU5Nlkepe8cfWN4peYbRGStBoCTDOmdgQMMW813GgH6FL8XYdjo9
eoLiKEc6ERq3PL1XoeTvmdzBHqjJdAM78LWSRdZlpKFI/m41zychwurYZerJhDJwSzsXML+rP802
pizZDl4aw5og9SsuDRCGUjXeR3jMFcN5Uh3EpBVSGq+3yPyxk1g9AMhGaYo3ebakodpOXhO7/BQW
Y3IujDp6EU50/IYAu72WTsVkoQZ37QgGWoYSbefMh7pgNi/LPSVXoAszsnIeyGlPZ6c5QbNMjvAU
ygckTTb+VgId81NfJ+3FsT9gLzEPYT3XGafjeEfCNDkNKS4nbnD+UdP7fD1omLx+IE/1ImnR91l3
oTCZHJrz8C5mSGI0ZYrMBlsGndAkaast03kR+8Rr0Mz2YzEeoDrelglaW5SvyRwCi6zHbkdo0qVl
YJFJHZYqZ58O6b8T2MkFJmd2sCSnBq9AovU9A9bgeWEx1wliwB7uM/FcpLwMDTMEylL5piapd6t1
iXNXFCQ4WuR4ekgUUg9lE6UyF2N/xA3Bl1GTpmZ1AJ2ZYuygTzabWdYToZe5/HnNeHCdZ6Iv6cek
lPeXwQB4RtQkdXnpEPjgHnAKyMy16ulugCoXGT/GtSY3o02JFJhUQA7/yLCk9APMXW+I+uIrlNPa
cmBnt+OdA7JxE/KL8W19iobxc6W1E5NC7PG4ad7ahoQdDuGYVD3e21i6eh0dDH6BkyibsG3w1kFC
LpXxoxVlhzIc7UP0G0Ub/2TC64SOCScTitaX2CVEx3EobHWDyh8ErASJxXyx3f5LZXSHUKpecs1a
Ye0vj3FipNtA/Ab1oD6PRZ4rmypTwvtWTT7XAxfRgTvSara14Gpi7KmARyWOFZ3EHHNtM3rQ/9Mt
N+gD4/XRAPbkE+daDXpDNcP7JpcePBrB2yRNDpavkBsCMrYqyexts77wWovdVpHLWOdzvWPm33uz
Eh+7ySSAMho/86voW+amG1eMZKAMYXNR68IhsDnbkSBagOtqMTmrLbkUUStW4cGS56tQ3WZHjgVD
rKUYS3XwmAD7QnrUkP14iiuqFFEywZ1WAWbEzc0Bh8boqEvPI2Oes1pTloj8LGIqzHuHEHLgIOgq
MtvuT3khmNLtFxuHYDp8YPA8rysTgh3Win7jvGsRaVNdYCs/m00wXQx9+Oi7IVWaatY3jky3Lbru
UdHbdK/PXXSoAv+0TIJIZf7qFoNy0GpV9eh5kFpOcHc6JcpriAQMpDx7SqCMVPm4OURQFjXUy5oW
d1bulDPS1MbZkcx1V/m9v6sS9KKwyZ4bndoIbs7fJkdpXsyie6GiSjHENOftLEuLvjHfCkQjBz1h
LGBIeC9Gq/noFhp+5ZDePS1RdxehHbgui5xvcIbuQWpEtg7jyriNjaqDywFJlap0lAdt+gbjJj4q
aWVcmZevcQYVFzA22qYYOdUyxAOroBx6St8MKdRK3U6SXDsoeGJcusLrOpTacgsOoynlSYkeXBxF
HfcAuotzGgpjM0wCfapEQdWoAHaO6n5IjHa4KHO+j3RGVgTAEEZf9xl8BS15yDLBRDEIiaxR8Tin
OGi2VFotZtIPdgOsTDEmMiDG2nzck/D3EPiYJdn9xDFlVLgn8Ml4Xoi/tDRplY/RCvEo10+j3Q3X
JXeYTvcB77+GWK5Xd0wU6D3ofNFJnz1h+aOTj00yjnNrbYeldCSjgKi08kC08ROUt2BTbymnhUj3
pGovv/puhv4sz8q71CouDnk0UlJE/Khuw3dSNcPzE50ZXhEP94GTPTsY4rf5zBc7Smln3XZvi/IM
HdTOV2nMyNAdoOkkCSnwiil5tEcd5eTajaEiSGH/xtHdJ7UPxS6CUoFJBNE+slscST7muQLcOUHi
CDePC0S4XUqkxGPt1IkZiImeZwKzigStWNuuEGIdKDZqUQvABGpk7lgD6pllgSKm3icgT36UY5ZH
qlUTweSjca9tYhMHmlj7tJ5JOowfUlc1P04cOTHTS68fvuvRAGoTc53RyENSKo6x49B4IOxHJSzj
6Arz0OGyWA8Fw1i3hcm1LKqYONKyR3y86Bp0NyVvJrDpmaoxY/RaSfAB1cM2HY9LJcOctXGPUb1d
4Y8ewfn0THKtHJcBXZqFK4oYmgiIJt5NOS0oLqyXMcqaG1VJcyeEdocTED6w41xLY3SvthMpfKOv
qgPe2KSEhBxfiIup6J+VBKNKnmU+uClFPBIvts4BPHvILvAaVBJQKSe2iZzi9qP/ZPTqZK5F6pTb
SR2Cq0vMwDbPIUx3wSNiYwZWpnKfmEhrsmD+IEmCOyNI+EOkUDCOn7EcQKtwleTcMP7fupOfnx1/
AMYg+vskBlPZZ5was0t4PN9itU2z4lMp/S0gNf3j8mjsT+oiT5AtEuhfI9d2bEOwJw8NI5Ib4akp
mMy5OpFg0z9SlGcv57TpkAIN5LySWD36EVrzDm9fk8ICMFp9OA+ce8cytjcmAtheuOqus3W/JvfS
t+nMqR/rKcxO7e+LGY8n53Ba4sJK8Ea9W0aNHAmEMikuBTvjAylTxh3hq9ZDHaerBm3jbBT11Wn8
6ro8ajVz1RW4o134ixUiLBGuEEOYW98SJeSOMbE3tUsBXIC1YibvNzuiZnxOKhoov1saZ+zjRLhm
dy4Y4L1OgNmoC+gs0NO7Q2GQPeloFkKiidpcFA7JboyGpwH733FZNAOJH4kYP+SASraBdBcsi9Ci
blulKfoU+ZwrwfcxQ9MwjqlrywvHcvXQpPrXNbOrk1NTRlNhon8SQbwVPsR9XOpMBBjgrRdp9CKS
nuAzMaPFlItf3ETx0Tuof8SjAlWQPax2lBC7LPESpuPE2/hxtF98mpUs3CNJI+fXSAoPZu93Q27b
ps6OIeqVAafgp4dVdgnT9q1OhwbTUWWC2M3d6+Sih+vM4diqhskBjZUItUq45kAY1gtmMhCFtrUG
OCHLascRWDdzf8xLhwDWZerTr3HZm8dEO4s+yY5R6RsCfQy91jZC2aHLYd+PhTYmMImmFHwMPapR
7vN+cUdquA0HU7d3irCnji+dyrtwGUWa6X5w2/BBYAmhiTc7TO/aN0HGwm5sSPwEOGh7tFcg8Elj
PCWq7Fp3r3zVG43o51uct9UDzfPf8iYRu5r7yJGGwaYIWmxII39tSoKNF7tpDt6ldQhLYZLj4dSY
jm4DKq+rBoj+kUITYQnpqbUIZ3mKbysJR2+kornh7tUftbBJd4uNJMTRzmA7OYyMiKgy0DEuIpWI
h949jkvjLI0VTkGtIcLJic6FXFhdubEgOR5MKdwNJLqp04i5ZXiPX4dasxoLdF0GRKJQWij9AF1e
QfxhibalgfZ/oUq9VuNuOL07xDJDowKecF+VMR5M8vnZTXcYVRTDXe64WApFTSLcON/ZQ2ScIl29
NU7keOBLiZFTgSjXUqM1w8TwEMs664WVtCBCyNmmk5KiSQr1zHQI3LHLEwBK5TDqQ5/tZRtnmZF2
8vLA5Jb7dsjHUO8bjssizqzhaM3DQwXm6acmGANHd40lDBWPHF8oUvEXG1TmtCL8OGR1S7aFbq5R
gcxYeRVx7d1s3PrIvTelCcgM1iHdFI68bVBiRmokLhupBU1kuUh1u/cEthBO+3JnyzHhnEOYtwxq
davSGD5guvW3EDSPlpYGd45cwKkDvhHM6j6fKeGl+F89UnScW5xYzZreNu7M0bBvHTRfw6ZcAD49
3EQtyofF7uyAmKXrudifA3vYJdb0YOm5OMfZbG75jcKVPWLezBT9IWBGdnKTgYU92vSEX5aoj8WJ
agKkJumzcjcmQtY9c4dVaAfxmfApY5eGxuMEX75fTfILHuTCHxHXwGLINiQzUDGmY7a4cjRZZakH
faBdBO4dkcAxmWPl4KdgjiUTt6fxcGsq36Wjbufb3OBcpPuRPyD2C/d5NuRrP7Reer2+h2Zfk1Fw
1umXnRZnOQnu8DM6Ui2dwv8YKY62nSuEkHaAKx2rou8A+ASVZ8pe6rLQBL9rXji0V2b0o7q0Sy4A
lchAQvJ+S6l1MkTKCtcfV1Cn3UxBRXhwH+F1G2Zf2/nacLfw1n7ESAtn+prK7goFsw7gG1htM+A0
WBYIZrh+jQPO3I47xYbWAs6ZlCj0xEZzjqeCJGTFMDAuGO5poJt5MkiZooe9WVKXf4gdAyemxObP
0dpfhPeMsSzPL6jjhpwg3MCtGcyBSD8CEaIjYyIZYg4kdZYt9GwfWVXi15987g3bUvrPAAkNFGWK
/dgYRL5x1aA65uB4JChE6VJro+vIKO2qbC8BthvSOUjItXpBNIXDpQYyDVVA2yGakaryM4mR9jYr
oW6sRYcQv4VXlJOsmIZfUmQsoDci6zoUkf4uZwsrNG1Jg2m5Goxgr0mjg6LsIiN6SO25vw3CpCA1
6M86U8pzb3FgFL4e3Dhsn1u/+lgHQnuwTD2HmKNaoIfxyrdoI9ZOEBk7c86/ThNHa0/SLkrsCi3x
VEkvVx3sNIVrw2KcTjuVFD6Vs3QZiERhMJ6D0ME4PejCm90Oazet6c1c4kaawZUh0bVLDOL9CAlJ
zSkPiaKe974dbUuBuH9ZWPIaZdb5B61D4ZA1ofwjM142R82GLpx7bgDYHPwoPCxrfEn3sQA3Zviw
ESNdkuSolLQzloc25aRPla6805TOvzlEPqFSRFJNubwkenHNAGqkrIslRY+pC8jiLTjUbE+S5v1C
mmn1iUxttdjYoCuuVYdQNihj4OJQxusewD00xRAYC52LWY4nBKqJk10Zp4D6/35B4Biyojtq4+nP
VYXC/CeNm6FbwjAgRajwNDXrjxo3JGD8unWV7krMgAO9gL1NBNG6I2uhm8rmLhXq1zyonxhn9+Q8
B/wdM6AkL3RSEqur6oT6aTo2BcHvXU9FueoBnqVqwomNmyJMxHoYqbczg/G3zDDZpYJpmR9iV+FQ
t7TxYAyMu2xO0ZWFhhkzOihyBEme4sBgpnaDPz3o02MS7wtpF0lclb5raJHsTb7ucbSZA0ifDRiL
ZuPS8wHVyGX53+wm95fdZEE8oIJtugDMHM39VXwZtyqoapOpmUoC0QoWqNdLmd6yyMz++6NllWHm
RC7fkcsqWYSyW7EsrEJvuST193Er69VNWN7MXog9hR2u7mqE14meADeIUnb78hQetyg5HBGd0Lcn
nyFGVFNlUM4bMD9BjnAsU4YashQ3axqZ3WVSEam5JHJslhliIw0g51hT4teWMVOvHJsmPtGrMp/g
POO+pczN4etSwGOA0i6lb8X213++53T1VxWlpRqaasqdp1tczX9VEwvml7oZZ/1OoEdFYjhdLbko
mSxeZ4tLBrYCdbtsKGz71W0YLlqK3RyXRasl7fujZVX8viF1Zuob1Kg9Dav3e644qlIsFaSzLE+J
3/PGf6wujxCbmd5YZM16WV0Ws/yQJt6rtMaPJnkp1joKxui0LFJB/wTIK7dU6YkfJaD5x+LHc9qt
0bGPLpu0OMUYoCE9MdTmgbNCuUGysD1NUl+W1QgGpY0YOj1mBojG5bll4baZcxi18hP0nZUVUy9P
G4Wjni6ddu4a1DDUrXA+kFZQbRQ3CmgrnP0GKIJZYx4ycD4uEcPLU0vO8LKoa0jgdqK9/PJ8CK37
PY5Y1wg5hOSJnuP355a3Lu+Y45pxJBXkzYIkDlGOH4WbIsLr0NaPUoK9PLds/bGKHQvb9rL+/vCX
7cvqsshmSMfLo/fPqYbikKrpmnlgfHHIAJXVjXr2VPwAaxqMNMrkYtIpQHnLw0CX6qCU3nkv3/Pj
Nbrkk/9YxZV56E3KqkEt02okH6GjxXUG7EVP11cBhMpVm8tdw9A3RX3oY6VNi3k8U4sZzxoy+DU8
O4B48rkfG36sxnJDaOo9zEg9PcaKE171tL7qRc5Ntw5vOaIg7u0pg1utZV5qil52CdTqPZs0kMM9
JZr3xGdGh1myud8zS+WjZZXJQw640CF1z/rKRb66myiYoWNk9pi7UAMQDzeoTacY/IlcTG3KVMRv
wy2gyhNIebEPAGCcliaX6TJol4RCEXr+3rpWqAk3fhAbXkr+4V0mcxpIiYQwI2Xcy3PUwvrbn18v
rF9vSJbmkslu2qZmM4Q3bf2PNyQNfpNmZkzetLS+ywA3/abcZsCCjwxwg3eNANZmnxk/J71UDCwL
2JyAIzPs5mQf6b5HqNz3LWVfYYgiIzHe0gunppVY+Z4JLcqESdXuhqbU7kDyzzdVf1xWdPz5l6EI
N5osbi+LRnawAlmq/h9XB5zDq8jgBK+Sp9Gx0m+hgSgQZ74U4NFlDVvXuhLQ9X1Rhih9W1iAy1Mw
z78/byBro+pLTycrrZsliX2LtYzykI75g6JbwJzCPKVQWbLCRPMxy3mxW6U8ZOwy/ps7n/Evvg8h
ECg5tjAchgi/fB+TaGO6M6a5ixhsXjPH0e+DAeNgAkclRXNzvzwVAgc65Wb98uOpuPC1fTSinEzk
mxrVBjzByJ+7O23KXioUlq6lzxF3GOfmqOdZMpJVzYYqE2PnxXCvV41guPjTJu7QzZYohnFnZkO8
qcA10bsHTrkKZRacW7ubPz8ihTRWFHikSZD5+ve/SkEU/2xd1wzXMlxH+2UPuAk3LtWpxS4H1lmn
X9UejtSyqESayMjE6fv68qSdhIRFoM1aOcwutvQAQkRxavqMyNHeoUuHH7esRoVyAIdOLBjjadWn
2S6TCYsgopWZLUtnecIaB8zawVbOCBFV1yQXLht+es3y5E/b/cz1gd/lzqY18mhXoVjbiawdXtMs
wfgSGs+p0M2TffdvdpXcFb/sKnhlmtDQ76m6WJxFPzkmfHNKNLe3zB13yPjAzC99BCVBQrSafg3C
WitAaLNjOhMLa5zXSCRy2pPwVRjzAwDgFmcrDHhtOK/4ad4YBzKoy2nRuqmB8dcqiVEeA28cCUfg
3DCvjlwYU2wyqIiv+sh8sxkR8rdmIUVQcqt2H0bO/NMr5Se4JGqbDNlveRo/h2FsHcJsSAlQ5qll
oSFbWP353nHkWPrnvWPrmkq9QbddlVRZ4lX/eGkrW3TKfeCjA2/zePPjxrzcbCfW16FCwZ3vLZjJ
K+d+vrwmDMOMbkP/qsYmsnMbw28wfSI8DrVLPPdPhNJClo3i5rysmgjDPBGW2W5ZLbXaAYaBindZ
1cppvsoPwqTYPy1PtcHb8mH4Rf71h6Xx8POHgZD7/mHEgs1Xuqr3y+eMZATLdq3fHnR6uJETNU8R
sPzd4DKbGKu+eVLVDnFgpb0klTUglpiuhWnVj8tLu8ZJVkldkcotXxrEGIknPUASKz8ow7KFqE/q
peVW0UO+rQZ99/5Bue7uLd3N75bXOiXq3DAdtcOyOo8TufFq53vLqqb0IBzwP71/kqHY+iMd8GWb
Ss959+ffuvvr5YMrh21rhlBtAyudavzyrcsfZ49jUBHHlMNFdhCcLItYiqcbJXptmRpQo0JzjFgz
QdxLOvxDiQz2WjTYJjiY4CtZbfHchz5T6zr+6BAudsT8aq1zZd67cIEtHbA74mXyxhcRw/Kotxq6
uiRU6DFqvMRPH9FL9LdlAfNnuNHOFOtcSyHgyw0MO/tbLRdtU36J7MqLcKUeKhl/VXNYXYdKHF3K
fyCoearUi4jBt4h3tnyOmKT8EikuRBN7OCcqHWUhBaI/Vitkg14Xl+W6kvbfd7+egiV4WdXkI7V5
bedqxx6LmYNW5YepN5FHa03pteX8SGBLce6LSlzRHTGbaP36hQlhjXiKmmA6EvlVif4FUfFOothf
KfY424720K6pSTPrc2SLNuDnsysXTh5SpHIqIMfRQE5ihIZnFemkzs9u3lIwAKtzJN3n+yKPELgv
B8d//MFl1vzXf7L+pSgnUP1ICf64+l+X6EuNKv+39j/l235/2S+veioy/v36kj+8gw/+/oO9t/bt
DyubnP78dN99q6eHb02XtsunB98K+cr/7ca/fFs+5Wkqv/39r1+KLm/lpwVRkf/1+yZ5v9RN46cT
RH7+943Xt4z3fXhroy9v+V/gEU//9LZvb037979q+t+E6QgXFhK3P+4nnDHDt39sEQwJKfqaoIx1
LJJM6drw738V2t9c1RYOwE7L0rjG4tVrCnS/3zepusPrHep3Dpv+8dffvV+d378R9sb39b/ACL4r
orxteLf6h4s4l3DTFeTNOJRKDNtS7V9O57ZU9IAkU43zEsddd0/ert++SYOvTaJRvqd6bY+PKgNN
d3+jGPfgRjfdCAgi0D3TIG4jK6GHWSvFhQNYP+XVB6P8YE7P4fCsztewuuvayot3Ltq9eAT+DuXw
3iq+OPaVwpjtP5jfjaX/p2PwXx9dfzgc/8fD9P/jMWjzrf3HP77lfzoGL0Xefsu/BXXxhyNQvun9
CNTVvxmOplItwkvhcMT9fgA6HJq6ZaoqSYguStAfB6DxN1Oolu3KGhoPdMbRPw5AR9h0wbkLcB/g
AP2/HICMPPkpP40jOAQdwxCuRmef34TzQxarfh5ltT1JOoRi0rpDLcgVsRyTk5r3mDteetJedNu6
aMDQLd/6kItu74TlvZuaayXbRkTuUqRGJmggmkAFdSs53tdxBd8iYoyQqPmzWlY7kyYJUoBiHyBn
o8D/jEzK3EQ9TOVUiV6csN/gRUG8VsTPLXE366ElT8qY8uusYGqoZvGIJRi2YKUBSZclO00hDDYr
n6vUOGRWtSpCW1+FWfwRO73D7Fv1QJzfWfl43zfZN9eV5HHMPutBdc/JXKCRiIpdZBH3FKRk8+aQ
t5zsaI9wNk23JIPPKV7z5pUY3QeESPFKB++I5N8/OgGqCFpvrzgzgWE20Dvrj1afPzbpPo6y1yCc
ngrdbal095QziW7wnCzuX8MA9eRU0R2r+ugcQ/VAXp+GpzTKXgKAXR9U9D/rMe/GmxaO5hZHTnNp
fbvc+0DSJ61ETtY8hVHySanz58pFGJ7UrxifrHVHNcfDpYPAWeDurBCJRwqjYtdCQkjWApSRezHp
z9OIWXRs0Vf21O5uuOE8FT2U33HtIE4sxH9MeLqpoFxgrjoD9HJewYaW2871H7RylmS0D4b12bZi
/DIixbFtlusRSyZfjEjWc9g4nhY9KLxK68H30TTcdknRoTlXbeI+EEbV6VYbHYU2Hdee2X6L2sRD
VnvB7BzSYSIczGGuQV9u3EZm7vnoRrzWT7+E8wtKOjIuq7soIRzeGbSSFtn41Rj8E3FcySpOzV1j
gePTo0jwFzLAMwrSFi1CjcS3WdG4D2f+y9i0F1qi2yajE6CDZhLG/NG18mMgyGWa0pcslskffnEo
giQ4hOI3U0vcowOWB7epBYtb3wSY5Led7b7ZVnaR+SB54H8Ym4TkRYvMBs24uS2OgUEd0TX6X3uL
cnYs87jUpH2uxlwGkvQQFsvAw3z3cW5A14bjU4H80bbcazJWLzXXfocYUGbCF3f034zUAH84P1ui
vBBLBkQkhlQZCxUyd3fCcpmsm0k/kLlGx6I+gP29QUzER2ZpX3rwkeD2XxWL7k5azpBtSNGG5nGp
YduUVfrR0SMoPgV0V4vsuz5dZ41ovaCxxUrF4iB/mT6dH8swPgq+IHxyDJfy3Ib6b31SQ/2uTtib
kYCUhBP788Dxv2nJhY5bhzczjHdJkku2w+R/HWElRGKMQB43AZC88ZsjVIRVz3PlnP2q0tZuaJ/C
oiNfAGDFfI8uYuty7oyZTiRE2+HXfa115bdAfghFTyzVKUyl4Tm2qwPjMM+Mhxa9YKV5uWXdaVZB
lLTOgd0k1tdk+tKIvGI40TwqWX91pv4R0td60uc3rWdXTeMjYU/tisEAMhliPKMXdl6bATCoarCn
sGW10f7sqgSZ5flbllvzVqn1tyYMsIuWPX3ImoiHwQYy7K+1gaM6cTnGQ8qZZlrw16EtGu0XqyCX
sbhk3dnVKgxlytFUxy1cvW1r50fb9Dd2QVjvQCvPcneOG1wFeK2pwjSDTSYVG5B9W8RYnmMjXWJA
gIhhY/aoAmjj4o1YNVRJUTzw071An/ZDeadbOJPj4DkajE0Z9ecGpJ8Az68rIyYq8m/RgugffFDV
GR1DTut9aKjHcTY9+U5tEBvHzNY2uHJs8Bt9ineAB04EEsaUzkUPAEK5acmzZbwKVGxYBHd213j8
fFo0Xlx+JMjuOIXqXQX/IicuroN3Yg7RtcPcFuazl0fusfBhvSBKVPuDcFBuxdMRuMMp7q2tmhL9
WHJ9y8UWn85G7hO6ksjNLc8m86Qc22s3NMSlwd7R6p38OFhtG/zIBIC0+XFGr8cZc+saPMWKeU6R
p1X5jEoqu7j9b1RMoLR5QXJX0oIXEwgvbE2xOew7vThMRYFx0j6kYloVXMzs/ggOmGNA3dfxsKkT
biBlsJ3DdNlbPoigrKK1zP+9Er51xXAF8NA2H/tKPQVgQNQgeFbpZ2VgORWKKqPlP45lsws6a+fE
Et96TqphK/dr3LC5hevPfgaMuqEY6QEeRXHerF003ipeQz28FaO993t7XxYlkzJ6AYmmn8jAWDlT
+SUsgG7YSXEX28E1zLF8Gi6CFokn+DqPu8HyL5Ukh07Kf7N3XjuOY2m2fpV5ARbozS0pGyGFQlIo
3A0Rlt7bvZ9+Pmb3oLsHZ3DO3BxggLno6ipkZqQMufmbtb6VH6PsFQPELm7bY8NJpPOAxDsuGeYO
t8rIX41puhl5/778d5tVr7ktHhXVOIW28VJXhE3XbMtbKHk91OW5eDTn7DFTo0uPgREm7r3XBTwh
D5Vr03fFT9KOg87DsVKLG8Cah1o37jwDdXKdP7ajelfYyFXhTc3zeCMg4CnjECUFF+hDT10bvukJ
v0+OrKv1R01ieyCjtkN4KSPEniBW94Plt4n2omrhUZ8/W5i2Y69uGQO89yL/9FAbzTpmci06z5tR
T1/RVZ/BGDhALQab9lqNA2HMF4OfoYwhXWMRdJnyYH0hkV3Lodtqswg0Tb1DLLCqSxdxiUk9cy4h
KKQM5IYOzVmG/7VWd1B3qde9g51PR0E2kZtu9W64jEbSBBW3dIv8x8y3rquS4JKcYYRDXRsvMjI5
RKNnDHQ01yiskYSFmro2s+oegB+SBibVMR5YWEKy/FHf3Dq7YMd7KGsMsY34QMp1yeE81P2HksUv
DNve2i6r/SlRHwv1lR1Qj7iqUYBlNwyErBWGr1rc8ai+FM78Itz0vNwzNrojuzJ/AMSDoaxQRmqP
jTHvZCvvIV8mxrVH3d1B+XUd/ZPp7e/E5DVM5aGu5bPTxvTXLKjM4T1HWznjcYgQnCC9xkxJtIdl
rMOko50mtoqLO57E1mFl3QK9Nhtl1Y7dQyrVVyK1E+8Dl1Avj6G+JK50ge3FfoFCD91+w4fSC+Ui
anFsVXlnwtvKoyqitJmJmMcpC9F/cLisnSQ6EXj57GQZWq5x/s3y8L3JP11j3LRaQNjSDLZbXRK2
zOFKZPg5UuVrLcM9+HPVp4DZKw4as3jX5hi2WuPTnBmop/pTHyu8J+65cIRUbOMARXawk+ZwSWKd
AhlFwhwpoIRMAz0i1YBRkNVFLt9nU98mtmBaVd7ZNvjiAvIHS2uLssPR10mYvUaxt4u6+oQhcg30
5tCFF7P4MMhUQd413LQ2uSRDBubT3jEV4oDk04u9vdpp9zLDqO+1D4rmPgiZPU6VvVf6K4+xA1qq
W9y4D67J1w3BobOuPABv7ApvlT3ezJmbouw5XX7RlVxBTa1Eruza2Dl4qXPjALnmEdW2M+/tOgps
Pbym0kVxJV50N30c9HxDzOA+1CnZ0uJxnjg7yMXIRPSQT6jiy44Bbl1/0ayoe0zaH1NCCWn1tR1I
WAi+yLZa96SHeC7Q2EbYePGhRvEhtyW/5p5bU7h+OTiHIs2O3XCehl1Wxd+xaMp1JRxCJDGfrdIM
sHvIY7hrrE0PEH5OZ3HfG+EeOt6xncjh5UVaqD5DxkBlZJ3VkN+FBz9nZ4fy3q0vs4UJcI4ZsnEH
zn6sBWIRmFNzs/ZrS5jEbNlavNd3wqPWUfCc2pj8swiNoGgGah0n86NuwH7UuopPRLCfKqgxxjxF
DNcqyBFaZ9MKUjgswKykOBzKiYCZsJ7lyqiR5qlcSm2ZgUEsD2FoHUjvGleohsxAWqc6at4GK7p0
hTB8K+1D+EG3WcS5Twvq+fhA1k7khYGlwoq1pltnl8ei5hbpy+IBJRUecGm7GytGIZFmfl20awZO
YqUqZJ4troXYSB5mydzBNfNiY2rtfak5ZUDjtR4dHsi9Qm8TJxboZW38CO1mkxjU6KgaA5WIJV4G
NobYxXxMxHulq2u17L46VkLGaC7G9/Khz7hZ4xEhJht9SA2t3Hp8zSkIzJ1bsQeTavMB2IWygrXd
PLgunvIgLkBPzTzUgXPHO9UhpM4Z3SDB3R1g043yT91I8BKyp9uMQ83NGIx685yGxq82xj9qqKYr
x4YT4CKUh5JMO2Q5j9LJVL9SZL5RPL0goiTC/t62uCVcTim26ZLYzRpJSv+bmPC0W4LVTxNKIp93
MvvT6Gjbup7jjeNEKPZtzFnO1O2BPcy7di4zn6Yk2U1NEW50TRCKuKzy3JA+t2hgvMAXD0jXGlbt
XOsnU+SLUb1YOyFKVGhaa1uW9cqsCEf6w69uDP0pZ+sfGLxXMvSatdqM0yFBWFU32a3qUupnex53
FjnR6yrV2o1ViGwDR3JYOU2SgmAdRmIABe7bVGLd8j7JUQt9w7B/wg4iq4uD1AWEx+SJ8Egvgati
m1yLSjnZa4tyAJbYwhGIxJkct3AVGTEeI4KfV+oEkmDKsE3o4Uadugn9aQFjI8sPdRJOa4N8z2jy
MFjgXXE12e8z4TY7HGP7Ric30tLOXrEgEt0kW0WeR7+k0ehl0U2OTBOMUUHkVRjMBzyaR53ZvtuH
3I1qv1XtqA/oCI3HFOtAjEtvR+xBB2Zrn+mSrmrhPHunbI4KDtyRXRub+q3pwMxyu2AowFl3U/mB
pObOAcPsOzxO+e7zYoUC7Uhd+UsqvBbC4xjdZHwBQPVs18bPOKbxB/tvdPHePg7bOejnARYtUhq/
0XjaO3NlHaYsEdvcS344U8WJb6Ok9fE2zbC3Fwj1H4d0u5Bl/vzbYm/ea1pJBeiS+MIqbNMvPmTB
jqQfJp3crio8jPi0fS9VxH0hSrwjscFFMheBscxVwigen62y3XhxrXORRNom7rLxmuaPduHqe65j
EcAe/gTUYV3JgLXAWTZewXPMzr6Uyq2eI8IkIr09xVybd+NMmGokVOuSVC1jyCJST5lHoEPjIa/7
Ew/GREvu2Fb7iTDaQxdXKYGH6lckiQrFnkMujF7sigpFZhGn3r2QMSBd09xIlotHW8umCx3XnWjh
Cih6Izde2bzOnlns0qi5KclQn139B9iicuZHGzQ/ervrZ6SzsBJLgD6wn7PyEscvk17b29yJv0ov
994sS3s2YOr/NLoMulE+20a6F8gxbRtE1OghMbIg3pVNhrBKv0/I26ESILak6t5tHg4V1oes2cI/
eGdD9kOt40Pvf0cM+FybyR2394alyxatFsxTTztPprntW7X2u/yYjST3xW3KCtbaIbNe/xGtmXcu
Sm4SW72nbrFu4vjeFA56ecNyCRCZOpY6FTFGLT8AgJbVA0MfbPInRElKifIVQgdNbMbEafdDFqON
/7zi7x6wWRYIXuaIWTFwudQnEgtYpiEJu+ooOQGTF+Jgedw1kiMlGGIXKTNrsPdmckm2SH4Vr3p3
AXd18phIDLPjN+ab77ZuX3lwrM3S2kems2/a/JrPu1GE7yJsyFplmKQVzB0UQVzjoEdPoZxPClaV
WOaHKAVKY1XTk8J4IZgXFkSOTG/UiIyYi0/ADVvdkusECBGnytYm3fnIMGodluGdaqkvTbfNlfS3
dY0H02kDYyJMpRy+BxNzWlruHUVDpR5GF06TnZLm74AbVVahLhfvEqnRxr8Tod8+D9Vz4mDJ4f+h
v8D9jmAyn80q+WSFT+VWQrYLsyUhEG8dDouECAwb2DGUEny+gqaUYEbCpwt6T0tl1ll/1jW/yynb
1yJZuVp7g6916Afnack99MiFnTQMBb13dK1TMXHXeKmFUbWNfkOXrjlNv6rJ3OY2WdGmlEz0e+7s
hKunyt/zqt/pi9wsthimpqJfk6P9qUtrn+BbI8wne48IiQRv94AUNAlIoMuDOBRr3Hl7RNcd+R+3
vGGwI1npd5LPpCzyGtnf+KSomBNVHYUgCMAYYZjuRzNhLIZc4JjNsktzghDgDRdWfpWDtx/V5EqQ
1E2A3Gpa4qBbvgwAyP6U5p8G2KLlnTpe+Zgl7bUt2tcpb3dK5H1rwn4r+PKDrFSgMiCISBh06u7T
vKRi8VENDXeHW9kbp2K0V42fWqzcj4W5S7XxPJYbqXPNefrObpS1TbqT3xXFgRHBF2IlyJt1/DlN
FuQL8evwO8aJzwbr0ga8yr7Ssj//7mLChyYQOCcQrptGABG2z6pbcPCwBY/7MvYTy9qZRUkn536s
3G46SiBMCQgFNoh7YgIuU1ysLRTmnQ13fzDOoWWTwIAufnBXaJr9RIWrhFtlX+rRQ6o4xFRl+HIN
wurstVc8GdzPrkuSCYpmlxda4vNGsgmxqiwfe8ReoN0o/+p63Cl59JRanJYTxnzwY1VB5kUy1zxN
4l1coqlFYxZ4hb3vSq7UnFPSmJyVmr30fXENzZxx93ySbfOK3JjEKKW4wnY+Z5VJMdsvs37Xuw4R
Hw4smjzoVeepTWlO5hyem9fYO6EB3ihT4jt5ffVs7zObHqxCZOrOn05C/dArGNpr/gxkwjzA4hzB
ZqolHzvpSY1wNwqxRWC6fZatTdBrfFY2e+wEkxyX6U7gOfatGSFz3b+KLvsFQBGtDaN8ntX8xDxt
i3fd1e8mLfuFmbGaFIiHfPBIsn+NHoS8YUOJRI/Xt7xkgP8HRBC7RiV4SfN+jCFhBdDArnbjz+6z
qFQ2G5ioGfDGSvIZze4DvoG12ctnDcLEsgNvdYQS0KV4OPQeOc+KR9xm+Z5E+hmC8jpiUtdYXKfC
zj4B30NgisfjEnSM2SDBz5G2Qa0pa6gRC4JMXBg3kAOVgyi2H4awvLa6SUpXdfUidz8MUNjdeFVK
zjS1+iCuw2+5pmfJmgU03Suyg2SrDtnnbwX7E12XH5rKncj0c8GFnatK6YNMGeku9LNLbKOv1diq
5fDmuM/Ni1Z6pLzSckyAM2GfaeTJZMl3Pszb0YLoQDJiHkb3rahfUzk9m63zMKPw60L69NlFwJIa
1aNBJ2kn07PDQKHBhLd8GD2D0FnJea0x+4C0ranlrHXby6vsyqs5GLukImC34hYvQ7ibytfYc/UK
DKpGg/ZyHqFqJkeYOnfJqIDtSJJPpryFQb/iYKwZ4y97aLON03EYG5P9hCvmPtS6/QgiicFZ7EOp
IDTE4LlmaeNBeRICucNUXcfY3jSdsgZSu/1A64COY4khlc9uJp+rKl8bob1fLtlKjz6FhIDh8bic
LZAuYgrqxsH2ae8JJ35KUGwtj+8EyqmZWHA09DNnPPWAy4mpjPvCG2B0VY9aweBW5UdBEyHowdgK
tz/aE0k/Zss5P0fihXKYe9LGTjd0r3NjfJeAdEhg5OoFAEK46gXm6OOoiJzhpItitbQ2Jcp6Hw76
zBVQNtYOcnsXWGhTKEYTkpuYI/om8x0mWTRY2ppL/0T2a7YaR/D3qf1kp9HkE+rjUDwROt7h545k
BtwFLe0OQNTWArP6OI67JOqqIKvrKcCTvaReG6vOY6ozcm+u03yKV5MOk4Wq7OfP2vT/2+r4XxbM
259qkQh0/wM0Dpql6ez9/+sN877Lf/6t+v2348e/aCP+/uf+tmRWzL8M1bVdVUXsqrNQNdEs/E3n
wC+53Cqa56DCc01dd9km/13pYJl/sZNmOe0yvfZQTv5D6cAvsZLmh/KHVMtmd/3fWTQvQoZ/qNUs
NtZAzB3aRBSPlEDqf6Ift8agEGMXKfSCJbvZF8hmqyiqfGuo/28egf/DX4UyDoPAovvFL7Cgr/9p
oT3oSk+iKH/VpORQVDVY9L1GpJj5GIlqqyfFfVKl23bqSaiPntPGvOY9ELJZWcucrAen2U1R++01
6k+mCUwn4kWayq4x5B5e8b1Tp4+1AjKhq062olz+6Yt9/NsH8q+CkH9dx//5oDQ6UZ0Vv6UiDlwM
EP/06mVdTHOSqzzlmrGHPUFi3MwA0pQUkrG35ZlOQ0ryy6lO0i8T8wbxn0GeJY/U8peJiX+dvzAg
OuDmeEizeOO+Y5pUIAVHe2PIUIz0CiQjVN4xbHrcNr49iV2u3JlGjU8rHQKQBwRkKczZWOy2i7Ef
lpQIbFXcE7z0PpUNjky1MFdOHd9PWrJxBF7mPH1sGBu6pU3hr1PIxBcBKDQa3fs4o/6fGWA6NdhK
raGyynhs1xPjjj5v74Th5UHO86PXKiAJHmVBbvzEJYOQTo2JGFeuXqv9dCY0FiofvOPQ94bqRJ4I
Yt1qgRbq1ar1nA+HhopHIubJSDnbOUxYh6QRDLEI9rq7TFW2kN3ebECClMKYh2ySzDIH8GS0p9Tb
pMjbvWhaq4swQbPh08Td3TiG54mYjDI0YWVJbY+izTfD2h8cHV9d+oje86yVys4D75bpMePMfL1c
HKWod1rl4vKwBH4uDchqEm+9NrsfSb4VXfiRqfWuh4KAMeMpnA1kl6G+prUc1djhE1R/3IrZo7OK
+/TS5vlWWwYb0byeAD0UEQzNQr8WnnxI83w1WMoTjMZVWPSPJK08MJoEtJmR5jTxamwsHNGawIsP
9uznOqouLE7JPtkTnLNNdTiFGe+on6LeD6voEnrwLRk+JzGRpfj7d0wz38MZ6QRN6GQS2YIpnkYU
f/4kxbGZ3ibDOhY5ceol0URaSnifHWHwiwnEIRiIhmhgezqa2osYSR0dya9nxSo/rTi+RrZ9ycwJ
U3vR0vBCgvJ7N7m5on0IDZgMRckFy/ESbfQId56nzlsX9osfk9TBOB9Ekez6rRUO2gbnCIVSWodb
UGEFEyyQfbleVQy5JA/YjJ/M2bm302rThlBiZNO/iS76qqzvKJW/be0xU54Y9NNpmfKlEcyP+oih
ytiIN6Jad5qHXytJ4Rkk2byx7dwLYGuvyfjEK5WgmWCBHW/gpTMfm42DnpcvfWndA7F8L9j8EehQ
w57QmR8zb2pw+VPOpVwQM64NtVfOuVs9OOzUw8hbS7tazLCz7Vu6SxIs4+Ghyu7rKXytYj4Jdapf
bbPZobJ/qvim+yI/mipZ3JXObV667rWz4+c2TCEKswAUW0V2byQRswIsTiDImDJN6wqEv9DwohMK
a2W7qqalUsvAyqyPuc6e29g7u3HyTEuwGgdCULCtR273ugx2iooSCZZ/UPXhDiTYOTTD35zN/NjI
tYvHbqiTZyHdi+VkjzDZPpgTumxiDyEolxzIdeZ+9Awe4BfeSzLQFD35Arp812nuTzs1u7m2PhyT
KcRi8NNxPGePal9/i5bJsaOfw6LdaZG6VzOHqSSaBit/aepzvgg8x+xZYTEeuH12MpV32L1X0j73
rei3kTThxwxHXaJhCbV9x/0nxyZwHYzQtbYQJrN7gCx7nGOnLGuQPXWPgzj1U18RlsF1p+gxMT8R
+hCW9V1yM0E4QT7YAj289ybSUab+lYMdhku2gg+OXGCl8FpdrbuDS/rYSbFpWL2YXXyx7Xav2Aq7
F6repu8eCrjKJJoxd0ypPOU79ua1CFtwcgqxstFtrKI7V0T+1HBi1fFZ8dKX7jM30C8xWmz9nOo0
14Y7p822kWEhwSSegtadlMmeWjejAysmZnn2NpFMo+UMYjSxz+3ASMRK6gc0sg9haBMzFm0Gm3HW
XDsfQlcP/1vp/b+oWRfrB4XPf13pPSz6U+q8r5/vqkw+/llQ+Pc/+3dJofGXiqbQgLOA4VZzNER7
fyv2EBuatolyEPCgiunJ4e/7D1Wr/hdxwYy/NY+6zsIY9Q9RofqXiymVKtAxbURfjvXfqfU03V3K
uX+Ue4uo0DMJe6H6MpEwOv/ZCDxoEDjhprAP8eb1aJMKFk09RAE30X0i5DBjDeHCV08JR3Hvrbq9
CcXdohUbsKai6VHBd1RMDBSsbMyAhtOgxO+W/oA47Wb18nV0Mu4CRblzIuTss7NhL9iKeV7RpzUo
H+xXVzYHBF29Kny9yIEhi/jeKsJtDpxpk8X5cRlvehNqM1IevfWIPEm1yT0FpuLnRDuHatX/0W6A
ln+aUj1bq6FWbXQr473o9bRSZPEMoZW1Mie3T26rHhRIE0Lb+8BCkqxs7MowJYxdTZ265Ckmvpy9
J0doAfFjX2pTH1VL/wWvdkZYNd8VBEpV8M7b8BIaEItMWRWBZzXUfkbPMEoIfsrASjlJSscvTMRJ
zttUA9waEJgjHsava12HeSZ2bg7fEhZUPvUSE/gEFRWsg3oCGx2T7y6/ogjKrWPPxyQJJhvpcTPn
PSE55BYolL+9/mzkUJW0FuO6gqWxT8+lNlc+2OJHw0IfWUn33mGfkzH+KZPxMVXAgSZJzRmZKOsO
9Iuflgy6CSR7t53xQ53aKAgnkCnVsJkyl/kD3X9oNk/pwv0cs1OuvGu99wwkmyadfyTJC8PlzwY/
qhpPLOTKS0E0EMq/8mrpK2HJo5Yyhpvb6DR2w0FRlQOeNkiw+a9ZW/eTET+MmhMxW2ODR3/0ZDU6
0CD7ywrH58QBx2yZRN8o873KlBoBNlnnRXRUlm9TNTvcgtouNs1npSzPU5+f+wmpgSVgwaoTyr+G
pXxnrzQEoUySS9RWrEkZuRW3esyuNjwt0+Jx0nfbYp4eWR2wEazVw6CiVUSrdK11IFYZEpV6MBBz
UgXGBbP5yb2qJQvBIMkGnR0TgepdzyQNfAHrLVJeCxVtjK6O15IYqSLR3inh7KAmJqKqgJukcbIS
HgwAOM3lAnHGF8Ekq25Xyji90A29NIAQ2NMeJ8Pehl2xzYoBqL7GprA8EOC8c8Y38IYpe8LoQ4mN
vaz0dJXq7mdZajdCltcKy0tfTcYnK6LgA151Z0GAbCOYbJxu5IQJSE+SepdIxC5GXGo35peCiM7v
x7JdxWZgUy7CwasfK+AA6FBvf37V6hU2I1QEekdDYExevQoNYzvMxZ0y5aCFSvV7EOyW3RA+BUIs
s5vuatUNaj3/nJwOKtf465riM+H2Z8uI9oz5xgS8DJTxXUmUKjKc4jFC/crUZj4RnwJsIHVA6YMd
kW2/obNm5GLzJszFEAKYgaSiEd4QtQXAo3UxhrDN5Fq3prPpdEeLwAmNFiXGm1+jwbDGpPOfK+lw
DevZYRYmKqToSM7E3iRodCb4jLHbM2IScMlzHRSLFrEEZ0YCjkBBFiUKbl1oRIO+CifjZczqjtV2
/kJXz9unzJLL3V336jqEy5qbBHG0bECCOepO+gxTEhsEEx00x+ieWuFsvdBklpWC0weNtW48lgyS
pT/MbGIHJMEPoTI/yrG9pE4MExfji5/3d1Ueo4sb1Ocscpk68+6QDStbWo0OMdxapjkyBoyDkahv
rpcGYZL/6jOw6nmehN8BpCuAAWbVssbPGGvVAIkdCeTNTn8R8swc0M1hqBlZ9QWObOBtgZZpSoBR
hxtG/FRyYtRktBd0VfQyxYhETEpLIHBKT6Xeo7AcS3clynltdxDTx1rdQqVzA9uIXsq6fpcmAi7d
Q48lJ2ub0RrzEZFPWL+BieVlNm9kZ/7Mpeb57VWBbciLHj8Ym5IS0hktYcUn1cSMBpYCv2l1P0aW
Tk5E+tNbITmNNfRhngE+7EFmrIn6nKZoa6Re0m+G6hLEcRYNtNK51fX1bCOPQkSSdzSOolI/hfmO
LJxduArchG4cQMeId7NmyYwwjScJrnOjCHq8+TTnHYNxZX6gpefkL9Wf0Mxu5ZhfHTl+CzfZ64Id
DXGmPCZlA/aU96I5nC2u3j1DhdU2Vm/i6J9vOf/AziiqQElUQfjTxas7hpz0UyjV+B94JZvJ4Ohx
vYcVdWeBx2koUIk2ypMLH5hlfvqmNWeVJ0BQe8kUdM5rSroLi4jeb0gp8HUyhZjZUm+DT0MIp5LS
q514+LHShxAZeMYnhqIS4r3prDobfVFDNIM5hg8sWQ+GyxWDiBtAeXpoQxcEsvqhRM3XEN+ZavLj
NKfeMF4lPfsgMyQYhQ4erXnXrJ5vxSpeYDo+WXp239lvvSWf27p407wCj0KehNx+LvtUUGhK/VSH
+bfuhZYfVx0MJb1F/0y0OnvjQ5qJdaNBWm4nlYz5ZYk81vu6Lm9OpBOXyETeT7qZCJZhNwLyApLV
fdtzUwd2BZrIwPuA4prQaqJ1EBv6EROqRVDwMNoTobUaD2zHQ3qXwwOyavcj7uQtZfpCP90/2eaI
sE9j4G6aD3XUZRty3Nij5OZxEMQ5YXSEaklI3NRo9zkRplwpvb2PQvdbVyLm4Fg383sLhRPLUyr9
zmAW44F7UvOBMByynvy2Qn+ktWStWvrJ6ZC7jw6vGXz9e2/DKl4qF/lU6inflhIfwt44jsopkt6Z
9EouLly28AzmZ6/Qf0ray8BziwuSgiPH3ZaBGlTRXdpZz0alPTFVvJuAqSsRkbYWfVv8VMDj9ttY
23oKEFPTvKUvNKU9SyMWkpP9h5CTbfE/3rkzdHKCwD1uwaFcqWl/QtbCJQxFAUw0xZ2lE5M2wxwh
lIep9YuZNfrWySB56GoR0DTdT91w14VEoBbtnnDlratV+0h//VOUFQwbuphZlxyCsFQ3FXmpeeoc
qrz9hkt5mVWyXG0z3oTl/NW5+bVRUTE32bebPMN+RG6Y/vad1cAIoC3W6vbUS8GmPkFM31pHoyA3
UqGG9ez8N035xiOXxNSCBLO5gYMQwnv1WbZZ0Eibg6M3l2bIqCGxeDKxAVGUNjXhINlrO5WnalBC
ci3ayVcW62GPT8WMrskQPU6qdcxrFHI93pEgGpkEWSx0XfNNMdOT1gOvg7KTtkhcpF5/hp72NIn6
tJSJRWLvJ8t+QuuNEg5rIiL3amUnjetzSH+mFQ9yegWfQBqVVVK7Fvl8U2MIcq2zrHsSSdtpamsZ
2989PpbRRGzZLwrpWP4QIs/xlUbrMnbfSVmYcuI1qgvrYQhMBZsQ8GAxQyDrIkdzr9RxGbi5ygOp
Tl8cHuxaeZf2Y76Fg7vrMnbsimx+ZqEk69iehk1vhwUPwOhQTQaHmCzJeKT2ZQXNQEiPAOa7Rvim
pAUZoG3IQRarzs5kLKcb35oztaiqFW+dS2/raBrXwLibcyhAA9WcQze/6gj5YKYA/nIsNVTm+H82
NVsfSb4proksL0gSNaE0qD3ixDTU9y0TJwdN7aqZhLVS8lmuiR5+iuYZRXCor8Y+lEEdcbJ7c30R
qNr8eUC10GniW5lBGGv5/ICgZ1umrtyhhD96lNyr0mmnFXTjnU0lgvg3vUVx+AM1JMDkUQdElHDv
am/w4Eo/m5oV8e88SKlQUJykDFFIYJOFebWxAPv0kxm6aUbjab1rdQK58N9uw4OTKfra0M/wpMZA
KPI0Tmhr3IHKAnfkyxhxliMX5l5jMJrVqB1MxniBFNW37RDAPFjQTUnNoowxBfFxtVx5MAJa1Rl2
hPLqCfPTwuActsiyHY20WakVMvilPB0YygSGPM7hUgAVOGYkjl5lduP1VkXTujH/jKLH8NaleNIq
65HYBoaiOVi8fju3BGozB/wm6AC8shxwsQmsOwzIhT2cM25sgbIEpJm6cqx42g6d9WYZkhOp5Z7t
42pVm8yz0aETgSH1my55EkBIJlzwIrB8Zb0DfHsZMpuD+Ypx7MyW+gxWzFgs1tgESrqV9r1P4Lty
WVF0dNdl8YiMzpcISAKz4XvRMWEqBQcqD8t2eVsofCpwccyT1rIFJkZsLu43m9frWlT8MKNYi2a1
hehUKEGsiHkNr5xzM41IocCoNGLzaETi0KHaB2NwwIDhUQEVOe5cTk2UcccpL5/DIUcFCUiSTDZu
mxY1BFkfSd7ss4mTe1QqWgdDuRmQNYKs5as0fdvjoo6BxalG9oq3HJHCSGQqEE9tC8NrDb3oRzKm
3QkrIbMCjxqPgylhEJfRoayXFSNZuGkU6NZc79E/r70E/06jsm9Qe/DimMOwZo3eKXct8lfJhehZ
bJgF4YdJpvVrMILrhAut9EirmrFt+FXfAuKBzl3ar7UovZUUxSkuTYTNiRGdWpqmEpniPSpW0x7X
MSX8FraV7dd9GK0yklxXtaue55TmFyAUcDnBFJRNMaChNrths2E13CEh3sQDqYSLW/tPvNOff8hU
x40Lwn8X4v3KSCRClixinsms6wEavhqjFmEMUdExli9NRBSKlWr0QcoUYGTk0VZ4DJwHDddHXuhH
KB/2e1EdR507qnYesLftR3wXq3I86EafP3fG9MlX24L7nesNeblK0Inm6PaNsyLoLN2oQB+ikR00
9kI6LU9u006IczRE7R1tMYT3iQdQ2nyHzVm3y/qmT81Dmgjv4PTWT0wmCkPMBJ/QLYvSp0TlAd0a
oYGeWNsYikKyQfeUMoJFrYkZQINiuhoSbrrJoJ1SiVzD7JcPWLHygZJu0EvVr6OXzo6QxA9JFLTN
cJmJV0hG65bm2qthw35X4XF4xIqOTXTumuIbksi3OTmXwnUOPduDOe3OQ+iNZ9wBGx3JKwlb1RVn
/w2D/oZR2C5T6WkNTIRmkyB20xXwJ0TI90q/WRbSkSvObe8WK8cprDV31KozkOVQvKF+GutHjELY
IkS3VgplXgvTIec2ablEUjVIc3tXupRJ7dCS3YxLMQ0rECE8xpMRn5mRuomvzvrrHHN+R0ZTUuOl
H242GXflWRdIK13V+FUsxFWlZi2cGSemDl8jIWbcHeX5Oq6yEn7KuBkdAppUcXR065TQCDb4Xbjy
oijhILSqN9MhvlnJBZE4bvSZ9fu8aSWCXu+rR1uI6OWhF+aXUJo3bVQyQvyG30jZ92F9y+iZ/X9n
7jyWI0eSdvtEGIMKiC1TK2pV3MBKNbTWePr/IJLNZNVUz9hsrt1FwxAegqxsJhDh/onK+Br0MKwQ
s4ADtnBjEr5YnxVXxfw0hOm4q8cerGlSbzmcRFl4k3c8+R37ykoVqj1R/uiWxdFAb7HjiAOYdmYZ
zRAQFQd4BPOpgSwBtmocV7NplZEYYDeALY7JQaXL8wUSNez8wdJdzf7tyICiOH8jsg6+kM9mtI/t
NRk0FdxNBNY3COxtPXsWwUslyROQQFIr/tc3D0OiPqBbG12VLR6elYOwVATy0C6BvWgth87GzZbd
bMSdR2m59Tz7SWB3iCDssZqcH3CKzetEMZbBnNUf8wht2Jptkm0GwE2CUEfH0eKJSWrSym1zB2zr
qweJdJ+q5lHHghZMmcMxpxl/dLEyHVQwYE7bgevy3UcIrS8DBJIan6olGafuChLyV9+q/pp0+9Z0
jDXWgubSjXlm12ZYLILWmyE3wK/BCCKlSd01Epyk4ABxlqZ+MS4V0awINYH9PYej4nDe80hk4rlD
yinsi/uK3V8PCrqdge5gfh+t1n7T6qmFn+BBfDNatn94TcfVQ1yXxX0cxbuscia8ZkDp4ivKxyAq
gWJStWwN64c9ucUq86rnzgxWlQHEHbeIjdnn3qIOgRaKIaUgNYq13enfvRExt0ygwRIMb53o07XW
oD9QD161QjXxNQHLeZZK+n+GB/n/UErApdr/z9n/TfXzZ5Z8zX58zvvPU94hHpoGWEM3dZczD+ZJ
hoZg0jvEw9b/NQvCaNSRBTl+a1YDek/7O8a/hG3YKioTEsah0vWuJSDcf9mOpjmOi/6R+T9m/d1f
VS2FrkFORpOGhSgzYvX+m6V4bjUjUv9Rf3KmL0ntl3inICo+YYGxahWg/hmOOVj9zEF5UccQCoG8
DWbD0sscGes/Bl6mFJa11pHCPGZdh2OhOpCJHjBRRPzMURHtnG/PpiEZmazYL8fVuTl7uaGe/nf3
p9vzpMSyMQ0RHnCKsozWFHZx61NHezb9s49CBMiLytsUeSm8x9mzpbMtRBIjMLbXal5iSjhzWkZ2
63Jg2RgjWUfgMDs9sLa/r9NkveCHDRZwhBQ78CpEhJ3flz1ZWx1Da7zqHRissiUvetPh/XruLYq2
mX0gqiPvifNAdW4VlUOHHEPdYM0reqC2gjwmzPVjpHYn1YfC3k5R8YZN8M0Yh8HjwKn0YNu5v2xq
LX+z2uHNzqPoHjnzajMoXr/wMcI4KD1cBFQf3DBNDzISI8n7X+Th+GP+pW40/w3ZpuDEpWuoZTjG
78qothBR7Zq2drJifViTWmr28Xwh78hRLAn0Zl9w0EXjkqBsyrswBdPhqj6JATBx8Ke56Ila7JPY
B1Mi259uZdvNC+vKGcJmha+iSvV7HbLXupGXlvfjTa7nfLaFA9kPqXkwB7HA7fmY9j55VaEcE4S1
6pn4sDRhHjqDKt4i7C21UJsNDvp4WyeqWLeelT1ZmCtGfft1bJAihOEQAVxwsNMDtncUTgfznYrx
8dKUsSwr8KAo9BfZunRexuLSR8IBaM+yj6pdZqfjWqiIz+tOMgKQ9/jSXdpa26ekpOb+c5cc5dXo
1HdF8/dQY+6/TJJ3n8Y0eIzvmtBcqAq25iRN0xN5zZlzb940WRxxFrDiZgP1T0ffF/ZzBJjlKhng
J49T/9OCmX3XFCY2QJMXEresw+WSot36qWnbSHmE2Jss5JB+AnTQwbNYkSSbxCLLmres9WO+rNhZ
NNEMm54vumJWCw/dPLIPTrGyMzu+C8YkWg1+O94JE1g2DCLlv8ixmTx7P1U8+ct1DFO3eDibvN6F
kBXRT7itblBt7EON5KTpfG+t3q83IvYOVcdGwsbXcWFHb35fjA+cn5Ut2seUOHzPvdItZdn3xtcS
oMq1wHdE44jC7ZSDy5y89sc55qI5H1bag6bdYYRXPcAyEMtRhZmDxAMntqkPuv3UQK8lu21o7Mtm
h8tK3MPIaE6cJIJnVMpe6wSSn9l360GLGn+T2qZ/ClMj3sVteJIt/kA/vcP+AGmb9W3+7ZOxNZv3
Arg/vta/vReMscxHnKuTUzdWW2/OKbJlqYwYmQW2EFxjWyuOXaUUHATmtrz1O+MljuMKHEMRr6Kc
bLONv/gV4ibtdRm13+Kw9BfDqP4YcovHmFIfeuR8SVQa7m0MoiNBk26fKoWyr6wUBw95i9i+LRby
tvZUanJy1Pn20wAj69g1k56oBhgCCt6CZ8nTTu+BEg56JMifi0Nbl93adez2RhOZJUhx+0+Z37nb
wP0ZlwOp8AEC+DEoYuX9lsNWdtQwiV2rGB3hWINrw3/+uN1fJaWEPstruoA20dc0/4C09KIm0k2n
d/dq36MvYOk6FPq/L4V0z5ubQ57b6dWlLcewfyf42/DzSBk0Zv4EFJbtZYi8+22ZEf2Y8w/FYQqu
4KW7qFDmVknir6xEaY41IjZoqJbRihqIOgOiRXxE2oXnqpbOfsVVuhBKXcdL2RONDj0QAJP3QQPF
2Z1thdtzTM6eLyYS9+9zLj1YroZbBR3UQC4DFoFl5tFKRCrQdCkZSSNhrdbR3q8Sn2zmLNdmzRfZ
5Cupr3m8g2BrpuZJT/K9J5oDBHtFvzJyp0J/NxQ76EbonWu+/iLvZKydQee6j/YOztStZaykUDwu
GeZW7aMb2VLml4C8q0M8yv7L38Xvr1b+LlBdFciNWzqw3t+lVwdX+F4fGfa+r/AdRi5YpxQKOtZP
6nhr+5lxK2PapCFRYGBHitF5Q4LaAG4ZuBwAUwE6qHXYDwUKm6u51XgiRhJ4vs1NDCnJhpPGAOTW
x3qBvY7/V9q2sHtQKznIu0R4LnWA2uCr+WtPRxGIPDUC7XYAB1tL/R5Boxw/lUC3Kbs4vYN3/QcP
UnIjR3T/Ke7kL65eYbuD4jMmC4V7qGtcsHQ9UpeyeblUg/M+5BJj7+AeKjSR250qSXBFX+xLCzMT
kqxoMRsZv9J822DqRhLYq2+GKW95hBt+sAeAMxwztY43hWa+VYMXbcy6fBGF6x1ib/IOkNU5BV/a
0gJC9lxiUTBoC1u4VwId8qU6wiFYOHgWYXKe3gkSqw84RnXrQoV2Wpn6roC43K3Lsi+W//mPRDNV
57cXmQlSHBUwEwdKhNbnHT2P808vMk/HDrp302gTkLqIJ0C+yqR986tQ3J0vWq9tfLMqFlStqCpA
VlaWsck+CuI0IEWz5+xIFRtypuxXS/u57isd+4G/l6hC5wrHVftGhrCX5XDgzIyoAsWmGn9gI9Dr
GzFf6rKqb9K0xIu8xg1a+M059BEPAeYST2Av/RobMTxsuxDZTi3wbnRRuTct5hkLCobGSjYvHaMS
r1WlU44VeZYbPc6BQRbdg9oZ2kFeOsPXEbbOkPOStyZbL0DNY3uLfd+0kbFYZSMV3aIR4n+B+DGS
K0QeRjbz1F0oRp08868uj5lOonXKrOCLq49QU8kEHmc5o+cOXqxe1cEXfSjGLaxxdSWnD+V4tK0f
6hg0swkhuRHVXna6PtwGBi3HIqHFuwAq/TxC98EAB6JYyU4ZyjqdVMbQZjsZs5OhOMTVSKJ3nnC+
pBhJ9qmNgRpLkqhPN3AfKbvNI7DQKh+wnvc6tVhkcZoshR6WG7lYGETGaeyRSphHujoKJUVl3jpC
eZsyXfB0VQWYlmiWnNK8ZQ9J6oHyb3WTaAOglSKpFkMVfv3TWDnV0KtvE1qMS5hNKaIDqf5sBu29
OrXRD3ART9igAVClIAfKVyn2FQ6uGAAqiAPPI/g3dmgXfVfTJTiZBHJc6txOFGe2tWKidjo3Q4zE
qAAiBmOBoK57p/npadG3wZriZ7QvSHJpGG4W84VfZKKiT4cRBt8iNeJ0EPoq3m5hs0P7FD0Iha3/
orTKbhlPXYIdbBvfe10Y31du+JJ5uXeQLU2ZutuW15/vIxoVp6vYdaY7lVLKA2a+qHKYxgv5TaQI
ssleyKaKVNXS0qJyB/r7mnNSeTA7ZfJunU5Bfcaoy+ivgV8S8E/3kFgtDikOiU3ZbDCAPkAZQERc
VF6xqLPievBJRY5t2T0ENuCKws6wdJ2bekyhV02xyZFfKflFdAJF29iopfBX33XoL/3WDng3btqY
Wtnlexsr2FlVcFLQwBMHTF7ErdZZ+tPcstin34pMNZ58D9PkuU+vMkP2FaSxzn3NaPwP8+Sa6rzK
f5o3/3T5Ez5+nvzpveejnmO1XydxT725+MYmMllOVU4OmGMbu7jUQGs7NN8au0eUQdW++yFp0y5y
nFv0ZsK9F2pU71XLeBZxBeueEfWQ/7CNsnocStwcx1KM20ALwge9pcAhR+Rut7e7Lnk1zQkVA5CQ
U9gj72t2w0GpImWt8iC7E+jSklwozVdzap71IUdI49VzcAEGH6Q8IelgYT8OwlwJhuEuwogDvYp0
OshlrBZRL7lMaSJX8rEM7xOWOV2WwfCiQyKxcg9pgtheDkrqn9cCCPG+lqPkz/N3iLVqBQdUEqLB
3kJj+5S41kMQ8/2X32THFTeTYlXXqp2JB51sLuc0AeE6x8TkKnTd4IgEhfFUOVl/lfTqe1P2ymZt
U0utSrXbZW7tw9Q3oKwivA+EKEUoC1JHty3KvLmXF5OseZ9+w5yeh6MheKYFmH+MzQQcTjEfqtkz
FI/4K5QX83uAoOFDhYBj1KEF19X4yDlprN5CEteP1D5BXcwdcR9uO0VXnqcuTLe5NcSbVPHc19bl
dTgPMJVQUAH2jpbIopO0/sHFD2WfUj0BH6lvLpZAcxw6g8rDs+ftJTtK8A+ix7YRXBB6Z0C9sKai
ooQC+vAViONfRZdRRHdhOgZTz6aKPxayvTN8sY+flPkS9dQUHCN7sLyIlqBy5OrejRzQAja7qoPI
P8lOBOUCwBNOtZdNRQGeN6tg4wMa1fot7y8I5r5qfccRFidAQ/uaZUOxVOhkI1Ja5jIpRPUWNQNa
ezHISp9SUJp3xh003mrnmQ3bIifLn/Qo+yJHWAFCWmlzQvyre5qmkPxdG+pvw8edL5S/ZOjjRo4K
RK+/fYTONzexWVvodTjBE2iiK932ixn81Z+aDG6lOTfF6Bv4nxqIuZBhfIGATwak9N1dbK6qSRjX
syzxyi0d6CFdGaETVRlXWdyFpwJQxi5OosICekWh49ns9XRTTE11SrXo/VJEubYLtOZwiScGH7gc
cYnVFvryatHtYHOCwbrMD/tU2RSx+hePFe9WXtDdQFtGxfCOesB7TPFaKDg2+H45RHa4vOVxPAh2
l5C8K+JvfVpoN1nGMViOzCzvucRX7oBfzEsHNm3vevqrIwJrb1KsvS2S3LsNgeEuMlVBac6BSnRV
KbVYNZFPfXzulgNxwCNPgOLJlV6YJmorOBOfEKTaOrbjnpdRyp5tX4K5s+dcq27X3mZkavkbc67x
l2tvk19aepT2ss+l6H2rzq7G43zpxmtnYpMJKsHu7q3YcW9Ko0NBIEPKre0tSOB6nN3KS43M6cET
7lEFmVEVqGnVtobcu1XfiyFbWHOrsFuNBzDWqsGg38qWHwCAHiqseWUTzzTQqy4cK9nU7STfqpzQ
KeaVXzzf6JclLiIbHwjdI4VHWOlF9SOPIWboXf3F9Q1sHtNJObp1Ko6x4vMM9LP4C4SlnRxaudnP
VknFo9PZyjoJY2vnhGVz6yrQcIfMz35km8TBiNnUDH2NX12/t2t81bSwEnvZpEq4gXQPYjuvhpO8
w+MZLPrH4BJnILHXoKftFd41cohWDmvUXOwDQEQPZT0uXkchK1fR1UpjjDdkTN5lZescqAdufovL
pjCD5wEV9l2HyyheIfPUy0pjHijXMnbugLtwWWlE4HFdYl2zxi3+a5oP3s9RA0YSeuL7xEfH0z+N
HqZBs9dZETj7IrPBkpno9eMqOj1/TGpAqzb8cX7HjmJ+ZTDJIe++boMwWfFE+mFUqv4c5fmV4Vfj
a5hE+V6Nu2KZm+b46hbsgMOkFsc/DMPquVimvw7rKfU+5zp5ozluD0jEpq3/IrSm4tFr1s/TDGhB
kab/Xkaw2oPWRtuqrDF3zvIfg0eSIEJQ6IWHdoidkCFuiwm1P1sV08HRreQw4NXuiSlsALKmTnsb
lcltOFr1X9gGLEu/sb5NOgDFzkmih0FXxjXJkO5gUkc/6gVOjlFlVI/qAFwkiIP6RwBbzIUS+Zfl
1y8AefSXPk/aJTid4CaKTGWNGPI2gr2whsw3vjniu5qozquAdLkFvzSse3iSb1HxQ4a9wP0tPAwz
c2CYmvvSdSmig0zdAnbNXqtEvfYUv7qvRyu984fwqdBF+uoiO7zxdYhEssmhGnUkDirXHUy4J4wN
KYcyu/Pl2wfUYV1m2aubqtPC7SIgt7GR3dchbA5TG8z9EBXGS272m8mu57owB+NG6e9FGJsvYZ8F
u7BojWVkZ0+IZot970/RKs0MZWHaWJ9dYaAR3SDIZ2wzU/8pW3XVtWg6d1ifGRA/ZexyAeIa3yiB
ILs0tgcZt+eQjHdYuFBmWZdYyo1lsw/bcHwtgh8+D+pnA4ztscT2Cukxwq0fpEs9n5p9l/TjKwq0
/zgK5Mz7WuH43UDt5DnTA4Qeqtrf6vim3vnoVmwszov45rb8ADSFEfYJRLM+t7UUHoJf6uFeGSZ8
NLzMvgsBErh6r11T/7XvOqPVbvqmBVhEXzYBjLGn6YjVY7HROGofGqtrDllv5BteoONtE7SIXPEt
ffY0AQCszN3vVo85Ak7OwABHtH37yv6e2jgbd/XWGMP0qYoGZRmqeX6dIwWFrmyN2Br7tVtravFJ
SfvkNdHUZ8vEjSnCt44j91XmgcLoM9c/ZLrW7JRc/bc7cD/vsX8cp3TmKxnb+iEs25fWmsr7Du2u
U5DD4xz0UfmSRaRvIUqa1+VUxHfG6PyMyep8GfUxALKnjgevRSJ3RDxajrccsEhG7aCkKMz8S5Os
8dHy3wq7DDCq5ciZdKrz0KLuCk1rNYgxhvEYQqYOqbHX02R/ydXme5SE1Z2pxYJXItgbQw+cL6Bi
QYv3TnJK0Nd4YC98V87jeeOlK37VadfAHn3Vy+9moJhfgF/koYMeR8P/DoDWFPANmxrBHJsvnoGH
qu+Vs6W1cy07LVG/39VgtYEs44YsY45utMZVEk6ApBrg5XKByzw5WTcocpKFKpJG35qgZg6XC8+c
5p+bWoNp8zRf5IwcSMVu6rNV6obfnb5XT/yXPDmCAhEZuhhfeZpVhkMeKGxnK3v9YcxW4TSCRJ97
Bdm9dYV/60o2dTNyto7iIMZtZckTnzysmAxyr+yVP6PJ/e/nVtm3t0EaH+TQUZj9g4+DrexLsiB9
ijGFAsqPS7gPdBOfqOqBs4S2wJLE38omJiHBqRX5s2zp84gEBWT4Ea56kDEX++Zdhq8TNsd9UywE
nlLVWPm35xllG6z9MkgAomr6FVJB6k2oWvemF7qvaY9ynM8f/62dZs4mUtpw3/qtfqrHBnBGnRdP
dpwW7EnzCeHMWeKdb41mOJ+msxmbbku1fZ8OJ1Q/Kc1UrHBebjdGxddLCQNxxCGNTCbE8Ge9q/qd
H+I2JeZmOrbm2o81BOnmplHhAx8Jf9rK3g6XRLLhiAnL3qJuXvMsqOCbZMPzoPIEgYfz4JWG+8im
FIAYJ8CyGcstBObsGtEVPD6LvnvRSlPbpJ6iriz2gi9RaSN5a+P5KXunAN85yuoPcVpV9zopARkO
Qw0fwJiTppzk+1m2mhSFyti8ZE6W+EpzupWfDAl4lyDbwwlEnmBOOcnLNL3gkzPcy8YAJhDGstNv
5QEUgdv38aEI4Drk6cuAX8u9iIOHPtBLFJACOwAi6wOZzEDuXlHzMa97SprHbMTR8RJDvwjxFRVP
Tjna5AO91ueL7KiwRDvWUJ5kXIMIfqgnf49kVfY4NOK6bRvnukK+6NEvUHmAtuVuZGep4nuVDGQL
Ze8Yo/fUWc5MT4JsHOpIKyVKjgzX3y6vCnY90EnolLFL03Md+MuyRwb/NKVHjHPbVwV/2tWjHvba
lypuCojLebyGK6598bXu0EVW8RgMmXosEvQhsyDUvrQ+nJpyVMfrsvC8uyRXXuR09AqSWeWz5gxV
pcu88EFqN1FyiCfdeEEBB0UCPUHvqzFux3h6ki9zewx1QMM5OeV5lJyE4GR8kL3/PkmOQsB2gV4Z
D81AmPs27bk4gcC98++mvKvmprzTAz/eWpq2kWNFmfNXehn8n+f+tpRc4beYzVtlVaQ1um6d7wK/
7VSg9POtMzgTYFgUjZFQ1XcWb8MQVZ85eO76NCGFR7rIkAFZyqC8TD280NN5wVbz+g2SrfdwJ6BH
jL4/rgQVvKs6pEKA4kmvXqfB7FbmlhselQNpr/Q9JOPwNMet5effL/Hz1KDlO9/bPMeMBhLRsmgL
/Jr2mmzIqbYR5OtupM7SAdqEgfSxMpWBr60Wm1u56Hk9QwcUMPr6fRijcV01/L3ErhJfU4eYAI1S
NBo943RuyQ55qZpyp2W+sQ/nsZc4bioxpDDzBz7M0RY6NGtchlh8uIsSEgMZ1Y8fIW9xusfC3RQg
Uz8WPM/mTAMp2GigE8nV5E/okjK5BuF331sIMLaCCkeH88N92g7NfVy7CHni8ipDhl36J9P072Sf
DAXaWKzkpCZIIHBWrX1DAjr9bUIzrygnWL1ZrBrbqdED4QfI2MdPwbe1vI94rIJuj1C/WUeF25zK
BJf0Af3YcytH18DQcVcA3k9vaPPnk8esWs89MiYvKbgczDzUNMHKQkcVFM7Ap245upynUF13NmGk
vJ1XlTG5ghyCgVV5CJJoKeOfhsje2kR/OOxde9XAeAZ81h6C+bfyMETFW5LsyAnbzOYkxvGvYuTP
A9QpQAXgZd1S9qJD6Sya3CmXskfGLDvVKYvNI0EEiPXYhvnVOSj73xcPVW0/cfSVA3s/fgYzZx0C
6IoPIeqoEyWOa89BFQLVl3KjKWO0xPoXCcSueJyminy97BxsVP08hEdcIfKHRmQ9AvPaUnbKxbw+
B3MJrn4rY04czGiK+Fl2ykmeAiBDQSMzaHJsFyloudhmQCtydJRHrG73W0Wrq8U5Lsdesu8f4z+t
AffoPPYyTN59xC+JeBkHaf1p/Pn30IuF06Y30Bcg3GVmdSezML1V3/0hNDlOSDmnq+/k0MZu72RI
tmTmhuPrnybKteTKHxPTbvrjWnKZj1GX5eWPFeBj/7DWMP9evy4vJ8q1Pv5B3WS8OeW8p5xzTB9h
OVK2Pv4Ff1jvnz6NP6z1P3xAgIbSg2sFX60uR8vVNm+UBmyP52Y4VvozvWHebSqdcO/i7KfskxGR
K5Cog97eyGYXV/kpH8dH2ZqoUz1U2RgByg/a8w4VPqW7Shvo8byNFx7ZvVNBMn0AbI1V31LPjCP2
KB2CyPSMbVXPNHg6mmZMF2xbeZnJ4Qhp/T0TsN0EYRpEpQxmc48z5Kd4gleh5ZaKEIm1D/XGvbOD
kEvL7h6ROx1PvL9jQ8Keviiw5pFDZEdlweTpgtoiWzdPmy/AMA6FW4CZn1uBQ7awzODaNLpzJyfp
DSeJRNW+XUJIK6O+XqKHKWNyZlunNiY8hbO+xCbz3vO9UwuaHZQ65ShzGh9lS5aqPlqyT6n7c58s
Hc2tMtOzm19HnktcXQLnAdea8LHGiOctdBDkRnPVOWi5Np8xQoS63c9x4NpXnjvFJ0znous6RYbH
Rf5idWGiqHEQX5+bDa42fmMWC9n81KHVKMdUIbtvYX79LS6bBSIghylAfW0e+qfpbq0vakRuoePy
i5yH+Ul3UChp5hQsUtQfXHU/zRbdPKNHa+VzYnq/ldEoShV9IUeFjTIh8z5POEflAN+oZpEwqH38
C53NMC8VypjtOyRV6shcdpbtHOSlThL3gAoNfJtLMEsV8i2oSXiQpvtdmPHgvmrTkO0UlJh8lQm1
vyJxT/TcJ1c53yYesKGg6bcNpwWkRi3OmSnSaUYV2cu0mtpNG6BZ1ja1bW1QkvpRcFxHAW7uxoml
2SuBiuewDlx+8FHpcHz0ms7dTRl7p6k6FCBg9Kvz+qVrrkxjsPlC9vEx1/tw7dldctXO4CMZS+H2
nu8UE0I3FjPxaxz1YovSfLDV1Zy0jp+mJrmwHqvvoHdPVvPlUyiAWntTVsNjm41iJ0cNKZagV506
ekAyanvZ+quggOIIfBWpj6hqr/2a96Aw/PZ8MRP0mWp8eSjU/9IhBzuacoLOkOx1AwWwKxlz9dw8
KeNOriEjl9VqYQU7LBmfe3Tld3GgPim1apzkxc8Vb4T7NH6DGuhtPsXkbTV2gGcGROXnGe7HNNlU
cig+Vo0AaluzgbbJSRcIuJ3gKvmn2HT9k2xeLnKYHk3nYZe43UAT4inbLqzGqSgZbjQJvEnB/q5U
tmsra0beyE50Z8+dfALQt/36a1KPi3P9Aq/U5GZunksdsimw9vjUdOAgfmr+NtejFyoPzgl8v/fU
9qYHisX6ooRgvFWNYHrQ9VQ72Lyj8XmkV8b6BO85IPM3MuTjlLBSG+wFAo8RQWC0kDjL3WV82hfw
tiMV46l5yd50G/yVOCI13RdBAl+7skj4XKelnV9bnpssfbMgfewPNC8d853sTfyuXVoT9TLcYgl2
fpQuIxk8N3+d9+uCMfWoRaAPU7uMQwWyjJmgrD6MTYcsTBuvzm1flOPNVGxDTaS35xDqPO9DZPFH
ZA7iwIOhLTQ74IRZKvX3oHecdRkF9TGateblxTdmszQOZaus7ANydQIZdVRJXqYss9ex7vTr0gZv
ikMgKqq1P56csFd3KLsiqeWQDYp036R8m4jrnOQD3OEKtWDsIDDcofQ9OTGqqUq9QaQlfnS979Jj
XV7MD8v1f4xdhrTG0K+RQPiqWvj3gVISCLHsf98h6hMY9cI4Y6Tkxk5eKD5/ilNVSJdYS2T7LHdP
keUUX30EeagQaPAd9ZFdbBda/O2Uw0YfK8gXSZ0dSPaNm6bWjRsthbGcepRWu87XYOkamMO5xXWA
t42qhcpdW2nonWeNWMvMvIVx+lXQdt5Js4f+xb49n9ZVnpO9hXK6PKXLOQ1fu3U4H+0vc/JC6V+c
azJiGN90hYeiYTodRQi9o0m77hHtkvpBJeM/N84Xo3xQUKqdqwn0lzDLYFTrW5W0+L7yp1n8pbjz
HaO56/ShoUSOk9pcQkCAe9prAude+SuhfgtPsDOTnWwKtzpPCsekeYCAspVhOCTvkzTO3Md2JvMr
CZbngTG8BI3j34/4st+XopvW6OUj1DnH5CVMNHi2kxFvL7HCTvaGOzgnOStybJ/qvLq6LORhUbHV
/QCzlY+FdCfQlhV07vM42dEk6l9T51Ii9JHrtTs/XZVp7R/J2wUoQ4yaf5RtEu8Wsj0U0JAFRqJG
Bm0zrafdZZBRhCmAS9ObtYP/HgTbP+fLMS8qRwYpr+KczYW7TIe32ijaQ292fQDHF9WNuQnenvON
2T5BJMBzJkVtW168TMtuIYGvSOb0JxmCa41/wdDfFSIsxcnKcrEOwLk5Ruws41rbhgJoahpU+jqf
a1a285TXRvKlyJJ4S5LyPZxFT63d8vSrANfaKpnRVLsHAovVyaR6O4QCtPsO+dlrZYy3ckSDJ3UF
z6HRtcJeoD/N7/7bJcKJTsTdqs/8Tdutbbs2flr9c8OznxznlN14WZW9WZmfLsjqHlVlyFaD9lMd
jOokLwp72PMdklvhUmhptSQJ3Bz6BCRc6v7ywEW8tD5AHllHVRcdsxqfXrvDHKA/slFNTgGyUy3i
2TCKyxg9dNlZmEapLtVQa/cu1GoZU3zL5f2HfDQeMnZ6tFt3yT7IfGudyljAxeY31Sv/nmrMj9xX
zDdMNIpFToLiZKUZgIHQTqCMMCFSW7iSsxpX2pqgtfxGhfninpK+oJ7/0RxrnxJ+Au9S9kayVzZF
oWA4/8vgkNLknQ81/ID5yc9cxeWkUHt/NWCa/dh6ZnAYIwz5UBzRHp3azm9d1d7JTr8l5NftrJxl
3ctQinQ57pnxSbacBnEBphyyRA2XNk9SimMQkiF0J/nR7mrEWeVtV2/wTDEO514/6qCiIIezymJe
2QNC2UeRYBXCg/Gr3J8jazQtujledW51i4npU5IZPZ8D5oRXmbwGDamhyCvChezKbE30bF+nY+IB
LOG71+4aP6xuew/XBqvDU4eS/5WmtdYPt4YZYEKQpmRVUtz8GJuVVb3g1ebIsaXRmk8Fnhb4cjVH
XDO9nwCZ0AyaOrSEVKBa3tjdqkXcb8PM8bZW5Fk3NbYFwKiy7s6zaoqcoLKuJL7KsPTupGNAjgh/
ZzzJpuxtUl0/Nz0FcY6hNkr4zyAlMOCp1kpoKbjF9trdRDoQdk2YfYd4uhdwx1/+NCINhHudTxj3
yjR40r/wAVCbmJPl8iLz4UJHxarIWxCyv3bIBPqgPctJbJIC47wOKm/vE0Q4665ZEVry87M9r3j7
CuHd1sHkPnTZtE7m94zpe94+UUHUo/BgvCjDaC+9sLcpe3+eZBip+1A36qdJA6B9Jaluin6s7kRd
1HeuBXIodtNuGYiIL0LpV//eVpBvWco5vccLhSSpsZIx+O3VnYxd1oFH7sMDZEjc+gnorxrhn1r1
9kGZDTeuXcYYIPu4QPV5f1IKYucOpTCuk+F4noRsXH/TG3ZwHHBuDIPKClfjUCNv6gZfmrqyw5Wh
KcOmihHfkoPP8yy7NFdGG1HvmlcGpcZPc6i0LUMNk880GocbOVxe/FZ7HtJpC0Ig3cqPQ/4jVTVE
4Ig6D5B4Pif5jzQ6JMc0007PMTlYjpMx+RHIwdrHuPPnKdvGPO/yWV3mySlyrexbzSN9G8bh0dQr
6xi0mnX0x5FE7aUt7/TcwprWGUuURBiIxVP5PgZNMJxOr9nW4TZqjmyry/9j7Myao0aar/+JFKF9
ue3VvbkNGDDcKAaYR/u+69O/P2UD7fEwb/xvKqoys9Rgt6VS5slzqB2hkt0/2suQKqGyyXJKC5N4
xChDA+iGfg/P2CPDNjzWXd8/3nYbzpcS2rE1HXbqvlf16KXunhq18QBI1uplbvn5i3mmCL1tShgr
ZEkW/2OXpLDHAiN6rwbpScx9XOaHWVenVV275Sbs02Y927bxZIeZ+dQ3nnZ2J169F5O5mMRee9l+
gOfiInYZSgVhN28cIUpuXKjZom7emYVD6znN97R5jny1oZxA8+aXLRmz5l22DGJrGhT4JESGJE3g
lYMMY+26QWU/Li2Uz1XUIrasNeqlGEb9ZKBjvYX6Yvg0peanqqDlvEybI8CD7Mt/hpaD/QnSJPsH
r6DkcNufoYGhv75qFjj9pyW0WK5a//uqZTt49NzCRgDq4UmPTX3j1H2+rcqCs+liK6YINcMU5oK7
zfYG0l+0dxpLhITJEFXjRjGV8rGyfecJqcbgNBbJe7hJnF2c0NScGr56QcxGuzRVhQSdTL1p8NaG
mrebuvN/GTOIKS4SDkcoRI5DNO4lWmyvdncpNc/Y005Qe/D7v3lSvbOPvabvqOpoJ5uU0k/sqGOd
C2dWD2PQH1XXzt8nbZy/N4bKp6yheWtZikPTVbRmjLI8iI0zTv4+1U68HjbvnGVRlM5wjBGEX4lP
otLA0zZ6l6JStYSII1OV95rqcQtaPgqOMf8xs4fd/dPpY5/22pjARLREyCbfnGGLC1oEgn/bVAjs
Bq2Oj6oXPoeDPkMfw1Cb4GVWUEWvq3Eke7/Y0P4CAs9tivwA4iO3JdI96m0LnE72gzeHH2gMVy/Q
y210Lw/OXmfQp9Vbxzmcx0cZ7A6K16igTkBLMemwf9jtKtiqUeLQfkkuUtJ5eWz2p0kDHSqZvwiV
vJOf8ew2gjg9j0pon/Xl9tIVpvVqCUuDt3Ei+n0l5E9xd1tNuUGfF/HB5XIyoB1sn93O2dFvZj9q
KXQhFlmoYw1T34dwiIpzW41fb3mKJVkxLxEBB4Wj2H5H1HQrIDHjtYcoRL++oN/oycxhKffCbP5a
tcCAdU1PH9O2QemgV1rXX/lkxlcgNGmENhz34nh/y6IZ0/QqM9e20+usUgYc/QJ+biLFJLO5iCEC
D42HN3Z3QAJT8Y13OgSb0oVDXbLkfokkeQkS6KoDDXuYijTb2x4KQbVlA5iEj/zJDgbrCU07f2dm
aAR0ZADQG4DyDdlw7ywhMgAkjC+5Ouz1NKAZxzDQ+Ct5h5UG22gKi0cjjp66pDcOXapXBrxNdfGo
Eiw2CQtBSqJ8UrlrSaX1bW0fIr95fptxi6qvs8q3PHYm4z1gjXJVoz33ieZ7fz3YpvrO0/piFxdm
fgnjrjjUfhPsVbWm52fmBT0zrR8T99PlyNEiSP1rgFW9O4P083Q0Ca6ub6hw/eHkfKoibTh9axtX
O/bLENCcnQG9YmojYHMzZlmq35b8o3FPeljunDT75AwGp0qS/KemrlDbqymc/5x69Reqvja9454F
FYMb7KNqaFY+Py+tb5JPbhfYezdCNtogg/zR1dKrUwf9N6/kNTVrkvGpovP95LsofjtuWX8LtuIP
vBqB7oUzraDgQLUpmHagFIZzr1r9uWi/5P3UQ5xOrpsnI6bebn4672GwlLabMEyatYTcHbF5KWe1
O6ZKFJ9cv45PoArj030pNntxyEyGzJ8BQwAhJj0aGTATyvpN0DDXC8d8fiKVgiJCGv2tTp5/lNW8
vO3TSaHl/fxOLEPfq6co9l7EdQtCK2cXT026ue+J0PVaD3VAUmu5qgyx1hyomUePslJtD2U5iKbv
F6Io4TwUvf45c5p9SyXzWi+DzKzlQEc9C2W4xeaOfuWs5uQF7JtOoq62r5EZOldEcdsDzUrf32yf
Go56Tj7RU7/E3rYjwfsUmjQQ/7yaE3vnKAYDYgR0sVdRUUyboqlSeBE99axMs3q+zdxMe7WkoPQ8
htcsys2L7QYmCu/qDzNWtXNGMekyk+NEO9UttI3Fg2wrkByvsWACnaefTWNLm4jru5/n0EfvkFdw
6L3Cpc9jIhfdFRwSm+KbrGRIYV+d4ZbEO/k96DA9PE+5q1zuITKL9RCqPmUetrpGJ3c1Ny+m0lof
Uqi/p9o13tnLqg9TZz3QaPMgzrpV4AZShkvew4hUllm1yzhCwEPk0kbOk8871JbFuskgpSrt/jEy
W+cdyhDOteL+egv2eAk7uUnyPRFnEjlofBsp4kvVh96PPiVOqjmISHagC7TxsxemCfperMI89q4u
sm7nnG8B/RSILpJFGLZ8laE4k20Sk4XqH7eZU713cp83X0s/VD4C7FbaApv34QGk75Spbiqg9HPr
4bVN3BLuaNyOvdzTNxItgx8AhL+ty1wlH4NCxe1i4nZolQE5Qf2Cb8gxcrrk4tJu8uBMQOCWlaEk
CTgFZsEyTFQweH7RNL8J6fdci/EeCKP8z2jZF/cg+boAdbY3cbIjD2kOXhXc/SrHt05KQd+PPsOM
QIsSjUXmTgnN8Qyby3jWtZBv3O9lHuZKDujVRs2uaftboLe4JQb+U6jM7nss30RlcEIsoVWhJoGu
ikumgIP9qri28+xdW119tq25PyIC411lmJq4hPMzOYBI5Bcutt5EQjnreC68Mjae/hySFTr2y5X+
tBfs7UYxBshcHuNGLTczvRkfnTD/aGRmdfWtWvlIT+2l76z5CRZbzi1TBCfZlKFSRoOkPUA7bndp
867qzfpQjUOx75xYe65L/YdE0IkIuXGdvYSZ128VrTBONso4ZBpsx3yofa95UFsI+/uBJmwdqkt6
B5f1bSrWmppivnJAjt+i/hhvOw3p9tDj+fHPwDl2Krir45bqVAzZXWt9U5q0uMjglv3P2d0GHzzd
CvBn3E1vYj2/mveweXyT7RE5dmrhyzXvl9P1Achn8vMiuT88NmMHyURTak8tjcGbpvChl1uWtKBp
T5lD33hsVH/dTTKrkTP26VJ+DH1/aUsvZn7egFf2qCGpTxISZMstgLe7tSzFoWY8Elz4y+TixpTt
M8gUAPflyiGK4yfh9fGWY2zl5iDvloEbG6JFFGM3atXC6SpuCTSm8piPhXsMneDrFCJam0pzuoPC
supNZKpoVZ8mztWV9JZnmd/TmbRA98bQGiHrDl8aqkoXC3Tss1+GwQYWzeyhiuf+ORone19kTr4R
LyKY+UVP/b/EWXF7PGtK9JcGSfVVV+wYSRaGgZcybv92ubk7ZDbWU/4QT/xty9Kb0+Qqs3CE63Lm
eSoXgUAE+L5cqkN9RXGgHwBdYF26+KXMp+Dkpk5wspdBZn+y/SlkTDs6C+N58//fOnYDvQQw6MEC
qRzbheCA3LQCm9uvpcw6YTUQt6wlRgZI3JTjfcvNptY9zAyatro7ZG+sTpBouTDqhiMcgSs6N4pD
2Beg2TLbWY/qnHFms2LloZur7IQKSXaS2bx4epWXfQcMt6fZzUZTu35TOZ1FR3We6o90mi15t6xO
nHPZhcjElPn7SZueEQyoviSOZmyHZOlbHViSjF91qVfRaNcHJzNDintsRu99Plv7NnHnU70MMQLi
5UHW1qD2VNL1YRcNenRwZClBWmj75U6CbtO6yT8ZdjIdNK2iHJiWPnV46AKBG6i8iswJeqhVk50R
BvFP47IS0z1OllZnpWvF7stTmbmHprS6TwAWYbGPlgajxuy/QCDGe0Os/oWgQ7BtVeRmo8Y33vNz
/+6l2vxX1hY8K8IxfaLWtEKePkQG3qcrXtXzfD0E6ox0XXy+VU3bpUIqZdK44PgPo9FZVmIPeEVb
0bNUrBvD0daGHaQPQeJPHwq1mU/066KypnovaLgmVyAd1mmCA2TVB3X7aSE+pXwbZNRgWSazZ+xq
ukDAwKfm2nInYwejO11YKiIYRZ61D9kU+o9ik1mWaZ8D0xtWcwio2FkePdYyVKbnXi1//JRmQ368
2yE8Hs6K7+4loPSr4dDraFuatQL1tw+oMDaTmkQh1PVug9SyNNWiX5Y8BKbyhYbyqxkr0LrPZWSf
Na1eU2Xw5x0PjHCjL23fZQG1vhrSwGTNrf5x8sFmyPLu7Xu3PctSvLJUW7ptugKR9v/RQ1HRNYES
gqXo80aaOl03GzYAieKDtHwWkfFtjNz6quVd8hla52EuPtsaQkoqx2Qerd9nB/yQME8ATqUfyZx3
d2qKlmLAUR/AlQ9TALtF6U3lnsop5TWvtW4MGChW6Js8iA1EgRcGjLCGNLhGj+xBrmOhx3QJQvMJ
vtmQdly6xQOrjD6C1xrW82ILgmBEKPWXV2ZiK3yFDgiH1sdEL5AAbOBwn8Z53Ll9mfsr8oLdoQ7n
CF5xhbX7o0d96hyac32m8qkfWkTQfCQfoEVfbBm9S9DPll59ixGjZkFJ1xP4xj7UTgxmmT96aLZS
pdobC41A2czvRjvstpmfqQ9q5oQXwEPJNoAuZ60EaXSxG4WqOWyF0RE5WRKM6BDvcnQdPqAvgVAI
9YlvHrTdfhuO//Mc49KOXgzOwDR5hPAJlUvTObXJ9iGmiHiJ9QJ64zZEI8DjRaMuoUHeT1R2TA7K
xymNQJDZC6edyzcClDfyP4Y7PQ5ulj9AKJjMw4oenoG3LFO5xm2rXEcnfInyOIFPnJXYwzyxjzFv
rltnLIyNaNQDZkjezzEkPtoIhmaG2ylZR+4zSjjKE9rYj4FqoQhTabB/WzUvzzJ9NYTF59zjvflu
guTMOgEsc5bWhlM6tDOCKNxb3FgZ9pYadfE2hLW2gQviGC9eCeHdigSfisoYZ2Lk4lznkATkqQ19
Qr2cPwZaN+ZnExrQd0G742apvDMDxX+HdC2QEF37KiuxZ1WE3Fnh+GtUBvxbmNWP/Rqxl34vcX3V
+Nee3mZu5u4H0wqyQxxm2s6cfHSAp25XUGH/FiowjNoRmhiK59WoltOXJq/3Se+uEr6NX5rCcbZG
MGfHLs1gnNail0BZRGvM0firiNVDI6XTdDbX7aDFEMajI5D6VfBJg+V1MwHruSad1T3MfWkeJvRb
jkjofWxMM1yR3KfW4oZxfGxBeqxutQJvIhP2dt0vfpjviU8S8mCyH2yyvS1nP4NWiHp0pKWPLm8l
p1xLeLDYna/v65ryUufAvua6Y3C8lZugcPpg04l8aKvOdjYwsJMaXvQrJzjev0bakG26zFIuHQcy
soxtAWBTN17M2DgM8H3/6A2SXG2QJc+1Ekz7AEDmIYvnYFNavFw4SrjcRMeZk3hmqUdZyyynnvrT
KGsZ/CqMt+B5rhUN51NhuvUNOGWWarFRtDiG+j3Qp83kXlVehA+q3SMaP43JfByWQWYyeEYKk3yM
1kcBf6S1qjSSlp0TbhHsaugOhEVNZm3DjTxH8SfWIS4YhaXgt+0edo9drgFUwAUq2O3uJE+qGipI
QC4HHhlu69Bu3K2StN+tebKPFbwQEKX3jg2FNWuN48hR5wf408iP3j76Vc/PbkLHA7TLtEmdUtuY
Uzhc+7oZrjKLSfOvQT8h+L7YgkpFkztXpwl9hGjY3wMl2guL73mT5Ic3djJNl8rszX3gzU+FXX5t
tLzl5TgwPjpl/rUYkwiS9s7f1ZXXnII4GPfplOpXqmNQ/4eR8QyeABREFg/7odfUXdDFqFRTX/gq
s5xG8tvsbivvNqNB4MtCgtXvSu2dl4yPcEg1nz2fWn/vIBAkS8hYim2YxPFDnVnNZ0AUsEEDxXyU
peEDikrcT16blVcSeD9kT23Y3MNq195IkKXa8QYefusgy0brPmQA7kO9VFBV0+OneFIzYBLNi6xk
yJvcBwlomA+B0nswnJreMV0Gj5oiD5Z+T5MCBXzSXDsvLhfgiaY9m1PrHFwjTdbizUPVeswD9Z2s
bhseU7fpn0MvK7bIyA5bU9Wspw5Izi6j2xktzisgI4DJsbevQfZfy2XQ5yh80GjOXI02BJ0rcqDl
1VDj8dD06kuWw+kipir3vEOqGV/tKoVp1YwQvM6qCnifOjymmnZuKOB/EFPvT/OqdN3wCNN+BJzk
TN9Iom9dtWqOMliWae95l4YmJY+Pbl1+Hmq134ESahDnRVEJZoHpCZq1j3mpefQjYZKBB1e3Dayg
4b7xy1bWmXEuE/0gm+ZlpzhLtg+Z/6/tlEvqDblIXpPjeFq3sYGA2jJAMVuXqyqEIi/jFw59A0ZQ
b025cqCGLxcCW0YxO2Q3ex38pPQTdBYSaT6MF7yE/uLceuPoEffJXUM5DFmDIKy8YcxNVPVnefmQ
94zZqFzuRDYyRy15tRK9msjKp6fKqWn6y3US3jaNw6vcTsOLVeYP7eREzbbw+8/1zInoVkosZpqG
LZi7P9scXkKztD7mtIFfJ135W8zqTCIQuISxnc1x2mp5GG/UJYefw/b1QLPol9qdgNeES67/7rDT
7ousxF4uHJsyk10uTllNUgxYhrsTGpR1MLUPnVEMR1qjh2MbBD9nWje+Xnr9QIY+jt679ex4Dwpf
nFNk1y9hPVWH1O+np7J/pobVXx050dkR8LC5mnn8Ti5PM7t5bso8Ug8kHutDXAWUIgtj2HWAcngy
mfGRNtUD+INgkV5eJHv94ano/BeXRssXkJLTnqYU/vBaL3oJHfRxkiQLaU1M2k8VkA7qptGLW3jT
aQzDFuAyuzx4Cja9C5B2isJnVEKzzaSP/WkeC2pey0xdhrvtvkzr3CtX9zX7XTPXVyhplE3eIh6I
mAcSShlESPFaN6fxK8mseFtYiODUasLBjj/5tINXz/cBHMRN0D8nLcg6dLpAq4m3KZr3me2txCkm
bYgek9TKHhErVnoyjnFd7Wlyz+t3cHW2K90Iqq2LLshJBgdc4VodHT5zqv4Xg1T9DlLtuVHb4WNR
ALsZY6fdO7pRH/2FdquMf8yunXyKHS/gsQffPARRxmdj7oZ9ZuTettXiaOtBYLfp0Xp7qotNU3vT
1W68hJKZPWm7RGnzNYpN4ZPT5RjVPv5cjUpBGo8NMmipqRxtu3+3/CLzbR7zLKvr/OitwdMp4fu8
nYr9kLV/BYCMTlpt7ht3+VpLCUuG345Zvv2l/6vKFXPAOs3skNLWnKr1Q+9aP25P+7Ipv/M5yWFA
aSikseOfyyonm2E20PfndDU7iwSCtQwyS9zQungTpIzQzyDdN8zpjDoTxntg72YPNeLiR7G/CvFU
29mDnfyhxrp1Ee+rkF6rFrlxCDbvnsCkgjLO3GLbdEY+Yqk3ICryMBb2fJCV0U9oSd4chkmMmhUP
DYiuAzf8+Dyp+7auiks2g6fONADNPl3CI1qNGGGeYgrT03geo/NtJQ60BT9DkgF0C/oujvlJ9zfC
y45d1T9CpybpFDvje2fQhr3vR9ZhMt3i6nPz2rRVGn41nOYge9K4epeUFX9vAxrcfvJ31U09hXK/
f58Y7o+cXMpJTBbZ1UfXdg+ymuJqeO/b0AA1vRVtq7GJUfH4Bg5XfafXvb/VqM9uZGlzqkSEDvre
qNP9d9GFA7qF6g3zcciVk9aae2X0t5lRR58RLnSOVjPwV1/2HVLUmnWkZtzsLHMM4bRTOKmixal6
SXXqtZr6a+JefSgljl7R59Bu1zvL0hBKyKJsrWp+edAgH1wX/TiTFYzii5rQEOo9NHaEwqFTb7Ol
ZAl+tj3PvutsUCKIWpA1vgnHOi9RMszLG9J9ebcFzXUqk/Dm05ao/wx9s73yqGmW4ZJPCU+e4jw6
nuJyBycBlmynhY83nsPiLLO8MKjhyxp8WXHm3XoGwXoU5yIwkW7uzttey+AtwlL+Guig74PkuwYj
MOD+KeGs6UanOlS5P2R2/hmw5VXeAqDZe0GRb/yIqA0A1yD2DxARtOfayZONlk795yng7g7TXHVB
7qf/nFvBqusH+2MPVd+166cvEmWYjfcQO7DQydLipXrj0s5zkCUiFU+Oo5XvJqeli3HyblGUW+sd
ipZPeQBhWUzW8WC3ZozcXhBtlbmwPnIoA/NZjvnfY/XMI9P6nxtPH6varV/qCN4zqPvT2251VI0D
6Zv4kWPmz93IbaXcp4Ni2Z2lkBNENtK15eckz+JnmpXDg5XF1q62eCBlM6yi9C5/Kzua/52qtx41
OCcvieaGAOpwNPxFqnlQfJ0t1YSls6yPjlt7D+OIupCf6vqmmsz+mna9si8CZyQBkJRnGxb+nQdA
5F3moWNjWbr/2Unq76Cwqr9DYO83dh4Y2gGIG9HRCFBVMuqCM7INUzv6685wUniDohA8H2Rlgd2q
aLopY/RLf8fc1jcfrNnjSVwNIlmbeNGEkuUtSK6C4it1ggE5U7+3QhiTGPhrCh9twHZulF9kcTeH
QBMewxl2iSZD2eqNQ4JHhJU3o1c5a3e5mmNVmUo1KgoPdRKjMUZXXGSseZpc0ti1PgVF3JyjgI6d
iTzkp9SokDQ3emcjXg9Kr20Zz95evFFbo1fIfeIk3sZxn/TO1Z8ar6M8jYLNQ+LwpSkr65g0eoiw
6a61IOUBGhQ6W6+lmzRPkDFCbvbiQXAVrDuj1K++BxSkit51mhaR7GBIYMmIYbd8vEXlVvmO5KBz
ivKG5u1ZgRZTaYz4IMGyl5egaR21prm7X8WgiLUdet3e2BOsbtyKQrRA+fqvqQC2F2qt4I+WFNM8
pC7yXna99SEy+ODEY/s0Bf2W8j28fZNFBSwdXP0gwQqvekcD8uwVqnr22S9poIYv40frVOHh3m8h
J+XFbtr87MV+Pzz/tmdDV5+82H0wE1M7yTA3IWWcPywDM0ZRTHUR3Fy8s9VCeP92+mrj3Q/Pvb4F
bZet5OJqAXtLpare5l6N4LUK+bExztZSWpBhlvfye13iz2sJlWrFrZghazUzD3TfuwcEdCj7upZw
dxsXq2u8ej+N6FdrA2AVjVruBRkb2r1kCt+2cUlWY5DrIIvr9GTzokcb+E9CveCTDr7oX/x5VQFt
nm5bLa1XSbO7E+jdd4qNhv15V4z84YqjVpFjGL1COxScdq9d5HwU9FadNDweLPO2Et/vlfiWSIF9
wZp6i5Tuz9+RdZTZWxAW3lZ6ckOo5aYmGq/Sf2ukQ7XzjNDbiNPOkJKDFEt8t4E/LvScoEuVVl3b
7/uLb0cfxCl7Egexi9wz8xMs71+5uX7oEkMB2N/8HDjakSRvLmLOFd9WyUdr6ir222ZhqFYuemFA
NSR+2IaHXQuQgKPTjYX7VUJGWLhfrV8laMQl63xJ3dwIul/5ZUq7h7+agszmHNFCMUYqqoKvsqk4
7K1j9IIa1Jghl0FCxCkcsiky9SJURDp1WqC5lL+d1m5hW6HinvAY1KdyJSxC5sI7JFRC96XY7gxE
igaYKk1CZy0hEgyazQcz6E8baes2MiN8MszvtwY8Wanl93uXttR3guLHjZvQ+hktLej/2P/GwjVu
/X9yRcoKneZCg6H27i5yWgdog+EAbWDWJZGL9oF9RF4kO97tQ2V1SJ7qHXzraoJS9+/g+wW05SrL
XvInGQiKXxdGG89dmSpZzszJ/MdhRlmUahZN3ssyb0fAmMss8yb1obaTv+l0G+nZWWxp3q7BCofH
3A+iAQ06Pwweg85U36f5jEhk5erHskq09/XiCNXqXC8riUBeW9+kuQ8R1rJBBkoaq7Kjlt2Pqbuu
0368JUHsRkdgDsL5ogxLEAeZ3m/Vyqg2rqpSvACrA1eiVx8oUpDiLdB76f0KYJZw09ym/GziG5+N
UNe8ZbH5E9ON0NvYNDOhNE+jWrsOSvqx4IVsubEUxsKR+Gs1u7M9bKC+zzjke+7tvpI25pZXS+so
t5A/0Xl6MZKVLYDMjdx03tyDxDZTYnrwC+dZVoSWD50NvGDaOAiDr17xgMrueXoyQCydJfpPF4Xp
VlslE1qKEt/IDVECk4WMFOz+EYajS1Gr9OQ5yeMdYL+YisV0y6Evy1AZkkc1g1DSj+KW9vikPU9t
8+NW39Py+aHT0KaT8p7Js2QDKyHv4sjR0EkNCglNeu+aTeDUEIQXy91sm523i+kdgB2JUBmydvpr
VhW0GReEbLL87tWAHltZCnBfZjLc4PlpUJH91+rNK1tdQROmmBrnQfQFYA7jILBUBWQZFunulvT/
vbzVCBzaYfeBioRf3PJbm0wlfi+DFZoN7CKavk+BEd1sNo06plcnjxIRGmb0SO/xgUYKn1PbGPO3
QkM5R2Ah3uSxr54MxGdvxJu/l07a+ZseMqh1o2jhVQZjCqJrEpASLhzd2r1x5GmY7UKDutcbxwD7
CSkMqhi/r6TQvbTyRhNy0N/pLbtpjxTc56OktzLJA0gey8URU4A5FMP3VPeriwxkVurbTJaB2n0v
FOAwb+yyzEy1upg+Z6VhALn9p/012nrrKSGjA2wI4XuOId8dH1GbMZ2+ZFY6bDUdzid6tNMnzcn/
zxGu72/swhqeysC9KLMJPiUrKS326H8dfR3Nybyl1yseU0rsNRyj5kJXIINVW8apbq2NSnfDzSR2
yGJ79tFZXmuozdyW9212ab34nUGDyz+3aQvvAkTxCYBPS93eN9zjCjMotwPVjLV4xdFo7pMLcPJw
p2wtBpsqdRYfb8yuy9Kq/Oh4uxMJZWuw8Lvy2npzZNJgJjbx+p4J7W+59oYcWbGsOip+qF9qu9Uu
dYbi2GquYBeDA3etuga2xaHDvTqtZK31WrjPRh1QXE/yeCN+uYSpqsa6dpHMkEAZxiKNpoXu5iWc
i5rHCBcTx+2Kt3W51jjAbI1q9A5aOwbvbdd/dssh/VKYlrfVx7EAhhWlX6Yi32gUW8hDRjG6GhM1
WoQCdplapvuqCJp10Y7KCXUZ+/MMAfpCngkzrgJdsfGpM/N3owMwVY9itAXSaj64yHeuxCaDH6rt
kwk1bQulwM2u2f53b6BIKAHa1G5cy7VoQCGN5EouqQhp1OK8BPv/L5vMSPyTS1IWQKusrSXQd62f
geK4A1/fbJZguapOsvCgQXsn6br8nqCbsr+GfoxplibRLE5J4cnyl++W7btHpNpfYwW0XcLvZtmI
T6539/37eoOaU0sw8r1muj8To5IdlWWiOqiIydRvnZ3f+OFhBIpa7e5p1D/tu3st1X29zRoT3l7E
3dYGLW4y9c1o3LrUP1Y3qTo6TeuzCNmJaF10F7YzE/IK4DCLncSI+x4oy9tgK5+mPjR2IzlTktoM
elBEtxnU4v+y/V/jkDk/wZRh7+VyQev+mB3L3YFoyS5dw8FhJVMZTICEhYaMX2l72eVul5nY5trn
/J0FD2J6u19C2siGvp/yJQU5PuO+V2aDfCTHqVUam+rJ4p2DUhg8d+40byoj5VUBaCAUJswArnjF
SqYyUFWAYwXy4GLx3u1/DJbLeAuATNz3q/6nTUciaKVGYOHuwbJXdhSGlh2t/juHUFVBt3qaT2FL
b2mMvBPCiEDAugUylqLSWh5kKjE6T/mNVYGuqQfEFWjBTdXTzd0l+YoG2mK7NGUfncE3jpWuvR6K
fy7F+8Z23yZXkZA3NoSil9JCBjvR8hmoLiM5/6fPvF9acetiC3fBsHIWFgxLMR6CDMb1qnXzR1Ae
C5XCgherZv3meG1bYtAnf2ia0YUEdAlbTHIlmS1OLRxh0qlXdp+QAhp6j8R0YrfRwkSbnKpYb35O
0wCVopVRLrVGI6SHtIlhU1ChF1eVCfr+sFA0YDvImV+ycZz2tpF+g2Uaj1FzUraW4WdkEyo0FYU1
GsbLHvE7Zg6z88KYJ/8+JZpt2npaG5qZf//DxQv5og0xKP8jGcxp4RwxAVaA58dzW9//x/crvvWk
SpytYvDAOxir21PdONDRDkl3m8WloqMSt6xvU/HPdox23D1esbofrRWnO/GK/RYi63pAjGJ9my5X
p1+hPY1ufJimMTp2nhNsAhet0HHJZvSjRxOhIjmOWtOPRk4hTzxd3UNquGRAZAlb43RwU47ii72I
6CaBOXNbaYN1ug+Wb4FW75PPgGGC/Rv7fy6BuFsn2SohHvtDAGy3/Xe74jnwR+h0yQ5zAi12ZPZ8
Bxyr3td1D5xWD+v4St+7t4n4CW5eGTVKDw8pGl+3GMSj4quxDDq1xUswVrx+slfstoIYa5Dk+9v9
3K0s6kVUnG7apnLbho6rOd/v4q+ESz1aKTdTrMTrNw+HueBlTiv6CtnDcjwbfAB8AJW98qgKHyGL
WsS65pGaD16L82K+kTWoAndVdEmMiCBusb1yS/ioBuU+jcev4s0b0CslbKLCzZQvpE0yA9c5NoCL
FoameZrqNVyLfIjmFAmnJlp9VhImgzA60UuWr11TDzepooEEpSMEyQ5NCU4ym3U9OFHfWshLF8+r
aeHmMTBf2SUblMBsVo1Ku3bs0ClhLo0TC93MbSY2OMX840jr+Rt7uGy47ypHI6OJLIU3/p8OCbnv
naiNUBfoy+39wwarjB9oQv4qmJ9GXcpw9vAi+CAaXQY0uBabWswvEjELZuh33H/a5ALhgjIip/vq
mrJhSmH3mLQYjSvo0Dj2zc+tOg2QFqr/ky5pFFL8XZ8M804Ny+jFh8FhVWpkl0k85IAHwk2DNOmL
EgTmMexQ/TbbWPm4yMalixIBLw/LGHI88peBPoS/1SZFY3tZ3WIc6orWWgz3wZaNsqbQ/3P33S22
28XvMUriu7ePudti+Bj2Cs38YrLqVvO3t4/1RiTLVre5OFOl6x8mVJCV0kGALPA67WQs2WKZyYDa
z1cUeOad2Ae7+BX3asu/pr833eJlq/XP694/5lWMfGLrWUiC18Bol3/Oq2v/cctt99gFAS2KH3QH
8JWijM95rQeXkBrd2s308gu8ORTQbc06m2NuP9Nk/SD23FfoV3dHd4NgD1igrwOyJv+PsutqkhRX
ur+ICIRAwCvlTZtxvTPzQszM3cVb4X/9d5T0tGrr9m7c70WhNEpoU4VIZZ6DrmEUVrt4YVfIKvW3
MPWeGw/AuIBzkI9mAwJ40gvZu5uwHseLIz/lLs+2RpmaZxq8SJrnpJjGIriXyaQ9tTkDyMfrGu2z
xtAyubs8AYOijnFnjvR1b9ybLPI2MToYNpE1uWBrAQVzFPJyGwnpALUcOhrqWbjn0Wv6clWSTJZW
WWgWM3Ba3a/RIeyuB0yHlv85JPmAmQXVRCbSJXqdvqoOc3NVupU7n9W8CH844eAtKKLeOueKnNTG
qxbf0LQzLTCIjisxqXIgr1J5kV2LNGtM49WFxHUdeYds2tq95EdaRioJwA28Cr8tIaUrnRZVduA1
NFGECbpapJzUQDOqxKRZ5TTsrMXVu6bCTb0mpBir7d5Xx6NQWtTL3YUfmqGNUHeN+lDtFlkCp/gu
SIVnlNOApRrZUhzFjTK5hKlRA+h7YMlFqIGULJmaKgDqLVD2SWEhm7wv7eH7zUq9BnU6/NVxjX8T
uUaX4gWlKRwlLtPXLsLRlnSbZ3ycqwf0FKPUosVjMtByiQ8p8oaJsde6Gx+KALaeNQK5+FSiQVMa
lhDFsvhWCcGAggvksv+z6Ofm4HUyf8CpHhqFVBMgiQNblm6LQ8f8gbd42k/FiQSmNLPrYXtLfmj3
LtCLyA0gINcztskwmyirAtqm5QUdSN0fpgSp6tGZnI2+cZqtd0/3otIXXs6v+mZvbj4sUUqZJh1I
0/VPNMum6bdlcZjH2bpaIPmR5TQ29R7phHCL08/5UrR9BRp7NaUBBdHzpdJKkskS1Cmfbpzu1pC4
LgQm9ms0UnIe1U1ws/xGexdkXR+xHikZc/hqAbrxwFVPT7agRoMGWxUNOoABWg01kXG2ADC6UZJj
p3R3Bq0jFx0/ztmuW9BVULteiWIJDKJdXgf0IkcdjtshI9W/oGnJ7IOwKarVZy4GlG5odwBVTttO
sGxj0T7t3d0a+vkifJvPaLhR+zzaxvX93yA6tYhmOOeEZLywj2MJiosWRzjXGVU++F8QWE3TaOyw
NRxqwJyWbb76IIeZgWb0tzfN1iU24L1loLxlnr5630dMiqae9wItl+TjZUWDjj8VEkDTE5rwui++
6NEYVjKUxCYtgISjwV1AL1r78ePSg9bXytFhGoPnHfhoRbVchzlynD0yLR0StTaaKyLBgeoHxrlr
0cfwMtsOR5Xj8LIGIUtXOv255JNCiURgugYZ6uKbDbQdAIapKIli6Zvz5pSKCQAHahh8nqEyDpXb
EiQLXUDKmymTPYM2ROcMM5GdV2uqqnpdneFNDMCAgwM6AaXk0yO2e+xCbmR8Xa+W6Yva4Fc7gv/5
QovW9eR9F37ogBENdoM9CgVxml4stXUGBS6eKH8fcJhgnVsnejU0hffb+9+XkBUVUDaeOrRmnVM4
st1qp8y+CHdgB66+yKu8wxe7VN/xJNNMD1rn0hOALOsabXJUoNmvPdQAFYHWvxeGdP+Dy83l3gvj
5UBZHfvsLzLeOL8/fS/E/UqTnmakbcc8DPyxz/HP9PsX88+/qJtLji06ZUuvdoMyB+IKOp/7swNC
jRzIhYCTEG8D+lCg1DJ5zgPSJgFNaTmZEwvw/ms4kslMM30JHecm7t0VyedOd3cp1tfu3mmB8KDu
U9/CP16SXNYbpCU3V9eXW3/+u0tJnNQDY8CUdpQE3LCbI0iKxUWofMNiTsNJOCPAIyDpgScM7VEk
k3P3tsIcElj+vm71Nhek4ferfdWQl8uHNXpklVUb4CUBNSAhS3brv3LEsPuhKQ2V2pw0arDof4Tk
hbZI2o46u3hn5SNIuenjoGNUXSLjPWlbVjlioxfRbI1EQW/iDyiAEWDB2vDGRS1hitMpGhrBXmf/
rmNNDOBN8uFT+D8t+V9D3/ndif+vu7xbeyfqUCY4/DZJYppbkUZ7JLrR5GwOAMcqHDwtAE5dAaYN
PO+WAwRtP0VvPE3JJwM21XEZ/c9LBtCrYJhzHGmrxTQIB2TCUgL2SevWqDiLHsBUZXlbimVErgUC
I7qCLP9CSqrclgnIHtTukQap9ndrJTC2YS3qcKw/SdcrQ5Niz7N1nJ/YNjuXlCdoyEVOUzf6CpXb
bZchxCkSMCKUkTxMSvBKYJhcBQzkRgaaEbIyrfp7yLWN+M0w9uVy4GPxC/goSOiqgWWm3EspvgL2
Hzw4RonELhnqchySPTUZrFpuxPm6huxhcwkbkBz1DY8/Id9qnCZjmBW0MNCjYsc9ZEC1OAAwqbj2
SFhdI6NBTjIvAhTb4X+ZdGRFV92rC+lW8+j62S4chRWQjz8boF3VwWiNFmnhstQ/ZZZ7e9JnJpJQ
PUeR95i6qFDkft4/Ojgu6+ulvpgAXX/0UEn2SPpIjsPVAFr3nZ6MpuOBkC0B/ZRe0LqDwxRUq7WV
aDjZro4qqOs4ZzOKgQj89zMjfVx0d45EomcD5RY1XwDmxfmS9tXHTXfhnKJ8Ahdhd4iHugE6QNRc
jP73bBIR0KJAhvRZNEW4Jyv5aZcbXYdtsAe6YD4xG/2s0thb1hCuotlFzhMZRCULIImX855EbeCN
fRpzK7pqlemmy9UDpSOORYOsYt6ZEmA0o4ESVb7KVtFMG+78IttbAPCpHMnnbokOo6NigxLjADCu
0WRA7eTcM+o98TGPgM56qAUDgNEIYngrBCAFyu6e+sbKkXEox73R+/Y5a1CgY1VovwpoSgM4OlCX
+jaQI6qRXnV6XdWCWKZtp3hDutLAqVigzToWeqt/WygO6g+qc52cWjwCLjSEqixBePmrSDqLW+2+
Gue/2MydFjBqcCGD9ntP97bs333XKyLtjQesui6o6/qtLxNvT7DuUVF317qMfpFE6O/oSnkSwPMD
QiVw3wu8PeJN3IxXoPgMTQjP6HZfV5N/xFA9ahrOdKYFTZMmpybtgE2SieVTvoDXzs3rAyjssg8h
+mmfktBCPhwdSt+AV8s3MpK4LfDpfPFaQAOMJfuWZd68H2ygVJEb3gyCqpraP2zZ9aiz2jJnAN32
W78OHTRXyYzEJSnHmP8+S745Vka9cLQ1C7PZkNON5b+meM85hVJEJwdEK1ca+NvMYjLpAhRMg8M1
QtmFMrDR6nLgUr1N3aID4UDtmZsOWCZdELV41byx0zRGP8QZpO6b2HLiLiBdEy3YnZK72eDhR8oF
HeqB1bMawAOIs/qYfb6cnLFtUOcOZsIHv/FRiZJY+F9ViFblIJI9qnzECnBFuhXwKnPy8Iq2AVLR
cAd6hS6RFHy7aH+9Qcj6/wT1cIBsbjsW/xj8AuVb9jh+Kbu8ujShH4OcUE1paAU+1TdyNvTVBWdm
3Qacx6hKf3MkA4l1CIimHP0Ka7+IyEcffYKqawQFRyna35ofhtM4/qlWoHhdM3H0dy0h2ELrNFkd
S2WZHctFOzYau660mgYPnacNqvMPC+HtkSPFSYE1uWegKw1WKpKFyEzUsDKcLLlE8o94TWoX3WNA
Gy/RDgQ7cZWsZpJX7hNyf11KUd4YUsgfkBq/aVP+xV+4wPnLHWDzsHY602A7g4/2EolaaxRmZgV+
VcompPnqoF1JB4IEeGqfVVYkk2wEstcaDvV5r6t9x+L2bnX6x5h3l9DiekMAMJzOAMQ0wZQynkp6
ZVavxzSjYaSXaS1nb2apXqFbehPWZprlKg7NgEqEl+s5/wGILb7Gp2Vk1KHuVpGoXdIF1ApG1YNp
1O+QXFMlB6ZVLxcqNqCZmyTIagmb+Qdh9g93LtkshtfyBV5Yo7FZA3WqnmHpZzuQKZDRUh47+FCz
oQeGhjLd+tJVxm/epI6q6TbIhULo25jnQgAWRy0m5ZwCQjSxExR3U3BS3t0cdwpr1zZAPmidMua7
OkkBCm+DS+OpkKI7h36ajP8hLdqEUFvOHXRJ2iKftqAQ76zoiWyoy+rPzB7802zIeChQRgXUm3NY
N/whQQnEQ1cDKqdGY/RK4GKgOhIgXBgAWgbsWctayVoSondZffqYx6BVxdfWGDngoE7SM/CRAwcp
5DrgriUv4GiQF6ZmWrw3k0/C8gmMTjxBGa2Jk73775k0Hf7IIhcE1+prRn/D3HwzFfR9ZDlRHWi7
z+svAKovDsBKj65A0o6uNLsTkxzP3LTrl12ehKBX0D40C0ecMW71Gh8FrvY8A/UDQdcVPfY8WKdX
j9jKXer52HWjecZJnwmQhs44SN8+kET64c2odTR7T0SeFsBu2vyez52O4us70Gv/XbfeFuvB6cBN
FJiiDAVMk5TNpUQupXlRbgREEPORNDRQrjgtL+iUXVa1TgAjiAdSmMehalEvwNozvSW4eYJWSNBs
Bwa9Yeh3Ef1ycfeu0eEkMMhLbCpvXmRu3lz0i03rxRyN83vS0GBlOfDKgOfmJngRu0uGx2nRnsom
Q7fuPyTeaQFl6PHtopBXAR9EP3juVF/CCeBt9PPazYjD8iZuV53+/ZD1zZf0+nf6ptcqEIe2B6sH
QRTA9M2LlYOud7NOGzNqTjQdu/waA87mOLnthJ4i5Tm5jWNsgLGPUo0m/K0NazUFVIbY8Lka10ix
AADtpAqwaCU4ipPmhMykYrhfwiPe9tOP4Cs2gI2c98dJ1ViTrufdLqva/ImkTDrJQ26EjySBert+
iAf0zvuz+4DuafeBZrbB5zPomRHVdx/Advyq9/IBzRIsr8CgbG7cDz43cbSjKIiLHtWtozF3V6ZE
fON+tC03f7bAhvTCHDPIW9F/ZtYUfopiE5wKcMq7HBw3xvSFluSjG11ZtnC8UMGI+h7grY5TuyWr
HS5Hr0e/fwVkxyFg0nOvQFJwryLFG2mSop0BAqkdIbpbD7L0qAIDskw47PRSMuh1NLMcozoWmfOR
JKGCarc7X5a5IPWxvONdSDth58wGSVdDW0a3NB6WBEgwToPOrBjgqKVS0TAykN5zFAfsyRdQpugX
oimghnE81Ukgr0x7ztPuyUtcwEX4cfMBLLZx2MebzgBvtmM2P7JoYaCW+FCAPcw5eLHX7YscCIfo
LJgfaciBpAQmtAw5796S7GDM/XwZK3YG7rrzIqr2FJlh9RFYM/gw9KBiT8SLl8fOU7+wF/IxUAZ4
MeYYhOkDc14mz68PnW2hdEpFAP8pCns7Izyajvk0RUt2KtWBCA3Aq8qAJ8auJp6jR1KNdD5z54Ia
/tcVZIid5Vq7bg/Otze9lQzAdBZIQDrm0KKPsSqdB0/gI9YCgGLIbbldAQCou7+zuqMIrfFKIABS
IQHkTekdZ/QuAZdRYQKQsvAAcm576IzXyAC8XNyHinHwTFXmAeWAICxPKtR0o/8hu9BQq1mYt40F
ChdQsIrCiDbdhEKo5tfsOkB4xRmQ5y0WNpS+dUHXVB9taZoqmWZklm7sgcKRnCq8SmY5M4IbJTnp
NU4zgBjvXi7t6LPkZXXQce+u1bepf2oKvpm7rJr3djrOuznzsQnJJ3RB43sR50HrQehosBMHH1iB
WiKc5eM9EdOlr/j5Xl5NpL1ZcDMlEy112NzugIEQBzfxbtZLAMK/XpDnOwdUASgaD5ebQarH8+Ra
Q4Hiclhe5fd8fuv+3cUGS88a/9/9/NBBTcp6TcAPbH0LHDnv3QIFrBiQZ3kefuLSzfd5UvCjQL5r
5yWOszHxIozCPO+xTpxXSOFYtekMecnQzAQsrG6Ij3luF/BCxx616dEM5NLoAaJplnG0sqUHRwHO
J173oUF7yANJrBmSE55IqBtTxjcPXtl/Tva4bNHFHV80EifNSGehmgcQPm/moek/pbWN98ahmy9e
lc1oBLSdTR8eI4nMFZqTuj6gKeuSB88enCMgmaPkDFaaDr3dZbVtFWvVnMgeSLR+QJIebEWO9Y8i
GfA/CIjMfECFYaJ6ooBDAZDDCUytkqOLfnQvoiymB2voojM6ni8Ddo5PZl1ET3kzWQd7NPES8Kaj
meEkJUivr3fq0vLiHcsBjkQ9lWunZdWNYlNM6NhdZWrHBNMZKggVxih5TpHcxz726ACm7k+hg5pw
nEk/WChMBJ6tmq4yLvvgfL9RZ4qKOVEDOeTY2LuF5Zy0ijzISDqrNmoQVlYMlWe/w5Kha7r42ubR
i0h/IN+FzjAv8p/4wsKtEeLN2+9nFzi2o7nJxrzbuXnXc/TV++6jWaPLa6r9K0nklwxJegSIlr8F
LJ1/6KZhOTd2jgscC6PDYYFcGhNPPuydcuZ4O6Z4HnJFqUGGkXXhxrFDMLbEMUP9b8MuNBNoLcG3
rJ3stI4MSV7hr5TRSIrCnQ5dbZ9texLgn5L8GdiykS+eowXcCIFX5S9h7EUX0oFRQaDQDB2sSGBt
XWGy3UCgKq5AgsIKBUPb1Ag6NIHzIuACug4+ROhxxCdxBvTCQ+sdcNgMju5lmf8Al9s/HhTdnBGR
z42cTWC73tytBGZnts0rHoHlDrAWKEEur4aVVXu0KWeo3PitI0MLLIgOBfnwocFJ2urKWYRKmyk/
jmMYNgEPAQI905SpqV1zoK9PADVUJVlSLnhFp6keMlWihQwq6rSUD4l8BlhA76NAyBtGOxi9OMd3
QpRusGfkmyqP8Od+Gzigq3BO/ibTjPvVcgY2ADaJ0vptrsG4k9TcOcaMy7NhYshQ0w5gCqOX5xk/
3plmq5Ls5EnK2EvQ9bpO75aTU0KRtD+Fw6cc4fXlonhvVkjSh202nulwjGb0Z6FZ/HYuqA3/qCOX
yhvi13PBuyVafNdRX/5dcyQ9f9PYjYfiXp8dDRcVKhF4PDf0Z7LtpnJ3NG2o8k7/QW+86I9JlpZK
6N6VcfiH/woyFVSup/4NkM1p+EbLIkZxCfZNp9WbDKvP3cIy28swdS+jKCTYPsC7EPHoiBrlif/x
JhpZlHQfDWZ/t8IWzTqOmSLp6KEizOU+8gsYBhPdEqsclXG4KufEAjTtlCGFE0o8BrV7CXyLdpWN
NoUTLVr9rSG1997Y/CjbcNPNPeiu0eE+BFyh6a/TpgN5ggAmUQ48wxNJBg6rrrOXsQHs25iSMh3q
bOP6Y7idQqPZA6Yx73GGOYbGhpo6qZ2TZiX+fHtnAheeNuhWUG3VAGegZ6mPg+vWwB8Gfeo09c0u
Nr3puWB+iDw+WgLL0ALamJj/IOTgUYYOGukUnDADqA9DC8u1rerfOnwzo7e1Rz8IgQ3z2P7ldS36
eBQo2qTg0QY10Ix0d6J2MSzERkcM1lkKR01H0LpI5tehXV5AhNxfgTYDOknFOCLHKfmZFN3nebCn
zwLofvt+SN0NENsr4N0Y30Y8ay8AZkRBQFqh+jFVDCEk64F85jdHGzS7gFZJp03TVPGHg4nHywea
uuYSf0DHwQmd7zggVlZfqZJW/gdP/qJrqwM28dz/2AkP1G/Io8mKWyh2Slt3DzT7bNfEyFrjUQOo
zfV9Ow2jbSwLtBPT6zW9mWOTBEL11/dz9aq+2vwLGvDbs94B0MNfbwNsaR64lTfHO/2K66D97nYP
BOtwt4R0fXIoOw44OpeX1oZXzXwG7kiNXWS0zICRKBtko5WWZKGUq52UeigSoNOsnqudXF1a7872
dMxaZ0s6CjSjMwUUpCocyRTo5h7IYjqtvZlN0Bcjed/JBdUG6vRSqOLorpWvM60L7aLfeswwcTSM
93lAf8EHSJ6GvaE1N1qSVxN5MTvFgrDAphPbC2PHPfZdeH56sBoP4MoAQLMMNAbj4Bs1OE10KlF2
QFLrugYQGxqgntK0M8q9waLp4oHGJkPBwBVvPd4jbXloSDlT7G6TuSUxLJOBB2lr+5ckQ1m92i2t
GyccVaFGtZrdTYbam0KgxBUnJs0zDbnnJ/upBDy41pUVqnPLCWXEpvVEaqv+Y4j9/jpJAIiIJfJ2
Cfg9UBY7ygdkQeUDGWhGOpxkTKgh9/Cpgsedm9VN0wRih+EwGvkjGBTFIVJtHAn1cig42VkWH7Hx
axHifX1JGLRc+QLRHh8g/KeTRAMFUjFID966YVPI3t5KI4yuwKBnCxpsfZw9OPNH0qEQzJAPNA0r
Ac7zrDzLHoxHdoE8Mw0ktiWgUrAJ+7meFJQuavnUuUQjOtSEd2tFn1LQEcONDMpo67zKqy8toyhj
OeM5CrzGZTsY4a/cFl+LPmMvQHCvL41pJ5u45ubLYE7eYXGbdJd5/XcbONbXsgfi38S+8BFN4yTU
AHfDeX34hSQJIK2PWVove7cbkWZW7qSLJsMAVEwqj5FZfRaoegH1/AzSyYwVQQiCwBOJxKYIdK4i
KBP2qiOQCHBTveo0ZsRcOR+rzB2AbMBQ/FJE7aVXWKKDwocTBCWqZTKT5T2dX/VNvYbIjJGh794a
Nj7hkOo1a8h/lslSg+vZtaKTbY1gIZBGBrRiM9oNTSq3q9y4bgKCay5AGazsnoGutjF7shwPWdc0
fIrRBIJWgjjj55SmjmogJZmGVWwVAtONrNxJvFnODEsc0YK61X4gskVXTht+DA3b3LEeZ0nrWf3f
qwPe09l0nF+mhrmThWwCqgC4dxTVsl1awID4jg32SZy8l9htgg9lQ1NfYfShfQYMJSQnHi/PnuHx
ZXfjOnujvfWBFrPpUgbulswct01d2i8CaajdjNe3fQtgrOcIab8PoLiIgtxHUTRvZfqBhmJcjKAJ
hX3QOqOJ6y0HzdSunGN3i/pSH8QeTvjkJEaDFvd414nMeCIVDcCI6naACADe2hh54HdQzrPNnisP
kH3k7PjlcLSF7wbT0JgBwGuGa62yfTI3rqwQ/QdWu9XLguyrSgl2ywi83dj8IEhyy/zsl+GXIhI7
mzvztavUhulmGkVhi/rnPgxazwvPYCRcrow30GGXt1x9NZA7ie1ofJvcHoDbb/qbiGustAcEDyiI
URJNse/irP4u8Cd26Zgg5adva/UnBV13MQz8aXK09mkffS83F7YegU2GM3H64fSt5SIrDhlwNpFv
HB/a2Z23vTlZaBjJAHdDSm0By4+1cSiPMWLjO3YW3wNpsntGNqI7ScHiABjpzEcNHJRiHM9lwbtr
4lfdM16+u2dZ4ImEmvJqSzoaeJEsj3Xsrotqho1mMI0Ag49Q/X3Qft1sgsQ4GuMgAWDqszbo67zp
3aL823WUwShR09QCGAMN1yOy+mX4ZwlG40+pweajiLPpsPB4+DJ39mdg8BS/it591yEFbrPjAdXS
LDf5NIj/RAmO64FaGX0W9pwc4iUC8HEzsic3BO2bnLgZxDkgIZxE5bI9ZKf6Nu72SSF/kqT1JNIQ
hzV6LmiK5Hq1rUUIoCSF6xXO7rht48LYGGaLJL3G+fJBb3/2bAeN8fDTepqRbrHmJ8uq5pNdldUG
e4x0T4lkSi6jOwclOg5IlxagzpKqipPmbKXihVQ6OY1u5HLDPI6jMJWrJmtUheaTHDdrunpygXig
8nB/h+wksVnab6qVG8ezv5E9CYZTizS7W6p1an2bAyhMq6bEDQ+xgaNZRZpcWIujeHa3K+jPVITO
4zj29+IK+hOC85ec6dFnp0t3YQn/SKcRrSL1rTNsoO5PKJKUfxpzPp4SG+1A6wFGl+c4oDWwqZmB
DyKAALNmAMsyznb55FUoA8BnLAMi1LYc8hm8CqjxsdQQcmCpYAsP2GMl6uIfEqkMyJHpYRBNekUF
oPkUOwAulA1gVkmc3YU90awcQGHjILXpRjV78tVQ1tJHDVI7S3+TxAnAiFH9WqMGAX3JvLpIiXJI
tEp/NksWfTbKKXuMWfMRX7vxqhrb6pRVYKZDgqvdJEMldiCaH6+TAPcisSvGWQ4KrRy1mIqrkfQ0
ZKhCAPsZ9rNAST/zYuwDntjjZRqql38/MKaD5Vk1sjV1F2/MqpLbG5wVDacyuyAE9Ypi2RJIC6Gr
0JABefiA3enXqGpKNEQgTb0UMY6Y/y7e6AzAE0dGybekoyEbx2zveyNA0dXGeUxztXtux52DHl80
lWC7TAacxPlPvrkZRAwgf19mgJECE5UeuqTd+bEA2uWb3jFAbNVwRQ49gcL6ztBKxV3Vo5yDDG4e
d4fScMfAb8fmyQYc9E64KJUKrawBkH3iNk9pnbN9MpTG6kOOniubHbqRZzz6ZvPjUubdpunbZdeq
h1hbR+aVJS36drRMs35CTbIcQL+5kFmYFtzf1lh1/Gucebmn10WvshkoFIqkR1MvztiwZXA2mco7
25aNkwR6TZzb3j/G5rx1kC09R/E4nfnbjEQykG5MOhQvaZnMeomOoHU06zLwEJnmn3dq7X93RXOM
5/VWaIVeplcAEfn3rdz5kPjePZLO8npxMtsnnvn4QdVgDn0bgIlZhHgJncwNY2a3AbslDozBbfAp
Lit89U6sDerYXD6RrrUtAFUZGfodpflpXAC9LN253pPRjMo8aAcPmNqGmX/KmPzOunT+4WHDFUiA
Hj0Bm89EGc7VLiwTBZ31z8XujSNnYww0ht/DGFo9us7QyaZ1NIv5II6WHf7S+qh24ye79vxHZA9A
LnZURAvBjH6pZ8PpwuduHAyghJgMJ8IWx7R16x2esWxbR51toCWkGI+iKoCAodxpIahE52tbJteS
XEinGOcKfNTG1PtSpkV+pFSzzkQnbzlpx8NX8GABf0hlpElPbmmdAauZ5KJSsM1O5DnY3gErdury
EL2CKCeOzLh8pqEDaO+Z5/LFn61iVZHeVi8kNnL1xxAPOYAoArYATDPlS85k+ZyLdDqPJX7D6PBB
g6E7tWd8o6JcHt3ml3z2f6ZzXVQbe0ARqLZWMyjJetfbuWGDbSvIm4HrRNTBevDtMMGRJnJxWher
3/6ovhKq0ki3dwZZ4mkk7fCF9OPE473dZCiAeNt16N0FaGQyYBrLXGzzBnXv5FNb7rRuT2bBlv0S
Jt/6OS4ucwO6LLBqtGkwxda8i4hUjkwT0Tt0ikVuUAM+TldAVKLqPVVf2ICGf3RV4UHp2hFwm5P4
AWxwfXRQhsYJccDN0i46aLOXg89W5k+1BdgJwLDPYstFPV2WuD44UeuDN67HTsq3nWYrcCQKVEVh
LY/VUh/LGe+bc88nsTVxXHB0RxQBklhWsfnIRkCPgli23HfjMoCEWK2jwT71rjM83qhTJDdR7j1u
OKvyE/4K8xM+u/EW0JyACzCdh5lV4Z/RKHH/k/geetW0SQcHDw6wiwU3cOA0JazwvAPwcuiAaeBd
MykJPHwYkOQLo2zPy2Lrzt89u15esib0cJRW1CenMsyPjlUDgmIBHtwc59XGlYnqZ+3nHmVVAAPv
bPM6oSfs2iUJQ9rDAva+n+PvPTReF4ABZ7h2wo6CCZgYe78vhmvjeaiJVYbVx1VKsvSiq86ez5Fq
gkrracV7OnDFAU6uARbB/+BMl8TXwXae4uZ8dyv6EjQzetS6elb7J5MDiAdjYXxOzCngQCy8pFNV
fObActv5sjR3FupnPy9+lFynkmGXY9UC8I1zIJBf+ySebDNIEtc6GkaUfU0bAwXFIGgSOD/ag2L3
Rg824hFFUn6JynE7r/9Yig6ktTIGjCCINg5IuLdHvCO/rCLzuvIiF7Cmp0vxCywzQaQoZGyUZanc
t39xkwGIRzVfwJkGfMj9JN3+0k/ZcEHRxrDOtK71zSrEeQSQFiwL7MPasrize0y5bNK/8gno76YB
Ci3eOeEnJxXP4DSbv48Wa7akd5Qe6c5VD8bcV33IcwMMNtYxbJtDa8j+QahT+L4zkpO0AIpHrPGk
S8PpA3mQylLH9nj3MQIy0hD5wwcbz5H7GDP4l20BntBZpQ8rNxqBoOfmMhBxOOzNtANCZ9On5W7x
0W2NZJV88NXA10Shmg4JIF56EV5iHmK1GFt5GPLmr4KjTImGTM3KJKn3aJUaAvRtAf9Zm2nmL2X8
UPn36lzhocpeIT+DZqwKfNNje1LWztA83ITKVfxcxad45EOzdXXUT/FD59zHn7I4RlkFOHbWBoU7
UDxnytCqkE7xAYgDEdCxVRPDfT/D6nTX70AieIkOTQ0aJVpSFhlKd2Pv5DXA6wIg1xUvaOwhMmLr
oSe0R7n07QnZrqe8jW1AbCvz6zSMImTIgBORKPebNeSUqPIucANHBxLRoAZmjALl22+lszNVyYp6
kTvWAXFN18tqH5rRQIW1dy53fmtA7fNeaApzt47EaKi/g2643vtFxkB4Otn5ZZ2mcV8gm1X7eJeu
TXczKNM6lepZd6MVDQ+RIFcO9jjkl7pahkNpVo9a9V/hySQp8jpVMSewYKNaRQVaLweC1XRhDDQF
v2MXietsoki2mzk0ukuO1r06iNO6vzDPzcs9aXGYEIUbf6jPNZoUj9U0OXVAFhpu5NWTtKkKklI8
kFMuG2zml80qa/v9+ptQbg/4L9sAAEhtpgbQO0FekIVSPhqolXm08MBnQRhnfeBYUXzQlkT5kJiN
/KldHPdEK9qav64lIzO/1T26KMmmV/uLIS7I7++0ar2UIQt2xPvod22gK4UOmq1inPMnFqqoFaDR
Jbe/FjWKphbPRRpCDdPbrAEfXhOsbig9bgKyk0yzZAKYQDwlT3qJDnPjpi425QOysNqs74B3bbbN
vLrYkHV1JDPJFGe9E72md8Z8gxIsPOAWdAn7DBXkxNa8EjODwdNC2i3eirCVV9Kt5M0mWiqOXZH+
TLlTH8KsYQ/2aEf72Q3dk2i98hOP+C9gG5U/jXZUNf0CdbfcYechTAGYhQTZD54CAQ4OYH3GvjBj
7FLVJRDtfdTkF+avxZmdzzkqEj+OTrKV0nA+k6q25NaMgeVKUraYSCXy/IEkd5mmDfeG7NQarcAz
uTV2hiH9Xa+WY+NUnqLG2HTY+p/pIZ5lZb4z4x7IvU1cfh7SRKD7UqAeRz3THSBrfnScrySQf1KM
vyy7FFd65k9tnO8WBnY18kBGGQSBgzUFFAzPU3DZun6AE/D6D+6VyAgZ4LvDwaNzTNCneRrqKny0
K45kgjmKF+mY/6nmafzLf66y0f6rH8QPAaTjdS3oWuqn1IjEzVrmTcvWdf11Lf4pwwAVIchYqqrn
BIfPuzEsop2uerYFqh7wcl2gDdwChWgjd7ZfzB9oQTeh7zxtnR9sSBdUz1XfAVQW/wQzTheY/pR8
wAu5he+XmAPBA4Y2+prK1vgMaEW+YYvZfgLkh3+JavvPYlQsGlMqv5ZzZV89VM1/Mjm4s2MkPl99
lc7qvKDox+ZDLr3mkxEtyB4AB2tHCxh2D89p1u6csMs2lRmGO6de+v9j7LqW5MaV7BcxAqDna7G8
rzZSt14YMjM0oDeg+fo9SOqKfXtmY/cFgUwkqVZ1Fwlk5jnn7KihV2CqQm0kaUa+wM65PyroFS0k
rgdVBjMc7HY1zykKde/DmA3lYbkPzZZ7s8gaDzHqhviJy3Ncojgq8fSJA6TK0hhHL5rKVIoW6ulD
eSbbUsGGnoerpGvQnKxM8v3jGloCmhS7LAsplg9Xq2u6QUKlrdX3xLtHPHxAr4QnmpFvYenjZldC
2s95++Sn2H+79JPPTN/VLvXUgsi7RzLdRNoI3e+rXlQ4QZleCK0GL4baCBiyZ3uJIR+PUhz50W/1
fzGrEf1a13lfUC8NttCUj9E6yED4bjJ0amajOIaJA3E+dZ6lQSu0b+iPzM6p4YZo17TFEQyhvyMc
Ld0xu6jEdwa9nFWBvlEIJ5YJdle1vV9OI3pqIPFL9p9VOqZAuxoSEJHh4u8f33TItW51FEHv9M0N
tRbJ04EXYFzHYtIb5i4UaYrGPzwk9KDnV3TR3CS6sBv/z6UUm+Pv3RdtWxzmZwC+xztNVOm64DZE
D7X2WMR6Zl2wZ9gktXR2hTvtPMf17jQwowZxVxu8s3H47TLQ8XZLTbmiAMiCIbGhyXbnmRq4uNWV
FDtAGgaazF5xKCBjON9tDEQKGm3dRfEL1ASZG3cbAjMRZIkQTZ5lVdgJsvXiohmFOQSEIpvhMTqj
oViCR5i0Q3DPhA0U6IJkgxxygtM3+JPIR+ia6c/CDCchbI1tmsmmtqFcHfW5X9lVfvNEmN/AYJHf
+h4yB20IHnrDSTxzVahlowRHeZ4nPygOGVosaFmtn7Q2PCzX0ixT+Bzh7hb3fCNoE68za7LOdMfl
X9W07DmG+B3EQfEzLP5xypuVwS30h/5ZiGQgdloGVUNuMO2UidLbhKLNACupNTDtw0cLZC4D+WiV
fGR2Wjn6Zth5PvkAwdLq+TZk19BJ+m0vF1aAbNdt1Wz/7dZgV+o2ZcbtgyXQRG6Wdvumuyz2gykd
X9rY65DrD+OHgQ3g1q499wKp7Bxa7xO4SABi2Qe8vhU8cFalIfN7xK3sDj6W/G439snA0f1MfgsP
2w3UkCDIRWp2nqIlDw0GwDEUPzezU7RWs6kZGsaoOaIDUOYq/tN5ire9ewVgagS5KnqKlVU6G/R3
OrPGCtRbN3E/fScdlUUz5YP5SX+FVpoJ+Rj8r6HHAoR5gc6ZyV3HcT6CLkogEynLofENC8Vmqdfs
Sj4aTLWKH0c6tpjdFJCDCfkKagAQkYIhZLX45rupe1QREoUCqpkUi6bF2HdQ9UAmCGxoNEyVJ8pt
c0xGOmqbSbmVBU4Arl2moBPuzCvQTchKhcF3noA6WYuFeV38U4DuR2HEP8lFixRPs3YKfxjqosVF
YUVpbB3HhqyCSn1lKglWRzKcZ+TDL2dXCFAA0yINSyyZXql/1Qv5Cy+i/DB1WQFpPmNdsEQ8g2rr
CPoA+xyiznVGplbuG87v5Fr8NNOGEft4ipsyKHsmNjiBaKUPswpNiOo2yzVOaMi9w4z/615NJYAi
BcPtWtPy09xPOVkAL9lj8labKHGFQ4C0qUzc7D6A71kPwNIyijy/d6C4vAvHKbYUV04MBWWKKzpr
jgMtgrUOtFHl4v7DhLGwY+CJB06MTywYVV9WmyAIIMSoaDSW64geA7S+TyIAdutLKNA8GerNTQ+H
ylhHrLAgJ8q7g41HysGF8ATgTNy80TApzozaQNm1Qilw/WlBM9zvOgvHA/kdXpm3IgOWtsO3dzS+
90LTdpWJHSzv3eYJ3YDtEzNFjc5zK9iRj4ZQex1FKB7gFxQgQtvRR0GfVBRKkL060YFc9LmRv+qD
GG240z9iwS84x/YAtKGvXniQwXCyTd2Fzd6uY+Orw9kbVNaLe607/AWqqMjKSONrXufaDmB6SJ+M
966H6IVFxN7Ibl9mNm8QNKQXtAyEu6mFTMrsnIm/KZSGLApQ8R6g/java1PfHeu8OemWEZ0zAUXI
CHjAtyLwrHUUCnEoijh+qybVNF46T0zv40crxStFoRMo2CUckspkGlUxgaqu6y9SDHgnaWlwcHhu
orGlFLt5n60222gdukTYyF5or+2ahnvN2mor9KCDqnTZFvsqzK+511/BHg3qc7sCrcWyl6zramJb
2ggKCLtuOfPy1bKDbIUWl08ra2SQgaRQtNqt8tC2Dv8rwwsRvhATzBIyQjNB6ys2k8ss/n+LJZ+E
Nl1Qgu4czOolN09OixSvMYBi3GrQBYhEj3OVhuFcLQjRrCBT2u3GInavtEBD1QqxR6opmYOXK1p1
Gbg3AcKwlaQu7kQDXR+E3hXHp6nRfYaWSwx6vAFmAADGUkBCzSQFREdpH8bVwCEnTu5ugFYieWcb
cpBbpxvjA/mqrPy9Ol9D0eRkUNTdIC2HPL3K7nl2nBzqOruBjW5iR/LJPDk4+hQdP2Tp5qmuaDh7
VHPWFOgUMbKuzH3WcYhbC0erD2D7Mb56nXcbCskfUnLx7CTl7K4c1hx7cwCThopKx/LjRdng3Lw6
0x9BW84XhVoRryBAkKXeDjxKPkda/R3AtW5lN6YLssO+fEqS6KWZWPkOYS1rYyPfvJ9UmDV2K8jn
skeIIuOI3e1gtFfhTNseXZvfAjAQb3rH4pAib/svOR9/+x2QVwHEy9ZNZJnHTg0yg7rDPHMj66Op
FuQn3yfzT8inW/0/bk8hqNY2+Cd3VtKbNxqYZpu3tsXuTOBYtf+0EBq/yq6S18UNoaTqONTOC7k6
ZENvdrX/JOEhUlHu6tx6W/jgZ874Ja6uXciA5+gN2hlJ8Eac8SX5aEqD3krZrmhKgT135sBWfasa
TXa7SWujBz5962pO3I/x9n4MykWzGNzqIZIet8XlGvED7ylIUv4JFcxETUa4yCwoHw1jbHo+jjLF
lkz6V6qxdzdFZ2QoKsg09IFurfedDbit2RwbaZ9k0hU7t3fDyzI4VRYhU97hiDjF5q8w48WOfIVt
43BIgXUhvlL5kkqVVNdMGjSVslpE6E5A5ZMWBg2dHE6bAlcLV8c0vIabEnvVpKojaIqqqqc9ogkZ
hCkHfBmwHEyIXO6F2lR9aUN9zUXmnj2FUjBd6Z6juOwgAtw/dUWxz207uyGNmt9oNg5pevu1OMO0
z+YVNnm7qUEv8+KiMHSB/HSsAH3T6k40UMTQouQMOiEQOaiF5ao4jIY1dC3G9eKjH0CkY7+tWxn6
y61SdS2z9WAfNNbPPrNQQqdgNBbZJ4iN7D/dZP4PmF0HJNswHhqF3JsUms/VHe0qKwG4e+FVe0NI
d1+azYuM0BlKQxh7EzbZ1FMqqX/UVJ2lS8CoHwY7KlKGxBAHFsAsxKOH+tweag04dSZMPMhn66lS
nanePJ62RyHMn4UKBQRluIhA7K3GSx5NNCYPGTrdva33EF3tQvQdwp85AbrCE+FnjUTODB1r0hxB
qR4V1wUMQqARYfxeC4xHFtdf7Mq1H6UVO/dquptp1yZoZcDfPvpZXmezDyp7Vxt57lNsHeTOo65D
Yx2U0tiQSQtAzg4ol7rpwQDZMpqv02JddB2/GTbogduuaSHFAFMrLH6LSgxu303rhqfG2sohqsMb
EHvUCjuRBaGBMqbtopNF2dhDZfvI6J/Qu+seYneqINEk0kxfVXHYnNDbNOz5UO+1tGxO4DdBh4+u
Dixk00BxrTsM5XzJvy0vvow9ygxQhBRSIF2AvH6AitklVN3lect/z8I4HbDQ+VoGihkAUrGKvjxM
KaaGMB9O285Bb9BiCI2sd0BDo+cyFl/DyXOOntpyWZMAOgA4uWkw6ovlGN2woilXdl/x0HcN0WwA
SsIKOVGTRJVLDWB10rbQABOARv7H15jqt0B2xFAlyyOfDDRaojP+TxiZiRmhiB6PKU6FSByUEL5f
TTyS56yo5Zlmy7D4QKuXb2ORARCJlsBcT/9G/wE2JmFjnXo10EyzO6XkW6InMDdiC6hBYW4sJHiw
r2Ip6DyVcx7Ini9vIyzRlJZafDbgd+jKDeEDQy3Z5bmi+6t6gEvIx60AwBFCBXoKGkgzk3XjMcH3
VM+Au186XlwRT1uIHqKBTnVf0ILqm99AcjtZ82pK/aSM9T12+NEzDnfBBb3IV8IyNxz6mqicgLsr
GPfg3UrQdhrbJy8H/2k5WO1msg0o4SqfmWnoS88v9N73dEC4pSf5XXd0HIQjUCiAMX38RgtOLiXU
luJd27iguROKsidCch2QWTUtYks6zzX6oleT0YU4zEca2GeRMDguwxh3LugxFZSKnDg2xqucc4mC
S1mcSjf8OLRmDJ6uxfkpJlOXTNJx0d+OPheg0aZjajnjMaraCRw1MBcftDvwiZBdiOLWRoCK/Fvc
4hN1ZRwK93uZO92lLfLuwoYRxymy6wQJdrsG9XE+oPqsBryZ8wvoZ9FTn4yAqIfo0KkjDNFwyUkg
L0WnzCUwHGs32MWjieXW9UZIPMRa8yyxW4DgZNIfyIcuce2IKnUBgFu5SSF0ehGtBoEkI4Zutteh
Cd8TFos3gcDue4BaY50N9RUdWGj+62S6ag0n3TMeIK04Pi3pDkpTADlXH+3JuHzKgJBZqQagYWD7
0UUupwIdCqrLWV/cgLXp100VsXU/OvgFe0NibfDe7/26sIHz08z8kGaa9WTlbrgOijhFhqG2n6wk
1B+TfCGDAhI0dm8EWi82tazwgvfA+qfadZPMyvCdUtNIdei62CPsTKO9L67MqkHNm0KH94Cz2Jb4
Q2mIBHhxZ7sp3ZfcC8Ux0bMEDQTAPEFBvFG0Ib9fSyJ30bjg1i/0kiI/z6NxH3vQbGJhj0NMFUBH
CFlvMeLRRLM21b9bRmMe0HTgbQwPfK261MQDkqZ4LxaZ7uth/w152xJtKGJ4cNvsH46VGyB/TK8t
94w9cIG9nzM727oNy9CNEPZ8B5b34OBpwTGrR+bbpvfiOZlUTew/XNNhb3kFigSpa3wHcc/0KYjF
CXrCfJ2DD2etRFlukRrGqJE3CDsACcdrjjYV+BLNKE9CA35AJvyQaUH2Nk5oMXIiW1xYnKWPJnTE
KtKxZwahCVAruXkuKmZ8GFpoeUBeEDzEplOflkWK5SEPulXWOxV0H8INPVM9d/qbpQGKx+oJSw9H
eraO9MRcHrOfl1V0LeyrKcUaArh8p4ducp2KTFxpRgNOuoCSCBlumFo1+hpdrLaV71CMGi5Fn/XY
56I7q6UvoVBfOJKlrGtA4QzeBbcyz1R5dwpONLgDGocONIVGM/jm2eyPVUSwLAKFHJyqEPvTbkje
Wla+EKy0wXYbYncC2qtjEexEJ/mJIKk0kL8KDM93gQndkC9XsbQAbKpxMO36hfxDY/TeusdNMnUT
iljutNykcuW6Yl77ZBUcIM8eAoTQh9VeI3RYn+O8GFeZMoFC9o65BvrQxkomlDVAsYPWjEENNDPR
uQ2isCTbLL6Y5em5AAoDTJl/AsmZDXZ6rszxgT2Os6PFxU8zk+FxqdWAMiMv1/lAzss1SDiss0gA
eGUgSMxLrwbfDQZCR9MM3/2/XVfj209+/DX37Qo7AYy0lCXduyv0fLdcu1wS28Zm4EA2E2IkHCVO
MHmxRyfbcCHXhwGUSReKKN1sP/vRU7VGxb5eL69a/GGhYByOJYSZ8frVtDQzV8wE8Kdj+qmHQrWJ
wkD/+8WsOcmmV03Wi6vPhm/WENcHa4DOU8D7br8gBQlkCLnf3wuUIKdVWqArMPt9xYw8JKcXFP+4
DS24TpaiFUB6UGFSbDvGwr5MT8eBiHncCjlG9OiDxMN28Ow1BM4KvGsO0EE3TtHkGSea4axl19sS
mVWwcdV78tngk6i3Fv5k5xiZx/jQkNjwCYiJlnK2QfrDWc1Yy0/ozDIvoQsuwE8SlHFwHSpvg3yg
dYRqEP5MCK1JuM0sNqdV2qCFFLump1DXy70hR1T00MYPNdSoQb9h7BjbGsjaA5UdAlI/pVVSQyWb
Vv477kOlglbXUm1sKmc4AD/D8O3JsmP+VQJ7u+3cvMg2LZpWSlToL1wJSZOadOIa6QH6ZWh1pJDA
CKXPBFo7KSZ1ILK2Gk0kn/Ha/NfrqtoT674GmyXhRVLHbC9pyw8zIoRMPIoOM3yETGzQD7NmNJpV
/xGsrqU7ofd2BV7c1aRS3HY65neG4lo1OcWVXDRkReVuWGs5PplozsvuNOvL9EMs+ZPCgLAVmJoc
Vdyhj2z+vNVHTR9yUqMaXmo/6VezfOxkzqHqV2M3YOhxLNS5vOBHBF3FyzgW/GWs0J4fas60J9OB
RhU0aqZ4QyYP6gDNRgOyuegGebE0Ju5930I9HBZFTFUOrcjgxq0a+fM6/pGmpV/gDfU+ybLfhmma
HvDLnV4Cnr5QAAhQcAbTK+9m5ldLgiN3KbJQMYWGED2aZord1lJRGfIMnUgi0DauOUTnpCkiQGFM
NBMudhSAkrzpftGiplV4t9P0s13QdUmR5v7ArBX6OMHTbE39HWjE0o+SNP056e8cj7JfDh5oqyKo
QDhpaSFaqr3oeeImOgWwQdnQAS1JQ372PK0QeLamgIWoRmpJOC9sqaJUs3Zk0RASsGuxTdWeTWbE
enDeAyvkU+GHS+zOW8/EIeKfdSPyLWE9HrxL3WiIvXAHAm2AbaTWnLtgeh7/SJkDeSDB+ZSB5b5v
e+EDPqgjYVZDekXFkL458hEQIhQPzor03KsSuzullc8akR06ZRp64ex46CXgSUc9Pi4s6xplzY0s
nb9bse7uEiHGmxGa0bo0ePk+tO7F0ULtr9yt95ObO9+KOh58JEm1rQd1atwPfJcl6I33A6B6eITG
8bB3kR5dVaMF/CA5nQngI4btxJgFiIGCk72Oeequra5r7+gi7e6VjjNCDmhbxptNo6FaoEqnH4ZO
7AYWaOdSl8hmuV9LnnyF4GTylrSxROGlTrZ4u8Rv8YQ68IQWmquVtdmXCEVN9KHHb4ob/pShncun
sDQduzV3AZ6m1cQb9jLUTlbqmms+xQ+cy/kZLIj8jAZgZCFsatcmR5jG1V7FgNsCj9R5neIDEEOn
OCxB8caDCtckzp5IIYGa9np8BWmSZv4yDX5rTD282wWanF3W5hfoZhqvZYncPplWzj6atLoEMxW8
mFFgiB12jtO6HOr2qWRDD8zCxA7M0JonrweoNzC/0Rq4AZsn0YcBSOPCyr7aGfJQcVRswFAqX6zA
6E6hRNMrmVGneY8+s32y4tqSL3EFqoIJyDQUuuTLYMSp3+Ghs/9ddba4jT+2P5VbmvEKVHoxyCQ2
wCyNJyg6AR4J4CbSCej50iB8546b3AvaVQRF1wsNpV1VF6QCpB+BrnFNPoYf+DKqYTGtnDuH3NAO
5KcIWvxkAprzDgXdALrNuC9FLPeg2BZcatupwQf3aYHMICtB4glxtgF9pG2Z+GFu5dcw7vS1xpPp
axZFqEtawV+ODSE/nNZ+eHGIbF1edLdRxN96s3oZ1UuQWNiYmhWizCFJPhYb8i0LYLY+4CmVn2c/
YxuR9vwAXg1+mqwWXcc0ne0m0k8Gs9ECPaWKmgMhyhVWSjTy8yWfr+4rQLKDKj3SNSYP042CePtF
A+oJNDl8a9CTsxXozNiTGaKIL4P3sNGrvca0YpvqXfxN2OE26aPiC6guxiOIf3GuUv7Cml7CUauu
8TTuaivh9ypA82HloLjItI7ftdTmdwu8AYcxtwROv//x0Qwn5Q4CVne6ktkmzoYFA5hDlOu2DiFx
nLT8qAhXvmPfhMQZOOCeDdDebTnaFc8gbgxPJaRhd4YQ5SMLHebnPJdrBhigTx8Mtod3UWeo8DpQ
HKv0DvuV0cUrT1mQm0nXnpIZm0hhLAtltgEnHDA5JEhGUbTe4tcEPHCUrd3EbNddZoTXLmX1qQ6C
cIsKSvil6sx3u9HtX3Y1YUftGu9D7f0OTeO6hrBbiu2aCrUC/l6Lslm7VdtsWkUClyowHmcROEay
xoDKiho6UwYf7YnWKVTXrWyHBuQbBS6X0OIcZw1QW8+S6NXTvL9STeZPwxTz09DhYOR6ovk+NO12
8JzyKyhBin3oDUp21TTfp/obrUsDOErcCzxYsWxfwjp4ON3UfJ+gH+CLetoludUCeDP9tMFxeUyH
rHkQmWYs9J9jYCMHV9dsZ1q9i+R5DF2JxMvdI9lRyd50PZFrUHoeRFNHt8mRXbD2xv3UoAN5tsYW
rZljnrX408TjA2+n+lKM0xedieCpHfL8XECP29d0g18bd/pJ2RAaLJHhz1RHJmtJmMSp0a5LFFDx
waPhXwkBB6T+S9NWacPRDE/64jSWz2SUpUwPvWW8tgU3X8dUA8e81OO/+6+tFTd/Jx37u4KSxRcU
bCM830b3IjsrPbbtNO1qKOk9og6fFhex/q2XaMhTFwEBsp8gR/Edn0fhVzK0H0YQAbeX6yjflhrE
ak23AWTJBQp9aof6ToMrY+OUQ3G78ILOW5EPQKMYWdOqOjS9+zsO1O81uNNAkbD4KDgJMsj9Ts55
8edlz8A1zsG8UGX1nRb6gv2Y6hJtYeAPOFgSfcsJCFefvQbABcvKFFEfa6s1qqSvXW3pqxINvTh5
RNktqYQCk03aHm0a0S2rBao7zAm+yNb8aZgF+3vyc7fQvkQdBzs7WKGREWqax9SmaAYfs5Nmhc2D
/Lqdf3ABc1ai0AJuaiozNCNfezKF6GMi9FugBhFp45kjwedZhWmvKAw0h0js2agmUhz55iFF0ThK
LRvfZ1w7B6dWhP9pL3dFDySdZwqciUV/rTqJhLENBBpYGPihyOMnZFJ+u5bFmkGT2gGViD8ZlQYy
3j8xXCJFzpAm3HVWBoLlQPxFb2mrw79VZUCa0hucBgHtT3SH2fGRTAnayDvTjRVZdFUFQY8dcBwf
ryoz0LhqSCCAazl2d4CBO7uSi/wwoKC0cmyreaJhQmXGLyr0VnQsbWdfX+8TJ9UfFICqenbQJzwB
bUAMUz8brdRv9fT3BemY/JWUEJ3XzUiRwSkKuA/TUtEDzrZdM2BfjXfw905PWWvivOuw9GfUxz6A
AsDmsfYtwj4Cr6b0rkdQLgIfXKkjUd5CelyZMcpwPl7npj9/KUnpMVNf2srNNmkOAjaI06OHgr64
nJbLBPSgQ2745RAEgHLlv1iHvSZ+2fw62im/4s+dX5FB6LaBPeEMqnxzbB6zV8et7m7DoXGIBwUg
mCiglYVzL6NyRPVVB0XyH58lynRXe+FDd6d21yOp/NVsQQrZOdEPA/g+34yYeQGDtHENywakkEYT
/Shd7VSBSteP2tY7ahXDcYI18S3QNXzHpkMi03iDB44pfKihQP3IHsCChRP3U1YgdxqUj1oZ5IF8
Vg3GbAGkbsVKH4oC7Mn4e9LN8a/EAHmAiOz+BczZ8dbDl8sPzDHrr9zJwQ5cGN221frs0Ghjj7OB
+TLFDM3ppc6RlZA98Bvx25xNiS0whoQW4LUzEyYyoNGKB+M/bfxHngILjTJ24phnWyVIp6YEHCtv
B/Osgx0t8wLjWCrLwbG3XFMMRScutoXO9N3CVxfpGb2sjqMu80ObAifmaDiGVnWxYfoAtihlVh1Q
PjSjgaUD9ldFK31DVMWVBwa4vqcaAFzbHffIKOVr7oXGKxQmP5ptBFqRZTUC/HuTdOP3TtZy1TuG
cedxYt4zMYS3AcwDi8tQ/qqynpHoGvZt6toXbhvRa5VtK+bqr3Ev4tci2zbKgHzq9DTI16bJT7Ym
3Ls1tfrrpBWzpUtbf82t9IP1Z00ThngZgYIo0D1VG9qXciydm90j/8JE+FXKqDu6XCLRqxb7IilA
9hKbW6CKf+ida6/RZqk9gOn+yZxw/GaZmspC9eGF/HYlfgrpffRPHlB//eD1eJCheKY+tDzMtSc0
m6/1iOmvY+gEZAG8iZOLWvsTSWvK0rF/fWVIgZ2n0d3JweF+62IDFKIP7Y3t67pt36YuH08l2ICx
NIxvZis4aA+sBn31MFHwEEK+TXo8nEQuJj9MxfimaziyuDwMd0aj4YAH1Q3gq9AhdCJ7wt/HqYQI
NZQo1PoHu9WjlxRvPyj31O9GLIrLMjD0e3wwAYh4b8MID9H/9uNEFeNlAa1CemEhASeBJp4M5Of+
8xJbfMtbbBpAbOzkg2+CD+S99pTmhF5/78HfuOnirj5ClF57jqzihbZcUdUXPrPt9AoC6xoN3qG9
ogU90n5AUZY92fhcTywAYj9QezjopW+SwLi3E3oKW6QqL31n/R44IPeXpMaJFnCQcZvWpQZ9Phop
qDgVY8jmC+jS2sAWSGvk/Eilx67Up+R8oumyQfrw3P0wrYSH0HTMfm+jlngLfDAOM6HRErrvWdzL
S5Gg0JVFZgJgEgv3lTK9oQmBdkHOglbt2O1Qbo2+0WLCk/xijgybIz+fEmiJOVC/UiUCGiRxXE41
sr75hNNnj8rtilaCFlJPZpxEGzIL2TroMdSAqDLZ4PemTPahLtPnws2jq5mzK2B06bOHquBzIFpn
FeN1eSCfNUXteQrFNxQD1lYTuU+9h/bFXEKwQKs846udBfXWwf9iRyag+ACshiP6NczkDZzFMVRM
3OocM29v88K7Mc9mDh4rstqgjxECx8q5DEC0voaabq7jBOz8hmY4l9hpHTQkxO48S/OJgfhGOOu+
sqCnQMsUmPbJWwaOYz/JpvTcgGjv1IW6uQWyvnmyQAPqp5aVfLds4+CYhfl3kMltrVfFj1FJyebV
wACBNiRYl6nhhAZhMH6Qlrwv7KVLN0qXFNa+1+TfdljkiVgNDGrZsnFr+4pmkAQwTaTbAFmWj2BS
TTxTWVnHyZ4eHceWqAi9dF9NE/gBFJolwINM8NS8EZBF87xmN44gZV2gLryA7Bl++lukwDAUkRtZ
4M90Dn+un+9m6s3u06qT2ADwoUjmL228GkdRrMiMekstvPPCZMlLOJSbpbWXZhUoZuZYMrWoa/fo
vZA+9MEAn8FucRX3MXu2kca/91we3C459WZRfumcqdkHYRrtejcw31zP8avBtr7bYdutse8IzxMo
ZB+hU9crUBCFWxsZunWjslOUkaLBzZJDVEXysKSuWkUqQIvkW0wVmyKlcVhcFEa37Gv+d53h+IdS
tsJ1lDGk56Dl4qwCBxAHC0AwaxV5YbVrLMGw/1G2J+r6BilXcwcdznY2XRVOC4WW5fsWGkYr8jl0
STxyHQc7O/x4C1ew7IDH2Q8KpH+Q7tA2tn5A2vXrclPy54aZH60pfJ7vST45JuCy6G9IimTfohLJ
CzQN/epM7COkFVjPVtsNO+wD0sMgx+KB+o+34lVc/2LtkXdW9ROZug6wu9y6GeArPWpg0AGWjMlX
J6u/hepmONid+2yq3oKbtiXuEmItmVy32rfIkS+sJx+otykEz98cnTdIz60idFWvegMklbNNS2jl
q/xx8qx9lY7PLf4PT04bBZdiwH7Z0Sb2Dkal1NdyJ7tY7jg8R6NzJf+ooz0kajJzDwYw/o4tQMFz
bEFr+1Y3SJrT871Tb4L5qU82iGm+xRG+acsrYn4bFMLjJ8nd+bLZZxf2trRYcC5rtSfQNOkTZxyx
uvHCAa/S2hpts0I2yWv9SCvwuRG13DTV1hE9J69EKEfxQZ7GZy0CalP1Fy3DIgdAvk/m4hvqJEK/
aPrqBjuQIPqZ1TbsbpdFesVWEnpwDgha8HvC5u/PrB9D3wZG7/zJX6V6cS1SsCOoRYpPyyDkK5pa
DsiZPEvOC7U5aJvMtLmPXnZxjQPrLI1Uz31RtTp65yp9N1iV91Q7HKeYlK3n1RK0cuvCyhs8o7Ca
gjf3aXQAXYQxe8rB3BRuHW2070Tt0qtiBA2zOYAsdyaX+7RMMY5hNYA/eMVGapDjxvv/FClSWTCM
OFdNc9ElzsEOpTnoMSRfpvhpaRaHaQcZJA9/keoKCqYFMvNC8x2Qy5xFZaBdhhY6LcnXiRsbgJDg
zmaX3sbWds9llTF0FZU/zaznT2FnsifBwDLqJo6zIzOMavsRAWOk1mgw0J29hYJMukajDn9iHri8
ZQSe3cic6nMbgSMVhdJMlb7JQ0MQmDjAR874GqLExsGDycBrFSSlPGkB9nk0g7aj2gzqEJH0wEjs
k9NVMTOX2mLbXP/B9RJtZ1S20aH7A3xcse8hWX2AThpaWdAPDFUdFHWWgXx/wqIE/Q3mwKsNmPgm
n3UocngN+y2ftgipka+GIBVL0GVAflJeIw02Mt3WsfeTdJ8XPytb9JOjBUdjWQiuzGm89pCp/DKg
ZYGzPnhxQbHzNCBfOCp3pgPxiT0SOMaUWQLWvXMHV260Eq1RcaD1h1rhi6E5cwZC1Hwe9cbdmqnB
1tVQW8993ms3O3J2ZAH1ZT3/d3zkQOGX4mkxrO0AuxRvjqeLVLxQ9ydriXcmEW8zWUDqRmXkc68r
hxUaBn8ilu3Il5kMNB5q1TSBMVh1OpqpQB7EV5LpsGlpGeweQKrf28DCOrZ5bqIAlIy/03m0T/1g
z1mB/+HsvJbkNrY1/Son9vUgBj4TE3PmorxtTzabNwiRouC9x9PPhyxKTXFruCNGFxmVBiV2weVa
6zfwmREtXZaq+duWdQbyk1CYRw+1RVcGUE1xdG3E4QMn7kMiqr/32yEsjzyl61VruMy/r/f7iA22
pbkHa8kONEYQXQMbIaClN6acp9WSrEk9OHIqnVC5vnhIYzj+c4YopxpTi702Gzf6OLZbNTZK41oA
03toW15vhfzAD5Q/jqAs2OxpHzu9Aqs6ciGqrj4h8526kw+3lNkwHV1k3YbwNGU2ANqpLb8rzNeI
IbLtv7zrzWfq8dcH4OM8ROR+QherPd4y6WSVful9M92DXCUzP8aIsQ8NsuzLJ9X4wKJvY2Ouj/to
CK/vk//Ptf+0RHrFuAu7JAMg47F370rILpHeHMrIIMuFAORl0PN6l5Rl+NTZYLUyL68/hTW2JWNr
frMXNlCV4YgMAvk4N9LY22FjnrxBIiKjT29VL3HhRskZ5USreYnq6oMeJNGXuMVjzMq96qHw++qS
xlq9URM+O4dCz6Y3C6OHXWO5BeyWuH0/UtqGjsUiWbO60auT5iz2zXqQfc7L9r4VQRNgHPIBpizu
OXn+e2Pq7WvjufEm9IvmobZbYz+Omn4iHkBJLtROQeZRUIxzEx3hUD/HA2xIu8EAPIja4VgGWE2V
C1stSnQax6p4S8FlU2OqSZuXNuc5At+HMlzXPiIqHWzraKpRw4rYgOeI02xJ8v7Zf5+fHRdEmJuM
V30ALSMMniqVOYy4Ybr53qak9Sk2y6epGP3HEo1kLmj5pobfV7VIP34y7fpJm1P/0Y2muzCu9K81
Wnn3rqV7D8762ffr4CNCSdXV9Ih1VfRvkBvYUJxxjvpgDZtUH+ZzO+jfQvifz7Y/kXJpvHEfa3r7
wdU8+LpJ9vUfFmSuvRil6uTQyfNdplTCvh1IZeS9j+rB0lUT1jDplzTzXjU9xhTPH6etzg4etrLu
PGd9Jq7oyz81s7CfZ5E7z27VP1g612OplKJ0jLoOmOKGON/IpFmhJReCH6OxjTi8mLUvEcQd7c1P
E6qrlqjFvdMBlVB99D2KU2ABGK1c1JIh1YwiCXfekOcvLXX0c2CSx0sSkb1UbmY/x8ZazamRLDZR
+fbi9KLGND2ctmZWh5T4WP9++O3bJtd6nrG7sLrsxYi7/jmKt+wbk0sfNjukxaZjtgT0XGzJRY2r
LpAEHrnZCEMY/k2/qpas3tiY/YbnZLfGnse+GBq489uMWFKCt34jrUdAYtVBjanjJpUmFEvGUPVT
r4hODqhu9TVqKBwXITxsGzblnAMGqzQfCb8ShLrpF1QEwvRxakFvdoSJv1s58nX98FXoXbvOJ4As
gQ1oaY58YxeERv1htpLfNDBSv5dNcyb92X9yxyrbIplVX6g3tkgNxA++S8A52wZg1Cpp39B6S9Fg
eXN0Lz5MJZUz1Y2acBeT1fvYN60NMBX+WrwsQx3z0xCJFPDh5Fyl0wZrtR6aqbn4rc13GnSyR5D+
v6vxusRtNDZzfWcYMcF+PgKTaeb+iNfF90/OMoY8Yn9EFfA/zTrLOvUtumNf08pEpGXJZzU5nhhx
PKKc91cWDJZ8iEzbe3/40sLBvKiRLgbok7tlcMnawlp5Zdo+FKK1z0Q17iZO3O7LmxB+86XVM7kh
0jHZihagclPI5GrabjzAqbX2AZFLuU/NFpj23JKojOU5n9r7iRz5g2qcMLMfZFJtDNGW5Ov/HOcu
s9iuDuHhfYwUcoXua2+v+9q8lun0pmh9aRq8xoXrPJrUFO89zUBFd6H1eUNXQiLvzVPWz85rar6p
YTtrxCE13WGrusvRmUjdR6Kw+r6Cuf/D0YJ//8mrhvqSmPObUxrNh1T0O9Da1dtYxlgmJL2501Kv
fBvy9ow4QoBMtQ3evQ7Qn1jG48Zo18Kicq0Oh9pMqpbDq1h2PxwOjv6M8ELwMhsNu2ISB4Um0CzR
k30yWcGbrL2znTr6c5OZ5V0eVTCSl/G+s4pNY/njSROD/an5okYzMWUnjwTARnUjX0AB8Crrbua6
RkkFTTGV0cRRU17jckKSl596zZ5FXrNp3r/nMtWKWuh7Z55gPBj2qipkiU6k+eCiFHQG2/MqKnsh
Q8R9eZZ2/drkdv2YO039qIZ8hqplaBalv4LxA4ypg5wghqk4e04Ii0F9TGefh7bRvP0wphb+0L99
VKNOltRyLSdRnJ1mXhU2hApvds2vYbfRhyn6GluVXEdU3O8C5JEufgYhQG8y560xENTvavNr4Ytp
5VH0e3SztgUo1IR7yFfaS+uusfmqAQs78SNouYAIEDhRmrbObxkiilMUOJ8SnXxOTCEPgEa47zwj
+2Dq0ROKeOUXT6J474fe9JAXlXtOXGQo1QRXSwjw9jcxpjVss4U/xB71MW75FdSCNDHfhC3kM/+Q
+hhxU+7iptc+tUZ3+4bMb9y132fTFQdoBGT9qoYTW98Jnrx7YPgQ5x0szvZTSVHRzcoUX5ml7wSU
C2/9iSrq3lr6t10g/mYA0keYeV0l4W/583w/6Fl6D3fKYAdJGeF9AqhEeh/7nbGq0/77hJ2U8326
TPx0hJoIfMFEWRsI0FF5UF8lo9bY1GhOHFPT+DBpmvtmgKHfoHpDQoqizasNysaKOvHWDWW9j4ci
2keZFG/9RE4Q67aPNQLJp7r19I0at6vxU9n6wVNT5ekd5AN3VZcTvDRNGw66ZWsHCG/TepCV8aIJ
z7zafvKmen7rjM86cKhlSjWl5V34+fV7rbWMlxzR/VURe7iC8ZI8dqaclqfjeDV64Z1dCcR96d30
JqEMYEgFr+HW/fs629GGKxanr800t3fjENmHaOGp6JB5Phlcwqus7oeLuXQpg/mth8wEXq2Q+30Q
1sswEItmS6qqOqjuOMjH0BX1Dpe2fp8pJo3C9KO4uiZ0H859ZgzFPiqgH7pojoI+I9Twy3OugwfS
Sc89DXCvkP8XxZXQ3DgSStuHrvKbO57B5Rb0ZvriuPjButbsf25i7So8oMmretqnZdk8pBMpUCiA
ECN7v37IPFlehjJpNrM1RV98V7C/ieY3TRrf995BE1sPy68wBfClitAAHcLv8t4EcTVdSgf8XTHy
+44jhHo35epdPrqW5NIb0pqic96uDLPTHltztI++B4PUA1jwarqg0GVtfYlR+c1A06Cabr90qPNv
TTwWLrUWZJfOnL1tHGbixUuLfDUu4rF/jMgof/PqsFiZmktkHwLAGkvtYxr42ke4f/2pSLmIVBfn
GrQMh9jaqW5idWi/R121I2+Srk09HbaaJ6O3WJO/ZVXsP8S9Nz+IOP/dMu34LW7baivIsR14a9Cl
SiT6LH41uZDxtZ/ttTraG0q5QiVsuHYi715G8X19W1vtfiwTfacON/T0vuKl85wPtYloCkUz92ki
4fgU9r391GMso/WNe1G9KiigycyIRKuu1rFilLbkhdWHR3XUOAj0zG3JY+HP72C/7m20FonzqRH2
7ctH3BrqrNqZYYhUnD1/iudh+qxHubN23aK/oCCoP6V/jk/LuPxrfFnvS3/6PIJ2X4/t9H19x52c
4o10YrNeb8a+xZfMlmhuW4P2MeYtsg4dOzznyznBne+Jsv/80NXV9LFkx7WMFogk3U++vJ23cerv
jJx72EE95rWTegIBzQQDoBvTxzxGg9W0Xk2j9i9xF0FIWrpR6YP9QjMH52+6tQcd4P9xUGf5i54z
X60Ocjq34C1S/tNBlDzcZ98Qh1xO2r53QvSv4ky776vAWg+8AD+XwtxFY9x9Q/n0Q9mN2WsXR4gu
JEl6zYpoPsepHe+axIw+eGMVrSwK/d8SK111paZtnTykRKIJB/VqGqft3QvgLkhpUEzWk5m6Fy+o
q2qjpvWlr+kCKD+Au8g23Z1Hfutprgf4pAA8v9jTuNWBnaBom9zVIBHfag1rqi4bxofSydODZTkj
GPvGuBuKwVx5fvwo07y+z4QVHFG0Nw4FmdR7lLHDTVi65qfEwEpKn5o/BoMCr8iKr1PMgb5pds+U
uHhCkEReGR1aRFMTyHAt0nE982zChGrpJgINvKrD3GLoHx2zLh7R/dOd7jFK0v7RwoT1IfcDQq+l
t4zHOnY6VtWySXMPti7rF5h69UtjtwfEY6qH29AMvlsD0nVUk6HEnw+QldioWVvkBJJ68IeadOG9
vPyuJjBrrfmC7Oy3/hEV0fZjaOTDodFisWi7YHI0NLAh2vm3HF9bFEIM/0RgYT/ZRMRq3Jsz3A3G
IAWvaCdHQBYo97Tjyy3fpOu2fs70+Xu3bPtb95atCiWVumWxI1G3GYdhYzm+f0r1ybjEZuttE3PU
nluXnYhdGfD0M3PjWggmlh43ml3Xnz2Jc4QRFt+wny5WjSRyDm0LiQvDeNV6zXpaqC4XNV505fR5
6txXL7ednWiGbDOlHsFP7H7u8G7ArsxPiPl7bzfgYnJm+1sj/M5NZOlyevbawF7Zmm4+jbGO3Xvu
oeBttv3ZQOsLUsnysV3klqcMenmbat2qL/w3VbN6L2H9gNFWM4mutxsIq91add9X/1QhU91sWWyZ
8Y+Lf6iwmU2F7mTcrBXbTRHayh5V5aWCTlJca7TNCO/xxn9T00ExdHiyL9S3fFkjlzWDkWE47I7J
mqyMNa/C0PWuqqlavIG1RIxbYmv/Gus10+pjZ4jmiGD2ww9jt4+tPTyRlU+OP38ZG1obmkMerNV3
p+U0XPt4qy36/RZCOzirVt+UaL9q5hYn91qGEBks7ybwr8YrGW2LKM7v3pcOIVY+ZR67R/Vl6oDM
IpsrUqfcqTGzsUmiZkjJw+934T4uPwE3lc8+iEhTWJX3nTSoZuxUm6PN+/wPB6HE7KwL2dhwAzuL
/XXjn0s9zB5sz3ZWUEv6L65RXi1ULz5qLoWXCZmsg1131genTB7UghZa50ry4H7w8wzhGulrm6b/
IzAac2taidyNtUmZL9YxeHbnkw5I7aS6TmjLteHFf5TVlKzKKLY+jHqeXFXX55Z5McZH0j5QZbHW
2hhRHr7Ngd+sUIRy74Q1oMAYGXc+nLG3oS7dXWvq2V51k36gSsLOR/exJ739uHihBEnR3H5q9bPa
OWQpsmP+MZpjZ9HLkPZ69hYTItXn3+4YaPWNkwFvOQ9SbCt8sXYTA0z/MqYaQ1TpfRAn0y4cPX/1
PqGOYGubnIhAn9S43+bOqqvzadcT8dy5jnOCOGKcxqWnhtSnOcOpKCs2qhNlY3sXkTi9U90hi7Vj
ST1Ijd9W/DXJL2Pu8FFEyv2vMfVJLeZZl2y8HGH59zH1KW2wc9X4h2ywBshXLuKse4Wk1H2kjVek
5YBhinzluV50VeDL2wSMVfNI+fFxIVU6GzXD1yRbx46B1Hponvzrv/7n//nfX8f/FXwrHgoq60X+
X3mXPRQ4jDf//S9h/uu/qCcuw8ff//tfjum4BqJUSEFanmUQNOjMf/3tKcoDVhv/I2VHO4yQ1I9o
waTFhIkfFqpTWHv7gkfiSppWR0Jdahd2ZsG6KeY7qObex5mq87mZeK2qbizabt9Kd9reZvMKLftQ
r0Bu9iA/PMiWRS3rp7kKTzDzwf4uPbZp+cXwyo+qh0dq8zQ5ZbDF9cXcqjHVNAUwl6KY7m5ROWzz
us68hwyBgnD9zz0VsKsQnXm2Ct4DOdhNT5H6Yxbc4I1Rk8OMbIf8LIPEeDQkVu8K3ogk7+/p0AIX
M/OXEMMQd2jLaxYne292xgfV+HYyPchsfhN+2Z7ex90cyQYxcPJduBbbX58ry3R/PllClzhjSVcK
y7A80/77yWotba5NHXdJvKIwPPHMDKg31jsr9VHDuAMiWhvkF6eI/G1ZgNwJl64a+3m5jE0XzpMs
cyj5UU5VCRH5nxepI9V39HYFr1drnPU82PXFnnXrMMMXMpTMkRpTTTZEkHjVRzeMGiqgjXWIyuzy
vkSNW+/Hqf7tiOVbEe24Lc7nurloGYAOv4R45jfNXZabBPBp7WGy1fOMVl0147pecp3SP1SnWuS/
m6VRXdJW9jFxBvLdYXsbep9MOoEu7YjkzfvY+/HkqwxIHHG4UbNqQn2n6k4mCSBHYKOhJoqeRLcd
xARVvWltSGLIw1wO/esUybeiL737ujUEBeA/1Kgwu/oqohJ1pWVRRKEESHSHI8nSpZRCER/c4Gbq
bXnKBlM8mONAHa6udPCIASW5RPRiGwE33bBZFQ9qTdnY+Yp988m1C3GVKcyGlZmgOagN5v2tq2Za
bxLXemnmlmcUQOW163fd9t3aSjldCXSrig3p+mQ1ZNLdxUa9zv1kOGemTzFUL+rrDHqj3wwZqk/9
HJdbNaMaMu+LScKykse1u3cK8fk2NlmiPhhmi5kjqN1HcxJkykLzZV7ooj3cG1mnSH0vPXhQ8Yq/
uQOISTfVKnwBqjA4qK7Pg2tvAKTYqK7ZvfnVkN5jYHrnGNZw5k6BfVfWtrO3Z3I84aI/1Sv9qbK1
b2tg8CF/ukz8sK6LyG579QNBto+DVQdNLZTEzHqH0gYZ863qej14kF63nYPqGhY/ZebY9lV1g2ra
wCoYjt7AHj5dRAZUU6mNWEP8c9bCl86Y2XRAC3+ypjqaP0bIuk6pk3ZoUaOLYQ04y2yiDrb10Es8
jiL9SxyCv+pzUd93w/C9MYIVcLPk/qdh9LSIlcy78e+rx/LVrMCQqOPTYVgw6zjSm7G4mgtILzYI
f7mlUntouYCWITUZ5N20qanoIq4IjO82XYQpVxmH2Dh/3dZ9H1rWTLH2GNY8pRwKcaok916Xs516
2AvuWzOyDpDvArYOBn+5hYb3OeaVFG5SQ0Qbs5wf6q6ZVk1i6E+q0UeypGU9zEfV9SGu3SP3tsOu
Ts/Wvm+0266amm3hYNG2HnFCrWpzPNqiJ/mVvEStTazftd8ceL4fDW2otxgrRVc/NvJzXMtpZzrF
DKLS/dQl+VoR9lUD9rK5ByndEVtg8aTGFKc/WMyE3yfUmJpVE9S+fzyiwCbydGPzml4DfwZYGWDP
NHR2KIlAdxBRTKFBNxZJmd8iXYqLqmGrgjf7hk2jjwj6FFZpbVStexmbq8I9F5FRk5xdcETLGDab
mBwsvR8Qj8ngrX79dkLT8+9vJ5Se0Ea2LY+km6MjGfTT20lzYsC+AEB2YxpOK0vq5WsRIEgStsVT
16AW5EfzNs7c4jVB2+kiat9aNWNevuatG+wRQ012YR9iyYUJIC4hWC/D2HiFm2gfkd+cMLz7c8yr
C/sYLr+2GoK/2iDVlr5GXqrtiKNvc2r4r2PU9wzLqVNDf42L5bvel/41vgSWR9WzrGY6pBrSXRoA
BGp6bbrS9ax4kkmfP3no/m+mbEx2qqsmHDE+9LzAL5Z086fSZL+JX8FB9dQq/EmThXfm4O755xfN
4ZJPzoLsqJb4efKiG9Ld615SnVWjLIfbAP+pDkmUdTY42UZNkH6szrLxQxxzltVZ6M487qETLLhS
W0ZQ4Rv0HRWQ1GYzDEhp+nhDmY4TYmVGOKJKsCxGg1zbmYjU4NPcEgJGQO8bp/IfnS7xNqUxT1s1
Fnem/yjibmFuVs5RddUExmEbAA/1vToqQ5/1rrDtg2BTvxv6rNz0i3VmV3fVBfjY/S0v8FdXTbbL
ilRatxW33ED8Zxe13vpRLVNDcjbv7aZsHkd2agDYkpM+gM4DweBBnyg8uYb5hUCTEge5TTXgY25T
arAm/1/s1WAzzC+9Pn9O48ktcUInCiThEswucC2cuZr9r28ZS/58x9jSEfCeXFsYpmEby+b8h813
6VjR1BVmv+uQKd85/C1Ee3824axdOy8KT1lgeUikDtS3RXDfQMlbZ2nqPiH/n+8CHGVRTLcAabTj
N6tPoo8EDCucwgbE3dqM5HuHUsXGXHTcvTKBySIt++Ihj7/RMrkbfGRvgQoar0it/p6M4h5Th+gg
3X58VE0Q/AamrHygZN2tcq7Ww69/BO/fHhu25wldd0zTMNny2j89Nhz+BYIES72zoJZqm1rO+Xoa
wv4UunYHfywKQY+5Gdol9nxyh8w6hIXOo1rvrn2Ji2btjnuRogZjhpZ7GoW81iKzblIIHqmDFXjl
ft9l4dFxZrnVehdbktEfcMJoB8wH0PQFoOKv3SL5kIzedJzN4Fvg+gPJ6MK7EPu9DXGXboNQ9E+x
bMpVMZkbXzTyyTA20diHVPtK6wJHyz40ISGRCQw1qK17nHCe7Fwz7x1Tk0cMdj4RG1v3Zm6Q6mzG
E0nn4sHARB29nPSC82a7acbSvC/DIjtCp/xc9eN8FYOYr87S+FXZkg5uk5VJOLTKG197RQqOk8vO
8VSBQflkN+O+73jWWsRwqH2AEFqGh9o29paJHog6qLa4Q/TGHCmNavkrGnmZO2gkZrF/I/A49KUT
PLfVvNK6YpVamvmWpgInbRs20q/P/s8hDY88NC4N/DlNy7KJQL2/3wJCpk3R+FO7m2I92w2Ldc70
V+PmjVzPsdetUzNIV7HZxOsi4kXtKm/oUeRoQK0qVxMUqv9szFBw6kbva1nZJb7jZbLKLf9jm2CH
i11leDf7WnAnLSO4q+04/Q+vQXe5XH8IqPmDuKMlBlWm4FVoOUsM98M93aYWqWjgI7t6HlFmzcz4
qpowChDhgki44kJzd2psTLrg7OnuFvWA/Llyw3pThZ2/q6sxe4a30EGmjQ5642WLtdpwmXIcbiR6
c2sgah5a9564/rSXd7P4D/a9SH5ryNmTq7Wja9r/PkcTCvy6lHfqU4dxJPVUCXhvmVANAmN4o02e
QKVzOTSMcWRHlZ/nxOCEd8PXxo41cjru9MAmT545JcHj4HXFDrnNZFX1WfUMkYwAlIumN3o0PKyC
ANWf3GSjPqqm92zch3Ei+mFs2VHgvJCjMPfry0uIfzsbUseR3eYB5jpUmX86Gz6geoyh0gbslO7d
g2SJFxxQtnB8VEPmuN4Ws52vS5Btj30rPWxmxlO2/HH6BGNUzHqxdTUb4UMCUOtgywmpXneTh/CB
zcGWZ9lGDR7JLje0Hw3bsPTPelzOBz2LvBWCDevectC5izcaNPWNHNNsHzujeInjYNqHLfEDxXXj
EDSetiqXZ31RCnEIjfZLG2iWdRtTE04tN73XdQCZWKZR4NskQKdIgqDEGcAa3RaJaV5Trey3Qsfl
OeJVhyoA8jOzBn2NNO2KKl60rg1EWPMMvH2WDE8j/pMrNp3WpsPr7TJUfffUlng+iBAbUz3JDnPW
mtt6wZ62hg89b3J5xUS8LldpaAYrjzw+oI5Ozpt4uSbTSXv79Yn8h9tKGmw7TNNzbN11vOVE/3Bb
GbiDDpRC610gqz10IO9sBK5Zs4GUHkqC9Nusrvc8Z16qPi4PQxKjvjrUKchJ5Orw/PvzY2jG9UkN
lhKdOzTyp40W4wtZ2DA21SfVNJondkiRX4PQhYdxm2hDZ++Vh2Kyy33oluYhqHnVTkscAJNivK+h
IIH/mrYdCLOLakZDZJehwGgeGSGIZfoxMt0v49TCFi0WPVPN1ftLKGhU1623LYakJ8+Q2fm9mX0L
BlcAhZInXbHyrb49ekDmxOBbp8o0FlKqDw2LEz6YaEFg0jwfUNRy/sP7Wvz8vib7xOaeF7bkOScd
46czYcPQ0ao5qKjqmdGpC2byFY6PPkiHVqSjyeDRt2RPMOjgZOS5DaZrCEE7WG3YiBDcaY3P3RKE
1RZJSp238zKItkp6V2Q1WKyhd9bkTOe142j9QSdUwBmsaSjmGPID4ZCDC25eRiAX+EUNmbu7fhFF
xsgouBeZUd4tWUdkTK/UT4trNqPikpuUfsnwbvBEHl5MpLBfLBGdSJKSre7cfKu0K37QqrgpTygR
CjVapVxMlhudlcyJPdV72VBBKyPnu0qKF6Yk1Y3xdTE6ECu1bGyLYNOnFk+EPPbu3xf/dbxgx7DC
HmzaIzxUPGSxfv31XfNveyvOlaNL3eF8gTWxrJ82mKFnd7HpuUuZAyK765HpMiZ7eOmKOTjCuB7W
89KNg+CKc9ZBZYN4VJhbbQqwEq6LlZJqHxchd9MCagsINzuNHoAe6UG1brcoR2vPLpqmhz62/ZNq
UJjRTqOVwX53SXsgFuI9WQ5a21jYfQn16NjgZ3BEjxjmV0kgS44NfiweJrZXf3Q4LWxo2k2qafPB
7S1xkqHWoBTW9SdPpD82edJ6YKT+GlRr/BZnDfjs+2jZP47LTnJeGtV9H8NYUqSIuv655n06bZM/
wqbsjuEYS1AvvNOAkAKV9PBBbzJoxaaNjWjXGn2x86KNsZiyiyjJNwVh1VZSmTm2aRuuVJRCeOnv
SC5P68plp2foFKKEnvt3CFd+IskDC2dqxVEvpfHkJtXKL/LPv74KDPcfblkCDNsTri2Fa3o/XQZd
PaWTaGW3y+LcX4uosw6tgOO/rSx5zhwdcktaFnhwufY6NuYQpDZ+gHFffVV75EJG9YIBeWlcYzgZ
RTjy2KO+mjXTEyRXFOSn6oTbUHgKkYNcnqKqicyi24kqeSNRNN61JT9hgsoZBIqZtOSc8exaztyg
Ryfc4ju7hQVqjsGqd8f5gjrO90Z1M2ugQj6jtd0MzWVys+bCS/Uh1KJo7445mstDmj6NBi5RSHRG
q0mzjFNqeAkoTfMLkKpxS96yWmjA6CttQJ94x4Bd6YFmOwOf5ES4B8kTLK1S9+Qu8QSAheAUzAAJ
RnB5RdL3JyvT+yvKQHuzK+dTAJxjE/hGBjTE67ZjH2HEmMOBDsMCNArimrWlJ5fbOBWTvWH7wdrP
4nrTRcvmbIlzjUi7SL3Ojm3SjtmmWnLeXofkS44q6t4tKmvd6mZNfcvKz23baAUKmSC18sC89Eiq
VwVeF5OPiD7X4zELPP+UB0gh9eQzoZln+Yl/YM6Z8bOT4U3QdNiRRLz1znYSQKeoRVufk6Xfi8k6
1i0FVEc0L2Glfdb8olzIG81LPZv1BonIeR9QAITLB9NG4yyfh1qSGG4IwddxUyMirrdX3XDr57lB
whYxarnGlwVPQDk863Av6zGongMXb5Y2bOajh97jDnDwBiWk6mQtTUScclJdb8geqVH218lKf6Po
ifBFItqXNvyY98G040KFHVbH88W2nOnCtl6AAcPDO3Sxtw0yky0CTRGj5ffrO8py/n1bKR1H8B8N
+8olsP9hN0JaV6tL6YAtb6bma2nPT4A+CFaXpm7z7qS6wXiPGpCFMFBwacZqq+NWv5+DHgIUwk17
zCiHVYHv8zVcotZR9N5VdY0Z4VEN3cseCbpzPpob062mXSFqNnJtXm+r2Im3th7PL5GATtnN3iGa
neiSsNWmlkC4X+q+vpbr//BnG//0Z0vHBNzJJsD1rL//2a0sAirY6G6gAtHv3NkewP7M0SUW9Tcb
pzonr9aZK0ht2ZO79jSAcKoRy6dZs3nMmUjgSaBxSwAXpvoXoJnII2P1csr93ji2oyk/zIgNAcvn
ouW1eGqXnZSRpHBQA/c3pAvivQlYFNksmqBkN/Hrv9L+qcpGBCeloNKmC0zwbGqxf/8rRW62PoYv
yE2Phra3Uju6c5ammnqxHyree37SXaYkJPvSc6OqrhFgaFlI664san1tQQNRQhHrLh8eB8Rd7+LA
0g6ZgGbgUDs7ejPqPEXTSqSvaAIrPDtA9c6qV3YTbkPoBa6itMpeB1SKInChd1bngSyqnW4Vol71
YSAUuZv1+ybase3+raUY9jFsZLyl5sNrJYKJYpT8r/GRKe7CauVIQB2//rGsf7gkqEMaXBAWbk6e
XF49P9wJhZUGtiaHFssYE6WkPMAkcGlw4CIlRepll6PUdSrR9l2hG+HuGUbVUWxLaOtnfQSXLxft
Qfjd/ma0evlgd6iLMAlqprnAefP3kWVUD7MT1A8xCfzVWHNWbKdYl3r3Scaf1N3fJU2xtTD+gAX9
H/5Ge3k9/j2kp9igE3iQo9C58n/KUBnVWA5Slu3OJ5O1pyJeOqT+q2HddOBP2y4F3r40aOmBqev4
m9/HMNQ01rqTmutgyNKzNXrGlsuPly35xOuiS5NXJKT6yEdD6W5KY4d6uQu7TZ+BBiDixg0AicSP
xvJChtxbDeZo4IiErY0ZTNXGD3IYcguvpXaLfDOKrt0mLro0XtV2B3ORZQmD9FAk1V1g+9tY853/
j/vFc/mRbYf8jc4P9NMlkCRdPk4eNGEwrBfEUMyLXWAo0lRGvx6EcT9rFXU4byzWqXCDOwdm26H1
s9dEiBCWWtaNG8fKKiTO53vboXpJ0ibLAU31zimSCYBnaT9mJbwfZ/xaxKV4HtsP6C9N7EWq6TRj
x/p/STuv5biZc13fyqr/HN5I3QCqltfBJMwMcxZ1giIpCTlnXP1+MLL9kyMWZ4eyDU+ikBrdX3gD
YgfaQx0jUQslptnamrLzgnpdjom3wm4QQH7QaddZPzxHpaCC3SRvppaB7LLNn12cX5Y6sK/CyvdK
8wx6zbYWiXmi1GV8UotwLMGsqZumBHZx9KggDstZBX29AfTrY9PG8ZumOezV+SQOrw6f0b+YhZB6
zIvjvUT89K6FGkts76yuJn8OzuJp2mZwq89smaw9Eoj9wZIVcjTULWVvqKUOWKdptn1i7gsoSmfF
GCSumWf3cB7kXhOUHa0+pI8OVHJSiq1uO9NVldsMcYmnb4Pt+om0Uf/z7CEkOipVXodeFWHox1Ey
FZlaVIJKTOcjqIq+igXobgS+rcdXObrQd6D7b4I4JgQy9XxXpXmwVwyMkUt4Cq2GB/CBQ2XWNh4y
+eB6eRdcBmESXMJ/ulT99levR+I8q9tuG3AH0VjKSW8ShOHkkCqXNvItm68nv8NK8HFigKltUOpj
ndDpeR2FAXQqw0qfinqD3Ju5bEx7DVcn3VeJMM7rPLf3OaI/A7W28wYxSgrx4l8bJ8H3yxDBTrUE
PJNUGa7p6o/XVR3qF0p4zmSIl/PonP+9sVuxpk3cLnXk4lUH9+MYx/XAH84hfSbt4vASZZkBRikb
XL2hcoQD7SOSoFlCAda0fz63jNI+SvZd0ZbL0G8vBNWp7YGBXie1tWr1HKRzZeb0WFFprwB4oJKw
dqh0LfLMAN9Y0/n1mn4+VfxcVEXfK56V4paDsmmQGsFlrGj4VJQ0fAOt96/1dop+b6o2eNMA+p2Y
n4057Di+DTqVHd20bZv/O7oNLcZbKOTB9Iu5XMMqTjFnwJ0V8f8Eyf3uTZ+6b4FVKRDQdeXSMclT
ldY+p36F4kA7gDOc7N3EYr9Dufp1olRzftgM/3nVUlxalGpprYVuRHvkc4BWttF5P2+iarwH/hZd
QKttkbSpgkWTUW4HDL2w8/LmxKD75Gw1aWsqwadD0+SQ7L1bcc00sFpnZDD3xqQtKx96V+tYPbhn
O974Z2Pm4d3kpL9GP7gZM1ek9NGiErjfyEhQIIzvIgSGggoDhcra9UqeXk5SdoD92nxX4ybjdXm2
9FPZurR8Ka71w5MVJfSQscxb0qipllPXOa5jpNEqxEKVRFGNye3Z0OpqcBTCkHNE7Xvfzxuw+M7G
ymElhGQTh00O4vjCLlDIncbZWLfANbtvUHEeR4j2VXzrY7lp9XZ3jb+S3Ga0PFb5nDNIp29WMpse
NT1TFuGUF6SaereTgYIJkczDuXYq11lJoTpGLOHESDP/jHYouBnzRadPBahjjhTeXfsiIAc1sZ2i
yaxvDzRxdRL9NpByM+ZOsnRqjWaURPFVG4q3xrK7q9BAx0/aGxR906cMfetVmWvULQvrpTByYw5v
aat16oUyAXpHWJ2eHIQgR5T1wvLGta+o464DwBZ6JubHzs4YNWRzxhY/91Zt9wYMhLLLja1QBmNZ
okBnCAe8HNguI0m5NIq5KiuZbbshePu/H4pzp98C06BxUY7rCvgVdUVRpNUGbREOANP3Km1fYrNE
tkHH2TtR7XPf86MrzUu0JTKAtms7dnQn6649r/DN9dVse/AYa4oy2FrpAXsr5XntkE9PU1Yse3js
ZSHzBzEhoorNvL8akOn0s/G1oRGzPYQBtL+TPYy+MRyNvWXkN04C9Zk8OaoWuYOHixEngIRbjUwS
YSbIRrVb1hhL1QmqGZ5Op2yOLvvR+O6hVbY51Lu6uehVDnHqIp9yERaDsQe2oqzR24sXTqkgp6xr
o5v3VMpT5KbXrTXat8hK2LdTtK6pt5Ew6GcdZN4L3HGKE2GX+LPRRFPD1DRAm/O8dxx2OUU0UlhT
ZqoKMg1iSG8tv/qRDojwhW3BbB3AvDBhDV3AVlJ3hqeeVYnZbmtLmAvqO+G1qLp7eDznAM+g24fp
JgFzuFV72W8xb6DVZpffRCPiFevZRKfzOdJN4y7jIe0y8zXNRXgR++o1gMVwNdoosrAGPVW0m/dd
YkVghoo2xRwByndhYk43+ZQPbRqtfsnan76aQzzAnqTeYcVafW6PvnM2Zd1dAL353KFIYkUmhkBe
GsNmZ6MjO0jJyABSrFOe+XosHy7X0SJi0cQx6MgTfzNRfXy0abm2JV14Hu1Gkk7T8lq3CJa1bTkB
cicLC0vl52CXz3mvReQfEVe4s5oNtWFIs9xjvXfu4cwwJeelThno0U8i2s5TB5gXaIvG30P7r4qt
aa5r4t2VV1Xet5S0apFPJWEYKpOGNgSs1oz0sBnkVRnXF42Blkvla9xVVGrCKjr7+sTFvDp+OHGa
745mCIMuGQZDx4EZT1NeDB3jSE5io2Vjezb0eLuUbXLRlGG4aSA5LMELdUvwvrg3FzyfwKNUmvRh
vCoHZDkRBTTu4vF+gnPlouOZbhvfuG7iXl30UDMxikxwYdF7rAWdON5gLrIZLJwZS2gGl6MybCLa
AwAnQ7EZ2xIQC/NpQ6+jhLSD/4zjjG/sUH8aJn1VDfoSCM7wVlfWDaZGCrrBI9CSOOzWgdJnd6lY
6LPLWmaLdG9CXugjZ4O1O9qtZbD2hpyUc6gMjMgizF5tp6P2lN9XMLD2gCzMfVOCTPz6Gtt/1IvI
jaV1eFylYOo5yiBn9loEfzPZ+A7VDrN0LgpPdS5kS2jlAbVfHt4SmWhUUyPFuYBpaF7oaFLwKxWt
RYBu88vDxhN1glJV1q9/f4YlwLogelyGIspuMh19DU8R7cZIuuzm8BlcfhhT5Ixr4nzvotVAQ6wU
E5PpKIcmLNtsuo4dBKGIO9U309+jdE6pruzMaycxuhXk4ADJM0z51EZ19l1fOfvDq3aYrmJbRu7f
n+uQx9AJnn83yvqX3pn91cgSssBlJb2DjSM2Tao4e4itzUUggmSdial7zPz2NW/qeFf1EZQnUgjW
rxBGZqGN7VoxIutx7DoMEMBwb6vUsx7xv0E9otPriy4Y8nMUCh7tSjVoNWXRMlGsYZ9BngbGlOQX
tin2hWNrFFW6/AJluDh2uUvFJpql/CVNWLipdI9OTCranzmfRY9MapZQYc3qhn0UmqKFXSiGTMPN
OJoBgjrQqJoyeUKnosJ+Aj78yLr+LMsHAzrxiyPTiUZH5e0KKIb3Suhd14ZRvZj1hCqsrasXejpd
FgNNPS8KcCXLa6S4SitbamnbP5M53o+VH4M0LbnTM6XVjiesgTXxHYw1+h2q7t/7DURtS3GKM000
Kwp1xV2AwqaZhiVG9LyDTpC7jtYgKt/nYEsd5vsWEUX0pcxwHfuZuixm6VqNcvmWUe2vIwwCtbDw
7yl7GQ/zO9Kl+EKrQT6XSnjfafGrPaC29ftdr7UksR4XZf5SGTrnTDVw9jq87W0qZmXaLZ1sNK4d
w/c8oqIX0QbdlZ8avIOOWy2MygkheysoQlCF/62KIoCxrp0gQrX6oIXiUCBadNPCnloddF5q32C6
VVKEEN13JVTOGsb1r1bxVjJW7FeDCgHKLVQXorpW1sDCx/PGoy5nemgSWWhKH/05rXPz8OdB1Dqv
Zg18z069ZJvWUoEJGMKdijP/ugpDkKeAXM6lk/k7HTDpvp+c4Yw53XKx8WgvSyCpa4HJxg3PerIy
6rZ4SASOB2k75s/AWN4CMGxv8OB2DIcsWLQcvALHhBOlq4nt3k9PlrfIiVfn4FJf0zpIUmSQwmEf
atVAw45X8X9eDT5KTl/PcJr8I7+3NdCfhINUyjTHOSaSZDKYOstUvTVE634lAgEDOUTA+6BX+lvJ
tA7h9EiiJAYLhbBVAvoIAPHt4Se9HINdWdr3dUnR++9NOb91HKPegxJa/P35wb9KBP82qDq81REg
LX//5vD+71/3RQRXRKub1dEXauFYC0RFx1Uzi9d1/9n8bZhz9Fmi+Pq+aO+7g7pditnqilb3S+Lp
0bbCRHXTRSNRQtFc27ru3SpWUl1Ks1Yx5eNzQbVzaaQoGRm9P1wWI4ucn2n4IeXV+KPvjP2gZTqc
LMbUW2D4uXtIwg+bvpUIhR9egjfFmrLWa8wiydGHQS32YU1sNdfVmzhrllgPgQ7RrUrsY4xWEFXC
R2U6YCNHk+RhJMOrNxlC4QvPHx9z3cnOu1lO3WtyBTf75oy6XAPPmo8aDfPosUGhNSo03e1G00GC
yNiOGL9/90Lkj2O11K7JAOttTXlhZ1SldtVFsb9SVCaaMmpfEImot2WoPqqdJckM1SJbIDAGYk+y
PicNHj2BHwJSmWWQ0urebnPzBUa5uvL6xt92QQS53cipZhKeWtQiex6vJlrTm8Ncx2jqs8NGnXGO
uW8NyCdben2mzZvDN1bWzMnm/L5Lgn2Pkcz28IVWTWjupBl8Ky76sggMZWkM0iguAztEzWfV0Xxw
No3BsiulXVJETxNLWaiW1leLYgae/X6pBX0GEhYmQxrxjYyp5x++fvebw8skDr1gZQw0AwbTL9eH
D8UAxevrp/LP5cfWDIClVNwMS0oC249BLWtlqNe+6qxBbE9rDV2xK23qanMhB3+lZrpN047q67E/
GKB23dM3SWm0W2wvQMHOm1gZkW5RFAKGsKBSOnmExoeX2IwEyQKcM8VqjNb2hw8PrwYVLNgkrFVi
Ji5ZGb3NeYOq5DlX2L9To9mQ0hP6owqpawUvbrjW0PZ2Dxfif33gudUH3ttbXkCS8IPm6O3/3Ocp
//3v+W/+85uPf/E/7s/88iX9WX/5o4vwrcrr/Fdz/KsP/zJ7/9fRrV6alw9v1lnDI3HT/qzG2591
mzT/5uvNv/w//fK/fh7+lfux+PnPv97yNmvmf80P8+yvf3018/tmDP5/6IDzP/+v7+az/Odfi59J
OP08/v3Pl7r5518oafyDcUMzDDy/DQZRJ6btf/7+yvkHxiyWdFQT8Iht8Q1lnyaAMGjzR/yZo9s4
l1LtNf76rzpvD1+Jf5BXMRbn0pWj0QP+69/nff07Hfl9wz7nLR4F1IBFHHpNjk5I5ViOah0N7Fan
fy7nBjkuuTuPZV8W7d4vpxMV3hl9+i43+r0b8BQQK00heJiOnx9Me/RprN1WUc5anB1tM9hklHhL
a0sutyQuR5hw9+4m/Otc33My9U/3Kigvscs5Kzvaa8ypaXQga9cSQAITaNBB3X5z6gEBxBERjXAv
JcQpMFT71sbF0nAdWxDmBdfcAXWRkgo4Ufugd8qVnuovYccK5YTf21a5wvPgljRS0+InGOz3uVHu
FC8iq673QAsevz4R46hE8fvyIbNBe5A7pVlHaY/WkwsMQJ0RiY5+6la7EhBeFo0+bJrA7VLwakZC
tCptNsTvK681brSYrDtwwnOTHmaBQtnUynt0pG/L8a5E+7uwNnlknk0YFppKT+PsDCL/uhoQy4pu
8cWaL4NOHX3RTNGKnpgr0WdeNI5YnTi5+S4cjw0inUNsT3Qv5oDoXS0woAM5xbIEo5FYl03eX3lo
R7XA2GV0XyTGjZ1HP2KkZg2ucZ4ka9aEC6hDbkdns0NZcybTVZazDuf+C1YedgyoVEvPTaw+ANzv
sBvSpITEnBDPi/I5HEzXjoezfhSX4dBfITH/rPbZ5denxWP4yWkZ80PF02+pci6BvjstRViGlSD/
7uqZDmgV/JaogUnGEuRyo7WXiijWuiDFm9UzrcQgJSHVN/aRF1xCL2YBx8Vq2evd+usD+2wsORJ9
CEmZxqLY+PG41NYuJI7gtZtUoZtJbwcq7PnrXcyTxvs7KlRVI37lqZMGBUvzeBdj5OSxEdVumK1T
1T5rx3qrFwSk9hLzvU2saifqycc4ElZd9kg/EOEOG0LUcWdZNlo6RllQu6Jnl7AfEcu2RHxXpdFt
H0yA9dRnX7tpkWkOJHX36MZInDNjwno3Tx5kGN55VbPN63EFMuPW7nA6D5NrQbHVyikwedGtk4qd
k4MMMV1Rtvve9jcOdTZNGR/jRkQLk/Iemo3fvLB8+/pqavbxUJrPTmPGYUmgXs5/Pt4ykWYUeWKl
gouhoGCa0obN9On7aJhPmTbSe2i98xB6wiq1m2Td4/Ga2D0+7dJWoNzmyJXfKQN0NtW4DsyOmjoh
oO4FwRL0w25Up4DIzPzuTSEIlCRqULSqktU4+tGWbASiJw46GYz6RVMVFrbz1Q8cMfB94XnEsjxa
yKy9RWL4WXZ1ssjQt1xXVYZll3YeoMUUec594Aj6JkZvLZrAvxysBkE7YMQRyl2TZn/HqvZn4uU0
AmYUiCg3gWE/FMJZOl14m2ez/HwGPzitX6LJEGtsEoiX4CKNUEUWqi0fRVBCqYpxeAEhLDes+L9a
tM+QHl62XhQtu1R+jxVZr7oMJQ51HNwp6l7iNKDJ0tz2VlojJ9lRRDUAYfmDIjYU4L+rihun8UUm
9ZXIazSQ2uHa7musoUPrTXT2SkUODQqJR+3bxruCwJCRA2JqIADmm6Cu65VthT+iFuvrEKBN38LS
DfB0BQddao9DpHxHPeyilvk+o2i1qOY5LRmKhz5YI0P4YwAxWXh3sjI2NT5B2BU+tIL+ZWSlV/G1
DPJiHRbsCdwQ8iRFoS7UmDaWsaybCINO6qRgJZGqGRgMcX9REhkvNMR74Q1gmNIi3m923QJ/dzQm
6+DGS7JHqdiY0Kc2XYZ64TdXOo7MKxPR7yXVTGgOauNGUXEGtcwBk5ADPC3LZQzYY9MVD5nyRL0Z
PygGGC3WC0XPsiWuZtsRAs4iVeNX3x/qVYmZJ4QRNNOwsUXKMM9fqF280ZS4yFXQ2F671vR4M+ga
Hu0TPn/W2gifDDncTrlXkfTmCBIyvMaqy8BxlLeIiZ5C/B51qA4zCgh5wCqWBuXheA6jig3FO60r
Nym9YJ332c+4l3sjFLO/Go9IYl77xW0xqDu1pLVijeFtlhC827iPEQbgTgaxGm5qDYnPXFZj/k2z
FCruAb53ikPNNLtIEyb4LIdERcrU2uodRJdrODXhojXt57o2HUAw0blPfEbL2EZlLXkeonYjUl9b
TZSbVyiTZksKX2cZHkJ9aziL2gxedLARi7pmWVE7JJOGJMJqAAJGGD1nSrORSvmmKxp127y/gHL/
s416rJkLe9lAUKp6rumYTHcos9G9CH8hynA19sM2BuJo3rZSbosM8UQ8hIctx7rFbeMylt0F0lDP
Av7UYgw21GP95VDBrUJ4rMRcG3/eMLqNaaNPoX/bCh2sf9E+RAuLPj/Owbrbs0xP9WTT4+NyplX7
cGIWPaqr/L6hFtAak+IKAfURagSN60EgNV+5lIGe0n68jSNlWdr04TNA9hR2F6KftvSz8UC3F7pz
0ccgcxFso4EqoLeFs8YD1gxt8vPrIzvs+Xi5xMvKMVSd/5mH5PNdpNDjRVsR+1cuwk/3lY14eaXK
5Q6iqLGidQ21ovY2gliAGgIEFE1fWs4uBKg6y/ys8D0al8YU7TMzuRiyZtsZKdYb8ptn1EBc83il
gdtZTj6uq2r3rcVQmqKhlEyccDyjCo3CGvTU1+ekHecV85IldcMEnUPKzJL8cclSjbzSigZ5RpDC
AoEvdZtH9rBs+xjJ9CRxlWncNP60QjElWSDihUxUHn9XnG8lDpq4yzIGqVN+fVCfjAATvoXh2HMb
9Y9jwrJJNInqFS49jGuBMfKC6vCdT/JjTuZ16BU/vt6fNp/k0Y2VIEsFmHH0Rpw583sfAmpOqaQN
mi2ur+ZvuUmrBCe+vVorNy0KvIkRPyD8dWHideWgUvz1zj85WfZNS8rSqGczsD7uW8nrKBmg+JFx
jdtGdg/o/2+RFz83wUstdHPI/h9uudSBMBKoCE0n7Pu4R9ErtlMCV3F1q/hZ0whQ6+C6ivp1TCdw
7Yh2GQ3WJQEDFQ60i6bEremGsqD/bDT+II1PxE2fXgF6uiR+FkSb48dKlnZnVQ5DsKv3aoYGBZFh
NkumO5dRMG6+vtwHivEf95oGMuAlB3zjMfvWaRPZeF5WubikPMd03dElPcf3FT8C5cckaCpryVPf
p092Grw2Q7gtfO8krvg4leKpkzo4al1KATJMHA84rYQsCfbbjaueqiC8ogUdhx8xylh5oS0BlbTL
ONF3pUQl3Eq2bR09Ijv5kildvLJ1CuVdBA9BHchk4VcVGqySstPuYjt5MjVMRoQT7c2uX/p+Tl9r
vJAT5ngTItAQsC0XtbpNExpMlAkwEkNhWbG57Seu9CdTy0y9oJQidOvPrF62CnwzzERcvzDvrICF
bMi0u9LA364779s4WeR9OC7MIngz1faa2OBejgx5z1/DEbzMNTTpvj6k4zrD4bLDUaUZo4I4l0do
FsszIlH1Tkn2Ed02Tu8Kp8b4WN9Fcf4M6HgxYBM7SFgvX+/3OJWb92tQjCTpYYr9A0Y+SsWHxyVQ
epgc5APzpzLqTuzik1ROAlYg/qFMpWvH2aIvYWx7U1+6agz0L9f8ldl02bKEirKqZbZrQx7nJDV2
J87ss6nz3X4P5Ll3a6LvBNnAwla6fha/+Cb2bb6dP9md1yzFdN50yPbXKsSMUOJKHrVvlRSXdaiJ
hSVCMmfd2EhE+NZ9EF51Ru0skXVnXcWnay1Ad6WF0dATUm4qalKLyCvhTiXRkhV0p6T+99qK3pC5
YAyZTb3C36QV6aOOV+8C+kU+3sQa1A9tqC/wvNnmXj5uzCA5kUN/NspNzSD0lECCUK79OJuOtZap
WdfyKCs8o7T9e6O8FFFw8/WF/mzovt/N0dCN2xbMVduVLkit2zSLSuiod8P02MKICXFvl6PEqKrV
TwUIn42r9/s1Pp5ejvJUSLjLI9N11xmFp8Fbo9+8sYpo52V4fdjViQv6WUiCYzjrvyUoj2mH1frd
kOpBOaEzU5dunkP8F/Ueltl9P5Lh2q6GZmxLtptd1RUObzL/NvSGi4v4lqaVwaDyb7++7von+QU9
DoAyoIQEKPujC9APYQi+lAGeolrbdn5Dwk003KMkReLVzu7AqXemyGKJdznueyCMa0I2ounRGPCP
ZGZrwItTnct+As/CxDClPdRR6asfvj7Uz2aZ90d6tK7ndJT0wFdLd7Q7kK7aevSTE+p5f1Rq55nM
hlzOFApF4A/1gky2+jAVVuF2CEBlBRJijUrFALB90mQ3UpG3TeVhEoGAdm/8DARpzdhXyxr5hcK+
KCN/XZTDKg+Qt/Bkv3Sw1zDM8k5U0x3qsDgNBiYC9+ZTWnbY3ZC98yCVanRWmddfX6w/yn6HM7GY
dgE062QbR7WaaBipYgwp97XQvjPhPAml2BR6tgl87RzbuG2rBG+IR6yBUS9jgXSqU9G5NCjslJZ6
boDcw5jmxPX9XSE+Ck+oQTooFEoOTR6DXfOQoRgDonDNgovVp/Iq8KlXDz0oZKW2rio4QLAp9JWP
EjVeSMwBCI7hrhoubLv/FVUhvuCTsxFdT/AI0CYru24VBAYaKuUm7iAgW7huLgKTcoCGMc5isIpH
v5bRUo3KbNFV3VJ4+Xelre+yqMpXfcWnvjmTuNWV2lE3gR+qLsApLHG+e7GK8MXWzDdMMOYe2rbX
KWs0+7LSvguRRuQ1/BgmAzIsTFARmqC5n6wTkLdWnEIDUYoF3DJ6weBoc+i5gS92sqM/mUbFpYwo
ecXVJk2mi8Qf9U2q2GdRo647lgFYEnm8EbjDWuhXZSHauL3nAORouo3Sps9e27hFi6JhhMcWWnhi
0UiuZJlH/RZLpOtpKC5USXUOo/ih66GOlHeF6fB4VwRHJjJcA56aRbIRolmEnn5uKLaLwl2xzEvI
GoqhL5Oi/uULsRY5uoNV+aOOF3EWXYJ4uIwy+WppxUYNOu5Vi5xScJv1wez40uLk1H5LJ9khQ8QJ
hpJ/rh2NCJgx8MzCQgzMFNBnOOEkouTT9Xa7wEEsWkxoaValQz+S74y2o4B+2yf5L28yYCFF4F71
V0so/mpEFsxLCvFgI+OW1Y/aBJEKt/FnP8y4nTJ97Lz4UlGts6aHyWiZgGt6PE4mwzoz6lnpt7Qv
U7oLSK68+h30/T7BDsH0aaMzKFD2esaW4VdcZb+QkbjUU7EM6/gSOR5ScexL9W9JCeeHUEzFwLV7
LkXnICKBz4WFekzwQzOjcglx+FJToM6feLQ/mQhtFWmuuSvnUNI/WivRUEX6vjQKN0QQvcj1NXps
hHspRhHTrVZH12raXRjtI3XhO1tE1y8NJAzh8AidOJB5R0cPM2ocmk2PXUNqRD2akb0Ird5UHQs3
18IQfoZ1Rhp4llc3RSXOMAXYa91znqOT3eZ7QE4LZfh24gg+Cc94+uCms6ICSz2uSENLGWYdh8LV
e3ET2NH33PYvC6T0Ndxrg8yDQWDfGmHxA43SE5mW+UleZ+vopYK0JPwX8miGNdE4GGNKpi5oT301
xKTPFJmqRdup12o7PPtG8SsHW1Dp9a8w1JdaCWFeUgSrX0Y0OEBHLc1nvUY4THaxs0YorqOPBM4g
N/3bsZO/IjWJV4OobnOBpBeljA0y5g+JXp5rI+Qh9AR/2Upxp06JceZJ49ZTu2pv1rJaIY4MxdQ/
r0pKq5oidgwkN1QBXuneuulwUylBiBnKmG4Errj2XBU9cWc+uzoG2qVQyBzaWsdSWKOdxqPj+IVb
IxU6FtGPSlWWUFMoEtf5d1lW31JR3umCXuA4fZt8icdpUWJIugZfEg5GuIQK9Jpw0U5kEp8dGKgm
8nDqA/Qz5u/fhV8mWFjEba3cTfV0KRKyogIyJ5LSg3rV+8Z44kJ8Ej/bUp0XYIerQev54+6MukBp
MkeQTPHhpGjJuirlxnKMU22+OU47fhZZUiWcGZOK13Hu1wRO2UZVl7sq0mF+G57B2HuIo+gujpV9
WvsP09RdtAYorngyL9JqZ1X6mRmfXOE/eyKhExPgCgGT6lj/KYuxkTJAibhFpUF/wLe3Gqrr0NyL
Or0eUeQc83HdodRP6bk7USz/rNA160/ZcHz1GR9zdG9jG7ExtdFyN5rh+nCpznQJF1Ck607TrnIT
CKqT/MqUFOB2f2Lnn2QwiO7TTDVnhMUf1dMWZmKOdk3hJkJeK1EbL0FlzR2JM2iIZ3Cl74xS3kWB
ekoN4rMrDmJiJnBrkNePgXqip/+imFrhWn601EwVuVF4oW2ASrUBRzDvsOPT1gJvhQX29U9fP+eH
lv/RuKMbKKB52DptCnUe/+8ep5hQpZ5NHVynF48UweQiLMYr0p/rDrEESsbiFVjHg6zvHP+br0NX
KLqNmIzFKOjkDUoX0s+6GYvBQg3vrZZ4gJdJra86I3mEmJOsh3K6dmQvlsa2CBx9UxsA0BGjwaFS
BwXa1WiXEJCZ8KEzYb0GVNwXFJjShYhwSpP6Miy0J8jnRCY/imp6REhwWzT+xoi7F4ys7qxYvDpx
81yoIlo29vjrTrcUJiekzNvZLrsWiyKN8tVqcogkchi9C72DyAJ5AQ3BB98yd6q6Kga3mSTBHuD7
Jd1hQXePA8pARRpt+9Q13g+hGutwlAOGe+Xd13fB+GTwzdU+cDMzHdU6MJ7f3QWRmLJwBo9JzfI1
SmsN5oWmssEuCrtu26cIlRSIIqHsE3swXCp9VSSIPBbAcjWlfm4o2C3AzJypRVMt7UrZiaags6qK
12rK3Gn2aNPp5PoN64natuQG2JeEotoiDnBFvvQyFHMoW+jNxqbFE5qvGMynC6WD95/iaTjayy5j
SGiNtWytyjoxp3+W7aCircOaoeJpgO35OAobX4RBXBW5a4Tpaxvq+9iMcPmrHug8xSvANZdDGV6q
5vi9sBGtGKS8RVHhHFl0St6XeoVRZ52myonD+qSjAk0AFADxCYohZGMfDytJBqFXk2A+Si0i3tq4
bAcGukd4jr2gtvQ187XsfeDeIg0WOqMx63OsimgQrdPR+zXFxoVI88eup6M93gf8fBrqu8jUNtKW
6SpvuZRIKrl6DVpcNaGBds2zJikVDI/wbOEdJ62z+nqwfVLAmKM9w4AAAV+QGeXjWYHhgfDTmhnV
3cZNRassQ4SulshXLuMqjDZxHz1JGO2LjmuuJWTRQcdoAmzyhJreY2iiU0ZR4cTF/mTy1zSIU2gW
oIILKXl+Rt49A3kry8ax+8xtqbMlOop5IQGFhrBxg++1Eqk7PwcogG6PQOLxxDX5IxRG2spWwUPP
+C5W37nO9G7nYLkCIbowd+190hY0WMZxralo4YByCMg7GrmrS3GeCuOhmQsDdn+iqfRHIevoAI7O
vqToGKRqkrtV3AISR3kuaBFTY/JPPQgRYheb3omT/iO0+bjL406m3ekJUmwxAbDT4S2GRUbGgpvX
JwJt7Y/Jbd4PkpIWqwzT2zHZxlehrhoR17bxyp1tMmUNMyETriQUyTXuPSvbG57sXtxHzfiYhtFL
05no+oFuLl1H6ddTAt0wCZeZctuZ6fOJW//plddtVQNjBVf5oIj57tbrk91C742IvBJlbyuQHat2
hqi4dZAuE7Rq1FBZd44DI3yBSzCaIWJVoSo+Jv5ZEOcbsz5P8WR36tcTB/bp/ZnZ7LBxSFEOYKV3
B1bgWw/aAsR5WSj7rDVuigYoM1KHwVDuTKOgKb4fYZtqdXhfNuXOqaPnvL4ZZPyAmq974mj+yFrn
u/juaI7SJaQmwyCgX+P6IdABh0BYgmzvRuzb9vkoVwiSPFApuAa2uAcRvAnCHHh54ZYn+HGfjiZT
s4CE0Zqi1/3xSfUza5j62MkAMb0Go75o0YBstHXuXyZagUUOXW0AD1+f/HxuH4Kk+dzf7dP4uM9G
y1Kr76zMLWHddbaOD1276oW+qLER+v/b1XFOjtsitSvUiGoVSceeXABClNbd6icbYDP295OzEpBD
yO9QwDia8wyzLUoJCMadBlavwW5WEdyUCgx/8L+pO6/luHFubV8RvyLBfNokOysHWz5hWbLFnDOv
fj/UzD+2W9rq+mYf/VUzsqRuNUgQWADWekP1XY0UNPvRuGUNyhLUDDB+qF4wBQV2Dt/FN8h6ZU9y
H/wYTX2tzk9srh0zDjCBmw7NolX7eb+c6lVwGuEZgAUk0W0J27RO1uKsZqMH6DBfXD+2o8C8eDZ3
UtKsywbPKoLIUOlOb8iHUNrgwrArQ38R7V8piA+Ubf42bdMQj7y8/xJ0jsqcmnSQZDOzPh1QrtKl
eC0ha6F2JNq67syq+2GU+e3yT4atiY0rImIMIUOndki6uVlsdg59n29zOfGCdj4zTz5ocMGqAPci
uYNOzkl/hXEk503B0+0bhLAS3WvEOgHcH3FinkYkMpRz6Mn3G4tlYwzwhFi6HGLNkzUMi4chbk2a
HIJubY/Dysejukd9VgqqTYipaDmjDimyawtF7KEfbqPCgms8enX/DMHS+3zEfBgoWHJgMHKkfIcj
iCfqkGns55tikvYLILu0tMvab/alqh6BSLsZBZIiic8td+8qMstApW5OxVQmtXU6rRrAaosuUb6J
Jg6shpF5KMoqAW4ZSIAVeOmmy3lD/0qG34m6cPf5Xb8HEPz5EE4RM4h2+nnUspyxaz+UFaeuiix8
kl+2frnrBMRPe8kyyCbKtWg9cfArm+3n1/Dx0PtnHJxO1UYapTobQsbBUF2p/lUYP1nQ15WxXqPr
c4n8/hle5wfxeQkMFjh8VFCpzP0Zn8cZI4syZ22S8slLW9/zmccB6mwkgs/s0z5sSlFAVJMaszg5
/9lUIArFmGPuDX8IgJs6WQIE0JvESyTzXLXlgw2AvgievYF2hXyKvdFIuSH/T8ibugiBK+QWasjd
lItckFg7tWJHhcF4J81Onk8rScuOVYhjY5BOsFrMu7Svz2Spzl3QyeLUaaU2yCNrbxUhRb3YHeKn
CEb49vPx8/EY1kmFUa8GlyBOTigpaFMsuphCfdLEKzvKVnKhI24iJ5eRqe+oqaPkQg3FEsXXObsU
Ve41lMLOXMUHE3lh26gwW0xWnjfxkd/2X+AsjcyfOJQGaAXVEaBzbHkL66meQmes2n0C12ACfR9o
wza3z7lLLbm/9ws0tUyLIyinYoU3/DnWepIquRSTFRhxpllZAqhzXlxBUw5Wrd5xSAFABYwbaZtM
W80KX3pTbBs2Y2Wlo6RZ3Uvqnd/XEQom/Rel1C23bihzlYp6gM6iLVSV2ZUU9M6UajcY4qqtrCsx
+66cwHjkLYi5pxS2swm8BsKJvRk+SCkquqN+odlVsU1kfV3YNgLCACLb6Q49SE9W03xdqAJZK7zS
5/ohDFE9Si03VePLshMbE5/3SPVv4IeRZ2fhLZV9U2WRFyBxYPmJtcoTbU/6kXJVzT6jju61DExy
WIaXmSZ/z4R4HMMi3MC0I/sUqDtjlJ/L+DBS0dpMuGo3amftZHy5i048+hPw/G6y7ibAwF4p58dh
mLBjQJ53E4wXaZxPF0kTXiyqmLjMY3TaQUekx39AfQecH97hToj0/oQNAzKk8kU6jz+NjSLib6qk
hzd9dZPqSe1M1U/TaO01Mb1wpqjehFL6YunRcoYNFwgIW+Z8aIAqwhXqNS/3s+9mMnitRCLNHIt4
XdfqdRlqGN6n9TNihwL1ebVysLPe63W70xtFusokLFj8kSmPth1k0cA1IKhyFHDHwkeuIflSDdoz
xI07VUFnrlLjp3EcHIBZitNwul7ZWKPOnOab3JEUN0aCdNWn2uj4vIilpGFjRem1sVZ5Y2f/bDv9
tepuTclC/WxJ0Y1tj87NWLjzqHl9YQB2LyLdbf1x283jtteM51Z59Cuuu03Sjb/YMXSWfRn5YEKi
uZ+ccoASnAJiZAw854MDFO3Vl8bxolHlZzszHpBDWuUT6g9S8bNM/Mu2j2HzVs/SVpn667qV3Kgw
vplR9BQO9yHlQHQuaS6IWM9Mc6IPzL3pK7vOTBgrNKs1fInH5j429Puo4Ac5CVdS3t5Fkn+pR5nm
lmX/pJTU4zo0DjAJBFE9JfqeAAysHDiEigCSVPKMbH/x0lFrIqyWgK2YKDkmYAyy2adcrHEmmAcq
kIEW3iKRfpf4x9aQgZ4HyuC2trIbB7lBmLLV9jJZOAC6K71o8WZNXjghx+sMWRJ0yYF+yT2y9mn0
5OvKUW4iQLp149pJCva6oSjeMlvCmeQEqGPZCl9QnJt5kDoms9qVkYFBQVUWq2aXn9WVTtUZ/qt6
1/n40CKxr9pAyQDPgD/CcMKQYoizyfCIVOr1pEwooyb3eYQRgrmYf4wM/8Fu2pWepcOuivxj0Vp3
gzre5qpyN2nGE34oGKCtagaUbodOXMBQGkz9aijzl9wkgySZ/rMtIyFpJS95DiO1wiZlIr2CGmDz
gF/KptVfujTzVKpcSpVR9++GizfkoepThA9yckFdszA4kpewzjuyQCB+8Qv8CvwXQHCFfLFR3/TB
1xKQ/Sqoxq0eWHvy7g9Rc6u1CSQS03LCHLEghGDA0mXJnWT3G6MF3UjC5ZIzDbiBNO2cOgmvCsXa
o/i1LXs5v1CjHO3aOnfFJI+4rXXXXX1ZG1nggMiIyYjKLlF8W2YTwxJImZWp1hqpO7oaxWrucrqo
JJJ6tuyTzwZwgpzGulFwYx/qaxFrsMHv1a3RoS2cYSYcWI1nJqjVp9/TcUBgycpQ1pg3cx3IcDQy
ZW2m2U2gr0Yw3y5JNQXZ2l1oJcdiYBIrdn8tYya4Ggok1nSGUPVz7JULZh8aABULwDSDX3kLHiJI
vhcEUCjnrjyXX/j3i0T4XEmi7kF+qs+UCLdKRCxW66ce41nlmdr7lTFJHnod9k74yqPajskF+ohm
Jd/jtZquSxIUpm281LZ1m5HY4rSjEmEmHgy8LTOCJ4MmJsd3zTNBjbmisTK3BBC6apr+uowae51M
0RbvldlrTYF1artEKxv18+QpQTpyVep1v+6bGZV7g4McLhE47QBcWKLMOGo4uRf5yLDnEKhTZA+x
gTethwapeddSBGtbb7okw/GCCFZShRZBUPC+qiwOs9lN23IYLyN0pIU6Dcz25CUIAt2Nm9oDyjJs
hgyDBh0xd1fqNAErIqs9UeCK1zWcl4tWUUjK2PJeirRhBdURXYiM7VsDZf8CvwvELFITK4oksFDz
qHAJmJngeIxjA5yEYmHTof5DwcdJ42hEFHwQFFfiC4VVZW/5qhNX0+usYNQGuV9nddbnrSXAbbSq
+QP/bJYfk5lFrp0CTv8Y+9o3DLu+FAlgbVWfMMQbKC+jVdAy/AL6LwzylyzoHkqku4kKyYvImHxq
+dO08cdYKFDyeFUMCCXY40WZK8aqCeoH1G7A9+boLVhTZK8bTBE5VXSjcZHEzXWjTBdxER9FAhBY
yW9sfcqwyCRcocnPfm66QMbM8gwp9CyopSthmG4AFwSWBEIiHdz+rvle2Fro5RTfKH3dSon2WFIY
2MZq6CV9+VO2WZF6hYCMgEmpdJ3TCrFLWZx6X9xEeM+tAtZKts7RqykBswnVkghT+Cx06AcWbfId
cg5KOrOqrBUEA41e43hkJekWWsRqKKV4O9jKt1EdrUPUNozpF1D6IWwjW2LHmQKwsxs8Q3rx3Jsj
4qpp3bslzhC7ASN1mDfT0ZgsFkeZ7L4lr6lqg6Su65sYC141hrCcZlyMlZhHXCN2HM8fpqklo1db
P8MsQlwEPdZwWMF6XVZYtOcmN9cfC0u6NobGsaxqWrUTDSfCYEZRMqlV+SnLfVSLgE67iAFeYdZI
5EzLG7mJsa5UZRRGh+ZL3daPrZZtI+xIez97lCKiSFNkB2Vo7oOGzVWCQvY0+W466Nssi5hNcx+t
a1+KHNuM782ueB2YLI6sT6jMUjHdZDKi9dEceflMYAXIdPSl9Gjqmbyfu4OSI7BaW9oup97p6Ln9
00jRAOFBQGYqXL8FmFNP/X0YIH+m9xt4rCzUWmas5RQxQbbCC2hWczTk1pmT0uiYYfFqZ+MdtvYd
syCLnJH1XEPuiqO26oQc1ZykG9fNXCqIFieJV5vlcUYxE3TfhF36XP/MOKA7g9pa7vhqlm17CYkP
+JmfJFs0X0kmomQHX2sOedZdtJMmFjETf0jQbp1jzOlTXb6kTSI5flSoKyHGg5L2wMMophR9eq1Z
MMKJuV/FkLbsMhISTkFzwFC9QRmHrXUoenYZxg1qiqqbzOkPu+oRkPTDV11H07uTDy1rm1sG07Ue
N8xOMxUuog8HoBeRoxljt/f1+HVstMHx5Ve9NMLLNM8uWlSnMkBrMjTn3dxFlDZJ/MRpqayG1uhA
49luH79VPTUXjAfM775l24U6tXA7AwOAGajoCtF8xR3tB5M5B3QKI9V4LC+jDMTX3NQ0mZbXXeGj
8MuGt50Tm+CVHyLwb4tVKqabuG815qtq+3dlH4IDjn/IQ2OsYH6S2gxHtBaNvV0n+yHr90LHBTEI
pAfALTG0M+CcpI8QWbiut7J2Xfavknnjx4cscefZ1YMVFAHRrcbiuirvc//LRExVf6hMS99uV2rx
ONlX2YC6/fOcIN6IsGNcvoixXpnIRHcUFktUNxRol0FMzXlAOeUIm9JQRxenW3Kapodg/YXV5bsp
b3eRGe4Cw8QCchc3zQXkUFelPIsl1oFV/nIcYPRxkils89AIcZTG/GoUD8lcXqWi3Rs+aqxRskmN
bgc5/ipICXUtaBlQLOPNmAwUZ8N1rMUURcSFooYXSqpsm7g4SovoOYMNMAi1QrFTpGvUnzxyAtis
1RsyixyMzX0qpl2urGZsyEvFPjTFhIGOBCP3leWUY6u01mrTlVhRrXZgVzh6Gto4ZV64kj57dQG/
0w8OmRpv2dCBYTLuIlQZ07x1M/Y5pJS2vjVyeNHWXb+EvbVQ9G0yhUc/aO5b+87sqlep9yGGqVfB
YlfWzxf4/XHy8x3V7A/WnO61KrxLzPjSlLPl2ONN/uBMFJiTTL+wp+mW8sOxFUQvKUMqWBIPKgK3
XS1+2G37lNv9HVubC1jCZd9cqKG/y1BRxjrBsaPuVjOqAziGdaiJSxx48Y/atUwyPQluer3ZWqjq
BoZ1m6jVRSz0r3mb7Uyr3CPC/TTX2deUyapkwYNkqV9kKM/iIWsuEpWSD8yjYhr3fihtU9ZMX8iP
cLD2sjzcA0NCE4pdjB3v0tl8tX15V+vqpkrmG7+Qtm3TETX1lTEVRCPLSXAcVamL+JF4KWXLLWPV
64R1OdmzO0XBxdSFhzlCJpZ9PP0AJO9qXExrBtkxJGmtZrh5zdYmCVXH10qvz6AJqfOqIhaOBqDq
FN+1jGJV265Q1AdKlDs1FElh9p6MGmqtEzOr1JG1n7rYF3rlAMLZAWeg9htv01naKDXvYveptdra
1qQHuXM0q8SzY4GfLXw6grWleoOCjpuoDknJ2mun+V1oadd9aV7OmVcBT+pCNKGHEmCjuU7TeY9w
iTtO072GBl2OVLSNJzGCdsIEbQfZ1DenlWU8B1W+kcdxX3HpWSe8Rkp2IRzeFvRcUmiAkSAompKb
kxiitO3qEhc5BI7WG4TRzslZNNIi2Nfm4hPV7FoWhJpChBbikha6eGqvldq8VJR4j8IeezvEgQpx
qJMdpMk9noPrRqq3VPw2vpnfqqp5P3OyrnV7NzTS1kKdT2c31gYBqx1Yey32BujSap5u82i6Mkq2
kiy24Ez0VarI5NshmxDFfNZIFFNJCSDUk3Rbo46dUsmRZ1XXE7TqciLzoYRu1+87e9t1rWNB9/Ip
/1rSd3n+2WWkADhUQGtw6kFfAxz24rnAZicDoI7zYVO5AykpqxZbI67WchJ78tEKl2Os5KqD5lJF
3GQgmxw9nPd1zcFGK/cUhSA+Sy7M2VXfv4RsDhLapaO9CHEOGfhJK3GuLZ+agVyxFXhzG3g6lrEU
5q75lLVQu83oC9eIsVIbsmOsPTVMdp+HjrAdW+wAl1HVsUhUJP7sFVxRFrlSiM/E4HBiX4ngacI/
OTO3ZmNs6nJYl2yffdVfWa3kZErqFOI27VJSMo20syLTm0T26Pf+pvNTp29BU/TTPkvxTqTXOo24
QWFBS3RHWJIjWeMqjeFNs0GdK3WdVJgHBQZAkYBcAYbWJZZ693oRrGdHjed9D5ET6y+vwnIbrlCb
b2IcVpWZnkdXMy8Fh1jsgDLMmHwyR5P4DpTNy63Oq7OKPjM3wPeesqy+ltfxRElHviTQkPNp3Tqb
gRHpXpeLHR+MLEmCH4DEdgfFlaLhoMYWDa8elpsNxJXFYhMPh1WOlWSD3TkMRLez84MFmcamrZJF
T6oMyjgJ4qYtW8OGI7eyRQVqbUnpumNQzJULk2tVz8LRwJ5mbue/TGq7jAeWO/J6cMz96VbJv1uj
gnSNi0Mmhr4Sog6HXkXrPrdd+U0I4xZGecpRtR8iN/mRdeE6mvRtnbMhKsi6qImL6uc6HEuEvlVH
XsQPuTWwtSvE9YG7I3eM6EGalB6jYLPIjEH080wg7bPWuoEarUWFN8qIND4yfwUSgf5Y36ZNzla5
1+BmyG64OOYBv00qPFWC+SaqxEagotNp/UZPonslm7fobu1ag1NDOT7NlnE1AJuN2mJV4uvBMFgj
jwWrna1tBNZX3lSKvJblkko2xOWOBY+yp99Gmxq7sGGywETki0I3ODbwR1gfpXO6RXV5VSFUgUho
N+OmAcg/1XBapBXF9p0lgLLLPCq95GgK0dJOEHzwYScA1gdG7ifHuQq8Ra93xEyG5b6fhr3s/xyt
7pbRyc7CwjlIcbWx9NgqIgzP1Owitzd1LyCue6UVefil3ujSE2S0vZLF21KYu6aej00SHTJKb0FH
vNcWfYjJ6Xq4aFLk5msjJpOBlq4IK8Dvyb6vi7th5NSVJDKUlxTbMes1NUkYx+MlSeRDVchoFHFS
lMatqiEnXH0rQ+sy6QY3JNOOCOQuRis6zS2sMMAnD5qXiptwRmNBbBHi8ewhvajk8FBin8sZ5zpu
lJ1lZdu+fc2AHpV9diUl+g0b3V1EOrrvI69MmBVdvvUbt01LzD0QkDerQ5pMuzKWL42XuBouZbot
YC0cSnAhFJR8M7zikC3bI5ulaR1eIciy8nsvDi7I7T831XA/t6PTQuLLm2HTaamnNpWn4UeG+jI4
6t7xWamUOAD5ditN3WrgRN91zaZXI0+0xbptkSWFJqoWw2U8cW6Ph+62qct63Qx1uf/1pU4Q/bPk
5K5XimoN6bDBhCuk3rh89+vHMMxGEvn/28tvL5z8ydvHTPn89wdOQh7Ak/3z89vLv/7uzMtvbzQR
Vii0ydiRIOsPdpAMaObx3a8vJ78r/QjO2NvLdUvSQYlrfDL/+TttHsjS/fr5f/2ck7doYsYcjv3Z
ye9/a+7ko/5q6e2Xb3+DI4+8mwAo/vrV23d/vY88eFsELRCalNXOCI+Vpj8qg95hhSW1R9HVN40K
17wqF/1Gv/05Sf29QODwDHzho8rZIrtjChIrrAvL67/VknDyrhAXoio76MbOwoclSFCVkvQzKIOP
Kmd4QJqLQNybCPlSmv2tHRnFDFGmbbHx68wDgb8y5B7ZqvRLrA9rE6H+qKNmOdfg+UITckNjMckN
8xyJ/4PaOxLoECssTbW5nBO0Q84+KM/RY9nIAs/VoeXEV1X2d7lOj3GX33U6ls8WdnsylgyfV+3e
EyJVGYHlBRgk4LbI9gkIYSqbHn84aqPpmHqd3m6EZC/abDgEIgwcEDDcpIBmpqb6tkkWhDeq2Epi
UUNZTsj9VN7Nc8uuiuN8psXXHZ6QZZqDos0STNjb8AxOY6mZnmCLfrteDHv+fGJ4uIHfMOkqDKx3
C+Tct7Qz2K0PatYLDIJRgQ4s1KOTQRHMRpWim1Js9Kk9LLZ66qWKC4FO1v3zzl/q7O/uZaEF4usn
NPMNbP7b6MsMuw79gVXISmry8GhIJdpNQe2oaoIDe7wzWIcPm0MM0AA7jBrHKc5gZodXJxqYScS1
nDG9mDBcsqcHdtEBaMbPb+2DPrQFTHJUSDQNsP7JBK6jdJ4EPoKwhVi6Z9yhEAjQ0ZTUtZvPW/pg
QODgBRDDRnID6slJS2Oaz3LJxNiMEcIIGal/0Vr3/7c2TirLgRhR5LIBTMQw41IywlDMvM+bWC7z
ZCxwGwAycFgSgJBOQgCEL5boXso3rS0/WkX0oy+1bShP8pkJ/+GDoUy+sJQQrbBPuqunODLKBu3k
5vzYZ/EzoKLLRd8PIZF/dUu/mjrpNVML+kovgT+UqSWt5qR3B8u6r7Lgvw8JdNmvdpZx/9s0kvC9
GM2KW5I1/UY21RspC89BGj8cZToacCoaNvjWnHRbNxm1YfsLZMZEItoXW7iZ/+bJwOqzwTCYBJ8T
1GRpTRZlem6jwpeazYbr5xgaTC/s6s8Ajj5YbgBtwxdC2FLnlk5iqNzbOVYZAGWKOX0Np96dIXBr
4QGVzsw07qomO872OdLGhwPPBM6sglNR3sGaldpPDcZDjgZReVfNFPwWcpaaYr/Tn+EmfdQUlCwV
vRL601xUZH8fEFMqEOFJDAbebF/aEqfFQAHhiLpTXBhnMD4fgLfsBcGH6KKJ8I95Om+HNtXtQs43
Q/qYdcphZQW35hxcJ8EZeNNHAUIDZ4Y29MKFfQdUw+XBCPR+wedlx3yUXgoOSJkZneFXfdQM7CbE
b2G58qxOxgb58swKSM5vVBN1RczBqzpwDLU+R1/4aAwSgxRYiWy+INX++YyqHM+OPKedplkoOOSY
aMvw74p0uIQZgkRYegjkaO2TRzOaipyI8ZOzW6+pG9FlW6uCsK6Yh0Hv0WE/Zwv5xl84jcaLm8gb
GhLR35OQMjftbPkpg7UjvTijtRiUnoSyplnqa4n8DYBFJB51MCYGSW9k1JqnhEKxFOtUaIGSpE7S
WisNX99Z2JukKF2AhvsO05VRDfY5Bz7JTLY1heMl7WXh5PD5avKeHQIV8fcbONnDNGGjW80ibxX0
UFXY2FK9woxG/MCjclWpYlET8DRRn1n2l3551284hKiogjKKTvftksg6LH+ZeWqIqvlM3gV5DYmy
41i8mqCzP7/Lj8Yqzpb/tHaywGQT4k5lTGtaJ5ja0Gk7c0X/f97Kx/ekkuBjkwwB+mSk5mHSNtZI
V476tFrUo0YZQ3jtiK6DUxjmv1gFEOT4p7WTeNKDC4nLgtZ0/XWi4Geq00aXHkNx5q4+7jsYPGKh
jiIz8+f883sy21lJasGSJk/Kb2S7QJuh+ld386uVk3mU9rPcmIbIwZ49wYBcaVOP0KbuKdr/8XZO
xnsJ3b+fVBrqQQxb2UsqnvTqnB79hyMBghtWJboMt/PkrMSibfXE+GVD02yk4VU1ULWRqBIpIzgi
+0zA/2gVA3j2/1o71WKCPBJ1zUBrgdZ4Y2AD/UF71RKMcuvMY/r4xtgPwOoBQno6GIxKLlXZwG2v
U5+6EI2NL+HjMpcy6xx18cNht+w8/m7pZECgjmnJPbW+zWQKNxr2VtG5gPbO3M+HXYeAKPtpFmUE
WP4c3E2uRn7eMRra4mZZX9BC8dQKc+HsXzWkQbFQ+PKOBR3gQZQbJqt/GgxuWVikdCjRheymsjNH
kPePCG1nhRzBQvukWL107G+b3CbmQIe6Q77BJny9aHI3aIu3UCV9tzbz/3qDSGOoj8mEuzeBzD8b
60UZKp0gsC6NgZp47NNyEyrhpZSEm0w94kGRI1j8eZx9PzRolKSPIcu6eO+wmsx2CiEK/i2uo55s
fkGt9zJrhjNrxgcpH5rRWZ0MmT0wR60/781WwAGaGY/MXI1662UFMBsEqKNv8pGqv2/vRrYYCZUG
M23O4O4/vEPSBAhFyDJjU/zZdIWmmB5UTLNWWuRB4c7D1suG0fsXHWnQCORMCyLHSSwcNJxSA8rw
eN2DsaH4MVMPkFBX/ryZD3tSR4rEVkkcoaB60pNJInzbx7J6o4oWPAcFHwmK+3xb1Be5upH70J3J
m5mv8pei+u9vUYE5Q6iCsgM796TpWBRpEsZTxmYYafFCOvKkETbOz4TgN+T8n/sZcOQURzWEYuEU
nh775FmTcP2xsk0VZDJwGc1J+5Ly3VhcSTLVaMhPF9o8l1sYHD2yRGTEtKgJQTYAERaxAPUJjxwH
7JdIhaOfWFeq3X5JG/ql0c5RmN5HPS6WnacN0BKVxlMKU5D3adTaWrbpYnGr3Wh66ZK6vRZ+dObM
s/Tuaa8AshfUdLWFsnMSXqnxpWpqqhmS1AC5LZ0bjiT9zIr+/oCg6JiV8r+G1ALbyT8nS2vFAPrb
OdsIe2KW4sSlU8H/luEd3E+VJyjo51r+/PmYXj705M7+aPTkzki3ACwDbsEZHMF8tA9UfQArSPme
Y4hdRW5dNE+fN/lBYIdTyFxlPKOmf6qYArpLFr3R02RZO9iFbHx93oQ5ZTYcz+K5ORf/3tM0sHPS
WEcM9FnImpxsZzE6D4dazrLNMGerRjHXIA1waw8QeKw8SKuOiT/DNG27yURo+ty576O7/b31kxDY
GWUyk3dEJV0dnDICkd2PXkTxPgBYn2TGX3Hib2ua678e3YlTzsmP/0dXnD/sdjDg4b//D4xzFFX9
bRS+c845RHX0/L2NfvfOefuTv81zSDD8R7F1HeGDRWnqjT36l3kOuj7/gculc2AwSJIj9POPeY72
nyUak5mAFY7Nvc7c+ds7R1KU/+AZT2xi0YWfDcT6vzLPOYk/bOhAURswJjEvt4kPJ7O0VPUMBHS7
KFgWXzGq2yaifZlE6abJurHrdYHvSJOvh37cGblMMRYAuH1ozekK948HXOLjOnlSg+raqh/aoIBT
EElrLFMvwv6hzqlgmtt0XEeBdjuLxdnc0QeoiTGndU1HXcCcUTuJ9qGCmWyWuwl2MFS6texmoWDZ
RgkInmW9gdpQ8VnVprYA0CZraMr4kHCFzfjK30RK+YM3YHHVnVkclZMoRv8YdMyS/GKqUQ05WR0D
Sw1biN8JRjIgLNKdOT+EseyY0dOo4Pk9Odwn8GkEZGFj9HBjAvloAnZPrOogw0swssKZuzNr6V9C
Gb8F1+WyOKwvmj0qSyq75T8jekj5IbDwYbmm/p4jQyikcZcOx2CcILVguc2VyParGjwq47BLAyTs
bB7e3Fzr2ndZeeXJKD2qJuljDYCLp9ilyt6oiy+80PNs+SetLa9sb2bNvF3EDu1J2gqRXqo1CCmj
/gYjaBki/KlcPKjhc57nNxgmR2iG2c4ItzOyWlT/mgO5L7z6RurOU2teMhaaonAyFm24oK4ioThR
7AWuEiSHtPFIixhcrcppPmQmDt71WjI7IITX0wILVV8Q8uRc8Iy7s1Np8rGDA1MAfpoxximMh055
GA36fG6X8WJGviMW3OpwLCQca6LFWhTIvO4/RmYMFnHNK0YBh4dnFLWUcRPkdjFONkPb4e81GGr2
qF7m1HVSdBkquFNKy/J15JnzyzqU7zSJnQjjMbMdnhlwHLGvKmtb6cVXKVgXeglkl9HADIqr9Kbt
gDJJ4TKhAO58B0Dz3PTtRaJgjCH3P8SUf82t60LvHvGjxAsp8BRIPEyIuYeV5g9XXFXeNQ+N/a2b
MOzUW/Qv7dffwtffYf4PzynlZFl7G1yKMDQUmcnOs/f9c3DFU18rVRom10WowxnWjq05Bp5c4YRR
JlHsJZEKPlQunpsh8tS4/iFK+WciJFT64ssWag3mB+umFUAFW56eH6PN2KSLz0V0G+mY01ZYHylQ
bx7kogOsG3o8CJC+jOUwQYw7DpwUsstUlAzmaD8F360YWElCAvNomw+aqNaW0T3ioeEt/VQlN1os
jrzOJ0rycRkIgHCL6WF5viDwGOY8jHgcd9VQAck+ZoDPFouUjsfZGa/T4pK1sKOHo9ZGQOEWNPKD
waPFMRbMutA3dHwDwAvriFw7MoG4EsCXGYMJ2C3ynyXkAp+PkIBpSnX6febGeHYynsTLXJyD7Gb5
2NF6pbqyEswtoT9kBSwcvHvq71KugIbL3Un/vkS4TDsuMMEwReYhllYIJSI3NwFugmcR43+yUHgg
OkbdarJfGX5R/iCyivk4OjRKF+C5oQtjw3f8XGMA2s3SytSvR7N45FbofP5KlqdXa+RqlmtFo/av
iL1MaqU+JMgcdJgM2W215WbF+FBq6JKgyhdWCG925fdlzvFZcqDsc5HD+0yeewTKs2A+Fha9yJTp
GLKhUT4ao77p8EZnjVieP9Hl73+Wmaf05QVzsQZx3dVgvfiMvJWec+yXVnK15s1xARWMReCK4MuP
CFPeKNqDFDCSNKQ6gc+062U1sWy0mPK1iskqj1IovSdCdR/2IGFLVG2C/qBlNWQ67TrPH4fJvzFE
AWooWIbOKPLejbNU9qDtPcrawxyCKkvWkkQuL1l3o/n3fuoPH8Lf55lyuvRy5FrECqi0ovK0FKr+
nGZTXWE2kCbdlYXmzmiE+2H83hmgDVHC0nWIzuERljG2jLigqFARQIZoZrZKz6rxvFvkTq/k5Hyg
JdZYgvDvriphennCSKMtK7yJaqBYfJtL5UG3RwfnVC9TX3mMmtp6CrxZDmj7oWGosM4Hc3LmkH+K
qECqlC7CK3uxu1aoIZxUUGx1BrcMlPkqZjjyGHC1XmlqQRFBAEcL1gyDSB8cESwTHKc07CtlV096
bxmRzOEiM72eRXrpQ6yG3Fw+Z1hwWh346xIpusgc4RAHsU82CMmEWecYZR02Q92qJqXox2LvE/Zk
LqeIHoxSx/gWCtpsbT8P1O/iNL2Dnj1yFwArqPucOh+KNNDJmVntVS/XSHlYy8RiKC8Nw/y66etq
u+CwI71cM1E/b3zZF/6+AXlrm9QjFHUwNvabIMdvObS+ZHqZkWivAjDExJnIBCIbX2DF5SoshobU
eqF+/XmbJweepasFA+KfNk+GaVYoItIarb2aKHcWbBdVNbocbHNr+9+KPjwz+E53fn+1hj/lYnti
G6eHO8VPTFSqaI3N6R7laWJ7tqqi4UqIa1Yhi179/PbeLCTf9+mvFk+GEvpykhlIentV+vElaBCv
h0ZW/w9p59nbRpZ04V/UQOfwlUmkRCXa0tj60pDHo845969/n6K9WIoWxBezWOzIlmTe7hvqVp06
dcpg6+ZYaBP9Vmqw2gLeUPxNLO9cLEFkL+yqDxcWWBT02nRMHMz3VqmGpEUVhtHeV3O5irA/Fveg
we0il4z5VFT5jVNfkh6y5CD/8erkMGm4J+oW52lmNw/y2ffm9t5wtD2tx74SWq99aPDVprSfEMyB
mLDD/c4izjcFqMONz5nip5x78QG4krta2OSo3Wpv3NFYFUjClB/TkRg3WF7GtvNlPrg3XudcSWd0
u9xP2ptOFqq1sgWiUUtPcda67W8NmMBZ9qqGFAiigUBr9RteXS4ShhsyvOn0SS5g7uULW+AMd/rl
ehm050WPk3ySd2bwlNbsIiK/GL3Tdiu+aW4+4L5wnQ2xfeXgERamh6pLjpTLuAy4Piefcv/+yRyJ
pvr2Ah3kV4uZ04WRQAO7q6OihhwY4qjvt0MR1EPpok/0IO663nuPtt9epYOP4DYFK9HVlD9WzJ4E
dDUOUmwGy8m4n9PnwjGXliXTpIz2lQvMFEaW3NSG8qIXlEWZckmLAc+fupkKXt6NnxZV80R/i61e
soTxY4rKlXgU4hOyEVjwpnG2E8Xw+EXBiBzY+NUf9hEulPOV4ILcyz7CSXZQPQztFlZv3AcQ4Tdy
eAOLzvK/o5zOmCTuYZVLKnZGdBCGtlvYbX0jlxxP3WXEwLwnEUlv4qVwDVLysBiMaJ931Ks5fTyt
6Uq0m9G8tybUhbQnK+C8/gqompiuYJVd3qjoUvRaddWWT5q7TV2q++Nb7AeOWcSGorZl0Qc+SleP
ePIaPQocDnvlo0OQ7jSuFJwvt8GgE31gUC3y8+L4yHzLK3AU1/xGVBK96A8dDzrrUL3lGph8f5FT
UWASqfUlrmmw6YtbeSUegB1T0eEOh2rOCfIHCy2eFNZ77h1jRwm6dIitnUo9s9/aG1n9nmCrpdZA
cVl9+yGks5ypmRt2QJ4BOtGhi3sgUZ7SuFzhJRjjXjxUCarUofgryCKCQ9qwdE65ybytE8bXY9Fs
i+FhLnJxlnOzpH8lBTd4XZ5/o1GKMBrZ377xOsSeLBYzPOv+8RNlDhDbX7lGs428B3boomtf1aSg
3di0lKDbJ6hy+QmRgzi5fQ0TMyjWBavtsxcIN5gmK9auI9oSZq4pHjWODTNiWfs6c9dOqa/q8YW9
w0+s+rWbHwq2BotQeFuRsGq8lNrJXKxQpM9fKJN+1AustTibafaKstfaQvM+rOtbfgXWCzXIbKAY
2RYPRUHruan3eY1TQvwe9a/8zufG5Fxl7Zdrglg1SAHsEDJe789uq/hpoFdtd1/qxcoo3K0Ex52z
Z6bS6FXc/rLgqmbv8JIzR8DFsNM2cD3gq0s4IruMsnwBMIqxvG2KR9V2ljME/c+f9CNXGM6shuIN
ArQCer1/Ut8ZnWRquPlU6XCL6mzaTMucNIGEPV6zb4Jgyf61yr1EURIXSXyk+dbV5w/y0eV3+hxn
aFhu6l6uaVx+6UQQQPB2XDHzRSaCI5XNrvg6n495dJVOTaw4GieDnlPIGs0xosjGlTLbZ8fal5F7
ZY37LGAXgVw01sYx8tUcAgawYuwSnMrY34+psvj8Qc6ZOkf/Shd9VniTkpOXy+nEp4vpDhC66dTe
13W4Fg87U94K800J78Ww8f49JW/oHFxr7VvSPFvUJNsvgTKvOBM42ywQsbWLVGlKAI9td/MViIxY
OHFgCMsBeD5/5HMl/T8e+WzBet/2ikrBb2j1N/QqqDOM7uo5XMfjA6d2REjC8hIqFEUgpFnPROz0
fluJY5DnWDOMatveirW33zK2XBQ126HXjlZZvotn4fsvKuGnC0ohyA7z3wG3uxSvBlWxRHBnRa7o
ukVpml5h8/TQ0A95Ll57q7rib5Ma7yfzRZyKYiByL7QLXup55vB8Bs6pDZoaOOHUqjjFuDSeFu4t
1V0DD94EfbuTyJUnjPuOVkiuBMfqdNFn+cgt13UAbCiQ5JjOn8AN60RPVbZNagb0KNNkp2Ct2QsS
EonFZmfwJLRvXAwRoktwL5jGCQkNc1QQFbvkRFns05MDBUUaVXG0yIjHgGzp0fR+H1dOYA+6MfiH
MXi1q/ahCjxUg/FmAbC9BpSUKLJNkmvZ0QSHfAF1A/ZcXg6tzwwKjyIxCwKqpOOhpp93Bjd9X9P7
KKS/q/lk018E+jbXUIU+DoAiu8vgjJjlpWMBZ/uPKcBqoIUo2D6tJtQzbMGL1Zqm0XZ5iEtuJ6Xb
eS4FKG59oxXZ4xAnj01WfQu97kngFrVRWYnp5xxT6z0DrRbUlK2MKP5GCf5P8XGM0n90teM94VBQ
HLcJ1HA9PrpQpRM+4qLKlzZAMAirqdPxhMKGYoWn4eYEhh0emg5EW7EAfm5TZLn57SdJGMffAGYd
SrtDg6Ln9h+uow7/ji8ymtxEUVhuBULMoyC8Muv6KbC9ZZwmj/6MB1aReBuXx7UkPhgaR0qG0ZnC
O9beaKOwbFl9gSuqTvuC79Xpzt0Yz/fiNgRNuwVmks0ZqwAHWN+41eEbzssQ1EAgEJ1/mbfdba4C
RiavZrjxoExG3Am6//Abahf3BC+lVRGQbud79lTUKoL7RhSWN4N98J3ywQq42XhCHngmv9E6D9o0
fpFwKgQWQ3Ub/SV33QBsy/fEm7GIWUrV+NKG3Q4/T35NMO9QZpNMyw2fRHXFih+JF9F0xkE8qDz3
tjPrEA39WvDEgX+S4lIV1lZJqLPk9ggQi3Foo1QrqE3V94Y7fk39dqdl427CEwiKfOf4h6p1zIUd
Z484l0xSPFdX+UhBeZ3T8cZ/5FtMIY6rvk8ssOtUueFbTQHIppGFmNlXopotTo5OGx35O/eC4HO4
cjEosFOVyEWYd0McrcXdFweEAGibVtWzBAR6FF+Hjk7xf/Am2H3e5S8SxrEzCjW4Y9LVovgLZFJg
wrlNjGXhO4/82bb9G+RgjjhQOISPyNALhltSCctPxXOGpEebPTZsXtZbHodmMHu98sTN4GMFEuZL
48BdcZ07O9P2nWL4pFCkC9dmVFR/WQ3Fszq0hixnH3rU82BIUsrjVHBa/txmqoCzSKW80ue8WeVp
BtmWt2K1skqLl4MV7JPx+IGfX4vnuBlmBy6BY1nggpYrPIb3FrAY2Lq0+DMOLemMOkuRDHDWkWVt
5nz4GhBWao4nmSun3YzqtAohOdDRZSGnTQvKm45/JZtfwmk2vN+7SBm9ff6MH5goeUa4+Xh9kBLs
s2es7VnNwsZgx06vOHYmHaGtqvgWNsMuRuK94DSUaO6hqWT8c9xo6Z0lTy4VysGGBT2eBKOnkgzl
KQI51ktp9qHZ3GYR+xMevq2mZA8IqeYnBRIJL2xwrAvzIdNt8vMt2fKY5jGSV2AH4MJkGpkf4DMJ
aD5/3fP+cFK3Y0PuEcY+KRV83fdLUhWKpYR9VhwML7wWOq/mVD91SpclM9eX6rLOAqL6ZJNm1bB0
tPZWbs0ylluqmNuBAnLjWjIAAdIa3WDdVR6gn/6CiZEjmVjm0WigEtPdhVZ9Y5r97vJ9du5u8Bpc
Y9ypUtBFWdcRkzzxEdskHkjwGO3BQziHZhhLhzmO7WI5xPl3OTWSoJCki211T7aRvxCdfz6TxzY7
7693NjXjEy5AmUGw//1MxobT0AmnLw8jckueDV5EBYSS1lu5VDnd2HwbQ8uiE89JJNeYnPxm3BEN
744BdFhfCLWMP+9b8Dh8INHMtFjks808eL2Zxv08Hgge08y+SzufULyon0dbWwlkA9D/6Bu1taRt
GLKHJGDi6lvW1Dc8cDyhyAPcl3rJo0PJr4LAxbKppz0uFHsWGyJ2aKQMgo7my1Dz1qiyPQdF/3dR
BQNAvX1QvEsdYckxn72UuJZEj8QmLDTsPvUsKlNzn2Z1TVnf62Zxo3npD8Pg1Il1VLhQCFlbK/we
tcadSW6gGEkL1dbwNdFRMCzr7mboRu4VNAaijh56CkomCOFoe5qwoK4QP2hVs+mIrK29JIMwqIvE
i8V2e5hIvgyzdYXX1EYKzBbzqczDa7772y9w6VMrt4BkmHggSU7wt5irkF/16ugb37RnpeaSGxCu
pCFg+YXdgJWoulrSTW5cyNR31AXlYExENHnW3rAoSCmSy9CT9p/jb1GyeMwT87sD/IOOsqXfuSsZ
7JgY8astJtVbjOWkLQwSU8ALliRqjPKGf/zbw5Ff50PEz+CbhLtAjnP+ItYnFSM0LQVf0Ysn+SJO
lDxdUG+G1L2aDHcXJtVD7E+AFMlIpEiexoSKMLjrFgjYLho0EZwJIcLh6M5E86tnZ/Q4xJ0xu+pl
0vdVYF8JoGyXylU3hsAh/VPRWddDSnKnzedN48bXQKVjQqt1OlZ26SJKh29hqzySSiXL8YI4UB0Y
C1vwE3BJgSd7juDsvUUGNzvDCdJC3gi3qIu5rqdKv6dp99dCGjZ6CboogGNqxZTzQ64mpBw2XjS+
eEFT0Osg/6GoyFuoybexi0DqAm/rAtAwXcQ43yvTukq77Dgvrn+j6/mzXzZ/s6o2jlCXAga1m9Cb
TCZRk62S9M1PfjqAy0hmsAWMk4AOnc+10t2VavbVCoH/uuoHetiPshN07pY5sR+79MiEEIEkcV9z
KC58XhlpXwZAZoYRB8Lmiwe3oXZLV/ZrEfkdKdviZ1nFP8qo3xHEN1Z1q3Vo4oi3FEHVXSit23+R
v42thiqpNfyjtfWVnd3Vlr7t2qcocq5a0qClUSGhTXvFxtv2TfPXgIKkOLlF9SRRq6Q7e3UjqKRE
dCwBT8VNgSsSa+Sg7JeUXvWCRDUx2B64k2XGN+hnLgwDAMx/iWjaEITrDredMZoHU9XkJux9Sq9i
mti6NHiMSat63lZH00FBmKlHjEXx7Ueq/2lIw8AzAizm9FccAa8F/Z6TjEKdcJy/evWLyXfz5K52
hb8zLkKvROK1WzY2qCQ10CmaHzDk1sCxi3Keb2pCxcSN7uiwhZpF/NaiQwrHJ3XtzWiN62Q0vtZw
A0bjr8oAzaXhTqtts2b+3sQtsriogQDW0xdgSRfG56QbFzoUwMG3rrXipQ+yNQ18Vp0DE9DSVxr9
aBOaNiLNde3rNUn0fk2S7WtdRcumx+Pw7V2NF9p2FsyLreOqi9Y2li1YX4orSTvCqUyXgklJGkEA
R0Chsq9vOv+LfCeC/kDbnk1A7CAYb0LLjjjBm2RP8seRfClLxVHjn3G0WmJQegwKuCTWwWnGez+n
cBmwEUh49qBGfLOaYA1EzKnjNhhJsgFQ3brsmtq+c4ZbBUWZ2YMgDDTnqrBZ6AkdlBOe0YNbfreK
XkQLcaeKm44ghY8QoCI2N63mUyhW/jQdLES4NhNtxWPp1k2tK0unnPfRTGgY9Guv2pUVvnnDGRx/
ihsNKyN0g2uyLdFQPUzohVAmAG/4u94+62CNsSK5Y1Qmsf2yizL0iEa33IKMCprEXhNnX4i1bTIQ
DDCZ8T9R214f07i8R8uJNmnIAl1I8GkmD5BGK56EIoRvmAgkh5/XoSHF2xz9Ox4gSryDTuzB7wq5
QNfL7ZABxLoKhWbWpmdydJtANvYX7Ff8RXw/QUApDDVUKCBgjzwacWueJbsE5SL+VifpCxkfDtlM
R5y2Izs0eb+ge7A4rVTfmnxCPpW9oNyRpQDpEt8aiFjhAYUkJveTgCH0vtv3zoMcURYh6wOksAhw
HayIQ8A6P5BjAjTmxZUX1mTUwNUFW89xA6HIxKhfds0qGDwMXXkXN7Qz+3WtQPYy8Tyg21skgnr+
XRWJ4wD2NHcAidBSJCSW3anVyW0fXSt+w4tjaIgXi4IcGJiYONUWVlezgnUUTC+D809kPOFiLePO
RaxkXEr0KtvHeyu0A0VjuzjudyYgbUBKKmzeqkHdjoZ+5KaITdSzlQsupukMQHPb0VxCTRGuCmmK
mIsABeRljJMLTmghLIzjjLekLJLWpt4kRdWl2aaJv5URhPbDgamaci1ScGCOxLFIEgqizSIKXwMb
KCF2pNAa3YeYpSE7kwBCOntZ17Y2r0qPLB90OEkvmsaLAINqApvcgCzSJwjpYDXzGRZLsRc4Ubwv
p1jJB2JS7ZCpinAW7OCuAjlHlW6J7NWVzsaxectAxgW2VQZT3BrH9+jHLk8JYX3BvuApVRW4Y96r
CRoo5F84WrLdhoCkjZmh8Ap/cvaXzfzQogyi+NO1kIr47GuHZnx5g6UZpqUE7673UE4wavr6WTGN
zVD7Nzys2llXhQiJ9s1GbgwBOCT1WdH9WxhOHKLWe4kx/BJxCBSKIZLEl7R9gn6VtN6RJ0GWd1GP
gKW8lZG+8QpyF+XwldRa24s3yoZz4ycNRiB/4mW72mXiUuTH9HthIVp9xgWFt8gTUOu1notj8q7e
y2gKOykIAOS43IQxJcO1bY6oAZLPQ7uTf8hkWTFgjuWsnTA8bmkJ6eQEylPlCZEQgJo7FhuDrJU7
fpOlZwfMytaWSBeAZeAcsGX4Zs0j86W3+nuB3aKkWo7tC93AE6W9QRZTMCR5RY6ucNLETxI+H84P
vtg+Gh8IYyRoa8lcERHLwfHqdpH07lbsv29j0snR8g6B+yaOkTh0DChdY4TfFWzISctZlcs08aCE
xNjkcl56KvzM42UALuXE7pVuo7YJf9Q8skfkYboeKcPpYQzytWdfRbGzHpRg3TF8V5Dkbp/kmjeq
+HrGP4ADv5RgQE57QZRrFOWNrNfgkBnP0AE09D2CEpDESG1qBbK6Rx6nDnsvSK2rcmILYwCIM0TV
l+mQt6YH0bqpCGTq8Dps0d3HZsigAj318ZFnRn5c8H6BVgUfVwNmHjXTJmcDBpAjOZ2ClMk2TgYf
cp61hECLidCsFD3NY3qBvxmCeVkSjWeFdRW1814k9ARMknMYhHD24Otx+8bH/cShksmeffMKaGgx
1qIw+8IHCNoPB0XQC7HBXDo9+w4rg/EqiCSEUqfBDUWy/wkYTvFfcFv9GXbRKA/VaUSKMAcwERV4
vh3tSFNq1C6wpPQYWVoJm5cZFtIan6ib30hJ507wOMa3ZufhUfWCDYbgGBKDC0dGTK+Aihr5YDbb
TKgMy8w1q5v2110kV/yMSdTc/p77Z4yia2KZIdwMZr2wjBfG4fllR3LQeTfa/u7kSur2PRA/x4Ub
WYz5VEXXspUZRMwvXEKJi2U3CxQ/6pQTsRil3R5vg8jbN7q1iZwvPfeXrT1Igq2V6yx7lXNRDniT
7Yw0I4ZW42Iy6YTOeO4MqkriX66akPNJwjf+BaYAo0j4wkMKUimOKk+OaPPWBSWoEePmMGBQ+Adi
n7noahTrkqD4qiRcrpLm5iphDXQmSlwEbJbYDLEJahBfl3imHDUliu86Zz7yd3kH4eke+R228SaH
Mx6GXR3zXLALJu4ab6J/h1n/4LSAAojNlaNLNLcUcLft8OBpuS2H1p+4B9W9gPRQdPkTDhHb0etE
VY20P7k42UogUnoDApIRBOK4+eTExWjwwTw6gxphcG/M40rMHG9bJCwspEJ9LyEQvyIOyPE34Tf8
WiG2lpw+Cf/k5Mir856p8iSZWZvLsRyMuziE2wjzQ+apGx/pzbBGcGZjRpiZcN4bUy4xleXY8iVu
H0az3pGS57GA6OVoYJZxFMQfkXVy50MJSw7qWDq9cNi5AvBomsnd9h565NXGm59yjgrnbCbMqGPj
egY55A7X+npr6fQGwXj13JRyj9iGMClpObGnsHcVTPZBbkxxeelJTR0OB3BWaHZFu3EORg5NIO/i
u0SvN+78JL/OwZUIkhkXU6VVaOSN+wF1VQurKVMg+Nds/yIi9vTrZOWPx5RzZXb2gSl0uBMw17LA
WFU2F/t2hnjCWWNH8j2eUDgBQk+tm3kZc4r5Z/iV/NdmcKQ/FWrR1RVL79TUwzvVVd88ypvwG8L5
FcIAf8RSIG6yGEZeL84OBq5tIqKgC7IdwtSq4IcMNXJbpv/QkJLsa2fh7uQ+r63p2kyG+9EUlT0O
kMOH+y2kNjEM0m5Az/O/5BadbOVW3BGo/nJsHC5TWUqWIin9m7rSr8Oa1vHoz5tCQ5AZS3T6qoRw
bhtlpWHVBytbCX0UV5f6jKVvAfyivKBl1Uvr089CuP1K+Q37weOzFSWw9/JW1pVPFFtdKfp1a7gy
wJx0u6hHNHOobioXY0w0ITwH8Uj0rvipWR1KwcNrGkz7tnzF7EawLsWxFvMXK0+4k5wBCXUkszE2
O7FNdJ4AHkD7ubWPISuHVBI28k9aoqrZUsTn7Of8GV6R2r65mXOFZU5aZdNTRI7RoHsB2zlX6xs5
GDx6hK2J2+olDBJ3Faf5d3PyltqQtFyCROFOb98VFGQr1StQL3KtMEdxaML5PiiMA4MVFOn21ETw
Ry0yhjUfCZQgD+Y8QNBZ2xhrced+caC9cG+MdABQrEWqvHGRi4cikV/vhT9k2mYbPcOm/5JXT7Rx
hT5jAhwwYiQa5Q/NlPw41olUG+R7l/qMwWdgOTAOVFvOKp/RVeF13zYShTTJrsDuHAdwHsygkqAw
ggPm42sRS/C3nDrKzCl/yNxFhv3NaI2f2dh/FQqBnVc/WnjG/JrMCvGIb0EUJypiUt2BYUBM5BO5
3QnZj9dEBmOdb8nd1ybKTd7Zd0aHTiQPJlwdyD83jSlxZLYQ50D3dGjx1Uh/eP4jeAb+n3zBbKpW
v3Mc66kdZHZVGt7Ih/gviZGQw6HMx3OihaNFlxLl552OkWZwXARidSo7dUf+9x43LoyW4ImO118i
XBpo38u0yh6zonoppvrIAeD5Jm4uG4dOa8PrNMoeTYv2ExjuJkaHc9xYSt9e5dAB+ZYkMB12ouSp
OuuLN9mCROaU+vHD3qAzoTbfxo23swwQX51VVAg6arz+jNfWPeiNxHoEiT6uWDZGd7SJWPpZvJaY
RiA2NayvKG7SO+KhcdNHPcr6OP+ueuCvA5cC06eYCQHeXu0eqMU8JkSkakR+wLkQz3T2wVR5MSFx
zRQktG9dcVtZ8/VAYY+l8ZkNLizm13KXShjQqAdCk+GhLdyuO+eBxuNIhcKCEP0WTkmCCDKNA7/p
qvIQwEXDG+N+lisiS8kvjqQkzD3XVohbEQsAhAygvQVIW9iGQA1SS0B5DuhBgXIpHuacddR4ddc2
t/IvA10X9lXs5CtHsEQstY3tw2bI1hriR4mYvJxdqJJP5DYlcYiVkR/SdEhmxLOmL4Xh306mf+eU
HMGEzByONX0nSuv4GzqbXgl3npZf0EpCE4Et9D41QU5LuAeieCd9CN9vsSBP9ZTeR+bBAKzpLLiq
5T6P6wfL75+I2MwEqI//g1d0RvscVzs1+cdJZyL/vZRFFSphBTlbCSfE32lMktzZjmsR623bxTcB
QyYXAXrMT08Bi1oD+mD52rzaunl9y6XvEVsJLP07g+nAX6VYI226p65qnr25FCjziF2zvYXnZ3bN
Qw5cL3Qr8fAoxCrlkYmmdANaXfJdomRexJ9fI9W90sIfGpxBYX3ySZ3V7cTBF8+VXp5UXIRUCm2E
txWypeStBKZQQR0NXMHSoZ0EARiXa2wSeXh0G4FopDXdWihfZqAgIfskbDg4gdxGQn2c1XQzm18s
f2tlG5rwLHlC1lxCesyFVNocIXNadnR4dsQ+ILNimMvyV/0XXjOY1IA/fSyPo15JNiGvp02hJHPJ
RxjIrA5vYVkJv0dmEJ/Js6drYVvTX+xZ3FbCbVCFdq3gDReAxo1p3gVK+jinwNS/srpSLCIZdDGr
Vb7xjS5ZkGJVKbXjcyMHFUfqan5cyIcJneWPTUdejnQNopO6dZYPq+cosVJaLR1kneD2ZTw08xvq
9obuJssmLpcTkWCvIXAtEfT4zRkuGNdjl/Q/ngF9EFtSz459LP4/SQtSyNq2fTYah3CqAImBSnAz
vAehFAj2LpVEbJaS5mEsjpK4d1pZOHApu58ED2QtzJnznhyxh9+eNYd71Lgp8ww6p7anY+ZNRclZ
RUQIrsdFStXKmts2s+YvzLVMvcQbQntgrp3Zp/GZoCv+C5e8mNOe4FyuV376+QJYZ6feRfWTMkxu
FlLujq2e14iOETTPOZmm+77obl0Vop46z+up9REVH76qCuFbd9V1YbPUQ4oBo8C6jyrj7xHwPmue
JnP8K+xfK99eo0yy4fXbqET8f+yuTEix0NTGmQIO8hop6G/203KhNuPlhnSDGLlGEJNfOrA6Uo08
VDNv/JJmRc4exirdyDZBMq3GTF+lo39LE0GoIPRcN14RP8PT5YxMT54J4QfKBT90SrhaYDFwCtZ6
2i8i+1JnQ/ustpAyGSnfQLIDnpghtMf3FtL0Zj/LaG1/T/HKlaL32koLExaeWs1hShdcCgEZq6ja
cq0ks3bdR2B6o/imIN4/+SZ3rNgXTGKwkRNuNkm1BTnt8v5V9R8SG9NUUWvvSMEqdOp27v9pIDXS
uaj0V5EZPdpKDSrt1IjcQ4um8vXvti78lZCtE9XcCBGCEes4p2eqqTxKtFc5XrrFQQnWTaA0S3Td
evJYG9l39IAOtUjwI5WLWo45blNErh68fN2PcH+9S4U/1tmJJ8UMSZa6G7YcnAKEXt5PYhTHsWdk
mn3PnUCbBJUQIqULGtUNmUcnNjr3pBzTBSoI5CEonNKsQ44DZ9XGm+qoM/3DZ6juG8ejvXKmB/hs
PaSLWk2ovG7+ho2bAKuDH2FhJYTozPRnG6lflJg+G6CXZpPRfalp403XE3TUsH7c9FFsYM/9gq5X
u3fcfF1meioTktkYSb6oKPGHmXITw1kXNEn8+1HjmCu02cKhxGbxa7pVvc56esFA6VK2cmKgfp1R
hNhtTCQ57XNFSLpVBbqn9JNAK2ymtraXaXmr+vuQvkjN/MJdsIwQ2ufksLAG3Hcp6Rzzx3Lc0CCR
HFa6cpD758DUpVcu0H6nJFF5wCX53JqcMQZ/PygiFqjAoBp0zhPJYRckeadSX+90+NveVsrN83IX
VdWVZZbLkD42XeVfqPrRPrRh9AHVqOUyhTP0fksZgDNePPjTPRfIFIXXvHYzfa/nbqshlFz4RK2Q
yIm3/c4TR1JOYpl9H3RlpdTepar7j58GfgdSzi7qk2d+VBFRjmK4FKJz2iMPoNGTVcEBNxqf5paI
BtgPRW+smrFc2qB9wbj3cXg9nMICSO7zFdHO+KS/lsT679OczU1Y91OjTt50n9YDcs70lCPRThOF
7ag0NzyU7zy1XK7COsIfNnw6YKCoqD6zmz9/kj8Pvtw0/32Sc0XJzK81W+ktVkmltYK/Z6yZS3/i
JjG47ObiFsPIN0GNGN9UVbFSDsGoMRqryidFUz3yz6xpXvZquOSPQHCNrqLMHy6n9Nku03UT3hpp
uBENCPlM+VZeOOjnEkSosu51nqzl0ohHf1Pzb/VRhixIh9r0A+aCHkkQg3nVHCUuEZd97PSvRbnT
vPDCRjE+PNYnE3J2ncRa1KhqYP9amlB1hcrZzORrvVfOrpG/Qlim19LGAUUm7uwoWFfsaWfmr0n2
SrTQaE+c6NRUl6h/yTXoZLf0YFzQaHvpYhJ8baa12lNaRtw//TapdkK5Quvx4toeaf5/WCiqrWDg
G0dl6fcncC6SrOliIIi6GgCQgXaqxzLL/1HsYa0mFDyWBD/PRtOvWx2dF2wVXVEWHltNvrKUEjAd
qwYobiY9mYBsSR1zcUvEx7KZogSRP5eTe5VZCnIMSnuhPvO8jvjXQTlxhM5Wwx59UyG5P91jOhI/
WKrwKWLeQjJddb+d6fkpE8tukVwByvQLPXucNNp3JbsMv4MFGfzyUnGJjPrHxJ48ldCcTnxTPE0U
eGsN94wtf9zS1l6mTW8B6XP6kfTIeNqvEB9XPM7nJ/aPVaV3Nleqg1ILJbrwv88smT3WeWEFdvKg
SyshulRQFkWTCkC3xknoQ5teJWXwWHnpfnCl0w9xCzX6UlQRTcF9HHbPJd07o7a7YmfrYSfdCtaq
P9yaMebPtu89RFWLWz6jpu+HlzWPtBzcxXZ1aRbfnzR6iEK0U9E6R7PZ5WY6OnYns5hZcRsaZjof
cjpQCYY7hdNXyTXodn0DaMyBcKpa0rK/MAFKaegh2V848GcqYn8+xtliho7vwgCN50NC7jAyg7Vs
Lgn9hW4ttBwiN71tnmO9/ypV9KJdwuZvBd1v9mpkXidaoa8r/t74QIfAHZ+v+PvL4tcDoshIJEAs
ZlvnouBKqBE06sV8GLCCIJ5SiQ7i/r8NIvfnyWKEwFgDfefnQ0jNPY6wQGuaf8m6frTkotCNt6ki
TXYs2j0ZJenhSKd+MB/04VXyOEIx/xfvcTLCmcEwIBjGUaRMgvyDGnG/4AR+PoQcsP+e/t/rcTLE
2Ybxjd6rYi2cD8K3+cXt1mUg0LcLLyN0yM9GOis7qUOb9qQpI+G01LCuhKoIFEhCWBgoF1/sw412
8mKyeier43bN1JAQmA7IDK0lY0TEl9gvn8/embzBn9MnT3EySq8i4zJVjGKQlpSgIAfPk5p03ozp
ZCJB7Rqwyc/H/XDVTASzqECnkMc5c7nI2aaxnnkTZRPd2qirW6m2mOtiGZTRX7LbPx/uQ7MCnPef
8c4Vwbu0tNNMc6dDT//jrFlq499WXkNnctYlZRK8rJRLCs4k7FSBniSBRMaso34miJCCsvVrKQrr
gO0Eh/j8+T5eBlqWgS4SONvnKhO55ataq2JVaCAcwZwjP/ia01P61ZLQiu98Pt6HW/lkuLNVzwey
7i6NGQ9tuaBDCxt6IMMCe4CswKWxPtzHJ2Od2TKC13CgoRO2TK1uJOspQXjMcn/+SpeGObuIs1xR
ciPjleSygHUn2eaLTtylQc4Y0y0taueqYpCAjsxB/U890Km1ufoXb0JJFzUeBDSqfaYRkOr07kpd
JsxXyxWnTzKIrXPBbL6PwH6f+5NB9PfnfuoRE7JNBmnS7gemuYnjR2LjjHzQ//Y252bMnrKuNJmy
gdywIJiSYSd6+HyUDze069D+iLjRogH4+9fJkzHGjHFhQpplQ3OKRMrpuKGhXn4+1oeb4GSss00w
hGFCQMZYQJhCHrCOZR2fj/Hx8vznfdxzYZy8yOcsixijQVIM70vIXTJxNgmTz0f60BKja8PEoSbs
HYsETi4A+r7Xs5XUx1sN4ETrla3wIIpRkVjr87E+XKWTsc5u0CyAileFzXEs8tDHBIpguIWxQdz7
8hV66d3O9t7cg1EqGrNYGAZKqGSooVdQkyAQP+/6+ct9uGQnLyfb5mQiB9fycyOssHOdshXGG1ru
S+g9YzD/Gxf0ZCR5kpORgjFL5qRgyeRI9ciV4PnSmuoCpPbRNge/BUQwDLoTOWeL5QxNABOlZxSQ
Ar2FJw5B0zOqC9buIyf0dJizNaLf7lh79JA4pLq1F80xr0wuBGnvIbdftu50iLOVMdAV6tSSIWjV
rArnHFycfAGKEU1BqaXcgJ9vhUtTd7ZAfueOtK/r5gNUATNXDuJLUJZ/+HyUSzMnu/9kG9iDGddt
xwL1lJBow5Mw9T4f4aMtfTpxZ5YuRDzZjpNhPljmm5GY9+Pws0yu7SG/sEAfndOTcf7wzlqnVpUG
u6BT7edm004oYjDyJK1DT4kLG/vD0TTcLLThLRI7Z0FJPFs+HXmt6QDtDx2BSYPDTZkL7vXFWrYP
N8LJUPr7JfKCKlVqW58OEr32yJuQQoAL9fkqHftdnQcmhkG5nMNBdUgZvB8FYTc9yQiCDraur2gI
fVWFAWVY2opqI1HbLKiJwJcXA4jVE9KiS3pIWH4FdOnBsL5mXrIoUvUeb2NsdTopPwqn6vPH/Gi7
GiboM2lEmgj+cUXrQVSm3jQfnMA74HG4SnxBa/tYnPjHRJwMcbZfW6rvJ61CVh1uZs2rcfUriEFh
Hn8zq8TtZApEwOLzl/tooU9f7iyeQaZmnLnYOItWGS2oxuoq6+1fXTH/HeWPhn5RnI+W7TJKYaZ3
lVLdcJfBSL0Yen6+VKAd7zfU1GTupPkq9gtWJDtHSKn/y3zRZeD9CJYK6j85WJY6fB2q4RZVkRQB
yM8H+cjdOJ2us6ulUIysBrabDwrEkHb+dqwGMPZl+N0236AhfD7aR8aS0l/YISgyOKhBvH+lwNam
EgnBo3Mjc1aD2SIQfmGjfRgpng5zNnOmP0zNKGuDj2s2/7nMomxPD2WY3fOXYv35e324tU/e68y6
xLHSiew8fs2ALOj/6778cL+dDHG2UHy+7ic+Q1TBrXDkram5IHT24Qi0A0HtT0Wl2z4bgTq9Koon
E2cGVo1LnrdAgu9fzNPJEDKPJ9dxM9t+3XUwboVdjcvujrSfsS5A8B9u6ZNBzjwLxXWGKMMEHLkg
nHuBP8duj6GX2vmActF/81IU8INxu6pnnG3qkh7I1TQG/8fZeS63jW3b+olQhRz+KgcHibYc9Adl
99kiEpET8fTnG5D7botSUXVPVVfLlEgCWGGuGcYcw1QCj8knHfRufuDtR/rvJQ4WdBPu4VbxuMRz
6gOFa/7DPyNG/D85Zi7YBISciHReCcPtgswvqiBbH4esMY/zbozz1kr7+xIHj9MVtdv1ZmpuYCDr
UHuY8Z6Pz8lBj/6zP/v3JQ4Wcxz6PV2eXCKq5M8CfiLSVbYIVElL3y0MHdqm787UAcfBvxeGd4Lo
V1QHBx5n5XRhujituamK/m6xntTtsR1QHs5AQTwJ6LW2ZwGMZblsAT3TpqzkWb5NrmN7+xMQOkOu
plYhtf60DuRhfh06/5CrsUQsGl+1MOupd+P4qL0VBCCS/P/u/cA3mLcpWvZ9Y26WaLwGmadyNxto
TUhV+w/iDwgAtB2/6JuLAUQC8nLkOIOV6uAvmxDvo3j22tnc9LvsY985H4mqj1/hrVNn1SL+c4WD
xxpQOGxRcDQ3WRWdlwA7zPDab9qrd32Ct46Bvy904OHk7S7PQ2syN0a9fKYBona9zbsOzjvjdQgz
K4YISE/G0xA4KeTszfcOgoOK8p81DAcpikaeNH8OBsxppx6aooUpgT5GVCn72brBFoj80Zjie/45
kH9eqQ33d9VUX4k/wE72H/axy7tDtfSzWMsKQK3xVFj+JexScBSq20VtaKAXfZAvaotgfISZZC6K
ungUX00OQO/4AjhAvvx5INdC3AESKv47OBIGoMtO5/eMGd0KUWPeCI/JlaE/NUHejKBUuWNVR9ZO
OcoVAEr5jcbXj0Gj5dfkYgDMLplDudm/3Ps0nDjv3ecBAuXf+wwxvC56O2AIX56PpdXadgUV1cZ0
Sbr394QADJXBDQ/17c47se3bkOq8OoZlGVrEKYaooL+B0IxGweOj9sZCs8G8wG/imNzKIVacirpZ
uc1+v1FLEFlvYfGPX+GN/fLiCgfrrK+3TWqMy36jogqLilrC/2VP2k4E5t0hkgUwduCaTWNqxe40
7fFqQIKTO2F1FnBsHX+S9ZA/CKteXObA7C917IRuwmVU7Wp/5BDoyNvYlw/LQqEIcw72U02HWH29
GjLrtPAf1eIoziu1lKkVMt1dOwHkUmubDgswJw+jFkZ1JVO6gYM+ubHH+Uk5aCMdro8/xVvzASgx
gKoNxjbvUKk8GPIeAVQeQjuSzK06gXU2Hb/KG7kFuI4UggIPd6ikv1zkbQ8un2Nyv9G5QsCvvai9
RiuZGpiPX8w231rGFIxAoyMTDI7q4HJIqtZOVhf7TesYH/3WE5lQiopWanmXk9s+CoLHpBBdgXT8
0yq7z3u4OOynBDq2E8+fgVVhOFTxV/dWZgDUN3Lv0i6zDwqY+Maio52cc7sARbM0H3t42qhH5Ml9
MHifmHq3GBp1TPUURF2Q2EV0n9CDTXoFO7lr1d5kn5kZxT1uR43bPbj9GrLF3S5KTzD1Ktdk39xs
oe2QTFmffJoHOB5zozoZUCRQzxjfRJPaTJeregEA2Mv3UO+lXvqGpaLsYMEmAxaq7a/p+jlXj4/a
T7LSuumjj0UBWnHnbbyBZh2+Tkxp/Ojd/ZdlgEQ68z4trn+1j00F7nyduuR1FKg/TxtM61WWSVSR
uWldm83XIO0RFSjpugKX69q00zU3bu/CxmCeNtCazdFwDlj/bsloj4SqpEP4NrXockBnR9jtOpmf
hPVfy7t096gnsoNmWe2r2VxeZXD0B91/vBIoTRf15wDqrprI+uCl9e8oGlf6MWdHVcAEvvfcmYtx
z4zqlm4zcbHFVXojWpEA1DJdIKPTXvRstzKxTkyDZmzrCTzF2m+7b28lmxGQGYpgYcFcrT1608Mz
tFvMLLA1JOirigcPk8kBeOug5in6Pm+ePgxJwJC3CD1sH6uCzvCxuUxnmolh6NGSUacp7Yae8RWE
+QUNrylvyLtvnQHHcP6rzuYHiIqu6GA6B5J7vqeZVVZ5lXiAj24uk09iqmNuRD1BRRdfh7633h28
0xQIHM1bx7fXW3tZ8Fty4Fhycmsv9/Lo+nlkpWRxAbN+ZhNHfbR2bDCsalg+fjF7PacPrezflzuw
spnpppNbczk1sbNpVRVZMxZ0SlTmnbrBtGSMHbuEPqS0e/BYrWR/gAbQkriMdL041rnJ+2R8Znqp
d3T3MFPc8D4F/R05N3/oO9uZfEsO0q/9KY6NwB8EsXbK4ILfKmrhx8zBG4XNT/aatSt/2cXuRxOv
xDuTS4dYa38J83Z7Nu+DsyX7LYIBkR+onbppfahKytA5U8kXf+5krMBT22DYqw/jrr1z5oQA3A9P
9nH4hQhs3HZXNqm707wrfixG+cNMruLOvFuAufksgrUp3prhbIZFS1uXoaFzDrcl4Unhq/m8bWD2
CWk83S+04AfnghA0Ibhjf6XTUTF4az80yxcXRDN1NfEbEIrQE3M22XCRWF92O0hc+mAVZVFMI766
HDlAkXcZMV22TX2pXlDRG8WoxmD31OIIz86ISO8oZBJtX+R3bbohXfpZCcuffS2GH9mKU3Vmi56O
lbTSDmB6Gqwzdhc3SDwsWHJYOkSpcCfmEJM4hYwFeXD6rFaPTWWrzM1Omia70ITaaDUpsQlztRKb
W2gt9ZaVOQOOiORevb6wY6rhrFcba5HfKb0iAqt6Ck5xtq1TA5J07Ltb7z84HNRzOmzc0h5O9cxq
gU/Bw6qDXSYJNwY/Mk7LO9FBiMMSGdIT2RcL9Ju+VmiovWnewME3RsO1vOiYw0RdsSjZQW/EL4Ji
+MoDsaB+G2kIcxjEzzuotunHz8r6lpcp4lo0hjxKUwOrJfjJaIleg6Fk3mFs0NDxKyaBXuXnFKgs
l5qWvAxQKAQWSXwvL+X4Nl2ZFV/sUsjyqYahb034C6nhgbeddjEMkP7e2kyTcVvEHbVsMLDmKNoR
NhPbhjMzaThacZaE9isGudfakXKNQOXLqOmwoiZE3zH6KKcKPVrngxgB1BfZRfQGcvboLFRr/noB
fC52aBj2IsrBOjAGjCEVe2LvTHBDmprU2p5wLIZIV6CloDOrz9srOaAZtFOazYUtqslQWy7BuZhQ
OX8ZRlFD2mbPer5Q8zibjNzyGNxx71pb6vjHaSKmYNRZ6EzStNgnBb0UmiD4WrgtgT75URT1t1UJ
iyBpi1aR559Db2Fz5EE1oovzHvEbBDBNjFl2Y9L0XdfLl2yaP7cTjbbbcHzH+XtdGaDjVDkL5Bwd
C62Zg2mrW7tZirFvN7uyvQxp8KYTfmIG6FcWAfQW8BGd3yIyVYPt8TVzQGhI5MOa8cMQ1Qt6EyjU
yDX9KwswLq3XedmEj8Lo23UMWQqtZkv30UyemYLXygwVERbH+JAAImWEJGfD/h2W4otVv5MNPVAi
eX1HB8NRxHkdleNgbfqM3mdOgKaDw6Oa5SNwF5A+iYw34fRWfDt4D3QOHx+UNcI63EjgnCRzSDz4
CuXi7uotDb2ltTFoaE8KbgMzGYUbHUAQ1YURMbV34e7i8zHb/4I3XT5EE94936HWb41LK64Etfkz
UkHSpqdjv0Q0VXNUlvW6cVjIx2/8oBVOYxcQPYjs2SEhyon9cjb90gi6cgzbjXzUVRIvREMLg3hb
esNV6t3R+cneQdNu3YvRndgnqpyNJnUA7XrqcGPi08kgETPOL84t9RY8T/92xtnmiKBDlhGxALTC
GENByWi2Hwy/O2dpiMoJmy8b6Ay0tNDAFAFNI6Zm+ezL9ko7azbfhX/L4Xk5ZXpy6Fyhc0Iy+TCb
NXhLmzdj0m0gArpR4xpOYmU8/Yn6uH0KbYp0eg5DMaS8G+++znyuY//fOzgIqqc4jeog4w4UzqgH
lG0sShkNaYgjLIpoBk+UCmJxcGlyPj77BxD459knwCN3TKcGOfEDL80G/bPdxlm3UeMBrouCXAHz
ZfZFmORCulFA8rTcKBSRRRSBTdH80gxzglVLco9ZfeeutF8PZ+bvuzoYlzlHlGrrMS4+lROGXXU7
cSlk13KK2FLCPIjKjSNAPcE2cbhfbD/hI/DH4zfzGmvJJMEUH7k28mfOq0JYl/SD52637Wahq0GU
G+vZRDqMfmqRYJ97UXwiirTMeRBR5AK/oniFto4oPMoEugbaFXe/tJTen0ENxeFQ/X139svtWzXF
tKP+32449PC4Lk2o6AR48iAqR3YhgDf0+Hi8YWxfjseBwWiLuemsIW3Bpj1j1oPZ2wh1yo4ZLfiY
nCdRcmOpxOWtNtYAUsrjN/Eq+605QWgW+lqQPL5/YPD7Oq+DLmVOkIqG6wgUwjMHNr0vUj2A9eL9
DNibD+4H5FihwkP66VBcvaP/0qnrplU53g0UGQZXA0QjMBKIYGkMoMlChYk4VO46FQRtl+PPraP1
cLahhQBibIae0jIvZ9saqtLwraHdVHCH/DGrFpqTx6/y1vYLLA4yspvoiR/Km6RJ5Y+GX7ebHA+M
3tJd8Tl1iWLfq2GsnsLh4/x9oYMkfFd3Tlklbbvp8RGVKJDXgv3l+FsIj0jLK7TgOWOyLGMCS9Fv
Da0HW/rxJ3beeeTDzJNddtk8GRWnIIYvC5NHFhTd89c+RIxUPa4b0xZ9+5zTfgn3A6yqHMriwYmm
dns6w6lLJIFEsiIFOZiaG870luSGaN/8fYnINpki3ziDaqHx4rOo+Fb66S8FmXKa+fLSh2UF6vXd
aQSjzeXxJ3wV/bNj/hrqw8pnSTDkTBFzittdQWCTRta6U7Gn6t45fjEtwyPzutJP/+UhVnWYFs3I
vBZGcCVqwBKSv+OXeMvu/f08B9mMqm22w7bjeSDlgQ2JxMG2JPTsxU/ywSLHcPxyb3vc/90ThwrG
O1S9Bt/ikTgSly3pn/6LA5OQlsG8ha4o+axYkGkX1c3xa7+9NinuuEFApvewi7KJom1Qtx0GF8Yu
aDBh3wDmeBYTqx6/kP2WeRHgyvMDVATpoXppXqq43se5w5WUQmX3iQlc5IcsTglvKPLiCeWdKJrC
TyNsw86zXdVLQEJctU7lLMSdRiBmwLFs720tNHFMHL/bt63HX0HQgZfQ7c1g37YYQ7beriQA6lYF
C9GBCWkn1cUpgYHGrc53eHfcqFws8hhkUY7fylvHUQiegEMJqnnwDC/HraureMhQf2ZzfQizDnrY
+lKlgLqxbmhQJsCkGHB//Jq2sAoHmwzDgOMa+bagzgcXHaN5Z6T52GwGHGdlnULossimyXcmHVQh
qqGwQv6a0jDiCSih+BaZlfikBnTNIL8BloDLtJiPQ2u/s5wOZLLkXFLDs6gUA7pFsSE4SOcXkTk6
9BKNG/xseKncG8f9EewlnTyXd2J4XHY//fBR+RymRHaSNfVOqPzMJ/JynGhCgQ6KpkYLVqFD056l
fdTaljusFdK0zH6GItYFISnncuooy3FRxgAqdMmBhiRn7XpWPzuhzDY97evuYht630tjlRYWS0cK
Qap8zz158OeygNTgGUrWPCT45HBk/OWVRkv7kblZOgh/EAd5FkAQbBIfouRQM5ofNvO2RcRxoVy5
PKhFkTMEMhLxW1b7+LvORB/uoox5XYZpVayRhAQOX2qUUMdRKyOk9kmmhiOiduRPo3jVuhcnjzRs
CLxQxeYgx4Hu60WcySNUAJznYRmK/0te9W7srypoDfQ9CuO053Fu5NiKlE74y6HGt5x/ScHcLob/
ER+ra7hfRLBt8oDibghpc3R5kpAOamx+57cfCfZI6gz9w5hGG2GVTCO7gf7uklyjOrO0VxVcqNhM
QmYy7uLUeKQvW9mw/hccKGdljYeX3IsA1DCfeZ95lF1rnU31+DkMs/6Mppwd7Kr/E/rQiZCJI/1J
mcgmoeV1xe1g3MtCxY71hZnW1PFDKQnmBoNAiJFAgt0PJuHsHJw7DaSB0ILGfn9XFuX3ufu5VExW
92FfW2f8cs3XOXdQWmIPSVwpm60NRwOlCI3pZ8/LDwXzrwohw49fSqJJwQJezB6+Ki7PkQXOSdEu
M8OhpYJnvS3SFc0qdiEFOUo8WYH7adx6n5TKYVa4i3TeBONpOn/vaWc3jfRiO2bbS4cAg8pMDTuX
bZ1oHseRnYXajB/vPlo7uhWhiiYNzsAIMkroLbrVETra2ozB95mQ16bgLpD+um/am47so3pkm7r+
ETHX4guedzA9gMgBnq+Xq60FRAWHiC0S7WDwT1wDqCq4tafcJRzDh8LwQlkN3y9cMv1d2Off+U1i
IK497m6j3fqGzqzid84HasavLKS0qs0IV50InyznS7MceW219zk68WNhLrRh9WaibfL2cDPVRXyq
1qoymv/TZrufLAQJsXkFD+bW35Ho3U7BJzsfr0Wz6jjT16X3YTqM72qAxV5gX+6b7MsfVC4tB1+Z
0ZbkdLIL5hMEqbZntdWc7ZJrZl96IypG0Dx6b6GCK/PCAbrFt23hX6PaodZfna6iOnWS9F6vl6r5
JvlLsc2KhVOuhqjCRYW7lqXxhPW6gaVcR7IvuTBSrz0aRiSTIexDhFTZBPUiMtfwvU6KUScAItxs
lVyLjpOz29vZ5bnMiO5g3AFiRcJiu03PPL8/65IfzrY+qZJ600+DuEicLetCOgMmFCxopsPYZ3bf
ltGOLoZpOjPggme/64Iz5ax2Vh5QpHO0Mkn+Qk4M1K9SntLB5fTpY71tv2NXFLa2ZvkjgZ1PhUo9
vNiYbDqFqTYCrTXM7ARC6va8jN2TKYpW0a6Gfacs0ha+e6vmlIvhh8zLVS9D0gpT0Um9lLdMBVSf
I8Ay8gnk1VdhKwLzsER4iQYXCi1XUi3vXLiyGQ7JUEE3B6syhLPTAB3mPsWAJcjw0NveRMizk+/e
fqqZgApuPhNR+qwufzZMlr9rr8jw3Vrb7Je3tWHDd92rJBg+4gv8Yd8Sx7uQ6UZMCbBGgSwxoUIy
ETwzG9LkOQw4JO0/SdO43QW+GKYTziZnCu+nnXODL3IZFXxsWzUiVfxHXJ8oCnzvq3I+U5ikXk84
ycY6ONehZVZhfZ5ZeGhSz7La2oLJHRobCDp3ZoFsFs2T22apTuaph9vpOf/NX2PDSM+sob5gJSsT
pRzlniiJlUPrvF6JdIc/KtyVbWAb8Wkx3M+1vcE6Lt52ZdSZdw9jkf5w0vwf1oS63zHxTZjelKjr
yj7azaWTQEVE1SUa7Y044Zqiu4KS4EKCnpgNjW3SrsqpGSXTs7RCeeO4Y+W9cqzgLbfgsrGhc8Eo
HEpKx/gKlZcmxWYIqwc3mKD/a3+XgJO52yp1YB9K/sdAl88y+jt3zqFNbq+krQylZQ1nyZBBRA2Q
BLHS24TUv1JqhUtU2bJlWF6BV10IEyKWalbDAuWl2N0YQBa5dogU7aUE7wAeNC3jmsui9Akf9t7c
nRppcZd54xdJdejMoqR2s3Py34ohq/xz7uWrcpi8Ox1Kx4cG5/K1SSUh4IRkjCOXJjb7pUklZKjD
0YvqzVDW1KqABA/3q1EXy1WNY9Cb/rrAQ/FuI4Eibj+8UVEisyh0pK25bv+hyaHRZ8dr1ZAE10Pj
KfCswieoUsqA4CH48MLKdVVWjT9mZXg1RckmZScIgiFOZ1T/VEnTJTxAB0RIUiEVVCXNz4oSLwRu
LipZNdx+znjVxl/NKUeni9My7M/jMpMUlyxqk3lojcAEOFI1gC1WfYP+AzfHp/mdqBvwU4OuuROZ
xNwFF8lU3OjYFTWk6lMSEcTOSRdDZrtsYbmLkE5rQBdGwRZZWuQlnN4+XTL/poArbjukJ9PuBtsO
1WZy3u+cjQ5t6W/iEZM1GBxEerbfeAS1z0oeQLiNhuUhXfDF7K7ps4Z53DjpuV1ZVGIQblZSO3wo
YuENSMWsDGx5c0vynbgOOV1yXHpnnHEGTU8EBOd4IYl1B6b421CN1+Ldp3ysgqi3QxIHjxBbwvkp
V9TMMSKoIiBDJB06cRrTnnQOy5G8JjeD5NHbXVn96eQNZ26++1xQdaYifmrWz/5eZ3TfdhOYG8q7
ERy+H3Z51KoCKgU9e2+coR610rUv2efAf9htv1lQnglro0xbFLeq2Ens1smMUZbIglSA8nQXPUpA
jT/+MUYr7G68E/5ghQtKiySBkn7fjl95s/ZjZqOBN2+3C7zsyBSa9u77MOarqYMPdyOb2/TNN5lR
VWJaSkvyxEBJqjLdAf7bI06d3gPXYc4UbpWpfxWXyFh7koNYBd9VIivxRxmHHq8alkXuRwKEyPkJ
pJBtyWbP9HUkDXXY/ELVX4Kh8+2AbSGjIORoP5a/B9f9xE5DbNsj3ZEZNhqLd4KbsJu27ZYGCmjX
oYlDq1k2v87jC9ssIPJr7tu+uJz4kwh6i6ZqKHD/CG1XqHE+tFZTMUXPyStCCmIUkUiXoQViCEEw
GI1ZikGSQh6OyUc3FdEJVuZKg1617H/7xN5+U/WNSKofmWztz86/kP/BjAyQ7OzW+BsIhoDVkjyQ
H7qelwwboo0CCOxxW7K998kdkcSgNEuJyQpX4svlgUyPvElsAkNNTU2ZZdWXCW/QURDVtkq4x42e
9zp1RjexR/CodmLa2A9STWkHA1nhLNXGnB4y63KOq5VjV24KrhtPhievPOG8T27En44ZT731bAtr
Tlv5bUYGYiOe/K+iqXes66QxT9zqnwVnZM+gL239DTOTkXVpZgQCV2Jhe/KksITr8gzuAK97yXgI
uVRF+y+U3ln3bNeUwpS7CrSoRpTb+5twC0YFD9YyYudWkcWOooVT1icK6EDGxtnVyJF6fJhe5UB0
aoLatU2P7BD5iJcnAxVEit3urthIbBQNiSXM76oQnfdIAN3OxqTYxnuFohXm+CK456o2eFdXPGMq
Rr+8KqqBuzRftsVmZuuCAPCASmhtYb66+VEmWVoJIA/yXa/zQwQ6OaDgQDaAuLUAUJY45o1lUEP3
PO2tdFf/ZkOoKEjDXWe1j7zq2H/88DJbLRYtvWr8CAGr6J2c/bzyKNESHvz5pVCipFojaB15i20V
PwZjGG6afbiy2EZkiCSs9G9azcPP/HPeoGJdms6FwsGVFPOXYIZJ/LBzORMr+i7d8axa9pAVc2IO
HxwojjNEAZDOkbCiUNlEm7C9EycqHQSd9lUTb3Xbk5+oFqtCMz/ky5k1PuganDM2JPNSDDLZh8Xt
kLCKb/eQ54dRfYGbCnAiKNOfltldxVlz66bVD3SpvvM9QtJgCvwiF5RcRrmpxkJXmBNoVflW2m7O
qdYtIn7BPwT+UiP4gNmUKyAP/w9Eg2MLhdXfq8DErv6WjiVoK+wmmM68uFd3+NpBC6rBngjU3y07
ynl5sZiof/7t3Cie/CttvbMa3yytAKVGFAIEulnBL4N/wTDL5jCoMo+MpNr7mdbjO+h14+vB9Q/i
Vdxee7uvuD45pYLZZbBoItIZlSKiiIvDPChZ5pJiEL8LplAul7pfF9SpMYk2eBfMqFwBTIVM8vFb
fKMG9mKIDnkpS3e3H6w9/p/b734wAgL0sL3xHZ4Pjgu1oc+1c2G6Dyqpi5D/+C3YMrdHZumQWwY2
ywR6aLmgagUAbcECFrYiQ4nV1h6ZPkjWgMWkM411B0rvz5IX3RwYI4am7JwLhS04QxhIOUPH7/Kt
3GdgEtRRpIRrlzbKl2vJqqcp7LWWwBVzEbUBMJ0aJM2c9lnYpJdLTTsv2KP9eF7ZwVXtZu9kiZ+h
QK+GK7TVSuFG+O0HN+JGQbstu7jexDOtHcYT55vOe05u1rERk7Jj+TBYDAP3qUp7XE6fBeeSbkOM
yWx/kr/Hg8LEX8HLfslHI4wCTvOeNDM8wMod1PW1D6GHEhDa1cJ7KBPGF6suwpwAdNsu+bWgkwIa
Ktcgdn9tsR72Kb5fa6X2rgA0o4d8pfgRjw7ciXx9EmtKicmpzzow0C3R4d5V4wrmathe403xDfqi
Jag/RmV3KvQvzzSUnxdneybbFq0wO3/efVvXQf8gD4mnYDRYwk7vXkxQ0yhzK60kvtrCzfWdSv9U
e0yLqDX/5O2JEIjba2kbzYhTuCh462BBWf0qZQCK+DFOf0liTFZDnhRYMy1GjGgfLUCI63MDQb9a
iQWyaDqwji+/A/GANfWOx033NKcj9fHw4Fz04qq07cZg+YVSRAzOjZ31lRTqH8eEgZV9iJ7W2oH1
pOZrPQ0DJrQ1ho4zhLkD/q59hAAXI6SB11OwYHlfj95da/XniizM7lcWZJ8UJPAXVVkMA1xEttwI
YD4m4Tur+rD2ofATVqmInD7/d18d+7U1m21apPZGWvF5bn+uoYMmLLiSbqESfTuCbp0jKbfF/bo9
xH/PFpNXI4WibOuRxXAhAdzp2Eq89ywAOLxDQwXxMerJARkEzzK545cmIAv8pqKButpop9ClIPwI
8SMjRK/hmtyth3MjZJPQqJck01kGXJ5wiIU8IWcju88kuUWjueKDkG2S/PsgiRIO+wBFIzAGOQp8
+i61fkmUoxuIO+hH4AiR/E2zo3mBnLwOTocMrQIwyiUnANXD/k7pJ/sD54YgFAq9QREnpFlW5zWF
Xn7cxsrRZN78RR69b1/xKgyqW5kD/pbYKDKyrAzJOxJES4WVRb63ObUbTx/lhgUYU3its0K7S1tf
ERTYI1kic2hP+2A4xXsziDaDub5CRfnUswwlfJYeh9siy9UgGk00kO9VcXQaEVfbK90aL+UhNftf
O2P76Ij3TVoEoOgYM5yEbMx+cE8aSmd/s9bXYzf66JUK++0GJYIiut2BZI6Tz5Sm9hW3yJvtoIbr
fLkRaeNiZ/fNNiEuVA/oitmuG+9qUsaNfpCdl3xqfIjfngHnal3E+ZJGnxS01DQgYKpipU7JUJ6Z
IjKLTgMhJKqELEzCAL1mu/EW/ihJAvUSEEwRFxPgYEPlK7FpGXzt45GO3JVgnN3MtOmThBpgrS9z
M75hYiNylc0uvMdEZjVRK4ZeOnSSKMsKViHhkptcdHb9nSBSIGWpTXN3+5gSBj4vjhp/YL1GlvNJ
3hs8Pb+E8OZXA3QbqtpEaD/0BIbPhpHOF4oHJ2Pky5MOh4AMKm5xnD3S+uHyydC7k8WX9pWMqOfs
z0Tc8acLoEqtm8R2PwGnvV4Qep/R+pUgLPwGOpA0/6tgFUOhGRqy76Wb/sMqw53+uOZeChv1ZXBZ
jKG+IHXi71lWa/I593tkERzWALcnctfHpDV6EFydUjbPMddSLWdSbpZG4WJtb6LRO/dHwgNcBS6t
Jg7KZTVIR9Z1nVP3p+DP2VE81RCT7Kf2IW/a9FznixWn/5RRa537IVhGMppG3dgXflP+x4SLZGh+
DdmzJPTi3xpNrwAbz9/IBKYEXd48cOjyZH+sFk/ciXe+bE5yf08x7HnlULvqcwK96Ju1L7+xkV1a
ESgyMnvHDxRwBm9ZM9rNoByguR3Ck5fWbGaSZ7/nREGn57QOkg8ER2bRUrZovotkUFG+Q8heT3eV
N52W/Xg2+vbtSBBbRSsm3KufBS39GGFa46Een6L+W4z3Y5BXpdNGNoInFg+lFr8Y9/EqMpLtBLoy
JWvbJ5uByU2xYesiGiv/ROq+1LRSEqxshbQdrudwf6PDnMnScmOyKvrAaA1dha4JVmgmLanMSXf4
eSRFncggs9K4AAPJbuLI8wvkm5L7zk0+eYl32bTfPGe54frDhHueiO+bu9L15fQonaXKzfNmlcYa
XyS8eKsOEv4tv1TqhgWqH6RwpK0nN4f3c4ew8ytQ5+AN5rtaqXAaKAQPkkaIwBYYMSWgxqT/DxtQ
/V7kW7QdSZPC1bVxYhSnBsAvmFivfOzT4ge50JTWrsT8oYNbxvcPjYOYctJifJB6tgJXv/c/LvFH
4L6jc6fYVbmIhAQyZkTFTtxoxYsC16lmSHIhg6BHxWHWrQoaWr6z+8kiyZcm7juAtMOw49V5b79c
fEsYlBlL297kRrKhE/BiCopPIpGTxdvmxnWwpeBR++aKYSWpbj0RgLyzBXSRvzzpVzdxkAcy2nSi
Xr21Nwq2/Cy+Rqp7JSzBuSQFh289ljh/nNUChbLIj1//MPe+Xp+OIJiNhfjH83k5CLM19bS7VPZG
nrAalBKjvJWNj8n7TPs8XGkI2AHiQtcy0yoh5jDQwO3auyRPHv8EaYJjKVA/foOHjbWHN3iI9+jG
qmgaY2dvhq46nemnECmB1NKWormT1uPzJtaS50iyhruFg8ayvhYKyyBq58jWEci+q/zfTc3zkJnZ
046zLJdpeMMeQdU2J4Va1TQv8f2cMccfQcHQX1NMW4MZYOE8yEFILEXmQbBEls6Kp8TdbYqKqm+5
eNxb8sGllu/V6AzMv8fafwfd9Trq55q+aYU4iEiMIDXyclr38GkNOzyfTRPZX+doj37K/CHvrgKP
8D+BzPifqf/ukHPMgQc2LnpCVMK29vm03Z3tRasemhd761McGhdB9uRJkrPvfx0fl9c0PQwIGB6k
FiJUPALzMDXi7pp96dvFBq798xXogSuSFRx1zpPK6PhZTI9UlY5f+I0JeXHdg5RIMdvBPtpaBQyl
YD8weeB7hF+R1j2yVp/26TsXfI3JX5+UVKLJOohc9+CKHUJjS1XzpHvUWU36lMxAgJiHitQbUSgL
1zbaK1xL1Gw/wE72zi7X1x+sQB74v5c/WIG7IIi3Zm4Wm3hAsIr9I2OM9U0QLz8+tLRvH7/WeuT/
le8KiBCrZLsUG2t/pwoS0KWJ4hu7FICEQ9+fU6MAJ2IRm+TpItwcOo6tDqJVDYuyBU4jVdLf6gVJ
nWSD8fOHbnUiha7ipdPQwB9V9m/+LcVNvIap6+/UKqS/cvQIjgUHX6AcakUGcyroedEX8no01ON5
p+CSVx6OKx8iO1mTNryju0NABrxh3kI9/tQMUouKV+ieZXNzGnXomlE2lUshGBEnLDxyfMBcEGF7
bgjlSws3IFlZbz/FM/qLPuUVEtYgF7CcpP3+6JUHzfj1GfY4n3YkmxCASU5Vkgz241dRBXCRqJnl
sK05f5z2IvWQ7OF4WmEM/KQ5We/irGT9TkV1WyJwKD9edQM/NW6FleBNOFDKh+pyxAskt5QJttlZ
5ra6k0g8DywZ6QK5bUGgSqtSE10TYw6iJw4iNU6WzS8rDk/Jyz075kp1TE56auYe6JQHcgeX9qTK
QX6ZDFtEO40Pe/IuUdWc1XxuruunwF1++EGHuOgdw3kbGcmpP6RXbTaeUm27bImwbTRnhqxQb+Cz
y4Rsonzfriba3dMmjvxbH64Vr4zzCguh9Eg9Zd9XbzdOEfC594q1P09lKXD77j463ZH7FLAio7jW
RsqgQAyV/WpDFwO4G7XKhN1SvggVpPOU52WkKMjxWPeWW3yskcLlUJbHYjXDV0ooi1uROJo+9ZSt
SY58U21TvXs6FNXu1+cTpnN6KnqnVSzDjpPLxSJQeltrYZfd80MNqfxQ6MSYO0aWnXQgX27TNMzP
ynFH3hXw3+w0p2T2pUqpDNAQBZfCSSwdCnugwNVuLWd3Cp4gb8O2yKdFzIMvVrsURR8MjUjYFYwb
V13yC2emm6l0o3xLSoa8wqncWtcwbi1aNbeUbasPLjlpyn5hH55uFT8rtCJeVTldqqkzwepUVkqZ
2YAIxxGxdxaIJwVV8HW3I4gh/MkmfciZQcDB5wrvnr3tyoivBXpRF53a6JMJMLBbXuJgULYS9qE3
H4wZ51ZK3WslntGR5Up33clSfLaH6Kwl+qoRMS2D8RqvkocdOcJnh8o5I53l6aPpVB+D7SpVq+o5
UZVcz250L8zZUJul9BWVOdAE7VZgfeVd2dQCKueJ/KKbW2fyb/uy/6rZi5P2qh2/BEilHDedbwRD
AElxD8TOjMfgHByHbuPN+9wZqxUobfnVVbX/ZU/B1RQ7HyZQdBWiOjWxUKownyDhX6VkVm4DEQxh
DVZGlfQJtKFNcNkjcenaOR2Lg/VFc1sxOdkIKUDYeldWGVNxra4U0uAv7WtwirAnnil40Tkhiwba
45xBEf4CwOt1BmCPBPQJ9je9Tg0mv3XbQjY3pPQEVv6+cZIbEOcq3c/fnHB6xxs8JPJBFQZOUhBK
iFfRpRqtfs9fp4vXT4tf29V0z/Pn0OInC31+fmf7qxTHkiGnbvecDWOeIeS4/T332U/wb49z4Hwx
K548S/J7NREPM9javP+PlAu5f8FqVfxWTwhUUdfHp/Y1KdjL8/8Q/RPs6yjcGU6xqcFjyLUhA41s
IvsisO44deSh6lix41rJLcqp++lReWmy59hBJdBl9aHNEOhENT2tWr8tbyeAvvkciaUCaykDd/zW
1+LLS9/BArkvVQAP9tRwBcz/NeLZDs4mkGD5RhDBkBZ8bp0BU8IQa5zBYTImyxNne2sUP/Mx+117
+/pchndFLrr5b/ilTnmINQ2Cvy77RWG7AK2kAytwAQbqXFL5DqOqtQ2TznrKCe7OtvRcEBLPgp06
CynP4xb8Jk0Rkv4Pn/qqj8/az6Dj0Hzz2LgchRJkXkoNsMAfK+KRTL7hqPaVW+X2lCNQ4rUrvscc
r8v9o9jdd9DuL3PwCUVZUobkSWgab133dBqSG46Crhu/yoCFhO/cV7cDF4C5qofuwYyHhyTEx2i6
u7bSnczlcBrQCa/tIeScEBcKlvd1cxeMAKgx3jbsBBjeSwNp2ePztlqLw3kLo4gyUWhF0PkcBHb5
4jV5ksyFDrY1O4Z9V/5yApkr9JgEGrDsYvqhlfXUDR4FcKoJ4SO3ueVK1zLZOj1IRMiumrtHmWnX
WnkWnHr5qhHxnlt97L2legz+nPJhpFZWbC84k///pyI5T5M4dafICrwDR3ouprIZba/csGmYQt0X
z0FbubKfGQWkobW0VrCELaYIDqsbAEmCN+jYqihr2zbwidpI6BCoL9C/BZ8e3CucBQYSkzNFPP0M
B2LI0QCW71h/TPe7SyR63VP1jcmXDXZkzI4/mOW/9tFpAfQIhpgqj+KKACN/7TMwgA4c3C7W/5kw
iAObBxRSSzlH4bSkt71mT6InjqdzJVM4aZXDlDFMqosMVKdDYtA2ySZTZc9koWXObQc0Esf/klIW
B7VklT8YOaHE12I5uwhsmQzM80vSQdaDTJKyn+uvt/Nn9po2DJdqjI4TA2cUV0mQWhvPQ+4jAydg
Xlj0X/91Uf/d5HxKe14/cMz++4qU3z0flbOrNPT6jdpfbHEeXpdf09fDCBJ6zVLrozE+QhlKS9WD
u4Uf+rixZCdZ1SZnFU0TKrVt4XZpmgX1ty13O4S32B2gWA7J9Uloc3Gm8UN5g4h6T8IysdKFDEOz
ukx195VsnVg/RNeRVkQFOxx9ljgWiC5qMRAwRXnTfFPrQRNC72SEgKxJ/w/q6ajPvOBRU0bNyT+1
nBpPyPd0u3VE2kxQ8aBIv7tWDIp+Dk/c6F6q4XirQezTZ0B5TOQsQInHujwDjwtLUt5/ldnBCslJ
Yrx5WBOjHFxJstzY0TrhZT5qy/Nn9qY9jdY5GUHEkgU6KdneSiBFE2RMUaIGCcSslTWk7+0uBhl8
fEkfntXkPfBnHG9V6IQEwD3IQVARKLe7Mio3+5pqh/dLswv7NJ0ED1kY4JxBolAJBslitnyU+4pv
AicqeklkrPCgVeQma7ulCkEhBydwbP7DM7/neb0KWblRF7yPaeNdOIcppmI0bLffxiUMlPUjuYdd
3HwU4cDx8bBed8JpQKjfke+2/5e08+yNW0229V/Z2N85hzlcnDnA7aBWK6slJ30hZFtmzpm//j5F
aWasliFd4AAz8LasbpIv31C1aq1V7GHHLUv7PqM84WbU7uL0inrBeZwRCkyRv0QgSfWI6Ps2xXy5
Dz9n04PAqWLWAtB1vgj3iWyjWhUaHq8/hwcrRzJLlS6ou3JwzwUNC7Wvmf6rGuZrgH9Z+8xxKRqJ
rkb2hZJKSli6QqYSmivTkWEV0QDHBHNXqOmkPSP3JEympBSbMWg4y6LlwkJX5VCVSnxgKgKaBHa+
a53pXL9H/uPZBWT65qHx2RZ4rVnY/vDnVPrAjD+lMvpS/ilQliifI+uTQ1Vx7rF+/GyM24Qxj9im
lfrKSmz4d8ZOEj/MRyyNG4i1M2Z/G6Y3FIE3mY4nY4I0ADTak4RU4gcPUpbneI+Mj6RqsMSpvYQm
uU+bnCo+neP6grWEa8gA8MIStknzJPiH7QbxoL7s3Z3RS0lEzEeGay2wT5fDkwxZG/CYItXAP/1i
LhaByfsTROL7305spoYlcT+GADQbAxM7Wi9FF1tuzcFwEHxerloBt+bFR1yXo4Pm5TLU8FVhb7wh
kbR9MSNFD90DPZYqJsAvta9Pm75eOgm8/0RHJEeiddaVAV0FgbsF+HmEOylRPbeK3dcHKb285HAS
vLZA2kIBe/9qbwH95XIOhBSBFJnNr49QT2E7GpoZAb/HFHms88WSTyJVEkpmiA75ERaChM6SSZIN
vn8Db17g0fWPHjcbxjmhXINtAvAWx5pktCTZ71/kGDV9GdR/P+Wxw4jtKZmVuCPWERzx4l1EjRuv
wqUCLvFrK2R9aj6CYrx/6T+/zv9c+ej5lLicXS/g+RLKcqBADHOQ7eWwFeTk/WstRIZXq+H1YB73
AO6HlvpopqHFFuZxfiJqW2ICYeMkkX0SlgshtONhDTr2DkpwJWADBdiWhtgSCQqSS0rE/neW4IFo
0PlasBsSBhiQ8BQokBXWc7QrKjI2N4k1XnwUOfsdGJ1tOf6kBDPrNwOcBNbuKphDGK/OWoSFQgfX
9OJEn/zTKLa3gJbruXhsKVTIHBMfKcQs6JJEbSm1MvZYAdAEW3p/tP74ZkxMm+Ct6A6C4dcz320J
TiqNNyPRMPjjpIRXuUGpuSXY/6gf3nFq8TwDkb9RoacpIi5fr6+GR15lp6lVH2K/xYFy8Xnz5kVH
KNGoPOlLAJlCkC18sDyfQw1OFjySCJKAnGL+YC5txjPIdrK9mz5QD6UYIdjANow9dedQC5col0RO
WCguhU5Lz4WvLPqlLvgIXdCEwPRmzlkWdTCDrAmB3esHi2clMGff5sFG6CDk47mVX1L930gqPszx
F9Hyll13zeQXLOj9l/jn/Uv6TnuGypvUjpIbrTQ9RsVnyo8IiZGncoYtIIDxCbtOieylDwuRt9Th
Rq28EUjug3uQmfJ2CP5zD0d7aG7Yo5t0CkNAZu+ACEccqQGdeJm7kiCKJyVgoJ1j1vMotpZ5q5x3
4UdbzbK8j+8DxjelEmxbVSjyr1/FUGRaaqhNcxB4ijW8lBLqi2xszkdSMHYCCfSJWIjbgJDFHmUh
BsrkU4rFaFCI6babfHt/hBZ72nfu7Fj6HXh+0ed1hb8SKgsjpPOq8sBmL6JIV7YMxAm6T2wGeEzO
QsbAC5MgDG4kSSnxFlpqSXZeloisGD4uqSlRS0YVtmxvpU4ikVqWIIujWTtf0mcPbF0LswCKpQX7
QR32C6sDKmRYnPnheZz3e7F9xCdj08f5zdzemps2PwOtGJszD1GbyB8EDWY/DcA0K0KmJmtPZdDY
/wTSRgvBseJF8GtAsqm5EtzdyDwIZ/sKKpfABnI7Tbd9SZFDVJHKzCEgAnYpVkvw9P6YH4NQy46D
ScUCZNhYBx+x3gwjR0MRGs2hhvwDOrBxSKzwDFrYyAybT2Y6IbaxYDcARWEWKXQtyT41K91w9IvK
XDAhwaREXMJ7MOLqk4jZ+c+8wDfFvGgtyD1t/lknY6SAescXE+tOerhdtjWKDUHlb3mX1Ma3ijSd
a7wd62JZqrDvCMNZscv2l984+inEJiQynRlt3UlHnkUeL5gK3ylhMO+AC/Bx0bCG3TVZ+aXOJIL6
txM2lWbfUDAgxywxhDV3/LXPkCUR48smLwD188ehvPPIudv84mDYCetYjL+oCW9IQs5MNV9hTLdE
PwAFiIabNLvhWCrMD+OvN6cQ1WbQmX8TKI/eUjL7mpX7ECgDt3vK4cagvRP2lwI3hgyuam9E1FUF
LJIpOCOvEBsQeVRcJi6lJAJx7P2Jg9Xc8X5GvGsbEn/anvRoO+KsqqVl66FrdwcAVa3sV1pFw8PJ
vBOFpG4nX4SVzzuYq/qbgOgQuuTEGZLs3lB1Ie9AnZGji1lSJTAi4ksXjqTi3DvKVUTpRTYAFzSP
TBaaTyhqKSbI1Cp4rXq/wORn82E5lLMLldatCEf4prj5lRj1ZTQvGv+oPcG4HK+xEfvk5jMfR1uy
DebZ2DohtfjGbp/YLCobNcpUj2CMKYQ7blp4tvx2bJdbGFH8QLYF/Ia+8Z9t5hhrt8niraQ1UFdy
LDqE9yVn8DxRXCH7a6Nh73GUCsOdLxJtd4eujztkHgvUYip7SOAHgmaEVkN7wYSUjZhhMcIQI0TE
gbO3Fd6UAbNRVhImWrI584t83vIM+bIcDo/eTA7MvPEXy+7zjP+eEDypRI7Np2EGkSMfFdQHcFkk
5xKJDeL7ws5IDHMuXA++j01S/hAnitGqvgzDvSjj+Bp+KJ9Wx2HjDPA781tUhJQ/xW6uMa7UFECY
XReKF3uTZM2ifZfXwlM3+UTV6kZiQMaNl6hSppK80y3jL2K8VQVY2KnVfZm1T8QeamkcQFckf9FN
7cSK6qWuGMbRNwUOsGSTQooUu+UctlmmlT/NIk/Z7+tLQXREoivxUJr/IBCVtxaiIVV46PYxhPid
UcoSsZ/IeVn9IryL6pb9DfMqyeBhRYjMXB7Zuwm18pS17bTOuRB0o1FbRYLXciOSC8jiCqI9lxMz
UVwwFgBarCKIiLE3WfMjhoD9EpLNpQiw1RjHa6CxhLPLLA2R9tQi9isyqt8dHmkraRvepaSPra+t
w64cV1o/0PMoQMGHx9R3dh3k1NaNAOWUqJ64uFMXlHqdTcFDYw2+VNirPC2QEoZXEXuSjAJ5PNVA
tfPjtcx6fiT/IvbCmW2ufb2We8GJu9CzzfMaovvdYhLBoBgaOg1gDiJHfkvsaDqluWeMBHYkCxAr
FcapKIpT1/jUo51XgN8FF8ZHL6w/yXEx1/5W6t9q0iye5hKhyjxgtgvsyhLkG1gYUknmInwr/yJt
W9jJ58zZVB7IjtFAE78gShJ9Mf9OuV+KpS8zUDxr5PiSCgWqOzPcjt4vuS/BGFOhcEveLzgLHIYo
qtYCaiSYmifFytZu0GLtOhGbaeNV6bFaOJ1gW1Ot1RKCUlh7TuKdMgayTinPkuLwXVzMxu12qOYT
vfXPmWZW4Zy4xVaUXFxcajXMa6nc9pow9y5aABVY4B/xPReay6vQiQPCobUdmQN2pm/8TOM2gM5n
mfrBwspQNhIhqktFV6zw5USTCi2YnzDKhBUYdBLtofwn3gXkMQf3lCENWjic+fVQXVO1kSaivGZG
U8bWmId7GQZ2E7Xo9iIcli46sqKl6isho6wn3h7PzWd4+eaElTbVPyrmJE5oaFlVbfmRYxBu6G8O
Ipx1PYnuwf5hOx0dRL7hZVlh0pBInnlwWHoetbTuUSchzIn6/Boxoy37gezO3CFPJUt4kRvyEbG4
EL7SHCK+nm/qEq4vST/Bharne6Uud2HfbuXvTFTZ2qrgcjl4hk9y4oqntZ/GZ7LMvAsh+g2xzUc+
mV2HrpPwTbj4blyc6XX1oIbO2g5oWODdsOIkJ34pF1F73QhXc/EVRQFvP7C861HiC+H1yIlElCrt
KUG/+S9x1uGVKWN927SQFKg5C54us1xiXDDK5xS98cd7IahUBXcj9h8S6HJ3VnWNESZVOvHtkybP
eZdsfesnord1nqcbIemnsMXxROEXnifC8tTTjWzdUp6QE62xm58hVQT2Db6Uic2FMQNilMEIMaw4
5dzR1PiK40anGCbTU+yLZGHLkudL2MzERyUvsy82PurA8au+q2Sz4TvlziXYFOhxdKMrNDhXOuV0
iTpf0CbCCL6NGszzNZ9lmfGZx8zmrvmhXTu3QqfAhHkllkERQegwf5VyHcSTAf6TxixdcnsnA6YA
NE3naymRFHiVyJDJn7x7vo7zGh4//83SR0EOL7oevPOKMU5El+4b6LQ1BCwZg82lgwiTL1wZS3xX
Q9p9QDWVKq3q6zv5Tnn+phRzeAlmZAc2b4qs24vOq6+JT/DCZ1Rl8LGlYenyldJEmN2J2FQITRL5
UMiQOEqyWD4/tuQLAP1lR93d3Mm8EWWfcA603rrCmZvRknnLd4nWiy9Hr41qbOZ060X+QUmByjAS
QVJzOhNguXCSWpXMAkGnFgUUnVZwRhCQWHYNyzyR7lvEMzs+yT1YNEogKgjTYTsU+Q8uKG4JIp5l
GnBdSdL4g2hGYguBMCV+kvWIL9S5O176fQNd8Voo47R94FdRZq+9RPsqevHlDZPCpXG/jQdOp4g+
Z1y4NqtTMabHOx63kgHSKgg365trcpfiswCWBsVcWiV10AGyDp+kT+K6TYGyHuGo0p2P9uoUKpmC
MD0Gv/4OvXAjJ11HRQf/J7WksMOpxdDIEYF5gZyNSkbyhxCCFcsu46Xpg3CsnZRAxeb/VR49kOvZ
sNIi5kXsNYcu7K+5ZeFgS14h53GLV7tK7DdE0QNzRM4OfqM3gqsWQMQs23Ql3UbE5J+fY27zdWAQ
RCmUURssbVEqCVWJ6F9ASuwSupkT33BRktuFa29Hq/mZVw/AK9sySG6FmCFSkAz2HPIjAi+7If5C
GFGl1afJeiwyfGXIuflCuQsyG9mbHOLC2qTiS5bDfbwccRItcH2h8NDp5CEp7bMkuIDjko8nqRtv
GggzYtTTK8lDSQGNo0FXqbDZTDxmuE/g6GXGWh2yyxxPnMBmI4+2A1Q71iWVNvFeUMosYbkYsIT8
7TRRPxTgkj+ZH2JMwB8maIG2eAe+n+28xa9cQCMH5wDk8pqOoOI1aEKnmFm3wlI9lEN+7pNcOUZ8
VeO9P0NHlLn+vNnWzecioULz/tWP5YEkWvQOUilsLcb/0MlfX70L7VJN7EY9tFDT8G/xfZAhaUmA
tCw4FF6z8QL9GhNwiTaEW4Z8Fc6W2Krnc3eqUKoxi25drRF0ut3WBqAgdk0y5wQetxzfmnFqjMNe
NDSdVZ0nTrZRZ8kaxQ8nPhNQULLIxf2CFQhw+/4T6m/wwaMn1F8/oVZBqQ7rXj1IDCdsUmoaup5e
SVOgxciFjVNYZT6nXgwawjID/JECNN3zRKBJlihuPmw1EqGzTb9/gwsZ53WA9foVHAGYXd2PGDhy
gwurVflVYhWbxOVlVd8H8ZXhLV5KHHlsDnYJRvUsnAf0+V/exxEerfaW3ib2SINHojcBo9nCZI8n
3ll6HM3PGZZcn+yLkqtkTJ7fYfL1QX/bt5gEI6LpRFw6kSctZ1+/MnywpqE1aWUXpfovrodHwylL
mWxkS4j7wWPL+38z/L9d7Ai0bMa0H3x7Ug9ZXO+8xFs4GkKp4cIaRQuZE5IWCTQvQugPOwa8hZBl
hmK7TxANQ8Z800C6jqug7lQ6OPbwV3Jcv6AJ1p99K17pdXoqC8m0d7x+maKihEs/WiQLSP52EP51
C9QYX494muAv2XQ6g1Bj/hgQo7I61LG5hFAtIQPlqp7GS6IxEbe/l4BBBM1uzWaxxIvErhE5IIYb
3OoS4xogvNRV7IYKgmNvHSgb7OuyjbKZsMsQloiO6YMXKhWtN8+Cj72ta3RXQ1Dx+lmKYahaN3Bp
5kmTDlHAEFMJfNAFNTyUU+HdNhbZmfJJT5prsctC7GlSq5B7YW+TP7i5/+VdHY1wFGvhZLm+enDq
+rOIyCWHEEG7RKlaYK4j3xIbttMIXQNoclaABqBcJxoboRUydFL+HkuqX+/f2R+THPhL/x6vo/2n
xfM+6D1L3r2H36Bwg26kjYPUYFPxnstEY8n6E1/WuvNurdj/KswsUgXJp7lRII+o9/BNwsjHJjpc
+qEZ7un7d2r96cXCtnKoZtJ49LjWrmb6lFAz1A5iu5yHA5EqtgF9d//+Zf4gr2I9/nYduY/fWF3M
qIbWWVwH2xaJPgcb2TTdDQxiIiJuDgjSB1mO4aVkS14ownIBtSRlFX2t9HnhlLGpJ75/a8ealOfj
2gIRNegVYWjOUTV3CoMUGXymHUbaPS2d4ih0YfURZEzdZzqFGGBxcwAK4DnvX/6PK+u3qx+FKqkR
0BI2R+5Xk+c7dvFV9gKCtyqtfz6v6Pev9+ep+Z8LHncdpJJc6XrC49bueCdlBEHtRU8mXX3aGKU/
+3Xf/TINrGEn+Eb1diZtIVjm3Uj8qnGM8yaiod+KSCD2YLVCGOvUj+hIxxr/4zfjHu06nh85vT5H
2mGgPZRGpCOGr4JcErvKLInwQSLErvJHwmEwHuFvfuy3Lm/geO+DjW5RUAa0wAzp9dStRz2bfG3Q
DhBU8RWhmTFCZWjG0i0rUlLMj8q1UJTef09vi8ucYL9d1joqIuT0Aw5cvWZadvE2TG/nNDzXmp1q
/XDoohZR4EHbAwnnq02iPJfdrlGUS6+KiDHTjQprvvfdLUnWSZ/4gNzUn+mzJ1kQHshzZZCjgYul
wgBkmkk/LTlyPAqZUV19n0L9ATbhJzuxPlpuct9vhlMTCjViQOjgRxO+adKiAIvSFvKErH+Zb0Wn
bgQPEZKbgFwlsXDR99v3x/TtZodZLXQzx6SqbenH3XhGTS8ztemdg23DVET5IAVCtp73ryKR1OsH
fE1fOjqVQOsTT69959BOFW0HF1yTxmn6UH9+/0JvGTBHRKmjU8ZIDNd3s8A99B26YppmcNLK6Amj
hwgnUud9H0B8SC8/uPBbUgpXZl+yTFNHMYsRx+s1oasjFUaldQ+aV/2oCvUiQdGZEtRU8afMTaDr
Aa8IdCXVFcGh7NSiGkEu2O4XVKuKejwLNbqHii0Nym5InEu1uLWpA/b3YhCemOovYLoM4MANynZT
JdE6jbxOjoZBV0VLbmQzZr+WYIRyBYNEVTAK/ioQZ2LoaMywrEAbIReXK0sVmQMYlMFt1F/wxmEz
u+dA1mvh8oEiEymKOohriCopUo14Pbu0UurrxyX1XSqVYB+k8FBNLgSxFuhCuPliXcB0kudWtOyH
OEl1TnSS99OjeFXYXnsveiyzoPJkN/ccLil1bcWq8Kub7BPJuquqE1WBm5JHx+UmauzzIctcTGDa
c7u9kXBB/Iz4ldKGpecniK7wyOGFN1klufliYqbZVyC68rj0UN4YrX8rzq/K3N0QhE11citKLenA
wdKnDYGgSiIEqtgtJLBkCEJ29TymqTYou4mT8TKl4pzo2b8JTOeKG/CC78QoYd394I9nQE8iVIlT
isA8s7N90C2eKvKVivKr02kCa8W3OZAZjy79azxEKIs5MECKifrA8YKr0qSS010MGQjK+9N2qY4f
rUzXVDWKQ0DvtnbMpagQtUxjoikHqo9q+3Me7vIy3ViZgB4De2mMvTftR84mABk3elKD6XwASiEy
ETtdBsnV9CsxORDEzoNpLEioQKsCKfQ9BpNDVBq7YgwQr2Lgv7RPcgl9RY8mMelsup+1e4U5Ln3C
LaPZu6PbS001zeh9UgwpXixjgFVw2P5a2hzp/X0e+JiZmMB8+XfGTZyN+aMv3dtEnWlT6yl7xmtO
4G6rZ+301Rj6KzdDV9u7O6k6Uyl34CJoZ05lTmhCqMg60XzXRWSk4KxMAcsdruUFS03dxWc+QsQ0
2OljqAeHclZ/ja12TQe2ndMWt+KFKSU/juDcQZ7CrdjgDVP5VdO+5lUChRTWyfsv7g8hmgyXpyMd
t+hJsQQKv0WPmqkYGVxijuAJjYikRlLj5ejtTTQPyO1tezVHhsgg4BnKUHxwA28Bj9c3cBS+Nnrk
mumoESbrCztOdPN5VUKl/d7PM6YvplC7dJD8Gcjxg4u/PbZeX1wOnN+ePoUM25mTqh0I3NaD/o3E
EbvuCugPPjhhKVb46P+eQ2VxdO7zYRe28I8z9aNbkX399QriVogrbMshYwBZe30rrlukipq6z7HQ
FPaLhkswFuBmwkN4Di+kN0F+pWb4cWB03FNPeAyv7uHo7OmTuYVrZ2sHsaFiqxJGt5AiJY8AUJKS
jvCgpAWyFCkBwhijF+NIEZAxaOLb1VI1ai2B8VknDTxprH94EACagfyWQEnIAFqFtVBFP92Xkie5
mUFvW4sqgJ55545R7XDalaqoWPZgLyXuPh8muscuBm8e+SgEHQsMVHFFJGbPsckxdpCVcUiTIvhA
9VMefKbukCwtY3JaNsMU5zkqxZOev5LRze4Dp8sGGadwf+UdvT9Hl34oxxPj94rm0QLRvUyvUR3q
B9nueAuSUNh4tLlQPNFrszCJ1gtX++XAuefw7fMba8SxprO2AgvCI5HWIMK/l/LZiDv/PDzk8VAt
9SdtAL5VGPPRPRFhJ18nb0dSgambLsSsToojvkK/Cq4vjMXCLh/H6ASuKIZyw1asWApWDE74LQZF
02zvmjE+KcEiByvbgE6yD/K1L4QkKTJSU5FVJcoja34Qf6URXqtk8ZwEIhQSQpTcwoLfUtvmSziA
+6x/ErCeL+sYhDney69TvBOFzbPFLtlTMGHc4S2dM6sKXcCYwZ9r44c+jrYd/F0pM1LdjMabebrx
EMasBnX8ZUZuiA29dtEl5e79N2jK0j1+g0tHB7iGCDOO02By7XjMCmoKRJXU+Ff/Kk1KKVoqX0mj
X4t0j0L+wiSndyyPOAFo5N18PTVnbbbLo4i2mxXNLX5Rb5eAivXJCTFGe7/TVqIbkyZSsM0QyIMz
OCDH/oN4lbKRxSgulHoV1qvpJ+tMROQTpm7mhwA99nDvP+ux0XoRTdgNJhWuPtRhJYeUkItmHGlt
RUuXRplgiUcIOqQ/haQ7Ujpq+oUeIE3maTu9nmZcrIZBPmqO06dwMtZVue5K5cCOIN1nQMCopsJA
oDOJVLXYIi0FGZb1JJOGRSFzSMiNdJBei+e4VE59L3mIQfr5ViEqtfqic5+nWmhE7FWE9bKVvTTU
lBdAVa64phIo9gSLEFAYkrLmqbRKkZDIRprZpSYuSS2dbZTqkWq2WAWIl5HMevWin5rPtl/+5BrC
BxP5nxXlOxFbS81J6OGJauykyeI8IJaZa9HNvTBNXbg2+LpAvcK9NqDswF5MFHU3KzqvGrKPBK3g
Jh5Vd4GbpTGpCPelE7NrSg3SCrwPYC3zTwe2Sxc/DIxd29aW1sy/nZlN0iqOOjObg9ldJYF27U9Y
BpePNlStJdxaWAPI/YX6IskH/TZORN7Nc4kUlPGHOxFO3pWYLPL2Fqsw/WIKykf8+E4yDR4N0ZNH
O9eFUYEYPZmuecdyGAi2zTe05B2VRVvwuPySh/Nd2Sab0B1/vL9yF1nW0cq1dZNWVeDcaEuOn1UN
i8Lvs8o7lCFlV5ONA4bO8IkbaJLsgepupBUnspVJ6GpFMNm+Iq4Sgizcsyl/BKUWMT28G+hfzA1H
WyQwSzqGKi5i5IJOOhxxpgiQq7SfipputheNFJvmx7xaahogMgSFZjgtjDlqwRYdVWGT8kE5FcfW
p0L+1JsUuimWAg6IvQ0LXSpg8HCiQEfJDiZBLC28JS7G1CBxrtAxkD6INSAvMNSsHeEBJeqP2l7+
oWhkM45As+h0JEE4OsPs3kxyY2Yco2RCJ5FdWuG9Ucd7Oyq23KcU7OhNzRrhfJttDDVQ8Aj7/cPS
gf6H2sHrWzkCSeKpiwqqs95BXOLlrGCRigkL2RfS4kqrYZywXS0e8bxnQS3pTh3739XZJudDaTCn
OcpQGM5GEMlcxOldjOu0KT1zYTgbtmwxYk7WYcMvYAFlBjkkZf7b2sbxTUmz+1KVnwhFxoPHbZry
BywU7GvJRREvhJctKszEGe+zwTpUhrLnFCSUWrgnC3dSYMVFfcZexPwgJGP9ZYD15XDTtyg2YTTQ
WrWKhBCqSwsQfiIHDoCeGMSEun2CbElO5J4CihxLroUhfXil4QlBV3TJWlL0qeyoxJ9jyDESnHg2
9uMg7FT+BVeS4kqowT2EqOjnn3K7Jp3D/yQZv8r5xgcifkM25FHzt0FhhStplB4i3GbILa1+FKk4
O7qGRoyfSM2Tr5eNP+i6e+wdU6F+SO+hQnHFxzOFklVA3BQuiWGWt6GinVKdW1SdPmmu24/3uMyr
MUAJnMKzEXaqBMyD4S8tmVX4ucSTdDsTHiND4klwQ7Mf7EypsMvxSapDq2s2fbIBoY32j3CNuMeO
JSbtdSh8b/3Z3Bujvo4ggPTZZ19zLkxzPh8UF8C2vBRDezF+4hjoMQpUeRE6uXijioN4cOiN+lzq
o4k5SC8uLDNuXv7TBbQTggZzf3BnqVzqQdbT0MwVxS1D46WKsVGN6DK1HRS5j06JtBnH8qmHEMMb
Yyo0QfYFLei4EkIpa124ErKDPFMp/sVUjP3bTqnu65FdgLiJzhvkYHVUGeu2p0GPX1TnlW08+Z73
ySq0lIjT/pJb03niJZgTF9+Kwf6iFfE34ZjU1oNR6oghvjT68MGRY7ytsLq67dlETrJ5vNETRkPb
1kWpxXe96gk+4mTahYckuW6NX8K5Cuf8gUF0YjZkAgCZd/lg7mSltHZ5zrrJs2qU4l8Uc2ga7bYs
sFak64XU+qCESprOMLW1deB9VQ1TYPK9eD0V8N34FnES9lBeuKN/KhQQxVU/0u6af3hI6loq2C2N
AUQq/DoB9Cc9VnU9q+5EDhPp0BKjCe5UQnQMz2wHcU9xMos3Rbs59gehZgncYc79lRra6MdLIR2W
GqtNNvohrL6KUEQN6XCM8f+mTrsEawJAEVmyhaKfOVofrMsINEX4NHGJz8pEZAa+pbl+SIYGqMam
oU/mhXg5CmuYwZc+F7QF2RsJnF1kxvHKxkyqo4PeqixZZmIVshzD//Vj/D/BU3HzfOA2//Pf/P1H
Qa2Y0WyP/vo/90XG//5bPvPv33n9if/ZPRVXj9lTc/xLrz7D975cd/PYPr76yzZvo3a67Z7q6fDU
dGm7fD93KL/5//uPfz0t34KXzdM///5B3tPKt0Fvy/9++af9z3/+TYbwX79/+8s/ye3/8+//yzcE
3eNfj/nPv1aP9ffu5+PRZ58em/aff9Mx+R+gBZrDwtBILDhb//5reHr+J/0fBvI5HaGvCFWB5v/+
Ky/qNvzn35rzD+YZkTvyMyxXEIv//VdTdMs/2f/A9EaKqzZyKBcM4l83+eol/eel/ZV32U0R5W3z
z7+PsBWDoidC48XFW7ehCRyd+SPNmJI5NoaNPjyUNEAz3Duv/vTbwLxc8/drLB1KfwvQlougsoQF
j5sRSsGj03zwi9KcHS6iON89zrHZ6K+jtF6ZWkKfinbraJzXNgRylZamjX4RzJ8TfHuGTNmqETRB
zdjF5K5Rca1p3Sbp7Y0zWavQC07b7HuejKuUBUBuHxr3dTk+z+tX0/r3uz9a8cc3f1yHUnTDb/WC
m3eJ6+O5XKVtBUVFWedBvY3d+oPqyZ9eyG9jZR3V/OKhrLpyMAes+Yxdxz4ZVsa2ae0PAItFcv32
ndg2OJaOq8+xerjKunDOPGvY0KrZ+xH26+pM+9LtwhP1JwGTtx7Psr22zrdNsu6TbfPBYfHny6Nu
pIErdW9gzdf7qNb1RR5MNlPitNvqa+0iPVEO7XW6CTftyl5F90DEKDN2webDevefXqgJUs1kh5RC
D/LXly4padheyZPTLekiXCfb7OC5K0LMbb3Vfhmf+8vqpt8Np9oHICqo1eu0e5lK9FW3QRiggIBX
vb7yVKCBnwMeWldrzsF5lToHLw42JrSDMKXLwUNAhcFFNuFl12IMEpUx7aHA26sRT9h6B0qy0vTr
xPzsFMz63ANDT9ae9h0L7RhzZ9NI14NqbXMSOiNV97FFd2J93Bc5g5oGF1lffFFLneWj7e0uo/tk
ta3ShBIQVGz8wfqargL+XdzeORRRU/3GSG6dGNqs525Lpd97UXdRlMXW6FGxtVdFPu3auFpHTng6
WNM205x1UwJMZvNZRxfgKA+2cdjvrABbkyE/Kz3lxG26z7Y91+e9CdKhG913a/ZvIoOGkDiBEAda
43nDGVcAh5VMS0/72dTtuo/KU3W+UAtsD5tokyAvjBrjLM7DzTRHm6aELaHADg2KldO2e3cgf7X8
E4fOO0DXp85oQjMJwpUBCmDxBmq33Ocx6SA5TFAQ7XnVlabTqBBBHt7/67Jvyd/oueM+uoAyXnPf
61ijP9rpHef5qnbbje8fRq+ELn/iqBY6mWwfp82JrT9p2vdJs7b029iORg1VyDjxyC46cAIg9J0W
XhbefRaqROLKTlGms7ibof6GJ5Xt0jIUw3oL6Uvi7aJSWtP1K0c5L1DNDN4lncTWMaR01bpNoxSa
/bCa5pxsnXdvYwuoPwakmlNjbaaouyRuxOne3LXqtzFrdl2Gb6X2FItTOD3S0P3sPJITjDq3ca2s
2+A7WXAfOST11gqHih0WRdtIre/IC9fmhJv1vM3Uc5MWTCxffKbHjUs/+RpKcV5+czXzKs7GbYk3
1NyaKwOpU2wFm8y+dXBynCQzaM6h6K1y6GDEQkn/kLX+Zay364nXpep3hQ7nEzaGkn+2w7tp7NZ1
8DPn37UYPpD2kLnquqJNYY95l49nRVf86PPbVMXsx//Z2ypgGoiLoQLB+BQs72abxsYwNLs8W1WD
s+nHJyfCDXAovk4THK762qntjVjO1DROJVa9z5xw46ZXgT6svLI99f1mF5p04HNdwG1yJi0iPqWB
otavk6Fa075tM2XNJvCQgzsjlPVvdvjJt54mesTb5Tdf7TESogFc2dyoDQBgEwJQIOnsfum5TX/j
vTfOyNc4VLAtgmbBVuBKOng1ll+MzFwXVrXK3HKnuADDubNztUvmmdXj2KfD8h70dTzWcLuTteE3
69FxN1Is7bil2uYOPPDInvSpLKZ01YzdaV/7Z62qnqequbbgw8dOvy3V9Kzu3YM3h5s80E/DANDu
vATg6Qd9Ow06ZKCL0mrWfqlvS886M9Jyn9nJuQ4FurLCc1ryXWn1Xe5Q7uiEN3RjORGDjWUwAGc7
YsTZf2mieDdFd232MEcXoW2v59n/VrjTJg9v8thdDTayCa/fW4gIxqwCQ4e+Bn4Ugr31araN0/RE
LxN6WvkndeugM4Q73MZbR70eonMiBN1pzyuH9rAoU+zwag4q7KSGVV0aa0u5dmdtnwFHd9YP2/+a
pl8gjVsGRjL4svk6lkwU7TGQVajswTBf22r/KdO1jccELhJmXB6cKm27ptY8JdNJ394GGUwgXT0P
fe1HqiRb06fm7LJTUNcl6a2um+Bn659YinZl00UtGGmFA/nfM6/VZsL+KKdT9UDTMHeduV8brdki
5lwb2EFnd2a2H0229+KalghYlF3Xjb/FRGLd+AmEl51bD+uqwxsUkLMN5iuzuwqoRPolfodlvqMJ
7UlvjrtsTLC7ba9jLwLMnc6ipDkD1tjUTMI0uDKrh9m/NdXbaty3s7Wpv2FssAn7edfSdzJUBzaa
mfaCpwltIYOwHhAG+IAmmGan5gaTypVHaqHY5dqk2hTp2tpDVGfOX+IUoKsYtm04rpqq2qgK8hF3
vlHrZit+HOVIN9wop6Het3Fw0PTEENyATMv7RjPWcfDF4YNZ3mwiK8TRFHw90dBeRnsHu0dvjmCv
u8H3uMg2ypChZuPloUOKYWFVGa0NKuoQBQbePc3GpBVO/LPO6RsyaqeKW6dYGLCXQdiH5ske0m2d
AJS2juK1Oc7ISKBzO+dhM+0nCOW216SrLLys03ObsodPtwFW2JSbVF6SfeVqHND2qTsa520bHVqj
XFMTw60KCjIMhgcLW23V++5RT7DGg9eOmyI2YTia60wLT+m0sA28pyiaVmruXarYgqvTSW5gWNIr
F4PxOaFTijIOp7aXnQa6s1NBNqmxn45NvvLN7iy2001rILMYgKuGQ4rVctWEW6sYN4Edg4mBpueX
ph5TK6rZir/p7KRNs2uotHf5Ze71JK5euKXRK2eqtbeKbF+6ys1UsdkZ+i4sQTL7aTWP03Zoq2uf
LYa80b40PX0dNPFu8NvT0Y13esBEtgsEfPvgl9t9qdWHII03o+tD0rD341ivezun9ZK5GZzwbrD6
a79pHtW2oZFDh2ulCtperSrj0kzSjcLh5+EerOkoJr6rdbxJNGOjjGwubgoL9D7I6Xwr7gLfNCeF
lhiLHPiQWOl5hX22b3Fk4l3saidGNIK/Divq89sp0Lapc+F3CirlArJIso2VQ6xS29Fvu+m+GH/o
fbquJ/VUjdN9H/W8cuNUTe6b6drKv8cOmn12/akm0Z+vR/06xkhaQ5QV51elpu9mVL+0DOsCdjbr
zCruaKOMR+yPqkSB1v4/5s5ruXHsXNtXBBdyOEVkEilRWScotVoiMpHT1e8HPd41Graq5e3/5HeV
XfaMpxcBrPCt93tDUI7ilSbldzlE5ZNa0arLfItsj3hcpV2y1c/Zj0ppDmX5pvXdz65WnHQWPF0S
N2cgvJg9sjVtLK+OKltrXYnrNkdelk0/TlZLuT7JjiGUnhThglNnnoJiCdsfd5hDfwSqzJXn9nzU
0mM/bFPYNmJe7NRR3Ev9Qk0XSLY23DEqiFjvgyRBn10lRzVvnfhUrOtR36h43+rUnrJ8XWPRUnYv
gtYfxZ5ul5K6U0sG6KR5k8FpTwhnUascQZKbDKodTblXUnECKztpgykRv7Qbe7dV37qQ2qEE8qBe
G5R5N3L+6Mp0THTQsXSgIEAalse2bFSHLJKudIZL8n122oZNfpCpGFO52rRC68K1W9fRiaIOQMSw
SJ2ZDr1Ma6Ukvy1+n3PYCSdxVZcDHmINwRy7U9e6QtL7SdW5lVh5HQs/FtHrdLekX+s1pmPhIRGH
41w8TsrsSbTzayNBpEWYsKbB/sjx5phRASW7M3BKPvTYsYVuN4ZrMSPoN31POSk7+SWswtd60Uyp
khfKPbsft8jyCSTG0xMURSyuIlIcwbqSuio44yAQsn9a4U8lvzbO12xfYh+uy9bvEzKiw51Wt34d
3c9jFRTF20y8UVOyFZuNa+LGYfyY0iejSa9MuNR/vsVfSgp+3V4w71oySlV6LZfsoVzr4m5Ow4FC
vXdlJ3Kq99yhtnFgsG1iP/qOZLfwGC5vqJ/HW25Tn1pYnWjVxTn5NV68Vx0OIS/8WXpWoHipi4bq
8c/Pt4AQl8PpEp4V3AoVg1vpP4dTsiyeRysd3WSNx87WXA8+uvmt8c0t8FKb9es16oqlaJKiwum5
DDuQlGauk0wYXHhsV7G61ep5W1Z7TsOwTOlLjqicNHtsrOUY+U4X9NXd9/PgF1SaQQiTFr9tBkd3
YpM0zh7mNjbG6o5qW8EYOWwaqqNvv793f3X5/Tz0xbU7K5MpK2OeG9N2V2bPn0LDTbNd2OZuBX8p
1L6JIJCWh/nti3560xcTaMaAcSoNHlaxERR5PJaTuNa+d2ZHcnDqsEkzcsxv4KKv8JvPj3mBdRmp
fDa0nMdsq5t5Bsy/Gsvjn2fqJR3srykE+MxkxSpdNpaV82llDKaC4VOZjG7rjm684hg17Xo7OqJf
eDDCqm9WxpePpC5Zf5Sn1EWXK0OoOx0G3+h2GkHiFs6pQ7sWw7tvnurLBfhpGODXz09lKhG07CIa
KbCya1kvibcVNynxrFL62vaV2+RHkhy2bcqmPuOG20a4oEAzUCuvrGMn4Zp/agvnJCquov8/voKL
N471iC62UTy66ulKrF5zeBnGd4vzu9d80VqwTHkY1Jjnl/Sj1T90p+0o/HczB+TLotem/JajLJwa
a7LObHLiJt/PrrQKr7kk+NGqfimcb43sv1p/C6b812C/6Nufpmll4Zo7tww2ZjlhEbmr0+Zuy2/2
tF/nzm/L/NMwF9MzG+Nzq6usBoAOv3eL6+SnjpmTHbm49K0yN3H1db+uboSj6UKJ44rt1/sco5JV
6sYH+ZtXLH/9Gf9+6otpXGokbogNT61fnfb5HsMmn86/tZUwmyrt4ue0zzf9Nn+answzZB9ngrPw
kGzKIyCFuPruFL003/33XvH3z7mYudpIbAUQ3+gODlX6GpAoueYl3c27yZPcep175wD7SA9MCB40
tuVOHrs4anw7G76sH361GP49HS7md0JSW5hIv3atwSueUUfnju5iEXPUXkvn5Go/v9lQlkf7bWLo
zHOkTRg/XbYd6qjNq7DO/v3o110Qe5GL89PG2gAyfH/CXVLI/nrXfw942SroBvDRs8ETxhFtdnAX
eZLdapLv03OybXtYNVTGoSGSKBG78QQkqbxrDcWp0q4NEav7c7tr626vaJmHsYSXJw1ETPZb9RSU
M7aVY+W1jXat0HsMjdFOtcqpuQdLU2SL8GD5U7r3zsTb2shr7uyGc4rmm6XJqpX86boanMXEy/pT
8M2bXs7u3960oaD9Ryck0cr659ZtGGVyjsp8BFLPrKCbvcae7qVHHdDqaiLx0W6dMlAejNGtg+/s
pb8Z27rQCdGen0sp5Cu3ers1stprUxCktA6SeJM0pfPNo365vA1aeYC62Or/Cu/4vKmN5HGeVe7Y
0q0BYyJyijUgqQc/UXPM3ulrW/YzLz4oz98MvOwbv7/jvwe+WD5jDeSWtsXyjvN9ztVjO66w9/My
9Bf+yU2+e9Dlz/ttPNOgNYlKSRO15b1/etC+l2Fy6GwcHamZ7mkFaSVo/MEPV+HB2ED/2CTfTKMv
C4BPI17Ua6P1v4eTGtTrJvirApdX3w3zdfn0aZyL2XpKp0wYe2ZM75ub/sBGJDhvuk374wb9wbfD
fVmG/j3cLy3RpxcJxfI8jgkfrvfpN5V24xBo6PWrzucq40j3+PPZBGV/9/2WY+8P30+/OBZluSwk
xK0c9SVgyqAFEazGaTj7KewogSK/LSc712Hp9jO2BJH938zXT499cQ4KtdWMVc/4jSc6s5t6UWS/
SYEQ5H58q6z/PNrXRcCn0Zaz4NNLtmY88ZN0edob3St25Vpxm0DaSvZyUa13TF/3HGA7U+JB67BS
H+FncNyJABP/yUnwzbu/WKuNKlJ7yfyaPN/O9PBO/cOfn1f6ahvi5Bb5t6xov3H1xDE3z+kC9TWe
5KcrZZteZVu7cSWHDWg7bD+kb3S6l2K7X4fb5xEvro7drBZimjJirb5VNUQ20BQzFYJzWLsd3HRd
/FELIs6b3zyq/NX6+TzwxUZkTBBR6GaAas6lX4fTzWkCCRgLmv+7VDM2oVpvqqxf9V1qa2npa8Zs
K8pyqQZpkRJHD9GQzWjoaJWWdJAK/YQBieouBi+NshYHY3+KW7cPs28q069fmYT9ApYT9AIuIYWu
zyKzNHll4gYYfRMHS6UNxdANvT9Ph8tcob8+jqUQpkKwJHe0Zbp8mv4GFGo1rrql1DEOIlw8p/g5
BDkd9XCNFtJtdrOnBOm1uWv8zsXCySH/y6tWZ78Izrffnx6Xio1fP8iEt8JvwmwTksE/f1BdhFoR
N/NyRR2oBtrrBcCp3kN3uq6u2pV40FmHJ2dIKfyk6/g2PojHP78TSf9i4kCRMYlRWcS2+mW7XZ9a
GUJaOyFxPe0jnGXiUrpuxzyx51n7OBO3I9I5kBcNGFkfioXSJSGfTL+eU6Q8s+XUdGlAaAxBRYhI
ySVr2I49GhlY9TTcEJEA0KjfGWropYbq6mr5KJQ9eODYQO46HaxueMsKYyPK9S3tCMyRxA3kMFpX
cDwt/aoyJo+GsF/n5CGEJoF5OCK2J2Xb1fnG0nPSgFryeMJ7EFKabAqZ67iKpnxTGY18mhn45RT5
Pk6Eu6wbnEjpfFHs3LFf8ErRsitZ3RZ9NyCnL87e3M3PQmjs5Fhc96nlKsbp42zJt2WtYM3Nrbu9
O8UvXdtDKcQUUk9kd+mvCRp6FkHYVQm9regOCVbQZ5jTTgepPLQnGoxhp27SWnmrq7DZn6xxa069
aJ8UZavFw8acGXpsHTlWVq3aBkVvOBmxykaEnCV9SwXVy9qS7qnMoqyDoU2vykZ3Z00cXBBg1R4w
R8kKNaNnpCbrvAlvrPR8v7g9KQ32VFOI/FtJy00S0x7oz/JzK6cL/fd8Y2J6qrba/TTTPdWlTrEn
C40Q+X1HsY1j19RjbKtr5eEcthsllH262fbYNY41pU6o54aj6SjaSEip0fIO2y5pXhZmTnpu/LK7
l/TH/qQ5EuW2XKCJKOq1oKqHLqGnUqK8rfNse4qq6yRRsSme3sGyiVhW38+K9lbowkdYNjTSY+su
yxR4i6fXb+b/ZQGHAROZK3hmSwp1+W8okTkigo+jcnStWz2YvPOmuorcyjWC/CcFh1M435aMlyXH
YvmEvJTgChwOTfUyQxjnT0sO5YY+VxVjdZU7k24dquGO6aPDZgFCsmMJwkYoeU1WfVfwfPG8EOJw
u5Fh1ijY/P5zy0nzTht6uR9d7bZ5LYAxodxzxXwjQrJaT3e0wDp3/u5UXPaxz1XWr0f+e1Dj4vbB
VTcXmmIY3Yyao0G64widkx/pXcMnWqa+4Z7u5gd51T2G83cl1lLU/GnwixKv7bo6MpfBW7f7qPYo
MlbtY481my0EtSNvv72DfPOKjYuartONuu9nXnHrpnsjc0bX8CX7/N4QVZ3ZxuBWfnyg2fjnmfz1
qKBI3EPInvtFPP50uJVSCp0qZdRESnFHeJXbx/9mgCWaCD4YpdnFzBEjVPpzM/ER5y1utuwBmfvn
EX7R6X77VIQJiPwLRc4lZNt1+mRNEUPUQLZCDN0svA53TEiO5dHD5N2x1vIVlI7/ao5oOtdy4t8M
Vsc/V4U11HM+9zKVwSbdxytplXLXOYye4tQUIt/dOr78VH+PdomATH0mWnPFaIny3mulXarfxBD+
Buqz4DjKgb0xIlFhaFwU+gIlh1i31eROfU8a0smlv4mPXOpKyVPDFaOfZD9KTgcDxlVa7U4QNRtx
PtLZv7VSIjGF819v+P/Ee76K3+pzc/5oL1nN/yBCH8r34rat39/bq9fy8v/5/yH/ebl0/IkAferi
LONU+otMvTCml3/if2nP8r+shdkMxZP/4IPxof6X9qz8i9xOmXgQDqVfova/ac/mv/DGRcrFKWKI
KsfW37Rn81+U0nhGcZRR4KJZ/D/QnvmTfts7lw1FUxY2P55H2gXYIAli3nQ614DBKZTIQdJD+Jj5
w4ScXz0l47YIA4wwbYhqdtNyjrRkjoXc525FXDxt8LtpPNsy1rz5poWYUZgfIw7EZ+taxwABSUvk
CJkTSftcuanNtSU+qARLlY6iekLrpBVsL23Tj4HWnO0Bg8ZY9rCpwYi3wQOGmmwNmxLnkHplKK4V
8dvCQNsueT528pSnq3R8rcEzc0/UNnHpTSuENR95RmPW3HDdp8js+Cur5ia5QveCUzzsadNpd0D+
NpLtlczfqN/i19qdnMmz/G6TBYkT4qW7ro7CkyFxkE3eFAx24iwFYGbXPy3+qYj4k9cUUP3kCU5M
s3C8wc/jKVxPz4hg7jKaULM33VVuenfe1Z5+3b2FgGPn/fnk1RI0koDYnmbEjhPMJeOWQnPuRhy2
5k90iYPsY0lc9YdMdLH0pEzfCj/MQOcsNYnUwO3AntzqWZAPvSM+kYVo2ifNC5fM7vWQBrGCc8pO
qldwtqbTMwIfwNLVadUg34Fo6maJr+kbwQpyb1y1ixAQJh9+O2EbwFsd3pSPft9/UEg39aqHCXo7
uOU+VlwcV0138EevuStr0HG7uD3dmw/VTeKrBTcYH+YrSg/Pcsvea6HDoGspgqzZCu+z075iwabG
gZBeWcVGHJ2ueWtIa3JA3ekJpB8p/QAIplTEqrOwn1NnyhzlON13N7A1j/ngdNBV1qY/4bUioRX6
mHnlcX2lRkEr38huGSRkW0qrKNuXIvop1TOT3XByTft8BwEpD/QYU4aApICRi86uqld6cT9HTtzh
MGTD0VminGHTC9fKiwTRzYvkOxVyQu3CrtLgvJ9ybFMxVADWrCsK4d2sOyosCmeMg6Q8Tvo6iVf0
DM6renSU99hXvDoghHI1uWd82e30KT5YwbTOD7OjOOWN9ADYNPROfVO8o1lZnw/qtlJcmjG3srWm
TLtp7gjCNkd/ynztRapt5abZnXd9clurfmG5KZ75dn6HKsZhtbrKdW24knc+jA/mLfnE93JIWLt9
dpO96Z52CKX06/MAjXIdvkkeEqHEVlkU9Lvfq4H776zspXzXl/dFfN2Aqgospk8b4/Vfx/xnCcFy
xv7z8CfgQJQ1DRxAXBRS/zyDqyGbLElCD5asl+nYrhZqAQB18OdhLm1Jl73UUjD5wh+CY9K8xBum
poJOKnPdGBzhttFt3clvzlfFNg20vfAQUQfHNuTz5VUfknvlOhkc/bvz+fcKgN8AvkW/hcAe4ON/
PutJw9x9HGLVLXaSr7LSYppLkvMs26Lt/gd3juW8/+3d6rxVAq90DC8v6oGTWeVTbzEe9Y0M7wro
I3EFD4oeF9E3xfkv8ONfr/nTkMsr+FSPamj25m4ZMlnP+tHw55Xqmngwe1IMq/U/GRHU5IvHBMRQ
0DerfN1LBxiE3m2lJRXEy4AKJp+d8LxP2Vbnq9N5s7Qg6uJZD2YXc934qKf26Ct+4euFN7GCMfrJ
Qy8i9FG9nr0xwHDTlYPl/NoLP5P3xEvv4A76xaa96gNxK9BMGDZwfASvKQL6qnxF2LG3A8vdhgGt
iNdy43N/R9wX61srflFO90J2zKanfPiZK6/ReAfMwrlz7PvHKHPP8IZPqyTxmvP1U4a9/AznRHps
gFVwSVFuhjOb+/m9O/8c6ydJfBAjoMX+YU4CWqRtjSX+WppBi85kvVsYgDixG9LTcntXgz6Iu4QO
+eqndiL4yInC1NbVfNPFtGTOja02bFTnZyl5OcFV7/NDM+w0lZ9QHIXThiOkMe0oX6VQwWxY87Uv
j95ccSwOuSefrprYGZu7lPCcgVYtRCtho5PXaaxcIuTMIrCSXR4Tovmj0KCGGzjiqfTz+so+l9ei
dTuqjT0SmKH3aBXNkxNGFsSFM/ZYDQTpzgUJSs0bHCNS6LwtQAn5Gld46uX+SYGlAmCPZYcMS0UC
LhMwaHHOISQxp39onfE9j+z6pTLtLOg2MzvcR4dXfnRM5r31rHu9SxQtxyGOOKLoDBgHBmO7GYq9
Qlx6/dQOG6WHj+9joGwDTgmvvbLrpGBKV7Gs2pz6nEPwkDYp6ROFI6ovP8NxV56PJ2GrZh6dtd4f
D9iIYH492Wr+i4ySezrESldNHxdldLtp8HV15mZjlo8d3hAPk9ccLWS3YtC6BY3vt1RaSR0iBSwD
+Euzr9/XNKW7QDjKz9B1/HwVryygrG101fvpXlhV2xoHfPTF70TYr+Nj/nF+tRRAGsj1G3xOdh07
HKVPhSOrp6LpgYv4qLmjP/c2REYPtQrRR6wVwgAC87m8g5w93zL02Z7vpFsCo+yleCptcLe8+yGO
95m1ma1VqeyMLhC94QqVCHQ+r1y3T8ab6BlbpSMb2NbMYNhCNHX6XfhCCdLTM2vfJJ+OTz358nG5
+GnNOryfHOWE/YdLREzjypSXTnbbyvBej9huTisWmOogFxVATEtbiDxiTpLoWA07bKwgxMur0JnA
NA1HErjF9cUbkhWukZZTtU5U0GFtVhm6z12s8BXzsx/Wdn6crgCHS6RW4hVMbrjdzapM3fMzNhsO
LPKnRrnPQBMdSlLuVPJxfp4q7+wvN0QpOupX2X3IFOpdVq5Dx7pNXkG4KsEboXLhNu/1bUCMhcZs
wiyBW6yOEmg6ZMIaKjXfRm9s7WcHkV9yw3Q1kTYBBfRJfEE2DpVn+QRsK/WdVB1OotfJV5Oxbeht
49PT+xOW/iiyPbBapTyYwqOePI4Yi+MEc3ruu5Xa+b2xEwq0PBBl/TGhdiX/2ajWLGniNUJEK8/1
A4BfTcWAKMWRayY82yiLNzZcTMGqD/K8CmEziWudwr2w0x8Q/vmIIcVirLnzXfpafcTH8Y7mPdF7
aNY1xAFvMKmTu3xf/iQMkpouiZ6xyDz3rs5jnW347iNV1ANp6vyJ2xI8LPcq2JPJTi9c9AsKuywv
xPAxK0tvQ49Yi1QKdNFRbol86d+6j8krETfBENdslE+nltB4Rxd2ybIFqLE9xlAoxCtYUWpxXZwV
Jwtf00THktOTZ3tCYVL8rJ/G/HnoXw2sBmr/NHk9OKhoW92BMhldDP0j2YM139yoHJ3GatBxorRF
p9mnGAnY+nM3Ll8cgraFBORjVJxI3IvKRq64X7Nmuj0bvFNv8TuW+VG+YthFv89aByawcQqSu+qB
h2p3DWsGQoChrlAYCTBeT14fUZnSm7Tll0Xu6Sw8YZcAo9QRN80KiZwZKD4BnWQznIIhRT921Wm+
7KgPqCTKxg3nw9Dww/nwk6ejEXDqZDkMSE+JvRrxguYl8THD/wGSIy+O2IN2H2pX+rw7qSvcQXEI
iQ85sJ0gHBVlj9pkInXlWkr9U7pJKfX14aV1T3HNdzlw06OjZxbIVW3VcM6D65rxms+iFWyUBgzp
0mFtxaWL9po1YNjJCR9zJ0rccBJIIaCm9oGPreKAIIwUedHF3gltVzxv5gTbALt4zpJj0x2z5kkf
sbYOxBdN4a75kozO+LIk8bH2FSJsXDMwfBDlGltgN882J7Yn2zR3reKa6bbhXMx8ZFiwO0UvjdYI
lZotZtRC/1RVHL5a4kvaR4KxrbqKIEnVWOHYip+5fpk6ee0UMMNVr4sOQCvM4/7npHOhvTpDSA89
3O3EreFaYNaUPVsM7gMVeHl4NbOV/oCWIuIybCs7C0GAFz3DMYVWv4ZtyuuJG7tfY0jDEsp+ln70
c9jTUoiZa/O6uUFa50zPVsmNy069ONqEzwhACCvzU4uGistlr258krzk8Nimd8J5tVzMV1XAjIXM
GpLvdK1Yd0l6MJpbs9xVWVCYxxpLRXGvCtdzhVPQ9Yh/BX5HNFt+curQzeFosN5OGZsGdi0TPcQh
vqqtNceIBm0tD/eydEdDYvCMZjVMh0bbUj0ow7KFIE80Jj+0Hjuvym+hfku5j+elad1aHWq7TeNI
WxNmK1OkprsRJGyDiymhP730uSOWP3vYSK5RrhocOk4sOxd4gJ1Ir9H1kEBoAyS0kDt4uCQQom1L
/ug6l59PMZfz1CvqIO/XUxKUyFex5uU9pjgmOZRearrC5oFKOA+qgV3BBaEdKPxaJxkCHReKwqsK
L5/X8fCadIGR+cTWSqatI+MwLLK9jtpKwbKMk65iDY5rbKfzoISVZIdwQM7r+ZgCYqLHtFUKX0oA
blrRg+6G687X3ewB2UVyMJ9xRY3cejVus8QpPS51fM/Blxz4QPvBl33hJb+jH0lgkIsb7RrJoek0
a9lWt1winSyoYbSmLvnia2xF8Yl4Rf7BaXc019l2eKtX2B/a40P9yrL1YjpItY3xQnLkmndUluH4
eRQGtTP8FCkcVyRybtkkV8Vx4IDYDE+jh/rcE67AaZjnCICFoHFFv/Hz9fI3BsWZXJhxfkW6zR0z
wjE2Z7cNwttmXX5whfeKD3k9mfdALQFf9BqlAVOSwD0s+JzyMUbzsEKLEcNy3szynRE+LtrSDHMH
rirXqnhdN6xbdLv3aUtx6OK8ZAE9KM452VmcthhX0oqK+ZWyTx+D191h51D4IEY4r2wEJVDG1K5h
cAwZu1sJuyQiXCJxC5gW4lWka+wQeGpiRL+QPPxe2qTo4W4a+QMRae2alt28jT/mG7nxysaWKT37
dNNbe0NJffm2UvYpReho3iQlDi3+MAXqgCbfyVpPQfCRbSjgmTxnjFzeF26dAbWQardaj/P6nDng
T66AdnctICr1ZLRSmNo60ePwDn7U2JG4jo01Ji0gVrmDFZlq67CmOQjBYxqv4GfQuHbQOOWn3Gnn
lfzcuNpmXPUOsJmk2x1Htr4ahq0CEcsWOHGEaTWe34mRHMo7PKAa9KUtfLot4EspOebulGHQWd/S
UM3mt0j+0f44vyOqC1opiI0fMviUDFQWH43u1aLoP7WVOyKzO4kE4XT3CvTN4tCVCKtY+mIQJY8G
NwRhclvOEG0TUhAows4cmOgzTgqBuhOrK0EMzmqx1tMX2Vj3oC0TANFqMRLjWGjtOfe6cDMmm3o6
tBze4oR1lOEaVzPiTrd1dL+7rq/KTeqjq9t1B44Il5uMbbJdjj+svXln8Oc7Y3F9Gm9DHoK5jbKx
flCnXysNRZm642aCRajXH83b2Wl6ZyGoizimOCnXc/GaJc0Xfclx/SNk+wpVELjIFg/qJ/SxG0Ln
SA51in28bn4hCHbnz45KQc0FO/FKmDQr0U02oG/3AFN+H6RuFownPplHcQoqr1+L6/PO2JvXOMZp
W2nFFuUqGHbZJ0/aE0AyuKOGnxO95Y2GhN3FWrAe3cIrr6zcndkPuQ1pUHZYGSWWpx+dm+G9TJKB
o4kei8EdbuM1VTuK6d6rVH6VHLoob6drYpZUcJ9kQ273rng5PyqJO51X1fxjPq2n9EYWtvW4STQ4
WGWMYpxTrEUhMLk5t+N1/hildpccUVUjOgFXtHnEDzYFeyJv3UWAm+kUzZ4cvUYrHYV+D2NgZRo3
Uro/nW8UFW8oHKyswVG4TaMkhSTKPfFHKl4vWRw4LJiudU7wZAMfvcmU52l87FRPfOsf2JFqsK+z
1+beiRqCFFBtm5rsb/q2LIPF7hoAzFx3RtCjbf4wjXXRHLFkpsveWkRE30bpLQoa3j+H1TjbKJnJ
ieMKyRbXmBQSW41DT6AMI3eH44Nb5/CYWMivHdABjl5pC4xNBOngyMV7I92f6sc2+oia10jAM6rg
dnsX6ijv3rX2Rw06riWPUe1bHHKRow8BxWCORKga/RgrB247XHtBFBwOrUWDET+rituG2FK6pbIW
Mq+oAkBOq/VHR36y4pU83A76qjq9SjVRmtY2bjcdUF/2ijw9E1dpwBVoM/ntg0JNva1cJvZaYPfa
hG84Y6n6D+lYPg5+xgluN8hX+1VFxGxtA0cXtS88gDBbna+ETp5sAdajnpvDycuFtYDJUHqF/5Xe
rYzQM4egpkHvhFaQgL8L+F8GtXwYy1sjvilLL1WJ7HRj6705300mOsmfi0kPu92Qcg6kO3rAxPwB
wM5B5+LVyjwy953iduZqgW+rRw54DOXS0w9y/jxzFjf1Sd6mLGM1gpFNExmTzhEcPHGNo36QHFyo
EUuzWyKbhm7iRa8znDaWs6sF2iZDXrylwhofaX25grThbCZqfpnRLjAt7OPIxhigGGPux6ozdXx9
BIqsb8Oe/PinUrNVIMCMfAKwPGMDxYPDkv8KKs8lS7PTDXzJiVNxBg7PAMZle0F+P+rphZMvd2ai
VndpF5zvnLrZyaqH97JOR3oxgUbOTkReDilvCM4BX4CNU7Q2dGA4eoglwpAfboDDMl5eVUtZyI66
4CHDlrdvMjV6slU8fQVY4pk/kpDf1aHfZ3WS8MpN5E4JJPBnODroX19pL/RQzE27upZX0L7uLNf8
wYHmCO8L/W95/aRfXwvdbiweTJt8Tq5bi3WTg27ZP7uARCxByDLBYN0vrInM9BpUb0CL5hoiyyui
vkdSd7mIa/f4EEgvGQjK7Cvp6lQe4tNWAGrm4U7Uf+UeBAvHd/7XNaC2fNdvpqfZa4+YrV83p0Dh
PONSCXQO2jPD42tvRMkJPSVm+108Et7U7DvEeEFjL9HTz7DiBVorKPiJKe1ZBbyBpLmTN/1uaUNg
Bk/8Vr/K/NONRXCwjWGZ6s8b3WffAadvHvPvyCPaV8Ax3DWZlpxJzvdlo3pW9I6sIhBO0EvcxYHL
9h3wQuRAetf87gpZNtPfHMBLgLWqAAddZvrE3C5ekFY402q5Qg4PAKRbSK3OQvE/AG2Ah3aeuZf5
i3UgBd2u80nA4tTj0ObPZtF89yi/qLW/vdW/H+WyC46OaS7VjkfBc1/dyDcl+exbGk9ctTyqxPW8
nf2FDxf5qhsellZA6Ed+ipgSJ42taovrZcpym/2FV4zX2vq07j2NgmBh7i1dD/kAUsHp0TrtPXOc
taD/GFbGrubzdFzAvuX2fIk/f3qkC6pJmQktFKhf+PMCLPcrJfhPWhiXkSe/WhiQGCWszhVdVMyL
CVlKEO3GpF5aGBSaPKJbOVxtXJwmPfaB7jBx9/ymbfLVzPs85gWzVRWjqhcXbH2haWKQbbW3kIfO
G26y/fWZU6b1kGOdKQvhiCOK9pdI0mhTcMvX+T3fkTm1S97i0l8wZE0yyGmXIQJesGxMApzNE/IQ
V72qPoADEYMrfu4pXKAeKeOZ9VG6igh8covZVR7NtYqoHA8G1NY+JiUq4OgHl47THVmUV9U69ykM
ntr8YN0iFVc4OdaNQU/AFgPjLdmpK8ElYii2kU3QOHvR7lQI8bIDgHR+pJX23eqgj//FpkNjiP6/
AjUTwuo/+yfhOT0PGEIsDFwC74GHvfJtfO7fZPY6xSsoUiZbOCz9BUiqD8o2hLVWb2ljIMsdbUCt
xO5/LOy8bTq51g8REwDpGCaU7kRb2iqAzU6+wxnHOAILDE8yLiXEEdR2XLv03ROi10jD2Bav3NPE
jh51HhgrfI5W1VXOJZWDXjuGdIHvpR9DMK7m1bhLN5an3mryat7nV/lNkToCdwkTA34PyxZSyu34
OtlTXmk3VLIQ3wgn/HUoJEunxU3g2kprcXWGhUufeJ3/ECmW99gpcDdfU3ENlM819PQNsRQYGVFx
kq/hLjHvATHvgLsb/v7iwxXeCgEA8F4IwgMn54B9wZktAbolYki8VhZaryPuDTe6x8jZt9zhRnvO
Dbu8Eq6i1fI7YBkU+UGk/1++xSJqh9OtOrnz85/XlPI7FZA5/Pc3vuTFhXGW9m3MN1aD4UF0dE+9
Uda0hG3BTe34Y1EENEBrg0f0p8NXk5+jhxE6wwksAWEeghZrl91/O/e+XOrQ5XVNWUy+L8XXU9Wf
iB+WVUCfDF8bsCNzmVwPKkIaXK6vyLL/bnf5Re26PA2MT2NebC8G2Ulz0kmqG7HGHnSvA9mM1vVu
2BjX59Xpf9g7j+24sSxdv0vPUQveTCMCQDiSQQaNqAmWREnw3uPp+ztQr9siVTe5at6DykGlUgSB
Y/b+92/srXMdXY2R06/u0LyJLiPEtgSvKMrRZjvh6DVvgofSNXR3hNRg7QQ8JPA6MenMLkzyXYDY
4HG8zBesQKrnkiEoS/N+vhkekzcSTD2Aha197Z7p8i0372Fu4G6Q4aC1AXjyKKONDc5VZ/3C5slv
0nv9Eh4n7aCVu+mkXrDISi7tbeXhzvSTHg7g3Wcys+298BGBm6b4xQMGYxobaPRHd9nV99MJYkay
085Aj1Aaeopw42Z+bb3gap7N1+VgnQSEqbw0p/6b4GO0eK9uslMF6dezvfDiTORW+8ORph+gycRw
5Kh9H7jwsOu6714o15fb2RMY1MEA7BHVIIDNDbfibtiboh2Xve4B4ySCzzfkzu2Gm8InrORX+pzi
G8FB3ixilOLS6Vz6kx6vK670Mh/z58CVvOoWhzH2hRxspSPI5c7k5L3FmnlXwJRpHETQu9LYhIpP
Ve2B+/bnzjU9PB943C/zGQj9O3bv1kXwIZxjw98QgZjf4Snsw7l382ftztmP4FrgfTflc/gc3GSP
vYuHzwW84OQc8ALy9WP4y+D8co2R07hECxXfWTtYR7cFSRMbfBNFCQuSffMZmeAvuaa4hUg5gmZn
QCPGJvL9Kb2ks1zXkc0pTRUm+KwhRBwq55BRfryj9R4/oSpif/BvLoY/f+SHnQI5M6+7kR85NF8K
g9ymIyiUFRwzfesQ8LOd9vYPUJe58mYN67JrUPxs0id1vilmZad4uMQeExJCFjeQH3m/3Jnxt4AY
cbd6tOqdeaTleupOWrSDyB/ISCe3Y7lTuw2z8cOCqwSOQspGYxb5ihM9BkaP0w/1Wfsy05LEN0A7
5QwMjfCN/hi/NR+dheNFV2ebPWd3zZ4ZEPuwB+9dcPQ5wV9nnneimRaLw43jLSAzHCsAZnf+Fn/X
MNs0mRPAjf7aASWTcYsPn69/tW/E+2YqtuNv187yc/nACBAXrekLUh8mf9jcpZsIUOqUH9mtDD32
xPNQGTTxoZtpHbjC5tmD8yJrG1nZMCsjUQfylHo71zvcxLkB2WcSzB+X/Iny0txGnAjgd82m+l5c
56ex5F13KGV1e+8sd2iLOEKSF/qSwdzx93bsHpqfxcdeb7RAPG5l/UUyfNo7Y8/3OuS3Ej5vj/DZ
XmE2kY5X3oqDHjaIH5+xVBm37OAY6p3MbMZVGzerAMH2+HplhP/2B+ha5MEGZ46V/o1coeRXbLn9
W/1G/V8CKnJOFdKJgAQHN51dJNNNYY5rQhlyAFOZYRw4CXF5ayAxcN1j5wIBNsbrB+CmSzfZV9hT
UAqAdY1f6ia/i75ihnRrOn6dnmmIBVFG/tHeSLf5F0YvDM5FdPiuAjuJEf5vM+zst120Vd9wvcp3
xjdmJiajxfQ7vlrHiCZcjE6jn/jdq/ygmkkQemrGS48M9waeiDn/QUBn0i4/q163ze7HffgyPeOV
mNzKeFNwsd/JHlQdj4wxRm31dC5HXnaxn5JduYevdalvQ3q0cFeBddlewin/5PwQBYV2B5LRJndD
uNerI1byueNNqQuoYePVtbHvwOrc8O4zuf9f9pbriWHCwjEN2dT+0tuUSAOsMUMsgyHDQaKBOdm/
li+apz/Bdt5Nh/xoH7A/3Icuv4jXyBuqsQnaOL2+hxUd5YnDg1nfyivdO8QGqqxdl+xWDsEn5cnf
Jw38YYJxsNbFA/QvbUTXVAS2JCyd6c32g6PjBUfRjlUuTD138cGJav+Bge6vcdcDcJRvAhtA+yqE
zDf5btzbwGkOw+lmF/kWwpxPzkLlswcUhcwfHKMhSKYkqaGMGQgpNhrEzuDY+sGuYYewnHltmgt0
9P3TCkk0F++rFRNjYZXscF6Mjkvq+x+c1VRHVcibsa7hg+Epe3s3HPUvv+niny2Zv2Sbwgrgj5+m
fZBP5HYsz1hGceJ7WIoczQdsyGhREBa0yybkHa86CucbMXWzN32buOiJvaLx8amjRJ/72ROtMS9/
//6CE8zKkHm4979/nFpzGlqQu5arczXesOROLkwux1+MnSHQDt4Ic+Nt8BYPFkF3oF53p0PjmT6T
fnAKxdOuFBkPqAiqx/pBUFnCr9Ueouxz71F3OEemCbBLl1sVcgeERekeW9b5RTDWJOhFFfxZAdMF
tPnQMwF7BdPxUXFFnbBcjSsL7wiaJKxeoAxsP1PTG38X7nAHsUHCWgYbm7/4e2lULKNWcQfH8JWh
A+uyK+0ZpR8Kz8Au9aXERcG6NfbGGcNUFke9656no/LLcUe/uIs8DkbNN1z7DjEIRbWD/n85Mrc7
0B3NNJv2LdkC4/ZmuiSH8mXc19YnW2fVOn74gkKVwzkkGzpuDB9WcGFNS1qbGB0KCKF2rR/xrw5K
kHaZ3oKH6FAdlkOHEpve7ixIzt3ddKp9Ouh1VPViUsZ1mFrF2/KcP41A9CfjQWHnwTmmkntJb1Ay
e1S790zp0gpkktJM2xRnZM07/cECfUx3xU/w34fwmp8+ObfUv3tn24Y8D5tUFGe/gzP+OBdMvTfr
0KyZRx97dzmPeL+ebb8vfSH+acANqSOASSjC+4fK3ieokmCB4iLpBUjqLYAnGBZe+7V5xAzUy+lS
H9snA8KQqDoDf77tv9WMAw4gbq7+NfTgGx3tm2Enuy245kb7QvbOLrqoR+WMdZ9o45zTaJ0ysNFH
mDs32heQhBCkP/BrP/ara7Nj5uWF+9xNH8Ruzh9C/JjYPfei9zOplpJDL98JMqKbCqcBSOi2r4Px
LTDetsPWPMAXhyfEF9xVtWvjWNJQ7BWX4RLIh2rHt82hE0LmSuBs7aJX/Zd9w3hj2QlLZSb4z+kD
dYG7HiVMnQR4tezF9xS9SbW37heXeA3YNZfqlulqeAx9S5C4q5fgisOj7Em+Bbz91fK70Av6LdQK
vwC/9ZrjdI/IzLVRmvgUGW+ig6w5B7BzpQpb3PqKiWTowgrd9mftpirc7tS44055Jnuw17aOH24z
xuziXmy3yZfaFwI9GAWb6qFHyo1Hv9Z6xrb6WvQ7QbRQ4DN+t55mD/uqxte+zXBGttZBOE5IO5hM
p3YHNg7ZCIWxvsef2J+Ojg8161A/6qeyA1ecd7YHZZDZZrQXPND5u+1CC8P/8hwRofA0HfunyNNu
gytVQkahtbG/cCrZkSum5baXfS046hghQHd1jX7XnSjRdvElt30mCPFWubEqj63R3A7ImRBU5vCM
km23m/c4GLMj55d36sP/0+H8l7ij/v86HC9O4j81OOJP/48GB13Lvwj1phYDREQXJZDE3xocsMV/
yTIaTcUhMEnoqP6fBEdS1H8hscKlX8fwiz8oAI3/iR6QFOdfqoobiG1Yhq6J//A/UeGo74sN0iwh
imMtouImCKnZ1D70mHaiKlUtdfpzpc8kvWFG0RjMDcdF+Vq2X0s0w1RZUnDWkuF7menqWW+QY2fd
dJEgPsUV+eiSbqi+qimMoYl4IvXQ7P0AmYjivFRJrjwXWf8Jm18RdP3/vWDWp4bJT3ADGDUZDcaH
p65CRYlCJbCeW2sufGN0RtyYh9fAGu1dOcQIDIpkm1eGSvCG4NvRObS9zfRM3xlj4pwRX5hZ3z7M
8VOFd9XXP77+5fdz/Ck2+AC9icdTFEujbTe5/jBq/PB4ST/1uRyrwfM4NlAbB6xwzLAEvRiT7Lg0
AzLlzvrh4LppOvJPKXBKTzbru6RYHsIo4h6fIWYvPcSHvkKUo4XOOTeyX21fjNtJTWgbzW5fE29z
yCoYi44jh17bdnyP1gYzyuWR2XD/ENXbcZrV53nUjeITUO1Debz+jkLgwIq2KSARN76v0jptiNUh
L4Lnwa7vB36f26RjXpsn2i0e9twPQ4TBYMj5qKvteepI/LELaISEfyP6L5zzACG19MtlTj4xffgQ
XfX70TBV11XVxJ1j3Vl/Vu5BnhDNZSvBc1fLsW/2DsRdQCPIlCNyfL1qrolSSS6i1k2exAT4WFl7
HpNgb4zzY5ILt+6ioOgKl++q0zRIvhIF4iTxgZIBWaCZGXTxQ/xqDiBol8a+DLlFizjCgzYRNPMR
JnXV4hrVJPphDoP7MhzTc4J/wieVFpv9w0bA1cJgWKcitjY12fpQK/dyZWRVuEQvLXOdeyeArttp
S/iNWCiH9KWcSTOLp1LqLZFagVcbkO+aEWNmzciLzaAkD3Xg2GcSUWL0SeCeOImTJsdrS2bjtm60
mnIXmk8c3NrBDHes6Yt9bi7Xsoz0Q1TbzaFM3SUTv2F4iPMy2EaTAeOqT69SBiphT/MPokK0Q54h
s1Mm45pJjttEo3xeQq47rbOjmwg9C24Izt6OQ/NHAInXnk6NnJc/mvGpCoYvY2tm2y7JlBvDjqvp
/p/36wc7IhaMRRa7gZULEy/LYPb1fi2HJPU1cz+GL+sH69NcP3RdnvqCfyBSw6M+9hUNipccgvmk
iX1Oi9L0SC2IP/mgijga3p1s5NQgzMQyg9EbmN8HUWTSS1HYWZLzzHBKO9gBhKpewkEgMaDdiy2e
GAVrTQ/Y7CKRxV6MPREMcFySbD82EcNNnFVgWvWfbfh/82S2Js5bQ6h/Hf2DhMrulDGIu156loJM
fdTGKPXGuIZ60ycwx2bo36YE76yEuFNCOB1MlISzEsePcbPcW4b1TDkNCyCDmf3Pn2+dxn14Z1jw
WLJJq6FzIn14Z9YgjepQJc6zBolCqYI7NWw2VjrN+6U2a68eXteHccQyLDro3HrU2NvBUuZjoy4G
MHfTHHEdQaAgga+Kl4jtMuV8o1CYwrkNrWq5YQCrHdqwN6jczPlYiS3TylBE+qKZ/K69xl1Qvo52
r2/7FL4LS047GNB6C3kO9loMpi4N02VSTQSGmv04LPCRdauK/TAYhn1locarHXHsTE9KG+MuXlBJ
Ehd+rxi1W2NBLcnaV3mOdp2RtqCKQwaSyObNpsQSlDVQKWXAUxnLj2Iu8WRW+iuuNOkpMTAK+Od3
/kHoJraMip8Ot7pKjwfc9GHLRG2TLBJ3wIvegwJotQP+pTvZgUSQ9TDJaXc0E19ZLVRu1tdf1MLc
u4A1KpHqkdShpyhJsvn9KxhduRsHOtN11eu2pzRZ+pkbrUBs3q8TkX/EvcDi1RwGvO+3eTclqjwR
Rf+cTCL3Tq3KTSqp2SlJFDK5EmlX2GV+lob6nC44sGNnylzQUCiH0vbCIVweh1C+/POL/ADyry8S
H2IHC3pFVRWymd4/lF0JabRZxy9yRvGSFQq3TKLp2/W47edafh4HiXmzuDcHqcz2g50+NkM43Zd2
Do1xbj+5PtV/85pMDHCo2lBm4z334dPWZTNrSVvGL21nKI9NOTNwn5gRiZvEqWnTc5BjO54QYJdc
CfYM4NBr0l43sqNJEPJ5wRj2pmzz2EcsiPfnlDIsz0rZVRLlMgwBfbwoAHARMDdD4DT3TTgdPnmt
Ys+//9ZU0Ipu8rFtbBXND6dVOOnzYMdt9jIusCClSnmxcmqp2ZFlzLtTpj+xYUM5YiKoEFV0ajGO
dAnVld1OyR7WYqqsi+ioOvPDkqQXy+RSV+Le/uRYVf8+VnXLcsBC8a9VWJQf3nYQJgaV6TS85GE4
X1JVUh7zoHtLjSU8rh9AK5B/GSazCZIyoGHIknFQK7i7TW7FzOy02Q8Wxy2d6E1TgsqPisL0e2U4
V33+IKeL8pgsIi0gCMGuo+6sLFpxbQcdavl//M5xntTZCJqM7tReQ8j+QEYIrFPtKdMIOLLnN0Ma
8pssOFgLKUf6kJAhbYRgu84M61wGcZYTC4qgnd+qtWneNrgDgUXwklsndc4xN99GKiN7G6qN+p8f
BFTmhk3/QECvjWnm+z1n9BWe8HmRvISR8UNx4txPRwPAeYpPetpYVzU6VtZIpo/0ldPahAlN+bFe
rqaDqCdXzE80ux/cw8QpYKqok7FjINUH4smHOk7FgIkQ47x46Q0l8fs4MmlonGS33jIhK4SzvQft
zGFAZIlxI2kdsbRdwzBHxbaUnOO3cVFfonJZjrMCO8JUsszXWlKrJjnC87dNROSCdqwWlEeFApfG
0ZXpWGVji7zlbbG43Cy5fGjTpvoEMhNo3/utaGKQpzDvt7CNwIfi/dsusqgcunTOX9YWcz3Xyj4+
l3a1/O5a0ilfCMtIzlNAUfnJovx7f5n4lVBUwWSCyeOIp/tjUcaBoi2SlOYva3OYF4aKPslbL3PB
KJen8VCIk602MKYqYX9aHVPy2KGPEnezLM8o6jCI/+fH0sRd878vhWUnfNFw5dB0FZyUyv39Y4V8
qbTSyTEO6l5ypUUPTrGKiCWQ+2NlUgCLanuqk9TFuVLZ9XiM9gHJM3qtT5eIBscdAotmW5SE+iSG
VQOOA84cAt6XEmYVUvyrLmAQxBzYVbCENxxBv8/dlEQsLcjau3hYVLcwyMbGQcvPKqc5J478aWDn
+y+w7jBHCO8FFsygRxU9zB9foOqrymojq3+WsjI4acuycC5s6mXiV2q69HYUSWqGld5FcY47mdZI
e2sBxmubXVel3H89k1syhVwjDaNXc67vVD1wHoTDlal1SNqU/K1vME/Q7XFPsDs7tJMA/ZcFv70y
Rj07IDThbZEDrz4kdWrvu1FOD1YSLZtCM35a/WK4ZlbI5yZItqkhD/tGlP8t5hVO0ozn2ZCPiriy
5KoL3Cr7DDD/yLljZepM6xyTZcr/+Mf7V6QUhh3VtY5FSTy4YUsjudb66x1qkzVKLQiFKGgN2Qsj
obSqzadCdGBTApu4h54ST4PxydX0oS0SHw7uARi+rIBhsDw+bNxcLuLKKSf6aLEd9JTkdCWJrkbR
qo/40ac3cm9jzgHesE01AqOGRL3TKKaxaCe0+Z83zAfI5/fDGFT3GNo4dEjCzObPVZTkxdQGhhY8
L85UvY7BXO8t5IYxmeKJ5XgWXqe4MSvVnjZbR31aoHAoKZGdtHtdMmcbDgH91BC+4TUl+3Zsef/8
gOug7M8dzYuiY8MfB08bG/qkKKv+WOZ8w3nQs3R8Xs8WVcG+ZkpAYbssAgIaqO305qleOsWlrOZC
NkOMMjHR8+KGWJXI0mqqk1p3DQmXkBzdU80n9cd2txajJA6pdgQJutGfpRk/GnWwLc/uIiKF2xEe
zlqxGpd6aoxrKcX7f/7tPk49cLETHpJreipWp7gDvf/tipxWJ7PEJjZSdceMGY1RUL1AF7E4OcQg
RsHMMbR6r5wnMBJFMrek/TXeUOB9UaTpIYfinQa6goeApv1GUnrJ1A5lZ6g7XP4+c6PTxYp4/0FY
LlhwGDh+WACtH1aMo0a6EuUVLgZZocFpVu8qUKMbG0NQZKOKsR/LuqEADbOtbiDgLQYdqeKATC5L
bVcOGHznqaH7AQgqpBLa2czqJ99S4JXY2fhgKCkcRL2I/bXj6WVL2chpom+lJWnPjeFJ0l7SJ7xH
UyQ3fYMFg1oO17AcEXDbEL9GJzpVGmQIhXykg5JCXBlN47WcNPZ0wzxAN0APMxt2mSZ/lv+57t73
rwf2HSxvbkfDELv8/Redtbid8qwA9FAh+evYletNad2P9rgza4t8eeWXIevwYxzCoSQkTEbTomiU
dNh66Yzrta3om4p/e1zvqtxRuq1Ta9PbemoVE0mKQ1nPfmHCGm7lXsHUwIFRynhLdNLBcJnCpbkb
Ff2w1n1qDgFFn1McNdK3BH19EkbKWVbzy3oRB/gNnuqKQCmKqP/0cKFTsGTh5MunJI90va3/2Lt2
UplFPUzL86yTttpFYoqVNh2dYX+vEDxFf1P3KHbp6FeINWvkxR8q9VUvMgkrBx3SDB3j+nskMgmi
QzfJnxzHH6B6uhjFVPgRwtZRc2Qo+u8/mMzBJyU6sKYVExJlNziGhunUoAgNv5Awp13Swio2RZUq
G5va+p6uAlVq1KHbKwNrF6oZHaQt/2LwYJ7lAc2pwtBQatr7UYqLU+KQg14E1Zexnjv3n4+PD13u
72cXFTcNJTZ46keETQf5wP1TgEc9x3DmZPvKwYcykPKAELMEToeAU9bzoJDLeFu0zhdpTNWtpJfq
zagunzwQjeBfp4OBFZ8sRi9EM8jGh7owKWU5dRbbfh7NzrztLWi6AnsIb4N0ftV1pTqu2IyUtIWH
Hkk8Szbht1RWDd+Z6ZvlDLqPq+i5ccz6yYxmRFekem1a0xkubZH8CBuRNyD+mwCBjtoT3Lqkrp0u
R6WpiqMRTxh4dBJRgeIY1Jb5Z23pcDo1Z/JDJfYihYsq5b4w9AG2kjWMnhWKiAonmb21G1mhqvXk
z+PZhE8anOwuONsa7PJ1U2Idy5hSf5MMmxhRqNi1FHH2hcFOSlVU+nWteNWiDP66ctf2lkPNdIHx
tnPCvT7TWu7LAA5emkz79RlI0vw2WKl+1I2YjAXjWDsNR4ZaXjtMlpA15nDdhp5I07rSDATnKWFc
pd0Sp0UobVIxG3BSYjasKTjTFx5tuR4PGb0IWDx14FgsR6Sda7WOEywhIabdX1Wz/1mqyS9NlL+B
iv6b688fAfK+YDuOW0WYEZtkGwPJggqyBUXJT/FU6IfUyPtTSMgdEPb4LKnTfHDK+PK7pRJrDo8O
XMQMEidX2Lszsm3dpCTZsSp/rLWGGL1ENQY8I63ZXAayr5ZMg8uORE8rDrLDep6ZoeAHZrXptYmK
sok5zrbAnmMdGbSwcHZR3pJLIcNZL/ohZmo1mNsoihdsQHIuy5gctzYOqq08VZekTrYhLo+nNP5i
URfjrDA1p2Wx7nsinHy7J6JPTYm3VypnvKFHtYQEmZm3xLe1sH3embqeUfWizEJSfI2TZtsnRfMQ
F8vZYeDEBdMLHroOMo8AOHaKc8PpUc116vFnUtfBmGIas0M1W4pLK721G1kYMGvXYAopPOPmEcAC
Ka8YiVRO8RCBDxPQmMHtdEib/Q0Li190vTpbOXSgG2KkM8l4omWSRZadhs59nSVipI6mBpvxTVqp
3iQGXuuBIKZo6maYuDeCqEgRSEgQAxQZxl2Q3CWpdmebc37AgZgrRrRClfiFIqV6DVMc+ErdebDl
WD/0VcOdn8B0qCEdjAtFlZp/n5Sp9aeKsO287X6FUY7AUOGQzAKDUK6m0QiZRGECaz+tywOaojvA
VWWbG42KfL8jdEIJHsNKZX6iBk+hoaOHi/vQS0LV/n2gNVqpH8pW2+vRpDwiL8OXfkCZbSWbIpfP
DvHCO1WASpyYndsmuDzo7SQKk3pXd/0vR35y1PmtUWTkslmAcFBuRjftMcDp5vxhBQVt03gaBYoW
ycyycP9Kz2NpnLNlccfRuBnjRr2NsTloxuyql+kAmf1pLVi6KTumSzce5sbEjKEDJ2scubuRivlZ
mXF8GXuV5jJUMGioi8QPdDIEaBC3mRhrGWEQ+Yy89Y1e5NONVdYJ5kmZvFVz5SWVeuvcoqJ2cseB
2869mZbO5ElOAm3cyfQDLLfClyTnbf3OBLLynuPhEKsRihDs4Y1QLfemjhEMoBUM2RxfMU0tor1e
z9nODrJXPaAmbpfaIr4QnJIB9c/FtIJz9kxsXUN2pkS6qvrYSZF0LM0+xn1pwPg1V4ZjH2alqzvf
R1m6H+rZflHbOiVJ0O1LdILzfE7LstsbHLj4b//+61XurK2RaOO+JTKwnRd3/alRiJ7QXnLQuEFk
Ywrz46aGv1o7juL2Ycyy4PMGaQKlrGix4Go4F4wJBVFJE0rqp7nsJq25VqU0HSopIRtbvNh1MZtx
9bVsoKqlPTz2LlbQapqS7ddDv3NqyT43pvU4dDlO5LFqAcTa4W3aHloDr5A0c+UYcwIFeJbCq9yS
Y8bFS/zUvsWPPLxwOWqHQTEDglnbU2NZ9hmUxO2cDG8bNXRtOx8x/KG/E/9qspJvY7vc5X0KaJNq
v9oyVw/rfW0XwIt4El9r4KXRmFH4lwuXjllRfGSoADSpfUiLg9JY7c2oGN8LB48Te0mVw8xsdGcS
m/lapfhRJkXL0d1lhVdkggi9MhIcqdlqqbxrifCAEzTCyBtBTLRQ5yXbKNRX3JwEaQTMYjCVViSb
50wQ8hHOujiq1glnYD2OTj7crXftDMWBcwvVs8NTrv9XWifK1rKlajdJ8HXtQnvIxlE/VKO8h45p
bDqaHzcPLZw5eiJU28p+MkMC5KfMbIioNt60OkX3gNhXqdO93ianJp/msxHqX5zCkc+q9gnL4C/Q
gHoQJggcEPAjXHg/ggZG21ijUcgRU0sJm51QvSql+n3KrBhwZYmPtZ2d8xI6lxPjhSBmcr8Rrd68
75paoymNP6tRGQX+XVYxw0DQKsaEOC1/aLoGBl7zMObGs7oUgwe6X/tZV5wctSN8zFDu1ubYbNHv
ZXKXYCIR/JDR4aolIyzQyks+Ol+GWBnvE0FlkHvMLSySJGopO+WmViMSwJrIKoxrbckQ1HGYYj51
tlok75K9LPtlYOWMJTac0sCluC6O2tGeA1mZ3HgO9040aJfScaYL9sWPY15KUPIRHM+Z0+3pWu8n
roWLhViNrvaOW6Ryq8DqkMnhwWAVo3UeavwpBTy3Xn0DgajzmMDV62dxqBhnibuJ6F1DBYnLX+ek
Qx64GMZOXmKVkFS3tJzvK7KvVwm6xjIaPKXPrk7MBLCs0sXt++VtnUQvPdYGY6Oil4ma1O0tDuWG
KF6Zj3wedlnXEiBfcDclVLnnoVy674kh30m6OHJapClNbWu3i3RtZNwF2yR8ZVaIO3kQpg9kwxF/
Y0iNu+4zRU575l8ye+x+3TBaWzwo8UCK+0wnV3Zt5a4vMyIJHuNULUXmh4jHnueTOSmwMGH3pUXK
5Q1gvk5LklbGqaauym0wVvO+HDCYhThZHx21+ipGXoekuJu7qvcXBZdDM7Vfx67rbuMpe8Qmj6iZ
+LtZZTdNnjbHbEqh4DnY3ozXwkZqqzIt0boc5HMW4/l1E2dKhYOKOaGVWOKdlejdVu5kZIlJmZ3X
WyvsoqOTk52ynufSzDUFYHpKw/ltkXvYclEGR87Vta56ndv018oFmLv5hZmB6adRAowTYKJnRHed
jaheNbvGWwtHZiJcOsOAqoR2iqpV7R+mKruuddD6itelX0IfBbvpNN/WcXGtzYXBWWZ8K038iBQO
tHNgelZaq4/BPU3Nj7kB4+/HBi1FLVU3v/82UbdmjWNjq1tVXmtpX+uqys4KlMLBlnQENKp9k2Tt
po9kJs7QOTwzwZR4SjjuW24vLs+7Nmgeolg1nqam3k/x+NXsMTKLc0SMdY7t1Jya0qGaOvIVIDnh
MBh5ctPON4q4CZXYQgun6YUrqQyjByfrsKiVZ2y0DukSyViH6Pl+DBeigNT21rGgoqxlnVI316i3
T3kR6b7d6Uy1auvQZo31veAJR9zvkk7hZgLQ960gddf6AA913nLT3s35mJ36MhuOoZS8LsrCHydg
mnyRTjkX6vgizpipd0IYVsVNH5fmzdyJNw7QjC9YFz/OZnYaDGRwcao8YmW+dywjg2gl9yetLH9/
S4Zm+77WgDr7Y9Dg7uyUdXWhxlzXdXrLpJNLmZV1YCnGXg+qtxkiye26ho9nZNSIqRzuWQnKKRsN
8qXRSDWF9hTkfmeXujss0fgcmd21LNLd4tjKRQbseHCK4r53SGqENHjXhw1nVGs9NRKCpTY0r3Ze
CMTPORsANsKvcJHsO73G2oObc9l0Pch6YmPrZYGypUNPbHaLEZg+wE3uBfDW59XByqZ838XSSxiq
7S5USuspA8MoQeeFvZoiBcS4ydOhTfVkN0alcuOw0O8mPc0PgZm9LiO/bNUuIyEjzYZ5O/V2nHKh
Ayb5aydUJU1GlVTL22iI0B0ZMfZhNWm67cwEdu0GdJnkK6P72ZjCm3qBJAdqspfq2hYJzaVrN8vi
xflS4blCl5339SE00PCM8Veyw3BlEltek74YhWbtrUL/rgKOHsMJICFKUgm3l057llCXVW3/WGZL
/jCUzsnKiWTpNAdPBZMJ+zrkWakJFWLonURbsI1765tkGj1G4feZVKH64czx1vahxCql14dzwYuY
cBZaYvxO4uxnJWEfRXMyUefq5qGx6JonIoCklFlmkQY72S5AtsLm1cjDX1nP5KHEndRocGEb9d65
NRGSraNdRYHsXutxc1gXPT2svh+zGhmyGQM1yNGltIIEXEf9FpUOIUMTy1iufGcyyUyvxx2vc7f2
U2YdDOgA4tZta8zvBtW5IDTBtCYdb+vCgOKVZjfk10KTKUb1zlLG829inhgX15lx0JQiOeoyLmkh
ZWPc1TdFoFK/z/qPQhmusyrlVOL04mZM9i2lyL2aA1KsZet6NyZaJvAwgwdifI42C1e0gmic33Wr
MeASOAwXW+M7ZlEoH5JbkZnRWdF3JsF3srnQLzOZ2q53bELazi4OUD9EfR1guLVkZ6sh+0czll3O
6Ajfxnk/NHDyVvBxBUfaaTqGRpseFMAxNO0NzlcGbXCbRbU/5YDASSPdhrIFSU0Nmq3dO+o21Vp9
v66JlJ5rgwCIMPtoEH1V6mAQuDVjIuTNGELNehRH+MO44cgfLcNq2hq51cCBsH4sTeUxTwvvdKqG
oBX+biUqRZpVLxvK2F8PEpI+9T5XdwpnjA/iv+vN7xG1yO3QCmShIjuhwcSE/jLXapwrVZyZ1B7f
IzSEK4Ni/m/qzmw5buVqs6/SD9BwYB5uqwo1sjiTkniDICUKiXken74XSsdtEuRhxfF/0+1whH2s
sLKQSGTu3Pvb6/OJhlJUmEvkUbvcQt6aTUGzRJP1xkPWn4e5c9H1Fl2WUoIzkPK7SrzvkV5Urtry
eRh+YcCojelJ1L7RCJkB47Q9IsXTeuyiqRwvK8+48VyTL6hXtWLT3nCaXgnkqzeM8sVQmFdVNLaH
QHeuvVYjajOPisRJnLYtRKbCBHJm46Wpl03kDuMF2lm8C5EiH/Jc14Cy+ded1fyoBD5RrdmXVyPA
M59yXYAcgEt+vLDZAA6Nirjw67Tk+8r0lJU0TEuGgUAwRiOaOivC6kmDlyQlncdKK/PloHPiKEkN
c8hTN14gp8tUtPLOqVP6h0UynqmpfJaBpwRsYeeMkpss/Kzql/glqkOrEd+0VsbLsajBeWXiOkhE
vC6DwVgmtZrv8FszVnFR6ztMp4LuYdSS6NGvRl5cG9DSqDqsu8oe7ywNbloDzlPYkdjKtv9Tkqtg
o5bhtTMMYqsZUeHGHdu6ZBUcrHULTgbH9YUecLlOh57GihLAFTWay4FMEzmhEs/USSiiOPR5120H
I2j6K/0IoKAFGcmupf7MO5mJp0+pYsqN8GeoolGdmKtIek+x4zBtvcdTjNx1Ql/7iVwhqkOW6Y8t
2UUjNcybkDsR+2aOvaBVYysSdLSB5pxJyPEvBFy6tpzwWYX8IOcUZboq8NdpGtKdo1MprKzyQjOp
lp9W+ghYpNUElTN62yQxLFRKhhcjc7jCxfGn7BNOfr30TlXv9+UXE4WSjPBRMS1LmWfzR8Wb7kmA
dLu6pX5aSdjCavDxnGCnyFy9faE+nnbSLKFM7eAZUOBr0XdRvCZm5uOSJiDV2BD6cdD853vt4vLW
r3ppmeojNC/Dvve1/lw19sTPmf16ehqMyeOJKw2X0Pe1iIYsqNLrefytImtzG+kATehN+uvtGIm2
yO1gcA31BQRFfasJRJ+kIod1Xjs26CtB//MkMvaRht0IPwa5EJF9PImK5fApsKazyii+R6NfXTk9
DsWGTPQKQ5XedG13etq2JW89GuWf0qcRRC+VqVebWBUqu4yo1mlTUMJ3quXIcbIqOykiGx+8nG4x
ndKMF3nnKCSa9qebATkVS+utb0226wn85caQbhIBOPnMe/+458COR3hkoKwjgTu/ICeRHwgNWfxj
FRMXemTQC32rgqfb1B7hSZGihK5z5Y+KsrYDZyXFNeUyxLfrNFNojFOi3PVzfDtIWo23lZDuuqrX
Vn3v5xeifspHudyV5ehDaWGzJgTTdxYVezShCxZOeUh5PSeR1Zknm0rA79cEMmoTlQfsfE5Nc1ZQ
tPN2DK1Q9h5NLSLlKtK1wLstszKBqxPVMYSFZL0n8UBhQMIf/ASc1NRJoieBulRye42T8tMp+j+9
4FMwcapu/EnaZLCSRcCl/uvf/Unhnh+LDGcSXiNUMib9ypvin1X71WRJGH87ZUUV2VJ3GSm+i6iO
jTsiry3B5nUo9daarOC3vIggrFbBL70kDUycuSgbqsKnT9Urot8+f92ui7urDDLaKTzuu3IVVQpY
hElZ3Od0K0pVQGOdJX4q6lDfxepU8Uos58xWqlhz6Q3PRNORhrRMt9hTT3/+5tHyUDSySMPo22kG
S7zyyqpHgds7/U7kKtjPcBHY+bafTnoRyA0tfymP+TyoRr4mIAYJK9ukQ4o/l3/EU4bItQ0AF/jl
JGiiweb8UEO4GCXJ69Aqjq082stYMipOpWxBNdkH9OgjbyCTOMrgErk+nq7CadFjVkpsu9X1JkQL
RPdgM+7aKVevaFa8CjRLLITqX54KU0aPsmTsneMpPXFaIchh6Yql9w0t71It4YD2AeV4pnNRi1A9
oJwE2C4p1EgzTwO0GK3gKjRJtdcaz7zrpFpdF9WQ7E97gjTJa6TchEvKapWMnrC8Nu9OyzbIS2NV
a8PuVIyRbXS4GQgBbzoNT8F6mcZgGweCWHYOmTSzUS5lejCkeoAL00DKb3O6j1F3RmahXpaa9efu
1ET9Dy3nEDMdCBpdmVqTC3yHDPj+FMpGtpyv9CylFVF+kOxEuQiF/qM2/Hjjy+JVBHG3Dp3otR26
4+ljkprh3qfgWISgFQK1Am5peagJTRuz6t770dTDeHSmepzpN7+1bpAvpkUQHhTlodWK/HD67KpB
w58nNZ3L0z/qQwY/aLq0nf4x9zv7Qg7xfi3E1qBmvki46Lh1mnQLE7eXxDK8/SmKdmp9VXqdvC+G
kWZP53uvmAOVNOnZs0dvEZfR5TCF4l0Ag6lKoJFmg7TvSv8QOJEO7Tb/1Vc6dgFTij/pg0vNBOHd
6RZVd88DmjUF05Lkv7Yq4VppBx3E7IVhRxen2qhMac0NrfGPKMWeGgB0ydnXdddchGHiryWW4Nfb
if5xG7RP5oc0lVgODowzpYwYUdu3ulP9EXRHDcWO01UhKiUIeKmRrxTRrYISsrRe7ApHj1ceXGCu
BaDkJqGVNXT3RiJTCSI3epL82uLRFqlE8ZHQ/FQ8PE1uL9vfSk/T/1QLBv/W88npUb1EUdJLzhXS
v5fRpIJh+mWwOoU0KUIr4OAKvbZZvsmG0bhlzoCpRz8lnS6hfBIqfT0hs06xKaDD148pIZlCmI1L
zPv9tS3iXjdTs/1Wmx3AsI7LbyUh+RtMOf/Ta9T3pHedrKH/yPe5a0Uh+OKpCGhP/1s9ZMkhbIt2
pSU1n+4kyzz9xH/UuHqfJfx77gn3zj3ubz3m/l90jkMd8vcdq4vn8uX5V1a97VpV+H/81bVqONjD
wQpBiOaQx6cz4d9dqxJ/hFrC5lxB5+Ro04nC1bkWOM9p/9KQ+eKtBL0A2pbDe/6raZU/knVEuMhv
EZdgD/qPnOPmYpKpL4pmt4lcR9GDaH4m3eiSJB5tzZaW4gKMkH/b7uBfc7Wkvnunr/MWGpS1ezM9
13+imHctnfMo4c+gFuaXCqJddGWzVVybntKEoyFhowuPWDGzraNTgJQyWNJE5SgOxaKyLDeWLyS7
dkO1MTY9Bdku3ttavR5tEP/xdGOylkRtKh5k8k1tR6Tvmz0lQuKfox7sDdIbMkXERd42W7Mql2V6
7LXrro2eB75Tr8DMJsb1xQKC6ni3iT+Zyuz99FfWjS+Ozpef5y1ifxxBUOFp7bXodTc0s5XTeBuz
6qmepfmOvRgXjODgS8aSjkWqyhSIqgoteb4So7Rr2dGbtN5mo0KxERoACfMYHbFOtR3di7qdtOii
qJdaAcXWK3aTipwNbclBt+gdZ6MN0nJU6z0nqSvlFGR0SDriMgyg3wn5wcfvm2yKFm8HiYQ+sgV5
dPXhmbQcJGAd1Tv8PUR3PSI4o+3AUH0LW9xkzOvICg4BBZNc0+ASWPEV6hy7+F6iBU6wWyCz73Kb
3fmU4CK1v29z8WDkgLrsalUKWtEKZ5150qoY2oXuWXs7ApLmYxfhkfO36Z7H+qD1zb2Dp0QfGStq
zJsy3+YJf82QPoV6foOo5F7q8gOCZ2qyqvRL9MnvMQJupQzP3JaL6WZ2VJNC3LCKos1QlTs6HH6X
EU1GrQ1JENC6R8CXCx+UsVWuvERlaWChKRLWcIZTUbzrqNspxq9eHdc2RIS4itcVJTICIZYHHb8y
POLxhqP8R67c92O7Q4+6CMxv9cQzH1PSVHujf6nHXykMu1y0t05nPvujte44diILQ58b2aMhkyas
pn9SYEB6w1PooQQXPVrUG0Pzn8fqdz6KvVnhOyIXtxkK5JZLXoBKQwuARuLAIWn6FBGs1WrcKdqV
aQLabvAooIc5YDBDtQ9WOG5bB8dE7zB0yiKbTKjLF7/0j1Ft3I8WTkwyHbd91NPnRveVpyouda3r
nGBMbqt1LpdHUXc3FRZNjRl50JiLW651T5JJtkuDDZ3KV00NO119ytBaaZm5o0H7Kui7K9QMa9Ui
SohyOlf7neLweyzsBxz/Wm/H29G3bkWHJ2NTLyoqdHVk7tCqurafPEsBfjwVzhHijka251Y1SQmF
kypjE2nWiz4m1z2/VzOyXZWpP0UGCUNV9oVHWnLILjJDv9Qxt47K6vdQYz88VN91eUTSYF53nr+O
o+hgivK2lPdxfZsow9EctEMoZ+lipGJWaz2eLChv/BZIIuSZ1ltYoXILN+bRS6zNWPk+kn9MDoPR
NRJzwYpfWl1JhRoXrNoiY9Q4F+RJMdu2n0WJK0Ybb/KmvJQNgd9ee61iVtEWaFoLyCMBvD48s22J
01fXs1clnWLb/EU35MsRvLuuXqN6d528uinhpg8RIgRPO0aRWZ0Jn2bX49M2i9AYRapFGZnw6X2w
0AyklhtN9k8kWOoRG7A16/osW0+dLqNvLqsa5ClZpgvI5gpmo7yfXfrq0mmaws+4JG/qneJf6Dfe
ZiIui9XPYDcC98C4fMH2vkeOFqzPMZ5m4sPT6MD9NFpWEZya8y7f0sfkndyCzz0nY2W+tKH/Zx7/
UUjzt/HKu6jm/zdP3OlV/X1ks8oSrng/n9P/dfuaNy9x8PNtjDP9f/+KcUzAHLSDToQpYwpJFFba
X+64lvovBII6gcV0aUYNyx/9O8hx/oW/IykOsgDo4E2Vv/DfQY4FtEM2ZQISeiYJUf5ZkDMTUtCl
qtBEh4AKkAE+jvZsgXpOKA1ySNdLOfUrCG6ipDATFbAtqTd50ap1/pwhKfiRNIhf3HLwesqsIeRh
KwvShd4Z7UZNpCRalwpF5oWdBSM+nGrq797M7yeh0SQ7fvMlnX7oFPDBEZaJ8eZfbE1602xsclKO
uKBDY+FlP+uAczy1fyiaSvW+efl6wCkr/8WAc7CtZNEd5xQMGIuDnv1O+k2LcNQeDkZ9/HqkeaT5
59loy6OrkQfjKd/vRkWTBYiwGMpoFunJObR8mWA7WMEAMFe350T50+724dEM22J58W/6b96P1yL7
pXCKoUEPrwnX3E23nlC854aZ/poPw9j0moKY4wyeu6GaZpwbbUxd2zJLzHGSW0sLN6ahnmly+/g0
NLJw3+NLktnm5NlNONLGLOgsQkBDAXmV5EuJEkOEaVoajqtUAFhWW1Sp5vLMW/v46bwfl9vL24Te
IGmWRAcS4/qutkYgcfRvhvDQLn5am9SFFSNurH7BJeHMTffjtHJr4kaiTO1JMv/1/bipGelVoGkF
WQkJ/wfLGL/LUV1+KzUtfT3zjB+/Ov1Eh7UUDZNXLmLvxyqqoAvUAGxn5Q4unsMAwxclzgFEV1tl
E16ObnUdb8O9f3UWSztLcPBR6FO5iu5Zji/iytljOn2iZrzwyqUm/X1yJq0hXIVb+Lr/9Jychpou
jJiEK9NWfcq1vMlfFr49mnHX1G4mp5i7DU+xCM60u38yke+GmC2WLCIWj+sWIVZBHbmO5G+WgzdZ
K9rHVHiPdFRT/NPtX2fe33RdfP8J6iYO7CqeuQbhzvz9qWNU9yC6G7ddi2vtIgeBB3ns5+Qiwq2S
EPvc4pwRG+zTXGpwqLi2K5apnf78zVxWVijZMV0IvDaAoPpiBB0YgNLLNtES9DQaaZh7k+kF2cCr
MLvANqP5E5QQTviv2fWfx3t7i55Ox/lTWxyS9IartF3ToP9+1YaSFgppzCY/G+/GPqKX22OZPtmf
p2Jh76ofjms9WcvkIroulxH2IyU49WabHs8S/s/8kNlbpy03QzvGD3GQvfndlR3KLgX3MzvRuced
FsGbKRdonEd1etyijK/1vsReJEceH2O1eWY5fdzy+CAtYoYJicVHOfsm85QPSNCjNDkjgjJfqcMm
ewXps4vuJ4Alt4ruDl7LwTrz9Xw6rs2SYrvjJJmH0Wil4UN0deMO8mZ06Ej/YYpNU51pj/9sHsHy
TNEVoZB84ru/mcdSNh2pSLvGlSRzxU123TXxusAv67+YxRNZjbgP9PZ8A7e1nsJUNLAqsIJ78m9l
t9gXD5gfMINoIvYKrgKkJrqtc//1yJ8/IO22fwZWZqWzsZOFB/elcZsaCV+bbMpgmxnGOe7BtKpn
m45F0Ercy/VnSqG9X4+NN2RxMYiWz6+HDK+9eDsMxsAgY/TXL85FGbNLzrThMJpDkZvNB1LY7GP3
5dQr+z4C65+PWDfWiwJu9dfzNs8tfxhj9h3TIZnnvcEY3TJ71Pf1TruIV2LlQEnvHy1cH4G4dtjS
fD3sJ2cGDCSLaeT6BqVvep1v1mNTVI1eOxlsVXIjuX9dkFQvumRZ6fq6x7hEks9EUjMmy2nz5pTA
mWdCxGgfjnuVlpFMmlZmeDGuncWRojYuk7twzYYZLh1MM6gg4PO+HA5YvW3rywQo/UhC9PnrJz+t
xPkSevtDpql58+jQOzxZSvgh0705xroA5dJOXcnbcxnX6f71YbGSA5igKMCwqKm8H0lEVulXmPi4
pO9gVEADvaaWs/Kuy4N5Qc/OZBdhbwNlob5I1832XPf7Z5/k2+FnK4u+ix4xmNHApDcXJWClEqfy
kALmmQmdvrkPE/rmMWffpB+xeJzEnI5E+jlJhCEmxLEx2gGvD5b0yb2eW73zxoHTR/P20aYP9807
9FFvmyEtMa64AArqKnwyuGY6LkTrvdiO+sk++sxjfrYZvB1z9skEZSSJ3Jumc4CkTe+XWy0jn3TL
hIa3SKE/SRCXvx703CucDq83z0nnUtQSW2Iw4w2bkdSlhIdBeo4e99mToeYwFUUDcULu6v0oDtZt
TSXTHGJEneuJ50rzzu1y54aYfXRNh1KzDOyGYD/dTYZc6itoAOWW5OuuuUKgig39OQz1J3dfHfLU
f55rFlKokugtqWaVTB7vnIQ3wZPjUtN4nMxuYhL026/f1rkB5yQsU2ur9tRlYxDCKBctZkiY3OqL
Yiff4x+7xXv76xHnHdWnD+HNI863GC1Ct95IzGu4C3/lv7BFv5w2NPOi+G5facv+ch9ucRHZppvq
2wTQPTfHn50jb8ef7TFBYMiD5E1Lp1cWMUG/kI6jbV7Z+dGi9EIZ+cwTf/ZFvB1wttnIFIZEbfJO
lXrfWVOz7HOhR6uvp/XcINNqfvPZgYHKg3RgEMyN7d5Y1i1Xw/Lb14NMJcgP++bbR5ltKHUzaGNh
MnfeU1pis6NsHVfZ9Lics1iyu3Or89NPEJLQBLdCoHpavG8eKtHjIKp1lkpp8pociTJc/t/M25sh
ZvPmNapWisIhyjWhct7mwVEY12dm7dN382aM2azFrdJIWuVN107pJ8LO8n4yG8QKeGktEWf/bp1l
iZnN16N+dvW07DejzjZiOzZCqZAYVd20Kyy7853qllcUKkBur4LXkoyFRGamuMPh+Vd5G63P5Sw+
iyXe/oDZHi2MPtOGnLdneRQaCzAqrXO0weCndrvO7F+tcDCidc680HNrZrZtxzRIZObIqIEjL8YR
vtk5utW5EWZ7tEwDXCIaJlaEz/IkJ1fr/9kznOoob9Z9FduQwTyewZM97N9BfEiPX6+OT5cktzoa
YsEqkGR9v11kkMNGivnsSfS5pOFVZP3KzTPr/twYs41WbuLCjqwJiyUfW0ANNh5AUfL96wf5NK6i
lkRelRQLd+HZKqNr1lBqzW85pjtg9+gfSeNQRqIxY5G6+IpjNvb1kNPfOA8e3444W2HCKI3c7LnQ
2RgMi7ZC8HUVtbtUohSe7v5nY83WWm9nah8F8Kly9aIZjpnuX2YSuSIcjpCQnAndPr3YvXkyc3Yj
BouYSIXHkzXRfnJYm2511iUdAlm3HK6aFfahS0oiBbq4c84vny+W//sa50kqOjx63zN4jTGuRFgD
NztJEmcO4s+CHe7gFJunpMlk8/J+1UuyFUhWY7Sud4SAsvH36OTcyV20Ju+FbfuZhXICrMxWyrvx
Zl/AGFTa6AnGG/YgP9bZZtxoe2Ib3ADP3S9mMMPTZfXdWLMowxGoB4OasRCnRFtiuVW+RMa8VdZT
tviP0R9spQ1KU3KP2g03HRcBR3ipkP3EIfHyv1lN737RtI++2cUio1VGxMutK9VL/QbbmMFNp1PP
xe5KO5aIGZj56k66Fg9ffzSf5Me4u076W5liFxeE9wNXiS4m8R16oAp3ytZeJ+CT2LGfIWac+2Sm
v2v2it+NNXvIjClP8kbUTLu9SW4dzJO4SFquetdh0vc9ZMs7J3b85FN5N+T052/m1cgw6/E7hkT5
TJPIjWXkCw2R0deT+NnH8m6YWfwAXYOG2JphaGrb5dfaigvrUd1xR96ND8NZO9pPNh86LMk48C8K
Hcjg3j9WIw3x6PtdP80kugBNLHBNWbZYkELwuCgfp68Uu8Lq3Buc/t53bxClNpIKiicaxQ4yue/H
teqiUJMYwofTtTgb6l2av1Rj0B2UBAU28Drjsh/CLl04VSiucl1FPGQEHg4xlejXiiOJM7/ow/Ll
B1EAJycKL3XiT73/QUNHf7cKB8EdO3DyIlyMpPH6em22Z4KAj694NtJsynt7bOgpbICuVvJByzWA
wbQb1uOirXr+Of9BOzsw6fI1qNtbM+ueu95cyXK6/nqpfThQ+UiBiBPhOxxaVEveP3Bb26bQspYU
+ki7RCfMDVHJ0dfHg9kUx0w7x9H+GDOQjGV2ab5EhEICf/YFJYk+SEMvpqWGBG0ZudWx/cZaw5km
W5fH4Ko4k0qcEebZnWcjzj4mNh9ZqONpxJMH7KJ4qPBAwI0Hzc9iuCs3XETPXQH+AMFna1snZ0pD
l6bYU5ni/cw2WpkqyOOxHILUirGhQ2cCcVgpvwyNNCbryKImG+e2unK0RvVwRlWtpzTz9TtJ6/or
O66y9ZhSm1t0Rm/Xy1Y28voml0V0bKoiPpi+LqlcLvoKLyxTwsjEtuBTaaGBlTyageaHWpWDuYL6
EDSrprOsHyJJaYW2JOu7JenDQyo6bHa6MmStB3FFZcyT6sdec/K9EymtG3qiu6qKIED5aTg7qoTV
sHAidIKUdTR1W9ALtatAuIHB64t7L4F7hzzbBiTimwBMhkb7gaSjE3QyTWJOodAQuWSvsX+ltHRu
gMSMvZvGkwFF7ASGO5BiRmvn4aNAn24yHMZk6C4cS7T6vjWgB667JIbXOlQCq+YoUrDLDuj0Pip+
7VzGqYeyFPwR8DHZD551iC37HsqCeuw9u/xNuwiNUnQY7jutCNaJCQ5uOUhC5V3oeuSmgVNiPaRU
vnSUSlW5FF2uIeVMrDqh285vUEqOzrNUVxYGGGkfLZI+8ulyqRrlhQy54LDX9THCWyprjolwAC3w
++8ir0XAFmp9QguwGq6B1iUHJtGih75vfVxBrBGMmq3jyLFMiA5gYDi1lN723aD+lMIUI0O6qXnS
QfOxa9NfzNppoUqCt7Xqewg5bpBC0KKBI3ahnINv1Zr8JbKSWnZNSQjsoQpfvU2dVGykzKCn15oe
hv6RLWRPZ5uj8TlYaq3dFGmjwt2sR/NSRi9fLWiPbh+hnle4f6VmSimvq49WWooHejCgeY0D7lSj
Ecim20GCLBYxP8BbpYgGDCS4iYGhsNJhVDqmZbIVnTX8hhsXboo0om8zmuySJ8cOrud1rDfHoBSj
v2gjmzb6Qe7UVdEN9lEa5eFB8uooWU8pEP+2B/zWrgxl0JK9FEbmbedHxqEqp/51T9c6wD6puPUz
C6fg1sRAKumCh7Aao7tY0cfLwE6oA3sTSqNUs2SaWY7aAu39WjhdVy9ELmTopYHkYlQQbWEWeT9M
r+mxmhiyrafUVJOjXsoB/rQl3ldCT0W+qsK6fBZFJBNj1v5425Zd1S1GT+uLlTHCG1moOPgcUhjd
tL5hUxDTBn2HClfZZpVCtBLTVo3le+a/lqLv6yUtSfKTGHJr0zdGtoXTn+yQHoGDsgRJmTI1ZRe6
XHhsx2KA1eRLT4VVlXgCDzmAOnTG1WowjXQ31EGxleGU0p+fJ+vRH0SNeBIc0zDkBKttZz6poNgW
wk+do+9pU0MoTP6VT8vpLssU61VOJHrWkKGD3CgVv4QBqXCDhbP42HKOXlSSkx1q1g+gryoNxo3a
aJRkjDzb5kY4POodaItQhkORD6k4FqYR36G6T55qVB0XnlzyjZVJIG3jIYjcNiwp6dLp+z3wbHMf
KxDs+gzuQ0Xv5A59UuK7Zo67hhPF9j0sAoRejaIsmqRXLkNJzpRlGObNDZOBiUkj1VAXWmPwFVdr
JeCzBvSRnz7Hr3DzosjxsSeOvK8TQeAo11Fwnfdhs80zqD1syOJBSkp/UzY5F/awAJDv9WAmeqel
KtP3qXM5iCrH2cxPpe9q1+HdaPPd4SYMxaaAy6wnD21qWOVSkcsG7/EiKC9aHxrOWjSmsfLYc9Yj
RFjsSSXdezbsNLwF9fGz1pVk7VnOnQCPt9DsIQTs3716HDoL1Di31G+xd0wzbZfrLT3xkp3dqFIk
DuUgRXtNiYa1yQ6zzPz6oezab3GrKQszCbNLR8Htc2HVhHgjM8R+8VPJ5PvCbL/rdp8/sdHdT/Oz
KFTnEQvzo90ilxcF7QBNoUwPonMIFFm+rMoelwGlPLQm1AchsvpqyOwI/+zaWND/9yry4gaoJQOn
9PVGmR8dSiUp3C7x0o3W0uCJajWnp46GASnDIMPDTWFRS2ykmR0iX7JhIVANMKCrWs0hbutjJQe4
Lcu22BG05pvOgWId439cOrgbeGMlb6SCvugADSG+UCC56qg0V/0YPFLv1uOFX48WB4qjXLVjFfM+
DEx/8ykCVURTXTue2W+EqMdr0Xblkx4q8dppa/N3VdQOVEPMdfOOHZs39hq1mf/N4Qw8KmHzOhYt
u1qHVV+FYc3CMzVpkZVdvnJGLVjGLZaDfQm3uqb7a6mn4LIUKZYXmgh+xIniAUYIoiWSeggzvZOX
6MXE3oIct0pE+5SYgJVtB41wP2WykYyj5YDRYTvFcynJPebiYxVsmyaVVk0S3MWGk298LbUvKzlz
9pIu9gH8gpqNY5Q3cIxxbI8lWb+NB8ne0W/QXss519KmapVVZcQ/Ld9WYR+o9dZDgrGMEXe4Fbpw
6Hh0SLbt9yK37Cvbl+Mt68W88TuYtxWeX8tIrghcQ727IfaKl3IBKBP8ryJ2Sg0RMfN8bamXkFc4
gkPaBkmpAF2pb+LC8S7MPGooDkTZNYivaJklaXGj6SDNFY7JXR33+dZsm9cKNNttJtc1bGFMC8W3
opHWhuM65Z2mi++JoYlnaKDyITKaYi33YjUEVQM4opR+SKmINlKIyU3tdQWAuEq5V4eErCVGAfoN
8EhpkTSVdeFpXoKCz/R+57AKSTfB5MRaKugLHOnHcGCe0PfTL4vrsgK7y9FAAq5NNmAK5LnZrWhc
APSYNAQ0UZ24aaSmq9C0nH1Td97OkMZxA28qhxrnITMDCWl6d/VYp0uNiHIHLC9djtJQrdq8ju+8
wYN6MdaI+x29WDtyKS2ryM62WtGaG2yw6i2Q/HbbyWZwoAEmX2sgfnZyw9adjMOwgw9dHGRIqGul
txKXlAyl3rF+MNPmSMP1zhiyy1GM41NlwZn3rErZpxamw1ZgaCtMBfILzaoJ3Hu1YmWhEVVU/tS0
hpo+AdiYY4Me1oZ7cenTNbFENwf3vslR9ifkvaFQIvlArJDTstjiokcmGv63J9N5U8bCWPnwirjj
OOXOFoaF12arurJqsJwdVVo5CTAqHQklmD1kwrKVyUtygeFa1XLaGSrbxH6tNHZdEgV7pdPgCtlV
YbHIMzlzzYDGgaCBfwc21Q+xwFTqiOiXY3NN6xC9AxrWNFPERsyiQut4ADHo71UrgTIK5QPz7Tok
LC98L1o21mDe8vOidjFGvez6ypBvJVJoDxah7+9maieoOC6KQwSygsaWoHhpeAPPHAWwonyyYRs5
KrtjOVTKg18N4ARGwDSbMunMO5jcJR6bQWk+yrKozKWsgTdAVtVvAj0cDlkWNT+DmEdVa6VajbZS
v1TEXSvQ2dUKDhHTpHfKUZhhcp8LD+JFZKnJU+kU3p0VZc33QGsiaxXyC4YFig/pwRpVZVumnkSr
ognldBVZrXztJInYFmGHqTyw9DujjIp7O1OUm5BDO9gWeiyugGk13qKUuvQO66Qxd0ERqvL2f8OO
5QlqSXMBVdzQzQmgo3OTwqbc30vJmXv7h7oAqkLUN+hTZMTLH4RMvYgcjTMbVnZGN5gKMqY9I8n6
KM8gc6kRchCSEpZ+8O+W6yIvhDd0rnrTRftSW9LGld6PpGb6Ldux86zd5MqS3dWtduqBfXz88fVV
/ZNnfPcDZumuHO176vcjxEjpLlLv4vScr9gnuYB3A8xurH2UaF4aM0AlsHYvZOhARfhcBxFqMK2m
Cm4WZ9R0H4uas0md3c3zsOMDs5nUqlt55cLErXe6mMdEBuS7zyskPku7vHvGWcYpo4vHqyUG7Nf9
KuXYeRFXzrJ2EWz1y/QpXZ5LDp99xFnJwi61SmS0OLv1yvqpuuOW7WMtbjEQWPGRr75eI5+9QpN0
A3pXUg/85/ukQx730MdSgNAGodOSli6xMmJPrIj7XUUF0cRxdC5ZOaWIZokO8jn/GXP2gACd6yHI
GXMkAMdsWSyrjQlIDGdhtmXCriUsHWBhywyuuPZDbL5+ZPXcM89SWEaWaznENr6Ljb6ZMjzqgwoS
8CWOwFMtIJGtKMkv62O2fv5TcUhW1AA24km699PFOQ3OZ18pXTKTbnPyAJqnNKPWKMZoQnKnlv8L
Juymq88Vpqbv8MOEvxliNuEW9jeacGSQOTQ/ptq1ZHnLdrg/M62fPwiga10DGu+cpv1NqjvHCEYv
qulBLmp09sle2cY11tL2tfyjX+Kn1GDZbGzY+2kv0K4hRu64MYrjWe/bD2l+nA51gxAadQ6a29PG
/OaHxIWf+MKxZCo55c58nWr3wS69bFBLywu8Df/qJPt70fY0f+/n992A8xIwkm0PODEDil14fzI9
X1G3v0uWOp0wNOctYJM9BfyMnwWz8KNbK26ylsiXHbUFjMdzB8/HJDk/hxeAZwN+Ah9StKNdGL06
xGDxkQlN501ytPgp6jp1/XV2Llv62WjI8yFUn3qA5iLW0C+VNNY6hZqu4ywiMnNTIXLp3Xk/jYdg
fe5z+WR7pHpMWwVFZNOaVtr7HSuOjUhEFexo6yq+11ZTQ2J5kHdT40r6JM70N338ctgYZQyoEIyT
spyX3o0x1ADYxBrkDn9p6BfVWLsWHNKvP51PMs4wzgx5gkCQ57LmctkgkwedSE/j0/E24856SV5p
Jld3Gl+L4mZXKejnV/X2zKhTbWK2bIFOTNEJlAKLXr7/w9557EiOZWn6VRq1Z4JaANOzoDDpWkb4
hnAV1Frz6edjRFa3u7m1W9fMZjCYWgSyEoi8NPKKc8/5z/d/fpOVFiC+AK70e54s1vVEdBttrdNN
eqq6euQ94mnBm8STmlV5qL4PabKPCr9T6SYIbxsgORF4zynNTkz9rzs7JQIS+HjxYMQKeuvzLxLK
LKz8MuIXNZXd1nfRcE4qzh7Daz3ffP/2vu52DGURmTLxJbIXB4UfNY1hbQ4ZBqVtdjYn872v5afU
6EsJ//MHsii1MAFBhHA2L7yIj8XDcBpCePCt6iXtTUQvXfQUjQ3IpEd/vktmxR2kGzod/zfeoUmB
hy3UML7W3VMYiF0WKAzaPdPdTo3N8pLCtEuiusn8+a+/RRPqksospMhz2E9gJTKKxlxWvRL9sBFg
JgtS9/shvk693wgM2qUBscGmOniJmK+OPcUM1TOB84jYr0MFwrj2BGv8yHSAk0hBAOoGH+1wFxRi
bLmanFEsCaIXyrdFcv/9D1lC24PZYNB0S5+KuVTEDpern/SNCQANNq71mg5U6vOZOot8JurSiZGO
/RgKfIZGkyWwisOeFeoyTZobvupJgbhS5ODZSLPkRBR45LPQXSmBYl2shZhvn+d212aZBFRQ8+qA
hGv1jL+JU5rTn531/zd5/wP51Ifp4z63z//2noMKnC6es/d//8dV1L4+R3X+b5Chn/O35mOP9++/
+neTN5zrv2RL4gYsL40Ev63gh/em/fd/CGzXf9G0vPQyAPtd2mL+o8lbkJW/LPpjsDKFWATn0CAq
+LvLW5C1vxZTMf57Jn7TxCH/Wpv354lCkxF3E3pw+Z+uLyzIg1PKTzpQAHM0X5yb+irR75KktoHA
22r9UITbQr0xU4CrmtekpVNrxOfdCm+uD+/u6s8i+9iWd+gi//dD8JM5WsgbaAcRtK8Wg9X7+XzR
9OF5QjHNLMAWp/pNo6lXSRlththaJ1PiiTEFwPihmKtVAmOroOfcNNvzYfaviugpMUfsjfSLIi+2
g9BfDyNmXmRek7y5UABtxy1oOWmFreC5acVrUUk8tSNiFa0NGVIPYIPbZO9q4LAvazUFrHbbkB4q
0nHT4B4cQJ0wk2ajWkhpAH9bPrephdZR1hdGEz/EanqmCMOloA2X37+gA7fOf36l/3xBBycvb03o
dPLElAHxaMMcyazICZGxC0Zr0wSqQ+nb1mboZK+0okfBVlT2onUGswT+D0CrnOKOZjfl86DIdjEK
rpg3d6YVbhMLEma8idPbpr4zhacgvAJsbps53jzBdGJTQnb0aZNdfgeTlpwN2ziCS/G3k/qHuwMF
uEZtSRfCn6MUhlG7h0Fsoq6lnHPDxg9drFYT2jCmXX1WV+dB4sgYXgpuVl6F6tkYXFAiSYSLZry3
lBiC98+svunUTYxYLuCSXdtd99D195Z8JijnsfFmtasSgKJ6Roo+WGBH0E72Vr+ykuu52imbLIML
r6+LzNYaR5rPcsnzx31qj/fxg5F6M8aWPfQZ+J+Uua4L9VErdiBaK98mx+knoNS8VtuI+qMkvpTN
Xlb2Mg5ZCjhblKrNHiaN9WSUTqqu4/mG6KKMdxHlRgGnG5cKv2a5KpkVvMcrMIUrmdI9euAegIxd
+Js53xXTTg03tb7GR2EA06Ot1WQlsqUn65KKf7tlDhr13o/O9Hyli/u0WSWNF42P4XhW5usw3eXY
APR4ibsmKX8uabU7AUfQ1hotUxnVBe3VH3ZSc8aj+BSGi33vXzDG4qE4edkPVQEBY4MaFFGu+bao
rQ3yxMYmuA20ddY6qAL4M++3ihtR3bnMX5Xn7DXDgx4LO3X5vC2GLSR9VQyaSILfSdJ+gqA6eJyr
+FoTe7OEKnnTJT9G5VFRryLxjKeIEv5cN8YaaUhzs2S1G0dvf2gGy81NJo/kZSKdy4OL0bbTZy/+
0uW/UfQrU3e17nrKdzEwbuNcVmGNr+MbuduP8TqnHy9Yj8I6ia9Lcx3rL6K8m7TLedyZ40Mxnsin
GZ+Peua7ohhcpjSLNCVnwWHEXEzlDFe2KC6mriIXmq/Vsd/rjXI+ZtVF1aPspNRsC6l1MzfCFZ5+
uhasw1ZG4i+b94NGrTCeuMVGk62KvCx9PBOb9IffIh0XNOMaJLkn68avKLOu4i6/akdMd3vQSNqq
UWHXNO0W/t6NYQ7XhizsZWNe13r/hI3pa6TMT/gbraZ6gllf3UnNdKk8yxP/kaaBmiTeJlH2OlT9
NezQu7jw5l6Mbb0fnuVeuh0r/yLL2n0hQnpM78x8eIZA+RT6JdUOOKmSVtzkSnEn1sYNRNkKoQUl
yMu8aGB3geqokvPan5+yKLuauvmhGfw/F4h/KTT5P0HqfULUrN+L5dxvDul8/xdy9xbc439Np1nX
7/nz2/PHcGX5C/9E0kh/KcD2IBMhO5TRBjOd/45WdOkvYhhYC+ggIekRLPxHtCLJf2n0pHB4c8sA
KmFwev8TSSP9hVsklDzCnN/Rz78WqxzcP3/H/9zieYjfqQnzIKgdlDEQEqHElVyiWG5QMWmhJInF
Fp4zoLrBJmtmj32OkAUgVd9sYjnETolGVdwmyu6216d1iUPvhzd4JHr5vMYh43Ar+fhUxGofr5Fm
ImSm1fBUo/5soI1U/FN9HIdJmb+H4NgEBg8G5pB44deN72d4brvjqj/D9s3zS3u+aT11VdNke1JA
fSjWPhxPOxC/R2YwYbpTxW5DKlOlvUPUe0dr/U0Saw6F0DVeBPpYofZ/Acx+4tJ6KEn8MzqhKNla
FJ9fUlCj1uOFZfBCja4Clh5sfYuKWazbfT5THA82tRF5FM+4P7WbLlVt5CQ7lDCeEQY/vv+2S1z1
4VL451GoYWncCi1SVAfR8Vx3qhwKvPgaAWjxkhrXVseBa95Bp8SwYUClIJ4IhkFWnxiU9fRxQk1i
IvqZCTZVVZqd0Jp2IymbaW5/5ji72C0ONcYgOeEogl8HziY+z51oJ/KLXsZ7PhaA7hCpy2A38M4b
7TosI8NhH8Z4Q9rMtXY3lpYbadG5wFFYAuAp4uY8V42VgF6J/h1rzPfN/JLH913Jpg0euQOiPI3i
VQmxB+u/9djk120vo7Py15N6OxbNjZaKl6K4swJjT2P6pm9U229fEnZ5ythCBP4pJ2gZsbfTVEJU
8MajRAwUU9avsZKRL/HA8gpYzphw3mLWc27BjBzHxq7q4Rac7rqT8PmI5Y3Ysuy5mtdduJvxhMK5
8T6tVMeYNS+1OldoIyfuqssePiMlOiiL4dZQlFsr064i1djk+CU19bhHGTDYk/5U9pInIFOZVdmN
cdWp1QGzP9qR59x/MwblIin0wK6sZu2HAEKaGIIerk5hfp4IltPX1S4OrbUvIe3DAisCoRj6FM3b
FmWgaaeLK3kY4mVUuX26BKLyGTiwG7WGgV6hdyRGBrkfb9XqAc6iq2XFajDwwJoswOU1qqLKgaa1
qWVhhc+IF5jNRhwfwjKw5+g9mYdNbj5WFr6YZr3oZq70wXKBU6AVDbwhlb2kn35MlXivJj3CBuz/
QGxjpbUa8sKdyvxEcutzeP/3VvhhuRxcU5pSyY3Sb2JXmS/K8GchXrT5zfcr8vjugDSeI4DqLw4u
n1cH4l41rMopdsXr/Ky8amDmqVfilgL/2UzeP7g9VTE87NL9swks2S1pocZA/v48ohoMuRA17IYm
PgGVma0wSYUUvpFz+dLS/G3PqpwAajZmtx/ighsAZUUa4+xmEq5zpXPoK97Ugenm9TX2nLblT89l
UKyKMD5xFB02Dvx+1GXflGntIUl7mOk2hTH1m5b9SrPDO/VXTuMSE9ctBBuvINTV+kq5z27xcfz+
oxz77h+HXXa0D9c6lBCTMQFLRR9K7SVarP2AXCaq+/0wv5MRh9vxx3EOvsSMxeWIAiN25evwTvTM
h+pCdyA59xsknbu0ctKL8Z6LguCeojEcyg1+v1kIYmD6Vah42uGbDWXdamu0VAuvEZ1q5Om7ccX+
hb8YQTyVcuXR7L3ozHxlczODfbs+BaQ4Fv2QpqEvQ9bROxy28oBuncDGjjEXZzRLoEARSW/H6mbE
FnfW8/X37/rYIfRxtCXq+fBJMXcrM13h986gXgVt3giTtkpxFZJOSfMPyzO/Xy0dD6TIKGIsyYHP
Q6VkhNoI10herfWaWU432oEXrasf6o/J1R4wKcXl9+ep0vyxOftx1IMfWDVmL/s5owZ5YxvFVvIf
w+lEfesg3/FnQ1RhJ5Krk+CIHG4diD0nug2UyK1deSc7eH6RhbXNB2UVogJ1onsBdsrSTNhc6quF
NcVdWn2hAe/+ZGHvWJgK8guDDKSbpvZbifHhg2qgk4Os0Dmbds1FdIMwDLfbXXQ+XyOqz978fXZ7
qix1dL1yWTB1k34iBTOIz18W2TcuJoIaudpl8jzf4ge1FezyVjNs4356lQsba2M79SDh3X0/e49+
XPZqQ4dRS4B+cFOYcLAZkQlGrt9P5xHeQ5ECQ9Y41UV5bElSlqV0aVB4+9KUb5E9ywSMUbAKe82N
t7zGtLPrHDW7q1Auf/+Tjn0/eJ+Q/bCMkqRDNKMgqckMpSlyE7zfwe87Q2mdGOLQE+j3SkTdq4M1
x9YV7uTn78WVcMDalDE6NrfeFT1to4l2yPHmhb2d3WQbMBGX9UZZB1f1c1baNZS01/haP3HIHwu7
dZFuHXoWSZ0cpk0GSa4tRWaLC2suOiDLsnhad21BpwnYfrOxaY7aVvGJSXP0mkVt06BDCTacIR6E
Fn5G58MQJ1yoUOX4RYmMO3Ksbl/jVpWVsm2aolOgANanPZYSmFiMf+op/6XUYYnsD8+3jw9wcI5O
kHjkJk1jN/dRwgrOYHDHIp/Y9eGqmn6p+UlU5bFZxbpcrGdQx3wp3/V0TVTChBoUyPlFNtn1NvP6
PQos2rkvFkkDUGbvX5/IH4dcHunDRpSU+JFPA0OaoUxmq7DRtHw/gnLs8AL3IKJSoav/i/xQYttp
FaMgDPIx40jKp4y8vY0g18boXiggVTOddbXcKNKAYh6xQ1wwz57VMtvOaGml4S2jaho2Echpfzvm
57X1WAvpRpzybY9HdleBhBZ64pxxY2WQ4gPNPKMujxnMa6r0K9UoH9rlRmPg1G4qp46VE7/vENdW
ZoZeV3oeu9Jc7RE3uUBB8NsC0U3OXuvIKIYvAf9YJ/cpruCdf2PE2j6UNG+GV18J73M+OzqS+ah6
pFkau2b63bi9NLIdJ0TUPuCn9pTz1NFznmq7RUWfcsSXEAoTpI7mMqLE1oUqv+a+vun3lB+8ya0v
ZLt0/htqv6M7yYcxD1aUWc1FYSxjVl72PLqCnXjc/V7y2xDODjq4ZNs+kIC/iWGu2+2/CK/4vZ9+
/MUH519diq0mTIzuY3AnKsjuqvvvp/rRiP/jEAfJgj5HxtspDCGvsefkpuqgi9pi88p7zR9mD0NS
r2qcUyq/Q5e8Lz/t4KrXi6M002bCKoYfUPQuRmZo9xTYWgC9yMBd+27pGbvZUS5I0HjAiu3ilj9X
+Q6w0TredZtpc0pPdPRy+OFtHCauLDJBkpTwVNqlfz2eSfbSgd47xnVzFgAZxJPZ/f79H9s/l6N/
iayQSx0miIK0FerSJ9BIgsuovJfK+dSZfKBS+f2iUXCg6CT0Ry9wcCZbcWXINVkYtwquExlzxeSp
TkwnUl9bGsTLWbcX8+pioLLhr+bxcrRcqQuw12y9EI9wVaedKLNQ8EvuJKknDqyj0+/j0x1s5h2d
F0M4mkTRBsaGEgZY7YSJbUvXWYYTBuZkfrKdJhHXBKpExbCKhnmjlSZlqdmJLbpLVfFEsfSQVfj3
GzMxglvQ+l+axutZm+agIrKvXdb8WXslqjbtiNfVubJh79ZuDMdA+RVn9nwe7ppba1td1ue0CZ6E
vC5Z8S8HOkIPmV+xECgPI4o281taHqzIHWv8sDO7Mi5ESHPtJq4GPFzeMFSyCyT4dai7gfiUhJdG
brpZ+1y3w02bWHcJt0kfZbuSTGzjpS2XlZcMPj5kRChdRs9A6ZT0sJXR7MaWvhWDGttIji65dfQg
oLCSeWX4YIhvfaqtg0GxO9otEG+pq4Yqf4iFYWEElGtep3neZ2bg9eN1gSSu0lZi96BWwWpoQ6cr
R1pxyq1eSre0X3nKmDtaim8XPc4OptI0kDvqjJGUFTtkm0jQPtEFuM5p7q3ym1I0zlVNIH+ruEUn
vgzMTdqQz/qeuNJP6AvBz7MUcnfE/wKbD5e/4Ji4bokKvDxc+ugSdGX09Wb9Fowql99XTmpb7s5M
+VYMfHu25hUBHe0nHF7gS+3U0G7z4UEYprVMw9OgQhzBFW1p5dXk+DyoJDvIfgg+d0u1xSzt1s8E
W8nXvkFqrB4o0WGhYg7n9MraWKdN4y6LCHXD+56uQcVor4aicmQdrxyxuk1SWmssvkeb3UW+5fVJ
4EYGhWRN8UJJctUaqwwcJeJ82qV0+mpm6KWkdIdB3dKcZnfy5FXSU6IOdjYZdEDK3mLo3eiZXSAM
Ujpha6ql09OS2kTmk6jhuauJ6z59qqm+mbW2U0SK/gLTGhPzWvfqrKL4nO6mElMiIDVSomOVhoEl
lzDjJTTwusf2JMBppRP8XYYDcJre57LsCWgfYnoBCxW+2PgolFh29JqdTsbKiC23VPDB0kZ7lpkR
MZ3TIfc3f2QllfZE/mV+lIbSIbHvyPQqY+e1TtqK7Sm7ga1gB7Gw6qWrpG28RP+BGttq1XclAK7Q
rHo6KDtaCsv0XugsO6QZuRQeQuVCUJ8hfLjMFLqXEuglBuYi8SXJBK/vJYrzI7XEmBOOvs7wLiUT
lxJyNSIld31w4nrAQvxx+TjFbGzqkece6n0XtJ4Zy7aA0iG19uTkNvRZu/now5gAYSr+DEcq5aaJ
YzSOs6bvpoHgDv1TZRmegDZM8Qkbh34zZ40zDBQolHU5Dp6ZTrY/4EbPamjIQxvWr7y5pmHjFktZ
xwzaddpJrqK8BeLkJfVZkozeSNaqDsZ1p171MR48eufGwrzCyNxpjdnFBts157ywM6l7CXuZoqx+
GUjGL4VZooT1rk2nXW4+8yr1xtyX1U0bi9ddik64C87D8S3tIu4vPaIU8ZFx7sZg3A1V9yryifsw
gPHXr/R5fqF7773EDKQ1Z7YJkJXd9CgJOnX2/Gfdz1dao1zPbbIbsEjSlPm+xw5H84Nf/hTcyaX6
KBX1dadQqxBibIOfECPaEynPifi+LuRNXY/0KjIrFH1+N5vFFN5ajZWwi7PEzeqUaUzGsBt2oWzQ
hFk6KnoDyh3PQtGe40Ka2JXSufrIPM8wbdSkq5reyjSubJ029EGUzrKyWOUWPjNh4oS1fiPNM3tR
Ym58YuRCbuyld08QrMBWKDDZVjDvjSRfqUJ1kU9CY0+xRj9evBrM6qqfzEe9B2oZ5+X7VMQ/ogYl
SlKNm7HjWAuyVduSTtXjvdZnT01S3FFOYKX6EBdaM97RMGhnieyV6YRwVXE5kWiUfcm4VVXmTukD
b+rrXcQFXjIzB8lQJ8APls07TbDsoG6dUh8dMzZcNFGk+2jBRy9RQkOgdcVR8tqpgtGZhu5iUIXL
YUI4vRjLS8Waa62rkHmWesVONQWfS90Wa9NpySvRPmh3k7rCudvRhcBr5ztliteyH9id1JHUviww
S/R14TlVx33sdz98S3B0hd7AosEzwX/MA30l4jwuVym2nMEeMEGBcDVyghglvJnwuOKtCuO0QKce
GU9DZW4jq9+Go+6MbLAlNZmWep6FH1lR6HRsspClVTRqrjgo1ymmThNVXODopKfSDaBIvkCE5RfA
CbAMzI5GEtdB86Nm2SeBtdLqhl5LeSdRqBqnfKUl3Ci1y7ZXvKY0HV/7leX1W2qNl8ZkzbYm6Jux
eMQasZPFHUOsJk1yjfxGhN2gN89NfGewLDTEFfK06EYeFPOFH4s2yNhVqGiM6Eeb0Ro8uX75TG/1
ttB+4F210ep6S2evrXFc0HTPKW3aEq27mih4XbN0/epsYZZN67HT8Wmj7KGWR8QUAG34oiZpVlM4
K9SUzRNRED3QXf8uIHWdVS5x4H98GnjUeHQbfzo3eNlSZFIbSmyAE06qoKmIaH6zJoR6My3JhpPS
YE5AlsYSp1WySjoWU9eeNbAPJzVeldqJws/R1AlUfUlE6oIW+DDRCUElWlCmEZQtjuJVtaYTdkXA
sQTdJ10ZDiHQfyI86uCSgpUABR/5cwrB1OCb6AOjGZfjGSIuKF4LiynlUvF9eH/0QkHHDcrNpZ9R
0Q+i76L1VYMO7qWgktLFCLUrXol0+exVm+reTeEmBJRv3w96LKsIip2OAew8MPo7GNOyRqmNLX4d
Tlg2YmU20Myph/e8eRkjafv9YMeqW1APRYsk7cIJO+wdqGpabDP19y+cMNdzg8vEXqjM/d1Ax1gl
bJbamrIrbWRZ5/JmeqFBf/X9Myx5tYO018dH+G19+CEjpAaYkQYz6ZpYe1v84ibtPeyvvx/jWPbh
0yAHKeFk4Jqc9UtO6Fb8teQe5v2AE8vj0rlTrPTYMR+jk0qKI9fDT4MeTNRBrqIqm3m5lVDCJ9jH
+Smh9+KS+e3LO5gtbWwQ9aTL76LHXdBjYCeQDvzBrqE+NP1Zk+zNdJHl7yiFM51mu6keyLrCO7jR
DGEdUGiXplMosVNPdXAvjNsu7hHDkFespY3W3AXZ6OiwkxJdQrVzEwfRiZvokUQP7hPSUhljEn/Z
gHJrKOn85ubfdaqbc0KLaBYlQYNANLjaqNgj9oVpY/xJNf5LMrP/N23OLO6y3wjJuue397ToyvdP
WjL+zn9qyZCRLZOf0wC7+eXE+KglsxCKLS5JWDMtSYV/2pvpfyG14W9p4N509bdA+J9aMu0vUwGF
ZyFNg+5FFeQf//N/fMqsNwf//6Pk/IjEaWmlJEnMM0qYnPEMH7PQVSoNgaQEMLURmK4VYIxL8LuL
rnIvfsoeP7ybqz9b2cfRfrcoft7hqGXQgkotEHkUav/Po0WxGKXoQxuydO3ZtNN3hGQutw522Ij6
3+zVe9TsCBj0fbk+JWA4clwyOm5eyiKa4Bcf5uoSseL0Rym8MN7aK2mzuBo2d/X6JN75twvtlx+6
NLXQcYcGwVq2+g9budBaCH50q3FzlVsqfCwjIETM9MeIkrmhRutCSlZCJ+MbiUO3hnmD1q6LRN2U
Mo4g4XYGyzxU2xCOl1GO72FY3tJFpdhtB2XQsOIflU6WURy46snbxqfwXxezXUj9bdQrZ5kWeany
rvYDBpaNLRf7lOxBqZ4FCrmX6Zfi66uqfBwq4GOXE70EpoieONk3VCI0bFFHygBjcdM0DyH3+26+
i/uH1pIBRZ2lcGqiHrMAuJl6g26pqUg73Kn4uQdz5tU5nZLSpdxtYPbBX9srWJGLROGdBNeuAi3W
v1f+JQBFkwbZWC9tU/gVg0XB/DUQUrtJnvG2c42mcOgG24goksJhtrPqzBqeOoBcLQXFQuSuGN/V
cIQb+T2NQzeFLaFH94GJ2MS/FyNsdcEGJoF4qQavFoVCgvy5WovoJctYs2UfATKJCll3avO2VXdl
/Vj6k0uKZyVwb46Lpz7GquxekDLu62eWNe2hpngRYCVSajYaD3tK9iWSelkINlZwOxArt120qqvF
pEJ1keT9lBUcfIvzLKA/17/uxh9Bf9ERNpeRHaQardFbHQ08UI2zMKCE2J2JhMx19itS37T2okif
kJM6glq7ZbcJaiAl0lsyF5dqtWvY16VhdFp82gmP7ZY8kYYtrOW/+4WKDz1Xj6y3jZKDJuA+Prwt
u37Z/xSktZWdadlOi05Fvl+Dl2Vx/eeMP1ja6ujHSTWwuPqVssrgCSChG530uaK7XuNfqheQAE8c
dkdSnAxKCwViGFxu6PH6vMyiMJWtUWP3MjqakJsbaV8+4gtLTsi1pd3kksahclesuG7Yna3ZopPY
1vZUoHr0MWQU7vx8FiEtjQePMUcJ9mQ8RvCMiSmRP60B6GGaiz8eOMNquqrOYIHtk63kwXWEsRCc
NDE4EtlR4cdph2of0mAEzJ+fQgXvY2SdyOYaD87MDMuCEQIKGd6Radsg/+0Se26jVZjMjkR8KSrk
wtER5tGbFRvZqYz9Mt7hHvjxeQ6CvtRogPlYPE9c++s4bryW7BbIwBdj3uea7om4ZFf1fVjVDvfx
nSXfSS2VySm/iRpgN0Pur/Ox36qzsv/ZKOm9JuSnoqWvcSkXJzTbFOMkHUnbQdDYZbWiNTMZFaG+
HsEPj9bfrYGfDtyPR94h2YM7GkPQ8UBjEaoFhHOfv0oaSk1HQbHj0Ond5KZbZ+eqrWOmoTnqBp7S
ybf+9TeZKM3NJeBQETEcnnLFguYRaTBwW7XEv4ozw+LG7v+K0/vWzz1zzCj51m5TBistehUXZXPR
bjJf3UXtmZS9VOHglKPotWzHAOFpDXs3O84ImZYZLa8fJP3XHL4iwtrG4X0dpuTgh600J5emXD4W
YnlTBKYH2ajjSIi7mLND2dWz6g3K5M4xkMBBd/SkYz/WtpKBk+D4SL2/JN3Y7LsJmkPFdpHIa5wC
Nq3GzZJG+EqZbT9u17GfPsSz/hZF8s8pWWm+vO/7neAPsa3OxY3fqJd6atjNkPKj9LN2lsggUp6e
jN3UvKuD6cYS6Yi0dvs6QYsrcJZGi4TeoVxmy3mzk3VUbeRD24RyHfC/ENl8JlaXciLtMX/3ae6Z
EPTppOoqKsuBEWJ+TX6yMlaFvNfoeJrmH5lvegDndP0iimK0kakr9RccD/sueQiqNzwwq/ItVjY4
BqyXvX9IH5pMcbpA8ToQiWGsrgQuoYhk9fo9mXpbEfGWBxqCFkF4y9KXSnkzxMgWmuchXYuAVbPx
LhS3nTbYIxDEnh/hx1cFNDC96Gw1zCiO1LS/mU6TDdhuz7bVavugU1fsrF4mWK4xNhzeHGJiayfq
O1QuggLVckS/WZml4MFvgTkIQrIwOSIDN0uEjT6Xa1n7VbcFjWjWShKpyrWvhVLfBF2eOFVD6W2c
LnvqNXUWr7PAJOsrKKxq6zINTaDRsVDvWw0OnWLVpFq76zQYbo0i30QtlZNS2caYMCbJTVgEd6M8
2OnyHq5KWB+F9DwEe2OMSeQEq0ABqkIJqMrKn2LXXqhh/9rk/gYK2rrnP5Fjrt32vJT5weAFqxIb
4FR7w9Rs517aFankfh/pfj0NlyZw1rsu0rRPwuTzqu+jpJd7K2pdWbhKFy268cOibvH9IL/lW593
2M+jHNTVfWid8SBz7mQiPmth4MjDfUSpiX4pfbospecQ9/NYE25aYVjh/L6Ti3rnC5lrkPXPhsTJ
Mv8aE9pVHVmbyU/Pq+LH94/4dTNanpA7DCANunXFg/dAgYm7dWq0boFUO4jO5vHn9wOQCP1yzDAE
twl6KVH1Ycr2+VUPIr42Yha3LuhtczjDj3UFqpvazaoc5e0E9FDLDTLAL01+ZQiXbUsJiclcls+p
8BqEvlertwn5w1y4qfuQSkPmhCW5S0wjEtwUS+l1YVWOgUU8bThViYdEcj9AmU3IWcfjuzkoW7N5
6DPRk1lsZt6se6PdzGV+JXOcKBENhuZ1Ej91JMxaa/AAxMGKuBxqOM+z6hoaXM5Qdvr5tgwvE6Qs
TjCGZ1oH5FAjK0PpK43uNONpyvNVEz60teSm0v0Exc0Mw73Rp2xeJYjO0q2z1FGUATzuO5lBd5of
pgUo0jwMYDBYHjEBgS5UjjblmAA2npInFMOjiESttgJlY0/RxLLNL9iUbTkhr8sePaWWLXTjirom
y3hat0pwETWcB32zBR1xYk4fyaAiMAeObWKKrMIGOPicHZD+LhT4nI23qCkSD6POGKhPtVU32k9l
e2L6LMfv4RL6MNyhhAjLkwAtULUcz6IzPWsbf7scz81WX6n7/4YQ5+h4msR0VRfqxeHFkCYxqkNA
1t2QsF2C2um022yX3UsXmrZXfileefI2qhzbjOi9XwbVCHUOoxzMvNSoCxNWyDbfIkp/qV2In5K7
jOtv/Ddidq9T7fElOCcKXDwbjV277h6zfXcGLda13EWVVF77Hh0tq+pUbvmrssMCwUfEKi+xEpyY
zwtYGPn3Spe26J7N3RK9d6uByP20q/exzYi7P0I4hFe4ex+E6VWeZ73aheQZKEPSvU4t7fnEdDq2
GS1aTUR3fFz+6fNvEctEDEAVteTJe5cCrBNdQxhcgdw5PyU9OvZr8KHUVRoBse1RDwLLPFOjpOwI
LJPkTfMfB+mULduyNx8ujY8DLA/wIYfRjEACuiU4jqfbRr1BxOx0GtyB/uH7l3Zsen4Iwg+JXulU
WH2U80PAfFKmRlXYW9xL/kWCFIG4CacETa+qUb9QjYNPk46hmA5G8yf7syjQ50diFHfh+4c7/dR1
+Os6/zTaoYlekwuFFKmMhmvfhhj5UbkRKC46vSd54ibTzk/dhZfH//y1GBDQEm8Spgoi889fawRd
D68Llqm6Djb5qkecvLRFnqoEHYk5MEgAa0mFhKajL4bZWSUoZpXLDUpCjrJVvTXopLrqHiQ38oL7
cd87FfkMO9uWNz0VlJvQO6U1OyK24sQnomAhm2ROv0wYuYHYvVy3F/M0vIfW0T3t/mvhflr5NhQ9
WH7TyV302HL7OOiS6f+wGlpfizGWKju3VXQnKK/D9u37ZXCkSWL5WeyBokgjLbCszyN0fZVYtdzD
ciOwyCJK+vWMuoMaW+Nv9cZ6HKt8n81PU/Yq9+eGft6KlKzNH4aRPvs9qhkMeFei2K2m5AWotBNm
9Vo1JztG3qNP4Jz0wvn+kf8gwz7Pus+324M9ohZjaxZK9rve2IagE6SMbyLkq5wCe2hV5CEywauh
Rgia5PSFvJLC3NUCyyMp/YZw66z1w12djgRUv3IVXYAlxxvUM/YwVRsVy1Apqld1Qddgc59nv+Lx
Wq/rWxmQRTdP2xiMAjdLI/xf3J3XUuTYmu9f5byAOuTNbUpKnwmJhxtFUYC893r6+Yk9PQ1ZBMze
5+qciI6+KKha0tIyn/kbJOGzFyUBAFxRbqXNXiCNQKRPD5vmvzItASguLF3bG+prBZ4+ybCrhZ+c
teHKy729JV3plYKfIKZWQ/caqMquTN7KRdU8lIDeJQlUKTLLvXnvj4adlZSzAM0KgX9I+8k2i7ee
IIrMLvT60wjASm0LJ5T4TYsF2aOupl1pNYga2XcAr686OXN1iqHDpDmD8SZXzV5s9ANNesBR0iHp
FRulk6WGCrPVNq1d55obi9WDMiAAHqGjPpmH0TQva6VZjSJgwwTtAiU8Rp7iCoq6yqcCWEbkPQeg
cNIUaWGl2uRXpgIgqodx2aQWLLHsNuwTp6h0IEX8PRLgpEjulN44WABxshnuhqyCqoEIaku7EKo1
7qfb3JIYP3HRzXMhgjmiTI00NQd04BPy9vw66Y6DCKyKLNnMLhLrJGoDygoWRVDRFWRjgQjwQixJ
B6rYDcPELvVdEMmwTXXQKKmdNUcfWJcYPmjNuCwBkWkI2OqBeT8Uwt5q4+sJSoAejGhsGMpCeRhK
SNlZsbAmoEyyZZdjv1QtwemakDehiARdGjsSRyS4GsCBjODcwxs5716zpD1UYbDuEwmlo/gSMfUl
6eJGEpqdatROm+vrqW/sYRSZw07cG7m2UqTmui2fIUqvmkhf45l8mQStbZrJyiBF9ZMZbvJcqHQg
9esUX+SaoCrzbrtKslvan2ZnOvTz7abEzKGtdlX1ywcvM+p3vQVCrEmW8RRd1Km0yjpYr1Ho6N11
MHr4dwDe9wXgaYG5rWtr2Y2sLFHdh/G4GdCuzrILcowtyxKisyDaGnrek/pm9jeTbywbQ19oiuDo
Ea0Wz6QEwaKimJ1GLHC/WQ5V4xLSXEnocwdWfYpo9CfkzkPabdoe6DQIlgZgWVk/ZNFr3pAmJRcY
Ii2hYy8IETIhcTV05gPoIAi7L3SFioIoOJJ820ZXfXlFeczpxATR3mSjtfV1qsSroaQ4TlBByroo
sKyglwJaa8RmWpk1vZd1BosRtO9YUt6tYXOOv4spw8TxVk5+BTpZvw7UBEHqVHObiDo+WrLIgcKk
diz1vqseevEqUC3XG0UJBBDGYnH+KCOzo+PB1QvCs9K8luwCJSyP/fgLIfJjp2SYhqgosjSbpvTJ
+J5yNbB9SXBwg3hSQRojR7/O2nRjtchIR08dUiyQIkEkQUeOOIfHizERN8HUvBXWk8fawQBglUap
nYSZHWrTcmgvM0MjzyzfCsjLZfVm1JMjSsi7k2UhkMKWCo19A2pM7tC06a8yaZ9zzJoexNISHHkh
nQB1bUTpykBru1d9dzJM18zUdSkiZ1NHh0ZBhSatL1Ify47xucjFq3QIHTMtFhJ+AQZww8wKbgYx
vEiVaHIGE5MlsIeWRtFskB7FArnLMaUzVbKST1CRlu0kL9skOIjWQw7bO9QB2lLnssD7AfXaTvlv
H1+SnsZ7mUybvItcamPrhoaTlCFdtJ+aX4a4yYv7pgou+6JdiPVVNvigDTuHCoUVe4tMfhbrYalb
D7LUI9LOsT1e9ZoAz1+j4XVoqGM19bFmWyTNZeADV1Vuu1K7jvPn0bpSmzv0Jh3PeCaYZLVA2hc0
RxjbRaZcSIB0IzFYGlblVEEOFGlwJton2ZQ9WHnqUAOE1tkuQtiAyWGKefJmReN+i28MGjkifaEs
XJh4QfgygPqMu+FF14u1n0zbqmP/+d5lq/Z2ql9O6U3g6ds8vDUEyprpc4vfNqA7emBQHaXBTdrL
uGaNFdtOvkjK9rH280NW/PZDGdlAzv0BBx89XsBqdcUW3G1+KqkMCGFyNKpm2xXZHmF4W6yxscuQ
UWoNW65z9L9NuD2XYW2usXq9qAd50eGo4alkUy1NVdzq/Z5Wb4XRQ66Uu1aOrpQ2Wwh+tG3K1LVD
L0f/qQRJFf2WU7G3tX68q4EEti8DsDWhnJ0YSJ+YiqVSyLepIB0xabupVQHXU9X2q+6uKEC5gqY2
wN+XpQmgGGwjp4rY106MQ4lovalo6ESo8OPG+iokyqbUf6f4CqjytogOVnurAlmrQGvWDRywO1m9
0sZ9Uv/Ki9QOAfumReYKXuCqYALR6KTgoS/wnV3IPuUOTwfdaa0TkMqdhHsbaFczxKFB8w99e9+H
ieuL15oqvI1q/UT2eSODBPQkVCHjcS12Ase/sU0NnK8l7TSxTfUEYWYwm9NcOkdkoB6tR6397Xse
oZqBk3mIb0EOyKS/as1qlQxwPhJ6bEWwj+v8WgMFWWXs3RCALrDTcewXzbsHqrdoK+uu1/q1GmO+
CIJQFyO3N08pokVWSXU66leTh+xGBToOt148rZIx2VfIdk8SClmcBooEvk1YWfllyxFSWvgOhIUt
RRdVeg/RyA3CF0FH2DV4TWl3hq2wBGR/oVfhqdcrNwpCd5RRFMMmuvaxINEwHh5pG+Ex5+lcyOGt
SqFZH9p1LM8ORPUi40vrJei2BptYv94EFNzVAur3cOUl2qIpMFoVx5XfvDXCnYxThiUpRysvXSq3
WvQi8oQJx5SUeUurwEurFY54KNklZ2wjBTdW3O/VRnj2PeFKKmS78Vs8B5JdmPdsIBToMuE5rX63
rYCtQr+JOKh1+Sjj4aJnW9Pyl1GQXvhWvchV7yIzWtTiDZ/KsWC9Tv1o8FYHjRKyQQBoUvgs6kfB
h1QwVs0xy/JLzT/KdNKt+kE3+lUvgPpkZ8tKjYq0py58CBU2RlA7XxyWRdHasPg2AT4lWd0uGvyF
pvJJbRR39Pdxx0oRm20p/RR2f1kjM+H0zjAKaVYW+pwpTMWc6NZqS41szsHoMgYL/0DjDwQXQDz1
6vsw/6vU58Nw52yiINITXxpI0OWyXlSF6frDT6T+P7NXsrl/3kg7y16ldszMvK4pw20BBq+bXbu0
tvL6J//pL7txH8eRP89cJqp6BQgF9+sNYvRLiZGm47SdM+XELpwfywBf1YM+jndWpGlEfIGzHhS9
BRElq59U8zqvwaZi1jFKd4H8kMZQO2jjB/+2D+l759FS5tIa4r6K8V4W/JCxRtRvWkyLEGf8PS2b
y3JlOrXjXWjbGY3qOz8y67+q430c76zW75WJrEc1dTz/OCMAOtzErVW29Z32P6kRfxzprO+ByYAs
JsSsTrIvNtq6WzcLoodVtJj76j/Bhr5amqC00A+WAGr9IRjgjSnsDZFp7Ch2KGCG+qWwqlY/Lc0v
qmAQ26jdAPZCKU89mz1c0vR60go4oXTsq/x1bMV1loY/KPF9tQFmQxKJAoNsYRhyNnVVZBidkLMg
aYFC+1yTYdjtI2KajuLKu+xH0JWpfrEsUOoCtUOlgDc7rz7jsTXKtQgahEb+sYYD1NEEjkvCZRyZ
BP1VAcMt9vlaF+ttbZ4G7RmZ+1cIRouaSzMUwE6qAzZy8rVIyzfDog3tpwRgVbvADGahjqGtTYS4
5pOS3+bFUWyfRPPa5LaSk00ZFrvKsJxOmK4q4lIpxyAFJdQxt4UJ1Ll3UdItVE8NcCAxTl0v2SY1
7jkUAtpSdyZ403JwEyf3eohs5JCsUk5z3NxOCLDcNfGIMmd6KfoSzXYZ1z5tXTeY/VmNiNgkuZ4F
CiceixsS/VWKCzVNdO/KguKBGuFWFC7nWNLgkfTeukwU9Mq1EVo9UjXyU91pBGJUt8bhKfWtrVL5
dq89DSJXZaDtKgFGq4nouJcA14oXQik4TUzskkTHJsVgHUHXjHS0zDQIGRO3sIoNGlqjOENd6PwD
QqHuTBWHBuHNMx4CQdro0GYH68YLlJVpMgcVClekRuQ8cPEv64j0UY6gcAntiwGH1/QAk1HU37Td
tE14hEgmGBNgpmSv9fg75wuPWv046fHOD4xXIxlWU63jTECYmQu+3VjeSiZpLvTftJbsKldVOyDV
M9R4N2g4qhW71LjhzeVxTlSZCY1GuPlkVthRhi8JLldZZuJXGts+PmmVonOLY7XZTP2+N7wbUxXc
FBZg+5ZOl6ocOxE1h5Aow2sVp1OVOz0Qdt7wCIdvYaTGIfINMoB0V4mvvqatot5a6WWL+WjWLUZP
IF01YbVU3kYKoZJ2wx6PJydvHkZJQkp2HZJj5PLGr+nXlXH5oOXCb2Mot3LzNEq+a4pQckRp0whb
k2abOaqk+NMGE4WlThzfw4YYh91YJyvNozmng43INKeKglXpXYmTRiN+XRS6SyG+aonLonuzzxde
UTsIvAZ54s7Olk1TXbSKziq7VqzHVnl/kdJjpXiQQyZCJP12Ri2EebUqW5y3dYOFC7usRIis0hdB
IO0rjN7NANBgl2zADq/62qAYLx9Fa7osW+lO6W7hIpxQrHz1YjwmlYRu5EjNQkGKC3tYeIE5NvGa
tBmKwUnTDgqWqd635RV0SimoLqKaOwhtY2NQF4mEpZoHNap/iWk5NlG3EvGoGiDgSEO7TKYLzwpc
cTy28XRdJRCXOvVG9u8bHa0fqoVhk6xaNPkKNViFlUEeMyJ+JeY7X70PjIs4GAFS+IsgBQkTC4it
VdjjeYrthZcdxIKWEFYPoceWzU2tKDfjoLhSmywjaj4iLq09HqyVeQqhkEzDa1E9aOK1WOa7woRV
yhLW42KpQpgdjHIXqCQ50mNZi3YSoWneRcvIaFgSqW3oV4LeLukMrb1s7wOFkNFwDlMQWBnAwu63
NdzFsU6M/tQULsn+WBV7P4MKNZgAR2kl6ThIoVQG2EIh15bUiky93RXB02SeVOll0C9Svm5OppD0
sKCo6iT+L0Vg51e+m5ocpQ2+7kbletlzPU50sMulpFR2RHiaJ4BERAfyPNoHz52kbhrPXLXdQFL2
XHBItv5NFZ2K7F7JsOWqW1eW3joVpdviegRok9CkjgDgWKAyE9NYR9F9n19RTYL61VKWfFLGlw72
ZGfdh/UTHod2E7+F4Hgonk6jm9RXU4F3nX85GZgUKrsM2nykJAdhpOLh88ToCPfoWMIu7Xgaz5ds
QQLaIWqbsi2dJqDRD3woyoyjzhmZ4ThclIqDo+y2CjnVOTALlL40f7SFgfpcaR3FKD5xR7Jsfo/V
m9TMqXawzqFzJsqt1yWX4whRGhJopse3shY4UQeSMq+WIu8xg0yV9GWaeBHKAWpzzxnsGGW29MbM
tvLKnuJmW6XWSsA6Ki44PXyw1XkLcx0XUpLDYdj3qXApj8o2qq67TjlSeL/wq2ApItDnU9CkpW89
BgbkGkxqe6167mnM6+J9iBgy/2Af/q4hzilMD+4WC28E3KuBAUapme7CUs56iOeaSoHjV9uUYIBv
rWzHhbQtjJhThA8OjyxBOtsP2gPH2VYY2hcfulnvY8EgIy6TTwIALPLSLLmIZTOwuWqv5UheKVq5
Mlr0mYGcqslkt+ov07yNjA1y1osYrBW2PRj5PkVla/tlvLeaaTuGsKwbvFlH+rr+o1DULhL8k4q5
H/5IC7GliANvHx34G6U4CelB7wwIkvIq1iu409j0SRLiiWSi+8i8U/NdD6Imsq5kc51RRIqr7nds
4FheKsuouyHuXXBhun7QIQX+4PeGY7AQNc60kGvdiDgOc3xkgh2fzzGLC78zDgnoXDldiQb38fgs
0ynxM9IqRSOdrBeeyJEPewSLuENsmGufirPfPkY5+lVTu/CtHPi8Scm7s6Vip7SUXq2aKbuzfHCn
6MgML+pkrvs8Xs3To2IGF6Ug64rEUb1kmXrxbqrHNZcptpKy61MwaL0lLtZqFj4K4bYt73PaD4O6
M9LLstoObbIQ8zW28MucImDQj2CzAmyerwLtKNY3rYiPpQSLKbg3eBAr8Z0G3IohrTEamcHIEF17
nCel9HeVooY33eXvZY17D9hXS84rg6lusTvVM+xWH3PptQacwiXL5C1aimQFhTrKEy2q6V0ZgDJ8
m5UuE4iX1hW6RMsufhWBhkwKN3Z6ScADzZxoSMldlYrUVBGy5f6tKbEKJt+NUKPpcc4WlKM/Pc3l
ZANBz1G9M6erEkVqZZ/HJXX3cRYDcvSickJLPWaNtfITby5XOLEEZAP349EybdGsV7HnLcxyj/Ue
2xYN8fw1bPuNaZxGBkgCfYPb9yJK9E1RvFENXMgqT6BjbJrHDgU7p86LVUF5qrYCW2pAUFtraXjK
k1uDpDtO/ZU/IslZV/eKz1Gc4uBo0gFIrqUQrr2x6AbcxZSUamPh0ekK13KFD2Nsrb2RMMTIUOK8
VyGQeyjm+d5TQ5FCRrAA5xq7NNEO6U/cJGF3VItHL6RxAe+tT15pe1zODtlDhap4hfvMcCgygiDx
qZOvQ/9BCztg9qmbYvgZip3bhDwJS2mMEN/Rfsc5LtTWQfbhtbe9qxjwiPt4PY2IhvZg2tuDAEDJ
imBqD9XGo5c4vW/pGoFG1dWNnT9esXRUSsQN3b0q/lVzYFt81wCUfjHeWxyUoRTu6hyooVIcmigk
XCmXDatV7l4jkIdhDAa7850EJYzEBICR3wVmtpqsmBprdVnF8lKx4C2n2W6MHvNYIhr8HXriXtDD
X6LVLwPlKqX2VFJth12CAXlKZoC0g/n2fcnjC64IaDIRxXJ6e5iqnPeYjSrStUnXm/f+fXaB26pt
nXSQAj86W/1JEfs80llj2cAkrpVzGsu1mx4zJ9z6d8VGdGs7uQgc8YU/33DyUKP1f3S5+iK1nXXh
kGtBnW5Wu/5cDWkzEbBvBjpvTm3TLQ6ty3rzc9VlzinPmsSfhjlrEntegicpBBdHR25JiU4GDTFu
MoV43APl9sOX+6JahSok2Crk7hCJOwdcYwKsNNBvZkRX70aPmVMesns65At5ES8Jmn5EXnyFr5qF
0pCknll3MLM+T6MvdWIlKzM0wOldtvApuJywZitX3YVsB+/ekYXolK/d2rKRqbFzB3zVVbAVHXlt
PUJ8eaDdekzc7Fbc/QfagxYcMRxS5glRdeMs4e+kMfQxQW/5xlh+xIv+NVpa7rDtXNGJ3NDJHWQH
nfzip3rGF3QEBjYRUZeBnFGkPCu1SamWcqMzK0F/rUubaNqIImhd5TGJbyx0oEIlIQW+SMd92hNM
gkaXQ4r5y++XwxdrD2s6amEzIEv/A66itXkgR0PaOiaNnkQYnIRgM1Gpdsc0YxA6/n64Lxbfp+HO
NrPWRoofarO4SVKj63yv+5ffD/BFmejTAGel3xboIDQqBsC8HkNmh/jL10Ln/2qQ95LOh8ohLgp+
Xge4ZGRIaEv40Hdt6KpJ+cNkfXXIfnwZ9azqGw4I2Ys6Hyc3j5hOIXTxaMaG3dAkRtp5OQDa0Mxb
wbj//vW+OPYoh0rsCdRjoWWcDavKyEVoskdrKcyXaoArhTaRRsr70hhtS9ZXDRJSVhW8fD/sV5/u
47BnGyLOpcpCDplZLS5Ci4tvF3U/KOJ9PYQ5Kz5xdyni2fJrxHbERJYhQmo5dFDWk0T0k0xX/8mb
/DPM2SKs+wzAhxqgDYPUQBA6BclnL04/oYv+vDb4TP8zyjk0N5IyNVfnvQTUa9dNL0q6qSmuSQEY
ZPP1+zf6Cnz1abCzNZE3fU1Mx8zN8Dl0pIJFfyivJHmRObM1LqElvJFVSZHD1t7ocGHeGju1ZE+0
e5/ln9CDX35H8M/Qe1U4Zec106ih4gx+p3HEVXoMd4nzujFsVzj0TgOjLbN/0qL8ckcQ6+BPMRPI
zkHXmlxVhSpBV8CzdTE01yHvX5AEBXN8pkBV1J1Uvv1+yr9QxZ0dIf9n0PPva1hJKFghNxNT+Mtf
K059i97xbWgrq8HFdHkt74JtcvgP6vlQ9WTsKDUJZeJzAdkwn8bQMHjXdMhdM59pTzmVrXVEBWYu
YxZUecW+/Mll8cspxujOULiMNOP9uvxwpsqJVmFqQ3dklB41VVtTpcLwMHd9wpPuyPWX44AUD5dT
OCz61EBoVnd0RXALWKV5lyI6FZ08PV2NfuL+8CHmg+csPlPojsvECRoguHP6YpupqeHlI/HZoXXx
T0e0BCW72RoZeAu5yw/7+r09+d14Z60O3YP2E8lMhUfnfIbKpdpTJ2GD5cv4FahukmRH/hgU0uQW
cbBG6I1AETPzsl62qrBCTIyvdEwsZEGIKCHXUQzUT+gIuXIxOmPcb3K6BAHppdKO9OAJNw0AZnVy
0UrhBnGxlRgIKCIgdgE3ihwj3HVJ86gK6bqwFDs0qruhkFZCpju9MTgoctl1Mpch6DYZceXGSmiH
g7r6/jvMr/3HtCARoM265nyKszAyqxSrH3KxdQpwH/Ad0zAC7HAkK/5+nK96QKz7fwaag5gPS7GJ
fL+tQwaaz7oU09mFcGW46qK4s7bpRaAupB+Cli/kYwjBENzB0w4BbP77PGJkVrqSS4w4syxwYsSY
YztrcwLdwMFjnS6zw79pSz93Pz8Nef6SRpnHQQ56feyufI7Q7PmHWfwqsvz4TvMZ/mEWPUWG0RhL
71H/21PyotqJY17Cnsu5HYK1bxPeLqIfBczfM88/l8k/c3m2e6JWDBBYow4R7YXrwZEgG8c0W4eT
v0LUKyvd+jA3emcKBeoBmSvu06Xn9ifPXkevP5E35ln87mHmSfowCVnfparsM8tTY9qykFznafnD
PfHVwQmjFUmTOan7wzss69vJ9xUYM3D/1vWqIUnFCe7H/uv7nfrHq/wzjjH3MT+8SgNzQzAN8hWg
ms6cv4WudgTn5+CG5/hb7YgdI67T0n14KJldfQmCaRteGOTt1T7PZsrQrrn9X1CGvjwXPjzYWWhS
5JIge3N6OTIBwMKmZ+8leMuOslOshD2f1ykOye34Q4z3xZeldYHpsKQz5wAIPk9HNRGpGgIdWAQT
6BMQ+EQv3++gLz6sKiqUHiQVZhLs688jeK3Uwd2f+SVD5hr974mCbQFUp5x1IIDmhdpvNS7t7wf9
YjI/DXp2LOia5fehBZYlEOHB1dealtqiuFfCn+gm89OfLScVy1Oue5DA0CXOdoYlVJ3VVWxT81Bs
AjugYu0IV8lO2WZoi4K/0Dbfv9l83nw34FnsbxhiSi5DZ1/3jl5xWwHUk4MfNGW/Qh59eqv5m37Y
JCjoDr2Qg58RhXTf9Z4bKB5SI5t4fE2p55llbFfTk9ihYNeSOtJC/v4lv7q7Pj6AfrZLtTT2zYH6
PwSr2UkCZ/aVeQkC3hZW5m5c/8QP/GqNfviK56liWwsN5V4f48iNtvwX+ON/w6r5QobHUmElmVwo
1EqoJn2eV2rQfdpp7IUWxyQfWLneXcTirpIvNFcfrwt6vVoVICOpON9P6Ffb/OPAZ6umoNI9Cvo8
sAfNU96Qpf4wwleFIN5tVtwB6Yea0dmaUSfkbLOOLRfewXNwUWhfBg74pwtpO0eYoPV+1sKY5+t8
M3wY8xyy5sE3iEKPMUsXxdSrchtvI4fjxRWXI2zH9BKbKCdf/5RHfbk8P457dlb3itI2nW9RUX3Q
4TKGJ+RLF+aFvEyd6tCjDP6ffL3/mVptjuw/bEeDQnlXjWzHQsV2F4kXMK/vI/xbwl4XxWt23VSv
r83hV/H/gPcjHNIP0/iHafUhz5r6FVpF81Gz6/0v/S3aJf81q28RQlLPVfGLZ9f8Ldol/zVHIbjg
aXDsFAS9Pop2zZbpeFEbWLOz0PnR36Jd+l+6oarcPPDTuVK5Tc9Eur4V7XqnkX5c3ugUkiNgo41w
iYHi+tlxIXZikbUKQpggyZaq3y5B3oFrSg9CbLwE0KEkOV7V+KmVtOEFM9t4snmtKB7FaMgk1DpW
kQL8oEEkBjl3DHxhc+iRcu8HaBb7/baVPM4aOd3rZbLuQUWYQ0L7qzhUUJImPQAglN12sbpEbQ4v
PcmmqUWPQvePlpBoNKOtXTn0TmyaG6vTT6llbKvRPPq+tJj6aRUhtSJBEQkFEQXoGV9y0cHPkAMf
ABfMKQEhCj+HPdiHx0b26CHutAGKi7rovMcmw7iYeETCZWbUB3rYeMCMynro00XX4mEUvo65t+r6
0C6b9mBJyapTkRLR/aseeVmFZltC89ogI5TL0jZquvR9O9oGyNlBntldKXBCA31LQ0DqOkdGyUQy
53pqE7sO0QkPeoTCY/E4ptZr5icn3ZxQlMhNWw+hP7YVSgKoUpPsiGUE06ZdWFm488N8E2klCtl+
u+v86KVQxtdCy1Q6t+UJT61N2kfgiir1pOfTLV4ktgHZfppopiW9d5QAh/djCGUibxB+kopFmuFC
HgOUtrSXQjPXH7bE5b/W0kfdmj94nvMSo4FiwhlnL6jnp3bvDXkozQyJ8FfnhID5l6Vpz4jZ4t4M
6CzbczMMupTtYuS0jJfGj85UfxSI/vUI2DRBbJ2l885WuR/ErSAPPMKwrEvEYlGvn9b9I0taoRIm
Q+tYsIYBnDnBKzn+v3/w/f+paEg/88Na+ON4vGxfUWz5P1fh7/zj+fj+t/4+H7W/ZFliYeiyMq+P
2brz7/PR+MtSYdfrCh1Fg/yBsf4WNTQRNdQ0KBEiuRzWJ8Qaf5+Pxl8m9lHIIRCmyjo36L91Pp7V
GzRK+iYgV5KW9wofUJ7P92IWdn6XRFgvmKUBNw07TZrFmAwgEY6/WFluJGATWl5cx23uGhUcPeiE
vCb4MRWemb/M5HKjJMWaJvOmDpHD89XoVW+9fdlepeO4k4lAe2gVE+Ujuag3nmksu67djrnuSBBU
tBSG5+y1TgIglcVKrSD79UtEkPeBqK4SH0lZwx3j/FJVDLracDZ7ZI7U0Z0aY5No2bqIgB+A9bCm
bI3dJQzWZCtrSLfo+aUux3DCBNeThp034nOtZWiFYE/VUI0IzKPRqiucLS8D2bpUe+8yDvuLZjro
jbmnY77vg+hG8JPLztQ3Wey5WQ1LtamRlHNTVXNKMzrKSbKPgmnnmeqqbYcVve9WO9bpsJM5GKFr
zIybOLusQPzEAodi8mZNeF53+fUwRr+geS6VkU6HkexxIHPgjmz5+PsMZKqpgNVG6xu0UTAcZzRo
1ivrzO8OUd5t27BYfVi9X5xk77K5/1yWmkaHx0TeC2nfd6lk9SzE7efKtieFqTuGG0jcC3lA2Eqj
BNUqy0HRMREmGRMRFedXLN+k6B3bdXEli7Xd8eyJAqtaAlHHrydWtjYDsBzli2yePCQXBiRjQ0jH
tTmBIpkWhYCeWjni9l7/EEfPj/n5NdD9pIeJjIdEUPLOiv8Q6019IDSIo+FMUWrg3E1UsrzkKBvZ
0+Dr+74DbhPLP/UzP6fL89x9HvTsCG4tiOSml8DjaoqrVn0YjGlRRiXiUKl18/13OusG/mss3hC5
oPks4Mr5vGmbVgmzoAl9F1hCzLWY4vixsQDutgmQWm0AMiJEb2XxoMvC8/djnzm+vY9NQwAuDe1q
ndrr2XvqQSFCmk4FCJbCdkr3AUpTce42sAXDCX2pJNlNBRoovrrzQnyfPWWrlbPvbXtb1ZLbWvCt
fH+RC+VNKj/nZbsPwlMoVHsaZT8VUz8n+v/9rBqkjtmjHL2HsxRYzzvJKqJQcKw43w9mtlAt4MqR
fJo08yYYJqB91TWHEqYO5s6orQdpNH+Xza6prBtxiH+YurP07r8fB2NDiSKRKv+RukJnVWpMgj20
nRE6gTa9yMvwOcAZJR+rh0IkZkH5wkuMC49eXpKkbzV6Yo2PDmUbvXV6ef39t0Rf6nPW/v5IuOWh
eMMFwI/Ns4xTyQZBnVQvdMOGb1feFVp5TFId1wVfu2/kW1WP3tK8vcm15aTqsTNNOH3FunbyAwWU
oFEQErPOcmXmHtxPxSGP4jtVid6UEMaJ3EAAxUtrIU7mTW2qpwDppwpMn1ZbnMNq8tpHim0iqNdI
yXMQaTeSb5xMELggv59zIMZRui9D7WRJ1tLyn01BP1btU9YJd2KtHpWssJtuOgGe7njEMVEWeVA+
awpEHkU6yA0V3yA7trq+r4zkOROCtzQqNpZUIi0aAO6WLFROKwEH9mvIQS/afDvIQu+AV3vQpnw/
elhYKLEC7zW8tnhXvDSOMazJ+V3ySju1OUjqtldPquHftvppGJK9HyHSX48eutL1rsq0Y5DoR5oV
i7hNjq0av82P3iMwuJjfrJb83UD8bnH8K6QWLUThVH6pcWUuBumkjTrwdu65gM+Tl8/TgC5VbhyN
WlslY/rc5bmy0MqM/yXeYz/JB8FCvzKsYaAGnrZpeDZKTatSolOSjjniWaaxMavy3jTB0Yv0ikLA
4lOs3eiRdWqC4FkYmwcvMCaXmVhEUYvud5WbTlizKoou3Y9ViiNJvoxqNtTYQ2OQI/Ugxf5LLnFj
SkCWQeVmsrFSS4yKetO86Sdjg7vmqU21nVyUF/EIR0TgwozJWxwZ4nPXPBVWfO1N/t5AdkwEMm62
8FXKaQYm9y2Wb4L/JBblhI8Vfb18tIe+Q8FiSpEGiwoSo9n4Q3bxGjiWChHCpOmPojcjMWPk/gbL
/NezmvLgdnm5apq8tsemRrePomZqPPqqthXSIEIdbxbhxd5lUfblhT84KsmW7OUgksv0GdHE49CZ
x3xM90ppXNTJW1qwjEYZ6CYJLc7J+Ukwgs1YWhdpxE8STK4XIRYdQt5uDFawzNaIlTKiMwf5Mg6Q
mQBqTdlYiuxgLBZoxGFKIeiCiwREFmbII4nGf3F3JsuNY8m2/ZWyN0ca+mbw3oAAe4oi1VKawCSF
hL7v8fVvHVXmrQhlVMbNmt1rVoOskEQAxGn8uG9f+6gYvOQhGw+ONWxHycJUx9LOZZJ9zopheBvr
+hufiIST+WI1l9Khf6HUnLt+6IhOppuoFG+wGMFWBcbzkOCaY0kbMad8Kz/ErYWEXod9hnRLCC6j
j84hYxnjW49lDHBJnkXSwtduvHH85tKXdI3oIU+tNzMfKQaijD68lEAqjjprqm0V9Eo5OxMaZKtV
T0UUpN7U4CU43gZANJZWwxIo1lrQqtshSF8BFH5kjoHriN3dKJZ0EnOsytMPO7LoPTK36ZC9gnrj
MTR6YCWdQWB982mfB1xp2gzPdCvJcFVoHhD3OOXMMo32oEDJnxFor2plejdi7cx2cdeHzrGxESvY
xHIsHXLF50p8E1UMUELytwRs2OSdnLC9EPcxkhEXDs74VNgghj9/u6VrXQ/8ZVDE3BZLXJh+UDu+
kiz7xsgNYAwthiSft1b76SuohutZafd+gAWSM9Gfb3fWYU67i1hT/Ix/nSoIpC2AkSY9zrp2roCr
yHV6EDGvGlrbzy+8T6XIlepha2XFTmZ1kAKO0pAnFtJwLsb5hYwF20buDVO5Mn3pzuiMdW9YW0Co
R1vKXyUn87CGvpdnXp8Iqf3S3I7YsJM/sE6VuUr8bAcPmY5glnp6AD4cc7zqahP5ea+0y9Yu4BjE
N4GVuZ3Mt2HHQGgsJrlSnWJ1eJOBsYAn0VSmrdy7A6F0GcxYieBYI15MoVmHMT4mYqcpVYcZCxbF
saJzCXZxnHH4SeqV0nBDYgDLBvVdBYuLRVEuk8mO3ELhhXVmdYkKPiAUdVkj+lCoUjh1eyWs7UIZ
qTa7qiYU5FTJK0k/t4G0hN3AziOluE5l7EEUOHZx7GzsKLhuHNrBUwdcRBR5TayA49SPUc+3IMXI
WaoyO+Rt9hrp/t1sBR8ze1pZ73Ir3stddfFppcCswDjHMm5nSg4HNF5PPVYsiQoZvL5z1PQu1+tL
GvPQQd0sWWODBT2TH0bPPEhnPro2j+GgXMkv4r8q2bkru/6tzK9i5eggwyMYZ23qw+ytqo5dq5/F
dzeywIontXvpLuuMs3jRJHQZDB2Wox3ow0vZjcBD5b0StyulF9+qWDZs86ip7SXwmdga5jiLNneO
yqSdP+9QNYNXJ+Armiz+QI6yV5/euNRnZ1SLgy6VF0kaSAz1zCb1YIf0x8UazUBDRY9Iq32rsmnn
m7DcrZxdYHKAD2XGbd90D3Qvtxz7mJoTtcrOdK5r8OdYUoCQRcEh9uM2ri9yEL7mmnIOsnnRU/R0
xYPWUXVy0jZdYL9218VeNo+cLPiBFhQfY6w9y/coyb3GVm4pp91lQ3GZuxdrjPZi6xbhVjDQyhRA
Fm9Teys2+jhTz4wYOkusu6o1joYdnMu+c/OhvBlNZc/JjLjCvGVLf1dqfxnnzWXI9XNyruqEHZI/
rwruuTIYoDgHnar4CJJkUQcM1FLWK3dujuKsOomhl+gBq3xMTFRUyk1AJJyZEgs7jpugYN1i5kY0
Oh8aTGOgl9h6CmWjQUlhDnruyW2whnLfLuke4ZCzUEr1WQ94PxzxPX2Qbo2GU0AfDGs7iHaNHr7i
D7VUB7YOKTSXhqpchpSp1sPdEdF5HEvvyWztVYchym9/Lv0O5AQss6bZfFJytncR1mc9AwoVOL1Y
uGWVjZ5ga3ZAqeO42RxuI76EMdTPTsk2adPv0uBpTUKgtsLXXusuxSCd4+CMPQRtBjpRiEVzOdsP
O6MdcnNaph/npPfyK80iD6EQdX7uR1LJOi3Zd2Pk3EWyDIR/WKd5fsAkjAnZS0ugFGd4GbQ/XQhT
6cBSGDRi1w1LXovEG/EzczvEwTNaHbp1xCQZp+TDMrVjG/hwOmHmD7XCw/WM9YQGXMpHyducW+9N
A0H/M84tMm40G+uNFSJuqRQs5+3ahgAcYmEas+nVZnvu1fpDHvxkibSDbgl9a82FW5EulZNWAVIT
faRQ58dRWeWD/RAQnJUG/aNp/FHWBANazpo00dsOI7ugK2Y8Nfa48WX1nCZECLVspkuVrEU1rIta
a5cmePB0iF7TVF+Po7Nmzr34DiGZrDKVfYO+uaY8z0FYrPMM9W7aYEWHGxQNSeCKetqolAiWk8XG
Vgb4i/m0RH0OWaXlRlJJR1gj0QcZZtXKiM/0FmVTPC6rEjRJ2OMe0GN1rVX8rh4aN4FtXw21lSxz
m57XWpcwycqxkFIidQ3Z+cMoaQsHxkHjiBSs01p6yRp4yXJ00BNOFJqdwa/IjYuqdOvAIoJNfWk5
0xdiOEgYsvoSRvFrK9+bTX1UR8RePu05SVpopA/U1AuKbhlkZDl1vylXmm+cjTplkSkIcqLKWSrF
rG1DXQQ4Tr2KYoa7MxWwboOWr9YJ1rWp7MzGsVdm4O/VUdWwEUOJLjFjI0Ux9qYEWKuY9fVcyuEC
aZTRsqrlPVM8UkgbxfVOGfguCjHkoj4bFzKWdRWaOc2YbQ+bDdFCGO/1TDsXEw0tldgO/QiaVWcS
co3AZCQDi7U+ZqyowG4VfL3xQgXFVVfN0U4z2bP7/EYqUia2as7Ylpm3Rm284GedkFXPGk/x07s+
sMjP9KWzin1/l4JU8Gy5x1c6xYqiGasSD70mWKgtbht1FYZrRbLHtVKvAjlGkUHJBiSb8SSPyrQd
eshAuc6ZhsQWrDXndWpEH9PgvzgNu50SUiEomuzU1+bG6ohstRQbSX4yEzIoBc18GHUs04ZH/fxn
8qGhq9brSZ2XedVexwrzKm2Yc1Gf0hqn3OH2c6bbwVmkuRG5LPpRVAMbJtXvOxHsHtYue0x2VlHV
Xmd1jVf2+ssIu24RmGTy2syLIkB+NEGzx/b+ecrNZR5wYFB9vqCDrwz2KlDai2ra7zRWdW6G3MCn
a3QxxOmrOL5VBI8Ls2RHruZE9nqbqFDjQNvWFfG4f132oLLE6Y100JmBfOQfvGFkBfFH/4kDylUj
szilWf8x0J8llrKJZkylcy5Jkh/EJTLbODpt/FphIJjURCJtcNDn9tIQ9/e9vfOV5tKI5maxG4gR
U2nRYwsc2YhfRWgrqbihpMXOFgfNZrgWhwuRrpiyYFMPrOYzY3MWy0CXhx9jk3z0Ek8hdsAhkPAD
9CFJDYHvGq1JIJnHr9aYPGh6tUxHtJThpjxnReg1AtoU2mstPEdF9hZJ2MvHVIXjctHU5bolQ9uX
M4ljiX7F1rV79T6a/Te5te9ylRb8EaKFM+uLhiRcLrMk4ktSqifFDJdxw1P78aZoq40cWVB7tG1u
JftkkkjOzWw6zRhylGmy9SxPpAt6x417mYWWihcZWBoJHaLrhO+oizjmNCK6kyz2c3NhSrrXVsNj
FpJ0NOXqpu8Gr5NT2lMzFsfpMSozr5JRTU6jxQ7Cm/az2ywPDl1OF6hibsB64RvyyMa6VZP+tteV
R/IKd2Po7zTtMLD8uhmAuWaMJdSW8rewJ+NWVwZQcQJVfWJ/LqhnleVbXjL0rYQgK5Hu7F6jWZxk
KWZb/g7o/6n2w9e0Zw4kQXayamsX0AiuIKTkqTgVleFrFLBPJnQNxiZVndQfN1bV3ZYQLz7HoOxz
rVypL5OZvAaTv6r6Wiz1xBhq6Z/9XtnWzns0BQ+/yByJDOOPKVbU/QQiJkVcHTdroen5LsWqZVQm
8nEOl+UQQ92SUXlZ0p1IAFRhv/WRZkgGmskCIBFtuVGNFisSTLGRM44k/8pAgzLb1/sxZcoYMtBm
mx4a7Jl+vB+sHJuOVArbjtVfxygzoEW34S7q65UUGstNjMGNNEvXDiakSVzuCvTrHYmHjClH3487
72zztaZhbzADT00YsHQXKoXCSlAtJQ5lOqF+TO+80cg3QyOtm5mFPmusx2RIbsRJTe2Cg23E120W
oEXN3Kk6AINcyfXajK8VE8BmYntzE6zbNHbZaaB1zUDKmG7PNtQs9iaFFVFExQM+06Gfe34rv0nR
dKym+hYW1LYLDK+NE9eSgi1jfHDuGhwMQKlBhJAxhAAfY4DBq0ZjF0qkLCCAwQp2mYMrNMQs0JjW
+eZBTvyVqvZuR6uvLw1LR9zPVC21NHrtgoplNfKGwfQMk3OCEe4oLe7DRgS5ZA4Km6TQoFv7OLsk
OiOXrZQNrzCPcCN31mifZo54iWJsUZZvtZzcD7UEJZlXQ0SqTIv8ZUnmxIj1Y8pqWIURffTGbZVO
2InmgCDjjt3DH1ZB6Vw1bXJdM0VlvFEWrZ7LXluwAfBAu0AzbgNIIROsOUNnXlWOs3Ym/d2Ry02l
l9uynq56YSFcHbWRJnFc7DjDbgqyXfC39AOkiUMSS57sa1fUTn+hYf9TBQLNgaLiYUI3lUEnGaW9
76dHUVrkWiKbFlyVNE6fZiWhkLm1wqfAiB9jGhkXYln+xaQU4o0fZyWXtYgluDQoI+phP15W7bS8
rXxGUy5CjMKftAWVvQjmFyezz4RzOhHvGbD3OUG7E7dABysn1I+IQ01HZlDkJqeKUZQRVva+fZQ4
HE8+XbdiTzGG9iIO5Fj1PVZ8iiKywZ8pioFEgpgFmdpfKebrpCWviUSZjgxnDSkls+pLn9tbIcBJ
wuYCD/ycCGlCZmX48OKnDjJCw9zdDymgD1p16Wb9LDI1oy22MRJRQclZUqRnNHGaEWfQTmxqhd9f
ek7CZk2GyMAoenauRUpLms2jOOGJZ0SZ5s4E1SJR2znVRc+/NWTHyLGwddB85zZ9f8kJ0C1/ZGOV
vWmsLlNlbQXElPl1V+TFhfT7RYxt4CbnDEuTJHpVo+rSSvK55zPTQmf8WXcDxTl93plqeWnI/aoD
ty8yBeLPP9eMoK7WfsTZzRKFtBGgnlYGH59HbnZhABm0/iUiLgoyVA1BWMZeu6xjAs3AJy6mN9Vt
OAa6taHTo83OJsl3bH1U4FLnGnx8ti41eRvIhG5SSwjrNJzRooQIR544KE6m9CiZ7aF3grOfF0BX
eIVRXD+kE2fkPm08Et6vNZW8qSd0C6R3kREB+nkRqcugKC9WL6grJOwKcqp5muWuDnJhBlW8cGxs
IYrXGL/ckIBk8Tm+/5bA6q7I+N9XZRUeQ2+o7+ooCNv/99+TIqzfi+NL9t58/ShxN//1WUiNfr87
Ufv/4f8s8zZqpzMKgOnmvenS9g+VkvjN/+4P//H++Sns5O//9/+8FV3eik9D4JL/qCdgHv97Y8Xb
lyhv/7GP2rb5x0v+7R/H9z5q/vT3f+gR1N8MDRy5I/p9TUPV2Ej/0COov9kmuCt+5Gi/i7L+0CNY
v6HkktGWGPwKKqof9AiIvhR0z6JL0GHd+Xt6hB8LUrZwJtFkw7Gg8eLd+CeGWNDQsRzZw+ypZrsa
bAMLHedoRyiPrPi5Ac3Q9BWd+EAfu3yvacCkp6rapKW6tft2XddwN/xsY6f9HtoytkbxStGr/Wji
epyCn8kwTC+UU+4824Cf9U45tbnMQaaEnRsuB+CRgPxPTdUsywyKaYzDBXu5LzW7ULaXSM1eA7M/
2qr2VPZquBgSDAvBIq2BSq3yeTrGFgfFPh1vdcfyuvFOGW0YLPhcI/ifbPlqpgNVC+D3TDe2TC0f
eyl2rsVY1pveV9bkrSAVBTf53G/p6QtRTASnaABYVBuAqOp+WWmov+O3EKf0PAXwGo5e7dDsFihb
GaMpScuuDXozi8Da2fFrP9xlhQEhJALirztUfMqoQzgxzW5d++BWVE6WDhFys5RkZSMNAbKCau8I
5rTlPM5Fs+trcpOqtvEjpjbFQo5VWFTLdNZJ5McDY+ngQF7WFDQL1QPcc92NxcYh/zVOOofgfgny
xzXJ0cQ1OITGXifF6H033n+iW/g06vpXNPr7oMHGS8NJgmLmZ8vid9Fok2pzH7fyTFs5WA5/HbqV
63tv/rbymoPkinYE0dQeeThZ/Iqx/+Oe+89rKypN2w7GZRb+Gz/uueXYFWWc+hhbkUJPyUwdi+BX
dWzxGV+f7/triOj3u+fjqOybtePMnnUbnoxPr+x8w/EQjzye6pewA2TbP7sg/iIKntJIyr7qyeK2
pIzoB7KnxeltYyPHDVN30My1r0XUKUfXCTglmvZyLCavMoHvt7Ib5TV85tRNEqzjnQRiKMXF6dUE
HBJLmwL9UNxh5ZJNG3olZtPxbDIcEtWe0mpdYKVrntKr/GrZNoFb+ONNm0YPSQHF6yLZTzIWXbN8
Lyt0IXSAbagSNpO1lK37IvqWGcb9EJD/M0WyuiAkVpTaU/XYC8Fq1FH2kqgq+TplVSKSVCZ9W0Qt
NTsQhXK3jxzZS/zuts6KW/JX9zFYrhIqjwIHRG6eukAHBhBXz9jFLWd2bTUlN+VE4KWbpePX6wSX
dg74+FaY9cGAOdzllgBjozCieKGGJ7OLDnVMPclv7GAhRTbSFL27b8f+G6S+mzRvwSL5MvOo0Q+p
+VDgfRypNFdKKiwbky0x9lfNKC0tZCtSPt7OJB4H/E/bPnquSuDRJlzTKvxApnhdq8GLHczvad/R
YjVmtTvSfTtF0BPM/hBPMLXa8rqo7es8fEqV2ybmzJoMJwVbQSRnng/CPot5+paYn7+YiZb5pkU2
mQOuviK4X3RS7uboWC18C0wbkEM1bANV43wzy3RRBydyi+tGQM+m4dCPEH0144gFkicYdDl8vGxU
l50pwSKkLA0YxZSu/ZHE8hCwnhRbaO8ke8K1WNLCpF9qSblvqUT3EcBggWb3B/KrZgsDz8fIq1I3
U0jFZWJF7IFPOfg/WTHVz7LoyWAapMDy50qtDn51PbQvapxxiprwJchDfSLP4xvHQHdoGJXvKiuj
m9H3AvpaHZHB0i17nVlD6SUFLHTbJF+SgbKiyKGXq0qTbqRA2pC1RkI7uA49+VNevujUEBc2a5HM
cPMHiH85HCIAZ8PMgumbmOZpWz/prvt8WHQh65UR3cqlSeLsvrSOWngMcwK2GBMEB9JM2O0MeFoJ
vyD3ysU3KLP2NneB8vbYRtOKSHYdw4yqYQFoHK9BW1V+5gZa7vWxsTQoiJXRQ9ofsqm7H8hLR5Pq
gf5gsyHkBPWm1xhDyM5topGRN0i2OCiJBmCDpXySopNgVE+4HeqGD9opDbEuiVSsZyimz4q2bPGO
4FBCvo6aMsfcAuJjL7935I87Pds7WrBWnI6qmLKZ1PZ2gNmclg04K2stxclJ4B6p2+G9gGNvlrFx
hbdJ3O5zGIqzr2Eim/xzx/hboeT/NK2+KozcfxUGHrq36OWH4E/81R/Bn/wb+5OisVmRseF4yF72
R/Cn/IY4yNYsi20MMouJvO2P4E//DWmQprOzIkr9tNH+LzGq9pslUypxSAKpfO7fE6NC+/2y7XB3
aNo+MzkyN/h1L01GBKgWYFzPaAib5PBBB7ZNDj15jm1lG2aK19XZirTqtZGTRCxnj1TqMq3lelEY
aBWlxDyVY7JtCfeyGkKmU8n3MMqvg1RZzZV91WFFoCkfKrI8KZw3yOsYdBI8b4f8XbeR63ZjVsja
wtDT1YvKKUif2kXJQV4jDxQ7xaJPDMyIpVWrOheT8l+WykctrtYhrO8yeqvmd00sGiZrBJbNTS8T
uZWk6By38vGM7BvP8ZFpw79TrHBlF4FXMcrLUV+lXbjzS9VLLZquqa3YZLMGmham+mgNupvZJ3R3
onBMvXNETBSvDZMVrH+Y54cqQ7qf9zdtxteTNpR3XhJiOKnDPlV/mkfDS3QUDjKwOFaxakCKmoXu
HEJgTG4q5U5r79Lh2TYfE0u/NbLgVq8JrKN5GdeSG9THpGvXM0SziXL7lLFkksubHN9NTYls2WNV
gXbzC68GV5RJs2shKTLLGxvPGIXmBHaYtaS3pKmsK+6StG6xHhUs+gzjkCQg1Cli6G8ZKhIcS10F
0xM1ik4Nd6wN1bZWhI9guZyhLMi+fUUdfIm3wW4WEJyYVEAA67YdPRQ59Nd1V1l58vVuX2CHYplX
sZSsTVbrUbhN+OtWeSjyV2MAGK/4lCJPvZbgeggXM3iYC7YT662xK3J1CUk831O0dCUh5Z3UfRXA
NM9UeGjBxiJ/00M0JBUg5TLvXVpOYY34eHzAU+KTYqiVGxl1RDRSVJwbNxvQ9oXlQlIx5k7uSKm+
+M1TwaP6NjipgQqIzDG/mUAa0mRhPiVV++bT9N2FwamU9JM9ZU9aRFeWo1/TmHktQc1sWxIqAG0B
KQa4PMwID9rWWfm1dN8NeNIgEA5J8EfxpZtitzffCHqWc6eQR6boqdBRotFWVmxJERzMaJdYBrg1
jI97e5Om0dokF59lb2RMrkNS53mcXlnzQ2ZjDR1S0DDeIbwvy8b3ohnVdz0tWptykBISf2mAz419
K4XboEaxZWG4yCmsgX/vG8XBLm2ELff17IjuEa8x5qsqHU+t2q11PLIGNA4p1TMqj95Qm+tKyzeF
bXnjXIkWFvarK0bUQsIHdlBlz2Bv6uJ9yv7d9euegv90XdCBgkMjji3dXVadDFEJiN8ZTagREH/3
5NXfSdIupPSq0b7FaeUlDbYC4YvE80fVm93ua05k6bRUnZt4mtjunuvEP/kcBjN9RNz1LqeIJgMD
RxtAvUFBEvymadiyol2ov5jRa9Xriwr73KgybhJLwvHmVmGNyHqqfea0V8iymhFNLumpDOpNp2yy
6nkKqDW1xXKkvxec36SA3YfsNvMmVqmd4KLCMTiXlmZIWfFMtm8xT+nKCibscsalMuW7XOrvq/xR
tQVPFWdhVI5Z+VbKGfgj6TSzexR3VnBJ0yu7YQ6AnJWgDlLRkfSPMBthbaDUn/j70KvnzAsNmJRt
T/L1niCfzMBukhJWZG2taa+loVIep97f3xujdta0TTDdR4iAgGDqLFV1s3VCGEVYIGlZtwijF8l6
MnLSRAqCuOpmyA9z9RSO2docKSsp/cJOZOaktBix/XCsY1YRBifE2xUyI6SZUp671GP8GL1+Wm4L
qK1Ok3lxfJvjhkBkBeDQrcZTH9HrxIqaMS6TJHSBKvAjrHLI508YLsVzBdoRbFybXeV4XAX2hS5q
bGFfBvIMMS8gUXo3ibCAUgEF6mhYsnsrvRpaSlHGutDjzWR9IxVNRIMPEa5JOIe1d3GKoN03l6Oq
uHCtFzP6tBm/Iwm0pTWDrtbuYEW5UJyp+82B7Frd7JXJBZj/QnHuLRigGHpSqfzmk5fs8b4YKPoN
SBjnadih8sZHdXD9UdulRI0JViESMSpp2LHdlL6FqU64sKOjU16rqOMK/THEuRl3P07pJetcuwmp
boY4cHTKc1erm6QcN7VvIHTBMhpwB4ZJbiXfWiT0Y6vc1gOKymyJPEcxHlUy2MrITyhUjeDQ4zze
a7Pv+oIySPELrqg+uznU7Ag1OupUD5PUim+fljScgRLi8HjkBYfU1Nkj9ZhcQIVLkuXv2zlZx1Xp
WalPpIunoXVrG/eSTD0ePczwgIMJx7oJzmu10Et5k7J4t4OgYj/Z4DbTh1n1T9hsIC239ujVXctI
kCdUsUfZAcqsdeWHNTbI6TXnxoVEB0Jv2Rxap2f06F6MxtKukVpm5tLhyJCphZfruDdjFqvRWqZx
btSLelmCJjb76BQXBMpNfI5UfRuYAOKkelET+oZo25NufCGz61G2FWPsOm4j3I5spJPhqombl1yV
T83IUZFaRdkkO3rxoFVmrmPYXk3BZ8J9vpQ0z8FbjNyPrD9XXcJXQEUKuLdtXOq6cZtuXlf03pTz
tZW95r5CwRExDhITcTAZZ2kxQXzJo8EN+2kdN7ObjneplC2lpnxT2P3ptVvIDAMZRYHWkH9qr/Xs
wQLNWeNvJcbMVIPjUEd3UKx1b+KTxLKT608BhfW8cE7BJF+hl3NniwRQfhNmjwYNILj5QgmWhWuI
gndOYlJIsKiOFx3CRWMBH3Shp/J6bC2wBXsbdnXpGC77u2QplxIqQ/rcyGiLOsN0OQzN82XU0mNf
rEqk05BdsmprqvNaLmQq724bVkB18XWpUVP5znvbPY/9QGVHIlmFlF4IDkh2qw9Bfx0EKPioSBbt
U9c8I0K5GhS0LqB5edHooS9znXtNcEQMfNakZhNR3x1V/0DBgiLYtI/s+dqBuTbWDrgj1FHBvA50
DIyi+BykHM0M6KFTccXT6trsyhr6Krtxfb0FM453RkgWIbO3tbptncfQZMMjv+EAw66b1EVmtzB0
Zzvp7T5wPhA3LkbpQ+TrKvsGVyEs26EY18YhnaaNsBit0KMsUrO+lZz+CjOje10PMNiJV1ZGq2Na
KSstyK6jgtw8q2HJU2qFcYXQ7NoY9J1Pt1WfJPumJZBrIi9unYsvKUtfdGZO8k6aLVgo81qrnJNl
ESlP0wHNxzEpI/qjVO+Tr+TIdIYjHdGn+Eq1eYC2Th6aQhBaleU0AKaQYmOVGuXGQtaT+/prnEX7
kHNqWRJRtzTh2sqa1s61TctrMGQ3cU1bZMgYdXDlTFZ2xuLNtxGJMukkr4xBfQwJgLNxXI7lPu3l
dag2r85cnzWz8Si1udCdqTJ1bgysfTSdXZi2KyzSTw67D5LsrRbV22ksr8rJd9uJ8clbGsZvoy2d
/ACbIBUobbXS/YMSk7fRHlT6Y6NxXnUJJaMUXjn7ayXvGvDW84ByJ0RSwv6jo6QIwvAhCjQvCyd0
K3b9NFGn6chHzJa1l5BqmMZ6lJu3tvpW4WaXyoE31dImo1YSKTRRZZlnS8pGcJN6bANbC/SPjKuz
Xr59dyD8SZ5UFXnC7/OI4vSnwngUXYWmJX9t9lMCMHGaTbKpWSJrd3Mv3WongTYyoP4s0r1/1+4z
fYFr0UJeoeh47DFTApC9dn5lrvGzO6EnG8qkxWFUN77U61MaDrokxTMBlOuLdbFW0Q5J40J+i+5K
+J7pWtn+9bP/hMfByfdfVzS/9AJFTiwrijCwa5bTklMGXij5ZnT1Vbt2vF92aH3N2H6es1WZ7iy6
2zFb/9JWKTM87UpRUkBhraetunXoGTfz2ljDN1gFK+XvZoi/Xu9LwVmJ1SJwOq4nUK6zhxdFseHE
1X9gveiKmMKlfe+vv1FRTP46mDTNprkeJA0N+19eoWwamRWIw3qmTFioSS4HBRcz74Wpxbhl/cru
/Gue/fMJ/3U55cv7KxDm2FbD5eSAtFUHfVv7gE32zxojRb3gvfjJFPn5MBFVLvyB4dR+fSrEIlNT
MMthKOUnYbFdL7Wd5srYemOY5f71V/gTCIaGwTYJNapejgrBke/4u8S+PHemnzgadqCr6EaQlGJA
oq6YCZ9my9SN/oOX9v0FRQbmuwuSBe7kUeKChpK4En38mLy5PhG+bV43nf+fTDoBTFZtEkekdsQ0
+e5yahHN8igbtH1AoJEWpMzfOXbQyb8FFIDI7J9pvb/39nSqb8AgNZ2WzC8CiB6dS4r6U0zy6kFd
Vuv6MX8c3fzFXLH0/3KwfC2TiDH5/eWEDOS7x3NsaSqpmaYwb0YvdBtmOT6b63gT7/5umenrpb7M
ts5oynKMrBReKfi0CaBBfFOo978Yj2KZ+Dqnv3ugr4tkNYw+ThM8kLGgpO81kJiCnbW01toy3Bm/
Gh3inv98NRrZVZ2VUv1atpMLyeqYhuJqvdffKYviGXc8BD0rMuv35BUI8Vzz4i9SbZWvi81fP+zP
FhQQjqI5X/0sav/48qhl2mHR08ymKnf+SB6AxFrwq1XrJ7giDcKsyty2TFn50yqZlZMV0cslFube
Gw/NQtnLp2mlevrjf8CRpi+X4r0qO7ADsPz+8Yki9D65DcPRS4vFeJF5gda+eE/c+MNcdAfUU8/R
L5cw9c9DxgRMqmuGRhep+qcF01TDRPFrPEGjB/+qRjj00h/0ZX6L0cY+OhC7jzsqx5zvD+kyWmFi
Iy0k73dpyL+f+H+OJ364i6+7Q1fHTQweJPvc/+InSs//nIrRyV7pm+g2/SUI9idrN5cEQSlS6fgD
q1+2+K4P4xzWprgkDe7r6aq4oqr0XG3zJa3w97/cK376RX93PfHz7xebwqHhsed603leyRARPOLH
dbKFCq4swqX9q73p59ezLdEaDODkq6SySeR6zvsuY3YOSwkQJViovbUstoUXnn+nI/7vLsiIBevf
F2ToRcqjby/fPkU5d8XrS/AjJUT89b8KM8CLQd6yTRqm+MEfZRn1N+jUWFSaGs4DVICY0n+UZZTf
NKAiNg2t4EBQ4PwLESL/JuucoL6jK/0hTvo9AvpLhNKfQlmqP6biyBxjCb/+NMGVkUFACE+j7C4w
Bdxm7Xv5plsJLP54RH2w/O5b+kkI9qci0I/X+zqVafN0tLDhejYn+JqWjFi5DwtsRfz3v76Q+tMr
qQK2ZilIhr+yoUynVoLIpNqZpItsn2/Hg/ySfpuuwqeKwe4se5cSg/5Gr6xX3pBnuaYQvQyXzSau
FuH6r2+Gd/zjXiie+rt7+bJ2Y7ya6f3EvbT5XVelnhN9S/zxV3P6Z1dBHm3hvGAQljlf4qNKpatF
nS3MFZ61N3OnchBKV/BdltMb9JWHcc3Z+xev83Md/GGX58m+v+aXJ0sQn2IXzDXBHJKRXqIlXWqr
4sF5mw/WqlmT/+JE7saVG2JNsx2vqHz/amv8rJV+/X4VxLEYLWAGa+ryl9V67Mt4rNPYd8vk/1N3
Hs2Na2uW/SsVPUcFvBn0BIYASZHyUkoThNLBA4Q3v74XdOt1KSlVsqpnHfXivoiXt/IQ7pjv23vt
CQvwcKXIEcVmU95lTX6I5/YWkNlbf5pNuzGldicTwZgo8u+o67Ir2LU9PSnaE5a++F010U5o9Nt8
0aFjmvK3YW6fmnj2+j65T+fG6+WaurFhQBqzhtdhKSPU1gKzdEmsljAb9P812ZWtnMSpsn3Mo6p2
pZa/LMpJJKfbiuazsB4rSgS2jFxKFIifs8hQFFrzoMhCIFrSxpq1F7VFeF2Z255Teh133yEa6A7n
CeLBSmQdhRhPSHHM1B6WflUtmI9tz6XQRttbKEXL1RirtLorFwiE81rd63qmrvoWUsIG9S4Us4Na
9c/REvnDCvBBv3WNiGcNpf7Ntn5/0q0XshRv47D5WeuNTIhiKNmRWP0w9HrTSuKm763tpCq/TTH8
Iah5gMX7OU5b3yDmTUEqL+rCfTznGKLM8bquqxXbhW7bkNPDZCSbYm73EmjTWEoPGRGC8PTR42h+
HNfHNU9JK8wntuF+iyIFEUl5K1u0uIT0ucnXQn+Nv1LPTXZdmXClmbPlxtL4rT4le6uffarJMiHu
5II15ep3UQm7MDEPUMydCUDsQQS1s2/ODYgDxYg2FMyPQqYi3EjJXpq3klxLdmpGu5RgspqGplKN
/lSQNzmm7c40kOAOa+Bc2fxKm2IbGtNP2WCCaTQvzDJyAvWGNNv8ObN0km3zOylK91Ep344hqhiW
39Ax5QIzrJG/KnmGtMU83aQ6jnKK+psCc32o4VKJi01qFlu1U+8sDUOKss/1YpUxEtCgRY7SxYor
jo3h9fXsVRHGgY5tbp1N26IVvb7Bg1apdA7VfHPCLBid2rtCmyMvz9tdzn/LLb6b2Yh+KQZG9YHG
jqipva0XVGKNGk886XlvhV4gzczb71PSP0jhvEkF6Wci9k+SlHhy2W1jWNqe1uI1qLLi55yrkBiV
RHMTXbnDlvzcajm9eBVpijWID5GScZha806bIjbtv0+1n/fkcAXXyRYMi67gGDmbC5qorOmTnUIn
3eLD4YwfbYledxp/DC4F8L6fYc5mP46IrO4SphWLneKfuzaxro1sMmltywdsCN9mJJsv6m10XDdU
yvdhT7D4XeORAPhI4wKG+06E2Szu08Ol486nHTIXrYsmMl1SElDYnh3Fl7oZBkPCwoFgagx/dFFy
6bauE/n5pVoQxYDoUF80zmte3GtlmeHbOODx/Wbb3DTbClzxZgmYYK6zrfmDbNYnVGONfzG759Nm
lav7OPb65x82x+JSlCahgqHTeuIK30t2ICl2pmWvCc7z/tJpXF6rTWfXqoK1pMiFpF6U3rGTH8aL
yhP1jgad4bCZQT66pi9dGb298ov7AyQkL2a+tgG5bidP1a7w7l0qdXyxLePYwUZP0zWRjdlZQSBP
U8kw6Jk56ZW+05219/dyCpbd8FS5BelNNAMufDZf3OOPI37amEHLaROdEQEthj7RtAg2ndolqMqp
rsuDcKlG/OV467EZ3dG6yz27QtbDkwzrJXTWo/M/xbEhIGNtO/gIrjcXru7L+/mfo2ln9UWa6D3Q
jyx0IFJSsaXL/SiwMymuqKD64/PF8b7YfOq6JCmI59FsfNqQhFYxN0ZUrVeXHHEThrssoErwWPiG
U2yhVgy3erAGTl24zi/mgT/GPftSesmcDD1hXL4UR/ROm/xa33ZricehUrwDDnRp0/nFnWVEk0MM
swJXfLbpxE8+LWHPdLt2Hejya0G4hcTnYNj63Tno4S8Vw794cf4Y8GzHGSFrP/X/DCixTvoKRSx2
bPTbNtNRvlx3WS/gbDLggAaRmlOSKH2a4/t5VMY4b7lAZveerV4we5CbN5p3ep5u4zeFZb61myOF
gYunpc89HaZ1ToDUVk2kqJ8WM6qu2IcxgzryrdAhmLWj/o5cT+GH9iPcNffqi+VYh1PtZCADEImy
9TRcnaxNl/jfjeUql4p6Xz1t8uS4C/B2ZeagP2dijVU3he8YOoCnQq+7gl9rFz4W/4WpkMd9+Y3+
6nF/HPHscQsEQCxdMvAlAY+/WbX/hR9dkd06ef9Etl34gr76cj+OdzYv9UWoQ25kPIRwMkLCb6pH
YduRAX/Y0Ho20tPyKGz74H/eNJMoJRqaTGAvbbNPj7q2mtJCgb0uOqFfwfCN7ZbF5hRQBHKbu+Rb
irn254Wr/eLIaIgrxRlNGt6b8xK+ATe7G0MldMor8liJekjZaL+o23bDCwXNli2n9qJdmqXWe3j2
SRlkLFF8slT+77349mF9beknsZMwQid6Qk+C6AsHrqPtpX3ho99w8O6Y18brWoJY8eSXam1fXbPE
R4XdCSfSp5UHbjHWQTmkaZa/Nt1eFVEFCXd/v7FfjmGQeKCYRHV8ao0kjZWVVs8YUf/dKrd6/RAK
F5IVvpjqDenDEOuff7iJBMQtppIKDIEroP09XmReXhrgbHOrmdNiLjrXEGvpJmpbv5ff/n6XvvjW
iN3EhsJ+Ul/zIf68BHUwkrA7RWhrZ2sjWARTDpabCj3lT8v++1BfXgwRYsaaxUhLbp3YPtwthayB
MkfM72A/gaIXvcZif//3Ib46eZiIqxWRa5IZ6OzkoQvixBmXJ5Ju17zLJQhdjKD+mk9ycUv8xUT8
x1jrtPnheuQ8ift0HWvaqDvJXbek5k+DdRdtxSZ9/H9Zdf8Y7+z+wVYn3VngZehclnmXFecXsoyN
4Dd+5BbPf7+TX7wXfwx29mrPE1y8ab249oTJYrqL5G855ZZCf/r7OJ+r/FQGPz6xs1dcl6jnlA0D
Na7SO3VuR4EUJAcjs3XVW9N16udL8/wXL+IfQ67X/uHBhZMgVmPCkDKH66RvHS369fer+mqE9R2k
VaSQKXPeJg0Fs6mmPhYcQQjJnIZaTlDz34f46gF9HOJsUU5FA/WsxBB9j4qq15Gzh2i7Tl4/X5hI
v74Ydu6E1GFVs85eha4CwDIVueAk5L9RbnBK6fXv1/LVac8kIvL/DnH2EliL3iStmDILVfJWj6x9
1JheVebBBGJGaOrfi6x978twH8+DG6IKVKfhpSEfremsp6aEV9cSPKQhGx3l7akqArzFF+73GZeX
eD5eVAUnBks1dQZNPNt3dcAMJHOsmL7c8XcUAINwRqSJ294vDhoIAnvxuv37uZQImHZbX6+l7Et1
1i8nOJwlYJeRMxALcTYJnNThJFXiSeBzMejk0hM/NGxP9I0YXJrg5C/qDaayAtRFVmlRVs8efJEb
rVpWXLGetwejhhrbTfWtFVtvTLyA+9QHRIwbcYxxop1AMeTFPs36E2U0HXoWNGpjib+pE7aMk17A
YetkqntAz0XQfKvTeDL6fFOLONrUSH0MjeR6VsIgN+ZbMdIvACM+607Wx/fhYs5esUabi6qta8HJ
r6wfspfszCvt9p/szMvli9UDdL69Mlfou0lwFVy7802dWtZGSnIt/jt/2YS/JTfzqM7dpc/SreTg
FWNPVbknJ7wrvv/9U/qUVLC+pnTbKRGuKdC8rH9ObosoDVKN4NYZvpn+gCHPSfalG2+ku9olNXQr
u8OBzMBsc/HVXD+Asy3lx5GtswN+ZUW53k+MPAnY2hKB4vm8BWd9lIXET0bpdiHGa1Vu3jdY5AE4
afs2S6EWSj9kUfwRozrPTuU2ltHFX7gpX1ST/vhp59sCS+kNfB/cFJKnBbv3h0Dxx6vu8qZgXfQ/
3QRs/zQZ8WVanzY5TDwKmciC809TF+jgLeBA1H6lN+7rC/vPL79QKmRQBqCbrF2nPx92W8gFtXJG
m4Qaga+aE/ChL5gg1Rugk5IzheZLYp4CwIhBVlSHsFb9OA13o1Fs+f1XHZgmqBrjUymYv4W49LsS
00BYRneTMd6idtiOc0GNeOmeqD6+NdXwC38w7uRMcC48oq++GJ0rMEwV3hslvz8vpRHiSC6MATfU
m3W13jzrm+wVu3Qtu3WcpjlYN0ckk9/xpl4YmybS+VNTaQtzEOGJ8Y9PMjGaAIWiD1TCTm2OVvdU
hc91huA8mWTNLsNmTB2j0SI/jBSw09AKN8Nsjm+90v9Q8e+jd0YQofSdAbx5Eh3BFLBQWdizh0Gc
9ksilTieJLxbla46kiAhHVGU4WWsy1ejMnAykUnvhVE8eHmSzLtTZZV+mC2P5DWQFRA2mHIrU3Xz
DP9XOEv1vanTu+RfWzl+U9AP7YgpKrU8FSurE5v65JEP82PqZZZGWdF8WiFZIKf4RTutRTgr4wXA
7OB3Vp3fDmLKMa8Ra7cYsaLHPU4ps1bzbV41kDBj7bXRQ0wSpbFao6bHIhvwx0FNslkugf1VE84v
bZvTYRtsA5CiKw6ihMq/1YOuUa+VKH7R5SgCJUi3uctwRzfCiAYeOjC9YVHlcXd16fYDun6x655O
s4xIFrE/JgNvCSvRgcGHYclYZHFbSydV2+hmbjwpIcRhq61cq0pvMP285OYw23HFD2qT6i0d+uum
CK8SwDn2NCj5jSDFq+1AVEbVTcrc6kCydvrG6ikvdyVREhLK66mC7qXja7H1xep2IaYLMFYihX2l
629a3OUUwCGLPVhFRhpAPhkORkGaPJE6s0eC+I2MRHLDIauDthJ/DUPyq0hxT2atAfXT6DZVau5V
dYm2RTZdVar6E5X9j0if7iZlnn1hqX9qq3lqQslsJ6aO8avuSVyDXUxOUUTEUVw+quBGhy6hbGDF
WxY2R1HqbavQf8AX+Uxz0jN75ajV+b0l19HGEERhG02ne2MQv2VTedTT8qgJqEkLVQTSXsvwjEyh
cYo6tsigmGrbUsebNhq+1QVcGgWntBDex/nwPbdifpba8sbS76vwmhVVesTcB3VDIhV7ClNM7Kqy
H+XxCabyjWkmb3QBCQHs0oekyyUnGVdbejYcNbkn6kji+zhNKTWHRr5PLfW5KKY3TJg3striT22i
wyT2b2xBQxucKGV/emuUQbHVS5FThOKDfkq2RsNHMMAGAoxhPMWVfp1qnI1mPN5Rpz/jVKclW6El
yk6k9hggi8wZeDDGXBEhuiV5kwrrLTI4YA2lUt6U5U/OsPNtzhvp9sry2qSMGAv4pRaNy8zxa3qW
UmDSbDB6Z8V4HQ9KoGp8Xul8V1aYqWJ5PICehEZv3ZFSrrqF0QWD1myYzzHulNp1O6svGebyMk8H
/l7lwZoHuvTKcMR9Fag5ZAQD7nglVtt4DjV74ZNX4awparjjLzlKYermcfiW8fZhaaN+k4hXWSR5
eln6lDMzu5RS/5QlN5WOd0vPts00+G0jHeIl/S2o2SHRO16CYuzcvBDeZOj2tmwUT2aKDDht6TIb
nUnjJR/vm/kUOXoZuWCaTMBkrbWTQ5y9QqH+EE4jrXRBvcrikkYlxAanyxrJNqzlmFNpO4glmFBi
NYJwnK+m2XqWJvmuUML7IVoQY4TX40n10rx/yCSYampxirDiN7tsqn1rXN6auP/ZaNOtaNQvKfBz
txm7e4hV+A7m/SIk4wYRDQSGPoRIOzIbV0X8aHVdYZtd5otRvumLBp7DnHqtad1ryXgswvTYWCcs
W3KgL/GVPJCXm7KbO0xpTT1HCODT3SdkkBtSuicD4DnRaK5BSap2SzkDJBGmI1+d5tD8nzf6aaBz
KzP9K+2Ia1fOFLjWDfNpyas/zJDLpS6ivtI/C51K46yS9U2dmJtEhsu7MuRi6bdR4/4cuvqtibBU
tnKHESQU0i0xu/kujNSS9rGueEYdjdiz6zcNq1TQdOJtmIjXhWH5itXiQWm8OSIjwBgWedvqCva3
KsOxo7S1M/SwNLKmeZxEFhdbktPoQGzOytavvrMY2UstP4eGcdWcdL/QFhkWpRlkbT3ZxtS+xOO8
0ty9vDc2eTf/xFx0TbDqtWrki20oy03d6N684HKkOQ3SpCHwbYYR1KiFHXVoDJYRiHCSLLtFMm6G
ImI31sp8yel8o6bSoWqT117Ua37xdNc0M8XPxHyZcmsbaTUfXWw8jWa3y8IqR7nRi2gh8luIkYRS
1pUFWwOtcAoVUUP6kcKwdDBpvEW83fvaikuZcob2jhIZbEnh42zmaDjkSg3efRml+xl/otsaFuSe
Qd2VE+eTdmQmVkJYFnpq3NcKNWkt7HyjW5JnuS3DTVpXS2A2U+IXchOs8HRZLX+BWPp5aqKdIJVP
eZ7tlH6CL9hfZSrB4VZ5bbYLN8YoILiONRqEqG+rwJjRHmAOKx0A8D6G5Vd9KBQA48y1ijgynySR
jMNumu4TggwO9ZTmdiniiLNK1CaS3j6qXXOjivH8XJmhhcONOgrxLRMWMRDEf9+yfSoh02siu0Hj
612jc9+Fqx/KKEtcniKCXjGVb0O/3LAN2Wg77sz278N8Kj+sw5D+RnOdavEn9pCBiaVZKCc63Hb7
tEieIl/soK2byz927WdjnFWEZjhVSbqO0XrSZtWZh9vkSvBz9uyXdGjSpes5qyMkuZRN1BfQZLmD
Ox/pg+JHYJt2FdJLT9zk/pJA7HPN4OzqzkpFp0iamCDfH1QSGPvY5XTCSTBy0t2lE8nXV4cWQyY7
VqRGcXYiiQYRSQ3bbK5O2iAO0gKQV9G7Lwef5zOwB7R9amT//R15b41/eoB4BVDSihwWlfOyCCQV
phod3d2JEraQOhyBtxoWsx42wCIBuJfa44g9WWgv5RB/Ojusd/fD0GdVksSQC5GNORtZeiinm9wl
fmgHxQvNCZ/dJt2XuznQLrVgL416Vs6o2iWJMnx4juqbu2WrkAf+HmVL/c8V/HHb3g+1PQaX+kZf
fvO0CQh8IhvrU1O9GzC4djoXu5rasp3ldd4aQnyxlvDlR/JhnPWY/WFuUcxM6UtCUamfVE80e9ds
5ZONKtYN7e4Wztj2Unz8Z7Hq+3P8z0s7e4Ugn83DCXyLYx7Mx25jNiT+OPgiNii0btDsfZP8E+2E
vrbXTPuCCAi7sZcDpICtcHNxRvp0HD77NWdvVTq3fR0r/JrOba66bb7JDi3SBYCjS+qQv+lKnhjA
aSZslX7lpf7cp1LOOrrxrorG5oCu6s/bn8gpD7kTLGem1uiMBVgvsw6GWHwbowTciXn79+/3y8f9
n+Oda0NKYuqWwghZSsqHmOiIxXz6+wDr5/BpfvgwwFl1QT4JSVsrDBDB5p9rICA3Y3WhxPhpDIoI
dJ2gupkk9n6C68ykymhpMdGfyV4L/UYe90V3//fLWEXnn6/jw5p7dh1ErVX6yO7RCUsjEAhSsPHH
IzasR1hhSfW7qEdvtgCu1mi7ozQKhkV4W8xkPzZCwtkabM4kLjecry/UUL7+ZR/u8NkXC/y4DoeY
HsTanVIAGLxMDylzITh7DxxOcxy31Sa5qH6+OO7ZZ6vIizwIM6+qZlvXyT4H39f7YOkouhEL+RAH
hAtf1kR87gb8+YVoZ99nQljk2Kdcrup3SJ3t8ufabdTd3h2eOo+0Xg8gLH0Kt76KXtqTXd9n161o
X2plvS9sf3uxz9aBfJap22i82K1n+rrXovyud8ZVdAz95kbb0txKHRIysCrBZSketSMnommnNTYh
9ZvmVv6Z2+tc0l8nF62Qn6uT7/eIygjiMpwV55DDrhQi6v7cowb/nlTRK7F4EbYgQJLjcDWAXAqU
AB/rD5UWbfeUACf7LYGjsIc36TdoeCyh7YWK6adv9OwnnW2FMinJJGV9Syfzu2EclMGgkhH8/SP9
L94NC8MW/6G7fvZMQKXHY5ExyLqbrBa7OuoI8w2iy46xE3mmq96LPaK+Bvmbjqffnq9Ot2JwaRH9
alJF0IK7SEavjGfzz0l8Yf0ol4bcoBHZCvA8uzQvKQgvDXH2FeShDB9f4krNA5iNKNDRBgHd4isY
Y29Vhl6WjpyFPFKc5RF+vKyzu6saXZ3OPR880EN/XthhppvQpeb4LfwWOWqQ3aeHS5uDL7fQ6ItX
ARoUtk+iqyJLIYTUuBtWJyWnSL51eWv49HD8i2N9alasF/hhrLN3NLeUUG10xhJ3SVDzwiT+qgRC
4nrhZPW5J/Y+EkcqDYWtqp1rp0/jKQ6rVZKZbuObVW/KMXNH7DofHlEll1aIL18WzK//Gm1d2z7s
6cxcZHU03wWgwM+SxV7d2ILzo0NVdlQ3gEgOFzUTX21kJHoj5HebOhjWs28ABkLaTROyZeve9EVP
9ZQA4Ji3rg0nu3tanhrM+9X+kl3ysyp9vbMfxj37MNKFgru4jjvvimMEscybNqMX7eG/bJSjQi3E
b915ozzFHgYPP/d32U3uCZe1oV/ddMSvzAHGCpd+/6Efbnq6tDMZVBQpWy/0T+CZnlY9PgW9VZA/
vWZuCj7uwgT45SeKmm1Nvn5vhJ3tUvLuVOeJwtWv0un2bvRT5oTF791qK7rhPnMt9+JX8/WF/ueY
Z/sPcovaLpFXgXrsDKvJWXKJ6GEDgsmZecKtNpctnF+dhlQNp4MITlv8dNidhKZIqdCsm4AoaLmv
4+b/+TS0ohJgvSiUQc5n8tPpZEHs5tpW+ISyGbbKPjmoLNwCvvF1kr20TH5W5fD+QkxYjQYy29lz
H1vZgz+VrAqBHvPdMKB2TQi8x5yK8dmLKER5/1Gl+B8ZVP97ZPn/37iiCt8689J/bWR1/gHT/1v1
+9/uV9T84e2t6X79gaj/j7/jX3ZW+d8tWKK8cyaJpxQqWSL+ZWhV/h1OqCkjpuOATt4w396/DK3m
v0PwJnqcf/DnssyP+lfoPX8EC55+Bi0BTeL/838EmV+/tY+bUnxP6zqp4IBk6v10EgoN+L+D2Cor
fOa4AG5YFcPmlXWbBuJzdWFL9+ldPR/tbK415Ck7zTOjRYR9sQlBGe4aXhgQL+z+d/TQ2peXh/1m
zR3Bmv9uyPwwp8rCKVs6gs3c2iOhSbJHR77rXGqg29BrC9u4Pm3X6hdKJb98lwV29rihM8QC2wQn
rwtatzxiKLPX01H+NHjWMXF6l6kx5rC0Evc3/PJjQzXQcNvd6GCW+/B+3fzzKP6t7Iubivep/d//
6xMIdr1nvDi8ChxV2aSerYuZNg9lSMw5TwhcoF146YYIM8yj8y0UBVcIkuO+uAZAjLSQDtS99aDY
B+lbt+Wifetor7OB6Sq+dPvrHzNO60f8HbGrEO/ng8X2dTfaVtv1agEeIolUv1VUUcgGdoZ1Z7jT
STBCV9xthJf9z8Ied7njJu7FOgpm7i9eRixEALDxcq/OrD+3HeKowlklJ9RtcA4gx0FkiDEz3Onz
wTx5suTlnVtWtrIZj8Bk1Tc649GbuCMVi750t5X2+VakAFUdxtxW2fklR9LGwsyW2Z21fsN2aTs8
VG/6a5i7JT1R+aGQDq3gmbMTIl5nl6OOQWMFVnQ1F0H8EwYd65P8KlbuaOLys6GwXvO/dDAym00p
gyfzi9+Jbms/+QEiBeipBVwaUPUmk0B14m8gSdVf4DRNH+ApYSHj64j2v6OH6MyzN4rbWdlRIpgj
R4N1QwooshBsn7i2KBO2tt6S0HYYs3tj3KuvOc0/F9hPIALJ6fx5pp0TLLI7UpmGqXSk17IVyOKq
7dONSFMYYvTzGoYSWF72mO1O18vVcBPuWid2ZS87oi15pE9jeSdPOPLvF4/9L/1m8aXIhq2odDY9
9xmC/0biL7fAKW7D295wh/pW6p3TQ09pyw9fJHf41u/kneiwXzkdo/J3/QRH964gGWG2x9+NWwX9
7zWr2iSh1GmEjV66Gsv8b3rz+luhPXfGLtlz48Jsh0uiid547hlc4LU5T9yZA3l+qgihdU2CDVda
/GZpQKLt9OwIEfVEiPm4yYpA74lg24pobQs3Kr2pcJrwO8d9evLDz4gqL/3AA4hOGUoFt1fYWTnJ
Sk9x7EEk4cRnqB5JbA2lcBOPFWh9uMF8YHDKyVSr38/l411xC7WRvZkJ2Ldiq1h0V10bRKhxWs8Q
b6bYF66ZRWu3ljcaNYQCJC+GF0eF12s5pUL4mieNN+Z4iIojyPas40EHaPZaY5/L/AzbGnnLRsf4
wV03zG11OirA5BaP7/xN24o+5IGgun1XTO8z5IshHOSrIZDv5RzEVQGA1TUO5dPkjZv0fv0X8jfF
6W+00bVIirxvPHFjHRrD7gB+VVu1pEIJ5gwjw3Rf31aH/jD/4niR2eF2ZJ6giPoY3ycerVrs8a5w
DEe+KykYD8Xj6XoKMs48glcfiJrd5JshSK8Lv5582qTxofZGD+onfI5yE77wlVDi6n+qvDQAdhut
f+vo5U2NbqedjIfY3GjZbt70coPm5WEQD51HHzN1LMPW8CFHOMJTYhDVazkKaleOfzZIRcyUwG6P
pqCttXsY2LSgSUVMvXhxRdVV4FdaLxEM4+kq+RXPV+bNsEDuAM+4BLCW9ycSbW3zYSEM7yZtbPk+
fppzpyLT7qp8Unxiiggcmnm7nNPTssufxh/9D+uxR+vBNAZi255/8hfAXaQPiCCjC/dNRaVdTchc
sk/9Bkw0P9kXDtpO26F9je9yHZa0PV5ZOwhh4N4J0NRsefM2HOAY6YEZ7GRk4iazb3x3QlYCDB7I
PMGAdvNUIVI9YuU+AQAqyIT3kxiZ03c5JVNYze41efaN2NEE6jMtDW1wyzNhLipM0Wa+lkjrtY6F
6ffjPjs9RNa1br7xuixeTNc0uin7R4RmTn/P5ORX+9hrdv1D+VYG8k3npdJ2Sr7NsekQjDh3z4Oy
F9wTKieO78Vz+QOhBb1tP32sghOs/PvCCtSr/h4m5Ca8k4/RdQFd6/to8I902orPIR2Y9CH31y8t
O477vg0qJFN26BFYXh+qbm8sh8HTIH3vSoeq1LfTDmWUm1ueKDDZ+ydxR6DkWlP91RYPOIx26p4Q
egcCr3VbdM/TqxyQyet1b2rKSwgqCvf33bhp4CMPW+xJpWPV/rL84Ii1z93svV8wzr7FZ6OVW2Jc
CILDsUWMA4V7jn+AzNfOaWVeRXeix0ydbpoABezyuq6uZUgzSXDm68V8BYXst9/Ejb6Rbu8k5t6C
et9DdQW2mKNVeh/9yq+zx3q3HrRad9pDFGbVxdnNMjzZ5YYuWOgOTsmXlPPHhdfdzL+Eo+6SiOCR
C42VLnowv5nX2VWrwindtlcC88+7TLRzs7c0sevZbQP66XSonzU3fJ2ua2IiqT2TFwmE8jH256A5
zLiHcg9RiDJcdSbzgMUyCIa6dyqC4CWCeJw0vFF8w3C7N0jLCCHIBnGN0c4Jor8lGozfD61CJ1BG
c/RnMoDi/XgF4XaTHiDA4qjrEVH8pidtF8NTUftkJkNHxb2Sml46Odn1ipETXUQ9HDMtn9BIyhma
YwaV4M7jxiwPBJ1o2VN2b7kNgMZBZpE1XAKc70P5Vh3dXPNiGUWMpyMVSFM+SZ13lYKB4Gt9gMoN
4cdPwtWbeUdVF4RKa8OhnBW3io81J0AUfpMtjR7sAqVGQ+YKhmdSp+ochRIgsgRzO7RY0C1XPqqA
jZJ9n7nSQ3XsKls9UBodfFaRkGegbUJqtxoaM1cBfJACUnfqBlkPMsGdKTlmsoFhr9fQRTeVem02
z/d4AFabqQf6NXtZ3XmxtGHiBM0mhMEJUwr6tw6s9BuhSCk5TdvG/C5VqZv2PkBuvblTiyArAzLS
qo21JSTtTbpvuY+aIz4rHnILZO/ss5UHnenqxWCdWAjuCPqZYJ4N4ARrgw5IespLGB32eC39Mt4U
0kCrf+oNtb3+vtzvMuDj9vIqlF4jeoULq1VoNxqEgGgDex9GyPwdbyNbaBIIPPZqAK9XVLuj/ZCd
YVvsotlVBLjS7snwiW2Pf5oIEdnA4ChONjIQV9YK86Dp19MpYPvV35pPkvrUyzvFJNrRCz0mFPgA
PQmwtBgNVpHyXRmcsa+NhcMpoqs6hkdSRuv2qiWxPrsvzGPUqWxhDqNAvO1trjwb8Q+RhDdk1t3k
kzbqsKiTqqt2zMfw7Tc9q+6pQa/auFntZdFVMtjD0+CP3xHq+MNT8qDFh+GJShAHlZPTP4CizUFL
HtiePZx2a4nGHAgytFMkjrObXtPk8bT9+AoWmQlmDV7S/DWo8np0CQk5TL9KegDjOj3bqnzH/8gd
LRdgh9kvkaCvPTVE1kx+4XInkRgk7A1/7VFnOnWwk6PfET3d/lBIeLITS7iOn1ghWSP5klJHibys
vQoRbZ74gTycl78fST4VI9+PJIAhlVXugYD6bJ+eV6Eym+G4HkkwFXNWqoeg8cA0unMgATK+lGn6
qT3xPiDFXFoTFli3c8VxNFjmxBFWIS/MrU0HnseQb8r5vlgITnGH5jqnizTYkfl7OT0xe603g5J9
+EQ9aeKlbU536zuKFBpt0/+Ya3H+687qWade1tVC4NdpxEfmVGHKB/ktzNh+2Is7+sv+9NKiofyl
n2yFHeYqDLMtxK9smUmb+T4+q2xC2kvnRmUt3Z0f7SmD6yvSD3/Tecm4TVpTFiyVn2Xn2+5KcpEd
3IdXJqAZb2EPskczE3Sb+IaDyg/zyURzaJc0sKWAtNJgvIPO55HW4LOJQXaq/qbNLtwTbbUvXom+
qHZ5yv6W3GRvIGgDCkEL8EFVbcKExyfVcAGOY1e1ort+eo3HfXoVvloK+5/vxrDXpk0VesQG2Hpy
KwxOMXF/jBcgmH3Bkeh1Uewu9cpqU9V+QlqFMrJjiwK53M5ixsbK1YdNTUrsL5zN8OxNhzxOh1xU
gmzZO1fmWnuziere4VY17k9bJpCKptuwOc3YhaFxpJt+9KaSOX+nBUa5JSPtBs1jfsCtcy0J+xxS
INwDdsY63zKDwyMdT2/M/sQW++u+tifnDsi/bd7qO9WbdTDWyFTfwh2rwezFP0Z2/I/1gWlvjYsg
Ys5uK1ifBJLo33AgmTj+iz1kd1SduxmGFvrLAF7zwoaBoE2g/Y4ccE2kk8jOuvzczw/F6CycHG3J
t8jJtrvnnkxTCOzXa2Nw3GqE0ydb2ovWAXD1uMdvuCvAIV3TYGWHg4x65V+TadGgYIpSYlBc6y4b
AzqgV4KnGZs0C1qKI/FerLBbHMJt+ZydblkQYv1QZZUXEdFhFk8xdu4T/3GLYC3agnGOtWvjTjgy
76FJJywYKj35YzC/IewQiP3MfxWWrbGfSLfRw+JnV6qrcqJ4EK//D3Xn0dw6dKbpvzI1e3Qhh8Vs
SAKMEiWRClcb1FVCzhm/fh7IbrdEscRx92qqXPZCrnt4Dk74whvGbUz4M+Wc8nFyEltUTlnt5Px2
Sl1wytboESfzcFsuhYX0BltFes3X6lJx1CUaMtVKv822PMYeUhE3od2hxoYv4A1vFGz+eI7VQnrr
E2u+jxhSSc6grtxio8AB/dvtSEYpePQ26lNQxAhElvEcIDnOW4Dkrwio3M+g1oMQwJRAd4YAOngm
xGEW5vt4LS8Jb1CFatOdfy9uixw4O0ZO5ULX7gIEhF6mSlG1RkgftW+XiqwMUpM6Ei0GdSGDDrlj
ReDJ18YstwEtNsT7q/QQFU795q1CRsczYgbEZdmuhRfFcrQd5w28ZaFsC34iHnDIU3c39Va4w3oR
J2Mc5+c4FYOpCpaukz6gxy/Z1SHfjFzOOVKiK3+fOxob4xWbC/eBOoc+1zc4ngwziT4PucoTfayl
uk7eNRd14ZXf3ARUuYiHQfw6YvMnlQBL2Sm+cQtSzicLkwu7kRZgQ2vf8d6HN8vmJJHzDI6WbOPw
EceY1D2E8RNG5sWzvtSc+pBBXDfbbYhxDYhvlt4rYeGipWhTRLNr4WqSq1W92yZ1TJC6na/ONGgG
SkGyfI0E+jAbH/AL6YGH4oIRYBc0XQj6NtuH7/GmW1XebrIMe9HRZ8F7gkjsxTvk9/is35Ii2PHV
pEGD8ubBWPjrcm46ySFcpjvJYVXKpyBb6KINchiErRVc5wC1Xf6D1Sy7f424J5AmHNdhR3vSrEVj
LHPgSs9AxhJiu3P9SmRNtaNuLaQ/ifgSRJj0kV5RcVq02iKMt/qqeguOcocZ0ExHPACj8J2x0eb+
bbMiNN+Ke7hfswDprK1wHLaq4/Hip0vQcot4zhYsObDT3sKSyPYOlKXCdXb91s3q5RTizrtV9GIR
qN8r5JHTO9ht2bo1AvMznJVsTkY4+2g5T2R56+n/qH30VxPRrVnxgNWO9Jq+kuFmj+6dMisXREXe
C/Y3GBQaT/ISY+zc9puFma6jaL/Bf9srVpa81B6qg/gYvme2f2xetA+d4LWY5+mivB1W5pyqVrZK
w0WDrFRl65vor5/N3HI+HvIdQW6+E5f4FK2GW2M/ULsI9nn4GndrlxBxm18NgC2V6cGM3urroANb
OlMRFo6aKXhTXSQ/XVubSa/9H2/uvgBdudAQ/dEknJ541cSOiyCEEuxnG+1LHZnowxPyxKB+wxt3
3Tpx4ogfU3O5uVJ2qZPrG4NCy1jvkiOuBZnjXgeLfpkvjQU2mJdKwj+Qm6e/5qQ9a+FHaRqh/lkS
VnlG0c8KALL4L9qtNamcX/8L2vtv9Xz+f+vmoGr2JbCdzIj/aTI8uR3/n/99bMroHzbB87/Ba1b9
r3UVYxpcfbOMm/6Jf7ZyDHzhTLoI8AUt6M/8z79aOYb8H3TLJ/EKEQnlf/zpn60cWfoPFGNV2RJV
VBtEkMn/auXwJ+AJ9LpVVEXkSdjp32nlnKrf4HE+Se4QHdMMNM6oKIEsE5SgNmyB16AZj55hzfC9
nLvIs8RetRwqPJLK41isuiJepcGxL7kuutcRo3sdryRFOTYVaGoCLRc3N5cXvhrfi/ZB8S/hXU4b
QT9+60nILKB1bUpZhWfphu1rOB4aZRQCr60N5QNu2IuIhqlL8iUY/jHgSReF5dKyuGBAuiivHZmk
/U8IGBX2ecJjcGnEz9bSjxFRJeNj0FX8AcyEcCq1SdUZdr2ALyR+1E/+sVxXS4vnhcKJNO/W3X7c
UMB8nW52svULGcD5Rf6vX3AK1cRQBMk9qzXsJAnskQZEzTPd6ce+Oqruqq51avm72idIKN+NIFwm
Ynbh3jz/E9jdKvpwzPi0/9ZXWVR6EPRtrdwg2z5TMQXFuo8mRY9PYV09eFn9OJaUPFRiUf1qGHJt
JnTVBUzpCbbk8+tLCnYfNNL40qepkFjqClpMI0cjxg3UBF2SqkTl4C6DZBZ1/eLLPXKmZ3fK7P4x
3skFjVetoA6Iy5JzTvVvkPWQbJ6DZb+ZFNuEyXkZHdIr7yI/dsq8TzedpFoAr0DW/zRRGEpor36s
GbZavA3JS6d9lOrh98lxX/06xMnchECGnuzphm1VT1YmLpMUD0TKeh1+XWGFnRWQVrLz3wfVT5BW
/1hRzDVEHW3in+4JoxSL0YiMrF22FPZoBlUFqo3KUNMVmwidWHNV5XMxNmR1ph354jqN91X8qJTF
Ug7UeZkTbmmBU9EvMbKj2x37Xn0QRrRn8aUPZlhJGcTvTTOvavBxWpW8qkO5FjC57VT1vq1fR8l1
Rhlke4GcouqYYCNFqbTjMFmLwyO0xa7rN1JHKyI2zW3ZQv8JJGrOQ3kjjpEwk8d2PwrCs2gg6yvk
fwXfv+1UcwW71I5IZtsuWjWRd+g8/yPQ8KGtVfMCAeLsnQQqRQJsANDwh4RQ0NVjlhWyYRfmeN0V
kR2Zz+lAfcCsbT8S1t3oTtE2gr0kCsFg47C5artkj3jsOixJ7nvvaAT1bQR/uZDvIpm6f55c+Naf
xJPTTSyzez9tWRV009iBX4ItAO0eKkjc1YVMgkQBcko8K5lkD5c/FeZfE91YnohTW3adYwNWyx/S
iNib8ppQmE+kZxUTK3HUaC4dMmYh1cOmqkenl0t0XvttHDT3Ld5HbeE6nkpzpL1w8567bmQD+TtQ
H2iUndbHfEuNhEpqQDZEB6l7k+or3eQHIYaMGejvB+M0Fvw8GF/HOjmOcasmldYwVvsqbkoKN6ht
zgdc9uifYEJPuO29XBhy+idPvw/M/wnbjp4rzfqT79MFEMHBrNgUZenFL0nFaXZTKnqfHvGI/gRJ
R351KWg4BXN8TlVl72LETvAFoOb7uJLU97WP1B6GmqXThPuCOooccImPAVVtkOPBa0mnuEXjOcrv
pfAOYMWuVPWNWT27fWJrYmgHJW5HajEzqmHXjQoe5u6ki3Kv+MpMwpkSb79gyBeBby3HzoQBC/ax
hgZJ+RwFB1sX75VR3Mp41kJXaubgh4VZGhjhrBMzR/dlgAp0Ivr4Y8RyM+Am8TMMHhspnqFdOj01
Wz3JC/w7m5dalC6h+U4AFNMKoWiLnO+EHqLqd3JyWt0VxqbTSYYiCzjzavTyTWrlVEECY+/Dd6wL
edsEW01a516wVb0XsVIfPO6s37eIcua65odgk4z4JObFp7jqYOhbKSzpOTb0A2XlNk+VDylqbnmf
x0URRgREMDcRxV72prsp6iuzOepl9lhU9aMke9u2V+6iur+TWvmmpYOgqgfc8+6iwXoec4vF9HIM
ftM/VUI9bKiRUh48FQFr2XAizG8vTOfce/5tOieHrGp0v+96piNfGYdJ79WzC4HCGUaZyOBLH1PQ
Gi8rABeXyGNnF5LICQU+bKd/aMRAHm58pRldW69RglHAO1g4llOpAT1zCKVjmPu3ltFsBa29gBg/
t5fgcmL9JELUQxnr+2lzSyHDtFEV7EQ/huLzcEnm50yoIn/990/WVBBjzwhxOLV9mmzJsRz3enTh
vTttVHyeh0lkZ6K/oblySo4yvcx3CzgXNnIVi1ExbUV993SAJXpld8owt3qY0CHUQzpmyYtkvf9+
DM68AxxFEOIGCLszeqRBrmYSyhRoKFFpSsRZQuGkwMsv+Fu3F87+ueX8Opb8/XNJauRpSdnRLsuk
ZZnn4GRcJ4kvJhXnx0EPUlHQIfyR1nQ5PrCe2bo29oez4BFf5qdKw8m7wzSxxOkwexebYl42GDzu
RKl3wqHd5s0rfk0XDuWFH3Ka3WRWJOW1wOLWkj5v3DfRp7JULH//gucSGMyY6KGQH5Ch6ydvjq4J
0qA17Jxa7Z1UehkLJLAUeh4FJjDxZmh0RxfdWU9tva/2tXtd1dKlbGL6dCfv7dffYEx3xJd4KC8M
1BiTzLLRRZiPqm4H8ZupTH7Ar5UhIDHidOYm6DuOEUoJnfP7Epy9y2VDZw+zhX+q2KZZLCHRz/C9
G2dYtSfFldTTtMqaY+vdxJPKhYEaQNM8h0q/zqX4ORelJytFD0jumm7RGEAMJTB6sj9HMOUol8Xa
MgN6ZciCa3q+8rThvsiqg5TUxzwMH9QGDE+rXvtKS7cl9C+s57lTqUwBCnJMtBNPc1KzyjxjbJmP
290VNbkDjRnXfTDwTO/yS4zuM7GS/HWwk2OZRS7060YRbILUrLej/Ln0b1PhwuEHxX5mj/BCkGeb
OEiidv59j0SFWspBJfGRArBYAiXTNnofWxe/2Ey7t0LlthvH2in76pGcx5pVo2juAQbTovT8baqg
2FwWNVkq9lGzsDMXkpsuzREzN1k/GLppd9Zzlkb3qBZdx/SeI6zXQnkwbTWqzKXReCDBYgrSJpJ7
RfrmxeuolLYVBha2qysHyb3xOnPtmi72G93CbwNbH6Jdk9bvldQfTDp3rQGMD09UsZ9sQrtFpgUP
fUoBucikDapNthi+ZO66oumiu7dyba70lB5ILzWozLijhjMqteFw3CVBZFeFnizauMttNQEMGqH2
khn8anxVUYyhXQGgZLL8U4wRe95d2j73irwIXTkB5gnEwkCmv0qX8PEXoUoNeiycwGURDFBgcrce
tWrmhyPltHJbJg1IG2rSyIkYcnMYFMB6mTfZoXYzL1IdoSqvAvykO1yQtZcOZ0GvghWQg6TKVZCE
f0NMNfpCmckRPWs0czqxnJl00ur4Ng/gwVZ0+SP1Ri66apam1zLetHpbKY6QlMKyUI0bXI8Pghe8
JqML51r0QLEnN0bA1WCBiojbhy5Lb4O8fESPEXSPte8b87EefToyHUWZ2EivA7l5GJJkdGqhEeke
Dk/a5PPrRfKbxOufmTQOy1F5yTUXpFajXSMETOSlY9QqiQBEKJtvSxf8YiPR35QSJ5GrZ5Ro3FVl
uHZXtHuxC49FFjt6FVOwFulj1KW2KBDsWsgxWKPMcIGhZBhd94121VTSPI+BE7oqbrjVGuEcx0vb
O7Ufnmqjvx0ViEhqsTD6BMKcCeK33LmNdY3m2TINPGBoqaOW9abSg6tWV3YQQPJFkVrbUEE23+qJ
RJvbMisffF36I3XxTSB0DppMmM4bdGaiAeBnqjSbMfL/mEYcOkXtXYhOzgVYX48szICv17oe1q2o
epWFAAylhLqaC0CLf7+7pU/I9OnbMRn7kYji94Pz5PdBGjlGP3UoLTtIq5mgXY3itai3BwQADxCR
bwsLS2qwz7X2WLSl06NdVLKvFRWHFT12uqRbaqyyhEKkH8YLcwww1JOuctlyxgaWavAUa0CUouLR
6GgzaaAhldoFtKmkj3kCCC5sDZrYYD6rDHBUXd8ODUgrzzBfdUmcy+BODf1RkYp9ADURza+RLUBN
yW/nHVrHM+Tyd20vAevTaIbTb0tjka7o+KgAWpSASkmFN8vbbFH78jwEvuTl3ra04rWuv4rD09Bl
jqbkU9onHAwDRyfNt1GvQygLaIxbIhCQpoC+hOXQ0BmTgAlz7WzQH5u3gXQd+dq8yBs7SREOiFq6
rgXdX2Gf9/61ZoA5CLzdmIPvrNQVSjFOmdF9LZPsWunVdx9NMWrDGLmsAvVdcF9NiUqGFs6kHq9w
BKZyTktax2tVJnkwLmUOZ8p0U9xCnQdnF9T6TohdbppXBJ8KsadLulRjUV6A5OrevJzrbVx21uPY
/vl9t52LyLDSonSjwa7/QWDzKfZWouG7dmq8BsZjHx986jG/j3Eq1/kZ0qPwr+MUi7nj1DP5dmoy
xaNXkRP2BWLIkRG0P56GxnJNB7sVZkokzXTg8YPKy2C5+H8Pxwh7wCEH365/1NLGSF+CXOQDhP+e
psA/f5glidDMUEs/1bNGC6wSrKQlSpMAbVTPlfCCSM6F6evTeT09z1D3Jw9ZorEf8oetWdRSW4kE
L4Y29yi9Io13V3kI4aCypMoVXdKieJUL6SZO+ENKD6gookVK2q0UkBqllRJXizL8iy05FQ3pKq1z
x/JezRQIDGIvXi1xoQcYGWsrNLSQrLPstE2AEXaNLYCFcHFsCor8thoQNET6SBLdXdPV1Hy9WRHE
95qVf4wYHQXNvuH/2gb7BLFG09q4erdJsbrPoP8Eamqr+SHghFOqBTNxK+T5pjQCu07im76jLpNI
ayVRV1l9rIBftEF2cSed265TnwzCpSZiS3qyk2QlqbEkayxaQoD+t8mqyebjI9rJ6IIr82GtoNA0
IT5+38DnzqVhmPTqyOb575NRG4V0NfcGgMZqPpOtdBVkwv0oHkcFZKyu3vUj6CtBOPw+6ifv8HTf
kLJxFWhTBf1U7DRtwgCFOB6bVgWLCJGDeCOOnlsAMSFSgdVjmK+CJAMqEbEL1Ml7rRghk9RBty/X
bdpWaOf1wqxHWFrPTIoexUcl+jwe/jrxmm2jh7YArUBr7qR0cNq0QZal49P6zw2Jb2dQYg+U+e+z
OvcFTSJefLcJfEG6fb8LBGUolKrvXTvuwyu1q1YQ7eax0VxIGM4Oo4pTOwULAaLj78P4oWLlaHqx
dv6dikpv111LyvXvUzkVx/i8Pmgfm9NM0PpSTgL4rsmVoNAr13abe0FI7ntPv8a9boYA+kxrVR66
a7UN7SzPnjWE59wB4KoO7yyIOM3pirbIhVmf26hff9BJeFK6Za66IjUv73rSDyq3nSPZ6vYSA/lM
ggQ70kSyWiXH/CF9UNama5ZVD7C/lGy/K0E3lbYBSCrvLw11Zkb43k+Z/OT5+MMmykv7mJYzJRKh
TOdVeu+1Dfs9bf+kfXqfau5Gq+OFXI/xhSN/JtBjXGAjpJzGVMD+vn+0LJGUOFVNW0a7byx3VfP4
++Y5P7H/GuBkg0aYONRhwgATuVlZ/Se5ubmUZZ45CF8nYp4UIpK874fE9yi5LCBtt1CCyApkyAsN
5thga4Eh1nfZGm31iS9jyysgU8FbPRdnWgg/8vdJX1jVU+e6ykyCsegB2CcTdk67I5z7n303U/7+
3dy+z8FAi1wv4V2aPmkAXn+fwrlD/21BT6JzPSwE5EcEE9oL8lUk3qHT7uVili3VRWsn7qwB3Xqf
oMIKW+B/OPa0vl+qSnVpJb2a+RYKlSsqM4M9cfBJelYd6Q8anK86cLHEiZfy3e8jX9pF09+/DKxK
da70fsougjLVq8vKQi9a+Ph9EOnCmTCne+fLKIxg4srIx5N1cpchWUgKpECrWcpDOY/lGrlHdaX6
7SZGhq5wDyIUK9kUZhmIQaHLbKXE5tQdbWRCd1F2qSz02SM7eY+/ffmT675OlETqUla/GUIYoPGd
MaYAIQCQWkF7aw0fSWT8Mfv66DbZdelnayMPV7EPB7P/C5xjpeTEZgS7DdxmbxCdvra2pigu3TiF
lAQ7V4UaCknWq7R1gBPDwM1qgUPV470UDesxTpZNrNq5hPWBmr0NKtJUXozYfYtyraJ4czNDDsc0
8yu/VFZu7a20ut0kYbzUyNWD2EBsGUpOeZc2D52w16tln15su0wH7OciTTrfskqQdtqCGART6zH+
INi9qtfWNrr1bHqbCDcA/LuM2Pn8534Mp+Lbjru0hm3syWkMciVuUIF1bSmjzZ/n88hMD6MmLSpT
XJXeTTA2xYwA1VZSMkeppp8LXkBTk20wRjcJdSitdffBRAvUSaupZPhJfSsKzcyts6dkDG9xrNrr
wV3kyasIMLtUxivPDfdmF2+l/rGwzLloRjdqH72GowGBq4HS5IcHrfFuSgM3BCTOLdhAAUhf1W0R
AjcWRtFfuhnOLjtWUxNvnsLvadfEV7uBkiUv/6Sgg3bujEruxFKbCB7R3r/6/aSevcf1KS4lEsev
Y/o1Xw7q0OeZ2vn0LN0AsLn53rUX1d7OIQqIqydgHB3A6f3/PoaiDuZYdQp9oGxWVYS1Q2IcR1na
KblJGxk/mxSP1UB7Fjw0NOJt0Ix23iBuLxS3iNWQMEvXVa9fxYN6T7K/9RTNCWVzndbKXkr7jWeh
Be72Cx2kCb6fe4g7B32UryQlgnqH6Hh0n0baou6EdUzFfoD4gHg1uHJxS29vnrbtEd+2nRAfq2A8
dEF9rcQWmGbax5X2Orbpc2vdDJF6i2zv3KvxwkmhFptBvjBLnt92IjsHKrTV/Gh16sbQIWSmUf0W
eTZty2IRWPhUtokI+QAOzKBAXE51GI1lRdFOWjVutRRi9ARqTMzL+MmvdVsWAK2rAMOTHA0cQ5Ne
XMSwcWxCfheRsEY9RMOriFRYo/VXpQ7pPYf+oxHtAyQeik2VQRUWrPJakWtbrNtFgXpXJCP14h+a
/FWAUMjWX2piuRsHfa6BJeiAR6tJeCt5a1fe9My+s0pbEqNlKoK3jpLb0RKuR187IIR4nWfFIanq
qcUMTzK8iTsk3QXkuevyKspXRj/OB7+cG74FxZY/meMGeNRerIdbF2HTOoEDLYDYbl0EnTMLVb40
4qpTXX+FYD6URTlDDaOAN+SpM+wbqFLugmAXot4r1MlNXGUHKxtmlvlHGdR1mFgfJUDmBt5KmGgH
39RmWCovCnG4qTLpvg6H1KnG3u7He1NuiIxUh8bSrWl4L4AEt6lpLqPUd2oX2+ci59cg+r1H7hiF
UIkuXtYYm0pA/L+WzEPdJeEmy3AYyGvxRQtTdF5wkRxexMR7kgJw8cpESgjXnetdJdFbLL8P8F0a
hOMHYR2UkWPEup2OGvSbG2F4LwJweJldjMVcd/M5VaKoY3c0GSLOIJmETVaEK5TjcZcZwlmVFoex
wR0ZtHiYh8uwGuxY5gvJSj4VFRejFC66yrzuA1DkunvTaeZfMz/m2CJ7UrQxQnnuQVXT8CfyhrdS
KJwCSn3Z+s9CvmRjbxPlEYvyXVREczf6W6B9J6hLkBozIQBtoW3dXLQzuV4kGVpU4d+EmDpIas1O
C+3J8Os/ltdfx3ViCzpFQx9J20IGQaDPJL1ZC/khS1li9bWLyk0c5VtK7Y9tIbxT3LwXfOhDMSJv
5UMOoF+QdQTP05si4IdVKd7g472G63XqeUd6BdBO69eIK0OIwhuJ5cT7jeI4DhiafoUmNPp9MD7N
WFu2Ea6meM7VkSN0yqYy87mE0Xmf9XslPYoxcK9Gzu/9TnQyqZrl4VZVXCenWti4EZxRz1G0I8K5
BflDhSymBU+g1w+9Nh5Kb7gbBryO0gxT0QLvb8+Qt72rriM9WIAWcRLWsYieukp6HjTrCkGRea9R
D0vHmxEaY6cg5gnTXAmtG3CF69qIHosxtMFh2LIWbrvBvRVlb0fqy/fLF2Ed+Qt24K6p6z9eWNwh
ub3Ufdj9UqHP4jB6KoR4iSr6JnRbOwrxMeF2T4SRZIDioOKnN1pQ3iaFthFqipK4QuxrU73vhdeu
iraYnSTw/IpNMUiPcek96mV4HQoeqhMQGpIOHo52g/PjXkEhwi99O5GsQ1S+DMh9G2J31GPhvQ2U
m1BVbSl6zqhCxzptrkCHKtlo9PqMq9oLHzINgQMlu9b88YZqplNCIQkVGB2Cvo2s7E2PrWXpVyvL
uO9juDnYOUXcGMZaaCYv+2f0O1/NGPhJRN+KwCBXtgpUaU9BRAWRj3HqrBQEjkOBm4zXrPTaXekd
t28jXo2a/4Yg3xosHcL91SzOwCt26axsDLQu9JnfD1sKlCWcGQVYSxuBdSuChWqVjjLA2UZrXQqf
+5xGkWXWQAaTdWQeZZQr8CSe4exD2RpdT9AGuczJKvODKKUr1XoKC3crmxOwT70VvPApqF5To7yt
UxlLD2mtVS9tUhz8VFgrPsIQqBES6iyEEI+PzPvTxrw8YaovjFRcIERvA02xPTHiQQupoPscRnoD
PeS99E2iQU49Y6bTaM1DhWWgvNYVf1wl2kl9dD81vEo3c6r6Lw2Ije/e6zHWu2OxGMTB8VuTzBxN
FuBdLhKluX5IEWjwIBkp6FiohrvwZOWxkaJFk8NDj2AHBWj5CN4i6IqrIL2P8qcKz3RfhvCGdUk9
VnZccCyu2omNBgVcEnO20rhJFfOQRf07J3VMlFVgKY6bKHehkQqz3yOdU2nCqcajIN6HbY2qTKXr
k5RLkM3GqmWawV6azQtP3ycaUi8afUJduZbHflWM2V4thuvGuMJ46YL60rlA6+voJ3lXNxpGMriM
HpovQnOomkvluHO1+W/zO8m5OAWdnCWM0LbFrC2MrSfisyJ4DXzkdBbDh20kATsI/LV0drAO5Zrg
Pvee9cyfJQ2ohkQ+lJ3+oArCpaj2M2r9Ft2rk7m0YU7YuAnLcFIkSSt8KI3A8xywTrM6R/WnhtQe
zSWuIDFsr9RAWVoNBqtts6PKRqVbAZ+QxfXeTeJxFdXJXKnqZS1Q5LDwP4lpRFt+bRe1u8683olc
fVZYb6J3HXjjHQJ/C1cbNqEqXAFbdDQeypxovjD0mSj+zdvnzv/bmB9VneCghycJBEUvReogQuio
hzwueWRX5tYzETVhx6qG9wwS5ULs/SkO98uiWCcVHWJGtVfpqHAhZK9hEx41sYttlxh2UQuZsIpb
yGKlUh2DTpvXBES50d+7LbNN0nkmuSstBkro5leg6+EEiqTMGxH0txRC8q3MuazHPGYmYOsUi7ln
HxOFRsQAp97XFrIcJv9ovhsLbRYk3Swhwxn/IOtTIxeEGu1V4GuAOw8hsgE45M4MTnYL61M10ETU
hFmroYpiVX+tQp4s5skJlQ8F6xyh72et4cOCRFQYV41uM/Ul/dpzcgWGKPWVunzoCDnGrlmppHCF
jCXRmxz7M6FeG+3cQ7/B7Vubt8Meq2yZdcgeAbcrREc2MO9Wg2IdjvJcgGBv9dGSsvtetHq0w7po
XnmGMwqqI1dYjvgFmHgFg6geOGmLkoth+yWaPAOBiCTav98vPw749x0+6cl9zaSsDE82Qa0Fer3v
prSXFem/kxnSdBMnO2KytVM0VJ0mvYi7Cs2LOTT8fwgp6ocOSS6ULC67fZ2rFH0Z7hT41LTiqLcj
w0UxwbwgrEpeN1lqnN/X7fy9BfQUKQOLvuVpXTM1C9nqGkqJxYd/JKVBGWuJQpONBtQM8Zvr5E+3
c/coPyyN9e9D//hk04vwZeSTT1ZIQqtlYNFtYidncorJLmEgpzv32wn/HAFfQ2tKscEEf98UiVSK
Jn8hvZae41JGfaXcCHm51oPx0jJONavfhjrJss2mHLgmLNPW9u4SeNwiuJIWybUGJB2JjWY+qTLQ
QS9wxbq0Mc/uFHCW/znLk9KNFoutUQ6so7Dy8LeaEZYgE+IuXGfYJzvjQ16gxXLh210a8+Q1bzXP
t3yD6UplRRkmgp/8qEbDhanJ06r9tqrTz/hSH0k7pcTSjA+I2IDxKY1rPLZrHD4N1KqxW98kaIuk
ySI7ohpQPiCR8ykC8vs+PR+6fFngk6fdoOKXuyGx3LD51EFCOLCfaxuQ9kgNXRhr6of8mDE9WZzA
ITLRcTuZcaLreeLyMSlaaHvQZY60tUiID0NDgTqaYxJNoq0hDxWhhG5m9u/jnz0xlKIUZMFVBFVP
hjeEtK8b8lZ7zNLrsVw2quBY7Z8eSbjfBzp7+L+EgyebViwGVYoJEOhgHEztiFngvzsAVVMEWixD
hoRi/ACvWpowRI1APKZpqO2gPaL57//mFBgBQpFB4Q5W0Y+2cl8rQ6mBOMNaqZ5rxU5t3n4fQPoB
gAe8RBUS7Ck4yp/CvVWs5LEyuJ4TNNZSFpFShNPQ9vmVPqLnr2lLQw12tfAaU6//fegfHQScISgE
Y1QD3ARp+JMSfaZlg95pge+EqEpOUszK8v9JMnj6zN+2+8k4J+3BbsD5z2pA8Sp7/Chn/lOxnHpp
41z4SJHajP/9TfFtWidxsBFrjWy1DGd6HSqb15H18vu6fdbJf5nQJ5fvy42F+7LZ5zUjqEu0Uebt
Id3Xq8l9pl4Wf4SLjcAfz8739TtFAciZB0AvYjhrqCcopmJrGSpug/cIWWZhJeWld+7CBzutJhtG
E+ldHPmOwYPt+fsWdJxVWk40gR6yP6OroD65SzzNFt2aAuvgxGq4+H2Rp0voxxoDtRIVAjFI5Seb
UywbUI8ek4ZlOtPMFGDoo99qF/bKudOnygCtZEMla7XEk2sfnzaKeibD1K22S9VgZuUIcmbVtvIC
W9QPfllAFqzJFjrvwjL/pHxO3/XL2CdTbOSu6SOF86cO1mtYFM7Y9Traqxj8lO5Ola+a5qZNsKnI
AflJQIF9WXVEM0XYpskXRgW7etDEV8pZ/sIrm3ipZN6VkqPUMmZzRT1AGFlFVuJo5UpA7wJkC4RN
gDjXdyoSQ+HSkIDI5MaxAY6quv3Skvt1R1o+lxMNARQZbY5JFqMTFkWT/oXMgkLZmymgqGtsEnjF
XSxStKZ5NepYSvcG8oVS+IYre7DqE8SCRJFialyXDjxo+nUUmuPH3zfJzyYoSwi7GqIn60i/8XQJ
21L2OtXHU1Rv7/1IXBZW7eRBtRAN+gEUHdP6odXGmRy3eH0nd2KRruNmL2kdiZ421wZhWZOjGeGL
inDr7z/u3A7WSMknkwHQwadAqBYN/NzvJR4nSuZjiyCVGq2tIr+whX/KIkxrICNTRqXM0CEzfY8m
PJDCkdn2HrdRhJzapDiPxP9Rf5/kTAva7BNLUltKZDDiKr3Db2VYECL/+9Ts77/j86h9uRULX/WD
quSplGowV/HMRTHV/fhvrCk6FKKmYGSO1fT3uVp+FoSSHDBXMJAjDOQwzhdufeHRR4j8zO2jfRnn
5FpotKFrYp3AAlYuTRf5Ckr/Q1P6z2M02FGZ7gwh41TccQR2niGY874P7yqaKkX7f6k7rx3Jte3K
/oqgd6rpDSD1A134yEhvXoi09N7z6zXi6HbfOlGJSqj11MBBAQdZlQxD7r32WnOOCfAWJGecEHtc
37ZLuRZ0PKtz+B6Z3aGfb4z0c0SaKM4lhFP9EEyBn8URWFBRvo3hGORF/Fw0CyaAmDDtQAGngzK3
mfMbA8hoN5JuqInuAC5IV+JtJlX2IhAzYHKSA9vMZK0CF1lgKrZafdULgLDB/LRl6xQ1MwYrOM7g
zKh1HLE9E2EJjtUrvMX8pVqY1kZrFE5lAc/q5GNsSoesUdA/o7R1zE5sNr20lB6uixTihlmvlHm+
zdpup2bwulKdhNE6o7EdVh/tFGNYSNwBFYsL6z1zm5CG6OKb8cxCxS8ty9Bpp9KifxJFd4bQ3UlS
d533zKUXIMEtEdawcauHLIHiE11Xnb6K6uqVFwT3dRmAtgXGW2oaAthlwsFL48rqsmNZD6dJmDG2
SmCEAORKRCaL4gQ6aNjjNFoP4SdSci+P5E/NCJ1MaI6SJWyVjE/JAH60vFUIJhA3uipGhxIiWicU
DnLNR6nQnpOs9cIMuJ1EN0RNSgjSauMpeAY0PdsnYuiVse5JzNjqqlyHufipMm9ve+QuAbPK7rWK
47dy1P0JB7+Q6G4UZU9W83a2Cywxma/yc2JIKzXTXtQqdC25omuVA1JSbE3N3AphYj/Vhz6/yfm2
W1btvOtRO5iemcxYS8YNszXb7OuDEWhelw4HQ0DejpZplNtVVb/nlnad81I6aL0c8LZTG3oK7XcC
RE5TWd2mheJHqgRRWENCBuU3mUYo8JK1oqSyjU5wsqTxpqx+y4MJ0+atipxMz6FfGXYwfMxBT1dd
WAU50kmBiRQGHV01NwiZTlJdeuUZizEJV1TdOzmaD1Jj1fZckdCDQFxfWnLkwlUa0RDTxBQorXIT
oBmiBX7bosMS69gJjPm9GCAaT/10Z6Fq51jui3hrIYcZYONEpw3CL1lCDJMID6qwvNNieTZphjf4
L8iYcJcMZKDwJlvz1qhFJ59b5iY5jCNhN5YycPPER87m00RwMom4OdjGJCrGyTqAvDA35a2iCPt5
1K/OolGlBBumVe5smXbNllLnpFeVgV3J86bSZb+SAMu3C64ceZtHE4FsxbpqBTuTalssQYp2h3oc
HTGdjgut0DyXVqKaODl3TTZ/9bgLqmjmAYITa4brPNJ3KmOrVrmrlObOGMqnVsn3cq7fI1t7aq38
Vqj7TVSj1Y8nr9TydUYhk4L7k6oFmBRdakTIeUpnui0dVpOntH2Sppi5KOl+Q7jJ6pH5KCw9ao2O
fFypFRyjZnHADYHp318UHth+JD/7q1I/4ip7kDNlD35nK9LlhFBi61DNF768njPZ0jHg6WE9ByNJ
uyWzr2Rlmvp7YvJVMV/OcVQt7Q1xe6gSSIUPoZlZ05uqkZQt8Al1hNAGBT6frnICgWywUfOS6NNQ
sm2q0G6sM18d7yMJUj3uJbGK3Vkor4epgdloHqyKBm+XHDVUClV93dNW7UIFfatlrKzCxPG+gNwq
GS0nerMZu2E1CHjYhXJbJ4M/DLMvJy14Pesqa8VDNl0ZJV7arNa8pUG5oE9u1JoI2FiH0BLfTAi/
bDRn+15c8PZ0P9QTv52m2V8t2vuSQZff0rSLPWlsdJLe5zn022TLuk5wufVDzX3+DZc1969XuKim
kkQyhWxZQn/QjZV0p6hP+OP0wvzh3Plt0f3rdS4OhNEgZL0VDEwqGCCMsuk2NNu7QCWljhGywp7a
Nswo53jbKu0PTa3fre4XH+NFuTQLWarFgxT6S7JcJ1W/HcxPNZ6OKpEFNbs7MFqxmh+G+X0UyH9L
wtApJGOfSJgvjNKboAuibv7hI/ndg0pgIwElIr0A/uC/vxc2AgBQ05r4citr8PrhC6TLqhSGdayQ
2tAtvR0xJl/g7k/F0comWzDQ3WA/MbZyBLIaq3KoX6ORdjTzwSpiaKHCSBwEBIdRDsmMRjpumqde
SZHQMFPFUERU2g836Lcf7a9V08X9U8xSJS0iEygWgq0ReaLHa96F9wan/eQ4POCReEyux3W5/nNV
+LsN/q/S859l4cUNJUVZUSkzFz4nDzYfBuHr4OJGn/27dsurnxqjP17v4h7KO0sPhyJBtKBo6240
4aDMh3jIyDhEYVJ8ahzGRAE+js7SG1wnevk//KgvzeE6Z5xRnDIQ1T3C2rL8SmIOP2n+ZMzmoV7I
hwWhTcOstIv8Kx+eOpltNR/Z9sENFhC7UuygY3r35y9C/qaZ9RfHwUALfobDXNzGgzUnppgYnHls
5icSmphNv8IzVsJ9diov34dE84Ejk/dlCO6+WbFZ/nAe+nZ10WgGquAkZDaTizNCUreBYSU8SnMC
4D8sXM5G2xBQ+FQ+JON7RoUSQFUM5PGHYaPy3fr565XPP//lBET5O8+Tel6hC9bQMX9Ti+hUKs9h
ByxZF4djEGJME+t12gS+KZwXF+EkIC9LQoXT8mecNcJalRA0pA+6kpx6sflQ0cC2KqK9OrvWTHj6
ufIwitpx0lXcboeR833QIYYLFkjF/a4jQ20JOopr+XowtB+QGb/DeM4P2i+f7cUTro16H1XEQ3Bk
sXOa86GnPuuuct27iiPbYGavpJ/W6/Mtc7kpmTIh5DjZNdm6NPakrZpO2sRm0XqzB2HqsVpjad/o
67GDMvbn+/e7L/DckRdlBi2wfy5unalKO87zdHom/M8LPuokvQbuKuU/LZXnBeK3N/XLhS7ulNYY
2qqUuFPSdJMTiNDq+yx7H3FYi/Jnpx8FMfphjTwvgb9f8eyq49E8u+v+fm/22F0oqs73pgW93hAh
hQhPpvRhlLWHAe2QNNYPj8N39QrpX0xTMTCBr71YJGMtZx+d+DDL5lQEhhMgDvzz1/Xdp/hrHXHx
nspEZsgu0vlQxOxdGCRXIGfGJKIyfjT7+HGQKmeS/rsik4vy4fyuf3nGla6XldrgXRnhqT3zopP6
h5vwdzHvxSUu7kJBi+tsainDjJaQq5CJfl7s4lF9Z2j9RNvPwOcMCmO5xvCDFqp0qfwLU9umGP0l
LdoG22GUXpFrOB3HhyKY78q6OJe2zpTnV3Mdv2JWstwFutiUgCuE6Dx3uv/n7+b8Ii/ut78VNPLf
P6dJQKucNnw3cNBjYikWpKSl/EMn/pKbj6fq72XTxR2gjSmq+pCPKoiq+7EWPhq98eZAIupAeh30
fLsgRS1LRI61EaP9D017iSy3q4g0Q+uyhMlaqTnDx+ODviCwaIg5GpJTIM3+LMMh0soTYYe+kpN/
0GxRY21j6f3PH9Tvk8eL93BxR5XhIDbh+euuUZm6y6a85/y0QgRpPZz5uv/Dq13cXB1WdAsF7blG
G9xwdwa4s46uZGDRP3lAzi/8T7fAxSI3qInRheclZ14mojAf5h8HMd+UG3+7yS62o76dm7DoeDPj
lieF8N1uPQKFz7Y/hlD+9F4uKsw5neSijrhScE91TXwp+XKWJ9wLHs0QT96n/k9T4m/2It6bxZOo
Kzwrl1KUssvPw0+uqCgPIv5kiyOLVBDzR7Pmz/eEfH5Kfv+i/u+lLmUoWhJn5ZSwpolb4Wk8li+F
H78oiaO9kU2VrloXTb7T3hL+5MyPounLb8W18CPO9fsV45+v4qJ2FDFNNXLH7QJq2FGFm6L6CMhA
+vN7/a461M8AUVjXMt62S7lINFRJt3CqIiEC5nigc6hSaGmhFMcvkGudW6uJf2bb6Wik/nxt9Xw7
XnzOf7u2/Pc1sQnlqDBqvkcRSXVglAeOZKFOippytVRPDYly2iSuyXZ2wyhySQvZzXRk6trclwNh
J/VXRVtC1K/UWPJ7Y/QqpbiPQ1QnDZZusfJ68Z4Wmo1Mis7jtVJdG4nBYEkjwAh9sWuQSwYbNJLh
SmoPQTZ27tT3+bYMOg/U3b7W8UgNErQYqDmqQMoAxj2zMhF2z3YqLc6fP45vvu+/fRoXa3cP/DLE
vc7gOzoI6hXkwHg4/fkS39Wrf7vGxdqqoZXNlPOxetbb7VRmG23Gbph86ens55H1pBFQMsXERrXB
cySDU0jLa1EljoxK4oeX8tPbvVh4I9UKBKXky1dXs7ydhdvCTfzKsBFV7pPm2LX+/1vW9XmPZPyk
IMMSwWerl/OhBD2bmFXsL9gTgnw1QUJ1pDXy0H1luDH5DeszQf/HY9i37/efl70cB1mtrEzK+bLx
Q7Ca7uRPvfAyP18NjmgAuLUFMkFeLFf5+PPn/E2d++u7/Wu3/aU+MwtDM5ryvJsSvaAK1T6bLTci
ki6p2YXmuVmhR/vJyPfN7sBFkfOAHlB+h1OVSYLCw5JDZN3BujCOpSJ5f35b315BN0R65ciqzcuD
9TwZkI1gg/hGDds3dHQ1/uFxpNH03fL0yzUulqcEtu+MsphDia5VXq0bbp0adiE0xMRojmqlnknc
cie+liiFImP6HBomUssyHSyQG3QmOVf4tcH4OrltB+FG0CxXq+7D6MVIiWSU4/0EWjirBYLIvjKk
/9lA9NMHMT4ujjY65p9tEF+Fpniq5grgaWLDV3LMSvdVhaw7pjMOjvZPXt1HkD2hiMMnGF+ZiXVl
5MJuKQdHbcL1UqT4CYiZK8it1F+lRva4NDrl6ZDnJpmTVZxfjRCe3CXOiUmNIv75lTJaBKMFvgYr
SC2UuzoBFm8iZlU+hjDDEpbxIQh2XBLOAhViNkiCi2D7yBU8TsFuZJQR8ZtY7ecaw4bYHLXuUWxU
O21eE82wGcLcqGGy4UzkDA3Bf3V21ALpq81MfBWLPYD4BNc2rRUdP1CidHarJE+DYF4DNNsEVrTJ
rFRGr6slXhBojxM5Z2qgeukc6m5uqiRjifdxC/Ys717ncqGVqaQvUrOXR8mWB/k4tVHpZZb+1MeJ
4jOdl5+nZfoSlUonYW7QyX8h8bcWzA2KhwelDa+0uNsVlnAzarLssITasfluQBKujIFwJ+hC5q08
jIyVuGjTn4xGOhm55rUg7VIMN0Yyrq1p2tQa/CTBxDMKhu3M35jNOvciSGBiLq5VPKZJVL8Gef6G
x2g/6cpGzuTryTyBKXjR5soh5GmlGsOdid1kprHeS+ZaC2gVz2iUh4L8+HodaPoRC5NbNq0npNm+
rm6TNnjJCKvqhrfQnFwxBGVK+F8uEpJTPoQtICaNsY5m4DquzhO2+aoFP0aumJVeWVHiF3wJc0/q
aTys+in2RpkoH9ruSxEdmEK7jWry9TPEhbQeTsV+GsXr2cQTotQ7vbxX8txZCLZUl26wjRDsAzE9
Vrmr5nhTVJZrcsTQltAZs3gjYDyMloDs0cecJ6xabkIx2C3iIVKJlZVOvaGuzORqxvKiw1gbu+cp
AwYwwewtp4pYHmRBRTs4HfySFkaYtpi7Ltxb3aZJeRdFeWiU2C11zICJqB86leGZ9qqUj4kUrMS0
uZ7q2O+SzFGMYNfOtd0ilUDss5PL+moUsXYNpUiCoE7GU0Hmr5yQpqJPa0QpbovrpcMhMxR38FC8
SsscHTm/JminpscfFwPeC8yz6V87CSZpwc1CniG0FKl6R43BxChi1K2htcS8Z0RHQ3hjPMM8u2ZK
pT1WgmgX4zZhkFuJ7ctsYRA0xCN6NkdmNIz5ZxpzX5WCvRE+tCGxisWp09RNE753+Cu1tnXSJaZ4
0nAWi4/n+ZTY1XZDLkAQEukzbkt1XfWvISFcGRtkTIqtnhf8JcqkaHyMSmbeA8+O3BIKaLIkjis5
ugNEWU83YhxvppGxBXUGoYF7sWXMFnW2bGlvaWisRHHYJn3ryGa1QQ0BOQ4GYQ+7WdgKETlBKaGb
A5+Rfg6ZTAl/SxDzR+QBkS6a6y+pUoEjPNb95EiM+LVU8Re86X/eWL7rZWOD/ufOclGGmQ3Kyoj2
sB8c0lfNl9bxKiKxgu4sQUKraPXny/20j51//sv2TEKFPJkLewz0F818TMfghyL727LDgNyN6hvp
+aWosUhKtZdiNSRiEGMEbuj8JUh/qOW+fRNs9GcWJSaBv+Ygv76JJZHbpESyeQa3ZdLdJA0/fCvf
Hcn4vf+8xMV5cxgEoRgrLkGy3abaSG5/iHz9LvTIUeMP0e59CJIufWyMPLkf3vZOsukff2oX/PRO
L3p4CANEuVF5GYYIX6svtkpZuX++I76tOixk5Kj0qU8v+7v1ovRRHHP/jXOy6pZuXY2Gk1SzY+ov
f13pvxXxcwCRDu/0q/v38z97L6u5icOo+9///rf/+/8uCOg8//lff72J8LP8LQjIbuIubqN/eYib
MC6+jQE6/4J/xADp6r/B2+fQ8HsMED/i3CyR80OIvSga5zL0HzFAkvlvBlJyGARQuP7xo7bsu+g/
/pUfEWvB2PqfCUH/56We/ut43F78/78U8DvLuOja//hXVb84RoOAB1XMJYALQjtAQvn3NWSu26wY
h5zikiRcg2FHbB3HmP0QXsfThMOcNNlppeP41WtM4uyx9S7IjpJ+1ZjbtIXAiENJNB517bZuKE8h
pGxF4YuTORg3qhnpScYpg0SiGSZUCG8Gh1P9lFiN2xAbJM3vPZ059SqVffrAazGKvYlSKbbcyVrs
aXpI2Ztx2fvnbUhBlgIEYPjMp+eZAOi5B+BFt6FgD67lx8Q8ZslW0raxcNPP28W6brpbKblK4HTW
ae+YMx7tHIN/8WS6mqe3V0W+MYk4zld9t8rlfZ/BIEBUAg53PZb78jP+LGeSF+3kCjRqDJKBFp91
jF9IZ+6c6Q3LVCW60rInBTLxN9FVrZGNZNPIfocawW8WMfW6y1Y5xCtutc7tBRBxTnyvCusg5GV+
6pFhq3lOnOUDxjMKNwIpdnFKaqV2KJfWZf7lNGblClW47nSgB4TojubV5PQgla3ORm2LwETGbPfZ
t9eq8TYCoaxMEEoS4RfhSs9e2vlYmxlJs7o/iwTa1dRvz+ooPxrHtAscS6OkQFxiFF8VJVCbQXEt
bXER1kOxDuKV0lg7PYKZhCHNTN+iZifXL7XAyI8gxbp+ob2k16NX5J0jY7GWxYdEPTTpIRVWKmJb
NC/QjM2jZt3G2G4r3JJnbkA7IjfhXhsrlDi6ixXN1sN70tR79aZOXwrhUUQnUiZITk/sDWCAb0La
dkNG/rTlFhibxW1BEh8KMZzl861GVGTrVgUK2/Q+Rvo/wBDFtWSH/VYrj/UT4imHDOSnwgNpIKwS
b5i3Mk7KQL2qyhszfM6SU4WYzfShAKeS5ZChG1B9m0SFTPEHgqeMG87SbgXYz8FNXm0r9TGMIzcB
fIPysCretN6NjUPFUxKT43GdWndLegw16NWeUtvChoAszKDLacxXSix4cgl00cm0dyvYysCbZvmu
qA+y9tSoN30C6YVQQVdR3CY+jd3JnN15ZyU2Csohf0PHUDzlXylxq6F3jh/ExSPyXlY1SfaDr5vX
o/A8LyRjrjMivTHgLT6lUeqVPDoe9nHNb1fpq/UMPtjJs21DbPGtWBxr69QWD2Z3HzUbZHzVeDui
NRKbm876LKivcjRMQufGw7G07iLmptk684x5a8ZXqnwVWFCHUzuNN0O07deKcqNqu3x8yY1nrbyX
kyt9etc2s/oy1ngxTtJckV39YRQ3bXKFmRSsSSm+dgPsaTI4pZ2mnKJzSOHG6J1ZhH2cH6tgXfb3
Zwcosp0IuVkUfDTDpla8nM95IpIT8Vfj53bQvtXDazHekrhpqKewO4Z5aM/Fw2LdCMZDOHyM6lM2
YiS/KXWs8fcENlruuByi8krWr5Nz+OdVOH7OzU5kLhQ2j7F0P6R03nv83mQ6V8Qr4wmdCf/mdhLX
k/VQCGR3dKOTZhJSzNQFYbCew3Sv1/GpX/IbOpClcFfwIuPEIXO8jnTPgphLco12SCXurvSdCfTZ
bcwpk764mJIFOiMXfDVwBBhN7y1o4ETSPCmXf9nC/rEv/LoPsOP8vV/x1z5g4YuVGTKainnZyh2B
HFRShFBz8s3tELyOy1UVrQAoNJTuZzoyOmgxO6tQSMu51zXa9oglRjRsrhDYmYtuAzSRK98Kx/HA
tlC4LMFZ8ky1bOcYHpwB883sBoPTh57R+Gp9XUgrKVkDeYhYMerbPn7ok10crfMRxNgDSGtNeZWh
xoHZbf2eX5nt24dos/gqyd7Jnrzh60IG5Gr3K9R8/AVl3axZQ/TkQdCw6u7NZa0MHN486h+yGwba
ETVjbyhFkWJPJHKyeuymRLLF4Y4zc2M998mxKNZhsi8I/Il9MnRH1vPORZPfVjfx7EDj1ViGt9Vy
5Lc4jeDkOrfpbuYWKvwEOs/oxneLh6kYNAvSRYET3eQIH8sJWeksOdZ8HaupzSEm1xnibCw4yU9Y
hUvpiN5wqh+k8CBJq/y5bTz0e/V96CKEZqECiS96yeCRagWKW1fXuQbT3F70x2SVfo3FWp9dpvhp
dq1MW07+Zrsj5SbsbfGu8xYvfmerCc6Qimt80m2zGkdfxW+d9S9hcSj043p8bK4jr11TJKuOvjjq
+No1roTyBfkg3RnFVQuaBaxM7GLjdZ6QuolevPKIN0W1POfXPyeUXbqD/uu2NInpoeFKu+y3Sbuu
QF+bTNMdHX0l+Q282c5WjvkGUMkVao5x/WOv9dsn4ZdLXpyq6m4ZcwUkgJvsc51M7nwtb+N1Z9qM
DbBafWgrrh3ZMa6OyWU6tv7zo/iXY/CXwcZvb/miIitUPVRyJvXuvFV6sqShwycbyTdfkQyfsb2k
SL9op+7deq+PptO5wntNoItjfZj35UP/mu7yY/FBhPU1hvf+uqQRENjNFWOQg347016p7bNdTHkg
6e8+X0vrwK1dayXeSblXk0tv13faiuBh+xwZW+ya0YVhgMyBgfcBaFTbIPm1OWlGDUHLJBH6pdd7
AK42xYu1Ee76rXBVX6mPWCK8s98T1Mc2vZLXRCD9cDhVLsQsv31QFyPRAFhvpp2/KDTL2R3C+B1t
nQfdibfGDVVjCKPJVUSU/TbNUsegfEhtKGs0LLbGbI9PwRW7LhG9yYvJR/zTofOn2+hinBoipkjq
hlcn3I4MCeT7EgXuTnsLP9PwzMAsP4N9iiMXniCInn17RaOEdtXoyC99eQ6Z9kEbvQEy//PtJenq
ufX8+w1mErQogriFDv33kr+WJCmbK5Z6WYILdZra7eDKtaMWq3J2astV61VKPLrPyt8au5zXX+2I
JOtm0gsAYLjssHXh1Ufac055CI/aCCHNpmsW28QLkY1p3VaapzKg4Kvxh7twIvbbFYtdEmwl3PG6
y9gTV1gvefw7UttkgyrnqOYbdlOR3Hjk+WDHif/N3E71rLURr+TKWwQ7vB0O/d10iP1odW5HmhvZ
CbYAvdbsl1j3VMgL3Qqf1UjwNFHgXNQTKDrtVgceYiP1XWu3uulUJ/Vmdpo9PyMW9ysniPtruWXr
Pcp7QHqP0DSemMk67LjEBpI4j+5NdnBATeuKCXUG5sdOU+LXp3CfT5sSm3FHT2nw2SGAVqiyH5wE
Qqudvt7odht5mELU0h8CWnmOlN0VamdHJuFUGz196LrHkfEVreNhOzPAytZtfWwjIsVHstcRsWJK
yfcpvJFz/ZfAjXMiDC78EVhPxFrZ8WJznDpH31WnBs/BG0qNDUY823zIDWfSN1CIEwByFOxivEk2
XX0NiYR09J42Xn+dzhg0jvM53IhwLdKqiCIznWbaiTMMbxItcC36cXroxZUCJAm5uoi4nPI09zLY
YFfTHlBAe2OVAwkuLlr0kTPJBuODQzdTfsVlIBdfwrirgkMB6aU0nT691XTa1fet5CkcpObjTJdC
c+Akm0g1+gl24TEZnclYAQ9ZksRJye8ufFl0LGHDuv+UbNnqdGYkdvygfmV7gCFK6KbH+shNm4kQ
PeAQDhsKTZqM1NvmfShh0duDJyLpryXfAw1V3OwM6ZEBRPKcWi4Q8omo6F3mQvYY7gyJFs2ql9aS
et+q7JzsNZrLGVCVcGKRTb/O94OHC4d+EUHbnJDK2LeEtVQ6w/U0uimQC9EZtVM7btTmvsjvKJfy
ZWW0h7BaBcuqNHaVtZGJDYGzqfrs78EqXZOLp7mcxrAXJCu/GnZyc0phMYTHiodDkk5jdJBArMnb
MSFSe21BmVC8eqDD/jjijfCk0AsKXFwnBRKFvi3CG2rMZDWRZUvmHUcU3xA+FOU4m3dFupOzu15b
ZZUPakp+LEAtELcdOfrgZsFBDw+q/Iyz2R55jPSbMIU1FXnjTGX8CqdyEPxIcsFK0xfuZU+37nRj
K8Z+RQ/3OfjsVZ/vsBbt7N5wg0Pc2iP2L+wIOB+9iKMPnLeGg7KnZ66e24otCntggWJ5kjlBINy0
ZABVbnP4SJwMSANxDYarfYZXmZOUdsX6ImxFcU2BeJ32++ajcNva1kELc2ewRDDlgSITMXP/MLNb
o5+2auOny4YEL2esnJH0j8ohkISUovox2hMFGrli7i2AXkSfz7QIDmW6XYxNIfgsWYK44wyO5UPB
roGcnK72m8jAuWVDRpMFp8KTY/8sCMZx9RkTXc6x74rPjj4/BZSYboJlA0uLSHMnkl0Szsc33Rss
W7DsBNgYy1m7bGaQ/Jq5CisiK19NxicQDZXTBILOKhxxRyO2c7pn+dHcnbW+oxO/whxbnpPGNVe1
zqGOqhm6GGDYlHKcIx8Gk75yBld44mTSRlCDwNfjIG0BbuTOezIzMaJtfgOFZp3r/tkURbmeI89f
892mmg/KdU16RsS0OVmb1Ni2tpxEp8Ma5Ujmim81OS3Ikh3JNp8n3u628oNnggSmd3YVh+zeAzfr
0m7EYsUZmBf2V3xy5xoAKJ//K8k42gPSi3O3aDc9dafTOsEmpS3jKbNrDl7xpj+0FOvDTnDqd/C/
NSEhtvGyDO5Yu8ztPCy7h24Ebesn0op/19N+AaiTth6eliV352GV915NBMngNOlGwaJHTTR7XbKW
FTeNOVjuOolbxW4IB6k9Sdv0N399QJNDFGGA+HpVDL09zbhyPdoEBdE7NrzM0FhLfKdM6mS7IxwY
tVnbrEf5uBTHYZ6c6FiCMwl3XbaOe8/UvJQYo8hTQ3ARH424soR9atmdgaNXJy71IC7HqH4w8lVq
rqLS5Tppuur0w4h8LrfLYqWCnHKEyq0+FsXpixWPCerhwW0nd5YP3GJddNNqfpT7bCLxTsgdkWlQ
fliU+4oR3POgb2sFX7ZDF8lsiHtQHKY4eXSjHOSTdigesoZVnJheFklO8jSYHOtgyBtBd9UncWlw
sLn1Ri1tVIjGK2kQ2DLJ5jJIr9fc5iV9yonUCE/sRcxnEnJ62BkRUS82M+nx7AS0x5PwYvYMbu3R
Fc+Ro/qGxAkIucTwTK0jAWFEfdn7jRDjWAJnf70cAZ+J7fM0Ux1syvjI6shgSOPvgHoyj8tRZhke
DjSEltnNhc3S7Ab9WsS3BCrqDjW4tV4e8gbaHtZDjIYroECc9N6NA6k1WgFwdJ0GK0HzS5FXDkrw
aCirpljX4XbIrtXhoHFgN/0O8vN2QHShu8G4mp+DxBY3ieGW9ZNGNGVyGwh+yfdGQHjOocjhb1cs
0huzdvvnZlfQpNEdTqroGQyMcoQe2bzT2K0xOvW0Qs+9QQwy44F5roUJy9pwNO1YcVo36F1J9qKP
8/nHXJ8nZ+WuCHeSivr+alAczqSDi541dxKSa1UHP4Ks+SqnhfsYCnL9OVm++WysYy/YFLueiW+p
r9OGgb0T7hmAmDA4daw5Ni7AK7Z9O93qr4LJdpT58eF8XogogbxlG98b93OIa3dDFprM8ZA/ewIw
chKquXOeeSzyYS3ewh6MJVqjts4tPJ7dAoXmFxjNipsFWBqX664aYgc7e5G93ty31+fggIWMrX17
H3JmMeyKZ4k+DO4+7HoEdXkUMyxsde3IjrKn+cLkXt1wTEPCS5nJl6Kv6/fJcmuD5ppvSHS2VnF3
r+pof11p3UiO5smq1ynbhvMwDEP6Si7ESvYW4qUkb7HcdzjKkBgquh1PPCyO2oPKJQzHUd/bp2pt
OcMjFAe9fpnbZ9i3rslo3NZemq/pQX8zn0C2wX4kuaJ4TZkkHw3dpYFyLL7UfqN2z0axZgWJ6Cia
TvHFR+mICB3s8knw3ns3uplgPa/LxCM8pUmcPn4nEGfqj4ZXbvgYKo8VjiJ7Pa+lZ5n7/4YH2pfJ
h+88TOgUqfbksffR6UQkkHpkPBAweGo+o1W2CRC2IXOzz7p/7a5/o5lJaecot0npfBE93sQ7rIw0
FBX1ZE57Qpmk1NPhhMo4sBmJOH27EagH2nXduhnFJ7W0vgJMGFRuIToV/lfNT1s3Vqh+YbV73QJF
0ZvEF8FwJ2kVKE7IgD1aGaaTpDyhdrg3n1On+hJmrw5sc526I+9rfEteLLilvFE28xv5oJyyF3Rl
JdvyfQhEjSALDEnKKU5e1cCWvgwPQNrNeb2RdxnrIEhOyJG3NFcfsM3rIKU4xTAgr53+1P0nYee1
2zi2peEXGgLMFG8ZlSVbzjeE7LKZg5jJp5+PNRfT7Sq0gYOD6TndbZdE7r3WH036utecwlwDBP52
qIJDS77wdwRW4WKyfKfOjnp5vIncsZJqIeeHqosvLZ8F1Dkl05hOpWG9JM1RV9VtJwrBacVpvKQ6
Bp0vfEFuA/o0IU1rOHNiR7+vOZiQrlzmR5iKsjjUoS1jPb/XwjuF74c/Y7MpJPbTweGxSEkQa7yR
C6p2jOnEoVBnW8ZJobLN4pjCdaveMDyLvwSuA3Allq3f3/mwh6Hpt0Vik3Q7vOqnbOTRuzFQWfNd
wcMSgLtdKAs3S3JkWRYcTsvI9DqyOl3JH1PWCb5kTmSC2YfIkmaXCFFJOtQssLkz1E40kxFnQyXi
Z04fscr6uR899Tx63K9rzenv2tSpOro90YU4VbbLc09hYCuPbXgA6lu+DeUeDmNSKXG1Z7Y20Vbu
O8kLCuyoCC25Bba0LyWv3VO258TnvrSEF9YfzkCyYdvWEiZHeNKt+HybjyvORsYD6j/QE/CdFWvh
UWF5pMmvcBaNvLjpQp/X+EP/4JTCd82HGa42uMo548P5fOtsk9mflAemFsWOdukpQ87hVJKnKYSH
0hR8jrnXc+ZFYUdIjFB6RbhZofDGmZ+yiuButZXhUA0uqjg/OEib5K16a2TmFn8c2QPa4yL2pXfF
oVWx8Xrx1B5LsJj7BkIisEqneEPIQpGxO7hBk1jxfX5V78aTWD1f0vBspHgTuVj9aW/a3ZHOJUeL
H8atsg2bg5Bh2kHeQMGYcicFl9Rk8bW14cqDFF07Fu4PMkqYNLqX+V6kpWG0zGP2zB/rJT6jG7lt
Bm9yFHe1w5iZcS2+d88ZKuytmtnNXrP7Q8D/c1ffj34H+jfdEQLM9e7xZCCRKsyXiOgA/RIfuOFd
GBVLf28UN3aa5wx9swH7bPGfQbHTnhOpfMWrHj7W7vxlTgQApuxRNiIjUqEJCKA6asViInsCb+Uv
8CaqbBrGEtlKifDb85NB2+p7E82hSv6is+JGAGdFTB28xC8yAlvFpj/WgaNqbWh8GU5rgSViViZ6
zBhVamu/uijEgqV2p9umTbouSzN5tWzYDg9uJnsq/1DlJo8ARPpj7+hf013EMpeeDS6+xP0BhhEX
KcgfKAzOY6hfrFjqd93DatSEoItBYRY3Dz7+Z2q5RsZmB5nSVDiIesA01Nw1QheGjORilSOstsl/
Rmgaw0ZSuWThtg4pbQSGGXHJA4mTXBGJnrDueF3clqEG4op4m2Nsl5v8tZ4sDZ5BsmF1TJfuVOZ8
BLSWeSVcQpe4l13d4YPnw50eEtgJ69YAOzO2bZhTSLG2aEqjGjBA3gUJYaVvC1BIRqlnbguX19gl
uZUvkDYXBLjy7PAd9CmLkUMGagW/zDyAP8RCXiWEdk+iqs8kDwIHdDHQJfiDGkL+C9Jl8PGqmkSq
mYlu999IVx6aZpO0YHAgM7oFTfpAWWzdeyP1w5T08mKTS8qr2F5LZwae41dVNwpRnsAzqaX/1Nr0
W37x7Tv/1+/zDVruGmWV9wHQbmvySdqktsaFO7OA3AGEJRuGPiNyCCREeYajf52pp0w7pcGX3r5G
naeOfqyRaO9FlYPEAxgOKTmB070T/ZKczInwrjK8nvGHVrWL4W4ST4lssdEaYGnvDJcoz3NXzf3g
06TEDJhPWXfpIQRS1/NNtp9cCglu2yLwmtqWGuZMG9gkEQ4Kp8k2Oqs2WyUiVTivAWngIf+8AaYc
geyQAoyb8XKzcxKrCap+7uZzLO/reGOoO9ahlB/XOitKkW/s5Kem2ab6GhZIT98SuM/BCYg/aqJ7
vLa3B7Ct7mNwVGZ096ZCV55XPHbcJdF69S6GBLnbKiNgeimJ3nTCV54qg+JU6W6MSVxgpgPromQM
kJAc1dUhTS9J50fmKcicpbpt+ARzKA7RGksxyA3iS/K+BWZ7lwB1lpjqThsuCmDA6HQaEQ1ukByg
JztUseNdXByQUxbqDuMTUA98cZDcpenLeHO4raqATndaYclMz70USSMRFi4iPnbdG5cP5yUEjbIM
M4KDBZ7UaphsJq/2B03V9yinBRpHdYKkihZPNM7f/S7TXMvYInjwo32xD3yUaLFTeRqD/kbxbzBm
skU17L4/COfuWf2BTJTkv4hKFtWYRq6CiL7le1oT4TR6EdTL2TatE5ADHnICPU2rUGxJ/KzAHOv3
m+atpAc+9Xr0NPAS4MJ5fWPwtpsYNNXtf+npbszuinK9TLryiTSJ7ItdpV95kmRPnGBXti1WPPmX
ENgzdWNImK1p9HSdFAlbK9YGtG96JHJhlt956L0QJcpwKAaKjc+KYAua315oUxj8BgnLEtduK9VW
TvwevOMJgW7jwXPE54ml1dyybhZss6F2TruDBPnnhHuNkM2KM5bsK4tdlhYy/oheMHsZKVlWthBi
xXoOtyBDA4txphNyvi1Kb6X6YGGLs6Q/ApjdMNejBw/sVvLMFncyZBsR/s5NRgLqAFxL/T4zvGX8
Va2cLpvRDp3y3Yz9bvrhyPyeo/Z/T84/vrpvpEqGBZ5cKL46VnSnuwLI1XsSn8Flui/9jStJp0MX
cZDBxkkoweAAnpdA8MKRWB4lPYw7ThO0okfxkrwjxaxrr3lpkr0MioaAsLdwK8j78WsSPGFCCs7u
qEnrpHDmR/kdRJecn4wXgy6ClTU8LxtAxg72csNApfH1/MAh0XD65zXMo4onTOImRh717YoIKEEW
uiGgwvoEfyFOluSNy4mgvQRvQFLxU03W2DUVaZmDxclAtTkXuKIjkCSNzdVe/Cc3O4aSPnGeC+DO
e87KffQAU831elq59W/Eq3ZAToC/7mO26puNmNs270tfx7iS89cJCVxWyTQvgUQjhl/BLvQblnfq
VI7jjihVTHJ8snv4BKq3Oj858ciWj6ojHPJ9sJa22l2d77Q341H5P3Gjfo430fsZa0A62FDiB5Vi
3P1ss+vQgosYFabDKu5NH2gm+CjuQTN23Xu0jp7NQ/5ALfRGsdl27Po4PeSbxlGOCINoT1kBupeY
xkM79abnyk8OmFE9YSPvQrv1QdHW8KTOErcKm+glbv6Rn5Oao9IS18potZy8mdvtyLq2+dA2AcW5
lnGubH03rHkoTstALGygQ7aJj8iaYo28ZTKxb+vp+ScFLfGmf/v+DUkypMUc+IeVW+h6qgbFEO8M
iOwXHBhoillAcNIBY82vYGWTN7Kwadp9b15va+EVsorbsAXw28iusLKQBNQZ42kM5RQAhN78+hey
uWl8lAWXMCaIFuEDQDQ761fkYtXZ+OD0GCzEShkrcQM5O2TWomYQNWdpxmut8IwphX8lMXO8a8vE
NF/H0L491F+B6kQcFKSFkQDR0p5C35ytCXvBnw9J5Rk07gzr8HVM1uyCYgeLq3JSLUPx9MAQnb4m
7xMgElhN5ALJAf5ezSsQIIuU0F5Bt8L6RSJZ1GBA1O7Mu34bPMibqTrMCwxSlW5z27bhRW2eeVnT
d7iGIlz36jE0PXM4iGRbOsbDD7Py71n4+9wk8XLq8spQxT9S+aKgJaU/g6RJ9glE77jxaOIgX7K8
6hlG4gP6kKzdqohJWBo6jyTeuru7tUfBcAObPvKcl8vNuVlGtoHwl8SIcgP7cnK6gAM/zjaDwfrO
h892jEJFh3SEMsDOTMWZiNEb7uTYBPdRs8M8UKjrhs4hCmVe4tzG6KET9qRuysRnNMNTSsgZ+kBU
L/2GM+JmE7QcJoCfXvYOIRi5iciLEzoyq8eFexjsDDcAmRQuJ+OiEh+oGkIuicYjooKOSHkAWc9g
br1PCj/kFdyBWrDjPNC62jEu5s4o+9q1OcWv6ovusaxBaZgPxr5ZF2+0kGSHnyQS31MSf18Si1cc
nTEdCXi0/j1Xz2ZJpbFA6RQjz168T0wiagJftVltuVbtYrecMulmeF1KHln+YJ20J3ITNz88GH8d
NP75iywk/Mf1Pi5CxK7S/5DP0ojZigdD9gVYRLfyEo9yUC6rAqWLE7yVaF1AS3lyKfyhS+QjfEIz
NDtIo6mfYUfS7erEEsNn7i4owRuIZG4D5XN1lbKFd3N4ZU/A3lpug424CZnTPSorGHlrBxsE32/z
umL5/QzfADYpo9Fv/B0GbQ+PqMVIi2TK7C313L5PB8LNKhagFYg/OzB6H4sXtAF6uEIYgzBwjvB5
MTvEH8m9vst88ggViS3WUtHuNHZ1XJErL7OVR67yC8awVsAHrGo7WQGDpvICRVEjQLu5cbXW2ARx
Q0BDMzIBVfz+J6fd7cI5Lzmgc1fFJq76B/WK/E2B/sej8U3kTukQiX8GjwbRfuJ6uHbAPl+4nBob
MRaELSP2fePFD/qld81t6WU+e85a+Gog+94XAvKnR+Qv5zuLn044N2Fff4Rc9h1prXXLE1Lsl3I6
hlE/9A266Xi1Nz8p/LVFOvHHQfWPn/ZtetLaKo+Vgp+Gx4iBHywqcjn6g239uqxPw/1Y8HRkzxLo
F1draEuq1futW/ps0zALFk32TsSAtTWPzSegj7NCeFPcZVz/GnfBbolvnzzlKUe9tU/caQeLj7hT
29CJwvrSv/73x/fXDfqfH9+3N72+hQHJmcnyB8rvzUv3NNzDL1YPwzFPHfnMoCK/yhfkQTzn2qMK
jOiKNz9K3Z8+2t+++T8+WjQr3AO0YZOw/e9XPYmDZKDOyHQy6rbJ6ETBJyEbscyXQPWqRfjn6BDd
kXlQa2Q0FrFMDwv/mDmlDS4/SRRXWwU1pbwXTvVOCrEOQM4Q9kF8C7aPcKOtrOxV/JKcmx3qdo+K
YbIyMAzYzsAx+AZEgvzs4ENi4mUV/lA/ZtcMWZGt/ktakGnOAzFyl6AUgtds+jEb8w4neWD+8FDT
MfOX50zGZyTTC0Q/0Pd6mpvRSuIqFFZOmXFhOQtalfMQ1cvQbnI4EHqxBNfym6FSQxpjQs/iRw9j
myqjNda3RUViBuRoOkXsCKodk1acHsFF2HA2PI8P6k7/IDCgBl/ygA8AxZKr8pR9IY2ffvF5Gm+V
5ofZWc2eQCHVz+gFunOi/3W1M+vDHC+CAbW7T29PKAjH1qcPjkJq2a9bd5XAha+18JqCE9mZ6En8
N4fqai9/rM7TaVBdQfE0Ki6IbLOlrcpscxRCC/FxC2v4atwjh/lMbV6dLyNhEluDLXQAxAGxqJzj
SzcrN6257mW/4e1iuG68CSEkiwRTDLo0qg8MR/gc+TKVyM5NHyF5RJctXV3l6AcPCMN1WHmvBiz0
VY5v6DTusOhRvM9SR3u4VKkvMcTO3nxVW1fOvfrYAY6JDjc7PRJuCHG2elySLVLUOg/JpneQsSKr
BKD2dF+2U9r4wD1QKn9yRYMMCIh+3wM7fO9sp6NP1lGRjM1cVejtgu00HcTu6dYdpfI+VK9F+hE0
lxHTYLQtH6Csww04WmsblSeq65gdpLIZqIFUR5/LOcVh8cOeSLXB3x5BUxIpHzc0WdS/vY9hcEuw
UvIIItNAJmzStlo7g2mrqYMNou0BuEH/9PJe05GXosgprZBSMZuDTln9EuGW2xnoGXPCLpZfKqg/
qmYReovMTO6qp4/WTuSj3on0Wx2xkcrjuou58Wj6+tU6kMX8j7lBgKTkkE9HuugKNq2ChyScTZE6
i+jQcoL9iDwOW/a1ewDHAx6MMjmWGHFhDYvmcuMLWioMLQb2QNoyDjrxVqRamXrKAkUhHNETs0G1
zANuKDkL00ajmmNsUIAud5zBivd6y63+LfX46y2KHgHlN+HQ0eftDHoNFaxMtjStZ8MGNEU41kaW
2OAZsKiAhdQXyk3K6A0uCruUeKvsCFu5AKvipsqs/AHDSpjsqD23gtWTEL2Cvqkcrx2q44VKMSeK
whdECdQA4+nAG0yP7215JAowEBtVfCzY1A5ReJaU9xygVvk73GJV2wiF288iwz7gBfXdXO7oY6ox
IBTn4PaSoJ5DDoy9go5K5GugwsDL4a8wQV1k0ymLO6OVwDCteDO7SPYndFDALnBwjTtuR7w2xTpN
XQWc3/DIbMuW0wa6R5R2aXcy2YEC8D83R9KuWBLcGPDffKARcqg3ITtL9RbweVIByD/Yf8SCN4p3
rL6JbeSw7lbfeTekCCXMZ+igmBRFK21tEPsRtsAx8KJWrvErjj08S3Vq1YYNY9Lzia78DoeEPxm0
4LHuozASH6LqMgzb4pL62gFS6LbUva9rfauP20mxiq9mLy/don55O6S3Q8WZ1F96w1vu8OV6xn3A
qtEbLh/1De1EiIINaVinnoh6liNPLbcaK9KNDFn6wSijcFr2fRRlcH7U2Jko9BY4nYcjTHcrzVHo
P2j3OnoQ1TNjB3F3O8MnI7pfaFwVzdF4UjG/J2QI8+Z95iW6R6eBKEK2XvEieXGxafjdiDPczp9h
uaH6bo63sYN6qf0E4fIGN4c+AIjU1mDOeC4pJGuktSaC4k9v5nxODfwS60RHCm5R4QoQ1nrT7RyS
aDDbw+LZcdvRXxAvf1EiBXfVr4ScFaiKxCrQmWV3JPBqlSVuxSsaJ35IZKNj6u5Q4Tc5lu07UnmN
2MG4ktMEhiKidHibMOYr5Pu1FnbZfcLcmLugMZDBcDrkbKEWNVV3QFRR7FBk/urpO5ScCrQh9vQ3
OuMAYCbRXslrcuKR22fZk4BCjMUXZV2M3ZsySxp03aYEiFYvwG4De9OtKOGoTIxJolO2D1O9VSvI
26yZHDbk2MDU5s23K5lWON3j15wsBxsN64yamoKZ4EkZ76pxHWoI03xNOIv1Ook7r2EHQkTT+ShG
WZTyMzRg6XXTF1niXLoPEbgzQ8UyNHjUAg+BUz32mYvfROk3OtHL4p2cuXzOrGBOFf8Q5/I7f+/7
QCWbKt3VeA0Bi78hX/KqzlRZwGlHq7eM8BdxHxWuCLv5zg43WjU5eL4isE4JpmlTo61qtqjkyLnK
0biKw4G911w4qjjFu78GEwoutwdDJUqcJlNrbmARnKx/XHZBzhpkjV9LzR2c3/iqdL8xsf8eVhVs
ln9M3wDf/JkMmbBK8Vvo0aitSjVOmL57r8Opou3UyYIiES7tQ/WQujcOBhQw/W5+jkvWVL69HvG1
M882iBiFmt059TKUSL/M8097iPrX1UBhbF2yTchD/J4cM5M3kkUJ82vwhqyf2ZXPV2u3MRt7NduG
vEduqqDy13U7nGn920jzMc8XpmhEWtcgb7ZaHl3TAqBSmpcEIqO7p2e8i14S1OQUkIW8sZ8Bg58k
IfYVXnvpA+82F+4rIrKsftYFltV+k8fVPmnRZA+NFQ6vpnIVig01tHJiqRdF3wIs1cXGHPYowKKJ
RHBkJVDECCAkN/dW7/IzhQ9UYERbolrv4cmjLYcMup/XAs11fRCGR+KHEN710pY8iyXDvPfL2llK
Ole++GEWTknCF68s9Vv7fpfVF1U7a/3XApHA3Ky1/byOWXgh6V2YUWTsQG3Gri1e2ufoi94O3JHx
SaYNkCktCNbD/LIKyB3wwhiFAOWEDyuQy+wCXqXccHy60rwZqFUl4iI9FMomF9YTP1reFTX+ub1Y
ebQBtaiX2aESmpGRpqb3g+JxRRXjE6IsffBV+TNCgm6ec8lDNNVw4I1eGZFV+0j5ZDl/dqgm+fE+
awDzl6R7kuJBEGW2dBZYbRG532wMnTJhHtwsqGqidc1BT2YBJwoDRe7wtnTc56hvX0z8h8DODlYM
pIf7bh1/6b7Q2Q1DHTv0BYRJ9nRuhVeZKg44K44MnHn8zTenXiESdEtODG4kpCp8WgIZxagfkSZu
C18/Vs7soRSr9230BN2QTX6DEOQ07Dh55HpLgFHsQXtzdSX0JKh0cnIUIp/w0tYzUhsDmPZBsZeL
8mffenylbrmdnga399g4nHTLf7eUlnBzEZBl1ed+r/t4Eb+qPQrop9LFvOIh66aVgNHgIlNaH24g
J98VctTVRTeIOemlf4JOgNPZoPMYgDkOgceoQTfyNfZX58WGO/vmAZ56zwSwsCnqDmE4K86FjYu/
HI298RDtjZP8VbrFI6lYu/7j9hTt09JJyCUEjTf4yKk4x821KFWRguDvHe8RQAqHbs/xwChouAZu
n8HBLfnZn3UfDnJjbqLN7Wl0cndcm56+RX6C/HfHlXqzV3fSKb7XLtVmwf9JQulwmVJLVq6bNUZG
WEx+J+0jOjy1RFdBQnITL8pvhCylk921X9IVtVu9+5jt0V0G1hth+HgZkGM4CyPBb6vfUdSLApl7
vllZRJAC/Xyhjw5ulwHqpcW3LLs91/1sZZkjv4eIfY4TzN/8IQ29pfCSpLWvTb5uEjx76QK2ZZwK
enFoq3sBoPKno++vZCSBWTjM4VmWdeHfm7scV+bcRTyRql/RyMbhdl1d25O0pifVX3xGLSSLzXdN
wI7HzvLDqqL8ldNSlvRiUwU/pkDx37+AYLYrI8/JiWlcrXFVzA2eM9lVug/k11BD7E1zO2MaWSVo
nbxbvg2QfhnnMsO4vgmDo4wmOfNSlJ0u/gwaPFJUpotYDoqAaZMRVXHV+E7ElYbuOLJnXMoU0V0y
zQ6vkEOF+dGGO31w5qon04TDZvYYhQoWQSzycv2YYTMBOIXHzkirY4Ky087RZgdgMreyJwDDpCYb
g1wY1iLeg30Tr2vRa6tTLK2j7DrgZ2/XquIZwTsF2KhjCdjneulsIThJM+JIN6ks1OdZsC02GGb9
W3KUoHZau6YWO/cSbiRnhUvDU9jmxRsSD9xAZPOEh0UW76bb3NeiZ3RWNeiGbXAZsKKl2rH/lTkK
u+uc7VXdBsFCUpS+hDG2GZNKaCDM1k1lnrVLZVpTsDPgwGsP8kRyCgcBAlcZnwOuXyv5EI8jJ4jJ
un23NELOK2uRYCfJHdSX7oG9VoAEUUFKSAONhVyXItcmOqOcXCTdNu0HrGlfsmdqDilRqa1ztrpj
uhEzO2DOzJCJTwO3vjbZKTIi3QH0wGnDe0/P9slAmuhIRLr7UAPZFp3MMt2jN1q6SrHDC+qDbn4Q
2gi66ugQyUjlXWU8EFMDhsm2s/Bho3pMsIg0LI+MeKaEGwA7xMaodjGqw/KkBUfVvI4ATHBvdYXP
BXvPOSvddDqiFAWRBkDL+YpJpY/1DQYF/jjp+/yZ08XZXIgXSLa9sNaE+9i46ytPj15R2vVAJQHE
8GmYJUbYp1rzIPlaDwQKg46KFNhtKW3nQRW69YzhQnIR3NcpPPpe0tfkMyoteCjsNvKGNt5WZK8x
vTlas1fbl1S8qKbPKhHWCEHw1DwsGPQgOASyD7j8Yf7K5bi8mD4fAbNK5xYI1CW3QGpoy5M3Z9uY
oB/Tk/VTlSJguXRrKDZAjxxjBFQyNywCeDdac2ytCrrN3WjCOo1oFB1a7UfDBoNeoVMZaMWxsyIv
jbMV7Ho33fwWK7yBUHo5QPPiBzRb+ivQ9s+jY0FB/kEwmFK+KqWBowODwnHxxdrGOzQRG2TijBRV
+EnqkUb2hEkzWm2SGD4h8WLfYCqi3OUDXtwVrhHiVTTZSLAzdnSk1DgctMbWX2M7ReK2VxhwcCi4
y+O+wLvqa6bgVrZyLEm2AQjlLAygy6YOuKB8whMxlOn4sGAUVo5yWLAq5ITtHeIcnkYUfrQf3ljP
p3tGMGgyp2WodFbt10wSACtP5XQmFYnoVHAp26Ab4CfaoXOaHG86JFSKxBZC9LD4pzZcNzQUQVKt
IDoRJDpT+FrzWfvxjHaVx8gxzj95O38LVL4vJ4qqi6qpLOPyd+VWoEmdnhoFjB8ZIl/pcQGPdKpK
bIwzK786D2AnlpkdOH12oQucm9jqQ0X1Wnu6pUdR3tXNxRhCq+bckyBIyn2T+Hz01xssi2ipr8X7
In/MKN1ZFGpiuxs2Caog9uMM/zpb3/xZYs7/7GmhRW9EnfcXPE7wEVeWjBxZZFZbG+bTjCdo5WUJ
EPKJ96gznfCn2m35Lz5XiIv//yy+PYNRGDWi3PAMAgpuV4/mqdrgumOd7g6BwyG7r6+dpxyxCNjD
Q+3/mDz8W67zx5dBTI1symRA/dHb2c5GKRAF/vvLaJ1U9yitzgKQMy9Ek4PvjikkdwLxlUqfEQMr
yk+Hlb+KQOBsoNAUe2t+6My7agIraD1oa6djijQOavRSipTb2ym1QeKmWPlzs1WNRblV9IdGyWxN
x0/oMaPWidtxTOCu8nK80QhGCNRIGdoRGfpVvAdk63AGUC0DrWu3NMfXizOI5grDFXsedODi4hC7
rDmMeIgtbrK3QjsOIM45OQBysLZOnsFlAeBf7lUa4J4X0QbKewRvohu1mxBXRxY5fegAqEJyIPGC
Y0PnrDqJsOaXRmgBXot6xEOsCQgiH/L6yKqWgnwtKKDX6Ij7wGdhjXPcr9TZ4VG1IgSmgCwDcmmZ
AX6NYzYMD8uYmgAl71BZlDbus7pA9ulRONGU/HQHmTVAHyB9NFxNemFfoB0ktzkBtZGpaJn6pnO7
a/RSgTMQ/9jxTmP35AYErYW/IO2vQNrrK6PXC5uhYMX3J21d+Uzm4dK6viA/SedgDcxmnHYW83nE
L+lCcnISCtgVxzUXTkuhsKOrx0HD4HrIle3M6kGu20WOPvnREk3VqOX5ewADUWwvoTMRCm9hHyLP
rg894qLQJVPPHhCWb9Dlcz/zfybmKxfDqOWcnVR0nabuYSgfyWjoe6BXmxxldygPBiEk4TYB/07t
QXEwGNzqQ5Jt8+Agc4TV9hyfSKMpEX13XkJQMSAUz2zlsgGOzbMhflTTHhpFfxfwxcx8P64y26vb
3aztBBq1hj3SxSn5GCWQVnXTl9u52Cb5gWOdm5iqOmrgfLTs1W60F613eRIS3J3o7ddyQ7f0Xhvv
pGwnDVdcDxCuVBk9IXbTtgIpZJM7TeRi2BPopX6gFtdG6xQl7mpyuOSbYhP1rii67c3RaQdDQhPY
K9h0FvKbx56oKdubcGJklBVXu/8wNVZpvLsgs6u1kT6b5bEMDn3tUXMmsHWRQtofapwLKmTJJk/9
/uYa7wb3KFvibVsFTtTz8vabzsuukitUnjKsMXNMy03vtzjhOnoV2BWxeLQb1dyo+JpR74S+1nCT
uALBS8xcaubdiG0J/TbbIt5eNJZM+CAX1V4LPYq121OUfAztcQRMan1GwaRxyt7hBEhX9srwYjJG
geW5Z5C784LyH9wgtqz8oB74nnf/m6qmEJWC+t/E8G9p0D/u9m4eY3Wlw202E9IfOqsO5ik68H7c
ZUiiX5jQEy/8HAD9rssqPr+hMnlW7lYfqnc75Sur2/20Kil/448VdGgiFCdypO+YHHRK3eHOx8P0
ZbwQ8CjTiNueICeg155gKfEBRgHJTmyAgC9YjQYbNAKFPS2dSest7hhcU3B4GE+Ig3gXXutHTsih
XGPQhR/+6Z7+vTr9cTX84xf+djcpVUtRQEJ8GJCQHa+HA/sIHKLmKy6gO8D8T4K9v31CqkxNKQHB
kFK/pUL/+NLCRu9MPWupHXDya/Gr86Vng/nlKX4QmUqLz9WRHMzE/29k8a9j4D9/6jediVgMqjao
/NTwqd33GwQhwIihj7XyC50n/Z8/PQnS8m/8/sGqS7cI0ScrHYT334OnlItJr9Ji7XBlvnGG3hun
AUxzeozfQCnuMDRAc4Zg1lZ8+mljltQ/Rg6FFnBFU0lIXn6++e2n52NnSkmtLyNHgcWpwW+Iz027
r1ebOL0Eoh8gjuKM5rwYWYI8iDh89eDt3FJCdxdi7eSi+gWtgd0df9d99R4kfl1uO1AzTAbCr1ty
rjHdpi8y6XLdQWgJZnVzUpEGQCCfEa0bgQq2v5E56AarwkXSLYqK0UFwBwm2RJm47Hm8ApGEYdQu
J684qmsBv7zNtWk/TzzvnuqlH9O6q1zRwiNFapnDP31ERjX0u7jm4AOdZHbWnqq3Mn0Y1vXj7WR+
QSamwTa4rdvKNrqnItgxJOtWdmQAjWHTXChx0oMnea08qPdIVWNtH1Nb3XyIuacPXiV7xMfSjZQ5
KVFfGFdx6SW+MG7ZJOnnU8m6WEhgB3QAfUgXuN122NWpz5ZT3HECDqqPH++/n2JZ/EPs+vtrXYE+
A45Lsv6Ns72loT7LrQSN8sZghs6180soKPypS1SBpfvLVKmt43vWYxsN0wpmP0GfuQUKjVkDiKSl
DQSXX74lAQThXcwe3iCCcKZ780HBGMxYjsqidkB5pICmv3XDJQf/SjLxsCW8Tk8Oym0drXwpvKoI
bsMG0v5lxpHEU4F3bmK3c8Dsb0cwTIK3sFDjVjmnhDZpqGF15ahwj8P4IpcB/408eVNuSj/E5lra
MJXLLTx4i7Imf5SOmdXBHR1XlvzC4ggejHdl1qyVtofCTOdzJB6EnPKSfePkEGOZo60u40xzIhqC
tzH9SmDYzP6jmKGjiEZw6ifjDRuvxIeHNQGAhdgLvznzL5sZvwVfP2HLI88L5ZmJevNVJewZf3D8
WGGyK8/g/KTxDtrHysmsGGXotDGDcz/h2dsqxPQCjDCU1RvwjMngCl+ncOBW/4luswwcfAXkksE1
qzvsONpWVg4G3mnCCwNXB4MaL0Vnq5W9VFiS3wDThcMAdIUZOgPp8YNbZ2PaRzIO9Uv2ysAZirVU
vqo7NIYNEKeXv0/vSmEzYaLI/++HD0X19xNtefg0WVcR8Oi0+n2DAbs8icvbwJkSbfKGFDaKp5D8
DrIDeJkOGILfZWAXlPB4BPhyVRpd7exUn9RsR77iekU31s0ZXiYPl1/yRchiGmIeo+dl8ApSGNE/
LMZdh6dtyDfgC6ryEsA/Bi2hAF6lHoPeM3FsgKtfsN3Bi5gPFYieWe6zAZfBY6ke6HAAo4EOK3bY
Em8LJixjyd5Eijtkvs5wM6MhvU7RQY9pR7Uyda0833L2R9kbRl+kx531ZXiuDCfHx84pNLBsQ41E
a3GkyXctUclYsJq8yvmlQIeG90x84gglLdrqGPUtqbQUD5W5JxIXwBnTe9p7e5Kxtz6bkot8OMDJ
VbrDIRjgfilNOpayR5s8eV0iRtFxpz8ZJky51fe/aoZLeUNeYq8fkKHgAYx9/WE0d4zFmrrDBirr
Z5W8SJROaI6R74xbSI7I4HW1m/JRu2MzkTbj5OqpJwwng5d79OXWXvEEc9gScsJDNk1WxCFbM6/a
dUfsOfMrC970lDgbfkT03KF15Uk09ib/q3juSIwudopxh6Efd976tqIH2SmLPWEH8vgAkcUpjRJ9
8EXFFnyEr0Z6TF+qHKLC0up9Hr8BlinzYfyiCNafJz9hpiWYvcNE17lRttFBYQO0YaC11V288vFc
x+xMjtwhNrLHjoCX9Uhw5abnaUOCozR7qXu8JW8FwFZ8HPijpN7iWGJeL9YxmS6Rp7F38qUi1hUO
4PH5USjvOw4aotMNr709DWhyIyVfFhh4ngjf1XVAcQiX0m1I0NQyf2q2mniX/i9757EcuZlm0VeZ
6D008GbRm0yYdEymIZkkNwhaeO/x9HNQE4qWqhRSzH5mMaFWd1U6AP9n7j0XkQNB8vSVTmkxbLl0
4AkYYMhe8AG4QGMMfQ+yaS0zDg7XvM8Bay09YkXfGQPe3vGQFDsGqLTeW5b9OXe5u2lClydnW3MA
7UzLCeDz0Az4X2HPX7DjERGM4Fo9y4Cth1iMIFyyvh9lfW/5rqg/GAToNaeJB+t0UljBKN2LOHwK
/VYxD/FZaXH3sVHD0WzyDJbXso2IGburgLRia7KeBrhU8EXFmD0wuONGpLVdE5uuO6pmGwg9ZEDv
q/yzbM7KQf8iS9eg9dDvAMAwEMuu9UnZc+4xXeu4px7G5/6DvAlTXPNhe2snfQ4TN8ByfHrxK/G6
jbnpHgJrFRFPpbHPRKaSS/YUl06kPBYjzmvE1WW19Y32HFXXfzQN/Dgn/1Sc8SjTISyzz4XP+0uA
RJEIXT6LsW+n9ab7wYzJ/LWSH3RjecIqnTPR1Avwr9Jrx2TBgFzib5T75bG6Yr/MXJvanfVYCI16
VhBlPEmoAuazXhzycsPBKwoIjBPHR9PB1hDUv9ujGSGvqL3q4VVZ5LRigj0bSMAmgZ0EgxEZm9MX
G4ThSP1MDlqHUWC96tVtujToTAq3wI/wyrPfTdbABaFBoZ0ZKmcKuWtWvaO77Zc1Ld46FptB/Nqy
XWPYUZOguNRNqi26A2jPdT9vJiqYRcXuNgY2z5X5XK8AJzCFhiK2EtlKWZ8tfDH+sZOAdiy6Cm7e
eNl35k+ySyPIqgUhHWPrJaiFwjGCwMkKTFvmuG28h2vLqYfEH2lpZyGSOimoiVF84G+Ythj5g2kv
24rpgFyCAh/zQVrkiKzq5HZjMDPaV5B1OepltAeRPZluRKQVJEierNM/HG3SL5rnny6Hpez6Q0+S
EWLR+gUznpEVNDlILDdGZCMqDCdEQat0j8kexbGQ4DpbcST9/ckq/zg5f70cLQwSpqhbv4QDmnqT
q37P66t3fOTRhjtyWHZWiRNhBMZ3J119trPxmhnnKnJ99l8Mo1wVcB+PxEecb4uezp0Pg9ceABEh
1eMcivYUybvqTdz5cEQc615jMxU6KWJHniH1yT9z7VEp5m6yQeW3Kbz82t6QK7jsu9cARHbaBlYn
s+7YRtY5r/ttvQVBQq2xRiazx3FsIzg4Yny4jOtLtBuO0dl4H/ec5DiKTbcT7OIKG2VLRbVgCrRz
ucm2Aa7v2VGc0uvel+E5gWErT7kkh495zzDcU104K8g1mYtR1iA+cZFFZQwmGJXdzJPP0GxLjbj8
G8EZHiNOo/sQKRmQCHGbbUHH3DRHQ7OjrAvXOuNE77HNvphba53fsDB77KV36v3y1xo7hsMUqaId
rr5iyIkkeLjFKWPQgxFqjb38nN7JYCun4x2igNJ70Q/WXbLFa75ZjG8QjzwCVtIv3vGLuBE+25xd
k2EPu+A+ea+c5Aj3yc7P1haFFBsBuszCnTZoLwJoNMN6uswvf38tSdZfDnuxQkn0noaks7T9+WIu
p1SKestOajeXDrDfRJ5qmWcStYFIBSO3JT71+X1f21BmYlGwy3YT0KBZq6H00CzFzBlkAom65n3u
KiheTzVJyq2H3kWozgan2eAoS9GXP2gpxCx7ciBPHosnyCYChFO8V7YBmRi13BOlB/uU6pWlONou
rmxK5C1jwvNsY4fgf/HaIS1Igz1zzPF5mNbRd8rACK2DWN8YVMH3YorC6/P/VWSeAqxDho3m/YyY
QKh3vCc6C8m22kVMF5+thXTq83besrfsG3HXIm1DpJVUR7aYqYg2YHIj7Fotj+An+jeMqs1lemWY
NztQbxsPRLndYPuzqjsjvCTH9LM+aFdZAxO26g/ZJubJC3zhKDUwzk4quux2O3gCkufAUfW9uCNk
et8RI3roS3iLQBO4ZbUn1dwgunxv3s21fids+YrHe/OiXpg6n+b7hcYrMQH/pPx6WcBK41n9ICWY
YCjOEiDkj0A+USeukYE8UHGjeNIymwp1E3s028wZQZbgaMGSusvuqw0aAxjaGeoWZLY2wpNlP/6t
G3v5u/2kGfc91h7OfGNEFtqYjBGTRzyS9+3J0pkKo89bRTtzmxlOfG21t9r3UL/wSyOtsUqGmZuR
5ajMvqsC6p2QBeJGzOiLFatf9ud28YVNgkk/VQ8KRRTuNtJvbJa70Otui3pleloONDY61Ay5W4BK
RyzHHUL9jvKY3XF3Zy6q+PCEjh9JH+pBB4gW2LZoO1GEYYliX4Ra+2DtksWcdJqjK9WcM5EghPJm
uXfZBtGOw7x4wXm3zGaRaRzRve3kY87OdPjIO69vHJovUUQGeSvQZ/GroAfGknmgHmEPr/DV4118
D9k4uxjjIAQ3TkTLh95kvLJqKKYVyj+6tMlYtDs+1yq9dOiiZiS9WMZyDOEefSN/mr0TKjp44B9I
djAzITtfIsDWESode7Klt0HfWMcek4m0a62ENgK5EWsZsJ3m47CPHba6gKvxGTuj24kbX7oLJJZX
9BjaCmerHeywJJ1prwH8MBVh80jOF814e6KP4anUAClhiOjiz0VNpzy0IMuCTeNBeILtlqNPJbb4
sjDplnthDRWzbfaIhH/As5AnezQIGJdPrNpOIC7Yta+oYtfpWUeRYm8wNYtu06C5bjC9MMzbdMXW
KDAWPhnTlU/McfUFzL9EeMMTG6cJu68C3gyqIPD/a5Z0pwVUlUCIXFeP5jZFx8Mn+MRn/jW13cKQ
amEUh5umeINNTTdXHa1PmZkHqgx9R6/noinDr6Rcp7WlPEVYyHh+caIm6bVKNuSJTujHF7wdWcau
aT0ByyYGNcSriy58PlIjJXxCM/DmiF4kB61Rug0KZwSowAuh+zlQOiqu1W/jukAbFgWE7+WIHsic
4hqQtgoSqRr/wPQesp1Z/H3rrLsgVY9eKX5KL4OKgLafAc+KGQBSGd06BdWGJ8aubb20cZbV2hBt
BHMHfLPnUF+GhmK6p23ELhy9N9ixyyf5Pcnu/BEbyBszUyyb+GV6haUebWj2pAkwkjytxsMC45fQ
t3VI2bISYREH8obL1MCIvqjrEXYvM0gqPwYUHOrcST1oMfyoPFU5HHrhseFpiMGdUs3R0YDZM9I1
Ze8/8zDDzivhhZaOMnA4Rv6H1nLk0sZWlG9lQrffwdOxqmKk1Et7nZGOPUB0XP7qqPBYaA1oorry
Gz1IcpO+6jsDhUNFSQrc0rKXgfda4YvvvwUVIUYJ0Ge/3FL91xx9+OqelokdGbYWFGi0wuuCbAf5
MU8cIFkT1AIc3xUnXr2tcUfv5DXljyugMqsWcLjmnxNtFb8Uyq4TTmzyumXvsiqNLQ68bNokt7R/
YJC5ZscuG7tIvsjSJeLch5Bj8S4PzGBu+JupHVC77/WcfaIjmuvXJtt0/SWkEzLWCSqghs9wkmI2
FGQL2AlqTLoJngSe9jy9cgKD0axB2DEa5nmjOCMxyqRIoU+enGY49I/9hdQAhrgpIuQOTK/8IiyM
cgLm+JlcwIYdyxyMCAe9uB+Uww/BspDsZPQd6DIyr1D2xKghq1kZzQG12TpMbYhJQbNpc9LJ2JM6
frGST9EXyi9qoUPYu0Hi6cTWpdt+dlFwsrFE7MrvZXZHLdiEsSd66usyPN5yxu7jrbgGIcDXzal7
F/KUJb/guDzKk2P90B5IoAKFxz0v7ftNsau3bFcD5SHa5G7zNdOdLNLE/oCuMue4R+ftBTuDM+I2
bgykFPkxnvnfo5ls33B4eoaDDedNqO94MxuI9js0zxNgSvMYdvflcJ7k7WIcU0LuF/Z3wirj1mT0
TCdhcZliGr6TnjJ87/SncA2ZQQOLYkDO8PKEx1jiOz4jRbLx98yaA4xvEDFFu3XoKZgxJH4odd15
YrTJjFtJf1TA9NR4rhwJIWUDCkjgW2ajTI7F/SzfMc1EctuBHXXZgSHS8d+Qbqr81snjGHgAeucP
vlmD6QcLSUg6lQukduwXkR26LY1JUoI+rYdT4Azs0TqH80Fhzy2sF+fXTHoFAuN9IxDjdo8+lMoK
Yb4TcF0AelDsMdtO/TbhI3HwQdt0kgsaLP4Ms/D4AoiDHXz8mTEb2ZTvk/wa+QdfYQk+cExU/CJc
qf1FrI6ahkRuXcsUIXYr7CDMzlCgIn3PKnlQAD00l55SDHneB0qqhKLnXes3y0gMHJ1+B9vyCRj6
A8QangbaNrgfGXqVbj9CW2Yhdq1LAO1luAoxxqZe/aGTQZZ/qdjihsOAro5P0kurovAsZvTo2aov
2Xj2wzuqgvFl0dCgpwmZvcC5ZlK/zsRnOCEW1TtreKzz7DnoWZTbjKFhoojBQQP25ZSVrkS5E0HC
W/fNXgA1PnsySqBFUxA5JgCEygmEpyneEyMTskZFD/oGT0AbqERROhfv8f28QQDB/RIlK8YJe/mj
JVLAa14629jpnwk44tq3W2npmVjc84h5aR1gemBFmT930h7zfuxl0/OY0GaVKaxGpaPclh75Yooj
+QAc5d0ZC7vUvHV4I8cb2Wh+D/7/BpHN8mbCJdD5kGzAkWxVxykCqMahj4wIgDQmrbWQEO39pQkM
37/7ZIcxmvfBFFxzJBM9+VqmxWt3uQUEuLXcftKYxryEUIoqj62OCk+uEr4GWs/iOYbZBQSI6pzt
yVcJ5tfBYd0jnGGPhYEuzLGObqHzoaBTy000u4TBCNQQPgyjaZuKHt8/teNkOun41JEbeCLTZB3g
cCEnDqQBWjICRiBFbs1orxv3nGkaqSggaoendP4UKRca2D771MVr00T7sbwWH1FAQ4U9z8hfDXOT
R05DHxk5gCklvHw2inA6ufHww5qLlpllHxrFKTz4KQrMp1ZmsHtcQLZ0EBpK/vaQYWAqcQmtpcKW
RgewQLJNepRyoH+UYQ2KuM3zRZmQsPtSnCS0FwcAluzcMdM1WDwiiYWK+nYBKI3yvSkfQ2SbJsIX
VuYw3TZCsRN82+JOTtbCkfdOnfCKZ84b17G01Rn5m+sJrcYHriJ0miD5cAmbrB5IPXJMxhMTKovt
bO0Hf6PF51lkDtc/qPmDgMmnhfXHO7JpuuMFp7jNPGNBMs2MzLcw2QJ0KQakg1v73jSPAzkBLU0+
52l/Jn8pN2HquRYZyl6PpE9o9jAKmCezssGxVGwUbddvwzXXuwYNjAEJSmdwdD4bIgaIVF5H48I4
CgH0U9A5au31JtRFwLzkaGyC54wtDPZ+5SDxZc0us1+fmX9OEguD/cltoaJDHF3r94tTp3fqFp+l
Paa2NR5mzSNiCmssBwOaIKrNkLLjCb3iQKXEi0fbgaaI/TG3lpwjACfm0sGBw130Qn9RFLsII37u
b6hq8NBqz+oZRAmqyVueXwzDGdp9wh5J56FYrk3mUOmxxPhpXkiLXBniaywcc9jx2r4AmYG3Kmb4
7VVcCXiEu21UsjOkIgy1V+4eyErHCXZLgE6FF40zR/CdQrGN9EQNH/b3nLs1v8rgDssx7Jm9Zwo7
gpNK/yrJL3l88zUgJO6PMVwpPSuo8uGCJhrmgz068EE6Ad1hcVWsRWEHo/qp6fbG8ELWNfCAmZqI
SudrUV5QpNdkVW7KxQPOFP4QHqzFdY6wffFLJq8R5FaRR87KP6vn4EbpIh+7nX6mFOSdMwAkU4Tl
Ukdu2HnUrurg1hVPF+Or7A+meNTJhWqEXa/vE0h7Og/rVs5ts3meqjOWTOuK0kbXt3VzDEACQ22W
KDDvDC8KPV08Ke1Fr+9U4U6oTxVm3cgleqcrnkvkXmi6mP1BSDBO0BcBOxHuhXrpFTmXS0JAwPNY
9u87bLrwvUsXfaMl0vB6wwKNRvfiVjCWmSlymehuJlG+nANr2zK6nO6JmFbKY4qKzVpnNOeF53/0
391iPYnmI3TZ3Ce5+NsvXtglk6o15S8Dm4+hg2VvU06oVx5rA/JW3KWYr9jCwHlx5+BZpP9tuBfO
FGpVxA1KqWx+5dYtFc9BgpUjfs5irwt22XAX+w8hQ+GFo0stj+DC1y7mdFMfEOsUezBo9Tok73w+
WHy65WfbtAF/71U1tm1ziaWHLHHlzslYqA7OND6Y2NPwkdyBXWaoyhi14Eee4kMUH6yBwF4aNWa4
aOBa0odBeK74poz8xI4Fyxv8Sr31eEg85K1K97vhCDNsLlw0roLHL4ElhqJ9YJ7sIXAB0waFOD+C
YaF1oZjq25dYP+hQOALpsWT7tmnRuBdIG1fQ5iK79KRTcDOuIqqCNH5FW4Isk+EaBA+0O05AR7tr
GJvjnYl3qXIMURjwe5G8le25vAgRY6SXZ/sZ7Tz0I4BwAZ3kAauG9kRThrQt196N4rxEGwhOI97J
CPxFVHbgqFhK9wfNJY0tKZ/wPFq8uH+3TKe6O2p/K3qdRI8ElpZyDiQr7hzD8II3ZqxrmVV0fKuH
Ww4ctOa3vfgVQh2nXp7x27Y80/EHSBTYoCxqQ6xbsbDqOZuHfX/JL4hLTvEdxfg97nVcHY9869B2
KR1JCGF6m7qF071TiM6PEjRu85UMsmX9nb5G9lA6BSJJsPRgGVFhaQmW4d4th4cQ7lP0gYukC/5h
Gi2Zv4gMsOCx4jWWrHTVkMWfXHiRPPedr2L3AB3W7oR6K6WAzeygQTa6j/TnsVszQmDvNhS2xWgB
tQY+CWpxY53rJDmQurPTzKeRdr77DBuyk20RRSBLj8qy9fKKs1Ix7xrGNFnBvMMucZKREfg9LZlV
AqQWo6FO8t+C4HkqTiBAEY8jblCeZccXngInR3xNGMWKUYp+TxaL4IgS1d+ztgMwRru8qEYC8oZp
2dfGlxkg33BnogOotQB3s8xVPkOcLJzu/HNnL4ay/AIxv1ZdicE6IpXuTvOiz7RDFuNEnk93MSzb
Ygrv/D7xeDWD8bsjPVaMJ8AefjBHEY9ickhnZN3WPdF3peaC9sFNKne7cNlmMgbEPIrqEw4Ns3nZ
qc7tbcQkB9aAGHHmlrONkkYIcRy7mPx62Un0I29YJDgN4sVV50axawchG7RXXPg0Q4OdG3aOcHR2
awy5FGKFF5eexW2PqxX5OGb5hcq4wFe5lCr6Xni/7JyuEw5vhyrxvdlmLgQ/V+PT2rNqoxj9+4G0
8leezj9eTcvV9sfdyqS3gjhyNbV2pe91+jDMVrOjPk0Mag7ptd5nB+0YX/MbdDL/UN0hPHRAXuXf
87Si/1j1j0wCUHHLvq38w7Rc0f/yWoctijZa1LjcfxLUWG0SxNWiRusrG62r8klLfkKE/Fi8olJC
vsy+lTMwuZmIN9bRE10ehhPpPX3JNQe5L/E2FdwSvspLekcwCgsbXKus8xYf+YbOlwYJNQwePJNm
7qV4VQCiqS+mQS8uXC3iPhpU6FB1tsweg3jb8PBk4cCW8YLSgChP/KIm9SQ7yvBE5oK5BSdr1M+i
hGsvHjyFM9/YjZpnjR9qfZTaq9TYoQYknGOYJBpeZ94Y/RMrvuQpXjqlFJsU89GW0fK06jpgksxK
fVoAba2ankD8wmjH34s5k80sIqAfjNgAdSiyWVuW95SWnDM/5vdsQbHgrNnA+IUrj1uucPVezF3U
YPeM2+yRggDfVc9aN7YhSTEZxzd0x11jrkAsKF/MsJHX6LDpBuoi3hADKfjkG+a4sauiLcXJz38K
F5NRbLoJleEMYTInpYfKHJNKgJxVeVbTjzJ9KZuWucbrDHiac7TYG/2OX6rY9hs+GmADnv0hPEYM
3Y6mbLLoBKYyR4iEUCAGVUrB7HSKPSNXSFkrLSLINGbi086PSXSJhVsXEZFz5OnNfAc6DvP2IgQ9
7dSITzCOb7HF4xIdFlpX6m/IPm9YULFF7lYlWyHDQQKOPxOsd++Je+ZW/Ve+I+Bkm5/No3qLv4IP
dV+ij16jdKpZFWjR2n+X4OUjblvXjzSESGxW85XCiBoSPD0S3eWgwLBdHqFx4Invl62AwqABkYoj
houUNxRfcIjgRyUIgr4sfkPry19AhJJ8BhSNLWtT4I1Y16/TA8NzWgtFQHunA/iNVxW/E1f2xJwu
Ode4ehiKDMsHCXBgsCdggS2tFcFt8u+4oYRE45cupMeayjvYhZg45H3c3cvyYzcd0hC1M0OXdZnb
k0Bdp/NFBWtT3eSAZoA7rIChZDXZGmyWklNAIVgd4HXLI3WJ9IiviPQbetWu3C70noV57U0EQrBQ
WYaYmVt65lrYMGf/+yeY8VfbYU1CY6kgNVYV+Sf3oRqNhajK5BLALkHfndH7APmCnDRgGM7ZQ5Xh
RSyfcNLThUXsYBjzUxL72mr+wDBLf2vaPVvNz7A9RvQb6nFKIKQUrnoKPKRqY0mjtDbzgFWAzL20
FfiCFsKX6hZbzWNc1yJW8iZyPHqo2/gt+dSPemUzDllLPDEWg76+V8s7HWKzH9jZYtpeTQXwEYqR
vaTTeZEty/KM3tsLTIV4+/cJsvjff1G/Fg6LQIx6wlyijyVR/6lw0LNRb6J0XmyavnFk5lxbu0nc
sQgKl1CnkzmtwfKSkXQHAHmZ8RW80a1xGYhtyXEWnhKBE5habT2i8t+DvPwyjiKQEGEVXxdnVXFo
Nx/503QguyLams9Bsx2aZ6t7E6gKaQoR+62ru/ZaeMvosH9ion63wClROeESpoZbK5/6sbuxwl9Q
QKjXQSdE+anBGXNnHFLq5PUn4U40R/lBbf4BH/3rYbN8P6xlLSiIFjHzP30/ohJPmtFqi9YatBUJ
f2xRKM+XfnsVfrIBsMdD+hFjEMHh4hofCw5vZEUP92xT47h5Gx6zy0gxDlkQ0u668Up1Oy0XBDU3
rWaBYBu52gqPGqNO6nGXtdOJcAWHyRAGlGN/BjKjMI3Gu/g6XLGKsdWes3duy38gXP0qf/7ps/50
7A+QIDUp47N2u+jIg+JgUpWkjnJDdkKuGIRMfG18+Bz3Fj5q/R++618F38vrK/8RQP+0BRfroY9m
xBa8PolaNWu2PUirI98ObWEG0dmTbWSx+eHv7wH1l4Lip9f9SWgeJklr1QKaPbgPqKkm6SGFmbyg
gzeMl9Kt4S5pR+JWe5cd8jrwRMKCfO1v5k7ZyMKG01O4YAKvXSZKkqfpZ4rUEUTy8/jGdJfMzwqr
Pwcf/jbStz9/vPv/z4T/FyL4P/yQ9lv79l9feRu10/Et+/r3v+hT36L6i9T3H/9y+/nv//0TX29N
++9/Cbr5G5w2VddECjNL1GXKxOHr9/9KlUVLlhQZWZ+iWRgofg+Bl39TJP4Li8MDmpticS38HgIv
/wbV3sDBomt0WRC+//VT6PvfhcD/+DB/NBuo/N2a9KOKNVHnkrX65yK7VFWhFrSMQyNgjCrWJbd5
h1wyDvBuacN+kkwDQBFrsmiU9o058pzsdFY6pnKtDCxwLQvPkb68xXQn9W8F9YkMaADrInFX7PIx
lRuY1HX1oyLUUaqJo46i54QFmBoDn2sQTg7arpbpRACyyc14HnTh0ZDiS1sw1i4RmQTxbi5Nr85k
Bgf72ST5qytXXSqfIfOo7OqiFLB/CAzDEoDYelYIKSrRtrKG1jcLy8eihiM8p/SSeT1/G8iiOiX9
rgtCcP1ppNpT/YaFIrODsbdF4apgcou6yNXZW4isHGMgZmNZej2Ugpycazl4bOHGREmyHyR5PcDj
n/hMkuKJSPdD2ABqgCSwr6iYJ/XcM4Iq4ruo6x762X+JJh/Fq4QeiXE2+qRReBslHnTs/Mt88Rwp
GHgNZKcteKk8PFTKU6m8Rchhs0b60AbxOOQVZZgkf88aG12BRlfO+N4tk0WWyU+laNoplyQ3HAhP
N7p9oaA+q6B3WIN6bBXJm9WW0OaBleeMjYJ4byN9UNl6RAFm81k+FBGC2G6KtrpsuMoYPRtI0OtG
XhakL1Hc3nw98tKCYq6S0Oco3120a0zW/WagEyX67OtIpQpEqYK8GxNrpzfAo/FRdAOJeaaARAex
fI11pK1MJxMbUoWogIusWynsK0ZT8MLZv8QDNtMZyQIlfz6ipKzA1pAXP0DkCuLh3sLH4GfRrkpS
T+1QwVbTJdTAarOwU4BgBGNml4riTjpiVn7KcowOSe+fCIo3Q9gjQrHXy3QXm0hKkuS7M5kyBPzu
bGgAOAYAG4STQcZMl1YfZSieZMGiuRhgjgjRwWxa8K2VuJvqqxj6z1Pdc76m3VEvF+42MLeohno3
SFttDPdTMJ39gECXUT5YGVpnqUTgNc46fmLVEwUoEiGfskxZOcnR9K2EFXjnGS4lm+/LENDf+Mcu
xAvOLw+5HHxP7Ehj+yZZ3XOR6jhbmulmBeWHLhNu2m1Lcu2E5tVM2WAqFYOl59hAUJoL607OHxQr
/vLz8D6ZGzjUlfxpBgY5Dnjrp+Z1qvGZDWPzHEZqinIS0maTdt9Cj+rHzJ71VD8ZIT9VYFo3P6bG
Dkam9kJTkVYtldoqz7KrKcwPIvydPzxagWpMQZH/Mauch+WvDyu8cQyZYCkxbPrzwyoYJKUwxhpS
n/ziR9RoEdyV9PnvX4TH7i8vIouKzGvwdBaVn4r2QuprNSx5kZDtZlGwkRqe/v4VftT9f1Bt/njo
QqriUIA6/6sZZ04Ds9F7RcIHLZ9jXbgbx/ioVdohns1NoVlOWiWE61n4cmt1pdbWpSZGzWoRvFh5
8mbkKksFdHwrYyThOGWdLVifWok0TDCKXZ6W3wp6uh9v+v9PeM5rfuL//v0U/eWEJ1rn7eOt+PMJ
z5/4zwmvc4jSuUCYUcgRwPzy+wlv/SbpMpYXUzGVH8f/n054S14SgOgKsZouV9nvJ7z0GxHfCtNT
WTIWLL3xfznhfy5nl2vNEEnC4Y2ICrrOny7nshpqXWlR4CWs0oy5vLYpR3KR989RMZwkuKGpHNlq
gJ7Bp8xMyK3L4MWqs/Kt9cj7//DV/cUdbFpLQfHTtY8BSFJUg/9beG1/vodNq4qjYEZP0UcKqneC
ChVYjEFRfFiZ9RgDA0mE9iAF7bM+Mw6Po32JVSDDBZXV1U4Sx6uaMNBHqGAW8atE2JZRjKTz0tki
bzeqxqt8jB9if2iIb23To9UTGoqBVshCcLf7hjFP4UdgySzwTkIc2f0kCKD0EZoKXXGVScErqGm0
ZuK8ShDbRqd+QOurDBEKunYuXDHqXxUleu0FA4lD4hYM7MRx2AqdsCsV62CSx4elSKgfg7jdCzon
M4bvOP4OugEm90dCjz/gT/EPcURXKwLpHL8DVERi9uqPjOfZvRNI1DLHq9XvUn3jOOaLwCh2lEDA
NRjBcvOlF1H9WKewuMtYMrXoFQOYg6SyQP6mJLP2ATRdP0FVUzNLoM7SRHQE2q1JtykaIBmRbyka
JK1tO6Q9XcqLCQExZ0+Vf0vzhxlz5Mi2sNKX3ewuQ6Yr4NYSBbZCw0qbbn6ES9Jc5Sy+RSHZN+zN
e0QqMqkemJZS2siarbXijhGrdMJnxyWDiEGCDi5HKljnMsWRdGYN+oi4n1KsiYKdJNX3TTRtclKP
9WlbJMFSJxJiV3wK5ucQQ1mbMzzbgnaoSVGwmnMdG55UPcnz2RqXLy0DghxY1HF9HTiaEG9DrIwK
cz8di3QIQGWOnoqIa0ChYOAg9TX5HIJrC6GsT9oDmgG9ghsf1k1DTFh5KdX0VpvFQOibnNrTrLyB
87sTK0ZHpdqcSnU8p03yEgmMkywNI0rdo95rIwSmAxPXbC6VtareigoVcDPXzPsaLqZkGDna5RGx
WjfNthIn17ZGhWsUw6qoRfLBMySXgc/6IX2g4uPfrfkucxmRZUqVByEK2QXhRfNO9c37dkl90r6r
7qXVsKoVsBhhQ3S4OxMFGdTFx+yapO/xsh4ZOm+Qsq3fIKw3kUPyPoZ3ZfoItctAzW8wrw6QOYvt
5I4gG4eGaZTYroYWeT7KwClVPB9za4fSV0NhBWMq7fx1SdaFZb61zV01N6cRuEUJ6qrg90oOmdQ8
ZdlwlrMP1Ve3XYJjhTJOmaFnIsKk1Y748sd8vk8M8hyGrmVIGuqHwpLuyNTt1YVaxIY+ektUCOTd
VcnAuwjvQ8p3ajTvQX2RczaA/s40w3tjCYVTH2LF8mr+UUJIGbDsVIi9ziZuigffuo6SsUn0j7x5
WGZj7dkASCoHy0VwUpWdkUHCWP6o/h1xlVcAAMSb0Vj7Tg4/B/kA/0Il013iAvSl10hQTnEnv4r5
YSjFtdTO7AVlx2oWnaR5pxAakTBgs6ALQL0TdAI4dN58GtR8ZKjdClwUw7z2C0lE9x+jXniP85Gp
K8NMBfMMxatvXhRWA8r0KAb4pQJ/10L8on967FkYiyg8/fKqd81DLfevbYirg9tmjpnWZeOLVcKS
QzM8CuQbEJ44aQyOUOHXTwmG2F5GEEBaXJoU/M5SfzSFiqFa3L5r8+T4YLQ0iw1o8d72yrVQpJbA
2PBR16fPcEIlD60UHMlIKO7yZMrMNw1RrGZ8WvpjHBIpGIyumNwClVhirCESkXRE0dQI+RLysQ3p
MzMnFJ/RUY0JkrOavY/gJiCLsGlZrzdvhfqe8X1JInee+un7PFMiBZDj0Wrqba8OAI5KoMgkCJZ6
tzfLYS8vYke1jF5lRq1SiYzJSOaHRoIwZ6DI7KX7CVNeGUX7vJ1WRVC/CSoIEXBDY1r0q3BEuRnN
VNPiYdZPA9O/VD9ytrLFz5+6pvPSzgDsF+zFqkY/BRd5WJpfAaDfwF7WKN/NwQJJgl49ysFjW+Cs
Zng25ngZ1XAfR9G7yTB/jMRzWluHeWq/9Ck6AsD2CibTZXPIuY4yWtycjExEx5HmCfVnY4iHUuRh
HonqNhgy/DNjznaJAr2OkzOpTrzUph/vc/C1Ycjuvh/0Y8u4zDCgScnN1kdQq3OZa0F5sTr/0eQi
LzMcAgl/4wj6KzXLvZyRjTh/mixc0s7aRT8mfruyflCVGZhkggXowadFTS1kIWi3hA66bTChMP1I
EW71U7Qu/UvRRXYzqV7TZpsK5Zag6lujhVs2HrQ4d0UsBWUbACcJvXo+B9W72Akldwdrlbp1C0P+
TtjsGMlXqlVIs0Q3wao6yYK0UnPrqlZvVq/aPSHByyGXPaZssqeKBFLkoD4rCUmFBJ0MrmJgo2Rz
IVmRk1JjZDKaaN0dyeKivl+r6Kyyujm32iVU3kpwN2VZISntVqps2GKdAg99VGXoLzR6PDVZ8MRQ
B1Jac9ydeDEXKRpccVBBg7Yd1catYHFXmCCpycijFA5V1Do9s5LI4ok0XnweSBHz4aLa5qHimQr/
KiI4CXBpSNYMt1RUc1wV6Wrk7gsUWKDwd2Tpq28uckHuksbWUJw9k2dnDwMy5p6ZYgRfjFk0bswR
5Wo/vujsEsoO+mTCICC8hs3WlN/qcZkzyI9T9BLNgAELxE49A5v2JSuDtTZbSPyWnTyNpfDeFqln
TY9Nmbn/w96ZJbeOZd15Kp4AKtA3Docf0IN9J1HSC0NUQwIkQIBoSGJGHocn5u8oK/9SMm9d+bff
HI6qqMisqyuQaA722XutbynyNL3mUYY2RLYTU79Nih3rPbfmmQdUwxnffFb2wsFFbKhjEzG5VK9z
G/I6JyrNEWTozIGUl6ODcPQAKTwFFHOmdezwmfOoyR8P2YvG4F1BeXeEplPJOLSMB6Nba0ymanLQ
bvQ5jzYm7hSZOHdhugmqblqYZ0LbN8EeESx/z5M0oICGsTpdzw8nVqjjBWUmRWF5ZQmVpOTAuqNL
WHbk84j2TSvTyT1bpPddY0kdtcriJM1y9rL9jlmiUT5I1ezUPaQ2UP/kmhF8/aye5LW+Q2e8A/sq
ZXKSWu+9oIGpGimZZmwQF2fK7zdOf23yaApAVi99Zvq7umNqgHLjYNKhzU68YsRGrmd0eElp+zie
aSAcbgc74KnyYeqcibtVw543aqmdJ+cdud540B1r3aVX4BiULz3V6C7apQ7apDqxFCtq8c/KiNk2
RysuOyncqVWgq/s4PdZRwduVwj40qWvOHSD0io5Pqs4kphltd5jc2OGrCESu4gEE706nCDIm8imL
xDwWN1hWaIDoS+Ny6h+q29QG+3juuBv3w6uEUd8mZAPveMqwhiWAqgyna8kbXRJKoq1TS1FHCdBY
iqcfr1MHakhBsK/NwK07IYxUq4F+ABCRpoHBzvZ6e9wcB/YBCxCdmaqn40igZK2/yEJCdXyubrEj
TSWUCnm7ravlhkBMp8DgjaWs78EbUe+XGhjCCxEACNgV7FcNFCoq0opRm31UMSGR1dfKYz2XvQ1z
OFPZeb2JxKdbWsXW1N4OWoFWFzVf26DO5jvXUao+mmoa5Pj8rTL1MwytufGu9dnwmg0ONLdk3Hnt
ia9+vCKAz6ITWuuz48QOf8uRhETriD292tM1K1o5VI8KDZmmSAy9Hed73EU3WqclbugsExsiTGH1
JnZgRDg3Rp5n++EGUcNR80Ul5e8b6cVopE+7VJYHo5lt2PQjptcIlcL23BggBH+/cbtDOHxtIzVb
Mcl1dNi1mXd94oO8K9OuUbH9JcTYx1KgRVKkxj/hdn7R4bF0TaNnrslsW+27w6i1eZAsBZ2yyZuJ
uSRNz4br+Pvv8tNBaPB/F5Z0ebO5mDcOopV4sfVXhxzSypj+/iBfOKL7je73r3K38VYa1PqnAkG4
AWLK/qzm6YtD+LDsCGMz8hSGSBYzpv2H9dMk6Rc77O8HFg2ub7qZqyLtzJLC37+WEPdXDivDD19N
nKC/fTVHYS9pm6qq0aH4yxFau3HqPt1pjGvpW/tYF4g591gVozy8rLUfcPX3FOGvew9b6n8c7m4y
VhgnuVDZfiErE5q/FBW829TMxsF04ARD9BNmGAQRf6JK9vqfDv/L2+Xb4cWj8e18pq0p6VeLw0ux
IDFBrJhDFLT9Q9INEDGwcAjC5h/ttrfrf919nH7RKFF+OKou1FHfjipfZK0+HDnHF9D7aZyFpx4S
u9/6JrNZsx7iFalqPMM/JbwpP1xc/e4RPOV6314aDiz8ViI4C7EOPmwrKsicMpIfbiXxFNzfSiJO
Dr0gPTImWn/9mlYq911/zDSf3vYNczDCfqiRHkl+yTFoPtrhTxgxMXH77RHvnv7L7nrcdDmPB1Lb
FWLQxHiywssj6IhA2+4e9ARBpVfNtKDFE65Fx0UB9XcXnoY/fPM7ccjXXf39m9+tD2pjdjYZ1eJz
AEsS1n34CraLPz4AN4r0HwfPM4i+df/HrPbf31q/usLfj3y3QGyu3bWTWo4sDSHPYKfa+MqkDW9o
wm/xT0Sxn76muBzf7uO9c01Z7TnY9TK0KXOPWPM32dYwu+iHE/qLxj0t9X/dSuKTfDtS2TBg1Eou
LJK4xFlXQgntbyB/ES4QHBBlMekJDP//8qh3a6HZ1MdrLd5YiFWUqRIS1sue0LU1l3xIYfV3cPiE
Sub+cNyfLuLdotjJ+uXU2RxXmOrR4geswaZwpbIGGxKpgD8c71cFgAEEVpPZ7VqmfrcK6sZBb1op
Zz3C4yUjf4bAOcRUOwcklWRDgrSITcGPtAQp+dOVvV8kdFk2Oa7jOChgDEO+O3Zx2mnZ+XJGtvtE
gwXu737pBM64graAm3nx0xKhiEXn+6J0dzzlbu3dHFqaOgrHI9fgMQ/Yp0AEP8z0GOX5T9fxfjn6
Opai2ZZi6LKq3i+AasNA16k6cR2V8LQoyPot18X6DRSSe5406OXP2U/3rPj8f/t+muXw6jbI1bsf
+tv5MW0O8o0nZWQOLtFhTLjS4kQy6Y8sw/tnUnw7neQTS0Yoyz/ePf2Sub+2uiXz9JMz5Z5X9J2c
sNlugGCgPMOR+CAlxPL8/l4Vt/791yNtwLCQNpg2IaV/XQiyXj/f6s0FKWF3pS9V0kdj144pX5Y/
sHmYRRZ/HfD/z8aYjXFF//1sbPm6ff3rYIwf/3Mwpv1DFS4ARwNpajNI5Sn7czDGHxk2sx8gSl+T
Mf7oT+mL9Q/EMqrFII2/YirfB2P8kQKK00GgYf8xM/tzaDf74/L/TvpyPxhDQWPYJmJDEgs0U//b
nPfcmNfj7kZZhwAXz2pPQOhhXPl5kvLe71LP+EiXP70MDfvu3vznURl8WXwH2RKjx+8vqZta91cC
MYDUOOOuSm7t++bh0D6g6dsL1giGU8ADpn2apO3irI4MMF/7cqwWk+o0AY0Cz3B4GR7HpyCdtGoE
sgBSymDzoMzqoH4snmm503f5lBc3BhFhQR4573d/N4dAMAAMAQE91PYL+FR6vqTZr4DGXDQJSBNj
hK86OTyeIZwi9k4UVKPuotsaa20EPcVWo+w4OuzIlG23YjzgMOZxXMKzNITlJ0G0OkxywgciLKbJ
cUifax8CZb69XAUhJGiGmOhPj+aZRMJbQODhx21SrhTEdUHmhCZvE6iPV6zRQfXQN4mBp18RyWO8
VA/YEc9L4rBOWaLDuwBFvDqiMB7v1oYrbDM++37+o3tjfNoB++nwMFBAgtB69nBx82vRP+A1t0Lr
PCaBaEwGHRNO0GTXLaMR0NZ7t31oH/GDm9h+F8cE3+pjuQKCkhRx+0yYAXYgjKPMscKWvN4k26Jw
amJ2AQrVU5dcIPTDhbCC69mlvzXDQ3ENrrc4byCwkeIAUrPZXheN7ZGD23kVhk6hqm615UZalCD6
UgIrPaAgSP82kf3BoOeJKR3uF211eS2W+ifSV1z7We1donIEKDlo1jV6IJAzXC3Jw6IxxkTPO1my
XOPt6nNtNUTz8wYoIvHjxwSbb/fmjGiYvahxtT1H0IZWm0W+PkbkAuKmqgAcEUtOUAZVOPF32PGv
PlcQTKjXvh6GU7DIIdKSUI/oJeqfurc5EXgO12SpxPCn/Nu4Gh/D3UsRaiPaJMCLrzG5Sb6AQOWI
+Ym1d6tBMRVXgJGcKFcS7RiUa3Uq/HVu7e9W1vjyinI/IoAc0OYoB0hdY7ZF0ITsEy9O0JAn4qpv
mvJsaohaRjc20vT7V6iG1J2fKiNrYVEZ1NjaaCiN8hf9eTdX36UFKXc7IGmCJIi6Srph0gNfswn1
WYahAu80jHTPjsEZJk7QxOrUXOEThkQ5MRPB+z06KwbEoBeLNbYHqFhENtHVXRI7esbTzqyBrEJI
eA/awllgVT49YfKDd6s/Q0A0L56B0BsvjoJhLzZOg934RJaHwAk+QVeFe6gftwWZ8p71gIIGXMru
9HzGd40ur/SAipIQUjMcCG927GRJXzCGoE0Mf5H7inAZbtXdgs5CeYgVRljnWNeDkx58kUXhFkLQ
89oPyQgYVVjoaB1aSqAgQi0POj52ligk+fUwYjBHghfJZnkxNqrXvTrt80F+HEko5TUGqPgoBgxo
skUKJ560vX7Z2U+1Orvoo6LBdOu89fKLWj4jFUQvx+hFGTeHpNDnZr06yJW7dwQGfawP7bBcbJ70
EcTyqwMqcJRChj1G5TGyTLfGuRUXZnhjsohb8iAsPCjRcywFYLm6OLsEJ7C7pa8BGQJNC37ntHuG
wn8ETJQNi3QIDGUkxUVGpBYZDxMZeB1uM+x5zIQac2TfyBqJtWtU17OmHTv1VL8GhB5qh7BHE22F
TGlLWOsKAChtcW7JiBeEulp6+s+XDdPyAzba+eOjGb+W/01UHG+nkobrbt/897/+Ky+3fxYkQqLy
l38B+YMgdd5+nG+Lj7o98lf/2A2Kn/zf/cN/KlhXtxJZ69upLRrx23bpqfjrG54S7jcFQVo0/yVo
6+a1Sdv6b3/xz9JA/Qc9RAcEmUYHyUAB8700QBOD9FU4AeCgi1r/X6UBDFlZQ9ikIdAmTO9fmhnr
HzrFpUU7yqaM5mf+M5oZU7vbXIm3tCiMObymozO758NbbVM66kWhtUXzLlvLt7hr4yMxMK27sbzN
C8AqXkXdmdKyjpk+INNWzgHUmtKKv1BJhxBTqZFA1DMjfgtykoZ4yBBC7X7/mM2BqPj6AETEpJIZ
ngXih9FRwlpyiDAIIaHpfSybw53tS8wwujzed5EBKPr8aOb+SRnzv2hUb8RRb0bl82khW3AJgCLR
IOK9WohfxsDnnTlh+X6zhh3v7ptGLsSUF/WlCJAqGiD8wemZhHajMolhhGhG3CzzF/nw2JIjcQ4E
b7bw9617gM8EBoPUmYohGK+e/MW+Qk3jOYlvl6AiKAK5582/8NbFzr+6brVYG3FyZMAj0257XrLY
H23XWhjD/RTxg5eOpBcdlkkNu8B+7kEKfDJ3YOU7k4G+hqZkdgCTsKFFZHiPCQjuJMzTg1NH+Ce8
MtACuEKYUsfKBPO0uWJ0n015T6aDHYTRrYbJKGNo7UtyUIsoQ/eWT9V3M8nHouIBRNQgQXkC6qPK
T53BWA4KSpjeBkICYI6dfgFXCnMlcp0rnSgKnYsCHXpsnhOHgMwTvh3sfYhSAjIBCSCsd4Pyilxk
UV7eHRZalkdqA75Dpk8Be6YHArUG51NM4K21f8btn0N2tee1ibYwli/PtweLSEDocC8MjxhzkuMX
WDWglsTgsp/HZ+zpRIPAqUBi+gTUUy58UrsByoBujoi3uq5wrmVEFqAq0V/3qxv1SDEVC70VYS6t
+CWYXQmt2x5nO2GqoF8gWqc4/iZVl3DB2MOj5VnDlXDWO4YmEGUWfZLOhemC8ycwwIrwozJyeBMq
EqJWCEN6TaXBjnrUeHLAsNwI+Yh7tCCOn99mxHJbdigTd8VNxDvTiZp2wCd2GbwhN3JhiP0RwPXG
Gr5xrQFUByCO3ETNtiAADKDdw2mixfjsPCaH3RT1QOeERFeChUvMpcRTRzAvZbsR24/UoObcAYbB
B/PO601ItsjYEEgPuMFAhj4hDjFbPoHqC8QPQbNP+gmoh3NgDFosYZVncPuBsjxcgkYigzgs8V5o
TJZdlEA5nuVdsnku1v3c2GM58yvuqw2w3rCfWxyCBGcjOj2gfDq92JJ73ZHC5ZrkvVGhN0H1Zk7P
r4f3piKdMiYiklivN5LvpKvfLpHBpHiOl50SM0AmxtqC8M+2BKNXrCjx7rBQrg+KjbWPvHC8eYy0
D2+5PThU/o7/9u8HJOjZ822DeAmCIYOukLEGNs+zQFhqH7BHx7ZbJaU+yJug5e7h6b/40jWozn7N
UpN7J05AgdTdx8VJZhcGaMa3ClTXMmbMBYtVs4cZmm2Mkv0rZDCSYDyQPfR71PO6L0lYepbNcd7N
SJu6wqFBVKTYM+oTqOsXLZBHvMVpZpBw5iTELqmbRDfAvsUG2hbmlPxzNzWvj5j3bGmIGOt8fW72
8dGYIJ3YZzML+Nfmo+vGjgQKa/98IXOaeOceCY1jjTI1vJUE901VPTE8e0vTz5lbu+VmAjkEVhDy
+M3a+tBeMxZzUgFwkgZ7yLPxKU6xL922wiIMWFSAd8Pb9sAwc6huhaj+lDj9wOoHKmPxt+4am0jE
SC0Ezwm8FziGHqvKtsqmF2uuwO+FVXAI6iqQGemeLwm7rcuaUFnoTxeqaY2B1pzdmRqVbxhz6zIw
uoAhZl3GOPN1HH7aK7izktLVWhX1lIoDlz4QBAficUYJNdHVxCKcDtf7bu1YUaYuCTf49rb+5y75
u8JauWvY/PHmg2yM+NRUFeO+9dVaxYH/l7U5/+y+lons4DUxbJmJGULaHeahlfy/XwV9nZffVEGv
ogxyX8/N/n/+j+NHfvteCH393X8VQkIXrDJYtSwU56La+bNHQo3EjzoOLiDLEAPR74UQjAXuInzn
MmWQGHH8KR62/oHc16aychScgrb1n7MHifbct06auBv4bbRpZEWxab3cddJaq0/3rQD1i4r68EqE
OYTNKupGBU1Y5MJ0KQUNgJf5G+lE4SXOl5AIfm4jiq7I3z6Ho8sGPUROknPXNZH1mo5s26i+sxQT
wOrlOsy2xE3D7ZRdRuY/jaHVXxSAFjk8/3FA8Zh8myVQY6vHy54DNmGZgDSeIx9RZ5hP0U+v1VVB
AwSonEA7q2vgBw0PLQqYvXvY/vA83g8//7gE3z6JuETfPkmhiJb4kU+C4z9EtRaCf4muQ2NyGCCz
QMghB/jlQ0yec+GqP0XVGCzKdDfUhui8aRTEGLyTQ7AbENQY9Pzf+djBSkhICxZ2wtzH+/C8dV5B
PGzLxPCLpPepRkbXRBvaiQHCagcbCdzUhxIIdmcOpnFigpxhS+TCbx2cJwAEh6egfwVqPN4sCBZF
GTo7+Le4HkJkxTPvAuKhywtv1TcnpyUpCZGTOAPQQ5H8xDr61j2woc88pGu8IFDhoObAkM2u80dG
yV1r/2+n825IJJf5TT1onE492i1uQRsdHrCGefk706Gfxha2/Itun6UQ+K3qMjp+eqF/vXgQfIyj
dOT5AaQ/LX2b7hjRFB7kxYgSbZZSyaAK5m0xba945EnocMtE904vfRsVH0dPjuzIfKT+vb4X0LKW
9cMJGRFGZx2vM0ViPbZic2CP9y82LDEX2Sz8hpamC48EFSIIx3cIZ6gctKfrWSAtbWyzeZ9YK+1A
nkR4jHZrOdQ8cZlgTUr7CXwiQcLiEkIZ8Kq1uYVCbClPtItI4eMtRpH8tn/Rt3ZoRRigTB8Mu6x4
lq9N4fihzVN9fDNIYcQOZ4OHwO0RpfgWEBQyVAnhI6RycruR9wIIGt3qwFwLRy2FAznWYr9EIXuN
KoizCu8/VwaceHzvCZ2DXvZxFhkZ1aAapAtx2+/mB2XcY3E6OMs6D0pm4k09yD8N8v+UoOD9S0Qg
YwC8siYRaii3POu1eKX5g+sQWqUX3zZeP+1DlVKaBhiZyPQNSVsGpU4nznAdwlPVUPuwPqmLH8+C
OoDcnezS8qVOAN+TyUxJsHezF8dH5zgl9I8M55fjQz04MRvz5QVKMGROBZBML186z6TMc/VvN/yT
njSUEpM46voVNoDxdHjNDU7aJmoXRwKEDvFljk4kaWbKm7xImfPbY5iSE6g/rEdeD3K9euxC/IqB
MwSBc/OAvHuqEcqBFjsL80PAk6kwJ7dJ+0qI8SZMeleaAB88cx+CTm1W3Ff1lag/ZIIjiGEwOyAw
kOZ1c+UIERxVn79fFmHJEouo13E78Ozv0hawXLPcPB73UZ56KLAhO+ZkBlnxfhfhSSwOLyYhUHuA
Fn6aJbRc+AfdLPE0kBuKa2NWkuGNrGAkggAwF/iYA7hNKNZz4OxLlYzCBC39soHPKbC5/QzpNCd7
Zd+mAihEmvC8EMRv6RoiRiPjAlmV8+4o9LO2huHp5Aod/OrZ+gT48XLZGoN8BpiNLJJJiqDSwwpB
Z2mmPSOUAtS/Y7HC+FYEwk+FEE64C4INgA4abCu2mmuUhNf9aNfBaPZrC+RUcCA56Byw5c45yUSL
vvEjhNfsSezpRIAiVg5Cu0PwFuhjTO8oAuK9DWzfzz3h6dmIBhYVP6HH79Kb/VreMKWIE4mvhT77
3oMPegCGV/EMl3GXsLyvd1A/3mHEgZZpAxi8WFARjBK0RCMSvAyCutkLzXXuDDqnoRaSqRmc4V25
bLg6fydHSkyXW9vavMYIK6SZ3a3biWjFEjlBW1msgRc6oMqHMc9xqYp8WKwZPPuAV86nYU3vUPvM
SFG0vSaHPeGTQgiHCc6K6JHS4T65zevOuyGZGxYvuycLkS093dV5cVjxcxbZGBZ6vQRw0RE1Yu/3
x3kLwfHqKl3UZABS3Ia9Zh/QoNiztdIE4vACYZjwakroi+kadNXX1YeQTiI7/ejXzdpawCmcvF5f
CQDr8shGbngT/NLTCr0wUgqkpybR3eQxJaJD67WzI3xq9tB5hHoRUOAke7zMzFWTgSf05Wxy5UPR
TLEDrUEk6akPGdC3Gfjn06sqkjTa4Y69We0ScZ+i5/VRHlsYdkfVsAKtLaI7UeGSbZxohGMgUkJZ
eA3FeXXoCrFDZYNa0YhekPdNk1sE1/4hEvi8dKRjIHgFoYhdSYO1RyAQ3R19ZCjxcZGq7v7TUpP6
4u0w4Dxf9SnbVDTJKpHTH7w49M+OAFWeWIcFcnfzOyhWGF7JJcb4haZbdUkSZHXlmVJtILXwbYb0
s2WIDhKRaq4+qygf2K/zonnG2XHj76Tu8Q0whP6RL7KvZgORxngVhpUvPykkMgsSEBxWvCGo7M2z
D8x5zcBo54IQNVcgNey9awLGhQIMaEvFgO02nxIFy2wHPA2mHDEkiByfTx+XBTelDpvryDuyANfR
ferszGkPgDZVIKUATwXlM4TWrfasMS4QrAh8OVMf0cU4PrfRDsQ93aaJgDUwrUkUkXyySRjY+Bb6
TyJISJhMYX98vd2idMyAj15TDzmUSQ78Xb+YyAnAoDNe7r2/G9POw49L4C3k9RB6wr4KD9bUAfJd
++zXUzoaRYAjHUQgjYMjFZEc511048XBvzQyviNf4TecBH2dB6oENdtPjoeYGdFJHUEKBKbZKJGC
bASIpza9Mq3ar4FR9qboFaXsrqcyry0EuO/OMptdPqWlGhUrZMGigUMALvUfAVQ3tpckTLDW4WaP
zRUMF7xcVRvVoGE07/ZkkNc2U990ICFzoGUTev8ap6TylEf0E/IE7H5arfYkmsIi5rFAJgvrglKX
qYQxrqgpSXV8bCH0gFinuQJ6iayVfsbMBSs+zB3pg9UdaTK6dInpDC2ey0f+YdNf4Xwq3jEGV/Sa
PRovIFokTGSX60DHOKKDjbwQbgSzh6j38MQb3wk3dqASY3R+zIek+4l0S7d5eyooIUIHxLjbtx7O
F+82tsCzDuGnOR4KqjFZEA2Tyz4+r8qpSJDLPxiyELPmH7fGgnZDUkE3eFN4r8xBLC0P9FceW972
ZEABmQLNRo1AO/DkqUKlfl0Vl7C+xqz4YJ/oXl1Q9UP5f5LCPcEe5RMdWutNY6litAfF8Oth8fPx
bdzFzaCO7Hm1aAFKMVLwsrdyZg9y+m0mBgy34R50hukgI699tX8sH51jtNEXu82YjhKAusJZoSB8
A+5Y0GyBeVTFLSaU52rAzNKZyK/aJQQaXL6r/SDfeZera2zxE3Iacd7QkptwYzBURdcB0D25CWor
MQOs/WdysoieQ430sBm12CxXxVCU9ibUScR+IsvW3ZtPDr+pbkhtiE8MPuRhcRoYRUxLNAM5JaIc
ldqjArgw/PtAne2dIUkxartQk+gr1IlPDXUUeo+X60fq40iWKTg7kVreskYXQ2ZZLHMq1cC65Z3m
hISY0YGW9TXCEEdGsU3snlvTouWdZoy4IORY3L6WKZwUhJV3+nizGxA/4bQi4K6j3CQn1wiu+0gp
3LM1qExWfQ/+HZmAbFGvzG0/DaJJqVXemL2hpOS3ZGuTRLkdrDgWaO4DGJFVS/kdsh7fEHCRC4kL
kpEoGURHUSBPaLyAvEREf46O0Ve8IxA30boH7Y4brkhK4qMhZPFuUrCf/JEQw+A5yj+lVXOB2+sZ
V//wRF6RRU80dds0IFa32g3JPb4yDLbiflIxVwOYdnUxZjoeFxoaqXi0U4qvgKrcuwD6FdKZDPE9
rSTG4E9yuB+qT0jOsiWFT+7yhi0/RW2+o38Z4e4AiR8UUUayTPMoIpdgEV+n+pzKkVKcaUIDpI4h
uwQi7QEwMTIgzkdYf6JJKDFEMPJsfTTYENzPLXQu3LMR2wO1gRR2iQmxARBUTHhfmbaLsxFA12Zd
ANUX7zI+BPEX8pb4YnNx+uwmzJ25JFzIzM23/ZQUQoWXNgWy5O6WCFydYpHabi551NWEniUgh1cO
veJYp2+/PsC3OXp8LlGmHqP0mTzE5/7ZGNC896u1+PCIhAOHCFp1CFZssJHdzSSfWsl5LLLUyFHw
9ZjBzQduWQKzEE+wx4wEdJ4HhAZG+WJPrOVlKcdtLJIoTn42kLdOw8b2NBRnho9OhiG3qVcnRSD5
9VCKaQlyTwQprxrcnXDPGDJ6+fQSp+uvoB+SZMS21vBLr/Aon3wSF3pXHhrP+vjwSkaaJzhHAnl+
I2FEig9wFQ+fVSz5oOMpJEtfmu0j9YXN4Tk5PRbcjSSKaKucF/kyfTSZbLKNCIsk8yp6snnt4awV
uzI+fSTzWdimFA/VrKQ+4Z7ax6elGKTf1halRKiGBkQ1plsj5HtA4B3e25OGfYWYGru3hZHQ9ON5
mBzHBnwxNvFQSdmbE3oHfqkkr90jJrxFM2K75vJCB18wvjvg01gH2QEM4C2HcLcibkFPnZ+PADL8
zeL4Ia0gtljZLHVWdcUDa86qkQbSbGQl6vwiWOiJSCk7LPfVI2uLW6qDfkHPISkSOaBP/vLFYN0P
NHq/c5h5Xj+UqGONqLpFpTWQmxHE56DvZhYb7j9iQhxtutcS6RYrPZN+7epuljfOCSnuA9nH6mdx
uoq5xHjDXCvqsKXe5pp2BEWGeTbdXwKxW0zXIJQqbjjH8KTyQS3c5jCkb8KqxkrlqYM9rxK/HB0m
1YKMm2s6U7W40siIB0HIDoOlKbqs9CclKAdkcs4agiioxOj372wxG4FGd5teuC5qLMIsiPzwz2EV
w+C8rLiSQPqBNiMLvLA7x/G2/7icktZ2D08KkwooHkXCAtTPKMuclROJjA6sp/BDB8aM41grMo/O
zAk8bcl2GDpwtdq8ia9jJYAJ2a6WDxmlQYCw0rvOTuuLdx7hYeTb0fhBHaA9HBQErdlYCE3beAj8
lmeZOKtTYHNP2cMywj0X5dzX9qgYUB1dXI3bBjQm8hJ089fhBt5uYJPiNOFM+NIAAB+9DoiHQkKq
zaRk93l+EdnGNu0ksaRQvXpFpGJ7f2Jrddiix0a6qOduOuO8DZyk9OkMtHETEuaQbHIXMTmuhx81
sPIvuuP0c+AWGFDYdHhJd/2cUpLasqOfQ0bvU7cSKbafJaTX2iO2a43GMcKcFkghEJQkX+x6Qco2
g01QDzYvTmw8nVAnsI4RxkKfRg3Yp837IThQtnQt7RwhfIFoMmbHFqOaGhiIRd6wBif7tzS4DtOF
5ssQs4m8ScnDQUsE6Tpgb3CKJEZ5WgR23wMDioyEfe3TEZEse65RPSKfwxMRHnLMYoD0xI47TxgJ
Mhbtp3pm9uzxvWZ+QRQFn/L3HUztVz1kBaWdEJs6pvP1598amNrJxsbZMdCqgz4k4WMAAVwLSa/n
bJmeEucDeKMvNCNF5c4DTFBQtCPaV2Otsgbk/WXD/oH12hiwxrKi/f7j3fssvhqC3z/e3SUt8Os1
Us1myVke32HZ+86CXkS0cfGyBUpwxtuh/OQoudPE/+2Yom347ZSYeqcbds0pwf7Nuo1A4OW4hCDv
GeMOhGY/7sZFdFj/8E3FN7lvon//pnfNSM3s88MeuhMrR5nUwTnJaQpXRAV1gy4gIzUkxQeeEu2E
3x9Y/eXXdTTzy9SlmeZdC9uqtYt5YeLk3wbYwkfdE8TxHmBryGa6ihouOTHuL/oTojoG5K9wyIjg
I0AAmioBGCeKnp9U1//mI4EhIexOQWh6N1C44ihsnQ1BRVKcTxjmz3cLMrVmHeckj5AvJua0HZGE
MTg+UBBSU9jUBzQOkp/cRV8jlL9dFSStf36Su0nDZu/Ih53GJ8lBBPcr9A6eptK2IbcgZG8Rkr2J
BB3GvH8YnMbQdTuo5H7KM315Mz7pasxRkb6dEjuk7Kpc7d1gkC4lEiVCFe4HOGFJhzODmge7GCEB
TVL/yBJTLXmWfrjQ99ahP+7rb9/l7kLb/f6SKXtd3GH7lUjro4G1dcYO77nD8v/syf12tLtWfn5q
zoDNOHNCOS/KKHgMogIAeDrKiFw88s748SuKh+T+cokbWbfA/Rja/SSqsHe7XVbw6B6fDo/S2/m5
pcLlkcWyO6HFHUkPUPwtosj31HFHQi5/WDv0O+3+1zn+/gHu7pdDK+03e3g/vvoiCtrsWdXJ10XQ
gvn2SktEiZ0nQZrGULubl9vsc/9I5N+nPZXfUCWG1wf7rTNd9h+0twgAcaslWZtfsyslKR9+Wv2/
3oi/O193t0RRGkAYKvFxI1KEaLrE1pMMReSxnJEa89BM88VtXH844Vdzia4fdpIhlR6X01TDcip2
zUh9DiP7KZuwbdRnxA346pMJIsjV5nwl3xhrc/lJJ1mz0mNLgApdE9zdxbXmfSCvmocM7LCWMF4A
bUKiR1oPyU8kL+hnNwfmx1/cH5gdVMXRNUPFvH23tJ/LIme2ToVw82gidyHaHZUucOk3I3N+HckP
tG1pE56T1HRpd57JGGP9oee3GcD1Yft4oVb93JBRGZ5e6eilk360n4mawAHcHjIe2Sfa7DjeRwZO
bVJ2PeUNVnsVqAN9vB83Yyq5ryfiyqsWYjoBiwOYi7HYMmUzNTDilNqiYT0b8fbxu6QZ0SP2wOTG
qLEiWBBERdJB8woXu/aKN+FoM01H+wkp9UEzYG9FgOvp4TykWzbqRW+CtLkhKRqBKEYw27PRNlky
RVF4G+KdQ3iE5ISN2emBENexMTkjBafzTAOPWmVFTNMUpVW8n7REMlKfzC1qE7HY0vaMtAHC3YQE
5Yh8QjZocC0C+0mUmxLxL/GJrgPhjVTGm7eUbW28Q+AN5uiKGX4X2+/IcGrfoaqCXy32DgBDiNJZ
sq/xj0E+E4muxMomxasKWhto0zPd1ZagPSY98zbzshes/viZRrj8+WJFcFiyxHYRZXvz42tSsX41
mwSKhScB0i/G2rtn5WylTVrf8FjvGT6BPkaaM6nJICB2R3Tt2azS8/vc0V2kIL5i/V9RXjI0Iftd
CL7saDfp/OPzfkUrL6RXenuE/J4w0Ikl9nOIc0PGE3tGBJvoMDx3jH2CNhVzr/L9BIyG8WNMGxvg
rwsX6cQ7GdkZVdCSyQG9p0Pl9hNp0mXe8fEyKllXGvH6CdIEoR6iKxZeumFAvrsQUcsOUYDBrqoH
sjIiim0CzgZGQgRLhqR0EaFrUrDSqORV7zWCO84g4kwLpA0P3BNZzN9ItBhiSNwN6/BK96PhXmqZ
RN+SbNJHrGG7SBrIQ5HtQaLgLqCviTpQpY3Tuii0uda0d5lgHNJov1BeETJBnqzTQIco37zmb9pr
M98H5oSRnRSRFUHkNg1Mmh+IxB51qmz6OLqPDOfc/FATW79axC3Cw4Gn8j/a/SqhGKedcbFMVsU5
sGvFcdNF6auLEx3psbMU8r/85TC+PRqE3sGhCPv37kkuPWi+YEwWFTz9zey8NtlaPDNNybbmUqSy
2YzYP7K1RK6r7CpbCis6Xbdn8OhnyJSuvoa0si0m5wWMm6W9LR4JsnhMn84gtvhRxmMErs9Fdwls
ppf/UH5q4sV0/yb49p01cU6+Fb1Vkfb1peI7N9wthAAh7fYIOZuy5rjo+xlms/yIjf41qN/V2e2l
nLWvt8nRPzyYS2dhPRi78e55s2UFN6GHphGdqd8XqvqXkfD+M9qIPhxUyaiQBcvv+2dsjatjGgUj
bCG2UBfoUKPj7BKge5nfgsvCjFQP/4I2KgjrJIZjVk6F66KLd4uOVRTG1jh/TYfkwtGfp3YriWVV
1qgvHtMt89mViNw1B8BL0FiQFDxUcB5bzxktIS08lmAC0tD2DOqGl/3D5pVUCeW9XjObKqZi/lsP
wHJP1MdjKE2OSRvnw2LkTNWAvm+6UCB928lpIjMcQK44KGdkhZQMAYpgJwd4Mnra082wMESsgFCO
FuSDipELYXsRmB4y5g4e83TOv7Egmaj+X9ydx7bjVpamX0XD6gGzQQCEGRa8IUDQmwkX3SXoABA0
IPkQ/VL9Yv2dSGVVRChKsWrYtVKZulLkJUCYc/b+929mS3pSbOuHDKLHYhhPEIlrupvGqyaEjcEo
YRJXgbVd21BSeONZZ889PSVrO+JPmE0AZndwWWWG2UpNXNUlp5owCFoxivTYncEncKIiHbSYcA5T
oTWnjSY1ReuR6PGyDjtWbzDfN9qMfj6EQHBKVKypprqrEQNBtmZy9A7+M2olj827x4SRzJtQ4B2K
yBVjr2IUJeJaRW/MKm9TRbDn93GpJS2EMHucgAnSpFRTPQN0U4g5jnZrIXtMehwcY+AJsjIRcYpC
ArhO671YrSIYMN6TEc6SzHA2h+612wL823vLXb24MWPE0IdvcB3JgCQXxqoTcbKKq/fJ2Egqf9+r
jy5BqxuyicD5LlP17BKxfQ7r0Rk8EVg7kLu1T2hjJLBBUK0NjAws2VZUB9CR8Yux5BWzZI1XBjR8
c0f+oltQW1E+Hbv5yOwCKAGN4A0fgrscSUV8YBTOsd4BhIvPkMQ6wsXf6/MCz39ALqjQK5OSQbOa
mQDAjPjDmAiagHVeKe5+LkrF2RNbky8QIO+4y9nxu1yyNYgMBCABneGG3z+ZRCw7KNc/k2KFUdeB
UIpjVF1BE8sAJoaVR8YAEGpL/IbfCSXsBLimqTJ8zgwQdQDh39Weyq8aXjg5uoKWUG13vv35dyvO
6VNp9+eFt1lOStgh3XZXTc6hGQiAkZRaj8BAtxVr/iHQp6i3MDdGdxNpThEwNOrvE9zTbyjlqAhw
VjLJwY7Z/a+Y1/3GCuDbcv+XZQcin6QJSeQ3P9Lvlx0lX2ql/FjSjQ4x3KNTgyBEVF7FKO0Fa15J
94vl6Jq0iGzjQWJvzl6UeUY9FIodUqj7+14Z/G4t/MVybXx3Tj/1GZpxeN1uT+bwd6SKDG+sJwT9
EEEY1Z6M5Au1pEtata32ivg1ElMwjTJgObrNaDdsbcacoHcY4aHA7VbB/fdDadGZn3/Xcv6iHzNw
OOWasWK3dU3UVN/d48+5bX7KitMUmcAfkBtqFu9ILvnBfos1RvcbESn8HB/BvoTjyt9fJvkXNdsP
xxdEwu+O/3zczLy6cXz5beeZ4NW3CGjCCjPG1EruXVl3ztGznwdHBgQC/P9tG/wLdOWHM/gJyjhK
Zkv71N9uVD4SdBNkDez/qgMH2256bRfugGvov3292r94vX448E9PSNHUl1MhvrpYlvZwkGS3GJbR
0UPXt2iol8/RacYo53ff+Ffv9Q8H/qlOvjyXT0W/cuBqViOGvIjwihLprhKd/FdgRN8oS5Ir8kHV
TGnTnwsCk6hQ6y+mnSZ7BDWRDdrMnGlwusVUhsl+wCiLdfPb8/HfUob//ybxEkEAJn+J9wmNlmwI
dOy/Jjv/3/9z3v2x3f1xXv2Rrp6r2233x//+86fVH8ROrYrtH//mHG7V477b/rGqd6s/xsN/bwX/
Ho7C//U9MfqXx/2TKK13/iFh7YGLsgYtXTIVINM/idLij2QTBXfb1AUiI/GC/EsxZvyD7B2TTHRZ
+heH+l9EaeMfCMlQpgPhwClW+a1/ieayfy7Nfycml9Wfqttvl4xIBlp+MhkwfP7pLWzfnp+9obWX
rqn3XnQ0jNobh9md6R/hYxAS7VcZbuVHJnoV8pdISw8TYfCm2jpdbMtWArSrqLMw+LJ1ZFY4ZOrO
lSA6RoOE1W7IOhgqN2ouX0iaEdtQLknkDi8JeIGpYxAE87xPCz3Rb2F7GT5fDRkHUac1frVGijrW
8kg6ZRoDVOxEb+VKJ8bcbZfBfjkRMfa34+RgDnDHdB4EbUrMXFTz63OAnRRjU/fONzWJdszkveKN
zCe4XhcnejVb6IHeJMhvm2J8OcZkWvICUowQv/CxTFhIkm3W3xIuwSm0AFlr58zgx//o/XsbINOG
l7PH8Q0vXZ0m9Rwe8/BDa/oK956+rY0uoyYqiPNgv8EClvKJn+HfWAUFipjU0RnJT4a2y4EwRWI4
JQ+IL73SvusosJioNR3fSKUU85fbUELXcfDKXmv+7EyNQTW+9mrE9OTHhgLk10PUpWdyow/zd8fv
NEk1uDha+9v0/Fo5YiOTLwkprTHBihRdGsXZsGhNSuQf5z5T71bL6oz3eGNCjjBHl3uAqG5dJwpo
e1JO5YOHsMScMzt+IiF37+NW9pozgaW2a22rncGsr8Sxi+QlMsciMhtiLYGEuRTATUPQdlTWvnJ0
PlxDjHu0rqr0yqXd8FWZnvfN+ZkJ/fZPk6L/0csXlun0b7yEGqZSxJB0DDau/3r5Ssv6qzyf/lyp
vl+PfvlB/1yPkGv8wzQN0SIKmQxKgX8tR9/+BK53RydBQKa/Z3P6czVqyQa/pNJVol+VZRSuFAt/
LkctGa94Shg8bnTNEAtS+7+1Honl5j8ryj/PHFt5vr6mYZbxU1nyfr0wnVwWB9qq9zeiNJP4WEy3
iE+zIeA0c9YY0Sj5dbIXAAe1CdyG7y7kn6vkD2KiH4ujv1w/smp+KI7ulV6Zy9blMD2lqOEuSUOc
t6f4BmPaa3A+ur853I+14F8P99NAYI/h9dK8cDh8L/zKY4XytS2WCKtWuo+WXuFWCWxfQzAZKuDV
vz+6LC7pXy75fz51piiXvqsEj/Lp0HrJ+WF6DGdFWMtgB+ZmH7SdwiNVzIVJVLn5BCSx1/lCWzb9
KuzfnMGPe9Bfv/9PY8WqdXk8zZKbDhW1C9fIEYmCJKpFoIJOK73sls5xLYWwecB4zsGDEdDSfs7/
/ix+Kgv/ehbiLn13HTQzP7XUmrtw7y6jaqsyZLzH8JKUxQ0WiBSck/360BP8nN8c+JfP/H/cAE36
CWBSc6xbDe14mB4m+VzaLTMet9Zu321QkH4cSjsWYFbbvz/qT1Lxf35d85t/E4ZDHayBf/y653el
kVfTHKYd+Pj5/DQBZEu1vmRfBpdFPsT9YRma6cB0lbQIOkm7/2Ckd4+gUmbA2Se/2ulZa/Q7+0Di
oH7xOKI7oYSTdVPCtuvH8yrbhz3vHucFZuwqm7KMW5sro04idFz26AvgiR6rNormXlN7y0VbqJdu
HtOJOxntgjx5ZAIQdwLEQgHu/BjkfEjgw6eGLILcKvGNYmKAX1U7/oDcJeYgx4gFlq73AC/bEz0n
jrRkwcHAIeIrQ17MmfI0fuHc/HzYiT9dfVaHjz5Fx6rI7hlZ8mQ0rqQvmSIJh2F6CgJFsdmnBb1v
Or0jxTrTDueKAu3Mp595qm9pw2hTCFEZAmYf/NcIGBqgMXmkitd2jK+aj5yIIwl/v0dCOpOnU26d
Et3W3WWmIZKAE9/sJJdYc/8JgnYeAccxKkBHU6OIAXQRP8ipkmnTPVNVwpiFL5iNgfkthWA0fSRk
L0Jgml0GMIT6NwZYML78PQBiHT2TU+/YR5uDgJoRO1yZJcIPxVJ6hwGGgz0s+ODxdKIjPL9ICurd
mcIAfk5H8Ak7vSp8T27Il5FilYNHes64UL1XqIevngQXm5Iju/FU32zm9uSfiuBHuEQw82g3kSZY
Zxcl65BR8LQdgjVNpa7Zb0X6/NxnPpMd3da26ZvDxi42Sk+NDoxlUI9r0WnAiArUBDU6ngZdtNOD
unuZNJw61BqgW6XXaVtSagx0R02em7y7XDSTy8u6Je8V3KyxnCnpHWIBdjRVsPTM9BC10ld0SniC
5mBJ3iV4rBCi2HpmOmTTQ+h5UOks04Lr1gKnEVIm2E3XCc9TWnmIXcbl+DXVMjYSGKEH90FhzAo7
PK3KmBLymDTr40IdQEccPsDv3wlvvWbf0jeTAN5LDRLl4L4lBwQdie48rryfeAX7Vx2F3GkM83Tv
yvPHRiaLFotyHO4aF65xGziGbw2JDgEUyfSMj6i6zsxU0lfvNHkByLb5fwu49+pDwyHlgmhcHA5w
D8ihYV3gJ5ebFua+PTi4Uu8T3QlbJdDWOQ2KDI15j870ZZ3Gt9Ijt5I8cVudHzRbytS5lCz7BASY
w9vkFRrdJzEBaPE66bm3dLSMIvscK/39CB6oNpOZsdxdJcGORu6ZfZiYJbOScwpzGSivZJ42xzoK
JEvbmgPowg/BPcJr6OMwYUAMU/DuCt5QAXjNiA1ZIFM/HNGvfAp5gh+3/YX9EDnKg3OsdSuXtHbH
ZE3rFxokOnPBcdoInaP9XE+00Ue3jGyZXXdHL+8ZmT64jPcRztnt6bF39dEswvh+Tc/dnMgUC3XM
BwGDq/ogTJ2ekFGAYdgNJNTa4gZxdaLRiYWlV34h+vl4eWj0eVoXRoLd+I1B5bwZYDsUIzvIEXbw
cPp6Hxfv5XA5PKZFesnKrDNBtp7HreTco/8xrY6bTzuD9uAwYhYEn/TLGB4yk4llV+d/Sgv4r3t1
9AF6/RFrR/8cNhNlXfZPqCRaAykrcm6RMdqPUXKYjG2zJ8Org290xRD06UIKlJxDdnfPWActR6ww
h365O4zbqbYxAjlAd1T28uAyQqxyGX0m97SOxMzxPWpFeSB14dceB5dQ7u27UqaF5bjoNYMyYdVc
A+aPqtGNCf95ePGx1Bjgwo67UCYPO30N06wUKmNS9KUYNdt6D22k1+6/typPBRbk7be7QWGBK2ak
za7DF8UfK8dpuKonPKHOcq4M4CLzyqDAtMhIH0ldDQo4yNl1yN2l7YmB9ZzbtJ0h5BicENRl6qAM
AIm1IdM8kpLd53wJLMkrHRIL1qFVQ20go9RdPq1qwGB40MxqV4k+7hVlHXjz8AqcDGDs3IJbwCh7
D23l5Om7jmqRKwNBeVj172Mm4vluP1RaQk934+HHT9stEhMu6Z6pH29onRaT8+SVaLRYg3MN/piP
a6/dg46XgX/Hj6ddRZeekjURQvzV0ic2NriP9oO9FLI8sG7YMlh1O4Pu2s7Ktm0M7onaJVt5UY2L
8ZGFeTkt+X0OHtRJK6ScDG8AfHfK6DzQNhgxrcTIQMTH45nwcnltXk4+eKH5IU1XjeXYWDeyrQbA
6fWugaGos3C1urWn4BSBxay5fQR78KQnQD26D1jW1hmXtqT2+U74J72sArYHYiEZgofDz2f0bH9f
0PxE4vmzoJFBUjsykbOG+VP9dpCbo9Fcbofpcie9SQO0kQPVUFswf9+AmzFQZVpo/m72pvyqV6BU
+fOwQDY/1ivS6fZsqiOHVZgHXAbKkt31zUJ+xDtshB1eDBVicRlXIBjdwwWA+ZJxaero2H8KKuqo
9SUHp+HB0wZ/fz2wNv1VJdUxBLTU1unpROH/XUFbaeeLdFUpaGdhj7REazZM1hPvkF7JAw9kpn6v
uLTWYbLWrRghotWm5gF0dYcZMhorG1B52D3or3BfLlZchAt0Xf7FH1ltK/cGuJsE3ZbdQzPN54VT
S6dLe1q9iwX0MLxYPez0HMmO6dLEzNBK0L9BAU3iRHXj0l/0T1bvY134bU+Ha0qYoNV/Oefuy0t6
MG6Yqi4dW7WCTLE3Oy+bDzZsEyxZHQ9WiOWsOS0kO6UVA31EPT50wfCOoqex0JFYySThqKMJHGVr
Uztvu8fx8dGxgtIanS0vnuH4Z83wxAP5idcXayb0+bnTw6eVj/1Yu96CYtPql84kiN7WNll8+ApO
fHDc0LNWXVg61DqOt40m1FxWwtf5Wr2DKNgKvy6EVXZlBePKMZ3JjP8uXgHyPjsjqwY2fjD58A89
+LD7vqhB1xYTRKtgQ8V1xW5ZYcfqJ0NguCS8WyP/YkPCXcT2VhjbJSHWhG/uigoovxDky5wRam+B
+47DJba9i+2Xdtt7xncLTzliRXCCO3ArVYe5n8fn3y1oJaxR4ofM7biub1j2K5ofraEbIZE/+eHG
e1nzYLy0h4rtX53wZmVAXRBp/Gk6jBsrtbLuh9/vBpHJnle5dtSN3EHXsCLTmV2tGObjsHaR4Xf5
P9mdkN0WgujXyoAfNUBDytXx0dLAcrGGG8ptVAvjwk4eVlpYbtBhCojgz37Y6VC2Ane8/XgdLqcS
bXLHJ9y5q0QszSsrHb/FOmUtKO89jevm7iBYVNZwz207WhP4KPCBKGnQxfg73XYjEpISN2rbnJe7
K22PR1TwfFpJ2k0jC8lDZSfcIffLDWx/l8Ep8NxtoliYmZvWOMWH0HoN2AF8gopsw7u6ySPqv21o
Tjck0W2vsZ2TFSQnK5ah1E8SfFpoXRIe2adD8f2mJB9PEn6aBQyr+ZeGf/dSOgXdmiRxv7JgnsNB
ctFcoO3A57o3OTmUw1+KNZz1k4OFCxBPJp24G4wntpvxcJ7t1J+PSUG3vuJg1lhcXrardNXFGMaK
5nt7TiQWt7adYCBnfdjnxegX1VXM8s7V4l6wEyG6CbjYRpBbeydiosjnPfjfDibinNDYHXN2dzc6
28P+bN1YE6Z8XBMdZo6oyeqwF0vcMY1Met3pU/INK/abKj2yBES/a5rVXzXNOK39x+ImFr/vFje1
ZWgH9criJqbLMzmZfZx1AgmVq1g5vK2D3EZsKDR9H2s94pm5hJvuw7uGU8PqMgOn3GEb5/n+TV/9
k+/Fn9sQ7r0MIhTDVL4N3r47Men9/hRqe5lPzeDYfUdwZG6TZ/jwjfBeOtTSx7ZQeeI+kUfqACNI
6Tf74E+89b+ewE/LfkECq3TPkWSKBlCwFx8JF4EHEP76m4q/GQC/t+N9X2NxuWJOySYPi9e77/CK
dvIFuaiogV5jxDWW6Br/flvSftnff3d9xI397vrk1+p50OuDuHHwe33jbdFSlAN1JVw/IN4azg5a
9XVszMnpc5REmxtb5NtrZJlqIrW9Om6n8hCFDYXXe0oZ6IL/UWSBPLvGWEqVUNKt5Q5GxPwB1crC
NBFPhaC2mtFjexxg5myRDm2tIHHss1XDSvP3X7Dzy233uy/405P5rut267XkC072qRphm4Y8giFz
+IKfP2LM6OwjMhgoU40YRT78lbalx5iHRTccTRje94v1NNpIQ6HMOqMYo3t9uNdpThoj4kLxPaf6
SEfiaB3wL/kdw/zXZRQwcNswmFlJnZ/qmaqd6++XJOfT/eRJLShZx7tFPWvVq3xxWR/t3w7sBbr3
M/5oGtgjExgODCVQ7+8fiHvZPLX7tY2E2NE3uX8L8vCENjo8dz8eV062lW7Hk04UGQzvv4GSaMF4
ch24mRuDSKbo4enU5YULUd87Tt6eNqsGDGIcZI1NYFBaANr6aIiuKPHDv7/b7V8+zt+d/U/Ypdq6
1J29+smnmo+7MPiL4tX0xxcXl0GyJ+6T+6oybVQavwlLaf+y7gR118mbEUQRcWLfvUdSfiTgoxaX
TUHp9InxgN5ow1v3HKHt837zLQXg/dM9orIVTuj4PSlMNH882CE3irN+vOfT9qYgmLnELI7eaqqf
rM8Av1jMH93CIPyOUc7fH1lGcPObY/+0nr339fEi6WY+jfdv67Cq9/5JwQIEk0WkehneAOeqj0Vw
e3ifyyShj65Kv/WgPINMecDd0hHiXDSTe/tBj4uFI5kKMU4NiL4o8CSYWjZ+qdf4yQjL0mA+Q7/8
Zmhzge29ZybInNBqD98dS+IvMVQk20xwn0+DI864Z1IFMB1zqwztIiX0kz3nHSF/pN+j4ULGMH5Y
txjHR1Kdttc3omwykkSp7DSwG+PjuGAnhlNEya0GmEawI188jB/pHo6zKiNhPGT+FpbAcBrr1tkW
BXdBmJHEGWDHlrZmSPUTNhaUHhCr/GqB4BNqHb/wiCX8IBHlWjBwpQVObvQ/zN0aGhDAQ9JWSzLb
qFafDQbbDcK7JnrOWDYpmTri7JMjBQDaOco1QYygS+SvagVLlUKVcvLGCoHJYoaz4jK4UP5himRj
cCm8tJJrYKKcg+YFV43pbJ4sma/SsdoXoEQPQhPYptiecWYgIzIFgarWZzTQlhERcWKbIyLShFTZ
emXS4IW9Agsh54o2mYHuodvBDmVv7WGHo88M6zJqX4SwGPlx1nAdtyDaolLSNRfY67CM9e1LYK0d
6NkGEKeepzkEkLma4vDUpigiGPMYo119wfiSZFeaFskxQdS+NgOlR7YhJDru7Su895hlTy+xNCin
re0jvnb8YixNgUboL+8nSGVGfM1eK9Ov4uUIkV10AXMh03RP4yHNOW2c6SgeMQmnCS5RQYN4knJp
7enjM5L8JiXA4szMYDVjJQh4/HoGh7u1r1yVZfhsH77KItVlmz+74OMFwZOM1RofAkdBMw5h+ubm
R0cDUKaPf9rYed6BAUGbby4WqvxLIRp7Oy/oWuchOZwq3MYCWj5DtlkNVx/HC4qFj6sDnB8Gj4+t
AZbCo3Lw2wZuwOsH5yItQZDqvOnHruCg1YymC69mHlvVV3GC2ZBlgomLj6zbOYeyr/fuoFFYJvoI
oGlvKI7ISKY9OdpK+CASEBClxPpdsRBTt0Y6qmKh4H7EBd1knpBYODtIlh4uP1ZNaBHPkS4Qbkzk
eSltOenwUnS2BgaD4jQ7M9pJ+051rliAtS4NQIJSGL0wIzSUCVpEaE0mmqiKbD6qXGTcnbD2OlQ8
vXfUoYlFHhrwps1Bd+Kj//KuuS0PeJuOCcZXsRnyhj2AfVrBvW9i0mIVm3f0Cg/RU7iQSok5Pd+x
wnmyhy0TbIAW5j8DSO4wX8lh44bvvSpZgtH+kz+KT1SvHguI3vjWg4gZGPzuu2bju8M7qMaE54Ll
muK7iyYV7BOH3TNswAeM78En05ImMvrwL7hlK8Hp3ePcUMdVfLBJTCV0qpUyzotfcAfvRFJbcl9O
a2fZJympy389vZeP+G16X2DMI/ZqddzMkWV6giEMJp0wPIEtxxjF7rT4e7MSbLUqPpOouSEdeSNl
mJOMW1A+XQw1sJwzMgQwxfDRhGezf+i/WvG1tGFjYFBzxy0hVseXvXCGbc4BFSB5WAhKSdhEPRAd
RzxpcgST+K4OlL0D2/KKKdPw+fLUpBgbDDXuoHV779BDUa5YcoolAkFaLUdNRcTAngQEw8Z0xlPT
Vlfnsp1693ERnQOhnoEV4WpfUIlJbQLob5InBLiSSUwessUo4T2BJ5G7ahAQC8nnmN0aQEJcmZwG
jhWgi0cYI0oYlZShRdBG9AGjkQetogs0e0f/M6Qo7XPjmy+Ss8WEGg9YJtrYtCBCZnz14R+A+/0b
q4rX6WlYZKmsLZpfMvQHLdHGmCbbBnRPQVFrMFxuBaLBfMN9PvT3e7s1EObv7809kuZMKZDHmBQe
JHrFPP7evcv757Fc7Nf4ceBXw95kojUD7U8RRlNXGntr2ELvXIXXVHabBFubASRR+9W/Tz88M23/
QnsAtza72MaoSe7h+raDSh2Dm3Qpw3JrDR+Gd7vgA8RkTHEODNmqIdQa1ogm3Qc4L/KqSPY7Ptt7
CN58wW9GtYRFqONPV+IisCvwC4fgFCMVQVBgYVn07PJR1gf1H9d+Wg7VPgohu8EXhdBmvsWlX6K8
rbkLJgqlD+IZE4HF2yNYFAil6jV+Z13a7/G5x3di4KIEqnC4UvCBcbj6ePJwbjzH2fsL5mzURBQA
8ytmQEhIJqeBSmQvpl2wiTA7A8jHvn77WChBQXgpVO62d+xhLvTEzlkWDL7rYs9oyWXK2CyaHU8/
c57b0ZVDAkBdecJSCJt83SQqji9Q748bXLEABJXpKzhF1/E9qGVeJoytMslV0Tq47S574pIyssQh
povrDFfmHMLyA2keVF3DP6RosdW+msg4KFud3ikVT/KVyaY+enYwySUh1e90bFm3NWNY38Kjnnxw
Kcai5W6XZww9WHtnqh4Y0JF6VG/5mhmIAZZXxNTV8pyNmOGPzXaKoUiCrRkgc/sgGKrNgmHIITm1
rHJz6QqJSlfYU5V0bkzkIQHtvUu31T8OMC+CvI7l7EZlbiNhgjDkEY31VMiUvw1IvVeGwxRacnp2
FFUsUhDfX7julL2rBxjN5FVQPsjTxVqku1OHWu8cm2IZGh4ESf+zbou/XVWh79GyD2gciKDoBMSq
10qlFgx+Nk3V0lM5Y9Pl6xhhHd/jA0qN+D7E/KOwrjuEKITTYqV0SbRsnxA4ABcXqJCC5+V3bmm+
Nt13JtIS1s8YYxwjvG5uLLI8uV+MvWqEXYyumOdchRr4MX/qlrod1JV7E9cR/FndcpzbhgzSN6LF
w0R1TVajZ8D3KhDZd/MioJ2l5iKojqX0bL8ZLQneQTGlit2Q+6BBbJdgtjkmghOu61wvIiof+rJn
myxZS//25bSXj8L2fvVvbx8mLf6MbYKK0v1YPqS6e75bJaUIxkvoG6porw5VWMbgAKzQXAbeyKtw
jMbsnLVbqBV41LHLa6F4cXnsOQqWR+8dkHqb1otmDHeDxjXXyt16s/XjLJbzjHjIrY4zzOiaxYkh
Wxe9PzaPGDtM7qHo7XW0UPhYYxTY4zwe8+uGSy2VHpTjIr5tlr0bwSrjDVRtC7x8z8vNQBOdIE8/
hnERry5WAUodyKy6mXEUlwA7qoNQTb2717k5ZoRZB1omZzzWtNY+sdcjBBPWPmhc7JGENI3i/omR
Het4FzcunvNnUAXc3yXyEoQraACLNP3YBL4QrqnayuTsLhmBXLJ2VL2hAalhvvarqTlgdZzzKhP8
cmYWPyfTpI1vB7t/vn0y8xTDrlWdMUIJN9hFINWQFFvvy70iqAOUnnAGxeZXbZdf+DHBrTQ3RY9L
LYcvyoI5E9hrS1gjsdKeQBBwSBoYVAvIYcByeXg0zpUsettEC7iGJzgWViLaqsHAJKD6c6Yo09CP
XUdtjG4Rs815jy0pLNZwy12RH1LaRpgPEXBS32Mfjh0I8rjGeUUNHz4Ul3+9jKSWm2eYngsgjefB
Is6ZAJgyrCY3tMqGddpq1qaTUvuGxhb5DGPBBWZFaOCkuZ6qISI/i5sJ+mb6H2Quj25hPbxzbHTv
gQ4gwsg4f3oXZo28oswkTwxcyS9RSMlsbEQ0rI9rigp7yemGyvQ0VuedlNdNa9ir8P+2ceHnAJiO
oZ4VZP7bmCUeWdAhMtcFXjCmx3w3vo5ZCDqplm3a7EM8Gry/ldseVAzR73GFc0//FfBgh++Rvju7
yGQ8Ncdy6B2//JfbEJl56B6/ZNPayL0qwHfNr+OnNQWfSs2xnuwxJk8gEfjHHtdAT9Hj3GlmWEmI
m92wRqDM+MrX+3DfspTBPSIGQGNAil/Sp6+kN0ea757r49CITDqoly3eIuc6ZmSAUS6iGOEwiI2q
xmqISRBVxICwlwVjVuEITjSMe/LqlUazO2bYyZGM2ScCxu8WsbLAqG1w83adG+eCRxS+XO4DKq+L
oGrJsDesAylUrd15XS1tfYA2WWXb3ydV3NGtcsf7gW/3sB2f3MZXpiUKVWzhnQfp6wBYHfcMOx3O
SmEzw746pt0e7MesdEa49xkqh5iNDTZkMhneZ7rMLv5nqk9v5BkRBzQoACK1Scn2iovHxZOIV0KD
6Y0QsrKBN4Ipw6Bqhzec0x60/eoRyFjJb6u5PO5MsRU4ksNt8Zaw6ha4mnBsBDBfT8gypZW33DPG
bSy4ZtpAjmglH5bqr7bfceXK2hTT3MGEZKOFrDoeeAZt5I6ZesKKBEYAigGcOGcqLGNMuCrc1w5p
UomFP4PPixjjAisCDZzYcyyaZjyXvpboai2851nRMWeHRA1oPr6GhoUzLdZtB2RJOO2RXzNR2J6t
Y4DDFH6IWPRgXvaywKIxG5gghSTykU3Gk4SIK4/1iKid1RW8mNVnggkNO4i47F/8bT8/bKD+52PO
Ju8+QsVFvVTCnsMlJTkGJ2wc0w6Z3vByc4B9PN9jjIuOlrOM7/7T11jUHr0iIgN68zwHe/aRg62Y
eN4vH7zgbfc5aRzdv2TMhMH/6VYtedamzlIipUbB/kl37y2P09TEMYuXes5Odf4SFE3V5e1SaTlX
Mk1P9kTeSsAGmiTAhq8qBY+YchkZmINL7CWLBl8Z0l4VM/FF2GDo1wiUZlPbLnn4+KKyLyePmEbA
Iied6BxsIR7RI3jHTwrKSEP39kyB9D3FPbu34AFZ3XC1pPbMrsEgBoeefVCV3lsFRYzUZXb4JKf7
ACJTWnTvDOvYcte36bNPMnw9YEXm8i8FIoOVWtzZGfHK3Gl8NsFhRF0xJ8El0jMNWy3JOcSrEjvo
Irr3D5tvtwx2OaI8GgK8hFlFDtszUQnhZwHBKTRmsAYQQenRMWi6+C28Jo8Q5dkF15+SfG97f7Gv
OIdtGcwMgGlohZXRW8NsyqoYpZc9nMo+KwXkeNPxVXYAnqWMCHoXW2DEd32Kv+4bZTPHGlXpM4Hn
DW8Dyrl3GLF2GbNljy/HDxakkoL/QMfCjI4uhibKAuY6hkaC1Iw/kXiKLwjKeQPG+CfzxGjsYGV3
LiZ3R+tLS9shI04EzE2vnL9WlVVuseQJr6EKYwJHLYChlmv08oG8gWNDYUBJ13HRXZKhYgwfdLqr
2pqX4dIaq7EeKlsTW4/C5yeVqHELYnkqev3rt9shB7ic4uBUsy1fvJe/YljFOLHm7RAht4dhQ3OP
tSvt2pzUkX5Jr6wGxhQFUfSAvhTUi7fVsFt5z/4jBPkKMa90V9WgGFD/7I4u+kavHF5bzurDqwMR
3zpl+J6Wo1PHvYx4Glb1Ck+G7oN4XbWrec9Vm5IDvfkbtsRh1In42aAVm71nwubBYB04zFie9aj1
BWZWWe0JiiacJqmVevK6oFmsxjBGeiRNMHShFMN2w8E6dEzkPUsVbBQTh0whREzIfrPvCak35Lbn
FvQK+YSVHDe8cK/DlRF8JhwHX3c8Byh2c+hDSlRz1s8J/7DPrvg9Fy60j9FpWm+khdn9DA3Qrcvw
HYMSGtYzabvX8D75IE/Np8riZC9xBsR5Ca+4LkuPK2zNC1tLpcENPOUd1R6wTxNcCVU+AdNU9uqV
cEfw0v6ShIGJoLjkARVj74TN1dUj6mQhwX4Ll6lh18LUo9wqq/3stXsHyCcRRT+UQHGvvQqhAMc6
o7sD3ZH9d1/2jbHcB/McKpi2RfrumchsT1i0X3pH5K6be9p0O9E1LDMQhQit/apaqZtbV6pDaXYK
X5N8cAvVgIsejGuflRk3PE4xbZxWwjPblbjVnUi8HMwRDFBNw7qF07a9YUvfd4k6jKB943x5/ipY
Fu47HTkqIveDRQrJ8WxVk5pd94W3Aj4LlMkAi3zbky+2iRE2FZsGChF9pE+JV9ycOisHNK7eZXoL
CoSkRKQxTD/2ed4TY1BCr9wz4mDHd7GN6u5jgQYBHnE9Xj0lzLsEgbFOYo/a11BkSzjFyFOJC3uk
ws5xr3HXtwktKS9DDdsM9zUwPIBBgCyM72pbyfIdTuDmkVft6O9BS3ANnL961YZ6ZVNyR6/r0xrh
/lo5+B0r9wGsQSme3hGKQ7+9NbeA2O9pvUM3C06C3Tald/ReY8z4nMNwY+PNrkA/qDo6YHegzjgz
NLbebWcC8TLDN4AKlFToo+CpEZVYcpiAuAh+Rt59MwhXslvAyIZW1T5GeDjykrMbrW7hGNc//H/w
jocKUbP3o7QR69R9h1p5CJEpkdlU4fyMMLsACuKhyhdATUM1eFssAfglsNNgHWO1cZsbFoA7K+YC
yX3Rilo+zUKG7QItC3D65Dp7e+0v8+vIFr9RduVQw5WDXhb20FYZQu4E/xc24QXDtztZlXev9lpZ
ZTdbqYvUGhqHrSftxSci0okVSnYOG9hXmMiKxXsHHaoYc3odhuk8/AuIwjjgCOpVSYnnUfD7nfkt
OI8hNLMq3cd6lrtn+7JuWMY9+f8x9yXLkcPIkr/SP8AxkAC34+TGzNS+lVS6wEqlKoL7Aq74+nGq
p7tTaDE5T6c5lswKSAKIQCDCw10t1au/KFd+Ku1o9dia+spPnV481y/mb78AYysCvOlJicfoY387
PCVv8g12eb6uY05Vm3MVJa1Kqrw+zVzaoW5WT7Qy7BfCCDwDYVOYeLpa4SmNdbdUnre+KJsB9U4o
VA0gbwCd1s+VLG7XXjuko3hGK1uAZgc8VuUduFeeZFD88bftrtkizEFW7pe8tS7qoAziYaFC/OW3
n/4G7duHoZYijLHk/TG8R9C/g1jUK9+5P6pHB6nlhZWecG/6Sp/OpjWzOGZNMtfFF0NLDRw69WO2
V0CireRr/pBcmUcLD0pA+rmHMGYiWz0//VdwhE8LrtUpSylHktNBPE+MZSFqGasKuPA9P44KJOMr
C97ugIa/IzI+B+O+uATU8R26RR4ELct9ddVdtAfcfLG9IRCQLRAq+LfJwm/8qojrm5DnhjofGpyg
QvP5UFRpQ+3WrsSz96r8VX3LNtU1lEj5psd9d4vANnt0ganBnYRmgoUKp/lVffNkcksruFtpO3LL
x+TjnfPa35H7Eo7v0f1d/MUDp30BZET8AMvcO3kffsEHfWzP/6hR7n9D9rD+lUa/8n+sWrS5tv8o
/v7jYVJClE30W35Wc/z/UtzRxYbNd8rtfqXJRzfvP5t65Wmv3PQ//2+rrg2ZZrS9QTKIeM6kGYSN
+pemkfm/QGwIUgEAjgDrAR/kf5rjbILmOMcHbgECz2iEs2Bf/2qOs6GFNEkaEQvOZtKEZP+T5rjp
FP7HkA3LBHcbumKYBpBwa9b0whYgfeLimlrdfUTTm7SEPVH3pUm8n5TmT30kg5NFuv3nwKddcJ8v
hv9Mpxmszy2D28J0AorgP8ODmJTH8yN/RhP8Z2TdE6nMHPyu8QLb+oHxa7d5LNzw6fzgmjH/Z3Td
q9purYxmgFwfhDmCHp0QLfoaXLh04yrkU5SHunaIIOL8fHPLpF0ksdOVqZ0PTmC3Fy2ETyzubc6P
/HEXfbXh0915Au1wchmRoiqBHkFIh+oDtBKh2Hy0dlPvfxnIBRqP6fx8NY0G6ki6xOWlaL2gHSiA
8z6EL/BQMR8peXVAdXv+Y+aWSfNufuZArtzkLvohIDf5nsbRwvpP9vXVz4d06qdVSkXoNqOvcJWo
7HKQAEwKQAaSeJPG/sYcIC2DHmvKUYpPm+3QIN7KKAikEiPoKwaVkJRf8yTBGzMLIfOXXxvU/gUr
gwiwhSRERx8MCRowke7tMbk6vxiTCX2x4hMZwOnGhoXH6ryneA7YbwPF4xWcPuGAIHo5xvgc5/zb
CqjmLMzWYwWpLTcYs/LayyGGzlLyEDLnuk6qv6nZozptC6BN/DqoiviCZgvApLnt0NyGWcaF4SrL
CxJ5b6ARvUVednw5v27mzFH9CDJOLCLOped10YASiZdCF7F7kG0XGLXxEtFiZ6f5C0XkWodQSunE
JkP6KGzw9vf+DmEYeB2M3mCvduEuBbGTjX+1j9NhP/k5ee/ktV9mdkCOIITciR1wG/FUCwKXEN6m
yRtZQnXOfrnmZmTcZCwaezcwGGjvW2luHcZ+9ehJ4Y4FiQxU5YQoIY7gyWeV8XHTiDGQPHspynpf
T2R5aQdCqeYlJej9WdiOGaP+6C09+X7LHkrex9wJQNW0Gw4p2C7JrX2l1uA9/gBZAHl3fqq5mTQf
1fe8ytEQ7gYRUtUQZZloW86PrEXj/7EUzTOxvi8jxOEeNnEqwaLu9U8S1mLjQFx+CVc5YxY6Y56g
3LaZj1up5c9s6HadaKBL4i44lJnQwNIcCuxtDNN4RGgQeMfpngCRa9Agi3Z+jWZW39KcSRX1kSeg
5BcQ9ijrg4gWAoG5cTVfEWcRDRkBcKqJfrH8htfB+d87418/rorTcxmnqu5H2w886ISJ/Cod1Dr1
bkv6fH78GTdkTd9zMn7VNgRc1C5SbZwdHDMo0I3VQlsCsKXBWvB1cwdGM/hh6MOui3AsDfpUAKcP
kApyKud//1yMZGmRBVDzGW9APYXzQiFChA5v565GezSK9ckj2hC3rrsdgYegq2iJhH5urzULdrkb
i0bAAMbsT95BAcdf+pq5kTUDzkOOZxsIEYMCr2aGmxQO8vw6zeyB/h6UMNmQoik/iLl/kVbqQJ30
SsVywawm6/zi+vh4EZ4co6QZ3YZ1IzgaTbkiiiFdXBrbyEiRpLL+0CL+RTNI25z/lplV+rhYTiZr
FUFcnCDoluOdAcWN7y7/xxk7GViRSJUibN3AHS8ieE/CjYXlnwuAzWlfToZ2aTmYmbL8wHzA+TxA
O3QbBgAbD+uJ7B0cugsxizkdla92Ylq0k4nMuGTKCXE4VXzZsHcJLZ0RpQfVrBPvspZ/FcpPQt2d
34m5U6VZthlFKpOS2kFvI2XoekcOICiAsedHn100zbaFxMNN1XiQNDtgrgA1Aw+CBwgMVHomxY6A
3p6faO70agZNxrwrzcKG+nyNXLzbV5eepDsu3V1j0L3qUIWLloL8uSXTTJw3cK+uXaCxMnoeC0h5
09WyM5wW5ovNJ9oDgnG3Mv3MsoOPzi2QMmRBuUf1CQSXoBZfeGTNbcuH1OrJEauLglmqrnhA0CZW
H5IjwJPP1sOk0YDi1Kr5eX5XZq4+ol3VzA6l5ZcluJRx9cVqR6JiVQHj1e6+N752ZacU5O2qN91A
WQAvdOhXdCHeG7mQC1xsEZrZD83qgfFv/XCA1dstSsU0gb+yJWRynP0QhwsWP3OgiGbwtdk3LueQ
vHd7AcxWtubpFc3GBV87F60TzcSLsiDhWCVe4JLCDLqqASiE+gc2+tsqFpB6yV+L2noWBqAtMqx3
7eChACBfReqNR2XnPwaWQ9MpBUAmzMqlXzXN/tVB1zyDLKTIxhGPsqTflFCKGPZdvPYuJ8J0tqtu
xj27P39IplX8aiLNNbSjP3a8qsED3aEVv4e6kysWzt/cxmmeoKWMSavoEXpVQHyDaqECzZz16/zv
/npwU28dz5gb2WEEfTAwT20cn//gFgCihrkQpWvFh389NUxfC9NFnfE8V+5UtPOO3S0FsGoSgyof
OvgbehT32a11ORGKA/YNaV6QTJ3/rq/3AzyD2KcT30MsJ2ZuiiuhAyyizlcJOlbOjzy3Ypo7MMq8
ZW5T+4EFBHgJ6FX8s5QLaflpjP8+RVCQ//yrGcsGhpesG4QcSozA0hnQtzNDyAaO5kIENvP4g+jB
5zlI2w2FmyLFVgP6bv0CBBzSQoCB/ayP/w8y8F9flaCB/DyLyxxRI+XiBG4Y3/mkvBg4vTKYfVtV
8XPZ+WD0c4tN2BdyMygfiogpZO/Cxn4IYwrelUiBFSf1QFdoVysjGg59Uubb722g5hMMkTZZlMKf
e6DiU371qLgA3iz85snTPIFBo8TqQfIWlKazaqt041UP3/vhmiOwREjUoDwnMNBfZB9a/6ZLgvND
z5iLpwUERj3mdtbguWtTyALHRnLtF2O4+d7gmg9gThy2wqPoeAUzz/BSA8R4fuAZU/R0Ixe+OdoU
YUzoZrvagIRg7/zmhbHgG2cCGAgxfT7EhPRpL1E+Q+cOv3NNNHpP8XgF4Uxz00DTzbpIiwUnP7cB
muVnxWiEaY+MdIimecNBRs9an1+kGZ/iafY+Fm3sNg4eKw25HmFpZj5cdt1PancLUfHcBJqpc1pm
LEMpKHDoT4K+N9oNm4FFG/jJl/OfMLc4msX6LEIeaQpXLdC+QNUTEdnCCTLnhtas1ZJO7fp4qSMS
Zkfwv+05QKDJYaKIRyvazodC4/lv+EjOf+HbPc16SacMx3BHP0Bg/yg98MXUBkquiaBbM22vKPNR
/LT5T9sc3sFau6tJhCaSuEHGnPygdQldjhQSutbGdAGcS8vyZ5h5b0JZV2kMTEZuFtCeAKVC2u/t
EGSjBXnPR/PJHqMUuuPhTdcX6CJk+SYLvQ1rrK3L2U0YhRelxZ8Mhv4i0oMYlail8H/mXEz1xtMr
OE6JpJWJahea79C7k+4atAT8BNEtHrMfePMClP0EXGLX51d4ZiunIubpfEnrdEbfGVhgKLHQSNxG
kn1zaM3RoDAovIoauDJAzhe/NdaC1c95GHdau5MwxeZRXdJUemizMycmvgvsefbkbQaA25sg7rdL
TNwz+S9zIjn9NFOW9zEdHT/IQ/M59IExUuOtZbELYimIC0kw2vUSTSR1Dhg8d9fcN495Kd8FqONM
qMjbJdQVwg6piO/tluaWBPergpQMTT3mo2vvB6dbGHj2SzV/FHl1Mhox8YKSM8jLAMheJE917aPn
mQM66oJdgMZ7USHEKPAE4hWkUoFoSgZ75RbNn7JFZ6Zo3CWu05lLytWcV9uKzEUy3wlM9iMUP5i9
LZaC99njo3kvOyWDVOADCXrg6X5MolDQm7tNgdCCdDbYU40DWlPP79d01L9wX67mvix4jYFOOa/c
CldDAhIV21rX6NJo5C9RRwuP1Bkb1tVciMLjEb4eirDVRQoJZc9eqsZaGk3Jv58iH932J7YW9nYc
jzzngSWqGyNub1sWoTJaoNdIdeRiqP3HKoGYtesXEOVzM3Rm9/LF6bq/RUdB903xbnbi+tUhEOzx
ncvCsraG4z90Y3iVdvUlq+KLTqB5pfDNTVSUFwjib4WD6qs0BvAxdOrBb1yUX70OHcxmf7SoeZXl
7prl0NRWzdHqsh8kLXdp3u0rgWaopkWHT1NXl86ARhTHM/aqpTeOQLNJmTw6WR5EvXWIygGpLum/
ZS3Z+dmwV6n1XLjJNYQ2ftHW21IjAdI/kRvVWyvfG5BN7ED1pNBsIy21aXv3NQetaVdsuszd9In1
2sflRV43ck1k9uADOLTyIHYmByi/NBzKKCVwtn7+4PMmWVeVhe6z/N618rsxrx/4WL6rBu1GRuSB
kjH0xlXZgfKRiYtGhCASbBK0DxL/LYTccFIA/u206JaVLWBHbt+9uXjbRjEuZJv+CFm14ypGU0o5
rJ0EDAFgU5eZ/FGDTs6u+6vIrgERNLN724SWbOu3aFzIgOAL0dZZZU8pCaFYP7pXIwqoZdlBgMUH
BUyUy1sn711gGdtjwaBxR13QGuZGj+6OEgzkrii3dphvWD88y64GOZXpXBd+e2mPzm1UOBBzqtBn
UKuLHAzqVte/NwW4mUi/oxQyJR2SqWVsvNZRcVe7w8+x7H6DVnndxDW0YNmIzhHeviVWAXBj0V4l
jPFtkU0ydxmo5Bz5BtKANwZ+ybgYfjRDsiUVOdJxRO95BaLAUrzKnh9QnbrxM9DlSUDyPaR2NpED
PfXcr9HHFG8G20MLRJYe3GYAe0QpHqKGig0eZhs/Avja818H6lwIA8XRbEzvWI2uGJHjAI+mc9kI
NIEXBGjXAYJACmyy3gDkaazAuxmh9c4DW3tZ33k0O8Ql+gCVDTlfryHoy7JztssYmPLNvtsTQS5o
54LZwGbb1CkuSGFf4isem5pemhUwbVbxZHbDXWazZKO88bLuvZvpJTJY4996RNPSef81k6AC6ffn
C5DzuCurwvXgh9XOjYdno8MyJJ0TiLh/zMxmZ7jdfTNGN06KZry0cnEJFtFRGnxAh0IngZuoHmAL
u7C0Ft6Kc+HnB2XQiU8C2UyU2xNGpAEb19SknN6ErwB/ohsUHQ4PCAmX5E/m7gpHCwCKsIx4USfI
iFSbrl0jB7ML79ARCFZdyJnfTrJJS0R8U8T1xV3haHe7xxKjx2MVueteXMfga3B9sNAE3H2j3o+h
3Z7f0bm7QrvnpWH3HWkkktg12VAfbHLtsDD0XJLE0S7teIDqbiM+EuT91gHZAFhs95PMoAWN7UVB
2Zll0m7vTPEmJ47Cm68LDyYRQQ65CKNZOvEzgYej3dgt0hC8zaGMkFcHxW9yNPbC239r7SdU4Gk0
GRJbphEHDKRrg67524j3742rxfACsiEZyVD16NDnqYrfrPum+dua+XvCc5WwPGTx/WGTd6DHs+UF
qyk6cP8K1VwDxfha1uCzLovLjIIpBOwOwLlcJI67yh2+aqJbIZKF8zVzdG0t7O8NJ8xyL4KTM4Ge
QUbxYKX5AsJgJlCzp+Nw4lIKu/SjJMaHpiWyZu1BeNm2jvaDgQ4aa6kSNvO2s6cPO5kk7KjdxBYS
lVZyJPQhq7KdMvdF1Abnz8GMB7E127aKHKFCNsBZow69AirgCtKMqMyb0drqh6ssQUNDV0QLT9W5
7dCsvUsTqMNC0isoG/VkkPZeFaFcOHgzVmhrRl6bBXVoFKOga/8uyl+J/Z4tJV4mY/vCzdqagQ/N
YPQuh5tlQQMkUhSMOzARX4iFPZjZY6bZuKzGMMlFjlZq09k2fKfqcOsMF5WxsOpz42u2Duh8KYoY
RS9nyFe2A5IJMOLk78UilmFuAt3kDWInRouXlyO9jYmm+bprgsy8rePvpQXYNPGJFRiR5btRiAii
NVSC8rkJNzGQ3XkTmPv1mh3TLrK5YthdKdCNAZ5/SoBp42P3p8rZwnNr5gQxzYx9MgrOlZpAMeGe
gk2k30FJN1hKOsycfaZZsV9xYvQDh+Ak+KCgCWxt7CWTnVsdzWSZawFcywjcufmH0kvAttHPclTO
wsLM/XLNaschVg4SJEjil4jg760QxSpr4dzPQC9MptltL4aC1UTB+w8KPKW296sY+H0eWpD8IC0a
nYaVIYaN25WvcdE8nz9Oc2kRHTRsJpREHrPdAGq72xGtVtAd98CWwG4IyG0O4SNdoy0vAMzy/IQz
TlVH/I6dI4jjVw42/7ZI0aouljqp5kbW7NotXF4Dpo0qGbkpvetxySHNjauZ82CWJK9UzYOUAjAv
fwq64EnnwkkdxGsPsh3wJPZQSJg489INiCK2EuFkCq3PcWGWGZOgmjEbRKHS2iCX6IBhv8/eSJKh
2o3oJVxE/86tkGbQdS2rCCg2PM6PDM1b7VP3PP4Et0Aw6dSTN2TTHs8fnrlv0czbHIw4ajjiQNT9
dtL6GbHh2ozBgVYsXMtzzyGqWXjOqjqyFYPS+B5awaBLKdbORgKbAMmPLuj3iyiYacAvbmmqWXuO
mi7Akw1ULRUaII0KDPt9od7SLntqRgphDQKuC0ch8eKnz9QlaIMMl47EjBvTIbjI6joAr+BEm1a1
Rppl2yRBT57O79Hc4Nr9jdpY2Xc8gRsDk0Z6S+VlXd5/b2jNwu22KCyPId+OZAgyJk2arwsh9lXH
FmxlziItzdZD2XqjrJBmYkHioON4Iv5C3ze44yaWfvCbnf+QOa+r43Lr1hjM2kGQ0x8VWMiqI/r6
IASwVuitLh7RbL9pwVh0vZSlndsTzQe41lA5ZoWQp8jSa0NB+QWqQs8J8W/Pf8+MA7A0BwDrLw28
lPwABcv7wrIVeJMYWZ0fXOsL/HeG9r8wusmQRoYJiBJ9mABjMuCbtNyCPhLcCVmxmloM+r2zhRR5
ir7zpetkLgnzgV05CeNCv2m7NCuQCMLVCOaqjXW0tpAd2lgQ4UbH5kHsmyuwmp7/yrkl1PzBkJuu
GgwkuMh4w3L4gIV334zL1JG7dcoMO/OnJ7l1GYm93yLe9bdp9uv8z54bXrP2DL1ChRpR5Y0Broxt
EKW4TyPfWam5ZCqTb//CUepwXd8JSUubj5wLwwZMKuCOWNnQnitBrL50s8w5/g9LPdntgqrYtHpM
A/7cDsx9VQCNdfBmC9C6Qs75gPIG2lDPL9qc+etwXsBpfVOVANtI0G6BPhea8UcBsgVzPWlUE+hd
psgn2oF/uwjsnUzxq2XUXIB0xzwzbETGULGsN+EeWPcNWgEnWgu6LiaW8wUfOnOQPxb4ZCHtNpUt
kuRAw1rFGtZjLwN6Z57/H177ZOhmzBIVIjcWQObsKtzLoAInJwUr6zMoMlf+nXsFxtct0HvZqjZ3
5/fqIzD9auG0iCAZzbSsGVooxsi+dTjIbgUS531jXQF1s+1SiM2nzr5Agw9piLtuU/u+j9gtGmQV
MkXTTyHGhWycH10M2i3ugipIgAE1Mp8pSa7FYE6ln+F+yNgmdcD/alYvViOeFPL1DUsOo4DmPZcX
aWiA3ZUaFyRMIeiW7XtLgLm1Ulc0HRZwZnMu7+NpcrLAXhkWuZyMAJJl+YFti4Ad6jew3/lXJq7A
5g/UVd/Pr+vMMdGxxr5b451fKYDl85+1F66XwRtzI2suaUwzz7E6gDvRUyhSIMrpw/d+shZ+WDmK
tr7MeNCPNxV4GYzyeyET0aKO1vFRGppcXEjvkuam8PZGs7ClM095MkUEJztaN6huAEPkBX5VX1bN
UwPuabfLdwkoOVsQEmVpvReS7s+v0LQSX9iKDib26qLx3HCCjdaoofQ/uXhN6bEFFWLD/56fYs5R
64jiobbiJJEDD/wJeUX3UKJbezf2tt2obQahkiVwx9y3TPfRycpZiedZgmMeYadvvTGA9ntst4MT
P6goRofWYtZ35golmoNh0RBGjd3xoOiboEjefAkPZr4pL1y4buYMQgst2hKFxDbFBLkCbLJQxh7n
beF8mV+/YxDkfV6mDOX/yuyRzKEQrcF7qX4b7hzQQxjH5YTR1x9AdLQwIW2WNgRbwZO/DQI8yBac
P0xfx8VEhwPzqFRepVqo5xX0Lgv964yBCTFbKofMDa/ZNSFlSV1InyCBDGrx1tkRkV+bkbNgbR9d
dv9tbmDr+Lz2VOWVzxILGzvpZytI2wl5w0rjbwImbK7AlsWqe956l4LkO4vaEKZjuKeUAdpBVl6O
QwE6/6oB7VMB6rMWImXoxl4PCtyikWu+xF723Obdo7EExZpbj2l/T0zKTD0UCMLRQO+qfVM1IHGv
o791v/TK+dqQIC3/eXgnaschVGW4d2gJal5eg2oUtQIm06MYyRLQe+4wan7Bpz6KRtIFmzMP917M
AFR2FkInqEzjp361o5ovoEp0Jo8TsWclv7TL9MYyk6cxTa/RNAN5hOoY56ByqnN2Ibzud0rA+GW3
9+Po3Fs29EITfLwHdTza19sWe99GoB432rveRXsFOFVueDyC2VhAvLJK9nYyXIgWyo5hFWS43FbC
dsHz2HUXSYN7vy5Anm/15ab0GlCp8nwfs+ShC1OgKTrzBd3X4Srr636T+sN11EZ75jpQdnBHgFPK
HgxuCQX3ng8skAdSgk1HEzBsunmHMrMBinJ+UdtoKiBDJdeNb4+btoE4XMRATEGKF2J4vwzT+9PI
8bo1QD0eY8Q2KV5FBNlh30C7BoMKqV9eyJbdQy762R5DBS5bUC9nrPodUjSqtVa9N8r+IhtB5xZH
4EUcrIe2VmDh9CtolMKPkDK/KeXwFMrmmAwJLsfCv6FjdbRc3PAuGPiVoFdphfxLASiDiCqwM5H6
HcjlPuBe8mCGw/VgOldmEu19FV1VubxLy+IJ/RnFKq/ILU2TP8SH0mlHpyVuUcF0EshjVOwQtiWo
+43slhXssmidrYzEuHKb+IZZxp1TgEOP0fjOGvsdF+POKtt7Y1Q/Ojziw0GgR9WDgn0cS5Csm/a1
XbtbaffPQ1o/KBlD3c8og0SVQIfSw3l/OXM8Pe3sF2pqXq3RhGtxdZnCvmoHLLORBMKpcwFgizbn
55mxZE8zg7C38rh1Jbjf3HEVesVzAsxUakEPJ8mHb92KRAfeNk2ZlSZJjaAK/0TQ0sjuz//2rx8p
6NH67IXGfOgtI0ogRyLiy6qA+KplrBobZXyrAbdiNh7Swd2dn2vGF+nYVqv0nKbwcgO1sqfKDNe5
WsxQzQ09HYETX50wpFxIVBqAoPIAqam76orfNntwBIP1U4Ia68p9PP8RM7eCDnYthWKpZwsDWb13
BwwjPiRifcde2OaZo6QDXMuK9xZg1bgUJNIGbmMf4F6fIxT71CiW7oS5SaZFPFmsDmwiJrEjLBa/
6nKIeYI3JgT8BFXGhThrbpH0u602vXposB1oknmsbDzhhSGvAAxfAkLOZNmIDkgts6igzIZtA/F0
g9rMEbhsdcH69b82vQk4AS0jmBzb/ZJDmTtlmqHXnBXu4LQGOtaLCydC/OtVC1XYmT3x9ai3rj3D
bppwH/M36ni7HqTGjgQNaSq/Z316dwwUumwbQD1EApENQR9725hkIRKYWRdPe8PGsvezqmUc6Muf
KTr5XWp+zx705pis81saJwoUjwyadvUVLphVCoFqb2FRZpZdb46JfCmEKqUREPrSJxfgaUFfFQgd
F97gc8NrIS8fHCdzmM/R/A7+mgOaH/bxcGgXKwBzC69Zsp2U/ugWHAufxTtSghW6j17O+7m5oTUT
dn1U4owQToLLcBO1RK0MMi4BmeZuHe20V6St0OsM6yWNcdGXIESnxaPVoO/GzrJLd4ifrNh6Pf8h
X+cUUK397O0y1+87dCQbAUuLn5mqnpO6/cPD+JilHlTbS+NFtN2FNJZgUTOVcaJDtHNEQj4QIUCx
lNHGyIe9S/KtNL33ViWXjfvim1C8V/46d4zN+U+c2SsdFVokkU+kQHAQh9dteOyzx++NOx3rk4ui
EjJz0wSMWzG0JTj77UB47PzIs4ukWQZQ4kYeto0RKFoBBJ2/ZH2+SWhzlXo1BNnjBymgxN63EDgC
Snph0unsfvFe0SGdI7xUVMgKRyFQ425KyfINOOGhOHBM3lEz2y1llWfuP0czHqcEaafb4v7L3V8K
akEF+sjLhah2bmzr86b0blT7mQwNdDlCgA6aIwxyXzJdMPsZj+VoV5w/ggaRZhli5gItXY6/dgd2
HYv+JUvzb8FSiA7pTPMyiToTp8pDArpDP0JmHCTg1uc3eWZ5dFCnUiD2azuMHoKe18heKlBR9/Tp
e4NrF52MkTR3cDXv46jfhNAZ8si1ld59b3A9hiVZDyy5FHsvvOnD/UiSdWd98yLVwZqiS3k31j0P
kBLceVW0RitYYCfjvdsvafvOPLd0zKYr097seiScVelvZH9P83ElYmddYY2aP+fXaG6OyQOeeCSR
9UNPBxA0DNZ7kT0nQIWE+c8CDGZLXHVz50cz3VEOjhAWGvBiOexabuD9D8QDzdCHcP4T5ibQ7DdN
jFI01URy5aablNOd3417328XKqgfxf8vnJyO1UyyyIpwSoHVTEO6KmR5JxLvMFR+vlEW3xopmPV9
RPxWYhwaSd55GD5mTfyHZgPZ2I1xwzmyN40DnYJSJMNaAKm3rhpvW/lhtyV5vG160P3bQ7vxqHfp
pM7WHIrsm6ujRQaRPxDpmSGShCF58mgMtQ2w1IDsbf+t1dfxoGYNKsEka3jQyGNZ3wh18M2FR89M
UMN05wAt2ZbYKQ/s/NVnN54bBUB/rFr+GAIbWtX+EvRubiLNUaC3hIp8BOqn/N3tShS+hn1+gZSN
BfXFOwW5j+5YQHDUP6AuBjaw8ws3AzYhOk606EDVFdvAF8utuUOHmYJEzgVbwQ+u1Z8U0gULwcyM
fbDp7ycm7nfUEaYCA2ZiHm33d03rtQFZr/NfMTe45j/sPO8THmOPYsAiPCDJjbyEdiSPo+9dPzpa
tCejGeYdkv/jMAYMil9cORd1/M3AgmnOY4iYG7oABKNaSG/SnN+VIQtGuXQ1z9z+TLv9ZVT21K5g
HX1+HbcHB6FXJQN3uVN97uhq5m2FeRq2FCU3uU0fO0gbOPc1FAON5/jB5Ov2J9p2cZ7ibpPsvO35
LZ+29gt/qENGObfCCYgHs0xePfPvWAXnx/2AP3w1sGbvVh9lRp8BRlTvmhfIAKBvbzJGsfPXDVrh
oJaztddl8E27+EjCn9iFtIwCubkElcSIrQyD7mKTbbi7xDI0szN0OhInw0Miu1UOw73nVdawimn1
auMftaWOQDAeGrxes+Z7LE5ER5IWXeR0KTq5gn6wNjmt0TuUQHGuqhYukblv0aw8auMu9kzJg2hw
rrzMWhs1WBJlWa28rH2SKTymvcQKN4NCgDLB54Ur21rQjkwfAz3a9D1HX94uPHbAYOYgfO1WjVoV
N0sx1geK7KtDpzmAjpagTwEraeA6e7OFQu+4hSjLhkFSswj87QRi9bcFehweTAFCHIjsQGVjKc06
85TW4aYyTRxLtqgQcn+4J6l5q6J8G1LnWLuFuTJM9moRCK5F1YLpziCPiA47rYaqGtNQ8cBIxsvE
l8+VAmKmgDqXO0JjA80zKG+QAF08dIdmyQbq3OktM0YLPyb7bchsxX1/bTPv/bzNz/gSHYoa8743
UNtA97W8Vx2IypN84WKaG1lzJlHXMiPi+NKu2bP2wP3H87947njqHLCNNFqj9QjchrUGrmKiYnyq
0TT80IA8LD9G0I4CXHBhsukUfnE6dUCqMFoGVnLkWuwH+yXcm/tsDTU2qO5ucIlDYvT8NHNrpUUI
XgbaF5njGIqpc5uJt8iUS4TFMzegThFLiSOKLMRyxflPJ7rKQmiYti8ZyoLf++2at7CoiNqeTNtR
oH3/we0WsgJzt5EOOyVWAWi0WeJmtXENTSRx7BGqoWwzDrtui56eIA1MuhmWiggzyBaiA04N34s9
C9hpQP8nNtoMF1/+7G4/OD53/u33GriILq/RV52yxUCQKhxfedzgJSYhZ7rxlyChMxGhjjgdaROW
ho/DBAr6lWn3m8qFyFyxsN0zx0mniq1bpyfGiO3u8pvWr6HRp3ZZetMPS5TJc/uuA049VjJIkAxG
UHMfPfA2aAtb+mI5zmVZJDdjlUM6DgpTaMxlCWgZnSZvNtIpbtAXJ9ddV16CqmCJw3Tmda6jUoeK
uqAkgxOLc3A1pNlVj1TuiqRIrMf9rilpuOAB5pZV8wDoZkfnAcdHCwAM2mg8UKP90ffRUw2g43lD
nTsXk/M5iYdGV9QJzQG2YVC9cm47BZqh3feG1nxACHeVuLTiQR3ep+PvzN3nyffKSDrmNFQZY61C
QcBMd7a6T0y0ZozHHIwN3/vp2gOhhFBRm3Af0Ck0Qo01XxMfyrnD5vzoc9uqvQ5qHposMzB6Mm6T
8h74oG2LlHPoL0k4zdwcOoxTcTvJfR/nRuZ/wvbRXWKem/nhOkmsofIIwAssuzfgOcmypF/LPH50
hHqpB8dfWJ65X/9/OLuSHkl5IPtXRnNHMpuBkeYCZCa51r5eUFd1F2AwmN3w6+fRM4f6mKL4VOpL
q1sy6SXC4YgX783e/YqVaZ0N/tNdn4DuWCoaqAnMcuVQLg0+Te3TeY/CzESrphICYHBu0A4jVrIV
C3Y0h3T2Q9uFYkS6OhzKTeq0Zw14IdNZ+9lL19AcxClNNKWxHi/iqStt6ngovGRXb6kLjwiNvDWa
g6UdntmsMXYgukyBkzDTApqAzAaQhJYvqQ3yD1qubPDSWk1h1ac9APK0GNvRxvnPDhYDyoNea+Lu
e9ta2t+Z5XKbMDRsMmWnli+s+G2Nzz8bd26z/VALkWJcm6N59X6IX74f98u1sNGN88+10MSYDBFF
/bHPzOu8SC4kgfAwVVd+9tLw83h7ooJqOhxLlb904VZHZ4zR/fn+p3+51PjpMzvtMtsmKKJEwSig
ElmofiTi4PuhvzyGGHpmpXZl18yCXNFu7J7yZBOiDUsDCzIb10r5S+sy/funIwjGsQJwOXzAhCQy
RfqXRJdkjfvzy/gAv35asE+D2wD50TQGyMHKBi9Bb0GfTrIv94JZG9W8/n6Jvk5U4iszUwWdWIu2
BpDCU+FNGN/Q7yz3b2McxLarP2upuK8fp/jOzFr7Js5qpqO3ne3T2z5zm/3EXAbg36TzHEO03ssO
jp9e/SgBhO/NLLgDcFkx0Razy40NxCWaiKIV40cNXRh8ZsZOkyaFqmBwwB2vapHtUzPcrGzIwrbP
kScZIKJcs/s4qMGdqjjG2crya6c09yjUQckdvatavTEb0JQM/RPvoruEgVOx0LaZTvYaVPTMztpm
2c+iR9uZw1V6mSho38NcaQmaTL0s/SEdNciMlvtyTIvd99NeMNU5dEVHkNcNORh5effLMKBamrcu
sfAKWNuypQ/MfIFl6Qmta4AorK4cEXQAzppn6Pcb1XOGDt3t99P4OoGA1Zp5BKiNtNIiegQl2H4z
aLt+1z11B/V1Ih+H9EUmIcr2o/Q8vjVzECVeYh0DJByMXZqrQW5HKoavx+Lj+7ksrdjMMxSlgqbc
Ce0TmneDDl1c6IhF4EyzHLmy6Qvucw45pYlBizQHxFFLjEBv5cloHLewx5Xi3sLNMkeaFpaTFw4D
gEEFIseVI/HAm7eyOEtWOvMA9thBXjEDuC3sfgG6reWR3+UNOp1ANx+vZoi+TCHazhxvaqtNNMY9
ZjBVkbpr8pj7yBu8pWcDis4E1C/qGami64i4k6D499u+sClz3CnY20SUG9gUUkMDWL7n1aNca1hd
ms+0mp+uNCtGM0PdWJD/rsFBBrQ0qpeQTk7Rf5mlfiU3yohusYyuvO+WPjed7E+f03CsQlRmJwRL
s0839r7f4qwFa+nlKfr5f/k77M7M1g0dWmRVOSF07aeKbsAzeCeknyRIKVmq25P/ky99l/8V/Smu
/3fE/8hb6M8meVP/938unGNrZuejUWRZOp3jtklRojYANF5ToVjyV9bMyNH8qBBRYQ7dtvw10VRE
G/sFaMpq0/uN14In9cJ/8rbBcs0igDB1pDQzuPhYfzS1X2pzOzgv35/ZpRWaXfY6o9pYpHBVOpqU
msiNQaL5/chL1jCzcyu1qWTKtMfkPDDNa9FsMRXzfzT6HG1XKVptcGTUwFtb7yMCsRFzjHacABn/
sw/MAvda7RKgnwC2Fzj83f1IUQfb/mzomS3bWYUGeh2YNJB+unab+aGBxvnBWHFDS4HpnCdRM3Ub
pdQKcLrExVvVSzdjkPyZSujqr2rXrjwRFvZ3TpGYol4C2Mq0A+0zyUY03V6l6prhLg0+M1xw5IIG
GJjJnVFcG2gh6V9bawWn+Tej+4XzmYPmQMmbkMHG8reeb9wMoJipUMA6TH+mMoK1+2V64fOwR2n4
dq2vd+HSm1MkVpqoVajOoXUD3LdCZVvmgLKhqnd16/7+/lQtWPIcUaeNeitiOd3ZqE8Rw/Gjlq34
n6WhZ6YsZZdlIYImEMyJIB7oVZfEKxfNwtBzGB0VSRwXhQkYGn2q0Ndd3X2/GgshmDkz36QEMXWX
GoiKQSJcyn3u+FURunl++/34S797ZsNVWSSmQbUo6KTcGSY9Dk6y+X7or1PttjPH0OkizB3QxE6p
JnWr+8zv0ZvqTQwI3E9wKEmgv6jXKx9bmshkgZ9uepGprCs65FWmsHu8b88qiFVxlfl8X1ynrTsE
P3xXzmkQm6xK0oYgeWlG0Eq/peinCP98P4sF85ozINLOMfD8wm6HiCCjGJyw0QkNuJtsIJ6Vr7jt
pSM1u4UHND5PLb0AZabJQVj9Yejt12I0UQOWT9/PY2kzZrdxRQ3Bhh6xMUluelAzC5n534+84FDn
9IdgCk/1KE+cXQJ2yP4+s47R+P790AvrMoe6YQUSEQLqF5RAOBP8asgJgXNmm0fmikUsLMsc8WaT
3gHmDTm6UR7RSO8OyfizW36umV6UtLCzHKYGhmoaHyJ2kmsIwKUfPS3XJ8My5ahytcrRtKq9KPm1
sQagWTjrc9yaxXhatlkRB3nDwC3duhkeAX0pgEm4QiPn93u69OOnf//040kdqmitQvdZNrSHuAdZ
CTIZaz2GX4PybWcOXrNDEIrlIcxVN0prE/HxXggDOhfc/J01jQK+9+GqpxXddqpyMET98f2kFr87
s+BOGvo4argiwfayT4LkoN+qB31DjmvPpq/7/jGzmQFDyyhUmITyK9sDCOSWUJafIgrNjw9rOLMl
c5tdxjTjZl5q2H9eFp7Fb8IGZE9h7SmJ/jOjmCPZtIbycQQlO0hIGKRSbsMQ7bd0xcUt/Pw506EN
YJMTN0DmjRGER9g2iUHvZ1+ryDB/v8sLnm6OXxvVLm5YDR+qZr1fga6zoKVn9WvNpUu38xzABuUk
VCKm5g71Kn2E0oD1DOg52gGzj0hzy1MJRGy+K1cir6/LTrYzh7AZUQYpiQaub+JEksnGemOx62ya
zbiJqW9C0Nu3f7hwM5u39SwuKgLmOOoA0DE03SWvYyisGGvvnq+bKTEZ/Z9eRYtarbBURN5OYF3l
9w1QjPVOBkDd5sfW1z3r0Qi0YDhmu7WUzJLJ6zOTFyOVdVbgLGc9/Q2NRdhkfluXN6ZR7ERhHKEX
eIjaPqijVZr6yda/eF/M0WtRaoLZoJyws1fSB42VX3jketiC5+K45gMW7oA5Xi2yo64ryOCA7jbf
muQEVjY00htuxy9OePu9HS0Y6hyDZvSsbkqGb2Todq1wzXQtAuljtIooWfrALESvpSxyXdpIEJy7
5+pkbrU/xQO9Hl5av9iHz/kIvr/IF/2KV1u40uYAtdxIC0XvkY+QNAvQZ+iju/rm+6VacDlzOJqu
FBnJAdnbVaIDjOullLlH9GzFLpfe83NaRJqmTle06AaSz+pWbNFw7kIi4hlc6F7krwnQL+3GzPqV
0XREyHFq6966zxsondjKNlOzQOfJSuPCX3DbF5YxJ0QM646VkiGr6GR9540pCIkb1K5M7bmxjfux
Sm4dLT+FLaRiaainrmgx46RG0aG1byQbNlxXmA8RAFwctX7IWV947ajGrtFwaBOlx5iVo++Qcqfb
a6KcS8dm5kD0WJd9k8EMLBU8dDFeYeGab186NrNgoYpNhUrUoJBB5JdJj6j9BeBckHjpvko85nbn
3Ft1hNPv/WrtZ2FDXddRk0QyDQwWVHtrm4KyUTwBQC43/CXZlivX+4JnmsPcIichE4FZFLQOedYt
is7XkWxJbu7zrD4lRFux5oW1mwPetKgCN0mNtSt56JbZYyvAyAyhtO8NemHT52A3mitqqlUwBmvo
EWdRb8RF+P3QS9Y8B6+hDlQ6pEfvg7EzPqaeGvS3fJTP6KQBn2K1FsNNTvSL7f4bvXwK4LHTdRZR
hNiD7EwXIi0Ppdld4hKahsOA/mdpQQeJKvZKGnkpTvmbJf/0PSW1h6QUgML3bd15Gny77wh7pw+9
ywcS1DknfmQUr4wrr2rJb8us22ZghXEHa63HfqlQ/ve3ffoNjOmOkufAzuTP6ePUIlF43HN+mWd1
1/oUVO2hV2zWDOqv9/1qhSdD+/S1mNUhbmEZBUXlghXQM4Nwp5+y6yRyh0crcY1HWrma9xcv7/Xb
/BeYb9Qycem2AEfnGmx1ceFnTiRPUssOiZ4EJgg6t2kwBqH//jfaCOoVR7VkazPXkeLp3Tno5QzC
zD7IRr9t+uzWSZ0VBORSRD1Hy5Wdo/ZyyKKg8oXmDh/mtt7ZfgpNkwPEke6win68WctCLVS25hC6
mDlN03N8jBzMrR4kuwmfrgVraI2FtZrrq0Pp3KFOi7ygpTcbqlsHrRF39bgWNC0NP93enw7diOCS
AlALItYxD0ree7kdXkjH/e+d00IQMAfRlQWjcVmqSLh3T5pEc6YG3ARKQyteYsGtzjF0OrpQwwjN
/YEiHbe3IRCWrMVIC/fOnP+Q9lYcgdkpCewzARuytR331dV4bILSp1fas3IY/8QHa79WkVtaqJnx
I2dKkPVjLBA0ulLHeKc1vx2DHwxnrb64tNMzu5ZRWymgykuC2FA9jT4U4cfA9ZV9Xhp8ZtE6HSWR
1ZAEnGY+L/5UMtxmzspefL3LwPj884wOEEHrKh3MZzkipkj7Y4mVWsHXvxqwjX8O3EFWLFco4mDw
x54IJNmqOgvoz/ribZRZ/zn8WEtDjYcEapcD+N/7e12krlU9fG9ZS799ZrhT+K5LI4uDjOUXxaoC
k7YgXtJXABsLUQWKBv/88aJVtbCCM9hl1R7qip7q/u0PHPdy04BwYs17Lk1j2vNP/idUORiTxXTu
k+EkI+gWOvZNOqxJiS0NP0sQFK0+wqmBkFtovysndFn/ajprN/ZCxd6eA+mkBDdhqiCqAy0knD8i
4K1+qQJ1Fwfa0Xph3lqM97UzsucIOpKFfQXkTBQghoTk58SN3mwZC11K7hTw5X1/pBb3fGbFcRqD
XoujdiZ48cxpD9mV3HFzgHrzRDlxAQ1FC2JZg3axWQ11V7gPgPmC77/+dYAJc/nnScgVZoBWD4AU
c5CuzISrq78K9ASVJvQN+/skXnk0LniTOYgOaga2aJqcBaU9+H3Y+YI8fz+DhWStPUfOlcPQ1laI
DL3dO9rNyOQBPM+Rm/VjBvUs6yy15r0c8l/CwgEfxvyISuVazLNwROaEULkRQluS6chGqG792OGy
ArX6k3nbHabGenZQXpUd98EIudpHNV1N/z9etef4Oqt3siiE5PNfRBSqiluae82h29AtiHUjN31a
WdUFG55j6yI6QKlDj4Fgv9IqVyauuNc27Q6yBJt6G/0eP0DEs06C+3U4Z9szjwE5zzQ3EqQUGBL6
akD3w1bdVLs1oNLSZGb3PIRAByuPMRlnPAIl6qnZG7JWKwa8dAZmV3yIbIUaqnkSZJVVelxrTqY1
af8w+2WUzrM5xvff78mSrc4cBYQfx6SvAK0EKcUu5lHtOny8sWkJYlLQZ7pNbgQtr1Y8w4LFzqF3
Zl+wQYbgFiwAeFdq5bfmkBVKn4XXjj2H2JUVd4rRqLAfCmR4s0NRfljlU5tCAzQsbqTymEZIiGoX
ZH1dhPlul22+X0L1b37/C/uxpl38dPUNeoQsX0KAtqfhXYjsuDLozkFlReYOpnbMIUbsNtQm6EOr
DBeyxs891wZfDpW4mKbY5Up13Sigz2CIYtw6Gm51qGxrPBY+KUceWJTzTTiYoEKwJDozejvQk7HY
lUmP3raiu5EI0pouzr2hD716BG9jknTHzBGbtM1/Oxa5iy0HWTUIEEujgCzfJc+LG6EmR8sq7ws6
Fi7ePSd5Kivz1pYlfgmtYk9JS+E1tn7d6vyB85j7lEWepsSHMNaec2G6Usq3weIHHuNhPQLjExZm
50maQKFs3Mgo3pqReRB5GYQK6Gv6qKncjJm+TptbDbpQdIh+d4Z4q8d4UztZ7VYp1guMumAsE6EL
INHJEl3Qmi3wSqWhu5UAc2wY3cRZe3F666mJ2H0ZmgctGvakVmwP9MybrC2PUenspMJBk9R8tIjC
Acm7KpP2ialYswwUzikN/T6eRrT3nLQPeJ1tyyj7oxTxbmj5AalHy+JbPkof0dNe5m3pFta5kg7Z
RVp5sjpkSRwQDOV2nW7aEPrQ2c5psl2RQQEuAkFJ/U5xOUArD0wZeL6WoAGV4qBqxkbt6b3hqFsg
aS9aQR5Y+iPKfdxbk7f6dBSJGht91Ed4ppHSM9ir/FEzIgaehXcD65ViEi9B/PUBQnkwQyo+So0r
D4OlgGUOmTRzC6I1hODCfWj8ap9vOZQqxIbdEl/8TEcPc5i5bECtBAQGiyRoa/tprMetiJybTC32
3zuCBV9qzZy21WtdpdURsJiNvY9r64rW2lM1FoeK5L6jiT/U6e++/9SSI529GRxbobxuBhaEafOS
WepG4dVK7PO3fviVN5tdCdbYZ1bEAClVBE/9rLPv09o8hKqsbooWSu+6Kewb8FLnCObAeUAmAulI
9r7mJCe0VWwiMCUNoQWq6Kz1xsw6JxXeM4YUXqvo6FlTkMtRgeUteyIPFY0GP07N+G6Uw9bW00Ov
tNdJb4KCtOLB0NTPalOckQy/ooWyB9XTyolbWME5SjSzapBvszwNEhNIy4R5qwD8hcKiPWdfdJSG
Di3CxQDsMpd2x9ELWO5poPwQTW7PyRY1YbIKoSjYA8U76W9U56lfY4BbegnNEaKyy1PoNSIgCM8o
fx5Lr/BAIAKtGBu5tn9DobAQP81BorEFVc4hQk0Z7OpWABKbC9cMZ5vHa6JtC8lDe861SHCHKYnS
scB+NSwvvh991YXivK/SiRdl0mepUCVbrcVN9vGF3czBo9wGF7BV66ihcHIs6+KcDfRolU3tWipa
DWpIDCC54la6fcUZWYmpF4LcOXpUYVBJIGg/DQCX9EUBUe2+3IJwzWS9pxn11qYJRNdvVrzO5Mm+
muLMwxWKTboU6ihB1SMOqYdzWNUHu1ELt2bU74W9LTh5A5XOfW8XH6lpy22tjsdcN68H1X61BrqL
7PhohtGLk5dXioanZ9ZbrsqjA4j795Zee6xRBret9ItiJM9FUwaWgLKcKOVWqrWbQ58gbnPoi8mN
w4YbofDLkNQfrZCBnZVB4QD1EMU7Ua71s/8tQX416Zk/zIckTkkHaxOlfqNLK/IVU/Uo7W9zOiou
K4lrd1W/TaCb04AMYED0ueWMXuRYF1ATaAREc7swgILER5+QM+nsoK9SDiVU7a0rwlfUM/Mt+od/
Bq+358BZg8SjbC2O1IVS7Clpd1p5jtdYPhbMdo6eDeOuxvMUfjMFcZIWHVr7j8ZX8NdLntOcB9JJ
ngp9SFOEtzbwK4z+SbQYoWC8T/tUc9U0g5CUrZ9BynrseLtyby9cBXNQrRKFmiHUJgtCsH4ppukZ
fO0tv/CynhNSqjAFG9KOSUCRrZrUd458N+4AhjQP8BM/DWzm+NmENXoGsbI0CGXxJkZ2BQq70xiu
df0vRWdzEK1RNpWRGniJ5Cfl3fgDmRAfRXqP/26v18svCxgg25yFZ3GXgiOtJzyoN9Inj4AzNH5+
B3jz1naNLT0SP0Xag0Ru/rDaGLrgtOdUlbINx0ZGKg9C7R74FdXYNNWB6n4NSZe0D6wu9OPmYcV9
fu0950BbQzUtgFUxP1nviH1VaL++H/frioM9R9mqrNVD3ZzGpememSaIK8uL1hpb2dWb7z+xYCJz
mG0W2oPZaE4WlJLjxQlEab9ifAv+ZA6z5UMy6GGHt7Ni0YPAg1GQ+pKq6srwC/fjnDKy6a22MJDa
3WWiPdBx01BEqy33pHl0sksL4CpJ1zjflhZpmuKnt5fVk9jWbAAPKF7KcRKeqBWuOJKlLZ4++Wno
ENpWlTCBUFL13x30YvKYumO8L5L77/d3afxZrkwrZWXwSdtj1Lq32rJ/D8h9SpG/G4q+8oklJzIn
jsxE2eSZgvqnsTORbwC8IfHUQ3arAcz1L9AsCxY9x9n2Thgj8MJnwjP8rR8dxKZ5BPDyZxR0aB2Y
xQM2fOygTX3qDETDSKYiGRyBxFtX98J29nGOqkchAksj5spTZWnl5qhbUWHw2AGuFLyxrwqSCdYk
METiCLS3JnTjYuPGCLPfSQEiNdDBUSvfg7TuZ95ljsodlM7uSI9UJEkPNXlWyzcUCzR0en9/8hYy
nXNMrmpmbEDPeBIUqC7jyShuJVVtj2XVTtjteWzX2mQXHM0cnGvUTWTA1YDWt7Z8QrdSou+TrJHn
LaUf52jcCOVxjSRoF+i25KO9TO8m6A35kxzPv1JCXnBoc3XyBBTdYSVRQi1rrrkg1tp0VfoemeV7
14g9kHHYqaapVvAdS7sz8wu8N7JBVAAVGIXySmPnGqm8Nwscb26hVaVrZNn2+2OweMZnl383Vi2P
M7CU6FfjVtuUu/AeLs4bN9W/IDBd8NBz/G1aWLZRKUB4qH3tZoDaaHcrP39akC8eCXPYLUsZdiX6
25iFOtQ1v4l9KKpt5Sby6NO6d1uYwBx5S0aFc4JqTdDG0o/kXcjXKg5LD39tymp9umKqMGGO02No
82oSjRZbPmmMemLTgUM2fx3/JHdrAkZ/wXJfrNYccCtzUHAICWQSHqnpgV/etqUXb7Xf/Fl61qH8
7fwLLcTFiU133qeJNUNNQbODwkDlZ8h/n9KDsmGDS0/GHdkW/hCoL6v0k+b/cqF8NbdZFFAzW4+6
KmZBmkTw1Mx8jHkKeQS1gzxyEaBGfm229uvYG7dq2FauwxTFBYuO5nZG9WQp9Cq31BMTLQoZseUp
pK5dlva/aOJcKq4px9wgr0KMBOrHzp2ipLEbaYbfyvZPLsSmMspXmhVHSxh3da2dxihuXNVh0qNV
9hwx9UmJmIb3cW24LEPHVI5jNCHGD4raBmWBOqP6VBTp4FaJcox6xHpZSe/jstlrRnHW6xJFhoh6
jiMgD9TYLreTm7KqA6jXHVujeS9yzfQtTYLiU+5ZqwrQdBeVx/QIgTs4HIMhNu8bq9tl9ngpNc2z
UvZGxsFxhxLsoOik26rxJU3p4Jpmf5W2UOWIKBN+QSCLY2Y3Qi+vObdfijTcp2F8bqPhyBXjmhTl
wdCGHR+1Kzt0UKgdARiXwty2TEA7xjEk+s9koJM895AXOQx2e9QS0nt2Ub5WpD804fBSVuyhi8jb
SPh1a3b60QEs0yNa9wtqd7+gU5XupEHuw2E85UPaue1gli4B7N5VevQLGSic6RC+dQmDLnaipUGX
aKrHcuq4o9YeiZ5vet2q3aS3z5legbOZpPlNyjTLtyrjVZXauEspexU2eta5zj3ExKcy7T9CSTyH
6DtVDBvHzj2Q7P02B+uujNWrSOk0rzQ5LgXyGLXWQWRTtdqOoDZTPOhVF7m2kr+nuUJ8MqIQw4Vy
UbP0jhcx6OHjjnka6y6RbXt5qzwIoR26rn8Ky3HHzeJ5sPU/2ghSnNK6CR3ljXLT2RLVTjZJHe0d
vblLc+s+LI03s4yPDkpHrjrWftjld13ZAZKdq+cWmmVQLEy3XMUlpYCejo3KEZ3/T1IB2SzF09sA
qeJOczS0WnO6GXm568DtKSGYmITErwdktyquBDnDyQsz8QBpzKPU8g+8Hs5A/L7KLu5Q1umvu84Y
vbKie8DWUUdTLVh+q0JqoLsdEwoQmCbe8yZE9+9QvehGe2uO3A+T9LqHHNxo9deyRVkHUlhurkAY
EySMu6ygMYSRO7/tkxtuybdMV49KwS5hCu0TpcertLP5IwDqwDg0zsEw2WGU+UeiWk/MBAK5jPLX
eoiRjSvG1MV/v4VUXonePMUtNz3eRhCnNtNjlFs3etttRoUeuzAlLk7cOdSs+9EpQBXEzUPXVluO
fOlWgs6uUaKr1q59Nal6l5Cu9LNCvvd6GwgxqVKk7+oQlv7IymLbMG54jaTvRY1HNYBY3sD5rVOP
z0lt/M6rBCrW5jvr6S+HNlcCemleUtDek/YAtVMuvCFjjwmPHiInfFVzQCEEFbtOa1+NZnzUnHJv
qHruFgqgmfn4kgAH4gnqQCWVKweNpkAlDtuEqxvR9rtamWqXZViCDkUpXQEiBafqIB9gVLskgl6e
HFBRU8W+VMW9JCncEM6a0fUnQPsPGmpsIWHS7WWu+yarH8wy/NDiFuXC5tT20Gk1tOQmrJQN+D8z
L66NAHiNq15Ldn0H4hqKy26TqdhL6BgOmkBdopPsaEYoELcpaAKb5Nyq1S8QN4eoYapBlNuGL2iO
x3t0GpwMrGFcxG4n9LcEJV/XDtXRU/X2nBLlVaix7Xdms2EihsioVj1HNHsmap8GTmOyDc/LP0MN
0VhpPxkq8Ro2XnRVv5RmspNNGtgpKrI0i17irDqzPubAsWe3iVF96ODjGBv1RAi9Hrm4Tvv4gbdY
HVLpN7nVbzol4r6ZQWjdZg907ILGETvkt24iTW5IrT+PoYCbV5RNmGQn0SQcEkexJ1LQhYW8POIn
4E6QoLxqK/gyRVr4W5Sch6r9BbmZu75kjyQkHqNZ6A4U6pKSVY/hWBaucECGHZaqBckHcmYptD9U
LX3Gm29b6xDLVcYq4Hm8i+LsnDvpvknG59yOQGyqXsZU38kofG9L64y2toOR6H6fNya+Ex9ZlTyo
cXcJ+/yQ6cWuigkS3Kiuo1JxKzitPcR1mZtX/QbcMdxTy7Lx6sbcRHn9HBel5UJdIWB1PHi8ZMdC
Np5jayWIl5pzqpgHWbILzetLh8pAw5zfoWGDp10DtXNCUf0S0yHtImg6tvS2o6rj8k5/c+LkuqrN
xGWKXrqxHQJQPli3BNtrFc1JNijhQ39wE5PorqXGTRRrwcgh6VqAz2hT5WKD+d2lla3vDQM9EBIK
HYPVlxvdYopbEZ5A6hU4BXXoiG8puBVxzzUZve+o9Sy45ScsvFSO2bi5YQTQnj05uJscuzVdrY2J
a/XdXs010Eo0B8Mi53Ra/TAM8s4C65nznnbjh2jiSzmAL05zcgi1ZJHfd/2WjuEhjBRPZdF70qNz
ArXeY8TDygOJxJMao8zvcNS5iX7h3VCDPcdUXN3oUw9sag8VoY+0hnEzI239LH5HzdXjdXch7Ggb
ioYOgPBVofpxpMOHFZV3hrAfOehowVnUS7ClM2+kqBfIuHAtqLMSu5Y7kIydK6PycaF6FuSswMuY
uqM0zkwJ0ero/Ha4lG5btAdFA3DBJPKkcfTft9NlM3TQQBFOtBn0MtAG5qu85MEIeyM0v6lMu0Ws
08CvxIfEQF9e3TK/crTbxhLEb0LiHC3cim6CRgY/yTRYftq9Fw3HX6puxCFjN+BDwnf6eMtr40xD
2bqqEV6yvr+OwhBCrPFJaPKk9OYfVoibUE32jU09YqvwyoCHuLx0bmiXnAkzX6OaXdLQPudc7MlQ
wYmVpddTwyuqEQcxZP3eBllFno36Ns9Bt08wmtaeuxEW0WSk8M3WRJOWziFLrKuuViH2aLPsydG6
h06LG2/EreQNiXGqHTjxupGl24vwlwImN6/MpeGKsAjS1nzjJRx1nl47pnMsBEUcVJBTHkaPceoA
jaQ1N0aX3/dUe2eW/eiY9dEJbe42CUUDassOOW3fm4RxD/f7DRzRL1KYl6oG/JALurdGayOSEUJQ
o136TTUc6r7fF2Z1jNp8Y0Itt9TCZ2FCWLsyHtsaHbUqsQJNr56oWSOkLMaD0sDbseoF/SUM94xz
kiQMUEhsYfLG4EVjstHrcJsU46PI2wsIms+xyE2f99EHNbJXvYjekqo+G0qfuxbvVK8Mh9sOAQHE
NIjhgnPxPY7AdZGmmzzsxMZOKkAl2anuYhtXXVT6pq1RN3bsB1alh05B6A1VarcBAkSaoV/1qu0O
Sqm4Wl3s1JoGVjkgkmj5FhVvSJzET+CKOo4debab6F1t+ucmzK7jzrwaW95AZkO+NASlWFuHLnRY
g5xBP9YdBWazuIIk1FEQ/QbSs/eaKHTXGqBZPojmlaTJnjt99Zb2A/sfjq5jOVodjT4RVSAQEltS
5+D82xuVwzUgECAEIjz9HM9ibs1s7rS7Qfq+E2N0wKeiV1EbTxIgy+qqhC8dypUbe7OdQcGys5z4
pBOLLuUcUImEVEccJSx4A+/vZdV2Cco7x3xo6sviLfmMkyDeioEkTen/1zKyc6R+kao5Bq56ItN8
tdY8RRwzvyVFbqBARkzAVid1RZCSPf4bigLcKGo+ltlDLi/qREifdMZcOtO+o/X8hnLmCwQ9N/iT
zmXBzkVPLsJxH7fCv3m2O8rQtvGo+l0lIj+G/OHcFm2G1AY/UTXJi2V6oLP3wSKcWkp80oGkiF4+
l6T4XiHxiQWEUfAvpnqs5rhe7HvRNGs2QKCeOl0l4BiT90Lx2zh7cVC7aQlbMIyuvD4YMzzK0D+G
VLyWa+3uIkNQo0WbD0Lwum1oAsZHgCsMHyzXkYPhTvR36avtEIQSjUhy7069ie2q3iwTz6uiWJ5w
2mFqPThLi7DJsNsXW/OCErmTxOsd6xLpjYqNTVoFwdvcgcteVz8JWmwyW22+vXYdE1dOSPfB0hh7
jBUxXUOeKOnjdfeiazsbGTM9PA++92D76hPdEVde8QPdpqsNlweG4dWfTtCx/RAGVfjY3la/h9uQ
J2VDz+i46LCzDGGqtzkLiURgbYTRgFlzAfeLfG95ZWF7bUpTZoNn7q1BIZc13hvIiC2Tqjq2ajhN
7cJifwu+HD5XCY7ezwhmDznTBktCl81G/BbNknvcvbQo0ohHHZ3rho8JbUvsVD3ZYwqOslUEVw8N
VLEKB5ykAlI1B3qFDuP10miVDY481SrYkO7aDOmk3B3TFg3Do7r2PdyT4ZpsxLmoJbyx6NgNtcCv
QR8Kz/vlerDxYnDkOm59ooTu8TReJ+39Zz2577r10FoVxaTwL2w0+6As0JE3iYvfr6kzbn7iT/ik
ztQ9VgOqELjf53JYDk4VICnBjY5hLX9qYd915f9zppHkG4FLbHPHGy9pUgXNkYBdLkOSLwHb9QPf
qSZKo4a99HK5SXy4qvUzbssgIX9X0OYs344q/vmRfMFseZq85tVb65fIIDWDRZfRkAOaSFTMDZwR
5fZaO9g0tKweQ3fbOQG216pyHl0b/LOVeK4XlTcdnhWHifdgW25eTTOxDK+DVLd1w3/MeO264Y4s
2LzE0DZN5raZ/oiNPJFG3beFtTGcPD2+g/rZBl14p41j43UaIeFbHBOTvs6dwteZBaCY4kv8kIzc
l5r+Djj2Fdefw0rbGEGW33SaM9oaJGo39QtZ3O9VF58yFD8ImZe4OwqSjH/RdJtwPvtxHlNHRDyu
vel3XqFNC6tJwSDcpWKAACTgfC8MBrBQ1kPsbt6Z6+ZaTg4KGlf2B9DwJNRcJKIfnhd0v2GCfBjM
cCZmKE7u2szxDG0dxp0Ip5pXHbEsXIoRu37ri2ePO+eVQ6MrNoWZcFjPqEvPoqo8+H6ICLpp2UG7
kFWD+984uzrZeu+tKqcHSEdfIIuCo43YK6cOdtExiyZsdMpPxhLABEPGBgnWE+fjmIhWmtSngE2W
cbNJS8IL+5vY+6l8LvDqxJA34usiwAP6eT37dNyrekkjL/TSOWrfxw4xwTCNkxhu3DANCHtnpENx
r0YpEf8ZKTno0mbj4p8W5N/ExjdR7I3uji6dBeLUZQPt876MTgT8cowAgHxzNTo95KmndkrG1SJz
RGGVAfClovApaJerqT0ZqxnDVMMvxPeLvO1wMwxYZufRfUZbBN4/R7z0FGoVPD+JT+oiKXl49ANn
iPFh/lNRc4IrH1MwE4dFYQws1/6MtfZbu7i/2kg9TsT7rUP1PbHleQndq2um524oHghlW4w97uxG
Bme19yybPi+hmetq+MNnMX5iMfaSyBenQQ8HOjqgCC39ikKeySY6CQfXOeyZH7NocYY0/hOXy3fg
krc6bHfbFCQsjCljEu9D9Swc6IsntaS+y58Fllofb2xi4Zg3y5j3jfMzj0zjIeKQnlb9U++KmI/i
Vi7MT91gWNKwDR9r1aWNmSDTjc6tpdcJc2bU2SKnFPu0UOqhpwI3ttz5rUUWF7T0nu7uHqqqk6Zv
fmo67sjA3nzcjVW9/Yj6e9TisWJAFFENfCdK1KgFrMZE9vax+1vcqtLfrzDTa7zlMfZkmYw1fQuW
5sy94Ul6y2OkOcgZ6GzmLfdXhNZitLiVYj5NVfdK5ygfvGnnIntE9EE2teVpZPRhnNw3I8i7Dryd
brajN6xY5X18t2W/XVyYZDGhfPBtvUk+5Lzj+6Ja936B2Vc0me6LITGanJlTfwHRuPhEPAMwubB2
9LG4Ft9+6H5W/nDknl2RBMxfiYMTfrH+iw7drLXtm6CLl3r1+BxO7gup5W/fI6y4rXnuONudj+2p
wIgc+1gRVeVdCz33iXLJR0UUzpwmR4DyzROiignHWkh99Woqcyw0dqyo0jldJP4U+WZV+8C2hscA
RnLUmCGiKwzelqH57BpyCEuRe4s5dv6WicaUscvlLXA1Vu0iRxxdAx66vYy8PbSa/dcx9a9cIZP3
yr11YCGMihtleK9lfSLRcFR/lyw2NDAOD84sjobwM64NKKGLWwMFlh9114iHu2iaDpXoXnQNwRun
dRJ64ZEN5MNMBPsW0BU3Kg8jcOpuI3Vc9X0yjNsU067/HpXakXp47RZyLwuctsinp3OTldOWInzp
5gfhvVrcuEU0BFBQHINFNFw8Ht0xyx6XFjU/fPa+XKBPCgCaiy0WqvHnYu0yD7Z5wrrLypGCZIrH
vrPpptsvqL5etYr2nRJu7pPtE6bTl9qGR2Cs72utUxZ0J0OxxUBLV87BjcrpB6Lhf60X7Eu2HtEu
cGgcA1i4AlhZ7iDo2Y9C7o3f/M1k7duEOwfHNTSNhifNhohFzHn5bOybjKADqMFMxBQjI3XkoeAN
xkTxZ4Ynzt5EJLeY+kAEPGzV9BwV3RWSWIzhBf4ISm94rS9FML90jY2h6HJTaFX/c1YM+wuJdi11
gFH6z5VseGJon2rhgNkanRcNZjcBnH9QpXz1WixdAviWWJtk0s3ZlK+6EPuuhj1dVXuLlEUH/ScJ
LxbI/dxT3zZ51ABUwL2FoLsUDXYnANUvGJnjruap9Oh+02U2uSxV65TPwn/egDq1tv7F3JrWTXcM
gbVs+B/JPKGhFTfnhXhjDnT19leaQdc+9ZtgRHgefZg7sbfKzQe5YfbydpszI2aYFteOinwoazxP
wX0UCpfKkrQ1BpmFf888Oo6BevfqKpt5kTFNMw7gCgPycOC1ewk4+2BT8Ch95013iP5wu0yH80kG
beqSZj80COfhPgT9OA9i0Y74DWdyYJZ/kGJMeuIcukbt/JHsZGO+UD57sW7YxB14UCylNuvn8Rp0
7LOft5Nr9GFFOn9stbp2or2PlJ2jSIOw8yHMi7r91i6/Spld55ADVBffPRv3zsjOTYW2bihh4lUG
/2qNTwHPFFpiML8F3XTw0NTDZPXcRuNNdkAkMSKK1b1NVZgSDySTEi8MD0nUtSeCMELr1DhjN3rv
IYMsiD2LQSCuxFyBvmkgr+6xmKPM910fE3O7L2h3nLzpn2nXj6XFCEJWF1PS6MSR9vYuo2cUywJ0
BBBHzLzDxnnzi/qb1y9AO3LpdC+NwoU2dmtiHRzgxXacBpARlYN+MUeDjIA0xnjtS0uxDveDi3in
6lh6bQKldKqniPzhZVUqldsnPfKmaG33Ss0Z4i53etnsgWPWg57nC1a5MtYdxrGRbLCzBCzG449T
JWgBiAJdcKMXzqunbvxRDhbZXqQYbc5mwh/Fi+q60AGmaSQLASeDMjteJmQMAW9MnJ5XacvZo2f0
Wxl2X16rfytCdk1rXOCV5C3y5VGMSzK1EXIkROqz+tfFAdlofV+ZgOanuda6fmyD/iy7aTexbcA4
VH5N+MGzyWEHhmIVrMEcj+5cfQU9RTvvsCt7/V1NzWEyBv+osfaGwZQFwXItS+dQV84xVGRXYh7g
5XSr6fQd8jZtWXHqhMm2Vu9C+WvCpsrcRss4ouo61Pwf/NA7N8IZir7tul5edRM+dRNQeuXWgBEH
/iSDMbEipInFwoA7WmMkYD+iLxFmI/23MGA86b05hcbJxx8y2sQGSJzGsjaGxYkoBb8TOyDCqo0B
WL5rO1cZcZbD5jUvyvGOkg75THDSk/WtWZyb5wI6YRFIxZrrKYEN4IGtJUw7Ua3+DvXT1g03ps3X
WgQfdI3ORQj1b1MhgHRBpXewzFXsR6tC+gB/rKzZi3HaE7iGaMd+aVk+jD1t4ohZdrZeeULjQzwI
nABIEyqFLGCTYMAmKLAV67ZBbBjEYGh6VLOPklbdXzC1wqLWkSexwJ1Wj+LHjA2ItlKDsTFz1jZg
SakDOJ+TCyeBSpQzflh4rmKv2kw80/ZxrZxvaImv2xpcwxLVetjqcIjqx7FbDkbNOxlR7ANVBSQg
vG7Bls0AxuYSp2fUHGzknMt2DNKyh+HKiDBvCpSH0ILt+9m9kWk84D152BBUaPz1QMx6nvTQ5b5Z
eFz5fZttODzXqH11ourTYFDVK2ZzOWdArJ6Defo2Yvobistc8mKMTRTAKNkSIPvssfHqm2RjTMol
TNbS/nIyYCbFD6gWRLdQkI4ZX+zJBAZIlikeqqF+dv0xL5smDSP3yQcsn/Udvl9Skgda8bTzyFc7
f3Wkaw+DCE+OX2CT85ccp/G+UfK7Fwued4pIvhC/CMi3nTdogkreCK4mx4f5A8ZRZ079BbTANCNv
bN1qfKBWhgddjQcWiiv1odk25XJyZiil3Q5ULJRTn0Ud7VAa8bWFGxKcHPnjaOQ2DbTMhZ4PVJRT
Erjtgwq3HKvQCuXhcizw8Uaz2Fszdyc32vISYaL17Dyu9ZoPrT03W5+2pLrguHvkukDgK86QflPH
IrJQFvPtd150puc5n0Jz94GJ+Nvy34bBNQ5dndEygMSxBvk0jjteFR8kEpdN4U93VZDPbhsC1oeF
0ET4usgrL117YagJj+sJuL1m4lpKpERrbZJmbfnFUPT9tjMmGm+mXt423bnw2iwYp9eN06SrwlNp
MEJVURMerVsmCDz5mYlYEvihmhjRzU0WVrgEg/4yieUW9Vgf5nD4bwjCdCm93dr8zafdC0qNH7ug
k8lSj2Es1QLfBhkfJ7jh4pBx2MFW+bh6MkyMj+eKkS3IAlU+NJsHqa1Pb50ND063nftgzR38y3QP
dYlx1huZJU7tCABYOLUvNbj4IfBP1MXWUE7LGcPAnQ16FymbIkpKJh6Yr6XB4EQ4VlMYH/ZE422V
LcpvwCf+xXH53E2dghzsVNzNoN+IXF/KwIJjRZo9IGl/H0Q9EiYnKBWcXNRVleE8/yBLjbYrFcSh
VU1SM/dcjkEZOwNazv6yGSoGTQEayXZby/9ji3l14KRNQgqwfRrRoGmJuPw/6WhyRJt0a/04bv2p
L5p91y5eghC4DYc/gKMtdHK3hAZYbIethBxmpnCN2h/ZrVu2SnESHCqytj7hbTvboUwp4Ca8caji
ccI9CMPUDtXH0jgHtoR5USPGHccrtMRhkW1+8Qxk/A4zNP5dkLtiTobT08MSAtDsea3IFC/cBYxq
UJuIsMTEKZxvVat0nNhhrMO9llMWFj3iV4a9WXDJmADWqO69Ap/bjcAowih6qCZ9ixjcIF75ArT0
VwGfS+wyosBSMDfTLWoiKLV3CRIAgo3hTrvgXw9kYVXbvptZSvrwk5e1g2fUf6xH8kI8OyYFmJnY
n1Ed6Dl1GkjzulbiCOzy0/KwjX1wTrGM1B5BhOepm50EDoRv1RUmrXVJoEOwu8EahjvjaXbK++S1
udzAsSp9CR2agkc9yS4KfqS/nqwBmRP0/+w4/Qb41f0RfH69oQgxcq4bqbKA2lsf6LPk3dV1+ocF
h9lKzbovZnpr1m1vIwsebYUKJRz7i4vY9pknru2yoMKZ3HmSnYndHuhoTyFZ1a6JVpk1rXcEy7Fn
HjybPCr9ZPL1m7/KH0QYoNm0NchKdnMVFSdL+T8IU/ZuqUZwSyMytLql3Fc+agectssVF2sSlnhq
BwkBx1giABn3NYYOv6tjSeWLp4t8W+siX011V2wc9xAQzWk0tXWyQNGTGNWjzIl5B8KXw7wBROe8
LxF4UJY7d9J1FnhkPioOdfOiSoGNBCJRl50m330oVlXApMuezGozv4B0PwpJvGlx8ssyo3o6ztAr
lxS8L6C1uHQQd1T6P6GuL347HMt6Qnism7lQxGMCSIZej09Yn0BYjZgT5kJlXl/eazJ+1sEAvaPt
9lFQvlNevs4GARMDhpbFSvw2HUVvqvvg90UerG1uCf9Yy/noTO15YEApjGj33PXuS7smHtSA2PUK
gGmkwwcgDeB4/6vDPRmIdhcJDeErxg5//VxxZpnmfcOdH4sAARoDl0foPD8agwkSAYFpYSZwfUhI
hSBe/1H2zAJlaqwDE054Q6Q2uGwQ0A32j9GlJt3K4KNeNhTughoHdn0OmnBJqtWFXIHTm6bzw1Yj
vwzMEM4cQMHSIf+s6R6JsAwGbZPC2gbjo/VZrL0JavMNE48PQWtcEpYh/wx+obD69Ipot83bbpjm
I4wtmJxXmKbFefOMlwL/TQVxr0Ek46AKHjtHedCS4sSPApHX0/hnO+bvCAb41+HqBCD4zjdocvr6
HCJio2TLT7CFd84gbCiGKR3c4D6bqkv7oH4YW+9GO5pAroiDGViUZbgO2Sniy40S+2G3GUb56aPo
5+d53u6LbkDcEIR5KGcJIZoUYCG7DIPXhfqtmwiQZ8lgy2zxPGC8JQxRja2TgAyP7lIfC9/JO+hu
C0eddSsfmcPvDLR+PGJ1SpTCfzMrvZNy+wkBkakNe+eAo6Ux4hDO85J2DNx69UfElBALJ9HQgOPq
BqA0VVPgmwWTULX8uAV/aja4uaPAReXzbJ6E1R+iZ0dgovtCduDtsDJ47EStrNLR0+4BwZJoDTT3
fg6PVRTcJMoPwfFOL7P2T369ybSw7KkIF3QELPg/myRoKpQnp2zyLs42fW9OfYA1qUnXP6YlHNnH
DHKK44aNu6A/FhUqeVa1D3jfxNbvHrBh32FFeGJS7xibb5PGcMUwuy9jmHqre68H8cAxBDqzykvf
NbFX9ntSzt7BdevMqbpdxb19i0je/+jqXf0Bfxa+LNynj10Htr+O/oTT9VlwTIyz0+eLei1Q2Mkg
eUYAx1fINiiTqQQLvrEBeohWI/eWQL8XQHnYdV8Th89ncs32hMO1SOu/n9QWdB/WDm72BcOVD0ll
Kntctwavc7YQ2QMWQxpA4PsQLkJ6ofCPiekGNosuBcDxALXjrwEBsHLIdVTkhwmdg3dR2+vcrnvJ
mw/hoskrkPyA0w/7nNslIPd8KN2aLmnX4r/AVF5mmSuSlTafsnbY3t0gClgrbJdQKlJGs0gAHF2n
OsqpxgZkmyJzK/JUyvDswUxMgIyFAcxX4BRPsm2SzqG7AvwjhJef0dQDHHch6l/c1N94HPW0jueO
BqlsF9CNHNIiF+INm82u2VNT/VJVYuAR4EgVwEhfyQvc95egapNKlpnjOA8+oRcAa+fIizARBk/Q
+10Bdueta9W+4gI1dHMLuQq/y06Cn2v5+xAVAM567Myi8os0KLcbL/C5sBjMcHi6BouM0w9JXRTP
G0yeekI8snKRGrUh8q12kDZIX4QBvlGNK6CKiQKOcuprA6kW8gx+MGFMWRH2t5BBxW06ib9pHg7o
wqjjUoo+XoMeiSOjuE4tggm2WsYVEwaTX/BFNv3sbRNmpRBlhvUGHrgwmR9UoAj4msHiCd7YFCff
hshT7AI/22YDmzgdHnTgPkWyT7QbAYgLODDz7Ya6rwQiwT0kbmnlj6lenQBqRJGFfX3EE7ikmtzk
3zksGEZDqGhSzy7+0Z1a8Mb2HQkZiG7oUheUH/GrH+UhVHFwQYIYCmoLX2SvnQyClaOuPUhlB1xX
muRTxHNVBl/oBNzihm37oQZIJkOgDy4ST3Cp9QrDu6rOemKYbnCIr1AD3mHe/A1BeKZM99/VBmwx
ItHfBMeOQ4nHH88GfrVxOg5j9AWb7y9u6L3ZwjqdWggfGQU92fIpQz7cUxHNZ2r0xTGpxlaZuFsA
lddSYWxoXUy0Vm84D4Rkn23IboFdAVKruJbqyVTO3wFDkCbcR2kpBwfXsj2spjzLhlxGvAwXEZEX
hV0zRhpY4o0SLQCuSXrq34Z62IccqCiPkpaW38DSLYZySAvV+GcW7VPc7NCStsE/GZQZpGELkATE
nQ09gYnfKw408ryc2f4jcobncEF5NIfEt+n2zWpy0kRRsgbQgVTFP69bEEasWwa+Vu+6iO7GcLk4
bLNxRLp0qyrwS6I/O7T7gx3tKy5lki2SQpk73I1GwgdXY+JF/WvhI1zDAzJZmPpPRDElTbC8NKFz
lWKBKYHuJp/uIi1Reuy9Bga+Dr+LDnKAygsP/BnsLDsrDf7f39BX6q7Ak+x6bhGi0k/8jCyIY2dw
tUjfS4lAtEEIyTao8enul0w/QcXYxu4CWY/jbQ4Kjfwl2VaBk6nUxSFsmUymxrc7MZP+w4px3ZWS
X0tWPAfufGPVH9he48vwaZvXIUS/wbaZ4ziC/p1Zf6TutAFuip4MXWyqiuE4gnJxFnmrlgE3XGXv
om9t1gTDGcqbeKLqdaLeDygCcgBnBrxHI2UhQB4LJ/cKlEviBNDUCfJTBfw3bPtvz/jv1nefrIep
CpsSTes+AFsf/tYF7HCaag+0eADkfLtWHL+yZT84kkIA4OVxojKnYsaXtlaw/rQYFM0E/NmGsM+7
Ej0DHNSChNamMlC8iCHVxvugLVBbz4esrXMACCJ95jxZ56jWboW8qss3+FXXwB40eq72DRzFxMOt
adopl3TL6649Rn70GBYFyCb6Xszlt7D8vSkMYokpO8EHk1o0O2PTHd8QaevEDNoT0KJBbht4HwGE
L5NNZRBmHr7guIecIe6AXuAC3HvAnNrQv1hlk9VXP2U0g7XUGL23jAXNqWbrU8WjPfJNVzyj4sV6
LvI6Q4y44LCWap1zXocwCw/Bc+Q5z+Cv/nMhKOZ/FaGNgNo8AGQ3bVMylOEMVNMqzIl1nyBAHx+l
BBJVheIZIj+oPTpRpMSU3+vmJCCrTi0c5AlEhVNSl1hKRROexcpOlXItZArAHxRjp2bo25Qpd077
BQdlTZiTFKCsnpg/BGnhziFEr8bFkNtU6YKgmdyLiIz5IN49Gt0p2c62cp+UbTE4mbuszH1Yo71X
Lz5EZLAkuG0J2uxPTdb6TwXYTa34f0Op06koOwQhtv+FW/UwBv0bwe9cEHLysb+B3W8eeRiBRZbH
jqpv05EXBH3UeMTCbOH0AQzYNer9R7V5e7wLsBOsMiczySEBPhjrfWEiuQneHEFL/XRQGbjzWpwq
uSCJjDc8N2x10nmYgnQd1rQT3qMXzbnwMBki7KHCuQ0lYFMrQOdK35DwcVB9NCYVpZmzALHr6oYh
aOmPtRHmv5loiDlCaRLAG7hdsEMBrPQW0M5evV6XXuyd2n0pF2wTLR5FlBQ9Oba/Ddt6L4YRxzv0
kWoh56pdX9yqrpLedwBwjgNKk5BpnohqOzB3yQsVPru6hwjd/5MOA2D1XPEUDvxhHfFKS98ATMcQ
2+nMscLuqrKJHV6d6wioKI6LebeFmJDk30paA9fN5jo8IZWyz4E2trHXeZ8MBEDmefQp5P6VLfi/
gHTy1QCPmPELQy/2UC7FZ81w64VOCCkhmm1WP6x3IzpVKRqLU3esMem0EMCUYG8dk7kom8qmQF7n
LXob0Zwh6AhJWQFbCTQNi3SzgelDi7JcDgFX7KBcOWlIQE96qZo0Ws2+Cd1qF05gHUoFxlyLuC8E
pqU/4bGxVQYhS/fH5UNVRydz2OZ6ft4wcKYVYIV/HSiRoTNfXaShMx21u4/C/yJCtxhMGc2I8Z9K
R11kGbwQZ7uGhfPi1FC3t8iGyvngIwaqrf80Ja+cjgpriQoTxbFZ9y6hMTMLSjNLnHiTmsG7O23M
Fw+3U9d+KDILvMUVQLQBNh6MjLGGUObUCkyBeCX+hat9onZ9CDU0uyoq7wRi0Bh+gWsLqUiiG/Ps
L5VOhyqQqXaKc1B2UT7+JeVopaYO7hs/Y4ALJx7GVTc0kFnLvYMvyFEGqA7KqQpv8x5Kx/neCu88
Bqu5k0r4ubNsHIrg4bcrjZdHFk3WY8seAe38nVXmyyr/rOF0ScYOohyvCG0qoHnLFUbfnoKiRzQj
bEG3AryQ5ix3DW7+qP3EfPXClD/hi3bee4rKzWaBBgs7/D9vmw8AuIAAAEuBRKObY22nWyFKBqQP
cMYq/HsE8Apa1Rg8/Y310FQNlcCTOXtgJqZx763hsR62J7x2dz+iPxRgw0r8ZI7sUcJNcvcXuQs3
CITx20VIZion+tT2ej+127GAJr+RAGKRpSDX8tgMy1Gb4IiL/aBl/bhiAvadKevbbUso6Q81+lXD
Sb06AT5RW9jULsgcbInIC1ipU8JYGk4mEz6BjqCs964r7rVkD/WfGKUP9dnAcwElJUAqNqccxoO4
1uqTWDhX+BQ+cQpUxlnBR/Z0nOPCB4w7wVHeo7XIVUNMOMy4FLYQtXBIVh1MXP2xtu1hg3xZDwLh
53716jbmvaq8Yx9BQsqgaJyD+mTn4IBDERiQJHv1P47ObLlRZIuiX0QEJEPCq+bRkmV5fCHsspsZ
EpL56+/SfemI7qrockmQec4+a+8jiquVyNfykR/H7U00f26cxhB8NEvpXefnaQaC6ZJtUkbXitQP
JI1kYRrin0DTQCoPftopW0dZ9SLNdGs6QbauIKz27dg+TVa84SzVC8d9HNHd+B3zRRRuCpclTx5x
DAtTu6umZkt6G7MpNTUmXDzJ2dXxdtTZU0WYie2lj9atugy+s2kwpsRM4Op5+rBj32Dg1f9UGR8f
VSpihCxec+xFXp99AknsgiR4tssQiayhuwlIx9PAZ2M+bZvSWg7tvIcoePaD7EeMnBhCDu+RStqF
EwsoKZw0Hkv2Qjfkeq3LildUL30rufU6+q92i9Uctkd+K061otyVfByhjegts5emS3v0g+EunbFa
5n0yrGsr+FLiy+0NfoDYWqLFXUc3WkJNHjoVH8ba34cyfkZvf4+SaONZ7W7gY6gs7yMyMhCV4qOP
ppxZ2bixy3brsNaOk8N6HozwZSzMN2OQh6woGwZs4V1k4ZLnh1xoCzIANxpLu5btIw2HOJL3wRk+
IAR2Vjx3G3IzT45ungpUfL4P4J9OnyyMEF1VvZg+sfbKB+5HlOKM2SYmNJCojJvBnQwdtwdVfwE1
/EZ/tVAjqG4ZnxwnP74lXryha1uZuQkvDqkUwuJHLVo9sSV8CsDPRQmfKRMcdszATBM9wxCevYjr
RsLFDseeTDCm/JAUrIZmEJ4FuwGNGzB2W5b4KxFsJ2H2yzSVS/qzZF0aOltNLSDjQHgZt0IGWqDa
Qz2pb379bRzTp7qik4TpWhXWSAqg6sj64UsfFME+xCUDjMszGtyOdJW1SBreK7gYpO44MPdONwoq
GP/Zj9sNBOAhBWcNY614ZqYDNzxzfu+Pl8db+dASLKGQiFetszbj5JsPgjM0xSA0lMUz7bq9QHte
dRy4tnZf4l6uAsPflV57jB2Tm7q42L6zJmp/XTTuPzYMQPak0xNDzn3rmV/pI6pw1gQ3huxlEgPp
JZG9Lepu641FujeBxCusoj23wosUMHHB0LK6JeUdwKZYrPo2/gjHCdHDGXatNdzsLD0gactFHIYH
MXsfbFao1nPoG/ti7DijipSq1Lh1U/EaGcmxMYMXer21mRov0DEvlUWbY+YsIw7YcbTTjSA6zn7B
SvbdYB/p7H5XpQyMJNvoB+ITqyp3aHX0k1HVe1c6lF5lgUujmI9SO3RZEEXLQHUXN9NXLx2Zczuf
49SjiEZA13Sd5shKB3QjJqTe6+wGpwJdwSQPqSjzfR1FzDO5wKuchKhQLOycw6gzAEaVMzQrC+DA
CidyJTPryat9RGQ2WS/cPqRfI4IGpy29CHJrM9jfgIxrrw4/p7b8m+W0NBp9DEX0mhK2ovr8HEJE
9SxWVR19Atf+u134PLHCfm+Mmu8XERw/1AJrzqotOPAwAGBgGUdjbVR6kwxqWth9vJ+ClqemTDfm
rDdjNYBTDPMyC9wXc0ItmWY23oqwtVmTY0brrEwuU6M2hjkzcin+YpaaJTo7IXEe8ih4n4V99upq
Heh2P/hdv2iiYgNywM8kh8Xoxt+eoa2t0aH/QhRqBrJtkd77hhfIDEHG3O6ZXdPLTpg8ceHZk8ne
00xm6cK6fNwq5X2Nlber4J1tS5MO1L5pHbMlgNKqZBGmUePZsx363Sq1PxLbugbQYyr2r1PK01xb
eht51biusDokBjOjnrbWKOJ3AKwfNSjM7TK1GY7Oi8CWBRM9kI4EyrTV3H6VCzabDS78Z/xw9Lb4
a9CN5lByhrjR31ybZ9vOjkZOOqYx4ZZCu8U/RVuUZ3uCtp4ofQ8qFZvaZd8ouP2CIcc+rr3bVHEI
zm60KoR+ck0atbrD9dq0zknk4CYOtmUNVN6p7p5gasEKlC74m+wzNUCGpa9TCnAoJZU+Hf/S8vpl
MKinJIU2aQkqpaeqn6yhuqBt7c02BZQe54dxErMTuah+ihPIaaitaveQ5c7Ko05ofeRyO3jLy54A
9AG4pEvMemOb3gEj0LkNy3s+WMGmUkDqD//T1N3KwdlalrdWxNULbby6owDMZTwLx+Oxnbaho0z8
Q2m2+KrEKQ1yqjQA6aBxNhWxxxv9QFhj9Yzr7s0vjU/TdL5wnADWtJ/VMH2bEfpdXJYHy3AfsLKz
zb0ST44UA4Vj1EGdm4RTmaw9VO6nQihGSf42+LydsP7pO9iJyEDf6m0kgKGJj02uYPWVcQyH+tiq
chcHKa1b9NuF6VqYxd6K478pQpSd0qfJcOfloNsXBYecFv47bem6KtP/fObPrjXjEimWIrduWeJ9
2V1Otz+5gB/5EVqVqYY8UGDadBXGu807pPk5F2OUvxsd7hHPn051qCFN1KavnbWnzevsxnsxIBZr
wiI7o/6vJo9vkvK3LMCQK+Zm+JsAbyMq3bEVF9uU0BbRx2BhMOpTiJREsr3VU08D07ckdcCJavHn
O8h3SihqC1oHpgFggQnZZJleOk6w90VNlzw9qyFcGw2CT5QUP50RL0UAU9C7NOE51aUfwr71ySbG
ors0rZRaoGrzhVsYl8jO1n6V38POclfa4FoEcktwb7iCAraDWcSqWIXFSdc0C1yZiB0C012aYMSO
8FQxeRH70GFLpq/9f3lC2cPB9W10mKfyFn98dkNcRV/qbqZyDmLsnqQwnsoc8Di2rl5mr5UrDsiE
h4EudkmUbLfUTnzRsju1xfDlMPURyFiAtM66EaR4G9ydYXWNRyYYnS5voZm84yJlHaFyMaQw7+vw
rGlbbBzT/moKaA2LnGP1mC0aFlG5Jviej8OpabylzH295Fq8aIzTjTs8uWSZaG29iUSdxeDehDuu
yrZIGDkg0sqqeu3jkCBxT+cUkHheGtd5mga1ngYmppWhmE7SkVcetuMoW2uMY2UEv5XK9y42NpEY
Tl7Jt9rHlVpmWV5jQlG70ddgjB1gUtNzYDghdXi1NUV9DJHbsHH2i6KJt4UtTOKx1afbiI00o41f
gL4MPl9ZVeb/DQ0O5WTeyS7E6YnXnj8FB5eXeuvARMfOmRwSD7cDVlgabr0q3Qw3s+Ws2kw6C5wd
J0Lo/1QgP2gpCniE9seYqA36DHs3vFI6NQ/Psp6XmKtWaCdL8Epc0zk4n9XKjaezb0TYpXJCTmEl
brKhWu4D95o5xLG6Vr/zjfwQm8GAWDhujDjgM3S+qLN26ZB/z7nJkkdl0NGCDTwqrzHKEByYoNV6
xxoP3hUPv1JLYSXBzheZYS1nLLyPm06iBIwfadabS9uvsEQIHuY83s9myniC8tQo7W3pNFdhDFuv
Lbc01W9N1B4rHxouS+1Xs3ZA/KtiNXrtYpbyredSIufyYFb5msJmRwjZC5rPvlbVhTnSNqyjO6ZV
vLSKYSbgzFRlWI4n/1r26b4WMGxxlp2dInQXgaZuDCMIq9nFRuNa5yryKFf7QwDqYQBcM2Ni91bf
vA2y3k6htTa1uFVyeq+7+ifNp5OpzWZd9P05wDo2prZYW63z0fjlGvcokQHJRH0bh3sRWHcAuvHx
l/otzOItbeWusKmlCT3bToGXbew4x4/c6m4DTh5jxYWv9XpMDTrjH/1sg5IbhGQgVEI6Bu07zEWC
qZxcC3AML7GeQ8PDM59BHc0PY4JJ31ryqLX2b1ujLbmCB29+vBNuPH3WLPBzS+5nU4T/pj7EcGBz
bdZeAW0p0/7QWNHFcNPHfp/6uXjY4zp8lYJRAPcQ3hblVlunMQ9eDJHhW9bdLEkpeKxIpiHqh+q7
YSi6qKbhaCYVPhOnOOLhfxeuxzi7zbckzQwL5aM9DeGmzp1sRX35a3PagEdEGaLuMK/xw9n7tBqz
fdlamPjDrn9PiA8nPuHxUtpszMgmezcxyQt6qgtPqV0yTc1yDhhf+RaL0IWz6fz4knpyNevgVU72
rffrATOk86/wpuahwB7rlmGhbj7q2X+Lm95cTE2wiL3uPbNxRrUtYCCpHbkbrok1uDLaXpa1Ajlp
w0Who6/BmLBj2OqdrfKojnnE/znfxxM9Sk0pi64TvNZp/OcaAL8NF7ZHG5fV9p2640pY6Lsw6tvI
HrZ1SZSHaZO2Uo56Wc4UQKKdPj3T3GYRR0qBKXPBGOlOGKqLJ9x7V024NQZnfEmN4s7vv0l8YpUb
r/sEEwFHW6DmiAp5+Mg779DNDOIg2/fSVuf/m/0tqz9mxviTdsZhigBfq/LHCKSx0p19q6KRFzZf
Eb/VLoFzV7iRHChnZ68Hj04mgaVo3e86xfygx+mvqiv4C5v7tQmSu92FyFtx9Ar7ewk79z97dn/Y
A/dK2shnBpaUU5xaHTAcXblKOeiT4Vs1DFbMlt4jb9hA8Yjpx9JKBkp+1YyFlEhfrGz+CZU4FRmO
XlGwO0V80pr9+IZxEsJfCpm+s+pm0/v5d4GS/XCUv2mTtJW5lK8pPciMp9+fZ+qvAQPmWN9cRx9k
MF4NOOq6J7JbTjDerGSW00aMxoAESDiKWZBz0Cj5ahmCDPxkM+XuubC9f3nfvdvu4K0m2/4y4FoM
VFquZfUU4WTRw/yh3W6lRwxfkwG+4potFpQBEQg9K87adfQ4Hkf+8EEWuyh/cIBpAXSjmxfHps8o
K3Gok5yBVC5+Eikxvsa2s+pz/AuZhjxHMGDiA5EfYbwq6WUTB6YS6n1RZzXaufGMzWctwF1A2A9d
XZerVg4YN1v3Yk7eAqL0Y2g0/l56qrZqPxDKP4IxPk6iTDbS40awvW5FPiDeWX3xkidWaV1dtqI4
uGDSGTgRVNwY3XNlzDsXvyKm1GNrDrAbkgk1qAZSfTt+uu1079P42VPxOg3Evqv7f0HZX5qS9bcz
BmLl7XKbOsKTtbkZU8ZAKt1Lo/pUs3XLlfOnhXVHrfkOILlGF+UNduCnMcKGHiYUQDD47OjS/trE
PxUIqoy36quM1DEmrSAwx70hkmzhl0wRPQORP9IGdi6Mug33ZefzscVglp3FNelq8NqMlCjth+Dx
A6QjeR3bCgWBgIx8AQmXcYKHrzyazVL4LPPJMXERRXSisttobohWe5daVqeCZIk1A5gOk0dNzEwd
0DW37WXOnYPp1u9TDAADzgAUnu2zOSY2xv4UiibUajkfy+Q9zek94rT9ROb+FNNMqV6+mrZ1KUN5
6V3rR4GsW8iAa62KbStHhmTxsx3QvUXg3WPsH/pyfgUS+q+fqpWGDGkj/8es5KmLun1VImQO5r6b
8am0JinsBs+FLFlVUXpc6ookkYUsMoZ5pf8k4+5uh/l5NJObGXVvjMg3dmJ+l125yQm4Wbfh/C8z
s53X0f24KQEZrpVcgrRcm237IpWxCaqBgAP9Z0nM6HEgiZRviv8sLtPYReqwagdPodzNnfuaEyTi
DnIpLGMX9s4BK8mGd3llptW3h6xVWOiAXo2vsSYma7LKnmg/91UShNWyohibLptzuvInFhVpJWn1
Vdst1qGk5hhoCuRwNf9Wo3k3cIS1/Iw7xhYPpMi9FF08rQTuYTOV+dOc+ve2y96S2Md7EtU3o0Px
Sikjora+NTmUYqB+Pdu+ZMSCZAANPFnzdu6rI0gyQUOSmRzUixNnEVk96d7N435Z11m2Mrt4H6Tx
yEtbR4dRV8w2uu61c9x3r0DFSinxOzPAhi2jjDlP9kttvvVqLj1RD/cg0Swa1+YHVa7NI5Yv+W1L
jDL05SNMRRPxgHcxxHKokVYk/uOFVyYUbumhCeU6rhxA89gA7nefu7j4yRvQGXTEmxFGWBptsKuo
jtAO6haNdUyXbIGoDzYs54HoHyKZUipogzZ1nTX9tkNfqawaSjMG2Z2Zdw91dwdBPUoDgKwtwjcz
xlGMiu6OPggNym0WZvmKSh4puoAZ82YlQVqwY+kRoH8cNxNiPqla9h6A5WXAUJYMxHqkc3nybPFq
DoBGna9/+wZ3z6guljt8WGX76uD8ko1cMgy9VK75KbtpF3vmNo8szCDWh8E2Q5FXF88az2np4IXK
/w1zFp+KIYt42I23TnS4fAc8ePOLNNQuzzvBJwYAi0flr3UkM4n2PjJhUylR2JJm0is+wwDIs46L
rwwof6Gk/6ELcSg57OgB+Iqd4t1JoP/8iGPXt+xX4MJT6rCTxBlqRp15lGwbovds7HF+r4rTGMhm
7YO4Esqwmsz4rFjfsvRl7/Is1Se8bNu0AtUcAvlq+uN1MIJ3OXhf/lAnmyHp9x4jLCdTW+WmH8wF
uSgKxRaY6mr72a+M+HbnBoNpUJ46ESA5YA9oU0XES0kFH1uEAeVqAHkptl6R3+U44yV27MWUT/t2
sn7aIXqyEyZXunJaXkBeB4HK3DfhDWhiRwzGrgcqGYbyyJoZOEpvNpeZg4aQkyMqZ/Wvt829H0yr
YrDe5qY9ex4VvFMUM5BB8OsHhLxX2PNMT7FvN30J3PwqxgdaFFCLCuuv7K2dNZfDg/66mG1+IwAd
UjrZEsOLIWi6457id9NV0WV8BPn0NT2GiHbxytroZCmNepswRS8sDOMTrwaAIxVOZ8LFOxC44vHn
Npq3PoZL4tk1Ov9A77zm49qUc0QwiYERKvYfsIdUlxHL1SJkFrDMUFCy2L4SW/RKMfc22OaPaTy6
tt5hD02avmUF9EM/cSSnL7jELz2pR2fdEfgw5nTwyEcjqrB3dpzyz3eL79ohWEGQNjvO3o2i3F/7
U3WpBwApw5tWgYuXvG+tHxyZl6SlAO9VTbbPGPDrKYP7Znga2dCKwgBpm7vAo7X/M9YhJErq0rin
I6Kd/xU65b6ib1dGcnHH4Cka/U2uzJ+gTZ7NB108+Cs1PybX0gIhq8VLIfP17PjHGcLb4NSYS/OM
ArYTzvg9EJVgTumpj4MvL/NBX/rnKk8hiuqqXXXpcHEc0gj0Y7DL+ABPSbIzcM4wYr5MIoIKc/Ut
Q0rGOhyd6jZ6LWYtnorswWSOZnNO5vrJSMtmEzD387EIXibLe6bK5j7kpC0zBmy5KWi0QowOU/iJ
YbHa96LuFxa1wmut5GWMCobMqnsqcP1xasxvbZzIleXAzWZK/pc7sI/G+BvE06Yo5L2sEg68fjj5
nP06jYeVttBSfZaiMmxchhVRChYqLzVRPUC8w99vG6VWYZus/YLkDhZHMTChyk4F6VeP+yYUq4jI
icA19q2FnR4V5JRnzkm6n3j6CTupbNwH6VaLkvB9/eVG89XO8100JU9TIc9IgZu4+DVVyXR0vPI2
vDRxv7Gq9DlgDF3Y0cHyon0/4PWbaZXoJOwTlqWnkTHEyiB8cMOU8+4M+d1G3fIT4zsTAXM1z7nO
0XTzWizLXe6nZ50wL+0ybMHwdnVo39p8JlGtN9SS1fDfqd92z0XGN9fbCOiuNTz7FYKbIxv10uRO
upkGwm3y5jg4xbbCIc5xMR0NFictek0REPbLxsOrlC2RVJhPCkA2XxzayQnXswk81Y3zMrJxgeAW
vcVmfuvD4Fa5cpmTslY21Z/J1GHRsGlj6BOyFIkVrKV6bnBB9+QocgTG15z2dsHO3FfT4OSk8Xng
nLvYic89S6uZQInT1PDTzLg0Wd240WN9jnq81KNPcFs+PgUu7w6q5wIQdtsFw7li8W5ssy5q5pwT
wvj1GgvGlMTZ2TkzFH8mSOhYtriD6cWqAsMmUw4NIlcb6U5EnHqu7+yLVi79OCKdRs6ciaAhRrZN
2/rN9ViObdg+XlT3MvqRSXKofwuLjuUXw5W/yXZS0INzbROvyYYBFJ6Es9JiIoOdhZlGmMgNe+uW
A9xwGpjsjvHqrbD4YT2tN5RCqAH0ZUN94SZ8dmJza8xJBSGZ3YZgFitNxQKnwaIwsQwSMg5DB08d
CZU1kmcd9GBRuBIs/24Q3o9VnVwC7nyMVf5zk+trEsuKKMThkyfydYrbnTPo4+O+H+fuXaXdveBo
aXT71ofMKrtpitaQCRhrXOvdIKBriX7DhrRUBzuv5od2PMA9sMYEfTkIcmYKatwz+xx5tPA/UWBu
7TxA6hT/fFu+Ei56NQ3AMjHtXL/4skt94Eja0u5u/bG8tzyhndV/66Rfy8x7Iwnns3yogCJNToN+
SLLZQBgDOXOMIhbKVk+QX79kTvJnTQCcup6+UhHukyb9iILqLzfmr9rFoOjy3K88M/3JH0VNW8D1
G43fLJMIHJt9tkhGxWNEmRXrJJLHNO9PfKxvBmOm0JL4eHyLsI/HoZLgvKuf7Mh9E5W7wWV0iJx6
UwpzPXnziaEhZrN0E0D5zkR9ZQ4SXmwlmyKZN1bjTwR9xojUPpl0Yj3nw9uYYrLW3Zb9Z9fBdY9V
O4KJ+Y1G4CADETFhoBbGTC7OBhzdsinnNejC8yTdPdL016CgSKJo+yA2aAEZoQ8/hZGf1ey9NK7J
VEgSQNfl19Cx7nnvnSfloaybb3Js/pu9gTV00xdE+WZwxUl1wy5GGAtd5rAqbQ5BOX7YuGOtkGsN
hh2JqLkZbXSGg8pWI5xuaIHQFvJqIWBOOelHaNuXKYnWBt7AuTPPD/0olc0NHn0fDAWzTfbyBB0v
A65SYr785MwOcxCd+jym8oxKWC3JlvzLouSiqK+oBT5p2HhdLplHeGiUrIMsPSH4I/iQkzsO43/W
5FytoCHzwXZesL/dpFVQw5U7LepDmg4vM6aTZZc5IzRa9pypZl9LIFUiZs5+ZMHBerDQKQN7fpx/
7ly+lFX/BKJKkzE1+x6UmpA9uXCjBDdYYFiLLMt+iYQgDi+ofxvfuE69fAlaYoFji+lfgxVm9jMi
NwgSypp7Z8utTYIEUWIbXzyOF2lZ60SiEbQRgQmELNikn+A2AEbu+pyqwneW6RAQcIrXLCcMmkyC
pZ0SNRgm0cV3w2Bj5OUHEtkJO+clYkQ4sqsSYhAaMKJay2UCxwzLuC5TUd6IfD3E8Gh2iFVHR8SJ
ln5ANnrhQBGPj9HeO6TStGJ2+DM1/kVr/zYLelinxaFjxxsvJ2WoYkchDl01Q6L2YQPlbtnkfjT5
lYWzL3OYUJnGMeglHo2BrD8GfuLqePWnxUSCGDiKgxYLiwLKTNL6rbED2gxLQQJH18gMmfzO6Ufp
Vl9FF+KOZO4R93sle/76ZfTNl/JdutN3UMRMDsUlKQe6WhwU5NbjiGj/ZTPdsNRXNYPAVQzXK1++
W3Pg7FITT+Zk/hOSlEXHTIIVGaH+ijzKTdW0WFtm2qgwj1102fIF3wEtUVb81+OeBXSkJePhCbDh
O29jn1ibLnXwwwfV71TD5+osXskhgnn3D5YIDuT8gpIEZ6aDF9cmGWtmhCC0OiVRsZQYSfbS6Y8y
jHpmVwgpges5a0JNMaXb93KGR5LG1ZoTRqvBrRn8d13GSC8IRIqwEYWcHBisDQ5CuZP2cNaBx/lX
4jcPQEO0jG99bXq7yDSJi8JgU7Ked1J7l1jB41D3/zk+QCbHDEmPw8MToMZ7Aj0dtPGXQ8exIiBg
OlZZEi5MpGCSXUF7OYIyI1yPJtnTWUzpMBVEMtZ1DvMTdStle/NibGzjaZL5T2TKj6Twu5U7Bz8F
RCF+8ydPq7UtcdggowcGD7ZP8mDYoFLHaydmLXxZcW2YX31ib30yuETsNuvcJ7AsDYMjOtBaV+YH
wVB7l+DhqmR9YIH5ru99VnF0+0GTx+hi654magAjFPuWRZn2mK+6ieDR2HHXxFqhR0nAgParHSsc
s0bOf1RkqtD8RWY3LbsxPlgOtbopWFXbu39WhJEbyDxGqm2H5vEz7ArTwlVTPXuWcc4K7llJgpPX
XdkjuuziihyqFA40924VWVAteU2PwO66ZUhSqpaYz2av0c7jhvAR4a+sNDzxrO6Tlp1UCQLIwjEN
LhNEQm8yv0xMmEtfTPHCiHSyMsP4OJOwTQ4OJduYnhyVslsD4ceuENe7xidW13srpnJby+CdbMW/
bjI2Y9I+V0V/t1r7gBfqjcCz79Sii8sgtrLM5RypceUF3D1gHk9hF2oouQZA3L5IAnzzyumWtT+9
NiALOnwwX/0ltEeKhOjhrCYKI2+L/dCrncLWDxfCdCzSn7FfvOTEiBS5ffQwnC0UFgfDnI7kMLyo
TnnLJHOeZZxvQ3/eJ5m4Azw9IqfkDws3vuKIGnks4X51y01Wiq09jGsVYdZpWOUllE3bmnyrnPhy
7ffXobBIvMh53evs2lpM6a1afI1p/cy+sz/kVb2kHduljY0EzPA3CZL3pslv0CN7loOufXTTclbc
SoZNkEI13iqR3n3HWnfaa5Gt2yejdW+BjUnax2wpmp7NsFH86lbxE+Uqqm/jv1coxyvssRCU491K
QMjRJgNb1eB7aLMTpbQ15MvoAVf5VXsuuvrd7Wl0SybbgkO8kH9iDOD9neDiG/6m9eqfObfpl8Cx
e7lx9LwfmOXl07SJK+8w2PUqFsGS3nQdqKlaenNGNySmb0tzh4MArNOHOShg2TAHpvpiezKrWQd1
Jrc2psfF+jz2BpVG8FsZ/b9y9D5aQLCldvWGjNn/HFketJ+tRaQq7Avjr4oHbPQYtZlZniC9jrl0
jmYW/8ErnVSZXqUmHlC17gKL5g5vTwW1ykYW/IyHqStWUWnhIQ0fvs4VvdmbadNAxSVet1T+RHX/
OUTxutQg6nGxZkq3I/G36chfZsFlmctHdDVr4rtkD+jMyT/vJhXcpkeOFmwngDadez6D6jfj+BWF
TPna2bmGE68Kdf0/2ntymHHQFkmyUaUPYj2VC0PnV+PRFBvBg5ep8hX2gPesyi4W5olF1NIuRqKh
FPCj/yQRgyCLgu1x5HvM+XNIdWz7/os7sCXINX9xrS1aW50KdMiSE0lAhbhoQLFKlxBNlOvGYODK
UMRGY2MPum3QT+ckTrYEQMiFmXjXyKCD8uaa64yn35jdHbj985AWH8UU4ZHHP7/UnrtRU3hIMjNd
8S+osJ36jh/IfVg+UAuXJLGkK7dcjRnn+Si4/FmLWRm7ifNckXoXhc3BDbv1YKRrNqju5xBHtI0q
PVbedxdGx2zu+g0bDY+OAW5jketF8/82NkTTZYRA5CxZhocrjlYdfqd1kCw05FrUO9exHbnWHFjO
2Hztxu6zjMQGKhk8UwISWeAZWH6/qRrbjRHGfC9q52kn2VhZ82UM2WqwSb0Hsl8xSAYkZRKrvX6t
J/UxJR353Z51r1rq6c7+Ly3tP7JbXhiBE2bpWzVKBq7/TDI3JWlkV3iCCOThLtKUeCf3XSUNjoWC
45xMkEMwj+Acfpxv0hTMllGqWLoZyVVhcLFt+zxLdQ9DEzBGeLh2GZ4tUN32ZRzdcz/YC1vepoK3
MK+ya95GL2M3sgwGS6osjHskyfEvMipURg5p9CJ6TKhJPDPZG/8RU2XQNZb1kpk27ACOgkyLr4eh
ugu8x2R3WDuh+gcDzLICcmxrHbxrckZGs3sEJw+7HKsHyZfMsKiCkVvgTyrzMgfNp87hrkLT/CoK
GoX2MfjPratSwU6FmBZ8z/prAo+x5cRHkVLN4Qv7aRznnax2YoR16C49v/lgKo3+6+Jl00X2hjjh
ccCML3mNXZC1O/hg6uIlAyNhSgWCSztuMoVYJxVDNukneFFT1a8sohY3Ac+6N/CD4xtkzgstzZxi
5XNvL3UX24epTe6wFm+xo09IIvTX3nRF0XmiEIhwy9ZPGvwZuMf9zlISH5ueNPDQPGkd/HMQ93ZF
TbaJKUZUZnR/4P+RN68hszEfVnHP5Vp5znca1WhmCZ54YwJDnmOCaYIAlBelNbGIrdPB2ZYyJ4fM
ew/6lhATz/zg1F8Fpf5X6MlbmwoVOmWSQJjJjcjG/3F2Hs2Nam0X/UVUkcNUQgLZcg5t94TqSM6Z
X/8tPPLlNeKrnvTAdS+Iw0k8Z++1SRiX+NhCATvDJoPfgH6R/wjIHiqhPzeDav7qNP090Dnr1wec
M1UlgNyT2GpO7FLLt0z0b9kvcr7fqw9xwga596KntLY+ZCZvpkw+r+GP7oyiibz+fdQRaXL6QAAI
BN+uPAJxfu3b8iUrteselr4sDj9qcUJ/wd4NseCvRuPXFIJ6TtMUg1n92HThz05FtwN1swEgxMdU
Irdoyyn3B0F8lUgpm6YmuKq6WfmE/YAFmo92kcJWdD+O8a8KF/jlBJ+VBDR5Ttz5lBJjllgle+Sm
rs7Y0P5i/N/VLOre9Hr5+mvJPYskpaiJxFaZR3TX4dnvu9cSa/zlS69lJ8mL7CSc+UlMhQYMz4Gx
ekiO/g3SpyvOVV005htRUGsNtMh+LdPQ7D2NYGB54iPTzKRrxVBBZwIL5avq8pOsZHTJi2i1tphA
8k4hNqPwN8GufeFWUbIRNLaSzi3NgVqfXnCQ1N3U0NEcFAyOxn47itAFyMeE5BEwLajvN24krWRB
feRbfroTX2vKKJLn6ugv/u1k17v6j3Vbvwsv45HsC0dq7H9qrY90pU/3CYJRBaEDv6NkITdUEj9Y
OLyN4ERp5X1//P3T1RtkXyVoJcExvyP7xFtBPONxrsdKic1uClGF5ujHwgFoamy13No7WmQnxZXS
cCpF6EtzxPHgIFXH0nCgML3niy99m66wI1kOU9oeY8Xz5VaUVkbmx98/P2hgtZXfm4GbvVE08Zzi
CJVib7yo1WHYS/vcFkAvbMwya/dazAJKX7Cy+4NHLeZOD36M4d3lh1hruMUM0LJ2elVKw3kFQC7v
XjTvNdD+lfCtBgchP1y+y9qvX0wBZufHYj0Q/yxn2lWahc4EoP7ypdceYDnyQRECXsjR9enmfV7l
7xn1YF+7H/zmvTLf0KRtvIG1yVJczAM48UMNkbnnxK/9YQ6aE/Yh+8gzXhWywFCQXX6gj+S3L3LA
xPlJP3UrLK6s734LVHbKEWgGwU8tGH562VgczVKT992U/mjCokeBQ0UoT9n1KXWkoTUbbAr6aMD0
CCxrp3N+2oCDBl93iNUoxp/MEX6S9G8qaA8Ok8VDl0g/ZiDvA5zUecMOYFnpkZcixoNoTaFMlzZe
00rrAeb571NF8ph58ozKTU6E0H0PjjEuqh28/Y8sdQrkl1vv64XAsBb9ucozVZc8/Kl1rj+mBWcy
ufEsjebx8uVXOrK4yJlWxUFN8oK5TSolQrSacxDmG0mtKy1kivN8+um9pzqVmbohHhSFoX6F3fQq
v0GQscct0N/9P9KS5xb/qn8t5kqYA4k0lUxb3kt7IOnURSUJfw+SzN7ccUqI6de53FqrjzQ346dH
GuKoIvcbayHfx6ZD9KRj2vG5ehXtau/b3saIWVs3xUXfqlIATsPIbcJXIBno6/fzzN/sGvMjBlLY
vNPa61/0Li8ZOEqK5ihQ4hJ2w8D4t/51iJjiYpZEPmDEHKD5LiyJ6pQcsdgRzHFAQ3dI7ZKUkY0V
eu0pFlOmJsVC0lFJdg3N9Uq3Tt8uv275Y8/7v13LsBZT5MiJzIyUIWkqUx5mFKIxmJwJByWVCb+7
gRXg5iS8DApZN5DowilxytJzPQNcf41/GqDMLbr3jAoc3My+pOYechTWOmkeH2O5dbp4tL24QitG
pE8YOIroDecxVVGCZdGPFtUv6UWOkPDFKU7hPSjrbFe1ya/O8jgGTUnXgWyI7Ny8kXr8F6E6Hvyp
uo2UyumN0S4reP4T50s7RUBR3RMrIpnlt6lufxiQrGVpuG4zzGgh2nuOWqd9FMeOIBhnzewe4zjE
fZNci2r2wHnKUfDnau6sN66o2Vf1m4CSsDBV4NzGm6TAs7UivgiDvoNPFw8PpsAxbek3D0Xavg+l
wqGD7wGoNGiXsaJq0sgq3Pz4Ps75QusiBTBjg6kCfB3yOGLc9/g04Ywb2BYpfz9VZnuvouKVReVZ
GIobooEOuMAPQdFC5xCt76qFZlbNgdSOya+PghK6JF/29wIK6EjMn/kGPYqzWUEdzxyMwSar+MFK
hH+mksVfYQf5TbY0PDb+lNmaHFPrU391aY2CpoFbXwWhPaoTMjdVIqQR2Q12kruukWG4D7hTG+UO
r941SsDrnoS4sjTuejDxHdRaJc4ORVphuwuvk8Z61/TuXWi8b9LY/qg7AZ5BRJk5iRu24qF4V1vd
Q1ZP36vYuAn90lWq7pol7VxP6YuHLL5pIsaPWceHyuTItU3zN60xblsVgx08UvxH2T3oTLSV8R+j
KP92E/IRfIIysRqoBL/H+kwj0bxffoW5rJHwrY/wkZoKWnYQ+G9xFMW4ITg5ydOhsKehPdRTP7MD
23dNMyM7yMWjmk4vVhL+Bt7HATtVpzB6SPCPYpd8TEvzpRfKE/UfD8xigwuHJJFeNKi2Ta0Jcj9C
+R8KlBFQOO0jSLlnIRDuUoFSRg9S/QrD+1tkkv5EzEqE+mNC2+urwlHW0kdJ8t8iZcAhrvHvbiRI
7YibIjzw8Tfb9/L3vGzcIMivjISQY5QZRPwEneXKcf5vO1jDWmxr5ICiH8rOwBVJd+ClCTcBGoJ/
XPYX63IT5BP7GUKAPV2609XmJgeZEpnh1kL29ZrJifZ/F7JYt5p4IjbEhcfxKL6qHxnknKHcKwfA
9gfDvjyDrqxkhrVYm5XUIn2sLAO3Ug+sMkfv5J8bYyc5vY0j50GwlffLd/p6DTCs+e+fVmapFQez
D3kgeQ4A7c4oSg6XryyvbcEWy1jeUHmNxC5ys5TCex41Z8Q9EZDF+iBhf9+pg/Kc5/69ahmcBXB2
I3clvle4wUX+JJeN03mSS0XMFnOOtLz8cZyiV6jRf/yM70m1Ru0P0+iP2qPJhu9+vvyz1xpksSiK
ZShXOugaV2wfq/xbPvz+p+uaiyVRQk6Z5GUXuJIMwzSzEDn5G0WPlZ9sLkYUaNEE4XnDpbv9kPxJ
KJpf/s0rb9BcjCZflynN9TlGm0G6I3TwIY20c55PG6Np7fKLwVSwKQhLqw1Qq0U3RSWdCqFzZbPY
+NhcKUAY5nzfT3270ENdURusygki2pN6CB+EfcLZBRo92H6vjdO7ykn+DstyY0O1esfFaJrkqAwq
M43IINex3ey0O89hE3oU9pkrPTTaR/lGTXe5+28vaLHh9VvWu1oLfHc+g1cSzuk6xwwC+/LVV7bt
hrnY5mYGQP2BIo7LiD2G1/FBP9Vv+g5Gh+Pb08YMNL/tL/aK5mKaSBBVY3wEsNk1li1kOG57PHD6
nQqE5PJzrPWzxZCuRWkojIk0lCLz9wMy/zJ4SeKfly8+j98vfr6xGNeC6SWWqnqhS/LdDabeYxYo
4GoM9bc/IpbyE+s7QEasCv3j5RtKc8N8dcfFcLdkzg1qiboAX+cCgtngLA/Rax37Lyj2XqcBipgA
NfhYQesZUA9jC9m69Tzwv7r1YkJIFEFl09X46NlheSapfBpT6RpE3HubCSBWiwpEFwLBRNXfpraS
Dr0auXzy89+CALHVEmN1gX/V6++bWtqY/j7Kol/9qsU8ksWZJGRB7dNN/Ue4uG9zRHvzEy/tMbzv
rlqbT+lTQuFU2RrnKz3KWMwsSVNA+k0ngRKQ8Tadj+zebWtv3Ej7+syebi/YWzsBba3JF1OKVkZp
n4kQWiQtea/z+D0fkn1RF9jsmzektU9KrtjmqJzaUHmqQqBlUn3knPglVjgehs755msZcValie1E
ehjVgj1zDIOpM82jBn0Bnwm8CTKw/kyV5VB4IGZHCaNdXSsmihkUAWmmn1ql+aW14nMbJM9zCmka
BuxqTRCuUo2FD9U32Jmpwkvdp+J3RY5c5g4IGLGl4lBQfxTCAKonPAdq+nM+PGo99bqRgrNApglp
ZgejqN8VVTRwYAtnyexuEClvTJJr05i+mGEAtetJRoYNJafmlD6k+3ifvRKpvsOcb8tbY2NtWC7m
YhUmac8nb+AiKc//wOSj14lVtO+0igNpztf2YwkrMK2PNUflKsAxvRr/tUPKDNhPS50BcmccOGCk
zEVBQinb+xL4phLr9x7kCz8yHwwNy3fec6b7J9C6gzX4zjhZ5OEmvy052DjiWdmJGIuW9jL0gIrG
bjKt+9uyDr8ZtXW4PO2tDbnFJB4lnHgmsBxdzkYcBQnCqEQgsdTd5cvrKz9dX8zjKR5m4CRD7NZV
NZLsVl6FpumGFCPgr96RDPKt9LHWtQoYWVm45ij1V9D6czBDDUc8EUhb8OTHOX43IQR7ENVHzash
BevZDQEnzYHEqVuZ4sRRbfW7SkUbw8FyCPNgegnxgFDTfwi99LenwBYPO9Y+xeKgdQJgoAXRcRK8
I/F4GYIZYoTgyVtSUgCTViZUX4F/9FTMVUEUfK/7GgTWSGHBah/EObiWI+V60l40oTplvvkc1uY5
RFuVF9571zTfDG1S7EGtv+WJcCMpFhGLWE8SBeJXKIa/ht7aGCAr67y+eIE5gQnUUhLftQpM9N9i
RFKBzOel9Xr5Da4cwxja4g0Wua6MelFHrvnSHannuMEeMsKBwGq8/DYAx+NWoXGlL2qLFTiGBl8h
EubLRmuuBVD6pUG8Gt/bG08yX+eLBe1jLfg0mr1iaLNRM9nWOeNh3j/GDhXAvscNifad1AiqwfB0
jtmN2iJdu0q2DgRXBoG2WElTbK2C2Rq+25N3MGbvCqqGjWeaX/NXzzS35adn0sny6pSY43HVIYLo
mDrtcTho+8apN6b5td8+//3zDUBF5Z3Gp3+gEbhWA6bcOviVVn67vnjfWQhNu1JEnyi47jCUpoKx
HGWwQVYDsaA1BnOvnpwIgqAcmBsNttLH9MVWq/QMHUUYvg8luBYF4Hx430ZB2NgzrV198aJ7Bf8x
nIfI9XzyPRHaqNgvrazd6MHzkPviZeuLl511MJfkSuMwTgqVU4gPDT5g0CPfU+HVCMGNZ7BVQPwZ
oXFK7MtdbKUDfMzsnzqAmA2BPIlMMJGovYNrP+vpVs1KWWuvxeKemOqYGFbK20jJVid0aDKnZ90c
bkFJEos3YvgYv00NEqZBBWYbMKXbOUhSvUwezEG8YzD/mNLiPUqSmz42rrOhckQ5PHb4KAQSMmO5
clXNg5oINAFnESVDIKPXmWRSimStwAhEPjN5ebEPslYB4yXLouOPQEIuN97KlKMvNhAwFLyhRhTj
hvr4i+0kuIDm2aqo8OKrtSdUb0omOJfv9aEv+KJ7aIvWJH0UgpZPLWR8QM/U2eq+vUF/fuudxvvh
Cgmk5cznT/pt975xx5XNmbZ4PG8Mo0zK+sAFqntQ94ntnZorbDtH/7j1LS6t9BFtsfnJKEiFddsJ
Tr8f7MlObIJyZrPII61JbdaeVQfCfdRsnNivdHdtsZ4mpEmIPYwMxhglaflvE//bJk5drKNCRfIZ
Knnf1Yf4MKLnyo0/l1/Dyk9WF/OonwjEPxVskdUS+5VQHyUp2hj8K/1XXUyXsKSIT/W60K3K7NoM
+n0U4J+AS9co56L4g23x8iOsfUyoi5kzs9hkDMZ8Kv9qOmj+XWuvOMLDx/H1MdqY/NeeZjl/EmGC
lI+bgDnaG9XzrNFvKkfHiVl4HqF6G8XOtYKVOr+pT3OmH1eZlyshE3XGLtOw/KcykQpydELzGHRB
RbwkvG7drA9E3DiqGH2P1O6sSoBmaxJO1REte18SOWaITxsNvLLYqovJQU8rxR8KpnE8tOdMnK5L
PzsS03avs7ZmSvEcGuV5QHMFuGLjyH3lG1tdzA7gwfO+qC3AwB7JiYVGJpexB2tNBAO7IPn35Sdb
6/2L+cE3+jENc7poMJSnLsDOFRhNuTF/r/bLxXRQ1qJqkAsoON2bfkU8o6s8Cje9LduUOa+3+qUy
v4QvZm5lMTc0lklRSwf/3IN8QYlukb+ulvMqeFfL6Z1ONuUB4NmjpwbPmBcSu+9kO6vzM0wC0Q7L
+r4kMYsjQqK/Ycf6D+RuebNTMjpjQH9XwUEjtZ44VfXBQXZNdrIaqI9wWMgOBxm/bxvdjUASX7VK
BgXWVG7yPhOwlYFaufya1nZ7ymKWGjkrbSB00RsI/Txoms7VgdBGzeTtyxwteCaYTxDufSz4RUuJ
o3Qv33mlgyiLOUwzzEYaezV0R9Jg6vQ93Ty2WrvyYtLKtUG3ihl6ppiA1qxaIX2l7VDGyj+QAH4z
4AISWs5HxuRGBlYftiXojIF8xLMFD2P51sq/9kMWExtZKV2l5OxqOwK8dsW7cg2VkICxvXbV3aqu
fC3cb1XO5mf7qqvOP+Hz1EYYZmdUOq2pUfHJnkyYFIHx5lf/+iyLiSq1xhaMxDxR2dlZ3E9naZfv
Q0f4Pu2VfWyTlmNf7hdrOwtlMT8pxFsj+KLsSthZt28LELOadqXryLLD8L4h2LZIyG0XjBKBDZL1
Xk9fDYE8HiXAieqDHZG0x43fMt/zq2ZdzGIaWQGRqmmBW4CfHPeE2R1yR7kFVJv9gD/gthuDYe31
LeYz9ACYZ1RaNzchDRgyDklz56fvZf1t40lW5jJ5MZdpbT6QYccdkrN0nOzqLjimiIWAArxTLLC3
VDZra6y8mE+sjHBPcL6h6w/WqfOIxKRUkOLPg/2gTN9RJJw6QT/KY7E3WtKGdSYbL/Gz3RhgyJyU
Cp9rdsYJUWzMcCuDUF7MM4AOVTklpcINJ+WMLfCRPKONrrqyB5YXE40WQTIKA76TDDk4eF13rAts
eIK5sfta++WL6aMNxAIOE/XFUHqGwzkm4kaTrB2qLNX76D4qvUjYAvR76SjZ0ZGPfNVubRUJPMkd
l7vcSp+WFzMGLjMi5mR6gidjM/cG5dYrYONKHvl6Q3L/bzeZB+6neW+SjEEO87lbwynwNJPPbODS
ZBR1xcvlO8z95IspQF5MAVIntgJW2sjVROknnI6ruBRmNXx4L1gmnk6tnza601qDLSYBsxGkWNXm
7lRghRF/avV9kPVHqbQ2NsArj7LU9Fc91BilrGMX7AIRXIgTCjvpeTeR6TTZtNW71m6zmAJiDKyq
lRX02yJ9Mwu8NrD8TloVnUyAn/jm91opOpr0w+yCY2dZh65/EVCpCR0hfwQmVDolEzG8vfz+Vlp1
KfsHS1CrBE1RXsQzCFb/aJlAS4M3cet8bGUW+JgJP3VBJRX83KjY6XL6yfnHKZZeEStvNObaxRdz
gNUToOUZiBJwCO+8FspqKIMp/nu5bVZmmKWWvy7U1JoUiSq1HPyA10OUxbDxwyVl7eKL8Y8iTFVb
jDZuo2WljWyYUzifgyFfoc5SKpGtd8rVNIW3XTTWfFgp10lpPOXdRHhC5eC/PqmKb+2LqhznNED+
b1X/WQjTMTUIWxxjNHDg/xIVbl1gSuDIvN9qLGm7kbU6GkhCjSTzR9LL1s43cadaUXI0VeW7aHkj
drbSDXG61pHyannBQ5YVbCtC69hpxo8mL++LnkyBKMJtG8BSadvsN/r0J123zjKxv6hb7oQ8UMkn
MEgiaaOfjWA+9CYATEsDzAqoqtqJYvY4yambeOST5KODnfmcW+AHRpOkREV6bxMVqhj5RkFX/2lS
DbuqmP9qSaXz1OmmTgnBklRs+1nLd7cQoJwE0b0jJFrdC9DNwyD6Zvr9L75h8fUVw5tAqJotmcaw
x1z8OAC7gGRCFCGG0ZmuhX3aqBs8doB+c0NFguSZMKusF983v5eNB28f1lU7vQ11RQKE/o1Tzju/
xgTeJN1BbsSfUuid8k4k8pgOWXfGo6kmB8MHemb40+8M8FErNrYfiMcoIXC9b8en2lKewzB9yTvu
Cmy02GuRcDQMjLixdZvJaX60SgXuux6cIY5cC2nzI6mjq6yuyLmIWgqoQCQ5pKo3VqWVXrn0Mxh9
G1m11bNRtkgHSXUkJLgoNy7+oRX6YrFYuhj4nCHIR1Dp85b0ZBJi6whVf1foZIELUekUAcwAira2
nEc/a7JMIaIh0vCab7IPcTEkXQj08i+ZPF8tgTUgivg7qzawVTNr96RbXPd67+09EnwMkoAVRfrl
tQlI9lImeW4kFY9TZVzrFqFkZtfbY0DTBpZk53lwjkWDKHh9nGFvjk4EXR8N13ITaYT7xX91L9XQ
QYoxRZD+4Hcm4dd9aY+G8Gp4I2wDK7yP9IqEA74CnEHwejuaIArnw7VagbdR0sex9n8LTXJfRcY+
b39kZNTVw/BGdhoUhci/qeXkruske/SVn4puwGrpp6MuxBCNhInYleqnpoW/sxiWVShVP4NZtBnF
GuAOLmgm/o2XqqEzJNpdZlm//LD6E1UA0cWR8/20FR7NWt6YvNSVaXcpStelrOgNcCrukGrOaBov
Hp5a6EPm0cyi4IQI+mCkwAJAIaYyxrga5ms9iYDXGNuJprwKcy4PhdinyQBIoWovbRy99wTzgggJ
9vjd3vt4PBR5dC1gh21x1NWEtQPos8jZ6tNDOmlnAs9/VFVwU47gDOHbCJaK+92DdDeq446gOoDc
oCwiLQBYZ6UgicK7roof5UJ9Ecf66fIasVJr0bXFEpRPhHeQbjV/+WHEsoOj90wM8wHiBwYgGLKX
b/P1uNS1+e+fVlFL0iEv9gnqq/jbhFfcNLb2I1+/S31Zf6/DkPPL0vLdOGaJ1p9BkBIVoG8V27/e
X+jLYvsYWYoiaiPHZfZgQ4iAt3Ll2cYBAtZR2mv75JA8hJi3D5fbaUUsqy8L76NRqLJncr/kXJyq
3/EhsMkZC/b6TnAqB1CWsrG1Xmu3xXZUAy4d1gpanAZWojUUZ4XJSO43CvpfbxL1Zd09KPMIAmvF
OqIQVTYZp4QDBL1smXFuUvHfjFH6sgYfjnJTtrIRuboc3AyNZE+d92ik9cYX2sfO+Yv5/mPMfOq1
ea96CNQ4loAFpZiOqB3Fw/xGyHAtdrVdvBp/p7+cyBNCeU8FyAmcy73g69ECe+q/o8UUxbaJhZZ3
UzIj1tlVMDXHjUt/3aHBUf732hJBKzHHcKE7iAieVMGLkRAacLDL6pVcKXE/BPnTONT3aUwshRI8
tNAC5FpoSF4Vfzal/qjH2bs4NdcjmbIt0ayahevAS2OoJcNg10p2E6bqrQmJLE9D4ommosLnn/ho
TWpcYIYo7cqmdeSke8Z/2O9yJJNEoWkvVa3fpIblCDJh0y3obXCxaNNzKF/KAPOXz45HQc1eSA6w
Q4PFajKNjdGw0iri3I8/vWmZGC8VpBizCPcZrO5PCx4hMDObVOyHyy2/dov5759uYdQAW+NGR/yW
Pej6S+v99dUfmhVvbE7mSs8XfVVczOOpR4CQpaKzCIHoEFkfvpTCX8+8If08KJ7iduu7/+PL+Ksb
LaZy0dQry8N84QZliTCxDGaCHkjYMclv4F4calJvsWaesBY4ejaRZ1+Ij0XN3lRNg999VV1bBj2C
LNn40CumcKVrnFQklG2AGd8PpIdebu+P0fLVD1X+2+BAtsxe6VQqjSi9pYFlFNI+Qr/KepTH9Bhl
AUBh6adY6z8QEp0qZcuH8PXkZ4jyf2+cIqfsTMiiLqi1737BnnnqX3JTuvX77AU43pak/aPI9dUT
Lsaypua+WhS4EuoxvYrq6nerWPKuLFr+6aJzI8oTgGpC6EhAz/dCZ74lWZg7wzTqjjHmp6xQzsyh
p86aHnJROllpX+7KZIaHQd/xe+OU19UvUeu+xXoPE3xg4uvGYxOp9uV3tLIILb11cN27WEopoYNx
kvPvhO9l7enypb+eQ/WlNScTplFSs2Eebj7MevHg11vGnLVLLyYLWDFdRgw9ll++7ib9PdQ26sQr
XVZfWnJwVRG4PuQs9XbHsTsBQNc+XmwoS45wvNwuX88T+tKNo6oiHKy4EJwILnfcH8LiewB+N7bu
iDDt29+plW3s+eaC0P/2Tn1px1GBbHp5ROr71Bv+yY9IGgbO3e5wMt96uo8NNKue4jTY2jp9Pez0
pRs78bRsHPsscsUrJcCc6Oa36r7eT9eBHfzkXMHKHOsvjiPq4VtniF/P6bq1GOlhidGy01DHmkTT
WoQU5PFOVl2PaKjLb2utqy12Ah5Exqju0HpIODsD7xqI+cbbWRt6i7lj1EMoaUqAtrkdCeWRgFqU
d7IkbYzslZMCfekRIkA54kiJcmcDzd6Oyz2SdoeQ8j25vAdA3MOrti+cyPmndlrahoxZAGaBGXEr
Po7JEAbMtqVHXmmoj2LAp3W77Ah5ENsO6Jk/vnVhZCthcE+VaeOXr3Qhc7EtGPRR1UH4sm5Xw4vm
n3v1HFKOliFJXm6aFS2pvrQOQbrkwNqiUqc6FVitfBe6kws498Z4mP7Wp84pXv71Nczd+FNbmQA9
KOZQG+4tE2vpY5e+bjzEvGh/MZmYi8VcrakodAXNNBy7s67vmif/0O0UR7vy9yPBqYfNL7CVaWRp
FBosT2ytgtW7N/VzPIhHLUfY5eUyRNKhvFPGEmef1uyTpLkZTEAG1E2IBfLFZyWQj8JIvgxm7lZt
z0onvVx+/JVpYOkr6hs1CiWf7alPFtzwqOobnW/tWReTQCNbnhxZfDkPZX+nj5kbARQ3A9FVjfJe
MaSNt7fy85e+ojYmm1NTadIMDGGTvcrdxqZ3ZfAYi7OIKYgTor5SAqt9AQq0Ke2MmJgxjJbwA4eN
m6z9+rnxPnVqbeg8I5srJIJWON2MhbNKPnb+6c0ai+GvEgNDMjFNo1SyY0SQ3yfB+Hn52mutM89o
n354hl7ViuEguSVZjp5f7r2kPJAacRBIeL18ixWBiW7MjfbpHlPTFYJWUTD2b9Pb4ji4WODfql28
eeS81vqLgT+ErZFO5Pe5YvQ7MK83IUFr110s3fxwinAzu0VDHhK1f9V447tjZb1Y+kb6upwiyh+B
K+NjbIh9CAuirsKtHcHa5RdD1irTJAS6H7mBeBYUkAaHfHzceJlzm34xyS59I0DKDW3IvcDV9NO4
Hw/4Rg7CoRlP+k7am2583FonVlQg4Lz/223ympRHteApsjMxxU7zHHzgTZLr6LW1FfA51eaatNJg
S/H5HJtHZmEcui0PNAd/qXsV9vdGk61sp/XF+CWPaCSSo+TqofqzEtpnCATPvkTAqVi+y4Z542l1
Ts4VyBNP4cyF9IeCnBBfVmdo+10SSSQCz9NiLwcTdRLB/0v218bh6Nqjz3//NDiRe6XA9ajCCcK0
94I/WUWwFlmOG8++1l0WYz+MrVZIKy4/Z2rs5EN4VbgdlcrhANnwatuislaj1hdzQBHVqt7MAKRZ
8QzBn74yuL6Tn3I7fNpUJs0j/6vev5gRNA4tIqIg+V6545PdBVSAVnwnPzUH/RhckRq80WwrM4++
2NOrJHBM5cR9+r24l+cvFLf4CU5FfUK55lgnAla6LUTVWg9YzBYD8ZFmn8bU3Yv4lc3rOcuCq6au
NvaWK5fX5lHxqYMRl6EJYcGjdMHgal6ya1Ucj/9WlNOX1iRItoOGESJwfUneG2G2ryZyY4KXsfx2
+VWsDN6lN0mJimBAeYsuSx2vdUk6lig8+xH47pgfUyknfra/VsZwY2VY2W0tHUlJUPlYUilI5crz
SG68Sipip8GhBsOOcPDyM60s+kvxeGgZFpninIdk45NKpDiw2Mm4T7p/O2HVl5rxWIt7Vaqj2DW9
W0yi+078N88L9db/dqaQrMBIlriymDVnq+xsAVDz5UZZW2+W2vAYOaoyzV2Jc3LtLXQl17M5wiOy
dSdcZbcaNQEiiO437rb2DhbzVSfBw7dMarFaFUAS9kwO3U1sx1T+hK75S2FSdZHqHOBGk8Cakhcv
5d9jvwIalbx12fAwTuT7Cpa98XtWZpylJlwfeiI+E7AEPSxmB7j9jogFm+Rm/zBdRa/qUXa7LfPC
2o5QXU5vYRENFshbV0jvlAEAayQezeEBssl10/wSDSIIyIONtwoNK1OQupjh4qEt2mnuNT5MKVjz
JhmLurFxArTScEuJuMT2nHwRYS4h+xy1a8ohrMSXy29lpTy2lGYruTjmuZ6z2Sqg6sfPmURMOpCc
wbdDDGXwv46Xb7TSQkspdhNw5K4bTNJehQFmEqzXtijlg5obG6vAWist9kAwiuS+KHkSL/2Li2KX
dKfLv3xt4VeWU0IaQLvAGOTq3wecVYQvHsC+90fi6O58u92YMtd+//z3T6uYHEXDMEq4LSNJBqRW
9hUZFsk/Tj0f9oNPV5e6qOybDsPljD4/phWGLUCU9jCyU0JkbA9/kgMKXftyk609y2IT0w+FULYN
70IMZD5rgGGpGw/ywR3+Yn+kLAY26vBU0SJ8lo3dHyQ7Ocp/JUrUuSO/zCTc2m7P3lv6Xj0Ue+Ek
bKyZa8+zGN6dppOEnEHYak35Jgr4AEfVeLmpVlgb+lI0jQ4zHUNl4ohAjq7jCqq2GdhZnr97TL0g
uZ0UHUHoTRAGpvxGDTwPgD/JhoVQoVyp7/VI3OM4nw6VBZY/prJ2+YetDNilyDondQhQ6fwOTXEn
h+Heqwv8I5t4gK/3uR+nSZ86ZDUqAaet88Sj93sLBUCd5rINQVPeSRbJJpcfYk3JsJRPV2EWJMj4
5m3ufJYR7MODZ5NxtqOdj5kTbEw+a421mCLiwB+JOqWDKGVp59a5qcJDslU7XSEp6EspdSEkZh3I
4DbGyCOQU7ROXuqRkmcqRCUGAo5IaHPgRVL8O9IQHuO8PwoN5+olqRFZFP1ViIw8yCrx2wbSPrIA
iKrM8mMv4kw1B/7jSro29OghNBpizae7VBYDu5cyzqum4o/RyNpeHSDFx37+ovbGy5gk10qUc4Sh
eIcuQLqVeMV1aHCML6Xw/BJpIOUj9M55RvRUlUTMNACIqqL6UUTIeabGcjxjfOgyZIOSlD+SiPNN
SJPmoCBHY1Hof3eFTvSx6T0nTfK90SmPdG1inPwRoT89nZ1qVAOklFB+ndNOwhhacOxxudesDPel
qtzS/UGtxiR0c5HMNI6M26198dqVFxNjLktN1g0inyqRcldJ4zM5F++Xf/TKkbj+8fdPI4pEcy8s
UzzAbXaLurLvXpRk30PeeJ1sxA4OYrzGMXViD0/86xknVGcfEIetWX9lL7FExUsTXUcZOSbSm8jx
/P5GFzS7SYxrU5BP5ZiAwtdFZeMdrXzGLHXmmu8Ham9OOF+rH9F0Xwh7gmIPjeXvauXlcouuDOol
NJ74nbwShJFbePl9rgrvQu0f23Rrz7h2zrpUjUtjIsuVQXvNBYXJ1veSq/NS9GNzs+X5WZv/lsLx
YqhQMosS0+xTRzlBcgMbp9rVbKhCvrKJ711rqsX8xxdqM5ZMGi52u2/qEJ4aT73X4q3i99rl5+H0
qWsXlRi1aaYGyMSuWRHj8DwoG/vStX60+EqKdFP0Ce/DfaU+pkOFyxlOh5AcCW5UjY2hufIltlRw
KUKfTYbGdx/hfKCorwe0TP/H2Xk1SaorW/gXKQIjYV5x5dv7F6K7ZwYjjECAQL/+LvZ92afuVNeN
83gmzqYao5Qyc+X6MoBeM3vz85d66QfODkWF8JhVwwAVQ0LqBHnm3iztgNnuofLZlXPKpZ84OwL5
hGWGk6/9O9haDjAS9tpbIe8G0Gd+vodLx+xz1bRnlUY+mTUGzqPVowVA3p1+qDA9ZkWAZlwrfF2I
wOfq6X4xKmjvUSplfn0irffU19fEHpfy+3P9ljukDD75LVodPdw54MtN4yx2HwYT/ljwK2iDXgfl
Pn241vi/sCzOfc05ANN2ASDyVo9vmLHZLPk7EPdXXvili58taTozuPJSXHwB/gqz85iXg6ihqa9c
/tJ7WP/9X0u6boDhHJzVtR6ed5iKOJCCxT9/SZf+8rMlTYploV6FbpDD95Q+zsttanz9d5c+27/N
egFHCYLCbeoD6DKRQCyYaMPc/s+X9/9+KD6XhEtVVI7sUGLm5nvfnJasCkHwwexZIOF+2DQxK3/9
/EuXntHZcrZsGCAwD1XzlJT3OeETZiNRESn79sqt/D1esHNRVWHUuZUhs9lSo4ka66FC968288Bl
rz/fwYXVxs61VeU0gxcMQBsUBe1NAZ7ljHLSsAWXIRx3/d7lUY/y/7XDzd+/V+av+8e/vteU9T3N
5Fhte+d3br9rtf35Ni5dd31+/7pubwkEVReW8ab/XILKZOMk//OVLwiHweL6z0tjpICAoGvi0o+r
bpxC/IJZlzEGJQ/y4VUJjYfV3OhTkThgtl/72XWZ/d8MnZ0rrhq7bzUmVvmWwYjGiGUw8BA5V1Dv
mniYgyy6KpK49EtnCx3AykWZsL7ZQueJ2wPW9ZAnQ7AkOEJlYRNei7MXJI7sXGE1wwdtKPwKReEN
yER32Jz2CqzpRw686Bfbgo+FVn+IYaInmoCKiPmW0N/bz3WS6giss+KRPP38Tv9+WmH+2UaPQY9S
mG7OoQLA+A0QA3DyqGwZORUgYem1LOUfStXfXuFZdBj9RhFL4csB1VjqcIR9foJCBKAZwHgPMc5h
m+E0vZh5mAbjEwC2KEXE10thfw9O7Fy1pZXtF76F0Z5qBsuknMGEAk7PiX9+hhdW3LlKyyCWdjAS
h7jRAGVeYJZ/yq6cwy5d+ixILIbFVK8wCjBLctuMK/9zCX/+qy/E03OFVo26D5i+iD/SkXsFCVU3
yDj3i19tZv/5737iPF7ItBV2M3LI/BrMYqkHnFN7JqNCjcnPv3ApZnvrg/tXtFs6R4lcwmfSuteJ
30feZsX9uICIxviK0qCDEXIaZld2679vp+xcrtXAwNUvunUkpwVPpM3Yl/YBMXdL78ZnoLdXA3jG
c2OZwYofuRL/Ln281n/eIp38QgDEwLecyHBQLwBgSnbNOO/SB3a2/hvb9sEYsdfp6uXJB8C5yc0r
H9iF8zfzzhZ932aeXDivEE2tMAfVPViDKYNxGOCwV42YLpjYs3MZlpuzvubeegD3nENmZHDK9Sc3
asflDzBGn3Dg2tIKkFhhjp+LuTyiG/rZmci6XQNcCp8A+zG44hXZwnNLzGYtjyY0GzdZqTa1roFK
bt0b0vc7Zxw/i86+5vFwIZWGd8x/vljmYWog83yObzd7wDTOZk2lyaneoSQXXSfhXFjo7lkMweFS
enpJ+VbNH9Q6Qd0Q2BOIFC8/L8FLe9m51otLONCMDaRMYJNFnZlvqlFuJq+CSUPP31WPqT9X3KTa
N0NtzB/C1698Ar8TruifhSlk4Jn6jlKMIZbOFkXiA/ebBGW+ZxP/5plwwl1YP0eWDewVDOMxNQiA
F3ic15wQL6yvc6foxe/YmA6gySq6x1xX0IACW15TKlwKUOdKMn+eZr9uEWYNGAqH1buZrNqIMuq3
+c1E4lUUdL1NcvGTOjvAzJ3uQJQnEAyjmTENAEXq7YCZLgf/G/7a/w/8xYXA4Z5FpaJzdQp8GULh
59iF/8tYm+CtDdeoNFgrQdfOyRdi7rnwrG8c2CYrDZT0rtjKU7Gpd3YMEM6VHfaf4thfjibuWZSq
nGWZZ7VAeQar33iJ511zW9ynEUMdOixvMDEK2Z969Xfz3c8L5lJcPNejNZYHXwTdF6uGHKdMHk/r
YW8OYTl28t+vWVVd+KzPtWgoovu9Pzko1C00zAsnntgb8DGPV27iQlRxzqIKLMQHqQEAQLK04i9r
YCk/LBX02z7Dedk6ouWLD3ugUepf20/Wj/gvb+pclCYHxJTcQq4s8ZoAwj6A4Ajv4DFCrQ2Nl2uG
IxcaaOzcGjWtKAVpHEabxj7dQxJrgbYKgG22N6EvH9+yOzPmESEBIEnk6szFhfV0bo3qcjFLzK8X
28LXx1xZBwMz5P/lu1of6L8OSTUA6K5jQrtgmwFS/wVtTnHLN2qE7UTQfNko29cR5onYu/30809e
+vjOokNfMXgDaNiLuD76LMOjDWwdba5kuH9vC7BzpZm08nTywQzbjrKDarktdzzLT7zB5EWT38Gu
YO0tXQsP61/8t4/uLDxYdJ4ELNOxSffwia18GwZzhRWjDh7JSn1Lpztov4wHC5YRwvj2qPWnxHTe
lVdn/TPw/ZffP9eiidrthsKE45w5KDCF/PQOvj5JJQxAs9xH38iNYOogyRVZ+9o4FG4hzlYvGtiw
QSZUkRYzqO1dmTMR9g3m/EHp2aMsGhTN8EYd4oWyCf2TX9qRo/KbgRobYhcJvIdfjAkD2g1c9AII
r+xjJn25IU7M0ncTKDXbhBSmiIGPDRY9ySADBo5k9KmUkIARA1elWoCWZgs30mMtIidd3hGSgKFw
P5pahiaabd3iRNqZioAORRUZDkOT0zDelw7GOrUwDUhexl9AbgN5q3YEk5d6UaEranBpC3ePffW2
UGa761O9nw3noHn/ziuRB40Fje+IOoRjfCjHOTJt3RuZ0HthIBMBnVUF0seAYNduvX74MAGQ61sn
FDXy/MXPA0wN3jZmta919Ywj4ytjkx3XankqvDZOPRQ9nElYOyYGYDOyyYGFxYDuafHp+92HgHh/
55r7rCbTESB6sITsdAzbhT4DSTbBOYZZv+D1B8E6rC6OCjy4BHY/h9rqy6RxxPu8eFsl68Se6m2f
eir2RnE7ll7cEPHSmPVtZrBuOzkWhrOFQHaDE53n0aNZw0Wl4vUmrzHCvBh7h05f81RDE9bnqxkE
+2M39fRtpyakukx1B5XVKKU4c5oMsoFdioHJP2vJ0ggzrX3oyixyFhfWxmi8Ojnu1R3EIzjiO99C
PJTT+Nr1wzMzXTdGn32be4WMUp0dZ00w2i/cp06JZFTs1iakCDrXfzQ9WCLDVRlnE0xOpzPELxSu
M23VHUrN/+Qihe3HTKLKnzbWQg8UeupEQZ0Xt266bfP+OU+lF9AFUNJWfhW93BSVd1/AAaSfqp3y
+zlIC4CMJ/pVQS1otwAZz9MQpDxvA4iobuFa8Ww1mQ13kfrJE6qAY3uOYRvuRfZo76mvP8jY3Vty
PJS0O/peers2bnFO/WBOGkPOdBSD9WzX/YugOqZEw8NiJPbe6v23cbJuusxIUlXs0HlI8rGN8wnl
blh+QX1T1DH1oOdinCmYmJo7ywB2wOVA1YuUJ6PRqUDobG+Q8m5IrRogdRiO9B1eNIxV7ouigOsG
mCJ9qu7nierAqzm23452QbGYR2Gl30M3qZtBNbvOFb/6uXORd5MHCayF3TlPzE/Rshv5eMWH+MLZ
7FyBl9d95bcYyNhWsjlor4wJw/S97eRLSEaymyuiIvhqb7LRl/HPO8uF4H+uniVQH7joC2PLz4zY
6fDiSFAB5tJ7kUPCvvz6+WcubGDnGtqlpbaQwGNs3fpDqzQw6LGHDdTPF7+w158rZhfg3HgpPBwA
u6fFf6j5FXuKS8f/c9cTorvFszjDIcLcrJUQBZ+eLzd07+s61J/pQWzSK6/h0iHp3Pqk8Xo2jgYK
B1PS7FiEWBJmmKeAcgqDZHli7egjgsDwaQV5fK1Yeem5nZ1jylHAcZ3gqN5oHtqiD83p2u2s9Y6/
bbNnBxa/L4mWhOPM5/qfXGfAb87ftjbf0LDi4eTW0xHDZFPQGSwqwN75hCfktb79pW/trAbTyVrq
uQSrYgZAIHNhL6eqh0FcO8+uJ/K/3drZCQYamcYCFgqUJ5a+Lg5/qNN+j81my8Glyjp9pQ5w4S7O
vVEwvOO2Qix8u1hzOCDw0OrWnO5/XjGXcqZzT5SpG+bCS32Uck4juCFyMxzMm/poRHVCovZKOLu0
fuhZUjMtVlfOHMl6aYfOmteEQDERaAArWAAiU79+3L+g1cCY4H+eyU0bHBqXYtckW7oXSX5r7Nh+
TTWv/8aFFO1cea6m1OdAk+K7agCi35lSBo15K9X3z+/kgj6I/R/1ebm0jbT9eit6djTyggapxVAW
bZZnVZob0wdTlvkLi6Y20lwVkQ0abjQV5PcCsU1AFQ0mZ/nFueMGC6ANnSUemat55A/mR63hGfXz
H3rpyzwLG6nnty5v8Rxkd1dYr30TFdXbz5e+tAGeLd1xnLXtWThoEFTNg7l2k1TWR52zQ9658MCC
FbXbAWZoid3PP3hh+zvXhaPh2Yl57YU1ffFU8P4D/l1h5qePvDDagJrsOJnZtTnUSx/puVA8t6FC
b0aQNmdW/2aF9WnO9W/QNw/+yqf3nPp+HGFCUrgvIwETQmn/WtXnwn2ey8inNIer24RfFmSlhBfT
a9/JyF6avTEyHdllgzPzteh/YaGcS8kBe846F6STbea96aoLDAb/83EM86G6tjNf+Abts+UuZhNA
UYH9BRbCq4wDE6VlTMFW+rMOIVZAabTbFOviyid/YTqenUvMe9WPSL9wTFqdk9efK0Xs6gAnzRlK
rTbKklrEc5P8/FVeeoDrhv2vAoNn07QZ29VxGmpA+ejAL68vXzBUfOV2Lmz852JzpAi87SX6dxZO
z7P4Nvwr+8qlP/xs20f4ckXRrbPE4GnDzC9q1qKIM0em+vr50Vx68WcRglWc9m2Hzd0SL+6UWP5t
p6489UuXPtvY9Wz27sxQgkUJM2kID9jSJxIJ7s9/+aXK6LmQnM5zZrtwcdi2ndkmCPQfk2EmubR+
jblzhL/wjlbeA4wRQi7H7dDaSVc0990Iemqet5scui6NbJSV10zxLkTbcwU5gQe3a+So1DND7Qwr
2+fCi2XV7NnybcwDoOqo12l5zcb2wld3rihPF8ATe7ZObulbCMqDunz6+cleuvD6Nf5ruUwLpSZQ
59j7W34oDXgTLP2V0Z4Lh71/mmT/unRvjwA7OShXlT28alsCQy5VYrx/eEl7joeE/sZ/dw/rvf3r
h2jqOQPzq2ar6W/B3kx1ZYO7sCLPpdJoF7oTqFfNFnNEp8ZLt3PabsyGHZQqrhTgL/3E2aJnop+t
QdTN1itfwYUqssfVxo8O/ZVHc3HhnK15Ppolrcah3no4rMIddePskFBspq3XIPx6gR3n+2IIypNx
ZSL6wnQaO1dKww8ZgHLYuCIba+FXUG+yXbdr9tcVKxdizbk6esawQNWlZoORWArrXwclMkyOFb9/
/pguXX09BfzrYypGOSgArJttxw69t5/Ey2xdCZKXMod/XtK/rg0vxRQbkdVAFO0G3p/lOY9IyHfz
S/qVXa3eX/ikzlXRmOM2wAFafwRO13p5MWUdS29vAaj28xOiiGh4GH/J4/7pMP7rRqochTHGUEWf
Ou/ooE9qtOZ8wHu4Mdr5aC5w87f1vVPZO1834BTQfZFWEYUXa5Xyt9StF1Q+ewyT+CKwpYABTLrr
qL8xJzOuMnlnKbS8HHqba5jbsjkPqqW/czRH9XVuv3IhbnULpJ7hoWHeDiRB7SkL3AINv95AASaH
L1XJDnPubaQNnLAPET3LoD43QPOGFevTYts3phgfF1hKhWJYHmeIi1GqBYFA5aehn24zS9wpq7mx
HLEEBJXMoHcgfPKtLLKlvBnnce+X/bZOy8PA3W82Yx7BtrL7Qs+3XZbemXBdQyVtTHzQM027MwKe
N0XQFOaJeuyOCbQ7ynkhoaqWrdkWKF1nw4MB++FDT/XGH3UCMuxrkbVbyxcfcnJOTkOjzGll1M2I
D8LqI1Kh9mnR8rVyczPquMWDyXJ2ULZG3O2SWg01+HnVrzovWMhLz4W9OoNYbhh+19L76Al7Vwuc
SlTXnYop/2hl9zhwD83yck+UGDdLo+AkCXtnBmuFMrNjWaA2WDjglc2ChZkpH/zC2XOvyQLi5Ra8
hPWbkfIl8dPyxFPlr7XmPp4EZhdYRiKZ9pBK2nSvLMcKi2X4qnFboTew9SnLz3ZQb6I1DrPn3RY1
k6HVAnsqlF+HS0kX9Nox7sssxwkXnyRDZXwAVgPlVmWjCIfUlZrwER3ACaPWfC8Z/zV19Bb+noeh
rd+z2hIAEKklmAsni/IqP8wwFsKkQiI6v45E6QIBZhePiud5YM3d3ZDLZ9sBW6il7K4X5Ufl5AcB
a+/Z0UYou+Fu8lQZKDrjMFvXTzTz8P91+FMBA5uT3SzTc25V3/3C36wJqrl2okFpd23MWv00V6gI
E5wlY9OSDz0waqsb56NVmI9F72wyz/rTDe7T2PqHInOfxx7VZuycaKeo8aOdUEQufAkuYu4eAFSG
PJ5tOb5AD6Cr1qo2osV4UtlZmBukw4bPzTMtOcAzTQXnc5g9T4YGKLD+5IT8wWHmPffTr7bXDDPL
dOcwZj/Dt/qmrwESm+pnieHEoHZh86a4Ezbp+EAg7wyh2dtj5udGDwNmg9OuiNrcCTXofxGFQCLM
PYrBur7/4viSEyjGjiMshWI05MLBzOK0IolshndNMDLAZPouOuiA0SEMNGeJIL4Kqsa46QadhVMv
cMhSuKeU/CmhmLOptYPHrgOxBnJcoFmwHtIDYIg4DxZ3qWP3oXIYhsQkf0RaSiIO56LKGWmoCtkC
jFOJ0JkbdcrMNC5MRoLa754GkSXmYGxsBYCqUezT1DbCgSxPWBwnl8DVj8wrks52Q5Pnd9L3fjWT
fbN489Zusk+Tpw6GpLOTqsVz51uHpa+BjpbuB2YkNn0GjbnJvDuR+fhiZuiQhiy/paJ+ldqJU6bj
vLMeeOo+lKV1C2cetD6qNBKdg5JE2QTutHzAcnGjRPokxu5RrHRJ2rWg6/BFBlWGTnQ+AOUjoKLr
7fR97hkSCbIbnSJWHuZ8lVLxOrxCRu9UFjOHk2ijQkxXhb6cXys9xLCuXc2Mxte8Mg+kAjhLiR5T
HSpn3zMrjMQq61vfdb4WVbBID+owVtNNMbF3UvXQKMBYDRbqVGYh/K3+FK7aje4IhkUOlxZ0LTGE
x1TgpvTPrMXtNHSROYww4EdbLe3VjTM09RH89xTiSCNSPr9xMlidLPC0JQO+ix5/MmZYEEUqB0iK
CXmeeoJvYAz39A/Cu6/WQrHZsW6WSj/1lhdqkR7csQ3cLH8UfhtmubVdTI4gUE5fLdDlygNYFks/
NCwVGR0KRMROQ10ioKO2a/lOlPv5C6J8XFTlr7FjcYfvBEIjI+mxZmGzuoGIKDLB2pVgKvVmmSz8
FxDz4Vw6aZR3KjLrMrRycpya5t6b6Pey0hcARoGfth2OxHl2XKsLSDYfYQ+W9F7x3XVVnA30oXT9
L6N5aTG8yC12U01jyMZp5y5pAnBKqNYBAwJwGoKaMJF3tVXjB4bLY7PT4JJoO+gF4CRkCfuahbWi
j720x1sgNTcYWY/t8jccFrsgFUqE6ai+hbPcqRKHtcY4FvMakqol1GS8RyM0atHWkLJABGRtwKsm
Adov5M5cBKU2kKtCMFa5a+h1Y5GPUVaIAPamGPhNN4ZBxshwhwR+yA8dcTY+H/cLKb5TW0XpkBrB
7Jj7Np0TbeZ3nj1uJh8vmXD7CZLGRKZWWI3eI7Wdve5WGxTSo6XQ7k2CDUXDeiGwXEODO0iduB/A
wm5yWN4ObhEqDwsa+76NBHuT2QxKGp3VcOzCp6AB9YSjgT2TO8zlRi26zItXRb2Yv/3Oj7xihm/A
jfZkQOffLhvvU3nCdGoyEPYqAdJEShZRM/sYqEyIQ+6Mzr6hln9nEfWBLuZT3QF0hSkiJlQkPY6W
KmxG82U7EoopeCvuiVVEsh6eyTCF2tXbJqs2dgNzNenmJ+30LwMwBdouKY4P3Ycs8/tqIUBC0S7R
BTkuroX/XLwWCFqI511M7PF+Sq1d3QjcEWZXB8Nfm9lHTrHQatb8Gk3+ux3lMbcI+r0i4Joeqarf
euD1Un8+aYxF46bVrqXlpq/kxhNWotrp2zTIyTXQxB9dH3CN5XZA8x/NiCXEeWczCLYt7OGgG+PL
7nM8R9t5FDb7LCYXA6FWHnJqLZE71i9WSmDn3Q7fZj7celX14KOfyqdChmyWKEPJAjxOUsbt6N8Y
HUm6svggs7P3SvmnrRwFyaD5znK8aLjrgbOeBqZbbfhiAK2QYVp3bXbOPQY1cahq6+WuYTzxK/qW
92Y8yeWpZOjiuwMJporcF9YUDVaBli8cjwy5ZU3TROmYH6UBzkBuwifbb9BFJeM34f3ByOcEXnLx
oiG6FdN4ALEi3ap88t7R7+UsmFugayAAwJxGV98RaHQDcD02s9/czNgGhcsfixa1tbFTW6nsI3N8
P0AH9w5DcxuAC7u4tuTW8Rvw1xm0AZMNZx5n7tJN5ZoUBsGziUF6M39qm6lG1x5JOyAl0dQ4/VEx
5yNNB4groAbOJrrvibIi4RtsPWtmzbYBzS/v+9dWqc1gz3/okH0tmjYxqcwWWa6tAPZTMpqt8U6W
dONCPZz37jEfnaeyhQmkw5eXIYU8sYLaRZE0UoUzRaLmJ+q07vOkCTkstRj/4J9FsEY+PtZFZOGs
37kAn0t1U/bqicDEulrmk1yskA9yq/W4rbiIhDmg/tAcptrN9o0y88QZBhbDUCu00uVxnLIPOFXV
6KAXrzRNrQR/BkJMuwJbzBHBcG6i2c9/wwPIi/wUc/3EcMagoNzZDlU9h/ggt8RTaELjGG7xBBvt
C7eXFv7/OMVW7jEF/bXRBrAVZiKKGtmJtuJpKfe2vWJF/W+n9PZ97ey45cGg3rHvG2LcOCUDXGbF
F6EHfXS4tT5VuHOODdDV5VuR0Qgf9SmX2Xdnm7GPUds+HU6Nbb4OdXXKlzHJXQhioHAoQ4/2j2Dp
Jgj523Qay8AZXHi80G4/Ef/Tl+UQ18I2v2SPV27lYx/bjQnghzxlS/XUjumvxc3hdYqTYzVksYd6
GWutB5mzmC/2RlbWvmnr36ltafzNEvqESUfanzeGq2+aQT94SNVk4Xy0VN70fmMj1aAzuIuAy866
OcAGPYYpfTjP49bssduYzbTNUg0vL1F9qcnfeba8LcgSqxmEH3PRIk5ld8NrwIgcq6tDOTZPFoVJ
XE2/iMDTx+D+3kjneesYqkvsSqn1ebRgAYF1nbbPU14YsT1bIkGkhpXLCB4S+q9Pi2FMCVdtqFEP
I0ZxX6x13tQDAEVXEiXmOhsT1WMoEVDKEO81pkYGta9Ob3Wm3vqsuLWB34nHWT2lk9tsED+OGhif
94HTOwBCqkNTjEuUz04fZINYUSKt3lqDRl5T5BjW9cTeZ0601DweIccPMCUR1i2yLbhWmIlqTDuc
9HI/0PnEXXeC0YRd8g2iPDZI+J7yGWdwTwWpNOFxIXEoaDMHdlUNWClQhsTKwJSCre6yxvPuCtE/
N//kcN5H1ZPixSh1E3cu2WOsLsmI3LCOZIj2+heOak9KujzpgXjlWf2oQAfNGwikUPvfzTP/w3l3
u0w42gAPMHr+Kcuht3EEnpzQkE7CCBVFqM2ScewcaYSnfmjsYYdxrg20S4DymHetqfaZgW4+TesY
C+BRLPkBkdi67WeEf/QtVNfvdOvjqbgwrHPgdV6U+xy9NJ8UYW0CiTp4OYkhcWyDNE9fgDCGrzQX
ezlakM8X/pykrfqadBHbfhUaefaN8jvZ+hrZpDfCHgUSNCHaI2rDiUWKxxwQKaKtTY0fTlsTuyE9
Ng521JRu8wz2sshbXlMxfiKoFTtp5OweqWt+sjD/tDeVch5kWUdGhcK76S0D6AqYIqPusaoXJzCm
0QN4D4QqCK+GHsNCs6Jx2aa3mB/eLtQ/Cof9MSE0zLH+xAhjEz4npPS++WLeF8BxgXPyB5B0PwZN
LSmq+l6r9r6YSXZSAwPNp21vdIH8TtW+p8NFjrepl6EH0HEPGSv1I7zWX6aqaWTRZVtAKxTRyjr4
Ve1txsmxN2PB3e085zBNsedHXS4nASg3hEcPpJCrue5gb/sB9i5eXuxq04jhU+c+CR/dz9Kfx9hT
SJc8PeyGxfmkWsuQUOjLxrKKay+/LRbvwMsR/jqDlkFRNRsOu7gubXc6GzaAid3OtPpGu+dFK7Vb
aPGrwtziwpHtZzZcMgTOJILerHaNS9/EWW//sutix2R2oCON+FISFHGG1TR9ORA2fxmucY8P/W1w
08eSu3CNW6se3GxjDlWl3bltrKZpJ6B/41C5AU6LGCphyNEIkE+FqFPknsCbERM7VWmdIBfrc3DQ
/DuPawjWmsdaNhJdHPFeMazZcQ4avrw7bn5DW7k12QRvEL+rwO+AzWTmRUWN8OGzJQ1nlwCzNmBc
XOovDXxdUEPJCIlhQsw+QQ5zx9000KLZ5XNxg/1sSxz7JbOzx3S2kP45vzqHu2gTDG/ugJ64W59c
10waukQc4SZkJtpX8MsbsRWg+lLd9za5qatGR+h/7ow+T5BQ/wZvPaYW2OWWFaYi26Qyu298SqLR
az8mIAvQotgQ0zwwtzoUXfnqk+5pzoKJGG+kSB+YbUQdTjIQM4ctLTS8q5ZkNIs32KVhsHW4W5Yy
VhRgsoa7ddDNbFNmywbttdgAFcubnD/FYGMdI24YnXEaXe9N1l2ZrHbbjSNxYKHDtiMa/WCnh7WX
ixRQl0HW5wK5XSXgn2LCuHysZFh1HjIBiQ7N7IER7tv81bDxuM25h150xHszmQlQriQfUtpRWtU3
JVnQZPbcFYjp9VvLAbYE/ib8ZgbbZT/Tcgp8NXjgI46fYHpVqHfQuGtJYAxiQDBwopZjEoyrJgQu
uo7Bpkq6muz6qU9w+N4IK7/RDnJHkVcvZO6WQy3ZwZ+yz0kPJw/j9kEpUNXrfHRqc4bnp4g6AIdw
XIA850QLlALMOTa0AaPaznKDvPJsiO9oA/Yew1Qn6klIjcxPG8rYzdAviQdG1hYS2YNpN2HqkZ3b
NXtkNSDllXvkY8+6cbGDluZDBqQwjnPAwebNh2cQH+ULkjTcj5Dz345zemOCSRbqoWtCa3I0KGD8
jXvojQ8L3UqDDBCOeycY2GxKaeh7qv07iEKbnUNMN5AFlH5TZx9GBKqjKPUfxdsaOyH0vXjMyMxM
SBmrKT92VfWZtu3boPxbV9mR62J8BicWvtSPTma9z3n5PPp4xFQ3cOdr0y72HbwLuEAi5g6bsUIp
tJ/bZ7zZfUubKh4b7KJD65aJPbZgAfF02cnZ7KCw9XEc57wInWloA0NNOmyEvPdbeZrybI8/7lXR
ZVxrvHk4ZuTdr0D69lJsNczsfw0Q/0IM6ruJqsx9McsDH/nHvNTbrM6ibk3SBgB3kXsjXUHem5rY
JaQBl0rYVaHKE8/G+D0a3skU2W5U/lHT8oihrSqa6k4AD4hOSuU6EYYuQ6AZ9nWHInWpseDk1BpQ
DmuU+sRNAexix/uX0kbAw1+45tAjakv9cRixdZLFowFx/4ei81puFInC8BNRBU2+FQhlyTndULZ3
TI5Nap5+P13O1O7MWILuc/44X2pgctEoZGtNeV3l8Dst2GANIMZW+DSZ1Vvfey5rcB83XbdDgm3V
nS4y+88vjG3d5ydh1rtM8kD40AvjEKwja3Dzthg+GKp+1Zndax6RvuuC0hwP0v8Q2YOp06WW0oaV
ISdP0Kz2yWGyf0XiomUPrfS99F9SswoyrdyyRO98eXCIqlkKM/CW8qwJCvI4xRB3LQ5/NnmfwpNR
DSabVF6Q2TTtAfZmgx+ZACWiDu3Oj5oYmJCynt4D7k5CSh23RZ6HhU0gnU5rZTY64ajcnXCuDt0D
c7PVkvIyauCuhfyPFs6A/a8kg8L6L807zheEGpr1vbhA6e70W/lxQBHN2rwyyX2nYg1nTiEHFZJo
dZ3GRetnMmPcXssbFMSmLG+NnX1Dvu816l2V2YV9yRlhL8+LvVwt5RzApj+TVDW4zIydZvEvEy1x
T6bYNH22yWwySlRGjfjivdiZ2qtx+c4KDH2ZtjcSB9XPEMyFscmn/qPxRQC4i9AdVM5ZvlM0nnn8
5WfZwRzGi2GJ7yX3Xy15duqn2byAkEVy8d5TveZZdcvzyOfcdY0Iur55RtAZiEG8cV8+jBXKsUL/
6VT1ak4AnaX9r2by4xiav1wU5k270ik6XnItA3dpQpbDm8jsR0efePIwxkFTkOXSZmE1rGECBpdz
TNaVsW3FR2xSPWUMVFdVQelAlQntaWy00JH1k2zLXb18axUEoDT55AjP+Rklby+PISfEtiIyIavz
n8kB1MTAMnCrWbwW5hslmTRlyIhLhqsetJ+jump75ofKOpQuRh6hXtDBRqXj7wde70a6YUtMhYax
Y9A+DL5Zf6bCNM8JB0/4hMZLo2lhxYafjd3BMKkShcsBIuX7+pGkSNXdW9qY2zKr/mICHAHvg3sV
gIl8n8Hl5LOiTM5hnqcIS4Wu6U9DUj9aCRdFHlm8w0XrnUq9DpTyDzX9WeC93r079LGFfWh7FZim
dsh07wEzwKYf5o0Wt3rQLuV/vOanIpXHzvgjBG07lt4+zenxWsRbQzdWvrhhSZtMOKxNs6lmFIBG
dusnKsLG4YsgkCUA7v0YLOMxQcu/MUXx2A6wZF6zdyDf6WhR9VZ2ODSoDt6I2IiazvheKLnMlhL9
XfJU95zMqb2TrnZRq8qCzgQ/5nA/iOG3zvv/OheSSIRZO8NRiTlQWcwUS7JiCUxFHoJif2DO5+nx
yn+5NuOXjHHw/AiDZldxG5MFH9ZZZV+19y9bPtzYA8oeN511bXIrGOf0saleE6PkC1O8anzkq7Hx
EG4YfEaF6ezVOpL/Vmyl/2kSspHV8uJz0aMm5AdajnNtX+P01xXEP7j6aYTqBufIV+4RK72187sp
tsUav+iLGw3OznFaTnmCQHWrCmb5lMxnU8UveVX+qjihZqZl/h7Omqy9oNbGn1hvN9QdhGVBSrV8
XS1eL+uX8TCwgIu9uH/QRpd/o77z5g+vrzdy/BG6EyRFt5ULEZRxE8jeOpY1+NYgr3OtbZhTQYCS
Gdj2Y1wtRjiTPy0PBktwd+Bv8Z9i5yHOsQncbVK5vR3m6sZWobWPFq7W2aK9zVgDv2d/UYFlXGrJ
rpTWW0FbZjPiBRgQyRy9gbw6z/m3EFPS0VS2FBTWM69IS0TcxvRx2ru4UkHZQzN0V5deM9bbyiu3
uC+igcy5MYuvtamO5pQgRfu01+695BZ325F3i8Rze7+ImN390UyMU5t0+8LRDoVN/WRynQed1/17
zV8EmcClU4SGRgWZW5xSQwtFWlFlW/M5EfaX9AF37jMHTNR51i52RDQBr3qNOvuJz6LFZDpAb3Tp
qcE1NmGhBoA5uOuwq4Z7mTjfnWJRWbZgA6HjDZeq+nD5IrB85QrDyBgWJlKg8mFN7Ic65zt0ZeCs
71NSbLTqr05ZUtuUXjo9nIrHGWgEhm+z9PcSvU9E/tz8T0v5J6rjarx6aR0NhhV0IxEZzaHq7OtI
rmXbwJD5fzRZYHR4TJhq6pY2SfvZ5sB27/vC6vPY+7tZS07rqAdj/mGtVVg2Q0SA6Ra/ArmKP0D6
u7kfLvz2dhrdQJsBoltxURn1ponJrKSgq5aaxmdQGefDws8CkwEdAUNAGp6ZnDvBnGTGL4vr7RR4
pEnYAe3rG8E4Xbs3lb4Z1l/BLxzTg9c2PlwDB9BUHwawZR9sx5n8bVE7YY55HSKLbwJ6Z0PI7Y5Q
mm1fTVFH4l07umHHIZO3X6KjpbV+MzhfO3c69l5CE8BbyeXvLxwKJuno1WbseS8L4IXO/zcs8X4S
0ydYPLkbNrf1Pb+xPYnF+7Lk/GJK7Yn4HvY5HNmQTfkm6zg/1ubLV2yIdUbWpcnty+2WAhqXCVxj
UnN4US47Ft+VXLpNkRW8QY2xKaz2jn0dE5gK6puj1VtOJNRx8k6Rw0wElLXxYYLMfNqXiv4hmIfF
8w8kKkQ4krSg06tPZKAYZFVsbpsJEDzxfjqPdST5WPsG4U4aNckoQ09f9lmhv445tsaSjl/X2VMV
PNplmErU1crdWqn2QIfqJ+mUG8DZKOnXU1nJnWjkVbjqvapk1CMu7EZ/A8XMY1RCqdr5Llm9b0dU
oWt3W9vncqLcPBSjA0Le35oa+04yPeN5+2H71XdpRxA1e13hl1e7kB1vzZBtST/5TzTlS0Huem95
2zEHzyJUzUn0C4hg1A/kTs7+dmSvTpvxYNEr5cnsBU/fQ+ZZ1z6vf9yOlkHff3bM8TNPqt19Ssu7
hgNQ7AbiEdfa266TFY6YxDbl0D2xhzx4nvuYSyoLeJpklkyR1xPMngGDStXcuFSeBYNC3RYbnYrM
VZiRx6/dwWHQffSt5nXEapfXWHoMANeMG3mydo4xnZzCChvD5sqynuvOfZusOWpbWvbsdu8w0qvF
DMeyKYJFmIfy/hjS0U5acIBzLbAxjiUa2aHV/VlrbEU554cu/+z0vxrhh6fbbLBzgCOwc7xtBSgw
05ayKSWygVoPnIo4Bvu719trq9VDRBCUvZn9O2I0fwz6+D378FVN/2m5GmlpHmuPY6fdcali6F/T
5m6yLnjrSAnPGJwmzjp77CNB8tlmcEgy0vlB0L9Mt1LryaoRxluh474bffNOE44OYGgv5bPhxkgb
eJeOTm1/oTQZb3rJA63XoLJcTx36FGx2FCTLRjvZFh5IZdcE7lLyYKtmKwt0E1SxYpy5P+Dp6P/n
GwI2o7Idnl3UEKl07KiL0x/EB8eRTZh6M1oUkiVaFr0/T5gjfWFEsVdlgWWrmeiRRgW6YcJ35/1D
32Hzc7JnU2t56HFsM+ECbbdJNoYTx+0u9k1gLZwbWFrQ2dDQGxaikjdb+NbHNKk9n+brNDD5Cciw
hTSpbWWVAcFeKHpi5hOY/C5YU3FQbePsdXt8hdmyN3Jpd71XItwwjICPw9xYpgoS0zq10iQ5ql9B
BbnUIZady6rcPxOsiKMmtInmmeX4uRhrtOj5ziqICLKg82rj5Fl8FtKNlsY6aYV7Ngr9kKyJE/RC
/HbG8qEUSH+vRd4kdnrhxQxO3UHrubYltFtHQZMpmQ/6bDpYjVB814paD0QRXuzCq3QsVVmYTCBI
VNf+tK13K6fipXB7htCZEJAkcnIB5WVvjcXlagQCh0R7GialAfMONEyKQ+MQfDCCteUt1EK5AtOw
hdKIEdvdrtWKBgWGbl5nAQgpTLRH0vVYLnWxcwFaWPuqP4mKly/KlHiNYjfKKoe6P2jHuO1encTb
VUK5kOTJw+S6+VZW4mrMUCXdtE+HNOfaLfZtuQZLNz+mHQ7NAUISzjXkIgkyTz9iRXkVifVIsunX
FA/uq+3Q864Kd9fixl0cxw4BoxbGYk6mtI2vbuekNGBkMZpuWhGGtouRxAACM8tNQyIDZTnBrFdP
JAdu12XmAxDvbW/Zoe3WMeMiVtIJPzjuhB5naU60VW7Zn16yRrnmwPyM12rJhpBUy8AZxh1xLisk
bwx1WopH1TCFObb65EvMNlNTuv91mncSakCEAMCfkI1fy21ccT9Iq/3HHhEOI/JgzJrKbw5JvR76
ur06OHNT5aUXZ3IQS3vPS2P+rEJc827Z8dOHZWe8eU11Sbx05AhU+kM+zRQ+eSPcl5FaBGTLk11a
x8ROP3IjvXVO/FUwTA2L/ioqzMaSQT8x/8uG9cIryMSUKYR15HpV0/xaVcPGU/OnFUOX6rl6clrv
bCb91UG34jBJjqDg/XC/tprxUvfTA0bXm61LJv1lWy3DZnHlqbOdo9NXGxo1QbntUBPVxXD7cO3G
fZGWp7FvL14m9kPdH43eCtcUJkXzhudibV6k1ECr4y99Xr2Nt7BJ+Cp/R/F+EIv20Vb2Qz7zLNSW
v3f5OWPK7qzFfF/9eBev9XthJFG3/sHRR3lr7lqz3XkoDziyDoZN0p+azyJXwexTHB5PrIaO2vX6
9Lxm1C5N/QlF8qfQ58uI0IcI2ZR1oSY1ImU2albKWpGPK/1pSvTHMrfPdTK8INqzNkJbbgOrhAv1
VSTaPzfFZDwmwyad1TXu80NZYJlSVr5Z3fi91tVL5bIf+YN59jrjuckhnQv6Y12NyE/dsS6zqz1n
ueUHnTYz/uPx9NuBjsj5BYnfNTGKkz7GB8PQD7LrH+dxOKbokyjYnf+NRQGoU3kjO17xolJ3wBWq
qiDl9Bti746bjJ96paGIz5s/QnfIjF+1o5LI5HPzb84x00POviFT2Llm8dXGjhc4XX02DHMbp8PF
ICd6a07yPzFbLz5nELfeWkDGFi9NO8IKUv178MnHmWsnIiDcDIRdHWdFBveqzZ8M4YEhHA6SgRi+
qjwNvX1RVYcqo0HEouXzW0bTbTF5p3jtnjKQMn08G46CzYGKGrudrN/86RPC3jD7DT1PTsr4ksSn
ySWDri8C0rJ5e+PDnDGXte7B1bytn6tjimI7d3u0NRSHt5nGb5AxMCdbUYlgZsBQ7Rp0YBiacb1f
v0XFJiAv+mqdSgyjd+HHgvxIjOvrIEaiFJqz8Lwn3XKOfeqjo+kDLwfnz3k2LR6wweYLdNkLYg/G
uarqp3ZxdgizIKT7LX6L05JoH6pMI61kyGqdk+4PFxzbL4Y+PzqVM208d/ivm7OPxYmfWScoO1wl
8eRDEcp6RE3lcOY2qAF6yn+0BHXrzBS13tncGImKSLHsNeSYi3TgbtSLV/BPlgXyjkIhkpsquCd0
882q5a9X2WfMo9EE8RnIdE5CuzWfGuIsA4ddu025d83lvMArAbt6m2yE2gBovY3DFDYCnp4xNXDc
eJvYbSSz7KLFabLLAHJbMb9mutq7cmgCw2w/qql/jJM8crzp6Jv9d+k4v5iz7N14H2s8+JJ2hbHJ
rIXD3jYfkrjGXd5SDmEhQwimcr3p5I9uBEjAaW2HV9/RrtIFvBP9ZYlhtEqz+6gNh8ktk0fbm/aO
La7e6vzGdx6ttfU8SN3lIRnXKehmtI2xJiJyie5jmOWBnpsqNCTuDSt2f/zEejEXXIkr34PcGHJk
CdV25gBw0LswSHW2y5mIdfaPaU3urPP8DSyfwX769LwbFyObwOQ7fcmOSbE4G28os13L7L93beMG
0fttri1wQKqHVlaiu4dcT6sBYTQarSItIj17xVwUxN0S9bl69OVdMtMr+4mW2t2SrK+m3qBqTFce
+uUNOujUtjy5yj9PygF7ZiEt9OR58uRRc2u4ZZ1t2QDoyrzkp7r3t9TTPWU63q7mwvfvLB8pBv4k
Y0IwS7bVZcjCAqSXwGXeQRNTu+DyynRCPNYm3hSV908t+rFDesl87KPz4280x3OXGczQfeMCbw3v
IPZbMzWQDcsSkIGUfG14b71SbmKfvAet7h6M0mJ5iv2dbg1u4Ln1VteryNHbNshTjhJzCZWZsyoW
2puWQM6BuFCBQXdyTtRq9Su79FaswK1u4jw1hr9LHfclke2OiQfR4njR+mFHy30WqrJlb+dhK8W0
71V1ldr8aozGbZ3iR38ybrOTcWssr3an9mbqPyjWNyjBaxmDIHpuG+pmve3t5FoafaizPEgCzDq7
3+g9IQpoVQ2Juo5ED80Yd7TiBsAVH2XRh/Za3G+rLfVgx0XTo3kwH5x7Z1HiRHFeHdpxONtEwtmE
NrNQouXlJf8p4/RoWeOTpOhAzl5Pzp53A9A7iQk5uVcQc55I3nWrm6IqnpEv91eSJOrQbd3/iEG4
9C23cFt0BTS++rc65aFKcy0Ct3ydO8Kt7dT5MBeOXXBnN87jQL+Di743PlipqW9HV9pslWiUmlr/
KO9XPOfZY9rKa9GbOfLmEZ0LbQ2gjRAUxdQsEIMsC1W9vjdtfrDhXvSGDB9VN7tZ2bzAo3a05HC1
rIZACPgt0e60pPrNTO0j6/n/7/p6JwN4LziPtfigfJdRclE80dOyzTr/1lB5a/ImBZ2QBvIr/Tyb
xr+xyYipsEQNICD/y+COikxeyrz6yV3oKb3xrtpEhe0d1xjN5MUW2WOZZi5SR6vEYRDvKrs9e6K8
enwfFiNCyDEc1vZ4K+hJrxf3PDbtu1fy1eTWWSZWlCvn16q0fwvs+8jRCeoM4c+rM3MIDFjZ0zL/
mvX0UnHwI6l5sVjEt/x9v8W0nlnT9qxgoeEPT4IyW7sYd7NtcZHLyOWfvypCNFDN+wqFiOUeRk4H
WyIOGFLkU2OC1Gh5AzTam1l7cLz8wZSUX+gqmnNo4pGKuzSGhZUoPRlys/Fmr+vBzddHUaud0TnR
Yq5X8jiIeE2ixNFDZK6A7wNYZ5JWm9XzDrk3bsuCzEq3RO05dseE5BCjafdr7DzqjjoZjvOD0AQI
N8uLMK7mHTjT3o+rM6coYHJugOPaJaOqWq/lkJ5NpzwKXT7PHlPj2smgdgHd1eqdej+LgxEs+4gy
8o7gTOhsuuWsxXm380wNefRdHNKTK1+laLa91VWbFG+APosozSq8BubXpJmHyoOMGEj/GBAfM7dt
ixa18TBFWma+zRkW+lS72LND6Ct6FFklXGpdhfHb6+EklYC8q8j+WepsCeTSfPXFHDn+dC4zYout
ugD44b/20dUWloR+0enTVMvfXc7QahA+dveVJ8VxsOxgkdmlUO5xojBXGsNHvPZPo8p2Wm3s3BzV
YD1Htqy+hpgU53YazynpEQtCIgpvNpNaQm1ZXyqV7HjSHcQxnDFIZ9FnANXOx3J0YP/7k+EhZ7Bf
1wW1TD4Pod/VN7PIfEAX46jX4zFxyutkuNsOcGa2NTwdyyajlyYw/DWS7iA2c5wwAolvCRrWCrVD
F7md4bjC1UI+I5H7jZUepnX5xI9bwcXxoTm6911BYBS+dlNi2Be8WHX/ZvTVDc5wCh19fWMTj9oY
FxvIrqzrZ6daDqmKT4sNmhovh8m7E8f2BRvHtR38s+yazXLfeQ172y/5+6rE3je6U595qD+Qxjnd
NoH/m7LiWsr/pA2oNWK95KrpKg7ofosd7IyrOay1ZAdYESbuEhn3Qpj8fooZvOmpkyKLHGs0ia6x
sSs2YFfbNuW9WgZt9mJiRPa0a9lNbCIIPUy0okqfjgAN3PtID9I58Mo09Lqeebhjx+vCzpz5Sl5K
6KfOKwNb57cnj6tLHXBXhz5Wn+m+E2GqyfzkPetjdo1+1xRfVZH9+JV/Wxpv3CRjHPTQWY5pv4ye
+213yT9L5pC1Cd1B7XbtWsJZjAPOJ2KBqoNdImPVXhBX/Yylfi7tOTIzcR4qKC2jfHVncLKRkaV2
mpOezK9dxh3SiOKkDe0Wi1NQc6bE6z/dqx5V5gVDrZ7SysUtoF7KFkYm7l9WQ20R+sAWkx40MySV
JD23U3aoJm7cDouV7++TeT31S3+YEvESV58ZMGxnqn8LRbC2iNksSUcZVRkNPllCcdHxE9Qd/Li2
K+3y5qHJ7ACQy8rdqWyK8mHZlppx63teA9LDwNC9SJTr3+DZItD8od7CkiOlQNvHkLB49++R3JPS
J5q6Rg0kUTEO494s+osGPTGzC93p61ZML13tbqfOJVP1Ny7bY5XO+6wsP2SDMJaQlUAbvov2LirQ
uU2pECo5S4S/ywcTyEQGPcBvmuRBrzB/ITPmuN9UIg2VD8oylZ+r7V7IXcKn32+XWSFZvHOc2W8i
wE4XE49Ds4Lm9g80hu0824n0zj4UfOQklrE/IqeF1UyhZbvRO/d3yfFIXFnT2i/mnbHvCCyaNNyI
jvPQmvoxS4ud23kXTfuHznzjMmHEg/eTDGQdavJkVh7hejlnDGtEjW9omqHjyo1ptY+5sTyinN+I
mqN9+LXhg/JmWDdGQQlrSXa6sbya6nlOvGzjzoQMxZo6uU2/deLka1XqunglKxtzHA+nO80bowfw
VywdrbPJe6BkhvduaQO0klFeGuFirbj8mkgT6dlvFw5AlEpF7G+zUQMvLg+1JMuQ9IRunh8qWprS
Jj6Oldql/CSz54AXO1C6rTjFpp2EiougtyuX0avhz1sjXd0tCuCyGyxF6FX8W5GTyOrmXTSnDmi3
fRqBHGQzgqfLGm29jGLX+1prSnWIBtxzpbubUSMsA1V2YCc5mGbOF0TK15p/5r7+hczTAXAr/fjg
OPx4dvFZe39yNPagfR/4mw+DMN5RUIeZDw1sTFe/QUzLho8S5S3t5KGculOZmQ+d307YtepwdbNH
mS89JgXiFtCVDGb/mnHLgdPgpVqGB9i6bdprx0Rh47PS7TC+G4uCu05DqckZwMH6k4YK7Zp5by2P
JfpRYk+OcyneF+W+rUW8oewznPRi6/GGMLICGME5W81jiRvU88lewE7JOI4eA3kA3/wp1fOHsh+2
dcElugD8s6Rf56qKrKU7pG5yEPdqKrfLz8jLgqqcn9Z+APOojo3AdzR1B+qY9/loBLWRXZqWCdQa
46NjaNtcijFokxF+LoESw2A01x2fpeH89Inx4g+waY7/kpjpt0orKJ0s6hksXNNAB+pG7rocNOyD
wtUONUY0AXM0rAarAAArPOPJ7sW0Gdz6kXy2jdOQMWH1gTWb2C9p5CqAdr3xWxYeiYkgieXC21Vw
qrEDdnYW6I9xi3BjGfmLmkM3UE1bzjfWRzgDCrpW9oLFOkmPpJi4sc6dIx8Ndzyxv51tN96tRMlY
FsLGAmqprnY5YGimkXWlTTd3gT7OJv4CYgY9FE/CPaaS5PmUN5ACwSrjv7Ut+Bbsa3N5WSGyOm9F
roPGtTbnqGv1beu3iFTa+sq7feyqrtqKIn1XpsBvk+31WiK6N58UojuUQMtTb4EMJq22Hb36ZKcK
XtOZAjU1N29IqxsCpkNBHk7aOTutax+Q9l3xM/xpufzucqvm9VFwn1V3zvXiammevav66hI7xXNt
dn9CYmyyq9MorAvaKIamVD30ShzxALs8nU3om9mTFvcH1RmIPOz5xMQQto77b9BEg0SuBmFm/qgQ
xmyaVb5qhXes1PiBRDDdyMRDbaOya6mrYNIgMQAcXzLdMO4U8AeQW5Qq/dCvzqVS0xZYn2vXjhEw
swWIJvluCE+x7JwEXR2pMaYhCzBWIlNpcckZo/Y3ocNxjaUMi9X+N3bauSrzn3EyX4VMXwXWi43W
SRw4qFKyoSC6sHUJgR4x1+Zp81B0yQ3lw7KvLOPPLNS/VtNfxGREGc7kCkuENqsvWWYPq+FFK8gf
3ySod92EBYrdTWG7aCGx02kzIjfKty7TjPfZYfc3iiiZu6e6ZBlvGvWWzPKKiEUH+0rfqBh9Zegl
MZKD0R5TTJ1g/umIlqdZjllr7IZFwGTeV9HBPbr3UdgQb+MqQ/CLlxokRDD5tgXuSE28qdhaT9Pd
UdvqSEiT+akbBtxT5gvnU7JJMTDfZ2RTX/d2gVBAFyD5JRK2nsNEi52zuXoBsGvoj2QmKmUGplRA
4mmQIPDSIRcqg0KgEoFsN30RlzWdqXEPtbqMRjyL9NvlO3vUL2nM+e3H421KxWmt7kaElD2gddAY
OzoiyfFJW5ZtjNbGapknV29Fqa8adu7mob4vOYr0cJ4OFYy+Dmfiz89rLF/S3AgkYM+2dRFh0g4Y
ugqlUT9XvBTGztbsKsyxKW06tewXLSd8rLzpE6F0zZz/GknzC2FHVKOoHnFVs/4kqEnU3pEOeVzU
y0269YNSnWbxFJpratsIJciTK+r/BoUGUQe4WGbi2nmJ5CqiPLH9sNf0goqYnNO44Z1suOpoRIF/
sjLtcVy/7RnSsyq5eketeO6b6jmdNYTZw+vaj1sNSnBKkGfZE4cWUo810bYGeg2WzuLDjyE7nDF/
8PMJhlP175Znfk+2sR9ttcdT+mjkTtDM5jZ3Zn4U/wmXw+8yj5fSZ8HXm/lgT+4rgoWfmmcSZQ56
+7X9EKZ56qdmX+ucC6WP79uKL420sK/hmnf7/q0onfNIwkTgFSbxh4X24wKgSeYfXnkEvoVIn2bB
VeNVNC6nK7Hq05tqpxOBpaEqHOxg5vdqjts6I85SJ/CToBcRyQSUzSs54Qb72tXAN5oP2dO603kt
gWGS/rFBqEjdtwTnq6DhvOsygYjcJVYEM9ahLiWTYdX+DXM2bQonfsuS7NtSBbbXaVfDX25kD8JU
LuaZMQK3b+ufOs1HNeZPH502eJvZ0cqNV2RH7MbU1tbdFnH7qzObN1GyvyCSkG29i/X4QIKivvH8
lGIsso1Hw9o6UCA2hGZQJONpSL1n1TrftV7951oWXKxV0xru3d1hFgEFWWPSSL38xeXybHpa+aAZ
M8Zl7S59gH6eE4GmXZpbrYCQc13lsuf2ZbCufcHlXFFlOTZI82lfa/oXRellypm2KYYeBJPIWc2O
GlE7gWyRdhFwemxbLlGrB3yViryCtQQrMs1b7mBMGsQ3kb67TFmgTsiYxwbxRWVBvPl1B8oz4vFG
hYZdSBIfalJIe1cDMUwwfxnLi7T14+AASHv9P5LlniEskQfmw86Qd8yeIQXHIvLCnCPecrsH0+uu
bZ78Nnn7Sk4D8bFoAEJ8RUukEnLcfBOd6Vo2zzzzmN2BVlu9g9VZza9+sahVACRYcwikuGgYU9sX
PUMaWWoIW9LUPGPBTSGI79oeV/23TD3RtUP+Uw2Ynj2JPcFq+6+pJkUkqecfbiCbTl/dpCyq2HlL
gVB17sMhdWcAN/+rQgW7sYU4YVB+ndp78zifs62A8kd+OsJxPwoHHWzr4nyL/S+5UEKEO9xwBWaV
fGGBa28cjMd88c8mmfu+Y2/zdH4AriKsXi5/Wdy8lVn8u0j5i9lhCZNxfhrHqdibZoKkEvFvN3Yn
Mx2CZcLYRG6X3WAjdzL3zY6dk8SpV1dvXaU+V6EecIvI0GoNjnA3YUfEl9hmOgTFDE83XUvfOuMO
xO1QF5GGaTKrBZhLIU9VXP4WrGRV5rXhuqCAhPN7pON8z6c/hkMxzsjb/ufsPJbbZqNs+0SoQg5T
gjlIorI0QcmWjZwznr4XdO9AP1oguzxzyVUECeBL5+y9NiGzCn73kpkTyEZwLM3qNWyBkXtpfNDI
QIlN4Rhm2toIlaNVUSSUJbwyHWNbrkmHN7Uq36HyvwnZY9GS2CZOjm0t3hpChUOqY/4B4dxamWkH
KY7Ctk73yLo5vxh/OBadKkHAPUcZofWB8pjb0kevFFqHJk22VlIhp+3XYqBSEpI7OhcubWPhEIyb
vVAN3l1GnCVaGfi/4pixPOUVzQ6qymxSou5vSmYrytXc9lRlsOMEX39ClLsRCLaeoEsfHcSVm2LY
DDL2nHB88YjHq6F1zx5HtirUD4ZhIoK0NCaZprVVw9uUJaqXSLbui6xZdh0nzXikHPD4H4wgJhmk
Mtct/Vh0T368aN2Qdpe+p5VVL2Pfe2jiJLE713xuO5GP6XZB0C6LtHp2G28d4dPbRpFv3qhSssQg
uaGsaEcD+zxNkfVNIpILkw7FUSuEgwnc08p0PAW1tlA9xJodEs+FW7Ls1iL19p51Q69v20rYm3X7
7vh8qcFAC2WJDyASj13v3xm58WtgtecDdDYK2kdQ5HtTc57aTrpRFVgZMnsek2N5F5XrwEHcXtOC
V3NxJWfJfcWBaWiNBxoHiMKdR3o850BIqE77p9rJUVnG58DPDrFGd0lMbjUruqvD+KEb21vE767Z
qN50WU9nHxEQPtuDatIUbMYluXR21MywXfTtKSiptRQidlDFWktRdud6NXsub2sFCOUkWbrDffwo
RiKmKCZ69N4bS6HKBbcgwZHXbwaxP6i5dRRVMiLxv7pxAosjorfrOmw9WhOBaF/6JbFjzbtucfe7
sPjrxPGxVotNl7rdSpYQ41mVGS9SOn52MRQ7lzV+5WdqsZZ8ZpAsWAENr2mt6m0H6EuI6Kjy7Jm7
mGbxbIFdMQOr39ElxEZOD7G3WOIGA8pLKI41CQ83heBw+u/+moN7U5MlYqtmt1a08qFyUgL3XGMp
jqXcSsDin6FkYluOFFR4FTr5TxEE8GLAAthtE9/JfhTe036mOJmom9pD9GgW1HY4wakLX6cUH6i8
sGUi4e9ON24X7M0svivo/Yimvh0XcRV0dlVRFkqApHrpyqBOExgoVlTVGg/SQAhAA5Km7BS/9YHF
EA0VfUEkqCIA38hTz44qvkQu5zWtN17R8exlvV6rifhkmfGeQwenjxzomz5q1etOPJCTG9ih2BB+
JaR/InQ5aRkGvA1AVihlUUqs173ZEMPcssAqHYViITq39GLNWM1o3Q0khuT4/1w/eW3kQtzEdfDm
dO5HgvdrWej+Puq8o9hqD3iT7lQVIXKEUN/vgr+api8MDA22Grq30Gd1Owj9c8xsrA7B2XDhYaTF
Xg6ix2xgix/nlJUHrGZJo6200UwptcdcxKoil8V7gAJeqUHjuDqKY0Vw2eeJFS8e20Nfb9/lxOyW
JodosDouxyhBB8YyVvM6v7EDIzyzTr+lQvnqDcjR3WIlxFjRqvxPQ71LMtioBBXaUT6Geqx0lLpk
BApT7C47NMMlZJPCixCwlpRKxBU7jge16BFHeitFosCoWEWOOLv/HXUovVPKAl2knBoOf41UnHqd
JKpMxbvgwgtIMuzDhdNx03OEv0jf+KbuS5dmHYvKoO9MBy5prtNDSXrvtmrQjPWJfCtW47oW4zoq
LPeZSfHsIH3R6ZbZpoCjMhno8JQeLSinbmyDdBucQx5iWPT6KxUq1ZItO5wKVWRf2Twhs783a/WG
pKV91WaBTasOWe/wLBjDC+5wEOH4yJIQZzzydMVCzdfGjxXanFWWD9R/xI9Qxu1cBfu+KOHxh8cm
gps3aJ9w4Z4yVUdQBHSjweTmY94yaDeGZoldhp0B2wNUwaXylLnBbSwl66Hs3x2leQRH/6tT498B
y4FnVZ8ceDdWQ10CUJK2NRCviqWGDzR8rP1hXxTRKi0FtO9E1xsVrx6mT9fbUrEZbZS0wNEFaD2V
pSZwTkEhk5lKJQhbvruINK/e1G2ByCttydfTlr1fvxQhLvuQNIaV4ivj9haFLFvXlYRIbAixYmTY
ERde2AUov4zXocPa1Fvua5uHRw4Hm0RzIGGmZ4iYm7S0foucFhayEWzYtqHAHaptEUQPYgaJ09Pp
3ag8NDMGYpjl3UKqwYbocfBOnXuPKvq2UHlB6ODufYjkfdvtLRrXC10ubwoI3oVr2ez0tib2oppE
nMGriq0CLXVhdOk4Dl4aGUp2oG18FSulpHe2pHWgTJJ3FEX7ssDsODT3taibD9BF7tK2+0i16NQL
vxNAKdj7/wa5+0x/8HmEu1RD89qWxaeeiSS80F4Q2ckh0ovQoZvQn5g1FnlDsIIcpw8N0v0875Yd
B1tDi7dhKomLgsoMKILbAMHJQE9fxd2OhQ3dY9Ef6qYOaevJWNDLR12VF25m3pRahq9V2ejAtDgd
xe+GobC4BW+GX0RXMHRzgLgJLrEPOqcRPDPZ+vEhO2Q4n5vT5xU03AwXboI3bnLTldWUlL2ojm/c
trdj2T9d/ug5Lt+ElOhGORE/IRnNbmIcE8V6GNRsX/lFdYVqN3dXJqBE03Pirq/A5iUxyofwd1vl
+OF3Svp0+fvPcRG//v6NmQfksReEinhAV2Kly/py2VbhY2n5cKRqSAIc5/zsKUzSg5daV5jQMwhO
caSXfrsmhcAkzlJghqLQ3bexZlIg4UVPaNwAvis1/cp1Zh7ONHg6w2sE+UJPkJJXC4WePBBFNuve
lWcz9/ETFnoc0kX2enCDUfkY5Zs6ohdDf/nKg5n79PGN+HaTlMaPIaQNERlYzka27HID9n6BbmYP
XHBp/EnO9LuWVy42Q04Uxy/x7WIO2NN0kKto263deyK09+W6eaY/srwWUauPL+wPbEZxMrzRm/mN
XEN0bTiq7AbddFaxnj5VPRRFRnqTY0vT+ydMd/6qEvC9WPlt0w+ESqHhx7EeCoi9aQCkiYmH3gH2
4VQfCN1wlBLukZABg0pwmUiYLHKt4SnTRBG7TQEPsBZqCqj6NnZbarLWKiNRL7aI8Ha7oyu2G7Oo
t2ktvLoyEgkzwHKIjQtnpMBgaOLwDz2W5wxPp62XkDKYPhBGLSVPpF+sUwBU1JMWxogT2gTZavbu
hbzYCeSjVN9lCkzNVKEnHr33xb/BntVpNm6D2scbJCvZIp88KrKy8bXBvvwmjI/jfz8m1ZrMN4Gq
xAHS6mg76CmbdJ9G9uPlT57JRlatCYzZDNVuyH092MobKEJLd0/JsV4PJEjL2BBtVjYbYSErb7pq
1v1WU66MpJ+nUHUabYvlxSx0UQu2EnIfIbQT77ZNyPsIr9wyae4CEzarKXqJFcP33kq/rdf6BkvN
0oIluBi55S6/SVyGS/YLzrXrjcvWD8/InMw7gSOpeHy1kbrMvgTlYQrrSlE3OI7EZRUZxqdZ9/k2
ywt4nF3Gxlpu8lNTZugSAh1dtoUt7PJDnZvJx6/4bd7oDM9P6pIZVhoA1HWfAxvrWL03szfUnFeu
8fMrqYnyf6+RmpJlSKIGR5lMI7aVh5xW6OWvL/18KzGb/fezsdNS2pHZdLTncZpN1t46O/R3Y9Lg
GJthHf/xOpN3v3BFMxRlylRmZmMIxzO4jp86nDo1WZCuHZ2TJ+Xa+y7/vHKo0xx4S20SsavG1FS3
3YRlukosg0hwXIP9eA5sUkgcQ+CfO6Ul75AxngTWoTTkTV/RhNepfjY6EqW+PsRMemNTFXoBhlZ1
4coax1sOSlr6KCTOU4OV9MpTlua+9WQUgfrKZEGUCWExkPQXqXYUIM52qo9gddAPXh/sQJyejWY4
6aL6VBpgWIcIcmmiO7YXYhVVh/OVx/XzK6dakxFWucx8asZrPdr2bGmt2xIo7EWKEekRFPAqD21r
dy3qfG7+sCYrPYd/HanMWMPc9LB26CIto6V5JwFV2JjU9NfFh77+v0SrzExY05T6hlMO+pSWTSvG
V7GxrUiyK01b+BQLL9/Bn+cFdRpI38ZS5XSZT3hc/EfKX2qODeQGN+iZjPjKmJr7EZOpp3UyKslh
B9C7lF60hhJN3TiHPlHWXd9e+Rmq9vMEoZqTZ1M4ilhFSUKrCddX4TlrGdZcocrnskXZoZUKyg52
SSKxcrCVz3i7kItWerMB1yTuBsTfC0cX3WUWjFtQzjfHQcspgZE0oafNe6zU1rYaijuvrdCiprY8
aHdCZdz6JeiJVk1IcNLdP6asPNcF8F1Ne/Ut7X4w8vtcD34JXYuCvMZyXrvuU03cwUo2hyexS/6a
hdyuAQWva871NInUneXB+GLr8hQK6Bn1wPoAR7KrMoHiJrswowJ/oLZIYKwH15DuYFqqEIy1+zwg
nUaLLIAZvrmkFn1rSZK8EBosFfyQGzBGO0fOX1T60yvdis11E0Y76kNUJXAJb1Bf0eZoVGxkZvdi
pg62TMVUFwCZ02VdhR4kgI5QrD5+bcBYOK63t0q4loH3IMhUCVxMQ3r71g3VyRc66CHDZ9LmT16O
mE9G+Q6J9sPro6cuRmwqRKm4IfRy17l9vUQmhauWSI8CYbUW4PMOYqlemuT/2sRxnAUlfezLbGV1
ymdtSNvYlFZi5W6pud42QgshOoF7VvgJTnZ5H5tw8OQ2PsBNezQImkHDHrx1rSThp20L4GLmfe3g
RXD7aLzjdEwzvwAQkR5aPzjlYkFr3VDYWwJcSVBWlgMpUw1OnMGAjwSCp1JTWpMmIrbeBytT3XlW
e9Kj4dzp1V2g6S9AXaBuEIcywhodOimtVtwHVf1L05WzmlR/hdwpFqVUv8sDkrDIke5KwVnJvSxv
FCDd6yz318Au6PiKzQkH+KmSCnJaW/Fr/2qLxSiUqN2naoyvKYzkQyv8NZ3guzrRzyow0lDvlaXn
QohLQCAHQPYyCe9mgB9EyitcfQJedeongtzdci7G4uelW/Bx2yTFU6WW/X3tQ5qO2xDFk3RvOYZm
gx/aZEGCGSX9nVGjYi2Aixf3/E+eBUtNwpBQVsFB0/JPzTc/YE56dlaUf7Q0kyDtZfUyqz0aijHS
fxPVOjdAsFODfncRuPu6qvZKgFAig9aY+/mr1CA16cy/qOVuhDws7bb17gspuTFayVgYVGlgpt2B
Q7qPGP+2iIKVel26b0x908IwpUyL9mz0iAmUS5aeWhEZK2NWskahI24qDCAHRWz3fcQa2UL+shBf
LQs3eUW1GdtK7b8mpRcuh9JIYLgQPV0ke0MgBME3CVQkQ1fqQCLqdGjC1i6k4ZQ65YPfqOOyTEtm
qDYB7uvEGliL1eqTcMGH3EXp6EPYG7p8O1gQ4QY1fASEgZ9+iF6EIn3TnO65rkOK9AX6p87DK5Cb
9wmvZOZywuzi6BG5+5YB86oVxXbwhjejMcc3kvVOTu680PjT0bFd5JKxUSSKc+OMIrmR3QFyXkbC
8Acs4LAdROsQZO4nHYabHju6nbTdTdgKmFCs0bg70O1oH/ShOvgaYCMMjL5dFPK92tD3aM2M05iF
yqXoqGnVWKMzqShXgjkcO09ZMuUdVLfepVny1PflupW/CK2oMz34+5r8lmUGBBXvU1ERHklK8Dep
+IejtXvLoEciY/R006Wst3d6Wb1V+PiUFtUIiRc3tYg7Cp6xE0QQhsKSxmOFBs+gLeDgi15WkvRM
HtwpqKwVsY5kynpIh2iDrTIs24u+Tj6pOv6tLLCTUG7EpWyB3qBBDQQkGHWLxfBMe0Fa4L4BZRT2
L1btYBfOMQDLY0KqPz7E3HFHJfmzXOLPou1OvRLIAjTr5lDIPcTaDpVFHW38oCbkz+AulUJyzAbc
XVoPiczCAOYRmQ1m1yQ+W1Ht1FWPWhneGS0hVXL5wUrT8e6qR4fo1xjNoZX6e7GU/mA02YlZfxQR
kC4KcMCm0Dy6sOyZBK1dVPcfno5KjQVw3VvDKQf2t8KjD+0oCzexhDhbKiAXMdX80jIBcI9D8wSi
gxvCC2DioLG6CQbcd2L2W5KLB1q029pV9n7otdDhahYLJLaJusYDRdubBCZvoNIuoVJAzJksS978
Akd705ApAItj2SXJm6iIB3KN0RzFlWu3WvIa9qHHaC9OFUYv+/KWZmZ/ak5KJJoP3k3piHMJw26F
KntX0QYJ4/hKIVGa2XOa49+/HaXwl0Q5KpFwi4IYCrv/4WyytbMTP1U86vICquyKCvuVHL+5i002
T+JQFiYMOiqiw7pPnlzv7fJNkn4u86jm5LAWmR199oiYFbov3ibWFXTy0Kw7OnGUeBZ5zNSiWUh8
orM3dG9AtK8Ges3sOc3JWc4HvlS5URNszfeQHtHOWqh28sDehE76Y3zE6PwGxmhv7Ia7yz92Zgdq
Tg51ZMtZcqAhlJZd6Q464spS+vsgsuh2mtc2oDz8H476xqRSSrQIKjQPM1avikspU/6qdFCv1EVm
Dr+qMTlxQfWlExpSWzbf21W4TU/ZC1EebFgX7GUOjt3fX75PcwccY3Kckt0ulxWs7tshsoujuGrZ
oS3Ck77znoWTZPfH7im8dZfylet9xU/9dNcmm3boZTB8LaqZ6gYhMCdtHhH+xg9lGe9xQKyM1WBL
bBUX3ZPoU0xFoLcc7pITadEnutFXJoyZMWZMJgy823qe5Qxo1/0ba1u0ipdv58xrZ0wmCjMTlUp0
cW9qnrnTxfpRRPSI/AFNmJldiUuameyMyfyA8MtsLQXNmKgdsv5z4MPhCP3jSz2ZI0Q9VtCzMUfU
2V0hvqnVlS89N/kYkxlAVzxW3xqiuLh39tEy3fgbbaOuIRXu8ys3f+6hTsZ8khp0ogNujBCtMwpv
mltfeV3mRok+GeuEnjB7GdSixHO/L44DL6u2xrJ7qkg7wNBIKJa4hVb8b0uAPhn9UgQLWndYAkKO
TR79Tz3LNpff0JmbpE/GuyWGmWkqCbV+71709ol6bXUZ35AfBrY+GdiZLquFWfGd1Y2yZtv+5GK+
9Y/5zjxgXgwW//b1JwNXKiTZCRKuEsu4Wj4JVbj8uXMTrj4ZuZruBm3SVsHWFzfRjgxquDhwEFY0
xuX1WClONqBILl9sfGt+ulWTEexqoEkLdVzhg2PsPUrC49Ae0+FvIhxLYyPIV37TV9ThT9eZDObE
g8hRF1ynWwd37X2yA2fH3ku2g6V3K++Me9gDO3XNGXszZngGh3idbaQ38xdk8U3+y9pdK4vPvXST
wZ+2peMk41NrSKfRxK2FIPnyrZz75MmYB8GO2GpsH1MZgXMoxFeSCJXxHv1w77TJiO8CAohhoUTb
sspe8jQ7kzeFKrWBxec6iC3crF7nQnrTDtZ9F4qbrMDX6HucK40QJbHjPKMDCVZAtyB0y8hHSLUD
FY7yGPUgZw2oKd6pw+q8jxEGc5SDsZWfBcs8WZLzZAqwhJwk/oWZ9EnqxdXlu/WVqPfTr5pMLA72
5JhTMDHXqMAbor0oPScvUoRNJWqKJ0QKGzPHkqHUr+SOReSwgV0oZAN9kHRA+HFLcvo5dMVNqOJ3
FmLMw+M5hwyKy19wbqKdhmRKoq6rCgeWbbVuV7KN8YkYaziwp3aNkforxhpG0fLy1ZSZHfHXJuXb
vp6DjEIOmEkfF4F+yS0BqrZskaAZElSPntMU5GS8LkiG18xuC5VwIPTbYGkPHDeJgDhAjFqasP8k
YAa+fFDb+NyU8kKDVZq62sqvsodAMFaOMeyjIbprIEvW1a5kGF7+CdLcezqZz4M0zNjJE/Opv6M5
KXbxChXjiwHD5VFZkSN3ZT89e53J9O4YjpMF4xGoWbtbMKMPGh6AXbWSmCqCP7gir/yemQGtTSZ4
hF+ZaUS8odqiWfbPUJ9WEPYO5i2E24W3iv5ce/izv2j8Bt8ePpGNELFUfpH5pNL1rDfCComXv5PX
X+2lz8s/aGZH+FW8/nYVCjku6s0y2hbg2iKAYzkhMb38BEHhyuZk7o6Nb8a3Kwx4W9HPisFW6Xnr
mCzuZMSyl7/93MlXm8zciqUkaahxsq6W7SpfSWvt6O6JuLolGMnuTpgtr/yKuR6TNpnJtc7s0eZy
pS7PHmo1e66k6Lc5ulMzCWeinJ4Mx/g0ShSPSvNGU/dRthRryahFXIViH3Dw8+UfPb5qP0yS6mTq
F2XXdfSMg53ggrlBkVwj53XN35c/fRyYP336ZAqGbBP4QipHW6va9N4DqX+HGpROQvfRD66db+Z+
wmRWkBTEnV7DRZqo+MzkBIEQlS0VPve//YjpbOC1Fl5ult3eOCDEy82XLHwcqKNL1zrLc7dpMg9Y
8Mhian/xNiu7E/lJG2Qk1KqCYadDGEMmJ1+ZcWaGjzqZBgRoAFLclfHWH4I/+ASp5vXFleD0mY2e
OtnoiblSdk6IgMuLAJmK8AJTApsWWpSDTCo3hamtxZIq5BBCiLr8ZOae/GQ2EHAp03ujI0+bSBYP
sX6vZi+XP3puMlAnk4FOGk2kyXx29wr5Iv1b7MoN5LL+E8fgYJMVt0xs5e3KxcYv/NM4mcwHQBKT
rHO5mCUS5eES0R1XN2lVHhvSAAlEkB7ywdhAFkEBCZI3soS7EH7albdCm5m3lckkICMypxDbMIKK
cuNDv3QlHT8u8xJRJsRitehYC2xEyEcE7wH2BVwfTPaDsCRAJcHXRNALouKU9oiidomNjXKFqN5d
NaX4Ism8y6Xc3Ed0ApexhcIuGHB5tp7vLtqUXRkmZbYV7hjFZxM/9Qx2CpOpAPwgADgIwUVrJFv3
5U0AwK5WcZI7A7m0fbTEIL4XIal1fX7I8ZAKqf9i4Bu0QvUACwDqnbRpIN55QJkEwQEuARQgRZj6
b89Nmcxvvop52+mEcAvWcEMr6JZQwWW1p9C4HNF6q8uXmXs8kwmuDEPK1chht4OBryOvV1J5J+Uj
7sXaXL7CzEBSJlOca+VB2ypCsnXUs1Z/Sukma5orN2lmclMmk1ufuUJXhgPn+9KkpZcTGtboZ7d1
nuA7HsxO7paXf8Rc2UWZzG7MBIYrquhNxqeBvWDdGIt2PdhjiDeA18tXmZlClck0V7v6/7+IwTHJ
SldReXVXMH7ED7PA1/Hs2+bGk4wg8ge+v7eLb5TlsAUSs+jX/0+89X8ICJdnrjOZ2hoZAnE/ILuo
BiQATufj5IxIEBYab1WU+M4IJeXk3GLfwudt1bRtiECFiL5JzXRfWclbkGr7VEMnH8YiETRRSGe7
AEJJmjNcueHNT1si2eI7TdV+5RU9EzdTfjE17MIBy146LnJ0E3QxJUeGjAVfIDSpS3+HVnZwYG0Y
vU/nJ/wUerrWTt2vBwPmsKps1LxbQbd7ykgzQaJzAnaz0qFN1r3ypJUkhcQ5bBtHuq5+nTk1KZOZ
GTAE0Qc0obakmHAWWIcnAoMVG0gLBw5hffmdmhl+XzWNbw8+8nQXmRQXyUxrX6BtorJHo066MjDm
Pn4yugFUFu6AzH/r4Npo0mBNhhXxGtY/fvvJAI9ST8T5V4ZbQSVrUv3UAABBGbl8a74Owz8MCnky
qDmla6aGN3abVKayNb3+Df7CSsWl5ggg/CKI2gs/bN/DRr4HYHwzcqGbULODyj26UbXxNGkTQJvD
DUX+UKb4S93yARtD82WhBWiDfwNV7LYD44NVbylAbGeSAsECIOXyb5i7/5MpoyJToCnc8TjpiHsL
45OKq6CIpft/+/hxmH9/e2QXJ6o/Pt7Wu4HLvBbq+BZU/5VvP74lPz2AyWzBLsRS85JvT/1gnUQV
ImMaW5b5x5GEz8u/YO4Sk0EmdRJhTYaIzI0UqEXSdQc9FZ8NGRlAJF9Z4maWoS818Le7VBpkk/lI
uLeg+U6d29lpAMQJcmJP7EDQ7i7/krmDtjTZEXCAHKqiKNKt1erFQgAbvGhx6y2bRmlH4s1SR3Fi
qymium5MSMrVrSNW51ZBPH75K8wsUNJ4A779UEfIW60305Qml7AyhDfRCLaXP3nmMX3Vsb59cpQC
Pu5dvNZUjew+3OEo3PZQpTvSWC9fYbxLP7xrX+flb1fo2hRZT4tcL3MV1J5eciIk7NSogOFVC5LB
gGleK66c6+b2C19b/29Xgy+glWbInTLMjI2VpbgLy4K64DaPQSuktg4SfpnoAu4kNRI3cubYaT5c
eR9nDC/qV3H+29WtSgSSU1XpFoDBSlkzt+3atbBRaa1cvpmz7+JkYhBqTaicgL6qcpuLO/E53Fur
XFo2f/1P9Rg/WI+XrzP30CYThAqHIFPFPtnWaFBk96yg0gDsaiF9QLu2ktxrv2dmfzS1CAlAo5JM
zNBAEtLmL9wtQjnbt2lKWWckLgt/fa2kMDOGpsagKnaIQEJ3RdqW8sLu5BF77pUFzfr5FZ96gYw+
rQKh4aMBDT71WropSvnDc+tXVyiSZZOaiNq0j8aLr0zfcypscTIfJL3TtoIFpMT9694UR85qPJMl
hB06JeIqWVKWWan1Insenv0jp88P/5GWiO2vrwlW5m7mOJ18f9FJQmPfVqZbFYldU9dEMV5pXMxM
SFO3UJIPjieQekiDrDlZibFxSFOyHNGWfOEfh+nULySoKSIiCQk2wsj3QoblmzqEI2vehh0F5A8z
Gy2hyh3m1ze82+vLY2pu7IqTPYNcKCJxJZB0Y8/W9/jgz4RGkLVE9eEZp++Ncq0IPXcPJ5MECPrc
REGbbv3UP8mu9k47B4t8cVIMDPuXf83cNSYzRKFBPO9V1l5goLbQcNKvn3N07OS/X5nLZ+YgcbKD
KFwSLXHfU8EgMUVuzXXQEJGlOE3O2UbatlkEz6i8ovj+eT+nTH0NPqjAOlCYuTP1OYjPHjmqqnHN
oPbzaFGs8Rd+Gy2agZ1WNPAkSuVrVn0owZU7NPNGKVMvQa0FoIFLZk/9XB3V1bBVd/KtcNbscE1S
9bU5enxt/vcKrkw9BLEZVzGwP2ror+S6rUcjS2UsiE/axOv+1zXNgPnzUqBMnQNRHGcW7XHEQkr6
FoL4s8sEhXesHzuNUVmqbrmgxE7cH22OMK3Og44JCfDQMkS1shrjxQ2yewPdeAsVOA+Cmx+03n0Q
OHTJYvGQSPlH5rQ20SbqIsyZH/s0vOnBwLiFuVdhJi3MBuS1C8+jy15Nct36Qd8nRQ42QfNOUuIf
47i4FwOAMX2GQlXVVmLq7PwigHuv8jXprRbJMSphdZSKuSVKY51pBrRFI9rXCnqgohSPVi/dEZv3
UvrikRDO7UC0TKSTyOAo2cmI0n0BRjxyOvLCKuLfCGy0lOcirfdZoq0VE2pfVaTrUE7HQLr2AOrI
WPVae+pk6TER5LvGHAGyygej813L0rNIVFKmf8bRNQPGz0NfmZYWm5jsX+AmKVMKEtlWTBcEujxQ
E1gJCTrcy/PLzICcluEcSS6brmPTbaqEBeDxj90PA/DR5U//ecVWlMkC2htl3eTywKf3lEq00jgP
XvaktSj9pfAFZCxq0HSvFtHT5evNzADTYpwgQGHvDJVtKWGLun8o6vvLHzyj+1CmbhhQu6Fq1QxO
UJrdb+K21sHS3BXIY2zhjONge02dNHPLrMnqZXLMNjWU2ttg527Jgd+MO1t6p1cW5fHO/zTJjJPP
tzmyLWElDw7lctXpShT53l0mRWtVF1ld1Oq5q2DLXbllM+/v1IfalZIjWD1Ll7xB456DGdnlm9iG
K+PZzcfwF43iAr2MfW2zNKNaUKbuVPCMhR4P3DrK4+MwL7lUEf/CtAGQzetvvSJsoAK3SyFEUWjF
ZzmiWCZC8ugMjL2ZFTwYrnRunXpfDP1Bl7A+xGHzEkXRNRbAzNFFmTpZrSEWqr5Skm1c99U69pFN
1qRhddmbYKD5DxLirPO73qyKRQp95NqzmBkY5mRpJBfKyCxVHk9M7k360R2lLYi538Pe2IjLYJWc
rnX8Zl7fqbEVsbyfct5Mt3mg7YP0LSKBMKMKigQEYl0gOmuFreyVN2zmZZ46u+jEybAbXfbnCsyj
KMAT3hGw57rxsexAw4q83QV1Cmv8K5EFv3qCtL2guiVJ/NygBEdgbtUbV7XWegmo7fLXmvtW41T7
bYjF2F9SKMVjHUNdV+JnlT4TXE5HZm+1j5cvof28acNq9d9rRHWnDT30gq1a8MI2qj103rZt8adZ
xq5NCZbXPHFBBv1S7p19V9zGB9/ClK/tpVRNVybYNocEO7FzVO5ZDsMlUqC3jPQswd/onK3SJABR
IEg4BcT3QRQ+G9JfW9KkhzHxqCdUkewH70Qm2G2pyJtIdalgwpJOQgF7bJJBdRePJewzUGOavISM
sjE67ZTnLcnH3bppS7huBiGalW4sdDUmSjq8B0t3tMhXbLG4jGEX9QKi1a4C5d+0eb70Ilw8V+7g
z/Pg1+7o20OyUG0ZIhmzW0U96s5Wap8S8/nfPlr+77NJpcHJyWdJt0Dz7bAE5QK3R4uvdVFmVuyp
Rr6TxCTqG0aYJ4TLqGjOZqbeS2K1vvztvwgEP6wQU0l8FFsawevMUAIx2aos3ydjcnmayifYjMuy
Vk9mFjz6HZhdeIl2qoDsrFtpFUQmhV9/5D0jhvuNr/JVUMqDRRg9tKiTA+c7klSQirVycAIwR3J9
J7qk4HTlZlCwfZl++EKI58ZziPmQ2MovSD6GXdWvDVU5D+5YV656zFI98TyBt/I604H31G7UhmB4
syQHnXzY27BJ1robv+WdcRoIjQsx7RDsflMH7WcpweZ0VPWVFM8/cZr+zbV+F1a4XGIdZjrypCIj
R8Hs71ty2KUxUYswMt5HRTYXfenltt9SLCHLftF7TBojKNAHCCyL1B7i+A8RVnd46Q+DJIKca270
Vr0vnXiTjCihWjMfq6j70yjGwbNC0J8xf8x7UmP1m5FZ6JWCurRIzskk3vzUo1Zz+ZnOrMRTC4Kc
Vk1GbgqLzuCskwJHTib+MrJs38CEuXyJmQVmakRwdDXSrADoBJD9+1Lg6Qzd3b999DjPfhuque/V
cUp8w1YXVj7oXNDdV+7LjIwQ/Ot/P5q9UBqLAx/drI1Xwu+gWNmqv5TuO7ulKlbYzr2hr9pf8ZW7
9FVJ/mFwTQ0FfYiBs+4leia/oaCX+x5Lg2ePuIlmMZzx0Xof3aqignStM/qlRvrpipOVghqm03k6
KiUlzLZ91L84SvhshAUetbR+dsy0pB0YE3sYWd2t2Fkc4mT4kP/D3Lktx41jWftVOuqeNQAIgsTE
dEf8ZDIPSmXqLNm+YcgqmeczeMLT/4tqz7TMUiqn62oq6sK2lGSSBAHsvddeX13BeLmEhRCIdCCm
MyTVxiZBXypsM1cmpBTuUGNMC1NemwWHKSGadgARhTEeurzK3of37R990G5TihZaHe0LXjNUxlOx
Y4Qdghn8hoZVo5HAK0oHjm+QuvZDfshq62uS8WkP9z14AjvlAYWNCihAdBw7JXSxTX8xjOl30rG1
KYYzApwTS/ay0F6QWMDMHwF+qSSuXcETPQXspGqvwjTYtID9fD6UT7yIyzJ7D2c/7lAkFA2dXtWw
bwMMWl3nMdmaAcnPbYtOvYuLEALlvKLQBYdcFYkEaEK82gtWlZ89kvW0ytEqc1YbeeK+2YulbmBE
BlXVFVvxMFz0q+QaDa1X45Pa02PxIzpOq3JVQKDs/dWpYJENG4higCD2Obq77wpoi5h++fzBnErx
2IssWN4ZPEvR2PsmgADTfCPgnu+NXrRN147tsnOa/hPiKHPZIlKMUdnqCieCC7Gfz1MOXJGe2rWE
UBJGyCAhuIlxZn47sVVY9oc4dsmbAq3XW7NHw7DtseBmgjnemVs23/QPZpZli4gByBMXDPtccGIY
ywZkjUx4XObORqDte+KdbwmYetbohFR9d0ekWH1+5hMxxrKFhMk4rkgC7yTSw8FcqiPaEUs3bs0d
0JVb6tSjxyZ9a9lJf2ZT9FaD/OhaF3t6OiYOoPVpuX2MLpG1honULHSdVccQthHq9h5chZFCAtfZ
LbyzYdv8Hn102sXkDQMABjQ2MsygbG+jJN6UPWCzIoq2iaEPQDRBgl+saWUddDcClYhbIqvvn9/l
E7OIWMwiekKNzxbwXBo0QcMvii2D//mRTw3L+WrfL+jEiU1qwUUKyB25pRRaSrDYUUEsxnL3106x
mCgUctj1MPs51RStzPplDIBgiX98fvBTk4VYTBYcila4xOEC+jVE+l79ivE+wv3K9IBQ/F6fW7tP
3KdlbwlLK7PLWpxGwdMiDbgPr057sM50K5+Yu99Cy3dPQdTcKYe5hDs0L9F0OdUmeMOQzg4wGrWN
M6/qqUtY7N1YGA9JCzrWtjYeU+t7A85WcC65eGKAvkky310A7GlYXc/tUZGDlLVThogjgWv8/Bmf
ujvzBb07OHCoyCNDfLflIvHyhnhm8x354kR8t6Yzp3jTvX3wdluLtxsJXnTVhpiyeJR6WVcfAH+9
J6l1ncblkzMzzcDMgdRm/EENzb3JzEHYoDdVZG8FaIyTaUxePZs/ycTwHVg+DkSvkDHflCR3/Noe
kpUiQKz02bBOoBxunWanMhhP9xUg1jJrL3kJEm2cPNQ5+1IyuOF9fvNOPfXF1NGlhgGpn51uYzwc
RHmAUJwt8px6MIvJo4zgXN33ODbIEyNgt8ZK2QY4dDH8c8sz3//ENm3ZzQA2S5axCrPp0GcworA7
gLvM15jp3ex++Pk9OjV6F3NIT+pA8wLKVNierIoUUkvhnTnyiUMvGxPgvh1E8JUrt0qAMI8CPz+g
ZuLBVQJLdA1fxhpBVANocH6rBRzOwbgSHdqn0uhCFTumkZy3/dCAhRWIU2AY22CCKDtbl/QqLR94
/5BBYcINa5v3I5AdYNdylF3gwh4761g/Rj3gJ/Cj1VNyMeToEjdjry1341CBnQTCUlZtwDVY1fJc
h/2bovCDF4kvspvo6EXlNYFnY7Rzbgq2kl+KP0LUMJXPfzThJruGi8BKP8Hn6Dm9nFWhIofN5xaO
izlYIscasZcPCBxayKMz7/aJUcrnf383fYwdXHLEpKBKd5DQsGB+LY5FcQ1LKLgqf/v8Ob9VNT66
7Hn4vj9JDxfqsDCyLQNXoIb8K2HjXZoXVyFILZgbtxAcoZvgsiyAVUPZaHLgZCM3qZBuGSgNHqYB
QLADxPVBODaIkfpCsOaYRHodjoBexcylY763QZG0wAcqWLhBQgMcxPwiyvptb8Cif4DhWdVu0HOz
SiVffX5lpwbwYvIt0DQCemYG1XZzweUfAp3/nx/4xMS0bOIwCZBDzIbeJkvXLKwedBcdE2zAPz/6
CVWUuezjSGrAs2sTYeTgEU/dF+t8063T6+oC7PYzV3Dq1iymvyruaMNmYVITzCbqd2nnn/nyp4bs
YsskRtxzbkDInnSAibXmt3rsrkKZ/qhysu/DELiR5HsYJ16SwJGsjI5Add+3Wf4gavKoGnKtmhAW
6WFyRqFy6vssJsgO7mZBPaFkYQ8AyZpJBkZJZAGF16wcZzha8Bj9/MpPDIqlLL0tzSRU0Yg6VXAt
6UOvbmV7Jq9wonPUXOrSeRmFqTO7EApyk4/MsxJ7r4E4b1l6BBbmRpo2yHzMBReipJ2XDndJch+0
X8LhajKUR4CvBMlza+p6kzbw+9HJGmgLFzZ524jdROGPBtYopVGt+iBH0COQiYV0LLbOxT0nhtvb
db2bYnIQgOBtBTP6udedVGt0cxraRV3N4+tmY5brKHWRIzvz3p/Kxy0l4xEPNXiUFbQoa7jOeNl6
xPZ6BCPKRQV8FYJs5ZZryAqcM4/+xEK/VI8n2lESKTCMMUOCuBNvGmP4I4pRq2Q1/Ms+H1+nwoVl
s3INoX7E4zx7kyuiBcc3bm1/hBA+Xxce/fr5Wfg8A3ywGiyblEXojBkc6meiVrvpeXOsqLVKm+jC
IT2qOcPeINGKF9JtARZCdAQ01Oj1YLVgzp/cpIAVHzClXxwg7Y4Rrb0hsNZBB2i6heqFBZKMSoJH
s05gbcTqW3A0THRXAdNt6+Sxndd5lGuQZkqCl8AUoBMOmz5C6j7UAD9lBxuUc/QCXCUhagiJ6tEt
Dpc7Al/7M5d/4uoXa2Gldd61FE8yMX2Bw7fhucd34hV4Ewe+ewVEHFV1VKFSBN27HwApNg369vMv
fWLmWQr0qROMwB1BDQVHPDdJKjjC0Q0rx78mtmLmr/uDDgMiNxlm0KEkK4vvs2wTOsFfvOGLhajv
xVTWEKWAR4ByDHB5M3rpr92WxUo05D1PhjaEl28NMmtbSQUTwXR2hAOH8PNTnHwnF6sLz5vCCXQ5
W7MPPkzAfOdruOnxTsKW7+FcMfyUamSpnC8zcJC6+SwtlKPzfCazQ3BvbqjHXP5khRfx0+fXc2KQ
LrXzcHcjTmhOqISrFMwfEMam/syhT03KS1U8H1KIlANRgoHVosSm2gNoPgfRwPvQrr5D0/ma5cax
glawYN0dJdQfYZkaVxlAGQpAcL7qW/36+XW+LZwfzHJkMezoaATxkGOxDhyUgaxxeOg6TNfEKNeq
auDqZz/nonvWXXhZctvLreIBgM+jbSooLlD8A9tpY0/Oa0pQSu41SmCshqFkcq3H9poPqPBR9LuR
Vu9FB4dVyMQ6OdwOKD52AFDherUiQBrJM9dzYgF6u+fvJhc5WkPBCjw3iHCU9S3W0dYKf2Rtv/n8
fp0aF/PM8+74YJj2k5Xh+A1wYUDaXjpWffv5oU/sz5YtABH0wwIedBgWcEyM7tCUAwvz2xpNbWN3
rgHyxAS5FPr3ikiSJwHqMv0zLXaVAZdg//Ovf2oGePv3d7eGArTY9gaip0EpcKKCg0qUWunO2USZ
3ta5vACf9rJNTEjxr1JqfGns7O7zc5966osJrrLZ2OcxHInHwvGsDuQzrIxtnK+lCM5UGk89+MX8
lg2Dbjsp5SZmB5704Nj8NdWzuRT4t9SSIIhh4u/FbdQfO2ph08ncgT58fnPomzrwo3d8Ec7j5hS5
lQ94x/sCZqIW6v21HZcuQezjTqTZg972pUXhDJOSdnUJA6YScK4sGMDZUtlLn6PIwRq56wNxowur
A+6zvYkqttaWBQ+ucALvMshXQZ5+hfjZh28oUgI23HqQav+uHAPhb/hIbRiYVk1NQFqH251Kw1VH
k8hTWVOvssH4YQ3O81gCXdcRsmMFg8QnnI7mAJZ7k4P2qK2mROyPTtq8ie6N0bwNLecJPu53wIAe
eDrt87q9ZG34NSyrO0cme9NC31FGrWsAiqB9BfHAzZPoyCfnySjA1qR6Y6lrHq300dTwee/59D0x
W58XeoOEkg8MXuPGHV9nFfRQdrcRkYke0zLZa6tcx1l/HWWwzENgdYHpetNXMPE1I1j7vlH5ws2Q
9R4aUnEn7QcJaUCaxa90kC8lBMBOza+obfauHHEBYwRyRmPcghLtgcG2gpT/shRoATRA0QBSOiP5
RVd2r4Pd4K6Zr3yIr8k07atRbAK0o3cg7mCWzV+ILe8cRQ/JWF2VYKOTLt3xyUQTbVh/UQrgKSUe
E1phOlZHI4UeSdhIY8QBrIAt+Cna4V5EwQWNElAnwmE1wA2zHztfO6OCaOVcQ9DbluyjMbl4ZW2b
W4yEqDkVHHhN2EaTa+wLNzzXHtBv66kZPZ5NKzuHolHplV3H/sSfE7Ee852d7CmgCmGab50WPtvI
C6Q31PJ5m6+IOrdOn5grlzp+3ovEigRqRb1uXFpEK0M4bglPlDOv5cczCltK9w3Wk2Aib3uZ5B50
O58N986qXU2rGZ7qkhJcXO+cTPXjEh9bSvnBD0o6PQeCfBNuzb3aWhsojC7OHf7E5M+Win5DGxEp
kxruKtvOn3W2SI9u9YUJb4p4da4V6uNpni0F/TCh6w20bpTbvMUUJhogtcuk1x5EyutEgZp75snM
+/mPxua8Qr9bySAbEiBYz5uIq/QZt2tr+KZ2zW/TGrq7Pbbm5+QLpxS2ZBFl6b62CviVzfvZmahQ
b8Y9MgLhhQnRxGbYILL1XorMJat8DYGafa2Tc6v1W+79o4uch/27i1S8QE6+gbQ77vrcT3m0z2Zt
CTq+HqmT7ocmu097aDba9EHESFpnQvQukKAA+kzmbqKYMAqzzNyulb7TGVdJAG8N1HRNTxDygkIY
GJ5ZFLpdYABzTUuCwLf2DSAjDXSaQl8JRbkd8TvYoO4rCj0A7QPIkcyvepTHAUV2EIuVbzMO+G9y
0dfjMYOuLBbjtSXrB4dASmYR/q0BajMezMivYxtzqQF1HNDYOPQEY4cgDN3YQS0nwkabJ+2OdNba
kMDPSId7YH08FSBncgtQQmRJJncqoutsCn6QlnwJ2/oKPVxXYwvTfmlMD8WY49edh0GwFW7XHTVi
T0h5QA7aHZQF6VmT3BWBvW3wWx7AUX80Dmy5p/LbYMEJ3nKsnTGqm9SMBi8Zx6PJ4GAdmf2rIfoL
1TdwMBjQpzgV+QFIydarEutm7BzmqgLLb+so24PzOuDEYwdtZ7KGlbvytIB0h8ebuJqunCC4xxr7
WAVwrhzqsr8cAdNzjcx4CMZG7yj81hVrL5gydmKCVkb3aOCSDEAKGGCY40qG1CuUWDtVBHQ3LDaH
ZoNWnXtWc0joJqDamzu4A/wIpu4Ir1K/7eqLQdixn9iN9sGpew1UwlbK7BovMsA7TIPCTSiAnrlU
IC0aj4JA0dSyVTeqVZ+i+2qoUngSFwO2FGN1TKgmZ8pBJ3oNzWWzXBv12B2MKNpgSTkgJji0tLmz
LHZtokoL5ns0d7WMB1HJfDUU6WPbzVBk5he69svS8FsxXaMguLX72bzbJqEnW7BPBdisWRjM1nJV
6ELw+kcS8qfGjJLV57PPx5Ocuey2GzEqx9BG+1il9yFgkEBkejTdZHZxJoT5eF1jy36lEElfWync
mNZsL0bD9J1m2E2SnZk9Tx1+Xu7ezSvSNkhshlhpWilxhyH6K76LMT1zd04tmvOU/e7ojexEaiWo
CDRt8KPOwJIlSN2+3fn/eBn/M3wtr/85+bX/+C/8/aWspgbNC2rx139cVa/FnWpeX9Xhufqv+aP/
86u/fvAfh/ilKVsY2C9/65cP4fg/z796Vs+//MUvVKymm+61mW5f2y5TbyfAN51/83/7w7+9vh3l
fqpe//7bS9kVaj5aGJfFbz9/tPvj779RB9us/3h//J8/PD7n+Nwd0KYF/vSnj7w+t+rvvxmW+Tsg
9kxIRwjJTXMWUAyv//yR8zuxicOwqUf7OEFHzW9/K8pGRX//TfxOKEFnokMdzginc4qhLbv5R/R3
JBWYjbAJlSKbYW367+/2y1P611P7W9Hl1yUIAy2Oa825in8tZZagNpXMkcwCq1sQ017sKUPGGpFQ
7NJGUSelW0FJtx5aIVrXgrlyDV59GOzKxAxuUl01N1NpVxtemASlOaNWngPe9FVpDB0ER70TVi6a
H9HYwWDt0aa1QLovYjuAY7srCwYvWD6yfjWMcJKpTbTDpZm2v/OEho+1TvqvPFByp3MZHh3F1K4M
AiwrMoUaNJvS/WwzsW6dOlrXHcdmryljecgpOjvquNIH+CYMq9Jhzk2C7msELdJC7thuC/CRHcwL
dtdVFza4cd8YRnfsAZNct27aOe2mDuVwlUSi9iqHE8Ojshtvo4YzP4xz5gFzBqbz2IEhPGS8XZlj
IMA6arNLE4Djzi3q3n6KnKHznYIP+2mMaLUiOXqZoQBqEYJNVgN5RBDBGyPucLvG2rmPxpbveRXU
xwRUZLlKyrHZFB1gMW4YN7EHZnn0kDCt6hWaE/re00Zu216G+th3p++xFgAcFNF1J0Ra7cLWRgWx
J1NWewrCy/SGB7AiclUIJ1ifhyoAbZ2ZtW/VGhrPjtjlHTr6xk3V5v0LzRJozJnIvCK2C39Ign5l
5qXpFZoO26ThzQZOB+QK+LsJXOEi9FrbNFfZVCkPLsqosANyf9MlEWoXHQmfkHJsdjgTyC+hqR+z
zuLf474zACPvKuFPaTvsScWtQ5Tz2o+SguAeh+aTyUFxlkM9uAnwwB6RgDK7E6MOSMEjICkwsL+o
CzqsCjPMt9lQh9RlPQyOInDuD1YxkFt4mCNI78MJANDSGHP4QjjauFB2ilA1NaBESQC08WCY5Rxh
iJZvShbCiWucpFdT8F+KrNT7CJ0HF22eFt+aOqh/DCMIRpExTnChovpGJiEip8FsvZIl5oH0fPB0
n8YgzQjsnSD5iq9VjZ5Vm6HEj3cfCm4bAIu8qCPHbfOx8BncenEHknRXAId7Y1KVQgWtq9I1SiPb
GIqY3zJ4avtlh2C3VCS+6HIY/mSOGi4jMxd3IbxUL1JsMpCQkAZcXm06XcsObascAI9L2PuPf0BA
or0R7Yh+rvR41abIXqlQ6x32Wva2SlBXc8XYGh52RmrHuyT7kpmwz5kGxLBCmlnlElWG+3aYpC/y
tL1EBaa6KiJp7xuDtZYL5XR+Ydh2eLB43TxFNskCbHWLaa87wZ9qUdR/sGLMbo1CtrsmG/Vdi03W
9wQqxrVMHECFTTQ9eWkXgOlR9obPlC02FHZ6l4JkdKsrJ0WGtYb5YGsH02Nn5hAgBTmZHmNKprvA
GJOrCBiZyEWVuOMwACH0G7UAeG9iB21PQ2gfgigeRr8yOnDXxjYLvxhFGZSr3ErxVsAKwF4ZtLeK
Fbp7gEaFd8SVBZk5UCCSg7GDBAh0nSILUdc0ehFi4uDpfuIaHGbgzI9ZEobJhjJuRf7QSbTFQ5Ne
7tq2JV/DkKgrB9Yxtdd0uVN4aoCtjGf2Fv7cZ3VqobUjjXetGTRoN6myAdyY0hq2JCChs47QCey4
dmA0j1Nf8HuD07pZwZ8aih3OkHa4mGQ0wa3XBFSpGaPKuAuzqjLWvcjkTY1uuxs0QztfSdvFYKWM
IPT6sLSB1CfUyJcMhJUPXSzzb10Cn0+vUmnTegzGAXrFYApYvYyKJ3glNIFLTAmjrubOlKUBMNp4
Q0Q0uGFe518ZzztIWWRd3UHsKEC2B4JEeG0YxvfVEBvP5QhLTJLCaE07GQbshD7oSqK0X3HfluyZ
d8btEKS127dR8NQX1IRda2tWPikE2+GbNK8lGdJ9HEXdPhqD5wLKMiCR8CX19SSANE9oskfeCI7h
hnkME3GIDGOvFQDHUwJEODQKsVG5wlDo/pP5raGMYF0m6pnVQvoFnwDoSYxHyAa+0g5+l1InCbIp
LSjbGCpr2JYMN0aRNttxFPZtzjTboxHtFp3epg/cE7+keRm6VpWKdWJWcALSRUKJV9TMOHbcmDYY
J9GxKh3MbDnK8Shdl029CbREiyjVEwhCUfBNZE3gCVQ6/EzSeM2qttoak4HURg1rNWKabpVzvhFh
M2yAjB+OMzF6OzYMfhk8gqMPyCXroKw6IICm/AqMamcvqZ1tUf3XKWIpc6fScV3qZpuN46od80fN
gwOIm3BCi9NLgYExjszVWZpdWpo+mFN2YOVwCDHl39IJsFo00KGYkqTqMjGnbdC1h6zsx10kI/jP
QqQzWZddF237yQZ1HEqjGtZx3OnEOnbUPkzLow36+p7Gc0CM9XjFcPG+EaNFTZbpqmyMDTTO4X5w
guuINT/yaLguebJzeDC5PR0nLwPnJ8yrSytsNhxTw7dcTcYqBWLa5blReWaIW+3GpGjYIy8zlH2K
jI1zjSbusYNQNH/qY0UKH+1x6bTJWA1NSQuBHTpvR0I2cQZREV5j7ZiuBWr66PIOLDO3zxwGx5rY
AhQiruPwsknrqXJzhi5pbxx7u3JtllTfnabq74u+mwTioxb+v6Me8OrZxGqPtWXENlqrCudLDFtQ
vyoSBzR4LPFuJeC2vEpImrZg2g3WZgA40lcCsRgAez0M8WmLTAGHGqYBiow2SG/UBXIIOjGuRgWM
rxuieeRQmBOHMaccb3v5BqgftHmUyajvQYAG6DnPEg3WniyfLGajTcK2CBo0c4ETCt6sw1gxv6mC
/BL14OjShNrjmjYAzwuo+R5lgsayCmErxGzAelwgFoeLoDJLZPkq1V6PmRmBptXpr6IES3iY4FFb
ZYUcfay7yVeta+MuJeDlruqmKsTBgtkCFumY4dtYLGpd2yGJBQc6dE77k8yz21QiAY9ctxzL79Sc
gtCntdVe2mksfgTEAVKtTCS2EWZsOPfNYKBZtMWmVeHdDlqOCZ6kGTh8Og63QSVSeR+lQ5njlbVr
6ubg1nzTEZz10FxYYoYWIaTfHmvIdBV2KcxRkThD2gHVn/oyUHx4Sas0fxrrGpgFOmTUcCezTa8m
J46RT8WYXg2Y1gpPmDl5GqIckzs2YuVTO9rlEVXJEqoH23aezF7jMnWHFmAWBkjHqqAEyLrDYQ07
hoUdpFXkMBDL+Kapkpd90EfPYggpEBUtSqtuHxTyUJd65obhcu/5wMMNsztkwBUsZrkJULQZddEz
o9G46ppOXdnEtgsvjAyKkRP08no08vSq6aN4p9scbbA2mJI7U2XMt7moNnZjqas4rOxtTBk+Hmfl
E3JuBDyp0OKVP1gNLq9E5e1JT/gkbwS+zSjK9KqdMsGg74hK5qZRjz6/JpePWFVb2NIiyHVVhMfH
FGVXGvTBF5bZ5S43aWR5sZPFLRrj58FQhYF+Kuy5e9gYyko+BwlkBH6fmZnY1ErPRQYw4p56lLef
w9yGXQwVfXSvW2O6VJUpVqIYCq8krLG8amCvePdLL4Lz5B8tccYraloquOQIUuDGPVW3RlcbF6nV
6pWJfpXrClvpbdlo5Y8GszcinYYavrXzbmzi4gI8RuZzs7Z2DQ9QqqHavtNSIy/z74fVJ4PlXwLs
T4Pv/4thNYqBp6Pq/5e/NvHLc/G3u+e8fP4ltsbnfobWiEp/p5xiJ0qpxaB0RI3uZ2iNqPZ3gsVN
QjOKJMvPqNqg+FeO/6RDBKOwAkHE/TOsNij/3eLSooQQ/EhAqPJvxNWL3kr4vODrMGpRhP0SSfdl
h1UlBKpMtLfvKlgcJ8FDQKtpRanpoBEbqMaYTnDEk6/xFH4vJ3psUwTUUWhfFqXpQgzmYb5AWg1J
MzepHt7dyZ85gPcxP8QOv8b8b5E+J7hWhrjfkktv7KpPoKtKuv6+yu0XDVeclRE9I7HJvFj30JfP
3NHBoT9CqjYwNmeeqMUAqGvwJQzlnWonB23zqCCpGa1ZGtIH0BG4L3g/ryBpgR9eESduPyCH0EWg
FDj1A0dksqHKarBRPgaxEe2dKRkQd1lzZz5ieXOvuXA8tFXXq4aJa4olxhUWvcq1U6xLq3hpWG+4
tKWVF6LboOST7XH0tVNlJp7SmGZqdEHRIIZbsGl9Ne9ELgCDT0x814BDYIsQOkyLl97GPNtP2U1m
d3pX19PB7Kr0euroIzqULWzgWH2RFe20g+7CRaN79EUiqMEW9xU40fRJ8mkjBygOIXrsd8zJIijW
EO/nVXIbWACnc5PcKaKSFZZCRKpTFG00QbrCRCvNRWA73NXw7ssj6LypAOV8NJ4DGneozLFiY923
UgnIsOx4D6nzsZpKx7dV4XY59NOZVZibKIYesUdbvB3BKQlUxDNCrUU56p95IIsxiRdBMDSNz0nK
d+lCoUM0pLNB3StL3+Lpb1tq/6hHdVVpSLiZ8dUWAAoa/QA0zD2e4sNoFueaoRcq+vlL2NTijuTI
g+F9XZatJJhSqarH/N7hkvnS6b/2cN5zeT9M62HcRAVFR4ym3Ta31EGmMsbmmFTeJNPQDYlOLpxE
X8ZYPaXuIbYBPyYvIK4chh1KYI92S2pAZLrYS2IIxtkQfOGtodbAq27N9huaIjYyHi2/DjO+/vzt
W0gj/3llktsWMn5CWmJ5exG/1DVwrfk9RtOVgvXt1kEVxRiKPZoZG/hRk8Fvna8Gt9SWGLHwBmO8
RjbHp1UP/0oorh0kFNeD5WxkNXYQ2tYwaybf0W5jAmSePtdB+yON48BPu2JH5nR828PZvUYGAdji
GvSGAj2r4MEq2M+4UjEI8LPEmyZsOvKw8aWtXgkMC9wmGuPLTMveHTPbMyHlhC6JnDNfn4fTuwQk
AjyMeSks07EIEpDLDqpO8dhqrNi4w4rrxWa3L5vCD5vwTE3jV4WQ9XYaC8sCbKa5JNaSmRV2OlYj
TQxow9BIwocLZYGVihZybMUhum7/KXn5mY/+JdP6P0nuZT78f7dw35c5/l8mwn9Z208e6P/guj6X
aU+v6+5rk3d//LKgzx/4uaAL/rsAuBoLusPR1SnmutTPBR0/cuZxjTUfO3okwPGjn6u6yX43JWBL
CFa4g/zuPKH9XNTxI8ZtjgHmYGFHGp79O4v6WzPxu6FqwbORUFsI6piCIpU+59LfzYx4g1DkHlWz
hnHYLrLSTeV07hAEHi8iF3CE0bpFWIUi3XQMHTQB5+0mwgqndO/JCPISQBdKsHDr6bHXqQc7L68Y
pRel0stVuw3gr+8YxkUVZitp/sHVNwlrmrHu4JodPlVpA5VhsQ5qsQ6jZAs+LnDInp2U67HSyBGj
dBzAky6BZbaKnkLkqUfRrDQo1hFQXkGcuYYwN8loXqa7xJTbRgy564jBk9iEuFaOvglWJPcoOnwJ
ZH+rsW4heeOnUu0RH5opqOKYQDochw7NmcrUr3U76083dlGhwm6tF3nQNmvkTS+qCXorcY18pI9S
/7np99fZ5k9nWlTaqrpKo7HCI5Ts2mBfe3pO6vbnS3EcSaBppAiUMCAXJ6htA7iXZGjWTniICRYp
506n65TOqR03Jfch+ohkNUDKlB6raG+WOez9xCpJrpTTeo3KfRNmxk0WXbSGtRL9E5raVoQ+jhg4
EdAYrQrgxo8MuSq9+Viqni4lpjGhQpiS3BigtXcl+mOwZwjA9Jggr2oTbMR46Dcm6C2AXcDk2jUh
aivivXmefvBrlXF+lrgB2FniHUHjCGPzDXr3khCKlpxq6Jt1I0J843gzviQhMu7dU1f2W+Sgse7A
bxN7PmyrCtyUjAXrAF/v3bzywS73w+fw7mss9Cg5EaaYQjwHCM1cSA4QrEt0UfYucg1nxtRiBfvT
FSMMeX/FZcV7GYUjpgUTiVNKwAjH9pecu6KF4OW/76zgFPGEbUER8ut5ZNRUgI3hzrbsPqqsHYzM
IHrHHjCvNkb01MhLdLB7il80pLvVxrGEBUqrn2BVAANs3OuKoOUO3QPfg/6chP1XidSfv9qiisjb
buzbpGvWBMZq0Yg+PITwaQcfgjr0oQrZ9PDNgXPs7V95yP+6I4sJWaImg104HnItMtQPZnPKBNC7
fp0F7ZnS/MfD+l+nWkxRhQW/h7DDqaaxcGcOUpifaaE8d4bFzBF1DUllgzMM07fGvm+7M1PTx2+E
dCxsfigsVxcvJvZe8MyyMcl29EpNL52N0RFargxePn8oH74Oc6FbWiYEq8tOo9hWcsxbnKdGbAQ+
YdU9En33+TkQAvxpIsc04zgWNtKo0JvLhgCY/yB+yTHi8gaimmRYVxNWuthB6zBZqZSs0FrhOloj
chrWsdi3FnE1EAKYJB9H9OUit/WDWfFVPMtomgpKJGNE212HNuS4aV06O2o58eClQQ9Gr3WZjw//
n7nzWpLb2Nb0q8wL4ARMwt1WobxvR4o3CBoRHkiYhHv681VrzxyxtIcdO+ZmpFCHpJC6UAAyc61/
/SbN9K3IscQFiSvj+KLlbVAo4Hppb3T5I+qGtU6qnfLnc+d+1+sfGpPBzEV5KXXIoefeo3ZHPWZ3
GDzRYc8MY3604hVJ/4wo3gb7FYCjM5zhkut3Wd01qwZVGNP9dYRt1lDgzTjLXThiCqO7AamfQTO/
1Zqxt/A+ynWSp4aNlPqqavOzWf6p7xOj+pY0LvEr/Ztjz8/IfZ46d9OZ5yEZbyp3f6bKD2JtWDJn
WYWp/hz33Lg0PnTcuDZGKlg1RGfGcHphHRX6ypNu4AzXJo/oWr7ccUCNaBcb1LqSM21Ytsyis1n7
REj516LLzllrHrP6h6KEmLfurau/Y7BGCOD7Vxgwug2NeTFpT6r6Wjrfo/mLghyU+fu6+monxTXE
ItEheUGMfpANcwANIaiGdNX5/opcRNgKKS4k3kGN5maIX5nireus2jv+xiw8xqP1kn7wlE4YxHTV
8f66aMmPGqJ75iFRMbUbjyfwODMVJwWIBgE39nGKzR+eGtfCC5/hFtGZ6G67AIM9gkKeKiEcPIeH
s9UPzxI3QeW2m7F+DmO87KFUm20gId8qMnhM3TkUhNMLpt+es9VhJgz34yHhaYNEuJW9tEzY6yFR
ObrGu/FNK8gwgOIttGVS/8AXd5HgfdeUU+B963xtBcN4lfjGru7EDuYxKW0L2413afrVuhOtB33N
PS/vmRXdSeh/VQTM41JNbd0oXTaZXJoJfY+0VkVVBF3vvxT9pbUxG3MCf2qDlrKvU99M0oRSiAvm
uYISol/1u29erS3TNn6qCsSRFpZbsgg0q/8Mn4vTTyyqkVWWFQHp2cz+y7UJ6z9UDK5D8+THfVDn
5tqu8nPjiq+Znn5JxHwpnepczcNTO3jHglJWF9+NMNq7tg3XMd506rsibKgomzcCUANY4X3NVD8G
B4InP/05iHip0xoLHNQat6QQmpZa0z5berWKlL6EixDEV5VgG5b+MLCatDrOQ8NYJVy+2y0pnDZi
cLgP5AlDjOz85DxqkEAy0hCmpTNPQWrAiI/no0QN3pgdlHmQZFMSQ1J+kfw2BTDtVZfK1LgCyHvp
wou6S5W13Idh5UGrgQe6BvUKpvQtt+kd6mKrtIIX0l5n8ks4kYajAK4csa4GBn6RhFeRnjzveTCr
VQgzXtPdTT+Gi8k2Vy1UhnsxabbMLPJbU9i7YVDLBIppFo0rJhHr3NHILkYqKZqtkzqBx9s/+9Oi
jFfFhF9QjcXl5F6Y1FKi6YwuC0k6B69l0e58d15oU7GdKweDgpmxcLLMvO7ZgS7Sm1/6IVql5bNN
lDgPRw7ntmLSVyS7uCy+eI12S7pmP7bh0ZyMZRoNm1E7ao6JSQgGBPOX1MwCi6dgs113U7PqbWDA
8Bnfs7XBBxlSrkUx7ESYr5tWYEmmdiPzQX3u10L5JNJFi6xi8qVfKTQDqyYUyLknUJnLqUi3kRbM
0XC0vHrlMSsNM/cQNxGgnbXRmFoW5k/c5RYtvHlfHaa7bzLGilN0tJMIukZ/trDRNqOnRo27vj9J
D7IP3AeseqGhlGs0yAu93JUmcuc821hsd0M6nvGofGtCRstGfGicHoVCcZpxVFG2uQztBDdThMvt
cxP1H2AaD05QlF00tffRDRwED5jXezjSW/b/IlUVJQMishTXLoSiC9tkqub5C93EYPgeAY0oZGQu
qKkscHR/JTyigHsdD3E2A6+/avFbkzofXNo/jueHK3sov93MK3MKsmbtFF5gNeEF3v7CTOeF3b7l
PEu/LdZdlwe/Lwv+UXo8fOpDJW4xU2umVjZrbcyWvnjrVLoR5kdm0u/217/gAPePMYTDxmyC7z8q
KmO3NTzdzPhyzH0d5WxtjWpbdVdmxauK4MNq9FfGMFzuBUAat6vJhJkyq0Nfe58jHgW8AWnWy37K
SK0+mJ1c2thz3Ht0nYWdhjNjZ/EqanjhAtCTtgJjoaDWf9gxcMLk7AbnrXvqkpfOsBajT+R7ayws
g/Rhi5aw94h7wy4DkJoUtpUBETnEwJ7qJGpXSoqFafIALGsDXffcWIh53Hnt4S2TRddYa6/3Ncfs
4s2Ois9amwX2HF1zGOu5X5xQQ63hHrzFjrHy/OHWSvMLbBJ4gE9ONBeLsRnXxQTNR9ODuFdb4kve
psH5nHfR00xrwjiO0HhzmdONSTf9OeISrJRHSjXENTgAbUGhwUFipSzo2PqgiH/QwP5rwfzPk3tv
sf7WnLIFhs2k5/fX8qyzJ8bNs9DWdxjHm71jzz2e39RetdWGvTf0P6iMHzDIO2wFvnUHo5hcCH78
2sC1NfOORvDpVbVpE7WWu/icFPaxK/9l1vYfwY//L8DiL/Dj5s/qznVtHzHK/w/Rx/sc4f+OPj5X
eVVU5f/atfnX8kf797Hi/X/8C4Vknvhfng0ObTB7oIG5r+6/QEjDtv/rDtu7qLtMgI17B/W/J4v2
f+kmTF7fpRcR/Id354P/M1kEoDTo+31gf8i80Hz/g8nir12c54Fiesb99zAaEQw/H7pEMcaTo5ib
X9M+RI00WnFAaZgsLb560FT2B6Yhvzalf30c2xx/owsCtB8xB4bfcCvyOL5quXuppjpfAUK6i789
hQ+xmn99CJCqx7zWFnyvX9dFzik1iyyPr57Vuvg0+u4iNiG7zhVOSrml1r//OOPXY+Kvz3OhTtuO
I0w28ge0IhbK9KYpT66kKaO2ojJYR5NRLUKXgYhTdPrC7Bu8Zgoj35d6Fp6myTybcprPUdUkgT2m
z/oo/D0MkuvvL+3XY/P9ynwdxJo4kftMxHuAeKK6c4zCNJIrlnW0fEK9pK52dic1bKEgZIFri++a
a6tb/ek//WCbd5pZmg62BJJ+v7C/bYwahUFXhmnKIBSnJVn0TdC5SRCGzrhEAjctZq/6kesSAxyb
f/WffzgrhrPUus+B3l3A//bhcwIE2Dpteo17J3mew3wImnCOoavVqLho9ZjUGWutJ7RpGOQHm/I/
bzlDOKgCDpMDX0cb9es3x9qwMOzSi6+tHsfLrCz9wBFDv/fbfB1C+l6YxqQtp05/05NQ+8CD9yGC
4f7AeciuxZ9Q/SEyPNRJqjAZNuIofw2LLl8JR1nPgBoHmDtwtQ1JxwX7TNpMXF2FiE6FlfXBanh/
p/6nmrlfguPpFi6ptu8CpTwalw2jhWZzDiGZTfah6FyLUiWpr46tQ/s2wwzNLuP8ucryUyMy2P+z
94w1Rk037DV7Sc0T2HHjMhSxMniDvdzJPoLoHGtPGLYbWCDo4ZNRh7fYmfPnJMZev+6nE0THz1Ik
6Zs9ssIyG4VWpaUYNzOg3xXtnzTQ6lAwN1nYYS82UzXhzg7ic+AIZdyeQufrtXYLu+06okIg1bWz
X6bBD+BNl9eqKNS+RzvvqDLbJRrOmBGemDgdXpSeArnb9n5qkMKMKoyPQxQfJ89LD03srTTchhah
DuDj7JLOs9kWsgYcSGnnHqmVsO2rnuNep7Ct3hg1yHVND7mMXNs/dlT/4DiihEir5U6ISxRcamV5
E/cDGvE8exv0GFSFvkw+wPfekfXHB8mAiiPG8x0GnQ+bhzNpTZ2qKL3qOlBoiHYVAYI650ab7zAy
g4ZKPsLa8bU0iG31hnHGcIphIS6YLANBkTS01Ot03MvGWtWlaG7JEAEm+FMQsgb22ZC4S710u8DR
4h4kTFmLgvGSnNLuWFWhtvr9rvDgTvzXi3nfFHzT8Zx71fTrymRQX/lhUaZXmjNJ3vGCfchbzjoI
h1lPuxFTKIr8ZheSTF4tSn0z4HLvzmNEzrEGkdD1Pv/+it4VuQ93mEGyhxssFQDjyIeDw7BaXZS2
TK+5r+frKALnsYFprLIf10PHin3i8BIrYagO8ljj7Uq1GdG0mGLIl43bNYc20m6zIAFGmv2hjeeB
oPHU3rRaKSCbmO1L7nc3Lcs2oaqJrIkzGQwRAWUDc3/Hep54rQ/WmJpAFoakD9/FCVnDBu5en3rn
VNSDttUztN6Tog1Ymbqxs2TXPUX4da6aoo0A4qJNI1ABy6w69UkaHUjATqD1RfKghqoLCNOoVoYb
+nu7rvNAdvpSB/ZbzLh5A6ZKdw3Auxxr7TUplTxE9x+j0Q0r0+jlrYynLVTpaRnZTbtum75b9Rbj
T9bUskQ/8tR607e2otJ28Z1Y4T5+bumiLimtkJ2P/dUoqWjMzbPeN+ZzZ0wnF75UR0JWlIj40pZ4
J/Siz3dONkZBh2TOgSaLW7XUDyWcVccGUzAR6e4IEQoAfX80vfft96/Be3/362sAiE6dZ4p7xcIk
+NcXMy5R/mWd3lyLKeTxCKJF7fSM3IkoY61QOzeRRNVb83kwiJr2MS3DUiFhHPJqmNbZ0/xnskYA
m4zxc6f8p6zEwaqrZu+DnZ0ZOBfycKHMIJkUoTKDj/YolR4Sx9K1vOyuRtTcLKv0FpZlfFcqzw+u
Kw3kUEg8ivmsKcdARYDZVlXJ62yLk0aQws7M6ur8/qNFb7LIWuDA3u/ip1YryIPyMDZ2u410zHRb
omLaa5E2P3nDLa/N5FUNZR9goDRfQ9tbuq0u9+8rAJEXiFopKxjSuhlEZnxpeGtWloMlmJO2ySEf
BWhUMQ1LlYf2cq6dbzXU8Lruso2pT/Wu0hH+JrLut5Prpgu3Nt1b5lawzbw6mJz6rdRchAy18d0s
ouxkpJ+6zFEvvpT46KOKCZy56F9mAh2WQrQXDmYOvlm3D1K2XVBWSHrNwnTOVSbqU8VsoGEXulke
NpXJTMwHg48lx2mx8yYyqovupA2Fty7bvEMNq5ilJym9pN4t8zkXYGCpCOpRGw5Or+erjgAcsjqq
nNUbvVW56oPIRwyrZyTO9VDw0sw5Gvlwy5yauTvSqrVt2HI1az32DZ72lKQNM78If8DSr79Xs3DP
kd9ZTJT96Kq1kKB//7qLf/MWubQ2fIqgQPlHjWL2KRmkuk1GgCqKU51CF7DmttwI3ewCNy/uU8Z8
WKKvkZdGFsuQrIJDWKf5WjZtRET3AAO3aeSuK0zzVe/gEcVatK7TyLoKmIGLOkrHN7wW6V8Mj+xZ
3X4CZn2KvD48tgonuTjuvE89zDnfdTEZjmQQhXckWYXfnURpezuytL2T6iMqh8YIUkvDbKYTCzGP
1SUkIjwIc0+dXdXv7aQUp1KzvR2ZHsdJkx9peB/4c/djC84pfT4nMdJs79GY2zBivbGrQgFQFiIY
BvuzMzQ8ZF0tjaIur+256fppA8UJkLn+aYmkQ4TR9R+Ulg+J6+/XgfIUDSk0PrSk/yjpdc1oOJbV
1cvqI/YmN7eanNMYYlNvCvXTBY/8lua0vpG187vOecrkeInb7PswZ+GXCfsTRK3wGWc47Xqda0cR
FWs1j6i901fEGNOLEZn+uWrZkoVTzs+aNz03vlUfdTkuEANWH3wj51f85P6NYFYIx3V8987tfZxg
ViWvv3S04Uqy0bTWncLC1aLo1l5fNwvWlY6gMsrRIOJOY4Y9uSaxkmvZhhiexNqri0YcDqA0Dv3d
AZBcjx6XLccejmgKtwVpemVb/6h1pIZma8ZnrcYvBvHSss376YtpVE9pm9s7rAKiUxZ6SHc6c1x7
RMNsDHkPTQOFhgqefBqzWaHxG4xLGM7zunSVhNSPS0+tvAH7wmVoMiGHZrnXwtZaDpmll4tcTgOr
yWWzMcZDVyVgg7RLR33CK8G05vA8tZa1nGyxhXtpX7W0Dl+qto4X+eQ/+SLV8VLO5m0iobS3aA8v
eqrybX2oGQIsKALLK8XWR6ZY/r3k+eWIgamp2z4MLF94vGUPkGtl6wqhVGpek7I1ljJOiv3oZzYb
nu9sZM0VY7PA5i2deQlhKnG1pYt100rio7NQCTUqxm2nQrKj615fwNv82ffVUKKF8JfRJONlyVPc
cHoywPFu7YjVwJQiCtSLmvOlGp4LS9NOObLSnInqULftuuE4fHWwR/rrH4sCn5DQ99fWKFHcIPb8
XEQIlGuiITe5b+ZB4uK+EJah/NzzRtnyqx/O7rGKsmfl+W9dGX2yBqk2ofDkNsKUe2ENWb9P3GE8
JJodB7mfMUCWJvYzk0jZAK15b46ET7Bvxivb8hmv5f4O6yb7rffqn5iiCM/BYLX9XGVN/QeG6Mu8
c+sFOU/eF4LyPlu95T9FvccU755vGs55u9EH6Z67Kn2rlND3JhrgJXqyoWzu70LG/LYWZ6ctAYyL
cdxAaGX4nQ0HOUQJV+M1H3j2m4+PntLccx3Bnss+IwBUfi2DsFby9CmT7VXl2pPGDrPIlcPIxu3l
KaI5WroutGZUJM9MMPLXCXumKaEODIGSSn2gTrM767VM8LkwyWnexjYTKJkiFBG5Z2O5EZPf3X5k
s/oI/rxfNRQt/HZ8gxnlwwtLpLBDoHbfomxq4kXnSoJVHER3CDo/ODj/3Sd57Fcm4J/NHXpAFqKw
H4s0sdqrrNPP9bjrtJGXjojFD+CT++/5+xK8fyNAEwBGGNuoIB6+UY6bTIi6sr0SdxaYlPuLNIma
Dz7k/ksePgTBPPiADbPrzsn+9WEXXdzkyoi6a1mkDbF4hbGZkqkPjBkCs4lE3913Tul/0NM+APZ3
OqdLAQtr2tbNO6Hs4R2jRAL2Isz9OtcQ+E1MHPZZqG+H2nmzWUm3glN+1sq7XF4dI13DzEobf+Z6
Uq9UN7sf3IR/nO33y8Fji4EbIzd2kYcWO3dGMj2yVl27Id7JNiGGatS6jaV17bK045ugTloOjO63
uQGBmsPlWJoCe52kvf2+Knu30v31gVCK0YLovGLEDTyCpr5vTGFuNygkG2tNGDLv8pB/l0Xn3Qov
+4rlXHysgWqdeApRWjnfGqHPOztph30sw2c7Hv3NNBsu7HdGMRAhCzv+5HjZcLWzMdw2o0oXYZ6I
M4q3z0McCyz82ublzqmgxvpgL3nPEX78Nvf7ymsM9Gk/8v3J/h4zJ2qHa2lBpG3HFNVgNTjbUiTj
gosSB6S6eBPWzL7jrHD2Rhbe6sT2LxkSjiTs7FNf3oW1Gb7xyDIvTRI7l7FKnqTRfsGH0DzjX2Tv
ynT6XtkNWpxxyG+2o8KTIsOJPnVNnSgurd/4yyaOa4rSvNn6o+VeZq/4EVOQbnJCq0G45i9RaiXM
yY1T7Zv/clJhovLvLTnAOx+WmmVgBWKatoBEqVuUkb8uNao0R2jt3F+ZAQz7wbDzVTst41SoY4YP
4TGqAkfO6khNEx0149A2xXDoQttfFUPyhPCz2DsW+pNqnK7M1obNkA7OXuuS5kihfQmhFXOoyvir
Gm5JS9jaHE/plmjUZIMzp7nS0kwcGw/Cw1DszdSwrt44htjfWlBoCKu+FWYP1WZuJXu0e9GzBiNZ
4LptbGU2U3AIOKlvdAH8KHc/GsZ0EQkq0KK1nhPV5GsNwhSu+u7CV/54NjHQQPC8LCfd3lJ+OltL
zT5BEWEe5CJT+6maaZg97ZprLh5NWfOnp2dqrbkSW+5e7fLMPgwlKjynRsRu+ChDAK+8w1xbCZwt
Gu0E1X47QvjF0zSoUk/i3tFra3vsXgGSECZBYdnM9hhdiB8ghlRU7VlNGuFzpS5XtYTE2rX6KRdl
9oc/NsSEiipdTIWvrXPGFNZoiIvEejSCLL1uhjlcJAlUn+b+1JKxPmpMDHhkIFihJeZDONWHRq+K
fZTZ2CYZKKOJGu/9Et9XFIS+L40L6PMYJKBw21QaMIfciGwnHXfGema4Ozny9P5D+1RkbnNyROoj
IOIlH++peOnYj2c9B5id0k2qkunzLKNpY5pgN5VhbOYc46qZ5xYgo2F2G5rR0fPJJXb1JW7r3pHc
Bms12mWx6CyJrFjPUPvWFHYpe0KRMBcQmrvVHOPziFR26UKOgUtjWddmaKtVovdqFUMQuh/vNLru
SxlMCvfhqgUlZoPae/ivAG0Zl2h8Gceiv0XW2XVxNLT6QtsOjfMiRdq8CDFhMtZ3E03ziJB3bK5t
kb4OfemtYWtk9Iumv85EQ8ZMvOAEKJ7MwTDpBPOEsbgxLPrGCjdI//IDjMdOkhM7V3AeqdJ+ZmlT
HuAkeUsvi+KlixPzaqrL7OJkPbYiXY99cFLWYFvWonS1flkY/p9oscW6qO0TjFdtUxp/cBoeG0eq
XY/yfycXk9CzP/2y24ZF/pyaInsaYrFyNK+5RKCcQVvmKbP2pFx5VsV6bjUib7OkOJUZm5ca3Kc0
bLCaDqt9BPfxWudd85qb1Us2lzB/MsteKc679XRPt02Fn++zAmWvDCF7JaZeLYkfd7Y4hC3LrFAb
jRHSifU8Lb3J55wabBd5IWZiJiqzsuj7b7YuYaLZir6aOckqz+GZFUbpP2fDz95kH6xsdScthDfR
z2+eF1e3TOXxRquS8VBB1TlEeXTRLKjpeTFPL6bW9GtnhGpU0aSQr7rGLmYwB+2tZOR26XiDLK8E
fuz86ClmPayi0d1FSdIfvMgGeYQ91rZ2i5TfDXfU6fFuHjEdSOIRxMDFZ7SGOFEW/qFRoXyJVI47
fJPUu/d/7LO23bA3HjwjnF+0YdsMfvGSKgn+Hw8/0W20a5byHX9P+q1sVqWH6joWt1o48bO0Cm9H
aXjXSE3L0onlp6YzD9odz4h66PiDPszr6VCPuby+r+C4LJugdzL35ApOkexK7AHePWnVXbCPLU+J
TJJFG80xxibd3Y6HQt90Yn2P9LpcGEyUl37vmFe3T0mnFfbFmvoeXwu8TsvSHqB2R+MiUkZy1jTJ
TKXsfpC2MhzNGROm2gDjNVeOPvNi5N5bX7mr2HXKk3MnF6BNBQO3Uu9gD2G76Pr2z1LG26QKk1tu
iuTg1nMbJKl5i8PGDKofo9R6zn4L1xnfvptg2OM1ck0Onkjt5t519nqHwV3dNSsDktw2LqRchqGm
Dn4q+4OlgyDr0BOlUlvVwKiz0EfvJyRfGyuurlSx5ZOpkGKG2SHv8TvAo2anKmejJzCqufOxcuNv
XhYTPWq5X5PUzy9x6u9aNRQfIAkP4SgeFSxtKyM3ptqM8R3xiODmRjOTPjRd6wJoJjRGe0NIITFO
nRz/GEcQOplEP03za14gamVMVe9pgqMParh3wOLvVc/7Zfh4fAmm31iA35G3vw0+DfLXPTjf4zXM
VAyz/G6SCJotw1zfOQncXbIMrbnpr40Pt1DUXo4ZiIEiUDqHzk78oIKFvYIyqGPMxSbratgVJ59q
6vRd5TVob2sTlmHj9ne3mZhDLTo7ovPPaTsPKzv2Dbrvwj/nuCBsrCb/AsM9PrQtfMvU96fPzRSS
wWR5LwKpq57Pgd3FG+SVb0r67n6uX5OonJ7yEv4usperqJPphlPBsETpjMFOGGNpr4z+NHbWD68c
Az00QflS7fs0GsmrE9kBgb0fOZ3+o0jnrrog3ndyHEZp/+AsJI4/D1U0TNeuGAZcSmB+R4Uv/5D5
SyIwugqnayy4jek9crbLGb/YoZEfvHSKV78v0h87M8vkmdIl0JNZAvDqoTMr0ZtYo5VltyE1vBXb
EDIxNx6C33/Kg9ic3w1aQHIlYz/bhq/iWr++Rr5W524r3OyWeLAYhiF2N1EcauDkuF7GSQ9r0rew
Tsi++I1iwDmKDlG0LRaR0OSeACdz3VV4BKdJWu9a9p7aIWH79xf5oF65XyR3wroL+Axo+/z160Uq
UUcxqinjhu2Ux2pjrIPFXXb315iODX4RS1Wdp7DNmfFn7Gq5zAK/xR9tsqrmDGrU2N9r09ee75ZR
SzcSK3vA31iqivFaov/4/eXitcf1/LI2TV6iO0uLP2hKHreIEbQFy+fEuRK5/SVL3S0p8OoPicPG
2p04gwwdGrJth9Yn1FAb38PyeygmWqpkKxJT249F0u0a3cSTGTwSdLwIn1UV5pxWIQFg00hkVli/
orFNT5oTnt/PkyyJPmVJDB0+csa9W8X1xq2nOsCeo9ga46zzy74yiWfalDTaWpRThmX/xKTQIw60
KeGJiLhyaJaOHJYrHDu/0v/ZZLtJFCsQF69+0atFLNrbpOs9RWLxp15FjLBHs91hlnf1o7TYYOQ3
c4zG06KZ7xELQHwnqV7LAvJgT+9yhb990IZOHQX3Y9u1EGP9ysGN1ced+u78M1NuI6An5i+c2Rgq
UgJtKzrSh3av3fDW4Zo7Z2lyUPhersbYa9GiMGRMyFTf2JDzYabOa3gJ07Jqonibe5KsaNFFZ8xV
iDg1gEgTC5F/1ac3eIurcIqp+Ek72+JlZW9KZAgrwsZJkpPmKfKpN6u06HaY3trP9qc4lvLc5Km1
j4Tlrlkhqu8Yo/aSrTGf5ydiZt5ruXTP/XJfm8TcjkkWrq2+NYIBj5hzPmTftMy1AzvPxmUoKn83
CA9GLbqT/dgN6VIq7IfCAbdbcs/MQN5j4ZXCFF730qf3HwmKbQbwR3yterQDbrHH251od/5npoHN
0wDss8a4Jjt4atPWqruZnqjO71t2PPbz09wMPy0HZYnTTBu3qLug82V28osQsYBt3iV++D/5kXnJ
YkdfJTUE9l6fh8WIjTuxrUN3kHPxxWFidVB9/tyApl/nDo+FonP0Y2e9lKUFDT8J55MxDc2hHPIr
Tetn1LjesgCQXpdF22/LIsenzPeM05TV7iLPuBzRRqfUgX9boS8Zu9Jd1o3Vn0tDPDMLS4JM4ok/
Wd28yvsEbJTfqihJlrFlEbDkEhVptMUnRY36kjjexbMjPlE24XNtwB/tbFlJ3MXDbznWTRhBnA1z
2hREAgSpEsUxsupmLXSUHYnQCYZA7FSmmn6KVHJGpUFmY1PU6/PcpvohDPUDj204aUlPQYmh2AgJ
fEupCoui6Is1rlX4ECZ+vTdpsuj+4u3UGJiUCQuBQJ2nh9Jtv41J9eqofNhAtwH5jc1xZbeOsRYC
dkmPf9e+f3VrTdzaoaPk7p2fjqvGrV0Z6b6Lon0Zdcle8LLUYZAber9LAUpWHGbpZhrxwW8SuZUM
SVZxzLqKANCXvusUh7q1kIh0WnVtvXs41TTFYWCYmbbxctvdWjqK0bRpcPyLnTcWGUWiPXAc6GO9
Bhb+Qyqqt0LP/6pEe9TI85CKYz5dcP/dtsAmvPaWfpgG1BLpGIsg0qZ0KTKRr/ImK/Y1jdUST4Pu
4Fezs/PwndvRgNTdJC59W36tMy9eA+nCidYs91TVjo0vqI6IZ2puNVYDXLJH84UZ5Kb2MqgGEIlq
CAB7yrdon0FdWQg1YPE261eOp2zfFvmtH4gsGyz8u5wqUVDWuCnZqIYjFkG4jStZHcJqWJhDO5xz
Dvh1oXS5GISoDwgE1TRfwewFwutDpjTcApPxyR39cu/2O9ci7aex6p7yr7pGI8ZjeqNPm64/6RbB
g3Uu608+pneDCp0/KHXkJtYZTjOWKY8VTkpsm4m/T2mR1hN45NIJcQnj2fFi6+ypMm1/Gnb1BARU
rGfaWqZl87jOcJ7K7g2RZqTrSuAEo+XIOWRpXqa2R8Fa6vHG1GznMrfV2ejGp7YDHWul7hz5mOng
FeZC1Vb8XOBmvY5D20EEoBv3QgwrFDe3L6lhiKXpIRz1O2NT6rU8aVbyRxam81660zpOuiwIy0xb
+3yjhWUz146NiJG3azfoRptLHaMhaUFScLnOjK0l0xxXCOaEheOU9wVaPOfEQT4LULUkzE99PBmc
Sa77QSLfO07/eD5joeEAn1r0SXdDgL/XzpM7RFnqaNZ1VtU6b1q0FikOs52Vv0Jda3cd2sSNbGZ4
g9Gw5bk7T4j7awZ+4T7rJ3HsazNbFrXu7PI2PcS4m2wGmxhtmurvToRcYfQqe/PfjL3HktzI1nT7
RDCLgMY0tazMLE1OYCyKgNYigKf/V9adHJKfNe8x6zL26e4SWUgg9nb35X3k2OjLsbumKQGorTVT
iUvn2GLuomtRXWXYyKeZqZlFS/1kW7vKjee3zo/WPDXrcxCkR8VzLamti7p/8ArVbMwWztScfahM
et/YtPorSRqpmqYU2AuJEq8X0b9Gnvsh8I/Xy7E4DLPCR7X5y7vUdcj4wPXULZ/Tl8y3JWxu8ZJH
2VfE8HxXVXHJ7c3wF2HCLplDyDVoaTPGEPbEfPQPyMwdwvTnd8PyGrcJ0qFjcoD9/bcn6qFz26jw
rjBreb98qrJ+10/LuXeSo127eM6ABOouv+QQ5kl2lu6iKqJybeaO8c6NtV0XMHGwTAb+wR5quRiL
LqetCwcgeM+Hns3eQpUV9wonvIlkNAHZoyF+fqWuYKc2QI79FtUaTLsAtgepeRX6dfwi8VVbVrj2
NWYH2gwzo4lOMq4GFqNsAqGRGZyn7OicZT2hN6t49FtS7a3IcCOCQr5UZriymMlOZa62IzfbVTqr
9tKbA9+fl/N+8Uf1ePdUjW6JnmEpeUwBXLLxjg+tL/WWQBhIRAWx0XKbb4Yz9nvh+1vdcHOgUw4g
fb6u26Q4OYb/ljmyXYskfCtimb36odo0wyQf00l+++8z8V9mVev+NoPyjyHmbn7z74Lg/4yrzZRK
hgjLuwq3J9qb1gi6mfxoJksubUOJ53TKH4L5Pg0yGG5mabT/GKhYOf114aB33Od3XIE4JT//+f98
D1GAytFRyXPr/ME7WWJ8NmLdb0XdOCtWlwxY/DavRUHrbFPBso4UXjctbHObOjyb/Z5wCYjq4pGU
yTGagl1gyHrvt9bx/9P1PXtaWTLXy2YYq6UMqdtrpoMbuXrPmcl7DllJjlX3zbXa/hCV3pmYm78J
ZGqd/Ka3TjQp/4rzMuGadONVN7bNhb3YQGgs+SqBzJ2qidMHBYdsg2a6f2q2x8uEwPbRAfL/6nP2
Gwbnqanc7gtw2yOurv6l6bNXiqCuTNr9Fz/FBONaJHa1rMZlNHpyVwVDf+PTGVC4xCWuhbgGEDzo
DwgkTduZXBrdIqbhifJuQ9wsHTyxk1mJTOVn1Lvnemx+cOT91nc23R2FRTvyHWPac2XVenY20zDF
17aj+qilkCDlJDqa/lF3cb6LI1XvHCDUOJR4+k4kQIMykaCKcDSmnIrTC21p/pMLyyI2UIXdjkSW
3RnJ+zgiu3hTnG0//xZu10dSMjAVDWlH6A3MXKPb7QAIqUuSlSs7vS9l7Tw4YyDsNr0DjTSMHz2y
CWtMK93WaIV1nkL28rZKnj8dCTbuliFxbYySqbfBpwKmVAxQT/xmL60i2Lmh/w3E37oenHrBf6J2
bTgWZ4q2NsKe41MeFe15mHp9zcxbSW8TeW0yhGHd7Dxr+Jbih1qaUWWv7CKniTr80Wd+eoo6/e4q
jL5I/tO6cmJvP3NEWlZx4px10PxqTS/e+ZP/Yx4tcDEaAlqY6JcUA0hshVS8heJHy3zx0FkSFntM
bZod5Ho1lU1//+zlxa5MCfAAJG/WP3D/sEE5Dm9+Ozfn+x9wwgC+Msbg2L7UQBK/YOVu921MBXsk
iEj7hXnE0WMdysQ8E7+wlg0tYK/M8AYuRlKWacmJtUizlSwLwraDyy+2ERzxrW5aUHXirPLSkEuf
FdrVFYOz7EMPkUEX2SoZhuLkVdR9+RkcuynkhRC9HS8zzb9csYQuTL9cNVGZ7MF6XUzdMG0EoMoz
61vrG/FZ3RW7NGWZOmTkepX2T7EukJnnlF3lNDkL38JENXrtvop+uibKDPnGc2PJ17Y34194ZJd8
nvp7W8bY7eYEvnRX0fkRNbR1JdLe+8YQ30y7/k7o/lYP43ro7mhsxy4eEjxlq9kYjZecsttFNM9H
m1arNcqZxaTYR4+iF8Q/TSpFGU+X6RwVWx212bGBEMu+1haPOkQZSjPH3vTG9NMPy+AAxvbe4+V1
D13cd+x2weczej3VAvg0HvduOw32LWe5fUx0X16xoL5gVsjfRDtGWIVsbJRDkr9VUtItJVobV431
NIyluE6q6RZ5bfVnKk+ApuGnxHaYf0eye6P8J3+pbSPZpp7K925RlGsnz7sjOxtqPBwB2BZI2hKr
hKRn+44diCG9Abtl9+gXZ68y6zcQ0MsCIt3LlDriGDPCMo7ni88j/OcHkVJcV1XVL2It5OroEnig
oqTaxipIzrWNwBi0HvSMpNO4BwKw+N4YPDtpbV78TJz5BQbPSOWceQfbW8VzV28MlWbQwCDskgBY
glh2TiOXfE1I+WxH/gcBaMpxKJblBbfe2BDQkRJZh9ljkE4wrGxm30iuVdy6q8KWr9zVhmPoutnF
Jeiz8Ow5PbFHeGdRTMunY1wRi/In5VbVPvDjnzirjJOMfrnsekrf8q9Joh1Mgxa2zzJkb+U15UNc
mHrFfWva5bmiXzbKHpQ7fHDlm8dWy5+pzHbTVMrnLsu8fcK5/SC8MUJxZLfCnfW7ge62srK53veG
vFoVJUapbPqF50hspYns0EUxZXOGdR8//6Qa+5l1hHxIo4IgoXKsFe8SmmF0roG19vG2LpqY1+6n
kUS0vdmtu5zn92rWybdufLZrjlD1YGcnAR96aaTOuJdYFcLZXEmrK/dTY/wsykI8O2ZmXZX4nrC8
OFfRj6qTap1qK9xpc1ZHe4buMjh2j2+qaI9O0H44RqGXo6e7w2wqWqbn5kpbHjwKo32cgsllFdsE
D5NTm0fivw0piSQA3WhmPOSsGp/YHdDa2pT8suo4N/cPWX/mV8RWxRPeybWHr7Iwu0Md+6epBOIB
ZiTd5EbcrQ23lwsDYfgl6L9IQ+nXMiIfT4kJM2ul4v2ka2sXDNV0obbgUoZOu1ZWGa+8oWye8onM
elAF712dXuM+GX8Udv+kNJxJ42HkpLHHg2LumhoxwEq4PbU22MFhNuoVePF9jIBy8xLRrpN8AEhB
UcMj+8MFtjJuSXbMTNwPew3A2yzUL1Du79Jr/DdyJR9zNfIwLHJzHzRt8R7DUYAva1CYpaOHwBtz
wup18Zh1/bPlQpEsp8TZYPenSiNSw2ls3WPhe+W28VhAKT+6xXe510ac3/rdQ6gxU4hBjNvCN/Vu
DBSCdWTeMpgAi6hgUTh6xqK+7z6yibuyHF36vdmqHAFF16s+6SPQ0wOmtwjoJJaRx6HuKCsSUKT8
WWyxUDq30g8D2j2wwnCndsvHOo+qL5hkl6zrwn3q2NyLOJquEl1cHIsIUEWIbpNNpDd0YnOG5dqd
wnc6KJZzLKIPVfsvnkjP7d0tbCRGsz1UgZM82m71IULbWvWDLbhVUkFeRqpdFPx/jxzN4QvZB+2o
Jzz18SmmB9qLg3E1xJ54dLUkJK+GS0U/NRzsx/Zjjqr4vfWG4ChT+6Ya7+dE/8Q/LPh/CwBQ67BN
u3cSrYA/+PuJmahmGneRn99CgOMgONzm8P/D0vYJnvt9tvOxSgHcwYdp2u6fjpEpCFuDWoD81oLx
3mMRbVcYZdSmqNtxW8Y41Hva5riY22wNUt5eV35hLLMkoZCWZlw6Xda4nqKV4zbzCjw4E/5EmJvG
AnTAwtHPirtILYdV2s7pPwZT6097uXWvn0EhwS6ORGKLPwZ5B4vthNEDXVlYa0y9pzrP5Mlx43HR
jPArSCLolW4AoZbINPuJNUU/V3dFn9aHuaP+y0zHYfvp5Ju6L9Ks9BElbJW3Qb2TpYszwoWygkOl
3GKV+9qlXYCyIN/uaBwvGGh0MPPyYAfqNeAEtKwH1rnj9x7R/pKbyaPR1s2TXzS7f0xT1t8TOXMU
Hh+irJ4f4Bf//eIA0y0I2uXJDfD7xXYa2ES1LTdZad5NrzsCCRqyuk38MbHDQx5FxsGb7pUhtHUM
dQvZw9acM2Lj1LPgOtVaXsx54rxGCx+f6CVtGrlpcW5/sUFfBKQGaLwYVj4typGHWu37Kbcec0QF
wDPo0hK4KnPMrfDxF0DIsuesNdQqV9y3bMEq45hGcjfJCaOCdNlQB+qpksDcAjsjB9Bm7tGy7V9e
bBQ7UsPpehztA9ZstY7zPN+IkGRCE2HaHeIGQwG3a8zkT/hX5H4QxnZoS32gb+XdJlTz6eBNbHBt
rW2Fm6Hxn0Mh3ftjUW+tjdV2PuUFr/Q/p5yh5mt9v0H0cBTsLm4P5NMwRVfDNk5mFMjhmOTCpn1Y
Pwba/pFNM4Z3KqSvTcpqM5fGEew/2DxE0BXOGCAMWR9vyhFnY5LTqdm3qliQzch39AGgs47ohYgi
REWvQs1rKnMeQ0I4Jzs9MfaaW5nV9SmZ9Lys79Zjs8ExFEguK9Q5c50VAySMMIBBoDgFiroLMNrH
wyrXDqdaTs2r0Us9NswB56tc9gflYt1woA8v/KmfFiVE1W1LjmrtY1VZs9o+Uz44kT+532IyJ1lb
Zt7iKk+Lh5hnTTbU239dun8N4QE2SJxrcLlsQWvU71du5EwJG6whvfUdhUNBYL4X93FIYisKK9Fj
MQEOZRpYSXAMYCoJnXmdWJIUqE+zUDCM//qG/t4KwKtA8EVYRNnHRfj7NyT8zuFlrYtbRg8TZnjU
xFDnFAjqetxkBtoYyiSsI+wo48DjMvD1rzhKp1Urhi+zW2THEEsYoJ/WhB2CWNXiF38xqKH9xyv3
f+xQApBogUdrEVY0DPy/f6c4W2wioUV9kxX0amWJaUUZzYdFncPSMTzFRMeUNrpfrbQ03v1geOL8
veGYdy5lrY92FzZvrV9tCBvJm/IS45hjMyJyNsANSqKftZfjt7CSo4m8dqiK8NYFdb6Sw1Btdd8+
5Z6uTgbrsCP+q68uIxIgITt4FJm5lEWSveDLeZmC7AkSFAg/li27aEzp4/DuxJ8cWhdk5GDPRgFn
YXbpS6tdWK013R8bwddJtD99bpwbkifdsZ8C+1ZNnQYLmLHCSovFlEDq4+2VbSaTJe1QsZmYxPja
RxG1j9xq7LGn2kp2YuVM3Rs/M00AY3pqQuB+km1c6iYoUIRqmzbQzCCBf/F0mKxHft3bYViDwBq4
p2+DMCjO4IqXzuhVt8hijgvnuryrI2JlNHO9SZXB+jGQ7S6NMehPxAx1OhwLg3yayxBK2thxd6TM
viZZ9m4QgaFvIxc4E82N2TvfySTRtIJ/TGdRt2tm5voGM2Vdu+bF1k58Zs7yaSba9amy0LN7a1WK
2f3H4/Nzz/3bs5/nJwtdk3urK7ie/hD/2WVYqUr6luZOGpi5S2Gio5qkGNtiMRp4HyjRLHdq6I/a
+0Krl78yestcNU35I454xkqsY7vELL807hsenUuq560VYP1rikKtSHZHew6ECxe/2k7R17anLu5f
mam/3r4spikvhvyAB9Hx/9TaDQPCrYiK4dYzTKz7EC0WXA4H1pLwe1BuiChJlFXh7P/77fjX8Yx7
Brk2mzsHKgK4j9/fjIqQUOzTH3+b/JHm2LTK1nrI3v/7i/wfPxxsa7IxEIMBon428P3PxtLCTh21
+dTf2D/Om5kgycLDiLO1xEF1D0kwzZd+YoL77696vwX/flnAkIB0AynUdB3nz6hyjVEvaGtzuHXy
xwwdKGzJFnZJPK6SirabfG4+/vsL0rD+95dkX8Fv725B8axPZOP//KBwAQ03yGyCZigLx1E05mno
p+sUaAa5OdvwX7m7BjmMYWRnuw2uWtlvGq9JNxOSGEQ6pJFM+3uMkpD4am2vITO0mGLBl7ut251M
sjpVWctT5Vv9QsSxvY/n3ls6bZrsDH/CG155X72xthYKvOzjrNQMQTmjmkW0OUY/NZ0QO6arionm
l5H1hUr1hCRrsBWlqI5xmz7XWrGhcK1xFQXOoTan8SDJsZQ80Wj/SjeFZSmcsOzAbN2c4yBOHp3w
GDPGgRa76dHfDZ5VcudU1cmauHM2WbCYYZwvoshH1I4lO2PHQAs9DoZZxIu9G80/U8IMHGu8c4+j
hDyR52yEA/q5HFokkSDbERrHfiCG4q65PozhZHOSmJ9iQ/zQXh4BWxriPbLcOkmaLTtNHmHVHnEi
XM9SfGmTwCRkbmUnzxFr1t8wBaFakNelxQ8jUDdl87bDXBppd0LARhByiPtSBSe+T110cqT5OgpK
5FzZ/hi9pF72nj8cXPUrmBv1CuA92BC1iyTtdW04NW9zzEnFCFcATfOHRo/6GlcVHYQ6CDGmjxYV
Bm+CbwpZFCnGg9a76zISh53lrnJmVbzRulgx2nOOHxuxQXfY0Gc+MNVaYpvk/lfittbSmytv2bW1
g7+VcL27pCquWnetHg+eXyCfmPM+tkp97HO9SBtWmIZyvpr58CH9Mt1ZZiggutESGHQGcVXPGda6
7Ld51HPJ0M7gMOMvBe1cCyTAl2LiC00eTC3PLg4JgupyDlky5PPb6GRUnrLT7Eu222rqUZX5KScH
uWAeugH/p1iaHgfDIcWg6VYOlqsFZo323YghpYLGxH++wIASL0hC0zuXRhEkWCoBLZkN9xs0Kfc5
7FDCqmzhefNKjQzAeR8DGcTkAMdurgpn6aiBgEdnP5MKtS7Uz+HJU5vJUVhQo5HewjpYERaHg5zk
/EUapMit9ECnWU0xvAew0mi/gARPMKAOl5J2ukVljE+9J8qXKaoOs20gltlCnwqHdb1vHhTZ/me8
fPZSmBMbIu3fmq74GgQernvaclal3aw/LzAXwwhOi5ynPDYjfnmGuB8pACd7HzPC+qbPA3djUa/T
1tV+UCpc10LGW9Rjc5PMVnX3h6vjPHoc/g0sWE0YsAIuXqzJvcCwa4/GwP4tP/Ow5ezCw5+4woYk
WP/mEYNIVG3t3aCsCXvz+tbeW5lUR28uma3i7FQ7+VrSJLxypf8dUZajGL7JaJZglUsOCLn9IcjJ
XzrrV6ANmI4hGcDWo3De4TYHiMSlwShLbwOBkm3YldPLZGb7e1HiV6y7KaIkxBQRPX4+fpkEPjIc
MiXvRYCbTYXOnyGgWW2xyVEdMrr5dlHiTezpVPUEyfo6ZH215EgVbubEPU5mFFwTvgcCF6wuXFU9
jj+bscIwJCA09v6wUak3v5SEGiUuagRr600aaItkfU8VdvIF24mcvERCYKAd08PY2lcxjjHvoaY+
qJY0dV8k9E0aoDWS9OxuqsQkzjniZy+K6qVDSavMUS48XfobtNv2iA7L6asaT1bSz1sEvLUKnOns
ltyty8qgasmuUnBnTQvhdNhEviQUPrfBop7NN6lQuJjkscCr9IRjsl5lOkCJaqv2llC4tnAiY2HW
hUII9fgRBxajbZZ/GFX1Mynnj7FEgY24dJZl9ixdcSP4MdxdWcUux/9hB6H3EOXWA6DM5mRWE/py
59LL4hE+rxQGm2C4JOlIz8rMPkFh+Z2i+Ej7X7VKA/91MoLmbGpOs/EI0sKbI976mU/xXrgK5wF+
fm3KjVbTG91bLaSADlW0ndILoAdzdZf08WQ1V92Z8yLQ7Bazgum1Ax97ovLxI+aeJvgSS/yQK6Nr
UiQ7dohcaSBtYtqsuXEQ0umKVcS5bclMBTQHI0ef+LSVpEAeCQd466xnt10UWbEWpbmZQFgxKtis
agPxa5in8ow9Fgsv/oNipOeD9cRxsO1Lgzq9cEwjPCb4fG9Z99X1MVKEuXp33fGAx01tK2IdxHoX
cIxx+lExQllOzi8wFg+eVb0VFASxvR/VdnLKp7kxvZNQZkeeRYW7mESKdG5eGNESqPydtqpfaeeP
D33N0pDaj0VtZKjXCcVsZvkEGsCFCME2ZqqbfOmrZjyEIHIDQZRh9oOWIgKLCsBybxgmO997Kmye
6if2ErExtofEmPPTHQe5jMjmTLj038N1YrMGSgkJ7kZV/8h8Kt5oq6Vt524BJjfRnPrCgb7Ii9SP
D5HjVosgp682ING/LVkgs282TpGbhV+hFNb40Yp5DE5RTnNkXh/tOMzXOLf59Fm3TiQxDiukMpwU
Nt1/Pm9H7a48L/Pv2tuiMWzxRrvklUb7UzpxaRr3S2/qnCeoBeriVowXYTWFG2mOnyta0rX3nkWb
hEOcDN+dGBVPSe48aahOU52TAuYZo1kprUM/rAnd2tOCW7pYgsMFI+Ma3sagVXLByNMyH2UW6xbW
6rnkuVnN3iZNcfW0ggkB4JGNf4UQnnLEQwLu7tXvIURnZfle9uY98CPWRltMSzIEbxZ2sn1j+hcD
Wo2p3f67cjhhJFjMqZ+wDzaruYNZEkfWaeEuPQulkGM+B5BhIbtp3uE0ffFTwkF2AkuAMFG2nAQZ
MSNm1ySs+CGv2orLVMkFINNoMdhYDBwW3qEfv/s2to8KzXobGWw3RfnWW61gV49/2JgZ+/77mPu3
uxxsNfvcu/PI9yWGy99nhtmY/MEvG+dmBoBEsOnu6qrJ1qWtnysF1VT0gQAl3exUX/CWUWpZjsTV
OB/89zfylz/ZcqhaCEgJYv0wCd///n3kzBTKSYzhllnTibcEgRXJWFyCVCmydkOzx/uYFxgh3X/l
ms0/AKjognxti/Qh/5P33p4/YrDID5JNV65vTUVJdE9pR47YtzS0Tzun3I5IAnxbWp1kV6CElJjv
qLpeDJkqL/GQsIq3ap7/makugBZzgvUwpiwomAxG6Sunf/vgiakEN+0sGzV5zLCt5BmEfSumanHT
j3mCo0J9z+zxOfRG5zUsEGlwc1s7ybC4Bn7VfkPO7BKn+Vq6Wmxo2BV4eJP5VQ0WShT/PIQsThWb
WZ7Ctn1h+y/3GTHnVVITpLF0F5051q6m1jljx4kf+j4hrqerbjsaIUvn0OREZfnkc3AyH2RboO1R
3Ezmzt1XdIDuKYn0l1gJr0Hs3hRLhiu9mB787KfGSAre71iaDCd3t7qyO5jiAX4/goj3x1SQQfY2
SOgxtxnGPuzH6YE20nVCA+QyJ2q/78yGdw/vkkVK3/JbaPxwShWfWV/iKOVBO47eTc407WI8WRs8
c55rXoYVbx2K3OuJTyLStz4NkpXTu+rMiWbYt5b3ZNsDNRHBpecW8ghSoHkc8jpempNFcYiMrZtt
jf3DkDHJ6si6yoB6KJEmaMUdNpDEym5JkscLZ6TgrBChPkDkj3TzhnLgPUxBDQmdO+zFZI5csPhR
qzTN0w98ngvevuOiJYCz9aBAHyuEqlWX4JfEQ+AeHO1m69F5KBsGNnqE410KW4+GyK+KqpMYi/Kb
OWfke/0O9yW2uiAUJ7/o8bKpdTD4yUU3o7EsVFsupapsqh9LKrv9rGU7XCzDlBC5rLzhlBr3IG1s
vNpBU4DnrVazTFoEnJji45RuHmvIuk2eTdA3ZaXYuNbBpWu+Q3A3drk3NSu3Durz54dE9kvVYA0C
NeQ9QAZ+zH24SqK6J2Ztne5qIy5v7v3gH9D84mViXrJ4/ebUP1y8EUcDK7AsZL3NmeJZgJdLLaoa
4xtTEtL2FOZtslDOZYpaY5GrQZ3KURD/KnJCmGWOr8ifERXwHHu5x7NlVM91DDsj6mOFkU1/WGHq
UKbLqBZE+VpwkX7EFEyr8lEARznAZCt3TdTv48FvH1Q9QIFj0vZia18YhAebeqBVPbR3MEaGVePK
L5muohPoq2eAZUz8jvdWw1oFxGUyVQXzT7zAuCkL8RQ7nByNyPB3lL+lD0P5InsYhKRCmeq0VhuX
4OoWMla1/FT/klgee1JSp8iPt5+OA4nnf0FzHnxprb58ApTcduRqnJwIL0v+oEts5ItKAMhP0Zg2
nZfV5+H+AcBMdSb4CCsm5SH5Sa8JqkXrDvVZF5HG74MOOtbeWWV1v57Q23m6jj1xQW6zxDJOIBG3
tcMFpf3U/zZjekrz4XvultMOhXrdZUwziQ8U3CEeuQCR7u9CS4+XxJ7btWPH8dqvIpKWpFu3Do/T
ZxqqBbdLIIH0QYnn/35WfC7kf98Gud5dY8O9Y/PXnwmhvnYnHJ2pc6NfPkaAGTFGB0FwJLYUQ1aL
IlwTDoeSAcp5AcJm3UV6OnpD/M3HZnjB6F5tSivD0hRW/MiclBwjwF8dXPG+IJ1g3DRFUx6jnH0o
6yi5aQzmVzKBK06WajPMtnONBWfHLFV0P7p3kak+RYk/7ZvGvoZ40xezababOg77hzC3X/77FZB/
r/pcmB8OJFvPtngB/lj1Jcms8oawx60fB711eMOWI/0WTfJqxWI+NEXNDT6fkV2qZGU45Xnya72o
ymmTkaJ5EqAV/7G5/fsBjrPkztQQkDsIR/zxAJ9riVfTmt2b7eQXnXgWUQ8EWaVqVDugN5TO96+G
TWkIp8vX/345/oJDWRZLHJcSUNgtFmjfPxQcvmyBN7pyb1gSqGlgObosIVfunQw0EWyFacHapVsU
+lfqtnQjt3GxD8NMHyaDBsCszK+aEPe2kplYunetODOMbeAmDa769CsANNrQtKR5JVvULYm3rO0f
OfFmp9D+Je8dHJgl/0V2+T9e0Lsx1QNTbN1zd39IKwBC1UAmzLtR5U1DQtATJO0z+9w4yl1X0Dqg
HBJd6hMSBr5M/rFwJdv31/7Tc5BykXMtC2Pqn4veqTBxJgR+9KgbUgSeQYLb/VXGjcecaVgrqWa5
+DyjjX3VLfwqPtTEsg5pb321ypq+aTOjybGdu4P0xqe5LH8UPW3VZuaeCUepFbiAfunZpbqGtxA4
yRMovY/Wc+21aFC50fqaW0O1k3v3ghk+GqQ7XzI/ih9h+NjPVYXsWxfrUfbNVuDeJXzlsS5kW8Hh
tdizwaGRZoiOHO5Byec5JRThYL0QD16NMbwkJnsuSkOAXyk46UUqI1UVPSUeGw7DZPkKKtq4mi86
z4uDg4fRqeJr3QTzG+qL2I8qOxod228z1cOpAFy0MWX7jfHR3bjzgFoLMh+yQDgtNa/wNakaiH6a
QkrKO05jmgAg8IM3/nWEKNc4lb7X7nSr4/Xo4mHLG8c88rYpliRqq104Os56MvQ6aucjPTrf2AxH
lwHv0squsRyNY4nTpSLAVNpqD2FELaPhWz8PIevDj3p+L9n6rrHaZsvO75Id6bZ2nSk73cBq8y4B
wZsgYEQT7uAdwfL0yxHN/A6FKHbUe8JVrNAZsxk8Ql5OFqbenjjWUNs73mvc5Pv6zUs8OBvel1kZ
PVsq+xDVrd54vHjCqcxHJqKU8oYYddyM3yefyjS2tN6huat/gUpx01L5puf+JUlQPqXPqcpLycT0
qtjXDnayvMewiwW/pnukWEdEYS5CkDHA60/Demf0S7pSlNN5p88PeVvDBEj9pWrN9jCm96Cd4Zsb
3Sb8osM82NvaWpqmlR8ngoNHo0EVDEFuOGP6XI1anryu/SGTdavbjhbWlKqManQ2+dApVh+uYhWt
GejSLltUORdbEzQ2KEDQnYysRuSelF29IsrHl9GHUqftUR6cJvN2ketA5EjLU9ZCAU5QFIACG8m+
z3ESdRSIL1QXUS7QcyiLezgb2u7IQlm9j6bKk8UvM310pNvtPT+/uI3We8HSfD2sGdCylc7oGK4r
j6R3QklN3Nj9yrETa4MuQ0eKYZ+k0a3YuvhwEypnJVpxmR2Ofh77PY260Bl2t7MTumuGpj6OJaFs
FSb+ojC408VR/96EUXsoSvIkwIAoJf7WFz8cb7LP3phxqqjTX7ViXUgfg5gd6AyZP+4d/8VOu+uY
hcF76FQHaeTmyW1kc4M0duXQ+KoTcjdNoSd83sW0sQ3d8DBvyhWWT8JhWfo4YAw4GnFx1yMarro6
yBYNUMy113a8Z1MbJzonna5Cc+jkoxAj7GXf7/ZujTKBKdlej30+ApNAmg3u2HnDxR3SRZSj4GUs
/CDfj/hj16COHlJ8V2BUZqzQSdUdPz/4yblT+XTsTfoJwSxrJCFsJ44XsFRrKwlmQNgHcsuPWrnt
k+gwijWOYT+01ALt6/SZeWQRZQO6j7S+NgobLbSPz/OfmbvfAtF3Rzx0e415dW8lkA7xvV+Isnfb
kLgs7AVqOlgX9muVgJJwTVIXODuCG7gNKQtxGEeqjADKfotlZ5/V/cPnn4IsXwxUyf/3c/fvqPYd
9G3e+yFJa5Nb+uOhD2Ydau7UxY+WiMRXv0Bhog+CfMKSV4R7cF64NEg5+yjlXT5FinbpnIlvjpBv
+84lY/A09B4uMtHIh0Y56398f39reDw+2Wow2xOfd/5MVXXSb3N86/FjPH+JgI1tsNT/P/bOZLlt
Lcuiv5KRo6oBHOibQU4A9iIlimosaYKQLBl93+Pra4GvKYmyzXLUJKOiIl4489nWI4junnvO3mtL
myK98vyImbuH70PqU7byKg5eJS7zM6vopzWcITBHQPzCZBNXj2vsuxmiVhC6gsm7P2QCH9U0FWUh
ETe2EJFnbIVPUcs7tfpmRM25HOJPBSKfzDieX3Q+nenEx36KJjS857NiOLhNte6HfD2IsBXPnN6p
yvxQh9OuQaoKK1EGcqWcfsgY5W7iA0THYFzuTUyqCwH8EnS/uVQY6SoOkusIqbvg53sPTsu8bODf
oYO6CTyW6V8fzOd6RSNld5LcoV6eFGgnohm90wJMb718MPrkrkY2KiSg0dtaBZJjXjGJ6L9Sqn0z
2TF7bHA8dl4Xvj5Fh40awyiXDEErjdhqyfe1h7Iwg3SAwEMTtkRJtahCtDOeP+3TUFszJ6LqJKak
0uKCfbxGpN+5VWAga5aMBE/8mO9UkqpmSkM6jpcbQHeFbJ2b8lPfFHfGINYbP9ZWyGvBpYCbVw1K
60RDjYV1380tk50dg748k4kAM8fvvutUCJ5sLTaEC71SbkBCwgcL7mJscvPOFP3nmpXAUQtTcLpA
Gud6qYEfDWqS3UPxgFOdYMEp86uv1OTazOvhyqy+e+oINiyFBxxVBZ9ZyGhG+PtzV6/pivfE9MEW
WmDXZELvsiSOnjjvO7ffHqVSUoKepI2rTa9Gz5CvULJZxrnn/iRKipaexhsS5RS8A4PBzOnwPjGH
kOiHSOXB41LKJAEa5KpFrbUhPhj/Xa5KSzEc7o/Udd1gT68Va5yLJQ2cuJiXw4hmw0okKshEmSEQ
RqgmjNbWaPDep01FkKGCfxKBO1wrHTBIUwvECWeBu9KCiPZcXF3hIKgIh7qtGr/GFRDvmaNIjA6h
vicGODBKyYVYKuNrqWYPLCi0mSp9WASmFu6Yct6hqjAZe1vDFT1Hx0pZ/hHI97ec2J2eY4d3W7ch
XxkWQdk/CYg/MFq3OyxRgLmqV69jq4513kSsk7EjHIkqGtXCYS9VrtMEFnGK0FEyx61aEt/nSgKP
76B+HeV10CvDJvDF+KI34z2TSp9YESmdUR7q4wUaf+yGOvFtudaYy4iYRjy4xUsy4AJIPI8uaPkQ
aeHAFB/hNiYZgcRWfSFiP0SBwMilEod+NQreNTxSVolAkFaZddeLHtaAQYtWuSdwq3fSopgKDaVq
ixXIbrYBsZzOhSxnXlS4CyIOyKai7LyIPOpwLS1qB361umqTMV5JYnjpk/hey0K5NafpVXRVdkOw
G0QaMU1WnXmaP0vhNF0hFAHFL6sN4puTLbmWD23Y6752yLqJMzXEIeOG4Rn/dOkc9xoTKFRL0x63
x3goKfCdX78BPy82HADJNjJRAAYRGCcC3D4TZBk2g4ZLon0YWvOrFyCEzfswc2KfdpBsFo6gXRIT
oZ15937SBPHV+WA+XseSy6P38UWWe3VoJbiYDkrObsZAm+dCPSjH5Kr21mWgPieIVH79ZT/JrDXD
1NmWQqZWaK6eGieRqYNrLku08JUarazY2jAqZHNiKraP7/XMqf3Rmxq+qkYoEmMKZgUfv6DFI0BL
Z1AO+qCv1VycMicj4OZVedGK/kNmnl1b5c9rq4n+k7pBMjTWVvFkOat7ka4t0pJDYbUbsD7eY1NY
jgoMwvKIMO37Ut+UCa8pOtWRXVEU2oMFfRzLljMKW7NTnjQl8NapDpElSoS5GZj61u8ILNRGttRe
Rq4agDGSHJA8rH99dT7fEBy8xaHz5j1yHz+eL2ROrhHGunJIQvZOqYvjxISu6qnfvRIDktgN14YU
rX79oZ+CkLgR0Nsh4IWDK3I7ntyGvptkrdx1+kFPtA4iXeougwyPpcsAJCtz/1qT8q3eNyNM06Sb
47fXHLcFDRPlAxMvDetSH7YLt8Y0dubQfnBCNMKDDX3qFppE03w8ISFIT4x8vByKcQBv6oo3mSkz
zhXzmzZSmgPs5K0bBqSnxpm3CNThOxArqhJfhJmREpmuSsONxd4vABAS09xvSrd6OHOQp3e5qkFe
kokNIhqLdulpPRJ5uhrHnSFe94qqbzhczKPm+FQxt7WLrDHwOUlvI/uiK20Y8kWBBHHR9IAGkQpe
iDjZb8eR7grAH3NG65RCOwFNeu4gTytbVZuSpCzKWkSIyI5P3rNKK5lhZZjmtaIH1q4pfMydNdlz
nhivTNKmZl6D7UhFUWB7GDFXRV9qN6NBUjhpg0hkriU9Z6/sd8GyFFNgBm0/zo4olk4M1mmp6Fcd
1LmSsJlrlTtH0BX9uYE3CnjCXAcRCMLYhRBZSn57CxzXd+hJyWTYMt3TqDn2MgJFCHP3NEse3TRv
VpI0qg78mnwvG/nTtqr7N6vL1d3ESpnGbR6xAF1Aremr67js6mVZIlbJDeWpy1H854M4XjCQBpQ9
hJekl9352OaXlaw3NgpNBAEDc7iKGOgnMxDXsoCCzx032QBHHObjBfYClK+qgGg9HWveAwFKuCp8
tqxOesnD5roWZX1BHCLuvC4WNsdfKIrvdCsPLktm3Myd2EgzsrIrV3LXxFHOkaMpdluq5bcoxdA2
CptaKBpCS5CTpVISbWrE8U6Rs16jXlr2MmNPqckizKIRNYi+70MhOyjZmK6g/vsrVs5uY4pyvqnJ
jkzbTL9Evhtfof2gNvHNZiNGyCJQa+dbHvLDGOM+Lpr2fsClzVhUuBCGYScX+quWy8oDII+scRgg
hFtjstZRI0L6DwaUd6I57w0pmPlShSIiCraS1lirznw9ZmaUnfaqaz3BaROTNizaZQgPzSGS2nf7
K2kogCtlXrXRTONBbkxkCm7NODHNt2WhS47SBcpCMsIO+ZqHGIHGzcYL+pdgoiCFbtqt4RG8WUGX
zo0Wro4qWN7K77PnIjcrdPFPR9cmoibCdnMGDDiUb2MzaOZQ9RMHTShyumhdutqdqGY5ShswWR2T
xVwYFpZuv3oTeykOouTMAvhp4KAavA/YzEIpMKbQx+mpfLeTLQdIqoZcRzciseMXStmOM6Nr1G2f
GkvwWNJGD4ZynXniUi4ta1vFW3/0tE2jEdPqq7AvXSSAZ96q+mkRMB2UJMmkJ6isy5pxskZ2ja93
NaE7NxXjTDtmYSA3Kaw2LXYFdEzWTjzOOkUkoEToEP0iLTIfRKxvaiMud5QG4ZiJDndbdmfAoB88
66JmzoN3fiG5wIcsJqtSrrgz5skT4VEp154CjLxiaoZvG5njQCYrU5F4xjvf2LToXjd67BHXkik3
RSaCY1Xi3slNL7swBESFoRAPNI18CatouSjhtyMLIPWlMhL10nTr+dCIAXHE4YZBpYDfMC5tmTAF
h3lAuQ8HYzPBlh2khRgSsMNYBt9XN3McC3U5M596t9cccWLB55ZCWpalrLHgGLdakauXf+Zy/hTu
/Ak8ebwAgMyxqKB1pwn08a5oi5wua6NEN0VNEzMa1FfRwLaDybHU+i3rjLdQu3wlFMgbW9xuYi6f
uwl+eGcSbkndLaOCo+358Ri6IMBli+fsJrcEuxxyYqMq8dJ7E4NOuJBSfRHqBdRScrPjyf5BA5k5
kMb/GfuI2J3+zE15WoWjTUdDggzfZCbFNOrknkQQHQeKLsg3hli+9I28z4xsZZokPiXD5TCUVwJ2
rizQz6Hlp3HQ+14Mn6szjmFlpgaaej4fT0NgTWgmejE3tBEKKEh7Gv57RvM3rcwWMPfBgQoq+1mV
7Ujda9da3uCGbEdG9BYVUSgj+ebOPeeFOH7f98fFy8KiQKdqBhiJKeLkFqF7qJI9ngsHZs1y64a3
JlwESVfoW5vRIxDqraYJ3Q6kfLDR0mHf+lmxcvv6WW7KXUO9smIIQRCaxzpforB4JLbIFIPabtNG
WiiZuRdRwtlJkHvrir+IS+AwBIG30almHD/ND3kySmud0EtbwamELDAuzsWKfqqc+JKQV6cmGEYC
yryPJz/U8HxmfikcEh1xPQTefpsnjwN0lpkmlu4qFsRqk0hdyvSlvWNpCF7zIiLLwlrwm8M6bjB2
uZGMRY6A5W2GZ2RhydAiZPdFAxmxNNi9XTSGug7B767rHOZXqAUwYnopWWRJ2K8IyRvsCJMyAvIM
m1VfLjQgwghGFYDblBrzmvSWTWel9yT2pZ49fhUGF0FmhH4Q4UqNq5VI1GiTZfp8DGvj0dKb702H
ZOLXFdznc4WjT7OwqTD2mkq5j+fKVcdB02i+wWHSlU1t7XpYUrUSLpImJU8q+3Mv8lvhwT/L/P0Q
DHybJfxzGgv84a/sAmTvVfa9Pv1b/4bhwdOT9vPwYCf7llX/+I+Lt7c4SL3//FGI8PQf+CNE2NK/
0EanoTYN91lr/ztEmD/ht0ljovE6PeE6r7u/QoQl6Yspy1PzXZ8anFPWzrsMYXR+7DF0xAukl/Bj
vxEiLJ+0+acen4rjSZm6DzyAn/QgcSalWqgRIzjGF1SFG0je2xql4CgaM53BZVKVcFg1p1brjULo
J8rguRaoqxRDSaJqs7JG5AUefOmGxTLQ1JVXjHfvTu/+jzfeP5hg77Mgrat//fO0PzQdpMUtTywD
rwlWq5N9S2cWkmukukLUgL9r6/I6SxCbWYnw3LbuQ5E9Wu2tX2G3CBA+nlmUtOkt++4tfPxwAjYY
5BsKL+Nj/Ma78k2Skg4NZEHwaB++tEzq6A3YJu8Is8xV2zRhkukTQryYLK9XliY86fyFdETXrRju
luqHpmnm7s1cXNPax7srCKvUbexIzIiZzd03g5SkpPVmop5fk5/2SIjz4MELkuGCYWG0SaHYlrIQ
2D6YxBEtnW1YArgDmqGMFgdXu9FoXidGs3DdaxqahyLUKF9wVNbqo+FqD1ZhPcd8AMXOvTedonSU
Etu/jg2GC/FdpQnP4dAhWU4q2+jEM28t0L0/OIVsGAgTpraXcYV9fG/hzR4EM+nVJUsVbQP3YMQV
646Hp4W+H9BDxVhmsvqN2thRGbawRUcRPAy6ga/gZWhzDxRhdj19/aF3d1AnV0ByLkf6IWBwukWf
Fq/olt/MgjMaGgXhQe2b4THn9GL5UVHuxsB7aa3y/ng6RwX3Z9aaz4SIbcWCkEAEbiCxLug+zPQ6
2eOcRVhYLUt8+Y6o3JvMGHTD/6pRnOZxuTa87L4eqmuC014kmSva5OFqTOqlanGtAzQ6A59HNuS2
BCHDGHDXBbhERvhX9XhfKhPOTl34jbRRB45AX1dCwsLkAr58azlDWlltPFmbDat6CN7EFpQaYTIQ
L6Y0gGWpZEv5JUrBbCHUigvEV5P9tEA9li2nD4po305PqeBrs7rJljkmJxWOJUlitm+0l25afZ1+
VFSqezlzcBXD5s12vRdcCwqdObSZTlAX11TNS6kzLvIy42ETyuvjU/1bi8tPF4UPS8f/sdVlkgP9
fHVBt1r7b2X6j91zGTynzz9aXqb/wp8Z9apGRr08BXuCeGV8QW37Z0Y9fwJcXWU0i+lTp6v79/Ii
i1/Yz2kavQmGj7Qa+c/9ubxI6heJuScTaUagdNwIE/qN1eVUIi/C0eS1qaoIDemsQ/v++OBLdZcm
ZTN0e9UAuaXmlkU7AA1RvdfAY9sNJHAnRyQ+I+Mtdo6/VJ2BsSNqH96dxB+tISfvIHr7aFQV9hfT
XBdr8fSaf/cab6UwQnsktXsQS+as0McKTw7+M73Ha5EJBOFoYGBD0DJqQKCpFHxVpmP+9VGcTlo5
CkzWFpnBKNBVA5/2x6PAiVYOatWUe7mM7rSkwcakET7q+VXraJh/GOKg3+8QUuFwkce5FQoAqqZf
ssDfGXL+iPSr21d+PUcC4SGh0R8bMO5LEJ0dqbwE4l0ZpSieWQSP/ct3iyDHzaiVKbWMc1miiX+y
Aqt+7YU1ORZ7N0C+12KqoycoXkTupKwY/YPHRtGhBQIaV9dIZBzI4ZYLgn/1XMV2kpkBKtrbTjNv
LT+8ztTGvAx4WwLlNdNZQzdyGxtDcs0SJkI+snW5QZ6SU6WLcg2XCHT/nClawL+mFrueVgR92au2
Ueu+3WWu74zTJWQTgziO3lSvI1ESSjL+eGPiqiPe4NcX8tgq/XhCkAiQ10CJxjX9pCItif11RRID
SQDvzBn4IYtUzPZ7qrexMyakC0bytEcOwufjcRx/sQjYzSYTWSJ557pMJ/0cLhDx2DSLpxsLmIR+
ssSCSoHOWIbRXpu+dlnV5mwIyHE63sQC5/tcM/mkcGRWxUvC0mW+PfBNXZ+et3fPU9GgeffTxNsb
umfnSP1psYWyzY38MqbUKtV0CF3pJ5MeWLVZJqUzY8NT2BGHQPV81AFoBKDxxvp4CHEzem3ZI7pX
YxBUuheG65aW83pikswlsV4H6KxsyFIofJpKxgURXFZlnMKUb+q7SFKuBKau2OYW5GwcSuhauUEK
DIkxq0KuoVNQxF0MNT/+65vneG4+3DwYR3kNgEZHTyvz9v544GKbE+2bjvIVgzq7rk310vAKrE7T
BasLhqxdF/Yw4g9dsuPMegutuTJFGqWD6PFcTGe2HNHjifj6WJxnit5vQyXCj+iqL6kxFnYXp/kN
25JLNAgkSxbegl7fQz9djpqRHG0+cRMQDe5nyS4zzeFmrNoRJbiY3A5CdJOJImIrAKEH1Vx7JMWy
DY7GWzPGqZzk9PRgG8/AA794pQdMyAXarYVuMmO64M+TnsCwXJQPiEznaEO9tSXSpvPyhEZjGarr
4yNzvCcL1zK3qkKgUYzFC+/BWa7DyciDURZwFTpsdDt4Qj5Nj0Sk/3HFLow8WyC6rhwWs67PqRS7
wm4Uq1/2UtvN0nysXxO3jrcpERTkPDgMuApHVUq4wiIJZjXwuMksakVuBsAyvPOKCHGQxXigkjlX
TM6oo7S7rFUxreqCTR5EPAMpJzIuIXnFk1p3hq8Pojpihukm7WpAJi1+tgWGQuSEJp5Bf8D4R9Qb
jA3eIILG7SlGWQM/sXyLZWtYmMaZMI7PK/R0foiyxxMgAVE/NbEleZ8ZXeuJV7ES7kapI/Zd9N9U
8PXLIKU6LEeNoHLA5Mc32PF5Hgv4nVCQojPHop60N7hWKLp4iXE7MO9jFPnxsVDEIsD32tZXmTy6
O2UQecHrzJrw0BHyNEbZ3BcM+ZKSw8lb/pD1ipECTGqbFle5Lso6AsWH39unvVy3xKoGbbvJyzqg
iw0IqMBGChEhB4aeAwaVRQWgSeI6hZDsJNiumEOrta8+mT0aFQaGsBnbK+wNcyjRHeyC8qaQypeC
qcZmMPR5EcMMQOXtbuMM74hS6PqlkpJlINQWMy2PxyGsb1Oxand9Vy+O75Dfqp7/N3XxhwL7Zz2e
f8PWzLQ9/3nx7DAj+2HBzE/9UTALkmZ84Z1rcKOZjK5Q4P1VMfNH1hdT4beofZHn0Zr/u2QWJJOO
DMucKP1RZP/VjpGlL2xqWX0nraKiWrzrf6dgnpas/14Z6PSwlvLppPjwNADBOVlVBeIzPIvkrZsa
FUhLDhpWsKj+6oIvWTSx3E7JgiuynmM7zMLWTjSU2hj7SBDzq9zB+FzNhOnvKn4JQDVbpJ0Zzht5
qOfvTuuPymm2CCcHqgAxJJdn2tBT2Z8MtRrsXUUXjv4Nq3sMRC96wEtYz2OiQWcdbic4RNXM7DCq
jaiSaxmdvwh5g5Se6kwlMlU2707ZpNqRdSppJEtctU/EL6WX0ljzfR8TBAQq2HgTDGNsYVipyNbV
b76U7WC74DPgN399FpSPRRDXnepHg0lKyomCdvL4dn1XBJW4MOXKz/2bQm8nhFe7ZH7bzjvXg6jS
zTxm5uSi5Aomb7xT8KPtatAtp1Wq6o+DzBgm+/5INP2414WRpNgWAkjgZrFNM2MrZuVeUbmeVd12
tqmDGC5KwQksNcJdGnmOhX5uDKPvgOmEM19O/rh0Hr8cGlvueKpJNpDH1uG7L6eQI+W5PDOHQg39
TRiR5kcYCaNYDqDN5A1YIaTgSjjlmnPQmZLeJ5a36yvSFGpq/5ls5waVmK8TIDvWsaOZNH/o2Rxv
zrSOsJ5BdYk6VkXL089stU6CZKfDVwyoBWiXJbYujLk+ria9mAayXvrijZtz1K1g3VqpL2/d2gVU
YSEIrThyM2ZcnOMfXFY+kbNdF88DWK7W9NtehmcJNtiqAnksjtB48l54bYqahO8Y46yqK5Uj4Iqz
CdoqHOqLi1TSB1vXASz6/cpvDPozIy0p7onIidR+jnrF3bDbdEoL1UpUGmu5DsbF8QibsFqEYmWd
eVI/X0Ume+DAWNpVXlGnMz7N7ypitnwU9VnsFEXixMOZM32Ugn98AvkIIFMGuw8FadlJHV544Vgm
oljdAK6hDZVcRXIq3ApDB6tZBXgh199hfhezrHUZQA1wZohLLtwRYYQ/RLaYVXOEIu1dqvJTlajs
ePHsoqzy1qLcmrYU+eMi0tFfRFWGz0JFpVmw6T1TlR+7kO+/BlUibXU6H5N+hxv/5Gu0AIy0Sims
w9gUdlaK48wn+mTpdyGwC169Zi1PWKmKdR1zZj29VEMtUxYJvBmnZRu/1npSRuQCm2lX191MzkAX
1AZWD/Hl+OL5/9X/dsjf/vXPb1mT1uVwePOCLGXlTuugHtav//qnzt3989V/81zSHv1z/T/9sb+X
f+sLwRVskhkpWGAAWGH/aJgJjMC/ID7ldcFqjhNT4Qb4ayAjfmFCwiJDiaxQGLBC/90yE/gzRFXc
NZQAKtpRIHK/VQOciPHQs+s8qtN/i16VLDPv+Pjmigxod6zz0OA2PRhCpglKsYpVOiA3Ajh68b5T
HzDVtfmT6F+pCo/Ka5tcKcJ1V+298iJLlk0S2kZ11brM7PE8V9vUela7Oyl5KtFDhYLdBSiFhFsX
uW0XLbVyidYqja+UcTt2GI1Ifrzz07souDabKzAFcftWxIfJdkXSZHBJBHjXzGPjmpQk01jG6cov
bzzrnrCGNFmq7mpI76a/kK6ISVGG3Riu8nxJYFoPAoFgZOurFW307sba1cKl1z7EEG87QLR1szWj
3DFhAFRFOPP0ACgh9f51nu/LeNOhNL8n9IBYaynZdLwPhgvVXNE6s9CY+8s+XrfREh1UB8g7W6X9
AqK3SqbEdE7ow+9KAZjPjQLdyLjtkvXvP5P/s372T//Wv2G9bVL4/fyJW5Rv6Tf/H1PBmL5VwfP7
h276yb8eOkX9Mj1r6I15vN53qam5pS+GIVJFTVWkfizH/3rojC/0lyx56jpS4PE/bBj/rruNL2wU
p04kBaiIZvv3nrnpkXr/7kefzGyRtUuaxlSMRD8+cmpfJaNeNMPu2JtQfa/GnFpklzk0BLuBDWhn
fRzeeKN8F2S1e6kWar/XJa8nHNsnHT4KRyyi5lPVQkU7szAd1ecfDg4ZMwUMVQzNY94wJ5WM3FdW
pyNu2okQnhZymSp3cRre8sRQ/Ft9/mh0hnHDBjm4VD3tWTeE/DE0PDozRBWGi2Dw+SIX0BXTG6nF
nVsDJtlmxiA3znGrDAPMXIZ5thKIr9gbEVuNJgbzZWZbondrx5D78h62+oWaYr0bvO3RCE9vDTbW
4IaO1sUPJbCFVTUU96OBytPTfdComrbxj5/dKO654vTTBaOFj54OVijvZQaLJ72Csc9zL6qLfiep
nUIOnRTNWujVhzIWtHV9vApxpN51YWhs+A4S3tRd1fXBi16F5my0mnY9VsEMoRexMoM2zKZ9vjSd
2jZ2X319yp/m+vtRCSSWCPJ1WmHPFM0z8pdPtZOELFAWgeDrOLC4lU9uPPIziPUrJHkXqBpp8VNE
4dTeS93kuZEacI5EqxA6l1UixhNAV705prM+FcZ14yYuwTtCxAwVecaotdgxRSMnFNi8jaPGuySz
QWJu+rWIb2udVFejkuq1RmdHyUTpTPNGm3amH29SvonGVRHZCqOkOqmeABK2htRG4y5sLXUrEuSI
B/y1jcvXArXgg1n5h65HWDy4becu4uyqMFrl62gN+Rz3J4i7Eiu8XOOXNivLvNQH6d4IJVsJOx6o
AyIe/XUsuouW8NA1duvGkRTSJKLeuEniaNz2hfjSI9RbtkUkOK4kdo+VZJKxRJy1W+SPNMeJV2gG
7cbI8rdKSdfEolTgdUbHRbnTBn4xg1M1PGVhcB0mI8yarNNx6ubU+ILQARw0/RX66WFCc5nZufv5
dBdLSUvhcRSImkgxTidlQibpo4pceddZBKPTSq11M7lz60G5IE9MJCKEDV+X3KniKpl6qL04+heZ
VfSrKRc8wuaTJYl/EQSyU0pEkZStKVyGNduRWMUY72Z6cDmM6I3dIlvguIwPGoiPdaCaBEvHeXXl
WWN1ZXrF47v1YHrve1n6XrshfxxM8JBOaZ9UWxMfHEyWdaLv6iUh9YPUFHcVkVZkZdoopuZipFBs
TO/QrtsZ4hjej9ZI3JHnKEOZfMtqQ7allz+uvQx5xT5GQIwDFHi39XfiEJBd4svzLni24OOw/utA
YWq02Fh5fUCv3fB65nucbvXpkKI/sRgzTJNE8XTAwsjGFPzUCq5JH1LXspKtzZ5wT9hNl34Y44Md
xPRCq3pjUfY4u5GmVFA0BBq/gFUTjpDSqWmMcdl7ZgJYvqrWqjy2F5UljTQEbn77cDndItZIckAn
b9HJaTdyWkOdXwbXx4lIq1vk6ra0iPRxpL8wfQVBUmlX+FDh9Hbwvx5XNAF03aqRxmEzWsSoNXmb
XVow9gbDM/ewSnetDnCvhl2d+HJ4Roc5ld4fXiHUuhw0v5JLKMKnmf78XcMBd1WeS2LiXWPtZKxI
TM9VV7bpQkSesEyHiZIkStWdgYAxNoGUm2r+2Gkzq6yrNXg2Fr3ILS4yV7WcY4vd1foY3Dv5XaPf
ynec8gtT8ZfWvjPwJUBcree5VIybVkWtFwSPGaZ3RDCaO2/jbnjw4rNCppNVi2EVVwOVK5lDU8/w
9CmvK0AEyqgkV8cywx9FkZAJoVyMmgHVtu5qu+6wGrmlAWiz89wdbL7rfii+15DQvkFK2YQTPr0R
3D/ayXR5vbfsB4/pyTwTP4hEkcUufnpWMYac5pPUoEZlrynry+O9EWZgNdGPRHMVLMK6xFjTIIwF
AC9OqQ1jvkms/qnQ3WB+zIxpUvBjv76DT3dB3Af0QllILB0fOMaVkxXe9WuaB+ha9sf3nUrcAskd
3nBLKaes++5tVKXwFZQiyssiuKQD3++jEoN43qrdKg18nUSenKRGUIi/PrKTnBKcUgiGGbLyNmPd
tj7ZpblYri5XcnidwG6EKjYQqa3WjQ4c1Ffto3BerOViGQ0+4+FWnac6s4usq9+mwz0eN4jzqyx4
lUBZ7keu52zkus+BWDzmmaK/mpE6O74ej2uXFkrY86oyWvqUiDbExT9rE/3BlyNtGZWKuKV1DdVV
9ed6aBILF4NpEMvcXf36u5/MaKbvzgqPnINKnpYSN8rHZ9TMeoUwPAWCHTMyDHDFLP0WwNgxmGA5
9avWXRLFZ/bUjHM0bLDGtNsC7M0TCcrDZXAHEbF0HSI/JNFRwg2oMaslnWdtFkQ4z9Jh3njz1Mer
N294iZoEz2BkdZjhI2nAI0IGRxwxVoO/sonCM9f1OHZ9X8IcvxsbbyQrXFRmBB+/G8ATHSWwZu3h
UvitTUYo2+1IWlrlHHWanRI0j+9MX/GrnBML7KhgPt25d8CMjMYrsuVXvlxqkJhm95otNgBK5prh
wPSlVcvcnyxk62vRAc4nf8YmaCvDDSw5LYBhyLfm0peWXrWicxS4V+a3TtgM0db0GT4u6ms+Vnd8
/BAYpvMZ4byckeHM1T1mTnw8AzxsTOFEnRV7GsKdnAHwEvS0eddTN95aOrjoZqYOG1c46Iz8+JdQ
1ef6uGrAajbLDjU6yYwk3pmrol4onT+H//2Sj/u4Jsj6udy242XTP8b3CWyVwfdXVWquKfH2I3LA
mVmukm3+HTljELEC2qWKURxJo9OKszRBx4YGRAtnaZWsDC92us6CCOrgxGKjvxQw5wfLwXeUAljk
uIrqTTsAaF0GKHlIrMyGJ7nqZwL1UXym1EVRcVrUTHcKakAGD1O/SD0tdmUzqpG56tZeLg9Gilaz
mVDIl265HayvnrTJhQVJY2Nnh+GyrWf4NwVzl4QrEl58y5Y9bg9HwURn3vvtPHpxs3kdbDXmFWSm
Ioe56NKl4NpVvK+kBzz1CgoFbTlGDqpNQjFCMufCpSDGtvvdy796B8mfZXBQjevse5GuWOBhUUKA
KbvrjsjD566H0WBbXJ1qoakHEJtNDt/dsbql2F+F2RWybS+HzebPs2htNE4CjvIbmM4IkSmKTPja
wITItzEvUiRSrQOLQ0JIQFddddTRSfcBWTl966BshCPPcaZoGsdrHOcNT773ovE8cABogKAzjdM/
OtRXQny+GVT43nwKdOftYd4RtFp3tkq6MqLQxOlfa8nWC87Kts9nFWLjdgGiFtSEngPHttEc1bkN
XvteIdD7GhuGYa4itDfcnokzEBZ1CxFIQr34kFV2CXabuHW+VuCQLdCZDqGmUImibIniFp9hDbKu
6WccLd9rMGftq0l7rGK4P50Jt+SOQ7Rqi29k81kRLyk7niXjJgAvC21IRUsGkRjj0yyx5urzlANw
rRQP3KPlbZhjsmeAQxSlTZBB5c0msIbkpMnC9OE7zwU8yDtOofDQbqt7fH5DfeCdWTf2uJ9Es+ZN
wsjPRgzFwxJGSxJUqBb0u+lSAaaCkZTTBkM7+qCWgH0QgKAJdWri0IHswsEu0biAsZ6+RUYcUUyq
Am9iQIeI8BzC4UfF4UMrQLUVXAp8mdPPEsqp1UsgvJm6qPD+NE6D0gogMBmyvXbgBeah/WFoRUh6
csv+Uzi4r8KL+sw1CF/rxAlw3T6ruEn5DLhkuk1yZQ+YsXAgx0AAbaI9d1R7a3ZzOIsl0c2ggZPp
tuLm4kYz/Bn/AIoQQTcFDlk+ug0YWB/nANWxGvOvhYek0BmG2wpApDKNBjriFbGezQTB0XsnIueK
JcO0FcGhFa+5syS6EHCLmjorypKVFaI+b1K6hRqUT0CrUvRgIiHDwcpOz9aeCqwnPt/fqblGxJBQ
fvLjBmZP8LNzPp8JEHBfvoAXUy8xaHS67+Etb0xmXqp8FVVO8uw/Soy7vnY4caDZqrPwTnwJw7nh
LQ1hWT1poNnnzJRAlseMw5q5BqRhwHBzX7XPgqzPgfH1nInjPQ86qV3CnTdpZFSQIhxSXDjZAsoD
uHLkBHDBeJwAcozTGVSgUPqXCT7Xa7GflOWKPC/NQ5ku6A27vWM++w/TRXwNeO6Ky3y4gNFRlrMs
mRXaouEOwSnZbCiyfX3O9tcnBox7jWe65RDYhzPTsXkJlTOu25iQbDuTxkX9im2MSwiVZZTt0Z9P
5vXB7vsL/b+oO7PexrVtO/+Vi7zzgH3zGLbqZdmyZfuFcJVd7Puevz4f90GCnH2RexAgL9kwdlXJ
EkUuLq4155hjjoEIYOzlsSvkcNubW1FXGP1C1NJSW1FcvLdK4bvtXWvwRiRAQ4TKt/gCjVwERBpU
unmOi8eIKglnwuOZl8i8e9zVOXRR11ax517B65QXqaJtHhEldhrVzs699glrXk5tAYa5MPwxNWck
kEW7HqI8zcyYOayky8ZBGX0Y+YuE8AOLz5IH+XBMh5eqfTUsH+6/6ZGebESTufEglE5sN4JwZHIl
upNOzYHg00161ZYUFHgPS++qxOxP9H8vdufmfywQbkiCpoNEm1F4a+x0ikPL7dZYsXh4TSA+or2p
7+VXjepv5OmSS3mxN2g5E2xoaWyNEYYohtNYLMNBXrjdaXpfD/I1zqGycrts9X0+6C9jeZHFP8ro
1vR2vW8U9MGOv2jYp5l3UJ9zA9tnMiUf3TfuW5CiL9ly686Q09M/tNs1zNhxr+Awjv+FZncDDbOu
PNh4a5PMylCfLIzk7NnCLstBuraS7Ub+653QVVMbWQVLDWj3ZrmsflK//IVAqElYmroKMdJB+Fr/
1JfmHn8Vo20c+q+VonfucG1DjdKXbZyFH5xC6p3Fmvthhvs2dbrJFr4EbMXf4ge/Ix4wNBuAjHVA
dufOF1hfWN7uqL+iLUcQhknwCuiERwxdhYd8sRFkQYXS7J159kgiw+ZdUX2pPIb4UpqowOxHGSKQ
i0lb3dkUjqUGK1JbE69daJvvkwx+cZSZBL9SxMsmxO0IbqcwgO2QPWHssLwIHyCGh/Y5587b0kv1
wGuEMremuQai1UhZlbbxE7c2JRoT4ebVyRJv8/ej1vwehoRAWMbTc+eSfPXtk7HeEvlCH5ql3CpE
GXIipYD7pZq+hqSy5QNNw0Rr60uXei2eXMpN7vZ5vs8yXwBFShBBDMTORQueVAViUzgdWsPvpVel
uzC/WgDf9C6V5yE8hcpBNI91jxOzpxXnuh5cQXkV1Nwe5n2GL/nGFUTAcHWR05/+mNaphxb3G3uI
RDma6Tcr7NwzovjxOIJsi3/Ao1m2Mqc5UylnIa4s+IBuVtgS4EfipApShOwRTlaB2B3bCgW5g7Y+
o8MtV5RVgypFWwKl7Ze5PJaFu/hMUZEApqE10BMR4kuDQjrq8e8Kmkl5oDkf7zOj2FM7WkosX20D
zXnjy6iDYTwi8T1IrDw+FmVjRcJ1ovVfn/128Xi2pHVvVE8Ia4xloMszc9wD+UdVzlZlmz56hadW
QAepolxthws4UwB9cog9DaVa0U8tj3sUgko2ZPS2jkHB6q2fseHMGbQBu+9YMBzmeV24db5LRB9F
BZqRtWyPWSAChL24j2F14kIhXqf81OrubHo4UqaTl96yF/wPFIzpa2eRPQ17Hc2e8EXL3EKk+9AT
FrqvnIpdOPcaheD5qJu2MTsKfjAYYCDogUkbJj+pL/+aMKRAelHyxA14dSsJXQyHIj1yiy51bFJR
GDq8xJzBuTETUBS0G99ccRg+cuZ0ROez29Nw33sTehzLs6qf0J4OSximDmZw+1pw+sxZVxfb6BDn
UbytZb/SkAIEd97iJTODx+eiqdSTx9DFeRywnFZ2lvxL0wKLPba214hOUL5xM1dgB7DpslUZOP2Z
uRONrpjsZG4JfSun6RymGNhxPxhLR0QlFSVOyTfYc6ezVNyE0ef78gGaLQ4Qdpi9rSFKL0tQYk1U
AYkTQbriz3IJyT4UP9SdBdxrcEvJAdIgXRUnBzlH0ziF40c6jW5p3iQtkBlZooowdOX0TZNfzeqm
vhuNs35GH/UXRNem+cxTyDroonjlg+55XOGKkXWUVVRiUxJotLIRNmhRkhlcVMS0xm7u5WKznsXE
O5KLFbiF+ldJZ1kwzGiSbttdNzsVqgCxr4lOlrpp7akSiBzGN0qQdo4u7JCm4cQHxZEq9PM9MoZp
hIPqU4k1oPjiN1VIdosFGfYa9HzbkWCnDxXJfnTdSnekrXU/jj6RbvhnvjeUjG3xCeJOTNh+5xOR
bLP/WK+DAPCM4+YT3VW5GHDWxTeECNGFYcJSHBHesQIoDn9heRYMR46etXP13uJlRNPDgBSL5RqG
n4jHRUBAmxTKZ1eYBz/DnhY5EMsVWqbFnm/jLJGPDhu6bV2DHEn0uHpsKuQ7qTJyBIbg1ZaDhTSm
NNS0VOIkzoAFfLXF99Sw15YOBKQ1kLLd1waXi+a5DB2pQJ3ND80dKyoTHnlJFmOMK3FQtjnYtByT
e/ibbb7H7BR6F7sSHVOR9FjkJwWPxpQSenGsVQIaf7H8yDxvP8YV+pOJ2Z6AaOFDkfbaa/Qux8xZ
5oQ7fjamPaKuumJ1sANzxKRqCl2MWAuW8skrtOvWhtLh8IXdKGIFLBE/9TMNWMXdaqFPY4dmrF7/
k7AqmxoKYQ5tEFBVQsMuxF9Rei3ym6Ze1OzaGQepOi20bYvMfUxjvYKZH1U7GjrZB2aJlk9/ehGN
Q1w/N43XyJ6lO0LJWoOkfECVfB13puhYBPVKb+f1l6Y+hAjRkVh1o1h7xDhtCBERVA2CigPRyQi/
Gx6F9TlqH3rzkmtMjkchPuvlOc6JyDiVraVv07JcZAQgxkcYXxfzPuya/Ky0pT0IH0N+HbUPPmGO
k5Nk16l/4DWvzOdF+pWDorVI3S7di9o9VCTdxfkHJTYbuT32R/xq096eZASadNyyAVvi4tf2a86b
Hn27YMuZpNdeReB6T/QLqCmuO5GSS3wG1anbV9NQyKP8OiBCCykAITnhx/1rTSRoZSSsz4rhFsWV
pnq7RO44jrlRH4y5olwk8dhXN6G4qtnLSNdAfqiiW8HmjI5KUBQv5rKbQkdOr6V+qXoIzMYTHrop
cLXgwgbH1EwJn7l3Q3bVTNeS71O764Yg2RiBGNTtTHy+Wbdj5aWcvAnlfxMwygUDg2OmikGzXCXp
p9ZfZ0LcOf8YkkckvordpUyOXbEn00/nACSExL9A0k8NKu2cj3v+ktTefw0RwqP5T7UStAMt6DRI
KWgb1eZvxQdd6ed4khYucX2aCQPKi9J/jPFrS8f6dMzlU42YIpuahL6xv5W0SS8Lb1NogZKSfjc8
2oYjkUypuzTa67Unox/T7pbwEYtP0/iFNoiqH8lJVhWFTDeCTVZdkIwWcEgms072RsxOsjZOphyU
KBg1r1dO3brL0bXRfMT+RnRtEa8W9510XrPXGBJ4qp4K48L2lF5J5nrZWxWX7EbFLWh6yeqnst9e
wbRYVe44mmA04UbGeyUHk+Dx1TRkdZswDTx5j7yYT/IBfhXJAV5UHSgD3yd4SrdflANFI2zAPMou
dm/gAedv50mHExImltcqrgyhF0g3nHf4jg3NJYr8tttt10jinHwJqPIgVU/3gPNprlfyzYoRUA8D
vqTRiz5BmzsiExxhSLPNHWeKfEN2GWFB3+eRVxRoi7MEOCwLvE6xkHPWTmn+xVASxHQuUqOEgJ3u
g9coIfjHB5qPiA/yAyCBrWw1Ab+4Uu9YqF1rFxkjZnqzEFlsnEpgwGyCvWYNCPbmBtUVHxwF674+
IZpHO3sORtmPydZlXw8d66T/YVjy1Gd8U9mNn7avzDyrCaJpx+lL6BugblDv2fyU7jxQ1tyL5TbK
6gQo5DMofLuWXctHubg1AVjiIWKTXiLiDuSWkDY37Z5FjxBY9gFp4sbLTC/KtljBWl2t3q3zEycq
rSgH+dns9HogssHPH/1wHFpnkgNyaAxZMFrB9D5Fe906WAhnO5ng9davrjpO8qGTAiThbEnzcmtn
jYG+Bul4ibSHmD4p8l40aHHbbhHumzShgJ+pmq9ZAXecsNiKg34MzjGMr+4WhwH006I7kJlMqV2x
bAIoyceGsRDBW1B6Zv15KsK3nkYbxU6jC+0PXX05iwiFjwZC8gFZ2zpcSsnOR0A+l0BMNbn/B004
LmsA9lX+LhUH1IDPR/OXsvrNpW/PcXdHTjhEJXMNTPMkpm8ZEdGWsuS3oqJjmtID1mdBFf1I+bnX
kdc788xw+CHy+5AF6S0c9sgrKQLSn15v7jg+hu21cIxDNsoDOl28nye8kPdxfrI0r85u8fTThzUq
Hr+z7C1XsBbHNQyq+6Wab9FCN9QtzvBxO0ysWNHgdOkvVXjbBg6jjdzrpo+exX4+rrhIolsJUI9q
1UiYdpBFtMkvc3+pkf+ITnwt4KTy0HpCjAcqILZiHNRxL1qvGoaNmEaZz7q0254IEETr9ypd5vwk
K8Fa3FSQMyVnI7vpw1lIbrX1tGpHZbmW6xVLzVS+TtW5MA+9ecQkbGwvlnEsxmAV95bhDu0HFT2G
VQP3Wky6h+5G+KQ3rmihHhA/WQoQXR8o6S0ZPorxrvUXvoiJYy3Pqfmhi8xK/Nj2mzDc5tN4Nqcd
L2ryXpeo5oNcueO6i9VAkl+prIzynrNKW+D7HZak6PjGwpF7JysP3XoOk0uSevTK1Nj3GIda8kiT
RutI2Nyvz5N6WURfnUA7Y79fno3sbM4H7kJUYxZ4Z7wHeS/FJ4Zq5TGZdtTXxvVa01O2YD9AL/uh
m4+CgL3qS1iBzvLc5+dMxjPQ0RXPKlBrY8Mfdq1+BHgbEyOom4esXKznKP0dKg9uuxhB6njLp8so
PcvzudHuGeJsuZepVyE95UC1c3oflAej01Qzkds+GYKwOA/zW/sJZRdZc6X8MYeAUVia/SAdq+le
Y0gUnQREc9tgm5HqPhrctrgxdtXq56MPlIwlW6Y9h/Wd1Ka0jkYGceaw4hw6Hhj9oqX0cyGjwPfZ
Eg9F9KWAG2YvwSQdF7YeVAO0o1g4neaZg72Mu/JXLxMinf+6bUdRe56zW6rtI4I/2R/LczF/8K6B
Ogh4HrCM5qiA4dq3vFzK5WqsezQ3+GnFvdruDJ38WXd08dKNAcdVCoogfrgeLcMfVb9tfb6G2ziM
N0ZHqQ4NfrbKlXJWITIT7wh62Ev5kVetzfnmPL21pxDhht+Yg4kzQKK6h9pDCE7NhnjjKUnf6qa1
sZO1Sw0zoPkg9260ceFhllnS65K88Vir0nGmsU481sTqhtflX2r3YRJnNA3tdpdFony/a8Ln7dlH
xy07S+Mb2dSanaPqZBS3sd5tT/ngzhDJShfBsI7gviCod4tP8h56CNkDqPlnGRs9jV8E2t4oecR1
ZrrtbvVgdz91iKn4E24PpG4VgAco43DpmbTsJ9VRvgLFGTR6Dai9OTRQAN0DYYfSjlIDYIr+Cu6B
AyX7GHzzovFZKIyJiGyD+ysyqE8qG1TsqCRMz/rbiE7hViPJwe9UZjSNDRQ3p8JNAFwwT0Q28037
Jf8UPJXUPK7dH/VP+FZ+d6QqmPVCy9srm18ExQbSIgccnNopHx9lN0ftkIIfVq6FXeg+BZt8ID/x
YMUKdFUgvQfZDYW91eENXDkW5hxHzYKeuFn22MHGGhDUlgHEVnv7FuY4G0btcmHmV/tNMo3qMUOs
sfT3e66PkyhY40kkGjZZe7ghj6w2RwFskYwTpOyE20HUQclVgiXfy9KuTbys5QC+PO2yz1b2uGlF
tG9e6UHREh/0BBZXYbpoyXIqFlox2L5aO0m8FJd8ODAsDVBB6SS1k4kHgoRRcbXe2yKyrS0GqiUG
BYBVJFGJH81I92Op4NFGBOefdXBrCegPoN3dW4/tY+im1AtbL+1QGtcrelCp97Cy6WeRwc2mc1L7
vYCToWO0QQcQjL+H9EvH9YPFrzKedPkvhEAPFG2XlKz879xGqiPcqtIKao2rs4loBJling3swEgt
2TaiS3aMyTFEV/+h0kgZZZRp3NyAcQCNPMQy2dGQjgJk6MEQM+yD3BnGITeZEpTpgLBLkatS8SKf
bt1O2oGzK347BVvIoR5ixaM2EqNfWLroWTGYfA7gfexcAiWeV16x3ocvEWAMXb7SMQc3B0Kr8dTz
GUVJ9hibkFU/A82wmcHY6nFEBWiBO9u5IclzTlUXps3R4g2WPS3ehCQN9XyiuEwOmOa8j69Fd5uV
QdePDAqVIi4Xb4o+umDyytmMDj1NKrp5IvqrIllZcSh6nFw2zAYDbKvbSjUqff6UQTWsGkGwtpFg
LImXBX5AVjOX0hlGMxREmPTVM4KZueKG+Y7gkwnLcy6SSyWOTtWwd6QYDwA6mbcbo8wnqn695tEg
gtzrNBOXejyDRbLjtww6RDjKjJJkR4bPOhCB5uaOaV2E2FvkgA9q+Wta241qhzygJf4xW4WQjqbp
kxsdq7sZ/c1oQ66H1C0wBFm5iR4wFE9RJm6FQv4CVdES7XSANbDVr6n0GdrVCF00HCWiJ6qFDcmb
x082o/ntQRlheeO5W4IiC5otSafw60iPralLtMvv5it8I8PdKzDmNqTJZXxZBflpH5SgJiw199SA
qvo5rreFkcivms+bmQYOGYodGggOYboUcPd5PCPNhWNJgSQv7XAXUkqhnEhNRgJL3q19YNCdg8dy
sd1ylXKL5USbxZxTwrwoHc6N/wPSLN81wP/8LmMEkvhwr7jyVnZU7o6BY++JdIKabKaziTi1cGVs
cxIM0wFW4l4gdMEAsV7prOCp362oyHJl+1x0ayCUaN/31FkuC6FZdiUSb+Ldikk4eq1bNA57gAgW
EAffDtkvidsN26R4w7U2hLBE9UFs+lR7NP0Ql3t9vLHH8E9uGhvS5DC6DaawIMVEniCgaUAjOw+M
TqWmVUHZPAEqDUNNcU+vHE0/yz9Mu/FFfhXnm4mBm+RVNzgQEv1v+A5JtrqJuYd3FpcE/Xf6u9U9
R8GpuYt3OIn3FBxZn9AZ0R1Ze4RpoFfb2zZ6w2Yo64ggfH9llVBHomivqtTbUK2/RZKPAwilLOr+
LF4EK4pxS/UzUklON1xDYZdW6PyReVrU/RrboIC11l7L+VVEbociOXXikRHSU0ImtjlgzVOJTC4F
MQXUrYVQQ+0axDR0WuDgz5WwB4QyO3MIqNr0lI5IT1OOATabVNccPKqfRe9SEMIlzkJrIcHZYb8u
O1ziFDLF0q8NoqcV2ZT9WnmAwXoSaKxaKfsuoYB56jIPJA7rWCYjyyNwLTNKGN3h+58B0zDuLCIT
AdFP16SiyReXtAW6RGQLZpBdAVRfY/7xjtCiS9Cb0LWS+NTcoNBU3AdFOE6vLM16hjkgywzhqh9B
2GVDRG41BRckPn9FKCUcb2K0yy2ftxEGqD916lvVXuqPTRYkEwKxsHJo+DrISdAgipoCI7oK8Ub6
vsjQjIPV8rfPlVgzHwTZBZNKkKkSXfIWRQ0ELEUVW8P77p2Pckj82fVol0GdAYAnhNmimFuLO2no
MDIEJZD44WDOph8aHifKJM+1YJY8KcVhG8ze5S/8kzBdp1PRKVSeHYfj0TZJcsiTyNnwuQpsGUqW
vONFZmiRX+hlrGWqikwDV6TUvLh64tFnOph7SyLimmwR2n90zqunECtxzKZwhaJqKv5qYSTNhH7m
XkjvNWujlL/jXjooL3l2l9ea2UqxNH+fkgvtPHKzZwIsuuzF+RlzPEvC1Wl++2eZHaOwFF9TLL4J
v9ITtriJTjDgSBhJjaghuGbk5uxBQsEsx6vBMO55cmWWiRG1nRHyRYU8w9h8zaLH8HK5S7STDU9v
D1wTvnwSxCCHAnmW+3TcTrFLPXUUg6i8VurvdLvJ1k+Kg0wTfSv9kwK+bHjj/JwmdwsCTVa/xtpn
aty66dbE31WieWlxRgcaeXwr/OAyhuHKIgHWC5ieivQ3/TDG4rBX+P+83W5VCPjKiNsC+CBzX48c
K9Io6aovq/KKzywTAhUDCqriuI/rQy55RMLMsDCl2A6VDVAErNgxsePcJNvonvLnoAYpIKJdDmJ9
SLGUMD4t+H9ku9quzlEJ8fGtXfo9fFB/bi4Wbu2FJAPSQEyjaDXOBYSTAD7USj2LwhBDh5p27fW/
+l+UwA0A+dil7ChZ7PduMkI7cKfGJZnjSuTGlcODilHV4q63cLcXWOwnZHd3FNaHqzTtMVvSAYAy
bysxYVbCipEiFkZpw6UMlWvooZ4i4VrXl5rwu91x68PuMGtQC/yhPAlAdLDIYBFIu7k5Nj3BISN3
oZLZtHuRhGg68uYUnJJCRkjp8shyQYW+qH0s0lggCpOd64hgUkFAqZ7MxefIPK+cJs88t51HdvOH
rTwozJRh5gUBDyzgjhpTm6iMvyg71uO8DRqicIhOmicLHmwmgqOJ7TQ9GpaTzC9cdCoHKrjdy0ot
ynTW1pdaPwYgyA9M0ko4FA31kXT7XsJLfdhb60eeH3L9uF078Y98o5BplqftKfgNMkYzMAuDVB/q
aq8aRIgHZmZJZvnX/Ka8xgo9Cc8Rzl/rczeem3G3pvvMeK7lwKyvYuyF3R7MoYH2nL7206sKmCaW
16TdmcvTXJP+oHp6ZN1ivWOelgDPJej8tv6w8qz08Ax71oIexelmbyyYmHtcZpP5uhGM8Z15UDRn
8nNTe6Mwwvzo002fzlWTVx4zCAUMHJFkAwYeuax+sLE4NEPQvVPB4uQKMgQCvBFvHPK6Axnuuu6E
7FD3vjC76+fYbatGP2J6RAxCOoBzj886xyNdZmeNMKQ9qND7yfHY2iJnBiGbnaT15h82Cbxy+niX
LuAOJDOUFyBt7GjtHtPPibZs8VkA8xTB754M/RKX7iSsTk4FW2jw2v0l0PKhvWqynxOVhstzDEgv
SPcUFwFi3fhaLD7VdKHCpfQpk9DEl4tb2z/r1lU0dqN8yMwdmbkJGQs3e7pv2KE0Ut+YWB1zCYP4
SNiLxamFFNuAXZ9rMaA412BpUp+i4ldKd3DSnNP8pYbXIi44qE7ESZ3+JFZ/kHe1a5Xq/G1IPylP
w1tg24VCwU5eWn6jXxLlx8hfEj2IMTiL9mAcknRWIn+mmCDt6PYCNjJ2TfdumNmjKT4rMXbRaF9S
vynfB6BB8TQIt5acR79BMujzX4J6wezJLM9zvE9CSrOwIU4r4YgVYOdGO476FrafVBZlctsynMiC
MQpZ7hjc9iBm/UmFUk/5ecnvGYqVGZFwRJUH9Ss6wujo6KUzrI5S/KoI0a0TXqtT6CGpY2VHOAqI
GQIGzy39Vso7SoeUuLOOheUoW36h7fA4wnAvMm/1cqiHa0Qi00VE+yYgtQjZcieYXlNLdso3C/MX
hrtNPNjNYri18YJysDNIv/8SX6zR0jRisrj3dPgsityNrH2XvA4nGX3pngBCpqCmTk8Sds/9i7Lx
NJRfmkIrqSdzDtFB1A/D+BSOT/gCTuankLNpvnK2ktH6TUHYwyJGoV+KoWpAuEv1J6E6oYtlN0Tx
iQW5Eqe8IbvPIKRsrSsridANZLIwDPLSkzuwdrVqbqGC7ySI1VDwoh4k1Iq2hga9qYDp0fkgGV9i
y1X404Rv0L9Wm1mnTmlBbs8FpgGG+b5+FZAfp3V2C7g6CwXfoqP0nhLdKGAw8KrVDHJydB+T9zyO
/M441/OuMim4Lqa9hoSvFBkzutwH6vGxIT0joeQoK8H+AOagT/b4WjO4CHTRQVjZMvWTrIT+x2uZ
uHqmngdZDmwEpjMvqVPC0W1MFCfhLZjSq7qsLOQZuQ+7Kn9i1XGsZXw2yUAqjADwUUzEloxze/wr
Dw6JLrdOGW9z5GIS35j9tAsJXhUk0bO487PkPlalvQ6mvZPh1Q0d1WDLKbngEXF1zDhk4oR5fRfg
WMgJOUgJ7oXekhYf2w7SuWW6w2w5NCoF4UKtc+qcnOLADCuzYnlZ0R03qgF2ouXMlK4XYmd9sbBS
WkjETTvsce6DXyVbvFd6n6nrW6QpHfXWbqYK/zkD1YRzTHGotF8sMlAelu01C/v4LFuDyAydnPo9
NoE4Q1EZoE8Lcs4cEhsgpjLjuRpT+MzG70y8x3RyPVdabVfE3Dq91AMVaYgxEz2d0BypCeLBZtcJ
OxIg17B8jdnz0n33NEnLbQI6Camh5REeLLsDgRD4c26gZAXJcpKzqy5fGujL0BSWu0ZZ6bPgUW6x
i+xbSv4FjuiPUX0szUOvDnL5NEI+EpTtPPTupFp3zN0z87tWLlRmam2D3IXmvkj3WQhSOKBiesOd
3TYYNaX64hERYA0o0x2Dx7m7Tsq9IjLEbbrvsM9myi8R9M+Vdaene2+1pfKuQQLStc+YUewgJNYw
2uIvmaFopFsvn/r0y8xxzGq/pPVRro9o+gobv2YFmv2OUFnGw6wTb/V4L4j/ttFSOLYhbyOrWeS6
86lULwh9cMK9dIoVHTIlPVLdaQ0/Vw0qQveVwkhbHkL6lueeooFfSQQgdJ7o7AYkT51JbRzkewJv
MU+W9K3q3Kw5OrBSeVg+OnH8BUO+wCxZHk6LfF+GrxrmFBDFhGiY8l2XX8J865TPpKc6o9yLbG/9
phyHIef2Tz6hxSJ1MSJjSAlZ99MUj2K91xL8yuVbWE9x8TrgGz1R+G5hCcsXw/SHhFr3bjEv7fQw
otQx54Un5sbDMW/hW/JFS56afKs0L2gQNVXhYVGRNeP7kimu0h4YW1WmNnUTWbZwHCkTTPMADe+a
+t2UP8xCWbkN85fYJduVUO4VmLLNyKI7ISPAo77e/hoI47MHmKyU3yHHN6rL0B9q+ZYo6KTg1iNc
IYD22lPE6Jnq5zzeGMBuAQPLrv1yi1C4X7/l5mB2OwxRg3L+xIiOOs6LmI12RmT5KJVbrl96/WHF
V0nkadZvffagI1DID/Ls1/1pWf2WSJc+F3uctjen4p1fztmBLKGGplDn91B7QBiVtFtlMP3XW8NT
DP3WDE0Ci28BkJ08KOUx0b6Lfqt2LhBTIa3gkBuCU5U/pVhTmSezmW5qeq3aAwXtor81DRrGh7F/
UNXS65tI185y72EYMKdHPoKaERGjv8wnefguk+8IpWg1v1f6J12ptg6y30Mf6j8jviRUQYOIwI30
hyso++8svphxkI+nqL3HsMFFUkKU4TlYI95T423sPmXzs0BmBcbEQObJ7WWQrQkYk/QWvmL9xQiX
Nd5rpcPYlNpFalm7+ofK8tWDylYlrFNeMsVva9p8bFjVRt2ZFLiq2XvSPlpo4gb75wQJuwXqpWgv
+dtzUJ/y7DuGwbJA6w2xqqnLh8L8DzNbWj67Fs418skYMXL8BYvY3I49Y74nGmJuy+2vcYl/thPf
5pXGcrxmq71AZWeC6O1pe+r4hQHuXRR3CDATrJXtw9vbB4KF8bAdY+ovafnMYHPb5fzaQxJKCEyL
XwXwLacfwRkDPTUhIy3Gbfsstxt2TTZ/L8tpGwGLjxTW59Dslvou6r+ZjLoFMP8TmXbXYwxGDIsN
YsD/DdiJ5S5sjxAt0g29Qqr6NODux0JYbISByjjO7b6d9tHyvcpH3hBuKZ5vSTCIfZo6qLFzECHa
UW835qChx/usTLdweovqnbEE9ehmwI3KW0yoRefIAt1pIXx2+FJlCUx2rwgwfKPQmpdpeMurZ2k8
0/nL3hhNvpn6TMvW9ETiZYJ2FJEwEjbpRDvqyTWLr00PI386zMJ+gKWSHGuM39VjuzwlEoWClzF6
bqT7kOxhyS1PufJHkk5ye5S7o5E+CcYpZRio8s94h50k6kXwgR6CoZ04OFq1dmLerJD2lY0oUkgf
muhzZgzdLCD4A6nKAVtWKXUtj0w+wD5Qy99Te7S2UAmA26AssufwGc+xMBG/EHmBIR6GevtSSDIM
eZNeBU558PkVLBiB0mb3JDPzNfmijbdiChT4ZlBGlz0bKL9uSKC3XuJjtJ74SbM3eXozDK9Et6j7
LIaNNBesvWuWW5dPofIBjxGvlwvimIUG/rYB4jmuWi3eFIRDOzgivI1B1YRvvqacdm3F8xaI1b4l
SoywiN/zq6iw7FA7q8tJmUCu99vmH8b+0B5T5RvOTEQ5vT/AWami97a6MuW4yCH2lxDw/8QzFjUe
l5APZyv8ww5Ss3Jaf95QA3bC8GQxW6tDnrxFzUtd/jsz4793rxsqRj2ytlkcWCr6yn9r/rfMRqR1
38ifp7aB0rAU7NxljodMnp+Uoimf5h7bXurzgKTTMBzbOn+rJ+TcJTEOlGxMcd5GiVRIhbdkqSNq
pkJCClb/+aut87/mJ/2nxlKDRnsKmRJqWChioWj8r01uRpvPyH1owq1e6fAkoJsECJawxZORlvn1
OUfNwy6lVtzRytk6QzIXTzNJYxEjsCEKLYBKCSMnb8vs3ynabj2t/3v/naEZ6AttkhaGbqCr97fu
yiJfjKzvC+U20oV8XLRVPK6N9I1GKS6qGjZhtoFbO6RgGKBpbJRuV6rtTTSHp45DnrUGOn6LeOsx
73PtJZrCjxHEbsRzh6apcvToWaOvt4pRk58qDimZ878RA/tPKlqmwn90OSMPjJ8gY/yvoyvhJR6t
hqCxiobir3Ai8JqaKlDHBY0ffZhx0YU8m/aj+EsrVBBQuaguXQ77sLSsGf2iiDs/EbiWZj8caK5L
yPshrwkLcobikhrPf02H/9dSWv8nicx/0dH8/0rYh970fyvs81IN/xSj/yq//+O/l/1X+7tPfv/H
iX92/6L1w8H+qfVjoMuDfAViP3hbIbqn83T9U19LE/8hGSIaazR201+vbE2T/1PpRzH+gTEajEGd
j0gKc/+//S+lH9X6B6pAGlrTyMgriDD8X0nS/01wBZMnhPBkE06ihAA+4vh/4ya2DW5qidgtu0z+
0Op6ecddAo4r8NTS6RAx2CTyDEpYPwzaMTKE8Fi1Lez1aBIea+jh1wLtSJ6fLFhIcVzTqRLBr8rQ
rtuRKP8P6s6rN3Jk3bJ/5WLe2aAJOmDmAiOld/IqSS9EWXobDLpfP4up7umS6nRpzsMF5j6U0NUq
KTPJYJjv23vtRwHYnVm5FtsWVEIyuLvAmpJPP92Lf+HWN2cf7t/zhDfz/EyHZ8smEpOL9f5DtGFq
uWZNi2MstBcIMndJR7m0r1FpxE72GJJ81kz+SZRoQ0THygxYiHqmUx30Sez7nD1eZ8x0mSTU0ZiH
VnLVzTN3YdKWihWaydaa1H1OuTcpbX85ZpTmOz2xl0OQGrBa9Fd41j/yB8Qvnwg6FDE00M5AqOq/
AJiIA8uj0DO6FbFWxS7wqNLbZBtRhjhzYjAAo7SP90175ykaFkzPa6sq/dUgaAD1eu6vy5F2faO3
NDAnL3z9f2cPvZa76NryaBN1NMHzcKBRE6gv7cQ+64yitBR2oR5I9tHU272duFDUHblL2i9jnjSP
fobgXxlcit4n0VzH+RC3ANy1hAJgUTfBys4A6/iMg5WMBR/BxHf4urgUg6lWeWt//f0AEG8XCgaA
LVySoV0xM5BQ4L5bwxpwNUVH1iUqpWquHtxaaV58opIVUGpRCeGK4EEfU5VOWHp9dtaGXyDO653N
6Ppzf+yFqE/14vQtGiZU9r2gAD0EpypB/kfpMp1CaDAkNxC0kmSPOj1hs4jVVYcpXScDbk9I8mXn
NCuTxMbryukOWoMpqJJI62UvrGVrOB2NGE78mp6rK7jICZ7OGY4lY2Q2KpYvcUbww++vi/F+GAkd
FKtO0AOEda6L/g6V1WrZMOlR6WxggWM0qNRtGg24LTTw0MUPLOQU7IPvlZThIQ4rsUi7McTOGpTX
Vlv5aznZfLSgYa+tUUnjzwfvb74vPz+48/vDA0/0omGQZfQ+hcKuzaaJxeRszgAQV5Jha9PZKGyr
PRmG1yMoKvKl3WCAKTjtH3vDDaijFSq5CZzwg23b+7kQvCC4M6AkLiQ1aBYzXfFn4ErVSafVe9vf
TGSz7hzh4wRqUfpk7oDCzaaKkLr47Nk5YBKKil1UX9V5Np1SVz7qeeFux5FedUBo4N7U6UrqAScE
hx1oKLt+BxmkWxOdnK/GCmnzoOPcVwZ+DuVS9v/gws47zLcXlvBdFgn//JGM9xwtT8L2QpAeQEfK
8T4nCVWE3lX2A87OrkMxSOxKv+5pUrKxQ77voGDy25T9H1ntxQL+7rQM+1m61RBc24YmqoMywZMM
MOUDzs071sqcQMJ7BQDDwwvxyX0/SIcu7S0rAJPop3i0J1p4i7GSxa61VH4ffh+sjIqxCvddWsEL
6Az804ySPVmAxUVnGxe/v3S/LCYzZJJLxybQgpPPQHg7CqQf2n4YOmC1Mh9loouUcdTUdynhO2jJ
0OE4wiaekKQbVkmM8G5K4Z9bW4PdGNcnQy9jUkYzRg+pQ1SHWPha80Hl4s+/WoFtzLAn9MwxXvJK
C81lWeCr0QhbXWWV3xwGO/rywad6CxOaLzKMb1JvYNLOkSvvB0QBxOl1bA9+7K+BDVPt0rJ0qZl9
qV9MsnpuJ4ph7kADML8tAMgfWFToOXbWva664cpvjPEy7CtkCq3bL5oEpWk1U2YqV94H46QfTD/7
CLoMc5+t07uRzP7IZqfEMUpgn3j3UI7haBXQ1LTN6wriBUWyG/AyTOaQPYIrGla6GPpLt3NwvFqN
cfDdHhIYe2c7GKsFICPjEMTRtcPg2xLt9uhMpnEwnDi+aIao28qUyspougKMA9CH2im/Wmbmr4F5
7yYvQ9faUhur/Bs8O+OTQ06O6pDXKBfbqAiyA42JeNd78tRa/Vcxc8b7+QoLiy5bq08WFp3HoG0F
PWrwKZYa85WMML07U1Chi2aXQUnd2RqjbWzPCOk5V01PxlvNGRIyK7SVmCqPQoC34qxh7wdd/oiJ
BtrmmbUMy2rWTrkoGwhTGIXZYlCnX26N5CaPfUzVOqTkIfrAXJoK1ROTAUamQLf3/vidajJCXnXh
tNPJAuq9P++NNJV8qsY6WQ2Isggds+g6aWgh/b4/mdKj3kTw141OXlEboqPmOEgsjWGnC5UHCbi7
FoN+j6e/iW/nEDMZYqs/T+8qGh8BO2E5t7zjeei4duSTXItcnubGbJuVzrY3UHVo5MLszSF0Loqs
Q35Hw4OKg2btR5kBccfhMd/gIeOBCUmC2gYlGSWF1x8zI8L+aGWPYsBWVqYNov05kUYHI7fplfG5
0luKdufhYYe0iXN0vEGQ3jSpBbzJDcej7WbfvAAZW1HH8RryC0qZEpsk12xi27MWISqeyMYlF/ZI
u6okyNYqkw/nDZcjccsE49rVWvsu6A3W2/k35SMdNjsaF3Hv9pfU6QUMMSWux6HYaQAhihp+3UVk
YlY1HWPLniS4iALWv1Jirg7JuNyHKRX7KiFeQQtCNDdpfO1Xvb2vNHzUpl2Ql8JNW0vuGoQB9SOY
qmwlxyTfROhLquiubS10bSK+cVIcgYlVnWyJ47VJHwe/66/9jtrgefzaibKPDhBv7j7vo7GRIbBf
WZx3A3/v8qokVysJqupoZx2Tnkz1GNt0OO2KTlzVnkRzXNFh9egGxqHxOdShaZr5XKkqa/ZQDjVw
ramc5yxcG4O94QLXJ+7xeEnwcNCgwu+zR28+8LZhNV2Bvf401F5yEiP1pNCR4E4y5GdFF37ODQl0
JcGXYfr1tK+LUT1OueatnTBjliZhT/OMtZu1TArUDjZOj10oCRK5OVMT+1DQH7WvG5tPEGZ01c4/
XPU+hBEXfUYtr+xi41gqutPbas5sNlaiUP6y6GjddwOIB7OGti+qLLi051sfFtY2LCRHiDEm+D1B
QzqigBBZaz6ZqHib/vvg549KG+xdVmJ36B322h3a0LLi3+q16JdNPgRrEWUwADRnc563h0FLLlJf
QKNABmePyvykQpLnnaLQdudH6rzFH2a9yBT+iMK83BG4rd+NARCqskjvC9mePKWZVxaB3605lZ80
A3pJgDcyVr1B6G0jrxoMWb4+8HwkYzR+ru3+TtR5sx0MWgVZ4LBiNDmsYi0X7kURx4+ROUwKfALH
IpEXybacZlFNm22VP0zbUEzNIZ+QGs6PIg32IvZoJ563mOlUe3RvWQh1tylPFlV3irgRGtFWqteP
xLnawOxUutvQ9zjmOM7BNDLnIu8GA90QYgQ5Yg0PdJ1qM8WsC0cqTAwDkiEvF2g/5vsepmmyC1MN
61g22vu0DPgyOPa+II/8IuOuppMbYTZEjDJPJJHePyS1Ap4zv8HcDYkDGpU4hQGDxcMkHbaw386H
sWZgxcYF0knTeuiE8amz8WwrVagXWHF+t5wmpaOUrLs7N0HCxWhAJjv1OTpfr7nxuqndEy7kXNoN
BL7ARcNgFckiNuz8msWFUHHO100CPmyyyxP6UmkG6DqCTF6xrDM7ytKHLJs9nBdsRfjDRWfJfD30
3N0qphwxf+LzwUXCkd70Hez+VqUjitXBuo38U1DbzQGW3YMfQ1IdAmJ+PAnbpnEQdLQq0zajQpIs
yi5dpZDx0B9jLM3wEcQO8vEKwH8fbps8pYioNHdttHW0h2uleZa9ko1MtueHuSKUa2kXSq6M3ru3
QxsHb+ePLx3JjOcK2BTpzipkRTLFXCkPHMzB83lLWmN50iV5CX0bo+eU6IuC+tnN9O/nFZTYteRQ
aTQikq7CA1ajpzjft/MVGbSyW4HCgdI9r8wBZ+lAn+TWC80A4yno7KCNvvSpS/CAhdoc+9oYBM+9
Cx9EpNEmi9St2UfBd6GRr8MjXXvBjR8nxk4pmWxciwew60N7/xL2mC2m850dQGEugrjEY2r7u8KW
zY2v5CmuAmufT8JbY7zArD41F3XrFVgadU7YlbFNc5u5tGnYQSrUCngfgYFnUT5tAcla106hIVYH
Af0lETLde2Z311cu9qNwoKweyQen8oN9FkwBGc/Buir8cdvro/e6tWgcOkoTTRmNeYiyPx6kOg1Q
CbnVs6bBu4n15Hthf61cZdwL6Rr3su32Zk83pEqyfmlxxqbNnvjr8wJ5frBk3Gi7lrXyUhtQj0kd
f4sVmfFuqNAsnB+93IgZNqX1Q6Ay1ruhgD8Ul3d9nNA7m9cCaktfzo8/BZdgr6UcQGRWHs9fPA20
2utRGdgembZ5XcGbuDKvq1boe4lqyx5SCw95ixOmD0cfgSnshsoJadSFZX8QR/P6DH1umh6whlfs
SQPDbqoKsUJNGYvERVWjgVlAtHGtTdnzebHXaAYWrggpI6cRgtp6o5kSYbNIx+ugQmU+SSsHwzNk
x5HQVcLRkDUyPEKzXOucALalXmGzr4t9H5SH0sCtktZDvKLkN+tPeuR5nBDZVbRUgrPMOCYW0XEF
ONFLzb5iW+4tz1kpfcgFLoNuuCn6RMQX1alRg36I0xBf/qgVZHwryFWpdJd4mn6cHwhd0LESZqYt
+jxyIacxAWST25zyPLSPmvvSW5F9N07srfpcfC4kVEaPEQCPAkPGZBvX9YTmLffxHXRFBrwwTTpa
NepTabocYL0oR0CVRXTzEcsZ8Sh2JlDmZW+G43VyZm07RXbtTwXpiH39TF64vRx/qDCNdkavaFPh
NM74d4dmxjufh8l585n1AklsmILacbDH9p2UB2gnPReMm5kZ115foc7LAfmCTQVQNZfLa5d4EV1J
wFR6C7CarDfdalH18UNmNebXWTJRpsF+4bKwHpN5f1jrTXHD3rjHuWwj0fbtO+Qra3vMn1wp6q0w
Rjj8ytgO9vSUZK11oKMDcU0VHD+Fb2y9KXG2TesADKk4HXV2dI2SKF2aPRg1S5b47G0VHYsketSo
nKxqsiuRLxGoV2VoPNI6y2l5PbwOmSbtb5mF8MmE3nOr+7jEaNpQXWyzVZwjMMtCIVf0nP1dF/Be
agOCzph5x/OVK4zaO9ZYmXWKLHtP3IS6FR6TwgJHp82tdIvAGm9CAKl1QfiMvojdWtFDTAojYLvT
5F9FveWdTPxredQlN2xIMP6jFJ0UdjoMFE39I2ZuuD1/mUChaQmNvFSE14SITuT6XoW5oa+0Rlab
okcnaQtzYxvZ1yFKUFjoEPfOg0I0IDA0ZlhWZ3AdhLzh5gANGCnUnaKhCS6avjqZtVkAj5sfjihH
YlUFU3g8fxmsaW5EK3qBgWtfAq3OvxboJ5ZCBhpC2FG/LYhUSdMUn+uovjcsGHvECMjy8urOc/AK
cmUhWOomsi109N16iBvJucLEvmSauCzKkXgi4SKnlHH80IwrrQgI9dO6/Fi39JL6bmQnowjOE7m5
aaj58JzKaBek88TW+vFTnbfPml0gotLwXp9rh+cvLCLDMbft7HEkt3Lb2/b3TjnJKhxrdrUlPJba
V8alGBCpt2bY7DSiBNnNMA8HmtKxqfF5L6bSpWwYsOPHgDAm1HKjmKRv8AVaDmsna6z6xmrwZqet
jQYvcT43egd9abSumri1F30lobbpeb5mq+biZGZ35KbVrbC1/ui47eK85KKeRl46c39FlDB7q2gf
eaW917LygXkPcFhk6TRkIX2l+izBCLpd6ubqUFjozi2B1T5rm6chTNyTlWWnIexfxEy4rpQJr6oY
rWtZyPVo5+zmU2xsBgfNMCl+1FE3XCd9fDDS9qLmhYEec0gWBU9an8Yje8thSbjiTvYz1gK+/l3b
twe7g2RVhG60z5p0ea5eh30bXVbEUOFJisRlF+nDkm0dp6VYjZtqzh5XVlIeakc2GxX4dA4RYc5/
6tkWVDXRHVOXsKMYZJ4QN7JBF2+QRMgDSkdAaybUod+GrmrY/UfTPnKba5uuwIivo5mRauDdRWG4
7AnZw7y+6DFzNPc+tDLji6OH1TIRfnjM5i+hj/+vLoW/qM+jL0zmoax+hAWqvnFiR2/oYIdyaem3
yMUcHPRgfBxl9htlUrfrdRtFnso7uAoF2Wdae5uVE0LNoE2XTjufD2s5P274gbQezIYmEMm7InW3
sYEt+znXeWacXuD3H3OmUmmGS5FrCOfLAAU/aJO1VXvioaKBeeFTRE8cBG0yaufmCnXixIQQ20lh
H7z5XJrGV1mCSbFIZizsvGiGTbFzNcTNXmwpcqW4z/iV5kcbDjRA1FHlQEjO5k28HyCe9dvzgaGY
OxnnzncAV8ahG/VURlP6OFYIbSpIlgaP8Eb4eroJvMa+AOw8Lch7l5d+U9DTcaNNGWnJakydnVsG
3lr4UDea1D3kmGpUwOmCC1I+aSUi7XMcsk7/ZR/KAu9VyIaOze8HhXnr13IcsGZY5MI2HXcOtnlb
ZCwZRmbZhCk4OU1tzaFf8n59TgUzzzosTx70+zs7e0r6JrhpinLTzIcSh/jxc3Onrv12wUIK0mKC
QDugOgwVFZlxGvxjX7ZHzerKoznBVzEx0AYTwZxW6qrbQvaLclYaxLmPKn8K90PuNShePizr2nNh
7m0JWlgzcN1EWUDtjj7lm2q6gnpC/IbKtloXEn2rqZZaM1Y9VaU4i5g0iL139+e+omzQ0+YBAkc9
HZDpOwP/lWli8XrIGWqIUU2waw0ky/7YJLsmj4GTVewjogw11VyoDJX3PXVEfJr6HqBKuslDzToW
Hnw6oTVXnaaag5mYcn1OFR3tzjzU5dSh9AP6VLNcc6Sw9qkbWKcONWbs48gYFALrvC2btR856eXf
m9LAwf+phHBAnY7jXu+gRLaqBd0bTgatAtzrvFayjJ3xNSHj3+rP/2Nf/U33/Z6UizL/n29CdM5Z
jF/LamziMGr/8x9/0Zsfkv95/iWQ0xef289v/rI8R1HdsI6STiVV1v4V9jj/y//Xb/4ZaHX/+6wr
tDQ/lbzn3//nz50+52Rkbco+m7vyWxz1xbefm/HnH/wrecd1/qCfSk/1tRlPsfmvtKv5O7Rb6ZnQ
CHfP2YV/tuP1P87RKtSHmUct23UcmuRylgL8r/+h/4HCR/Atus+moMTu+v9O2NW5Ufn3Q8Mvoqtk
08r25jBtA0r/u4dGNU6s2713m2WcDoYXFp5LZ2eCsp1uCKa9ycQXp/E3Pcr6ST4ZIGvKAZpLrdbh
knrhg93sB3kiYwV0pE4O7JMuDq2L0wdKWKfHB+UTvOg2R4905LHhwa8GjobFaw/lv2CQ/rcagXPK
2T9rRC7YPcUy+o9t8S3+XPzH1dfvfL3/TgOTCWJ8MyLnX/SnPsT8gxtOlKprGq9j8q8R6Rp/wJV3
GY4w/z2U7iwhf+lD7D/QhqAt43t0vh3aOv93QGruH/RI+DEPIDctX9/7d8aj8W6dQg1GKLflm/NE
rrNgzQ3mnzIo0iwYkRVjQTFxWkI2wT+rJc8W6l63aLCygy+Nvlga3sjs6aeLd/065n9OSnkXWOn9
8tLv+nC20jWnNBO5aC1YhUGzDgYUvFDDvBFqRlAfwrbYDFaKjcvCMVOwv3nxLG3jRzAdkKhQ/KRq
WGwR5SxD1LSjhi9Q1BvPmPDBwWwDbydz6ARdtcpwsY6asSdtEbtaCo9kE87WXlCNUxSvUNHsB7yu
bmYeWzBzUXz9+w/7Tib254edRwKTzxwR8+7DKlcGGXUgKAbwNLWAxrOuli7Nkjp6cnHeZJC3oZ0E
0CESsfKkODaxt9OQ+Y9qV7KboporGgXhpv6gK/6vh4Bt6RxJXKR49juFUEdVKbOKCqwibozSGjF5
RvgBvw28pxHYNp23xWRoF0767KFu/+DC/KsBiErAdSgVIofy3m2UcspslojJ8bV1WNHRbTJSNASK
no83pgWlQUB5hkbuQCfNau2jV3/XfDyPQYFIa445hNwm3t2WPE7LqVJkt5aY9au4WzUV4dnSvXch
HeQgzCNYObETgQ5Fe4+qQo3eoQgRQLHb4Xh1+fur4fyL90OYlM9NMAnc+CVVijIRe0r6Cgvd1gzA
f5q46K6qCDmK3YJSb83+s5VjMBc6CkOAwJFds1IEFvgTaL5u7C+mMb7uJ+d7XEP8cAd48n5K3VN9
ywREVrsK4F8W+mawyyt8W/AwJBLfMB8f3Ii/RSOk/qbeFon5OW3CrT4NWwPzfAifqgb7pnR7XSss
OvVofu8zJLyhNv7IYGDNzr50onjtlHLCiQGvueyxSI/uo1u1z9HkQILvGD+hq050bvvFkEKKaIdn
TYrw0sTLITNMIYnvfcnGBtvdhBa869RAQbPbxZoJYHKYPtImvBPQzAOA/QARMPOjyaV/N/yysKoC
k5ArlGGfA9grfftFa460CiMXkMqDHd3XsQe1+2t4b7pfDfkgvJv4TkOZ8Ps7L8y3u+nXNzJvQSz2
0w4L+NuJmLp96XUGFNoS1FlaCfsS7cdX5rWdnpAVRReouKQdtm5UCIK5Cr7qKn/K2dbmziezGb8N
jfEZNdBd7MYcwuJDhIXVib8OvX9VZHK8KNBCVY29IXjl0FjOdWhd9YZ+6NFdKCe/tdDoZF11chsP
WXt7T1LpReX30Ho60V3G0KK9xnjWrP6lbPtb4ZkfSIHnFfLn08T58zt04Q0DVTVCv3ezEOXTkV2+
BdCkdi96x980ciTeD6c46jzmD1oK47pT8YLO7aVsrooSe1w4XYaNXP3+VpjvxGbnt+LOWklv1nbr
5rsxwanKUsWAnDH2yW4ppss+VF86x7rK2+xkuC1ymlYdU10+D6261jtq/TnS/XzcTqHIL5uSeWoC
8p6Bn79IJqi/9UjHJrqVRHiFtNB+/37tt2r089riI5FDlE4+pIuU+u3QiTKS6pKModM6+Dl0BGC0
Ek6ZKZZ6ZcM0dC4poN2J3P3S6d4dQauXuVbeecgVyIgY0QUBgZH0g2CKTgGtGXe2EI74UkEEo/y+
1AXDfSw4m7FJjSfnwfHm3iKtdF/CqszhSxbWnq3TujSpmzBVkL98adfVdV2aX4TsVhMOYyf3XjKT
OUtq8kWHLoMuDNh2/JyN/mc66Xcl7jJdh41Q1OH1ILO1jCED18wyKGfcZZSPi4Zw+Iu0xCWGufVe
yw+ktX2QUMhg+2Ukcmwn5ISCgkHckTlf7p+2RFT+u8ZpiDGpcf/BnUWKAvllUPXFEDKFZkVIQcSa
1v5Iq7145DDIOjlXMWNhlBfH2oc7hBJhrZz+0NXNtbLSB4KF7kja+6ZnAp8wO44004GKWfWunBHe
Mn6J/Oqr3uJrdA2QheZIglC/jmcnMb5Jpys2RtOcJtt5Znf0bWiHxxZ+AsWvT5HZ3ndrl9zXKAc0
aGH0J3mn5CVSm6LRsG774Amk6z3tM2QboTw6ONcH9nOUudjXzauc6xKBO7lXNKkzLGziGHjeNpr6
fW5U16lIH1q3+WR52bcq1q/y26TTb0VpPRYG0jgnggEpwDYK+4oD9KUKtVsqH4uZuULT8taQ/Q+t
unZA0gSF9V1EMSjrOnwIffu5HeFedsbG9YcrmfinlOp1vc1T65q+7iFMtMX8pyrE545PG+dYJuCZ
qML54JG3/8U9NxAIWeRgI7n+ZRkgcl5WmWfP0QXg9KauID4mvC4RbF00nLMcq7sb/TtvEN9sTd7X
zvgp0WqXDlG5qyLSZCA3OPVEuS3KAWFIuWNzf4jCRmxdeP4A/K2WJmLRkAAxpfVzT5xeGgCnr4MH
baju23J81DsDSNutrZyAtKjyOcn9LxQOD7Gbwbl2b9Mev5Ww4a9IfNpiJF9izFsWhUo/BVF2ZXbD
pmpdECl1bhGa0Nww8Ej00C5paXzqhS0/WLLeYW+Zdzh/MHA9h3gs10Cw/vZBCVRg6HVZtwvbd5+6
WGfYyS0b3f6iFtCFlA0yTiQvXZBEi2jeY9XfBHI5H9aP1axNjJetERyFGV6hN/M18xgOxZrn4cnL
MHOawcwz7PZuBJBldL92qv8h6JVBxcquMt/9aIf+ywJ0/jQ2JyqXAgKZ1G8/jaVZA0c9cjhGG5g6
YRlJOYLcipl0MI3FK8h+drLzAkza4HCD2EJJ2S/pfi1+P53/MpvzPoTrUYHUGYgkAb99HzrcnzJA
LLJosHTnhbj0BzZoOPar7mvTgJSCaxjg3fv9qxrzzfq7MPF6M12Xw6DDwVJwGHz7skUS9y1WAqhc
bXWt292p59N13otABN97/gIjwbbWnJWjQdFunlnK4dhU9xRjvuXaU1F46w/e0C9bYa4DQm925c4s
H35fQbUDYmLR8wNOSA4ztLoBGwirIrIbmGc704t3SN8g+zbAXiV9mRodFWurdshk9cEK+15mPY90
NuWc331k1obw323OEr3pvY7e46IOwcIYQBAjFNP5GrER1JV611fDMi4AnEBaG7B7C825a2oArFV4
50PnzIt7pVUfTFpzVer9LWPGcgyXAYs/8/0tSwM5NdjyweDJOr1A3Ujx1CVUSAw3uQTWaHlQ76N+
VflQ6QbP+zFis7T7nDAFV9QXToB2ziLIC1sBBasf3YBHW9drsHa0QIwClGPXZZexEX3Lcn6T7jwM
NXi2zoAVp5XeqU2giU6EEUdUdJtFNKDRS+0vzqh/Jzj6svbM+lIUsBKPk1bRYilg6DSbALlgYY4L
MXjf6SI+BO6E370crYuUrp0/B1nklPYbAowNAe3M6uwftlnCriWAxfIJK0EGZnuhz3cIX4DRJaPx
2s/qbGnaKOwzbYv44fTBaPz1WhP+ZzpMDzydOHfePZVWbrEraQ2iC2JxmVf5Vukwm+DszZQCQJoU
6vHxWdYxhtSTwWBuDPjcqbjp6568D7H94P3MB9M3j6uj+8jqGZPcefMXB6IdYz9ERE36WDfnRFor
k13IMMfswFYbljqTa6zhGj0UySZz7z05Un8nAyF5ke2TUe+t8NsH72i+Ar++Iw5SBtYm39HfX6Eo
GwfHwEowuA9R8AAfBii0iGElA7U+Rg25LeG+gfcNj+xQFLcfvPyvzyjZdA7Sfp1qlmHY7wXQRlZk
DH5vWuicFL2m2w4gVQxO2RdpUAGa1XsM285TOujXzjA+BChlbFIdnGm4RWh2E0seX9KHhjCaFRy7
KxO1QJbByAR6NOrxc2HnGxbxdR+j4RMjyDqgFTFRGZh4og7IAUkXEoBUgrahABalpH8IIGOkMUxW
EpiarrlqM/ehztVWFdoNkra11uY3yCx+ZArdja3Fm7q9YseWVM43PZBXTstLI5QKi4EAtPCp1o2H
mM1jYRUvY5Lsp/4J8e2thYywM4pL0xsX4GAebXPpELzba/oxBd5d1/dD797XvfutbavPlco4015M
en3VBOBlEPJ1ZboqQR8Kz8fo7kFn7EiVZRMb3PRpelcz56NYRHIYU4s2pf411vRPmirJHqt3Eear
KYhd4h5gb5ZQjapWRDDFid0wjcc+jHqspDAOEhL2UGwThKmx5XXIN42goJFxp66mDiu+VLclrHR7
+Ewa+K4xqsv8WozIicMPs1Z/rbPMgwU7LIMVmwkVFwbzT3t8p0nZThmwTG2rIIlRhyxJNQcXFVgx
k4SJpsLUEYI7mfe3y7aIf3jMQL03bOka15fKJlFHbx2iF9wcqznlE6JIF1oNnc1Xd0PZcUTWFmMp
UbBzqSrwk/dB58VzPenK09xdpNkb121gt2wsQ96rMVgMk/HJSyEsJMq8S1OkMEV7jbA8gmVLi1iZ
Akt4jJufv5Aju6QMcyr9gd2WB8KhbInwrDJ/V4tZguGhfgNKkAX+ney4U1YARD3OiCobhyeKrQu0
UnvL4CSVUetVRnawTeuYQ5IxinRRQzSzSJ3pxUjHy0duEW8mzVzjlUlDh+QHtLCekZ9q9EV+63/z
UMwCTRhOY9N9oevH1AxPq7wHjnOpxrZbVvagIyFIX2JT0i/cqLxZ1ll6SAvCUkraHy414FFL1402
3iOQBbwPOCy283DBogUb3SOUI8FM5dVHJL3flb+dNyJRT1nKgoEXRPA+SXi403wOkaGz89Ph1kzd
Re1nm9Chc6qx3Ubreo1MZTl1gqiAYR9DVy1i/9pVKXwYg+NRjEEFaR74G4u/OZF4wfe7SUOXoqQc
H5n3lqr0kW7C9O/4yEp/OLm6sUGk/dwlOIz1IsbmPx5Hl9iXQdcOaKQPthXiRmcpW2gT2RBpiXpN
W5pttUEueBknwbM1QH10fPd74jXHoPDvG5IQXLBiiaeeolg8nWfL/4L+zT/5gP9/bCDOTp9/bt/s
ygjtM+nt/7ulkvCmXTP/4F8NRMf/Q+CnY8DhDHJw4v7Vr9E4IP5BDuqsRmaD7Opzz//Pho3h4Oc1
LBylnB7012/92UCcv2WYFlnwnkVjkQLfv9Ovedc0EbQf2RDPZhlaEobjnH2lP01cgaqBNDmxdS/q
L35UbZLpVDYZpO8ETlyhg+qi7IoocCCLkMqTassNoh6/BCQ63Pe63OSauW2ooLkgJzC2FNYuQUoU
liur/m4GZJZhgImqk5dGpF2E2LUMbV1G48lA+gbTX/nJxjCcxxCNKTpkQuFk80FN9uz4+Xsn8etn
fFeUFxruJpciwL1er2zndmhUfmGxlxzZnlG6ouBnR8BoBDhCYkmbDqZg1nPmzQJKmv2h2FL6/pJ3
NiqoeKphT7e3pl59HvzhrtaXCQdyIE3Ft6zr9l1p3lbC43DP9J4T6w321fiKBxAIdDs2d6hMP5k6
cpLOy5Cm1vahTqZwqRRi0MhHD1bbP8qp+drhrfxpcF6/ftyf22PGfOD65Srg3TYZiUwh547ST3e6
gtMXiTAjfQV620BDWBC2LJl4VfjFLb9MgL4aPFxa9MFhx3p78Prz8v/9wu/Lnz0askAakUU0DXbf
bbBL8UEQpqcnMaWMTTft5KbDeDSssJeF/qmMj61+gkhvJ7c5zGToe1C7CXSvv+L20bZz2OA0rSrr
BWF/ql3QrMBwgu7GxOUQVR8cZN9u1P989z5+fPgcHm64d+fYZDRlxZNs3ieqXskkhaMO3QLPp+P0
r0fU/4JZ9L9VF3weEP88jV5GTSzb/LP8P+SdSXPcxrat/8qLO4cDSPSDNykUqmMV+0bkBFHs0PdA
ovn174PO8bFE+1rheKMbd+AIyZJIEAVk7tx7rW/9lRJj+af/Wkg11VzWPVe3jO+Agz/W0eVPTGgI
lm3onKO+ExN+n3tr6m+IIiApLGZvFkzEFr8LMRT+DOEE7ViIK8xs6Mz+k4WUMc9P75djQRRQaXPw
LKg8NerXNq8WmNYQp+D96Zm+2YRDtGArBUW8wN/SK8cmuGolgHczOyl1fzNP6PhCsqDbc1jaO+fT
IbRoJELOwA1GX28bcNKNFpKs0rKV15+olL2WYN1enqESo3xV5/NMzOc8UygOI9PE17Hcj8NHHTde
ntKv7Yp1Q8FljCHQXoIUz6VId7VzrTbmAZn6zNkmQV8rCPGzjTerBP6kvis29gHDvIy0knSPZB3Q
Hkpwdcw5EQ6Xgz0S53chrfqi2etd/BnN6iEOM3jd9AWmaue46a5lvW/BCoTqDUku+loLr934QS0e
bSDLmfqUpVfpDmYkOZNv6rNbzA82oHorci8GVCe4Q90k8CSpwNGIz4PVSpmHqxALSaRIst/BOOMF
EvbtNNQviUN4SVWeevIkwHwiHWxxrynWuZ5O4XRv2MreKCO/x1ZfOru6JsVrbvyZfLrkbG4VS72R
hiC2GKEkqCrm5CudpG5neFL7b5UzkRJSnYYQRF1LYoP+3JK611X00gjBmuvUJzoFnHhMbIHJ8LbC
zKlAtp4q8jeAQweFsar5NRTXuDuVNQ7vfkQa5rk5CMuifrSgD2RKxkEpPQaZ9RR0zFeXIJYWhSzY
VcDPkMQgObfmZWqOdxXSTHS+Dzl+J63WITAlZEqMhzburgqIW4Ulz0Oi381FfGmn7rNhTZ4uzkH2
SvVNnpMLY0u8tamVrHBsXlfJlZUALYCCRuCKDZ0xNycvBiPXLsB3oHOeFcVPFZqfePwU8NEpfBOA
SUGbvidjt7EjGmRLjh+I7Llr/TZHkZk5cPyZuVFZcy6McNHaKZMsgIf54Pc60HvFPWhtu5oFF03C
dE+NoaK2PEvUvPCjlK7cFvqzXqVrWWkQ+BGUL94zBYUyBsvCR816p2b1ZpKbnrDmKBpuJhtoe/ko
UxMGIz6MELMDgJ99bsoT+AXwkKGvXYdTcpUQAWvkz7aZvapOe9oZbX5vLyhROJ93uVDYcQz1bC/i
1FBbZkULY3Iw39pITwB3U0pve8W4TIuUudhEmnhMY8TqAXDF/J+yJeClRUed6eW9FKr/zwvt/x+d
3k+Cv/9JtfhS1P33m8j1GcZ5c/6LUnz5d/8pxcVvqkE7R8XWYNF75o9+F/NZ4jea9Ia57DDLZv9H
KW7+5tAUFa5FA52am1L9P1sIf7SwMsD1oK5YbPL/qBT/UqDxZZBO0e0C8mMJ3VkK+596CGE6ZplV
VdGNezWQna7h9isZEXi2jvXtVD2OyS+akD/vWH/+hssQ64eKcBpTGzEr39Cub7TySmaEefp5xMgI
ICS6rV+pY763zP4oQf/8DbmVP37D1A0qdwIgeqPV+yg9Vt2BIPORH1USjrHJecflqr0lQ8K9CeRK
kDaMsatZxy2xRLAi+XvrYNwYph+KXxSpCzzph+r4z5e2FLE/3ItWmK2ogjK6aYz3TH/EoJgxdHdX
L5n0RLxnEEW+RzlDfb/p9E+rP3fTU1TvWEhZdvH72Vy1Sgpr7sM0DtX8kV0ohtPwq3RI+2d9058v
dKlXf7jQQrZp7ChZdDPfoWxSdB+OjFidum/xk7ImnOshOqLOqOJViSFmXgOjaAgV3BMlS2hH9hk+
dNcIHoxmUyDc8fCu6AJo6KW2BgWAf59MkVvzjDFSBCsXWwRxPavJWL3pjBzzD/VO+qzuF7Dk79z3
qcX6utEeXf9tfOoO1ptzX57Mk/5AqaDWWxWzZOhVHz+82H91jrH++g4wU7WYA6KF57D94x2IHBNO
r8pTVBVXzos2bNtsDcZhrk54b5LOL4nNeHbfVHMlPxAapJ94vzjuANNGwPQunpKHjvBaogirFb6m
hJ+P/hJcjZ4u0yoy3gPymab00EmXMQKjAeOyvwPkBNVd1T47BjZptJUTqq7NmCAwJCS+fKvJCugO
eLUIUU7BGyyZyp7I1slxocTJFRSQXPUU/C3FM0GSnDaZDWfTFshwllxOr2gsyD4tSQo/JA/2cCC8
Na8Aa8Jdx2NP2AlRxWRjrwxAmp81eYQkJsBSLlYVQZvDRmICql+gEgUEo9DelEjhxwFc+tnu3yPj
WwMYgWwSTCaZtjW7c5LtiGrY9sZtMb/QoFxJHhmgxzn5zWZcrs1yZ2KWSeWz216WCn06gwzFbCVw
BD3NMWk0veFprVxPvT9qCD3Kba/eieOsrygfnQwKDAUGdEsEXp4o/T6/4NcpgrDOORcJt9m8dmz6
hzdZ9Lg09ez94hIGt+AmF3pLeud4YNRl7yP5CzmGvawxf16D/nh6vjQDTFOadqyk0Q1wST5lC26l
iup/S2siaHpayN1aaD1TOOJHmRLSti2PhUoG301SJhRn7wOwq2Z6TbX1+KkaDJdWw5W8CQg2pwyQ
fgAWHRA5koRV+82oCFRYIX1icu7gmj9UBSC+JSKC5A7SuOBjixI2OfNY1ptj2vlELbYrD5GGF3+L
zgX+m5AKzm+fp5yDBN9gNXrNkrmwYiLjfjivJB1C3PzFS/ZFVv77KvPHXVq2jh9WmXESo6Ml3CUz
3aCvKO7cp/DSoldAB7vegh1kBFKORMujAbvN3fcxJ+yXwDW4ivV9+rZEpus7M8aHexE1OPxW7j3S
MvrfALNLsVPDX1F4vujd/nTFX4V3SqxxZIu54vq2Uy54gO0KX6+XjtTcrH4+2R2K2BEmEAT7prl1
2md3OhXD2vpmPuYKBDswJevgzCtMOFb3ppZ+HfjteNVYx5rMIbGxYTZQmxIhN3jwIMsLs/MY15SE
SNu/kNB+byp8fUgZnVNScHpFyv1lN+qMrsJ1EkY3zkt6VjblbolUO+P7ZQfSQ9/55KxCh3zEL6Yz
DOGS1gvfgLidh79fbYX6Vxvjj5fyZb/JlG7sXVcJb2b3BGimxRkAmQIuDDl6fit2KacBfUNsG2ek
fUZeKg1vhlQkWrlL6qC8SFhdz8MVUwHCjUi4G43HwbjvzPd+ydfcuNeQQtiLYuJf9YNpMDN5ZObD
89QBj+eNe7anR1LIOsA4HKNmf6g87Alxsap5HMedhdLUbldxxNpG/q92IIMhfeypXzr8cdZ0qoNL
t75xsrVGoCQZ5wRuEyIGuhc0KSeY8Fi9Z9PFSB7bfIE60tQOlQvchIfeOqF/7QkGq7qLmVQJgkpn
yhVf7fbQyuctqS8iZMHN3gTntjB9sV8WGoIn3uzpatJv3XTP0YyotcjPGaNO6QsI/tZ5SUbfQtY3
rqP04OBIf7Pih4wR1vC8MHcJLkSf8WCtHLyZH9lHyjx2Scwll3nVcGhisVDXzBdcMg+bNcOyCoOx
tiboGAostj57RyZN726Sh+iDLxE4+0UZLh5EuCO5VFP9qDs6YiVA9s0bcR/peNkJLEQ74zkfxNUB
N40ZWEUefTXs+cBvUErFfpl5gwSd/GhPKOIRcHsokRCPk6jLx74t+60k889eE5xLEAoQNi7aJCWY
3chsr9gYKH/JhSNyTt7xSYjax7nK/Ad2tpHv//6p/cvl68eH9kuJMIZlpjdpzPtzAhQCPIjW71HF
9hquSpl7IafrevxWhz7wmILEetW3wDS1XpvtZkhLLMzlSbJ5Kjtl8JyZjJJjvBnTy8q87Mh6BmER
/qIA1f9qX/rxkr/sS5IRkAJWIrpJHxssPM56BF1CuoBgpQGJ+LyHKC0oRY9ZcshJMzE20ZO5JIP0
OdJJT+JqK1dsYEDOJ9++q8ifLKkRVolvDqv+F1f7xav3r9XWxntA7wxpk7UcpX7cH0yQJGU9OuHN
cIjHfXGlLZHQ11l3P2PCrxk+mn27FRPhlQi0O5JW/Jj05ba9JSgPEXAVXICfqm6ykHb7QzuRCHZr
Fu86SQWMu4hcWSh3lKMEDHq8cyhBDXsHxQllhzn5peHBFbZakNr8hbUDWaEmmG5Vr7OdqqwT95jk
jypr+r/hvP/bG7TLXvnfn61P534xKvXtTyOu5d/861xt6b+hkViwkcyP4HZZnFv/Tay1fqNlTvNV
s2mxCrEIjn7ozDKG4MxtWqatw2rT/3OsVgSdWWGCdxQwkL976/5JZ/a75+KPzdQBl2tqpqYJExcf
+oyvUptyqHVzBMnoaUP9GHfDNS6qW0Mnd2Vs2004owWeao1k+MpFuhDXe6Q5N1ZdZ9uyYfEXSvLp
Wltr2VIq8Wo73UjsFsz9iDohmNknoCOqhSSMonKuwuCsTfUuzMeTBXpmavR1ZIee4+S3Vct0uxqF
6vVpdE5wJNNdq6mnaOJmMoCHZmXkukkwAJ2RbqqIWQNI3RbBpK/XkMMwwvtBQGFZDsEvphxflp9/
3SQ0NnyQtK9t/StTMVNKc0wiMqEWm59mrQKF/JlFBFLUwxWpRV5EdEJJjmRv9gQqIfLXrEttToGg
DNq+6Snbp/g0Iay6NJ3gpBYkWRsV72x9F8+jtbYKOKtzzO6ejuRaKwIpQXCIY071gV0cyXLa9mxP
zpwSSR7fl6TS/PDQ/tW5cWmf/PgYgCpGgQ+mgWEBLZ4/qUvNGLWZkQFiCpynmHMNUBxPjS0qJyoU
NWUr7Td6F7zqBUSpKL8bxrdfXMLPJ1dHcAkAyhdRpKtZuJO+zJIKvvMYhRSmZTReRygJ2sDZmZV1
/hBl6w3C2elkfiG19QWdyb//5t/nD19+fn5odZGdudwI+0shB/MD0ZvOYpkE1OmztoJdps4vIrMY
3rZUSg85Gp2oqNfuuOzbDUiAGilLswGhN+fRfd4RsMMQVNhig5BiZVfVxhxY0SdcXuTaaeWdas+r
dDWWRMuX0S8cHX+SBy93D3o15FleY4ER/uc9J5yspFXbkGN4+9ZoISf7abjEdUfGtTRnLwXKbLLl
2M0MQZ+szPaNBFeUrXTaO+eiRWQrENgEwQgzj0ZHGR7Ct9J0HlUStZTh0LfzdWkvmGJtwJ4QINsW
d/FoPtacDf7+s/jS6uNBsAVwSlSxeNFsZldfts8iMKt4ynrk4RSZwlYeMIAQvUJkCty7icg56B3n
3g4/W8vY/eJ7/+k9YP6LUZjWCRxdTHJfngOBxlzTJIHhLpzulVD15whvGgQXYKRFtnHzfZhtjnY0
bLvCRQNYK/IX1QN+56/vIteA+MuGwoy9BI3Dzx/lHCmjwYrGahJrCRUhaOFa99kr3jCXlbagR6I/
K70kKGuwrt2akSv6yMrrFRwG7qSv3YCwlVzKhddDuazVjHiUo1KPm95kpNWgL/UqHbvyXLBYW2+z
HsD27pLXUKOzmDYk7ygxX7VrczLMiaUnDyhyY2J5G57ogUO9nqUXGvimYXxBJ1SozikXy1cmsMRw
acYstFZFEEGUZ/0t4Lt2KpHAaiN8HKjayOopxohGlsZzZ5+gbcF80glTSu81SQoI8Yh5KfArGDvG
hDu1NV5ZOaP5spPOSam059Zqj4ZZXZVudxtLulmO8eR01lvixvchuvEpuHNa/WkM5G0YovFqiVPR
M9JOx+BcS/uzrdBdMCxdcgCK607ZWhJjTj48Ai85Vs1IyZ/qz4HdHnXR39ZCP9tDSk5K7zclwDBB
nG2APqt2MKgIUr/wSICA0zx3Mt/Cyt0X8GfIFlXOEFd2cZPdDxqfpNF0t9Is9roNmG7gb+Smc1dX
71iKoGOWSOHT+zyPLyLVfYjUdhUylUkb8yRV820srevlvzYRzyM6yTDUn7NgJO19XRTkR+d4U9zW
wGEYcuPC+lXOt0nDn1tL4Ha63M3WG3Xl2yCpgeUS8a5yfjRVtHYznjthkM6tp5eNYz8ArHwCP7kX
Rg/BAbhqrvJvoFK+F929FXS36PlMguw7Nm2kdmOs70q9X6UqyrfQrNJdrGnPve33lXGo6nHa1xUd
JEteZ9HMXcjDTwnfNBuZGAW5+lwaZLOkOdFwBjRLVwdoSAhFzlojASqu5kg/T6X60XLCI5oC+aOQ
t7ZDTH3LMTeO+Kbff0YzYfBIUK9Tia1pxaCXCmR8SPMYH95Xo0kkUnldWgTIMkm0kn1bqdBPtIPV
Azrk4YEv25tvSUsHMyfFqxawbyZkq0rAuw5raKW00Scr+6czas8zlgF+Vqi3+oB9ZSgle4SIPh0i
vMp40CjRVQbFzV28JILJOXUYaBIaW+cXKfSkdEiewnBn9lXv16qzn8JEruGSRISEk3qoy8kDp8rh
ciyPUGFXTuIy8TSOJjnuRs6LOCDWpgVQrbpOPY8Tuo5oPjjKVaYGa72t9kHNt+0VuvSKhRBZD8Z7
R31rbM6bESxr8sfTDtMNvbhKnJ2eq8eRcxga0GfTMtiMwLFmnEbA8QRbQQj8EDKJKKKDO9EDisvo
olMVGpmh+zCEyHEnmG8kD6eV9TYa3bGMS3bCAfluL86Ww3Q34rBoBcRbTzQIQ5zYseEe9AiCvJ0z
ItX73MYST1jfuLa07gW4EFSs2jjTbharLlEvpf5sWvZDK8YPd7SYPHNLDRCKHlrBRH+Wddis8wBN
dpuKyzLYWpn9xh6xMHTsBwwF64LRM4zEY5AkN91ZaDkOWdN+GFvjXPbpdpbqTRwYz3XGixbZXtEa
F9GSyTUr8UVBcsVo3dYzN2uMNq4hqIeMtyoKBSahfpfF2PXsAZNZ0GMqsuw7w9Axcq7jUxKPtAZx
7qrWdWSqOANCJumCMPokoTfZJ5ZfD0G9Kh1jHyAqTdXmlkk5KU8dakb2PcXwp5yQwkY5AdCkrxh8
aqHidUmM60tk7QZH7YtO5zCsORciddyjXT3pTmSusiwi6zXOVuA5/ULjOh2ym8ezrDpvyOajVTCZ
78zDqBLtV0EXdhtCoYoMSXKs5a+Zw48fBPRchljrVsRZJKtl68lz4zmURG0TrPLe5bdm9zwIbc9X
vHJsgp/jgRTFWTGfAP+cSu3egmMl7OKqTp2HEe7ZKunEk2mNF5PGrGB0b7WJV1XPyRtrG4ND7DAh
HdD0dZgxWajL4Ju77Dl26T4ULZekm/2dkSQIsyOFLk83bkwXOUbCEZ+urFzbszyOc8cUP0seY9u9
AyR7DXUJU4R7HQjO42m1FubWtPu7X5QPS+vxpzKSiQtlJKZitDik1HzpU7j10Ls5eQ1ERWf3jdsv
HjWDzZdIeZKmhLROc2hBtuNNx4SXGJCiYU+lRnKfsZxGtn7++wv60itdainCPDBYLmdMB+vKl3pm
Svu4ygFmr/tAPOf9tIpSHQMgpd2l3poI0wO4DcvqOLfGs1MxnBDuKnfoGQb4B71g5vNMp+JK1UiJ
lKjM2wyaV16zMP79lZIs8vXefc/mwBCF1BJj1NcJrwUs1oh6iF3DQuut68cMv4/Qk0NncN2xs+Hk
hXV2iHf5lN/1ynSyUxzTubjK2+pJ6wueQIcKDaZxg4e7i3XfrDDVhqgaELnYumTd7R5NR/r4E07k
6R4EapYmBadEmoQ7qETJ03nsuk8r0XgwGzQ04Tm0xgeBAjRicCj76EhU50EdOn7Tms9zwq7mbhWp
f5jo0L3ouS8Genr6uIn08bLXQXKC2ZfOoVNeJ9Ls5gD2l4MXANalbC+CBqoAZ+2g4tjcE/5i4doQ
4yfW4U0oEMiklvWsVPFLJfLc7xyAlUUE0i68k1H/lslioxK9ETvxXnYGWgve0GkjeQcwkxOvziyq
ldF6dDXiW3jGmnrnLqYETjRaal0ZNUL8zn0AaElyMh3T/s0NshthKSARo2M1PEByuLKqjP3Egdx0
33Xxxq0gtqTFTV8XtwamV7hNp17T2AvUtT4/sCbvAuXcNtIL7BH+n7q2c2bVg7XP95SyKrliUZAc
LVM5qfr06RYBSe26fuwxXgZswg5Ji0Fj3ocNm3+yqPitdrxMBu1Gr5lRNnz+tExioKchDVfinTEt
9F16KJrJQwfhgQXZO+k7vecKrAWdaHeCUZf2r45eHQic28qyuy4M+Mo03RWlP43Eh7tjd9kO5nM6
zzcip1xgldJqpL7D5CI8H8hQq3ErfH/k/1HD7H+lXMX+25ba5cfwf7xz9vFeFjHL3cd3KNb+/f/+
F9qP39tqrBC/YSZyUI4LVhKU4L+31QAb/oZkm8yJBZJmY+n8oa2GpFwnF4PjverSVFt0Dv8WjitC
/GYtK7eqCawqEHr0f9JW+7ruftfC0v7VEMfoAC/sL2c4dxFWdvEQ3ychm1GTa96kZp0XVjTUO7e+
zZFzx4imT2lp6jSjZ5uhUUjKk+xMTwQ0InRTv4si8yMMCADvJCryqiwDfIFoeTvV/EUD5MuE0OGC
XYQ1yAbYlAFKfJeA/DDT7OpMA75Jnttkm/1+RoDOaJ0lbx4pxMMFGUOwPfh4/RgGKsaReFjXjtpt
Zs0mw4KqEIOuDiNxIOa0IfIu0vmFZpXbqHBBpVBwZ3nR0Qq085Vqt09BTxAIa48eAnnvh8zeDoSX
dltlnKaFp29teAaQZegBNULdbCWH0UOjlMxyMhn7IRRRjnWKi9IgvDAbw70dW6D/v9iUvhzFl7tC
2tz3ngo2hT/1pED+9lw1htLIfWiY50599zS4GXGf9OkbIB0sVT01VaLzqzrYBGNo7N2ufGfBqfZm
RyJhJg6qJsvHeJwfSYnBq0Xr4Vci/i9753JtNCYJM7CoOhB+LG2NHz69mICHBitxeQ966UC8tVhT
npAB7JKRXlLyxuVW713FC7A11VHQbQLQ8OsyLEN4T9dU7pZUiu1Uc6oxZXiK+r7CNp96bVdrEAKA
oNgjWai9HX/TK/lJ1+ImqofdjBaw0yPp01p6r0meIA2HWVGWmKzBRuEDNmbk3RebMM0eqfQSEmyn
LTFgPRkt+Teytlw/KvAZBBqT/tlrap7+viC5mxv1y/QT/ecC4/tNgj7DPEbFbkLD7OeblNY2TUxl
Ku/D5cg6shp4szW6exgoVOPCz6Ikw31dbWCHfto2btixTT+bPrLXfQXy8e+fLWP5dj/UilyOS6il
qcECw3nLb3++nCFz4W46avOgazRKRpXuQukmDLcwUk36REZoO/croteQoogLNyybXe4Mrl8pBmiW
ISexvV+Hdvzmmg1NiQgPaN/3Fju+9WyI7FDg5I9TotpbJ+MY00bhCryiXBFeubU1aBIdLFNPtGOw
Vqv4U4NoyQfAWTPQ96WlncW3YhoNjorCpOnJaVQcEzh6zHuNh8EMdK+bFD/Vy4dEamyufbz9+xsE
BORLOf2vW8TsBEwEaSys5j/fotnMnZwhCLKt+CUgUGc3mHB1BjdY+qmPLW/jpamXV5lxpKKebh1p
qUiWGLILGy2azH0Q5/1m7iRoS7nNwuZUclLaK6F96MPGATJcP9E3wN0yauVFjuMCg9o2GYxkKywS
XcQmg4J0g55EtrRsSxi0Xi+qT9IKiJEY9fBY1rYfVoyLQ5xC999/FwKv7BTOxJC+dpm5dOdMM/bd
EoWIJhhyjz3T5DIKDGLd/SJWWr5UO/tdbykscyrJ1YwJK2Jk6D5xrpwN06Tn5ADQrLbOMGsXYXHU
JykvnXs5MQUN21SS3o1thlxPluecADvF3iujeFV70a/aKqfe65JtKvT6aAz9Rd2F/b4BquE1em0f
ciM4iIhDS0jMn4VhLipJaXAcXHIEQMRbUfSBV9qT7vXVFMBBIkXEjlV7y+8A4V6MvdbeFprVbytR
n8dwTI9xRdafNYinsJkknERE6a4zgm4R2GhmJ54JxyN7WksImCBnKPLshK6PUi+h3QUpPY1ArwFU
uFthmHrVojE9TXG3bVIzJKZ6rrddj0swSa13Vr5sU0nzbmyYC5UM63ZZZvh5EyoXSq9/to54SmnZ
YfXt73qiU1aSBjMlopJuELS+qipe5T6VLjz+SvF0OPS+GjCZVfrpPpPddrQmXPc9srK6ddZ1pz7n
jbJOzT440W84tjaBE0Ul30MTqUEk9MtyYlQAGZjhrsmBqo6tGzurm4vSlAiTxug2t8JLGRTubhRi
cfTvYuG8u0H4oiddve4VfT1zgsZT0bLsAn9SZrvyBQE+m0ZNFLyTpBAjkrNqq9upAjaAS82akJkd
aJ0FrRXeayUWuFAWun7SDxeWO3VXLVISzompn6pZeBsGnLkLBHyhXn6L1LcixeLUxiohMjRLMI6S
IyKso9OXnZ8oVbWDyWxu3brO/TDq38s6fh1mU67zkDDg8OQk214T+BTKGDqakT0XUU5ropgPKOFD
XJcGjIGCNXa+JeU49kgFKw4jCR9w4ONtE+U3cRZ8mLGbMHZJYG4h5ISvriOecePeh1OXs9Um2baC
Wr3Oq4l4iakFR9zEEt1Z0hGEPOxM3iZPt6HKpar4GFOm/2UM74ztB1ab2tbbPkcU0BYWqZOSjxwf
NonKPdAtQxCDrcyOvkparOxppsdbOdNQdZDo2FkbHFVoSh0elq1FSMqO6BHCfOz8W2M6REBbHzlR
b/7IO4OjuH4YMyX3+5Qocw7+1mq6njVGhnER4YGYsksrFL2HjRVX/NJjrDJF309sNlU2AL5GbR/Z
+ZU+VKdQTsqF1MtkPyI5DCuG/fPcYIE19FNfkOKtprN2Xyq3RpEigEhxKrugPC7rcM4eQZENUGKC
2VeL/M7REDNPigPBYoBSTaTirgza2gMdJHf0lB0vVlzncmR2kMqPunWne6rsV0JRpkOL66+QQeUT
gODRB0Is6+jqWprYYkg08GVMuEpkK9dq1Z3DqBh35QKNnBMT88RsMBWLjG1eac4GLQ1nuY+yHJMt
O0nhaUJxmJyVmq8MLo1xgDDrxmyKlRKlb1EtzNNoxd4w83BlCbC8SVRMlfOJHgE7BidoZ/RzW3sU
JOyQXGWLrSvt2ovK4ro0bPdqRiM9p4m4QBV7pfXDOcY9YbrKhtZidUho0Dt2dgeBTN1pJQlLuQ3s
MpX5RaBzeh9qztuysm4GXfkcezCys+56Glp4DIwV/DSIdnBAXKBBK41O5kNYgXMbRYjsOakf5eTQ
vNKU04BU1VH7Zhe1+duQ5NEhs9RLIhcGDugPpfRttybSm1WNTsfw4EyEo7B6GeujOxvtKosNrNvq
XJCshIO63CXg7neTRt9iGhA6jxZBXXpkrSB66n4ihvaKguJxJnAR4TWkz5rV43petiC5q0mC+ZZb
ZB8x0yzWOFzHjXA4kETJIC5AO/NvE9dnOwahPlkWSjCpeMYyRBF1t3FHPvQxqwQjJj26oAgP94ba
XFLDvYmxiXxw7YhObJjmtmySLZ7/+hSqI2cJY3yZnTY/gem4dsQ4enUU2w+q7P3O3H8P0Si02z6l
OhMhbWQRT0/SBTPTVrQz0g7dblEYx6RD/TP0ieplZaSeEtv65pbqKVP78TGpMdKShOLZTpBsOpXt
jzfviWyuF/ozrBBVcxV10cFm2Lsj/onGedLPu4Kx7c4JZ3edI2ogV4OGbcXH26Y6WDDygXQGI15b
j65X0ytYWeFgEbWmfQsT1AaSTE+SP4dsH5pPYRW8NIqGZGwUNYgJ5y2a6piVU77rqjZt3Hmc8ELh
1UmyMgZuwYEob1oXJZJGzwd5MidHPutQ7qwmxzeMzWY9sEaxsIUwIV2d1bn8nKLQ2sZKSfaenvMQ
mKjdyeeGrIn3TRo67SR6+HTUVo4iH24MPsN16PCSZ8rkMnSAZBBrwK4IlWOgriO4rov5yIHK8dTE
1jxpxe5RdxOxblvlvqgIVJJySNYN1+TJXj6xOKNWBYrvQWNz/aYDlOCMYKkRvgt30o72wMCwX3pA
Tsco1aYB6sLoN5dNK4ZzmybI3tL4TktcixtNHzqJawLIjHDt1nHpy0E5yrGm+xwEd+7QbeMx5ZVm
/lBOyXkw2SXazr4rq5RBaIe2u7fo9JQVr6pk+DJbxW6KVXAoM7ucVpyUObivy5PRRWfDGTA8gX7i
CeIbxHscDndzkl7nqrtVO0YUdlFPXtMWz66sPqtO3M5a+kA/V+Osrt5lMWjNSaBzn7r6KZtU4l6W
2aVy6hF8A+lHV5eTTbB2F4LuvdmGsz/3RNgqSkhxHXK3pyx8jmKmPnqZr/tQM5ARmvLAsRaPmSb2
vFbthe2UWzdvX+iBPCMogwelR1eqMnAi0KLXMjhzBDD3U5StAyj8q0ojVmcw+gdl6IfrAseVP7HU
960SeMza17nEftWZZbuuE7Py7Zj/HTvGyo7i3FNlaa6CNjh9X6ZkK4jLyw19X+UZzxeNvnzMxRp0
YAiYkBWgGRJAsSEwDJZbDQ0/6kUsiBSaAcYH5Nsy1Oq1lD50R8YIszKTfUfHGeW0V/Z25Jdmb3tT
6JUlERed4DxqlGXs2xhFtyn3V7ekvs+ky9fuErSoSZwf2+8hv2pmY4XBS7aaGSlSI+X2KkOHAIe4
XgWGDly2jKtV4WqH0k7vKEDwiC5vrFqG4y6Cr8yabF+HAUhigFtlnb7XU9+uLStmQrXImgKCoo5U
b6dq6OqLXomOWk+wChRwhWauwanIIUXBzkdOrrXpc7LA1tDgOJjQel80evdkzK6KTaR6xfvJ+SnT
2o27jM4QdfZULvSxy8zvWmVaWUNQ+G5WfOIR1I9T/1Q7duurIxclOXmMIYy8ulIOEdZOijZPFvTH
ierUfZmm1mNZwmaa4Tg7nbaOA/BpQyWutVlPNhl14XXRDVguqQFcJbJ9p+yVCyMeno26ti9qa3pp
6tn1FWLIV/r/o+zMluNGtiz7L/2OMsfoQFvVfYg5GEGKs0i9wCiKAhyOeQa+vhdUZd0ida/Y1/Il
0zJTgUAA7n7O2XvtQuc7dD8OmaWq30acz92uay/J8rJ248QC3rZFvCYfSm3QFbhog+rx7Ij00VvK
kBEBOxG9xGhmmUfF/OpG6AZqP/maRfJphKCKibJLjqXoWBhGpPtRyc/VdIx9JHifGavgOq15oGTC
Qz0ZD10cxFsCQ5bFCIF0VX7J4yTbzE5hnfimDzEbB92b4SLhDuo5LfF8UApXQbNFBbDXMBVXmtXR
mOujNaFunZcmOTNVF4lr4bXWJlENH2c0P6fZi3fZNK9Ht7pL6kQuydaPXha/DGl9WxVqnyugxXbJ
Fi7xPbalbawg8jYbjlxIueMfhsGVuwGbBo2aF1Q+7AjJjXI9hnL8+IjBiHVL2nnlyXqbVPE+A/n7
GCb6jvm018XWjo0s3rtFyzeos2zVC7rcvqp2dNq9DcnDxCNkKfs5AZMrJfUtQemcHxL93VTxq1cx
oRPRHb0aiteoQxlHqWQHBick16LRne+J+I3ZuDmHlpAt8JfA7+qBIRFNrPQGrmqCW4vYQqy6GUk5
6bcZ9jIKtuFMEMj9HBEyRy5LNieYMiScJdWEd1Xe3BPsiNHa59eLzWQiga2pYVz2zEj74JzH5Xks
dLY2iwaInWkc/vsdJiNnE3oQjGNDfSfSvjhSlNp4ZMu9nN1LypME09VVMM3fFVQkw+meRq/z9jG+
aT3g3G2hwK/yRlTHto2e4ta8NSPUTGPQAHxJMVWAN2JGWDbneIJmp6Yw/gK5q2GWmobZOakGseQ5
fU0j2yXZ0ieNGjEtLVY835rcp2aMN0U53LF5/ah7AoyWwRX+oeLeSrhFglJoVfX5Zd2E36N6LPE2
k7SWJt0jwUG3E/Eba2VDOtJ+B4ynMu6dUB6yLvhZTBwea0JI8aB7HI1jufcK9mQi6oOzX1BWCNm6
pyqqjkNJtM6ENXNdtcYxVrTnDAbCm1/NoEVjo6ug2vrd92yoerLQJ6a3eZITLJyVuwkL1VScMzV9
I7prM8aaDREXr0oKYy0jq7oo5VcOHPPe6O6jIf7muYxiqGbNvSP0s8opBPrC6TinECTZ8PTN07WO
GKnVU0t5TI9gHRV+e6pwdYWWuS614V54oURBo+xdrOwW8vvobMnFPnlF/91K22/0mceLcdF6Yhs9
8f2tc5nlB/qE7Ll4iT0CQL7U7WwTsELaOx1pslxMdObkmbFBmPp16FJvk5gyWrlLOJ8W4mwmyU9l
A3EGFwqHz0NpY1CLC5YXnRferqLgLEM2LhU13xFdnJysFmuoZbzVa9dRzn1czm/iYJRNdz3NOa2A
NHgicrfZlj42AhUqfUw84zqJGvdisIKvk8QzE4RYoNKf3hKa1rfUybPIAyCuyD4rw+I0g/AHmud5
ktR50OPUddUU6bEk7HY7BgKojJ0fhN/f1Wnzo0BYsE+d7EcXbBws0k+eO6NXFwhsjDDTyDY2vcRk
1gYt7rd6QG9gGd+QiG7cGgf+kPjHkLUUuwmlkzCezTZn/qXZk8foe535Twryaxfar7j6Lx0OaSe/
o0ucMj0zi9bcpS19n3meLgKF9MJ1OAETqVOuXUlUS+PRaiKgaDf2ltq2k+WdxHzpOXuzBqqg3fys
Y7Z2jxS36wqNMAl4Bw987xWhY+s0LcwD5Mh+C2WKg2JqUsq7Docjsz/nmnq8pTy8SuHIbKYKYYTV
6w4STrThxlLpcSjKIFG7ywaed94jMiy85QVeL9P8GiXBdRPThx+r2YCEjEHdrxE2NbnoVl3sZIeB
QCnDI8LUtep2N4Xj8xjP6Z4gbBdnDc9B7IfNWnG+36i4OPQL5dVP9HPtjcvYEhMLmE7pc6zObc7Q
CT0WNEz5LjGteZ2kFVYUo17y89rvtIOWDY9A+35G8WxyXhphQo+CfX0WCV+GECgfOC3Kr2nCLOPx
mjQ0D5UbjLdeK/Q+TnrGnxhjh96sT5m8BKSi9lFgPOGA6C4stHMkmCZ3dI6cPWqWJkv7K8dNL5wi
ua8TrFyzDO+h4sWbXHb4bkAArMap3JMG3R2nzN8Ko8F+ZJZ65cbyflwA1sqfaYXPpn1OY/CSoBOC
yta7SjQbswuvCpCoyeVsUUYKixNWViBkBaQgN5bOOf1OByGw3k1F+kxi79vUE44bCb3sJWoni+Y6
bLjqso5Iwus3fRC8pVVM2pmLxQkPjpkgOLLqEnSlbPQhHeWFx8K7TqrgxcnGdN/TEWC5pfyP+Ik6
57JZ8nC9IKMForvrsIIYSF7s6JGpw0sO9uOUlv5NKQQcP4rnOLBuDCKxzKp5DOsC+blfkdJFRz+r
1VXoyrUKzIgPZRE2mmdwULRYv9I7yS6lMV13lUGDAU/w4ATENRi3+QSLsA1Ppf8U23h3MsZEjEaI
i066DXqanU5cbsk0bm00FGRJSir2oT85WncIIiMWg9m/MRVCoKxOnKP2wlvHdr/4hL6lKErXY2O+
znaabO3WUpvKJIEP1SJ7AI7vqPtm+z1bOCiigibnWjthtbXQJ56HXtBH5Q2lnd3214YTINsXHWFR
tsCC1CMGWDaCzPMTzihJfWVH/c/MgzraVLjDDAswv8NutaXLBdg4jN8yntV1GpN2VtqCk2otjB2N
H36b3rrMnQj3Fhg5yjmbvkhS57tfCWPCUO2mMENWroEuzyzr+kAxADykiXe+YrSUlp4Nuxj16QTj
7dd3bpaTcdsEME06kiEG56YeK0qN+IurLMLYRxfNU2OHa3TqgDJavwNUMRWnSobyWJrRWroiO1gZ
KtRyObIPKSr8nHwTmIzJQznT3UutTn1zDWK98t2vG89eQ8yeyC4n0HYHmwNBW7vZbeoNPmWKv6MU
mXheW/88tJigeoE8sSKsMpmIV68aDFyu5aD+HPiYeKISK8poWI9D7XyJGvuqKd0CtwK9k35m+XYN
g7zjTN3/SnutPNgsZV6A/0t0fhHE075EvqvzzrpROtjo1Hn1x+RNqp5kQnO58TNFVaOJiyPUemWb
nC0YLtlHWCsuLLIomC/GMHZA9Y1vvQNyo+ckKVOW46jMxIlZ8gjWPF2ZTlSsyQ1ehFY84I7/ydDU
Fu/dWsyS7QBMKgJqpu8M04MPk62aBqhGwp09BAEtWjebrzFKInTp+diIbirJ4CvPwcMYcEdJl2aI
3B2SNqx2ftIPO5f2v47fErs9aoE9ECC2vQv6674KmQ6gT6QeQspTD2DyCSGMjK0zNWw1qbolhkxN
RngcOxDOwoO/70ASK2UH1jFzcAgn+MOEvx5D8OFWOYPUsqVHYhmLNYFxqkEib7MQr2aCNp1ZXlRq
6jda2zR/7K9JUlFRN8UlEUI2OE683yIeONGjXWEAtjGbcd6FcoDe61jmlWyAscZ+v2kbedsGwQIE
3cRNc5WUFOURQXFN+2WqGIhkXUVrixLMpH01W9WbqYwfBBKW6CXXqrf2iUhpT8XZNgipU8UMIKds
yGOt8/qRWY8BysjCrx94K6+tp60RaHpvrn+gQnmcFArVYmI5Yck+NEHyosY8O9ja+VJmcFyk6Bnu
N7z8qZOPgGufCm2dnK67T/PAWtsBP5lCqsl0IDpLM97pBpeNVrOk/01ZadrNDpQ8QTsB/tS8V/eq
YJNtek2SAEXLFP6s+2XIZau3IoDR6mTYdTIPYVNLL2Cu7JYTFnMuiWe64xp3rgs8SNY+KXT2KcqI
Rspc9p24gNPEdg7oJn7Tk9OsC7O6os1EOcabGUob4L6gZ5uYF5JqtfGXgjebaXeAzkAveUK3phHi
pvd2KbEO1k+9GGnfGr3cW2hSI/ZQ7XssHjwG83I3+6CMuTjJs7RUw7Inp/HWpEWwyb36UloUsZCT
uEmxQe/fYcWOjGaXWN5WRsl4DEaXAj40hi37B3pA+vXeAPC8zp0T0rznQY0rJLAq7N6CqTC2vq9r
DmyKUNbcp51maej0edSiCNHkpGv8QKgki52jByIfSICjB024kUOOaZ/PEBn6BDjeWF3K3tsHZfJa
j+GZhO70Lh03ZWBaq7ptTgOisr0coSvYuQn3IekZQObbcBz0dtYmZ16DZwxx+iYbHaZwnN1A9HFg
SKryWfnRybInUm9sSKZB/eza6s6xrWu/slEJUszTQdhrxlZrq5soxbRJlwZfSliM34Zm0UfbbADT
XGzr/LuS1TkLki8c2idmjeEPARehGkB4yY0bQjGO0RSQBIgZzKv5JRAnbH3RH2PjcfTAe0RDFGzs
rr9wF01bMzEdm0z70pEc6YyiYA9EteUXabAa5+Z1gp+/jlV0U2lQUfE4bTOnVBecx5N1NH0ZfAKA
yrTHgOwwMwDYtW7n3qWBxVY2VcmbY/N7VW63GjvPP+TLjMKhiR3l9IYRj9DXMgGDjE58O3i8pkXP
a+rGzTahPskdoIVF5gerOX/BtMazVQZPaUNPSFaCePLUEZtUkgBc76yBvgc5j8aWdvdT24+vsU6j
T5Zp858M1xejE1AfBwcgjpv3w3WATYzmPDd/KJR4iVt/Wk11eGUMP+esfskjvoBf8AukM87wnPOk
69wBJqQiWH6XgIHDHNe7v4/8F3nsB0mETWgfwi5gwQuK/v0ltZScgR15xYNVIEQO/Kpj2BizGVvV
scRwjQPLgEnxb3+oY5tuYGP48CzpLxqg37QzJTD0BH5w8TAnEXJxT74uNo5W9rxU+pBDq+g77+ff
P/MXT/LDN13IooQPLRIx/nr/oYlQUYLRqHywnLK+6BZTBoSxU+il5SUNuSenfDCZnl2EMStWi30T
743ajLV8lkV8GdWRv9Ol+cKUDd6ip+c9UmngtoH4BLbwMSlo2csRqfimgIDqCuujBKOImmQquql6
EGbt73IfRLeFxwBpNmdyfho7543OotfKRIpuMduZFguoa8LszxbtJM/Qpw/un0KeAN+sixOVIFVk
ax9unussorFBdw++B4i1oAIMg+aAlGcf5NyBOPCfwhRwaYLAfSW6CEHuVHyJBg5s0nvrq+InKjv7
bE5kMlddsBw9LmaHzqHdcOCL7b4GJo0Qp8vXPfl2V4PpVCRFWcxyXXPflhGNb1hNm1rqVwtHKvJh
SqoMW46BP2Lvp9WT09O2TQNtnBOWghV55tjrNfTiOruMctab2ljGnpPEb6+MkizX4Uq6OrpIZ4YS
VZYcgzineeuW10MWGhgQ0Tz4hi82pTmjCG7UjV0sucqjWOmhGB4pzvtCwXq261NI0MuUlacqmKKr
DH4tFAyHQou4kj5+DiuzPcrOStcBDqJVS996bUpKezvaSVyN68IZsoNimrbx8y91Ep5ZRhRXCMiV
gwcTi15uasu/i+f5RNPZWOdG5SJRRDhBf2urVFVue7aPrd3p/JhPjIn87FLRW2/yZGsFOlm7zzSE
+i1elOOAke0gSuwE2jFumWcQj2CYNP6t+7kmdqr3apMtLs4PrIGkuoiqO+iGStwIil1gGII0z3w4
yLZ5bs1gi7fvq6lnNMWLYj1Y5D9h1u5aNg5E6/0OvqCYiog1uQQxQRSKF7nPlhjW0gJdUo7yxRHu
WzYXM7OLmmGiWd/YQb7tK4TpmJtQiXwtvRxFkihPSWJsDdOnN8iw56Iny6MMgEREFTWVEWKroi1U
0/A1PUCAsvlEIGX/+R4gMMXxiY2cddz/xYL6beWyEcuPZtpV93OWvdj00PaVT56XUEwwjImpi1Uq
B6ULSj+TZh3R5igVc5TlijNRPDeLfoEvgKR/64hCfSmNxliXHSJzVtloPXbFQ1t7qML8+Co2Qvei
DqLbPPmhM8u5qrr5QbukJoVFc9vbud4qWozb2qgIoEJL/8mC+adajiRH1kpA0AEH94/vfBdmKRL4
uL7HAJCjs3ns4uQl4uBjdjuGCQ6ywawiUHBbyHAbRN5ljgVpcmkfFn3pgE+W27npPlnGP4aXsTpy
Vb75y74vIVUvnubffoHZGdhfjam+F4Znr9qaRxwlV9dbJ6ulkWM5+orjzCKw3xspFCSOOuQmPApG
yC4Q/tx6ilFxYIhSFBgqkGsyviFCZzCQAq23iRya1eCan9zMP3d+l2gVjKVoiOmS/yLR/XbVnaq6
0petvGfhottsiHCvXDSIRoEQ8u+/2587OhtrgJsDczLe+Y+aS8sJrZIsdj6KBchC4jSUWI1J33vg
EHA9Vs5rRizNJzvEn2rYBb3hOcS2IvMMflF7fvt+Jt36uEhqCeBU/eiG4IbD+9bIfkyK/UAF8/Pf
v+Ofj6YbuA4bJJhdBwv9h+1oGoKeIdzId6xrsWKe2iXntuT4kOXepyJWiyfq/cGBD6Ppai2kahKU
P3yYQWVfOl4v75PQzWiiuzVDgIrWDmMfzO34ivwi2k1OchAJtZok5st58Ub5iV78n31nkj9wSPPL
BubHW6zTSnWZOfr3UP0pD/VwZsRJYytWd7oRn3yY+YuY8vFbB64lF2mzw43++K293HMQigX3IkWd
Bn60PQ1pS6+omJ56g3kGoUHqqPqJeUpXDxuGSv6O3JD7nvfyWOnmxHJv7YQoLlVcOpd+sXULwdql
H2IZn3uWnk0ucHd36fwa0B0/osy9UKl57Xvs7d5oNIfa18c66+yd7tFE+jEee2Xlej2w0axTd6g2
sVosQ02Cfl05G1t0B5k728YuaH35bOsMhjZR/42hyc42BBP/2qZuzZXYJKN1VIFeKBne/KWiN70e
vJPMgJs55oSawS4OdtwGyMmHe/p6eOMqDYi+9E+loPnjtd4NDOdh1/7Kr6oZFBWgd+lonjs4PaFQ
SFWM+ds8h1865TcHd1TXfuBlm/vGU+pZRMUjBw44bDNkzTxdeWnhbA2/OKUtgui0KfZkF74Zapmo
oo/YO/5Rd7ZAh5vCZhBI22pnP+rFMIgCcDteKwSFZ+YtP10NtrhSlIGJmTPNsmEeD4q6UvXGNtGA
w0Y3dnb4kRZkQbFtR0WqPALY0Em+NGNxgYq+3Pmiui6IWNrYJQekRhTtYU67x9IHtBU+NkZUXuZB
ctENYXHjNfVjFnXOIfRlvzcc4wHbQvVF2fVt7BEamHRdvGuClL8jGHBvmmaxjVIsGjWe4V0weMw+
Y0Pu0uI1teiVTZM/rGIfTUcQVmvDTPLD3xeQX4/v+8fbh/Yi4JqCSyVkellFf1uwGGpPw1BXyUNn
aWJ0wuG7hwQ5zU26iSgtt+3sYX8MbzjKoNhhd9vRE9uRaGLDBzFM5l7LdLC8sAKYlPFQMVoPjR9R
CSkhij+5WPPPJX0Bu4I1chdeDC3G9xcbdbXlDlmb4MUNMPVPo1qNdXIVShrPBoKbgNu4akwGkvZU
J1up5QOV9aWuYQqaM4dxMp2miKwRI3GRWTl+vNZTcP33W/pPr5K0SRyQUMz/BDnoSrjYhrrkwaUF
Kbxhm9Mcn5nBBQ3H5tLu6YZVP4I+e6ZGo8mGBY7eLSh0QSx0uh90Y6FegsLm16g59Sc78D85OPCL
M+LEwuQ6bMYffvEI3RQqIQ/apql+eqXpbcGeU8tU/VH3Fl3RvPuOdgc/nAhPtQ5uZ0JfNl6yFY5b
rboyi9ZDPGyx04pNvky98jxUOycOFWRqnxg9gbxXms7GapASf3JvPzZ4A+pVTCrektxpW38GOTdl
hIPSzacHe8mM9T2SjYRNcPXQ4so2cuOaAUS8jZtg3vHybqz8pQ9xdqeTCk8t29akRjQF+rGx92M6
9LseyM/SR9zHqOs3/sQtEVAS8wy5SUW/aNUE00Mz6qNKE6CCnf01U43aw6XYD6DtnCEVeJvBeJJU
Ji9hFm1CXClAgh3vhXC2jURb3nc7jr0t8D0Ed/6IclJ6SGhm9a2bzO8cYHGo92+xcu1tV4XFxh61
WDkq+ToOxdoHFJcl6C6auOH01u/EOD5lCD8CEBC5DxjUy/OXqS4dUCruHT54m4xmxK3pII5lGPjn
MEjrQ1ogjMS6TV+Igx75oIVJldTC8Y1ssWUQ/sMrEzQoY2EyonPXHPqzk6JHtQ7L5BDSzKfoviIo
Fx6ej81h0BAom7JCyDs+mq2mYivyCmf5996NDBgGznmOu+/oPZmNDrm91yb6Hb9Nd8Ui0oDr6mZk
lQ1YFf77Af+3vI3/iqD9Ov7v16KcahXF7T/+ZVjDu//qn9skl6v5v39S84///J+r27y0L+/+YfvL
QnjTvdXTLTPAtP3Hf/J/Rm/F8l/+//7L/zEiImB8+6//9Vp0OY302zeSmfP3HkV6Vv8aF/b4kgM/
7v74P/4nxkGK/8DqQkiC6zI54Qj7/1yN0MJwcWP4IJJ8yc7+zdVo/wf8MJOcROlxJuTQ+5urkT+Q
5YWztwkKmKFD8O+4Gu0PiCbwQhjbcQcSeEXjyvsY5BWgZRN1Leu7agkxI3MNL1+BLM/0sgavbhcd
IJxNV2lmXZmIV1FzIaAn7rU4WiYdfqBOyFIyfY3KkeBWM7i3vHSXJsJblV2W7edSMXcc0F8wte4P
ZpIRNyiUBgzrbYJumK6GZI7BQ1avbCbIDGe7PESh/fjbT3L93/vu72Ew/+RrWoI0wSXxD2cWQJD3
O9yovKAZArO5A01Sgtkkc7nABwYlo07reeUkvYuRW7gnK2BSGSXFETwYV2jmzE77McSzYF7WAzkN
RrgPe9fYtnSe934OsTZMCKNIpGTqAKIzCiS+RdhpAgHOqcxJum0xFDELPYmW1dOOwl1k2g9//4J/
njcW3NtST2MdkhLm1vsvaGfkH7OAmPe+f9dYDk6Hpn8WbrUNWuuHT+pALxBGdHn/raeN5oMFm65l
DbkSa9SPMqB0zesfCePYjSoSufZUTBDknH3S37A+Pm4uVlwOGbgwCTmksPpQXedUxGmbaXFvqvHN
rPVJFvmL4eMCz5ocTBjPTQ6Hij2y4bwoyEIkXUHGFYRkr/jRx+73qSzOKsNqGuFGpN+98YYy39jP
evLMz85Fjstde3eKs8hOJSfeka679GU+XK50E1vnpW3dT3NdbxztmHgO5qtoQtaMLKpYtbbPy4EM
jpSI+jiLOYOsynAoEYiNGSIUF02ukw3W/nBV1Y5zNkqZrhInHl9tlPsW0mwtR4x4ToB+QQMEiNzo
YH9vBKpD20q8A66yDlgzJUhRpQ6hegj4ghaHrhfkKXYjmV4hlYcql7vuKWz6y2Sad3SqmifRCZAF
L0lII6LsyLrr2Sunvt2NUOFe23JpC5LhZhruvg5IKqnMk44QubRzozm7EI5BNoVfg3SO9FPhOQ8j
HlKAxklCM8lvD90oHvlixhoH2PVI65/kZKh+vnO3TLXKmfGSP3fTZXlbGkghGpIkrR7WtY7jkxV6
rwhpTp6DWnOYsYyVKvw+5jFUXaR98ZLFOsdJxSQILHcVOnsOzfnGQyKAtLg2pV63Ci6pYdwVSnZ0
w4zqOAYDcyB5U442WYMqbVFvgAwgXgN4t1Efi7HLUEUhRK4EaIEoePWkDq8yg8lyF/TWhSdBDle1
b5zGwnlBDXEbFPw4NbS8c66+NQiYjDgazrLx9dZ34Tr1PUbiEmmKcmPrvmztwyw67licTVeZGExG
iFa1z2V5T2saixaeXqaiHD8UgMSlDHRTKrIoDEbmiYRaw78g0TF3ahyK6mTrGc1Om4INqsb2YUQh
sC7zyN0UBrSKv68g5rIVvX/YyUz26K24LCLWcpR+v4RYmWsaZu7qB927b2Ej7EucEPYlQKWoCokt
6dvpBECB7HiwLwgYqj1rbrXHrJBt/N6xMB03ByyU1KhZ8nP5mzgyNlY01dd6DqPd6HEqjzR5JEnM
KFSOEt2yyRC7GqdN3qKtj63bxCr3TVU3X4rSRG46jN2+6SlKWN6SK9ewrWMZmxtEGfpMvf211K11
2cfJD6NBYOkxSVlXfvM4ul12CJLnbLDktZvXKMOt4pgDmIvNyvg61v5DEI/WaeJ+rPLlD/v1J0Zd
/pa37jZOs+FCd4TGz5P7xVxkmXkhNMEDdN9nB3+BG4h+40QSwZEfBV8y8dUOC/MqzNZNwxSV39/f
JqQGXeh43I94Yo56rB4L63uTWdbDPPVIHdG00Lb7pnvpsSDb47GLEeGHqcYZGAvrIWI6j5QqDTFl
Ehgh8+aqLm4dw8/vpm4AST4H3lEl9fBqsrnuzKIGv6OmK4A6+04G4mbwbbXr58DeoUO5qYtQXLge
ydQZGp5Pl8qPD08g6OawVFJD2OhmP4zcvHoejAmZz0OdZ+CYvW68RJd8zIZuJqlYr9GNEIRDoQYT
ytoiMMSSFjikoXFUls1gXqTS/fn3J/rXuPPd6s3zTAvXYsoFGcL5aMcePWeQbtdXDyHGzzWaLA1k
ysBH7NHRr1Xxc8gTrD6KZJ2Bf0nSVBeehqG/CFXgglR/ll0an+cmyol4gkVVjfFdpYt9k7a3vyx5
bd5YPNsSlQ5/qm04X70eBjeKoH08zi+en4YnawqvCwtxtu8m423VB5dJE1x0TOGuQjU5t0kwdCvH
stuHrkKNPBNlf+PYCZEVjXWb4QFGrjRBb5G2vMElZN/oY97F0WU2q3Y1Gcq6HJDvECpUprvOqFB5
YI6Je3s6e2FlseJa4z4uTeJRI8c8TNi+nyu3rq54QvZF7bevqAVFTA5hVDTto1UbpDyUw9G3whu0
ptg5+tk4R3SS1hzxkFOhVjjPVgc6L0t+9K16o/FjHNoEqHYb8pgZJWpmDhvtNupbfwu1bNwYaB0+
O0n8sTWDU0TIQ+PCsmzh/pqk/NZgobrzU7a24iF09CEOEqJ7MX1hJ01igTcJjf8ujKFrqYZhk2k0
d9hiUax0UbuNZ1J1eRjtE86a8kKM9UUkJNLkgAbgnMtDYrbDwWOuRKGGvs/sVhZb0d+fTvuPLwCR
kmO3YPDB4f8POBLZK4hPdDU+iJRtoq6ma6cMolVa209eKeKjjZydzIT8OmxT5ySAza1E7k0Xgv3X
jhcakW7fEvVMO6hwPB6OfLF+gmgbgERnxb0IXlJnJOTY1+YVyz6iBRonW+Shy47bhBtkvfkmEU6+
6zsj3LJkITkDU9I0prjoNSJTU1afNXGWdeD3d5JSg+3F8wik97HJfkyNG6sGEtM4tnfCLFn1udGb
iNmp9vF21zz3W6sGtc+rFF1awx0GbLHxw1JigSVtyw0xG7nhpem17QPz3kMiOFOYA3KvOhw/W9I+
7oe/LjVw5AJTloQhfehQ97WdFB0np7uMEgG7pTDXqhTeeoyG9ID7YhVgYJ0gGlwNVk2sfV9kO2uG
V+fMNg0eEBxGNH0v/a0Jcffm70/Px7Ru6rZllWVMJRkc8ApQIf7eX9QYV63ILeY7+gz9mYMCh7LJ
waXv3rhmHB5lmzSboPGwelMQrbU5exslzgOqHBhW3ycnVNdmHly6KrRPOSlDn1zfnzdv4TsIuay8
yAm9D9cnJqaVXh2Zd7STmNgH/tdehnDIbKc9qdK9SQfola2uvbMROeWGKUG58zIHAkzvnhHKZpd5
7O1NZSfnytCfhVz+US4tt48T6RJyyTiJQvv97etQN1NnpNad1JV17JyU3msu9SYmSCBwyIMawFEc
0yLf4/zKmTp1R8KTJ4zn9KvsVVeVEfEefpxvi3Bi1vpKl8q8QRsJlgEQyyeL3Z8vDS0AZqQgTmDL
Mph6f7UyTnI3t3r7rgUJwNwjVludZiz1XnI7u9/mxsOBIXhj2zx1t3//JaEkfXxjEfCg/jSl54lF
N/L+w/PEtgzYh9ZdANVh53CoXYEM2Nch4k7JuHxTjoQy2HPqPsV6IFovSPGTmEWy+XV8DIIWpY8s
6bxNR9FyqI0DzieuaNZUQDhallE8NLe1Ct3HtPaQ6mfeA9pgypweBinOMXyqcrzET1Lcsl+pZklt
b9pDGFXpRU+qoC/jV0hLtAm13yK2I6ikACv6UGj7NUUGrZJ2Ik6wmI5BaXxzkKje91W6FmlBivzo
IUcr7TU39FU3Emtv5123rUMIKxq7fgovTGprNMfC2lShVR8wmV0ntbZ3QiW7qDDjTeh2zQ7EogY5
YGFJjEA/oeCkYrPJc+2L4Xqu4/AmhApznTb6MlNR9dn79scjgtQPCpYLY5kvwKzg/a/U1zyMpd/J
uyhNIUTkM73SlnPrYAn2tOFRACf3+xJ8aWpeDDFMoxDnu59kyToBmJt3Y3a0JD5KS9+3aR/f4Ulb
R5ztP7vQ5XF5twHQtxLg3Jg18N65Hy/UlMZg8/LLO9GpFnHoQUuht6XcJ0+pWwMgyEmDML15BchB
rTqb0vDvD/RHGDX3hwMhgw6ugfEMQqv3t8oTvRCxL8K7X7Pywc6hGkELX5kBVn1HOlvZdt6276Fk
Fg5tCAUX4pPN/8/le7kGn03fBVpmW7/6JL+dXnKWTsvoCoMdDveVToJ85YeYplr4UqEel8iZ7KLC
x05N7XekJw3QhzPcJ5GwAsZXYb4x/cbZehii3J42Dybx49/v04fMi0WwhxQLfjoMMcYubDXv71PI
JltMTejeIWffBFMnz32OoHUa5tPQtuOxtsAjJlG6qnXofKFsl1vbg9+II/DMn9fvquz/MHce23Ek
aZN9lXmB6BMeOraptQASgtzEIUiUh9b66f8byZ7TRbCamH83myyimtVMhnS3z+xaxEDVtKZoHigj
iX/nClCBRJptKDuPXmzdUs5RYRirFnItnvow3hIA/xaqtYWxapzybixPrShHWFfD9GtS5o+Gy/S2
Io3lTB/Rd0UtxNJogRdIpzA3rS+uCsFFrJg/542NnKcDBvGx0MjhRKa+TmOsY7UE0B+DynTgpO1L
YvHzOBiZ1LbPMUiPPx/L35yZHEsHSRdgJ7VMXH0fbk/yfqAe8LQ9BlTpFSllW0AeqpWRsa8IKQ/P
QSLNvADEYkhYgphT63OX+sCcpKLuSwj9QSGhwhTKJ6+WjzW+nGWqgrnaMPhTMPcbkEmxM8uuFCu6
NQPaL5a5/KHMlWXWYZPuOjKmHpt9QPTFsohgcHa+Gu1N3432sWK/17ElV7EStntPQTnKlS5bkZz1
j/4QPKsyHS8oOXs8+F9CgkWX2tOtdez39VzICvxxGKRbhT4Ie9ErFlYfsrAbtJYc/MIIG3hgq5q6
7SlOfVRjU4wbSZQXlhLBjyasNv1EpWW+5hLEKFfliAAGycBKtfCH5gO5LmLVPxpK2y4KU4lXcC/0
i5O3D7Fw7StvqK2ug3rACRE+WNG5wO53CGLTOgTkQHOLlqe7EbzxY3XrUB876/I2OwXNIyOX8qRq
5RkpwNhBh3j0HSnWYUT7V2dnjwrY7g54cFAs/cYcTznP1DJVnFPKSn7eBMlRjETY/nyJ6b/5Okll
6Jg3DBgpE3rhY0eNzsbALVTLfawYc0epbyx8wciTw3IKPJeXgqbGs0rLjEtsThM7RXnWc1YwyCdk
rbXuMKA7cY4U6BVRRYsU0lyKeRkWIPCtupByr9dUSLlZ+BK5WsC0ALSvgun1FsQNy/PpBGSdw+KE
AO6c0JW3CqsWGs9QtTuwr2tG+dWjF6erSk6+KhlYu7TR7bVRspoy1GbYSYXIlRGnB963pA8Ul4An
Bmuo2W/GmOykh7MxFfaV9Hi0VYycpul6N5j6VyRQc60q6dbX65PtlYiOnTZzGrFEk8cXzk64jym2
h2Xn2jGmAz+Oj30dbSk93jLY6HdWqb+16Ha3Lgt3VvQjizX7wJvMP9mSZqrU2vjokLNSjim17lkJ
UiZMVk6XWQCZbfWBty8ldpON3UjycxCyHLDcjBZAaVEr3NnRJnO1g2CwdS3DvN0Fo/52/yloWDCW
ddHM6pxwd9ZCTXapET4FWGFMJ1OO4EIwnEiJ/XD0IcDnLhm6oO+7k+uTBbLiconzOFgP0klmJVCk
zVgPj0naY7PGM+cXVTAfbRKBQjn7TgxKRe82CqLvoqh4aBeFsUklP6kpul4Dw6uxCK1kwKoaFVaq
KtZq9TaYTrNnSDrRDpA4jdSBT9MK7gp8Zm3KYj3sgfdKI5p7zrglW6WtSNleQjPCRZRl2cJwW8DO
5JX6duz201osHvTT0OXBpreBvmMTgaHcn9VKcMWW6iowzUePAREuXXCHhdVkm9HCCOoWiXtmtwPg
JKp3uhEGO5+AQ1ZKb+06LX7m7gcI9ezJ8ZieZ177bNqeeRiLdtyO5XQ6vOJHGzrJxbCjek2u2QLk
FLrn+4co+H+Oy/rUAMc9+kmh7BOzWeS8uNpwEPSd4SB/HweaCFearNpljv2OhHmRnURx9ksNhEEj
vQ0k+EHr2706fWAEKjVPwB3w5BkAFmTwvxrH88ln1ojwvrpNVcbJIo1i1BbMIQ0AJCUIxFOCsR54
FeGLwbPWaWNaBHrBJ7cyOpt6x/XWtUueJ+ESKo04yuh7DgFk3/W2xhGl0kRJevMArivaBYbzFnKR
XKVtlbPOeYt6YSGVg0zrYQaPtQRSEqhMAhxl08TJl0SWYisqx95KYnuVS4rI6sbMnBuZkq+NiAox
r+vsawwWkQy53m+KSq9XZlyR3PZc5WKHeTkzmjLY4fcqF57ILco78ZcBdVbXepxX57ykX1yWumC5
SdufN/rn2uphqijmI9il4FQThjkZMu7XBWiEWQ51jD/Lz3eARTGP+tw4ArgWx3lZWXZDA2lhAUL/
6sP52iHc2MuwA6Koesk7Szxj1/WmcVW8ku8eRvq+MK1qmepkiXQbp2cOJWflqekBXas4tjJrt9KD
j5BlarqAepcflFEPrqoTkZhSBgryLC1YE8cLj6VhPgCXcRD2ext7R/WFoI++LkqI26XyDlIWL1/r
5/uhczzgGH206gu7/qw35vetABNjHZMeG3AU+I9bb5kVJd/dUh5BJ+NAajdeWh+S3CtXIc1K/aAb
Ow8QPAK88n10fA1kCkukiPtexqlBweVaGgXYzAQnKbt3sooh6FDbfxCV8q11KYFvtJfQU8SqzsRa
qSyf/k+08ixiPViqgbEUnUFpQCi3oWjiVZK3Kw3m/JUhhs9SGyJmJyox753CWO5bodWfJBx+393z
JqSFC68QAoSOr+XXlSvOQU3LefbezIEqwghQndp6pApJkhK5Y4TC/VqBqV7gUUd7QtledkA6FhLs
3BzbKym8oPxrnA8EQh86rXptOaMEoMtzX4/OJ35a/R/O1yREkFhh/s4Y1/712/Y+RU5hY8tbWrbi
NFFhdy553Z2FvxGtWvSvjhw2QVeAcoRBQlAC3GOVW0sS5yke42HF3UB22auUYxr3X8skdTZEQ+tN
no4Iim/DGDUbI623jh/l6zgjNFCWTbJLO4y7yfSHOjLWr6PEa+3TtDlYMn9SMGK7Q9ouWR4WK6U2
1IdQV76AV90rcONQklPnE1PoBH/+sDckksJJc4iZ6oiEH3QOS4xxaPkglrNCX3Vt9tYkSn9hc24F
sj/IRlgHL3vJ+6h+qooR2nBIgaSTevWm9IPnKPGSxyr/URVWvMmZzG1GXRYXO28ZuY3gN0DHZWZs
bxyZ2nNvoFVGWna8qkZGbsi0T20x/oXkkNGM5iQrw4PcaFp5tm2L5OBjrj7SjARkJaVxs/R1bTdk
rFSnt4he1M8M6MK1I8QJ7RNfITgM3tpVaYUvBA+yHe7LHUsUAr5jrT2Ry2NVkrsWfBUFgBh46FuW
e3+RAG3nXdoH18hdjxYMQo8H74yJJwgtUBakJX1xToXarH0icAvVjd4xWKEtWHqLD6P+RPz5aT7+
dbvO1sXVmNXzVJ7c179enHGTaVpCwBsSgWbM3SkOr/G+0ZRePQIIwz4LiZauQ1K0maVhpDV/pLXo
DmEadAcBbo330EPBTBqakZrPYquuZoldWnszLr7gErVWEFbZS7Y+PcKh/uRKfd8nqXnporraBDa3
a8KNcDSK4OzFlyrw9W0Y1Pm+c9wHD2TcVbraiyGCd+EY+RezbH/+0Z5rBWt1aN5K11ipWDn0eigf
IpqVqHlihRs2QLB5TbFLpTlloZCFWPD8ohPbyhedEzHqhEBGTiJ2NnmuZtsgKfb3DQAPb2wLXbI1
1ba8VumA5bXody6LrImmJPb37cVQFv4umnZGg9EuOq0ODypAVrJL44OZCzAksCLmWhhSXWAq3dEc
dyJ1+kunvRntRcbR8DqYxK4qp65XcLjlMUPTb7HfrtmyAWgtTRI5Qu4LcE6shpN9nBYvTsYXD0Y1
x/YBaigMdHErtWGZUICgjel+pBLhM0HH/V3RMfEq4VNyeef8LvX6ZklGVC2ZOIhb2Lr6Ja9cJtkq
k3ObYJDFGuI5IYx1VDxiE0Jdx3lHhxnoWBOL3cVOivIGWZ3eB/E1bFodiwxTDlqKTlEakBausk0c
WeVTT7TJ5Bp/gUGeQlnHwkt9mEk7oCGXLYdsqQ9MvOJYSTdx20KVzYtxEYaJsuiG8dimsnxwOuMR
8wjGCyZ8JdAxbBwGJa7MUwxjyM8Soo7snHon/RZglNvssQ0lN9UHDiPFCQ+6/liAf13x5M3r3jt1
uTQ3tqDupTfOiiKsV9KNVM1YggInjx1Wis8mGb/4ZjRciA1vgZ4I4BOiudHKPdfbcZ+B+rtoXPhP
mXQ3Cstwt1S/tEmG48P9lra6+UyWUV+DCcCNqbKN6KFcxoyv24grSsj2LXSweVG0xDI/LG+Znw9v
qVtvnCbadJHW783pEtMSkO9DAWpdq/xoCw0DC3KM21PKIbqREGc43/K0kSZOrkZ/zDvHfzXT8QGE
QnqxoLWxZdtkbQj4KIB/JdMao1Bcu4fEBpCiDpFcBdibDnlTUsXaVOk66R/bfIgPsLLdRaFk516k
zX6MFl5vUGJk9VlzkFbUHztvoKzCAUFv1R3OYsEqsooNazZqlXYGRzeuHEr35vlYvwRt6V17y+6X
2KmHTYJct22FObLdjTqoqdyZhLgiz+p+GNrVQcwfmJd/d/33wlaTa90P6spqJBAx3OkzR2opDcjT
rmKyozUBdIm8/DYyv9rypjSPVc3SujHZ6iLImPs0NeWyzDW5ilzMX9CIXGqLFABiYdhdM6vDvuI5
K8UEHy+GQ9prPAesEENDGzxXThqfmyQkwSbSG7VS2QXs2pe8MfOjOtnPUJnxmwyheSZ8N25DHz0L
l0iZhNk3vYvIbKlnHnberpSq+KQq/q7k//qsZxiCcdnG60Qk66OAIDkHQx/2gMFo494DlQgeQ3hT
Mx3r6dowiq+NpSkrF1jPnoq5jgDbS5VCKuOxZ3xhu9Ds3S5QT70KeTIHmRCPmv4iPIYoBoxsq21B
usQa6e5iTJaYeniCTYpK3TjmCrGvmxmeumRHRoVOX3vXYG5Y1W0IjfQQj352YIsPAXAywuAsJBIZ
54wpe8dfiNaLF47s+sm99zQmQXgmAIsH3XAle+eANzHYYGOI4J72UbtPEAHnQSIBmQQM9QqzH9Zj
3SuzuqJW2AoOBqvTKkhMRqTcVlKzWxQO77Gp+0NvV+2NZTcjhib6zo4p2qoo7odULY1VQeMeCwuF
Xu/AmOAqdrntIJsdmrF4IB4qrgw2gXuV4hT1pXYtKmqk7EYfl+30xoH29fhnUeiuI388pSykyBZN
GwHn417Ar7whUS2tugHQX6vci3uvGeQ6CoLHlEg6iWTrmwmFqceNvCgjxVnRMCButsYvrGxc5eW0
U6nY2Leltreb0lzpGmhonwo0lASEEE7Hn7/zP2ilJvlHHljMN1V8Kh+WHFIavk34v745BQ6xLsve
M5kHt2TXBuV7NphcO2plMq2v3XlpZd2WLFg9C0T/ddAy+JBhl5xQ3j8pZHCnscCHQ8nbTWWNztei
zfTD4jSnY1t0SI63Cjmc3fQ6rhi1SydM153ih9ukGtbhoANw8jGQi9LcA4jds0bfp87YrjWlPKud
ARmECkBJ5L2ti5JUdQy/FWr2AYFQMn2gjlHUez2ryPrWusY2hYZFG5jgHnEUaoSEQR72Lu3oBngH
Wz255Z5pFOCMMDt2QR4/Yota04g269KiuqRtvbRqZAYZqV+ln117V/oHM7FV8lUmxIQx8zaQeNmn
7thPEXuNUuxllh+tqNuqVzIeECxREb2JhY3kAyFAOY5uDHwlAgNYUifQOh6iiC+mptImfVUMnZQz
9wmuQ+298YNh7Q7eyWt07cS/9ddVY507lhMXzQHLUgIHpzAJqIOHbnksErxRvtaIjTc07yoUur05
EsftCT3s0tzEHxoo1vLuuXOz0dm3tr/qQlbp2BwgOEdW/8LBMZvmJe6d+iShgfz5+tSmucffLwRm
xsQsxURYwLfxWwAyYyjYUJ/Y3/pIpstai9YJlIzTkP5Vs5V7Bqxy6khdTrDbUvoA1AP3WFgJXoGB
PpGyIhrVt8YjtWn6MqjDfsWW6NHVowcyLZspFaBkjvuZKPBxazV9ae4nzMEaDj+myb+u4xt2a6o/
DP3NrEx29elq4FRc9NB80ml6WSCD5XgZAmteRml9CloqmQYruMVhsK2kkSxxWcAFNz3j1cQ/ybz5
boAy6Zy1x+Zo6xWjM6clFiTqG+gligQr65ERcTPjCUGcqSNHliVCO/O2P31yQqYHwocTwhyPIA8h
SkP7Tfi2JE8xWynUW1kWq8rkKoYp/JJqyQk1DRBcQuuoOmbDEu5029uUoQyTppyoV0nW3ojJLNnZ
RKKJNYixBWxNu/Qoh6yZVFWpR0BnRCTzoUj6enboiBzh8hb90rxFEfbkzjP/nbX4GVG4/Pzuv/jV
Mf///leaIr22YWKT/rgTZgg2BGJ0xptoDHvtFMp7gdGNYgEyTqG1j/zuEVeMihWzxF1RwANQzRK2
Uhss0q7mqhwIL2odHl1tXFFpP84apaHDpyjfKHO4cFEjnmog3oIqhWVQcE16g/82Kskhqkni11Xy
NQ7wXcZxtDB7Q7DWMrN55DdfYML++fz9HuxC9GBsPW35sarBT/z12kwg+zrUkKi3WIX65ZrpSSQR
7a7AwtrhALHm3fMSXGoMPlbc0/eazud6SL76vv5Sq8HB8cUjhWg+CNONJv7tZflfBV/+Oa3y97DK
/2Ps5b8laP5/DL5MkZT/Hny5fMubb/9nqvZaN0H6/u2XBMz0n/47AWOa/5qcoUTp4b/o93F7917V
lH8Z6r8cEtYGRj7ywfxvf0vA/EsXdHa5Lg9Zy7a5Kv6TgBHiXxY+GCxZ9NwzQ2cQ9n/TP/++tQgO
/ddbzZqurv88PSz0NsLH0xfD5YJ79aOREHps5CaMWi6MtGY40GkutrQvXUm7pKuV75ER2CcLjBVa
/AHijLuqjJQl/vSyQlrKjlYO7YrEfcxSj9vIl0+xKMSBfcywYoT+no6kG1rAxedEVE/BJMujpunk
3eTSMukpMEF+zeBjtWQgeBtIx7vEdWUty6bwFyUM2r1U2mh//1Ud4j8FPMEtnLt7q9d4zxSKuxmU
GkpeUTRrq7bf/LJl9JZoKQEV6CkPlR5M8penviVKZ6zxRhkzN3e0bwQ/t6w/YVwbB72d5kONf/OD
/lvI03MnavOoe3F1Hqt83kmMnK4KozDwRm/vSIoV/nb5/MNDT6i/LrFYpZKDmgA6SLaoQbgDf30Q
6I3thKAMkxN4HHemzu2UaRL/dICN0WxAwkjztO/5kDxYZblvYkhLIejbTZtCgWJNPvL+T5n26s68
aIE+pWjw2yLsLpCKVxrS49m28q09OsmmQGhc20UTzfFeuBvUAzp1VSN+Y4v2zp4b2gjtglRKZcmW
5KG78k3FeS4TCG8YMUlgZ490BOSPfoD5qTcKbRfw0tiRwMEcbkT23lHcrxSwUEsTxupSC+GKmYMc
fyDI3k2mpCN8tK/gzdBjMbOQMgk3AwwDKmrOgRtFu17pDrSnPIQwysGlOTfQHh5j905uzID5EnXZ
P0DgNciVifuCUVFfQBajscCDaJ6pIzEMVkTQ+wMuoKR9GAQGrKm4lYEKrPtgFXid9jUfmtemJGbo
8lt4TpdPI4fVVECphkp3BVZaPQ/hTcsdkP64cdYaK96HrvKBbEXqEqOWu3HhIy4VyDe7HoAl79i0
Y4AmI9oK2jPusnQfowDMpCgXLZD0TywMGs+Cv9/B98tGA2qEPEm8y1E/rG0czU9KO4NpbEaqtypG
nPTkR/YIFdvezhntFXZxMlh7JXll0zaebhMzqpEuE7qKdcNbNnZ7JXa+jYmfbZXuKx7Z7imwvzOz
Yg7loA+olb1qEMmpxAP/InSYLH+++K1/+ktwgTn3tOD0j1+vfb4L5dJcOad4RFElzdDtXE8/V7H1
njcO4i61KBRC9AS0UqII/dhVrNqYTFPydQmCkQWosLO10Zj4WLR0adTua+MW9Ao1prMeSMNsK6QN
lZtsYBSJ08qhfWevhw7bFq86tHWn7kDEqTss7ucGjOsuSIwHCOJyUVuZRp0ajtIChWtRVna9D0cc
OIy9jllTHD0X7nmS012jqeO+ohkEpnwfrFj0Z7AzinxLeVS3yCoLsqtUlKVlTYReHFo0i+vuwSq8
c9yWxTGhCyVuIvHcFS8dhdlPveWAERIVcVyTXQ4tn8XXzlMPGiVcdVmUB+K9wSeqt/nrCn96JVg2
mf2JoAZNhT3fr+ciLwxP2llSXRSqTVZB0LHJaceKKbiQy6rts40QSzjWw2sd0nkN7+jRcpLq7FtB
xK4fnTsj+rIHan+kjoXubZ/fMXaYnloJVnyIsWBztnAw2HMlHfTL/aPxyTHlSX5ybYTnZkhxhQtt
V+f5+Ueh2sXVdsudb2vqWx2Xu8ysyuvCsfpz6XRn4Or5JuuG8gqwdOMWPXdmbNtX6raaWTw48fdK
yfd1oa+rQqHqOw27Q6OaLe7brP7kfmRf+OsNOb1SGT5iKMI3qvEen57zf3O3eXWjRE5XdRfd9pyz
XbntzhbiuxLL74OhhA/3D+a2p9CWyZH0IQTGCAu6heEa0UfrU4DZ3oNlEx3XClhWiNmv9jhQhNiM
OsH48lYQGDoXEQ8an7qsIwncYq2ozZPd0+RdsUX7miXjIdBi+1anwty1vPf0sFMCIH068Mxg0Ki5
SLgKwTWbRJDK+sFoUovSYCsBu6JUD/ePMMX1DaRozW6azqKkK29JT5FhWELJvf9YNrwntBoaU3B0
wes/cVlZ2xgeAUR5RN3//OiHZsFfT++XoeHReBRSU+bXsT2LPPrR0AjVpSIBd6fJW+cW6TVI9G7B
D9BQbFqCkzepgSLWdN7ruUi7K2JVN8TV3ojbhHG+Ka530LE9FcpVhWksclBBM6emq7hv0A3Q6W3q
QWgUkW1RPdi2inu5O/Kuz9Ym3cg/sedugw4x6tHWY04KD8VttrpF5fBQBeOed8JzF9Hd55g1pArD
qp/shjjbnx+GHySg+5qMYAfhaObYJqHWDw9DXP+JJtO4uTTRUihxO4c7kXyHvTzTqW9atkYYP1dU
QlUDHXp+208BgvwqpsPNgiVZJKKEWvGZiw+d59cL21J1zHIW2ijmdvh5Hx8MozFomhmb8lLF41I0
A4fG8fGpdCaEfgOgKv4Ads6KnW9MHbiMP4THINaHpV0lzbfOXsBiHhk25drP9SRHPl9QqUQPCEUl
V6U6l0gJWxH78ZzwylExa/HCqdaXDuj6vVMkX38qriWGFugpQNThlG3xkip0N0Tto0bZ8jWeGsti
vFFFyRV2N6bAgwVGm4Nv8cVBCYpjYJTaqQrqZEkBInjvYau1A3/gaNyAGasMfFNaaytXLiw/pzEp
UMZLqPeH4j6ka5t+x2iMqy4og2gu/Fx98hDX11BAk+U4/di7drJ2kHYMCBGGg99tgpV5dmi/6mmz
Rl/znmVqNhthKMYqi4xuW8dosNJtYHVPH+Bsxb5xKTNnvrW4f3Pk1opiFT9b3+eueV785XdR+lCS
OkPxV3wwwdziGVmf+X38MjJRXiUdlg4roYWWCDtVGkEc76XlfGc5Gj54GtJ/XE1tFXRQ2ZN5cCyA
V/SlEh6YyIPkkWTYC8KzVzL+Fw0Ewl6E0Pq7rHqCVpp/Cet9luV4rXNQ013cXYdeVA9RAP+mDDoE
EJ4tDEYcGihwY02jTitq6ms9RQFlQHnl1IxIDwz8/Noe9yoGXydW9hF+GiovxgOFcPGzP3xXJ0GL
0pBsFZrfvNa19rnZ/xXXfnyJ44r22jCXb0GwoaLw2UqxtNVdqB64ZF9y7Jw8dGTyLIPhxyAy790b
X0OgWpculVF/7UPutHrMnWOtmN9DR678GA8mri3IbFH3719lQZBcslF7aRy9XvZVlm9qVQtoFU0e
jKwerorrLVo5WQYt3dvfP3BYuKxIbBz2Lj0xs2JQvxVan60BPZdbo9Z2fmfbR5ag9rHE+7YVIVZY
2krUbUF1x2nsEXfbgS6CnHqgOS2C7+ifHrlofH45G7PWoBo8tr80XqG/ZKjaTHTtmW6wyojGbvha
WPpcYnOTEfkTnI/xJiTT8SirpDxocYnmMbIyaVP2OxlBK1IOXwK/KB68dsgfFA2whyiG/Ahf+oEX
Xr4LfO+b1OJ34NTG6f5RDf2pFF1wapvCvuKUno+kvDcp0Zy5544lPsCk3BiF6z+WxHlmapfEK8se
o0OfOPRytcJhHIr3y1NvwSi7h6Iol6rZfKGVU+P5Rh6Fubi1EAyoXsvwe2zl8TFpq6OZJsr2543R
+H+5eYfmHKUjq7Sx4bLlMe2SD0wBVmPTEvbaV5kwW7HHpgiiOz1p7/ehkynT+eiGcjdasTgUdXq1
UjXcBJOYzTUCZ5gGlQ6bdI/K9NyHqLYGy49zrnXeltv+LU5M90FnJgAQur1BGmwPKLi3hGgj8GA9
vhSjF57akfurMbVrKq3kwfWUrW0sRISXzvQpnhqdPGKlScZd658r7BtPqUVKw2C9rXjSXSlyrBdp
FOA/MTBYZB5Ee/rT8hdh++cCusRVJvTj5MgJa7JYdJ9Wg3iuKR0B1eVrS6mmcqF3g3qoYd+usC7W
c+gUWA56zGu6ka2Kwkpfe7AteBb8xyCvT0XqdEddAXPUu9ErK4ephJZoLrHEeThY/VGTULqYwu58
Ib6QhrG2/uQjdAqRnwwLvnTpPTGuC85WCXXSaUncyTKdh0oyB2evzH96CIJEPWPA3LAsHXeOndTn
XB1f8JkhVeoO9U9Doszuv7WvSpf9ZR9wdQ38EaNuLAcboc/S4IrLmgVMjx9m9/PcMRBdKEH/bBKs
WjHoZMoQUTnh17CkfevSq33MGoosQWOYwUub5n8JW63e6UVsjGmOGYjgFLPzm1lEeM9FRxZDbzXn
KVUY4fpVxmqzGfOV2RL+JKBKkXelFS+13Cn0rL0qHtGyzrHLeSY5sJku/yI/FwCCxmuPfOdfmtGW
l6bvfdSD4FKbarwvQSLIsCh2PWL5/t4HQ+cElEW3OYAMso+1WUVrW6PnNKovf152mB+kIF7vaOQo
UdjxXQSmjzCUXI88Pa+y5IL2bUIaFe62iiMY5KHaPppu282SpMJJPJYhjnU2L4MBqT/yn8mifrs/
VQV0R5xT6Z4y2X6hN6rHsa2Srdpq2Vmo7Wuu5dZcqL6xLMBcnZUxO7qmDI6RA7hUn/qNSj2iYVvn
GFlGRqapq+ShI6b+c8majvWmsjOa31CtB0y1aW4rX8BRo0l0q/vFWZHqPVde+NgE+iKCS3wERRue
7x+M1uiklO6r0EP2lNWUYhsse2c2obPTp4/7r+7/rg1p8PzzEdY+HmFwNYz60bWJvTBEtD7sDFC0
SIqjp5x6psGLLm7xmMspBJGEVF+bhSUWbmjWKyOwSJKREth2rMRz62hgtlli9xk3Wtc4G9WrF0Yr
UDYghC9wHoNGUmPqm8Y6mhbF6hEJkTpLAvZL3oqvQh05bwxBNjo+5s8E7H/6W7FNREck7MgS8cN+
sdb63sTo5J9SIF49TYQHOynLtTrCsedCwjLdG11IsPpKiCUH39FVR51SJ1905cbJdQyUNCSIEZ9k
On7GdfwApkZVg2DiaO6EBZ0obx/lkRENTWvz0D85kRWvLQ+XflXqLPJNaoFcwRQqowVpDncYCHDW
envX9d6zojKXlUrCxi4A7NlMA1fIaU+hkooZGbl61WBA3SsYlD+5RKaD9Tc99ufXJXIEYxROjH4v
Wf/b5lFE0mfX6gFa6EBj5N5Q0xl1Dkr2a5VZBbewkcGNZ00O7Y8xBoj10L8YvNX0GXcUiEC6gu8m
u7SK4esFPmDHdGbnX++WoqLqP7mm75uRX74wozVXZ0yDR5A/4f5U+dsXtp3eM/TS9o5G3AULZNSY
7g+GSH3NfLgsFGi2iU70Nq1fhwjDk9r5HkNQ3CxO58hjZUjtk/2T8UHAYNyPMI6urupsVH7fp/R1
V6shpDqCJk7igxBr6StwiOQPjfvS2L1Yu2WtEoQai6n2m6KSRqXxirXrwi4oMFGXUibWVgDeLUK/
Qp+hMTJqwuYaVFPhAQsShL7gWLsha3piNAfUOWPB1Lyb92VTv2SSHhClL7I38MnHFiPe99RNF0Pp
n8dEZDsUYNNeZINSrNkS0A1zTulL5IDQAORrVnTNyy6YmZJkw//28iIxDTNAIFCoSIUfkT6oKcCu
jVo94kOlwnM6IW3DTapl5iULfG3tj2RV7wALW9hvqZ10j2ri6HPoAEc1tFfMdJvdiAlr3YLBvXq2
OIS5w/TA2EUuNXS5zbjxz19a/HZPEJmEHUYGj/gYG/wPD5jeEqXTME09/tz9DVVhc1GV4YGVirV2
6ImogtQ4CVm/WM24Z8dhPialE3ym7Pw6aeVRwgpXh9ykCYEp2jQ/7Mvt0vfHVHeZfMTxu9PZ7pHy
OgckgT4SgI2jG0jknCIR5dkQiTeLtV5/MezujQ4PuIU2dEGNxLeYPgaSUeuuVF5p8gq3nxyvXy3V
jEv16RyDsAEqP0HUPijCI7gtJQuV8KIVAbq7ZTWL3muVtZEk2Uob8Ca1Xd2sM9k163QS0jQrYOrL
baHm+VUnODbLk/GkUtJFHVe0aHuLIq9C8OSUpvbZ2b2PmP7+BEFO4Fhi0dG4cXXz49elswXKRqq5
51bJqfXTS3HIjeZC/MkgZMEu+P4Ry6Unm+CkSt3AWdfTguOkBJsrjHRYCenPG76mQGVVUrx6YfSX
oRbv7miy5LcAJ4wRbEUXZ5zRZVS5lgNj+9bOqLijjLDiccDE438oO6/lyJFz6z4RIgAk7G15XySL
ptk3iHYD75EAEk9/FjB/xJF6TkzHr4sSqZHUTRYqzf72Xnsge4/ofZIqfVEdo5Tc7YMrBZTdmc8w
w+fhF6dAlhVnsm4W982rkSBlBrbHvMu/TjLCymtQECzG0t1KMo9MNhzryZSWZFolSu4wbzlu9ZtW
YEJXk7q2IpRHqcOpShN18/Von86GZgiLIJcj75ZiMLsWLjwIQBXsGcnRpB6q70V1dot33UZIpgky
rM8eLpFybChPkSr+ns14K+1Fj53+rSsUQqxi48JXH64SBYBlkt+0KGpgFukvuD3w/KZ9CbDIIa/R
T3sSShr9oENEyKx80UpjeiiAW5xDqXedeDv2eio558OBqmoZvdA7hCTYlNcgc6/LRoNHCm1DaZ/4
aSKZVl9KGYm9kSf9vuBj/jpaLp+QIDZuPBNEesBZrfVZ5+wbWF9O6e5p+VwpUUYP8FE9xzQSwXod
7EO6rmPfV1/qDu1/zL+EVjNjWdJD0jbZDgZZ8ymbOQdJY2SmVTZvIr+95aUecLb94bPGZPe/9mud
yQvQOZ4SfGa6+H1NCOAt2ZGRi3uUI4aHVvmmBSOt8KNRrakgFAwO6C4XOZMAn/6LZ5+UNRQ7org1
GJYk+ySq//rvf6fljPBfHygbCisnPJwNwMr/IUCnlWdLZyLUicn1LgtTXRPPvU9UKr5EU/M+IS9c
q7iC1sQvtfLGec9BoBBGfMnxxm5CM+pPOUaXRVIcm+bqFaBmBBwnqw82me4eGYByiKPzfsUEjaCN
lIhjekZZjOpe+IXgrZ1bJCnR4OfutfTCRKDfUCfIhCkrHjoQ5kOUKSztRgBXnIDtlyZ4h81cvjeE
XpFtve1kNMG59CfxWvQVbP8EwMu//6bEP949m40JuMkMrkVzs39ztYE+xpNhesENc02+q2l4SsPB
3JuR/SM0jOfJVNZJy6CN+WFo8s+55GvJ1S7h4WP63hsD/Ul6ljtbr9LuDsv/0TZKOmxJqTfpUpcw
QXKzaQtUzfQ6mUW1j7waxRGTClyPh5Vov3I72mt4o1eQwId9Eg7drph/BUFI3Ovff17799mOs5if
5h+VETP/+n3cHyEmZlbJdbYXerd3tewH9V72e5SYLdNLsHAEzdObZwF7F7qteI7pmpB6Sn1glgxo
fDMUt+BHtOyhOEeBXwAWN26zvxtmGZS/oRKU000jlZJhd4g7922Cun0arIQopZZyzJpNr9pHlPcA
nNIsoUcAJUkWKjvaQ0SwTwucn5qq0wfCk1w5oKL3UevFR1e8J2VATSrda2duIs57ZfJMr6MAEDJM
v/Y+6EF79xsalEJFYrSKtR/hOCZ3ZRjRzbFH6h4n3X5OJgtlMfwrZFdCLeWLig3c1UJ7F88SUViX
rJWDiDDhwBgYp/Fr/asq9eov882fz6zVborT7kQJ1HkaGCGMhV7dEF0+J7QAmE9ecyjtUX/ucJSe
zGJDL1twsr2fEVnxnRdY0a4PZP+W67Fpriy4HpEeEQ+f3AvpZnm3ZBseg3DYApNqDybBkK02eFRx
4zm85slT7/cO6EHbuydd9h5inEyC0vnQCQRuvG4srz2wzOMY1NVnqGXU1qDlPUm88hRNYNlHblpx
/m2Pnizbu52Ojzw2KCmxwmD9v+9QV7jF0evDV1AeE9VSCYqY5nKddMBzE+nrr4MW/jIqPXiqocZY
Qy2OKamFVceIejZetS+YRC1P6ZtWSe3Z+yzaKqLfB4bRgGnaTRjlr1yqzTYYiPGx18bJxMT4nlmh
v29Gh+ORMrMPjsoHbyIRWgqig9ho7Ee/6sisPpr5mFeaA1yo6hLNkRE+ieHOUR1S3/ztgCd0JIb9
Eoepey9wDaw43CIUU/p0cxV2uNiNeHZL3b3mEqOpHuvR9yHW9qlGzkLLrH7PJq/vXdz7dRk9Ly/h
1Ulq7wleTBbO+uaxLe306sGFPAU5+kfSi/BYm4HYqKQSH15OssBuEpukvG3up5qkv/BIPsbOZ1XW
9l7Lq3Dv5VX03KEL2lRVlV2VQx8bg7uTUZQro8MAvBfOplc/rCHId/wjbWNMevNwxr48d411wQjx
cLUKiGminmmnIXdVJQ6lq317zgatZ+Y/zpCz+BfOx/6VNIN4YB0RdZDt/h5lONR6wvkr5E1Uylyj
FJZvhqguy6ghSab4WCUxxTU8FqKhQ8XCOneFzP40Gp22QXpT28jRyam59IIJ6iqOtcvMjNNJPG79
wVI3wl6QZJTT3TUPaOkwVnfmngmmcoZ1eF6SlWVqWywk3ArpD7mnQK2SicGtqT7L6UtjS+3dCHQ8
xBa0/TSNv6NdVsdu1sUWsUiW6lrWuaQcsGQoDMR99x9f1VWyNoF1rJffABzwM23zG5QV7UvaMRos
TU5PkyWCqwu3dzcRVAnHwlr1kLgq3fniEa9fogzdKNt7Gj75WaK+NeHDaYNuu/AXQotFzZ43vtal
P6iwz70mm0tGLmlV2MHaIbCM2RwSnxXp0IQzrERj+ZCNOARieKvmCbZIIrVJld2ua304VXlXkswq
sy86TwSlatXeloW2sefgiQVVcdVKX+zDeQEhXfjUlANEyb4hkMIT/bS8TPaaGEZ3M+tePzpSvXo4
dzGm4BoffJs37BmiRXRwtMFeNaxZT8wfs8NU+/maEzuzJwap+x73CJGNTy0iV08bb/w1LW6Lpb7g
kLyXuvZT0/IfEM66lymuNpnkXFYTqVgNeTM+u704YIKAZqKhxOtpi/sriqkyN0PeqN5bOwZ/SCIw
YMU5HEiakZwfJQ+2NKL+nJBUXHnANDj6lfGGmEj8BVinsw64jzHno2Mw8KOnDJDNxtIa7zXGubxi
eW2/svbvYGmso6EwPktoeVtonuqocBm/zZK6Je6c8mnCno/dUzUaF7YFFFBrpA8CnbtOKcDiFt+d
g96Up3xyzAMG9u6qKgwfNilFDjT+twp/HeeDeDpl1pTcstLXQQnL9EvaOs9NPky/Ct/eF1hA6H2u
3aurkQbpFn9Sca3mEVk41SyekUNdsUmTbzqnR3JrelV+8xeHAu3kDu74Pnn1hruj/tl52hP+g2ju
Pmpoe7b711R30Tl184bOcModM7suPnMrSYN7GZy5tHLd09EZFssB3CHz0nn98xDE4z5t5+ZdNxA3
t66sW4VPI0061mk4rwSCUCMWXWJRKGoTHGIKl/FrSCJvlT33IiKsLsvk7pMPN+0r+6oKV8x6Pfxk
HCNH6xwMdn4suQpAyakMIkRGe9QT9ouS1M3VTrqXZOrJHwGKXsYS83+iKX28d1h1c+E92S1ht14D
u6jialXVjr814s5BazReegTOR24P5tkPvYwehrg6ZkylN0vNpOoUdxHW2ndQXhOtm+14sfyBtss4
YBqMsVcnPfypquitSUvzTCcFAT03Trw9M3rM/7gANrbLJIVHrvlZVtUeS5z4LHlmNtjN8quIQBW5
ztAn61pLePBcwLtDl5KZnF8y9hV6tmmBtGvyA5R9gYxs6tflO6bqwenv/21cetm2HmgrMQMNFk+i
pS9pMj4CJjufXKCOYenYeyOlNb2IYjdhyGsCsIAbtE5E+eLabfms0Rpw6LU6OdiFrF+0ADW9bnuY
yKaxkuXo37n/+ndbvWYp5FraIdVXzhsHHCfRu6G32tHo3WKLzd35Q775N+QjtyNOn5QsGC4lU/yb
/5t8EjJhB2VP/3amN96mt0fSikGZXRrxS8nKehqcehsPOY0kidMcxp5S4JwB+zlyOgAI3gOK7vjm
pQBKXfGtiwzIfTA37mYzPQmrpqttZtF2fNhWmJTcXdCp7lAaNvO7cnojub+TRvN9aFz5RMvee9YW
34N2+kwzwCUgd+VGhf7wB71N/C5Folrh+TUIllncMbiN/bcXKKIoZPBGO7iJstNWaa6oa4ratZX8
1bR6vgWbh5mmE7OvkuE45IdplYo4PlF9x7C4S2cddZLb3tVOk92908ZqE7qTX/Vi+KyM/GvTeyDM
rJIEGCfEytHxrEtxYGt6ciPnIy6onbT2YBBolsEl79ID+u9Xin9eNtGqsYN4s+cJqel316opwCX4
HZQdJ9D706Axi8iEPW6w4DM6pVf0JqZGpyq+rnbpDL+mJgfYSa0b9NFwHoZPmO59xpskl9FjceqZ
Z8oWjLVTZvZZy3255gSkagBJkxx2VTChhUDTRakrb4t6RfrbZSrVv7U0uj8XBYPB3Gqv+oi1Hzl0
q2BIn/WojO4DGg/LkrNqfTkdjNq/tpVb4K2iVajt6Ptp436faHG58bPYZjxv5X+4gRn/xwOBx8nE
3O1aZMoXE/B/yOUgd8twmpR1s2mRlqP/DITMvHCquWbmQElSkJ6M2DAPtCL+6MyZE+SnbDte96e6
1H9eBZk1WEAXeETndPuCI/iPv4ngftlafmHc2BlpVvK5romkos06Dt6NNnCepRE397bQL2USoFFj
P4av8MOjVneVeZEk6Jq/LEeWFtUM/G00HXliuVFRAnLAspVMWYYPpASvVKX1ZvE4wIBKLz0NOVUI
Zz8cWqJZnNfJG/uXsobwEuGgLAM642MINjdjzkEXdfylg3fB8Gui48+ACrw3OhqcIrzrm7+XTq1E
SoJLdI7jsvqlhadkCvfCr/xfneueKyign4qbyTrJvfRPsvA/RATHBsJLtIh3lF/n7wSLJA+QLdxR
sK657oH2oHJwvlKS1VIVifeuUsEqJfGHy6IydqbUub+E2V+incJNPIL3mTK9/cOn8h9TGSJ6vmnD
NsVPjqf8d8kcJzB5pJws6f8zTC1upba1EhRJF6F16t4ojdQP01R9tIDgyDWiSi8vC2gixkb3p0df
/K6fk8GkcIO/Erc0lozfn33+gWsmzJLuNBrcYH5reycx73Gqdy+iq41d+WKYbbCuWEiiNQcHudNd
7Vfspm+WmRSvPHisaqN3WL4Ldc87wSqCFTRbXxjm3GGR7nXXm57cgs0hcBTl1r6RfrMoWBSZMx4o
9xyPhNyvPgPRn0WMgSvIN6Op9Pdao1m6CCZECVSqd2iVH0Ij6cCx5wuOAfuS507/wNKIG083jl0+
WE9cZezV4s2TWbCTydxvPMHrNGqvuQjNRgEMpUn81fZPRZ5e2qole9RH5MqK9hwV7V9m0YPn4Bh+
jmzlPGnKppFnGOPv5Bg+go1u2u2j7Vr7ZA14b1VkF1979VOSWMx9bvd9XB5BTx88DyPpWE77UFr6
Cz+EuoWzU9anHWHWXJYX4H8HSSZ3vWihpcs6TaXNu6ymDTDd6pHh0F3VfvqTyMZ46l1cY9qQk+XW
UHHbOnizsuhvWoP0U2tlp7EP3z9kXEY1w7sih/HDiH8mRb2tMv2FPELz7I7meNUj8hPmiUNQg5UZ
LJSGZ/VsDF77EgJ23NXSGTZ4euUx9DV+eZ5PRaQYtYdBLB38dNJcyb031+UrEXnloXPhmFFhV2+p
Dfavqh4OHep6TZGJVRzNYrx1WkHfkIp/BDPRZcydg9nU3XlMs+bl3/e/JTr4X2IrflbmtQR2bRvX
5u9Ez8wug26ydK6reg7gwjOSVVw18jmdXwKkB6oNJEMIM17MqHuZK4KPbSk2f9+7aTJVa1cGX8Ba
Dc9RZU93Zyo3ZITPXvXVJIF27Qxs4VnjMkOayLu5hf0YFVO4VMX3SAzAynKWkdzGWU3Ha/gmxjY7
WMhTO2kB82okdPeuMbRdLoJ7TefIES6382iox+sCY6X0ur34LEujQY/fkND3GCpCPRnrU+rmr55v
ilNZRz/xxAVnjKEffjzCER/pvBJp8sVnGhKXM2Bb6HvYecxTEEcuQVOC3FoXhhd9LwbjECr7O2Ux
CeKX3zz3BqYMK0dLSr/rvbSenClLXxi6RRu6DhTGkk4AJTVpmXeD8NQnct5igvCY+i0wIvAXOy5S
9ZaLdL/hz4t2coLY5NZoC3SjOzT3MGIgLgs/lCe4/ANk6f9YYPmxCWi5tJ75//ToZmlE6lI19h1H
tmua00cQFycR7L2BcWRMU2+GgWY3NRRdJwzv16gU9KD7hxRs6B/IBb8Bn+aDNWQag8kkeUmBy2EO
V/zHTj4NVGpk7TTeUzURx879vcJwg3O/WGcOfDaG26CtGEy61blsWmxZ9heEgmAdhnRwD3rPGDox
62045d8p2LXOZjH8UiBSL65kAfj3D8z/9bdlZAL01WZvwpXx2zQ3zu1K9piL4UemxTowu0ytzJq6
jbQ2XoXjUrISJDaKXEpAd7asI1Bz0W5UuwqCZ5hIQKDY7HGROKgJnf0oyuxrYvtfAy9nGJ074x+m
BCgNvw95cGMzHaCDVSf5bP0eHx4mKj2MwNHveIs/ZFD0Dyqag5O043qFZTrcWDQGsfY37UXRI/B3
l5KTqn4Xn9gBxBczgt+TC4YYVlY/NANlUQnRH/WBVAsmsQN+M+0YThmjDgtfsW6p4tAHRfwkCQD4
ojuB4S9f2zpJoJ2/pia2hghT9fsgMAiy8KTfPcc9t3QGydQ7FpFfX4aEEsLSoFBEg/oAYXCrYiqY
VkZG52Xe9/HFrz+aoE4+/RafLx6cAfGyIfExSyW5GZzG3LYOOYdqmO6ZdudG9ok9oP9gg/APcTiZ
rA9E26sawdPAfVkNFIHSBb4fjdpZqzSPz2bYqC9WRB0lIIXc2uBz9e/LBb8bqc2KXWNX1QEQAK2O
b4436mvRDP33KHMhd5KYAZvaz3hJipoJutnuhxujB7h40SiT8Q8UC3RXbrYXKSsfzgplVlTOhE8D
5++1NT8cteEeMYmd/KQC00oVxjkoFVgihzJliqzKtWHER3YV7d13tEMT2OOLzBtj1aduQvKT1KP1
Vaosu1N2NRuv/G8U3SHnRQ7hbs+r49NSJDDpOAsLkyhB2mX2QyB57/2WXgy/465bWXW0VpEYnyJb
XPKG9uT/3w8VA3+dMzC0Kuq87d8P860ZMe+PEnXnI2PSytLGj6k5sO9vCq89Vn0qnsMosGhCddbw
0Py7EdUC/e4hpKkfhgwZvk1Ve7J4/jYUxCZwMFYUwkQn5dTxn5aAfxgUQEmYzJX5MDn0r/3uGSpl
lvoyYNRhRAlyeBaWm4lLEUe2odvasvU2sPFzSgeGTWAWPIv27DIZvtHJZez4P8x3HT7wmeaDjys0
BDWjsl2haN0si/dOV+VBtwYLIIOAQokcxH0TVk9xNYrce+3M/iIbirT5HPz72wAF4Z8rhWCRcFwa
vbnf/cPhl7VoRAOylcosAwJrM6R7HPTa3CnZr/oRB2wRMROt0/AI6XS64pU9K/jQ67SqzGsb/IyK
fGaR6NpRSjVshjCcIM4Pzj6nFD6h1WWVNMZGaGV/qvrgvfFcwFYGfiMDaxj51z64NeZTHmf+Lal8
n1uuQauTE2TYfTvv0GDjerObV8OOhtcGNmHJ4erBwKGasP5yippvZBjgLOl+nQI22SkznjH8F6+a
lxzA7MNFrnxqWfTpLeO/eUyypkfQHRRMZ/gepFGqg14wuQPH3q+szpNflq907kh4THQu2CBsYV64
80ecZlcvhomV4iVSk/iV9TK+axQQePEqrU8dOJzrEPbOFg/HLg/q4CIUfWNp0ozHhHQmDw+DP2e0
CI/hithoOKHx+vY+lbrJtcTg/NOmSDqdHr3VM75TU32gvPzG8CGC6hCntwal9VgaMuZuOIz7yBQA
V6XJaubCd9PT+pKYNp9qWFxaUNzsFgAUxCtMiyLGEcVu7pYCXF1HZp/fzHGA37vjNOXQtuO5m8H0
2pUaRECSEk/svz9vwCv+oSdw5MTshsKEyZFdczZn/sfeP9SNNRL3FPfG0l/xtt0BF5Uv0/wCFbDc
ORHO0n5MkdFk/2kpad1mVNVhpMnsOqv+szM740i1ROsCi92GKO8zm/93xPsMFsRsV9ai9LsBHnLV
9JJ3O+u/acnwZkM6Q/SmfdNo8zcdlNnRdWffL49H72+rBhu6R0T5YqYVK6FWr6U+rruqK1iRnPKj
MYyNnRdiLYAt7SBVv2fNSMdc0I84umxyM2Zyy228Lh6CLuHm5gj4GspmiffHyG+9Dc92Cl+k+xR5
KDvTVAwPMLp/Ja3UV0ZaMi+Y/eikHpyNT433ZirjFzvR5WVJt0G7Zlavi/SwfEv0WnAGmuNtnrFf
kGQs6NbJF3mG6BbZax/9mtmywpCS+PVEFSI9dalB6Bl4TPw9MKxfbKgvHutw1A31STJOuTVVDD+a
FDR34/TM3iU+6jDYumG24Vl+Me2w3dXzDGsxeC+fJpyNZxLm0d3J5acFneMojIHv9EEeOn38OY4A
k1ZZGr4E2PEObvIWdtmtYrLH5JyiMMuPTp6Zk4OagXR67/8A1Z2clu96ozkUjONxtefmNjY/azh6
O7dVUJjZpg4DO+UmGodg3w2GxpHL4O5aEnkTtHqbeXdK6TbYLBElLIRMwn3QTVUNtTYs32yrEicX
+uEqp3TrYug4r5a4mm1ZTxMzPn57XrIJOmj3g3Px5sxGBkQO0pkjwl04eTys5O0uFTc1Ytxz/mgC
RBnVXnKEeGQdUg3n16QUIx+rYS2kovJZdJxtpIPeF/Jz9Unk7uy4t7axK5uVCfv3KYyZTI3ybntJ
9Xd+TmXhcFL88ivWYk87WgxWKqcwtz1+lyM3tuhDD/OtJeRcRqu0PdBuOLbMql/thLx9LsNknXGU
YMCJUJW3bs+937cunGLPHtcfN+soDR8grxYjHl7pZk+pH53h6aFkzjlh2w6gIou0uRt2l25TBwhQ
QcbPFnV+LrUyPOlk4SV/4vkXc7rkZcRb+9LSxOmUNrWjMwETrd7eYehjsg2m9xqwYbHFt8XPNGhS
YLfuUYb9XKlXr3J95E4UdfPfjoOAUbfk5KtKO3duiDyhwFSrgqRnGSJJx7Hon/g4ndKmUJvl4bYh
RpbDNva94Fs+zDUGVZM+jSNFqWMkWywgU7evLe5ldCIgT0ScocKxvDV9/dmLkUDJpG+9QJp3P0nN
ezB/lZvTt7bHh8IhZasZwKKWiaLkYVwF0nGPg8jN0+gmDMWklR/gzqRbv7ebrR+l8T6oNP6Q0Z32
mefChWJcAk18WGsyS86ATPNJzxlv0rFWme5IGAPKmKl5He9b663posRUHUzGz6hihKqJsDmLIjyE
CfJJp/WSOU5kHer5V9/26lum18m21LPvYV8k5+UF0EQMR5EmxpbK+E2Wdu8tHI17M1jDNdL1ap0q
QLJFwTlKJg3VVG5tryPPrU/wqR6L7WN56SP9Q0ZwFhJnujWJKteEzuUeNYwVoxzzzWJymWSldtKs
/hptO7xOeeNc/a6i51TZr+ztzbZJCKkvlkF7uABAry6Ey8KNn7vZVnH9ey6GpDhh/Umx3vBtGuYP
TQXobPz0b+Q414uWphmGsW9iNa18PTxQWNPek/llMdm0X+ezwTcQC6gYTfsXWakbipiFLSUv8H8l
rr0tEXXvtQHA1BO0ArZcRghXrBxXe4UJ2j4vFY/RiOPZJjWqZN3D86naB60yJmKR1lpiVz/7ph7c
HEh5t9RVVy/u6u2yTkOZD0/lYECeKET53PQMhWzr0Wjhmtr5dkMimhWjbMZrVojhOrcA4Pf0jx1i
yE7QtLmSHbv/lDsEIV3wE9j75Y6CzoCuqu7Jy536avQgFFTcvNm1N91yqD/CbqZ933MU8SYxbP08
zDeEPNoztuUWD0YMwzy3DnboyldjrGpkvYBFqlXBA4ggV9r4mDutv2nneks7MD8DQ4bnMuZu53fh
t2he7gcZ9FcsGCtrXu47AdWkNXoUpMVLJ/qX0NHao2bYuAAQmVeZXnCsS53+BKbaV8Oprkr7nU/E
1x7pDmXVeh4yDkSLHaYB4IgND8NMZnKtmkA57EqdjwucUQdzD7tYzijRW41Dd9WVo2hY4nqWurWg
hoDgLHN5EowxPXKtw9oD5jzaxE7YPqv+3o368Ao+Zd1XQ/9gJJYdDcH6Ju3RWEci665eifDLdDYl
xEwudjYsQIQpngye/VsqPhS+hfmj5s46UJmrao3r+y3nJHzozHK8lzN6ws49be8FZU1Koz5ZmZMe
rGkOCTbdmTjPEK1F3aY7UnUg2oJon2akwcLQYcOu6mgAREPBcWwFTBaYyW/SGvh6MOP0i6rLr3HR
c+KcTrAKu29JVLirnjPPzhhq/JozHnN5aXMR72lgjUpFv0ugymsWVeWV1dxbgx4fCPPo5fZvcc8w
p9soQ3xI84tpQWMnFuitYPtZC+piO0S+2gQ+CTXIhAP7TQYWXYunYzlk+8kczL+iedztTRg6Msxv
ngGHP4jaT0pct+OME4hjPXmp261RonzBWHkMdu8fes7EH7Y+wcybvYSGWa4Fb8OuGdr+QAhPbpbR
DXcGuhGJculxj9zi/yVN3n3Mit+SnDbfDAW6BAEZRYcuhtyC3Q9UdwuZKoctmmbxLmSF29SZWd5I
0TGSKbLveaL6vU3rzDrUZuzYECcXN4Kk57TVTuSBv5eGmZ4WHgDvVHroOlWBWSdpUYvKJ+kKxbur
wjd0qeUU5jZFfx8lTHCMJYtJy3e4JIUem3UiHtBssV0NE+3UXYOL2TSacz7qhyRyvJ3iyVzppUUq
xfSfWpNUA2U6/sMoEix/CAS6zRmulfS3FADwN1Fe+1+arOa3ZR3EbKJoqDp+aqrSfarMxFhZrODC
KFyyppY4Z8499DOqEzAy1qbXQ53Rwv3fIo7nJt8m2dUcFn+0jl5d0uFYjIH6MrUYrIykJek9i1hD
lH4snN3SmLd0xT0sxU2mzVN/YcbdHpuwvpuw0K9oq+lvvuo3FeVBPynXjVdq6q2Vy3L0ZGr2UXI4
BWQbJmwuL8TFP0dP6xiIcGJaLx9ia9K/Jmkq17Tu2o/WG++VohrMMMk04XCymEBON9707jW3hHvS
FQcHU2xC6Ubgkz5al5CinY3kHdxTNp/xAMatuYPGTzbmnUczGzSHkpURu0Ldgwiu8IfqawfPzh3Q
Sr2dnKLeLMETFx/DrDs+RwGdMLWW3YBRfLMmb8TbThkCzb/NPsnHZO8oiHT/6+Me7MHaMkqmNnnu
Ji6LMTpYUSMg+AvtrJN623MKe857wNWTL+nW0CRbNkJctm27Hlm5c9szxbjOoXGcnVWp9pxWwUZ1
afrkiyJ61QbjR2e0BhMxJJ3CHTpSdk6ytUe32U+RCi4k774vK8c42yniQZ3SmKMxqfTFQ+oS7lvB
92D3h5gwnUYC4s9dv0fNoxmuk/aHtPmgCfpXVp1mJceOjWnjww66eG3wy9WDYVv2Shwga9kbs3eS
Q5GhhVaGzqpt1dNrQqkPZ55E/grEI2B2viHpZ95pyD6NSWD8on6OURcAKaXb3YWRjUsFW52trKHK
Tsu3GQCRsyNpZAucTyzH9ftoBtNWOnlxCaEBXlqO3tup67HdQbjJTYeqCSXHl7naoox18d5mLrUK
Db4sjqvyiStYYmLG0t3B5+/HeduLcT4Uqf8ahVX4CtVAzSbuvIdjkGhWiyug7dE9Degc81FqOVTp
9SGxU3HvZvq96Iv26Kbm18iaoN3ML1NFxMdpysuygFmcqqRt1VtRTe1V6f2tngh8G4NvPuextWKk
zy6StvLmxphy0tjRN2Su0Pb4oZPOCn4pGg1Dxv8/BmYuKz1hUSt1qjBKb6Sdc1TqZfmqDBmPGbCI
6EioSD1lrSOukBR/QRTyHyWKv+v0wxE+sNouYZSBDEjnGPa76vmY1iVVF42iOTBmJLhcSz1Te8Kh
1e0NmhUPXE/DM4yi5OyURrA3U1Pc0FFxyg46FF6jHI9kLIs33Q5v1D4334apA5BqM6n5e/IDj2Lb
WL32VS8vEEvaB5+vqzaD2paXiZjjWi/SZsuiwwmjzPvjpErj1W7kpzIn4xrbgX4fBv0ALkVchzy9
YmUUMCX4rp9fTCmttahKf0fC1aOrNYzpMyQQznLO0KMV0VnPhow+Be95MWS20rqPfiuPpjeIw8gC
QcswO0FZUjvJQ22+tfO3hlNB1ghu3pQO68XWS82LsbacgveW6oVL3aQShL3m4iCx9dUopvw5LfT6
ZKcWHc+EE18K9MBWUp+5QXjLSPqQDxm6eMD1iDJYDu5N5bF6GkrFSKpVzspwByhnbTdj7Rr9zDj6
dfKKass8TewaTcQUvpjIBvP72Xmx9ixINuYa6T2PYuAV7kVnbZHYxe/NhYeMtH1Ocn8L9XmSq5T4
eF8L896ULZYU2f+AJsNVeCnQ8YTBcS3F74pAl++ctE8vIYKThX9yYfc0WCcLuiw3VIZYFHm78SmH
ibaZRmL2UxN/jQPKieCWGxDdvRUfgf57Ufs4WyG9XaVr3Q3FLd/P25DrAmf8IqPjxFGjw6gqHI5A
abNTZTXFilAnDBA9qqg5wlO87LbophOX5bPesaZEC34mrqwf1LDXpl09yFzGG+czKmT1Easxupt2
8T+Enddy5Mi2ZL8IZlAB8ZpaM6mL9QIrloAGAgjor78LYM/pPj1jc19gqZhMJoEQe7sv/933kITy
LHpnl4kqc5Djg4bC9shyrWNnpZyn0q30VZH2/r6PSpNFV6eBriGwbPmd9P3w1ep+RP5VPWxzpO6X
oHHHjRtime+njMG5lZLWdR7clsOCnw9isbM7RL+6M9wbCHcXNHPsXtl1P2kpG1amA4+VwW9a6FyC
LmJN4suLNezu+uCNWrdDZDZ+j/GPhwakgLTIuLzdBIIVSrvnShQACRVWglE3TotxQUnkreAtbkNt
kRgTlvq3ab4VlQ5EkTR8gCr3RmRm93VhOF488qp1KHztuUTusw6l3WxNKpQrd0jnDidVISpe7cHz
/fhGsXBPyxUPQEiwLuQWWE125FPEICB2WX2G3Yxpr1us70unqIlMcp0LGECDrhfnIKn0N3LCPvIY
eTXc0O7SVMbvPLBAIrppvVpyUjS9DqhysiDW40yXJxzUfJK6wLqBLbVr01eWacW2dxqPfpKlXZef
Wg6OjbJHq81svtp+NUoTLz7OX1RdzA7LTnTK84zz/hDF6TOiy/oX3szH0qKgUqrY3dZBVJ+9XHfB
ywwbLmfgrDNXyi0z7zHyUJ5nSTtv0eO7CnVxy6phFWE3evW8+NQoLnU51c6T6Izj0oyafdIbUQqx
dsziN9yhRqIdsb/JlnG2V4V4Gr1L5lM3t2f1pkrfqsJwPjuj1JH9+TggVEkHSL6THK7uaNQlBQxW
H505KhANPLYcYFo5TfmPB8aUZBbPQ1a4vHKYXx4lPnlTEN2isd4bgj7T1FvjraxGopj8/vj3aKwQ
CmzCkvGuQ3KK8L0nkboYw/OIRu5s+UGMb4r1/rkwwmkDL39A8DC590JA2y2w3G+WFemyNiVdQx0N
KeZEAV6yHOTIripxzbXu8f8qaakf/DHM9VU3BQCakyq+djFRp5F1KdyW9oivP6L41h/VSBuwKK34
WM4WltArjUcKRm9W0I7n5aGsyBkuZfmD9jqGHe9Nl6W6B3X1nDip99Y6WBIMSeVueXIcZLYXIV4E
s+v9FSd3vCeF8K9JiQ16ypQJ06q1j90C0ykDpovMG+kwoPLOg4i1LhKHGNjLrrOn8hmiGOFwONTa
GUO5HFQEV2ZkL3ssLDjOxvjWmbm7Gh2ruSwnCWM0WmTDeGkFZVybDJF069lDsIndUu7bTMXv2dSc
3Jo0CRC9V3KxKfBL5lzWsdnr2Gs2ToGe9VuG+dsRTr0TjbK2y7NZ5xQHs6Vh1ob6kb618eZ1Q7fL
MrweEUvUt5T23IZXkGfAlw2YwoF2bavTaOhkLaaczl+HEmDMUEaY8ubHvNh4inXNPcygkrgPaecX
WRSRU8eSOO46+0mj66UVQ4pVl15F1CfIYriKnITBo3SYrBf4mxHau8nW2rc5MvQYRWOzzUaHFJcG
zbcdyODIeuK9HSRaLM23IPTUY7DNnf5Jq9yXPtzKXLi0Dlnj3DSVvoexxMLOhvaEpDdvzsv9QtOY
BjO/Z49tBocsFFUg1xGChFNjp+WpdHvzkJn5mqpOVBxG1yqAbfAenXB0FuPzzVK1lFKYHdstFblP
08iLE2rE/FTEupuulvt5b+RfDzrMaumsVvzr/t8v//s1y2NfP50NYUhaGTE1qVYVp3g+FPjGianh
FlIu3my5n+e9/9dNmvI8+vdLl+e/HlxuEuzz15votcg3ejMOMJZsfnwAqXTS5z/g69b85/7j7vwE
UqL/8+x/7i4vQazIO6AUQCAJj+/rvZa3iRx/HIHX5rp1UF267oXIYe94fDn/uLn8+cv95SDnP7Lv
al7kz1/W8iCihZL9iWls/vWHLHeXv/hfX9PyBDCMdud18SOFXnnqVAaphiifbPX3/WDQxr2nD4ds
Xishbp/PFYotayQEcIRkf6jzURF1N/gk+5byF2Kd32XTgfjz13mArDSmqG5a1YcfeHuaJ7eCIK5N
lImTk4S3Nrc2RWEVrBvsD+Zxg+K2CcWhZC0HlsfNkYGZWf/mmsGwoVXvMf2yCcMd/uGOLpAw/65J
8yMujB+dNz1VZvwM+czcFq3+YcvpLetfpItLqlQvlhkeCy8a1pkB0R2/k7WuepjETRVTZioomlYt
vhI+bPNiuuYzNMH1FKKbLP3ss7DkWxF1iuAWHR2f8SZtgvtarXbXeTH3yawffuO8eVnjrJL0jKj/
YNU/LGlg2M1RWj1DHhpw4gKxjMKtn8TPAGefrKBc8yM/U4rtrGeyZk2P+FKAsMmEvst8sQtbopwo
+n0m4WCt5uKHrMq7pfRb/oHL56ZSfe9pNR4eK+GDRd2ucSwDs6fSV6p27wlmzKrS3ItlqAMoMdAB
WN9WagoOXW1U60zkFyMnwpx25qYI6u8pfvcSWOFByOipzik4qfJiG/IDMu80fWelj0fJHZ4aDaB5
3rv7jrT5eaV/xF1561CLuTBYmddpNdW3gYq+bRXbcUCaoYXA341+5en0x0WabM02vIeTQ5oiY5P8
HZJHsfLiNlh5hfmskrA+tc5TmHSXOBIHo93kGXqh6JUOAN+JndPXi/7gYevxfpVZAlO9NC6kx91j
XE2Q4/lOc6k9zyucqDFfHFp0q8i9kKZxSpryN+ybt9aih2nuPdEc/Uxehairjfeu7cfIrVdhrZcb
8oaCbHrU7eTFh23Gh8dVXFKA9KnwbuUQfqcH3q6ZZRUr+H3td7TXyaTMtRO18eoQZ49sd+Qqb4rv
qd195ma2bXRiHqT6VNFwphh30f0y2vmwMzfw+C5GZW6iyKQwHRHtVWTwR3Lj2faGaO0OEqccp3XV
o8cuxY5t/cad4o9UpGJFLhSBbhklurogDCak99ZY294tgCQLazu5auO7KV/b+BLM2S6wpJv1kDLp
8HbkP3oxTAIHKDOYoTDxLmNj2jsPmYBS6vdUh5c6wVe3pGMWRfzAkLGx4xfUOJuGnn/V+MN6EDDG
EwdpV9I92HFdraw6e2DyPjLZNOEcSxbalImc4LeH3A49m0nXMMW7+r6MT5kktXq7jE0m3D7CQirK
RTIE8+3FjHjLWDhYACwoKzIOft1cHv3HC5Zx0XaMeJv5EsO2KavTckC9VJ1UWh5tfQ6hnmeKZUpb
Bv6/7y63lseWZ/9fd0tSy/+aSv7+OZMgj3Vjddge/vPWf/+w3mKFQSh6qJxOnmRry1M9H5a7dprj
E1oeXO4vhxZ03wnd1SpvneSoDeh/VvE8W481IrDVMmd/3U9QC2OEZAZaHvz7GcjL444uwsO/Hv96
s+XB0YYF/Y83+3qqbS2H+kLofv3GrwcHVvYMzk65bvtanib6+P84LI+p/zxhySTZtDHRV0UzrcWU
Rz+j77ILpx8y+hXYFJYW8IMjU7mFYUdqbzbU72PQ9cEOs2t0wJs3XCuXCObKInWtd2foqPHg2Rlt
LnDdGweC6ZHFb7AyVTPsY7dxr4ap2zsKqemKeDMqRJOPY6vSzHJljnp9K1VkriwfOGivycd66Pwd
8mj7qKWDuDtS242YyPDpQSBJ0T3YKJ/OX8Ky2Rqt6FpcsXqVV3Kz9K2CHLe22LE9FIH/h064czBy
n2i3pDkaI3v6Wq/LPWqR8VbRE8Kzlr3JqHpukyaiNsShjvfEb4u7ktUhG5BNqQwO0be8qX/YXtrT
cK7e/Ij+VxdozTl1zOZcuCB34xwYV+2YrKYDmV2iWgORiNHlJM0mYlbUxkvlOAfZZFvb1tSVDUhy
F5qK75LtX9nk4dGRU3spaY+OyTeNhFscSvWpoKqEMikne0YXyb6z4/4YJ+8q69NLMrNLYFM6W8xP
6JNnDodo3GRbgwdei3mvQsHFuPY+3b65vp4SKtu2QHWHkLITF+ATGRyArhHDr3W7Cs/DDJ0eSjK4
a+899z88a97MBKI42K4dr2xG7HPRiJtLUWGrDFntdCuanq3KTPHbJHfLRxYTUDemEDdx5nfGQS9F
TYKg3++iaezuUQ1iHO/GsBqbuDs5imGI0CzwMZCSsiz8FUZVfvNLW0HOt6ezIWhnarr3lAbPAaWm
P52ZfJ8QtL2Tq4j13SSby62iCtJY5rxg1fhDbSO4RJEOaIfSZZxg0IMpTzeDzc1DEb+iBcMNq/nD
xiB+Zj+mLs3giY/bYY8/9prQVlM1Trt2JpZnRQGhYOzR6lHCW6V+rU6FpKVoccksJOTW629aN2h7
kfjemhz3etfpNSCPfEsFm5AFFuzISnfwMsc9JTyk+FPzux/lsHOfDcyE92gyPk1TA2gzQ0qtdBoP
8LZZhyhiBRLJrJ+mzcjum00zfHgnvUIrr/IIV2SmSHBoxgPu8G3mGe6vwvFeDPJwQsN/H4tAcTYW
6FqmqTrmksmvIEzCHMl3QEH2q9WRtRrDmOPnGz2q16QAjsm4dymvHMB79ifU1ToGaqPf15ZXP3j9
Y+KBXFmKaEHpPfaWS+R3jwoi1/Q9UYzdeVCEZA1O3u/t/uRCQb+WYWFel1smHvm1RblqU7bJmhSW
4FqpNrgutxSSxUvis9ZM8CdbnaJfNh9cgTVLb7FneOBmDtPYdkePhelXYcvKWWaUQtNmdo621TJp
H0keq7aBS9qUNfxs+6l9K932WS+n5KpX+COo15d3wMGk4wVPpeYUD8sjqY2LtPVUuNGMwT2VM7jQ
rSr8na5PIHlE9V0paR1Me6BZoAZnJaYofwQWCorVubPXPAr0y0CQ++wucf2uI9y2+7/v6llMkclr
GPQ4STd2JUnCkeJGXrd3cKzSvOSJZ14ISKA+BnJ4t8hja+hIpC3iWMPpniZoR5s+ZH3YhTodwvZd
MxUhahZr0009d2tap9YxkPu4wvzip0BfuMN/RuFD2O0xw+NeBaYPGraE6tXIa0dwR7hK6aP2I0Wq
zLHqg6ll3zuWtacxH+oViKqbx/+XsVCnWYvYYRdYYtrqhrJvbsfQFJXRyc4r/WIkId2XmsX0pJuI
bApEhYZHAG6lO866WlKqxGhuKDXerLyiQ92lHi551z/lY4oNM6z0PT+1i6KOD9uziEMDx0skTuWV
8lp/75RDtKP1raFrpGjsUORbC2IC9zGK4T1yaJp1cyoJsRt/HQL+Q0LI4LSgqsO8zr/YeZ0xiOcM
GgEcZNdHrZm3Rvei0nZXC2RORlH/SGA97pY4lUplJlQr0p1kTlguZq72YFbshQgI908JIenP4TQW
R18HQ73cHZ3a3YVDQjm9MTzIGFX4vtwqRyt8R6vF99YLxtpmirZ533OOtbafbHHl0FWpYPiOs3kE
uovF+FnYV1uSqi3pWzDD1d7a6MzoVkZ8osyb1Cajc/RJsd6cUeateMiIKMaYI+1f/cpRpvNrwBCI
AMFyHn35KkziRvlh7NCUCzbxzFCaRUeboVFqzzIiw5WN8XpiTHr22FdMPhpPRf4pbNn00uTWHg9o
t6uJZtiLBRCvS+KtVE0iXGWhmgCefAnJnNgzq3Z7GnLpJfUx1w5hqQ4EYBSgkBU9narM6IhNw3Yw
7Hxj2LW/8WRknx1W9eMMDNZKVYPJqZp7iXhrTMHECNm8DDTUztIeh7vG5mI1VvldS9rgZ6GQvb8q
iZx0sdsbtv+FK1NOmr9nTWevx8FvHnJCqegRz39bkhbPjR+8QGI5dDhb13VtM+K1ZvXglOyEEVvJ
DzN8Vi6gktaOclDl2UprHTyXKgGaQmT0EU8SaNkRPYjuMP0Yb/Tbm0OT2P7WyRz9XOngDAyiBnda
MjxoCYNR0frODjIrqoZZfEvVmwVMQG9tvjKqOtrbiSOvCZ3++1gnsD41rd9peQSYcgYThx3x2wmR
FShUQN5QLmbE6bsccKDdonuI1EZjss2jWLvBNgFBkPoX0Wt/plnPVLeW+RhSGZxFt3wrM9c8g0sc
VaF7MZCZEt0Nks1MgclDJZqJGyVNwCZDTFYBsxYVa6B5uaBZDL6xaTqoEd1nHxWcpIdFXuk45jvJ
L/4u5a5udQRbs2WO5tEAg7zz7nXzsSxZihQJi0/kIToUF+KzyH5waX4ucRO4BmlTh/FJdNRY8f1E
RKWxv9pVM0lUo+G9yzpBD7jTEzwDHeqXAkE4Ja8PbL1fXgcK9e5adQ6lWVzAcOz1o27lL3FBnuWm
dfVHOrlgIefDckuhd1gHJWCOhbSG17jfeQYVlUZjhrLnBmyMlmntBDTjt50C2qPPgQ6yG37qxbca
TfTrNOBNmQLzHT4ydh/CmpeI81T6wwMQOdr9c9g4WIMNfqV+vfhC500RCYv92eRSeFgOccN1gWRr
pTt5dZjmAIJCM662AEgwAR+34Nyu6tiyHkhuNg7sHMFijgRNWXYs3/OE/Ols0nc6fbrNYgpxZ903
MNPH5dtdjGK+k50IgAT+qPo1OsHmiW8iW49FO13NwHmwoty+N+ADasCRZ67ynox4ypCl48z0eTIy
0DUYv+kXnJbf6tlohUy9KtZi/hBlLgB/+WmwW571Ayydsp8bYgYFYSujB+aLyHolpnTOrHCtTyz3
+2nR4lhhzNJkVhsVP3Gr4e+rM+MJH0lCPQMNbK265Jz3MBu03mBpa1S6vUJbkT1YTTRtNUdcIR7a
KxV01qvShTq76V1D3zfJTFirGoUcMgct2g2S9UPUqHemRcKCs2xnt8TUGXP3rvEs9MA+6jM+xfKt
m1H2SbQwNZTEformOnENfjJwiqfQKpBxee3DQvbuRYs7bNLFCpL6cG2DVu692QrE1x1fVSV7gAFQ
FctK/9lGvveImqA9YRNlP8Tl0nvmd62xjBdyxJtL7MavYu5kpm05ndRywSIcKVZO7qwLBHevlVZ5
qGK1GI+334AG6P0NKsThojXQFw1ULE1QwbBPjMvXj6Nuai99EF7iefqK0rw5EspKr9U05Nbs/XY3
zCyjZJhLAlZ1CpuJsbEhyyCwqQvhzFzn6IDhHEUbtiFs4zTrdzp7GEEd5Qe7mREgZGvGDJ+Bksjc
yd9TLpCJLm9eCj9G0xQTkdWlBLEYNK6P4VzMRxjUQ98WxknVOlyqQLc2XlEE68T1EXOk0W8Y+e1K
M2kvLJSUlFJw43Lpi6ApHysp1Kb34SMNKXunLLKbPUZOVHeh/DGNNDKmsn9MJ4kmL+3le2dbvxh9
oyR5zCKHadYr8/U0yv6xJTxolZPwifTZeGvMIDi3SFXWqe9nh9JlKR8PU4o4kzwLRObz0B+fAWC9
G6L2HxZaxqynRfW0TrVz6zXTDyvoP2A018+aFz3bPnasWo35O/kUgLmpT5pd026COLj3oQe7PIjE
KvczUtS6sn5OGQjPo/dhYPlfaR0mssBIpnUCiOWCvPhVX2i8gRaqV+z8n/Nl9YINtN3nVV4eZtns
ODVnWzFPSCoQb3pOfQxSMOrJIR0e2q53750RY0nxyKkkH7lq8AQmBfOa7zaf4RMEriTbOrpnPWNH
y58jzdxFmF83fsAQbWO/fhxqdZAWnjDHMa9hajQb5K3ZPk/scV35cX3QMyc5+SR3LJtvt86mNZuq
5GqUs3utzGm25gKmuy+mHdzDqtFfzblxamlTd7DmVesyadRTuTOY+Y+AAextzz7lucsGWHn8j3QN
8UQZMMLiVl11uvOWDpp7k3Y2nALZvi1pyMvBVn6zD8gCUrMRrRVZjNROa9ajnjGb59NorbRIJ3wM
pSfRGBAz84ANyCYnnUZE7LalZL/cGtTR6bAjmmZtOXUh6gKH0Sqe83QKvXcPPnLTtRlHP6Zcak+1
9hvMWLQrOorwEs4QkRaHyo76rTemu4Z13SVhZ8FwOGQebh7nJZvb8vZI7jnZDhpS4zTZOZYOIg9u
5KrtYYxZLMsYVsxNSnViO4Zef+zhQICv9sSb6TSYLlq/Sw9okeyzPpr2Q8ccugKkIWEqRyFfA0qW
5VDZcpdXggTzwPROcUwFVZOQ14yigx9BGuqXvMyHlOTIFzOBlO9HFstGum04kkMHTvow/qCPuDZt
rA/GyKQ3jySt5NIiUog5myWEX7F0sZvEo5KcshzwbCoX7G9pP6AEMZtJKPy9cXKikRhdcM7wtagy
Yjgzb7h9yWiwGsDiLfM7CEjno+HbsjZAYsQBNF+8lSN8VTutkFQGWbJmG7Ltg+4HNtEnUenqJhJn
k1Is3Qp6UJ49+YdKc45BYRR3QrN+d16+cZwmgr+WXCHs/ulNf78AO/2BgkoZEOk68lBYdajeVapW
rarEhVLNIxrT4QZ7VVy8YhpWnqo/rV74zznbcM8vZ8hK7OE8CPMHjeL/JkzJrwnmDYtKPjtTwK+H
OxQnavqW1e99QL7qgPg4ZiAEzxIclHYq2UpcwFsV9bjpO0duAOtTG/eq6rmssZ3wZeWZG5xKFLKb
QenrJuK/PXnmgfWgvSGhQG2p5q3tvnCJtsmjLQRWDCIsk9xOGDsmGdQSVglEHnWpPpj+rnUl539V
oiMWwtmAVl8JqocURRAFFUwf6yojlWocOkBcsVETIE0WWBkojanM9VeJVT/yXfmnSkdK6te4Umkt
AEeYc9Qb7GoHG789WUMCQJFGSA81BFIa6mvf06MYJYNxP9+NTeN/8Usa/xdhxDUI6QQfBEDIsZ1/
M+yDgKCJunYhA7jZE1sS/dqN1aYZhLEOvMjdwmpkFWfpD83ogkPsX0F0Bsc8Kn6P9ApXhTX1r/9/
59kCZf4v7AG9Qd1w8UPjdXRwuP+374xiY6gcx+gfJi1RO9mn6UzWEePKRuR0z/D/ekL1uzoS5EBF
nbmz40g/ySagHmyr8UlFMSQARdozuZwFUtsU9ZARQdpiBNnrAXivyXGsuzMv7wpYkyvpy6vn1ckh
mmNWxtjmdNfRUCmCvANptC+FFfaIPIoPR1X21oxsQskCo7t3duCfIqFI9MN0xor6RXd9FrXwo6E0
TPlcB9E/HSNdc1EfaV2yQzBSoiviEk/ZINJDPAvm0Uv1tzGBTOz0z6QThR8D2uEdnH17L+vRPCB1
h+QwK7vr9hpVdrGZJCOSi4v66oms2vgeYgP0O8N6soT5OFQ/4iH938gE/gKt/e9/jWdaBlQmj/xY
UoH/xZzyAn1oXM1xb2EzF33j2NspAFcPfuEOgiYfTowWEJYIt0bE1kZIqxyZrCyMZMX4DTlBfVOA
fFYg4uW7BZhjBU8UXaVeBIfQNtotcgCJMK8Gl5/gqvaIt5SrejbW5JMst3HrtdpKsu0BbNU8tE7Y
nwvV/DH11t4CXhOQK+wJN1RKUFE45j990MCFd/TKwHupkbXepoylu0YV5abXEtOhjxe7atNqKwrd
em0CkwCx1L0ZAYCQpYjPys69EqACNapoo13jYbMGgobczwseOfuDx4A4mVXdiyNSIXjM8yHvLqE9
PCa4W1prPIezuJRu4HPsDuNuhGlNAS3vXuyo8Z5iPkYxlN9LHPt7TBjhppjiZr1A0e1Gy+jn4YC1
H0lepxAwiuZezQctwC0xgivY1TjWNIRSn9H47nklEnpl5A+y0c+9zI1DNMymcjbpZCYh5tg2nQHY
u5Tam1fTJjPtIH/uSEHbKuB9D73TBrtGdYSD+aI9VV25L3mX2zj7AVxaanivOz4ckx67DxRafvg5
h+r+HJPmngROefkSj8kwt3FAdeVK9HH5nOQFMqHWaEmRmLc2mm+e7SkqdkNOZKo55PVe8a9Y8WeM
D1KNx9CZHhc4eePWHbzDxCaAmqob+yc4Ngk7BROnI5Cpeus5SXKM+r76sMubnaabqTLfpRNZu2Xz
sWxI1EggC/WE7DQZNs58LBDHGhwJM2e2safCny1phGCXXX5h1q5PViNeULVnK7/Cw6mFKPjYZdzA
//1Z7iVV5J4AKJZrOVcMNMciobiCY78cYM5567LVxl2kunLHzMpGrQvCDzGYe2FNNso2VINpZZ3Q
IpebalLFj7qajijns7dOq5Njy7p+h8RpJBtYGEc2U8AUIvUA6U68ERaBFH7q74Nffkc4kW8E6R4f
qHkwp2pWevPN1H3Oy2gvwstQpZd+nG1bvene0aa7d61uUNWK3N53SnUrdmX51SxQRrl2MJxiMVl8
CFqqg3I/ahPn3txXnph+7mSWtdthvpUsvVkZmfcyp4BZhvh9cKbW+8wgpdkUxNeVWF52QRenTz12
qmurgqsF0nodtOAxo2b45vr8E/PGxOXaScyes0+vliGrClyaawZouVl2VUL6wdnMp3AdDVT+F1m9
msoJCpMS4b6LChbHxIuZbfLH8HEFVpH+DdgtZ1+QHu0xtx5Cs5tOegu8ZJCAx3I5jSss4AD74uKn
ZprpKmlj7akZ4EEHpVVvrIHTv5esvx3kGaIcmyPn7yp0CZBlZKyCdWa7G6YO6+hbpYM2PZrQFjIp
8V1TqjZz7y0RR79F5kT5Oz1KB10gaOJpLy0iCSoHepeaVLzvU7NdjRpapbGBPCVTJK9abWlvQdi4
1D1nFHXXU7hW4yFYhsX5sNzS9eHMOSUP8XzuVX7hnEG+Bn+pySvPqddp5cPotaydP9qcCI315ky4
/7WGoORknn0CAjaE1wUrjZ19OBi/AWHIqz/L0UgJkKazpz0QUKtOBDGDzksU1M097vTvOMFBKtCU
UEM9relCfXjNaJ8bbXohf8j8mcnhW4Az59YVVXsk965e2bp8puKSvbYV0D577IYN4V/ykLrCWaXd
OsbS7ggLKnomi+0Ssk3W3oNL/ufXn7j8nQgZU+Su0nv0h/TFFHVM2dyQ58xwqePLLLkmGbrXklmZ
YOsSfmk0vCtdx2s9hQqsY5xeHFntF6+UsximJNkObQnbSRgRk08vq4+xNTMEN62xAlEoP/zciwgU
jcMzIhV3nfbpvbU05zC4lnW3Y6zAEVjCBlLLESzk3Zs1IwQd3GCtY4wv+0+BFgD3MGLHxS66HLrh
SVnzlWb7NvquObDcnYKfC2F7XiQk9LvaYbdUsDiBD8PCfnCS7inLARm60sA743DNJVq9Kah77BZi
atlVr66cbmnkGq9DnIGzpCQ5poDHM5MABv6D4Fw45yPA6JclCq2Iwj8Su2mDYX/yiWiLZmA5ODEc
LzEZHrUEo468m60MJVHHKnS+m2Y6xKMekH5d/MYSK84QjcRZOClJF82AhtPTznj1AaI0xrw+amnL
ofHaKmofIkLihZ6Z9a7BGDRKZ8Qi5fyuZoxEE1rWNQi83wWpsw3M9UeJMImwA+N7V1fDQfaxtsmt
hiFHlek5YuTbfTkoQA+OF/pE1BAmhyTkImVNTXEwl7rYtZ3TvSZG+pHo0JVHerCr3JbpcxzWPxNL
H6+2RrhVo6PJdiIW+NMoBF7sJBabMS9XqS3rQ2e5xSP4aXJ7ckcnhgdOfENx2Pa0ALdwFO1SWHB7
r/Hjb5gVP5w8zve5Lqkoq2rOKGzUD7eZPgcWPE+uV1dnoeXhyoi0J5Ua+pMRRsaT1M11lSt5z+wx
WuuqD88VTW/KFXH2ILU0fGVK2hSDHh5rQRrAEnpIPya9eLr605Z+fIxE593yUhzLijwMiq3ep0kJ
xwyrZq33TvQYjPE7wPfpqYz6D8zjb8s376RNtdJlnK2aeWVHSiG8rSa9onG0fyBhpVX2qGzSCnSE
H0dW4z9yuGkasqvdFLJYa+Z6Ao3cqK/EeZxuhuaJh9Q0m4PL2uJIaCHKpyJ3rnZw0upU3Hwf19OG
bUqzGysmkmJUAWJ7l05g6w2baZxwLGJJPUXKmjYmFO110ZGbYAtLPMcpRrjBhv3gDd5sg9djPIWd
gfM0wn1UsNTRCY2/GrH1Ih3bOydWCz9EBfEvx542KOCRBGuuxWhv6YeYtc0mN98tlaO5Kl3svWFi
UzOCwRsnw28/QmC2sEjUhB4zFYR1Cox+i9GACnT1wMjwrPneZnRtjzWESVd7PmC52H6ti+wIAh4c
FiIq4MgXLUR7gizcTeQcS0eCK0Z9u7WUMe6GuvgOxCS6uH7FtseigmhQazn1eqs/pKXxjUIoTawI
/XYt3d2IIuyoqE9Z2IpZs1njAazGwzLCM8x6B70pm6OmTWjnPGcOBU9BbGpyVTgo1JLILyiUYpuJ
jSzepgObcM7DS0Zj9ZLRbQFJ/60fXfmBOYZQTYEhwAONRG9LhggyAkXqnYUNbmvO6SoLma3K+qe+
i3YxuTdMmuHRnk2RVuuwEc+bb66GBwop4g99Kr114xv2wW3iDxGAu2Y6BrQAmrzzZn16nkm+6BKI
HfoOiaGCJpXmmNPerS2s2kGb3LXBo7YzNeuUuOcHOq05RVA8xRZllTu9k1+2WeqvX0OqrId0v1wV
IUKcH4P5MoluvrSqD4Otx2EqCrHlc+4VL8SKWDNtZlN6UIH5k36H/xi5+o0adXix+NjrWKA0dOzG
v2n8trPAGLD1NK4SiI1HaRFqMKqoQk3ooEybYVbLgXMHyaML/9QSjfVqU2ZJS6/beJqoVv9D2pkt
x41lWfZX0uId1cAFcAG0VeaDz+50OmdS1AtMQTEwzzO+vhdcqgzSyaZ3VZtV0aSUFJjvcM7eawP+
xERh2d69lZb2MjEGEyWNAZdgNNwLacfuhY37e1TiNQTdcWNJs7pVgXAS9KVavxAaR46G4odkFpVe
tfB1c85mXiHyhx9m43MExZPfS89rGcR9KtK2EV2OLqO4Wj+XEzYkN/NHbCbsIZwm3TeA+EqhOjcp
Fes5jM/8WQbjXVp2F7ZH3XOYgiXltFLT6Dvj41AviMrpL8sp67Ogmu/m3RIoG/Aicor6EU2kXqX+
q66t4aaDxLccbXn01R9/9L4arEpoTyDr/eouRSBLVCOWo5jEguMyYBxdk7r0OG4iYW8N56fUIXin
4Y2cNlchTa+ZwL1BLOdtnAvtFtV8vhatms5bAhxbamizkt3vZY44sxrjRw3CxFHgIQw6W215p9op
qUVTwRhl+0Az2VXRN6XZgz98Px5DiZXqrs2uQ4Rjt9SHuLRRSdkvgLZvov4ySCL/mrfJIzLKDDZD
lrZo9KN2K0bzSenqZu/3/BinrmFZynSFKZzGBIyjFQ8gwQvOfY0bZ6/48OIbM7sPSmwqhVlvOCEE
NJL60cQ8hFRd0TkwAKFPpP++cpYWwvbDGLUbMb1fozsA0ggEgi87uT5qjmQ8pNeRpV20cE0W0xQT
d43cG2X7Qts3vS8UBPtGScH6uKcZpruN5jZjj51ueoTii0FJqwdVIRKgw6jxJ20JnNG71A+JlTbG
fLgxVK/cCkMiM6g750ZTLzQ9ndSBsHeT3PU05qV+XNawf+ZRLVfHtmppt/am6ekJWx3gkvAIi8/9
JNmaisr6rNeu3bz077IY6JKR3Ipx0gFlbrluR4RCg5swFaGtu+htwnYtn5CCQNuW07ICVfFw6VRg
Uko/WXEnQIzilv5FjVC7bv+LrWVGGuvmMaWCHte3uMnNHafyUHkNsSyTiK/5969qQjZmvyq2MVPv
ksbfDOq29z1i0bEaQnK7NFd49ziGn4RHsESi4TqCri+uh4hwsdAlNiJS46myYKUPhQsspXXG5tWr
ypnU0m7W4cTdUAStXbTPKY0BpevnOo8RkwM/eqXv0tkxV7QKv3k8g+3xN8DLziDIjtWdd9Uf2yLE
FRycRdGXGMmT6k9FIjiC0rw5ZE57qcLJf7Rg+WEjMzzGXvKc88ymYaNJb3HM9ZFGL5a61cIT8t1n
tdW1i7IATY5vjhCJ6bfASh8zNlMPXl/cYSlOX7Isucs8ES7slo6NmTTV0jci9rH4uh6SuY3sfMXO
CZuf5bd3ddwbNxFet0gAx/eoJn8raW86x2yAHr9V3rvRfXlEFOd2fm/HGpJP2LteXpvP5AyLVWWy
pEsaBi0yDoaZ6k4qlqRvlo5SUnv3wiWUpPS+DTpIa3jtn13TfsxSpCYmV6HonKnraK9lON4pZDN8
79h5EPXU9o+QSo2504p+E43wKsICb46SKOhmOuWerYeH+YcdYBZat2rjhzdfl1G1D2RJZ+JJ4pkE
Vy5UqM3vy6h94TlO7fvWoasQDPTIVvdNWFwZkEJ2g1JuJaugQ0Zn5MKL0FI3L8eNilPmP+o2tDad
T+Rkngzmzk4K6wxU0PhQdnYIXpQUEaldkCZonOYIarFnqPADDsg6i1Wad1SYtI5UBScbFpWa9Tjb
IszArc++GvH3vsx0sR+QbqxdZXgcRBc2NMHjZNHA675yi59x4BJsS206y4z+YObFa+Z74ZbvjrwE
TKrsrjxxcOmorBPTdheWTPwrlaZKTFD7nkTNYdfkYqX5ertMfIlfgECJDKjHbkJizRPe5Ru9AvHm
VdF2zGjvASKjdNziIBl0bOaU7uwzX9zH6rxjGFC/2fGqBBtop6XwIbdsIs6y9lApewP1x6WqDi9m
6KoXXt+D8mcbCgR0l4a7zEjjvRpqT2Cbsnmc5FdBZhln0LRHgOq7EYDzERItKa4s2LTmyQgA59GK
LNbXB7SZwwXih4h5rrHXsVTmdPUfItEly9p9MSYyQli7AD5aEJ1RXWlbw+hZ+DXJvsimFeLYNABA
qQBHUTtshtwFXQYtqkVHcOYu6h/IiY6BSUYX1OCmcIhTLOwIaDese9EduiZR2UJTFehR/NrErCW0
6eaFyKslOvhaiIKJDT1QMuX2hjZbeachDZ1R1dp1mXMLXR/RjIdiNhCsQyHQ31YUvEOhyp2ZOCsv
jfx50inoZXvvhx6bt5NkFkm5KZZ9EVMRpQ66bIaCiGleL69A62qIixDAzOHrz19Mj+L9o5I23L4p
pRPDJxTf95+/FpgqHPe+PGhjv5ayHO54ZthZu0AlH0ffVp5xjTO+wkGkDptSDMlNW4MOy3oCwN32
lnjbdAkcJgQ1P5I7GRD+4fnYKTK9+BF7dnTTTHgnpxPBWrGC7den/8mbz+lbvN48NM2h4/D+9Euo
LhV68hIGbJle9omWXmYUcyb3e5AgtkUW2i41KhPz1qSSJxtHXwLTK9YWQCV6RrCjw7w+M2xpp3Gx
hIswqtoGMYqayhdwgkRsIpMiLoKbA0Hl/nXjDBcRJUG3uWTT1d6UYXEb+DVoZAWoW6q8GG1jnbkx
xpQbePJcGQhs2mLGFGx6pDa+oTIKwj7MzumKQ+xgaXFKzHKCDUdK2vwd9rIpWTSQK9s00N7X43e3
wORj+Z0OfrJ5LjDqbh2FwvcQkiAWDT2Vs7gq1uEo9Keemu3Mj/uD51Qr+pMrhFDFFhN0vqGEUu6H
f/8qzXz+N6/pZ3zwYKilTZKSP9ynsRuBra7AAFbKnPZCtCootyfkD5IwYzgbVobuGVLlJwxl3m5d
N21NMpdQKDjBPkNdZE1IGf0g/CJaVr2vgGtpyejU6xLc1BZjub3OMv+b0qcYMkxS0Y11aqg1RVpa
aaqsAFdTORZxhO49IeAGcCgDumpGOyML6J2E/m2nqN/Zu2ts+FVzbgPduM6RgtWhs2dZFCFw7CEK
liVKUKK6VhrIDAEARVKq3xGCtY8V31541FlZXQQ66W+awwRmCiaPnGg51SeUJcwEMDcTqqfWeeuC
gjsZAMEVKVfOE1usFFygeasGQPt7xpXVSL+a158enKGhTqXHhD6LLeCIF7fVeS5O4+8K3WFh7Grd
rYNuZhe6SBZd51WDkvtkhwoCnuAqi6S2OrKZTXbWRSHLh7Su+1VqUe9Qp6rAkagBX0BeGCC++ATb
Yt0o9MFxQihXxx9BpilXbG7o7lk942h9G7Vht5Vjo65yDJhu1JosOoZ4qYZKtWoz9ioouuYIWEY4
ZYG5sdDhLoK0+gYL2ViCX0RwhM1kHkTNvVsEt4Dawdsa0r9D65wtU+kV1DyFNoPCbjx1ol5YZUFY
ueKQquvl1S6mLDVTcsPaFkY8rxnx8DgMP6IC3YRq+MO2jQh5CHpSrEql3JXSv2o7H1ZiVVtn39IP
3y3jmWQFDb9kiuw5WfGkY0xRtokzMK+0LSIm9ZUsAaz0lKxLDQKmSddvIzUPYrUeaRcNJCR3GLRZ
BXbs8evRVZ/GqfeDiENuECsLQzI3qNa0PHsziBhhXXianwYHOHSsTF1sSYTSrX2lZitx3K5PP6ye
sAyiWNrFqMC/99xqWRE6BNJGoH0gSmUrdMj/hQsGboQ54ofRCxTpkHhzC92cpc3VeDT2+C3JBxSK
vvGqtpqPlFjn5ThNLPgbFloltHlqFNjW82VHgs/B8aC4hPYyQsuHpRNSSuScjQxxPo6jDnOLtJhe
ULV+aGUL5ok8HQ3lEnaJfkWCX0gybAVlv5bNumzS18yUrz6hmRPv79WO0mRTfU9dpBojm3WTtTdo
+e4bxbIhdOsNML9injr+qzEV+I8Sq2wiQ9ae9URKUbi0yxRVpd7cmRDmAQr7G+HCrAjRYM9yZNSX
uM1mXaVrOy8tV/5kl9TTxlwJd/D4ED1nnbfjczUExJ4WVbYyTXGlScVY1bF0r00N1AM4N8x8yGTn
WVXbVxFrCzUm80x+w7hGVR/H8yodB4WqSKVfFiIhHneQvH6dSWMqMor56Bbmqs7yRweW2haH+BQd
dCDVdKer8oCJElyx37sQw9yQtLCehEQVU3Q5DC+QYmbESyH5951bXdMJNEncy9LsQHaWzbU0w03U
V+E2NhCBR35tQBXZsEPyF7Za4qJ2bHM55uXW62rjnnjOM4tATZy88hqSUMnXp1rTQpoK/vtX3rOH
XFgAwA+/wue8AdlcPdhLT5I7i4A5hVIy8eN0k/S33Nh7tgXKeCQKbXD6/PnrD/DD8obVA4yzSUph
8BCYvd6fDe2NgSCJIj90Curdfsh2LmCZbrz0B6wHblRvCKGXq18718bpStCMcbztIk0c7Jyg0tro
z6wsjhvCt4OCRgWE7YZAdSM0h67y+3PK8BxJkQnzckxrD+0qdoCIitft8UdS6YS6QO0tK9zSrSZA
CBrVUwXWETSUd+fHtEuOBWTpQaKyJcOKD51tCELorwN7ucyuV0GZHwKvLi4si5andJKNVoQ4uXok
LLFHqkhSaQ9kEtQLYk1p2YTlXw44QHR9U9V3VA6lObjk3JInOgj9h9+Ax4icfLzXu+Bg2KOFTEn5
KzJDi2J0QsvajMZ9pxd7slq7jUzIoQ1K79WBdXIBH2RDM3eKG7DkTg8pbjHp6DiBCrujY0Zfbxe3
rP6bvDPXptsHMyI7li5ixJ0vAo8YMm08s8H6sC/mvZCMzEKS+jLtWE6egVfCfkYLkB76wXs+SjNT
yBW7uJ5ExbcVK40/e3r5aEIa61C7YL9jgo7DdVZnCLbcTNk7GuW4Iy4Fc3m38YFcL464lLZWpsbb
lHjmg1YplPZa+KIixxZlR1GPHTvnumVjJrdY/5qDF6nmXU86dttnGT4xlzlAjyCYNWGzqLMSdpbl
PcJ8K56DoWPwkywJmYgP8A761fFXSJr6Vad5+vLM53O6o+NVNVn7qsxeump8qG0kXQt3W8mMy8yy
yN/10huLc14Qpw6GUoE+VfPk5jTCGY9a6S3DiMRIDKVyQecLikLOX0asPmxItPvv7hE0RhphOWQR
I3xlfjnZIwxpnZSd0xuXQVklF6YHASgoXJKF6Ma5cXEVo4yFoXYRjK3JbW06iCWYnr++Q8cB5N3H
zFk4GskcE7NG5xfvP2a7813ydDF2OPhEl0HjX6PozJc4JPxVqZliRsFBXUHiHZCI0PYeq29ZQ+/D
xaTeaQgnBrzvEJk3uU8/vDeVllV8LZa4IDJcf8OfkRp6M4Jcf6ZZ/12Ak3W/jWGhPOplFFxToEbA
PKwi86Flop2ZdZKsYtmWZy7zWAA5uUwcAYjShGby3VgnKesZYFIdHhWXaYGhVKh7g/NA1Co9tEXm
JIlvEzJn3I0RGmsKciy8a1WZWUoK4da7sUn7Kzz6tm2AbtCrzY3EQom2vyt3rI/w9ItbRAUPXz8c
9q/c/fenzeNRJYU5gsmI+DlZf9X0GbUiBT0c99TGB3bSSJnN6sBiR104PWJexywEOamSgnHb3Nda
eIiSMsUII8WsYmy7D+w4X/USSS1QwuqmCv3vGc6dPbp8QqoFrraxa7f4R6ix05QH4s/2oEn7peUm
UFQKjSxDuFr+RLHPPRSyXYpGJcI8t9dyLCUgPozAzLEfTf6igMrHrA/qaB0kg7J3rWQLX1C/RjA3
XpKF98uAiYcBYUXc+EtEz+gZUo+uBLILjDc0AzkPZCRHveCvHyFbeCDk/ppvBpyqY8ida1L/tvjV
oTYnskaRmOuWyQ+k3I1myosxEz4593RD+NZx6llk21jSH9eEEZSrZGxr4o6zAHJkvAtG23jQoFzN
8jT7Jl3G/OMP9DV/tj1eby/i5YhT/8VNgmidAodfGegUFzDWqTKU+bg2ZU9OraNctM0YLlLCBLbp
XeCE5tprVWNNm1GD2ErEXdsV13qjZXuEs9/spIZGmCkvemBch9BSZrgb3WuEk88BVNy9WadiqpXX
a8eUD8ccZzb1aPgq/3J0unBFVz2YJ6gGLyQ22iPL2KWjyX8rWuOzvfR1p9n2mp1fmC7E44Id7bpj
/t7W1UiOb6htj9K50XX13egkOLWaB8xawfbY57Mb9OC50rj1VnN660KdwjU8t6nmWuVHm45F7mVv
Gcy/jLM7RfLQiKDWD8cfXajOrPwRiXLySLPU3upoY2jdsR80juyrptPcfT058jqdjXLTJj7wI7it
vbD1nQDs/SSvf5H5ar5LLKDOnpG+nDG/mIswIzlPIC3p/fbPcCQHyMZofRGjVbmm3OHdw1bryAAf
wgtE5uZOAU44a2po9l5AGk5R2+mhobjP5ySjJSc0XPg2P46/Yq2xgx8NBh+c7HEfqbaPZmSdq24f
kzHeft5CtQ3LcZBCapJe4elKaqwlXVUtTg6qPTXTSR4PnWirRftSSmeVWFG74sVOF20pb+Bo8S2p
Ict9eVGiOg3jigV2hJGHmHCB/Gf+9ejzoTI4nR3nZ+tIz1lnyJOpoS5CVWFvFB8YPEivhqkQjQEQ
xD5fNQ5TQfNAaq83j/Q0wD7kwZ1TiGHT8AvlySLTGR6byr8a7S5dshQgz1hkEUnrAkc0EdO02JMt
aAC6Ykpenpn49WlgfHdnqYFPDQOSfXTQ79bJ5OraVaFS1QkPFVmnkyMbtg5lXHbW0ZJmRwcAVgyb
qTgrRDc+e+xnB9tsNuGgB1tRp/QC1F7btwhn174HlLmp235Zm6wRiHoYr2jaDZsmNtQDGWsmpdw6
foGWaWp0Hrs29a4ROFWzmse+NOy43Axa8doA2FlmyiDhi3lMpOF4ppb7YbsuuGrzuDBXLTYxR8X8
m+16pNs+a2zaucATGjRyUEbGRoLWTrybsem/oaJAkp3wQPRqqDBAd/kaoaS2NTHJUo2EfD26VrDA
cStXQV3eenmv77RxIB4HW95cCZJ6nouqhDFqTVm+Oq+kb0IDUDflFOMcouMVmYNwljDcW0Pj6yZ5
eDeSY3GXdGYxH8bop8jjenn0c7Y0+v+7L+3UchAkeKoaX5Rx3M6/uQVOMrixLJvkYISxXFkja/Mh
mXacPnKFFKwmhXy5PHayIHJfZd6gcFlMOrE6XJgtn2FexB7xbgEJDymsE8RfzbIWRFGW8Hdn1kDA
u6qRJ2uJXZn2Z/ObTuvxLFBAPkxDgmNoOo/z/YKsN9JCs1kAHmDdQYCotfaAaCZDD4f4I5s6hU6R
bnCu5Us7ie/sKEOlXSbaguIA6L64VM7c0o+jFImyyDVwf7BYpUU47Zjf3NJCFE3jqG18MFz6OF2v
YsuNW+itFo03L36u1JLyO1/3Qhk7wOO0AhN4/AIN4sI18ACaLfzX0CN7Xde2cVknZ0aqD5FXhAfz
1k99ClNKWjgne/Yo91WSZmV0wGbW6KO6dopkY4PxXQbUPuc1IMCbzjH3ZI3MY5GynlPQGsmyuDYd
Bq+h0sq9gvzwXC3vNG32eF7UEVR6APQoxMkIGkYwsZFfYIAEDRLpCcGnrfeNhHdlp7XUgkvtIUD3
eyhLMXMi1VoqoemuUkxxwFSiYIKqGjsQ3qypXQIzsiRNlqUSnnnA4uNgyb0z2JTaJF1b9O3eP+Aa
ysjox0rIAyaZQk0dc+b0tbztWf1WzTAutEDR12F4j6PSRt0UL13GuFvDD1h0jP5LL7w1uhHsfP4o
L3IX2ICua48gwKrrFM/aqvPhPhdWtbfHOJ8j2VXO7Ie1qSr6frzHksRWysGiZGqGMN9fQsctBeGs
B9hGJrhujixFxQoadcDnNMt8yKDTVrFp7g0MPWnMvWUXQ5xvfZlKvWSoLJPLTk4a0lrfGCTXPCoJ
izvageaZfd+HxgxLeZtKDg03CNLWh3w2Na9Ko65lwDRIVuARz5SAKMZEjXoE8FWs6zPqcNpCYqnc
JilQfbSvmhxvU2QS4A+GXasO5AKJijo2/tg4oAo+6jrJ08r3Lio8eB3YrXvw7KQ2eBkRCmDu0yFY
OS1bOxLTwllEiM8uzyZleWquw1Ltn3zqUFtItPB5HR0ILJ5pQdip1MWOdtei0GLtzK348NAYqKnz
8sSEyWwtpj9/M7BUMhjywU7tvY9x8FIFhIoCjhaKjml9/kulGwqSDYrYBFUc2BfHueJ/vfT/23vN
rn+9HtW//pPfvxDXXiJErE9++6/7LOH//nP6N//+O+//xb/Wr9nhR/JaffmXLoMXONrZX/Xp33r3
X+bov89u8aP+8e43EHODerhpXsvh9rVq4vp4FlzH9Df/X//wH6/H/8r9kL/+84+XrEnr6b/mYXb+
4/cfbX/+8w9igt9MqtN///cfTpf5zz+uf8Q/mg9///VHVfNPdeM/GF4pyxqIDTCK/vGP7vW//oCG
GlVyGucalRYmiTQra/+ff9j/oU7TsUNRVaUbyT/74x9V1kx/JP/DtgmOcywqnKpmq4w8/3XZ7x7f
34/zH2mTAPZP64p//W4M4HvSDAudiDSYAgyiXU9mgRImT9fUWrfPomyDQW9e5d6lniXLoK7O1BNO
snc/HutkTrQqiTTNFN3eLIp5rmp3KdXOys1WZKtsRXFZjO3SApeeY/EO64WuRde6ki7fPJffN+Dt
BR/nj79Hvd9nIVjlMvBpKrWu9x+QQdJaDhFr2KtjgrQpXzDubKsx2KRGvCSu9KrFIVFlVOiN8ELC
NJWaP+97c9nTabFi3AB3hm7gkCiX5HhfltGi98oFeqirkMomMcYgLsHtm/2vL+/dh/f2xE8m7N8n
zhyg86awxzjVh6Sjprl1pQ/Yf5K9oTOYEdyS5c7aJczp9Raz55akCMwsOnXGcN/E4hBE9Clba/X1
LXw/BP0+EVNnoUh3iy3OyWqrJLEmVfG57NG0L4hjidKlYGdfc0p19cgLtEGr+vUhtfcdpemYiOJY
pwACpxJlH/cub4Y94oFcdrx2ua8Sb2VANpUkmHdDMjd1Y62BO7XAtKKWnlOKOXO507bn/Qvz/tAn
L0xhJ2nlhS6xeO3TVIynKE+HaQZDeZ6V8syy7KTo9vFCpw/2zYU2FUq51pDlHioHW6SABbiYCd1Z
GmxMTK25dA3mFUpraOaWve4uJb0/xUznbMW2UR8eQk/OY1dZdslIZIR3ESnmISBOeOyCM0s1/X2l
7de5GibhliY7e92SJxtGWzWAFLiIFyCeAJupMLyl65KaUOM8KSbpFxNxrXCvIFk/NJo8aL6zGLG1
9GO7KMzo0JjNorTRMrirDKTtrKS2UPJ5BeY8r0nzM4CxWMBBWpOtRiIeZflEU/tuiNsXvyWv+8w7
Nj3I0wf99nJOZDEmwCbRDXW51zvxozeqFWyUjkyoPkpWRpGsWSZtTHBBNdlKvmbcoZDb6GO6KUjS
rPj/r0/n/Tr4982lW6TymRmQhU5uLg1/xMYNZ6M6wy4RlMnScB6mPcUvfe4M2aUkyfDrQ378sFkG
vjnkyQ1oa9FUcQ8PLiDG2tfqbVNaB4UiKgWfO7rQ80yjZBd4+bkx+dMXaZIqMuOxnrZOZoaMsliS
9R0vkqy3baP/qKtwbuTajrX1bWWztLbaTeQvwZetK4SBiPX9TRD+kN24dWxQ/m6EpiZbutWt6qOr
bpK/vr4zJ8v930+Dk6O+o1uoYU7OUGvhoCVmxiAAxKZJagpmziEX8s6gfts7LyVEN68sLk2EzSJI
DyrzGZzgWSl5eJ4+nx5WNejz1sLY7/M9jJQbC6H9COg2AZcKb0u0/V+f9GeDJlSbaaQGXGhxf9+P
JW1TQAUUwPQ93TqwQVdZ5SLtbMRwEMpCb9JNp7YLS/HPvEcnu9/j3eLAhNtTzWDBLqfN05tBzNY7
inMDBx5Mgioh91DouO4KZZfG979CUHBRA/4AfqReWpR/XP1R0ewLsvqesGk9tYFJ2BrFo69vyEmG
/e/zkibzlmR3yQ7z/Xn1boWIqtHqfdUGG3hnYF1rVC/SnPd4doU2LgGXEHKCvTcoL81Bf1CUb5Vb
rFpOVyQB/rxqRTpZJtptULVnxtPPbxvlN9Z7zKs0MN6fnk8clNLXar03m3RuROXac/Q1Oos1MvtF
6gjatA19OCBMrrOMYmulRflK65etLbc9hVgnLZZ9LM48zZO64O+7hviLV4nWPu/S+9MCElcQGzZW
+zQPb33rwawi8DE92LRkwzS8Klwyq41x1xU4pbWNg4TTUP6y02KN2AaPsQMl+im2XZT58KEb3CN1
cFu21XUrtYc0F8+6BV6nyZ/z6hvm25lbJstvDnIl9mcTcoEdcH555k2YbuXJWK/T3MLhYlBw4IN+
f03kkHup1otq30tJpWqeRdESOfMqU6yLiBpS3/sXXvhqoe+yXMyDYUYw9pPqJ/CwFmMQr1hNP5Dr
82Bb36kGrgndIBNm9vVZfjIFsNhT2Qjo9N/kaV0uHUUPJFZWeyTvi9oA546ktxIHjHWzGviLdU7N
e+6AJ3clBgSW2MRd7i3xIqjzllMwmT9z7Yc0+JkSp/z19X06QL29wJMXviMwcewUjtfRyMjdK4ze
Idjwtr9S3bWpbFywKPLlf3RQffrC6GmqH1YtrYsNQbGrPShWMt0u2/q+TNN5L4z5aLOIVMKFQihI
VeZntu7/l8v9+8gn86vEj67KTuF5soBV4xdVQRIQTxofAGaNSlfqcWzg3YAbOXPNn73uhvr3kU+q
BtjbGtRfLp8wKHigt3MD5UjVLl0Hmn6zY9uAYWhm8j8KNIxqOZ4Z2j5ZWfAm//v4p61kYK36gIW3
2ifBlEdFCfkO0ZXKrF1sInkFx/HMoHUiSfo1aL094smr7EOQyWjfV3sZFBvGTdIj3SUerrmal3TK
6lVsuDMDj5JUcL7QDp26bGfu+ieblndXffJ6q5VdKiLiqiOoVx5qt642ScVqFmNrrJUpI66uVwWh
LVkcn5nqPr3hR8URZV4VSfP78c0MHEUViIj2Ne4Jg4Df2owWOfvW0EoJI+XSjT8luYpfX/Gn48eb
o5684FnYtH0dUrNsM0QOvpybFXYA5A2UtNC2s9bIm3NjyCdrR51RHG3Vrys9ebVjXCdI/blSVpez
st5l3Fc3eOQlk4iCc1reKkOK391qQjlz7Okmnk4ibw59Oj6HZauVTsnlmlgPp4Gyl88j7u0mv1Kq
569v7TTJfnWsk/dZy+k3qyNDZVD9HDF9K+uO9Lzg59dHOXdFJ28szrkB+Ts3U7fozQebUbkS7Oe0
8aoBSvz1scS5g+nv31HLaRs0GHyieYEhub+gDQf1KyQ0+1JPEWYbe7O39yZp6NMrJIW7cwEDwCiK
qnYNf2KpldWKGM+FWYlFN22FkWULwUKO+NoABq1fsFXu68VQydXX5/7pUu3toz9ZSZK8ZCitzuMA
N3/8vqZlDjJx9IZIdeMl3sQ5XuClbf1ISkwC7Z8qgOuamBQHHEC3UouzY/x0yK/eEPP97awIliBb
w6z2rCKBiLqUpwrgMiTBJMiKe+5ptxCgYQ0nnqtI8PuOMC0NGXhknhntT+xxvwffv7/J040HLYIi
kQF3h8A8BAUX2vAUVGKm6eifSAzUij/zHjcvXQcR9BcYUzFVtegSmlkbXNDqPDMsiamS+vHeIP1j
VTZZ4069JRlGij5MWO7lcZOQDNUsA2GzjvsRIrzrGwj7PSHx/UIfnEXEfiSGX+A5KiLffKZ04XJS
Qowt3DgoVi/2oC9DcmL9bpOaP8NMQjvtVlH7gywtQuMfWTkgs0E+vwg9ESyS8tFN+uusV0BHl1td
D681ipzqUzpYL61I/8JJ5M88V7vVnB18gaeaVNpQJjCZVShI9bWnB7ddUByU/Edb1Hwp5ox2YGhI
Qn/N1SgU8BrwABWpzPF0rr3KoeOa7ysJJSQINjFZGIsmk/Bwgr1WN5d57N8B+nETco8wNmBh7x9M
2V0oKFOLCtwqLTfgY13j3aRIDomIneVmtu3qcGEB2QiHaHZvEUGSdhIWO8HCGgt/w9qPBQAHqo2J
Lp68nekYoLNc79HCSWCEqiRDNL+Z3sfBTbeVld8FIv2WmOPcbZWXQGu3GVl68JCaKUandfqnvhLP
Y5BthkJ9KOLvQV+sU49XujTnxVjuXFKA8N2Q0Z7sMBXN0XgtybMlsU/eFT7ew9A6ZCrFMHFfyuA2
ZRfeIheiInwnqhprd7nVAvtAY2mbmNGt4tcwPxQizYZd7McbCAkHPzI2ADSegzqHzIpuqdXn3UAr
yIj6JxnUW78N5jWgSqNoNqmT3QjbRF2mIzD2fvpVNreqkv01CDud6e9ObZ5Lj4T56iqD9K1Xj0Nx
BYaWeEyco8HCNvZqqmz6fq6AxtNuDe9RH1+LXRwiM8uvslXs7tH/sBoXcD4qGxC7gpLkghD0uZ/y
QQ8vAstsExjzJGOGH9CZ5M96vrSaCXUnbjQIsJnnbAt0CL666LJ0k6TjnuSKXT+WOFVmShyXswFy
MGFleEl+qluQniTirWGirryFM9F2w2De9GzxKB/0/b01RJd9LBfYKVfoakmNWUOCXQrqYrWDipi9
UVJrP9xSvPjZj7ZK5hZ9TQwNba/MaqeZJdlzor2k3h0sIHy7F1ViLlqf6jbJpUl+HUr6uNV11+uI
9FBuo/5CQbD0cmXTqDa/l7tpaPl6eP90sj3W2PGHYik5WVN4o+a2ZVfU+7QheMD2QZmxamqepgv9
+kifrtP+PtKx8fmmUtIXIIGjtqrZcZmbBE5UHZlro2cToNtbhvRZ6SbzaUvy9WE/XahNSnRrMrth
f30/VzSYCnKrZ+rtYj44qtmqRTw6wSApssUoaRaZaay/PuSJv+/XpEA1XkdcJISt6idlhA72tm/I
pNmjriYDcJ77wAJxsnUW2YggGzt6yrlTzKUTkIvlnXmkn24IaHNzdJptDmKc95fMfRwryy2afexn
2zIgMjrzFgjuCWnDDKR76wydNRjKbWGS9WEEl01pbL++BZ8+bLqAU9uJEzklPEpgmZ06RPW+1KwF
PKr5tFIYzXQ2Crr/7PwqFVCYea5fM038HxYGbw47LRzevGMxYa3QPTlsBovMecZSTPPzzH7r3DFO
Fh+qR3ia6EMSy4M7FbJRskt4q/7/bt/JEyQQgIRM6dV7l8FF0m2a2jBg1ZdVd6h6IttGtjrGn/+T
g9oa+FZzqqSeXJjWmkGoUPDdJ8W4HKjVqrYzmz5QUH0Z6Xde2s4NlqhfH/XTj8XQ/z7sybXmpqOg
c8rrvSLSucv2MQ/X9uDMzUHMioK2F29P5hMBN/LG0IP8+vCfv6h/H31aub95YyLG96H3UkYlynGG
c5sIQgPbg0f+tmXMPP22VNszL9BRbfLxLf37mCd7R1Gz/LA1jplF49KABh2gQpLGQiNpnMF4DmSW
mVOuqvH/MHde25EjWZb9lf4B1ECLVwAu6RROp4wXLDIYhFYGja+fDVbNqqBHNDnd/dIvlSuzMtLh
cIPh2r3n7HPiMOSaql+zLdpk45EeYiJP34PhpAhwcVEkk5fChE4dDJvk6fJS/J/dn+X+/XZ/Iugi
nRWVLbDS14AYaWRKq6mAAZRfJEq5YRFOmr79b3wmI3pGECrj0I/x8G+fOUtR1hkqzaNl8xCNgpL3
GlOAu2iAS1LiKLHcjA7m15/61xfFb596tg7JBwEHKOL2kNq51wI/pC/LAeeRR66n9gLr8s06WP6D
fyyD3z7wbOkN6txIirL0yMZ8NdiKK8ZXKndX45H7n321swXXFLlillHUHgbxNlKP6WDNbdCUyJ/M
cruECnz9eX/dIn/7ZmeLpukaetmMIA5OR7J4/pzUVMvmN3vk349e//6UjxHIb8uE932DoJVNUmA7
mAoTPdzg6ZnpSk9ZqLpAF63JnWPF7YttdZuNmWsnt+DxLYzqX39f82+dGUPVZd3QEZY6mvr5KQlB
PGTqxLRltOd1mWeXJudxjUgI8G62I/uBmq7t6sZSos2I+WHQs40N2sIJtFWndjf5oL2MWXcjN2CO
EIJ4elkdsk46JG3+LnBauL32Um4shfxZjtiA3IhiYfTNkDawTnNGed+aS9G4Wyp1YmwvDMvY0IAF
HwCFW5FdCVq5NlY0HE5KZO1ymbCfmzbGualVl4Ok3Fdyvg1C+2qMooU8xBDNKi8ZK3ha8ohzC4tO
T0rUddmlvhF+Z3ayl/vz+VEAB4SYXEVliIT03OxUTE5HUpZcHwxdArZj70zGsT0C62jcCohoQHV3
VbdNDfv67jLUkr1KN1WtzA3sJ39WTJ+jLeSVTJH3ddCtiGZ/zwc63ICoNkK1Ul9Z0sQctbuSp3gr
otexivb6kF0iuPTbVLkkBu9WCGMXjubV2MOyabb4OFdxyki4JP22C9NLTrj7EfZUbU0bsyHDII7f
I8nYqm36YkfZpSLsJxgKT8ICtG1s5tbaoW9aQqIAf5O/Z5UrGhCUPzO2jGrKDxjhNyF/qB2qX45i
vcdj/N5lQgXkJG7bLLsaylJzx7F+gozK6DSIAP9gLFSH7iDbzA/k60UPEgoINBFQYeP09bK2/r6s
cbsqTIKxyJ114jAPBY5Vmu2hGpXHdiEOyo9aUmzqstmJur+Bjy3cSFiFZyf2TVSZq0Eat+pgbofa
Xtct3Ek6oXV8bDECtBS9kibWWdQw8kpebWA6c28diMsl23i6azvtAMdybZXVTjGL59wrUrGK0mrD
iNWbiChICcZNgr2TyYRH0sfHroFqYKV3k5c798OMPz8tPAzDXjPW+8heKRP4g8r0Wqv2xkJdt5Vx
340tRzwJO2ezK9UMvarYIXFda6RSyMEIQtiYHstWv48jcSMUZJCqfVF39WXRcjoGWiAEqDPgF99s
Zwhq/3gIQE0ufB7GjwBLzuX5jtTK5hTH3SE3po2EjbqMbC9HbbEtaFFqCtoWwokEcYjYIcdUJ3g2
2oTo60PeH4DIXtoqos0xXKk1Yy3HWmIp3QFdsKJf6EG0tcvwDprerilCP4ytbTQV92n0HHNAMKt9
fmHCdRlHeaNn8PPkaDWQa+IEzVOMa575wq6sSLhqaBegzlClG63QnmrMJxGIQZr8XW3u9DZ6SuLO
myZeMiPETzkHykQY3WhddUW3lSFvq6zYNP9FRkgKDF3XFa8NiGEXF4E1MDJtN4jndk5xq1az3wJS
liy/Fg9lirOHoqdIfhAKAmxGgOcGixi+xHO4jobigNjj2NTddYBspcl+1cXjQOx2ZCsfp6+B8J40
0n0pw8pk24emI4KOOW/F6qjzcBXNhPtmDxZRoF3erOToZGJCkTGih7iIsae4QUP4qVXYrjDUdpUg
aOauGes02xV0qSY+S++0deyAItCzt6VRNAXxBVADTyj4GUh4GAtBNOF4CKZkp2bKmrP3HgjyErVD
IHi8lkydTNHFdU880VjAUPFS8d5o5mVuKhc1kXAx042YcfTMOAON0stIOKIubUrN3MW18BQYe2YB
F5+0qpWI4cbVvd9L0kjHnpChtFkVUbEbGfSCwvWc0sfAeV1kR/ol1qLQ8LpKgnORemnMK8Im0NUg
16fUj5NlXBZzcze3OhNk7cI0LxTYtB23ph6zh6WAGAdtFRFHnveYDiPFm0m7lQq2Yku8gtdbEYa0
SkVxcvShp1fDGYZQJdhIznM1cOsT7d7MgUSOh8JARSXmbWTNKyP7EZJEk2XksCvyQ9lm722TvcrK
DrWxL00wrzvhy+k7gTFZTtWmTyAAxnYV6tY6Uyo6MGaxC3OXjACsPhBRYljyHroLL1emN2lqnqzA
wSNnZO+9ZN8VYXBXdNYGH9lVAbsv0FS2k0dBQE+OhHKUrktTfw0M8wq/3Ksa109tb9+JhlYb8VyJ
qLaiuwJB4qezcwiIBVNp3euxdatZBIbr2SEtOjfDJGjz9Drzqe+WoOpqa5bJDdl4JKvMSDUy54a8
wSfelrCKhK+ChuzTGz2VQROHPh2tdZou6127whm5xjy3RKVnDzYVlm5K0PLlQ6eS9NfZbIghD4l4
nTNtFwUHwO27INKOonzt+3xt979sybxSe/7JErMUP4Y0CAZ5Xg2cQNI4BYvCxli+SCbvUuijr0yg
NkkeQfxO3gMRbRMMJ8OAdR97oCvD8A/keh1CyU5NzAFRL/3KcptwNBxFKj+krGvHueDSYtA1Cflg
qVE+dU6wyqLiMJlEx/e4F91+GuBV8Bm7VNZ+WI52tfxBmAVYpiT5GA7NkzlyFkjD10iKX4vpUk2K
94DGSmLErz2Wcvzmu8TWbwZwsqWJBbGAA8ylYNeV9LepfeLXfRJ5/8SI9KaDuT9pxl0WhWuVqC5Y
0ReE/hTcyauc6lXkOQDbDgf/FL3CLb6wyLpNNT31xdwmrpSYu6lJ3/taP8qdcYeC8jE12DCU5kkr
zQ2SZZeqBzgs5gaRms+GfpiT6LWG4mhIzmqEr5wqBf/5Inrn5XJ0hmLbMctUWvvOyHicl3MPhd7d
EGavpBK+c0p570ywG7N4EM38yL/8GnRh6Raq/ep017h1XBGW267m8ppw8um2MXpgnVRkoYDW8G01
ef24+Fgqn+IufpfCmnAYTb225O4CkvjTbGuMc0hc0OTc01L7TgeIKvflfjDYT3g4exix+WOlkt5k
UVqFDr0d7DSulG6cvH2cB7Gaa3ObjWTRsa2UvbVVSpZSHPvdWCCKNE4JwDnH7wv9KKITzcFDyfPn
VK+QVryhcFYq4umvK5q/yqIsDb/SIq5dTGCfC3XipTHboy0+zISphNWvns1BEdUKADr4VPmZDOD7
iUY8RN6rvuouFR1m/phsUhFchEN9mWsk11Zs/Zp8jwXc7+P3r6/wb6dQzP40IVGxKZReny+wMuVZ
KFgKDwjljk3Q7PMGDH84LmQu8u4ROUvfNc3+Ktaw9MXcg7sHU+fZQbSmGQS40BEHq6ApTaVJXefb
DX+dCt7thWuo04r0Fd7b33Z//qz8l1bTvz/77PuqVgOVF9bCQSzeE+SmRkyShjBepFS/TxOxN/Qn
tDqbUM7WiS5Okvb89Q03/3rHTYWJGSExMq2mz3c8qYDoEgHBaFvsGgCyTWaf8vyqUTPf7n4s8xHM
xpdoli6KiANW4vxMZZqYcBRdEoSfy4TI1BQyjY2/vSYhL4i1FyG8OrGvo256zDXrZ2nIzwWRd4bB
EKYu3wEW7hLF+Iml6EpSlX2qyvfL6Q0f8LvclMts7icJVwsZY1vLErXzFG51IXN8YyIjU0b5i84x
NrCbl9NzxtRADB2bBMZrtx9UL1cLdqhubTbyiphZN2Q+arBeUfuLVaihG2gZNbkiZxxnqdlrnrf3
GO6JpSjqe5HIO5bhM1HY3zx+fxH2L6p29npwG6jpjbPHT3SQelonauhr7npex5C9fAxWO7DyKxvQ
bVegk0EQC5eLdFBpm8bo7uTklvSE+0j+5tR+5odd2vSWjDTOkhWob4s78PMvn8XMsThhVaj9sn2b
2bvl/Z9l8bs5bzXHvCnBjQ0UdaWSH5RJO+adcVQTE7JZ7oH02S0nvDAwdqPaUyrua8TdSwps0j/0
vKakyrqjQQ8QyKhX80MXGVi62GVFRmL88se4rGOSlBfOnS4RPZfBMupSSqqP9f0vo9DNP0/RZ76l
s7/9/7Ex/acOpU/Wp//M7PS/0sZE1+n//D+/0B82pssX0UQvWfYfuyZ7Kd6az44m/ui/HE2W+g92
YYTpGIYsxbZYI/+yNJnqP1QNnx4P5UIy/c3SpCj/4PQG+8hhBIR0gh3nX44m4x+WjeAVWzxCTLYa
9b9kaPrcQMRzAPeJF42Ckh9pLJOmz+tXMaOJJzjMb/uEjEfLeHLanRNs5rTjqVFokqI0Z5ZN3gY8
Ly3INpM8ZX4UZz9zkxNNKCl4N+vugvH1z9oq15GAxBlPzgo4bbMZdb1cJ2Dk/STN+qP6vGsMu7iM
AqwKYUsLauzmDYG+XicXR5CoW3voriYyulJx18JLZrzTTesY67GIm+dElKjgluTMUonpZRTpvG30
H2DmMULQP3NzGXhTwzhY78cJFKQODN+s9+2sH4cwJec6gMgcpbHpN63Sur1hgU+jV+44jZ+2y7Qi
cni4qpAROCyyhmASfcq/OaSf+UA+bjm6CiSqSFUXU5r2+Za3mjVHDbKAW0Th9/nDPIWaaxcXc8ig
v9ZrmlGNeOt16zoPy+XiYblqbcpkPZQ8bbgJRgPNVDJedI04mol6YOBbXhYp6I+uIcdVEafBTGh/
jXNNMoWpkEpePToaos0o0GJ27buw2ulxfvPb2v/XHvHJcfXHUmJcL2NJoPHgMPw5B4nlMHMNKbb0
WxqYXh3Or62svKZwSgB5HQyzJOVD2k6d/dMhWFkpruZWO/RWd8EoA0Ivw/AgUr6ZPJyNSbjXyzXx
+xk8Sxb3/KwsweRq9Trjy9uhujFrg3irldkNgvB2407r5YcwTA61jmE4n570WrsbenKzZccLy2Jj
cBw22mTnKOHeUmgQFfr0ypD5oqVBp+H+c6M2u5pGQhHyaPf1zTTYLX7rZv7zwnECQECz4W/Zztlb
rrAQ6QlbmLdLJlue5E9hamHajeIJ3CGqUIWzUTnQ5rVG6ZDLSeNmc/7a1O9JuzyE0ctgFm91V3L+
Jw9rSrwQeJdnmOKhCjiCaqNY6PQtb+7XpHiacuL6rM60V3X9Qx1RwoRps4GfsZ8KUFqUbR05pzJZ
8Yhoxpuqa19o23nwAHMaCkXhElTGqbHrb0gcyXx1YvwgBjDlhgIqF6T2jT7kz2EMdniIkPB2DK3D
Vlr3k7IJW/XJyTXXFLzu5BNJiQ8SB4iv7+cHpPff3WHup4Zp37RZBng4Ne3cYyF6tQ/sBF4nVmZj
Pan9U4gd3g3MNr7IidyQCKhXdMdvnGlc5Vn5TCxj5spxNa6UpPjZh5pOp3H6VTnDT7MnDEbEsL2o
wl3oR/t+sZCFbXmtppyVe86f9GeHTZBB9smN5sbKCCjQH/Bzpm4eY8GGktq1hh/Y4iUoSQk0u+ex
g184fDfIP3PIfXxxjCU8AwuDGYLzmf2wlcq5yccxOUVKsm6LJOZrOFeiHG5tCyBiRb4LIXYIUNWq
XkmNVxlosGZ13WUlqDoVHUfjcxR+Zg32njWj7I9gMUpBuzbzHv2mcv/1L/VBn/j9lzLhUjAUMGDV
AGSXP+Ykv41kTCEHtirN4ckuIPnqRG/R0XVba9j2RupZCWdKpE1GIn4ksg1W5djAeU3q1NNjOsQN
8d1uAkrCy+UlDLUGsyXJKGzK2kboqh8YVCQ81rXu9639s4n0dRKtorxcS5PmE/t9tZjjI4JlXSMV
jq8SZt1pOB3yGlwusLGJgzFAa6xuPgJK0IIW2XKq2AriaxWdqHcp6VbEmXPybEmjLcXWpFm35fj9
9X368zVCCYwDDPesoaKPONfClHNfRAMsmZOjshcMlXqdGse5IvoxPHUiwuZZ7wBH+PqIBd+CMi5y
+dIk689w5qtqGJZoF/M6LAdft3hTQAq4jIOkxWcEN882N5Kobxu53imatgWxHcjyTWNnV7YY9r1N
MFOTIr/4+jv9seth0weAqjL+IpwUv/GyK/722494eoy25AuILnvrR2bZo26+NnJ7KxEL5Gdtdk1T
8DmxeD1LWUiaxmhRSOCbCZm0ehYTd8cpotUMqhTeOzjzDGo/ANPUq6xfsekAE2vbgZwE9RCXfbc3
QpBPsXC8pOcH1ZLqqU9YZbWjUkfUa8lWLhLVnFyeFQIytiPUpNWoTy0ZeeqwEXJ5ExodqQGFmrvm
lEyrwbSgDtetuEh7FkVN6FUChiM1HJCF9LUIT9oocXEK0Wa4FTkrXqENR9XaTH20smrVB9TlB0F1
/PrOfvBJfn+qAADC4MPCA7PHgOl4VnRMwSDMJlfk29wwfvRWe+MUpIUNUz1Q4VW6PzTasOJfwLg1
a9Y6QNFZxGRiVuFeRXkUCunFzgn5VlLrMWzth9ixIq+bQsRz0ghDd6j2X1/xGW9jQRYulYQJq0ZD
/2Of7wMCuKtDcNySlTOdRjskYn3h3xuQoBgWjVHxpI917Zs9JKWxK/Zx0B1LqT2QCrtLcpnUF3Jy
wthE75KEfqyEa6OjD/XfuEpHMS1mWwYs1/OBiw14vRjoe9+W0yAgyqUuOF7hZkH1WmsnqQ6SA2Ur
eG9mMoYyXHKFvuZMlzBDK5qBHdw8YKS5GcUu7429rGUvyfxffwssN3PB+xlYDFUSls/qoCZLi2FS
K/V2TuN9WkfgkxLcoSMAKlUhTDHTu9DNhx8TI4M5JH5HT4Fdt8QGUZvXQHh4dXqZkqteEEJXBebB
y5G0TK8TEDgt/Qd773ecojMn3T9XAJI7TiWmLavmechLC7A1DnJLuRUGJERCo3+qDcypsGL10YpV
BsoVe7J5oSFbVe7CJLmJwTyTB0XOS5mtbegwbq11so/go1kI6eVtoVrMoe3WJ2oAGTyZ3CFJbfT/
q23tjJdmb93SSS+9OdIWjhPRc8hXvLpCnGtGdEKD5rvKZLn1n59M6Kc2hEIgaGDjzysTpyj6XCIP
/taGmeymNcDDBHGzVuHOt+N0VeXBSYpRMk/RGPmWczTyaFzrkdHiLebaTNFvlKDedoG+ojDbdJ22
R6x3GdC/ibrqomEuFk7VW9ipMzOi2TMCvkhapcS/aNCww07h3iq6PyftpjFI8E0V0P1tOhPQRw+a
DuyBsvg75coZ+235dTkTk+EDrpldifPC572+mUhAlEWk3XZDvc35fs7YPQwswJWV84rWlPtE6LOb
G1HIlKjcGflEBt7kkGcfjJedxG9T9nG2UW56lGG+AYSXmFVQvhZHwz6LLvivv0f99psHXv/j5+Ky
Oa9j4yfShpX5+bL1lpg7ijvtNjLnDaahK9TizBftQqJ4s1wQmRCpmtfeqt5KmKPmpF81wXQN2Oq7
89bSWvq8cGCmA3dAcwvvgSf885XE9qiM8Ie12yQY/cgQm8Y+5Cb27z5Ut5lS48EMiXcf5IjyQIlv
mk6CUWdwg2P92tLVdVhq30mB//arAtpZIElwh9hpzi4q6MyCIPJUvcWt6gc9BrIEJEDeP84FvKFG
d0jbTZ7lPKBQopKSiWR0C1KtkADY92JoH6eZpabMTesNon6AGxyjIVRkKjxcvqOal6uqP4L9+uZn
/SxT+FiNBtoX7LoUIMofVSfH1b7pzJmfFZmFDAXCHdTsfQybN9uqkKNPGeJi09xA9ovpDFidZ32r
kzuTMX5cBEc+i90Ajalun6+tIahGa1QL9TYq5VVE+Pak4AuzY3eQksztOhN613A0QkN2beGFo/3+
9V346PacLSk8nsvPRzsTku1ZNzMXszlOBqRZaJyJD5Di6JjTLhEOHwhIcaVZ733epxdKsHGk+xb1
zCFPskd6/Qpv2PQGoopf6D3JYA5nIDWRt0kxQX9pkQXICBDkJHUuHRJzzdlRCY1oHuYctrgWT+s2
Gr6ref7ygCAJAtJAutNClzuTnuSOLGiL8NKrB5Whh3MfplPmviZj9lpnTI5xclwpRr/T1HDtaLnb
FquS+o5U6tyfh4Z3SCpeVTl/c2LSt/tE0JZiyFrrD6NI16oi4Daql0GnG9/UweeHfxBzGj+BDVtQ
d/6UgslKx3xUUKwtphoFR8wSJGt040Gv4/smEQ+8FsHlKt+UXMvW9enX//hYSnAAj4Bz5LOjYsx0
v8gDU76NnOAEGvS+1fTbSmirvJMVt4q729Ypvjnu/eUzkbtZC4aQfYOEoM+bWBCmKrEgvXwrLOsp
uqmFcaTdd6EuVUbWOLsWlv/Xi/xM2s5TZuJt/O0jz3ZwyTJCxQlaGSGUvoQerMivot8B2tVqrnJd
A8PMzJZo9woecm4yUBi/uYQ/Kxt6twwQdW3pRzDOOFuZmZEHpW7H862Kq6yYgl0bmbhW5n1A/e6C
zh03irkhuMbcxLV+E+v9ptOcJz2OOrpQ3VWSZLtJ3tWCo51WqJvUVH91wyNq2NHNiPIYlYAFK1eK
p5ozGfektosIeC7PCGJCkHSzbe2VcSw2RVr+6mnxylr0nYv5j9YDN5rflOWkLK/5P3Kf6rjmOcnq
GR1aue+yjSlT2BpkCdPrcQ5tWvPX5H3IeQUQGly65l0Gos41quZKK4eDMpNm3xoExknVqkzmrdkh
SBodWjXJJpZmdfXNwjhvYH5c7wL5M3ijUKafrf8iYWaaEL95yxpaAV6+I4DHw2wcugEphG4h4c5q
GLxb7XWrBJ4NpLTLtdsSog295EU8Ote3mcg2X1/XB6Tu7LlE1YWOWcb9b1vy2YJFQVLK7AaslmwK
UWMFvnHRSOtU/zlI3UE41UPTg0mRwxfbbDaBof8IJ0VBPNBzcNt1CGgRwVeNWyn1ts9gQlrWjT32
dIfTwFURf0/SfS1D95CM8c2R9JWhB3eANKfvDkvnG7JJ2AxDTsKqiHuht3N2g/VqoiqstPlEGKkf
of+rAJ02jO7t4VQWh7Ys9nYaXchKth6QCZowSTOvkKVVN7fbr2/qmfIXEBzXQivQMA0T1zmeos8b
jzayD8hDO526Ol+FcnxhQx01p2Y7Vvy0FeFefagcLCW+aJyEPaBD5ZdvZFklKgixStt8c0Fn0MZ/
XhD8Os45kBYghZ39ynEBpFgOM7JArPxlChHQ5AxTpQiC2ajtCFtnxBitHE6ZRdhfxUsoC4HjLvP8
rTwa+1TC0G1kI1HnWbIH+Q2cQNPeCAFzm9a4NMt4Qwv5WDTaTiUyys05oaqz87zsDcQeHbLGBZt0
HVTKY2fxgsyVR5lRzth0L2NBm5ts0Si3XCP8LmjCXH7135c3R3wqagB9DA9o+f3x2PURyfbDUPDK
ia5KZSl3Sk6XM2jzoAmRJg7PYTpelzr556pa6GxgHNv0jHakUVYcgmBhzQl492jIN05ZtK6Uo3J2
ENuN0M7Xam4xzOEMTtdDNM3g9zWt57zAU5W3DyKgthnzSyDkqRvg6eoMVHD8xq6gC0iBWrQe0QZ7
7LebQhiEwHGYdNLqFI0p9LDqYA016MzXIJjeSENO/Dnq93Y/LKLQH3KcCl8JEG4ZDM6rliDUIejI
BOC47urKiN5lnMvVoE87vRJ3mG5PXy9z57yU4OYuU4QlkWDZPc4ZPvStpSLq5u40P+Va91Jqxq8l
P9guh1NTVb1bV5HuFk6xLkYnXMspQNOkL9gSQPdEteYnuZ75ZXwShDp6I0fRPDV+VYRt+0YBIknA
wUix+3l5Rb0EgGeXxZBXUoMZlb0M8LLhqa+UZ9lIGo9uyB2zb4yZaQmRH8RNO8mP5Kheh8P1WMu0
TTL1Ue1ATYzDfJ8hPgi77EedJhdtplxVOS5iivf1yCy86TY4RXcDujpiovifLrdfWz1eYh61m741
D0azwKbsIw3ZwRU6KYo571F0mCQNlOUm1KL7IqTBzW/4aNr7ISNCbE4x3s4hW6NcXEox96fhg5nd
Ps5q+BiI4lgBryaLZglPVqzXKizMtRwTx0qTd1urZKxj61oFWaf45HzMq3xMIY5KPivtTUMRvJoy
BEANwXxjRv5xdhrzZjfLHUG5OvZc9Rtct37+SgNkxXx5OYtROMhAHD/vcqla5HpktTn9xuzOSXhk
UuyvCQklREjftgw/aT48KoGsejZA2PVQ6ci1zIX1dI1OyfDmOLm163BlTtU+7lj6Gg7ZJrRouBAT
P/QPyDyNoB1WUx0PXumYrzp7eWXbWzZdLNfOfZRj1WstehdZw+oqkGXgbBcegFp3LPpXvaw32Kn5
RxyeWy9Quvuor6nIAM9n9jDxluKR/vqx+Pjen/ccUFuM0ZlWMpjndfT5vjhpmY0iNouTgWQjNpJd
DQiqjuon3hnxxmx55+fddWYj4Gkb6cDp/kFtAVe2SocAJpm2c6hdaINjuzbi8NXUxRmp0SXoN77e
MMjrRJFfR3B3PjVY6aC5VaSAUYNRrR1hvrSlNZD1Gewzi2ahWaZ3RpMVa2cuai+if0Hg609iXh/H
uXXbNgbuRXXoRBsEnmzrBuIPO6j8ugQybCQM3HQ2L8+8sjr1MXEkeztN4buhnsiVubcN9OjdkCfI
bDEV5P1VJDlrY3lkGsjAIAWYhGt49knec2d9fGPOk7vzsOotkuJziz0qbeZ1GgXQUGJy7KSajCqC
wKicMZyQb61pL+Q8uNEU3pC4dpS670Q2HxG8f/5aDgdSXQGTdt4ig64xlGY1Fqexsn9x1JSygu+p
P1iF+uLkw5toxbaa5j0C9st0TG+zbt4bcetlUrwThHqkjvoUSw5/L7/o9vhGyPJ9lrdXapmvZRWx
VJ9ntmtAnrfHyGCGROiglrUuGZ42PAbOIje6RTe/Hz1FcQ6m01xMtswQj0w0xX6s9fG+dqSrQC9M
99g1FrmGGTd8EPqG9IG3GdBBuKRjCK378fVC/jiRn92axVZBtcoESP9jvBdkltoGUg8ewEppizab
WA72nboU2lGqIC+P+GJpErEJlbarj/2hiWmYt53j+EV11dvhHnT2czUXtEpDQWluTvdxbV5HqHt9
OWp+dLNzIzcceHOtVoBUfncY+qPRzx4FFFNnkoV/ZynGPj+LM31pKZyM6qROyX4MgmNVDo9pqN1x
3y4SK74s6KpbFSDDAkaHWy2kdZM+dcI7YMiLKyOO9nKev05GtB9LT2+Gb0qzMwjuUpotg1PY9IAl
afF/1JK/jaXkelQ5fSflyZFSqqfmVVMQsJAIzVujoePfmsckRcJc6cQ4VDrZmDL6ZLjZpb08Q8GA
ZEBzsSsfp7j2Fasknzxe1MQj3S1npK5hx2FOlY63M3MZL0I/Y6TTdw31s6i3f36Ppd2KN4QMA0QR
n+90ouuxJKETPtE2vxhoc3MumDpPn637uO/ehkBB5txnOxUnw5iwaEZyQmtC64ukDny6PN8cCP56
Y5FTkEvyEa/7wZH87cZmkprjRkLS3xvhRS20OyfH+5ZCfJjmH8VFGqinqk6fQ8f6KZOQ407aSa6S
hzSVbzh1XXcV0uc8WFVFu8kLmuOZBLmBVAwROXivmgdR287alKtdFxbfPHkfr4jPT55tc4BHZbvk
YGAy/Xwzw6Ei+60c61OVVSc5rK4qKT5WDTajMak8I1LuMrPmkryq+kH//NEsVBTX8DeC56Ef1rGR
my5azIraYHiOFfEjjNMKI0nDq0+zS3cQS/mi3rdJwRqS9Sf0BRcZnFu3LNIbq20QFjpEKkVi+BUP
tAQVa4YlqxPAEwjlVi1a2WNhX/eNCC9oKTyEmcV1Nblvxw1W4EofVmnHeccEMTG06oSu3TwgRVt3
cnWyiRY3qvgwi+rUR8WlsMm7aIJjocpgRbIf5kDvOOquW2kcfMfk8JuMLrLuyZeGwBvslHRNOaIF
ndKpLOiZFnKgsyeZiTsMubKeSTelPxzto7g5ClMbtnOhAIbPtVWj55pf8Jby8zdJjzQfbcPOLI3R
i+N+42Cd8OvcOnJqOFq2jHYF0XpFTFjbYPyZeRMR6fOqDD6Ol19DhmD+6y334yn5/MMvNHHU34tm
jvrq7Id3EjupHHKyT7Vm+uOsHY2smXzdrDJ3MKOVESKKGVKoNxXuBC6K+FD0/a4ZtddJp/UbDalt
Etimi5/VpA7unsugbygkFA4PcfJskLlIMZELnyDP+9buFII1t5Dv7lKLoTF9WJAfJezKUVpJVb+2
WutJEuROAJEocXGfgpHCvdTBBqMD2ysTnAyL0dc8Vz9SbCoupNNpXcaPWVdf0JplDuQElxayXvpD
8a7LwniDQuOXSSjlChNGsB6wxAy5dRkQ0/PN3fy4W+d301lS6kjWRhF3vvtXUZHLxNU2pybN7s1w
LUwC27qAO9NpoiWZkwoo6TlyheGvxG5Ohsz/n2h24N3KDbuqM0qZp+fJjVSaWLuJqo0n+SaUOIAE
Jpszwjccbdj9LMDEHn4eN6pnzcP0zmEalsaid/bGJLbdYtBOS/by18vlj4kItHp0nJTfC9AeF+TZ
cgmdsh2Y0zSntkGGHwQBSBapWqddQBSEbm3LbtZWetp5dopgSqrVyptZOEQEusUEdamcNlVlH/Nw
uqlpitoMJH2npByvq//L3nksN46lbfpWKv71IAceB4ueiKEVKZKiRMrlBiEL7z2ufh4wsztTVHXq
74hZzGIqopSCCIIgcHDOZ16TLQPXXSlgiLFzzpMvguQzosO4XCD9pKCsiiIuo/0cPIe+5YAjY1gc
EqO5iU3i9TDH0jlL8IBJ393SeasEw5qzDrmseUfexil1gX4RFP1l3XLXel+blhWZrYoet9C991LU
XwXznwq6pkoUz+pMbYwGKovbx5nYoYQcQ0dnzhvrY0Pq3wZqve3tghgV3aiQ2ceR8l13V2T5kxsc
O8S2/3yTP8cwnIJB22YEL6GnZZ2trNTlDdFJvXKDcTkFFym8Bo+aTduUOqyQYXMlq8GEGJV7xaJU
Ucj10SA3LA9GaKnMffFMqdEHlajsQ2EANKpwZqmDL1rNn6FVnCU4ADC/4H4RSD2LtMy4guYzogAC
gPC2h7OQRYVDKbpFrEvlBMTK1BuUdFaYSrR2Iwh2rYPeo136730YPvP0Q5wlUIyVmmCte8mVjMEq
EmA6hLqpka6r1FwkAHQHpVy7ab2F9nARJvld6auXhaGD8+y8C9bNbS96+HZRTqEnjbOpbmRzRw72
iUwIWnZCutg1teyusnQ5pIL4yJYWitYveQJeNBHcehoLieY5hAAmCUrnrL64oRpj5sO0NF4qANlC
pVwJQvosQURlh4cjoI+pZDjlGOGtL5yHdOj2RaAucxvcpeUs1KhZtI0084piUTf0L7D7+/N5fE7g
qd0Ig/INoG/gXuctQfwEndYzPfmm79N5UEGYbANjVlslz5VNUD9H+QR13X7ZszS4HbrRtSsmqQ9c
qVfvoeSQKgbta9lQSxfavqrASucyrNmy0NYprt5Tr/WlmYuL+mTUl8pYrgQ+0EK6Kh341d2mrQB7
BUpwq9nA7+JMTGwzgIKoMUYNyRhgtZr9NLf8uVlJcL64ybITfw+77l1PZ7oD5f9LPMvnVUMdjbdU
5LKhXkC+OJtULQ3VpczQs4PdEkUR+mFgDQu4dwbE3sWevvdO8/E38Nu+mUZYQ05spuCpkxHD6r4/
jcpMXpY2milMnAssT66okiw7mOe+GUPFK7CYlBC7c7tXgdYapgbuSi6k1zaQmgvf9h+VIkKSAupi
YCHzkX6FCvlcnh6/4MhyAbAzdmLPy9O2Hf34gpbuIaAQDu+lJSZ5Ws0M0RyRIqAmQEnfTeVH2ZPf
SS+nqiQWjZ4goya3Cwk58dbthy8mus/5JhwAeAKQDZlJRvrBx7k2i1lq48xKD7rqPNlVBxVQQ7mt
Ge7sKHpMc8QBA2E+IVoBnaXylpqbrGDT7pIA97dOA25SwqJ2baSzKIaGdoxbJL7TmLmgSdCn2TQz
g6WeA6Kz0gibct9++uKJGp/cj082CmXIc1P0AbeFfe/Hb6BA8LWKKPMPncMqS+0uluexcCQm3dKZ
J+1dA0oe0gKaW2EH93DAlTm69Tr3quilBwKLWd4Y8Cbl7LksxE2UqjfCyJYio34J9OsgNf3M7+Nl
1xcbx7U2VatA7SWq76Lg2AOsjJLsqpbRcyifhyzH3dthmpsWQXlt0ojUzPq9jwbcofEb4ob735Ow
X/s9JXvfdO+SKkdX0bn680VBZuTzVcGHkTQMjNjfkBphwKt6AIP8UGlqOzHhrRWIXuJSSHGopjqk
IycEEbyl7lJtuyyAoqwHcHDTgaYDigYS4IpJ3Il4Yvv9Q5wbEkVy2hOCA5DzP0FDuw7USeeYL1Vu
uhO5ymY9dtG0AFG2cwThGo4Gkzgkzfd6Zy/H3jH0pV2nJasm0Nd63l1lpBJdnd/pXfCkh+4xbcNt
W4HNLZxdaBe7Sq8gn7lrT8bIGMkliBHL3ET5w7avYQeTg/TuuvOqi8zBB3aIpVeMb3G1CSyaqM1z
F4ErHFD8nUqm8axE9jqgFeCaIzrS6WDEJ3TCjeh5IO0AUG9ZrjIVFYKhsIMGDaOCIQW3NOBWPPjl
w1DmmyAeb2FrPrrKm9NZy8Sv9o5VL8peeUhRscj8+z7zd74+Try9+QhxVA9Qr8KNS57aQfnqNNFF
rmn9VAcgCCRqkyEPOemrMJtLysLpUFcIMvQTVAzGNb1+92U+0E3jraG3t7qdzYoIjVW8eo3nTtIQ
CHRu1Ni+kjv5QSdsy5r8sgm4G7ij3Ay5eHG6TWFFV0XeTVtFaek06dLElWFyJ4KYOVZ2ovSfyrh4
djrvyRnKRev3GxIFj1AnwnFyLGXU8CkcDwieKYmdqxT3okDJ1HGqbZag6NrxfzPkWK1bJXIEnpdP
WzNVFkHSLoyC5NFJoahiwTpXEN6ZJ1Ft4cGQ3OI3UqCwAfHHrcxwWrs9iLgMlco6Xye9hMSjbDtr
HedW31LrRWNWIHZrbKQD2j+9i+eF7O9lvaiutQipZTXN1lWjrBh5L6Hmmktdy1gg4g5B3KZ599v6
uU7FLI20BRWqtU2bxnrKkEJtIKFTIr+J9OBNS4w9iModkJFHTJhGTdAbrIxxBO7f+iyRJ26kR1OJ
2tHUnvluePB1nOBKKcOFTOBi73VoQQQzRO4iuPGUub2IPoWDQJfaDEfRkZOnybMPBHzSpObR8+t8
4sfyi5+y5EZlOwcgyzUUjJ8+oXCGtQDVTCpLvYjuE9W+8fwqnQX4uk5qI1vJTuqA4XcFMg8J9vMj
AEtx7xTDXytR+Rr3z3+eVpRxLv041xKV45FpUW4a6ZFnUZRR85BUTdfcyKq0tLT6LvZ40ClRRwiU
OfeYTU9blzC5tGaRAV09N2HoBDL+hMF7Qx+b5HhSFPqDYfL8FTUB659P8GRfdXaCpPAjE2uEY7Dg
flwMBhr7tYT4wg1jDpMi23/QU3UbKqLjIca33brMVTGQdGmvCGITrDqC7BP764mImq3k5Zd2RpqT
NVhTyo1+nSfpbeg61TTJWg0VFIskFC4tIjzJzPIFXITCA8ERXMVeLFD6ANPmM2qTwXABD/evLBrN
otYua98rp2bLgbBBeTbygkavZz0IgwDAthBOrgz3qQMUscg7h+6KpK2BqD9LUrJzvD6d2VWAjWpK
1svCBThBe9WN2l9W2Qht8qpX3e2Wemhqc2NwsWwwQYWanr5C6Z8pQ6HImtB4TYysX8nGVkaaeeqp
EkY6/tZwiADrIAexV6nmXBblyiVCx5moaSYYoR6E475j73enOO2d1MINwrHR5LukpO4NWkXhkgGY
Lv0OTJVuRHd/vqNn9GCSVgRrsTTlX3oFoE7OMrGmT4Qs9RV3tO9v7ESeVqX5EFf6Q68CV/Y9zCsM
+y3qs1niqo9pJG+7srzQaiIqJSoWQ8JeX5zS51zCtgDCjH04mMufgJrBkISSbbXNTVsuJARh4Y+o
qziEadgPjyxe3GQ3WnstI1BVaelIpQroMX7I+uWfz+QTC4CLgygAmOqTfy3FiI/DvTJh18RoU90o
ugWExp7ZkLGqXOyYjq4k6wgPDGXRLKtmta49S/Ex9vqlK2GHBc24VPZpFvnTHtgxQ25fx8xjih9S
oPlKKv5MMPx0F6HSAwhQgbYiZ3R2F1MhSjNqONEycDeWi44eyN7ExwyW3KT3s3VrMqgUpBemdhGu
fU++HJSawoQrkOs2LDrQ8hjlo3/bQ5L/82UUY3ZxNmsgjaJzhoIo/ROOhdaTmlMaaW+8QkXlkvpn
uIoo6EyMHkF2sH1QTRGoleL2pgMMqesechdVV84dX3pjNt97Q+cvtcGl90cPBpH6IZ5JOSEwwVmL
8vMNRwQloIdPqlZqk6od7iIueuElEVCp7gJhQ3uekBbOYv3eqLgKeh1e2HpMZ7+DJJsW/SwsowDa
00YhvPaUx8zXl2ZJjlRoF70Kn5lFeyI1+qWk12KG+9BaKmELemQ5WCt3L24XBgu/zh6Z11fxVcIA
n3RIlKDykYPIDfFpKnOQA/5llQUH38iIIszgwulSacpS+K4YuHZIHYwBe8j6WZYM88qiZezVl6Va
JhM5899VO6pmTtJvkjya8kWJLuDCKXNFS77AguqfoEeo6IKolAWhL+ia89YHmVZnZpYSHYA3BcA9
mMIfdQ9Yv1ZK23hApLuSjjruUnPEFFZF12MXJEMbcjX5u9po5car24muPhaK3U4dS6ouWhSKfNWH
9GF3B9waXoxbo8bhjrRiNEkKV0EnLiM0mc3SW6RRellp2jZDu62zkOt1IrrFTmMVk0GCX9QOtTQr
RfbYmPqbrabRDEdsbGscCiT94K1NjYygScUXE8KZcMWP5wy6rkaVwwQfcl7mkG2vQbKhZ8D5iT9t
ojEL0/oFooLfwyh8R233KfG9l0xQ3yeCnspD9N5KVjAJnJXaDS8RvCh4I/JeSWJaNNVaHcTMUz2i
6rhTqdOSIlTazHHzftYF8rSBmD0HcoPVaXzTBiXkOH0nKxwkrZL7FKQC1Bm7mxq5tfErad8gGwZj
a4KR63tkFwCA9A2ld9iiiknZt/LesICmvBdWAtaisapSPEsM0WJmrRiYPrVXXlluVUEHTiG+MBwG
b9+rmyG0J23eDVNNg75kYApYtvHWHIVSQE0eSidbFQpli5i2/SK0WnMWggb98zTyKRFlSMJFhYEN
iR+T0rMUP4ZwaBl9Fh8q31m7sfkmW9VTmxe3IkBzJw/dL5K8z9HY+AxQNqGwS2nrUy3JNUdFIqeP
Dmo6vLRA8aeANqBWCgUcI7RJUytnlCXaSTbCH5xoEUqUIYXyprfVrm67uUUUQzUV8MpoTBMiV//F
JflcR+UUTaCBlBcQ0/gEV7LQLmtKq4oOjpXuywBpkyB6Dq/7Or2n2I+cTvEEAdcrkyu53xVmvHaS
hB6FvMvSkiY2+aCMtXx7oabuV7x92hHn075G1RQ9M3rVPC2Qaj+ungD2masQoT6USY1a48pQHZBF
niNQUwxezC5bVE07GqTHUzWgWkMDFp4RbR0YNf0xWoW9hYqbPOQz+YkaaDXvguI5dNvvZQE4gPl2
p3fmtiRBxU7ZYARH7swDpjaogTfb2kFxG5RRP1eqh1Br04nVY56SWKTrRdpdxDBh6zy7hwaElXGl
7FQjWEppwoiC4Mvoo0APRzHN7mNQS1NtsKBolw5MRgBwxWswo1ojUEDzvBnY/2LSGhynMJRdleuX
ZNU0X030VdrHsOKdsaa1E8/nSxZUGDUNul2AtB+loac8ZAQFan8pt/A3JTt/Csz83vR4Q+062Ckp
z+jGjCskcIIiiO56fIXmtasuzMaIoTp06qTBe2emZAHm4OANhVVv9OgqaZNZrw+HWGLwwWWV16rZ
lTRUXWThpOFQ0udFrfx+ABFDxljIk3qwEDWUSKsscT1E0d53tesaQ0hDfjRoxU0MQRkidpMdPnKk
qIpZTe0kfXXb/ruupsnCc9RbYjPoNWG2sx37BdisMmUuNzsDAnSe7NVWNmdm0t4S+q4SZThYNF+n
nonUl0XpXNbiryrTn5vm4zBUITTAiNMwgDxLqoquSkshO+EBE5VnHTXMpC0ePRkQeSgx7zbdS1ok
c8ngeztBt1U0FMwrl+ymBT0euMNNhp7NxAqkjVbVxBINtaa81RaNS5YR+5g+6A2dxcR9V6X4MYw8
3PNyc+e7FCXAlIOIUvpF68bDVGpMSNWpRGlKFd8T1JjnquUdkA3xL+JSW3IThnVQIXWomcBLwAHM
RGWhU+Nd6Em7D/HJINbw6RnbK8X2+omsNYihxTL9f/zUKB9Wjn8PWApYwmDC34UgEHazKiqfZE8b
JoEHatyts32bahepqs9VEUNf89D8auxmZF++eMV7amePQci60OnRjTO4TB+4lJi4mbXcqsJvDx6T
b6bKb7SOegoHmEqoSTQrqqsBBdtllxChS32KYCC/9IHWoVQ4yi3CAyH4bYZxgEWjFO+QuFPirGuZ
KQi4eAKg0S6ewBYtQkd/SmQeIiG5UNSM7Kn0V2qNLlaQ9xTMIwjrWpVNk/GzCocHG9Dum0fznGeq
m+qXcpVYVDHSfiFMRMxJnGFEB9OkBpxhLHLfm+GY9VKWMOZINy6aUVWuMJFp+/Oahe7+50mQeAGk
zql4ap7TcgNkHSB54exbK/UVdwYBhLTZxQHoMUNHzCitZfQlk2YOD3uYYSJz45UmDeuyP+rpKFqh
CbKHGCESXFmvLU84S6s0J0hMRhOjUA526eprDfQC/mrWUimSTY5i6jqPB+VybqS+tA4ASU90SG15
OniXdd40sHWaS11vLKxOqVMBy1sBFxOTHrTDvNJwKsibdp4aBhQL82gBlZpYcoEyjdnWF74WJjPX
VCbxbUfqjqiydlcU9ht0GODnlB6dpCzW8feqQTuWacKZlyHVomSg96PqSNeBsO7IZoE6ZDGjsL8P
LJU7Q7yEiuX3uHbXyqih5Rj+BZjEHBRdWS2GMF0wbVzH3nvTPClcsIUtI1BK4B5XFhdOLpBklEsF
PocizXxNzI2qq6eFmxhzp1GfNUeeqe4GP3pAto01b3sIm1QgtZnlyEujrkG19UHEN5cgNzm4YAbG
i996V/Q1pFHN705Ou2cHKj8yHkAo6kFsix4dCNvGzzzg7zN7LC65NpVcNVQnPgorEzU82lboTIvO
njcDUKUoqt6cCFKtpajAJJNpDXRRV11vAYhzxkJ5heCoPZOBvS+jplYvCsQ2NcRUHJjkYCVam8VR
CeaSPXxnAXInUg+HoWAArvNmLz/XQ+QtNNRypmFTv42uQGXS1Wu9ML1Ln0qbnvYWKp7CmMfKcKwF
mDAE0Vm+NAs0cdd9Mf5PtIAPqd+pwWvS6qVahBHmWQbNglOGubAY/hECNz7trx4PmzRh7rIbSFK9
ntMFYFZw2qXL0w+GkDkKpeFatq+l4Mkpse1yPHNbldaDldTLiCdISTS8nKytLJJnoWV7ZtRhUjIh
ZVdWI21YFiGsmQ9mwIopDfeh4l9gALqqNOqrtblxKPRJinXMKBXZahBPxsOZfYq1VfiGSAXdUmy/
erN97ozhuXM1d2KFl4kuiFnwDGW4PSd6DE3IR3oofBsBhRNdGnPJCoQdwAJu99gBjIHnYKKt7yND
Imyk+zWvpe41tTt0Fuy1W3GXZPALMxytnrrAAccaOi9OPjKZTaZGqyLlrIbCWzi5dwu6+mpog3xq
2Xj4uNRJ1X4ooFVOCj38Aqz1d6EbtwwVLqJLKpLnbiqD43cBd8I9GJKjLlrK/2Gl3SMIi9iJnj/1
wiPYGdiqEc7M8sibUr56M3T3zXWzfeaoV1HyYKqjeKi+7uVwFUMMmBldCGbXpeOm5CP19rUV8mUY
Aa5uFFo6OtmUZMvXWqYmF5aJkuwgnr+Yjz9VWLVRVwwXDb6dLn+ijELZaFoax96hFk4xgdlx5cCr
hYkk3eUedQgURLOZ1ZYr0CUz0RTzFo1adSgwZYqTlaan90iQAc0vwncKKe+Bp/wAHfxPNN3ct3T/
49k4E4s72/zvaMf9O1W4D9Jx/1Zgbjybl5SGGGSPik//eXajYtuHjTmd3Kq/rt+K/uatRA7vd223
/+6Lf72djnLss7d//NdLWifVeDQXF5jfBeDUkd3777XjDk9+Uv118Ra9JU//46//Xb68AYtIk7/Q
kfvriJhZ9ZT89fr01xTBVhqcPz5x9fqP/zod9oeunKR/E/C+SUYY0aYmTIs61Q9hOUnRvxkj7J/K
mSGjpmPyUpIWlfeP/5Ksb/AfgYEAAIXKS75Fce2nthwcoW+GMLEfg7QH+sH4T7TlzorrcP8EfgZA
5NAdIWHSztVchi7u/Dj11iRUiLfK8SE2s7rHyMBRt2L80dVqPIOmGyImy+bpBYt2HDPPuF2o/rFs
ffNCYeYolpnRuJvYpfM9vpjnGvslELJ+HMsMa0BVVUL8Y8svqQUbQbhttbdEHs7RyolvtD7MyHJM
/2ikEB/CIfLvBicQEytKwgciW55Wzci+F/nw7OVt/5y70h7ZFOc1UfsLJzdKF0YwHWq3RKGRfpwa
kfdNkvQ9MvQab51YmquqK73JcrDtU9G9NHV9b+VV8mS2NEujtPIes4LgpS41MQkT86lDJfvaUEGo
9VkdXRQGemPTyFduLKvLNiHx1LU//hgqIP5ZeX3avzSsYKv37fa0ddpJi1zzAnqjSghlWD92i0ul
puSWUNE/HVZWAPRSRo0uTm+JjK/ofar8schmwpsc4UVURWUBJOMTJFbVci2RTH+NEFW6Q4r5Tk9D
9w4wRrvojZB+WxQC8bGSbOrHZfjqXIcVi1Bg9NV0aGL9KiuCfh2Geb6goVHeWXlwPO2Yh/Ih6ePm
rvWCbBHZ2rDWiki9ktKqRqrNNl76d6W2wldDi1K03ASZniTFa60v+kUkZ/ZtFxt3pz0ix7+mAynd
xYHvLYTTOuuy9bIrCmTDtAvb5EUMF50tglczodykK2q/10Ror6QQNx1buPVtGmuPp9OqOmOXmW1z
jy2fMdecJrt0fcPadW1vTAtLU56L/J9fYNRgCir3Wu6dfsVY8tFeCVEKDa3n06c5DWJ4WSfd62Dn
5nnty5eVqzY7wMXSdIij8DmwQZqPX3JA4YfUx6muwyLOVnbs5EuMEJujXklvpz0aRVsnldZAGEar
FfFTuM1+HezaJo+oMrrtrawl2bIyxQxC4rCB9jpsCrcaNtn449fm6bfTLjF4UC2sL097/frz6beA
NKienHajzLqPRp7pz78ZpJh0ecafp3eW1HeIlEjVzo7xd8cNuwYRBCVDQGA8wdMH/H7c019Fa4cL
Kc2znx/zY4ez79H3eGzUif3jGKf3/fq6vz769JuVle6mdi5+/dnz9EdPwegEbJO51sJ2Y4S5s7PG
H6KX7N1pU/HiK8cIqrWSRchMnl5AekybVbZB8+/jziYZziUmCD93/vGWwQlvXAsAw6+Dnt6Wua47
76XQxTD+nx95ekFXK+UyVNyLszecNrOyu236clidfXTiyekcrXkdLhhH+3XICuenjVWFi7M3nI6W
KP7jYPjJqu0GffHbyvczQvigHHnGFCeJNHQWm3E50qmFsmZ9rKyBqOxDYZPzRR44NfCc6HiqdRDi
f2Dp09JHdGIShJqxobQPCfD0a1pVbDvF3AG7uE55YlLsS0IcrjwgtqHlmptSHVSx+LW3Qx1kEglw
Uj8+4nSIOHAgosncixgaYqVV/VXXytGtkGWfOoEkNvDEoltfpcvlaVG7Pr0aBWqILh4eL8O4s4Q3
+5wzaBenTTUcQAS5lU1myquFiLJVbKK9c9rsNerRrjvgNzoeGWyJv0t7+fG0xaNk7aEerk5bplza
h1LcRkOiwhgTo2mPHR9Or6khzZ0hjvenLdG2r3kYN9vTVtNl+kSGuESSxEfAD7OmLCAm8DY2EUNN
537SioUZtN5uCKV0U+gA55PQPlqDJo4NLRtBPwgaAX+yHf27Ddlqe3pNdutw6usRqpjjrppHnykA
Rbk47Rs0ubpMA2i2p80uNO115rAyyeORJE82dnVt3ZzeWiQg+BqYyk0ygNehTz/PYcFfn140wTl0
zVBsT8cB0ZqyMkrq6sc5WE029xVLXZw2myFyRp2/fDZYLedbFwmNeQnuYIlm2Rej9cSZ/ZUDsoqO
ohxU0UdSEN6Ip17Tb6wVF7NPkIPkWIqV4RTV5CNogfm3EU28rSTI0+OWcLXwWKPnPW7QqeeHpt33
VaZvf+xt0SlrXIylTi96pTCW9r+OVbpxvO0A2hhD3BxtOQ+PoHC0xKI+9K/jOEFyUJXy2dHjZgWs
LFnqeLccAdS+UxFJXodOWemqZD3IuQDD1Vklrg5Du7USLHWCqmi+uy7B0bgr7gywTOwmPNCL8y9I
4zr8SrvixkT2DToguxiQE3WUeZ5YQyOiuDaiHu+al6U5NPO2Nco1PYtgndsAikCr2i+K1V/qVeo9
VK6hzCW9yC9jzGmukr6hklg07QtppF0Y4iVtPNh6qTlcdY1ureVIleYG6Kv7SC937XgsMEcvxD3K
EZx6uUSTK1gpLlwxZNf7H8cIwmbWC7X+rrWuOkNgFkEXU6Lky7eWDfxRrLLKbrPEwcaj9R9OW15f
tXt6l5dqaGa3oh2MG3MYpvK4pQD5ub2uIfr9aHL8386I/m2y83uu87/+Xd70/2JGpNEw+fcZ0TEN
36Kn+kOyM77jZ7IDSucb/VtqLoJM53cVbUob6jcDc1bSnBHcTnLzK9kR31hUZPCeKiorowTir1zH
/qZjU8l/8DOg9aI8+Z9kO2fAE/QLKC1wLNIxWzZQCCHj+l27kgJoAbk5lw8DymSRnV6JhgIturcb
YdB1TGWUXnCnLCUiNmxWHKO5qwJcQdT8EDQjf6L+qsF4Ij78mqh+npIG4kS2xjTvXNw7xvYklKNO
PlSqjKGNW4ykrGwJSW1TVgPa3iM8HI37a8SofMqpARRvWaZ2hj0ylMhwToF87TjMvLax9ZJUnZut
hP5l1s4CtfAmmWkfnSGj4yt19zkgNMcMabIOwp11uRpN3AreUyu/wPjao0C4QS1gkwQL23iQXHNY
UCCiGaZOS3Ru5oWNiY5iS0+Zu7HtYhbkyaYsWI4ScASiip67Tickfv9tiP1N6HHGzhkvEXJuSKCT
Kwtg/ue4gJopEng9+UUbyu2kKxTMv+r8QXOlepIPOis0xj2KTCVnaNU5ugG2J8391l0kUnwoSgPr
cWeROth4OPVYVAHIUdE1mBIqomSjaZugpjVYm1+ETH9/3shmGGjrnErxH0dbpXZZZw6pfAg7c1lH
0rEFB9bGMDgy15unvdGvla45lgrgR1vG1wXrU21C9VY2MPmcoM8AklCatarUoWwFaMawwLmaRrsO
Bvemge/u5+XDny/2x/Tw57X+7ZzPnhA3kCrVKDhnoxerwWHs2YFyLYv0K8TVGdHl5yfZSPkoo8wg
nPGPVwdVb02pQ2c4DEYDVqAV0hyx95WjFlt0RVgwNJBzyRDvS8UDttz6zwHNcfRAeiI0aWpnOsQA
LTmAIQsxIQPhVxt6NEEps5wirv1cN88NPOCJnDdbL4ax0muXaDNtHeTtpEA6ekOPVJC5SgRFBSPj
m3aIZcImqOYiswmZCpxyWvO1drWrIkJo2ijKeUgpEUBN+hTiuYbKvr6QY9OYUlSN43yXq+6rZhUj
bMg8/vm+nOnO/bhcwBBGv16qP8yyHy8X36TzSseTDyzM+zzeVy7ugl2YfNdtPIZqsRolYCtZerRa
IJhuZn2F9/pYxeQENAXY3ih0To/QtM8ZXAV6jZ0XDN3BG7m0kbRGGPvQujozQsxdqOO9aYdfxHGf
RuP4maOPAtqi+HzaY7f/tyhO62rFNbW2O1BhOw5m+DzaKbqW+OLifkR5/Pxqv33M2aAXFCL8GPDE
QcQgDIPsQm2bJbI2tJuLZA8oUfsRXnyot/6eTf3NtdTGBQioh3qClnz8Xh42UyrCHt3BxrfMVLtp
PYo6S/mTb1XbvA1fkau9/vMAMv7mWmrU+5iKxuv5Ca5X51FT2LHcHSyU4+pUTpZ9kYFmTENiYXfA
Qo+srcomTWQfXZic07YxcXVFMsaUgnymiwc/QVelVfIYJbZV7ElriexpivJHPfGD7jbN6pWeN/Gk
0FKL3jSaGJK+DerkIFnJpo8yYGY2LYaOjEAvfXSY9SfGEF3RMtlHqb5UElZfI19n+L+VcG8tz0Tu
BysyXylRlcmqGzexZqrXbbOyeDChsSlafpBZPieQ/UepDG2SpQW66DJuhvVPrbT/HxN+VSUfOzV/
igkT92P5e9z/XxGh9o2JY6wXEPhRROKlf5a/LeMb6RnL+SjnySs8df8sfyvGN2iaFMUxx0LwkJ7J
r5BQVb5B46SbMkrlj1YByn8SEp7BbTFpgTd7UtKERqhhbzk+Nr9NMTLgfTP3euM2Ize9SNQmv5dd
cyqLS8lX803LX5amVCsML3+TqXV2H2CXYKaat1cqVVzLlAiyfs6TLh0gjB9kvQYNo5fNrKUuuK86
3/0CEHg+eVCmB9aoarDOkGiD5vXxjDXw2mqeU+SsTCdfVTDYEeOihpVTJJ2WTVFRi0cxwrNT9wty
6hk6jYvFR4O5opk19jI+rQEgGZyyD7zm1lCi8CLuo2K0Sy0XwchsFJiKXraZ+lj56k3YEM0GgRPN
NCcI0fQC3NTnujPTkHyfOyE4ABjB72EeoFwcbX8bgH8TMZ46vL8H1QjQECtCaSBs1Gx+frxE8dDq
Md406V2vxsM2LYS3s7ALuMi9wdqlVbzwlFResnom1DgvRBabc1CJIVIhXTUFbt9+sY6dFc+4cKik
W4xysBaGym07W2G4aNTyQ62/04rUPBiuql6qSYY5GIlyOYav0FTVOQgVetRZuuukQD0mA33qpAR/
MtCyuPSaflnm1ovuFv0D0Jl0UrJQ7+C0oTjrt+sk1zJMCCX/P7+YNqqGPCOEHaQp5+10qWoKro3S
3el52dCJjpTJoHhQdehOz+PBAR3ceEfYVZdFPZT3gG8uRAO2jMVmZiOZ9kV7/5Skfbi51HUAdgPV
NzFY+qQK6DWKMwBiq+9gMtrrJgVoUkDi6OKoeGkyyta54zw1jWUvSq1KNrXIarjPaPo7thpTNe7n
hg+iQjWD7C6O6WV7hpZOM0U80HpzN8Ib5TtyYA6pVGKwosbujeQgxI/jSDMPQh8EUKtae5cFiHq2
ZC8tq1ZWIWhEhrTdzHtV+Ks+Lu/zXNbnZhgc8+z/sHdezW0kabr+Kx17X4zy5mI34pAACYAEPSlz
U0FRVHnv69efJ0GqG6B6pGnVObF1MdMxvbEDCUAlMr/8zGt0nzRWO3f6MvyYtON1HfTjunTqs2Ls
QKwYYKq9zLrxFCwzhpIxsFIl3rmG30ODtEScY9onG9GvtqUo1fP3S0n428kHUIK/Zy7bgFRU0Rp6
tP2x/hSl2K8GidBT6k7DvFdPE0V/DoIE2WrAuFzOrresHNmFloCWVpWP/RWSU8YxExKA/qjQnOam
fgV1a1ypY7FtXVJoXMTHT4rdPFWtEt1kVR9jAWEsrcbN73It8xedlQBTLBTjvE+ci58Hgh9CJWKp
ggqL+gjB4AckiI3Tdhy6noxRWzsuIscIL4Ncby5QbOyReXOrSykjm2n08JcIwPc5JXZAhgr4BAs8
xLD09/dK1+mlnEmj84iJxMYsIgRxQudSLwxoOFK/jQ3cpKTkvFFg4ZoZcn6hBWZTQZj7WKrM9DzX
0nIRlT6jGXB/Coqc11XfWqjgg0z3/CRYKmqJCrcRklGNlImVAk4DiTqgwd1Q3nQB3uSdOoBvrKGc
JyXlgc2saVnVVrhAWQ1U6ZAG2yZObyQ3fxrUoT7vRuWTpBiXWpfgNqJIEKYi+4sB6uLqVm+HaMmk
NT/JECg9Nsfw1jCj08Jxiw1YkaWfZ1w6abKogjpAabpZ2Pj4nA5oaCxL4kbjlZuxZ9IJFQlFEE9f
a7K0zv3cPmuNcQ0gCLEaX9FPo9TexEFcLfSctkIub70SVYY46vVjoPD3Uo4XMNijq7wASOeVWnwG
yNI4KSRUkcqRg8puu/XboBLNfuxH8BJDFrOpV65epgi/A0O3cYrZRmVWLZzwkwZA/lqCFWt7ffBg
FdKKVoEAWBcNsnOIyLpDVq3cRPaAYQfWRSv+JSU4ExnJeEfJVqKnkSwlvve6Mzz5DmffLfdP98nw
00+BH1lnXmeiIUTf99iVx00chw0yzQAtGzW/ZHjRt5K20Ku4WrVm/aT0nLBCTaoHRMhPQMsuPQfN
05+fjHc6U8KcjgtJUTkcAs39A0K1bgNJd6Q2erRxyboFwVVf5K11oyNLvEwqkz6EC4zUq+zsCdEu
Wdha5VcIIlWLTnNhoemysXGcX7XD3nlAia9F214BasaZMVVQtIc3t5OHxTiUlfOYOLjHou7wkbzt
IejCbM0E5CnumIlJ8LybyrA3WtvZmzyyb53akKHIhc1F0NfNhWkgA9jkpb1oEuvUj7UeBKwWnFQp
ErFNHiMvOnh0AZoCL3gHDD3cVoS0b0Cj9IilyMFZ6yZwNJPeWPbRsvUk91NdqMbCGuWzFgjvnWT3
5wpQDtDXbOSf/zTktu+CMr8M9ywkMK5cBKwOl6BN0w48XhY91q2wmRw0wqkOIPLO12nfG2X5K86B
WNPDW8AksUNfF84NG2En7beXAjehQz456uHjWKsvRmNJG1XHCyv66IWdfltUlrFkqGqiadUNd6lj
fup+XRG/I//s9iMaGkKtgMSWyvhdhgS4W+y1LuSHd9MLiFE3TuVf1Sbmbn1nNyA8u/7aHsMvo6GV
tzRqChk5jMAtoisdlLjay9nGbZK12Q36ORJKaLllFra2slIh86r7y1CtKryMgagWg3QdWiAvQloo
QZeC1TSxdvEbvIE7dObLiPE/k/ygsrIP+ClmKEg1MIDJAlZKoOUrPNKHs1JzlqODTrc0+tF5oqjt
y9Bnq8CS4k+uh/18oHuv19l/KtBfVaCi5fuvK9AP+HsG1Q6WddrUTfp0MJ8Qf/fPatQ8UiCXYeYi
slnkDvaqUZvRhQaqCtkJJvs2h+TPalTjJSh0OHBqeNRBRv6rGgXEpZnIVBO2DP4hLf0n1egP+Qo6
Inw4iil8QSjZIjTsnUTdSuocobzqoaykZV1r7sI/RVazhwFnfHKQzSpxettbqr+plX7IU/hIqHbc
AaqY2Kjvqkm9x51HZYT94GX6KnKBHaeYbNHTVNP0WrbLjz//uB+C27uPEyuw94Q5ggc5M9vqQemN
FRP9C7DPS7uQ0DbNrn/+UcoP4x5+T8pjDflYSkA8Bd5F0siHQuyEY/0QB9apSVVfRBYafFBWel+/
iZzsGgHVr76FG3mK+Vuc2ScwrJGWsNat6yJ7Xj2YjXE5AnAf67tW09fwcriVvXO4Yvd1zt/BuPJL
Vo7PDV39EjNxK8vuyFC2VWqf9nJ8IR6Ta+WzQ7fKB+AS1cpylHEtS5qtF2jbUSm2AXEKQNS6b21D
cD9vshj2XKjb91zcoHpp8sudew9CbGO4waKF84bhxKrQeNHz4886uVaFyX0MtFeSr+ClLsecjRJL
LXPoEi+wrj1RO2Oto67WyRbDEgtHqEpftcirNugOOO7SHu6YQj8ha4ZbRgoCTHlsTHeJUMSdRw66
k5VotpGdfUzt4KtcxheFjaJ9UTGzNgR0sDsfUYnOgDOA5LurI5PqAdJrJLMQRrhsa/BWSf0x0Sll
rVw7Hu16+wpjj6/BxzK29h7t+lsattvY906rRL2Owk+Anll7OCJqfKF2zroSyn0/3ydiFxxcf1i8
cq5pa3P2HVqkh1syjXBA6LSxeugdY5W6/aMRBF9+/hE/NiQ0AzEeZPV1EFCCS3j4GYgehcgJm/VD
Y0qboTIv5SG7DnLjhDT/c9joZ95YfXSH6iNp1aUboTagel/M/FeCmH93IizdthipqlT0jFYPvwdk
HOQvUOp/gM1MnRx+GborpdQWfa3ehLgJMmfJPooGO+zKOwaAJF3Bid2Ux0ETfGtz8xdZ6DtuK7c+
uFf0kwzUMUQn8P26lCH+ERmkp0czGdFUzaArJ46CZW76uRv98VQnqyOFg2qGsgmbxlOMbb8a/Kg7
xgQiWqCj/7nzA4gM9hJJEVRFISMc52N2l7bW2vY4IWPbL7EgxEVY0ldehDM3sE/wnar0TcG0eMzp
U8EtLZv0c8XaHcN2XbcObDgzXyWtF1LuZC1i29S5hn9a9xYgj+HRizjjQ/zFjc0v2RUzn6/2wHA0
6fQzeI3ITvePg5ZeQMRJjyXb/ypL5ccSxY8TrCv50fMVpN6FZucfa5P5q+1nWDxgtoHB6GMT8Ah1
YK/9qAZE2N7/fC/qh+yg1zUHZg/BVEgdIEh8uAcqq82ynr77YxQie4FCTr00tXQlV8oqyjAUK8b0
TEsqBqWacRWpHmNeHEucMjnOctfmKvK+oZLUmepzp+kbzIPPWmd4TOADHsPgWjgpgthqhT1ASfnv
SvqZJmC7QemBpIk/tGjvirEbpfk3Ny1XRnTph9pZqkvLLHnJWtRvyuiLoQF1EWN3XR0fmUwsC+Ln
bh3+k0z9Mpki6/nXydTdU5K9S6D4838mUDTfGVyhBWrsEOt0y/9s56tHwhKZWbf1+uJBAkXco8FE
BuXQjxHh8TuanQRKtrjHHNEjIX0y/1EChb8bu/cgmjNSkykcGTloCHm+77tYWhy2sjwq951Po8So
tEXeGVvVgew5mu0nhbx+1B5jXbrKQy89dpP4Rs+yx6gBEzzW29FYAXB5LtrxrokMokyhPVdSjXTY
50juj4sY/duxOkOz+7gxo4cq569F5QsrdgHs5QTJq1MkhS+tatm13nro9OrY1fmXJnMyMPA5ji13
5ecF3wBb5i5fyl20wr9mJSMlkGFaqsTpCX9jE5TaBWK7FmbrgYlxcYQojCxd+aq+Haz2HD2uSl/U
mnGpJjAubVQbIpxTEYA5s0u44q18B1wSoQB94YUmgr8I93jFUlEQRkB8GSRYgVFf8CXOo6s+/5hn
ygnY8e0YaZvaUsFIRzflkAARkZZjo95FQwNu/mOm8E0kMHtdjO+2Gz2nFXDHAQEJXDVvPINXJC4P
UxruQre8zXrlVKyK5hVrFwMj0jXcUvRxY+v5yhjcJerDj3msPitx/CW/q5NkUfrKXaKb96mRrKD+
fDADAjZV8gnTmOva/ZQ0ynnX8jmJKX1LB8xxMBv6aANLVTJ9K5nS8SBsIQr5WY6jmzjStw2WnXUq
P6uRfusAfdPCGx+vkDAsHiVb3da6uzKdC7VIb+UV9hXnciZvOpsQpkmrInW27jVVw2VLN9Qfkse8
U09TxV05RUIY46cq0Rn00gUw7ShrTn29uGUPrLFmJIYnSIF0Bs0yCYJelEMUHbAgVF14n6GpYa2U
VRepgtgvWm5loJwMvrK1gmSRG95CLvxznL6uhlF97g1+ETy62V9jeDMk3b1XrnwhElbAaRycJ9Mc
vmmpfT/a44e0VTddr1vHUkgczZ8LDQhjM5LZposirV9gJZ+ksY60aRtAXGwXsi5x/9voEWFkCX5Q
cpSPagLjPNOyjfhvnpf8MIX9TVIJ7VrXnBShsc764Ibfoc7Lj8ivsHnLZjNCEYMRCe8Tb6HzUvdv
xFYgNcQbFlckXa6ODZlboW7hgoJRdrMaylkgQ5sNw/umQGstc8/DQjNOIhM7PT+qBCvhI5KQ32zX
/ySKhTpACb3qz7QCJEg4Ds8xcx6vLG/Lkh/bqO/Mxke1Sf8mIzunNqs4y5/RqQIplD76GX22sr00
Q8GGvXHxAigT/ZNBAo4dDThQRVqFmbvsfQWq9fic19Ea0dClP5RnjtEsYzrXLtDJxv/iyRrWne4S
7eVll3fPHvASgsuLaXs5jH/lHFRrd1ww61ZK7L1yyV1k5NhjEtwUenUrFwrqu/AK2XgY2JSbUsPW
Ose+2Dwz7Qp5xfTMRpQE6OhZh2h5Z7MceiIjKk5LNF6548coM05pdKwND7pIpV5I0ficNoFyrBf9
eZJHaErl3WcLhZNA064qpf/cq/oGnAVND6m4kLGGLqT8UxxnZ4mKRk+gfUgCbUML+h7MpQGPBrCU
6kEMraQTO8OKpXeUhab5nzqfvpTWrmLOoDzY30Iv+KKX1emYxx9Ly2zQNqDESq1PuKDizgVHmIy0
P05TDoUC2OrYHdwrSdCf29aGfJrcBEP4qQvkD43arRRsPjAiPGOe+BnBg08jSxXK0sorVOAKMQT4
iCLD6tSLHkO44TzJrLURyJ+Rh1rZY/FSNnyMjoSfgrK0y7chMdwMKJrlcMqxiSiVaDV0lHh6eOOB
EHeJxrUifetUZRln0XYImbtJmfacGMXtGAaf0qSkRZicd7h72FLzIJfGGjTCGSoF520jXyCAgqYn
+jCcRQgrsqGcWq2FiAluVMeaDi0/US7Cyj/r8bswM56iT7PHrHav2nZd6JRtoV/CLddZkCQAgUHH
PM5xbPa0CxfVsL5leW0Xsxf7nuHlvS99zSveP1HjG+u+MjlaoeLeR3195hnVJe4xC5TL1r4EKMg2
F3kkLxpMssVfhfPdJMukrS7FaSnc/qHpkG+xh89D6J1mI7afkXWplu5KDo2NHLRXgfqQ283n0eFQ
Q+5jnjV+ABa1ZeR5mbbhyhoH45hBZLjQb0YlwQ20vO0KAuSgb5zSvrJkfSvk0X0I3VUGoLFN1Tut
l1aVJbMoyWrouQc85VTKnW1SnweOfJq77h1SZUzgG/L08a6QLJznOKShnW3kBpHC+FKu7Xsd0T+X
ItFKzMuPOfEEZ3k6dOPnwdcuxka66usSJZvgJoylK7ltmI+oN923rCaTTb5ZvfQts6R7D0Z8aDdn
cmGtY2Zd0sD+SNYNgmoGoTzzGNHK2jm+mbetUl3w2Qa3fSUzFav4LfFsRpsSHYndE6vpY0aVUMVX
ZsxCNtpFMWjbBku6tBOCQfaVQ7UeBsEvJsw7ta0f8h7IfIxEMY9w3kumjlmXh3WKxXIlhxu5tB68
wlqlwHhwRoD1X62b0r5gbTYXPWmNKKtN/FsNSjo8oJb9GP6iqn6nQkuZQSKG04qJNzgSXECCD8sM
OclMVthX7tu2urJzY1M3IPywt20b86vkaNvU907MARueyr+1rafiuW+HUyOMr5OaJARpsMCXLijO
r5DkBHZkP2TMXzWUMJT0FiXUlR/9qmOEZfUP2aNNdW6gP4X+7I/m9m7R9arpm/09GmVXRR5/UNv6
mF6HFHefahflo77KLnA7RnXQVBkFnHSactsM40tVEAfU9Mrl70VgmQYD9rVH3ZI2a3BJ6zSCduIq
GAtEZ4ZKRToiQpbD2E+9ZVmRd2r+jZDLDIr03qs2QKmXRf2BmGqPKcNStIY042wcUfQzy2UODDna
pLa3TDExQbc0Vs8UZLocRxUyCwB/hzVDcGYXV3HHgmM/h7AlUYacJRwXoUe7pyZwXI4BBmtmA10P
LxQvhs8jfES6Y8Xjb0jhJi/8DbaXJxmi1lHeLJH9RKvswRcsy8Y4liTvxpEbnIoKBpHqlR+tR3CU
dEC2VuzflgwDfbifBjImbSrcirSNAPJB5CaviBehwmntqzWCVRdjBnOOW0hPsmvPaRk/j9dF8eKT
QnhOfa6O1236YnZGjhw6AgjkQCDMyF88+aLywOjl5bpQg5ukC2+qolij52u1zh1uQOeyzLft5GJZ
RwbLr17DbzkJVcJq3X2JzArkQFo9GcGT3rsXpoQRgRBd405VKQ9sNP/VqF1T+HwozGuj+qLY9dcw
wNqm69rLImZ6HC6LAE+eWFuGlXcCooPKuS0v+J7najFwi8c3CLJducHIxCn5VID2gO60Naxh0Zrq
Zkz1k7rzNnHfLhWpZUJYX5HFZ829km5ix763fOmurIczDRWF1NGuNEv87hxox8yPiXibKPU+6iO6
PI58HwBBan3vQ99iGuTYt0VsoEpZrdnAp8yzLpEE3gaFd99/UIWCSZlb90okXdCNvreG4VmzcLGo
TlREhdGoxWBRblsUdvRVld9Gqn5u+5ATxV2Dqd+YaReYRD80YXsd1R8DuoHxkJ6WTvPFGb80VvdQ
O+xi1DC4gd1HJ0hWHZm9bZQIuR0X6nAXo+XDLOh5KK+swn5Qm3Vc5yyMslGFtCwK6Pq6C4zTuugv
Iz+9QMbpXrHiBbZH16oinVphcu2XyXWoY9kFSLgKDWqrh1HVTpizb33nxG17YI7OxahIF4SjhUgg
Y8kTCd1V5kU33Zijl2NfQk9AXq1dml697qiVJDS6jzNDunFxajeTcm3pn8e4XeZavMIF+bLEeMlm
6ByFWnU8RLyprG3z5LQGjTKMxrZQThFH3Fh9d145w5kxjmfcA6tBQkeyN048AOrUPSgtdGeAyB6z
oEUfplqa99xkUmpuULwRr2HeSskAGtweF2puX6QaojRRtWCLXrpufBKi3Kxr53Y3bOIsuQiiZqW9
FDY+Y8odwrF2aK8jLT/ONlHv3PpjSsYUr8R/lShip67shO5Ogl3USEo5oFAFsnpjOdA/Y+lGbZoF
Uj4nQ4vFnFTCC8qvIhRHMx49+ty1/tJT2lPxKErbXYZDcI6S7crVhkuvlG5EAGjieOF71oOeOYuq
waSvRyN35OPEs3iac1/72jbA7tZzr3CU3SpyclEr+lfxnm3+TW68M9XR8cQDIjMqS9lIngpQCoOV
4ARSCfMvPV7lMrLbIcl5YzYbK4xPjaK4ikneOetbwwTZYNkXoXzvKdmVL19FcnFuqekCETpkAXP0
rk1EWTvcfDM3uiir8AteBRivZdKTqdbnPuV576F6XMQrq8ueWu08RQHEVYPb1jkpy+glsXVoq/Jz
VPWX1RjcQgneWhk1Jzxp1DKWWq5vRqekLY+0DS3CkWgXyd63dihJsu4UEEOVGq9s8i8/1TeKRvDL
fKRth7PQoNrDYVHUhDbTeEePVrsd7CWMt/vLhJ9CscObk2T81mUoetGrRcTJiqnQoivD9TfDOJyh
ErZC2uesGuz7UmJl42TB2GARyP4mtVDIicurqGcool2N4FX6WLqQ9P60AuXem/o2VaOLUGnO3Vjf
wvxEL1ly7gQBQctQrCiiE6cp14nanyH2emqWCm7y/rJq7IfCdu4Mg7OXovQMEbOMUUcxN0MinUoe
Qo4im3WT5RBtfU+6U3G00SXng6E15yEBDVFTq9VWXd9fxoV32/TJmab3KzeAokLqWjb+0lZwWmYb
NkAWVA117U7f4gyYBN25a7otwS28tpHf7u3MXCgRCC6fuN370Ufmb9s890A6VeuwHS8DoqMUKs9N
bD8gkbUaNeVZL6ULHZMN+K6BMBYHPmOVMAfqK5o9m0FBb6X9Env4xiHncqE73K2tuwazvHEK8pZh
XAxdxu4ctkEHRAT1f0bM0o2h9Zd+49zz8beeXZ27Pb89F6IcspXpTSTMPgKVrxVRbPBG4ZCsjDBZ
FR9q1z2PNGkhfrPY7c869t3wFTGwszZoz02XjIomqjmiTsSWDPJkoTPAiQJvW+K/1antMqvunGg4
zcfmnEnnytCgS4vKD8/LXAoeHA9N28Zst6gBnbdIaNbjeWLIn53APe9U+3xUpZMqcS/sMXqswpVp
dsuyy1d5HBGB8kusySCLhDdujtCCLgSav/k6TXbdfur69KOe15va+QaLaVXD4mnwW4xQwI5j7WzI
taUE3zbsrSc5P7EjHfnDlIuL2q3r6Y9o2mevSq6QFlk60PK9sPhqZqsbzDD0YyS5PpYePS0ugDiP
z1M0zocxudJSGFJNjohVjTxRPprnGK1SxRdfUb061ZEVb3ryTe4KK3hs1OgD9loYVMXQgswVeNVj
zY5JfrQzP+FWV3t+eoYIdh5Qx5jSvTxgR4HBc42sEipJqpILNuu3SDKefO2DAWzKwiuKWcApUomk
kjbtEAtDNx4nzKqvHoPQ470+7fVrrr9PKvhhtAraDMQZCA7xzw/DY1VtDc9Suv5eq70tRKdNRukl
D+1VWUe/mNu80/4luUecUhOGUBqVO8xwASnZH+NWQ1VXGE/ee4Qtu6eNkdY3bYfOXdCf6i7DDDXc
kAuedzjvIk5P8V6dKTTIvGYlD/qakdJVbnW3P1+BHVnuoAgSX0tTdEgj4H5/KIIaJQU9oxr9vYpr
K/cMikInrvGh049rlBh6NOCcz1Fxqp6V5ceq+MyrlQKarqkRJT3Tg4uiu5EC0jGScw+bQIRFjltk
3Er0z+MzdiEuac//mUL8e9I7yAjs/bpCBuhNQufyKUG0Zxt87Z6GP9YYM6RfqwNEBxAO/uqfIwnr
CDC8asARhD0Jv3RvJMFLXKsgMEEvmzu4xxumQ7WPUGekNqXYc2xmFgwy3iYSvATAnfEGmviMSuHp
/BNEx7stCUEBzpQlg5y2VHEyBa5k/6QoeuDQbja9Tx6ffxJG3jPPsR7JI8DJrn2NZom5VsxOWzQW
giy9vrFHPCu8W5Eg0zhZZnl+6SryqSkZ6yqXVoi4f+6t8VnJu1OnDU6LNKHx1oiu9JNRt/VSd+Rf
wGjfNRdeH8LGRpGhIch/WvaHDwHn2qx8lLw/IevnH8ty9tiG0kr2SSQ8Gk5FDI4VcXKHF4vOWtRO
u+kSuIxq90FS1W0cmY+lU27++dH59wjY//JPTWBgv80Zxb79QZTqVVsL6S3x6nWGitR99nt/aF/7
6sc3+vdUrgSx5mDet3ujncDWz94gfkKHq/nKUZRU44jdC+kEoLjJAE+8I7wY7+117NyO2FRQODlL
b9gpPnBvhX786j9Ke/3en/nZE/ylyAXxfOIasASsAM1xTgCqSahLHCyBAfHdARkGP4IpHpNOJpzz
WgJ8uCYugWYfCd48Vz6ADSyILDp6e7tAM450nhwYGYzNnTLZ7JZAgEonnQSeUfgff98CO9Ly/hKg
ZMDMWaCX0TIQJ2FuSyDAxJNWQDePTBU2OyBdxybHEm+4twKq4OZpaM8ifIyaww5GOa9zgGTexCWQ
FO1IgAsAaZNsK/CSuQ731oBoSMaxJ4Mxu11AJJ+4BopztOuQw9wH0aGg7nGwBBJqHyDeiBW2woeJ
aDC3kyAyvkknQTOPyB01skrdJuq9jwU89hE4GKQ/gVjhQ/kWe2Z0KRpTY4FzJPRcgNu8SlQCIj7c
BLYuMmkY/GSMIml4XfEZrYBiTo0FqnaEwLvQrIHIvysyDpeAm+KIlMAU/4C0m+EuUEVtP+kgoEfK
vJHCQJUJBK+qP3vhUNI4J7pGrwDpHUxMjFf42Yy2gfoeEPdPE2SDR+SMc9ZNxtkKhL+DXUBFKSN6
JBomzBH0HcZ+ZpeiAIlO2wT2kSXTdLLgLsDOh8JzsATcFxB18bLhH2hnuxWa2RKIjH7SEojkz8Ez
ip2OcwtqiWyr/XNgy0e4pIuzgNKAuDFmdxCwxZ64BppyhPKeILhbYLspg96lRuaRqKB0QiGCw69y
EPPaBmBUJy6BbhyRAVsmQj27XSCAD3vbQNWponjJsDBBn2exbE+9ESTzCHUI7jzoDkIviNn/wRpI
SH+gKABaBVlRAdJ9a1HM6E4AuTJxHyDhLQTLhAkMsGcIYoeXgoTEiQE9yeagAIDm4pxdOLCmpsi6
g/iLqAP5N4ianfj53lFA5YVmPe0CA+0/h6pyt+Iz2gSIJU3cBJpD+oe4H7isP5sieysgOc4RpSJs
dYw5uB53d8a8AiLiBRPXQEWvHgkGyuS3SunwXjRMrkWaCWh84T/y2sCf1xKgfT91CSgTZI3BoaXv
ZB5FOby3DQw6Bhp4ORNxGIikcL7ndhLgbUxcAokUkM6hwyAE5q2O1BKLurcGorFEjswoRJPpI2Or
N7c1gJk7eQ00+mMW2lU6YAgNy7XD9Ei1jmgq8QK2qlyeuzHXzI6CEFrmK70q3f053vgnwwTlCGQl
xTDlILRcHQ2Lg32g0lVgiq1adFHFzG6GZ8Gcmh9pR6bgX1ImieAv9C8PlkCBE0UdyUiF9IjIKUw5
ZrYNJocDSmKe3aI7iJqTLeLCwRJIJkx9XoPCtZN4mmE4mJwbSBDmLIvRtCwG2gyjRRG+FxHpLfG/
gSK0iAQU1zOcKQki36RoQM1M1H9tGOwahHvPjwcY1SJJA1MlnErQBHk9d3NKEJWp1aLQjyD95RlJ
gAh87/omwiRI/PbUi0xcZlklqPrUpoGkiZNAksxpfx0XHKZHkkgRaS6yBKJwFuie+QVE4tekk0Ct
RA8Vkfs/BTEPggGNFSIh8xSwLqg+Ips8tyVA+WTaCthHoh2CbR/TU1JloRWwFw2opHiZ7AlkF4Cz
Oe6ByS0DZbfPRd+Mk04x8C4YiNSIULmvfDqzvED8ZpNOAZ10jKUZLAtJ8LdicG8TSGCz0C8WGppM
W1AvE/ZW80qNkJCduAZ4JRwhx8NRp0jC8B021+FJEJ0jnSjApF002mfYPBN+x5P2gc4PbYlCCXe8
7ynw3j4wAfZhqMheYOrC/Slk5Oa1DZypuwC0DY8Hlgg0qzjyIt3cWwExeMS8D6wgMwcmjEIFeF4r
ABpq4iagP8hMTbbFGEEMj/ceX7fwDLEpjxi1CADG/K7D7xCw36+UTeWIm5AyWIyVhKTGYYkkWofY
SpoU0SgLIxg2u4zg7VT+/gowOqYFQOMUDAW4boOS+GAXcCHSL5TpojvMX0kQXzPRGRUIztR2CcBC
UQWrXAevhTBxZe8cKMzeKYyElyOrw0xtfvfhZHyBJoM+VRid6gzPd6CygyUAbsVUlTETl8FOYf51
jjujTSA05yfdhoYs7GAJdTRKsAjaRbu9TaATJ0iWDLoJCPOIuevs7oLJS2BSIhLwIZx8vxAONgGZ
Mz1lDgE5I7GCoDi3JaDRN3EXSDp3Pr8yPAIaqPxf0RDa2wbQDABZkAqATxZJo2BCzCwlEHp0k04C
VTAMH4I+hSD9ALHT91cAzB31EQYFuAoh5Te/3vHknEi0QgAO8HykRJRCAmK8twLMWHh4BCDQEFXh
tgjjjHntAZymJ+4BjgHK6miF0RAk5r1vHSvqESZy/Af/B6x/Z5gaMgKbuARUiEJFjd9aNIUwQnjX
MBMrRMOUNSAWMFjVZ1cdUN1NXANuBGHvgZwcc2OLttBhgUS7CJQZ41SIVwhOgD6b3Ulwpt4IoieG
KyIFIKXyrhVwEAxwkScGchnA18B/Dpf5Ga7B5NyIbUAL2qQNwoH4MRoAPJTBKKNwDj0Q8dXXNZ9R
djj9IOg74OGr6OK7Olk1oS0BQ9Lhc7+mx3M7Bf8PpgeMiUQwhKLGjSCUfN+dApIGRo2WcJBkgjDD
rECYM0xKi0Q7xBYjQp1D/jdXIkB86gfYKjqiRhgIzi871l4Tld/vFdAL4D4UUyJBungFWe8lRmKF
xCVBqSw8DGdYIEzm5+kqhBNUrB1Ymog7v+fkCAYjTVNG7iQFs+wYfk/Vfn8T8CtjTE+B9DctQwFB
544Ae4OJLBb2Yrgyr9T4O97n95+f8QnIKQbFtAooAox3RAQQBwbENKYKpMcqeaEzv/JgalrIjYfS
v4BYCViFOAYHtwGtFIaHTJm5EQUuWWSNM9sFbzOt398FQMxB8oOqRm5AYKvftc5JF2CsAazhyhAJ
0exWAEj4xPtQFfRDFeoZsyFmBDsDwL3LwOKuAFxG8/yVjDK/vjF9vIlLwPBEcFTBlEDLMXDKPCwR
6ZbvkMfgroGbzTEaviUpv38MEBYnzCmAJt54WQeBQFBUqYxgMqOUQ7Nkho3ziTtAojNOoxCze+Wv
bb53CiST18Hkv5L1Z/f8U3NioeNCk5D2x9/GAJXSGVg+O0CIJVEezG589j0y//4JYAMQSwWQFFHY
t37o3gaAm0CugLsPjCz4mZQHc7sLp7aLBTWVRA+imZCtwWWATbW3AKSLiNpjh02DbJ6SFQL6Maky
pEsGRZ87AKgM4e79zEBygN0THXAip0VCU1WQFueVD1HQTFwDsHPQs7nlQFpDyGaSfrALYKsJCxrw
BLQROSvfz92MekTYj01cAwnACHAiJumMiegF7hi4e0dBMgiX4qqElfcKvZpdj0B96939fjyEY0L1
A4ByR0b7gamOJpgQLjFEOIR3AJl5bmcBi7aJ+0DXxUNCPwBhBgFjB6Pc2wZwtXCdBI8MXQloCYFz
dkswOS9EvgUYAZoUokmwK5MPwgFIgyOmZ4zPgF7tdCvmtgRoL03cBdz8XPsEQubpQs9I42fe2wWQ
M4RcAagj0mPGJ7M7B5MZOHQJDM4AqRFsdYEoOHh+gStidkgMgKYkmGqzi4VvEI/fD4WSQA7t/rOH
HNrbAhKtJLjw/Ach+1cBl7kdg8liBQJoS68IVImB9fkbjHR/DUSBhEcySEbnVVpyfsCaN+DjhI1A
nUSVSMfU4ji86l3uxwLaxkwUhKQqHbNZQm0ni/hIDIiEYgOTdLohgoN7GA6lXb+Il3kV7PnczoHQ
3ppUI3AhMhgxeUBE27gR3neNbRs5B4RNICMyOxKI87ktAeJDU9cAFCE3vkDN4A8seDgHN4Jkc2EI
tasdrmqOzaKpiaEkI9ZFO4icwIBtCdxWsN73oqFgpcp01HZKDfMcowq/5EknwVCRr4FiZvD7fx+X
7y2BgaSHiALMz0ATCJGbuR2EyW1jFSFTwOaoejNJNumN8oh7K0C7gKESyo8gzLgXOS5zWwGmmxM3
AQAyeBXCOlpV8UglKB4sgWRzI4K8ApUv6icwubO7ESYT0RBlxvIcWBWaFTBTBazmYA1oJnA8BB0V
+q7QKZjfNnCmMnMFoID6iN7wXxi6vZNgcikKBOp8Bwg/6Kv/U1k7IBN0BAXnFFEOYajKRt9bAfTM
wNQIuDkFknABmN0wGdr8xFiggy3S4KDRJd6dApFn7C2BKeiK4k6YpbzlW9n6+7WBEGhiOAYvGS7i
blZ88PQKjF3QVK9idnMMg28Qj99fAGojFbAEvWPGJBRB7+YHtoBb0Etli7BCrxy9eTXPHeL2pIyI
LcDuFkokdE1FMUyeuXcAkPQXExaQZ2RF8xyh6FMvAvIBQFN4ApLx/E0+AJTkCLYBGSFSZzum5txS
InF5T9oEAkcMyVAwrjkNqBa+q48RfSRhNmRw1rBwGKLMDlLC5py4BvBxQZTQMaNrviMbHt4EloBT
IPFFJGAl0GqZXY08eXoikj5BsuKyowh81TLeCwVEAkE6IVUUmAti5uuum9EUjdJu4iYgFBDl6JSA
s0W1ELLdYTQkW6BtTMVAowD0DRXS3GIBKf3UNbDAUQImFxL3LASyzwdrsMPbg0UnFuzg9vOLBfws
E5cA6XdkaEgKrR3i+D3SlqQYZfR5gooma12DnyS8URYIZNEON3H4+/Ps1IyiTcREXfQIZncEJmuX
iZSIpB+KlQyQWFz5BydA5AuogVMVQ9a0Red0bkFg8mUI70jgRWAZApzYBYGDFQB9CVlfSDaJJgKl
w/yugskDNNIBhgawepEtxddrR7Hbuw1lEQHYH3CPhEgFHbP5rcH0zPhIGCLBy2dSKBQthdrB3hog
60XRwAz9e3Uwu1CA4NbEq4AxqpDisUBO0SYQmuYHSyDGrGJwphMo0L2nmTS3WDC1NpAIdxpYahSM
UbAl4h3uAUas8G6E0PU/l+j4N1LHP53WTvwg/rrzWAteqp0c6avD2C//wHct0x/f4M1abP31v/8L
NVLaygd/9H7IX17f/NVmTPz///OcNWldDrcvXpClOwO0vRe/G6LtPuntr7894o8ffvBZ35/r+/+4
Cl7Kp/LZH3YvDG9f9NU38fglDsaXA79EfpG/vsZ//9fBl9zb/j9715Oswp/xNnh++v5eYlmEg8zU
d17Gf9w9xe3T16z8/mbircWlOfWtz5qn+iV5ig++s+iITH3jVZZ+bcqn6vs7iS+8G0FOfeNLFrh8
8pqDb7ybaEx95+un9Ck5fFthePHzt/273fmnr9+Pe/bQ0++fv/72bXYHToPJNvnA0fj76wEPD2f1
v3M6T/gZvh78DCIv+OtL/t7pPCtfXlLhk/r9rcQSChDD1DfevvTBc/b9fXbbXOTzU9/27glLzD+u
iWLlyx987T+2QdG8kDl8f+vdFhC99qmf9JAG9cvXP+5qIsHBcd1J+0999xPeoHyK//g/yUv5LjS+
3hj/+vvzZf5syf008D6VwZcvL08HS0PaQrfZJnf5l0/w+v7/ewcYUo0y/QDvf///fzfmk1+yIb8v
5m6X09f5l0v77/5yw//l7mqW2ziO8Kvs0a6KyiIdWtIlVQAI/ggETRMQVfFtAIyAEZY78OwuGTCV
qjxB7jnn5ENueQO9SZ4kXw84NnqwJEhOR1TpohJsVW9vb09P/369cDXTOeopSaV6qG4U1NmZRaDl
+X251ZaviiD3qdqxi7SM+oBS+T0undJ5oON5pYnMZLJO/RKoeKJUl0gl+ta6SSQCSuClku3V18pU
gY7nlqbdU8me6JEquMnETGc63R8vIxnQooZUZn/CImTm3wG0JJ3qQNUTk7WcGhl2p6IaIUB86SKq
lDdMFcTthUQ8Z91L4zbuJeq6Sn3Ie11WWVsV80CKlA6QSeEnmdKneRp/1peaWUqP8pnK76GF85Id
aTOdVcxiIrsmYTSHdTFq2iQPnx3z4YSrmfoGrVGd9euSaeEtdQGl+et5d9A9v+ju/y2jT6tdkQ1i
7UR/JgpTQIUC3otfvEVpzvtfa/127RbY9o3Q+fO490gLvXr5IPcebBV4iw1vnbv2dgwPacu/YWHv
M7n/rQ+xn4jZvPgz3b7yA92MVgHLOq4i95MqcIl0y8j6YY9rGsVu7eyCZSYwj0c9KlxLH/f6p9ZV
s0YH3EeQSbRbdUnufSQHQqVO43lg62ae/baTNNo/0kngHAMvEdiowIqmLayvYSI2r97HyfwMl/nU
xk8B5g4giNA2CWhK6hG+1/6swpPtPil0RkWKiLIDpjmBa0BoLpjf8hjwKSrUCSFWdqqrmXYUSLNb
iOpZqHWgEw79DahrogAef6T697Tf6tWez7b+FhyGbOF6vpGbTWYSN8zn+iv834KvlqtH/Na8R7QP
N4kGOTSfWWgrN6p5xmXD4K59vAc/YVqbnCcWqTuSq+Hj6RK3yIQy7SO8zFS6w5mGPzhDBpCRlnBo
O2qJgKHJu6Lmy1TGO5F2UI9pKs19e2mK6L6k1W5SdIvsXC/qUW7GgSa53z8IqAfyfHH6UMJ5RZ58
guxbzS9nAoxJFckRAl8TyPjIlzCLU6m+hR5H3w+9Jul0+8rB26RUZKDlWd67L8/2QIPRt0VVIt2p
eB5AIiQ7q7WrLNVmWKIWoKfhLZ4e7q0StT1TVaW3pqf6ynALQrPBqd9z9ZSTesz9FgzbpdMeOnzR
iZp49od2BMclEPVBMY1ypfI/rN18JZ8O9NKWTcYQMwTpD1oJ6sIUY7Ds3wj+SrayCgiT+JehUnPq
m7Udzm85yy6Mm5pGI4+oM/0x7wb3PkFAkdu2UMaxc43xnnTOO/BPx4qrFHXYpQp+oLhXtPtKwL4N
qOrSRVCjKsMz0wDSluCZ6MOFqWaffs315TKQpIMG4JXw8+nmqLMqr2f2Q+bfpa/wMJ6PIgAPMZO0
uhCybw6QGR/rb8ML0PsQjIrABfnpH7nOJjrLVXaqrlRZ6uy727+pWzOSfbNvykVNZSzltMreDVov
jlrHw2PGD20CAmYDmrApofUGEJhbtXDdv+8iAvx86Z9V3J8an9wTyzxXeidHSp5fYgI60irQG+FY
kCRg2n1yg/NKMMSphgvtJ1NTXwZC/o7dSPHUv0fLD/Sf2raEYP2Vd6TdjZ7aK1MwkUhc5GBeRTU7
iWu7XedT5BgYu4T2myrrfV1cKseS/LRfIpXssYMYeC8B7bRLJdstqzhnhBxwMtnOjR7PuGwlLrMD
s9FQQc3+qUI4UM7qJv+QMBWSiftrKtCho0fNeKlUD80ISdCofEfTtcmEEbgUpWZuwvaepO05w0Pt
kJHgZCXkgCabMfMgqe87VQgdZ+GNMdOAact0ukd1AZvDhODhtVP5PR5vGAeAKafze1ypnHMrEf29
1S5SMKC/pTP7Fgmvvlpyz9PjLKeK90RVV5E2UJd2MllTzerYNfGoyKmUB7m9UvOYZQEZnxjYdTj3
KHdGvTnUYp3K9kn9F305srWbBlpkLjHmG34+PUjp23wCmQRCnu6eQKiJFJLiKZ6dPQFD0SfbzpiV
yIXeUUnBsHx41NMFjJLfteK2QuJqPqMmhElgz382ieTqGQqU9VTxFiiJ3sxzi1uOHzyMYQT+ny5e
OtE6Jkw7hlPP3MBbTeTjeLpEIuoYLKIGPhTqBBi+UgjoHNMJzHwJEL7WE355YLJcgqypblb1y0CM
1NjjpqZ+vHdz6pFk7g8KsOExT9e2236onimmE8vDxs3OiPrRceMFnKsx9K5jKmYxMMmdzjsl9XWh
p44rtERUM9Au7mkj6NfUr3hcIt2E7Fk/avHDpgQZw4y+hr4a60kc6WEmWsKf69nSXjFpY9gcG53e
bBPN8+W6MAb95kGdTmvKvVGK/wJTXR+mM1w/yCWzdkCBU9WCCRsp85ETFvD5Wg69i/zCFLgk0GY5
zVE/LWdBB73NFRBEf6kov8PISjA8q+OPJhAdt11daLPO6/cCvHYUnPQJ/2YS8dDAmewE/bHM8ZW4
b9Brw9OSEsEKxs2mWY/+GLTO10UM6Jnw8+k38DHSy6gdciHvYHgj/bYpok/nF/uk3mFv1YKbBo/n
kEq1t3TT5U1szna+F/D2Vi2KPYviTZCpjy4IIiaV7VUrYQNtAcXoYdRkPtsUicC5PlFRjxPtbEyV
BRwPZTeOCMHFJ1PG2bNRHygAoQQIq3xirnjhHksaRAirZXymJQqjp3oRxbIEspYq4DOFMrrOmxLj
AGGXoD/fcFUA3ylAGGPnZrHYaL54KaB1KHFP1QJmI7DpHQuJNsPhTJk42eE3jqV+x6H6aDYl7cG3
0kmba273dyU8DOrdIbcwNnO7Ehbp3c1IN4hDIst4YXSFiW6mGhKm7riqXb24PYjr1LErUaLXq1cX
qpwZ1/SEV9g5ER75dH9msECXXb5ssiXAMZXwa/pmMkEc3VVlFdilo7kaeb3bFpYPrHUPZmZu4aI3
iAhTHdhhuzXa3V4jQ9ZXLVXWq53J//v3f5Zz+nVuJlNmbDDqAOBXgczA0Fxa9+KEZpfWJfaK0OYl
OkIHGr78vA7f/Lt9o+wSYY7JfqqLCe/Pom3pWBMd+Hi6ou3b+cSiXWeo5oj+DEdXAPoPsPIFvlRP
1cYZVuQH9NpL4FIL+B9n6kVuXoxRP39RlnUQifdOV88Q+PZI+04bKIt4kYtqFnkjK7a3ugzPlw+i
ga+vsfNpCggEFt8IqGeL3G5GVOBAtW1VwpNgZAmrMtVBacOLYLkwQllLJorbGFF0IEQnU8Ix6czU
ZJ2mRCY/DD1QfpnakjsUNLGHCNhcTxQdkeedbxlpAWVDrkk7ywfq751he+B13rG4+3i4K9Ez/Rv2
iB8pbZ45kRgv6KiFzi60m7Cbe0/AfO9/NKjA8/kQAhNNPTPd6XJRBTJ0YiTi3u4vAJOyMHF5dlgj
3GPmgzZEJHONVvsoQyRR8elWM2MX3DJLOD80UXaI7Cyn/FrAXzhUI34IXwvo2iGKFeyTbS8ZbXei
NxXB4wmmakLn038qNIXDLT++stHQAsCF01Wtp4slE0bDaHf96FLriRnFLgC2hqVzi6jBVjN2k6Dk
J0DXjCIpSEzM9AHvNVUlYNwCh96blrhI0HFmKx5AYQFJeMzT4xiKBa+Zi+FXeaSqMchGRAXOcR9X
6TjughI4En2FSBgxNzdnOxLXUd/ekJ2MpwolWqpPDbzuoABezyRMu6caCUKipXplLl+0TVkqHmtK
jJqew6eP5rwlqmO3WA0buB27tHgx9YggbaGj1jDsqBagS8h6KjvRKOwFaqQeuzsC5mKAvrOoFoK1
GOExTzdDA4zp8/hJ4q4bWh6EYFmNAKuf/mWzob389KufSDlzn/5djA0fn8aG4fQHAbjIRFUcv508
VfGGqriJjR3WYqcz/G66cQol6vVtZOlRWM8OVMkcAb/RIVUYwM01kR+7K1Hc6yLNQPPkQar+BP4g
cLx/3vC7dyUS5z+by5EaXXOLIQH+trKhm+dbohm4jVLCEO4L668Fxk0Q+l326PkSgB6a6SvMADbi
UGGH5Jf7JbDffgOyKPXDrOsV6d59gGqfB2uNkGi/yg7EJnQuiT519Ot8sPm8qfyGPlng7r4hqP8/
YiEggK6+XO1egYml6vMX2HnqpnTj83SORFm3jRafaPhKoiu67dQNv54kXNAOGk/YTS2REunY3MYp
PYmmgu4YCEMc318CRvwAcEjjGeVjo+SehGNxoPI59ciEmnI46OTF0T6bVK/zsEZ7L8/CiTQNIY+B
vhCmGjsSw8XUogVQtWV4c59ueL0Xft7lZ23Pop5pVwcqK6Jbjep2ou9cHTO7K3FCLhCx3wCqnn04
IAOGF7hLDOtuQfezYm00oT9+hZfCCoEfuLjq0rKPI5FPaWOiPAYRFIjjBmRubejzKYMO0SGQ6Dtu
2/pKVw1uzPboaPsB61gCuvqmp7Fupph+22QlJdLpvnea8I4BxUNWvuk5EsO1HWuDw8e+g8SE7Vvl
gJrW8B0kYusD85ElGCS6cQ8wnUjA5GFvhp8YM2O3OSZw7wqKB9bHb29xjN8uN8YQsHQp+aJtoz2r
qd3wtUB+7pZ3n+AgLSV/4TdAZpowmTBtkrguAdbIuj43wXzrR5fujjSmXG8V1L9Df7yPafM8/Df2
EgBvSv8oR/Z6zbkK9Pz1L9FlGnDrMNsCq5F5UORsiKS4QQ2fuzAS48dv7Qw4BbDkrcrmLBO1syvg
zNBwLGa9ASuqPzBRSQQSPXQXjpCn5IQFzkZn5tBVDcTZBsu3IwF/dKbyyyXKHJtCp52zqf75qiIY
4eTtSKRvT/V11lF5w5CsxOTwqYngSyW6SC5UgfYX7qZLIBKeouzKqUrcKCTgnzWq2hGcg4TFPzPV
GEiSjU4bwMjT9e5MLQBdTa/Q0F4i0/Obx+VXAYMO/6xEL27zCM/mLoLH31EDvRzPdJ7zYSls300X
+cCvIzvSOdCV/5C1SqCrltjf6G9C4MfSaEg2UVmnLmYstAD8fPrDh3aOcJIdgl0J73+I9kvOrcS8
4bAGJkbErIDSv4fmwEUm9+mgrjAiEuRKHgG2yoefd4XX2+OV9/ACGy4iLDBOp70Rc+5KNP5jygQw
N7c8Mw+MNqsLOMYdmlwj7OhgzIIkSOh7wDd99QprD/aAsIA111jiGv73XR/hGXMcDSshvr4cx6G2
QGFmR0NiNvK8LuMWA4mRHBqs49h+u9udvudToaYdH6kqtP42dGgSa4Hr5EIOkW86pn8xzhHM/el/
AAAA//8=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590549</xdr:colOff>
      <xdr:row>98</xdr:row>
      <xdr:rowOff>47625</xdr:rowOff>
    </xdr:from>
    <xdr:to>
      <xdr:col>17</xdr:col>
      <xdr:colOff>190499</xdr:colOff>
      <xdr:row>115</xdr:row>
      <xdr:rowOff>66675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D6E202E-C48E-4973-B182-3EC8D502A5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96449" y="33413700"/>
              <a:ext cx="9439275" cy="6153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F3C3EFF-9205-4B74-869C-B5DEA6DF33BD}" name="Table1" displayName="Table1" ref="A3:M116" totalsRowShown="0" headerRowDxfId="41" dataDxfId="40">
  <autoFilter ref="A3:M116" xr:uid="{BF3C3EFF-9205-4B74-869C-B5DEA6DF33BD}"/>
  <sortState xmlns:xlrd2="http://schemas.microsoft.com/office/spreadsheetml/2017/richdata2" ref="A4:M116">
    <sortCondition ref="A4:A116"/>
  </sortState>
  <tableColumns count="13">
    <tableColumn id="1" xr3:uid="{149D9F7E-6DCF-44D9-A04B-759D072CC82E}" name="Column1" dataDxfId="39"/>
    <tableColumn id="2" xr3:uid="{EF728498-4AC3-4535-BCDC-7667FA47E61B}" name="Column2" dataDxfId="38"/>
    <tableColumn id="3" xr3:uid="{17F1C974-62CD-47A6-A65F-8723EB5B9C70}" name="Code" dataDxfId="37">
      <calculatedColumnFormula>_xlfn.XLOOKUP(B4,Table6[Country],Table6[Alpha-3 code])</calculatedColumnFormula>
    </tableColumn>
    <tableColumn id="4" xr3:uid="{C34F3F22-7221-4103-8903-D59A88533E2D}" name="2012" dataDxfId="36"/>
    <tableColumn id="5" xr3:uid="{8AB9F9DB-AB5E-41C5-A9CD-89CA0173ECAC}" name="2013" dataDxfId="35"/>
    <tableColumn id="6" xr3:uid="{C1AD5F1E-604C-4A33-895B-EC8384312750}" name="2014" dataDxfId="34"/>
    <tableColumn id="7" xr3:uid="{429DDE26-883E-47C1-AF60-E93BE199DDA9}" name="2015" dataDxfId="33"/>
    <tableColumn id="8" xr3:uid="{8554F7B7-44AB-4EB1-8FA5-1A342EE09282}" name="2016" dataDxfId="32"/>
    <tableColumn id="9" xr3:uid="{3CDAA9E8-3DBD-4C81-AD8C-AB572A6B4958}" name="2017" dataDxfId="31"/>
    <tableColumn id="10" xr3:uid="{BC28F650-E4EE-4F8F-B6FC-834E51AED3DE}" name="2018" dataDxfId="30"/>
    <tableColumn id="11" xr3:uid="{338492C2-ED02-4543-9579-86819125F60B}" name="2019" dataDxfId="29"/>
    <tableColumn id="12" xr3:uid="{02A4261E-DFA5-4DC1-9E51-E23B2C505AD1}" name="2020" dataDxfId="28"/>
    <tableColumn id="13" xr3:uid="{31A62C6F-0C46-4759-906B-4F2A749E1C9D}" name="2021" dataDxfId="27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B45A58F-1037-4D9A-BACB-366AAD3B9DAE}" name="Table25" displayName="Table25" ref="A3:J530" totalsRowShown="0" headerRowDxfId="26" dataDxfId="25" headerRowBorderDxfId="23" tableBorderDxfId="24" totalsRowBorderDxfId="22">
  <autoFilter ref="A3:J530" xr:uid="{CB45A58F-1037-4D9A-BACB-366AAD3B9DAE}">
    <filterColumn colId="0">
      <filters>
        <filter val="Angola"/>
      </filters>
    </filterColumn>
  </autoFilter>
  <tableColumns count="10">
    <tableColumn id="1" xr3:uid="{A7D519C2-E3C4-46BF-ABD4-26FB89052D9B}" name="Entity" dataDxfId="21"/>
    <tableColumn id="2" xr3:uid="{7DC19755-D5CE-4295-AE8F-5CAA8D8A7183}" name="Code" dataDxfId="20"/>
    <tableColumn id="3" xr3:uid="{71DE0C3D-616A-4287-80F3-A7EF467670ED}" name="Year" dataDxfId="19"/>
    <tableColumn id="4" xr3:uid="{6783B539-E27B-43F7-B27E-5814A49B2929}" name="undernourishment_prevalence" dataDxfId="18"/>
    <tableColumn id="5" xr3:uid="{5F9C001D-96E8-4EC9-9003-63094D1CDB7D}" name="GDP per capita, PPP (constant 2017 international $)" dataDxfId="17"/>
    <tableColumn id="6" xr3:uid="{16F041E2-5A4D-4E26-B33D-EE79A3E4004F}" name="Continent" dataDxfId="16"/>
    <tableColumn id="7" xr3:uid="{DACA71C4-01B7-4DB1-93C1-8D371A67DB73}" name="gdp average" dataDxfId="14"/>
    <tableColumn id="8" xr3:uid="{9A407381-24CF-4ECB-99E7-8D9060161C27}" name="Column2" dataDxfId="15"/>
    <tableColumn id="9" xr3:uid="{B7986CF0-857A-4600-8329-A036ADCD2ED6}" name="World under" dataDxfId="12"/>
    <tableColumn id="10" xr3:uid="{4756030A-DAF3-4E9B-945E-0D6D0CD87E3F}" name="World gdp" dataDxfId="13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2E968AC5-F152-4428-B0A8-2099BD95701B}" name="Table7" displayName="Table7" ref="A3:F1028" totalsRowShown="0" headerRowDxfId="58" dataDxfId="56" headerRowBorderDxfId="57" tableBorderDxfId="55" totalsRowBorderDxfId="54">
  <autoFilter ref="A3:F1028" xr:uid="{2E968AC5-F152-4428-B0A8-2099BD95701B}"/>
  <tableColumns count="6">
    <tableColumn id="2" xr3:uid="{A5233BF9-7803-4925-BAD0-1BE401357C2D}" name="Area" dataDxfId="53"/>
    <tableColumn id="4" xr3:uid="{ED8CB59C-1AEA-4F67-A450-CBF50FE9C98A}" name="Item" dataDxfId="52"/>
    <tableColumn id="8" xr3:uid="{D6A7DB09-188A-49BA-8EE3-480E3B61AD15}" name="Column1" dataDxfId="51">
      <calculatedColumnFormula>RIGHT(Table7[[#This Row],[Column1]],4)</calculatedColumnFormula>
    </tableColumn>
    <tableColumn id="9" xr3:uid="{C3A2EC8A-96F2-4AAF-8476-66F4B06C7A6A}" name="Unit" dataDxfId="50"/>
    <tableColumn id="10" xr3:uid="{D33DFAA9-6C5A-45A0-81CE-C8C7235C1E73}" name="Value" dataDxfId="49"/>
    <tableColumn id="12" xr3:uid="{F624B388-894F-4AE2-9037-A5675F2550C3}" name="Note" dataDxfId="48">
      <calculatedColumnFormula>_xlfn.XLOOKUP(Table7[[#This Row],[Area]],Table6[Country],Table6[Alpha-3 code])</calculatedColumnFormula>
    </tableColumn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987F1D02-D0CF-43A6-9B86-19F5831D1385}" name="Table5" displayName="Table5" ref="I3:O1028" totalsRowShown="0" headerRowDxfId="0" dataDxfId="1" headerRowBorderDxfId="10" tableBorderDxfId="11" totalsRowBorderDxfId="9">
  <autoFilter ref="I3:O1028" xr:uid="{987F1D02-D0CF-43A6-9B86-19F5831D1385}">
    <filterColumn colId="0">
      <filters>
        <filter val="Angola"/>
      </filters>
    </filterColumn>
  </autoFilter>
  <tableColumns count="7">
    <tableColumn id="1" xr3:uid="{EB988EF4-EE9F-4EA3-9787-E2E79895FEBB}" name="Area" dataDxfId="8"/>
    <tableColumn id="2" xr3:uid="{04AEDE9E-37E0-4B42-80E4-4617C2E1CAB7}" name="Item" dataDxfId="7"/>
    <tableColumn id="3" xr3:uid="{07D8E02A-C7E2-4FA4-BD7B-A258DB91ACD1}" name="Year Code" dataDxfId="6"/>
    <tableColumn id="4" xr3:uid="{94A59ADC-5A5E-480A-94A0-718254AAB100}" name="Year" dataDxfId="5"/>
    <tableColumn id="5" xr3:uid="{1CFD41A1-5B67-49C3-96E6-8488535655FB}" name="Unit" dataDxfId="4"/>
    <tableColumn id="6" xr3:uid="{9EBB6F69-B498-454A-99CD-17A191FF4B2F}" name="Value" dataDxfId="3"/>
    <tableColumn id="7" xr3:uid="{C61D7413-C62F-4167-AF19-2DEBB8DE908D}" name="Note" dataDxfId="2">
      <calculatedColumnFormula>_xlfn.XLOOKUP(I4,Table6[Country],Table6[Alpha-3 code])</calculatedColumnFormula>
    </tableColumn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F06E005F-AEA8-4A94-91D5-A7709C44DAA3}" name="Table6" displayName="Table6" ref="A3:B252" totalsRowShown="0" headerRowDxfId="47" headerRowBorderDxfId="46" tableBorderDxfId="45" totalsRowBorderDxfId="44">
  <autoFilter ref="A3:B252" xr:uid="{F06E005F-AEA8-4A94-91D5-A7709C44DAA3}"/>
  <tableColumns count="2">
    <tableColumn id="1" xr3:uid="{A8CF1CEA-5E43-49C5-A30B-BD692AF49970}" name="Country" dataDxfId="43"/>
    <tableColumn id="3" xr3:uid="{CAB6A9F4-540B-4F4A-909D-DF8900952E75}" name="Alpha-3 code" dataDxfId="4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jsfiddle.net/gh/get/library/pure/highcharts/highcharts/tree/master/samples/highcharts/demo/line-time-series" TargetMode="External"/><Relationship Id="rId2" Type="http://schemas.openxmlformats.org/officeDocument/2006/relationships/hyperlink" Target="https://jsfiddle.net/gh/get/library/pure/highcharts/highcharts/tree/master/samples/highcharts/demo/dynamic-master-detail" TargetMode="External"/><Relationship Id="rId1" Type="http://schemas.openxmlformats.org/officeDocument/2006/relationships/hyperlink" Target="https://jsfiddle.net/gh/get/library/pure/highcharts/highcharts/tree/master/samples/highcharts/demo/column-drilldown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hyperlink" Target="https://ourworldindata.org/hunger-and-undernourishment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table" Target="../tables/table3.xml"/><Relationship Id="rId1" Type="http://schemas.openxmlformats.org/officeDocument/2006/relationships/hyperlink" Target="https://www.fao.org/state-of-food-security-nutrition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ww.iban.com/country-codes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393"/>
  <sheetViews>
    <sheetView workbookViewId="0"/>
  </sheetViews>
  <sheetFormatPr defaultRowHeight="15"/>
  <sheetData>
    <row r="1" spans="1:19">
      <c r="A1" t="s">
        <v>0</v>
      </c>
    </row>
    <row r="3" spans="1:19" ht="33.75">
      <c r="A3" s="1" t="s">
        <v>1</v>
      </c>
      <c r="M3" s="7"/>
      <c r="N3" s="1" t="s">
        <v>10</v>
      </c>
      <c r="O3" s="1"/>
      <c r="P3" s="1"/>
      <c r="Q3" s="1"/>
      <c r="R3" s="1"/>
      <c r="S3" s="1"/>
    </row>
    <row r="4" spans="1:19" ht="15.75">
      <c r="A4" s="2" t="s">
        <v>2</v>
      </c>
      <c r="M4" s="8"/>
      <c r="N4" s="2" t="s">
        <v>2</v>
      </c>
      <c r="O4" s="9"/>
      <c r="P4" s="9"/>
      <c r="Q4" s="9"/>
      <c r="R4" s="9"/>
      <c r="S4" s="9"/>
    </row>
    <row r="5" spans="1:19" ht="38.25">
      <c r="A5" s="3" t="s">
        <v>3</v>
      </c>
      <c r="B5" s="3" t="s">
        <v>4</v>
      </c>
      <c r="C5" s="3" t="s">
        <v>5</v>
      </c>
      <c r="D5" s="3" t="s">
        <v>6</v>
      </c>
      <c r="E5" s="3" t="s">
        <v>7</v>
      </c>
      <c r="F5" s="3" t="s">
        <v>8</v>
      </c>
      <c r="G5" s="3" t="s">
        <v>9</v>
      </c>
      <c r="M5" s="36" t="s">
        <v>11</v>
      </c>
      <c r="N5" s="34" t="s">
        <v>4</v>
      </c>
      <c r="O5" s="34" t="s">
        <v>5</v>
      </c>
      <c r="P5" s="38" t="s">
        <v>6</v>
      </c>
      <c r="Q5" s="34" t="s">
        <v>7</v>
      </c>
      <c r="R5" s="34" t="s">
        <v>8</v>
      </c>
      <c r="S5" s="34" t="s">
        <v>9</v>
      </c>
    </row>
    <row r="6" spans="1:19">
      <c r="A6" s="4">
        <v>1990</v>
      </c>
      <c r="B6" s="5">
        <v>76.256021329174303</v>
      </c>
      <c r="C6" s="6">
        <v>98.677503454202792</v>
      </c>
      <c r="D6" s="5">
        <v>51.578144344346406</v>
      </c>
      <c r="E6" s="6">
        <v>70.285415742742188</v>
      </c>
      <c r="F6" s="5">
        <v>55.025408140583018</v>
      </c>
      <c r="G6" s="6">
        <v>94.013565291497443</v>
      </c>
      <c r="M6" s="37"/>
      <c r="N6" s="35"/>
      <c r="O6" s="35"/>
      <c r="P6" s="39"/>
      <c r="Q6" s="35"/>
      <c r="R6" s="35"/>
      <c r="S6" s="35"/>
    </row>
    <row r="7" spans="1:19">
      <c r="A7" s="4">
        <v>1991</v>
      </c>
      <c r="B7" s="5">
        <v>75.803493958768229</v>
      </c>
      <c r="C7" s="6">
        <v>98.479279237288253</v>
      </c>
      <c r="D7" s="5">
        <v>55.524559609670384</v>
      </c>
      <c r="E7" s="6">
        <v>70.67400145435353</v>
      </c>
      <c r="F7" s="5">
        <v>59.857579925133848</v>
      </c>
      <c r="G7" s="6">
        <v>67.763193881037225</v>
      </c>
      <c r="M7" s="10">
        <v>32874</v>
      </c>
      <c r="N7" s="5">
        <v>77.625395953188985</v>
      </c>
      <c r="O7" s="6">
        <v>88.794471197790187</v>
      </c>
      <c r="P7" s="5">
        <v>64.74688098890104</v>
      </c>
      <c r="Q7" s="6">
        <v>77.619981713054415</v>
      </c>
      <c r="R7" s="5">
        <v>53.957927930811209</v>
      </c>
      <c r="S7" s="6">
        <v>106.34566865156107</v>
      </c>
    </row>
    <row r="8" spans="1:19">
      <c r="A8" s="4">
        <v>1992</v>
      </c>
      <c r="B8" s="5">
        <v>76.655930291318924</v>
      </c>
      <c r="C8" s="6">
        <v>92.937315959407712</v>
      </c>
      <c r="D8" s="5">
        <v>65.705739348048539</v>
      </c>
      <c r="E8" s="6">
        <v>73.086699045636735</v>
      </c>
      <c r="F8" s="5">
        <v>63.536077872129773</v>
      </c>
      <c r="G8" s="6">
        <v>67.193851386433039</v>
      </c>
      <c r="M8" s="10">
        <v>32905</v>
      </c>
      <c r="N8" s="5">
        <v>77.99870214524833</v>
      </c>
      <c r="O8" s="6">
        <v>91.91905732920462</v>
      </c>
      <c r="P8" s="5">
        <v>63.192563737886374</v>
      </c>
      <c r="Q8" s="6">
        <v>75.298628367442348</v>
      </c>
      <c r="R8" s="5">
        <v>53.852453209468699</v>
      </c>
      <c r="S8" s="6">
        <v>109.71577786939226</v>
      </c>
    </row>
    <row r="9" spans="1:19">
      <c r="A9" s="4">
        <v>1993</v>
      </c>
      <c r="B9" s="5">
        <v>71.793270715565072</v>
      </c>
      <c r="C9" s="6">
        <v>85.846902007475137</v>
      </c>
      <c r="D9" s="5">
        <v>56.345606645051085</v>
      </c>
      <c r="E9" s="6">
        <v>68.401407774679043</v>
      </c>
      <c r="F9" s="5">
        <v>62.546112521292919</v>
      </c>
      <c r="G9" s="6">
        <v>71.891805538168896</v>
      </c>
      <c r="M9" s="10">
        <v>32933</v>
      </c>
      <c r="N9" s="5">
        <v>77.192140381004393</v>
      </c>
      <c r="O9" s="6">
        <v>94.15703434298176</v>
      </c>
      <c r="P9" s="5">
        <v>50.060569805812669</v>
      </c>
      <c r="Q9" s="6">
        <v>74.133864480520302</v>
      </c>
      <c r="R9" s="5">
        <v>55.358997886601323</v>
      </c>
      <c r="S9" s="6">
        <v>115.03306130197031</v>
      </c>
    </row>
    <row r="10" spans="1:19">
      <c r="A10" s="4">
        <v>1994</v>
      </c>
      <c r="B10" s="5">
        <v>79.983614185351811</v>
      </c>
      <c r="C10" s="6">
        <v>90.012915291199349</v>
      </c>
      <c r="D10" s="5">
        <v>56.660909614223719</v>
      </c>
      <c r="E10" s="6">
        <v>74.006364688029777</v>
      </c>
      <c r="F10" s="5">
        <v>85.872521063371991</v>
      </c>
      <c r="G10" s="6">
        <v>89.547873666602086</v>
      </c>
      <c r="M10" s="10">
        <v>32964</v>
      </c>
      <c r="N10" s="5">
        <v>79.587869229597473</v>
      </c>
      <c r="O10" s="6">
        <v>97.347229515298068</v>
      </c>
      <c r="P10" s="5">
        <v>58.604187359011938</v>
      </c>
      <c r="Q10" s="6">
        <v>76.022728831214152</v>
      </c>
      <c r="R10" s="5">
        <v>53.267441096012703</v>
      </c>
      <c r="S10" s="6">
        <v>114.13436551054865</v>
      </c>
    </row>
    <row r="11" spans="1:19">
      <c r="A11" s="4">
        <v>1995</v>
      </c>
      <c r="B11" s="5">
        <v>83.399493798077401</v>
      </c>
      <c r="C11" s="6">
        <v>92.121521135110186</v>
      </c>
      <c r="D11" s="5">
        <v>68.270329042575398</v>
      </c>
      <c r="E11" s="6">
        <v>77.110748928243737</v>
      </c>
      <c r="F11" s="5">
        <v>87.027123094110138</v>
      </c>
      <c r="G11" s="6">
        <v>89.466699001500444</v>
      </c>
      <c r="M11" s="10">
        <v>32994</v>
      </c>
      <c r="N11" s="5">
        <v>77.908320730855976</v>
      </c>
      <c r="O11" s="6">
        <v>98.015786071304078</v>
      </c>
      <c r="P11" s="5">
        <v>47.425494193358155</v>
      </c>
      <c r="Q11" s="6">
        <v>75.008734866792693</v>
      </c>
      <c r="R11" s="5">
        <v>55.061539274169647</v>
      </c>
      <c r="S11" s="6">
        <v>109.34132128963323</v>
      </c>
    </row>
    <row r="12" spans="1:19">
      <c r="A12" s="4">
        <v>1996</v>
      </c>
      <c r="B12" s="5">
        <v>86.139624000287725</v>
      </c>
      <c r="C12" s="6">
        <v>92.966453971687471</v>
      </c>
      <c r="D12" s="5">
        <v>68.369732844736461</v>
      </c>
      <c r="E12" s="6">
        <v>92.820109066512487</v>
      </c>
      <c r="F12" s="5">
        <v>77.596321250532256</v>
      </c>
      <c r="G12" s="6">
        <v>82.094904102883689</v>
      </c>
      <c r="M12" s="10">
        <v>33025</v>
      </c>
      <c r="N12" s="5">
        <v>77.089803149642634</v>
      </c>
      <c r="O12" s="6">
        <v>100.51696968533541</v>
      </c>
      <c r="P12" s="5">
        <v>47.425494193358155</v>
      </c>
      <c r="Q12" s="6">
        <v>73.471254927442402</v>
      </c>
      <c r="R12" s="5">
        <v>53.000379654779707</v>
      </c>
      <c r="S12" s="6">
        <v>97.134036789489258</v>
      </c>
    </row>
    <row r="13" spans="1:19">
      <c r="A13" s="4">
        <v>1997</v>
      </c>
      <c r="B13" s="5">
        <v>82.211821808207375</v>
      </c>
      <c r="C13" s="6">
        <v>91.826633995481686</v>
      </c>
      <c r="D13" s="5">
        <v>69.219389768777475</v>
      </c>
      <c r="E13" s="6">
        <v>77.444453066531224</v>
      </c>
      <c r="F13" s="5">
        <v>82.304082761985001</v>
      </c>
      <c r="G13" s="6">
        <v>81.956022328186535</v>
      </c>
      <c r="M13" s="10">
        <v>33055</v>
      </c>
      <c r="N13" s="5">
        <v>75.687307470678576</v>
      </c>
      <c r="O13" s="6">
        <v>100.90749434157399</v>
      </c>
      <c r="P13" s="5">
        <v>47.425494193358155</v>
      </c>
      <c r="Q13" s="6">
        <v>70.017407456474899</v>
      </c>
      <c r="R13" s="5">
        <v>52.909141915114944</v>
      </c>
      <c r="S13" s="6">
        <v>89.794687826212495</v>
      </c>
    </row>
    <row r="14" spans="1:19">
      <c r="A14" s="4">
        <v>1998</v>
      </c>
      <c r="B14" s="5">
        <v>78.726492202951746</v>
      </c>
      <c r="C14" s="6">
        <v>80.090716930391821</v>
      </c>
      <c r="D14" s="5">
        <v>67.909633993214641</v>
      </c>
      <c r="E14" s="6">
        <v>71.717688368743168</v>
      </c>
      <c r="F14" s="5">
        <v>102.13371750753481</v>
      </c>
      <c r="G14" s="6">
        <v>67.235858950137185</v>
      </c>
      <c r="M14" s="10">
        <v>33086</v>
      </c>
      <c r="N14" s="5">
        <v>74.405601404400372</v>
      </c>
      <c r="O14" s="6">
        <v>101.23793713622608</v>
      </c>
      <c r="P14" s="5">
        <v>44.565943546494381</v>
      </c>
      <c r="Q14" s="6">
        <v>67.384975719990265</v>
      </c>
      <c r="R14" s="5">
        <v>54.901202901822025</v>
      </c>
      <c r="S14" s="6">
        <v>81.856208335321313</v>
      </c>
    </row>
    <row r="15" spans="1:19">
      <c r="A15" s="4">
        <v>1999</v>
      </c>
      <c r="B15" s="5">
        <v>68.48758494681114</v>
      </c>
      <c r="C15" s="6">
        <v>76.697455980167689</v>
      </c>
      <c r="D15" s="5">
        <v>59.974474840655489</v>
      </c>
      <c r="E15" s="6">
        <v>65.944291936275476</v>
      </c>
      <c r="F15" s="5">
        <v>72.283044013987151</v>
      </c>
      <c r="G15" s="6">
        <v>48.164973686327365</v>
      </c>
      <c r="M15" s="10">
        <v>33117</v>
      </c>
      <c r="N15" s="5">
        <v>73.809040476860062</v>
      </c>
      <c r="O15" s="6">
        <v>102.2670830009659</v>
      </c>
      <c r="P15" s="5">
        <v>46.156213595965475</v>
      </c>
      <c r="Q15" s="6">
        <v>63.507798322024833</v>
      </c>
      <c r="R15" s="5">
        <v>54.2007555207053</v>
      </c>
      <c r="S15" s="6">
        <v>82.904686758646562</v>
      </c>
    </row>
    <row r="16" spans="1:19">
      <c r="A16" s="4">
        <v>2000</v>
      </c>
      <c r="B16" s="5">
        <v>67.057889823310532</v>
      </c>
      <c r="C16" s="6">
        <v>75.826402668051898</v>
      </c>
      <c r="D16" s="5">
        <v>68.489350613813258</v>
      </c>
      <c r="E16" s="6">
        <v>64.655636429097953</v>
      </c>
      <c r="F16" s="5">
        <v>53.938026276819336</v>
      </c>
      <c r="G16" s="6">
        <v>63.645580217695716</v>
      </c>
      <c r="M16" s="10">
        <v>33147</v>
      </c>
      <c r="N16" s="5">
        <v>73.938386562158328</v>
      </c>
      <c r="O16" s="6">
        <v>103.35302292695326</v>
      </c>
      <c r="P16" s="5">
        <v>47.086860070033595</v>
      </c>
      <c r="Q16" s="6">
        <v>63.895548035455633</v>
      </c>
      <c r="R16" s="5">
        <v>55.325612413575477</v>
      </c>
      <c r="S16" s="6">
        <v>73.543272264671117</v>
      </c>
    </row>
    <row r="17" spans="1:19">
      <c r="A17" s="4">
        <v>2001</v>
      </c>
      <c r="B17" s="5">
        <v>71.809834504485423</v>
      </c>
      <c r="C17" s="6">
        <v>80.658012969117394</v>
      </c>
      <c r="D17" s="5">
        <v>79.544702821547062</v>
      </c>
      <c r="E17" s="6">
        <v>67.735042951606445</v>
      </c>
      <c r="F17" s="5">
        <v>55.501232248537313</v>
      </c>
      <c r="G17" s="6">
        <v>69.858843280540611</v>
      </c>
      <c r="M17" s="10">
        <v>33178</v>
      </c>
      <c r="N17" s="5">
        <v>74.872927492198443</v>
      </c>
      <c r="O17" s="6">
        <v>104.31549261352109</v>
      </c>
      <c r="P17" s="5">
        <v>47.724544601936955</v>
      </c>
      <c r="Q17" s="6">
        <v>63.447971073366446</v>
      </c>
      <c r="R17" s="5">
        <v>58.451391781964901</v>
      </c>
      <c r="S17" s="6">
        <v>75.415555163466209</v>
      </c>
    </row>
    <row r="18" spans="1:19">
      <c r="A18" s="4">
        <v>2002</v>
      </c>
      <c r="B18" s="5">
        <v>70.223162734055009</v>
      </c>
      <c r="C18" s="6">
        <v>72.931100141819186</v>
      </c>
      <c r="D18" s="5">
        <v>60.938763312533986</v>
      </c>
      <c r="E18" s="6">
        <v>73.465993311796865</v>
      </c>
      <c r="F18" s="5">
        <v>72.896124378040511</v>
      </c>
      <c r="G18" s="6">
        <v>56.357006349349867</v>
      </c>
      <c r="M18" s="10">
        <v>33208</v>
      </c>
      <c r="N18" s="5">
        <v>74.956760954257732</v>
      </c>
      <c r="O18" s="6">
        <v>101.2984632892791</v>
      </c>
      <c r="P18" s="5">
        <v>54.523485846039947</v>
      </c>
      <c r="Q18" s="6">
        <v>63.616095119127934</v>
      </c>
      <c r="R18" s="5">
        <v>60.018054101970286</v>
      </c>
      <c r="S18" s="6">
        <v>72.944141737056682</v>
      </c>
    </row>
    <row r="19" spans="1:19">
      <c r="A19" s="4">
        <v>2003</v>
      </c>
      <c r="B19" s="5">
        <v>72.621089149734274</v>
      </c>
      <c r="C19" s="6">
        <v>73.31868145018565</v>
      </c>
      <c r="D19" s="5">
        <v>68.463530668800431</v>
      </c>
      <c r="E19" s="6">
        <v>74.619802566002193</v>
      </c>
      <c r="F19" s="5">
        <v>78.700755661991209</v>
      </c>
      <c r="G19" s="6">
        <v>55.106827900788893</v>
      </c>
      <c r="M19" s="10">
        <v>33239</v>
      </c>
      <c r="N19" s="5">
        <v>74.255616151633944</v>
      </c>
      <c r="O19" s="6">
        <v>97.466712851904433</v>
      </c>
      <c r="P19" s="5">
        <v>57.308250775917713</v>
      </c>
      <c r="Q19" s="6">
        <v>65.595081541938526</v>
      </c>
      <c r="R19" s="5">
        <v>60.426302991929013</v>
      </c>
      <c r="S19" s="6">
        <v>66.516018533533483</v>
      </c>
    </row>
    <row r="20" spans="1:19">
      <c r="A20" s="4">
        <v>2004</v>
      </c>
      <c r="B20" s="5">
        <v>77.133861849131293</v>
      </c>
      <c r="C20" s="6">
        <v>79.500585619469632</v>
      </c>
      <c r="D20" s="5">
        <v>82.187943103035522</v>
      </c>
      <c r="E20" s="6">
        <v>75.307695726950968</v>
      </c>
      <c r="F20" s="5">
        <v>81.908781267934827</v>
      </c>
      <c r="G20" s="6">
        <v>52.179884980296542</v>
      </c>
      <c r="M20" s="10">
        <v>33270</v>
      </c>
      <c r="N20" s="5">
        <v>75.155135586254033</v>
      </c>
      <c r="O20" s="6">
        <v>99.777825257591488</v>
      </c>
      <c r="P20" s="5">
        <v>56.986805693523209</v>
      </c>
      <c r="Q20" s="6">
        <v>67.480937893670557</v>
      </c>
      <c r="R20" s="5">
        <v>59.135743867295567</v>
      </c>
      <c r="S20" s="6">
        <v>64.324013377314742</v>
      </c>
    </row>
    <row r="21" spans="1:19">
      <c r="A21" s="4">
        <v>2005</v>
      </c>
      <c r="B21" s="5">
        <v>76.858566715099883</v>
      </c>
      <c r="C21" s="6">
        <v>81.869381851299934</v>
      </c>
      <c r="D21" s="5">
        <v>88.075209802386951</v>
      </c>
      <c r="E21" s="6">
        <v>69.317785153540726</v>
      </c>
      <c r="F21" s="5">
        <v>73.46104140203208</v>
      </c>
      <c r="G21" s="6">
        <v>69.807333789274693</v>
      </c>
      <c r="M21" s="10">
        <v>33298</v>
      </c>
      <c r="N21" s="5">
        <v>75.702107444732263</v>
      </c>
      <c r="O21" s="6">
        <v>98.538554963456221</v>
      </c>
      <c r="P21" s="5">
        <v>55.890798739687696</v>
      </c>
      <c r="Q21" s="6">
        <v>69.936342233617552</v>
      </c>
      <c r="R21" s="5">
        <v>59.539264387687965</v>
      </c>
      <c r="S21" s="6">
        <v>69.085955613238184</v>
      </c>
    </row>
    <row r="22" spans="1:19">
      <c r="A22" s="4">
        <v>2006</v>
      </c>
      <c r="B22" s="5">
        <v>80.729248957394006</v>
      </c>
      <c r="C22" s="6">
        <v>78.459808730170067</v>
      </c>
      <c r="D22" s="5">
        <v>81.274627481589093</v>
      </c>
      <c r="E22" s="6">
        <v>79.244259181151733</v>
      </c>
      <c r="F22" s="5">
        <v>78.484106863561308</v>
      </c>
      <c r="G22" s="6">
        <v>101.67832394505676</v>
      </c>
      <c r="M22" s="10">
        <v>33329</v>
      </c>
      <c r="N22" s="5">
        <v>74.162415987405453</v>
      </c>
      <c r="O22" s="6">
        <v>97.149332839547569</v>
      </c>
      <c r="P22" s="5">
        <v>52.265506181269416</v>
      </c>
      <c r="Q22" s="6">
        <v>70.367401732895033</v>
      </c>
      <c r="R22" s="5">
        <v>57.407767523522743</v>
      </c>
      <c r="S22" s="6">
        <v>64.324013377314742</v>
      </c>
    </row>
    <row r="23" spans="1:19">
      <c r="A23" s="4">
        <v>2007</v>
      </c>
      <c r="B23" s="5">
        <v>98.813179519130287</v>
      </c>
      <c r="C23" s="6">
        <v>80.584819066529505</v>
      </c>
      <c r="D23" s="5">
        <v>128.32068617821974</v>
      </c>
      <c r="E23" s="6">
        <v>105.78966972404083</v>
      </c>
      <c r="F23" s="5">
        <v>112.50629088670924</v>
      </c>
      <c r="G23" s="6">
        <v>65.386326458469142</v>
      </c>
      <c r="M23" s="10">
        <v>33359</v>
      </c>
      <c r="N23" s="5">
        <v>73.991396169788189</v>
      </c>
      <c r="O23" s="6">
        <v>99.192793735542622</v>
      </c>
      <c r="P23" s="5">
        <v>51.469728584218146</v>
      </c>
      <c r="Q23" s="6">
        <v>69.837986052135221</v>
      </c>
      <c r="R23" s="5">
        <v>56.869926795622661</v>
      </c>
      <c r="S23" s="6">
        <v>57.294479600475427</v>
      </c>
    </row>
    <row r="24" spans="1:19">
      <c r="A24" s="4">
        <v>2008</v>
      </c>
      <c r="B24" s="5">
        <v>114.32511862557696</v>
      </c>
      <c r="C24" s="6">
        <v>87.718246579608646</v>
      </c>
      <c r="D24" s="5">
        <v>128.74918632836389</v>
      </c>
      <c r="E24" s="6">
        <v>133.91057077185329</v>
      </c>
      <c r="F24" s="5">
        <v>137.24859996343488</v>
      </c>
      <c r="G24" s="6">
        <v>77.048510696046691</v>
      </c>
      <c r="M24" s="10">
        <v>33390</v>
      </c>
      <c r="N24" s="5">
        <v>74.550951219792012</v>
      </c>
      <c r="O24" s="6">
        <v>98.200043256774663</v>
      </c>
      <c r="P24" s="5">
        <v>53.001764683865382</v>
      </c>
      <c r="Q24" s="6">
        <v>69.054735228061787</v>
      </c>
      <c r="R24" s="5">
        <v>57.07854282203273</v>
      </c>
      <c r="S24" s="6">
        <v>69.539473921421362</v>
      </c>
    </row>
    <row r="25" spans="1:19">
      <c r="A25" s="4">
        <v>2009</v>
      </c>
      <c r="B25" s="5">
        <v>95.067080060285036</v>
      </c>
      <c r="C25" s="6">
        <v>84.240860263531104</v>
      </c>
      <c r="D25" s="5">
        <v>94.801991602610101</v>
      </c>
      <c r="E25" s="6">
        <v>100.80111103664308</v>
      </c>
      <c r="F25" s="5">
        <v>97.935892070903321</v>
      </c>
      <c r="G25" s="6">
        <v>116.3953209601712</v>
      </c>
      <c r="M25" s="10">
        <v>33420</v>
      </c>
      <c r="N25" s="5">
        <v>75.536409991242209</v>
      </c>
      <c r="O25" s="6">
        <v>100.87401656914234</v>
      </c>
      <c r="P25" s="5">
        <v>49.298930402157438</v>
      </c>
      <c r="Q25" s="6">
        <v>68.079250980346941</v>
      </c>
      <c r="R25" s="5">
        <v>58.890745261225966</v>
      </c>
      <c r="S25" s="6">
        <v>77.929562622810238</v>
      </c>
    </row>
    <row r="26" spans="1:19">
      <c r="A26" s="4">
        <v>2010</v>
      </c>
      <c r="B26" s="5">
        <v>106.79319854862352</v>
      </c>
      <c r="C26" s="6">
        <v>91.044806018565438</v>
      </c>
      <c r="D26" s="5">
        <v>111.95071318482036</v>
      </c>
      <c r="E26" s="6">
        <v>107.54902383355112</v>
      </c>
      <c r="F26" s="5">
        <v>122.0065775854509</v>
      </c>
      <c r="G26" s="6">
        <v>131.7849743041188</v>
      </c>
      <c r="M26" s="10">
        <v>33451</v>
      </c>
      <c r="N26" s="5">
        <v>75.034880428287437</v>
      </c>
      <c r="O26" s="6">
        <v>97.018184683977196</v>
      </c>
      <c r="P26" s="5">
        <v>50.920377829527155</v>
      </c>
      <c r="Q26" s="6">
        <v>71.159379683049778</v>
      </c>
      <c r="R26" s="5">
        <v>59.614321577485796</v>
      </c>
      <c r="S26" s="6">
        <v>71.504719923548492</v>
      </c>
    </row>
    <row r="27" spans="1:19">
      <c r="A27" s="4">
        <v>2011</v>
      </c>
      <c r="B27" s="5">
        <v>118.8292373412678</v>
      </c>
      <c r="C27" s="6">
        <v>94.919675231822552</v>
      </c>
      <c r="D27" s="5">
        <v>117.03287994033779</v>
      </c>
      <c r="E27" s="6">
        <v>128.08531070385169</v>
      </c>
      <c r="F27" s="5">
        <v>140.99001549417292</v>
      </c>
      <c r="G27" s="6">
        <v>144.97309862976229</v>
      </c>
      <c r="M27" s="10">
        <v>33482</v>
      </c>
      <c r="N27" s="5">
        <v>75.859060024624284</v>
      </c>
      <c r="O27" s="6">
        <v>97.407732127037832</v>
      </c>
      <c r="P27" s="5">
        <v>55.45047848994151</v>
      </c>
      <c r="Q27" s="6">
        <v>71.836243626785858</v>
      </c>
      <c r="R27" s="5">
        <v>59.337730216998594</v>
      </c>
      <c r="S27" s="6">
        <v>70.219751383696121</v>
      </c>
    </row>
    <row r="28" spans="1:19">
      <c r="A28" s="4">
        <v>2012</v>
      </c>
      <c r="B28" s="5">
        <v>111.49417042001927</v>
      </c>
      <c r="C28" s="6">
        <v>95.271243053373908</v>
      </c>
      <c r="D28" s="5">
        <v>101.34313338003489</v>
      </c>
      <c r="E28" s="6">
        <v>124.70703723174798</v>
      </c>
      <c r="F28" s="5">
        <v>125.53140473471609</v>
      </c>
      <c r="G28" s="6">
        <v>121.00415716886613</v>
      </c>
      <c r="M28" s="10">
        <v>33512</v>
      </c>
      <c r="N28" s="5">
        <v>78.507961972694289</v>
      </c>
      <c r="O28" s="6">
        <v>100.46072210217882</v>
      </c>
      <c r="P28" s="5">
        <v>59.610977985977264</v>
      </c>
      <c r="Q28" s="6">
        <v>73.979322830858123</v>
      </c>
      <c r="R28" s="5">
        <v>62.453223168601177</v>
      </c>
      <c r="S28" s="6">
        <v>68.934782843843763</v>
      </c>
    </row>
    <row r="29" spans="1:19">
      <c r="A29" s="4">
        <v>2013</v>
      </c>
      <c r="B29" s="5">
        <v>109.5072728789437</v>
      </c>
      <c r="C29" s="6">
        <v>96.776277136206332</v>
      </c>
      <c r="D29" s="5">
        <v>128.45211262994488</v>
      </c>
      <c r="E29" s="6">
        <v>117.69872670725356</v>
      </c>
      <c r="F29" s="5">
        <v>108.93724672048903</v>
      </c>
      <c r="G29" s="6">
        <v>99.778735146410256</v>
      </c>
      <c r="M29" s="10">
        <v>33543</v>
      </c>
      <c r="N29" s="5">
        <v>78.653368196963626</v>
      </c>
      <c r="O29" s="6">
        <v>100.01564047006694</v>
      </c>
      <c r="P29" s="5">
        <v>62.04554797497989</v>
      </c>
      <c r="Q29" s="6">
        <v>74.204803641419744</v>
      </c>
      <c r="R29" s="5">
        <v>63.250816715289993</v>
      </c>
      <c r="S29" s="6">
        <v>65.457809147772707</v>
      </c>
    </row>
    <row r="30" spans="1:19">
      <c r="A30" s="4">
        <v>2014</v>
      </c>
      <c r="B30" s="5">
        <v>106.31401930829632</v>
      </c>
      <c r="C30" s="6">
        <v>103.74287864812777</v>
      </c>
      <c r="D30" s="5">
        <v>120.34199379849696</v>
      </c>
      <c r="E30" s="6">
        <v>107.04382205194571</v>
      </c>
      <c r="F30" s="5">
        <v>102.23590185640792</v>
      </c>
      <c r="G30" s="6">
        <v>97.225718446717636</v>
      </c>
      <c r="M30" s="10">
        <v>33573</v>
      </c>
      <c r="N30" s="5">
        <v>78.23262433180102</v>
      </c>
      <c r="O30" s="6">
        <v>95.649791990238697</v>
      </c>
      <c r="P30" s="5">
        <v>62.04554797497989</v>
      </c>
      <c r="Q30" s="6">
        <v>76.556532007463176</v>
      </c>
      <c r="R30" s="5">
        <v>64.286573773914085</v>
      </c>
      <c r="S30" s="6">
        <v>68.027746227477408</v>
      </c>
    </row>
    <row r="31" spans="1:19">
      <c r="A31" s="4">
        <v>2015</v>
      </c>
      <c r="B31" s="5">
        <v>95.127609810687105</v>
      </c>
      <c r="C31" s="6">
        <v>98.895184809473164</v>
      </c>
      <c r="D31" s="5">
        <v>89.093871778082701</v>
      </c>
      <c r="E31" s="6">
        <v>98.017323052330312</v>
      </c>
      <c r="F31" s="5">
        <v>91.952339401318341</v>
      </c>
      <c r="G31" s="6">
        <v>85.041266741976443</v>
      </c>
      <c r="M31" s="10">
        <v>33604</v>
      </c>
      <c r="N31" s="5">
        <v>77.672290289785266</v>
      </c>
      <c r="O31" s="6">
        <v>95.106102910020368</v>
      </c>
      <c r="P31" s="5">
        <v>63.378675443673792</v>
      </c>
      <c r="Q31" s="6">
        <v>76.67405977053869</v>
      </c>
      <c r="R31" s="5">
        <v>63.358472746922537</v>
      </c>
      <c r="S31" s="6">
        <v>61.734003151021213</v>
      </c>
    </row>
    <row r="32" spans="1:19">
      <c r="A32" s="4">
        <v>2016</v>
      </c>
      <c r="B32" s="5">
        <v>97.802146450607324</v>
      </c>
      <c r="C32" s="6">
        <v>96.841121840257131</v>
      </c>
      <c r="D32" s="5">
        <v>87.932930160920648</v>
      </c>
      <c r="E32" s="6">
        <v>93.954795196701468</v>
      </c>
      <c r="F32" s="5">
        <v>105.8010906562434</v>
      </c>
      <c r="G32" s="6">
        <v>118.76072110667542</v>
      </c>
      <c r="M32" s="10">
        <v>33635</v>
      </c>
      <c r="N32" s="5">
        <v>78.740789997736584</v>
      </c>
      <c r="O32" s="6">
        <v>96.996321105325507</v>
      </c>
      <c r="P32" s="5">
        <v>63.378675443673792</v>
      </c>
      <c r="Q32" s="6">
        <v>79.675438699313744</v>
      </c>
      <c r="R32" s="5">
        <v>62.300480634678458</v>
      </c>
      <c r="S32" s="6">
        <v>58.172426046154591</v>
      </c>
    </row>
    <row r="33" spans="1:19">
      <c r="A33" s="4">
        <v>2017</v>
      </c>
      <c r="B33" s="5">
        <v>100.7674343650652</v>
      </c>
      <c r="C33" s="6">
        <v>100.47877485368188</v>
      </c>
      <c r="D33" s="5">
        <v>111.03551611708997</v>
      </c>
      <c r="E33" s="6">
        <v>93.531762273458341</v>
      </c>
      <c r="F33" s="5">
        <v>104.7628735222648</v>
      </c>
      <c r="G33" s="6">
        <v>101.88728010380409</v>
      </c>
      <c r="M33" s="10">
        <v>33664</v>
      </c>
      <c r="N33" s="5">
        <v>79.283916005558382</v>
      </c>
      <c r="O33" s="6">
        <v>97.594036674936532</v>
      </c>
      <c r="P33" s="5">
        <v>62.842644207803275</v>
      </c>
      <c r="Q33" s="6">
        <v>78.971757778424319</v>
      </c>
      <c r="R33" s="5">
        <v>64.837297104147069</v>
      </c>
      <c r="S33" s="6">
        <v>60.992007920840663</v>
      </c>
    </row>
    <row r="34" spans="1:19">
      <c r="A34" s="4">
        <v>2018</v>
      </c>
      <c r="B34" s="5">
        <v>94.283090374331394</v>
      </c>
      <c r="C34" s="6">
        <v>93.277251523468195</v>
      </c>
      <c r="D34" s="5">
        <v>105.44469834820531</v>
      </c>
      <c r="E34" s="6">
        <v>99.105182798351606</v>
      </c>
      <c r="F34" s="5">
        <v>86.266381243429294</v>
      </c>
      <c r="G34" s="6">
        <v>76.083786264770623</v>
      </c>
      <c r="M34" s="10">
        <v>33695</v>
      </c>
      <c r="N34" s="5">
        <v>77.31569691550601</v>
      </c>
      <c r="O34" s="6">
        <v>92.818815519086044</v>
      </c>
      <c r="P34" s="5">
        <v>62.842644207803275</v>
      </c>
      <c r="Q34" s="6">
        <v>75.502833728243715</v>
      </c>
      <c r="R34" s="5">
        <v>64.680604548572447</v>
      </c>
      <c r="S34" s="6">
        <v>70.192748775079409</v>
      </c>
    </row>
    <row r="35" spans="1:19">
      <c r="A35" s="4">
        <v>2019</v>
      </c>
      <c r="B35" s="5">
        <v>95.647192009219722</v>
      </c>
      <c r="C35" s="6">
        <v>100.56473951855661</v>
      </c>
      <c r="D35" s="5">
        <v>103.40306861381494</v>
      </c>
      <c r="E35" s="6">
        <v>97.155667649324258</v>
      </c>
      <c r="F35" s="5">
        <v>83.714741208714827</v>
      </c>
      <c r="G35" s="6">
        <v>79.06406611954425</v>
      </c>
      <c r="M35" s="10">
        <v>33725</v>
      </c>
      <c r="N35" s="5">
        <v>77.71779140456286</v>
      </c>
      <c r="O35" s="6">
        <v>93.708421029853824</v>
      </c>
      <c r="P35" s="5">
        <v>65.42717750131915</v>
      </c>
      <c r="Q35" s="6">
        <v>74.328710168261622</v>
      </c>
      <c r="R35" s="5">
        <v>64.763423856715264</v>
      </c>
      <c r="S35" s="6">
        <v>71.157342574314114</v>
      </c>
    </row>
    <row r="36" spans="1:19">
      <c r="A36" s="4">
        <v>2020</v>
      </c>
      <c r="B36" s="5">
        <v>99.177333838453634</v>
      </c>
      <c r="C36" s="6">
        <v>96.56057251665726</v>
      </c>
      <c r="D36" s="5">
        <v>102.91924817136561</v>
      </c>
      <c r="E36" s="6">
        <v>104.21750516818129</v>
      </c>
      <c r="F36" s="5">
        <v>100.50510040595293</v>
      </c>
      <c r="G36" s="6">
        <v>80.377690683770041</v>
      </c>
      <c r="M36" s="10">
        <v>33756</v>
      </c>
      <c r="N36" s="5">
        <v>78.665715340281992</v>
      </c>
      <c r="O36" s="6">
        <v>93.487290127094496</v>
      </c>
      <c r="P36" s="5">
        <v>69.12413879343886</v>
      </c>
      <c r="Q36" s="6">
        <v>74.111167415253902</v>
      </c>
      <c r="R36" s="5">
        <v>65.729603825075372</v>
      </c>
      <c r="S36" s="6">
        <v>76.870705846704283</v>
      </c>
    </row>
    <row r="37" spans="1:19">
      <c r="A37" s="4">
        <v>2021</v>
      </c>
      <c r="B37" s="5">
        <v>125.07232546150078</v>
      </c>
      <c r="C37" s="6">
        <v>107.15855006760138</v>
      </c>
      <c r="D37" s="5">
        <v>118.49213353949278</v>
      </c>
      <c r="E37" s="6">
        <v>130.46930018480467</v>
      </c>
      <c r="F37" s="5">
        <v>163.99128350701054</v>
      </c>
      <c r="G37" s="6">
        <v>108.76436301613546</v>
      </c>
      <c r="M37" s="10">
        <v>33786</v>
      </c>
      <c r="N37" s="5">
        <v>77.254959330929253</v>
      </c>
      <c r="O37" s="6">
        <v>94.242671257102856</v>
      </c>
      <c r="P37" s="5">
        <v>69.662087483039841</v>
      </c>
      <c r="Q37" s="6">
        <v>70.188270540594814</v>
      </c>
      <c r="R37" s="5">
        <v>62.260441695139136</v>
      </c>
      <c r="S37" s="6">
        <v>76.499708231614022</v>
      </c>
    </row>
    <row r="38" spans="1:19">
      <c r="A38" s="4">
        <v>2022</v>
      </c>
      <c r="B38" s="5">
        <v>142.29203707892941</v>
      </c>
      <c r="C38" s="6">
        <v>113.0101335031456</v>
      </c>
      <c r="D38" s="5">
        <v>136.76197423173895</v>
      </c>
      <c r="E38" s="6">
        <v>148.73265372373999</v>
      </c>
      <c r="F38" s="5">
        <v>207.4989906832443</v>
      </c>
      <c r="G38" s="6">
        <v>111.2469569380584</v>
      </c>
      <c r="M38" s="10">
        <v>33817</v>
      </c>
      <c r="N38" s="5">
        <v>75.30188001504365</v>
      </c>
      <c r="O38" s="6">
        <v>92.971443172193176</v>
      </c>
      <c r="P38" s="5">
        <v>67.904848718929699</v>
      </c>
      <c r="Q38" s="6">
        <v>67.251599028712874</v>
      </c>
      <c r="R38" s="5">
        <v>61.167212291910047</v>
      </c>
      <c r="S38" s="6">
        <v>72.938131126747422</v>
      </c>
    </row>
    <row r="39" spans="1:19">
      <c r="M39" s="10">
        <v>33848</v>
      </c>
      <c r="N39" s="5">
        <v>76.128841259162044</v>
      </c>
      <c r="O39" s="6">
        <v>92.493342502717041</v>
      </c>
      <c r="P39" s="5">
        <v>69.706385516227158</v>
      </c>
      <c r="Q39" s="6">
        <v>69.914325135126091</v>
      </c>
      <c r="R39" s="5">
        <v>62.590225137998999</v>
      </c>
      <c r="S39" s="6">
        <v>69.079755929808599</v>
      </c>
    </row>
    <row r="40" spans="1:19">
      <c r="A40" s="22" t="s">
        <v>646</v>
      </c>
      <c r="M40" s="10">
        <v>33878</v>
      </c>
      <c r="N40" s="5">
        <v>73.766467396821028</v>
      </c>
      <c r="O40" s="6">
        <v>88.080947387552683</v>
      </c>
      <c r="P40" s="5">
        <v>65.873058348262262</v>
      </c>
      <c r="Q40" s="6">
        <v>69.770122058472268</v>
      </c>
      <c r="R40" s="5">
        <v>62.607155218771723</v>
      </c>
      <c r="S40" s="6">
        <v>64.62778454872533</v>
      </c>
    </row>
    <row r="41" spans="1:19">
      <c r="A41" s="22" t="s">
        <v>647</v>
      </c>
      <c r="M41" s="10">
        <v>33909</v>
      </c>
      <c r="N41" s="5">
        <v>74.844709131959902</v>
      </c>
      <c r="O41" s="6">
        <v>90.492651979205704</v>
      </c>
      <c r="P41" s="5">
        <v>64.509732582986018</v>
      </c>
      <c r="Q41" s="6">
        <v>70.489788673008562</v>
      </c>
      <c r="R41" s="5">
        <v>64.596279109494859</v>
      </c>
      <c r="S41" s="6">
        <v>63.588991226472572</v>
      </c>
    </row>
    <row r="42" spans="1:19">
      <c r="A42" s="22" t="s">
        <v>648</v>
      </c>
      <c r="M42" s="10">
        <v>33939</v>
      </c>
      <c r="N42" s="5">
        <v>73.178106408480033</v>
      </c>
      <c r="O42" s="6">
        <v>87.255747847804287</v>
      </c>
      <c r="P42" s="5">
        <v>63.818803929425492</v>
      </c>
      <c r="Q42" s="6">
        <v>70.162315551690313</v>
      </c>
      <c r="R42" s="5">
        <v>63.541738296131321</v>
      </c>
      <c r="S42" s="6">
        <v>60.472611259714284</v>
      </c>
    </row>
    <row r="43" spans="1:19">
      <c r="M43" s="10">
        <v>33970</v>
      </c>
      <c r="N43" s="5">
        <v>71.098535862423546</v>
      </c>
      <c r="O43" s="6">
        <v>84.150369989979083</v>
      </c>
      <c r="P43" s="5">
        <v>61.772589868776492</v>
      </c>
      <c r="Q43" s="6">
        <v>68.442990920753985</v>
      </c>
      <c r="R43" s="5">
        <v>62.5595669211501</v>
      </c>
      <c r="S43" s="6">
        <v>59.100945557151178</v>
      </c>
    </row>
    <row r="44" spans="1:19">
      <c r="M44" s="10">
        <v>34001</v>
      </c>
      <c r="N44" s="5">
        <v>70.917312093224751</v>
      </c>
      <c r="O44" s="6">
        <v>83.61725735083057</v>
      </c>
      <c r="P44" s="5">
        <v>62.607600390022064</v>
      </c>
      <c r="Q44" s="6">
        <v>67.284244611718819</v>
      </c>
      <c r="R44" s="5">
        <v>62.868561490965988</v>
      </c>
      <c r="S44" s="6">
        <v>61.396127908885191</v>
      </c>
    </row>
    <row r="45" spans="1:19">
      <c r="M45" s="10">
        <v>34029</v>
      </c>
      <c r="N45" s="5">
        <v>72.883391813974015</v>
      </c>
      <c r="O45" s="6">
        <v>87.702362805393435</v>
      </c>
      <c r="P45" s="5">
        <v>61.798505455838502</v>
      </c>
      <c r="Q45" s="6">
        <v>66.948734038716623</v>
      </c>
      <c r="R45" s="5">
        <v>61.485385431280903</v>
      </c>
      <c r="S45" s="6">
        <v>76.171364298172975</v>
      </c>
    </row>
    <row r="46" spans="1:19">
      <c r="M46" s="10">
        <v>34060</v>
      </c>
      <c r="N46" s="5">
        <v>72.469342608804595</v>
      </c>
      <c r="O46" s="6">
        <v>86.658401095824573</v>
      </c>
      <c r="P46" s="5">
        <v>60.737972434448359</v>
      </c>
      <c r="Q46" s="6">
        <v>66.448786871094995</v>
      </c>
      <c r="R46" s="5">
        <v>61.233613485126817</v>
      </c>
      <c r="S46" s="6">
        <v>79.972760068232475</v>
      </c>
    </row>
    <row r="47" spans="1:19">
      <c r="M47" s="10">
        <v>34090</v>
      </c>
      <c r="N47" s="5">
        <v>71.914619330397983</v>
      </c>
      <c r="O47" s="6">
        <v>86.799791698261458</v>
      </c>
      <c r="P47" s="5">
        <v>59.963994648342002</v>
      </c>
      <c r="Q47" s="6">
        <v>64.174276525228677</v>
      </c>
      <c r="R47" s="5">
        <v>60.145977636430061</v>
      </c>
      <c r="S47" s="6">
        <v>84.850022565667274</v>
      </c>
    </row>
    <row r="48" spans="1:19">
      <c r="M48" s="10">
        <v>34121</v>
      </c>
      <c r="N48" s="5">
        <v>71.254659064611516</v>
      </c>
      <c r="O48" s="6">
        <v>89.910614372080261</v>
      </c>
      <c r="P48" s="5">
        <v>60.014006323484068</v>
      </c>
      <c r="Q48" s="6">
        <v>61.244663198543336</v>
      </c>
      <c r="R48" s="5">
        <v>59.390039640862611</v>
      </c>
      <c r="S48" s="6">
        <v>74.521701982864158</v>
      </c>
    </row>
    <row r="49" spans="13:19">
      <c r="M49" s="10">
        <v>34151</v>
      </c>
      <c r="N49" s="5">
        <v>71.713218432702604</v>
      </c>
      <c r="O49" s="6">
        <v>89.222626170820362</v>
      </c>
      <c r="P49" s="5">
        <v>57.641295340043641</v>
      </c>
      <c r="Q49" s="6">
        <v>64.661813038894479</v>
      </c>
      <c r="R49" s="5">
        <v>61.754061242679583</v>
      </c>
      <c r="S49" s="6">
        <v>69.429266139954279</v>
      </c>
    </row>
    <row r="50" spans="13:19">
      <c r="M50" s="10">
        <v>34182</v>
      </c>
      <c r="N50" s="5">
        <v>70.156177745559603</v>
      </c>
      <c r="O50" s="6">
        <v>85.564187612302874</v>
      </c>
      <c r="P50" s="5">
        <v>55.578326274139457</v>
      </c>
      <c r="Q50" s="6">
        <v>65.545140168528761</v>
      </c>
      <c r="R50" s="5">
        <v>60.968401266563099</v>
      </c>
      <c r="S50" s="6">
        <v>66.990634891236866</v>
      </c>
    </row>
    <row r="51" spans="13:19">
      <c r="M51" s="10">
        <v>34213</v>
      </c>
      <c r="N51" s="5">
        <v>70.605236491155836</v>
      </c>
      <c r="O51" s="6">
        <v>86.153178719240486</v>
      </c>
      <c r="P51" s="5">
        <v>52.231891306215594</v>
      </c>
      <c r="Q51" s="6">
        <v>67.736419068043844</v>
      </c>
      <c r="R51" s="5">
        <v>60.895803093476317</v>
      </c>
      <c r="S51" s="6">
        <v>68.425123861070631</v>
      </c>
    </row>
    <row r="52" spans="13:19">
      <c r="M52" s="10">
        <v>34243</v>
      </c>
      <c r="N52" s="5">
        <v>70.915944723339621</v>
      </c>
      <c r="O52" s="6">
        <v>85.167743482102225</v>
      </c>
      <c r="P52" s="5">
        <v>47.526553039258459</v>
      </c>
      <c r="Q52" s="6">
        <v>71.200432438894751</v>
      </c>
      <c r="R52" s="5">
        <v>60.403681100378812</v>
      </c>
      <c r="S52" s="6">
        <v>73.804457497947269</v>
      </c>
    </row>
    <row r="53" spans="13:19">
      <c r="M53" s="10">
        <v>34274</v>
      </c>
      <c r="N53" s="5">
        <v>73.011153371565612</v>
      </c>
      <c r="O53" s="6">
        <v>83.918652380284016</v>
      </c>
      <c r="P53" s="5">
        <v>47.786555203080106</v>
      </c>
      <c r="Q53" s="6">
        <v>77.323709915656849</v>
      </c>
      <c r="R53" s="5">
        <v>65.155423155741815</v>
      </c>
      <c r="S53" s="6">
        <v>72.585141873588569</v>
      </c>
    </row>
    <row r="54" spans="13:19">
      <c r="M54" s="10">
        <v>34304</v>
      </c>
      <c r="N54" s="5">
        <v>74.579657049021179</v>
      </c>
      <c r="O54" s="6">
        <v>81.297638412582387</v>
      </c>
      <c r="P54" s="5">
        <v>48.487989456964279</v>
      </c>
      <c r="Q54" s="6">
        <v>79.805682500073445</v>
      </c>
      <c r="R54" s="5">
        <v>73.69283579085905</v>
      </c>
      <c r="S54" s="6">
        <v>75.454119813256085</v>
      </c>
    </row>
    <row r="55" spans="13:19">
      <c r="M55" s="10">
        <v>34335</v>
      </c>
      <c r="N55" s="5">
        <v>77.091906330706195</v>
      </c>
      <c r="O55" s="6">
        <v>83.014827705711497</v>
      </c>
      <c r="P55" s="5">
        <v>54.37443028062571</v>
      </c>
      <c r="Q55" s="6">
        <v>81.966401472486737</v>
      </c>
      <c r="R55" s="5">
        <v>76.327823825448988</v>
      </c>
      <c r="S55" s="6">
        <v>76.16375712353441</v>
      </c>
    </row>
    <row r="56" spans="13:19">
      <c r="M56" s="10">
        <v>34366</v>
      </c>
      <c r="N56" s="5">
        <v>76.612461396391367</v>
      </c>
      <c r="O56" s="6">
        <v>84.735836012948553</v>
      </c>
      <c r="P56" s="5">
        <v>54.305574053106007</v>
      </c>
      <c r="Q56" s="6">
        <v>79.814129867176803</v>
      </c>
      <c r="R56" s="5">
        <v>72.167049373853757</v>
      </c>
      <c r="S56" s="6">
        <v>80.008917677343902</v>
      </c>
    </row>
    <row r="57" spans="13:19">
      <c r="M57" s="10">
        <v>34394</v>
      </c>
      <c r="N57" s="5">
        <v>77.097719434304096</v>
      </c>
      <c r="O57" s="6">
        <v>86.659187769175745</v>
      </c>
      <c r="P57" s="5">
        <v>54.976840386906645</v>
      </c>
      <c r="Q57" s="6">
        <v>76.650730301029384</v>
      </c>
      <c r="R57" s="5">
        <v>73.261809766185095</v>
      </c>
      <c r="S57" s="6">
        <v>86.811894041776114</v>
      </c>
    </row>
    <row r="58" spans="13:19">
      <c r="M58" s="10">
        <v>34425</v>
      </c>
      <c r="N58" s="5">
        <v>76.115259188483748</v>
      </c>
      <c r="O58" s="6">
        <v>87.107896771258282</v>
      </c>
      <c r="P58" s="5">
        <v>50.574903418715941</v>
      </c>
      <c r="Q58" s="6">
        <v>74.578202778956509</v>
      </c>
      <c r="R58" s="5">
        <v>76.062112457814294</v>
      </c>
      <c r="S58" s="6">
        <v>81.41388018738968</v>
      </c>
    </row>
    <row r="59" spans="13:19">
      <c r="M59" s="10">
        <v>34455</v>
      </c>
      <c r="N59" s="5">
        <v>78.362521810191581</v>
      </c>
      <c r="O59" s="6">
        <v>90.931299225885866</v>
      </c>
      <c r="P59" s="5">
        <v>50.574903418715941</v>
      </c>
      <c r="Q59" s="6">
        <v>74.069725641186849</v>
      </c>
      <c r="R59" s="5">
        <v>80.991530129767995</v>
      </c>
      <c r="S59" s="6">
        <v>85.628767717527026</v>
      </c>
    </row>
    <row r="60" spans="13:19">
      <c r="M60" s="10">
        <v>34486</v>
      </c>
      <c r="N60" s="5">
        <v>77.896116669637578</v>
      </c>
      <c r="O60" s="6">
        <v>88.938854015430138</v>
      </c>
      <c r="P60" s="5">
        <v>53.921643614238668</v>
      </c>
      <c r="Q60" s="6">
        <v>71.801232702567432</v>
      </c>
      <c r="R60" s="5">
        <v>81.813974202272775</v>
      </c>
      <c r="S60" s="6">
        <v>89.104201295008693</v>
      </c>
    </row>
    <row r="61" spans="13:19">
      <c r="M61" s="10">
        <v>34516</v>
      </c>
      <c r="N61" s="5">
        <v>76.376877205376672</v>
      </c>
      <c r="O61" s="6">
        <v>89.61233333473173</v>
      </c>
      <c r="P61" s="5">
        <v>54.448475639280737</v>
      </c>
      <c r="Q61" s="6">
        <v>66.925850555498599</v>
      </c>
      <c r="R61" s="5">
        <v>80.239516741553956</v>
      </c>
      <c r="S61" s="6">
        <v>87.033730227572789</v>
      </c>
    </row>
    <row r="62" spans="13:19">
      <c r="M62" s="10">
        <v>34547</v>
      </c>
      <c r="N62" s="5">
        <v>79.09529983338264</v>
      </c>
      <c r="O62" s="6">
        <v>91.5098536158293</v>
      </c>
      <c r="P62" s="5">
        <v>55.663869939519728</v>
      </c>
      <c r="Q62" s="6">
        <v>68.701129061509363</v>
      </c>
      <c r="R62" s="5">
        <v>87.617043816064609</v>
      </c>
      <c r="S62" s="6">
        <v>89.473928271336518</v>
      </c>
    </row>
    <row r="63" spans="13:19">
      <c r="M63" s="10">
        <v>34578</v>
      </c>
      <c r="N63" s="5">
        <v>82.783467784154553</v>
      </c>
      <c r="O63" s="6">
        <v>93.040735488353306</v>
      </c>
      <c r="P63" s="5">
        <v>59.667090716435958</v>
      </c>
      <c r="Q63" s="6">
        <v>71.92372495040253</v>
      </c>
      <c r="R63" s="5">
        <v>96.186391764954621</v>
      </c>
      <c r="S63" s="6">
        <v>93.097252639349335</v>
      </c>
    </row>
    <row r="64" spans="13:19">
      <c r="M64" s="10">
        <v>34608</v>
      </c>
      <c r="N64" s="5">
        <v>83.509057350592386</v>
      </c>
      <c r="O64" s="6">
        <v>93.306585487615564</v>
      </c>
      <c r="P64" s="5">
        <v>62.151019661701802</v>
      </c>
      <c r="Q64" s="6">
        <v>73.667758342677473</v>
      </c>
      <c r="R64" s="5">
        <v>94.391049101421359</v>
      </c>
      <c r="S64" s="6">
        <v>94.280378963598409</v>
      </c>
    </row>
    <row r="65" spans="13:19">
      <c r="M65" s="10">
        <v>34639</v>
      </c>
      <c r="N65" s="5">
        <v>87.516818131893416</v>
      </c>
      <c r="O65" s="6">
        <v>97.853363706526252</v>
      </c>
      <c r="P65" s="5">
        <v>63.528144212095704</v>
      </c>
      <c r="Q65" s="6">
        <v>73.049921444857162</v>
      </c>
      <c r="R65" s="5">
        <v>105.51817628056692</v>
      </c>
      <c r="S65" s="6">
        <v>103.07988100020091</v>
      </c>
    </row>
    <row r="66" spans="13:19">
      <c r="M66" s="10">
        <v>34669</v>
      </c>
      <c r="N66" s="5">
        <v>87.345865089107548</v>
      </c>
      <c r="O66" s="6">
        <v>93.444210360925723</v>
      </c>
      <c r="P66" s="5">
        <v>65.744020029341726</v>
      </c>
      <c r="Q66" s="6">
        <v>74.927569138008479</v>
      </c>
      <c r="R66" s="5">
        <v>105.89377530055953</v>
      </c>
      <c r="S66" s="6">
        <v>108.47789485458735</v>
      </c>
    </row>
    <row r="67" spans="13:19">
      <c r="M67" s="10">
        <v>34700</v>
      </c>
      <c r="N67" s="5">
        <v>79.30614967201592</v>
      </c>
      <c r="O67" s="6">
        <v>85.523050145426765</v>
      </c>
      <c r="P67" s="5">
        <v>64.134364557550754</v>
      </c>
      <c r="Q67" s="6">
        <v>68.429545435526535</v>
      </c>
      <c r="R67" s="5">
        <v>89.963915710682357</v>
      </c>
      <c r="S67" s="6">
        <v>99.418669472023069</v>
      </c>
    </row>
    <row r="68" spans="13:19">
      <c r="M68" s="10">
        <v>34731</v>
      </c>
      <c r="N68" s="5">
        <v>81.011763579413099</v>
      </c>
      <c r="O68" s="6">
        <v>90.452977776297828</v>
      </c>
      <c r="P68" s="5">
        <v>66.553960761191973</v>
      </c>
      <c r="Q68" s="6">
        <v>68.040872110717316</v>
      </c>
      <c r="R68" s="5">
        <v>89.978357601646735</v>
      </c>
      <c r="S68" s="6">
        <v>97.061180697279994</v>
      </c>
    </row>
    <row r="69" spans="13:19">
      <c r="M69" s="10">
        <v>34759</v>
      </c>
      <c r="N69" s="5">
        <v>81.77693692952657</v>
      </c>
      <c r="O69" s="6">
        <v>91.573494971186108</v>
      </c>
      <c r="P69" s="5">
        <v>67.255038461986729</v>
      </c>
      <c r="Q69" s="6">
        <v>67.661747298969473</v>
      </c>
      <c r="R69" s="5">
        <v>91.880455095077778</v>
      </c>
      <c r="S69" s="6">
        <v>98.273603495719286</v>
      </c>
    </row>
    <row r="70" spans="13:19">
      <c r="M70" s="10">
        <v>34790</v>
      </c>
      <c r="N70" s="5">
        <v>80.516548376704392</v>
      </c>
      <c r="O70" s="6">
        <v>92.435060752439512</v>
      </c>
      <c r="P70" s="5">
        <v>66.540918713307747</v>
      </c>
      <c r="Q70" s="6">
        <v>68.190603009425175</v>
      </c>
      <c r="R70" s="5">
        <v>84.828166947583256</v>
      </c>
      <c r="S70" s="6">
        <v>92.278846325658279</v>
      </c>
    </row>
    <row r="71" spans="13:19">
      <c r="M71" s="10">
        <v>34820</v>
      </c>
      <c r="N71" s="5">
        <v>80.533724005184354</v>
      </c>
      <c r="O71" s="6">
        <v>91.193637296171019</v>
      </c>
      <c r="P71" s="5">
        <v>66.653591738130089</v>
      </c>
      <c r="Q71" s="6">
        <v>70.645937885112915</v>
      </c>
      <c r="R71" s="5">
        <v>83.57730022641347</v>
      </c>
      <c r="S71" s="6">
        <v>91.066423527218973</v>
      </c>
    </row>
    <row r="72" spans="13:19">
      <c r="M72" s="10">
        <v>34851</v>
      </c>
      <c r="N72" s="5">
        <v>81.724175366165454</v>
      </c>
      <c r="O72" s="6">
        <v>88.124193681393322</v>
      </c>
      <c r="P72" s="5">
        <v>66.653591738130089</v>
      </c>
      <c r="Q72" s="6">
        <v>75.257605007848966</v>
      </c>
      <c r="R72" s="5">
        <v>87.431161100772641</v>
      </c>
      <c r="S72" s="6">
        <v>94.434264633994815</v>
      </c>
    </row>
    <row r="73" spans="13:19">
      <c r="M73" s="10">
        <v>34881</v>
      </c>
      <c r="N73" s="5">
        <v>86.552454254082818</v>
      </c>
      <c r="O73" s="6">
        <v>95.132706345872563</v>
      </c>
      <c r="P73" s="5">
        <v>70.271625693942923</v>
      </c>
      <c r="Q73" s="6">
        <v>80.556695399273991</v>
      </c>
      <c r="R73" s="5">
        <v>91.384773436101014</v>
      </c>
      <c r="S73" s="6">
        <v>91.537921282167588</v>
      </c>
    </row>
    <row r="74" spans="13:19">
      <c r="M74" s="10">
        <v>34912</v>
      </c>
      <c r="N74" s="5">
        <v>84.947866483908626</v>
      </c>
      <c r="O74" s="6">
        <v>94.774716933345388</v>
      </c>
      <c r="P74" s="5">
        <v>70.02539827903928</v>
      </c>
      <c r="Q74" s="6">
        <v>79.064219682477628</v>
      </c>
      <c r="R74" s="5">
        <v>87.013744042999789</v>
      </c>
      <c r="S74" s="6">
        <v>87.429155131901055</v>
      </c>
    </row>
    <row r="75" spans="13:19">
      <c r="M75" s="10">
        <v>34943</v>
      </c>
      <c r="N75" s="5">
        <v>85.175751683823165</v>
      </c>
      <c r="O75" s="6">
        <v>96.242804546752041</v>
      </c>
      <c r="P75" s="5">
        <v>69.962642400113879</v>
      </c>
      <c r="Q75" s="6">
        <v>82.619603705489268</v>
      </c>
      <c r="R75" s="5">
        <v>83.027063558433127</v>
      </c>
      <c r="S75" s="6">
        <v>78.740125076419361</v>
      </c>
    </row>
    <row r="76" spans="13:19">
      <c r="M76" s="10">
        <v>34973</v>
      </c>
      <c r="N76" s="5">
        <v>87.472628940417337</v>
      </c>
      <c r="O76" s="6">
        <v>96.66205615166335</v>
      </c>
      <c r="P76" s="5">
        <v>70.535711688565812</v>
      </c>
      <c r="Q76" s="6">
        <v>87.26038912654451</v>
      </c>
      <c r="R76" s="5">
        <v>87.012637582322569</v>
      </c>
      <c r="S76" s="6">
        <v>79.750477408452113</v>
      </c>
    </row>
    <row r="77" spans="13:19">
      <c r="M77" s="10">
        <v>35004</v>
      </c>
      <c r="N77" s="5">
        <v>86.880781714357454</v>
      </c>
      <c r="O77" s="6">
        <v>94.937202301239537</v>
      </c>
      <c r="P77" s="5">
        <v>70.535711688565812</v>
      </c>
      <c r="Q77" s="6">
        <v>87.5715416441343</v>
      </c>
      <c r="R77" s="5">
        <v>85.970425616439059</v>
      </c>
      <c r="S77" s="6">
        <v>80.693472918349357</v>
      </c>
    </row>
    <row r="78" spans="13:19">
      <c r="M78" s="10">
        <v>35034</v>
      </c>
      <c r="N78" s="5">
        <v>84.895144571329624</v>
      </c>
      <c r="O78" s="6">
        <v>88.406352719534851</v>
      </c>
      <c r="P78" s="5">
        <v>70.121392790379559</v>
      </c>
      <c r="Q78" s="6">
        <v>90.030226833404896</v>
      </c>
      <c r="R78" s="5">
        <v>82.257476210849802</v>
      </c>
      <c r="S78" s="6">
        <v>82.916248048821416</v>
      </c>
    </row>
    <row r="79" spans="13:19">
      <c r="M79" s="10">
        <v>35065</v>
      </c>
      <c r="N79" s="5">
        <v>85.423973456585571</v>
      </c>
      <c r="O79" s="6">
        <v>88.581584152479692</v>
      </c>
      <c r="P79" s="5">
        <v>71.377061729899452</v>
      </c>
      <c r="Q79" s="6">
        <v>92.450512733245077</v>
      </c>
      <c r="R79" s="5">
        <v>78.50224348835664</v>
      </c>
      <c r="S79" s="6">
        <v>86.037427900673237</v>
      </c>
    </row>
    <row r="80" spans="13:19">
      <c r="M80" s="10">
        <v>35096</v>
      </c>
      <c r="N80" s="5">
        <v>85.945520974702234</v>
      </c>
      <c r="O80" s="6">
        <v>88.677804638180561</v>
      </c>
      <c r="P80" s="5">
        <v>71.197211065816006</v>
      </c>
      <c r="Q80" s="6">
        <v>95.119997815260021</v>
      </c>
      <c r="R80" s="5">
        <v>76.147070256086607</v>
      </c>
      <c r="S80" s="6">
        <v>87.960051987839122</v>
      </c>
    </row>
    <row r="81" spans="13:19">
      <c r="M81" s="10">
        <v>35125</v>
      </c>
      <c r="N81" s="5">
        <v>87.192882358275909</v>
      </c>
      <c r="O81" s="6">
        <v>91.991991263049798</v>
      </c>
      <c r="P81" s="5">
        <v>69.854138738297067</v>
      </c>
      <c r="Q81" s="6">
        <v>96.392801731264385</v>
      </c>
      <c r="R81" s="5">
        <v>75.638390649634985</v>
      </c>
      <c r="S81" s="6">
        <v>88.646703447541213</v>
      </c>
    </row>
    <row r="82" spans="13:19">
      <c r="M82" s="10">
        <v>35156</v>
      </c>
      <c r="N82" s="5">
        <v>89.625501101445565</v>
      </c>
      <c r="O82" s="6">
        <v>89.654211701751763</v>
      </c>
      <c r="P82" s="5">
        <v>69.561195081226032</v>
      </c>
      <c r="Q82" s="6">
        <v>105.76759597898146</v>
      </c>
      <c r="R82" s="5">
        <v>81.614610663032806</v>
      </c>
      <c r="S82" s="6">
        <v>82.260844872311694</v>
      </c>
    </row>
    <row r="83" spans="13:19">
      <c r="M83" s="10">
        <v>35186</v>
      </c>
      <c r="N83" s="5">
        <v>91.385024261310534</v>
      </c>
      <c r="O83" s="6">
        <v>92.222846824419108</v>
      </c>
      <c r="P83" s="5">
        <v>67.72770640898888</v>
      </c>
      <c r="Q83" s="6">
        <v>110.89933842375413</v>
      </c>
      <c r="R83" s="5">
        <v>81.405419453562402</v>
      </c>
      <c r="S83" s="6">
        <v>78.209601260069277</v>
      </c>
    </row>
    <row r="84" spans="13:19">
      <c r="M84" s="10">
        <v>35217</v>
      </c>
      <c r="N84" s="5">
        <v>89.277367302403931</v>
      </c>
      <c r="O84" s="6">
        <v>92.616892735220375</v>
      </c>
      <c r="P84" s="5">
        <v>67.84114353337911</v>
      </c>
      <c r="Q84" s="6">
        <v>104.6726358332901</v>
      </c>
      <c r="R84" s="5">
        <v>76.396361147671428</v>
      </c>
      <c r="S84" s="6">
        <v>83.565482645745675</v>
      </c>
    </row>
    <row r="85" spans="13:19">
      <c r="M85" s="10">
        <v>35247</v>
      </c>
      <c r="N85" s="5">
        <v>89.028567864155889</v>
      </c>
      <c r="O85" s="6">
        <v>95.582579465014234</v>
      </c>
      <c r="P85" s="5">
        <v>67.961558041135945</v>
      </c>
      <c r="Q85" s="6">
        <v>101.03893621312714</v>
      </c>
      <c r="R85" s="5">
        <v>73.305967634626896</v>
      </c>
      <c r="S85" s="6">
        <v>87.960051987839122</v>
      </c>
    </row>
    <row r="86" spans="13:19">
      <c r="M86" s="10">
        <v>35278</v>
      </c>
      <c r="N86" s="5">
        <v>88.608141503739716</v>
      </c>
      <c r="O86" s="6">
        <v>98.573417186716526</v>
      </c>
      <c r="P86" s="5">
        <v>67.337568747789604</v>
      </c>
      <c r="Q86" s="6">
        <v>95.237068562537814</v>
      </c>
      <c r="R86" s="5">
        <v>76.669208316231888</v>
      </c>
      <c r="S86" s="6">
        <v>84.938785565149871</v>
      </c>
    </row>
    <row r="87" spans="13:19">
      <c r="M87" s="10">
        <v>35309</v>
      </c>
      <c r="N87" s="5">
        <v>85.27757011681615</v>
      </c>
      <c r="O87" s="6">
        <v>98.363714603889193</v>
      </c>
      <c r="P87" s="5">
        <v>66.628371196497085</v>
      </c>
      <c r="Q87" s="6">
        <v>83.535077288505462</v>
      </c>
      <c r="R87" s="5">
        <v>79.299342992101728</v>
      </c>
      <c r="S87" s="6">
        <v>81.848853996490405</v>
      </c>
    </row>
    <row r="88" spans="13:19">
      <c r="M88" s="10">
        <v>35339</v>
      </c>
      <c r="N88" s="5">
        <v>82.248884804800113</v>
      </c>
      <c r="O88" s="6">
        <v>95.308183753208453</v>
      </c>
      <c r="P88" s="5">
        <v>67.72770640898888</v>
      </c>
      <c r="Q88" s="6">
        <v>78.920849454138107</v>
      </c>
      <c r="R88" s="5">
        <v>76.64282418016964</v>
      </c>
      <c r="S88" s="6">
        <v>76.35564231887362</v>
      </c>
    </row>
    <row r="89" spans="13:19">
      <c r="M89" s="10">
        <v>35370</v>
      </c>
      <c r="N89" s="5">
        <v>80.478913402534303</v>
      </c>
      <c r="O89" s="6">
        <v>94.148424799814435</v>
      </c>
      <c r="P89" s="5">
        <v>66.451466848615894</v>
      </c>
      <c r="Q89" s="6">
        <v>74.826221725328296</v>
      </c>
      <c r="R89" s="5">
        <v>77.680909237226487</v>
      </c>
      <c r="S89" s="6">
        <v>73.609036480065228</v>
      </c>
    </row>
    <row r="90" spans="13:19">
      <c r="M90" s="10">
        <v>35400</v>
      </c>
      <c r="N90" s="5">
        <v>79.183140856682797</v>
      </c>
      <c r="O90" s="6">
        <v>89.875796536505518</v>
      </c>
      <c r="P90" s="5">
        <v>66.771666336203452</v>
      </c>
      <c r="Q90" s="6">
        <v>74.980273038718011</v>
      </c>
      <c r="R90" s="5">
        <v>77.853506987685492</v>
      </c>
      <c r="S90" s="6">
        <v>73.746366772005629</v>
      </c>
    </row>
    <row r="91" spans="13:19">
      <c r="M91" s="10">
        <v>35431</v>
      </c>
      <c r="N91" s="5">
        <v>82.510775708818912</v>
      </c>
      <c r="O91" s="6">
        <v>91.695956166164066</v>
      </c>
      <c r="P91" s="5">
        <v>70.254748009947193</v>
      </c>
      <c r="Q91" s="6">
        <v>79.284587957851159</v>
      </c>
      <c r="R91" s="5">
        <v>82.389135302439755</v>
      </c>
      <c r="S91" s="6">
        <v>77.030806584456329</v>
      </c>
    </row>
    <row r="92" spans="13:19">
      <c r="M92" s="10">
        <v>35462</v>
      </c>
      <c r="N92" s="5">
        <v>82.649328713018761</v>
      </c>
      <c r="O92" s="6">
        <v>91.631314855796077</v>
      </c>
      <c r="P92" s="5">
        <v>69.223520033682945</v>
      </c>
      <c r="Q92" s="6">
        <v>79.63413723126051</v>
      </c>
      <c r="R92" s="5">
        <v>83.24479703062056</v>
      </c>
      <c r="S92" s="6">
        <v>77.895511616274362</v>
      </c>
    </row>
    <row r="93" spans="13:19">
      <c r="M93" s="10">
        <v>35490</v>
      </c>
      <c r="N93" s="5">
        <v>84.741880390439434</v>
      </c>
      <c r="O93" s="6">
        <v>95.996242885432807</v>
      </c>
      <c r="P93" s="5">
        <v>68.991386922860116</v>
      </c>
      <c r="Q93" s="6">
        <v>82.213813107498311</v>
      </c>
      <c r="R93" s="5">
        <v>81.879066091527548</v>
      </c>
      <c r="S93" s="6">
        <v>80.057274195819446</v>
      </c>
    </row>
    <row r="94" spans="13:19">
      <c r="M94" s="10">
        <v>35521</v>
      </c>
      <c r="N94" s="5">
        <v>85.441740805666299</v>
      </c>
      <c r="O94" s="6">
        <v>97.231948278364939</v>
      </c>
      <c r="P94" s="5">
        <v>68.83069985040899</v>
      </c>
      <c r="Q94" s="6">
        <v>82.424988891877547</v>
      </c>
      <c r="R94" s="5">
        <v>82.795192042051752</v>
      </c>
      <c r="S94" s="6">
        <v>81.42639049619801</v>
      </c>
    </row>
    <row r="95" spans="13:19">
      <c r="M95" s="10">
        <v>35551</v>
      </c>
      <c r="N95" s="5">
        <v>84.735392402604802</v>
      </c>
      <c r="O95" s="6">
        <v>97.217790924068836</v>
      </c>
      <c r="P95" s="5">
        <v>68.523568308914975</v>
      </c>
      <c r="Q95" s="6">
        <v>80.06521529309218</v>
      </c>
      <c r="R95" s="5">
        <v>83.424257183168621</v>
      </c>
      <c r="S95" s="6">
        <v>80.273450453773947</v>
      </c>
    </row>
    <row r="96" spans="13:19">
      <c r="M96" s="10">
        <v>35582</v>
      </c>
      <c r="N96" s="5">
        <v>81.77060694395233</v>
      </c>
      <c r="O96" s="6">
        <v>93.197211036919725</v>
      </c>
      <c r="P96" s="5">
        <v>68.239626776370159</v>
      </c>
      <c r="Q96" s="6">
        <v>75.870009292217844</v>
      </c>
      <c r="R96" s="5">
        <v>80.298587378984138</v>
      </c>
      <c r="S96" s="6">
        <v>82.36315428066753</v>
      </c>
    </row>
    <row r="97" spans="13:19">
      <c r="M97" s="10">
        <v>35612</v>
      </c>
      <c r="N97" s="5">
        <v>79.643113008986603</v>
      </c>
      <c r="O97" s="6">
        <v>92.141227385309648</v>
      </c>
      <c r="P97" s="5">
        <v>67.631613592302372</v>
      </c>
      <c r="Q97" s="6">
        <v>72.697530224627883</v>
      </c>
      <c r="R97" s="5">
        <v>76.300081890829929</v>
      </c>
      <c r="S97" s="6">
        <v>80.849920474985964</v>
      </c>
    </row>
    <row r="98" spans="13:19">
      <c r="M98" s="10">
        <v>35643</v>
      </c>
      <c r="N98" s="5">
        <v>81.286852024781624</v>
      </c>
      <c r="O98" s="6">
        <v>93.307028238696972</v>
      </c>
      <c r="P98" s="5">
        <v>67.286128127979907</v>
      </c>
      <c r="Q98" s="6">
        <v>76.45127326521181</v>
      </c>
      <c r="R98" s="5">
        <v>76.146576035665689</v>
      </c>
      <c r="S98" s="6">
        <v>84.308740602258098</v>
      </c>
    </row>
    <row r="99" spans="13:19">
      <c r="M99" s="10">
        <v>35674</v>
      </c>
      <c r="N99" s="5">
        <v>81.457664331458531</v>
      </c>
      <c r="O99" s="6">
        <v>92.827825473412616</v>
      </c>
      <c r="P99" s="5">
        <v>68.751037750293335</v>
      </c>
      <c r="Q99" s="6">
        <v>75.811345034687648</v>
      </c>
      <c r="R99" s="5">
        <v>79.13676229302132</v>
      </c>
      <c r="S99" s="6">
        <v>81.642566754152483</v>
      </c>
    </row>
    <row r="100" spans="13:19">
      <c r="M100" s="10">
        <v>35704</v>
      </c>
      <c r="N100" s="5">
        <v>81.215966749298104</v>
      </c>
      <c r="O100" s="6">
        <v>87.866239822683283</v>
      </c>
      <c r="P100" s="5">
        <v>70.773995112266448</v>
      </c>
      <c r="Q100" s="6">
        <v>76.3367644215882</v>
      </c>
      <c r="R100" s="5">
        <v>84.745565795367526</v>
      </c>
      <c r="S100" s="6">
        <v>82.219036775364543</v>
      </c>
    </row>
    <row r="101" spans="13:19">
      <c r="M101" s="10">
        <v>35735</v>
      </c>
      <c r="N101" s="5">
        <v>81.86563489000315</v>
      </c>
      <c r="O101" s="6">
        <v>87.911677820652429</v>
      </c>
      <c r="P101" s="5">
        <v>71.041951235835327</v>
      </c>
      <c r="Q101" s="6">
        <v>74.703828138310229</v>
      </c>
      <c r="R101" s="5">
        <v>89.314133124037056</v>
      </c>
      <c r="S101" s="6">
        <v>86.556973684984982</v>
      </c>
    </row>
    <row r="102" spans="13:19">
      <c r="M102" s="10">
        <v>35765</v>
      </c>
      <c r="N102" s="5">
        <v>79.222905729459924</v>
      </c>
      <c r="O102" s="6">
        <v>80.895145058278771</v>
      </c>
      <c r="P102" s="5">
        <v>71.084401504467948</v>
      </c>
      <c r="Q102" s="6">
        <v>73.839943940151329</v>
      </c>
      <c r="R102" s="5">
        <v>87.974838976106042</v>
      </c>
      <c r="S102" s="6">
        <v>88.84844201930278</v>
      </c>
    </row>
    <row r="103" spans="13:19">
      <c r="M103" s="10">
        <v>35796</v>
      </c>
      <c r="N103" s="5">
        <v>82.025644279557469</v>
      </c>
      <c r="O103" s="6">
        <v>81.917428245805525</v>
      </c>
      <c r="P103" s="5">
        <v>74.161466637866013</v>
      </c>
      <c r="Q103" s="6">
        <v>76.391062599335015</v>
      </c>
      <c r="R103" s="5">
        <v>96.504963961953294</v>
      </c>
      <c r="S103" s="6">
        <v>87.027310416183795</v>
      </c>
    </row>
    <row r="104" spans="13:19">
      <c r="M104" s="10">
        <v>35827</v>
      </c>
      <c r="N104" s="5">
        <v>82.320856298222807</v>
      </c>
      <c r="O104" s="6">
        <v>83.210077930931419</v>
      </c>
      <c r="P104" s="5">
        <v>72.685400240889621</v>
      </c>
      <c r="Q104" s="6">
        <v>76.335119402667601</v>
      </c>
      <c r="R104" s="5">
        <v>99.687488108799045</v>
      </c>
      <c r="S104" s="6">
        <v>80.773399797531638</v>
      </c>
    </row>
    <row r="105" spans="13:19">
      <c r="M105" s="10">
        <v>35855</v>
      </c>
      <c r="N105" s="5">
        <v>82.066725237214627</v>
      </c>
      <c r="O105" s="6">
        <v>82.605834579324963</v>
      </c>
      <c r="P105" s="5">
        <v>70.382698115649049</v>
      </c>
      <c r="Q105" s="6">
        <v>76.925040511457397</v>
      </c>
      <c r="R105" s="5">
        <v>103.10301585557062</v>
      </c>
      <c r="S105" s="6">
        <v>74.142747575346192</v>
      </c>
    </row>
    <row r="106" spans="13:19">
      <c r="M106" s="10">
        <v>35886</v>
      </c>
      <c r="N106" s="5">
        <v>81.389537517868078</v>
      </c>
      <c r="O106" s="6">
        <v>82.589144709082689</v>
      </c>
      <c r="P106" s="5">
        <v>70.151297775080423</v>
      </c>
      <c r="Q106" s="6">
        <v>74.059501755463046</v>
      </c>
      <c r="R106" s="5">
        <v>104.71517761807345</v>
      </c>
      <c r="S106" s="6">
        <v>73.012522764746407</v>
      </c>
    </row>
    <row r="107" spans="13:19">
      <c r="M107" s="10">
        <v>35916</v>
      </c>
      <c r="N107" s="5">
        <v>80.884691351240861</v>
      </c>
      <c r="O107" s="6">
        <v>80.659341664146694</v>
      </c>
      <c r="P107" s="5">
        <v>68.749556834455973</v>
      </c>
      <c r="Q107" s="6">
        <v>73.283390619727939</v>
      </c>
      <c r="R107" s="5">
        <v>109.54133223073252</v>
      </c>
      <c r="S107" s="6">
        <v>69.546500012240372</v>
      </c>
    </row>
    <row r="108" spans="13:19">
      <c r="M108" s="10">
        <v>35947</v>
      </c>
      <c r="N108" s="5">
        <v>78.218263985025743</v>
      </c>
      <c r="O108" s="6">
        <v>80.567390372572689</v>
      </c>
      <c r="P108" s="5">
        <v>67.655932843105248</v>
      </c>
      <c r="Q108" s="6">
        <v>71.844439187044841</v>
      </c>
      <c r="R108" s="5">
        <v>100.76056983415531</v>
      </c>
      <c r="S108" s="6">
        <v>61.032139772388639</v>
      </c>
    </row>
    <row r="109" spans="13:19">
      <c r="M109" s="10">
        <v>35977</v>
      </c>
      <c r="N109" s="5">
        <v>78.302810309815513</v>
      </c>
      <c r="O109" s="6">
        <v>81.162270950284679</v>
      </c>
      <c r="P109" s="5">
        <v>67.385274269861483</v>
      </c>
      <c r="Q109" s="6">
        <v>70.025151196518792</v>
      </c>
      <c r="R109" s="5">
        <v>101.73174180633535</v>
      </c>
      <c r="S109" s="6">
        <v>65.100949090547871</v>
      </c>
    </row>
    <row r="110" spans="13:19">
      <c r="M110" s="10">
        <v>36008</v>
      </c>
      <c r="N110" s="5">
        <v>75.944217466403828</v>
      </c>
      <c r="O110" s="6">
        <v>78.146705959386267</v>
      </c>
      <c r="P110" s="5">
        <v>67.501978926853951</v>
      </c>
      <c r="Q110" s="6">
        <v>65.84807619551718</v>
      </c>
      <c r="R110" s="5">
        <v>101.26401689346389</v>
      </c>
      <c r="S110" s="6">
        <v>63.895375959241441</v>
      </c>
    </row>
    <row r="111" spans="13:19">
      <c r="M111" s="10">
        <v>36039</v>
      </c>
      <c r="N111" s="5">
        <v>75.40252260746189</v>
      </c>
      <c r="O111" s="6">
        <v>78.677785653037688</v>
      </c>
      <c r="P111" s="5">
        <v>65.586119333008511</v>
      </c>
      <c r="Q111" s="6">
        <v>65.62737519729717</v>
      </c>
      <c r="R111" s="5">
        <v>102.95113582935758</v>
      </c>
      <c r="S111" s="6">
        <v>54.469986023572893</v>
      </c>
    </row>
    <row r="112" spans="13:19">
      <c r="M112" s="10">
        <v>36069</v>
      </c>
      <c r="N112" s="5">
        <v>76.337246847791391</v>
      </c>
      <c r="O112" s="6">
        <v>78.070161465735055</v>
      </c>
      <c r="P112" s="5">
        <v>63.478847446881822</v>
      </c>
      <c r="Q112" s="6">
        <v>70.236533907418135</v>
      </c>
      <c r="R112" s="5">
        <v>102.81151861831255</v>
      </c>
      <c r="S112" s="6">
        <v>56.230396789173753</v>
      </c>
    </row>
    <row r="113" spans="13:19">
      <c r="M113" s="10">
        <v>36100</v>
      </c>
      <c r="N113" s="5">
        <v>76.229649334231766</v>
      </c>
      <c r="O113" s="6">
        <v>76.352059715184367</v>
      </c>
      <c r="P113" s="5">
        <v>63.478847446881822</v>
      </c>
      <c r="Q113" s="6">
        <v>70.834067202626713</v>
      </c>
      <c r="R113" s="5">
        <v>102.64913936749416</v>
      </c>
      <c r="S113" s="6">
        <v>60.741510535377252</v>
      </c>
    </row>
    <row r="114" spans="13:19">
      <c r="M114" s="10">
        <v>36130</v>
      </c>
      <c r="N114" s="5">
        <v>75.595741200586815</v>
      </c>
      <c r="O114" s="6">
        <v>77.130401919209831</v>
      </c>
      <c r="P114" s="5">
        <v>63.698188048041828</v>
      </c>
      <c r="Q114" s="6">
        <v>69.202502649844277</v>
      </c>
      <c r="R114" s="5">
        <v>99.884509966169972</v>
      </c>
      <c r="S114" s="6">
        <v>60.857468665295933</v>
      </c>
    </row>
    <row r="115" spans="13:19">
      <c r="M115" s="10">
        <v>36161</v>
      </c>
      <c r="N115" s="5">
        <v>75.71520856216749</v>
      </c>
      <c r="O115" s="6">
        <v>77.086423887083825</v>
      </c>
      <c r="P115" s="5">
        <v>65.051281090926224</v>
      </c>
      <c r="Q115" s="6">
        <v>70.913800269471039</v>
      </c>
      <c r="R115" s="5">
        <v>95.969179074228094</v>
      </c>
      <c r="S115" s="6">
        <v>62.305157456740169</v>
      </c>
    </row>
    <row r="116" spans="13:19">
      <c r="M116" s="10">
        <v>36192</v>
      </c>
      <c r="N116" s="5">
        <v>72.518407029744651</v>
      </c>
      <c r="O116" s="6">
        <v>77.967015625094305</v>
      </c>
      <c r="P116" s="5">
        <v>63.961345848794494</v>
      </c>
      <c r="Q116" s="6">
        <v>68.168265072121812</v>
      </c>
      <c r="R116" s="5">
        <v>84.917101867430731</v>
      </c>
      <c r="S116" s="6">
        <v>52.394719340933158</v>
      </c>
    </row>
    <row r="117" spans="13:19">
      <c r="M117" s="10">
        <v>36220</v>
      </c>
      <c r="N117" s="5">
        <v>70.780073578291237</v>
      </c>
      <c r="O117" s="6">
        <v>77.9899545519973</v>
      </c>
      <c r="P117" s="5">
        <v>62.990402603499106</v>
      </c>
      <c r="Q117" s="6">
        <v>68.468087180056713</v>
      </c>
      <c r="R117" s="5">
        <v>77.351517363049169</v>
      </c>
      <c r="S117" s="6">
        <v>46.248711207099362</v>
      </c>
    </row>
    <row r="118" spans="13:19">
      <c r="M118" s="10">
        <v>36251</v>
      </c>
      <c r="N118" s="5">
        <v>69.287554456078851</v>
      </c>
      <c r="O118" s="6">
        <v>75.893282441914195</v>
      </c>
      <c r="P118" s="5">
        <v>59.58933798209096</v>
      </c>
      <c r="Q118" s="6">
        <v>66.658684877984697</v>
      </c>
      <c r="R118" s="5">
        <v>80.546399999947639</v>
      </c>
      <c r="S118" s="6">
        <v>41.639205106724013</v>
      </c>
    </row>
    <row r="119" spans="13:19">
      <c r="M119" s="10">
        <v>36281</v>
      </c>
      <c r="N119" s="5">
        <v>68.757733420138834</v>
      </c>
      <c r="O119" s="6">
        <v>76.654672498763347</v>
      </c>
      <c r="P119" s="5">
        <v>58.789710506557554</v>
      </c>
      <c r="Q119" s="6">
        <v>65.595322949067977</v>
      </c>
      <c r="R119" s="5">
        <v>77.28597421533135</v>
      </c>
      <c r="S119" s="6">
        <v>44.174433461930448</v>
      </c>
    </row>
    <row r="120" spans="13:19">
      <c r="M120" s="10">
        <v>36312</v>
      </c>
      <c r="N120" s="5">
        <v>67.731286792736569</v>
      </c>
      <c r="O120" s="6">
        <v>77.039483280814864</v>
      </c>
      <c r="P120" s="5">
        <v>58.499402739959208</v>
      </c>
      <c r="Q120" s="6">
        <v>66.552864370072555</v>
      </c>
      <c r="R120" s="5">
        <v>68.017778516219522</v>
      </c>
      <c r="S120" s="6">
        <v>46.356964759456673</v>
      </c>
    </row>
    <row r="121" spans="13:19">
      <c r="M121" s="10">
        <v>36342</v>
      </c>
      <c r="N121" s="5">
        <v>65.285710923258037</v>
      </c>
      <c r="O121" s="6">
        <v>77.370216886166915</v>
      </c>
      <c r="P121" s="5">
        <v>57.555660157530887</v>
      </c>
      <c r="Q121" s="6">
        <v>63.810509449023336</v>
      </c>
      <c r="R121" s="5">
        <v>60.370894079890846</v>
      </c>
      <c r="S121" s="6">
        <v>41.324920599880244</v>
      </c>
    </row>
    <row r="122" spans="13:19">
      <c r="M122" s="10">
        <v>36373</v>
      </c>
      <c r="N122" s="5">
        <v>67.504949576148832</v>
      </c>
      <c r="O122" s="6">
        <v>79.460950973663088</v>
      </c>
      <c r="P122" s="5">
        <v>57.607983930456527</v>
      </c>
      <c r="Q122" s="6">
        <v>65.733139022932136</v>
      </c>
      <c r="R122" s="5">
        <v>64.917983128748702</v>
      </c>
      <c r="S122" s="6">
        <v>44.174433461930448</v>
      </c>
    </row>
    <row r="123" spans="13:19">
      <c r="M123" s="10">
        <v>36404</v>
      </c>
      <c r="N123" s="5">
        <v>67.767346704045252</v>
      </c>
      <c r="O123" s="6">
        <v>77.769892506421385</v>
      </c>
      <c r="P123" s="5">
        <v>58.121931239742523</v>
      </c>
      <c r="Q123" s="6">
        <v>65.337414474536189</v>
      </c>
      <c r="R123" s="5">
        <v>67.123903685162816</v>
      </c>
      <c r="S123" s="6">
        <v>51.242342815839322</v>
      </c>
    </row>
    <row r="124" spans="13:19">
      <c r="M124" s="10">
        <v>36434</v>
      </c>
      <c r="N124" s="5">
        <v>66.093110270656751</v>
      </c>
      <c r="O124" s="6">
        <v>74.436901762580092</v>
      </c>
      <c r="P124" s="5">
        <v>58.293247009504526</v>
      </c>
      <c r="Q124" s="6">
        <v>63.908041636598114</v>
      </c>
      <c r="R124" s="5">
        <v>65.749716220702609</v>
      </c>
      <c r="S124" s="6">
        <v>52.010593832568553</v>
      </c>
    </row>
    <row r="125" spans="13:19">
      <c r="M125" s="10">
        <v>36465</v>
      </c>
      <c r="N125" s="5">
        <v>66.005305975917551</v>
      </c>
      <c r="O125" s="6">
        <v>75.546861016487313</v>
      </c>
      <c r="P125" s="5">
        <v>59.0262062611272</v>
      </c>
      <c r="Q125" s="6">
        <v>63.655030581729577</v>
      </c>
      <c r="R125" s="5">
        <v>63.706525901580768</v>
      </c>
      <c r="S125" s="6">
        <v>49.936316087399653</v>
      </c>
    </row>
    <row r="126" spans="13:19">
      <c r="M126" s="10">
        <v>36495</v>
      </c>
      <c r="N126" s="5">
        <v>64.404332072549636</v>
      </c>
      <c r="O126" s="6">
        <v>73.153816331025581</v>
      </c>
      <c r="P126" s="5">
        <v>60.207188717676686</v>
      </c>
      <c r="Q126" s="6">
        <v>62.530343351711657</v>
      </c>
      <c r="R126" s="5">
        <v>61.439554115553499</v>
      </c>
      <c r="S126" s="6">
        <v>46.171886105426438</v>
      </c>
    </row>
    <row r="127" spans="13:19">
      <c r="M127" s="10">
        <v>36526</v>
      </c>
      <c r="N127" s="5">
        <v>66.184089950129476</v>
      </c>
      <c r="O127" s="6">
        <v>75.37024635972179</v>
      </c>
      <c r="P127" s="5">
        <v>63.06973584740426</v>
      </c>
      <c r="Q127" s="6">
        <v>65.555582802676611</v>
      </c>
      <c r="R127" s="5">
        <v>61.093269832187815</v>
      </c>
      <c r="S127" s="6">
        <v>43.672628212811503</v>
      </c>
    </row>
    <row r="128" spans="13:19">
      <c r="M128" s="10">
        <v>36557</v>
      </c>
      <c r="N128" s="5">
        <v>65.755779092538319</v>
      </c>
      <c r="O128" s="6">
        <v>75.742008270160099</v>
      </c>
      <c r="P128" s="5">
        <v>63.428889444649073</v>
      </c>
      <c r="Q128" s="6">
        <v>65.690642380426794</v>
      </c>
      <c r="R128" s="5">
        <v>58.30821044783837</v>
      </c>
      <c r="S128" s="6">
        <v>41.167520306841169</v>
      </c>
    </row>
    <row r="129" spans="13:19">
      <c r="M129" s="10">
        <v>36586</v>
      </c>
      <c r="N129" s="5">
        <v>66.416714384509106</v>
      </c>
      <c r="O129" s="6">
        <v>77.820933332248103</v>
      </c>
      <c r="P129" s="5">
        <v>62.946748919481522</v>
      </c>
      <c r="Q129" s="6">
        <v>65.048234622244181</v>
      </c>
      <c r="R129" s="5">
        <v>60.132437950323002</v>
      </c>
      <c r="S129" s="6">
        <v>40.0001993151538</v>
      </c>
    </row>
    <row r="130" spans="13:19">
      <c r="M130" s="10">
        <v>36617</v>
      </c>
      <c r="N130" s="5">
        <v>67.094084401484707</v>
      </c>
      <c r="O130" s="6">
        <v>77.050539254167418</v>
      </c>
      <c r="P130" s="5">
        <v>63.395140880979007</v>
      </c>
      <c r="Q130" s="6">
        <v>65.166737835535287</v>
      </c>
      <c r="R130" s="5">
        <v>62.244610661987743</v>
      </c>
      <c r="S130" s="6">
        <v>46.848482466386358</v>
      </c>
    </row>
    <row r="131" spans="13:19">
      <c r="M131" s="10">
        <v>36647</v>
      </c>
      <c r="N131" s="5">
        <v>67.445355475089201</v>
      </c>
      <c r="O131" s="6">
        <v>78.407570025639544</v>
      </c>
      <c r="P131" s="5">
        <v>64.041227659252215</v>
      </c>
      <c r="Q131" s="6">
        <v>66.441265048116065</v>
      </c>
      <c r="R131" s="5">
        <v>55.94531284702451</v>
      </c>
      <c r="S131" s="6">
        <v>53.774587017064746</v>
      </c>
    </row>
    <row r="132" spans="13:19">
      <c r="M132" s="10">
        <v>36678</v>
      </c>
      <c r="N132" s="5">
        <v>67.616665051684706</v>
      </c>
      <c r="O132" s="6">
        <v>77.528110383518836</v>
      </c>
      <c r="P132" s="5">
        <v>67.599231048421245</v>
      </c>
      <c r="Q132" s="6">
        <v>64.668139476512764</v>
      </c>
      <c r="R132" s="5">
        <v>53.983165759162944</v>
      </c>
      <c r="S132" s="6">
        <v>65.13651133615511</v>
      </c>
    </row>
    <row r="133" spans="13:19">
      <c r="M133" s="10">
        <v>36708</v>
      </c>
      <c r="N133" s="5">
        <v>67.936897762550004</v>
      </c>
      <c r="O133" s="6">
        <v>77.365618287882626</v>
      </c>
      <c r="P133" s="5">
        <v>69.885822184486031</v>
      </c>
      <c r="Q133" s="6">
        <v>62.640125894662248</v>
      </c>
      <c r="R133" s="5">
        <v>53.654452186934066</v>
      </c>
      <c r="S133" s="6">
        <v>74.942007666329019</v>
      </c>
    </row>
    <row r="134" spans="13:19">
      <c r="M134" s="10">
        <v>36739</v>
      </c>
      <c r="N134" s="5">
        <v>66.851075999242141</v>
      </c>
      <c r="O134" s="6">
        <v>74.432824637697664</v>
      </c>
      <c r="P134" s="5">
        <v>70.473967365545732</v>
      </c>
      <c r="Q134" s="6">
        <v>61.134841399467277</v>
      </c>
      <c r="R134" s="5">
        <v>52.440074396482657</v>
      </c>
      <c r="S134" s="6">
        <v>81.245541021440786</v>
      </c>
    </row>
    <row r="135" spans="13:19">
      <c r="M135" s="10">
        <v>36770</v>
      </c>
      <c r="N135" s="5">
        <v>66.123368141784312</v>
      </c>
      <c r="O135" s="6">
        <v>73.402145485711841</v>
      </c>
      <c r="P135" s="5">
        <v>72.191631408821138</v>
      </c>
      <c r="Q135" s="6">
        <v>62.096793825364692</v>
      </c>
      <c r="R135" s="5">
        <v>48.376476052506604</v>
      </c>
      <c r="S135" s="6">
        <v>78.054863644161983</v>
      </c>
    </row>
    <row r="136" spans="13:19">
      <c r="M136" s="10">
        <v>36800</v>
      </c>
      <c r="N136" s="5">
        <v>67.126333785841396</v>
      </c>
      <c r="O136" s="6">
        <v>73.654698604000828</v>
      </c>
      <c r="P136" s="5">
        <v>74.328842443185678</v>
      </c>
      <c r="Q136" s="6">
        <v>64.386272961045393</v>
      </c>
      <c r="R136" s="5">
        <v>45.744320960559001</v>
      </c>
      <c r="S136" s="6">
        <v>83.650929731584384</v>
      </c>
    </row>
    <row r="137" spans="13:19">
      <c r="M137" s="10">
        <v>36831</v>
      </c>
      <c r="N137" s="5">
        <v>67.673472118551814</v>
      </c>
      <c r="O137" s="6">
        <v>74.568189631317608</v>
      </c>
      <c r="P137" s="5">
        <v>74.946604202239627</v>
      </c>
      <c r="Q137" s="6">
        <v>65.547861999827944</v>
      </c>
      <c r="R137" s="5">
        <v>47.373918074292618</v>
      </c>
      <c r="S137" s="6">
        <v>77.276649649703742</v>
      </c>
    </row>
    <row r="138" spans="13:19">
      <c r="M138" s="10">
        <v>36861</v>
      </c>
      <c r="N138" s="5">
        <v>68.470841716321146</v>
      </c>
      <c r="O138" s="6">
        <v>74.573947744556563</v>
      </c>
      <c r="P138" s="5">
        <v>75.564365961293561</v>
      </c>
      <c r="Q138" s="6">
        <v>67.491138903296175</v>
      </c>
      <c r="R138" s="5">
        <v>47.960066152532676</v>
      </c>
      <c r="S138" s="6">
        <v>77.977042244716159</v>
      </c>
    </row>
    <row r="139" spans="13:19">
      <c r="M139" s="10">
        <v>36892</v>
      </c>
      <c r="N139" s="5">
        <v>70.300990857671025</v>
      </c>
      <c r="O139" s="6">
        <v>74.922970640183877</v>
      </c>
      <c r="P139" s="5">
        <v>78.051822039269226</v>
      </c>
      <c r="Q139" s="6">
        <v>70.443946050306479</v>
      </c>
      <c r="R139" s="5">
        <v>48.698124297413692</v>
      </c>
      <c r="S139" s="6">
        <v>83.465634620667359</v>
      </c>
    </row>
    <row r="140" spans="13:19">
      <c r="M140" s="10">
        <v>36923</v>
      </c>
      <c r="N140" s="5">
        <v>70.875283025000513</v>
      </c>
      <c r="O140" s="6">
        <v>79.568464958040664</v>
      </c>
      <c r="P140" s="5">
        <v>77.691228187730516</v>
      </c>
      <c r="Q140" s="6">
        <v>69.231368468331027</v>
      </c>
      <c r="R140" s="5">
        <v>46.808190747216713</v>
      </c>
      <c r="S140" s="6">
        <v>79.825796457296931</v>
      </c>
    </row>
    <row r="141" spans="13:19">
      <c r="M141" s="10">
        <v>36951</v>
      </c>
      <c r="N141" s="5">
        <v>71.957520095231416</v>
      </c>
      <c r="O141" s="6">
        <v>83.112257472276269</v>
      </c>
      <c r="P141" s="5">
        <v>77.963258368598332</v>
      </c>
      <c r="Q141" s="6">
        <v>68.154469624194604</v>
      </c>
      <c r="R141" s="5">
        <v>49.911677494647883</v>
      </c>
      <c r="S141" s="6">
        <v>74.979784136799694</v>
      </c>
    </row>
    <row r="142" spans="13:19">
      <c r="M142" s="10">
        <v>36982</v>
      </c>
      <c r="N142" s="5">
        <v>71.359613700981598</v>
      </c>
      <c r="O142" s="6">
        <v>83.761415676093421</v>
      </c>
      <c r="P142" s="5">
        <v>77.737877944980724</v>
      </c>
      <c r="Q142" s="6">
        <v>66.621180611674703</v>
      </c>
      <c r="R142" s="5">
        <v>49.689576596830349</v>
      </c>
      <c r="S142" s="6">
        <v>70.705620380741578</v>
      </c>
    </row>
    <row r="143" spans="13:19">
      <c r="M143" s="10">
        <v>37012</v>
      </c>
      <c r="N143" s="5">
        <v>72.391127561673883</v>
      </c>
      <c r="O143" s="6">
        <v>84.214418132610078</v>
      </c>
      <c r="P143" s="5">
        <v>80.947223484109017</v>
      </c>
      <c r="Q143" s="6">
        <v>67.553372922485465</v>
      </c>
      <c r="R143" s="5">
        <v>47.772961395813084</v>
      </c>
      <c r="S143" s="6">
        <v>77.489890624665364</v>
      </c>
    </row>
    <row r="144" spans="13:19">
      <c r="M144" s="10">
        <v>37043</v>
      </c>
      <c r="N144" s="5">
        <v>71.556479187499747</v>
      </c>
      <c r="O144" s="6">
        <v>81.66896312188247</v>
      </c>
      <c r="P144" s="5">
        <v>81.510987161116034</v>
      </c>
      <c r="Q144" s="6">
        <v>66.679905499040984</v>
      </c>
      <c r="R144" s="5">
        <v>50.753147871309082</v>
      </c>
      <c r="S144" s="6">
        <v>73.110023437060732</v>
      </c>
    </row>
    <row r="145" spans="13:19">
      <c r="M145" s="10">
        <v>37073</v>
      </c>
      <c r="N145" s="5">
        <v>73.815714658404005</v>
      </c>
      <c r="O145" s="6">
        <v>82.18369722394668</v>
      </c>
      <c r="P145" s="5">
        <v>82.235183406213508</v>
      </c>
      <c r="Q145" s="6">
        <v>67.570937704225969</v>
      </c>
      <c r="R145" s="5">
        <v>61.974883402830891</v>
      </c>
      <c r="S145" s="6">
        <v>71.102533266084919</v>
      </c>
    </row>
    <row r="146" spans="13:19">
      <c r="M146" s="10">
        <v>37104</v>
      </c>
      <c r="N146" s="5">
        <v>73.920139026333388</v>
      </c>
      <c r="O146" s="6">
        <v>82.371066896683047</v>
      </c>
      <c r="P146" s="5">
        <v>81.694292628905444</v>
      </c>
      <c r="Q146" s="6">
        <v>67.379019956392668</v>
      </c>
      <c r="R146" s="5">
        <v>65.351552137303699</v>
      </c>
      <c r="S146" s="6">
        <v>65.599601358541165</v>
      </c>
    </row>
    <row r="147" spans="13:19">
      <c r="M147" s="10">
        <v>37135</v>
      </c>
      <c r="N147" s="5">
        <v>72.352106021635009</v>
      </c>
      <c r="O147" s="6">
        <v>82.234217026299774</v>
      </c>
      <c r="P147" s="5">
        <v>81.068193090901644</v>
      </c>
      <c r="Q147" s="6">
        <v>66.838161507338</v>
      </c>
      <c r="R147" s="5">
        <v>59.309279415259788</v>
      </c>
      <c r="S147" s="6">
        <v>61.771405341208208</v>
      </c>
    </row>
    <row r="148" spans="13:19">
      <c r="M148" s="10">
        <v>37165</v>
      </c>
      <c r="N148" s="5">
        <v>70.769056552558595</v>
      </c>
      <c r="O148" s="6">
        <v>80.048200307816515</v>
      </c>
      <c r="P148" s="5">
        <v>82.110421222842703</v>
      </c>
      <c r="Q148" s="6">
        <v>66.639889855799936</v>
      </c>
      <c r="R148" s="5">
        <v>56.564110247244685</v>
      </c>
      <c r="S148" s="6">
        <v>54.905962896900228</v>
      </c>
    </row>
    <row r="149" spans="13:19">
      <c r="M149" s="10">
        <v>37196</v>
      </c>
      <c r="N149" s="5">
        <v>71.512185889299204</v>
      </c>
      <c r="O149" s="6">
        <v>77.772779379479047</v>
      </c>
      <c r="P149" s="5">
        <v>79.174881268039272</v>
      </c>
      <c r="Q149" s="6">
        <v>67.764091111851172</v>
      </c>
      <c r="R149" s="5">
        <v>63.063135850507294</v>
      </c>
      <c r="S149" s="6">
        <v>62.042261634261934</v>
      </c>
    </row>
    <row r="150" spans="13:19">
      <c r="M150" s="10">
        <v>37226</v>
      </c>
      <c r="N150" s="5">
        <v>70.90779747753669</v>
      </c>
      <c r="O150" s="6">
        <v>76.037704794096783</v>
      </c>
      <c r="P150" s="5">
        <v>74.351065055858356</v>
      </c>
      <c r="Q150" s="6">
        <v>67.944172107636462</v>
      </c>
      <c r="R150" s="5">
        <v>66.118147526070743</v>
      </c>
      <c r="S150" s="6">
        <v>63.307605212259197</v>
      </c>
    </row>
    <row r="151" spans="13:19">
      <c r="M151" s="10">
        <v>37257</v>
      </c>
      <c r="N151" s="5">
        <v>70.662640509709547</v>
      </c>
      <c r="O151" s="6">
        <v>77.234967382714473</v>
      </c>
      <c r="P151" s="5">
        <v>70.055250333877908</v>
      </c>
      <c r="Q151" s="6">
        <v>68.284095619897926</v>
      </c>
      <c r="R151" s="5">
        <v>65.118745819322527</v>
      </c>
      <c r="S151" s="6">
        <v>63.6931900812694</v>
      </c>
    </row>
    <row r="152" spans="13:19">
      <c r="M152" s="10">
        <v>37288</v>
      </c>
      <c r="N152" s="5">
        <v>68.302103648883843</v>
      </c>
      <c r="O152" s="6">
        <v>74.844754164320022</v>
      </c>
      <c r="P152" s="5">
        <v>69.843788810794081</v>
      </c>
      <c r="Q152" s="6">
        <v>66.584385545302197</v>
      </c>
      <c r="R152" s="5">
        <v>63.168470476139625</v>
      </c>
      <c r="S152" s="6">
        <v>53.547728427753363</v>
      </c>
    </row>
    <row r="153" spans="13:19">
      <c r="M153" s="10">
        <v>37316</v>
      </c>
      <c r="N153" s="5">
        <v>68.766197742257106</v>
      </c>
      <c r="O153" s="6">
        <v>78.133554929923307</v>
      </c>
      <c r="P153" s="5">
        <v>67.039495097582744</v>
      </c>
      <c r="Q153" s="6">
        <v>65.580441080676906</v>
      </c>
      <c r="R153" s="5">
        <v>62.951938806572372</v>
      </c>
      <c r="S153" s="6">
        <v>54.790751999726794</v>
      </c>
    </row>
    <row r="154" spans="13:19">
      <c r="M154" s="10">
        <v>37347</v>
      </c>
      <c r="N154" s="5">
        <v>67.470517320765808</v>
      </c>
      <c r="O154" s="6">
        <v>74.385165771813348</v>
      </c>
      <c r="P154" s="5">
        <v>64.634916949989716</v>
      </c>
      <c r="Q154" s="6">
        <v>65.183175999117722</v>
      </c>
      <c r="R154" s="5">
        <v>64.73239514898728</v>
      </c>
      <c r="S154" s="6">
        <v>56.328366167285004</v>
      </c>
    </row>
    <row r="155" spans="13:19">
      <c r="M155" s="10">
        <v>37377</v>
      </c>
      <c r="N155" s="5">
        <v>66.714197962704375</v>
      </c>
      <c r="O155" s="6">
        <v>73.002280472779375</v>
      </c>
      <c r="P155" s="5">
        <v>59.193024788824445</v>
      </c>
      <c r="Q155" s="6">
        <v>66.3969154990059</v>
      </c>
      <c r="R155" s="5">
        <v>68.265146929628287</v>
      </c>
      <c r="S155" s="6">
        <v>49.671542053406334</v>
      </c>
    </row>
    <row r="156" spans="13:19">
      <c r="M156" s="10">
        <v>37408</v>
      </c>
      <c r="N156" s="5">
        <v>67.848754582250464</v>
      </c>
      <c r="O156" s="6">
        <v>73.218210051206327</v>
      </c>
      <c r="P156" s="5">
        <v>56.650758295472983</v>
      </c>
      <c r="Q156" s="6">
        <v>68.779825485002291</v>
      </c>
      <c r="R156" s="5">
        <v>73.767813583835306</v>
      </c>
      <c r="S156" s="6">
        <v>47.039466069194333</v>
      </c>
    </row>
    <row r="157" spans="13:19">
      <c r="M157" s="10">
        <v>37438</v>
      </c>
      <c r="N157" s="5">
        <v>68.733026844103975</v>
      </c>
      <c r="O157" s="6">
        <v>72.801728985089781</v>
      </c>
      <c r="P157" s="5">
        <v>53.724845207609128</v>
      </c>
      <c r="Q157" s="6">
        <v>72.203152035242837</v>
      </c>
      <c r="R157" s="5">
        <v>74.222771882202693</v>
      </c>
      <c r="S157" s="6">
        <v>52.250265146046495</v>
      </c>
    </row>
    <row r="158" spans="13:19">
      <c r="M158" s="10">
        <v>37469</v>
      </c>
      <c r="N158" s="5">
        <v>70.612290232832493</v>
      </c>
      <c r="O158" s="6">
        <v>72.658502521886859</v>
      </c>
      <c r="P158" s="5">
        <v>52.98368877315518</v>
      </c>
      <c r="Q158" s="6">
        <v>76.749138727600382</v>
      </c>
      <c r="R158" s="5">
        <v>78.848517283661621</v>
      </c>
      <c r="S158" s="6">
        <v>51.494270840016021</v>
      </c>
    </row>
    <row r="159" spans="13:19">
      <c r="M159" s="10">
        <v>37500</v>
      </c>
      <c r="N159" s="5">
        <v>72.595564892310307</v>
      </c>
      <c r="O159" s="6">
        <v>71.947270766400379</v>
      </c>
      <c r="P159" s="5">
        <v>55.040277326778018</v>
      </c>
      <c r="Q159" s="6">
        <v>84.366460475743608</v>
      </c>
      <c r="R159" s="5">
        <v>74.922222979516789</v>
      </c>
      <c r="S159" s="6">
        <v>56.938205885494362</v>
      </c>
    </row>
    <row r="160" spans="13:19">
      <c r="M160" s="10">
        <v>37530</v>
      </c>
      <c r="N160" s="5">
        <v>73.016337442373157</v>
      </c>
      <c r="O160" s="6">
        <v>69.546484024189041</v>
      </c>
      <c r="P160" s="5">
        <v>56.746906223726924</v>
      </c>
      <c r="Q160" s="6">
        <v>85.07117457034893</v>
      </c>
      <c r="R160" s="5">
        <v>77.676072692835973</v>
      </c>
      <c r="S160" s="6">
        <v>61.437633074721653</v>
      </c>
    </row>
    <row r="161" spans="13:19">
      <c r="M161" s="10">
        <v>37561</v>
      </c>
      <c r="N161" s="5">
        <v>74.406168230532217</v>
      </c>
      <c r="O161" s="6">
        <v>69.851159757037934</v>
      </c>
      <c r="P161" s="5">
        <v>60.193666558955506</v>
      </c>
      <c r="Q161" s="6">
        <v>83.289540941816895</v>
      </c>
      <c r="R161" s="5">
        <v>84.477875374812655</v>
      </c>
      <c r="S161" s="6">
        <v>64.055481621181158</v>
      </c>
    </row>
    <row r="162" spans="13:19">
      <c r="M162" s="10">
        <v>37591</v>
      </c>
      <c r="N162" s="5">
        <v>73.550153399936761</v>
      </c>
      <c r="O162" s="6">
        <v>67.549122874469447</v>
      </c>
      <c r="P162" s="5">
        <v>65.15854138364125</v>
      </c>
      <c r="Q162" s="6">
        <v>79.103613761806741</v>
      </c>
      <c r="R162" s="5">
        <v>86.601521558971029</v>
      </c>
      <c r="S162" s="6">
        <v>65.037174826103467</v>
      </c>
    </row>
    <row r="163" spans="13:19">
      <c r="M163" s="10">
        <v>37622</v>
      </c>
      <c r="N163" s="5">
        <v>70.305891412160008</v>
      </c>
      <c r="O163" s="6">
        <v>66.699212461676908</v>
      </c>
      <c r="P163" s="5">
        <v>64.407641366847031</v>
      </c>
      <c r="Q163" s="6">
        <v>72.881712298372847</v>
      </c>
      <c r="R163" s="5">
        <v>80.827181028877135</v>
      </c>
      <c r="S163" s="6">
        <v>63.689022337170741</v>
      </c>
    </row>
    <row r="164" spans="13:19">
      <c r="M164" s="10">
        <v>37653</v>
      </c>
      <c r="N164" s="5">
        <v>71.039684412397733</v>
      </c>
      <c r="O164" s="6">
        <v>68.000082951136577</v>
      </c>
      <c r="P164" s="5">
        <v>66.718005144703767</v>
      </c>
      <c r="Q164" s="6">
        <v>72.683761104962073</v>
      </c>
      <c r="R164" s="5">
        <v>78.351597620411582</v>
      </c>
      <c r="S164" s="6">
        <v>69.987936634253572</v>
      </c>
    </row>
    <row r="165" spans="13:19">
      <c r="M165" s="10">
        <v>37681</v>
      </c>
      <c r="N165" s="5">
        <v>69.76906049034784</v>
      </c>
      <c r="O165" s="6">
        <v>68.544451865835583</v>
      </c>
      <c r="P165" s="5">
        <v>67.489230313467161</v>
      </c>
      <c r="Q165" s="6">
        <v>71.011874855072136</v>
      </c>
      <c r="R165" s="5">
        <v>74.432351465512198</v>
      </c>
      <c r="S165" s="6">
        <v>64.000079833322985</v>
      </c>
    </row>
    <row r="166" spans="13:19">
      <c r="M166" s="10">
        <v>37712</v>
      </c>
      <c r="N166" s="5">
        <v>69.820340883935742</v>
      </c>
      <c r="O166" s="6">
        <v>69.932339849061847</v>
      </c>
      <c r="P166" s="5">
        <v>66.168770226201303</v>
      </c>
      <c r="Q166" s="6">
        <v>70.903497461268671</v>
      </c>
      <c r="R166" s="5">
        <v>74.85051748467508</v>
      </c>
      <c r="S166" s="6">
        <v>60.267389879496122</v>
      </c>
    </row>
    <row r="167" spans="13:19">
      <c r="M167" s="10">
        <v>37742</v>
      </c>
      <c r="N167" s="5">
        <v>70.737979879232725</v>
      </c>
      <c r="O167" s="6">
        <v>70.764305724120362</v>
      </c>
      <c r="P167" s="5">
        <v>66.139392655424629</v>
      </c>
      <c r="Q167" s="6">
        <v>73.134024656124822</v>
      </c>
      <c r="R167" s="5">
        <v>76.766401462656489</v>
      </c>
      <c r="S167" s="6">
        <v>55.757056185288675</v>
      </c>
    </row>
    <row r="168" spans="13:19">
      <c r="M168" s="10">
        <v>37773</v>
      </c>
      <c r="N168" s="5">
        <v>70.429438866416632</v>
      </c>
      <c r="O168" s="6">
        <v>70.623656958969164</v>
      </c>
      <c r="P168" s="5">
        <v>66.092313835711124</v>
      </c>
      <c r="Q168" s="6">
        <v>72.482281660793831</v>
      </c>
      <c r="R168" s="5">
        <v>77.85186214753908</v>
      </c>
      <c r="S168" s="6">
        <v>52.257659353576003</v>
      </c>
    </row>
    <row r="169" spans="13:19">
      <c r="M169" s="10">
        <v>37803</v>
      </c>
      <c r="N169" s="5">
        <v>71.27857537869869</v>
      </c>
      <c r="O169" s="6">
        <v>75.967362839427452</v>
      </c>
      <c r="P169" s="5">
        <v>66.790491413557078</v>
      </c>
      <c r="Q169" s="6">
        <v>70.950201003282416</v>
      </c>
      <c r="R169" s="5">
        <v>73.935335221985511</v>
      </c>
      <c r="S169" s="6">
        <v>53.190831842032715</v>
      </c>
    </row>
    <row r="170" spans="13:19">
      <c r="M170" s="10">
        <v>37834</v>
      </c>
      <c r="N170" s="5">
        <v>72.350119441482207</v>
      </c>
      <c r="O170" s="6">
        <v>76.314852893838776</v>
      </c>
      <c r="P170" s="5">
        <v>67.368957302047122</v>
      </c>
      <c r="Q170" s="6">
        <v>75.264534287048662</v>
      </c>
      <c r="R170" s="5">
        <v>71.737389586458818</v>
      </c>
      <c r="S170" s="6">
        <v>53.113067467994654</v>
      </c>
    </row>
    <row r="171" spans="13:19">
      <c r="M171" s="10">
        <v>37865</v>
      </c>
      <c r="N171" s="5">
        <v>73.801602216093727</v>
      </c>
      <c r="O171" s="6">
        <v>79.119757405377484</v>
      </c>
      <c r="P171" s="5">
        <v>69.39231619357021</v>
      </c>
      <c r="Q171" s="6">
        <v>76.05487431671996</v>
      </c>
      <c r="R171" s="5">
        <v>74.559062291623349</v>
      </c>
      <c r="S171" s="6">
        <v>46.531373628955222</v>
      </c>
    </row>
    <row r="172" spans="13:19">
      <c r="M172" s="10">
        <v>37895</v>
      </c>
      <c r="N172" s="5">
        <v>75.809859283658326</v>
      </c>
      <c r="O172" s="6">
        <v>78.794826018433938</v>
      </c>
      <c r="P172" s="5">
        <v>72.369840912470906</v>
      </c>
      <c r="Q172" s="6">
        <v>76.143606625085553</v>
      </c>
      <c r="R172" s="5">
        <v>84.676638984804811</v>
      </c>
      <c r="S172" s="6">
        <v>46.337423747461095</v>
      </c>
    </row>
    <row r="173" spans="13:19">
      <c r="M173" s="10">
        <v>37926</v>
      </c>
      <c r="N173" s="5">
        <v>77.645320133461027</v>
      </c>
      <c r="O173" s="6">
        <v>78.124012554975863</v>
      </c>
      <c r="P173" s="5">
        <v>73.585230616806996</v>
      </c>
      <c r="Q173" s="6">
        <v>81.399288138399754</v>
      </c>
      <c r="R173" s="5">
        <v>86.4952023585885</v>
      </c>
      <c r="S173" s="6">
        <v>47.280739415140197</v>
      </c>
    </row>
    <row r="174" spans="13:19">
      <c r="M174" s="10">
        <v>37956</v>
      </c>
      <c r="N174" s="5">
        <v>78.465197398926776</v>
      </c>
      <c r="O174" s="6">
        <v>76.93931587937395</v>
      </c>
      <c r="P174" s="5">
        <v>75.04017804479777</v>
      </c>
      <c r="Q174" s="6">
        <v>82.527974384895558</v>
      </c>
      <c r="R174" s="5">
        <v>89.925528290761889</v>
      </c>
      <c r="S174" s="6">
        <v>48.869354484774803</v>
      </c>
    </row>
    <row r="175" spans="13:19">
      <c r="M175" s="10">
        <v>37987</v>
      </c>
      <c r="N175" s="5">
        <v>75.633117130437753</v>
      </c>
      <c r="O175" s="6">
        <v>77.586525781356414</v>
      </c>
      <c r="P175" s="5">
        <v>71.714242704009067</v>
      </c>
      <c r="Q175" s="6">
        <v>78.745059220701535</v>
      </c>
      <c r="R175" s="5">
        <v>83.799736372665649</v>
      </c>
      <c r="S175" s="6">
        <v>42.276138421651979</v>
      </c>
    </row>
    <row r="176" spans="13:19">
      <c r="M176" s="10">
        <v>38018</v>
      </c>
      <c r="N176" s="5">
        <v>76.52253371435917</v>
      </c>
      <c r="O176" s="6">
        <v>75.099577175093998</v>
      </c>
      <c r="P176" s="5">
        <v>75.692069779152376</v>
      </c>
      <c r="Q176" s="6">
        <v>79.402568374667055</v>
      </c>
      <c r="R176" s="5">
        <v>89.500197690141022</v>
      </c>
      <c r="S176" s="6">
        <v>42.551287009558614</v>
      </c>
    </row>
    <row r="177" spans="13:19">
      <c r="M177" s="10">
        <v>38047</v>
      </c>
      <c r="N177" s="5">
        <v>78.437149246458532</v>
      </c>
      <c r="O177" s="6">
        <v>78.041033943318354</v>
      </c>
      <c r="P177" s="5">
        <v>76.774394284452825</v>
      </c>
      <c r="Q177" s="6">
        <v>80.560965498678087</v>
      </c>
      <c r="R177" s="5">
        <v>90.288497616136596</v>
      </c>
      <c r="S177" s="6">
        <v>47.021530028977942</v>
      </c>
    </row>
    <row r="178" spans="13:19">
      <c r="M178" s="10">
        <v>38078</v>
      </c>
      <c r="N178" s="5">
        <v>79.130771056074906</v>
      </c>
      <c r="O178" s="6">
        <v>78.006377036209358</v>
      </c>
      <c r="P178" s="5">
        <v>77.437300612983989</v>
      </c>
      <c r="Q178" s="6">
        <v>82.659530859286093</v>
      </c>
      <c r="R178" s="5">
        <v>89.958158816103946</v>
      </c>
      <c r="S178" s="6">
        <v>47.881575721973597</v>
      </c>
    </row>
    <row r="179" spans="13:19">
      <c r="M179" s="10">
        <v>38108</v>
      </c>
      <c r="N179" s="5">
        <v>78.077176566838986</v>
      </c>
      <c r="O179" s="6">
        <v>77.401352810916222</v>
      </c>
      <c r="P179" s="5">
        <v>79.739311820558569</v>
      </c>
      <c r="Q179" s="6">
        <v>81.007975960445123</v>
      </c>
      <c r="R179" s="5">
        <v>86.502822284769167</v>
      </c>
      <c r="S179" s="6">
        <v>46.159043178261399</v>
      </c>
    </row>
    <row r="180" spans="13:19">
      <c r="M180" s="10">
        <v>38139</v>
      </c>
      <c r="N180" s="5">
        <v>77.756454223267824</v>
      </c>
      <c r="O180" s="6">
        <v>80.943227505598799</v>
      </c>
      <c r="P180" s="5">
        <v>83.237594189499561</v>
      </c>
      <c r="Q180" s="6">
        <v>78.118349485964742</v>
      </c>
      <c r="R180" s="5">
        <v>77.734016458531826</v>
      </c>
      <c r="S180" s="6">
        <v>50.462979203600803</v>
      </c>
    </row>
    <row r="181" spans="13:19">
      <c r="M181" s="10">
        <v>38169</v>
      </c>
      <c r="N181" s="5">
        <v>77.14363767782622</v>
      </c>
      <c r="O181" s="6">
        <v>83.205511553648634</v>
      </c>
      <c r="P181" s="5">
        <v>85.383862126596568</v>
      </c>
      <c r="Q181" s="6">
        <v>71.434001650660619</v>
      </c>
      <c r="R181" s="5">
        <v>76.270364867608549</v>
      </c>
      <c r="S181" s="6">
        <v>57.628947324799526</v>
      </c>
    </row>
    <row r="182" spans="13:19">
      <c r="M182" s="10">
        <v>38200</v>
      </c>
      <c r="N182" s="5">
        <v>75.871976599683293</v>
      </c>
      <c r="O182" s="6">
        <v>81.107876767980798</v>
      </c>
      <c r="P182" s="5">
        <v>85.592668374468232</v>
      </c>
      <c r="Q182" s="6">
        <v>69.532430222008713</v>
      </c>
      <c r="R182" s="5">
        <v>77.000490102193837</v>
      </c>
      <c r="S182" s="6">
        <v>55.166369827260553</v>
      </c>
    </row>
    <row r="183" spans="13:19">
      <c r="M183" s="10">
        <v>38231</v>
      </c>
      <c r="N183" s="5">
        <v>76.751385974373719</v>
      </c>
      <c r="O183" s="6">
        <v>81.906722223583074</v>
      </c>
      <c r="P183" s="5">
        <v>86.25388815939516</v>
      </c>
      <c r="Q183" s="6">
        <v>70.572395469379202</v>
      </c>
      <c r="R183" s="5">
        <v>77.976883726336254</v>
      </c>
      <c r="S183" s="6">
        <v>55.973989329141602</v>
      </c>
    </row>
    <row r="184" spans="13:19">
      <c r="M184" s="10">
        <v>38261</v>
      </c>
      <c r="N184" s="5">
        <v>76.159286669331237</v>
      </c>
      <c r="O184" s="6">
        <v>79.63310566687214</v>
      </c>
      <c r="P184" s="5">
        <v>86.830871690351913</v>
      </c>
      <c r="Q184" s="6">
        <v>69.817869373135267</v>
      </c>
      <c r="R184" s="5">
        <v>77.427266217422883</v>
      </c>
      <c r="S184" s="6">
        <v>61.541740871676417</v>
      </c>
    </row>
    <row r="185" spans="13:19">
      <c r="M185" s="10">
        <v>38292</v>
      </c>
      <c r="N185" s="5">
        <v>76.924833056232671</v>
      </c>
      <c r="O185" s="6">
        <v>80.355848834758802</v>
      </c>
      <c r="P185" s="5">
        <v>88.391424083355318</v>
      </c>
      <c r="Q185" s="6">
        <v>70.622829045526998</v>
      </c>
      <c r="R185" s="5">
        <v>78.762648969814947</v>
      </c>
      <c r="S185" s="6">
        <v>59.429541624075277</v>
      </c>
    </row>
    <row r="186" spans="13:19">
      <c r="M186" s="10">
        <v>38322</v>
      </c>
      <c r="N186" s="5">
        <v>77.19802027469099</v>
      </c>
      <c r="O186" s="6">
        <v>80.719868134299048</v>
      </c>
      <c r="P186" s="5">
        <v>89.207689411602701</v>
      </c>
      <c r="Q186" s="6">
        <v>71.218373562958092</v>
      </c>
      <c r="R186" s="5">
        <v>77.684292093493212</v>
      </c>
      <c r="S186" s="6">
        <v>60.065477222580697</v>
      </c>
    </row>
    <row r="187" spans="13:19">
      <c r="M187" s="10">
        <v>38353</v>
      </c>
      <c r="N187" s="5">
        <v>74.589670870443314</v>
      </c>
      <c r="O187" s="6">
        <v>78.266346816978299</v>
      </c>
      <c r="P187" s="5">
        <v>86.944474840864046</v>
      </c>
      <c r="Q187" s="6">
        <v>69.012492797039641</v>
      </c>
      <c r="R187" s="5">
        <v>72.035376891894046</v>
      </c>
      <c r="S187" s="6">
        <v>61.561752558491847</v>
      </c>
    </row>
    <row r="188" spans="13:19">
      <c r="M188" s="10">
        <v>38384</v>
      </c>
      <c r="N188" s="5">
        <v>75.148019900690613</v>
      </c>
      <c r="O188" s="6">
        <v>79.883144595587254</v>
      </c>
      <c r="P188" s="5">
        <v>87.456464626371428</v>
      </c>
      <c r="Q188" s="6">
        <v>68.751740842708628</v>
      </c>
      <c r="R188" s="5">
        <v>71.028557480267963</v>
      </c>
      <c r="S188" s="6">
        <v>64.258629967439049</v>
      </c>
    </row>
    <row r="189" spans="13:19">
      <c r="M189" s="10">
        <v>38412</v>
      </c>
      <c r="N189" s="5">
        <v>76.589499963118513</v>
      </c>
      <c r="O189" s="6">
        <v>80.559587051650624</v>
      </c>
      <c r="P189" s="5">
        <v>87.843203787767806</v>
      </c>
      <c r="Q189" s="6">
        <v>70.20919724345282</v>
      </c>
      <c r="R189" s="5">
        <v>76.134829300803872</v>
      </c>
      <c r="S189" s="6">
        <v>62.697110652586041</v>
      </c>
    </row>
    <row r="190" spans="13:19">
      <c r="M190" s="10">
        <v>38443</v>
      </c>
      <c r="N190" s="5">
        <v>74.831533398147201</v>
      </c>
      <c r="O190" s="6">
        <v>79.053323245494099</v>
      </c>
      <c r="P190" s="5">
        <v>86.896160694755906</v>
      </c>
      <c r="Q190" s="6">
        <v>67.924345976958378</v>
      </c>
      <c r="R190" s="5">
        <v>74.23223770282857</v>
      </c>
      <c r="S190" s="6">
        <v>60.637300969260963</v>
      </c>
    </row>
    <row r="191" spans="13:19">
      <c r="M191" s="10">
        <v>38473</v>
      </c>
      <c r="N191" s="5">
        <v>75.630978972296248</v>
      </c>
      <c r="O191" s="6">
        <v>81.958420581927868</v>
      </c>
      <c r="P191" s="5">
        <v>87.277533826628783</v>
      </c>
      <c r="Q191" s="6">
        <v>67.720578045399819</v>
      </c>
      <c r="R191" s="5">
        <v>73.265032435034399</v>
      </c>
      <c r="S191" s="6">
        <v>60.608895093155503</v>
      </c>
    </row>
    <row r="192" spans="13:19">
      <c r="M192" s="10">
        <v>38504</v>
      </c>
      <c r="N192" s="5">
        <v>76.615965828676323</v>
      </c>
      <c r="O192" s="6">
        <v>83.264879757102321</v>
      </c>
      <c r="P192" s="5">
        <v>87.106054779236871</v>
      </c>
      <c r="Q192" s="6">
        <v>68.63052930193389</v>
      </c>
      <c r="R192" s="5">
        <v>73.732999888571882</v>
      </c>
      <c r="S192" s="6">
        <v>63.897635441892305</v>
      </c>
    </row>
    <row r="193" spans="13:19">
      <c r="M193" s="10">
        <v>38534</v>
      </c>
      <c r="N193" s="5">
        <v>76.913785039120569</v>
      </c>
      <c r="O193" s="6">
        <v>82.030677125200384</v>
      </c>
      <c r="P193" s="5">
        <v>87.948650202360895</v>
      </c>
      <c r="Q193" s="6">
        <v>69.791854207499753</v>
      </c>
      <c r="R193" s="5">
        <v>73.502615019207767</v>
      </c>
      <c r="S193" s="6">
        <v>68.04636025167872</v>
      </c>
    </row>
    <row r="194" spans="13:19">
      <c r="M194" s="10">
        <v>38565</v>
      </c>
      <c r="N194" s="5">
        <v>76.959399983977121</v>
      </c>
      <c r="O194" s="6">
        <v>82.457305519724528</v>
      </c>
      <c r="P194" s="5">
        <v>89.366924511355919</v>
      </c>
      <c r="Q194" s="6">
        <v>69.524478651288689</v>
      </c>
      <c r="R194" s="5">
        <v>71.306119501822536</v>
      </c>
      <c r="S194" s="6">
        <v>70.1340861806232</v>
      </c>
    </row>
    <row r="195" spans="13:19">
      <c r="M195" s="10">
        <v>38596</v>
      </c>
      <c r="N195" s="5">
        <v>78.039550793901157</v>
      </c>
      <c r="O195" s="6">
        <v>83.51161594801944</v>
      </c>
      <c r="P195" s="5">
        <v>89.827929051826231</v>
      </c>
      <c r="Q195" s="6">
        <v>70.191634282692817</v>
      </c>
      <c r="R195" s="5">
        <v>73.008885129590482</v>
      </c>
      <c r="S195" s="6">
        <v>72.782914030683514</v>
      </c>
    </row>
    <row r="196" spans="13:19">
      <c r="M196" s="10">
        <v>38626</v>
      </c>
      <c r="N196" s="5">
        <v>79.153750906887495</v>
      </c>
      <c r="O196" s="6">
        <v>83.620877513835694</v>
      </c>
      <c r="P196" s="5">
        <v>89.546061712196305</v>
      </c>
      <c r="Q196" s="6">
        <v>70.809139670636796</v>
      </c>
      <c r="R196" s="5">
        <v>76.208823041518571</v>
      </c>
      <c r="S196" s="6">
        <v>78.511152241772578</v>
      </c>
    </row>
    <row r="197" spans="13:19">
      <c r="M197" s="10">
        <v>38657</v>
      </c>
      <c r="N197" s="5">
        <v>78.527861100316045</v>
      </c>
      <c r="O197" s="6">
        <v>83.85017832173321</v>
      </c>
      <c r="P197" s="5">
        <v>88.937040784961596</v>
      </c>
      <c r="Q197" s="6">
        <v>69.124017385179513</v>
      </c>
      <c r="R197" s="5">
        <v>74.650355797322788</v>
      </c>
      <c r="S197" s="6">
        <v>80.34550867787118</v>
      </c>
    </row>
    <row r="198" spans="13:19">
      <c r="M198" s="10">
        <v>38687</v>
      </c>
      <c r="N198" s="5">
        <v>79.30278382362404</v>
      </c>
      <c r="O198" s="6">
        <v>83.97622573834569</v>
      </c>
      <c r="P198" s="5">
        <v>87.752018810317679</v>
      </c>
      <c r="Q198" s="6">
        <v>70.123413437698062</v>
      </c>
      <c r="R198" s="5">
        <v>72.426664635521945</v>
      </c>
      <c r="S198" s="6">
        <v>94.206659405841478</v>
      </c>
    </row>
    <row r="199" spans="13:19">
      <c r="M199" s="10">
        <v>38718</v>
      </c>
      <c r="N199" s="5">
        <v>77.228262170136901</v>
      </c>
      <c r="O199" s="6">
        <v>77.929896688993907</v>
      </c>
      <c r="P199" s="5">
        <v>82.700521608399399</v>
      </c>
      <c r="Q199" s="6">
        <v>69.804538754685197</v>
      </c>
      <c r="R199" s="5">
        <v>70.838920399271643</v>
      </c>
      <c r="S199" s="6">
        <v>108.41953026627502</v>
      </c>
    </row>
    <row r="200" spans="13:19">
      <c r="M200" s="10">
        <v>38749</v>
      </c>
      <c r="N200" s="5">
        <v>78.351748099658806</v>
      </c>
      <c r="O200" s="6">
        <v>75.323281382217303</v>
      </c>
      <c r="P200" s="5">
        <v>82.834480914241354</v>
      </c>
      <c r="Q200" s="6">
        <v>72.082515572675561</v>
      </c>
      <c r="R200" s="5">
        <v>72.301990379293244</v>
      </c>
      <c r="S200" s="6">
        <v>123.55183973871084</v>
      </c>
    </row>
    <row r="201" spans="13:19">
      <c r="M201" s="10">
        <v>38777</v>
      </c>
      <c r="N201" s="5">
        <v>77.208948289550676</v>
      </c>
      <c r="O201" s="6">
        <v>74.311515016334724</v>
      </c>
      <c r="P201" s="5">
        <v>81.293112313713365</v>
      </c>
      <c r="Q201" s="6">
        <v>71.122842398082355</v>
      </c>
      <c r="R201" s="5">
        <v>72.488854518228479</v>
      </c>
      <c r="S201" s="6">
        <v>118.70388149778535</v>
      </c>
    </row>
    <row r="202" spans="13:19">
      <c r="M202" s="10">
        <v>38808</v>
      </c>
      <c r="N202" s="5">
        <v>77.55355206379032</v>
      </c>
      <c r="O202" s="6">
        <v>73.631227445913098</v>
      </c>
      <c r="P202" s="5">
        <v>79.658148488115501</v>
      </c>
      <c r="Q202" s="6">
        <v>72.449642453392613</v>
      </c>
      <c r="R202" s="5">
        <v>74.271130134523617</v>
      </c>
      <c r="S202" s="6">
        <v>120.40385162363845</v>
      </c>
    </row>
    <row r="203" spans="13:19">
      <c r="M203" s="10">
        <v>38838</v>
      </c>
      <c r="N203" s="5">
        <v>78.985600526915832</v>
      </c>
      <c r="O203" s="6">
        <v>75.643477402530863</v>
      </c>
      <c r="P203" s="5">
        <v>79.279060466890428</v>
      </c>
      <c r="Q203" s="6">
        <v>75.415733604495301</v>
      </c>
      <c r="R203" s="5">
        <v>75.967519251891986</v>
      </c>
      <c r="S203" s="6">
        <v>115.81273963911497</v>
      </c>
    </row>
    <row r="204" spans="13:19">
      <c r="M204" s="10">
        <v>38869</v>
      </c>
      <c r="N204" s="5">
        <v>79.09834990064472</v>
      </c>
      <c r="O204" s="6">
        <v>78.377478249740435</v>
      </c>
      <c r="P204" s="5">
        <v>78.990799614544343</v>
      </c>
      <c r="Q204" s="6">
        <v>75.412593014054536</v>
      </c>
      <c r="R204" s="5">
        <v>75.582878329296562</v>
      </c>
      <c r="S204" s="6">
        <v>106.02631217882413</v>
      </c>
    </row>
    <row r="205" spans="13:19">
      <c r="M205" s="10">
        <v>38899</v>
      </c>
      <c r="N205" s="5">
        <v>81.08907682675121</v>
      </c>
      <c r="O205" s="6">
        <v>79.875243200287599</v>
      </c>
      <c r="P205" s="5">
        <v>79.303704047643578</v>
      </c>
      <c r="Q205" s="6">
        <v>77.715856951390535</v>
      </c>
      <c r="R205" s="5">
        <v>78.373709786974871</v>
      </c>
      <c r="S205" s="6">
        <v>110.5047103820735</v>
      </c>
    </row>
    <row r="206" spans="13:19">
      <c r="M206" s="10">
        <v>38930</v>
      </c>
      <c r="N206" s="5">
        <v>81.062441009234874</v>
      </c>
      <c r="O206" s="6">
        <v>82.531790987322083</v>
      </c>
      <c r="P206" s="5">
        <v>78.20916177843462</v>
      </c>
      <c r="Q206" s="6">
        <v>77.484046377039604</v>
      </c>
      <c r="R206" s="5">
        <v>81.822401100648946</v>
      </c>
      <c r="S206" s="6">
        <v>92.618603256707559</v>
      </c>
    </row>
    <row r="207" spans="13:19">
      <c r="M207" s="10">
        <v>38961</v>
      </c>
      <c r="N207" s="5">
        <v>81.226167273495037</v>
      </c>
      <c r="O207" s="6">
        <v>83.238568754418168</v>
      </c>
      <c r="P207" s="5">
        <v>78.260278445278558</v>
      </c>
      <c r="Q207" s="6">
        <v>80.702557580393162</v>
      </c>
      <c r="R207" s="5">
        <v>79.77284271583946</v>
      </c>
      <c r="S207" s="6">
        <v>83.194096601249299</v>
      </c>
    </row>
    <row r="208" spans="13:19">
      <c r="M208" s="10">
        <v>38991</v>
      </c>
      <c r="N208" s="5">
        <v>83.349705814654087</v>
      </c>
      <c r="O208" s="6">
        <v>81.916202898598883</v>
      </c>
      <c r="P208" s="5">
        <v>79.996905231076042</v>
      </c>
      <c r="Q208" s="6">
        <v>88.844532157762728</v>
      </c>
      <c r="R208" s="5">
        <v>80.878809314943993</v>
      </c>
      <c r="S208" s="6">
        <v>80.138604326076674</v>
      </c>
    </row>
    <row r="209" spans="13:19">
      <c r="M209" s="10">
        <v>39022</v>
      </c>
      <c r="N209" s="5">
        <v>86.188558556323486</v>
      </c>
      <c r="O209" s="6">
        <v>80.171438878956451</v>
      </c>
      <c r="P209" s="5">
        <v>83.877428464501477</v>
      </c>
      <c r="Q209" s="6">
        <v>94.935407603590676</v>
      </c>
      <c r="R209" s="5">
        <v>87.163970945597427</v>
      </c>
      <c r="S209" s="6">
        <v>81.099378783377247</v>
      </c>
    </row>
    <row r="210" spans="13:19">
      <c r="M210" s="10">
        <v>39052</v>
      </c>
      <c r="N210" s="5">
        <v>87.408576957571967</v>
      </c>
      <c r="O210" s="6">
        <v>78.567583856727325</v>
      </c>
      <c r="P210" s="5">
        <v>90.89192840623042</v>
      </c>
      <c r="Q210" s="6">
        <v>94.960843706258558</v>
      </c>
      <c r="R210" s="5">
        <v>92.346255486225587</v>
      </c>
      <c r="S210" s="6">
        <v>79.666339046847909</v>
      </c>
    </row>
    <row r="211" spans="13:19">
      <c r="M211" s="10">
        <v>39083</v>
      </c>
      <c r="N211" s="5">
        <v>81.894762024085153</v>
      </c>
      <c r="O211" s="6">
        <v>72.961523298067135</v>
      </c>
      <c r="P211" s="5">
        <v>88.31553876178117</v>
      </c>
      <c r="Q211" s="6">
        <v>89.226165165195908</v>
      </c>
      <c r="R211" s="5">
        <v>86.250708479457529</v>
      </c>
      <c r="S211" s="6">
        <v>71.033428604490624</v>
      </c>
    </row>
    <row r="212" spans="13:19">
      <c r="M212" s="10">
        <v>39114</v>
      </c>
      <c r="N212" s="5">
        <v>83.471887084582264</v>
      </c>
      <c r="O212" s="6">
        <v>74.381481827026519</v>
      </c>
      <c r="P212" s="5">
        <v>92.555331078879831</v>
      </c>
      <c r="Q212" s="6">
        <v>91.226387411705915</v>
      </c>
      <c r="R212" s="5">
        <v>86.879191554061009</v>
      </c>
      <c r="S212" s="6">
        <v>68.577735794808973</v>
      </c>
    </row>
    <row r="213" spans="13:19">
      <c r="M213" s="10">
        <v>39142</v>
      </c>
      <c r="N213" s="5">
        <v>84.684709242867513</v>
      </c>
      <c r="O213" s="6">
        <v>76.38122381806069</v>
      </c>
      <c r="P213" s="5">
        <v>96.213365601539593</v>
      </c>
      <c r="Q213" s="6">
        <v>90.610783277569524</v>
      </c>
      <c r="R213" s="5">
        <v>88.502123397247217</v>
      </c>
      <c r="S213" s="6">
        <v>67.734301012091336</v>
      </c>
    </row>
    <row r="214" spans="13:19">
      <c r="M214" s="10">
        <v>39173</v>
      </c>
      <c r="N214" s="5">
        <v>87.592791852939058</v>
      </c>
      <c r="O214" s="6">
        <v>78.427195140548378</v>
      </c>
      <c r="P214" s="5">
        <v>106.96553913525106</v>
      </c>
      <c r="Q214" s="6">
        <v>89.191539925941285</v>
      </c>
      <c r="R214" s="5">
        <v>97.24659180957498</v>
      </c>
      <c r="S214" s="6">
        <v>63.062969907809183</v>
      </c>
    </row>
    <row r="215" spans="13:19">
      <c r="M215" s="10">
        <v>39203</v>
      </c>
      <c r="N215" s="5">
        <v>90.334833355654524</v>
      </c>
      <c r="O215" s="6">
        <v>80.3397826369862</v>
      </c>
      <c r="P215" s="5">
        <v>110.36886027890355</v>
      </c>
      <c r="Q215" s="6">
        <v>90.750564267908231</v>
      </c>
      <c r="R215" s="5">
        <v>105.10334208477362</v>
      </c>
      <c r="S215" s="6">
        <v>61.181461546362193</v>
      </c>
    </row>
    <row r="216" spans="13:19">
      <c r="M216" s="10">
        <v>39234</v>
      </c>
      <c r="N216" s="5">
        <v>95.523970526906538</v>
      </c>
      <c r="O216" s="6">
        <v>81.797631727541585</v>
      </c>
      <c r="P216" s="5">
        <v>126.90035183482493</v>
      </c>
      <c r="Q216" s="6">
        <v>96.395237641168876</v>
      </c>
      <c r="R216" s="5">
        <v>109.99994752189895</v>
      </c>
      <c r="S216" s="6">
        <v>60.273147164973992</v>
      </c>
    </row>
    <row r="217" spans="13:19">
      <c r="M217" s="10">
        <v>39264</v>
      </c>
      <c r="N217" s="5">
        <v>99.93368540300564</v>
      </c>
      <c r="O217" s="6">
        <v>83.08158755991856</v>
      </c>
      <c r="P217" s="5">
        <v>141.56632511895134</v>
      </c>
      <c r="Q217" s="6">
        <v>99.442576258938274</v>
      </c>
      <c r="R217" s="5">
        <v>113.83076054856056</v>
      </c>
      <c r="S217" s="6">
        <v>65.982551847985533</v>
      </c>
    </row>
    <row r="218" spans="13:19">
      <c r="M218" s="10">
        <v>39295</v>
      </c>
      <c r="N218" s="5">
        <v>103.70042923315046</v>
      </c>
      <c r="O218" s="6">
        <v>83.199258978567201</v>
      </c>
      <c r="P218" s="5">
        <v>148.34048392087001</v>
      </c>
      <c r="Q218" s="6">
        <v>107.07959805817002</v>
      </c>
      <c r="R218" s="5">
        <v>118.25492436894064</v>
      </c>
      <c r="S218" s="6">
        <v>63.618677774683306</v>
      </c>
    </row>
    <row r="219" spans="13:19">
      <c r="M219" s="10">
        <v>39326</v>
      </c>
      <c r="N219" s="5">
        <v>110.11047674897954</v>
      </c>
      <c r="O219" s="6">
        <v>84.404989052042552</v>
      </c>
      <c r="P219" s="5">
        <v>152.11263909254021</v>
      </c>
      <c r="Q219" s="6">
        <v>122.82543322233697</v>
      </c>
      <c r="R219" s="5">
        <v>123.96749210718198</v>
      </c>
      <c r="S219" s="6">
        <v>63.297447053881804</v>
      </c>
    </row>
    <row r="220" spans="13:19">
      <c r="M220" s="10">
        <v>39356</v>
      </c>
      <c r="N220" s="5">
        <v>112.78968731331591</v>
      </c>
      <c r="O220" s="6">
        <v>83.053326388602756</v>
      </c>
      <c r="P220" s="5">
        <v>155.12959293246615</v>
      </c>
      <c r="Q220" s="6">
        <v>127.20339451138662</v>
      </c>
      <c r="R220" s="5">
        <v>131.9387699361927</v>
      </c>
      <c r="S220" s="6">
        <v>64.885240374817855</v>
      </c>
    </row>
    <row r="221" spans="13:19">
      <c r="M221" s="10">
        <v>39387</v>
      </c>
      <c r="N221" s="5">
        <v>115.79664043803328</v>
      </c>
      <c r="O221" s="6">
        <v>84.099811660550401</v>
      </c>
      <c r="P221" s="5">
        <v>161.44053571396941</v>
      </c>
      <c r="Q221" s="6">
        <v>126.89332641424092</v>
      </c>
      <c r="R221" s="5">
        <v>142.84161572283921</v>
      </c>
      <c r="S221" s="6">
        <v>65.512174757623782</v>
      </c>
    </row>
    <row r="222" spans="13:19">
      <c r="M222" s="10">
        <v>39417</v>
      </c>
      <c r="N222" s="5">
        <v>119.9242810060436</v>
      </c>
      <c r="O222" s="6">
        <v>84.890016710442168</v>
      </c>
      <c r="P222" s="5">
        <v>159.93967066865957</v>
      </c>
      <c r="Q222" s="6">
        <v>138.63103053392734</v>
      </c>
      <c r="R222" s="5">
        <v>145.26002310978268</v>
      </c>
      <c r="S222" s="6">
        <v>69.476781662101175</v>
      </c>
    </row>
    <row r="223" spans="13:19">
      <c r="M223" s="10">
        <v>39448</v>
      </c>
      <c r="N223" s="5">
        <v>116.76239514488493</v>
      </c>
      <c r="O223" s="6">
        <v>79.42619089622616</v>
      </c>
      <c r="P223" s="5">
        <v>146.55091303313191</v>
      </c>
      <c r="Q223" s="6">
        <v>137.15521483942192</v>
      </c>
      <c r="R223" s="5">
        <v>149.91943865646786</v>
      </c>
      <c r="S223" s="6">
        <v>72.129392129618182</v>
      </c>
    </row>
    <row r="224" spans="13:19">
      <c r="M224" s="10">
        <v>39479</v>
      </c>
      <c r="N224" s="5">
        <v>124.55776144959805</v>
      </c>
      <c r="O224" s="6">
        <v>77.354565331207326</v>
      </c>
      <c r="P224" s="5">
        <v>145.81511502963423</v>
      </c>
      <c r="Q224" s="6">
        <v>156.46667769169756</v>
      </c>
      <c r="R224" s="5">
        <v>164.06102800269309</v>
      </c>
      <c r="S224" s="6">
        <v>81.341242710445869</v>
      </c>
    </row>
    <row r="225" spans="13:19">
      <c r="M225" s="10">
        <v>39508</v>
      </c>
      <c r="N225" s="5">
        <v>128.48928122042543</v>
      </c>
      <c r="O225" s="6">
        <v>82.428606613606163</v>
      </c>
      <c r="P225" s="5">
        <v>148.49530394654093</v>
      </c>
      <c r="Q225" s="6">
        <v>158.90388300163158</v>
      </c>
      <c r="R225" s="5">
        <v>171.81426218172356</v>
      </c>
      <c r="S225" s="6">
        <v>79.474789324787963</v>
      </c>
    </row>
    <row r="226" spans="13:19">
      <c r="M226" s="10">
        <v>39539</v>
      </c>
      <c r="N226" s="5">
        <v>126.84113744164252</v>
      </c>
      <c r="O226" s="6">
        <v>83.815654864894341</v>
      </c>
      <c r="P226" s="5">
        <v>144.9111857022078</v>
      </c>
      <c r="Q226" s="6">
        <v>158.32431331649346</v>
      </c>
      <c r="R226" s="5">
        <v>164.81272710711406</v>
      </c>
      <c r="S226" s="6">
        <v>75.624202941179675</v>
      </c>
    </row>
    <row r="227" spans="13:19">
      <c r="M227" s="10">
        <v>39569</v>
      </c>
      <c r="N227" s="5">
        <v>126.51013887331439</v>
      </c>
      <c r="O227" s="6">
        <v>88.564996012251015</v>
      </c>
      <c r="P227" s="5">
        <v>140.34915339282344</v>
      </c>
      <c r="Q227" s="6">
        <v>153.17274388043066</v>
      </c>
      <c r="R227" s="5">
        <v>167.35500781867771</v>
      </c>
      <c r="S227" s="6">
        <v>72.676739163535487</v>
      </c>
    </row>
    <row r="228" spans="13:19">
      <c r="M228" s="10">
        <v>39600</v>
      </c>
      <c r="N228" s="5">
        <v>128.93598007868462</v>
      </c>
      <c r="O228" s="6">
        <v>90.457091252556253</v>
      </c>
      <c r="P228" s="5">
        <v>139.99737804165287</v>
      </c>
      <c r="Q228" s="6">
        <v>155.94216729670077</v>
      </c>
      <c r="R228" s="5">
        <v>173.48227571108231</v>
      </c>
      <c r="S228" s="6">
        <v>73.003844176662227</v>
      </c>
    </row>
    <row r="229" spans="13:19">
      <c r="M229" s="10">
        <v>39630</v>
      </c>
      <c r="N229" s="5">
        <v>126.57817622877958</v>
      </c>
      <c r="O229" s="6">
        <v>97.365316931193561</v>
      </c>
      <c r="P229" s="5">
        <v>140.211170276693</v>
      </c>
      <c r="Q229" s="6">
        <v>144.19265090867981</v>
      </c>
      <c r="R229" s="5">
        <v>160.331983130818</v>
      </c>
      <c r="S229" s="6">
        <v>85.676231219070672</v>
      </c>
    </row>
    <row r="230" spans="13:19">
      <c r="M230" s="10">
        <v>39661</v>
      </c>
      <c r="N230" s="5">
        <v>117.82052585483945</v>
      </c>
      <c r="O230" s="6">
        <v>99.006055609942905</v>
      </c>
      <c r="P230" s="5">
        <v>129.92835783478841</v>
      </c>
      <c r="Q230" s="6">
        <v>132.80951034075636</v>
      </c>
      <c r="R230" s="5">
        <v>131.94221538511763</v>
      </c>
      <c r="S230" s="6">
        <v>87.944072429601235</v>
      </c>
    </row>
    <row r="231" spans="13:19">
      <c r="M231" s="10">
        <v>39692</v>
      </c>
      <c r="N231" s="5">
        <v>109.70474544724824</v>
      </c>
      <c r="O231" s="6">
        <v>98.11816537963378</v>
      </c>
      <c r="P231" s="5">
        <v>117.237495502358</v>
      </c>
      <c r="Q231" s="6">
        <v>121.93101768142243</v>
      </c>
      <c r="R231" s="5">
        <v>117.32333343767674</v>
      </c>
      <c r="S231" s="6">
        <v>81.467393169691562</v>
      </c>
    </row>
    <row r="232" spans="13:19">
      <c r="M232" s="10">
        <v>39722</v>
      </c>
      <c r="N232" s="5">
        <v>94.938951151591027</v>
      </c>
      <c r="O232" s="6">
        <v>92.468187342126058</v>
      </c>
      <c r="P232" s="5">
        <v>104.05114380957198</v>
      </c>
      <c r="Q232" s="6">
        <v>102.08308973307373</v>
      </c>
      <c r="R232" s="5">
        <v>89.713985087516591</v>
      </c>
      <c r="S232" s="6">
        <v>71.647726739770974</v>
      </c>
    </row>
    <row r="233" spans="13:19">
      <c r="M233" s="10">
        <v>39753</v>
      </c>
      <c r="N233" s="5">
        <v>87.119941260512562</v>
      </c>
      <c r="O233" s="6">
        <v>85.001214363316237</v>
      </c>
      <c r="P233" s="5">
        <v>95.125050440033604</v>
      </c>
      <c r="Q233" s="6">
        <v>93.390298381198221</v>
      </c>
      <c r="R233" s="5">
        <v>79.806249786209278</v>
      </c>
      <c r="S233" s="6">
        <v>72.851890214388973</v>
      </c>
    </row>
    <row r="234" spans="13:19">
      <c r="M234" s="10">
        <v>39783</v>
      </c>
      <c r="N234" s="5">
        <v>83.642389355402528</v>
      </c>
      <c r="O234" s="6">
        <v>78.612914358349983</v>
      </c>
      <c r="P234" s="5">
        <v>92.317968930930533</v>
      </c>
      <c r="Q234" s="6">
        <v>92.555282190732996</v>
      </c>
      <c r="R234" s="5">
        <v>76.420693256121936</v>
      </c>
      <c r="S234" s="6">
        <v>70.744604133807471</v>
      </c>
    </row>
    <row r="235" spans="13:19">
      <c r="M235" s="10">
        <v>39814</v>
      </c>
      <c r="N235" s="5">
        <v>89.632410564639272</v>
      </c>
      <c r="O235" s="6">
        <v>80.191016209541658</v>
      </c>
      <c r="P235" s="5">
        <v>91.470909210439331</v>
      </c>
      <c r="Q235" s="6">
        <v>104.09652775452342</v>
      </c>
      <c r="R235" s="5">
        <v>85.853551718637036</v>
      </c>
      <c r="S235" s="6">
        <v>80.295709609464609</v>
      </c>
    </row>
    <row r="236" spans="13:19">
      <c r="M236" s="10">
        <v>39845</v>
      </c>
      <c r="N236" s="5">
        <v>87.282873120392637</v>
      </c>
      <c r="O236" s="6">
        <v>77.738040644703403</v>
      </c>
      <c r="P236" s="5">
        <v>85.628100386435108</v>
      </c>
      <c r="Q236" s="6">
        <v>100.82363301603368</v>
      </c>
      <c r="R236" s="5">
        <v>85.292325409282412</v>
      </c>
      <c r="S236" s="6">
        <v>84.91704541432587</v>
      </c>
    </row>
    <row r="237" spans="13:19">
      <c r="M237" s="10">
        <v>39873</v>
      </c>
      <c r="N237" s="5">
        <v>87.136796392295921</v>
      </c>
      <c r="O237" s="6">
        <v>78.20605686409678</v>
      </c>
      <c r="P237" s="5">
        <v>83.85419568244177</v>
      </c>
      <c r="Q237" s="6">
        <v>100.82077507847755</v>
      </c>
      <c r="R237" s="5">
        <v>84.515862487525553</v>
      </c>
      <c r="S237" s="6">
        <v>86.008194146029254</v>
      </c>
    </row>
    <row r="238" spans="13:19">
      <c r="M238" s="10">
        <v>39904</v>
      </c>
      <c r="N238" s="5">
        <v>90.45142637399276</v>
      </c>
      <c r="O238" s="6">
        <v>80.813763967388056</v>
      </c>
      <c r="P238" s="5">
        <v>83.377931564945925</v>
      </c>
      <c r="Q238" s="6">
        <v>101.75849264974902</v>
      </c>
      <c r="R238" s="5">
        <v>97.289177353659085</v>
      </c>
      <c r="S238" s="6">
        <v>87.593569067974698</v>
      </c>
    </row>
    <row r="239" spans="13:19">
      <c r="M239" s="10">
        <v>39934</v>
      </c>
      <c r="N239" s="5">
        <v>96.809593531300493</v>
      </c>
      <c r="O239" s="6">
        <v>83.938645434026412</v>
      </c>
      <c r="P239" s="5">
        <v>86.595125014490165</v>
      </c>
      <c r="Q239" s="6">
        <v>107.14966169477067</v>
      </c>
      <c r="R239" s="5">
        <v>110.56607898336846</v>
      </c>
      <c r="S239" s="6">
        <v>103.05293577198363</v>
      </c>
    </row>
    <row r="240" spans="13:19">
      <c r="M240" s="10">
        <v>39965</v>
      </c>
      <c r="N240" s="5">
        <v>96.794561256781734</v>
      </c>
      <c r="O240" s="6">
        <v>86.220226365396684</v>
      </c>
      <c r="P240" s="5">
        <v>87.810573610103205</v>
      </c>
      <c r="Q240" s="6">
        <v>106.81273804879707</v>
      </c>
      <c r="R240" s="5">
        <v>104.462754373416</v>
      </c>
      <c r="S240" s="6">
        <v>105.43881059828684</v>
      </c>
    </row>
    <row r="241" spans="13:19">
      <c r="M241" s="10">
        <v>39995</v>
      </c>
      <c r="N241" s="5">
        <v>94.076250399083833</v>
      </c>
      <c r="O241" s="6">
        <v>88.414565909226212</v>
      </c>
      <c r="P241" s="5">
        <v>88.290812299474055</v>
      </c>
      <c r="Q241" s="6">
        <v>97.969347992495273</v>
      </c>
      <c r="R241" s="5">
        <v>93.243908381593087</v>
      </c>
      <c r="S241" s="6">
        <v>118.27001948072362</v>
      </c>
    </row>
    <row r="242" spans="13:19">
      <c r="M242" s="10">
        <v>40026</v>
      </c>
      <c r="N242" s="5">
        <v>96.931352791347507</v>
      </c>
      <c r="O242" s="6">
        <v>88.457549995091583</v>
      </c>
      <c r="P242" s="5">
        <v>91.220857165827525</v>
      </c>
      <c r="Q242" s="6">
        <v>95.314887069786252</v>
      </c>
      <c r="R242" s="5">
        <v>101.49017949078751</v>
      </c>
      <c r="S242" s="6">
        <v>144.0038189897212</v>
      </c>
    </row>
    <row r="243" spans="13:19">
      <c r="M243" s="10">
        <v>40057</v>
      </c>
      <c r="N243" s="5">
        <v>96.502092760510308</v>
      </c>
      <c r="O243" s="6">
        <v>87.482045027094401</v>
      </c>
      <c r="P243" s="5">
        <v>98.611679967306486</v>
      </c>
      <c r="Q243" s="6">
        <v>93.173828231034648</v>
      </c>
      <c r="R243" s="5">
        <v>96.711847849360069</v>
      </c>
      <c r="S243" s="6">
        <v>147.86746356043881</v>
      </c>
    </row>
    <row r="244" spans="13:19">
      <c r="M244" s="10">
        <v>40087</v>
      </c>
      <c r="N244" s="5">
        <v>98.308205115621547</v>
      </c>
      <c r="O244" s="6">
        <v>85.544972716932946</v>
      </c>
      <c r="P244" s="5">
        <v>106.47080634232641</v>
      </c>
      <c r="Q244" s="6">
        <v>97.308438562505245</v>
      </c>
      <c r="R244" s="5">
        <v>98.707283027136015</v>
      </c>
      <c r="S244" s="6">
        <v>145.34159456488263</v>
      </c>
    </row>
    <row r="245" spans="13:19">
      <c r="M245" s="10">
        <v>40118</v>
      </c>
      <c r="N245" s="5">
        <v>102.47954914708934</v>
      </c>
      <c r="O245" s="6">
        <v>86.832047359082779</v>
      </c>
      <c r="P245" s="5">
        <v>117.2992261166129</v>
      </c>
      <c r="Q245" s="6">
        <v>101.65934693641898</v>
      </c>
      <c r="R245" s="5">
        <v>105.53629394738697</v>
      </c>
      <c r="S245" s="6">
        <v>142.89769370679835</v>
      </c>
    </row>
    <row r="246" spans="13:19">
      <c r="M246" s="10">
        <v>40148</v>
      </c>
      <c r="N246" s="5">
        <v>104.39984927036501</v>
      </c>
      <c r="O246" s="6">
        <v>87.051392669792349</v>
      </c>
      <c r="P246" s="5">
        <v>116.99368187091841</v>
      </c>
      <c r="Q246" s="6">
        <v>102.72565540512511</v>
      </c>
      <c r="R246" s="5">
        <v>111.56144182868756</v>
      </c>
      <c r="S246" s="6">
        <v>151.05699661142503</v>
      </c>
    </row>
    <row r="247" spans="13:19">
      <c r="M247" s="10">
        <v>40179</v>
      </c>
      <c r="N247" s="5">
        <v>101.54246069440407</v>
      </c>
      <c r="O247" s="6">
        <v>85.064856879505811</v>
      </c>
      <c r="P247" s="5">
        <v>109.0283488388867</v>
      </c>
      <c r="Q247" s="6">
        <v>98.406673516722336</v>
      </c>
      <c r="R247" s="5">
        <v>107.15153043070235</v>
      </c>
      <c r="S247" s="6">
        <v>163.85030990807408</v>
      </c>
    </row>
    <row r="248" spans="13:19">
      <c r="M248" s="10">
        <v>40210</v>
      </c>
      <c r="N248" s="5">
        <v>99.025158229077945</v>
      </c>
      <c r="O248" s="6">
        <v>85.694478724826496</v>
      </c>
      <c r="P248" s="5">
        <v>101.63519110290484</v>
      </c>
      <c r="Q248" s="6">
        <v>94.013125181922774</v>
      </c>
      <c r="R248" s="5">
        <v>107.3587262163213</v>
      </c>
      <c r="S248" s="6">
        <v>157.42978499216289</v>
      </c>
    </row>
    <row r="249" spans="13:19">
      <c r="M249" s="10">
        <v>40238</v>
      </c>
      <c r="N249" s="5">
        <v>96.353456964093255</v>
      </c>
      <c r="O249" s="6">
        <v>86.965795930514716</v>
      </c>
      <c r="P249" s="5">
        <v>101.64715531352722</v>
      </c>
      <c r="Q249" s="6">
        <v>91.814892100976493</v>
      </c>
      <c r="R249" s="5">
        <v>110.3763241132737</v>
      </c>
      <c r="S249" s="6">
        <v>115.54575949253889</v>
      </c>
    </row>
    <row r="250" spans="13:19">
      <c r="M250" s="10">
        <v>40269</v>
      </c>
      <c r="N250" s="5">
        <v>96.888504494757186</v>
      </c>
      <c r="O250" s="6">
        <v>89.494896760918905</v>
      </c>
      <c r="P250" s="5">
        <v>109.78826072073575</v>
      </c>
      <c r="Q250" s="6">
        <v>90.706089968153165</v>
      </c>
      <c r="R250" s="5">
        <v>109.41455064836885</v>
      </c>
      <c r="S250" s="6">
        <v>101.84626564505437</v>
      </c>
    </row>
    <row r="251" spans="13:19">
      <c r="M251" s="10">
        <v>40299</v>
      </c>
      <c r="N251" s="5">
        <v>96.331900529703859</v>
      </c>
      <c r="O251" s="6">
        <v>89.806748294902079</v>
      </c>
      <c r="P251" s="5">
        <v>111.80910751501818</v>
      </c>
      <c r="Q251" s="6">
        <v>90.599059293113299</v>
      </c>
      <c r="R251" s="5">
        <v>107.21616965234671</v>
      </c>
      <c r="S251" s="6">
        <v>94.12229486179497</v>
      </c>
    </row>
    <row r="252" spans="13:19">
      <c r="M252" s="10">
        <v>40330</v>
      </c>
      <c r="N252" s="5">
        <v>95.794334076787848</v>
      </c>
      <c r="O252" s="6">
        <v>90.85749686596823</v>
      </c>
      <c r="P252" s="5">
        <v>110.49162277329651</v>
      </c>
      <c r="Q252" s="6">
        <v>87.838136231550976</v>
      </c>
      <c r="R252" s="5">
        <v>106.0770428095931</v>
      </c>
      <c r="S252" s="6">
        <v>98.145606170546856</v>
      </c>
    </row>
    <row r="253" spans="13:19">
      <c r="M253" s="10">
        <v>40360</v>
      </c>
      <c r="N253" s="5">
        <v>100.00639991328788</v>
      </c>
      <c r="O253" s="6">
        <v>91.863037816146672</v>
      </c>
      <c r="P253" s="5">
        <v>112.89454127923129</v>
      </c>
      <c r="Q253" s="6">
        <v>95.322903225240509</v>
      </c>
      <c r="R253" s="5">
        <v>110.18454409799034</v>
      </c>
      <c r="S253" s="6">
        <v>107.92808386306336</v>
      </c>
    </row>
    <row r="254" spans="13:19">
      <c r="M254" s="10">
        <v>40391</v>
      </c>
      <c r="N254" s="5">
        <v>107.71589566409077</v>
      </c>
      <c r="O254" s="6">
        <v>92.65995180932488</v>
      </c>
      <c r="P254" s="5">
        <v>112.308820469512</v>
      </c>
      <c r="Q254" s="6">
        <v>112.99422183884775</v>
      </c>
      <c r="R254" s="5">
        <v>121.86326890560839</v>
      </c>
      <c r="S254" s="6">
        <v>114.62046935006116</v>
      </c>
    </row>
    <row r="255" spans="13:19">
      <c r="M255" s="10">
        <v>40422</v>
      </c>
      <c r="N255" s="5">
        <v>114.1849183135553</v>
      </c>
      <c r="O255" s="6">
        <v>92.546597948182722</v>
      </c>
      <c r="P255" s="5">
        <v>116.07966759489024</v>
      </c>
      <c r="Q255" s="6">
        <v>126.0041587251971</v>
      </c>
      <c r="R255" s="5">
        <v>124.91051806294755</v>
      </c>
      <c r="S255" s="6">
        <v>138.78679154385839</v>
      </c>
    </row>
    <row r="256" spans="13:19">
      <c r="M256" s="10">
        <v>40452</v>
      </c>
      <c r="N256" s="5">
        <v>120.12766485381378</v>
      </c>
      <c r="O256" s="6">
        <v>94.032652850325292</v>
      </c>
      <c r="P256" s="5">
        <v>121.44180202094277</v>
      </c>
      <c r="Q256" s="6">
        <v>130.64942937954328</v>
      </c>
      <c r="R256" s="5">
        <v>139.2426809909856</v>
      </c>
      <c r="S256" s="6">
        <v>152.39791197292905</v>
      </c>
    </row>
    <row r="257" spans="13:19">
      <c r="M257" s="10">
        <v>40483</v>
      </c>
      <c r="N257" s="5">
        <v>124.17802054910638</v>
      </c>
      <c r="O257" s="6">
        <v>96.153898359266961</v>
      </c>
      <c r="P257" s="5">
        <v>118.79065424553181</v>
      </c>
      <c r="Q257" s="6">
        <v>132.45341965285027</v>
      </c>
      <c r="R257" s="5">
        <v>153.94302954490573</v>
      </c>
      <c r="S257" s="6">
        <v>162.90527078001108</v>
      </c>
    </row>
    <row r="258" spans="13:19">
      <c r="M258" s="10">
        <v>40513</v>
      </c>
      <c r="N258" s="5">
        <v>129.36966830080402</v>
      </c>
      <c r="O258" s="6">
        <v>97.397259982902597</v>
      </c>
      <c r="P258" s="5">
        <v>117.49338634336711</v>
      </c>
      <c r="Q258" s="6">
        <v>139.78617688849528</v>
      </c>
      <c r="R258" s="5">
        <v>166.34054555236742</v>
      </c>
      <c r="S258" s="6">
        <v>173.84114306933046</v>
      </c>
    </row>
    <row r="259" spans="13:19">
      <c r="M259" s="10">
        <v>40544</v>
      </c>
      <c r="N259" s="5">
        <v>120.45366838874456</v>
      </c>
      <c r="O259" s="6">
        <v>87.957142236800834</v>
      </c>
      <c r="P259" s="5">
        <v>110.62946758338283</v>
      </c>
      <c r="Q259" s="6">
        <v>130.55557416615605</v>
      </c>
      <c r="R259" s="5">
        <v>157.21566064526701</v>
      </c>
      <c r="S259" s="6">
        <v>165.09904504273857</v>
      </c>
    </row>
    <row r="260" spans="13:19">
      <c r="M260" s="10">
        <v>40575</v>
      </c>
      <c r="N260" s="5">
        <v>123.9992207424349</v>
      </c>
      <c r="O260" s="6">
        <v>90.384759017752657</v>
      </c>
      <c r="P260" s="5">
        <v>117.36717118803976</v>
      </c>
      <c r="Q260" s="6">
        <v>136.45184168841379</v>
      </c>
      <c r="R260" s="5">
        <v>158.06742265045261</v>
      </c>
      <c r="S260" s="6">
        <v>164.3269192354939</v>
      </c>
    </row>
    <row r="261" spans="13:19">
      <c r="M261" s="10">
        <v>40603</v>
      </c>
      <c r="N261" s="5">
        <v>120.98716366189286</v>
      </c>
      <c r="O261" s="6">
        <v>93.24153348862805</v>
      </c>
      <c r="P261" s="5">
        <v>122.36519017896828</v>
      </c>
      <c r="Q261" s="6">
        <v>131.12571475754982</v>
      </c>
      <c r="R261" s="5">
        <v>146.96455210146371</v>
      </c>
      <c r="S261" s="6">
        <v>146.30388777559097</v>
      </c>
    </row>
    <row r="262" spans="13:19">
      <c r="M262" s="10">
        <v>40634</v>
      </c>
      <c r="N262" s="5">
        <v>122.91606548026066</v>
      </c>
      <c r="O262" s="6">
        <v>97.049611158594459</v>
      </c>
      <c r="P262" s="5">
        <v>121.20277222147091</v>
      </c>
      <c r="Q262" s="6">
        <v>136.71189677631463</v>
      </c>
      <c r="R262" s="5">
        <v>146.6727999861256</v>
      </c>
      <c r="S262" s="6">
        <v>135.82013113815395</v>
      </c>
    </row>
    <row r="263" spans="13:19">
      <c r="M263" s="10">
        <v>40664</v>
      </c>
      <c r="N263" s="5">
        <v>121.78358135170843</v>
      </c>
      <c r="O263" s="6">
        <v>97.401622345435229</v>
      </c>
      <c r="P263" s="5">
        <v>120.88973200301207</v>
      </c>
      <c r="Q263" s="6">
        <v>135.95642969513719</v>
      </c>
      <c r="R263" s="5">
        <v>146.32680801181149</v>
      </c>
      <c r="S263" s="6">
        <v>122.68412361250358</v>
      </c>
    </row>
    <row r="264" spans="13:19">
      <c r="M264" s="10">
        <v>40695</v>
      </c>
      <c r="N264" s="5">
        <v>121.59664751479428</v>
      </c>
      <c r="O264" s="6">
        <v>96.283955546356012</v>
      </c>
      <c r="P264" s="5">
        <v>121.92271697276801</v>
      </c>
      <c r="Q264" s="6">
        <v>132.56561557626426</v>
      </c>
      <c r="R264" s="5">
        <v>144.86076903221769</v>
      </c>
      <c r="S264" s="6">
        <v>140.54752002239766</v>
      </c>
    </row>
    <row r="265" spans="13:19">
      <c r="M265" s="10">
        <v>40725</v>
      </c>
      <c r="N265" s="5">
        <v>120.01366052219487</v>
      </c>
      <c r="O265" s="6">
        <v>95.958576555669211</v>
      </c>
      <c r="P265" s="5">
        <v>120.34621881094741</v>
      </c>
      <c r="Q265" s="6">
        <v>126.56964167187108</v>
      </c>
      <c r="R265" s="5">
        <v>140.60561734270067</v>
      </c>
      <c r="S265" s="6">
        <v>157.33542912479112</v>
      </c>
    </row>
    <row r="266" spans="13:19">
      <c r="M266" s="10">
        <v>40756</v>
      </c>
      <c r="N266" s="5">
        <v>119.81318712546927</v>
      </c>
      <c r="O266" s="6">
        <v>95.183881642986691</v>
      </c>
      <c r="P266" s="5">
        <v>118.82607000078885</v>
      </c>
      <c r="Q266" s="6">
        <v>130.52676188467564</v>
      </c>
      <c r="R266" s="5">
        <v>136.48712523879922</v>
      </c>
      <c r="S266" s="6">
        <v>154.71310463001748</v>
      </c>
    </row>
    <row r="267" spans="13:19">
      <c r="M267" s="10">
        <v>40787</v>
      </c>
      <c r="N267" s="5">
        <v>117.50020521160887</v>
      </c>
      <c r="O267" s="6">
        <v>96.361475052527254</v>
      </c>
      <c r="P267" s="5">
        <v>114.53537420227424</v>
      </c>
      <c r="Q267" s="6">
        <v>126.57413148160883</v>
      </c>
      <c r="R267" s="5">
        <v>133.18751438746219</v>
      </c>
      <c r="S267" s="6">
        <v>148.90641351840088</v>
      </c>
    </row>
    <row r="268" spans="13:19">
      <c r="M268" s="10">
        <v>40817</v>
      </c>
      <c r="N268" s="5">
        <v>113.27415193856511</v>
      </c>
      <c r="O268" s="6">
        <v>95.684993611994642</v>
      </c>
      <c r="P268" s="5">
        <v>113.71242432357352</v>
      </c>
      <c r="Q268" s="6">
        <v>119.948456630631</v>
      </c>
      <c r="R268" s="5">
        <v>124.33105030468714</v>
      </c>
      <c r="S268" s="6">
        <v>141.92184097072118</v>
      </c>
    </row>
    <row r="269" spans="13:19">
      <c r="M269" s="10">
        <v>40848</v>
      </c>
      <c r="N269" s="5">
        <v>113.63480020644776</v>
      </c>
      <c r="O269" s="6">
        <v>97.580432579383043</v>
      </c>
      <c r="P269" s="5">
        <v>112.67932934626248</v>
      </c>
      <c r="Q269" s="6">
        <v>117.93795011312433</v>
      </c>
      <c r="R269" s="5">
        <v>130.61080740927767</v>
      </c>
      <c r="S269" s="6">
        <v>133.55980948010509</v>
      </c>
    </row>
    <row r="270" spans="13:19">
      <c r="M270" s="10">
        <v>40878</v>
      </c>
      <c r="N270" s="5">
        <v>109.97849595109184</v>
      </c>
      <c r="O270" s="6">
        <v>95.948119545742586</v>
      </c>
      <c r="P270" s="5">
        <v>109.91809245256519</v>
      </c>
      <c r="Q270" s="6">
        <v>112.09971400447354</v>
      </c>
      <c r="R270" s="5">
        <v>126.55005881980999</v>
      </c>
      <c r="S270" s="6">
        <v>128.45895900623324</v>
      </c>
    </row>
    <row r="271" spans="13:19">
      <c r="M271" s="10">
        <v>40909</v>
      </c>
      <c r="N271" s="5">
        <v>111.09532255379355</v>
      </c>
      <c r="O271" s="6">
        <v>93.611223499035873</v>
      </c>
      <c r="P271" s="5">
        <v>109.21891735800475</v>
      </c>
      <c r="Q271" s="6">
        <v>115.48652576252219</v>
      </c>
      <c r="R271" s="5">
        <v>130.99699130232253</v>
      </c>
      <c r="S271" s="6">
        <v>132.3272780927858</v>
      </c>
    </row>
    <row r="272" spans="13:19">
      <c r="M272" s="10">
        <v>40940</v>
      </c>
      <c r="N272" s="5">
        <v>113.80146100063666</v>
      </c>
      <c r="O272" s="6">
        <v>95.825877783255152</v>
      </c>
      <c r="P272" s="5">
        <v>110.04308385791049</v>
      </c>
      <c r="Q272" s="6">
        <v>119.02532688293674</v>
      </c>
      <c r="R272" s="5">
        <v>134.63374167787896</v>
      </c>
      <c r="S272" s="6">
        <v>135.48881757302098</v>
      </c>
    </row>
    <row r="273" spans="13:19">
      <c r="M273" s="10">
        <v>40969</v>
      </c>
      <c r="N273" s="5">
        <v>114.14665366262817</v>
      </c>
      <c r="O273" s="6">
        <v>96.645251154142869</v>
      </c>
      <c r="P273" s="5">
        <v>107.16133859395127</v>
      </c>
      <c r="Q273" s="6">
        <v>118.54169216931842</v>
      </c>
      <c r="R273" s="5">
        <v>138.38960475252557</v>
      </c>
      <c r="S273" s="6">
        <v>135.35143333933902</v>
      </c>
    </row>
    <row r="274" spans="13:19">
      <c r="M274" s="10">
        <v>41000</v>
      </c>
      <c r="N274" s="5">
        <v>112.89210119738198</v>
      </c>
      <c r="O274" s="6">
        <v>95.953744447766184</v>
      </c>
      <c r="P274" s="5">
        <v>102.13153222085477</v>
      </c>
      <c r="Q274" s="6">
        <v>117.18474716342797</v>
      </c>
      <c r="R274" s="5">
        <v>141.85510772458588</v>
      </c>
      <c r="S274" s="6">
        <v>128.23493003461346</v>
      </c>
    </row>
    <row r="275" spans="13:19">
      <c r="M275" s="10">
        <v>41030</v>
      </c>
      <c r="N275" s="5">
        <v>108.04501729797877</v>
      </c>
      <c r="O275" s="6">
        <v>94.16587318929497</v>
      </c>
      <c r="P275" s="5">
        <v>95.774305904953295</v>
      </c>
      <c r="Q275" s="6">
        <v>114.63765088576481</v>
      </c>
      <c r="R275" s="5">
        <v>131.05887138527154</v>
      </c>
      <c r="S275" s="6">
        <v>116.60517228498368</v>
      </c>
    </row>
    <row r="276" spans="13:19">
      <c r="M276" s="10">
        <v>41061</v>
      </c>
      <c r="N276" s="5">
        <v>105.16728509385391</v>
      </c>
      <c r="O276" s="6">
        <v>92.036808548388578</v>
      </c>
      <c r="P276" s="5">
        <v>92.830225636619048</v>
      </c>
      <c r="Q276" s="6">
        <v>113.75150907786846</v>
      </c>
      <c r="R276" s="5">
        <v>122.76436704103592</v>
      </c>
      <c r="S276" s="6">
        <v>114.9628835871289</v>
      </c>
    </row>
    <row r="277" spans="13:19">
      <c r="M277" s="10">
        <v>41091</v>
      </c>
      <c r="N277" s="5">
        <v>110.84789064688592</v>
      </c>
      <c r="O277" s="6">
        <v>91.098407271417386</v>
      </c>
      <c r="P277" s="5">
        <v>90.521482990872258</v>
      </c>
      <c r="Q277" s="6">
        <v>130.60537858315286</v>
      </c>
      <c r="R277" s="5">
        <v>125.75877909805729</v>
      </c>
      <c r="S277" s="6">
        <v>128.36692832001921</v>
      </c>
    </row>
    <row r="278" spans="13:19">
      <c r="M278" s="10">
        <v>41122</v>
      </c>
      <c r="N278" s="5">
        <v>111.95981334102115</v>
      </c>
      <c r="O278" s="6">
        <v>93.560322850894366</v>
      </c>
      <c r="P278" s="5">
        <v>92.571943186841978</v>
      </c>
      <c r="Q278" s="6">
        <v>133.47561325800859</v>
      </c>
      <c r="R278" s="5">
        <v>125.53684421164837</v>
      </c>
      <c r="S278" s="6">
        <v>117.2281534883832</v>
      </c>
    </row>
    <row r="279" spans="13:19">
      <c r="M279" s="10">
        <v>41153</v>
      </c>
      <c r="N279" s="5">
        <v>113.65634767450581</v>
      </c>
      <c r="O279" s="6">
        <v>97.135122023691906</v>
      </c>
      <c r="P279" s="5">
        <v>100.70550373746383</v>
      </c>
      <c r="Q279" s="6">
        <v>133.20805551599014</v>
      </c>
      <c r="R279" s="5">
        <v>124.27846068225614</v>
      </c>
      <c r="S279" s="6">
        <v>112.29403071625019</v>
      </c>
    </row>
    <row r="280" spans="13:19">
      <c r="M280" s="10">
        <v>41183</v>
      </c>
      <c r="N280" s="5">
        <v>112.58395190216761</v>
      </c>
      <c r="O280" s="6">
        <v>97.993789019484467</v>
      </c>
      <c r="P280" s="5">
        <v>103.67155934736788</v>
      </c>
      <c r="Q280" s="6">
        <v>132.92496476825625</v>
      </c>
      <c r="R280" s="5">
        <v>113.36084415751364</v>
      </c>
      <c r="S280" s="6">
        <v>114.08754673478833</v>
      </c>
    </row>
    <row r="281" spans="13:19">
      <c r="M281" s="10">
        <v>41214</v>
      </c>
      <c r="N281" s="5">
        <v>112.21831056027716</v>
      </c>
      <c r="O281" s="6">
        <v>97.74322380869441</v>
      </c>
      <c r="P281" s="5">
        <v>104.25184288901958</v>
      </c>
      <c r="Q281" s="6">
        <v>134.76922345568957</v>
      </c>
      <c r="R281" s="5">
        <v>110.29699193701788</v>
      </c>
      <c r="S281" s="6">
        <v>108.63943988975504</v>
      </c>
    </row>
    <row r="282" spans="13:19">
      <c r="M282" s="10">
        <v>41244</v>
      </c>
      <c r="N282" s="5">
        <v>111.51589010910052</v>
      </c>
      <c r="O282" s="6">
        <v>97.485273044420978</v>
      </c>
      <c r="P282" s="5">
        <v>107.23586483655963</v>
      </c>
      <c r="Q282" s="6">
        <v>132.87375925803974</v>
      </c>
      <c r="R282" s="5">
        <v>107.44625284647933</v>
      </c>
      <c r="S282" s="6">
        <v>108.46327196532566</v>
      </c>
    </row>
    <row r="283" spans="13:19">
      <c r="M283" s="10">
        <v>41275</v>
      </c>
      <c r="N283" s="5">
        <v>112.48393934712465</v>
      </c>
      <c r="O283" s="6">
        <v>97.045163784011422</v>
      </c>
      <c r="P283" s="5">
        <v>110.3116642631998</v>
      </c>
      <c r="Q283" s="6">
        <v>132.34911067929264</v>
      </c>
      <c r="R283" s="5">
        <v>113.29461071336769</v>
      </c>
      <c r="S283" s="6">
        <v>106.47949584007907</v>
      </c>
    </row>
    <row r="284" spans="13:19">
      <c r="M284" s="10">
        <v>41306</v>
      </c>
      <c r="N284" s="5">
        <v>112.35768051477848</v>
      </c>
      <c r="O284" s="6">
        <v>98.047223049731556</v>
      </c>
      <c r="P284" s="5">
        <v>112.83205152605038</v>
      </c>
      <c r="Q284" s="6">
        <v>129.70675904769863</v>
      </c>
      <c r="R284" s="5">
        <v>114.45179485630348</v>
      </c>
      <c r="S284" s="6">
        <v>103.04044635253892</v>
      </c>
    </row>
    <row r="285" spans="13:19">
      <c r="M285" s="10">
        <v>41334</v>
      </c>
      <c r="N285" s="5">
        <v>112.02583463761266</v>
      </c>
      <c r="O285" s="6">
        <v>98.473688312544567</v>
      </c>
      <c r="P285" s="5">
        <v>116.71617222094766</v>
      </c>
      <c r="Q285" s="6">
        <v>127.5721958019063</v>
      </c>
      <c r="R285" s="5">
        <v>111.56446699208419</v>
      </c>
      <c r="S285" s="6">
        <v>104.15465633116551</v>
      </c>
    </row>
    <row r="286" spans="13:19">
      <c r="M286" s="10">
        <v>41365</v>
      </c>
      <c r="N286" s="5">
        <v>112.01091001317845</v>
      </c>
      <c r="O286" s="6">
        <v>99.12606002816598</v>
      </c>
      <c r="P286" s="5">
        <v>128.3694364060832</v>
      </c>
      <c r="Q286" s="6">
        <v>122.93408053358046</v>
      </c>
      <c r="R286" s="5">
        <v>109.97294723310536</v>
      </c>
      <c r="S286" s="6">
        <v>100.44301646220303</v>
      </c>
    </row>
    <row r="287" spans="13:19">
      <c r="M287" s="10">
        <v>41395</v>
      </c>
      <c r="N287" s="5">
        <v>111.29989139459443</v>
      </c>
      <c r="O287" s="6">
        <v>96.138625622325307</v>
      </c>
      <c r="P287" s="5">
        <v>127.60399913532292</v>
      </c>
      <c r="Q287" s="6">
        <v>124.32561005817921</v>
      </c>
      <c r="R287" s="5">
        <v>110.34662311133457</v>
      </c>
      <c r="S287" s="6">
        <v>99.419840900702368</v>
      </c>
    </row>
    <row r="288" spans="13:19">
      <c r="M288" s="10">
        <v>41426</v>
      </c>
      <c r="N288" s="5">
        <v>110.23482637786188</v>
      </c>
      <c r="O288" s="6">
        <v>95.706659017521247</v>
      </c>
      <c r="P288" s="5">
        <v>127.86107725543587</v>
      </c>
      <c r="Q288" s="6">
        <v>121.93653445050703</v>
      </c>
      <c r="R288" s="5">
        <v>110.01418710205763</v>
      </c>
      <c r="S288" s="6">
        <v>96.431347669191453</v>
      </c>
    </row>
    <row r="289" spans="13:19">
      <c r="M289" s="10">
        <v>41456</v>
      </c>
      <c r="N289" s="5">
        <v>107.47807107574552</v>
      </c>
      <c r="O289" s="6">
        <v>95.275447069686038</v>
      </c>
      <c r="P289" s="5">
        <v>128.52768215087957</v>
      </c>
      <c r="Q289" s="6">
        <v>115.26526972580548</v>
      </c>
      <c r="R289" s="5">
        <v>105.94818448990107</v>
      </c>
      <c r="S289" s="6">
        <v>94.999124870027785</v>
      </c>
    </row>
    <row r="290" spans="13:19">
      <c r="M290" s="10">
        <v>41487</v>
      </c>
      <c r="N290" s="5">
        <v>105.88659012791652</v>
      </c>
      <c r="O290" s="6">
        <v>96.150335348194844</v>
      </c>
      <c r="P290" s="5">
        <v>132.77565396299025</v>
      </c>
      <c r="Q290" s="6">
        <v>108.69302327120545</v>
      </c>
      <c r="R290" s="5">
        <v>102.0045031231608</v>
      </c>
      <c r="S290" s="6">
        <v>96.086186189046146</v>
      </c>
    </row>
    <row r="291" spans="13:19">
      <c r="M291" s="10">
        <v>41518</v>
      </c>
      <c r="N291" s="5">
        <v>106.11626465851656</v>
      </c>
      <c r="O291" s="6">
        <v>96.679584152549666</v>
      </c>
      <c r="P291" s="5">
        <v>135.8304195572446</v>
      </c>
      <c r="Q291" s="6">
        <v>106.39032149357219</v>
      </c>
      <c r="R291" s="5">
        <v>102.93617237887473</v>
      </c>
      <c r="S291" s="6">
        <v>97.986003039007613</v>
      </c>
    </row>
    <row r="292" spans="13:19">
      <c r="M292" s="10">
        <v>41548</v>
      </c>
      <c r="N292" s="5">
        <v>108.25656949671296</v>
      </c>
      <c r="O292" s="6">
        <v>97.012064444345285</v>
      </c>
      <c r="P292" s="5">
        <v>139.44037398762725</v>
      </c>
      <c r="Q292" s="6">
        <v>108.2288873198226</v>
      </c>
      <c r="R292" s="5">
        <v>105.78257729350517</v>
      </c>
      <c r="S292" s="6">
        <v>105.29049232625501</v>
      </c>
    </row>
    <row r="293" spans="13:19">
      <c r="M293" s="10">
        <v>41579</v>
      </c>
      <c r="N293" s="5">
        <v>108.18879986076632</v>
      </c>
      <c r="O293" s="6">
        <v>96.300679717156839</v>
      </c>
      <c r="P293" s="5">
        <v>138.50056947166851</v>
      </c>
      <c r="Q293" s="6">
        <v>107.53653922306117</v>
      </c>
      <c r="R293" s="5">
        <v>111.18825734372197</v>
      </c>
      <c r="S293" s="6">
        <v>99.640863429204146</v>
      </c>
    </row>
    <row r="294" spans="13:19">
      <c r="M294" s="10">
        <v>41609</v>
      </c>
      <c r="N294" s="5">
        <v>107.74789704251589</v>
      </c>
      <c r="O294" s="6">
        <v>95.35979508824343</v>
      </c>
      <c r="P294" s="5">
        <v>142.65625162188871</v>
      </c>
      <c r="Q294" s="6">
        <v>107.44638888241144</v>
      </c>
      <c r="R294" s="5">
        <v>109.74263600845175</v>
      </c>
      <c r="S294" s="6">
        <v>93.373348347501974</v>
      </c>
    </row>
    <row r="295" spans="13:19">
      <c r="M295" s="10">
        <v>41640</v>
      </c>
      <c r="N295" s="5">
        <v>107.41916823913604</v>
      </c>
      <c r="O295" s="6">
        <v>95.368466374940283</v>
      </c>
      <c r="P295" s="5">
        <v>144.35057392099682</v>
      </c>
      <c r="Q295" s="6">
        <v>108.14747375868635</v>
      </c>
      <c r="R295" s="5">
        <v>106.82351204023739</v>
      </c>
      <c r="S295" s="6">
        <v>89.342166172101685</v>
      </c>
    </row>
    <row r="296" spans="13:19">
      <c r="M296" s="10">
        <v>41671</v>
      </c>
      <c r="N296" s="5">
        <v>109.49510726210798</v>
      </c>
      <c r="O296" s="6">
        <v>95.767774220983199</v>
      </c>
      <c r="P296" s="5">
        <v>144.56732143612223</v>
      </c>
      <c r="Q296" s="6">
        <v>110.60772233477702</v>
      </c>
      <c r="R296" s="5">
        <v>111.68549298107628</v>
      </c>
      <c r="S296" s="6">
        <v>94.867424336138214</v>
      </c>
    </row>
    <row r="297" spans="13:19">
      <c r="M297" s="10">
        <v>41699</v>
      </c>
      <c r="N297" s="5">
        <v>112.8517815900917</v>
      </c>
      <c r="O297" s="6">
        <v>98.176970683548447</v>
      </c>
      <c r="P297" s="5">
        <v>143.06484593119788</v>
      </c>
      <c r="Q297" s="6">
        <v>115.91360947215206</v>
      </c>
      <c r="R297" s="5">
        <v>115.88447180971801</v>
      </c>
      <c r="S297" s="6">
        <v>102.38042449372389</v>
      </c>
    </row>
    <row r="298" spans="13:19">
      <c r="M298" s="10">
        <v>41730</v>
      </c>
      <c r="N298" s="5">
        <v>112.25519240140922</v>
      </c>
      <c r="O298" s="6">
        <v>101.37573010467919</v>
      </c>
      <c r="P298" s="5">
        <v>136.142179275991</v>
      </c>
      <c r="Q298" s="6">
        <v>115.98363019694446</v>
      </c>
      <c r="R298" s="5">
        <v>112.32287420924121</v>
      </c>
      <c r="S298" s="6">
        <v>100.72442677917483</v>
      </c>
    </row>
    <row r="299" spans="13:19">
      <c r="M299" s="10">
        <v>41760</v>
      </c>
      <c r="N299" s="5">
        <v>112.11463033486663</v>
      </c>
      <c r="O299" s="6">
        <v>103.57725391433334</v>
      </c>
      <c r="P299" s="5">
        <v>131.05811752376397</v>
      </c>
      <c r="Q299" s="6">
        <v>115.75799311519472</v>
      </c>
      <c r="R299" s="5">
        <v>110.14813462244636</v>
      </c>
      <c r="S299" s="6">
        <v>104.49944788503829</v>
      </c>
    </row>
    <row r="300" spans="13:19">
      <c r="M300" s="10">
        <v>41791</v>
      </c>
      <c r="N300" s="5">
        <v>110.25712252991835</v>
      </c>
      <c r="O300" s="6">
        <v>107.38519975882271</v>
      </c>
      <c r="P300" s="5">
        <v>125.74537358254526</v>
      </c>
      <c r="Q300" s="6">
        <v>109.75176441845966</v>
      </c>
      <c r="R300" s="5">
        <v>106.49298460590053</v>
      </c>
      <c r="S300" s="6">
        <v>103.99069304700726</v>
      </c>
    </row>
    <row r="301" spans="13:19">
      <c r="M301" s="10">
        <v>41821</v>
      </c>
      <c r="N301" s="5">
        <v>107.55806022110951</v>
      </c>
      <c r="O301" s="6">
        <v>108.85534705737901</v>
      </c>
      <c r="P301" s="5">
        <v>120.3470568041222</v>
      </c>
      <c r="Q301" s="6">
        <v>103.67665241926029</v>
      </c>
      <c r="R301" s="5">
        <v>102.24734634002672</v>
      </c>
      <c r="S301" s="6">
        <v>104.43965071876084</v>
      </c>
    </row>
    <row r="302" spans="13:19">
      <c r="M302" s="10">
        <v>41852</v>
      </c>
      <c r="N302" s="5">
        <v>104.46081213794538</v>
      </c>
      <c r="O302" s="6">
        <v>110.14132865106892</v>
      </c>
      <c r="P302" s="5">
        <v>111.49525086173804</v>
      </c>
      <c r="Q302" s="6">
        <v>102.02297814625155</v>
      </c>
      <c r="R302" s="5">
        <v>93.946663442878105</v>
      </c>
      <c r="S302" s="6">
        <v>98.482837767540204</v>
      </c>
    </row>
    <row r="303" spans="13:19">
      <c r="M303" s="10">
        <v>41883</v>
      </c>
      <c r="N303" s="5">
        <v>101.06536472329886</v>
      </c>
      <c r="O303" s="6">
        <v>108.97985922232876</v>
      </c>
      <c r="P303" s="5">
        <v>102.45167361211578</v>
      </c>
      <c r="Q303" s="6">
        <v>99.258602518056733</v>
      </c>
      <c r="R303" s="5">
        <v>91.084743944855035</v>
      </c>
      <c r="S303" s="6">
        <v>91.939443089978809</v>
      </c>
    </row>
    <row r="304" spans="13:19">
      <c r="M304" s="10">
        <v>41913</v>
      </c>
      <c r="N304" s="5">
        <v>101.07053664717569</v>
      </c>
      <c r="O304" s="6">
        <v>108.31753697243825</v>
      </c>
      <c r="P304" s="5">
        <v>98.994545763341478</v>
      </c>
      <c r="Q304" s="6">
        <v>99.957150523110812</v>
      </c>
      <c r="R304" s="5">
        <v>92.508182492570029</v>
      </c>
      <c r="S304" s="6">
        <v>95.782249389372936</v>
      </c>
    </row>
    <row r="305" spans="13:19">
      <c r="M305" s="10">
        <v>41944</v>
      </c>
      <c r="N305" s="5">
        <v>100.03674209571969</v>
      </c>
      <c r="O305" s="6">
        <v>106.38863628550152</v>
      </c>
      <c r="P305" s="5">
        <v>94.865582271927522</v>
      </c>
      <c r="Q305" s="6">
        <v>100.98353096851382</v>
      </c>
      <c r="R305" s="5">
        <v>93.210615586922614</v>
      </c>
      <c r="S305" s="6">
        <v>92.602411672620178</v>
      </c>
    </row>
    <row r="306" spans="13:19">
      <c r="M306" s="10">
        <v>41974</v>
      </c>
      <c r="N306" s="5">
        <v>97.183713516776621</v>
      </c>
      <c r="O306" s="6">
        <v>100.5804405315095</v>
      </c>
      <c r="P306" s="5">
        <v>91.02140459810137</v>
      </c>
      <c r="Q306" s="6">
        <v>102.46475675194091</v>
      </c>
      <c r="R306" s="5">
        <v>90.475800201022892</v>
      </c>
      <c r="S306" s="6">
        <v>87.65744600915437</v>
      </c>
    </row>
    <row r="307" spans="13:19">
      <c r="M307" s="10">
        <v>42005</v>
      </c>
      <c r="N307" s="5">
        <v>102.96406054387323</v>
      </c>
      <c r="O307" s="6">
        <v>106.12923260040823</v>
      </c>
      <c r="P307" s="5">
        <v>94.457084016255095</v>
      </c>
      <c r="Q307" s="6">
        <v>108.25753609802094</v>
      </c>
      <c r="R307" s="5">
        <v>97.12466202534614</v>
      </c>
      <c r="S307" s="6">
        <v>97.080990645867359</v>
      </c>
    </row>
    <row r="308" spans="13:19">
      <c r="M308" s="10">
        <v>42036</v>
      </c>
      <c r="N308" s="5">
        <v>100.65194058152211</v>
      </c>
      <c r="O308" s="6">
        <v>102.71919138643129</v>
      </c>
      <c r="P308" s="5">
        <v>97.299161018065732</v>
      </c>
      <c r="Q308" s="6">
        <v>103.8642070373057</v>
      </c>
      <c r="R308" s="5">
        <v>97.30808073882892</v>
      </c>
      <c r="S308" s="6">
        <v>92.333766966296096</v>
      </c>
    </row>
    <row r="309" spans="13:19">
      <c r="M309" s="10">
        <v>42064</v>
      </c>
      <c r="N309" s="5">
        <v>97.743583714145515</v>
      </c>
      <c r="O309" s="6">
        <v>98.976061594690265</v>
      </c>
      <c r="P309" s="5">
        <v>97.266189533836624</v>
      </c>
      <c r="Q309" s="6">
        <v>101.73600095852858</v>
      </c>
      <c r="R309" s="5">
        <v>94.686262510217531</v>
      </c>
      <c r="S309" s="6">
        <v>83.794358714407409</v>
      </c>
    </row>
    <row r="310" spans="13:19">
      <c r="M310" s="10">
        <v>42095</v>
      </c>
      <c r="N310" s="5">
        <v>96.814488858871243</v>
      </c>
      <c r="O310" s="6">
        <v>99.917222617709896</v>
      </c>
      <c r="P310" s="5">
        <v>92.615051694474801</v>
      </c>
      <c r="Q310" s="6">
        <v>100.39649368987156</v>
      </c>
      <c r="R310" s="5">
        <v>93.921740900672461</v>
      </c>
      <c r="S310" s="6">
        <v>82.729620454865909</v>
      </c>
    </row>
    <row r="311" spans="13:19">
      <c r="M311" s="10">
        <v>42125</v>
      </c>
      <c r="N311" s="5">
        <v>97.1555384647925</v>
      </c>
      <c r="O311" s="6">
        <v>101.75438069687976</v>
      </c>
      <c r="P311" s="5">
        <v>91.889829208024594</v>
      </c>
      <c r="Q311" s="6">
        <v>97.853782496662816</v>
      </c>
      <c r="R311" s="5">
        <v>96.602668272766735</v>
      </c>
      <c r="S311" s="6">
        <v>84.401747602702713</v>
      </c>
    </row>
    <row r="312" spans="13:19">
      <c r="M312" s="10">
        <v>42156</v>
      </c>
      <c r="N312" s="5">
        <v>96.657363669652867</v>
      </c>
      <c r="O312" s="6">
        <v>100.80341108154877</v>
      </c>
      <c r="P312" s="5">
        <v>89.647718699109916</v>
      </c>
      <c r="Q312" s="6">
        <v>98.853682434778605</v>
      </c>
      <c r="R312" s="5">
        <v>98.034438126796459</v>
      </c>
      <c r="S312" s="6">
        <v>78.834016126662362</v>
      </c>
    </row>
    <row r="313" spans="13:19">
      <c r="M313" s="10">
        <v>42186</v>
      </c>
      <c r="N313" s="5">
        <v>95.900830908100488</v>
      </c>
      <c r="O313" s="6">
        <v>101.28421897061588</v>
      </c>
      <c r="P313" s="5">
        <v>84.040518797781928</v>
      </c>
      <c r="Q313" s="6">
        <v>101.14469771086108</v>
      </c>
      <c r="R313" s="5">
        <v>92.450856327037485</v>
      </c>
      <c r="S313" s="6">
        <v>80.801127867164197</v>
      </c>
    </row>
    <row r="314" spans="13:19">
      <c r="M314" s="10">
        <v>42217</v>
      </c>
      <c r="N314" s="5">
        <v>91.567011388448947</v>
      </c>
      <c r="O314" s="6">
        <v>101.38359982494289</v>
      </c>
      <c r="P314" s="5">
        <v>81.73742942429098</v>
      </c>
      <c r="Q314" s="6">
        <v>93.921051597355458</v>
      </c>
      <c r="R314" s="5">
        <v>84.134756103090609</v>
      </c>
      <c r="S314" s="6">
        <v>72.745063035170176</v>
      </c>
    </row>
    <row r="315" spans="13:19">
      <c r="M315" s="10">
        <v>42248</v>
      </c>
      <c r="N315" s="5">
        <v>91.01034283590495</v>
      </c>
      <c r="O315" s="6">
        <v>99.227161941319679</v>
      </c>
      <c r="P315" s="5">
        <v>85.060639863420903</v>
      </c>
      <c r="Q315" s="6">
        <v>92.495398663377031</v>
      </c>
      <c r="R315" s="5">
        <v>83.793344590823125</v>
      </c>
      <c r="S315" s="6">
        <v>75.064951150186985</v>
      </c>
    </row>
    <row r="316" spans="13:19">
      <c r="M316" s="10">
        <v>42278</v>
      </c>
      <c r="N316" s="5">
        <v>92.390334191826952</v>
      </c>
      <c r="O316" s="6">
        <v>94.488758064282322</v>
      </c>
      <c r="P316" s="5">
        <v>89.988396968234923</v>
      </c>
      <c r="Q316" s="6">
        <v>93.755190133094032</v>
      </c>
      <c r="R316" s="5">
        <v>89.718756827708106</v>
      </c>
      <c r="S316" s="6">
        <v>87.996615549526297</v>
      </c>
    </row>
    <row r="317" spans="13:19">
      <c r="M317" s="10">
        <v>42309</v>
      </c>
      <c r="N317" s="5">
        <v>89.667975436332554</v>
      </c>
      <c r="O317" s="6">
        <v>91.129075337327507</v>
      </c>
      <c r="P317" s="5">
        <v>82.323542357330467</v>
      </c>
      <c r="Q317" s="6">
        <v>92.486108729190647</v>
      </c>
      <c r="R317" s="5">
        <v>87.032991211623312</v>
      </c>
      <c r="S317" s="6">
        <v>92.057378382258221</v>
      </c>
    </row>
    <row r="318" spans="13:19">
      <c r="M318" s="10">
        <v>42339</v>
      </c>
      <c r="N318" s="5">
        <v>89.00784713477411</v>
      </c>
      <c r="O318" s="6">
        <v>88.929903597521545</v>
      </c>
      <c r="P318" s="5">
        <v>82.800899756166473</v>
      </c>
      <c r="Q318" s="6">
        <v>91.443727078917235</v>
      </c>
      <c r="R318" s="5">
        <v>88.619515180909076</v>
      </c>
      <c r="S318" s="6">
        <v>92.655564408609706</v>
      </c>
    </row>
    <row r="319" spans="13:19">
      <c r="M319" s="10">
        <v>42370</v>
      </c>
      <c r="N319" s="5">
        <v>90.287337253707605</v>
      </c>
      <c r="O319" s="6">
        <v>89.563040427841358</v>
      </c>
      <c r="P319" s="5">
        <v>84.450277013064152</v>
      </c>
      <c r="Q319" s="6">
        <v>93.150681555343027</v>
      </c>
      <c r="R319" s="5">
        <v>90.744163326404276</v>
      </c>
      <c r="S319" s="6">
        <v>92.509172581945236</v>
      </c>
    </row>
    <row r="320" spans="13:19">
      <c r="M320" s="10">
        <v>42401</v>
      </c>
      <c r="N320" s="5">
        <v>91.548261414503443</v>
      </c>
      <c r="O320" s="6">
        <v>91.40221095380852</v>
      </c>
      <c r="P320" s="5">
        <v>83.878715739491724</v>
      </c>
      <c r="Q320" s="6">
        <v>92.856660973386383</v>
      </c>
      <c r="R320" s="5">
        <v>98.043202072464382</v>
      </c>
      <c r="S320" s="6">
        <v>86.808569888658084</v>
      </c>
    </row>
    <row r="321" spans="13:19">
      <c r="M321" s="10">
        <v>42430</v>
      </c>
      <c r="N321" s="5">
        <v>93.012054122056298</v>
      </c>
      <c r="O321" s="6">
        <v>91.60917761043028</v>
      </c>
      <c r="P321" s="5">
        <v>81.571336924197084</v>
      </c>
      <c r="Q321" s="6">
        <v>91.982827840286149</v>
      </c>
      <c r="R321" s="5">
        <v>103.56675615675222</v>
      </c>
      <c r="S321" s="6">
        <v>101.64636131998081</v>
      </c>
    </row>
    <row r="322" spans="13:19">
      <c r="M322" s="10">
        <v>42461</v>
      </c>
      <c r="N322" s="5">
        <v>94.879420444325063</v>
      </c>
      <c r="O322" s="6">
        <v>93.535952557345908</v>
      </c>
      <c r="P322" s="5">
        <v>82.076764068366032</v>
      </c>
      <c r="Q322" s="6">
        <v>94.059571925219288</v>
      </c>
      <c r="R322" s="5">
        <v>107.6379907075618</v>
      </c>
      <c r="S322" s="6">
        <v>99.890153540262716</v>
      </c>
    </row>
    <row r="323" spans="13:19">
      <c r="M323" s="10">
        <v>42491</v>
      </c>
      <c r="N323" s="5">
        <v>96.375846160143581</v>
      </c>
      <c r="O323" s="6">
        <v>95.919895532728248</v>
      </c>
      <c r="P323" s="5">
        <v>77.351909359460208</v>
      </c>
      <c r="Q323" s="6">
        <v>96.919138400530713</v>
      </c>
      <c r="R323" s="5">
        <v>105.92146719457737</v>
      </c>
      <c r="S323" s="6">
        <v>111.54814595393275</v>
      </c>
    </row>
    <row r="324" spans="13:19">
      <c r="M324" s="10">
        <v>42522</v>
      </c>
      <c r="N324" s="5">
        <v>99.836015668894262</v>
      </c>
      <c r="O324" s="6">
        <v>100.30871906306085</v>
      </c>
      <c r="P324" s="5">
        <v>78.632511343778731</v>
      </c>
      <c r="Q324" s="6">
        <v>100.16252649352388</v>
      </c>
      <c r="R324" s="5">
        <v>104.18848413116723</v>
      </c>
      <c r="S324" s="6">
        <v>128.07327797797421</v>
      </c>
    </row>
    <row r="325" spans="13:19">
      <c r="M325" s="10">
        <v>42552</v>
      </c>
      <c r="N325" s="5">
        <v>98.917955299575283</v>
      </c>
      <c r="O325" s="6">
        <v>101.40687275144222</v>
      </c>
      <c r="P325" s="5">
        <v>80.875928691362986</v>
      </c>
      <c r="Q325" s="6">
        <v>96.176160538871486</v>
      </c>
      <c r="R325" s="5">
        <v>100.97065692193748</v>
      </c>
      <c r="S325" s="6">
        <v>129.3341253687592</v>
      </c>
    </row>
    <row r="326" spans="13:19">
      <c r="M326" s="10">
        <v>42583</v>
      </c>
      <c r="N326" s="5">
        <v>101.38794900619384</v>
      </c>
      <c r="O326" s="6">
        <v>102.58357649463747</v>
      </c>
      <c r="P326" s="5">
        <v>87.041509530563914</v>
      </c>
      <c r="Q326" s="6">
        <v>94.994636156801434</v>
      </c>
      <c r="R326" s="5">
        <v>108.93277528525726</v>
      </c>
      <c r="S326" s="6">
        <v>132.5330234830183</v>
      </c>
    </row>
    <row r="327" spans="13:19">
      <c r="M327" s="10">
        <v>42614</v>
      </c>
      <c r="N327" s="5">
        <v>102.22992636078763</v>
      </c>
      <c r="O327" s="6">
        <v>100.9249910555905</v>
      </c>
      <c r="P327" s="5">
        <v>96.66412434227712</v>
      </c>
      <c r="Q327" s="6">
        <v>91.781098220137125</v>
      </c>
      <c r="R327" s="5">
        <v>110.98990405217089</v>
      </c>
      <c r="S327" s="6">
        <v>141.42440767347915</v>
      </c>
    </row>
    <row r="328" spans="13:19">
      <c r="M328" s="10">
        <v>42644</v>
      </c>
      <c r="N328" s="5">
        <v>102.05996832045636</v>
      </c>
      <c r="O328" s="6">
        <v>98.972027657784068</v>
      </c>
      <c r="P328" s="5">
        <v>99.753542326129079</v>
      </c>
      <c r="Q328" s="6">
        <v>92.267030910109611</v>
      </c>
      <c r="R328" s="5">
        <v>108.35901771985942</v>
      </c>
      <c r="S328" s="6">
        <v>146.30276261714044</v>
      </c>
    </row>
    <row r="329" spans="13:19">
      <c r="M329" s="10">
        <v>42675</v>
      </c>
      <c r="N329" s="5">
        <v>101.92476491960061</v>
      </c>
      <c r="O329" s="6">
        <v>99.419708503194499</v>
      </c>
      <c r="P329" s="5">
        <v>100.54533728076795</v>
      </c>
      <c r="Q329" s="6">
        <v>91.451833203137483</v>
      </c>
      <c r="R329" s="5">
        <v>112.94915558561145</v>
      </c>
      <c r="S329" s="6">
        <v>133.23296136623927</v>
      </c>
    </row>
    <row r="330" spans="13:19">
      <c r="M330" s="10">
        <v>42705</v>
      </c>
      <c r="N330" s="5">
        <v>101.16625843704389</v>
      </c>
      <c r="O330" s="6">
        <v>96.447289475221581</v>
      </c>
      <c r="P330" s="5">
        <v>102.35320531158901</v>
      </c>
      <c r="Q330" s="6">
        <v>91.655376143070924</v>
      </c>
      <c r="R330" s="5">
        <v>117.30951472115734</v>
      </c>
      <c r="S330" s="6">
        <v>121.8256915087147</v>
      </c>
    </row>
    <row r="331" spans="13:19">
      <c r="M331" s="10">
        <v>42736</v>
      </c>
      <c r="N331" s="5">
        <v>100.43803376680754</v>
      </c>
      <c r="O331" s="6">
        <v>94.520430768348859</v>
      </c>
      <c r="P331" s="5">
        <v>101.30953659809722</v>
      </c>
      <c r="Q331" s="6">
        <v>91.160369452315678</v>
      </c>
      <c r="R331" s="5">
        <v>115.33354780932137</v>
      </c>
      <c r="S331" s="6">
        <v>129.35167744062656</v>
      </c>
    </row>
    <row r="332" spans="13:19">
      <c r="M332" s="10">
        <v>42767</v>
      </c>
      <c r="N332" s="5">
        <v>100.86633870481447</v>
      </c>
      <c r="O332" s="6">
        <v>96.564413534666997</v>
      </c>
      <c r="P332" s="5">
        <v>102.00464717947946</v>
      </c>
      <c r="Q332" s="6">
        <v>92.521758908677242</v>
      </c>
      <c r="R332" s="5">
        <v>110.99239398286799</v>
      </c>
      <c r="S332" s="6">
        <v>129.06933221749048</v>
      </c>
    </row>
    <row r="333" spans="13:19">
      <c r="M333" s="10">
        <v>42795</v>
      </c>
      <c r="N333" s="5">
        <v>98.934993465054362</v>
      </c>
      <c r="O333" s="6">
        <v>98.332005419660035</v>
      </c>
      <c r="P333" s="5">
        <v>103.44370665556939</v>
      </c>
      <c r="Q333" s="6">
        <v>90.325682154967993</v>
      </c>
      <c r="R333" s="5">
        <v>104.43542777158694</v>
      </c>
      <c r="S333" s="6">
        <v>115.01682237235305</v>
      </c>
    </row>
    <row r="334" spans="13:19">
      <c r="M334" s="10">
        <v>42826</v>
      </c>
      <c r="N334" s="5">
        <v>97.800023887198833</v>
      </c>
      <c r="O334" s="6">
        <v>100.31789631197488</v>
      </c>
      <c r="P334" s="5">
        <v>102.84555746546837</v>
      </c>
      <c r="Q334" s="6">
        <v>89.332992779786011</v>
      </c>
      <c r="R334" s="5">
        <v>100.30990443804484</v>
      </c>
      <c r="S334" s="6">
        <v>104.58891076772198</v>
      </c>
    </row>
    <row r="335" spans="13:19">
      <c r="M335" s="10">
        <v>42856</v>
      </c>
      <c r="N335" s="5">
        <v>100.12700153509853</v>
      </c>
      <c r="O335" s="6">
        <v>102.24389514445693</v>
      </c>
      <c r="P335" s="5">
        <v>107.76588989909538</v>
      </c>
      <c r="Q335" s="6">
        <v>90.765354719532084</v>
      </c>
      <c r="R335" s="5">
        <v>104.81737204274559</v>
      </c>
      <c r="S335" s="6">
        <v>102.17718903634949</v>
      </c>
    </row>
    <row r="336" spans="13:19">
      <c r="M336" s="10">
        <v>42888</v>
      </c>
      <c r="N336" s="5">
        <v>100.70905181471174</v>
      </c>
      <c r="O336" s="6">
        <v>103.50470017648756</v>
      </c>
      <c r="P336" s="5">
        <v>112.72652825252447</v>
      </c>
      <c r="Q336" s="6">
        <v>94.945915608838931</v>
      </c>
      <c r="R336" s="5">
        <v>100.2017347946004</v>
      </c>
      <c r="S336" s="6">
        <v>88.43558032234219</v>
      </c>
    </row>
    <row r="337" spans="13:19">
      <c r="M337" s="10">
        <v>42917</v>
      </c>
      <c r="N337" s="5">
        <v>103.03884601764173</v>
      </c>
      <c r="O337" s="6">
        <v>104.02546354003779</v>
      </c>
      <c r="P337" s="5">
        <v>117.08455698036731</v>
      </c>
      <c r="Q337" s="6">
        <v>99.650472890194507</v>
      </c>
      <c r="R337" s="5">
        <v>99.365605732688522</v>
      </c>
      <c r="S337" s="6">
        <v>93.022450875729078</v>
      </c>
    </row>
    <row r="338" spans="13:19">
      <c r="M338" s="10">
        <v>42948</v>
      </c>
      <c r="N338" s="5">
        <v>102.11973753283621</v>
      </c>
      <c r="O338" s="6">
        <v>103.15696914518122</v>
      </c>
      <c r="P338" s="5">
        <v>120.16642834874544</v>
      </c>
      <c r="Q338" s="6">
        <v>94.88400552119991</v>
      </c>
      <c r="R338" s="5">
        <v>101.93790998570762</v>
      </c>
      <c r="S338" s="6">
        <v>91.411571010570043</v>
      </c>
    </row>
    <row r="339" spans="13:19">
      <c r="M339" s="10">
        <v>42979</v>
      </c>
      <c r="N339" s="5">
        <v>102.68390674668737</v>
      </c>
      <c r="O339" s="6">
        <v>101.9309179989955</v>
      </c>
      <c r="P339" s="5">
        <v>121.71479742216455</v>
      </c>
      <c r="Q339" s="6">
        <v>94.696098347646995</v>
      </c>
      <c r="R339" s="5">
        <v>106.74227652523933</v>
      </c>
      <c r="S339" s="6">
        <v>91.534988380451793</v>
      </c>
    </row>
    <row r="340" spans="13:19">
      <c r="M340" s="10">
        <v>43009</v>
      </c>
      <c r="N340" s="5">
        <v>101.68160627846865</v>
      </c>
      <c r="O340" s="6">
        <v>101.19071693642286</v>
      </c>
      <c r="P340" s="5">
        <v>118.59806935038695</v>
      </c>
      <c r="Q340" s="6">
        <v>94.360416203897813</v>
      </c>
      <c r="R340" s="5">
        <v>105.55163190824139</v>
      </c>
      <c r="S340" s="6">
        <v>91.21455464350403</v>
      </c>
    </row>
    <row r="341" spans="13:19">
      <c r="M341" s="10">
        <v>43040</v>
      </c>
      <c r="N341" s="5">
        <v>101.70430075551238</v>
      </c>
      <c r="O341" s="6">
        <v>101.18551627747749</v>
      </c>
      <c r="P341" s="5">
        <v>114.49315841020437</v>
      </c>
      <c r="Q341" s="6">
        <v>94.729908997979891</v>
      </c>
      <c r="R341" s="5">
        <v>106.76071647333509</v>
      </c>
      <c r="S341" s="6">
        <v>95.34397746412742</v>
      </c>
    </row>
    <row r="342" spans="13:19">
      <c r="M342" s="10">
        <v>43070</v>
      </c>
      <c r="N342" s="5">
        <v>99.105371875950496</v>
      </c>
      <c r="O342" s="6">
        <v>98.772372990472462</v>
      </c>
      <c r="P342" s="5">
        <v>110.27331684297654</v>
      </c>
      <c r="Q342" s="6">
        <v>95.008171696462966</v>
      </c>
      <c r="R342" s="5">
        <v>100.7059608027985</v>
      </c>
      <c r="S342" s="6">
        <v>91.480306714383048</v>
      </c>
    </row>
    <row r="343" spans="13:19">
      <c r="M343" s="10">
        <v>43101</v>
      </c>
      <c r="N343" s="5">
        <v>95.154255626204559</v>
      </c>
      <c r="O343" s="6">
        <v>94.004732855569671</v>
      </c>
      <c r="P343" s="5">
        <v>104.19284504721848</v>
      </c>
      <c r="Q343" s="6">
        <v>93.580560759805294</v>
      </c>
      <c r="R343" s="5">
        <v>96.578140215806002</v>
      </c>
      <c r="S343" s="6">
        <v>85.711998567450891</v>
      </c>
    </row>
    <row r="344" spans="13:19">
      <c r="M344" s="10">
        <v>43132</v>
      </c>
      <c r="N344" s="5">
        <v>96.208353679132571</v>
      </c>
      <c r="O344" s="6">
        <v>95.311773912615735</v>
      </c>
      <c r="P344" s="5">
        <v>106.90490260981372</v>
      </c>
      <c r="Q344" s="6">
        <v>96.69519835941432</v>
      </c>
      <c r="R344" s="5">
        <v>93.972356527440837</v>
      </c>
      <c r="S344" s="6">
        <v>82.497038223739196</v>
      </c>
    </row>
    <row r="345" spans="13:19">
      <c r="M345" s="10">
        <v>43161</v>
      </c>
      <c r="N345" s="5">
        <v>97.355239195227966</v>
      </c>
      <c r="O345" s="6">
        <v>95.534534675857202</v>
      </c>
      <c r="P345" s="5">
        <v>109.39770635283091</v>
      </c>
      <c r="Q345" s="6">
        <v>100.06218854525919</v>
      </c>
      <c r="R345" s="5">
        <v>93.731085714920297</v>
      </c>
      <c r="S345" s="6">
        <v>79.533226289091644</v>
      </c>
    </row>
    <row r="346" spans="13:19">
      <c r="M346" s="10">
        <v>43192</v>
      </c>
      <c r="N346" s="5">
        <v>96.879409259406017</v>
      </c>
      <c r="O346" s="6">
        <v>94.305088087869137</v>
      </c>
      <c r="P346" s="5">
        <v>108.11505541268411</v>
      </c>
      <c r="Q346" s="6">
        <v>102.19781858713628</v>
      </c>
      <c r="R346" s="5">
        <v>92.420410938284064</v>
      </c>
      <c r="S346" s="6">
        <v>75.512534342367417</v>
      </c>
    </row>
    <row r="347" spans="13:19">
      <c r="M347" s="10">
        <v>43223</v>
      </c>
      <c r="N347" s="5">
        <v>96.992234160338171</v>
      </c>
      <c r="O347" s="6">
        <v>93.717185794830911</v>
      </c>
      <c r="P347" s="5">
        <v>109.52165056228279</v>
      </c>
      <c r="Q347" s="6">
        <v>103.73338845377435</v>
      </c>
      <c r="R347" s="5">
        <v>90.583243506407044</v>
      </c>
      <c r="S347" s="6">
        <v>75.14385679944013</v>
      </c>
    </row>
    <row r="348" spans="13:19">
      <c r="M348" s="10">
        <v>43252</v>
      </c>
      <c r="N348" s="5">
        <v>95.299778645944386</v>
      </c>
      <c r="O348" s="6">
        <v>93.467171007327337</v>
      </c>
      <c r="P348" s="5">
        <v>110.36826658654711</v>
      </c>
      <c r="Q348" s="6">
        <v>99.129849177307477</v>
      </c>
      <c r="R348" s="5">
        <v>87.811950215131091</v>
      </c>
      <c r="S348" s="6">
        <v>76.048433485122473</v>
      </c>
    </row>
    <row r="349" spans="13:19">
      <c r="M349" s="10">
        <v>43283</v>
      </c>
      <c r="N349" s="5">
        <v>93.514891891505684</v>
      </c>
      <c r="O349" s="6">
        <v>93.026647425309719</v>
      </c>
      <c r="P349" s="5">
        <v>108.25301418757991</v>
      </c>
      <c r="Q349" s="6">
        <v>97.03901502879323</v>
      </c>
      <c r="R349" s="5">
        <v>85.419485363370143</v>
      </c>
      <c r="S349" s="6">
        <v>71.26997751713165</v>
      </c>
    </row>
    <row r="350" spans="13:19">
      <c r="M350" s="10">
        <v>43313</v>
      </c>
      <c r="N350" s="5">
        <v>94.335078006353143</v>
      </c>
      <c r="O350" s="6">
        <v>94.144640797620028</v>
      </c>
      <c r="P350" s="5">
        <v>106.61075972232901</v>
      </c>
      <c r="Q350" s="6">
        <v>101.72629945709292</v>
      </c>
      <c r="R350" s="5">
        <v>82.992207333321758</v>
      </c>
      <c r="S350" s="6">
        <v>67.436011586209659</v>
      </c>
    </row>
    <row r="351" spans="13:19">
      <c r="M351" s="10">
        <v>43344</v>
      </c>
      <c r="N351" s="5">
        <v>92.634399070909254</v>
      </c>
      <c r="O351" s="6">
        <v>92.451340773514573</v>
      </c>
      <c r="P351" s="5">
        <v>106.44749441925202</v>
      </c>
      <c r="Q351" s="6">
        <v>98.634113889640844</v>
      </c>
      <c r="R351" s="5">
        <v>80.931974553421</v>
      </c>
      <c r="S351" s="6">
        <v>69.177916799790736</v>
      </c>
    </row>
    <row r="352" spans="13:19">
      <c r="M352" s="10">
        <v>43374</v>
      </c>
      <c r="N352" s="5">
        <v>91.719669886840762</v>
      </c>
      <c r="O352" s="6">
        <v>90.745198646254352</v>
      </c>
      <c r="P352" s="5">
        <v>101.05283298704843</v>
      </c>
      <c r="Q352" s="6">
        <v>99.152702178576391</v>
      </c>
      <c r="R352" s="5">
        <v>79.942857542681182</v>
      </c>
      <c r="S352" s="6">
        <v>75.197222873778884</v>
      </c>
    </row>
    <row r="353" spans="13:19">
      <c r="M353" s="10">
        <v>43405</v>
      </c>
      <c r="N353" s="5">
        <v>90.62531337014002</v>
      </c>
      <c r="O353" s="6">
        <v>91.306947993687075</v>
      </c>
      <c r="P353" s="5">
        <v>98.290109667846764</v>
      </c>
      <c r="Q353" s="6">
        <v>97.936826873351308</v>
      </c>
      <c r="R353" s="5">
        <v>75.286150494497818</v>
      </c>
      <c r="S353" s="6">
        <v>78.500665827793142</v>
      </c>
    </row>
    <row r="354" spans="13:19">
      <c r="M354" s="10">
        <v>43435</v>
      </c>
      <c r="N354" s="5">
        <v>90.678461699974349</v>
      </c>
      <c r="O354" s="6">
        <v>91.311756311162767</v>
      </c>
      <c r="P354" s="5">
        <v>96.18174262303053</v>
      </c>
      <c r="Q354" s="6">
        <v>99.374232270067594</v>
      </c>
      <c r="R354" s="5">
        <v>75.526712515870358</v>
      </c>
      <c r="S354" s="6">
        <v>76.976552865331698</v>
      </c>
    </row>
    <row r="355" spans="13:19">
      <c r="M355" s="10">
        <v>43466</v>
      </c>
      <c r="N355" s="5">
        <v>93.848078521421542</v>
      </c>
      <c r="O355" s="6">
        <v>92.796933777294356</v>
      </c>
      <c r="P355" s="5">
        <v>101.52359067559553</v>
      </c>
      <c r="Q355" s="6">
        <v>102.35128453804828</v>
      </c>
      <c r="R355" s="5">
        <v>80.716423435410221</v>
      </c>
      <c r="S355" s="6">
        <v>79.796429167637754</v>
      </c>
    </row>
    <row r="356" spans="13:19">
      <c r="M356" s="10">
        <v>43497</v>
      </c>
      <c r="N356" s="5">
        <v>94.546813975455152</v>
      </c>
      <c r="O356" s="6">
        <v>93.626377372269204</v>
      </c>
      <c r="P356" s="5">
        <v>104.3569940290856</v>
      </c>
      <c r="Q356" s="6">
        <v>101.31282338835226</v>
      </c>
      <c r="R356" s="5">
        <v>82.251316944676148</v>
      </c>
      <c r="S356" s="6">
        <v>80.767927918831333</v>
      </c>
    </row>
    <row r="357" spans="13:19">
      <c r="M357" s="10">
        <v>43525</v>
      </c>
      <c r="N357" s="5">
        <v>93.690538405467834</v>
      </c>
      <c r="O357" s="6">
        <v>95.11830627930317</v>
      </c>
      <c r="P357" s="5">
        <v>106.25099575207857</v>
      </c>
      <c r="Q357" s="6">
        <v>98.069547594086075</v>
      </c>
      <c r="R357" s="5">
        <v>78.861948786358923</v>
      </c>
      <c r="S357" s="6">
        <v>79.112066400898485</v>
      </c>
    </row>
    <row r="358" spans="13:19">
      <c r="M358" s="10">
        <v>43556</v>
      </c>
      <c r="N358" s="5">
        <v>94.146080903437635</v>
      </c>
      <c r="O358" s="6">
        <v>98.314109054527663</v>
      </c>
      <c r="P358" s="5">
        <v>106.73421231251127</v>
      </c>
      <c r="Q358" s="6">
        <v>95.174354120097348</v>
      </c>
      <c r="R358" s="5">
        <v>79.563990947835492</v>
      </c>
      <c r="S358" s="6">
        <v>79.708728348514285</v>
      </c>
    </row>
    <row r="359" spans="13:19">
      <c r="M359" s="10">
        <v>43586</v>
      </c>
      <c r="N359" s="5">
        <v>94.806123759181801</v>
      </c>
      <c r="O359" s="6">
        <v>101.10958099347332</v>
      </c>
      <c r="P359" s="5">
        <v>107.20170224088956</v>
      </c>
      <c r="Q359" s="6">
        <v>94.983063219666832</v>
      </c>
      <c r="R359" s="5">
        <v>78.949880193292472</v>
      </c>
      <c r="S359" s="6">
        <v>77.173891769977658</v>
      </c>
    </row>
    <row r="360" spans="13:19">
      <c r="M360" s="10">
        <v>43618</v>
      </c>
      <c r="N360" s="5">
        <v>95.949948985978182</v>
      </c>
      <c r="O360" s="6">
        <v>101.80871033898337</v>
      </c>
      <c r="P360" s="5">
        <v>103.4788011630436</v>
      </c>
      <c r="Q360" s="6">
        <v>99.757212060416364</v>
      </c>
      <c r="R360" s="5">
        <v>77.904342983834127</v>
      </c>
      <c r="S360" s="6">
        <v>80.400716101985282</v>
      </c>
    </row>
    <row r="361" spans="13:19">
      <c r="M361" s="10">
        <v>43647</v>
      </c>
      <c r="N361" s="5">
        <v>95.690497258557855</v>
      </c>
      <c r="O361" s="6">
        <v>103.02729002909037</v>
      </c>
      <c r="P361" s="5">
        <v>101.64149274295715</v>
      </c>
      <c r="Q361" s="6">
        <v>98.108612404109593</v>
      </c>
      <c r="R361" s="5">
        <v>78.536388410207195</v>
      </c>
      <c r="S361" s="6">
        <v>79.882776958696184</v>
      </c>
    </row>
    <row r="362" spans="13:19">
      <c r="M362" s="10">
        <v>43678</v>
      </c>
      <c r="N362" s="5">
        <v>94.621588781736776</v>
      </c>
      <c r="O362" s="6">
        <v>102.85853137613418</v>
      </c>
      <c r="P362" s="5">
        <v>100.87256651203447</v>
      </c>
      <c r="Q362" s="6">
        <v>93.154750700733544</v>
      </c>
      <c r="R362" s="5">
        <v>83.06115845281586</v>
      </c>
      <c r="S362" s="6">
        <v>76.66466120732521</v>
      </c>
    </row>
    <row r="363" spans="13:19">
      <c r="M363" s="10">
        <v>43709</v>
      </c>
      <c r="N363" s="5">
        <v>93.901958988794448</v>
      </c>
      <c r="O363" s="6">
        <v>101.59372589714314</v>
      </c>
      <c r="P363" s="5">
        <v>100.20726262564111</v>
      </c>
      <c r="Q363" s="6">
        <v>92.361892922755899</v>
      </c>
      <c r="R363" s="5">
        <v>84.367477770334901</v>
      </c>
      <c r="S363" s="6">
        <v>73.931386369850244</v>
      </c>
    </row>
    <row r="364" spans="13:19">
      <c r="M364" s="10">
        <v>43739</v>
      </c>
      <c r="N364" s="5">
        <v>95.791405262197387</v>
      </c>
      <c r="O364" s="6">
        <v>102.13133736480448</v>
      </c>
      <c r="P364" s="5">
        <v>101.39611108544517</v>
      </c>
      <c r="Q364" s="6">
        <v>96.526076130743519</v>
      </c>
      <c r="R364" s="5">
        <v>84.589650902633522</v>
      </c>
      <c r="S364" s="6">
        <v>78.215846382593313</v>
      </c>
    </row>
    <row r="365" spans="13:19">
      <c r="M365" s="10">
        <v>43771</v>
      </c>
      <c r="N365" s="5">
        <v>99.189531052710763</v>
      </c>
      <c r="O365" s="6">
        <v>107.13480147828827</v>
      </c>
      <c r="P365" s="5">
        <v>103.03870163019091</v>
      </c>
      <c r="Q365" s="6">
        <v>96.115003077308529</v>
      </c>
      <c r="R365" s="5">
        <v>93.695891028914502</v>
      </c>
      <c r="S365" s="6">
        <v>79.642582262201458</v>
      </c>
    </row>
    <row r="366" spans="13:19">
      <c r="M366" s="10">
        <v>43800</v>
      </c>
      <c r="N366" s="5">
        <v>101.58373821569708</v>
      </c>
      <c r="O366" s="6">
        <v>107.25717026136779</v>
      </c>
      <c r="P366" s="5">
        <v>104.1343925963066</v>
      </c>
      <c r="Q366" s="6">
        <v>97.953391635572856</v>
      </c>
      <c r="R366" s="5">
        <v>102.07842464826469</v>
      </c>
      <c r="S366" s="6">
        <v>83.47178054601973</v>
      </c>
    </row>
    <row r="367" spans="13:19">
      <c r="M367" s="10">
        <v>43831</v>
      </c>
      <c r="N367" s="5">
        <v>103.60945538995607</v>
      </c>
      <c r="O367" s="6">
        <v>104.71637112582512</v>
      </c>
      <c r="P367" s="5">
        <v>104.95334231183897</v>
      </c>
      <c r="Q367" s="6">
        <v>101.76234129375486</v>
      </c>
      <c r="R367" s="5">
        <v>109.89325160952635</v>
      </c>
      <c r="S367" s="6">
        <v>88.474770512507945</v>
      </c>
    </row>
    <row r="368" spans="13:19">
      <c r="M368" s="10">
        <v>43862</v>
      </c>
      <c r="N368" s="5">
        <v>100.48028732644208</v>
      </c>
      <c r="O368" s="6">
        <v>101.53555598527855</v>
      </c>
      <c r="P368" s="5">
        <v>103.94950991180197</v>
      </c>
      <c r="Q368" s="6">
        <v>100.63938314552536</v>
      </c>
      <c r="R368" s="5">
        <v>98.594731726341664</v>
      </c>
      <c r="S368" s="6">
        <v>92.424861969772692</v>
      </c>
    </row>
    <row r="369" spans="13:19">
      <c r="M369" s="10">
        <v>43891</v>
      </c>
      <c r="N369" s="5">
        <v>96.193260610574342</v>
      </c>
      <c r="O369" s="6">
        <v>100.48642403294738</v>
      </c>
      <c r="P369" s="5">
        <v>102.60834277975377</v>
      </c>
      <c r="Q369" s="6">
        <v>99.070308177118577</v>
      </c>
      <c r="R369" s="5">
        <v>86.336751449775392</v>
      </c>
      <c r="S369" s="6">
        <v>74.733603792774502</v>
      </c>
    </row>
    <row r="370" spans="13:19">
      <c r="M370" s="10">
        <v>43922</v>
      </c>
      <c r="N370" s="5">
        <v>93.514604620369994</v>
      </c>
      <c r="O370" s="6">
        <v>97.94093903978866</v>
      </c>
      <c r="P370" s="5">
        <v>96.775847644619404</v>
      </c>
      <c r="Q370" s="6">
        <v>100.71105049429549</v>
      </c>
      <c r="R370" s="5">
        <v>82.04413746872963</v>
      </c>
      <c r="S370" s="6">
        <v>63.853949856757986</v>
      </c>
    </row>
    <row r="371" spans="13:19">
      <c r="M371" s="10">
        <v>43952</v>
      </c>
      <c r="N371" s="5">
        <v>92.10823512894396</v>
      </c>
      <c r="O371" s="6">
        <v>96.434482892591731</v>
      </c>
      <c r="P371" s="5">
        <v>95.433471080373934</v>
      </c>
      <c r="Q371" s="6">
        <v>99.06535469441144</v>
      </c>
      <c r="R371" s="5">
        <v>78.599053374789989</v>
      </c>
      <c r="S371" s="6">
        <v>68.569652958964454</v>
      </c>
    </row>
    <row r="372" spans="13:19">
      <c r="M372" s="10">
        <v>43983</v>
      </c>
      <c r="N372" s="5">
        <v>94.251354153253985</v>
      </c>
      <c r="O372" s="6">
        <v>95.828580302245143</v>
      </c>
      <c r="P372" s="5">
        <v>99.382296874251409</v>
      </c>
      <c r="Q372" s="6">
        <v>98.348407322025608</v>
      </c>
      <c r="R372" s="5">
        <v>87.538259242140001</v>
      </c>
      <c r="S372" s="6">
        <v>75.740601341474061</v>
      </c>
    </row>
    <row r="373" spans="13:19">
      <c r="M373" s="10">
        <v>44013</v>
      </c>
      <c r="N373" s="5">
        <v>95.045348919682553</v>
      </c>
      <c r="O373" s="6">
        <v>93.211579436848254</v>
      </c>
      <c r="P373" s="5">
        <v>102.87394899683736</v>
      </c>
      <c r="Q373" s="6">
        <v>98.311993910922141</v>
      </c>
      <c r="R373" s="5">
        <v>94.195333873118486</v>
      </c>
      <c r="S373" s="6">
        <v>76.823334460606475</v>
      </c>
    </row>
    <row r="374" spans="13:19">
      <c r="M374" s="10">
        <v>44044</v>
      </c>
      <c r="N374" s="5">
        <v>96.939851958941361</v>
      </c>
      <c r="O374" s="6">
        <v>93.187289352116295</v>
      </c>
      <c r="P374" s="5">
        <v>103.1903727585803</v>
      </c>
      <c r="Q374" s="6">
        <v>100.27682961685404</v>
      </c>
      <c r="R374" s="5">
        <v>99.755475533166717</v>
      </c>
      <c r="S374" s="6">
        <v>81.959652603118897</v>
      </c>
    </row>
    <row r="375" spans="13:19">
      <c r="M375" s="10">
        <v>44075</v>
      </c>
      <c r="N375" s="5">
        <v>99.057775538465407</v>
      </c>
      <c r="O375" s="6">
        <v>92.450523181162751</v>
      </c>
      <c r="P375" s="5">
        <v>103.41049203553064</v>
      </c>
      <c r="Q375" s="6">
        <v>105.44104408762811</v>
      </c>
      <c r="R375" s="5">
        <v>105.71291478161208</v>
      </c>
      <c r="S375" s="6">
        <v>79.803560677573827</v>
      </c>
    </row>
    <row r="376" spans="13:19">
      <c r="M376" s="10">
        <v>44105</v>
      </c>
      <c r="N376" s="5">
        <v>102.45857894405401</v>
      </c>
      <c r="O376" s="6">
        <v>92.763236104705726</v>
      </c>
      <c r="P376" s="5">
        <v>105.59526314528465</v>
      </c>
      <c r="Q376" s="6">
        <v>113.28489273649667</v>
      </c>
      <c r="R376" s="5">
        <v>107.5866098849968</v>
      </c>
      <c r="S376" s="6">
        <v>85.614692776788701</v>
      </c>
    </row>
    <row r="377" spans="13:19">
      <c r="M377" s="10">
        <v>44136</v>
      </c>
      <c r="N377" s="5">
        <v>106.71313715802577</v>
      </c>
      <c r="O377" s="6">
        <v>94.314296188417146</v>
      </c>
      <c r="P377" s="5">
        <v>106.50684299676062</v>
      </c>
      <c r="Q377" s="6">
        <v>116.06947386493944</v>
      </c>
      <c r="R377" s="5">
        <v>123.2047756320077</v>
      </c>
      <c r="S377" s="6">
        <v>88.4625455281505</v>
      </c>
    </row>
    <row r="378" spans="13:19">
      <c r="M378" s="10">
        <v>44166</v>
      </c>
      <c r="N378" s="5">
        <v>109.75611631273421</v>
      </c>
      <c r="O378" s="6">
        <v>95.857592557960189</v>
      </c>
      <c r="P378" s="5">
        <v>110.35124752075414</v>
      </c>
      <c r="Q378" s="6">
        <v>117.62898267420394</v>
      </c>
      <c r="R378" s="5">
        <v>132.59991029523036</v>
      </c>
      <c r="S378" s="6">
        <v>88.071061726750358</v>
      </c>
    </row>
    <row r="379" spans="13:19">
      <c r="M379" s="10">
        <v>44197</v>
      </c>
      <c r="N379" s="5">
        <v>112.93339396410771</v>
      </c>
      <c r="O379" s="6">
        <v>95.460324257484842</v>
      </c>
      <c r="P379" s="5">
        <v>110.66646946151926</v>
      </c>
      <c r="Q379" s="6">
        <v>124.35737013049348</v>
      </c>
      <c r="R379" s="5">
        <v>138.15018094516179</v>
      </c>
      <c r="S379" s="6">
        <v>93.668114709333935</v>
      </c>
    </row>
    <row r="380" spans="13:19">
      <c r="M380" s="10">
        <v>44228</v>
      </c>
      <c r="N380" s="5">
        <v>115.96248915651752</v>
      </c>
      <c r="O380" s="6">
        <v>97.258239076115487</v>
      </c>
      <c r="P380" s="5">
        <v>112.48443062107273</v>
      </c>
      <c r="Q380" s="6">
        <v>125.4892179200429</v>
      </c>
      <c r="R380" s="5">
        <v>146.69333022791699</v>
      </c>
      <c r="S380" s="6">
        <v>99.652038961550346</v>
      </c>
    </row>
    <row r="381" spans="13:19">
      <c r="M381" s="10">
        <v>44256</v>
      </c>
      <c r="N381" s="5">
        <v>118.60743992221327</v>
      </c>
      <c r="O381" s="6">
        <v>100.23716980807534</v>
      </c>
      <c r="P381" s="5">
        <v>116.84714322930067</v>
      </c>
      <c r="Q381" s="6">
        <v>123.26210007933278</v>
      </c>
      <c r="R381" s="5">
        <v>158.47110552097777</v>
      </c>
      <c r="S381" s="6">
        <v>95.69567895206697</v>
      </c>
    </row>
    <row r="382" spans="13:19">
      <c r="M382" s="10">
        <v>44287</v>
      </c>
      <c r="N382" s="5">
        <v>121.42958246029249</v>
      </c>
      <c r="O382" s="6">
        <v>103.80104296775056</v>
      </c>
      <c r="P382" s="5">
        <v>118.48381544607413</v>
      </c>
      <c r="Q382" s="6">
        <v>125.54251678631773</v>
      </c>
      <c r="R382" s="5">
        <v>161.34535507282982</v>
      </c>
      <c r="S382" s="6">
        <v>99.465297841196545</v>
      </c>
    </row>
    <row r="383" spans="13:19">
      <c r="M383" s="10">
        <v>44317</v>
      </c>
      <c r="N383" s="5">
        <v>127.45726697432356</v>
      </c>
      <c r="O383" s="6">
        <v>106.82430004310936</v>
      </c>
      <c r="P383" s="5">
        <v>120.49953788985638</v>
      </c>
      <c r="Q383" s="6">
        <v>132.9980436375198</v>
      </c>
      <c r="R383" s="5">
        <v>173.96378313737117</v>
      </c>
      <c r="S383" s="6">
        <v>106.24235882986068</v>
      </c>
    </row>
    <row r="384" spans="13:19">
      <c r="M384" s="10">
        <v>44348</v>
      </c>
      <c r="N384" s="5">
        <v>124.62419739578033</v>
      </c>
      <c r="O384" s="6">
        <v>110.10924015258099</v>
      </c>
      <c r="P384" s="5">
        <v>119.28808083111031</v>
      </c>
      <c r="Q384" s="6">
        <v>129.63491925394311</v>
      </c>
      <c r="R384" s="5">
        <v>156.85808000033242</v>
      </c>
      <c r="S384" s="6">
        <v>107.17000140824157</v>
      </c>
    </row>
    <row r="385" spans="13:19">
      <c r="M385" s="10">
        <v>44378</v>
      </c>
      <c r="N385" s="5">
        <v>123.91513898998979</v>
      </c>
      <c r="O385" s="6">
        <v>113.51809339633961</v>
      </c>
      <c r="P385" s="5">
        <v>116.12072840702297</v>
      </c>
      <c r="Q385" s="6">
        <v>125.59855394287747</v>
      </c>
      <c r="R385" s="5">
        <v>154.68447649591798</v>
      </c>
      <c r="S385" s="6">
        <v>108.98051346921432</v>
      </c>
    </row>
    <row r="386" spans="13:19">
      <c r="M386" s="10">
        <v>44409</v>
      </c>
      <c r="N386" s="5">
        <v>127.29071748463021</v>
      </c>
      <c r="O386" s="6">
        <v>112.84124349619154</v>
      </c>
      <c r="P386" s="5">
        <v>115.55544320520663</v>
      </c>
      <c r="Q386" s="6">
        <v>129.70816477063184</v>
      </c>
      <c r="R386" s="5">
        <v>164.99717391352368</v>
      </c>
      <c r="S386" s="6">
        <v>119.91354379722094</v>
      </c>
    </row>
    <row r="387" spans="13:19">
      <c r="M387" s="10">
        <v>44440</v>
      </c>
      <c r="N387" s="5">
        <v>128.51535277346414</v>
      </c>
      <c r="O387" s="6">
        <v>112.09417390069322</v>
      </c>
      <c r="P387" s="5">
        <v>117.51492998870819</v>
      </c>
      <c r="Q387" s="6">
        <v>132.14410381183882</v>
      </c>
      <c r="R387" s="5">
        <v>167.6916130830578</v>
      </c>
      <c r="S387" s="6">
        <v>120.55715704918964</v>
      </c>
    </row>
    <row r="388" spans="13:19">
      <c r="M388" s="10">
        <v>44470</v>
      </c>
      <c r="N388" s="5">
        <v>132.52948190417487</v>
      </c>
      <c r="O388" s="6">
        <v>111.38523298968876</v>
      </c>
      <c r="P388" s="5">
        <v>120.82618731375476</v>
      </c>
      <c r="Q388" s="6">
        <v>136.42745486092616</v>
      </c>
      <c r="R388" s="5">
        <v>183.8733753290328</v>
      </c>
      <c r="S388" s="6">
        <v>118.4442933383791</v>
      </c>
    </row>
    <row r="389" spans="13:19">
      <c r="M389" s="10">
        <v>44501</v>
      </c>
      <c r="N389" s="5">
        <v>134.60906249368975</v>
      </c>
      <c r="O389" s="6">
        <v>111.92280424864049</v>
      </c>
      <c r="P389" s="5">
        <v>125.32855866913441</v>
      </c>
      <c r="Q389" s="6">
        <v>140.70698585487779</v>
      </c>
      <c r="R389" s="5">
        <v>183.59255513118299</v>
      </c>
      <c r="S389" s="6">
        <v>119.55815734939479</v>
      </c>
    </row>
    <row r="390" spans="13:19">
      <c r="M390" s="10">
        <v>44531</v>
      </c>
      <c r="N390" s="5">
        <v>132.99378201882567</v>
      </c>
      <c r="O390" s="6">
        <v>110.45073647454646</v>
      </c>
      <c r="P390" s="5">
        <v>128.29027741115311</v>
      </c>
      <c r="Q390" s="6">
        <v>139.76217116885434</v>
      </c>
      <c r="R390" s="5">
        <v>177.57437322682125</v>
      </c>
      <c r="S390" s="6">
        <v>115.82520048797662</v>
      </c>
    </row>
    <row r="391" spans="13:19">
      <c r="M391" s="10">
        <v>44562</v>
      </c>
      <c r="N391" s="5">
        <v>132.66307385464305</v>
      </c>
      <c r="O391" s="6">
        <v>109.72141251527385</v>
      </c>
      <c r="P391" s="5">
        <v>129.76652017034721</v>
      </c>
      <c r="Q391" s="6">
        <v>137.60811026004865</v>
      </c>
      <c r="R391" s="5">
        <v>181.91330031024333</v>
      </c>
      <c r="S391" s="6">
        <v>110.23267109796183</v>
      </c>
    </row>
    <row r="392" spans="13:19">
      <c r="M392" s="10">
        <v>44593</v>
      </c>
      <c r="N392" s="5">
        <v>138.36270179552255</v>
      </c>
      <c r="O392" s="6">
        <v>111.95114839559075</v>
      </c>
      <c r="P392" s="5">
        <v>138.47097722105542</v>
      </c>
      <c r="Q392" s="6">
        <v>142.13526096516443</v>
      </c>
      <c r="R392" s="5">
        <v>197.35837948931706</v>
      </c>
      <c r="S392" s="6">
        <v>108.14245413540513</v>
      </c>
    </row>
    <row r="393" spans="13:19">
      <c r="M393" s="10">
        <v>44621</v>
      </c>
      <c r="N393" s="5">
        <v>155.85033558662263</v>
      </c>
      <c r="O393" s="6">
        <v>117.35783959857218</v>
      </c>
      <c r="P393" s="5">
        <v>142.04842530381424</v>
      </c>
      <c r="Q393" s="6">
        <v>166.45458994600691</v>
      </c>
      <c r="R393" s="5">
        <v>243.22529225017257</v>
      </c>
      <c r="S393" s="6">
        <v>115.36574558080824</v>
      </c>
    </row>
  </sheetData>
  <mergeCells count="7">
    <mergeCell ref="S5:S6"/>
    <mergeCell ref="M5:M6"/>
    <mergeCell ref="N5:N6"/>
    <mergeCell ref="O5:O6"/>
    <mergeCell ref="P5:P6"/>
    <mergeCell ref="Q5:Q6"/>
    <mergeCell ref="R5:R6"/>
  </mergeCells>
  <hyperlinks>
    <hyperlink ref="A40" r:id="rId1" xr:uid="{47D80474-372D-41BD-8B3D-2CD6D9257110}"/>
    <hyperlink ref="A41" r:id="rId2" xr:uid="{E1D2A60A-B729-4FCC-B299-9588028036B0}"/>
    <hyperlink ref="A42" r:id="rId3" xr:uid="{967D9F89-25E6-46DE-B1ED-A742759FE3A2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510F06-91EC-4F84-833B-DB867F7360B6}">
  <dimension ref="A1:EG116"/>
  <sheetViews>
    <sheetView workbookViewId="0">
      <selection activeCell="B1" sqref="B1"/>
    </sheetView>
  </sheetViews>
  <sheetFormatPr defaultRowHeight="15"/>
  <cols>
    <col min="1" max="1" width="12.7109375" customWidth="1"/>
    <col min="2" max="3" width="28.42578125" customWidth="1"/>
    <col min="4" max="13" width="11.140625" customWidth="1"/>
    <col min="16" max="16" width="22.7109375" bestFit="1" customWidth="1"/>
    <col min="17" max="17" width="10.28515625" bestFit="1" customWidth="1"/>
    <col min="24" max="24" width="20.7109375" bestFit="1" customWidth="1"/>
    <col min="28" max="28" width="22.7109375" bestFit="1" customWidth="1"/>
  </cols>
  <sheetData>
    <row r="1" spans="1:119">
      <c r="B1" t="s">
        <v>256</v>
      </c>
      <c r="P1" t="s">
        <v>447</v>
      </c>
    </row>
    <row r="3" spans="1:119" ht="27" thickBot="1">
      <c r="A3" t="s">
        <v>645</v>
      </c>
      <c r="B3" t="s">
        <v>649</v>
      </c>
      <c r="C3" t="s">
        <v>12</v>
      </c>
      <c r="D3" s="19" t="s">
        <v>650</v>
      </c>
      <c r="E3" s="19" t="s">
        <v>651</v>
      </c>
      <c r="F3" s="19" t="s">
        <v>652</v>
      </c>
      <c r="G3" s="19" t="s">
        <v>653</v>
      </c>
      <c r="H3" s="19" t="s">
        <v>654</v>
      </c>
      <c r="I3" s="19" t="s">
        <v>655</v>
      </c>
      <c r="J3" s="19" t="s">
        <v>656</v>
      </c>
      <c r="K3" s="19" t="s">
        <v>657</v>
      </c>
      <c r="L3" s="19" t="s">
        <v>658</v>
      </c>
      <c r="M3" s="19" t="s">
        <v>659</v>
      </c>
    </row>
    <row r="4" spans="1:119" ht="137.25" thickBot="1">
      <c r="A4" s="41" t="s">
        <v>384</v>
      </c>
      <c r="B4" s="42" t="s">
        <v>106</v>
      </c>
      <c r="C4" s="11" t="str">
        <f>_xlfn.XLOOKUP(B4,Table6[Country],Table6[Alpha-3 code])</f>
        <v>HTI</v>
      </c>
      <c r="D4" s="42">
        <v>38.700000000000003</v>
      </c>
      <c r="E4" s="42">
        <v>40</v>
      </c>
      <c r="F4" s="42">
        <v>41.4</v>
      </c>
      <c r="G4" s="42">
        <v>42.7</v>
      </c>
      <c r="H4" s="42">
        <v>41.2</v>
      </c>
      <c r="I4" s="42">
        <v>39.4</v>
      </c>
      <c r="J4" s="42">
        <v>38.700000000000003</v>
      </c>
      <c r="K4" s="42">
        <v>35.799999999999997</v>
      </c>
      <c r="L4" s="42">
        <v>35.700000000000003</v>
      </c>
      <c r="M4" s="42">
        <v>37.799999999999997</v>
      </c>
      <c r="O4" s="43"/>
      <c r="P4" s="44"/>
      <c r="Q4" s="45"/>
      <c r="R4" s="45"/>
      <c r="S4" s="45"/>
      <c r="T4" s="45"/>
      <c r="U4" s="45"/>
      <c r="V4" s="45"/>
      <c r="W4" s="45"/>
      <c r="X4" s="45"/>
      <c r="Y4" s="45"/>
      <c r="Z4" s="45"/>
      <c r="AA4" s="45"/>
      <c r="AB4" s="45"/>
      <c r="AC4" s="53" t="s">
        <v>174</v>
      </c>
      <c r="AD4" s="53" t="s">
        <v>87</v>
      </c>
      <c r="AE4" s="53" t="s">
        <v>79</v>
      </c>
      <c r="AF4" s="53" t="s">
        <v>64</v>
      </c>
      <c r="AG4" s="53" t="s">
        <v>621</v>
      </c>
      <c r="AH4" s="53" t="s">
        <v>211</v>
      </c>
      <c r="AI4" s="53" t="s">
        <v>123</v>
      </c>
      <c r="AJ4" s="53" t="s">
        <v>238</v>
      </c>
      <c r="AK4" s="53" t="s">
        <v>17</v>
      </c>
      <c r="AL4" s="54" t="s">
        <v>217</v>
      </c>
      <c r="AM4" s="55" t="s">
        <v>160</v>
      </c>
      <c r="AN4" s="55" t="s">
        <v>19</v>
      </c>
      <c r="AO4" s="55" t="s">
        <v>162</v>
      </c>
      <c r="AP4" s="55" t="s">
        <v>96</v>
      </c>
      <c r="AQ4" s="55" t="s">
        <v>140</v>
      </c>
      <c r="AR4" s="55" t="s">
        <v>49</v>
      </c>
      <c r="AS4" s="55" t="s">
        <v>285</v>
      </c>
      <c r="AT4" s="55" t="s">
        <v>172</v>
      </c>
      <c r="AU4" s="55" t="s">
        <v>43</v>
      </c>
      <c r="AV4" s="55" t="s">
        <v>146</v>
      </c>
      <c r="AW4" s="55" t="s">
        <v>142</v>
      </c>
      <c r="AX4" s="55" t="s">
        <v>252</v>
      </c>
      <c r="AY4" s="55" t="s">
        <v>199</v>
      </c>
      <c r="AZ4" s="55" t="s">
        <v>54</v>
      </c>
      <c r="BA4" s="55" t="s">
        <v>100</v>
      </c>
      <c r="BB4" s="55" t="s">
        <v>195</v>
      </c>
      <c r="BC4" s="55" t="s">
        <v>31</v>
      </c>
      <c r="BD4" s="55" t="s">
        <v>45</v>
      </c>
      <c r="BE4" s="55" t="s">
        <v>232</v>
      </c>
      <c r="BF4" s="55" t="s">
        <v>217</v>
      </c>
      <c r="BG4" s="55" t="s">
        <v>228</v>
      </c>
      <c r="BH4" s="55" t="s">
        <v>203</v>
      </c>
      <c r="BI4" s="55" t="s">
        <v>64</v>
      </c>
      <c r="BJ4" s="44"/>
      <c r="BK4" s="45"/>
      <c r="BL4" s="44"/>
      <c r="BM4" s="44"/>
      <c r="BN4" s="44"/>
      <c r="BO4" s="45"/>
      <c r="BP4" s="45"/>
      <c r="BQ4" s="45"/>
      <c r="BR4" s="45"/>
      <c r="BS4" s="44"/>
      <c r="BT4" s="44"/>
      <c r="BU4" s="44"/>
      <c r="BV4" s="45"/>
      <c r="BW4" s="44"/>
      <c r="BX4" s="44"/>
      <c r="BY4" s="45"/>
      <c r="BZ4" s="45"/>
      <c r="CA4" s="44"/>
      <c r="CB4" s="45"/>
      <c r="CC4" s="45"/>
      <c r="CD4" s="44"/>
      <c r="CE4" s="44"/>
      <c r="CF4" s="45"/>
      <c r="CG4" s="45"/>
      <c r="CH4" s="45"/>
      <c r="CI4" s="44"/>
      <c r="CJ4" s="44"/>
      <c r="CK4" s="44"/>
      <c r="CL4" s="44"/>
      <c r="CM4" s="44"/>
      <c r="CN4" s="44"/>
      <c r="CO4" s="46"/>
      <c r="CP4" s="45"/>
      <c r="CQ4" s="44"/>
      <c r="CR4" s="44"/>
      <c r="CS4" s="45"/>
      <c r="CT4" s="44"/>
      <c r="CU4" s="45"/>
      <c r="CV4" s="45"/>
      <c r="CW4" s="44"/>
      <c r="CX4" s="44"/>
      <c r="CY4" s="44"/>
      <c r="CZ4" s="45"/>
      <c r="DA4" s="44"/>
      <c r="DB4" s="44"/>
      <c r="DC4" s="44"/>
      <c r="DD4" s="45"/>
      <c r="DE4" s="44"/>
      <c r="DF4" s="44"/>
      <c r="DG4" s="45"/>
      <c r="DH4" s="44"/>
      <c r="DI4" s="45"/>
      <c r="DJ4" s="45"/>
      <c r="DK4" s="45"/>
      <c r="DL4" s="44"/>
      <c r="DM4" s="45"/>
      <c r="DN4" s="45"/>
      <c r="DO4" s="18"/>
    </row>
    <row r="5" spans="1:119" ht="75" thickBot="1">
      <c r="A5" s="12" t="s">
        <v>384</v>
      </c>
      <c r="B5" s="14" t="s">
        <v>438</v>
      </c>
      <c r="C5" s="11" t="str">
        <f>_xlfn.XLOOKUP(B5,Table6[Country],Table6[Alpha-3 code])</f>
        <v>SYR</v>
      </c>
      <c r="D5" s="14">
        <v>41.2</v>
      </c>
      <c r="E5" s="14">
        <v>38.1</v>
      </c>
      <c r="F5" s="14">
        <v>43</v>
      </c>
      <c r="G5" s="14">
        <v>42.8</v>
      </c>
      <c r="H5" s="14">
        <v>42.5</v>
      </c>
      <c r="I5" s="14">
        <v>39.299999999999997</v>
      </c>
      <c r="J5" s="14">
        <v>40.299999999999997</v>
      </c>
      <c r="K5" s="14">
        <v>45.4</v>
      </c>
      <c r="L5" s="14">
        <v>39.5</v>
      </c>
      <c r="M5" s="14">
        <v>37.799999999999997</v>
      </c>
      <c r="O5" s="43"/>
      <c r="P5" s="44"/>
      <c r="Q5" s="45"/>
      <c r="R5" s="45"/>
      <c r="S5" s="45"/>
      <c r="T5" s="45"/>
      <c r="U5" s="45"/>
      <c r="V5" s="45"/>
      <c r="W5" s="45"/>
      <c r="X5" s="45"/>
      <c r="Y5" s="45"/>
      <c r="Z5" s="45"/>
      <c r="AA5" s="45"/>
      <c r="AB5" s="45" t="s">
        <v>661</v>
      </c>
      <c r="AC5" s="45" t="str">
        <f>_xlfn.XLOOKUP(AC4,Table1[Column2],Table1[Code])</f>
        <v>NGA</v>
      </c>
      <c r="AD5" s="45" t="str">
        <f>_xlfn.XLOOKUP(AD4,Table1[Column2],Table1[Code])</f>
        <v>ETH</v>
      </c>
      <c r="AE5" s="45" t="str">
        <f>_xlfn.XLOOKUP(AE4,Table1[Column2],Table1[Code])</f>
        <v>EGY</v>
      </c>
      <c r="AF5" s="45" t="str">
        <f>_xlfn.XLOOKUP(AF4,Table1[Column2],Table1[Code])</f>
        <v>COD</v>
      </c>
      <c r="AG5" s="45" t="str">
        <f>_xlfn.XLOOKUP(AG4,Table1[Column2],Table1[Code])</f>
        <v>TZA</v>
      </c>
      <c r="AH5" s="45" t="str">
        <f>_xlfn.XLOOKUP(AH4,Table1[Column2],Table1[Code])</f>
        <v>ZAF</v>
      </c>
      <c r="AI5" s="45" t="str">
        <f>_xlfn.XLOOKUP(AI4,Table1[Column2],Table1[Code])</f>
        <v>KEN</v>
      </c>
      <c r="AJ5" s="45" t="str">
        <f>_xlfn.XLOOKUP(AJ4,Table1[Column2],Table1[Code])</f>
        <v>UGA</v>
      </c>
      <c r="AK5" s="45" t="str">
        <f>_xlfn.XLOOKUP(AK4,Table1[Column2],Table1[Code])</f>
        <v>DZA</v>
      </c>
      <c r="AL5" s="45" t="str">
        <f>_xlfn.XLOOKUP(AL4,Table1[Column2],Table1[Code])</f>
        <v>SDN</v>
      </c>
      <c r="AM5" s="45" t="str">
        <f>_xlfn.XLOOKUP(AM4,Table1[Column2],Table1[Code])</f>
        <v>MAR</v>
      </c>
      <c r="AN5" s="45" t="str">
        <f>_xlfn.XLOOKUP(AN4,Table1[Column2],Table1[Code])</f>
        <v>AGO</v>
      </c>
      <c r="AO5" s="45" t="str">
        <f>_xlfn.XLOOKUP(AO4,Table1[Column2],Table1[Code])</f>
        <v>MOZ</v>
      </c>
      <c r="AP5" s="45" t="str">
        <f>_xlfn.XLOOKUP(AP4,Table1[Column2],Table1[Code])</f>
        <v>GHA</v>
      </c>
      <c r="AQ5" s="45" t="str">
        <f>_xlfn.XLOOKUP(AQ4,Table1[Column2],Table1[Code])</f>
        <v>MDG</v>
      </c>
      <c r="AR5" s="45" t="str">
        <f>_xlfn.XLOOKUP(AR4,Table1[Column2],Table1[Code])</f>
        <v>CMR</v>
      </c>
      <c r="AS5" s="45" t="str">
        <f>_xlfn.XLOOKUP(AS4,Table1[Column2],Table1[Code])</f>
        <v>CIV</v>
      </c>
      <c r="AT5" s="45" t="str">
        <f>_xlfn.XLOOKUP(AT4,Table1[Column2],Table1[Code])</f>
        <v>NER</v>
      </c>
      <c r="AU5" s="45" t="str">
        <f>_xlfn.XLOOKUP(AU4,Table1[Column2],Table1[Code])</f>
        <v>BFA</v>
      </c>
      <c r="AV5" s="45" t="str">
        <f>_xlfn.XLOOKUP(AV4,Table1[Column2],Table1[Code])</f>
        <v>MLI</v>
      </c>
      <c r="AW5" s="45" t="str">
        <f>_xlfn.XLOOKUP(AW4,Table1[Column2],Table1[Code])</f>
        <v>MWI</v>
      </c>
      <c r="AX5" s="45" t="str">
        <f>_xlfn.XLOOKUP(AX4,Table1[Column2],Table1[Code])</f>
        <v>ZMB</v>
      </c>
      <c r="AY5" s="45" t="str">
        <f>_xlfn.XLOOKUP(AY4,Table1[Column2],Table1[Code])</f>
        <v>SEN</v>
      </c>
      <c r="AZ5" s="45" t="str">
        <f>_xlfn.XLOOKUP(AZ4,Table1[Column2],Table1[Code])</f>
        <v>TCD</v>
      </c>
      <c r="BA5" s="45" t="str">
        <f>_xlfn.XLOOKUP(BA4,Table1[Column2],Table1[Code])</f>
        <v>GIN</v>
      </c>
      <c r="BB5" s="45" t="str">
        <f>_xlfn.XLOOKUP(BB4,Table1[Column2],Table1[Code])</f>
        <v>RWA</v>
      </c>
      <c r="BC5" s="45" t="str">
        <f>_xlfn.XLOOKUP(BC4,Table1[Column2],Table1[Code])</f>
        <v>BEN</v>
      </c>
      <c r="BD5" s="45" t="str">
        <f>_xlfn.XLOOKUP(BD4,Table1[Column2],Table1[Code])</f>
        <v>BDI</v>
      </c>
      <c r="BE5" s="45" t="str">
        <f>_xlfn.XLOOKUP(BE4,Table1[Column2],Table1[Code])</f>
        <v>TUN</v>
      </c>
      <c r="BF5" s="45" t="str">
        <f>_xlfn.XLOOKUP(BF4,Table1[Column2],Table1[Code])</f>
        <v>SDN</v>
      </c>
      <c r="BG5" s="45" t="str">
        <f>_xlfn.XLOOKUP(BG4,Table1[Column2],Table1[Code])</f>
        <v>TGO</v>
      </c>
      <c r="BH5" s="45" t="str">
        <f>_xlfn.XLOOKUP(BH4,Table1[Column2],Table1[Code])</f>
        <v>SLE</v>
      </c>
      <c r="BI5" s="45" t="str">
        <f>_xlfn.XLOOKUP(BI4,Table1[Column2],Table1[Code])</f>
        <v>COD</v>
      </c>
      <c r="BJ5" s="44"/>
      <c r="BK5" s="45"/>
      <c r="BL5" s="44"/>
      <c r="BM5" s="44"/>
      <c r="BN5" s="44"/>
      <c r="BO5" s="45"/>
      <c r="BP5" s="45"/>
      <c r="BQ5" s="45"/>
      <c r="BR5" s="45"/>
      <c r="BS5" s="44"/>
      <c r="BT5" s="44"/>
      <c r="BU5" s="44"/>
      <c r="BV5" s="45"/>
      <c r="BW5" s="44"/>
      <c r="BX5" s="44"/>
      <c r="BY5" s="45"/>
      <c r="BZ5" s="45"/>
      <c r="CA5" s="44"/>
      <c r="CB5" s="45"/>
      <c r="CC5" s="45"/>
      <c r="CD5" s="44"/>
      <c r="CE5" s="44"/>
      <c r="CF5" s="45"/>
      <c r="CG5" s="45"/>
      <c r="CH5" s="45"/>
      <c r="CI5" s="44"/>
      <c r="CJ5" s="44"/>
      <c r="CK5" s="44"/>
      <c r="CL5" s="44"/>
      <c r="CM5" s="44"/>
      <c r="CN5" s="44"/>
      <c r="CO5" s="46"/>
      <c r="CP5" s="45"/>
      <c r="CQ5" s="44"/>
      <c r="CR5" s="44"/>
      <c r="CS5" s="45"/>
      <c r="CT5" s="44"/>
      <c r="CU5" s="45"/>
      <c r="CV5" s="45"/>
      <c r="CW5" s="44"/>
      <c r="CX5" s="44"/>
      <c r="CY5" s="44"/>
      <c r="CZ5" s="45"/>
      <c r="DA5" s="44"/>
      <c r="DB5" s="44"/>
      <c r="DC5" s="44"/>
      <c r="DD5" s="45"/>
      <c r="DE5" s="44"/>
      <c r="DF5" s="44"/>
      <c r="DG5" s="45"/>
      <c r="DH5" s="44"/>
      <c r="DI5" s="45"/>
      <c r="DJ5" s="45"/>
      <c r="DK5" s="45"/>
      <c r="DL5" s="44"/>
      <c r="DM5" s="45"/>
      <c r="DN5" s="45"/>
      <c r="DO5" s="18"/>
    </row>
    <row r="6" spans="1:119" ht="25.5" thickBot="1">
      <c r="A6" s="12" t="s">
        <v>308</v>
      </c>
      <c r="B6" s="13" t="s">
        <v>66</v>
      </c>
      <c r="C6" s="11" t="str">
        <f>_xlfn.XLOOKUP(B6,Table6[Country],Table6[Alpha-3 code])</f>
        <v>CRI</v>
      </c>
      <c r="D6" s="13">
        <v>69.5</v>
      </c>
      <c r="E6" s="13">
        <v>72.099999999999994</v>
      </c>
      <c r="F6" s="13">
        <v>71</v>
      </c>
      <c r="G6" s="13">
        <v>70.400000000000006</v>
      </c>
      <c r="H6" s="13">
        <v>71.2</v>
      </c>
      <c r="I6" s="13">
        <v>69.599999999999994</v>
      </c>
      <c r="J6" s="13">
        <v>72.5</v>
      </c>
      <c r="K6" s="13">
        <v>70.8</v>
      </c>
      <c r="L6" s="13">
        <v>71.400000000000006</v>
      </c>
      <c r="M6" s="13">
        <v>73.599999999999994</v>
      </c>
      <c r="O6" s="43"/>
      <c r="P6" s="44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>
        <f>AVERAGE(AC6:BI6)</f>
        <v>41.309090909090912</v>
      </c>
      <c r="AC6" s="45">
        <f>_xlfn.XLOOKUP(AC5,Table1[Code],Table1[2012])</f>
        <v>39</v>
      </c>
      <c r="AD6" s="45">
        <f>_xlfn.XLOOKUP(AD5,Table1[Code],Table1[2012])</f>
        <v>33.700000000000003</v>
      </c>
      <c r="AE6" s="45">
        <f>_xlfn.XLOOKUP(AE5,Table1[Code],Table1[2012])</f>
        <v>58.9</v>
      </c>
      <c r="AF6" s="45">
        <f>_xlfn.XLOOKUP(AF5,Table1[Code],Table1[2012])</f>
        <v>32.299999999999997</v>
      </c>
      <c r="AG6" s="45">
        <f>_xlfn.XLOOKUP(AG5,Table1[Code],Table1[2012])</f>
        <v>34.700000000000003</v>
      </c>
      <c r="AH6" s="45">
        <f>_xlfn.XLOOKUP(AH5,Table1[Code],Table1[2012])</f>
        <v>55.8</v>
      </c>
      <c r="AI6" s="45">
        <f>_xlfn.XLOOKUP(AI5,Table1[Code],Table1[2012])</f>
        <v>38.299999999999997</v>
      </c>
      <c r="AJ6" s="45">
        <f>_xlfn.XLOOKUP(AJ5,Table1[Code],Table1[2012])</f>
        <v>40.299999999999997</v>
      </c>
      <c r="AK6" s="45">
        <f>_xlfn.XLOOKUP(AK5,Table1[Code],Table1[2012])</f>
        <v>53.2</v>
      </c>
      <c r="AL6" s="45">
        <f>_xlfn.XLOOKUP(AL5,Table1[Code],Table1[2012])</f>
        <v>34.700000000000003</v>
      </c>
      <c r="AM6" s="45">
        <f>_xlfn.XLOOKUP(AM5,Table1[Code],Table1[2012])</f>
        <v>54.1</v>
      </c>
      <c r="AN6" s="45">
        <f>_xlfn.XLOOKUP(AN5,Table1[Code],Table1[2012])</f>
        <v>40.1</v>
      </c>
      <c r="AO6" s="45">
        <f>_xlfn.XLOOKUP(AO5,Table1[Code],Table1[2012])</f>
        <v>37.700000000000003</v>
      </c>
      <c r="AP6" s="45">
        <f>_xlfn.XLOOKUP(AP5,Table1[Code],Table1[2012])</f>
        <v>48.8</v>
      </c>
      <c r="AQ6" s="45">
        <f>_xlfn.XLOOKUP(AQ5,Table1[Code],Table1[2012])</f>
        <v>36.700000000000003</v>
      </c>
      <c r="AR6" s="45">
        <f>_xlfn.XLOOKUP(AR5,Table1[Code],Table1[2012])</f>
        <v>44.2</v>
      </c>
      <c r="AS6" s="45">
        <f>_xlfn.XLOOKUP(AS5,Table1[Code],Table1[2012])</f>
        <v>43.8</v>
      </c>
      <c r="AT6" s="45">
        <f>_xlfn.XLOOKUP(AT5,Table1[Code],Table1[2012])</f>
        <v>40.4</v>
      </c>
      <c r="AU6" s="45">
        <f>_xlfn.XLOOKUP(AU5,Table1[Code],Table1[2012])</f>
        <v>40.4</v>
      </c>
      <c r="AV6" s="45">
        <f>_xlfn.XLOOKUP(AV5,Table1[Code],Table1[2012])</f>
        <v>46.6</v>
      </c>
      <c r="AW6" s="45">
        <f>_xlfn.XLOOKUP(AW5,Table1[Code],Table1[2012])</f>
        <v>39.5</v>
      </c>
      <c r="AX6" s="45">
        <f>_xlfn.XLOOKUP(AX5,Table1[Code],Table1[2012])</f>
        <v>38.200000000000003</v>
      </c>
      <c r="AY6" s="45">
        <f>_xlfn.XLOOKUP(AY5,Table1[Code],Table1[2012])</f>
        <v>41.4</v>
      </c>
      <c r="AZ6" s="45">
        <f>_xlfn.XLOOKUP(AZ5,Table1[Code],Table1[2012])</f>
        <v>33.200000000000003</v>
      </c>
      <c r="BA6" s="45">
        <f>_xlfn.XLOOKUP(BA5,Table1[Code],Table1[2012])</f>
        <v>34.700000000000003</v>
      </c>
      <c r="BB6" s="45">
        <f>_xlfn.XLOOKUP(BB5,Table1[Code],Table1[2012])</f>
        <v>43.6</v>
      </c>
      <c r="BC6" s="45">
        <f>_xlfn.XLOOKUP(BC5,Table1[Code],Table1[2012])</f>
        <v>39.9</v>
      </c>
      <c r="BD6" s="45">
        <f>_xlfn.XLOOKUP(BD5,Table1[Code],Table1[2012])</f>
        <v>39.200000000000003</v>
      </c>
      <c r="BE6" s="45">
        <f>_xlfn.XLOOKUP(BE5,Table1[Code],Table1[2012])</f>
        <v>60</v>
      </c>
      <c r="BF6" s="45">
        <f>_xlfn.XLOOKUP(BF5,Table1[Code],Table1[2012])</f>
        <v>34.700000000000003</v>
      </c>
      <c r="BG6" s="45">
        <f>_xlfn.XLOOKUP(BG5,Table1[Code],Table1[2012])</f>
        <v>39</v>
      </c>
      <c r="BH6" s="45">
        <f>_xlfn.XLOOKUP(BH5,Table1[Code],Table1[2012])</f>
        <v>33.799999999999997</v>
      </c>
      <c r="BI6" s="45">
        <f>_xlfn.XLOOKUP(BI5,Table1[Code],Table1[2012])</f>
        <v>32.299999999999997</v>
      </c>
      <c r="BJ6" s="44"/>
      <c r="BK6" s="45"/>
      <c r="BL6" s="44"/>
      <c r="BM6" s="44"/>
      <c r="BN6" s="44"/>
      <c r="BO6" s="45"/>
      <c r="BP6" s="45"/>
      <c r="BQ6" s="45"/>
      <c r="BR6" s="45"/>
      <c r="BS6" s="44"/>
      <c r="BT6" s="44"/>
      <c r="BU6" s="44"/>
      <c r="BV6" s="45"/>
      <c r="BW6" s="44"/>
      <c r="BX6" s="44"/>
      <c r="BY6" s="45"/>
      <c r="BZ6" s="45"/>
      <c r="CA6" s="44"/>
      <c r="CB6" s="45"/>
      <c r="CC6" s="45"/>
      <c r="CD6" s="44"/>
      <c r="CE6" s="44"/>
      <c r="CF6" s="45"/>
      <c r="CG6" s="45"/>
      <c r="CH6" s="45"/>
      <c r="CI6" s="44"/>
      <c r="CJ6" s="44"/>
      <c r="CK6" s="44"/>
      <c r="CL6" s="44"/>
      <c r="CM6" s="44"/>
      <c r="CN6" s="44"/>
      <c r="CO6" s="46"/>
      <c r="CP6" s="45"/>
      <c r="CQ6" s="44"/>
      <c r="CR6" s="44"/>
      <c r="CS6" s="45"/>
      <c r="CT6" s="44"/>
      <c r="CU6" s="45"/>
      <c r="CV6" s="45"/>
      <c r="CW6" s="44"/>
      <c r="CX6" s="44"/>
      <c r="CY6" s="44"/>
      <c r="CZ6" s="45"/>
      <c r="DA6" s="44"/>
      <c r="DB6" s="44"/>
      <c r="DC6" s="44"/>
      <c r="DD6" s="45"/>
      <c r="DE6" s="44"/>
      <c r="DF6" s="44"/>
      <c r="DG6" s="45"/>
      <c r="DH6" s="44"/>
      <c r="DI6" s="45"/>
      <c r="DJ6" s="45"/>
      <c r="DK6" s="45"/>
      <c r="DL6" s="44"/>
      <c r="DM6" s="45"/>
      <c r="DN6" s="45"/>
      <c r="DO6" s="18"/>
    </row>
    <row r="7" spans="1:119" ht="25.5" thickBot="1">
      <c r="A7" s="12" t="s">
        <v>308</v>
      </c>
      <c r="B7" s="13" t="s">
        <v>279</v>
      </c>
      <c r="C7" s="11" t="str">
        <f>_xlfn.XLOOKUP(B7,Table6[Country],Table6[Alpha-3 code])</f>
        <v>ESP</v>
      </c>
      <c r="D7" s="13">
        <v>73.8</v>
      </c>
      <c r="E7" s="13">
        <v>74.7</v>
      </c>
      <c r="F7" s="13">
        <v>74.2</v>
      </c>
      <c r="G7" s="13">
        <v>74.900000000000006</v>
      </c>
      <c r="H7" s="13">
        <v>75.2</v>
      </c>
      <c r="I7" s="13">
        <v>74.099999999999994</v>
      </c>
      <c r="J7" s="13">
        <v>74.8</v>
      </c>
      <c r="K7" s="13">
        <v>74.3</v>
      </c>
      <c r="L7" s="13">
        <v>74.8</v>
      </c>
      <c r="M7" s="13">
        <v>73.599999999999994</v>
      </c>
      <c r="O7" s="43"/>
      <c r="P7" s="44"/>
      <c r="Q7" s="45"/>
      <c r="R7" s="45"/>
      <c r="S7" s="45"/>
      <c r="T7" s="45"/>
      <c r="U7" s="45"/>
      <c r="V7" s="45"/>
      <c r="W7" s="45"/>
      <c r="X7" s="45"/>
      <c r="Y7" s="45"/>
      <c r="Z7" s="45"/>
      <c r="AA7" s="45"/>
      <c r="AB7" s="45">
        <f t="shared" ref="AB7:AB15" si="0">AVERAGE(AC7:BI7)</f>
        <v>42.24545454545455</v>
      </c>
      <c r="AC7" s="45">
        <f>_xlfn.XLOOKUP(AC6,Table1[2012],Table1[2013])</f>
        <v>39.6</v>
      </c>
      <c r="AD7" s="45">
        <f>_xlfn.XLOOKUP(AD6,Table1[2012],Table1[2013])</f>
        <v>35.4</v>
      </c>
      <c r="AE7" s="45">
        <f>_xlfn.XLOOKUP(AE6,Table1[2012],Table1[2013])</f>
        <v>58.5</v>
      </c>
      <c r="AF7" s="45">
        <f>_xlfn.XLOOKUP(AF6,Table1[2012],Table1[2013])</f>
        <v>34.799999999999997</v>
      </c>
      <c r="AG7" s="45">
        <f>_xlfn.XLOOKUP(AG6,Table1[2012],Table1[2013])</f>
        <v>36.299999999999997</v>
      </c>
      <c r="AH7" s="45">
        <f>_xlfn.XLOOKUP(AH6,Table1[2012],Table1[2013])</f>
        <v>56.3</v>
      </c>
      <c r="AI7" s="45">
        <f>_xlfn.XLOOKUP(AI6,Table1[2012],Table1[2013])</f>
        <v>40.5</v>
      </c>
      <c r="AJ7" s="45">
        <f>_xlfn.XLOOKUP(AJ6,Table1[2012],Table1[2013])</f>
        <v>42.3</v>
      </c>
      <c r="AK7" s="45">
        <f>_xlfn.XLOOKUP(AK6,Table1[2012],Table1[2013])</f>
        <v>51.3</v>
      </c>
      <c r="AL7" s="45">
        <f>_xlfn.XLOOKUP(AL6,Table1[2012],Table1[2013])</f>
        <v>36.299999999999997</v>
      </c>
      <c r="AM7" s="45">
        <f>_xlfn.XLOOKUP(AM6,Table1[2012],Table1[2013])</f>
        <v>54.8</v>
      </c>
      <c r="AN7" s="45">
        <f>_xlfn.XLOOKUP(AN6,Table1[2012],Table1[2013])</f>
        <v>40.9</v>
      </c>
      <c r="AO7" s="45">
        <f>_xlfn.XLOOKUP(AO6,Table1[2012],Table1[2013])</f>
        <v>43</v>
      </c>
      <c r="AP7" s="45">
        <f>_xlfn.XLOOKUP(AP6,Table1[2012],Table1[2013])</f>
        <v>50.4</v>
      </c>
      <c r="AQ7" s="45">
        <f>_xlfn.XLOOKUP(AQ6,Table1[2012],Table1[2013])</f>
        <v>38.299999999999997</v>
      </c>
      <c r="AR7" s="45">
        <f>_xlfn.XLOOKUP(AR6,Table1[2012],Table1[2013])</f>
        <v>48</v>
      </c>
      <c r="AS7" s="45">
        <f>_xlfn.XLOOKUP(AS6,Table1[2012],Table1[2013])</f>
        <v>44.3</v>
      </c>
      <c r="AT7" s="45">
        <f>_xlfn.XLOOKUP(AT6,Table1[2012],Table1[2013])</f>
        <v>42.7</v>
      </c>
      <c r="AU7" s="45">
        <f>_xlfn.XLOOKUP(AU6,Table1[2012],Table1[2013])</f>
        <v>42.7</v>
      </c>
      <c r="AV7" s="45">
        <f>_xlfn.XLOOKUP(AV6,Table1[2012],Table1[2013])</f>
        <v>48.7</v>
      </c>
      <c r="AW7" s="45">
        <f>_xlfn.XLOOKUP(AW6,Table1[2012],Table1[2013])</f>
        <v>33.9</v>
      </c>
      <c r="AX7" s="45">
        <f>_xlfn.XLOOKUP(AX6,Table1[2012],Table1[2013])</f>
        <v>41.4</v>
      </c>
      <c r="AY7" s="45">
        <f>_xlfn.XLOOKUP(AY6,Table1[2012],Table1[2013])</f>
        <v>42.6</v>
      </c>
      <c r="AZ7" s="45">
        <f>_xlfn.XLOOKUP(AZ6,Table1[2012],Table1[2013])</f>
        <v>32.299999999999997</v>
      </c>
      <c r="BA7" s="45">
        <f>_xlfn.XLOOKUP(BA6,Table1[2012],Table1[2013])</f>
        <v>36.299999999999997</v>
      </c>
      <c r="BB7" s="45">
        <f>_xlfn.XLOOKUP(BB6,Table1[2012],Table1[2013])</f>
        <v>39.9</v>
      </c>
      <c r="BC7" s="45">
        <f>_xlfn.XLOOKUP(BC6,Table1[2012],Table1[2013])</f>
        <v>40.299999999999997</v>
      </c>
      <c r="BD7" s="45">
        <f>_xlfn.XLOOKUP(BD6,Table1[2012],Table1[2013])</f>
        <v>38.700000000000003</v>
      </c>
      <c r="BE7" s="45">
        <f>_xlfn.XLOOKUP(BE6,Table1[2012],Table1[2013])</f>
        <v>57.7</v>
      </c>
      <c r="BF7" s="45">
        <f>_xlfn.XLOOKUP(BF6,Table1[2012],Table1[2013])</f>
        <v>36.299999999999997</v>
      </c>
      <c r="BG7" s="45">
        <f>_xlfn.XLOOKUP(BG6,Table1[2012],Table1[2013])</f>
        <v>39.6</v>
      </c>
      <c r="BH7" s="45">
        <f>_xlfn.XLOOKUP(BH6,Table1[2012],Table1[2013])</f>
        <v>35.200000000000003</v>
      </c>
      <c r="BI7" s="45">
        <f>_xlfn.XLOOKUP(BI6,Table1[2012],Table1[2013])</f>
        <v>34.799999999999997</v>
      </c>
      <c r="BJ7" s="44"/>
      <c r="BK7" s="45"/>
      <c r="BL7" s="44"/>
      <c r="BM7" s="44"/>
      <c r="BN7" s="44"/>
      <c r="BO7" s="45"/>
      <c r="BP7" s="45"/>
      <c r="BQ7" s="45"/>
      <c r="BR7" s="45"/>
      <c r="BS7" s="44"/>
      <c r="BT7" s="44"/>
      <c r="BU7" s="44"/>
      <c r="BV7" s="45"/>
      <c r="BW7" s="44"/>
      <c r="BX7" s="44"/>
      <c r="BY7" s="45"/>
      <c r="BZ7" s="45"/>
      <c r="CA7" s="44"/>
      <c r="CB7" s="45"/>
      <c r="CC7" s="45"/>
      <c r="CD7" s="44"/>
      <c r="CE7" s="44"/>
      <c r="CF7" s="45"/>
      <c r="CG7" s="45"/>
      <c r="CH7" s="45"/>
      <c r="CI7" s="44"/>
      <c r="CJ7" s="44"/>
      <c r="CK7" s="44"/>
      <c r="CL7" s="44"/>
      <c r="CM7" s="44"/>
      <c r="CN7" s="44"/>
      <c r="CO7" s="46"/>
      <c r="CP7" s="45"/>
      <c r="CQ7" s="44"/>
      <c r="CR7" s="44"/>
      <c r="CS7" s="45"/>
      <c r="CT7" s="44"/>
      <c r="CU7" s="45"/>
      <c r="CV7" s="45"/>
      <c r="CW7" s="44"/>
      <c r="CX7" s="44"/>
      <c r="CY7" s="44"/>
      <c r="CZ7" s="45"/>
      <c r="DA7" s="44"/>
      <c r="DB7" s="44"/>
      <c r="DC7" s="44"/>
      <c r="DD7" s="45"/>
      <c r="DE7" s="44"/>
      <c r="DF7" s="44"/>
      <c r="DG7" s="45"/>
      <c r="DH7" s="44"/>
      <c r="DI7" s="45"/>
      <c r="DJ7" s="45"/>
      <c r="DK7" s="45"/>
      <c r="DL7" s="44"/>
      <c r="DM7" s="45"/>
      <c r="DN7" s="45"/>
      <c r="DO7" s="18"/>
    </row>
    <row r="8" spans="1:119" ht="25.5" thickBot="1">
      <c r="A8" s="12" t="s">
        <v>308</v>
      </c>
      <c r="B8" s="14" t="s">
        <v>278</v>
      </c>
      <c r="C8" s="11" t="str">
        <f>_xlfn.XLOOKUP(B8,Table6[Country],Table6[Alpha-3 code])</f>
        <v>QAT</v>
      </c>
      <c r="D8" s="14">
        <v>66.2</v>
      </c>
      <c r="E8" s="14">
        <v>69.2</v>
      </c>
      <c r="F8" s="14">
        <v>72.400000000000006</v>
      </c>
      <c r="G8" s="14">
        <v>72.5</v>
      </c>
      <c r="H8" s="14">
        <v>72</v>
      </c>
      <c r="I8" s="14">
        <v>74.5</v>
      </c>
      <c r="J8" s="14">
        <v>73.099999999999994</v>
      </c>
      <c r="K8" s="14">
        <v>74.8</v>
      </c>
      <c r="L8" s="14">
        <v>73.7</v>
      </c>
      <c r="M8" s="14">
        <v>73.599999999999994</v>
      </c>
      <c r="O8" s="43"/>
      <c r="P8" s="44"/>
      <c r="Q8" s="45"/>
      <c r="R8" s="45"/>
      <c r="S8" s="45"/>
      <c r="T8" s="45"/>
      <c r="U8" s="45"/>
      <c r="V8" s="45"/>
      <c r="W8" s="45"/>
      <c r="X8" s="45"/>
      <c r="Y8" s="45"/>
      <c r="Z8" s="45"/>
      <c r="AA8" s="45"/>
      <c r="AB8" s="45">
        <f t="shared" si="0"/>
        <v>44.015151515151516</v>
      </c>
      <c r="AC8" s="45">
        <f>_xlfn.XLOOKUP(AC7,Table1[2013],Table1[2014])</f>
        <v>42</v>
      </c>
      <c r="AD8" s="45">
        <f>_xlfn.XLOOKUP(AD7,Table1[2013],Table1[2014])</f>
        <v>41.6</v>
      </c>
      <c r="AE8" s="45">
        <f>_xlfn.XLOOKUP(AE7,Table1[2013],Table1[2014])</f>
        <v>59.5</v>
      </c>
      <c r="AF8" s="45">
        <f>_xlfn.XLOOKUP(AF7,Table1[2013],Table1[2014])</f>
        <v>34.6</v>
      </c>
      <c r="AG8" s="45">
        <f>_xlfn.XLOOKUP(AG7,Table1[2013],Table1[2014])</f>
        <v>40</v>
      </c>
      <c r="AH8" s="45">
        <f>_xlfn.XLOOKUP(AH7,Table1[2013],Table1[2014])</f>
        <v>56.8</v>
      </c>
      <c r="AI8" s="45">
        <f>_xlfn.XLOOKUP(AI7,Table1[2013],Table1[2014])</f>
        <v>43.4</v>
      </c>
      <c r="AJ8" s="45">
        <f>_xlfn.XLOOKUP(AJ7,Table1[2013],Table1[2014])</f>
        <v>46.7</v>
      </c>
      <c r="AK8" s="45">
        <f>_xlfn.XLOOKUP(AK7,Table1[2013],Table1[2014])</f>
        <v>57.4</v>
      </c>
      <c r="AL8" s="45">
        <f>_xlfn.XLOOKUP(AL7,Table1[2013],Table1[2014])</f>
        <v>40</v>
      </c>
      <c r="AM8" s="45">
        <f>_xlfn.XLOOKUP(AM7,Table1[2013],Table1[2014])</f>
        <v>55.7</v>
      </c>
      <c r="AN8" s="45">
        <f>_xlfn.XLOOKUP(AN7,Table1[2013],Table1[2014])</f>
        <v>38.5</v>
      </c>
      <c r="AO8" s="45">
        <f>_xlfn.XLOOKUP(AO7,Table1[2013],Table1[2014])</f>
        <v>42.5</v>
      </c>
      <c r="AP8" s="45">
        <f>_xlfn.XLOOKUP(AP7,Table1[2013],Table1[2014])</f>
        <v>50.5</v>
      </c>
      <c r="AQ8" s="45">
        <f>_xlfn.XLOOKUP(AQ7,Table1[2013],Table1[2014])</f>
        <v>38.6</v>
      </c>
      <c r="AR8" s="45">
        <f>_xlfn.XLOOKUP(AR7,Table1[2013],Table1[2014])</f>
        <v>47.4</v>
      </c>
      <c r="AS8" s="45">
        <f>_xlfn.XLOOKUP(AS7,Table1[2013],Table1[2014])</f>
        <v>43.8</v>
      </c>
      <c r="AT8" s="45">
        <f>_xlfn.XLOOKUP(AT7,Table1[2013],Table1[2014])</f>
        <v>43.1</v>
      </c>
      <c r="AU8" s="45">
        <f>_xlfn.XLOOKUP(AU7,Table1[2013],Table1[2014])</f>
        <v>43.1</v>
      </c>
      <c r="AV8" s="45">
        <f>_xlfn.XLOOKUP(AV7,Table1[2013],Table1[2014])</f>
        <v>49.9</v>
      </c>
      <c r="AW8" s="45">
        <f>_xlfn.XLOOKUP(AW7,Table1[2013],Table1[2014])</f>
        <v>35.299999999999997</v>
      </c>
      <c r="AX8" s="45">
        <f>_xlfn.XLOOKUP(AX7,Table1[2013],Table1[2014])</f>
        <v>40.5</v>
      </c>
      <c r="AY8" s="45">
        <f>_xlfn.XLOOKUP(AY7,Table1[2013],Table1[2014])</f>
        <v>45.9</v>
      </c>
      <c r="AZ8" s="45">
        <f>_xlfn.XLOOKUP(AZ7,Table1[2013],Table1[2014])</f>
        <v>35.9</v>
      </c>
      <c r="BA8" s="45">
        <f>_xlfn.XLOOKUP(BA7,Table1[2013],Table1[2014])</f>
        <v>40</v>
      </c>
      <c r="BB8" s="45">
        <f>_xlfn.XLOOKUP(BB7,Table1[2013],Table1[2014])</f>
        <v>42.5</v>
      </c>
      <c r="BC8" s="45">
        <f>_xlfn.XLOOKUP(BC7,Table1[2013],Table1[2014])</f>
        <v>41.8</v>
      </c>
      <c r="BD8" s="45">
        <f>_xlfn.XLOOKUP(BD7,Table1[2013],Table1[2014])</f>
        <v>38.799999999999997</v>
      </c>
      <c r="BE8" s="45">
        <f>_xlfn.XLOOKUP(BE7,Table1[2013],Table1[2014])</f>
        <v>58.4</v>
      </c>
      <c r="BF8" s="45">
        <f>_xlfn.XLOOKUP(BF7,Table1[2013],Table1[2014])</f>
        <v>40</v>
      </c>
      <c r="BG8" s="45">
        <f>_xlfn.XLOOKUP(BG7,Table1[2013],Table1[2014])</f>
        <v>42</v>
      </c>
      <c r="BH8" s="45">
        <f>_xlfn.XLOOKUP(BH7,Table1[2013],Table1[2014])</f>
        <v>41.7</v>
      </c>
      <c r="BI8" s="45">
        <f>_xlfn.XLOOKUP(BI7,Table1[2013],Table1[2014])</f>
        <v>34.6</v>
      </c>
      <c r="BJ8" s="44"/>
      <c r="BK8" s="45"/>
      <c r="BL8" s="44"/>
      <c r="BM8" s="44"/>
      <c r="BN8" s="44"/>
      <c r="BO8" s="45"/>
      <c r="BP8" s="45"/>
      <c r="BQ8" s="45"/>
      <c r="BR8" s="45"/>
      <c r="BS8" s="44"/>
      <c r="BT8" s="44"/>
      <c r="BU8" s="44"/>
      <c r="BV8" s="45"/>
      <c r="BW8" s="44"/>
      <c r="BX8" s="44"/>
      <c r="BY8" s="45"/>
      <c r="BZ8" s="45"/>
      <c r="CA8" s="44"/>
      <c r="CB8" s="45"/>
      <c r="CC8" s="45"/>
      <c r="CD8" s="44"/>
      <c r="CE8" s="44"/>
      <c r="CF8" s="45"/>
      <c r="CG8" s="45"/>
      <c r="CH8" s="45"/>
      <c r="CI8" s="44"/>
      <c r="CJ8" s="44"/>
      <c r="CK8" s="44"/>
      <c r="CL8" s="44"/>
      <c r="CM8" s="44"/>
      <c r="CN8" s="44"/>
      <c r="CO8" s="46"/>
      <c r="CP8" s="45"/>
      <c r="CQ8" s="44"/>
      <c r="CR8" s="44"/>
      <c r="CS8" s="45"/>
      <c r="CT8" s="44"/>
      <c r="CU8" s="45"/>
      <c r="CV8" s="45"/>
      <c r="CW8" s="44"/>
      <c r="CX8" s="44"/>
      <c r="CY8" s="44"/>
      <c r="CZ8" s="45"/>
      <c r="DA8" s="44"/>
      <c r="DB8" s="44"/>
      <c r="DC8" s="44"/>
      <c r="DD8" s="45"/>
      <c r="DE8" s="44"/>
      <c r="DF8" s="44"/>
      <c r="DG8" s="45"/>
      <c r="DH8" s="44"/>
      <c r="DI8" s="45"/>
      <c r="DJ8" s="45"/>
      <c r="DK8" s="45"/>
      <c r="DL8" s="44"/>
      <c r="DM8" s="45"/>
      <c r="DN8" s="45"/>
      <c r="DO8" s="18"/>
    </row>
    <row r="9" spans="1:119" ht="25.5" thickBot="1">
      <c r="A9" s="12" t="s">
        <v>314</v>
      </c>
      <c r="B9" s="13" t="s">
        <v>282</v>
      </c>
      <c r="C9" s="11" t="str">
        <f>_xlfn.XLOOKUP(B9,Table6[Country],Table6[Alpha-3 code])</f>
        <v>AUS</v>
      </c>
      <c r="D9" s="13">
        <v>70.900000000000006</v>
      </c>
      <c r="E9" s="13">
        <v>74.400000000000006</v>
      </c>
      <c r="F9" s="13">
        <v>76.5</v>
      </c>
      <c r="G9" s="13">
        <v>75.900000000000006</v>
      </c>
      <c r="H9" s="13">
        <v>77.099999999999994</v>
      </c>
      <c r="I9" s="13">
        <v>76.099999999999994</v>
      </c>
      <c r="J9" s="13">
        <v>78.099999999999994</v>
      </c>
      <c r="K9" s="13">
        <v>75.900000000000006</v>
      </c>
      <c r="L9" s="13">
        <v>73.900000000000006</v>
      </c>
      <c r="M9" s="13">
        <v>71.599999999999994</v>
      </c>
      <c r="O9" s="43"/>
      <c r="P9" s="44"/>
      <c r="Q9" s="45"/>
      <c r="R9" s="45"/>
      <c r="S9" s="45"/>
      <c r="T9" s="45"/>
      <c r="U9" s="45"/>
      <c r="V9" s="45"/>
      <c r="W9" s="45"/>
      <c r="X9" s="45"/>
      <c r="Y9" s="45"/>
      <c r="Z9" s="45"/>
      <c r="AA9" s="45"/>
      <c r="AB9" s="45">
        <f t="shared" si="0"/>
        <v>45.121212121212125</v>
      </c>
      <c r="AC9" s="45">
        <f>_xlfn.XLOOKUP(AC8,Table1[2014],Table1[2015])</f>
        <v>43.8</v>
      </c>
      <c r="AD9" s="45">
        <f>_xlfn.XLOOKUP(AD8,Table1[2014],Table1[2015])</f>
        <v>42.1</v>
      </c>
      <c r="AE9" s="45">
        <f>_xlfn.XLOOKUP(AE8,Table1[2014],Table1[2015])</f>
        <v>62.4</v>
      </c>
      <c r="AF9" s="45">
        <f>_xlfn.XLOOKUP(AF8,Table1[2014],Table1[2015])</f>
        <v>35.1</v>
      </c>
      <c r="AG9" s="45">
        <f>_xlfn.XLOOKUP(AG8,Table1[2014],Table1[2015])</f>
        <v>38.799999999999997</v>
      </c>
      <c r="AH9" s="45">
        <f>_xlfn.XLOOKUP(AH8,Table1[2014],Table1[2015])</f>
        <v>59.5</v>
      </c>
      <c r="AI9" s="45">
        <f>_xlfn.XLOOKUP(AI8,Table1[2014],Table1[2015])</f>
        <v>43.6</v>
      </c>
      <c r="AJ9" s="45">
        <f>_xlfn.XLOOKUP(AJ8,Table1[2014],Table1[2015])</f>
        <v>47.9</v>
      </c>
      <c r="AK9" s="45">
        <f>_xlfn.XLOOKUP(AK8,Table1[2014],Table1[2015])</f>
        <v>58.2</v>
      </c>
      <c r="AL9" s="45">
        <f>_xlfn.XLOOKUP(AL8,Table1[2014],Table1[2015])</f>
        <v>38.799999999999997</v>
      </c>
      <c r="AM9" s="45">
        <f>_xlfn.XLOOKUP(AM8,Table1[2014],Table1[2015])</f>
        <v>58.4</v>
      </c>
      <c r="AN9" s="45">
        <f>_xlfn.XLOOKUP(AN8,Table1[2014],Table1[2015])</f>
        <v>40.200000000000003</v>
      </c>
      <c r="AO9" s="45">
        <f>_xlfn.XLOOKUP(AO8,Table1[2014],Table1[2015])</f>
        <v>44.2</v>
      </c>
      <c r="AP9" s="45">
        <f>_xlfn.XLOOKUP(AP8,Table1[2014],Table1[2015])</f>
        <v>51.9</v>
      </c>
      <c r="AQ9" s="45">
        <f>_xlfn.XLOOKUP(AQ8,Table1[2014],Table1[2015])</f>
        <v>38.700000000000003</v>
      </c>
      <c r="AR9" s="45">
        <f>_xlfn.XLOOKUP(AR8,Table1[2014],Table1[2015])</f>
        <v>46</v>
      </c>
      <c r="AS9" s="45">
        <f>_xlfn.XLOOKUP(AS8,Table1[2014],Table1[2015])</f>
        <v>47.1</v>
      </c>
      <c r="AT9" s="45">
        <f>_xlfn.XLOOKUP(AT8,Table1[2014],Table1[2015])</f>
        <v>44.1</v>
      </c>
      <c r="AU9" s="45">
        <f>_xlfn.XLOOKUP(AU8,Table1[2014],Table1[2015])</f>
        <v>44.1</v>
      </c>
      <c r="AV9" s="45">
        <f>_xlfn.XLOOKUP(AV8,Table1[2014],Table1[2015])</f>
        <v>50.4</v>
      </c>
      <c r="AW9" s="45">
        <f>_xlfn.XLOOKUP(AW8,Table1[2014],Table1[2015])</f>
        <v>36.9</v>
      </c>
      <c r="AX9" s="45">
        <f>_xlfn.XLOOKUP(AX8,Table1[2014],Table1[2015])</f>
        <v>40.1</v>
      </c>
      <c r="AY9" s="45">
        <f>_xlfn.XLOOKUP(AY8,Table1[2014],Table1[2015])</f>
        <v>48.1</v>
      </c>
      <c r="AZ9" s="45">
        <f>_xlfn.XLOOKUP(AZ8,Table1[2014],Table1[2015])</f>
        <v>39</v>
      </c>
      <c r="BA9" s="45">
        <f>_xlfn.XLOOKUP(BA8,Table1[2014],Table1[2015])</f>
        <v>38.799999999999997</v>
      </c>
      <c r="BB9" s="45">
        <f>_xlfn.XLOOKUP(BB8,Table1[2014],Table1[2015])</f>
        <v>44.2</v>
      </c>
      <c r="BC9" s="45">
        <f>_xlfn.XLOOKUP(BC8,Table1[2014],Table1[2015])</f>
        <v>45.2</v>
      </c>
      <c r="BD9" s="45">
        <f>_xlfn.XLOOKUP(BD8,Table1[2014],Table1[2015])</f>
        <v>41.4</v>
      </c>
      <c r="BE9" s="45">
        <f>_xlfn.XLOOKUP(BE8,Table1[2014],Table1[2015])</f>
        <v>59.2</v>
      </c>
      <c r="BF9" s="45">
        <f>_xlfn.XLOOKUP(BF8,Table1[2014],Table1[2015])</f>
        <v>38.799999999999997</v>
      </c>
      <c r="BG9" s="45">
        <f>_xlfn.XLOOKUP(BG8,Table1[2014],Table1[2015])</f>
        <v>43.8</v>
      </c>
      <c r="BH9" s="45">
        <f>_xlfn.XLOOKUP(BH8,Table1[2014],Table1[2015])</f>
        <v>43.1</v>
      </c>
      <c r="BI9" s="45">
        <f>_xlfn.XLOOKUP(BI8,Table1[2014],Table1[2015])</f>
        <v>35.1</v>
      </c>
      <c r="BJ9" s="44"/>
      <c r="BK9" s="45"/>
      <c r="BL9" s="44"/>
      <c r="BM9" s="44"/>
      <c r="BN9" s="44"/>
      <c r="BO9" s="45"/>
      <c r="BP9" s="45"/>
      <c r="BQ9" s="45"/>
      <c r="BR9" s="45"/>
      <c r="BS9" s="44"/>
      <c r="BT9" s="44"/>
      <c r="BU9" s="44"/>
      <c r="BV9" s="45"/>
      <c r="BW9" s="44"/>
      <c r="BX9" s="44"/>
      <c r="BY9" s="45"/>
      <c r="BZ9" s="45"/>
      <c r="CA9" s="44"/>
      <c r="CB9" s="45"/>
      <c r="CC9" s="45"/>
      <c r="CD9" s="44"/>
      <c r="CE9" s="44"/>
      <c r="CF9" s="45"/>
      <c r="CG9" s="45"/>
      <c r="CH9" s="45"/>
      <c r="CI9" s="44"/>
      <c r="CJ9" s="44"/>
      <c r="CK9" s="44"/>
      <c r="CL9" s="44"/>
      <c r="CM9" s="44"/>
      <c r="CN9" s="44"/>
      <c r="CO9" s="46"/>
      <c r="CP9" s="45"/>
      <c r="CQ9" s="44"/>
      <c r="CR9" s="44"/>
      <c r="CS9" s="45"/>
      <c r="CT9" s="44"/>
      <c r="CU9" s="45"/>
      <c r="CV9" s="45"/>
      <c r="CW9" s="44"/>
      <c r="CX9" s="44"/>
      <c r="CY9" s="44"/>
      <c r="CZ9" s="45"/>
      <c r="DA9" s="44"/>
      <c r="DB9" s="44"/>
      <c r="DC9" s="44"/>
      <c r="DD9" s="45"/>
      <c r="DE9" s="44"/>
      <c r="DF9" s="44"/>
      <c r="DG9" s="45"/>
      <c r="DH9" s="44"/>
      <c r="DI9" s="45"/>
      <c r="DJ9" s="45"/>
      <c r="DK9" s="45"/>
      <c r="DL9" s="44"/>
      <c r="DM9" s="45"/>
      <c r="DN9" s="45"/>
      <c r="DO9" s="18"/>
    </row>
    <row r="10" spans="1:119" ht="25.5" thickBot="1">
      <c r="A10" s="12" t="s">
        <v>314</v>
      </c>
      <c r="B10" s="14" t="s">
        <v>579</v>
      </c>
      <c r="C10" s="11" t="str">
        <f>_xlfn.XLOOKUP(B10,Table6[Country],Table6[Alpha-3 code])</f>
        <v>KOR</v>
      </c>
      <c r="D10" s="14">
        <v>67.5</v>
      </c>
      <c r="E10" s="14">
        <v>68.900000000000006</v>
      </c>
      <c r="F10" s="14">
        <v>70.099999999999994</v>
      </c>
      <c r="G10" s="14">
        <v>70.400000000000006</v>
      </c>
      <c r="H10" s="14">
        <v>72.2</v>
      </c>
      <c r="I10" s="14">
        <v>72.8</v>
      </c>
      <c r="J10" s="14">
        <v>73.099999999999994</v>
      </c>
      <c r="K10" s="14">
        <v>72.3</v>
      </c>
      <c r="L10" s="14">
        <v>73.400000000000006</v>
      </c>
      <c r="M10" s="14">
        <v>71.599999999999994</v>
      </c>
      <c r="O10" s="43"/>
      <c r="P10" s="44"/>
      <c r="Q10" s="45"/>
      <c r="R10" s="45"/>
      <c r="S10" s="45"/>
      <c r="T10" s="45"/>
      <c r="U10" s="45"/>
      <c r="V10" s="45"/>
      <c r="W10" s="45"/>
      <c r="X10" s="45"/>
      <c r="Y10" s="45"/>
      <c r="Z10" s="45"/>
      <c r="AA10" s="45"/>
      <c r="AB10" s="45">
        <f t="shared" si="0"/>
        <v>45.29393939393939</v>
      </c>
      <c r="AC10" s="45">
        <f>_xlfn.XLOOKUP(AC9,Table1[2015],Table1[2016])</f>
        <v>38.4</v>
      </c>
      <c r="AD10" s="45">
        <f>_xlfn.XLOOKUP(AD9,Table1[2015],Table1[2016])</f>
        <v>41.9</v>
      </c>
      <c r="AE10" s="45">
        <f>_xlfn.XLOOKUP(AE9,Table1[2015],Table1[2016])</f>
        <v>59.8</v>
      </c>
      <c r="AF10" s="45">
        <f>_xlfn.XLOOKUP(AF9,Table1[2015],Table1[2016])</f>
        <v>34.299999999999997</v>
      </c>
      <c r="AG10" s="45">
        <f>_xlfn.XLOOKUP(AG9,Table1[2015],Table1[2016])</f>
        <v>44.5</v>
      </c>
      <c r="AH10" s="45">
        <f>_xlfn.XLOOKUP(AH9,Table1[2015],Table1[2016])</f>
        <v>63.4</v>
      </c>
      <c r="AI10" s="45">
        <f>_xlfn.XLOOKUP(AI9,Table1[2015],Table1[2016])</f>
        <v>43.2</v>
      </c>
      <c r="AJ10" s="45">
        <f>_xlfn.XLOOKUP(AJ9,Table1[2015],Table1[2016])</f>
        <v>46.5</v>
      </c>
      <c r="AK10" s="45">
        <f>_xlfn.XLOOKUP(AK9,Table1[2015],Table1[2016])</f>
        <v>62.9</v>
      </c>
      <c r="AL10" s="45">
        <f>_xlfn.XLOOKUP(AL9,Table1[2015],Table1[2016])</f>
        <v>44.5</v>
      </c>
      <c r="AM10" s="45">
        <f>_xlfn.XLOOKUP(AM9,Table1[2015],Table1[2016])</f>
        <v>57.8</v>
      </c>
      <c r="AN10" s="45">
        <f>_xlfn.XLOOKUP(AN9,Table1[2015],Table1[2016])</f>
        <v>36.4</v>
      </c>
      <c r="AO10" s="45">
        <f>_xlfn.XLOOKUP(AO9,Table1[2015],Table1[2016])</f>
        <v>42.6</v>
      </c>
      <c r="AP10" s="45">
        <f>_xlfn.XLOOKUP(AP9,Table1[2015],Table1[2016])</f>
        <v>50.7</v>
      </c>
      <c r="AQ10" s="45">
        <f>_xlfn.XLOOKUP(AQ9,Table1[2015],Table1[2016])</f>
        <v>39</v>
      </c>
      <c r="AR10" s="45">
        <f>_xlfn.XLOOKUP(AR9,Table1[2015],Table1[2016])</f>
        <v>48.3</v>
      </c>
      <c r="AS10" s="45">
        <f>_xlfn.XLOOKUP(AS9,Table1[2015],Table1[2016])</f>
        <v>44.4</v>
      </c>
      <c r="AT10" s="45">
        <f>_xlfn.XLOOKUP(AT9,Table1[2015],Table1[2016])</f>
        <v>43.9</v>
      </c>
      <c r="AU10" s="45">
        <f>_xlfn.XLOOKUP(AU9,Table1[2015],Table1[2016])</f>
        <v>43.9</v>
      </c>
      <c r="AV10" s="45">
        <f>_xlfn.XLOOKUP(AV9,Table1[2015],Table1[2016])</f>
        <v>48.5</v>
      </c>
      <c r="AW10" s="45">
        <f>_xlfn.XLOOKUP(AW9,Table1[2015],Table1[2016])</f>
        <v>36.299999999999997</v>
      </c>
      <c r="AX10" s="45">
        <f>_xlfn.XLOOKUP(AX9,Table1[2015],Table1[2016])</f>
        <v>42.3</v>
      </c>
      <c r="AY10" s="45">
        <f>_xlfn.XLOOKUP(AY9,Table1[2015],Table1[2016])</f>
        <v>48.7</v>
      </c>
      <c r="AZ10" s="45">
        <f>_xlfn.XLOOKUP(AZ9,Table1[2015],Table1[2016])</f>
        <v>39.200000000000003</v>
      </c>
      <c r="BA10" s="45">
        <f>_xlfn.XLOOKUP(BA9,Table1[2015],Table1[2016])</f>
        <v>44.5</v>
      </c>
      <c r="BB10" s="45">
        <f>_xlfn.XLOOKUP(BB9,Table1[2015],Table1[2016])</f>
        <v>42.6</v>
      </c>
      <c r="BC10" s="45">
        <f>_xlfn.XLOOKUP(BC9,Table1[2015],Table1[2016])</f>
        <v>45.8</v>
      </c>
      <c r="BD10" s="45">
        <f>_xlfn.XLOOKUP(BD9,Table1[2015],Table1[2016])</f>
        <v>42.7</v>
      </c>
      <c r="BE10" s="45">
        <f>_xlfn.XLOOKUP(BE9,Table1[2015],Table1[2016])</f>
        <v>59.8</v>
      </c>
      <c r="BF10" s="45">
        <f>_xlfn.XLOOKUP(BF9,Table1[2015],Table1[2016])</f>
        <v>44.5</v>
      </c>
      <c r="BG10" s="45">
        <f>_xlfn.XLOOKUP(BG9,Table1[2015],Table1[2016])</f>
        <v>38.4</v>
      </c>
      <c r="BH10" s="45">
        <f>_xlfn.XLOOKUP(BH9,Table1[2015],Table1[2016])</f>
        <v>40.700000000000003</v>
      </c>
      <c r="BI10" s="45">
        <f>_xlfn.XLOOKUP(BI9,Table1[2015],Table1[2016])</f>
        <v>34.299999999999997</v>
      </c>
      <c r="BJ10" s="44"/>
      <c r="BK10" s="45"/>
      <c r="BL10" s="44"/>
      <c r="BM10" s="44"/>
      <c r="BN10" s="44"/>
      <c r="BO10" s="45"/>
      <c r="BP10" s="45"/>
      <c r="BQ10" s="45"/>
      <c r="BR10" s="45"/>
      <c r="BS10" s="44"/>
      <c r="BT10" s="44"/>
      <c r="BU10" s="44"/>
      <c r="BV10" s="45"/>
      <c r="BW10" s="44"/>
      <c r="BX10" s="44"/>
      <c r="BY10" s="45"/>
      <c r="BZ10" s="45"/>
      <c r="CA10" s="44"/>
      <c r="CB10" s="45"/>
      <c r="CC10" s="45"/>
      <c r="CD10" s="44"/>
      <c r="CE10" s="44"/>
      <c r="CF10" s="45"/>
      <c r="CG10" s="45"/>
      <c r="CH10" s="45"/>
      <c r="CI10" s="44"/>
      <c r="CJ10" s="44"/>
      <c r="CK10" s="44"/>
      <c r="CL10" s="44"/>
      <c r="CM10" s="44"/>
      <c r="CN10" s="44"/>
      <c r="CO10" s="46"/>
      <c r="CP10" s="45"/>
      <c r="CQ10" s="44"/>
      <c r="CR10" s="44"/>
      <c r="CS10" s="45"/>
      <c r="CT10" s="44"/>
      <c r="CU10" s="45"/>
      <c r="CV10" s="45"/>
      <c r="CW10" s="44"/>
      <c r="CX10" s="44"/>
      <c r="CY10" s="44"/>
      <c r="CZ10" s="45"/>
      <c r="DA10" s="44"/>
      <c r="DB10" s="44"/>
      <c r="DC10" s="44"/>
      <c r="DD10" s="45"/>
      <c r="DE10" s="44"/>
      <c r="DF10" s="44"/>
      <c r="DG10" s="45"/>
      <c r="DH10" s="44"/>
      <c r="DI10" s="45"/>
      <c r="DJ10" s="45"/>
      <c r="DK10" s="45"/>
      <c r="DL10" s="44"/>
      <c r="DM10" s="45"/>
      <c r="DN10" s="45"/>
      <c r="DO10" s="18"/>
    </row>
    <row r="11" spans="1:119" ht="25.5" thickBot="1">
      <c r="A11" s="12" t="s">
        <v>317</v>
      </c>
      <c r="B11" s="13" t="s">
        <v>29</v>
      </c>
      <c r="C11" s="11" t="str">
        <f>_xlfn.XLOOKUP(B11,Table6[Country],Table6[Alpha-3 code])</f>
        <v>BLR</v>
      </c>
      <c r="D11" s="13">
        <v>64</v>
      </c>
      <c r="E11" s="13">
        <v>64.599999999999994</v>
      </c>
      <c r="F11" s="13">
        <v>67.5</v>
      </c>
      <c r="G11" s="13">
        <v>64</v>
      </c>
      <c r="H11" s="13">
        <v>67.900000000000006</v>
      </c>
      <c r="I11" s="13">
        <v>66.3</v>
      </c>
      <c r="J11" s="13">
        <v>71.5</v>
      </c>
      <c r="K11" s="13">
        <v>73.5</v>
      </c>
      <c r="L11" s="13">
        <v>70.400000000000006</v>
      </c>
      <c r="M11" s="13">
        <v>70.900000000000006</v>
      </c>
      <c r="O11" s="43"/>
      <c r="P11" s="44"/>
      <c r="Q11" s="45"/>
      <c r="R11" s="45"/>
      <c r="S11" s="45"/>
      <c r="T11" s="45"/>
      <c r="U11" s="45"/>
      <c r="V11" s="45"/>
      <c r="W11" s="45"/>
      <c r="X11" s="45"/>
      <c r="Y11" s="45"/>
      <c r="Z11" s="45"/>
      <c r="AA11" s="45"/>
      <c r="AB11" s="45">
        <f t="shared" si="0"/>
        <v>45.939393939393938</v>
      </c>
      <c r="AC11" s="45">
        <f>_xlfn.XLOOKUP(AC10,Table1[2016],Table1[2017])</f>
        <v>45.4</v>
      </c>
      <c r="AD11" s="45">
        <f>_xlfn.XLOOKUP(AD10,Table1[2016],Table1[2017])</f>
        <v>44.5</v>
      </c>
      <c r="AE11" s="45">
        <f>_xlfn.XLOOKUP(AE10,Table1[2016],Table1[2017])</f>
        <v>63.2</v>
      </c>
      <c r="AF11" s="45">
        <f>_xlfn.XLOOKUP(AF10,Table1[2016],Table1[2017])</f>
        <v>35.4</v>
      </c>
      <c r="AG11" s="45">
        <f>_xlfn.XLOOKUP(AG10,Table1[2016],Table1[2017])</f>
        <v>45.6</v>
      </c>
      <c r="AH11" s="45">
        <f>_xlfn.XLOOKUP(AH10,Table1[2016],Table1[2017])</f>
        <v>60</v>
      </c>
      <c r="AI11" s="45">
        <f>_xlfn.XLOOKUP(AI10,Table1[2016],Table1[2017])</f>
        <v>45.9</v>
      </c>
      <c r="AJ11" s="45">
        <f>_xlfn.XLOOKUP(AJ10,Table1[2016],Table1[2017])</f>
        <v>46.3</v>
      </c>
      <c r="AK11" s="45">
        <f>_xlfn.XLOOKUP(AK10,Table1[2016],Table1[2017])</f>
        <v>63.5</v>
      </c>
      <c r="AL11" s="45">
        <f>_xlfn.XLOOKUP(AL10,Table1[2016],Table1[2017])</f>
        <v>45.6</v>
      </c>
      <c r="AM11" s="45">
        <f>_xlfn.XLOOKUP(AM10,Table1[2016],Table1[2017])</f>
        <v>58.2</v>
      </c>
      <c r="AN11" s="45">
        <f>_xlfn.XLOOKUP(AN10,Table1[2016],Table1[2017])</f>
        <v>36</v>
      </c>
      <c r="AO11" s="45">
        <f>_xlfn.XLOOKUP(AO10,Table1[2016],Table1[2017])</f>
        <v>37.4</v>
      </c>
      <c r="AP11" s="45">
        <f>_xlfn.XLOOKUP(AP10,Table1[2016],Table1[2017])</f>
        <v>54.1</v>
      </c>
      <c r="AQ11" s="45">
        <f>_xlfn.XLOOKUP(AQ10,Table1[2016],Table1[2017])</f>
        <v>36.799999999999997</v>
      </c>
      <c r="AR11" s="45">
        <f>_xlfn.XLOOKUP(AR10,Table1[2016],Table1[2017])</f>
        <v>50.3</v>
      </c>
      <c r="AS11" s="45">
        <f>_xlfn.XLOOKUP(AS10,Table1[2016],Table1[2017])</f>
        <v>46.8</v>
      </c>
      <c r="AT11" s="45">
        <f>_xlfn.XLOOKUP(AT10,Table1[2016],Table1[2017])</f>
        <v>46.3</v>
      </c>
      <c r="AU11" s="45">
        <f>_xlfn.XLOOKUP(AU10,Table1[2016],Table1[2017])</f>
        <v>46.3</v>
      </c>
      <c r="AV11" s="45">
        <f>_xlfn.XLOOKUP(AV10,Table1[2016],Table1[2017])</f>
        <v>49.9</v>
      </c>
      <c r="AW11" s="45">
        <f>_xlfn.XLOOKUP(AW10,Table1[2016],Table1[2017])</f>
        <v>35.4</v>
      </c>
      <c r="AX11" s="45">
        <f>_xlfn.XLOOKUP(AX10,Table1[2016],Table1[2017])</f>
        <v>38</v>
      </c>
      <c r="AY11" s="45">
        <f>_xlfn.XLOOKUP(AY10,Table1[2016],Table1[2017])</f>
        <v>46.7</v>
      </c>
      <c r="AZ11" s="45">
        <f>_xlfn.XLOOKUP(AZ10,Table1[2016],Table1[2017])</f>
        <v>39.9</v>
      </c>
      <c r="BA11" s="45">
        <f>_xlfn.XLOOKUP(BA10,Table1[2016],Table1[2017])</f>
        <v>45.6</v>
      </c>
      <c r="BB11" s="45">
        <f>_xlfn.XLOOKUP(BB10,Table1[2016],Table1[2017])</f>
        <v>37.4</v>
      </c>
      <c r="BC11" s="45">
        <f>_xlfn.XLOOKUP(BC10,Table1[2016],Table1[2017])</f>
        <v>46.4</v>
      </c>
      <c r="BD11" s="45">
        <f>_xlfn.XLOOKUP(BD10,Table1[2016],Table1[2017])</f>
        <v>41.5</v>
      </c>
      <c r="BE11" s="45">
        <f>_xlfn.XLOOKUP(BE10,Table1[2016],Table1[2017])</f>
        <v>63.2</v>
      </c>
      <c r="BF11" s="45">
        <f>_xlfn.XLOOKUP(BF10,Table1[2016],Table1[2017])</f>
        <v>45.6</v>
      </c>
      <c r="BG11" s="45">
        <f>_xlfn.XLOOKUP(BG10,Table1[2016],Table1[2017])</f>
        <v>45.4</v>
      </c>
      <c r="BH11" s="45">
        <f>_xlfn.XLOOKUP(BH10,Table1[2016],Table1[2017])</f>
        <v>38</v>
      </c>
      <c r="BI11" s="45">
        <f>_xlfn.XLOOKUP(BI10,Table1[2016],Table1[2017])</f>
        <v>35.4</v>
      </c>
      <c r="BJ11" s="44"/>
      <c r="BK11" s="45"/>
      <c r="BL11" s="44"/>
      <c r="BM11" s="44"/>
      <c r="BN11" s="44"/>
      <c r="BO11" s="45"/>
      <c r="BP11" s="45"/>
      <c r="BQ11" s="45"/>
      <c r="BR11" s="45"/>
      <c r="BS11" s="44"/>
      <c r="BT11" s="44"/>
      <c r="BU11" s="44"/>
      <c r="BV11" s="45"/>
      <c r="BW11" s="44"/>
      <c r="BX11" s="44"/>
      <c r="BY11" s="45"/>
      <c r="BZ11" s="45"/>
      <c r="CA11" s="44"/>
      <c r="CB11" s="45"/>
      <c r="CC11" s="45"/>
      <c r="CD11" s="44"/>
      <c r="CE11" s="44"/>
      <c r="CF11" s="45"/>
      <c r="CG11" s="45"/>
      <c r="CH11" s="45"/>
      <c r="CI11" s="44"/>
      <c r="CJ11" s="44"/>
      <c r="CK11" s="44"/>
      <c r="CL11" s="44"/>
      <c r="CM11" s="44"/>
      <c r="CN11" s="44"/>
      <c r="CO11" s="46"/>
      <c r="CP11" s="45"/>
      <c r="CQ11" s="44"/>
      <c r="CR11" s="44"/>
      <c r="CS11" s="45"/>
      <c r="CT11" s="44"/>
      <c r="CU11" s="45"/>
      <c r="CV11" s="45"/>
      <c r="CW11" s="44"/>
      <c r="CX11" s="44"/>
      <c r="CY11" s="44"/>
      <c r="CZ11" s="45"/>
      <c r="DA11" s="44"/>
      <c r="DB11" s="44"/>
      <c r="DC11" s="44"/>
      <c r="DD11" s="45"/>
      <c r="DE11" s="44"/>
      <c r="DF11" s="44"/>
      <c r="DG11" s="45"/>
      <c r="DH11" s="44"/>
      <c r="DI11" s="45"/>
      <c r="DJ11" s="45"/>
      <c r="DK11" s="45"/>
      <c r="DL11" s="44"/>
      <c r="DM11" s="45"/>
      <c r="DN11" s="45"/>
      <c r="DO11" s="18"/>
    </row>
    <row r="12" spans="1:119" ht="25.5" thickBot="1">
      <c r="A12" s="12" t="s">
        <v>317</v>
      </c>
      <c r="B12" s="14" t="s">
        <v>182</v>
      </c>
      <c r="C12" s="11" t="str">
        <f>_xlfn.XLOOKUP(B12,Table6[Country],Table6[Alpha-3 code])</f>
        <v>PAN</v>
      </c>
      <c r="D12" s="14">
        <v>62.5</v>
      </c>
      <c r="E12" s="14">
        <v>64.900000000000006</v>
      </c>
      <c r="F12" s="14">
        <v>64.7</v>
      </c>
      <c r="G12" s="14">
        <v>65.5</v>
      </c>
      <c r="H12" s="14">
        <v>66.2</v>
      </c>
      <c r="I12" s="14">
        <v>71.2</v>
      </c>
      <c r="J12" s="14">
        <v>69.3</v>
      </c>
      <c r="K12" s="14">
        <v>72.099999999999994</v>
      </c>
      <c r="L12" s="14">
        <v>72.8</v>
      </c>
      <c r="M12" s="14">
        <v>70.900000000000006</v>
      </c>
      <c r="O12" s="43"/>
      <c r="P12" s="44"/>
      <c r="Q12" s="45"/>
      <c r="R12" s="45"/>
      <c r="S12" s="45"/>
      <c r="T12" s="45"/>
      <c r="U12" s="45"/>
      <c r="V12" s="45"/>
      <c r="W12" s="45"/>
      <c r="X12" s="45"/>
      <c r="Y12" s="45"/>
      <c r="Z12" s="45"/>
      <c r="AA12" s="45"/>
      <c r="AB12" s="45">
        <f t="shared" si="0"/>
        <v>45.121212121212125</v>
      </c>
      <c r="AC12" s="45">
        <f>_xlfn.XLOOKUP(AC11,Table1[2017],Table1[2018])</f>
        <v>44.3</v>
      </c>
      <c r="AD12" s="45">
        <f>_xlfn.XLOOKUP(AD11,Table1[2017],Table1[2018])</f>
        <v>41.3</v>
      </c>
      <c r="AE12" s="45">
        <f>_xlfn.XLOOKUP(AE11,Table1[2017],Table1[2018])</f>
        <v>62.2</v>
      </c>
      <c r="AF12" s="45">
        <f>_xlfn.XLOOKUP(AF11,Table1[2017],Table1[2018])</f>
        <v>32.799999999999997</v>
      </c>
      <c r="AG12" s="45">
        <f>_xlfn.XLOOKUP(AG11,Table1[2017],Table1[2018])</f>
        <v>43.1</v>
      </c>
      <c r="AH12" s="45">
        <f>_xlfn.XLOOKUP(AH11,Table1[2017],Table1[2018])</f>
        <v>61.6</v>
      </c>
      <c r="AI12" s="45">
        <f>_xlfn.XLOOKUP(AI11,Table1[2017],Table1[2018])</f>
        <v>45.3</v>
      </c>
      <c r="AJ12" s="45">
        <f>_xlfn.XLOOKUP(AJ11,Table1[2017],Table1[2018])</f>
        <v>48.1</v>
      </c>
      <c r="AK12" s="45">
        <f>_xlfn.XLOOKUP(AK11,Table1[2017],Table1[2018])</f>
        <v>63.7</v>
      </c>
      <c r="AL12" s="45">
        <f>_xlfn.XLOOKUP(AL11,Table1[2017],Table1[2018])</f>
        <v>43.1</v>
      </c>
      <c r="AM12" s="45">
        <f>_xlfn.XLOOKUP(AM11,Table1[2017],Table1[2018])</f>
        <v>62</v>
      </c>
      <c r="AN12" s="45">
        <f>_xlfn.XLOOKUP(AN11,Table1[2017],Table1[2018])</f>
        <v>34.700000000000003</v>
      </c>
      <c r="AO12" s="45">
        <f>_xlfn.XLOOKUP(AO11,Table1[2017],Table1[2018])</f>
        <v>38.799999999999997</v>
      </c>
      <c r="AP12" s="45">
        <f>_xlfn.XLOOKUP(AP11,Table1[2017],Table1[2018])</f>
        <v>53.2</v>
      </c>
      <c r="AQ12" s="45">
        <f>_xlfn.XLOOKUP(AQ11,Table1[2017],Table1[2018])</f>
        <v>35.9</v>
      </c>
      <c r="AR12" s="45">
        <f>_xlfn.XLOOKUP(AR11,Table1[2017],Table1[2018])</f>
        <v>50.2</v>
      </c>
      <c r="AS12" s="45">
        <f>_xlfn.XLOOKUP(AS11,Table1[2017],Table1[2018])</f>
        <v>49.7</v>
      </c>
      <c r="AT12" s="45">
        <f>_xlfn.XLOOKUP(AT11,Table1[2017],Table1[2018])</f>
        <v>48.1</v>
      </c>
      <c r="AU12" s="45">
        <f>_xlfn.XLOOKUP(AU11,Table1[2017],Table1[2018])</f>
        <v>48.1</v>
      </c>
      <c r="AV12" s="45">
        <f>_xlfn.XLOOKUP(AV11,Table1[2017],Table1[2018])</f>
        <v>52.7</v>
      </c>
      <c r="AW12" s="45">
        <f>_xlfn.XLOOKUP(AW11,Table1[2017],Table1[2018])</f>
        <v>32.799999999999997</v>
      </c>
      <c r="AX12" s="45">
        <f>_xlfn.XLOOKUP(AX11,Table1[2017],Table1[2018])</f>
        <v>33.9</v>
      </c>
      <c r="AY12" s="45">
        <f>_xlfn.XLOOKUP(AY11,Table1[2017],Table1[2018])</f>
        <v>48.5</v>
      </c>
      <c r="AZ12" s="45">
        <f>_xlfn.XLOOKUP(AZ11,Table1[2017],Table1[2018])</f>
        <v>40.200000000000003</v>
      </c>
      <c r="BA12" s="45">
        <f>_xlfn.XLOOKUP(BA11,Table1[2017],Table1[2018])</f>
        <v>43.1</v>
      </c>
      <c r="BB12" s="45">
        <f>_xlfn.XLOOKUP(BB11,Table1[2017],Table1[2018])</f>
        <v>38.799999999999997</v>
      </c>
      <c r="BC12" s="45">
        <f>_xlfn.XLOOKUP(BC11,Table1[2017],Table1[2018])</f>
        <v>45.4</v>
      </c>
      <c r="BD12" s="45">
        <f>_xlfn.XLOOKUP(BD11,Table1[2017],Table1[2018])</f>
        <v>31.1</v>
      </c>
      <c r="BE12" s="45">
        <f>_xlfn.XLOOKUP(BE11,Table1[2017],Table1[2018])</f>
        <v>62.2</v>
      </c>
      <c r="BF12" s="45">
        <f>_xlfn.XLOOKUP(BF11,Table1[2017],Table1[2018])</f>
        <v>43.1</v>
      </c>
      <c r="BG12" s="45">
        <f>_xlfn.XLOOKUP(BG11,Table1[2017],Table1[2018])</f>
        <v>44.3</v>
      </c>
      <c r="BH12" s="45">
        <f>_xlfn.XLOOKUP(BH11,Table1[2017],Table1[2018])</f>
        <v>33.9</v>
      </c>
      <c r="BI12" s="45">
        <f>_xlfn.XLOOKUP(BI11,Table1[2017],Table1[2018])</f>
        <v>32.799999999999997</v>
      </c>
      <c r="BJ12" s="44"/>
      <c r="BK12" s="45"/>
      <c r="BL12" s="44"/>
      <c r="BM12" s="44"/>
      <c r="BN12" s="44"/>
      <c r="BO12" s="45"/>
      <c r="BP12" s="45"/>
      <c r="BQ12" s="45"/>
      <c r="BR12" s="45"/>
      <c r="BS12" s="44"/>
      <c r="BT12" s="44"/>
      <c r="BU12" s="44"/>
      <c r="BV12" s="45"/>
      <c r="BW12" s="44"/>
      <c r="BX12" s="44"/>
      <c r="BY12" s="45"/>
      <c r="BZ12" s="45"/>
      <c r="CA12" s="44"/>
      <c r="CB12" s="45"/>
      <c r="CC12" s="45"/>
      <c r="CD12" s="44"/>
      <c r="CE12" s="44"/>
      <c r="CF12" s="45"/>
      <c r="CG12" s="45"/>
      <c r="CH12" s="45"/>
      <c r="CI12" s="44"/>
      <c r="CJ12" s="44"/>
      <c r="CK12" s="44"/>
      <c r="CL12" s="44"/>
      <c r="CM12" s="44"/>
      <c r="CN12" s="44"/>
      <c r="CO12" s="46"/>
      <c r="CP12" s="45"/>
      <c r="CQ12" s="44"/>
      <c r="CR12" s="44"/>
      <c r="CS12" s="45"/>
      <c r="CT12" s="44"/>
      <c r="CU12" s="45"/>
      <c r="CV12" s="45"/>
      <c r="CW12" s="44"/>
      <c r="CX12" s="44"/>
      <c r="CY12" s="44"/>
      <c r="CZ12" s="45"/>
      <c r="DA12" s="44"/>
      <c r="DB12" s="44"/>
      <c r="DC12" s="44"/>
      <c r="DD12" s="45"/>
      <c r="DE12" s="44"/>
      <c r="DF12" s="44"/>
      <c r="DG12" s="45"/>
      <c r="DH12" s="44"/>
      <c r="DI12" s="45"/>
      <c r="DJ12" s="45"/>
      <c r="DK12" s="45"/>
      <c r="DL12" s="44"/>
      <c r="DM12" s="45"/>
      <c r="DN12" s="45"/>
      <c r="DO12" s="18"/>
    </row>
    <row r="13" spans="1:119" ht="25.5" thickBot="1">
      <c r="A13" s="12" t="s">
        <v>329</v>
      </c>
      <c r="B13" s="14" t="s">
        <v>119</v>
      </c>
      <c r="C13" s="11" t="str">
        <f>_xlfn.XLOOKUP(B13,Table6[Country],Table6[Alpha-3 code])</f>
        <v>JOR</v>
      </c>
      <c r="D13" s="14">
        <v>65</v>
      </c>
      <c r="E13" s="14">
        <v>64.7</v>
      </c>
      <c r="F13" s="14">
        <v>61.9</v>
      </c>
      <c r="G13" s="14">
        <v>64.2</v>
      </c>
      <c r="H13" s="14">
        <v>64.3</v>
      </c>
      <c r="I13" s="14">
        <v>64.599999999999994</v>
      </c>
      <c r="J13" s="14">
        <v>64.2</v>
      </c>
      <c r="K13" s="14">
        <v>63.4</v>
      </c>
      <c r="L13" s="14">
        <v>64.900000000000006</v>
      </c>
      <c r="M13" s="14">
        <v>64.599999999999994</v>
      </c>
      <c r="O13" s="47"/>
      <c r="P13" s="48"/>
      <c r="Q13" s="45"/>
      <c r="R13" s="45"/>
      <c r="S13" s="45"/>
      <c r="T13" s="45"/>
      <c r="U13" s="45"/>
      <c r="V13" s="45"/>
      <c r="W13" s="45"/>
      <c r="X13" s="45"/>
      <c r="Y13" s="45"/>
      <c r="Z13" s="45"/>
      <c r="AA13" s="45"/>
      <c r="AB13" s="45">
        <f t="shared" si="0"/>
        <v>47.033333333333324</v>
      </c>
      <c r="AC13" s="45">
        <f>_xlfn.XLOOKUP(AC12,Table1[2018],Table1[2019])</f>
        <v>46.2</v>
      </c>
      <c r="AD13" s="45">
        <f>_xlfn.XLOOKUP(AD12,Table1[2018],Table1[2019])</f>
        <v>41.5</v>
      </c>
      <c r="AE13" s="45">
        <f>_xlfn.XLOOKUP(AE12,Table1[2018],Table1[2019])</f>
        <v>61.8</v>
      </c>
      <c r="AF13" s="45">
        <f>_xlfn.XLOOKUP(AF12,Table1[2018],Table1[2019])</f>
        <v>38</v>
      </c>
      <c r="AG13" s="45">
        <f>_xlfn.XLOOKUP(AG12,Table1[2018],Table1[2019])</f>
        <v>45.3</v>
      </c>
      <c r="AH13" s="45">
        <f>_xlfn.XLOOKUP(AH12,Table1[2018],Table1[2019])</f>
        <v>59.4</v>
      </c>
      <c r="AI13" s="45">
        <f>_xlfn.XLOOKUP(AI12,Table1[2018],Table1[2019])</f>
        <v>48.6</v>
      </c>
      <c r="AJ13" s="45">
        <f>_xlfn.XLOOKUP(AJ12,Table1[2018],Table1[2019])</f>
        <v>49.5</v>
      </c>
      <c r="AK13" s="45">
        <f>_xlfn.XLOOKUP(AK12,Table1[2018],Table1[2019])</f>
        <v>63.8</v>
      </c>
      <c r="AL13" s="45">
        <f>_xlfn.XLOOKUP(AL12,Table1[2018],Table1[2019])</f>
        <v>45.3</v>
      </c>
      <c r="AM13" s="45">
        <f>_xlfn.XLOOKUP(AM12,Table1[2018],Table1[2019])</f>
        <v>59.2</v>
      </c>
      <c r="AN13" s="45">
        <f>_xlfn.XLOOKUP(AN12,Table1[2018],Table1[2019])</f>
        <v>35.200000000000003</v>
      </c>
      <c r="AO13" s="45">
        <f>_xlfn.XLOOKUP(AO12,Table1[2018],Table1[2019])</f>
        <v>43.7</v>
      </c>
      <c r="AP13" s="45">
        <f>_xlfn.XLOOKUP(AP12,Table1[2018],Table1[2019])</f>
        <v>56.3</v>
      </c>
      <c r="AQ13" s="45">
        <f>_xlfn.XLOOKUP(AQ12,Table1[2018],Table1[2019])</f>
        <v>35.1</v>
      </c>
      <c r="AR13" s="45">
        <f>_xlfn.XLOOKUP(AR12,Table1[2018],Table1[2019])</f>
        <v>54.8</v>
      </c>
      <c r="AS13" s="45">
        <f>_xlfn.XLOOKUP(AS12,Table1[2018],Table1[2019])</f>
        <v>50.3</v>
      </c>
      <c r="AT13" s="45">
        <f>_xlfn.XLOOKUP(AT12,Table1[2018],Table1[2019])</f>
        <v>49.5</v>
      </c>
      <c r="AU13" s="45">
        <f>_xlfn.XLOOKUP(AU12,Table1[2018],Table1[2019])</f>
        <v>49.5</v>
      </c>
      <c r="AV13" s="45">
        <f>_xlfn.XLOOKUP(AV12,Table1[2018],Table1[2019])</f>
        <v>53.1</v>
      </c>
      <c r="AW13" s="45">
        <f>_xlfn.XLOOKUP(AW12,Table1[2018],Table1[2019])</f>
        <v>38</v>
      </c>
      <c r="AX13" s="45">
        <f>_xlfn.XLOOKUP(AX12,Table1[2018],Table1[2019])</f>
        <v>36.6</v>
      </c>
      <c r="AY13" s="45">
        <f>_xlfn.XLOOKUP(AY12,Table1[2018],Table1[2019])</f>
        <v>48.1</v>
      </c>
      <c r="AZ13" s="45">
        <f>_xlfn.XLOOKUP(AZ12,Table1[2018],Table1[2019])</f>
        <v>43.8</v>
      </c>
      <c r="BA13" s="45">
        <f>_xlfn.XLOOKUP(BA12,Table1[2018],Table1[2019])</f>
        <v>45.3</v>
      </c>
      <c r="BB13" s="45">
        <f>_xlfn.XLOOKUP(BB12,Table1[2018],Table1[2019])</f>
        <v>43.7</v>
      </c>
      <c r="BC13" s="45">
        <f>_xlfn.XLOOKUP(BC12,Table1[2018],Table1[2019])</f>
        <v>45.4</v>
      </c>
      <c r="BD13" s="45">
        <f>_xlfn.XLOOKUP(BD12,Table1[2018],Table1[2019])</f>
        <v>37.200000000000003</v>
      </c>
      <c r="BE13" s="45">
        <f>_xlfn.XLOOKUP(BE12,Table1[2018],Table1[2019])</f>
        <v>61.8</v>
      </c>
      <c r="BF13" s="45">
        <f>_xlfn.XLOOKUP(BF12,Table1[2018],Table1[2019])</f>
        <v>45.3</v>
      </c>
      <c r="BG13" s="45">
        <f>_xlfn.XLOOKUP(BG12,Table1[2018],Table1[2019])</f>
        <v>46.2</v>
      </c>
      <c r="BH13" s="45">
        <f>_xlfn.XLOOKUP(BH12,Table1[2018],Table1[2019])</f>
        <v>36.6</v>
      </c>
      <c r="BI13" s="45">
        <f>_xlfn.XLOOKUP(BI12,Table1[2018],Table1[2019])</f>
        <v>38</v>
      </c>
      <c r="BJ13" s="48"/>
      <c r="BK13" s="49"/>
      <c r="BL13" s="48"/>
      <c r="BM13" s="48"/>
      <c r="BN13" s="48"/>
      <c r="BO13" s="49"/>
      <c r="BP13" s="49"/>
      <c r="BQ13" s="49"/>
      <c r="BR13" s="49"/>
      <c r="BS13" s="48"/>
      <c r="BT13" s="48"/>
      <c r="BU13" s="48"/>
      <c r="BV13" s="49"/>
      <c r="BW13" s="48"/>
      <c r="BX13" s="48"/>
      <c r="BY13" s="49"/>
      <c r="BZ13" s="49"/>
      <c r="CA13" s="48"/>
      <c r="CB13" s="49"/>
      <c r="CC13" s="49"/>
      <c r="CD13" s="48"/>
      <c r="CE13" s="48"/>
      <c r="CF13" s="49"/>
      <c r="CG13" s="49"/>
      <c r="CH13" s="49"/>
      <c r="CI13" s="48"/>
      <c r="CJ13" s="48"/>
      <c r="CK13" s="48"/>
      <c r="CL13" s="48"/>
      <c r="CM13" s="48"/>
      <c r="CN13" s="48"/>
      <c r="CO13" s="50"/>
      <c r="CP13" s="49"/>
      <c r="CQ13" s="48"/>
      <c r="CR13" s="48"/>
      <c r="CS13" s="49"/>
      <c r="CT13" s="48"/>
      <c r="CU13" s="49"/>
      <c r="CV13" s="49"/>
      <c r="CW13" s="48"/>
      <c r="CX13" s="48"/>
      <c r="CY13" s="48"/>
      <c r="CZ13" s="49"/>
      <c r="DA13" s="48"/>
      <c r="DB13" s="48"/>
      <c r="DC13" s="48"/>
      <c r="DD13" s="49"/>
      <c r="DE13" s="48"/>
      <c r="DF13" s="48"/>
      <c r="DG13" s="49"/>
      <c r="DH13" s="48"/>
      <c r="DI13" s="49"/>
      <c r="DJ13" s="49"/>
      <c r="DK13" s="49"/>
      <c r="DL13" s="48"/>
      <c r="DM13" s="49"/>
      <c r="DN13" s="49"/>
      <c r="DO13" s="51"/>
    </row>
    <row r="14" spans="1:119" ht="25.5" thickBot="1">
      <c r="A14" s="12" t="s">
        <v>329</v>
      </c>
      <c r="B14" s="13" t="s">
        <v>188</v>
      </c>
      <c r="C14" s="11" t="str">
        <f>_xlfn.XLOOKUP(B14,Table6[Country],Table6[Alpha-3 code])</f>
        <v>PER</v>
      </c>
      <c r="D14" s="13">
        <v>59.8</v>
      </c>
      <c r="E14" s="13">
        <v>61.8</v>
      </c>
      <c r="F14" s="13">
        <v>62.7</v>
      </c>
      <c r="G14" s="13">
        <v>65.5</v>
      </c>
      <c r="H14" s="13">
        <v>65.099999999999994</v>
      </c>
      <c r="I14" s="13">
        <v>65.400000000000006</v>
      </c>
      <c r="J14" s="13">
        <v>65.7</v>
      </c>
      <c r="K14" s="13">
        <v>68.400000000000006</v>
      </c>
      <c r="L14" s="13">
        <v>66.2</v>
      </c>
      <c r="M14" s="13">
        <v>64.599999999999994</v>
      </c>
      <c r="Q14" s="45"/>
      <c r="R14" s="45"/>
      <c r="S14" s="45"/>
      <c r="T14" s="45"/>
      <c r="U14" s="45"/>
      <c r="V14" s="45"/>
      <c r="W14" s="45"/>
      <c r="X14" s="45"/>
      <c r="Y14" s="45"/>
      <c r="Z14" s="45"/>
      <c r="AA14" s="45"/>
      <c r="AB14" s="45">
        <f t="shared" si="0"/>
        <v>46.88484848484849</v>
      </c>
      <c r="AC14" s="45">
        <f>_xlfn.XLOOKUP(AC13,Table1[2019],Table1[2020])</f>
        <v>45.7</v>
      </c>
      <c r="AD14" s="45">
        <f>_xlfn.XLOOKUP(AD13,Table1[2019],Table1[2020])</f>
        <v>36.700000000000003</v>
      </c>
      <c r="AE14" s="45">
        <f>_xlfn.XLOOKUP(AE13,Table1[2019],Table1[2020])</f>
        <v>60.2</v>
      </c>
      <c r="AF14" s="45">
        <f>_xlfn.XLOOKUP(AF13,Table1[2019],Table1[2020])</f>
        <v>38.1</v>
      </c>
      <c r="AG14" s="45">
        <f>_xlfn.XLOOKUP(AG13,Table1[2019],Table1[2020])</f>
        <v>47.7</v>
      </c>
      <c r="AH14" s="45">
        <f>_xlfn.XLOOKUP(AH13,Table1[2019],Table1[2020])</f>
        <v>58</v>
      </c>
      <c r="AI14" s="45">
        <f>_xlfn.XLOOKUP(AI13,Table1[2019],Table1[2020])</f>
        <v>46.7</v>
      </c>
      <c r="AJ14" s="45">
        <f>_xlfn.XLOOKUP(AJ13,Table1[2019],Table1[2020])</f>
        <v>46.8</v>
      </c>
      <c r="AK14" s="45">
        <f>_xlfn.XLOOKUP(AK13,Table1[2019],Table1[2020])</f>
        <v>63.6</v>
      </c>
      <c r="AL14" s="45">
        <f>_xlfn.XLOOKUP(AL13,Table1[2019],Table1[2020])</f>
        <v>47.7</v>
      </c>
      <c r="AM14" s="45">
        <f>_xlfn.XLOOKUP(AM13,Table1[2019],Table1[2020])</f>
        <v>62.1</v>
      </c>
      <c r="AN14" s="45">
        <f>_xlfn.XLOOKUP(AN13,Table1[2019],Table1[2020])</f>
        <v>35.200000000000003</v>
      </c>
      <c r="AO14" s="45">
        <f>_xlfn.XLOOKUP(AO13,Table1[2019],Table1[2020])</f>
        <v>45.2</v>
      </c>
      <c r="AP14" s="45">
        <f>_xlfn.XLOOKUP(AP13,Table1[2019],Table1[2020])</f>
        <v>58.8</v>
      </c>
      <c r="AQ14" s="45">
        <f>_xlfn.XLOOKUP(AQ13,Table1[2019],Table1[2020])</f>
        <v>38</v>
      </c>
      <c r="AR14" s="45">
        <f>_xlfn.XLOOKUP(AR13,Table1[2019],Table1[2020])</f>
        <v>53</v>
      </c>
      <c r="AS14" s="45">
        <f>_xlfn.XLOOKUP(AS13,Table1[2019],Table1[2020])</f>
        <v>50.4</v>
      </c>
      <c r="AT14" s="45">
        <f>_xlfn.XLOOKUP(AT13,Table1[2019],Table1[2020])</f>
        <v>46.8</v>
      </c>
      <c r="AU14" s="45">
        <f>_xlfn.XLOOKUP(AU13,Table1[2019],Table1[2020])</f>
        <v>46.8</v>
      </c>
      <c r="AV14" s="45">
        <f>_xlfn.XLOOKUP(AV13,Table1[2019],Table1[2020])</f>
        <v>52.7</v>
      </c>
      <c r="AW14" s="45">
        <f>_xlfn.XLOOKUP(AW13,Table1[2019],Table1[2020])</f>
        <v>38.1</v>
      </c>
      <c r="AX14" s="45">
        <f>_xlfn.XLOOKUP(AX13,Table1[2019],Table1[2020])</f>
        <v>39.799999999999997</v>
      </c>
      <c r="AY14" s="45">
        <f>_xlfn.XLOOKUP(AY13,Table1[2019],Table1[2020])</f>
        <v>45.5</v>
      </c>
      <c r="AZ14" s="45">
        <f>_xlfn.XLOOKUP(AZ13,Table1[2019],Table1[2020])</f>
        <v>41.7</v>
      </c>
      <c r="BA14" s="45">
        <f>_xlfn.XLOOKUP(BA13,Table1[2019],Table1[2020])</f>
        <v>47.7</v>
      </c>
      <c r="BB14" s="45">
        <f>_xlfn.XLOOKUP(BB13,Table1[2019],Table1[2020])</f>
        <v>45.2</v>
      </c>
      <c r="BC14" s="45">
        <f>_xlfn.XLOOKUP(BC13,Table1[2019],Table1[2020])</f>
        <v>39.5</v>
      </c>
      <c r="BD14" s="45">
        <f>_xlfn.XLOOKUP(BD13,Table1[2019],Table1[2020])</f>
        <v>38</v>
      </c>
      <c r="BE14" s="45">
        <f>_xlfn.XLOOKUP(BE13,Table1[2019],Table1[2020])</f>
        <v>60.2</v>
      </c>
      <c r="BF14" s="45">
        <f>_xlfn.XLOOKUP(BF13,Table1[2019],Table1[2020])</f>
        <v>47.7</v>
      </c>
      <c r="BG14" s="45">
        <f>_xlfn.XLOOKUP(BG13,Table1[2019],Table1[2020])</f>
        <v>45.7</v>
      </c>
      <c r="BH14" s="45">
        <f>_xlfn.XLOOKUP(BH13,Table1[2019],Table1[2020])</f>
        <v>39.799999999999997</v>
      </c>
      <c r="BI14" s="45">
        <f>_xlfn.XLOOKUP(BI13,Table1[2019],Table1[2020])</f>
        <v>38.1</v>
      </c>
    </row>
    <row r="15" spans="1:119" ht="25.5" thickBot="1">
      <c r="A15" s="12" t="s">
        <v>365</v>
      </c>
      <c r="B15" s="13" t="s">
        <v>285</v>
      </c>
      <c r="C15" s="11" t="str">
        <f>_xlfn.XLOOKUP(B15,Table6[Country],Table6[Alpha-3 code])</f>
        <v>CIV</v>
      </c>
      <c r="D15" s="13">
        <v>43.8</v>
      </c>
      <c r="E15" s="13">
        <v>44.3</v>
      </c>
      <c r="F15" s="13">
        <v>43.8</v>
      </c>
      <c r="G15" s="13">
        <v>47.1</v>
      </c>
      <c r="H15" s="13">
        <v>44.4</v>
      </c>
      <c r="I15" s="13">
        <v>46.8</v>
      </c>
      <c r="J15" s="13">
        <v>49.7</v>
      </c>
      <c r="K15" s="13">
        <v>50.3</v>
      </c>
      <c r="L15" s="13">
        <v>50.4</v>
      </c>
      <c r="M15" s="13">
        <v>48</v>
      </c>
      <c r="Q15" s="45"/>
      <c r="R15" s="45"/>
      <c r="S15" s="45"/>
      <c r="T15" s="45"/>
      <c r="U15" s="45"/>
      <c r="V15" s="45"/>
      <c r="W15" s="45"/>
      <c r="X15" s="45"/>
      <c r="Y15" s="45"/>
      <c r="Z15" s="45"/>
      <c r="AA15" s="45"/>
      <c r="AB15" s="45">
        <f t="shared" si="0"/>
        <v>47.172727272727265</v>
      </c>
      <c r="AC15" s="45">
        <f>_xlfn.XLOOKUP(AC14,Table1[2020],Table1[2021])</f>
        <v>44.2</v>
      </c>
      <c r="AD15" s="45">
        <f>_xlfn.XLOOKUP(AD14,Table1[2020],Table1[2021])</f>
        <v>37.6</v>
      </c>
      <c r="AE15" s="45">
        <f>_xlfn.XLOOKUP(AE14,Table1[2020],Table1[2021])</f>
        <v>62.7</v>
      </c>
      <c r="AF15" s="45">
        <f>_xlfn.XLOOKUP(AF14,Table1[2020],Table1[2021])</f>
        <v>39.1</v>
      </c>
      <c r="AG15" s="45">
        <f>_xlfn.XLOOKUP(AG14,Table1[2020],Table1[2021])</f>
        <v>48</v>
      </c>
      <c r="AH15" s="45">
        <f>_xlfn.XLOOKUP(AH14,Table1[2020],Table1[2021])</f>
        <v>57.8</v>
      </c>
      <c r="AI15" s="45">
        <f>_xlfn.XLOOKUP(AI14,Table1[2020],Table1[2021])</f>
        <v>46.8</v>
      </c>
      <c r="AJ15" s="45">
        <f>_xlfn.XLOOKUP(AJ14,Table1[2020],Table1[2021])</f>
        <v>48.1</v>
      </c>
      <c r="AK15" s="45">
        <f>_xlfn.XLOOKUP(AK14,Table1[2020],Table1[2021])</f>
        <v>64.5</v>
      </c>
      <c r="AL15" s="45">
        <f>_xlfn.XLOOKUP(AL14,Table1[2020],Table1[2021])</f>
        <v>48</v>
      </c>
      <c r="AM15" s="45">
        <f>_xlfn.XLOOKUP(AM14,Table1[2020],Table1[2021])</f>
        <v>62.5</v>
      </c>
      <c r="AN15" s="45">
        <f>_xlfn.XLOOKUP(AN14,Table1[2020],Table1[2021])</f>
        <v>35.700000000000003</v>
      </c>
      <c r="AO15" s="45">
        <f>_xlfn.XLOOKUP(AO14,Table1[2020],Table1[2021])</f>
        <v>40.299999999999997</v>
      </c>
      <c r="AP15" s="45">
        <f>_xlfn.XLOOKUP(AP14,Table1[2020],Table1[2021])</f>
        <v>62</v>
      </c>
      <c r="AQ15" s="45">
        <f>_xlfn.XLOOKUP(AQ14,Table1[2020],Table1[2021])</f>
        <v>40.4</v>
      </c>
      <c r="AR15" s="45">
        <f>_xlfn.XLOOKUP(AR14,Table1[2020],Table1[2021])</f>
        <v>56</v>
      </c>
      <c r="AS15" s="45">
        <f>_xlfn.XLOOKUP(AS14,Table1[2020],Table1[2021])</f>
        <v>48</v>
      </c>
      <c r="AT15" s="45">
        <f>_xlfn.XLOOKUP(AT14,Table1[2020],Table1[2021])</f>
        <v>48.1</v>
      </c>
      <c r="AU15" s="45">
        <f>_xlfn.XLOOKUP(AU14,Table1[2020],Table1[2021])</f>
        <v>48.1</v>
      </c>
      <c r="AV15" s="45">
        <f>_xlfn.XLOOKUP(AV14,Table1[2020],Table1[2021])</f>
        <v>54.5</v>
      </c>
      <c r="AW15" s="45">
        <f>_xlfn.XLOOKUP(AW14,Table1[2020],Table1[2021])</f>
        <v>39.1</v>
      </c>
      <c r="AX15" s="45">
        <f>_xlfn.XLOOKUP(AX14,Table1[2020],Table1[2021])</f>
        <v>38.1</v>
      </c>
      <c r="AY15" s="45">
        <f>_xlfn.XLOOKUP(AY14,Table1[2020],Table1[2021])</f>
        <v>47.4</v>
      </c>
      <c r="AZ15" s="45">
        <f>_xlfn.XLOOKUP(AZ14,Table1[2020],Table1[2021])</f>
        <v>41.1</v>
      </c>
      <c r="BA15" s="45">
        <f>_xlfn.XLOOKUP(BA14,Table1[2020],Table1[2021])</f>
        <v>48</v>
      </c>
      <c r="BB15" s="45">
        <f>_xlfn.XLOOKUP(BB14,Table1[2020],Table1[2021])</f>
        <v>40.299999999999997</v>
      </c>
      <c r="BC15" s="45">
        <f>_xlfn.XLOOKUP(BC14,Table1[2020],Table1[2021])</f>
        <v>37.799999999999997</v>
      </c>
      <c r="BD15" s="45">
        <f>_xlfn.XLOOKUP(BD14,Table1[2020],Table1[2021])</f>
        <v>40.4</v>
      </c>
      <c r="BE15" s="45">
        <f>_xlfn.XLOOKUP(BE14,Table1[2020],Table1[2021])</f>
        <v>62.7</v>
      </c>
      <c r="BF15" s="45">
        <f>_xlfn.XLOOKUP(BF14,Table1[2020],Table1[2021])</f>
        <v>48</v>
      </c>
      <c r="BG15" s="45">
        <f>_xlfn.XLOOKUP(BG14,Table1[2020],Table1[2021])</f>
        <v>44.2</v>
      </c>
      <c r="BH15" s="45">
        <f>_xlfn.XLOOKUP(BH14,Table1[2020],Table1[2021])</f>
        <v>38.1</v>
      </c>
      <c r="BI15" s="45">
        <f>_xlfn.XLOOKUP(BI14,Table1[2020],Table1[2021])</f>
        <v>39.1</v>
      </c>
    </row>
    <row r="16" spans="1:119" ht="25.5" thickBot="1">
      <c r="A16" s="12" t="s">
        <v>365</v>
      </c>
      <c r="B16" s="14" t="s">
        <v>621</v>
      </c>
      <c r="C16" s="11" t="str">
        <f>_xlfn.XLOOKUP(B16,Table6[Country],Table6[Alpha-3 code])</f>
        <v>TZA</v>
      </c>
      <c r="D16" s="14">
        <v>34.700000000000003</v>
      </c>
      <c r="E16" s="14">
        <v>36.299999999999997</v>
      </c>
      <c r="F16" s="14">
        <v>40</v>
      </c>
      <c r="G16" s="14">
        <v>38.799999999999997</v>
      </c>
      <c r="H16" s="14">
        <v>44.5</v>
      </c>
      <c r="I16" s="14">
        <v>45.6</v>
      </c>
      <c r="J16" s="14">
        <v>43.1</v>
      </c>
      <c r="K16" s="14">
        <v>45.3</v>
      </c>
      <c r="L16" s="14">
        <v>47.7</v>
      </c>
      <c r="M16" s="14">
        <v>48</v>
      </c>
      <c r="Q16" s="45"/>
      <c r="R16" s="45"/>
      <c r="S16" s="45"/>
      <c r="T16" s="45"/>
      <c r="U16" s="45"/>
      <c r="V16" s="45"/>
      <c r="W16" s="45"/>
      <c r="X16" s="45"/>
      <c r="Y16" s="45"/>
      <c r="Z16" s="45"/>
      <c r="AA16" s="45"/>
    </row>
    <row r="17" spans="1:137" ht="25.5" thickBot="1">
      <c r="A17" s="12" t="s">
        <v>294</v>
      </c>
      <c r="B17" s="14" t="s">
        <v>265</v>
      </c>
      <c r="C17" s="11" t="str">
        <f>_xlfn.XLOOKUP(B17,Table6[Country],Table6[Alpha-3 code])</f>
        <v>FRA</v>
      </c>
      <c r="D17" s="14">
        <v>79.099999999999994</v>
      </c>
      <c r="E17" s="14">
        <v>78.7</v>
      </c>
      <c r="F17" s="14">
        <v>79</v>
      </c>
      <c r="G17" s="14">
        <v>79.7</v>
      </c>
      <c r="H17" s="14">
        <v>78.599999999999994</v>
      </c>
      <c r="I17" s="14">
        <v>80.7</v>
      </c>
      <c r="J17" s="14">
        <v>79.599999999999994</v>
      </c>
      <c r="K17" s="14">
        <v>78.5</v>
      </c>
      <c r="L17" s="14">
        <v>78.400000000000006</v>
      </c>
      <c r="M17" s="14">
        <v>79.099999999999994</v>
      </c>
      <c r="Q17" s="45"/>
      <c r="R17" s="45"/>
      <c r="S17" s="45"/>
      <c r="T17" s="45"/>
      <c r="U17" s="45"/>
      <c r="V17" s="45"/>
      <c r="W17" s="45"/>
      <c r="X17" s="45"/>
      <c r="Y17" s="45"/>
      <c r="Z17" s="45"/>
      <c r="AA17" s="45"/>
    </row>
    <row r="18" spans="1:137" ht="322.5" thickBot="1">
      <c r="A18" s="12" t="s">
        <v>294</v>
      </c>
      <c r="B18" s="13" t="s">
        <v>266</v>
      </c>
      <c r="C18" s="11" t="str">
        <f>_xlfn.XLOOKUP(B18,Table6[Country],Table6[Alpha-3 code])</f>
        <v>USA</v>
      </c>
      <c r="D18" s="13">
        <v>77.8</v>
      </c>
      <c r="E18" s="13">
        <v>77.900000000000006</v>
      </c>
      <c r="F18" s="13">
        <v>80</v>
      </c>
      <c r="G18" s="13">
        <v>77.7</v>
      </c>
      <c r="H18" s="13">
        <v>79.8</v>
      </c>
      <c r="I18" s="13">
        <v>80</v>
      </c>
      <c r="J18" s="13">
        <v>79.5</v>
      </c>
      <c r="K18" s="13">
        <v>79.3</v>
      </c>
      <c r="L18" s="13">
        <v>80</v>
      </c>
      <c r="M18" s="13">
        <v>79.099999999999994</v>
      </c>
      <c r="Q18" s="45"/>
      <c r="R18" s="45"/>
      <c r="S18" s="45"/>
      <c r="T18" s="45"/>
      <c r="U18" s="45"/>
      <c r="V18" s="45"/>
      <c r="W18" s="45"/>
      <c r="X18" s="45"/>
      <c r="Y18" s="43" t="s">
        <v>106</v>
      </c>
      <c r="Z18" s="44" t="s">
        <v>438</v>
      </c>
      <c r="AA18" s="45" t="s">
        <v>66</v>
      </c>
      <c r="AB18" s="45" t="s">
        <v>279</v>
      </c>
      <c r="AC18" s="44" t="s">
        <v>278</v>
      </c>
      <c r="AD18" s="45" t="s">
        <v>282</v>
      </c>
      <c r="AE18" s="44" t="s">
        <v>579</v>
      </c>
      <c r="AF18" s="45" t="s">
        <v>29</v>
      </c>
      <c r="AG18" s="44" t="s">
        <v>182</v>
      </c>
      <c r="AH18" s="44" t="s">
        <v>119</v>
      </c>
      <c r="AI18" s="45" t="s">
        <v>188</v>
      </c>
      <c r="AJ18" s="45" t="s">
        <v>285</v>
      </c>
      <c r="AK18" s="44" t="s">
        <v>621</v>
      </c>
      <c r="AL18" s="44" t="s">
        <v>265</v>
      </c>
      <c r="AM18" s="45" t="s">
        <v>266</v>
      </c>
      <c r="AN18" s="45" t="s">
        <v>140</v>
      </c>
      <c r="AO18" s="44" t="s">
        <v>195</v>
      </c>
      <c r="AP18" s="45" t="s">
        <v>246</v>
      </c>
      <c r="AQ18" s="44" t="s">
        <v>64</v>
      </c>
      <c r="AR18" s="45" t="s">
        <v>203</v>
      </c>
      <c r="AS18" s="44" t="s">
        <v>252</v>
      </c>
      <c r="AT18" s="45" t="s">
        <v>87</v>
      </c>
      <c r="AU18" s="44" t="s">
        <v>142</v>
      </c>
      <c r="AV18" s="45" t="s">
        <v>217</v>
      </c>
      <c r="AW18" s="44" t="s">
        <v>162</v>
      </c>
      <c r="AX18" s="45" t="s">
        <v>250</v>
      </c>
      <c r="AY18" s="44" t="s">
        <v>45</v>
      </c>
      <c r="AZ18" s="44" t="s">
        <v>267</v>
      </c>
      <c r="BA18" s="45" t="s">
        <v>268</v>
      </c>
      <c r="BB18" s="44" t="s">
        <v>269</v>
      </c>
      <c r="BC18" s="45" t="s">
        <v>411</v>
      </c>
      <c r="BD18" s="44" t="s">
        <v>270</v>
      </c>
      <c r="BE18" s="45" t="s">
        <v>271</v>
      </c>
      <c r="BF18" s="44" t="s">
        <v>272</v>
      </c>
      <c r="BG18" s="45" t="s">
        <v>273</v>
      </c>
      <c r="BH18" s="44" t="s">
        <v>274</v>
      </c>
      <c r="BI18" s="44" t="s">
        <v>257</v>
      </c>
      <c r="BJ18" s="45" t="s">
        <v>275</v>
      </c>
      <c r="BK18" s="44" t="s">
        <v>276</v>
      </c>
      <c r="BL18" s="45" t="s">
        <v>277</v>
      </c>
      <c r="BM18" s="44" t="s">
        <v>193</v>
      </c>
      <c r="BN18" s="44" t="s">
        <v>280</v>
      </c>
      <c r="BO18" s="45" t="s">
        <v>56</v>
      </c>
      <c r="BP18" s="44" t="s">
        <v>191</v>
      </c>
      <c r="BQ18" s="45" t="s">
        <v>258</v>
      </c>
      <c r="BR18" s="45" t="s">
        <v>125</v>
      </c>
      <c r="BS18" s="44" t="s">
        <v>281</v>
      </c>
      <c r="BT18" s="45" t="s">
        <v>58</v>
      </c>
      <c r="BU18" s="44" t="s">
        <v>283</v>
      </c>
      <c r="BV18" s="45" t="s">
        <v>41</v>
      </c>
      <c r="BW18" s="44" t="s">
        <v>144</v>
      </c>
      <c r="BX18" s="44" t="s">
        <v>259</v>
      </c>
      <c r="BY18" s="45" t="s">
        <v>178</v>
      </c>
      <c r="BZ18" s="44" t="s">
        <v>121</v>
      </c>
      <c r="CA18" s="45" t="s">
        <v>205</v>
      </c>
      <c r="CB18" s="44" t="s">
        <v>284</v>
      </c>
      <c r="CC18" s="46" t="s">
        <v>197</v>
      </c>
      <c r="CD18" s="44" t="s">
        <v>242</v>
      </c>
      <c r="CE18" s="45" t="s">
        <v>152</v>
      </c>
      <c r="CF18" s="44" t="s">
        <v>548</v>
      </c>
      <c r="CG18" s="45" t="s">
        <v>234</v>
      </c>
      <c r="CH18" s="45" t="s">
        <v>260</v>
      </c>
      <c r="CI18" s="44" t="s">
        <v>225</v>
      </c>
      <c r="CJ18" s="45" t="s">
        <v>60</v>
      </c>
      <c r="CK18" s="44" t="s">
        <v>21</v>
      </c>
      <c r="CL18" s="45" t="s">
        <v>17</v>
      </c>
      <c r="CM18" s="44" t="s">
        <v>232</v>
      </c>
      <c r="CN18" s="45" t="s">
        <v>25</v>
      </c>
      <c r="CO18" s="44" t="s">
        <v>160</v>
      </c>
      <c r="CP18" s="45" t="s">
        <v>240</v>
      </c>
      <c r="CQ18" s="44" t="s">
        <v>186</v>
      </c>
      <c r="CR18" s="44" t="s">
        <v>261</v>
      </c>
      <c r="CS18" s="45" t="s">
        <v>201</v>
      </c>
      <c r="CT18" s="44" t="s">
        <v>248</v>
      </c>
      <c r="CU18" s="45" t="s">
        <v>79</v>
      </c>
      <c r="CV18" s="44" t="s">
        <v>39</v>
      </c>
      <c r="CW18" s="45" t="s">
        <v>599</v>
      </c>
      <c r="CX18" s="44" t="s">
        <v>33</v>
      </c>
      <c r="CY18" s="45" t="s">
        <v>77</v>
      </c>
      <c r="CZ18" s="44" t="s">
        <v>81</v>
      </c>
      <c r="DA18" s="45" t="s">
        <v>108</v>
      </c>
      <c r="DB18" s="44" t="s">
        <v>112</v>
      </c>
      <c r="DC18" s="45" t="s">
        <v>262</v>
      </c>
      <c r="DD18" s="45" t="s">
        <v>211</v>
      </c>
      <c r="DE18" s="44" t="s">
        <v>110</v>
      </c>
      <c r="DF18" s="45" t="s">
        <v>164</v>
      </c>
      <c r="DG18" s="44" t="s">
        <v>170</v>
      </c>
      <c r="DH18" s="45" t="s">
        <v>37</v>
      </c>
      <c r="DI18" s="44" t="s">
        <v>180</v>
      </c>
      <c r="DJ18" s="45" t="s">
        <v>146</v>
      </c>
      <c r="DK18" s="44" t="s">
        <v>215</v>
      </c>
      <c r="DL18" s="45" t="s">
        <v>244</v>
      </c>
      <c r="DM18" s="44" t="s">
        <v>168</v>
      </c>
      <c r="DN18" s="44" t="s">
        <v>263</v>
      </c>
      <c r="DO18" s="45" t="s">
        <v>98</v>
      </c>
      <c r="DP18" s="44" t="s">
        <v>47</v>
      </c>
      <c r="DQ18" s="45" t="s">
        <v>96</v>
      </c>
      <c r="DR18" s="44" t="s">
        <v>222</v>
      </c>
      <c r="DS18" s="45" t="s">
        <v>27</v>
      </c>
      <c r="DT18" s="44" t="s">
        <v>43</v>
      </c>
      <c r="DU18" s="45" t="s">
        <v>172</v>
      </c>
      <c r="DV18" s="44" t="s">
        <v>199</v>
      </c>
      <c r="DW18" s="45" t="s">
        <v>264</v>
      </c>
      <c r="DX18" s="45" t="s">
        <v>123</v>
      </c>
      <c r="DY18" s="44" t="s">
        <v>580</v>
      </c>
      <c r="DZ18" s="45" t="s">
        <v>49</v>
      </c>
      <c r="EA18" s="44" t="s">
        <v>31</v>
      </c>
      <c r="EB18" s="45" t="s">
        <v>228</v>
      </c>
      <c r="EC18" s="44" t="s">
        <v>238</v>
      </c>
      <c r="ED18" s="45" t="s">
        <v>100</v>
      </c>
      <c r="EE18" s="44" t="s">
        <v>174</v>
      </c>
      <c r="EF18" s="45" t="s">
        <v>19</v>
      </c>
      <c r="EG18" s="18" t="s">
        <v>54</v>
      </c>
    </row>
    <row r="19" spans="1:137" ht="50.25" thickBot="1">
      <c r="A19" s="12" t="s">
        <v>378</v>
      </c>
      <c r="B19" s="13" t="s">
        <v>140</v>
      </c>
      <c r="C19" s="11" t="str">
        <f>_xlfn.XLOOKUP(B19,Table6[Country],Table6[Alpha-3 code])</f>
        <v>MDG</v>
      </c>
      <c r="D19" s="13">
        <v>36.700000000000003</v>
      </c>
      <c r="E19" s="13">
        <v>38.299999999999997</v>
      </c>
      <c r="F19" s="13">
        <v>38.6</v>
      </c>
      <c r="G19" s="13">
        <v>38.700000000000003</v>
      </c>
      <c r="H19" s="13">
        <v>39</v>
      </c>
      <c r="I19" s="13">
        <v>36.799999999999997</v>
      </c>
      <c r="J19" s="13">
        <v>35.9</v>
      </c>
      <c r="K19" s="13">
        <v>35.1</v>
      </c>
      <c r="L19" s="13">
        <v>38</v>
      </c>
      <c r="M19" s="13">
        <v>40.4</v>
      </c>
      <c r="Q19" s="45"/>
      <c r="R19" s="45"/>
      <c r="S19" s="45"/>
      <c r="T19" s="45"/>
      <c r="U19" s="45"/>
      <c r="V19" s="45"/>
      <c r="W19" s="45"/>
      <c r="X19" s="45"/>
      <c r="Y19" s="52" t="str">
        <f>_xlfn.XLOOKUP(Y18,Table6[Country],Table6[Alpha-3 code])</f>
        <v>HTI</v>
      </c>
      <c r="Z19" s="52" t="str">
        <f>_xlfn.XLOOKUP(Z18,Table6[Country],Table6[Alpha-3 code])</f>
        <v>SYR</v>
      </c>
      <c r="AA19" s="52" t="str">
        <f>_xlfn.XLOOKUP(AA18,Table6[Country],Table6[Alpha-3 code])</f>
        <v>CRI</v>
      </c>
      <c r="AB19" s="52" t="str">
        <f>_xlfn.XLOOKUP(AB18,Table6[Country],Table6[Alpha-3 code])</f>
        <v>ESP</v>
      </c>
      <c r="AC19" s="52" t="str">
        <f>_xlfn.XLOOKUP(AC18,Table6[Country],Table6[Alpha-3 code])</f>
        <v>QAT</v>
      </c>
      <c r="AD19" s="52" t="str">
        <f>_xlfn.XLOOKUP(AD18,Table6[Country],Table6[Alpha-3 code])</f>
        <v>AUS</v>
      </c>
      <c r="AE19" s="52" t="str">
        <f>_xlfn.XLOOKUP(AE18,Table6[Country],Table6[Alpha-3 code])</f>
        <v>KOR</v>
      </c>
      <c r="AF19" s="52" t="str">
        <f>_xlfn.XLOOKUP(AF18,Table6[Country],Table6[Alpha-3 code])</f>
        <v>BLR</v>
      </c>
      <c r="AG19" s="52" t="str">
        <f>_xlfn.XLOOKUP(AG18,Table6[Country],Table6[Alpha-3 code])</f>
        <v>PAN</v>
      </c>
      <c r="AH19" s="52" t="str">
        <f>_xlfn.XLOOKUP(AH18,Table6[Country],Table6[Alpha-3 code])</f>
        <v>JOR</v>
      </c>
      <c r="AI19" s="52" t="str">
        <f>_xlfn.XLOOKUP(AI18,Table6[Country],Table6[Alpha-3 code])</f>
        <v>PER</v>
      </c>
      <c r="AJ19" s="52" t="str">
        <f>_xlfn.XLOOKUP(AJ18,Table6[Country],Table6[Alpha-3 code])</f>
        <v>CIV</v>
      </c>
      <c r="AK19" s="52" t="str">
        <f>_xlfn.XLOOKUP(AK18,Table6[Country],Table6[Alpha-3 code])</f>
        <v>TZA</v>
      </c>
      <c r="AL19" s="52" t="str">
        <f>_xlfn.XLOOKUP(AL18,Table6[Country],Table6[Alpha-3 code])</f>
        <v>FRA</v>
      </c>
      <c r="AM19" s="52" t="str">
        <f>_xlfn.XLOOKUP(AM18,Table6[Country],Table6[Alpha-3 code])</f>
        <v>USA</v>
      </c>
      <c r="AN19" s="52" t="str">
        <f>_xlfn.XLOOKUP(AN18,Table6[Country],Table6[Alpha-3 code])</f>
        <v>MDG</v>
      </c>
      <c r="AO19" s="52" t="str">
        <f>_xlfn.XLOOKUP(AO18,Table6[Country],Table6[Alpha-3 code])</f>
        <v>RWA</v>
      </c>
      <c r="AP19" s="52" t="str">
        <f>_xlfn.XLOOKUP(AP18,Table6[Country],Table6[Alpha-3 code])</f>
        <v>VEN</v>
      </c>
      <c r="AQ19" s="52" t="str">
        <f>_xlfn.XLOOKUP(AQ18,Table6[Country],Table6[Alpha-3 code])</f>
        <v>COD</v>
      </c>
      <c r="AR19" s="52" t="str">
        <f>_xlfn.XLOOKUP(AR18,Table6[Country],Table6[Alpha-3 code])</f>
        <v>SLE</v>
      </c>
      <c r="AS19" s="52" t="str">
        <f>_xlfn.XLOOKUP(AS18,Table6[Country],Table6[Alpha-3 code])</f>
        <v>ZMB</v>
      </c>
      <c r="AT19" s="52" t="str">
        <f>_xlfn.XLOOKUP(AT18,Table6[Country],Table6[Alpha-3 code])</f>
        <v>ETH</v>
      </c>
      <c r="AU19" s="52" t="str">
        <f>_xlfn.XLOOKUP(AU18,Table6[Country],Table6[Alpha-3 code])</f>
        <v>MWI</v>
      </c>
      <c r="AV19" s="52" t="str">
        <f>_xlfn.XLOOKUP(AV18,Table6[Country],Table6[Alpha-3 code])</f>
        <v>SDN</v>
      </c>
      <c r="AW19" s="52" t="str">
        <f>_xlfn.XLOOKUP(AW18,Table6[Country],Table6[Alpha-3 code])</f>
        <v>MOZ</v>
      </c>
      <c r="AX19" s="52" t="str">
        <f>_xlfn.XLOOKUP(AX18,Table6[Country],Table6[Alpha-3 code])</f>
        <v>YEM</v>
      </c>
      <c r="AY19" s="52" t="str">
        <f>_xlfn.XLOOKUP(AY18,Table6[Country],Table6[Alpha-3 code])</f>
        <v>BDI</v>
      </c>
      <c r="AZ19" s="52" t="str">
        <f>_xlfn.XLOOKUP(AZ18,Table6[Country],Table6[Alpha-3 code])</f>
        <v>DEU</v>
      </c>
      <c r="BA19" s="52" t="str">
        <f>_xlfn.XLOOKUP(BA18,Table6[Country],Table6[Alpha-3 code])</f>
        <v>ISR</v>
      </c>
      <c r="BB19" s="52" t="str">
        <f>_xlfn.XLOOKUP(BB18,Table6[Country],Table6[Alpha-3 code])</f>
        <v>SWE</v>
      </c>
      <c r="BC19" s="52" t="str">
        <f>_xlfn.XLOOKUP(BC18,Table6[Country],Table6[Alpha-3 code])</f>
        <v>CZE</v>
      </c>
      <c r="BD19" s="52" t="str">
        <f>_xlfn.XLOOKUP(BD18,Table6[Country],Table6[Alpha-3 code])</f>
        <v>SGP</v>
      </c>
      <c r="BE19" s="52" t="str">
        <f>_xlfn.XLOOKUP(BE18,Table6[Country],Table6[Alpha-3 code])</f>
        <v>NZL</v>
      </c>
      <c r="BF19" s="52" t="str">
        <f>_xlfn.XLOOKUP(BF18,Table6[Country],Table6[Alpha-3 code])</f>
        <v>DNK</v>
      </c>
      <c r="BG19" s="52" t="str">
        <f>_xlfn.XLOOKUP(BG18,Table6[Country],Table6[Alpha-3 code])</f>
        <v>ITA</v>
      </c>
      <c r="BH19" s="52" t="str">
        <f>_xlfn.XLOOKUP(BH18,Table6[Country],Table6[Alpha-3 code])</f>
        <v>BEL</v>
      </c>
      <c r="BI19" s="52" t="str">
        <f>_xlfn.XLOOKUP(BI18,Table6[Country],Table6[Alpha-3 code])</f>
        <v>IRL</v>
      </c>
      <c r="BJ19" s="52" t="str">
        <f>_xlfn.XLOOKUP(BJ18,Table6[Country],Table6[Alpha-3 code])</f>
        <v>NOR</v>
      </c>
      <c r="BK19" s="52" t="str">
        <f>_xlfn.XLOOKUP(BK18,Table6[Country],Table6[Alpha-3 code])</f>
        <v>PRT</v>
      </c>
      <c r="BL19" s="52" t="str">
        <f>_xlfn.XLOOKUP(BL18,Table6[Country],Table6[Alpha-3 code])</f>
        <v>POL</v>
      </c>
      <c r="BM19" s="52" t="str">
        <f>_xlfn.XLOOKUP(BM18,Table6[Country],Table6[Alpha-3 code])</f>
        <v>RUS</v>
      </c>
      <c r="BN19" s="52" t="str">
        <f>_xlfn.XLOOKUP(BN18,Table6[Country],Table6[Alpha-3 code])</f>
        <v>GRC</v>
      </c>
      <c r="BO19" s="52" t="str">
        <f>_xlfn.XLOOKUP(BO18,Table6[Country],Table6[Alpha-3 code])</f>
        <v>CHL</v>
      </c>
      <c r="BP19" s="52" t="str">
        <f>_xlfn.XLOOKUP(BP18,Table6[Country],Table6[Alpha-3 code])</f>
        <v>ROU</v>
      </c>
      <c r="BQ19" s="52" t="str">
        <f>_xlfn.XLOOKUP(BQ18,Table6[Country],Table6[Alpha-3 code])</f>
        <v>AUT</v>
      </c>
      <c r="BR19" s="52" t="str">
        <f>_xlfn.XLOOKUP(BR18,Table6[Country],Table6[Alpha-3 code])</f>
        <v>KWT</v>
      </c>
      <c r="BS19" s="52" t="str">
        <f>_xlfn.XLOOKUP(BS18,Table6[Country],Table6[Alpha-3 code])</f>
        <v>HUN</v>
      </c>
      <c r="BT19" s="52" t="str">
        <f>_xlfn.XLOOKUP(BT18,Table6[Country],Table6[Alpha-3 code])</f>
        <v>CHN</v>
      </c>
      <c r="BU19" s="52" t="str">
        <f>_xlfn.XLOOKUP(BU18,Table6[Country],Table6[Alpha-3 code])</f>
        <v>ARE</v>
      </c>
      <c r="BV19" s="52" t="str">
        <f>_xlfn.XLOOKUP(BV18,Table6[Country],Table6[Alpha-3 code])</f>
        <v>BGR</v>
      </c>
      <c r="BW19" s="52" t="str">
        <f>_xlfn.XLOOKUP(BW18,Table6[Country],Table6[Alpha-3 code])</f>
        <v>MYS</v>
      </c>
      <c r="BX19" s="52" t="str">
        <f>_xlfn.XLOOKUP(BX18,Table6[Country],Table6[Alpha-3 code])</f>
        <v>GBR</v>
      </c>
      <c r="BY19" s="52" t="str">
        <f>_xlfn.XLOOKUP(BY18,Table6[Country],Table6[Alpha-3 code])</f>
        <v>OMN</v>
      </c>
      <c r="BZ19" s="52" t="str">
        <f>_xlfn.XLOOKUP(BZ18,Table6[Country],Table6[Alpha-3 code])</f>
        <v>KAZ</v>
      </c>
      <c r="CA19" s="52" t="str">
        <f>_xlfn.XLOOKUP(CA18,Table6[Country],Table6[Alpha-3 code])</f>
        <v>SVK</v>
      </c>
      <c r="CB19" s="52" t="str">
        <f>_xlfn.XLOOKUP(CB18,Table6[Country],Table6[Alpha-3 code])</f>
        <v>BHR</v>
      </c>
      <c r="CC19" s="52" t="str">
        <f>_xlfn.XLOOKUP(CC18,Table6[Country],Table6[Alpha-3 code])</f>
        <v>SAU</v>
      </c>
      <c r="CD19" s="52" t="str">
        <f>_xlfn.XLOOKUP(CD18,Table6[Country],Table6[Alpha-3 code])</f>
        <v>URY</v>
      </c>
      <c r="CE19" s="52" t="str">
        <f>_xlfn.XLOOKUP(CE18,Table6[Country],Table6[Alpha-3 code])</f>
        <v>MEX</v>
      </c>
      <c r="CF19" s="52" t="str">
        <f>_xlfn.XLOOKUP(CF18,Table6[Country],Table6[Alpha-3 code])</f>
        <v>DOM</v>
      </c>
      <c r="CG19" s="52" t="str">
        <f>_xlfn.XLOOKUP(CG18,Table6[Country],Table6[Alpha-3 code])</f>
        <v>TUR</v>
      </c>
      <c r="CH19" s="52" t="str">
        <f>_xlfn.XLOOKUP(CH18,Table6[Country],Table6[Alpha-3 code])</f>
        <v>FIN</v>
      </c>
      <c r="CI19" s="52" t="str">
        <f>_xlfn.XLOOKUP(CI18,Table6[Country],Table6[Alpha-3 code])</f>
        <v>THA</v>
      </c>
      <c r="CJ19" s="52" t="str">
        <f>_xlfn.XLOOKUP(CJ18,Table6[Country],Table6[Alpha-3 code])</f>
        <v>COL</v>
      </c>
      <c r="CK19" s="52" t="str">
        <f>_xlfn.XLOOKUP(CK18,Table6[Country],Table6[Alpha-3 code])</f>
        <v>ARG</v>
      </c>
      <c r="CL19" s="52" t="str">
        <f>_xlfn.XLOOKUP(CL18,Table6[Country],Table6[Alpha-3 code])</f>
        <v>DZA</v>
      </c>
      <c r="CM19" s="52" t="str">
        <f>_xlfn.XLOOKUP(CM18,Table6[Country],Table6[Alpha-3 code])</f>
        <v>TUN</v>
      </c>
      <c r="CN19" s="52" t="str">
        <f>_xlfn.XLOOKUP(CN18,Table6[Country],Table6[Alpha-3 code])</f>
        <v>AZE</v>
      </c>
      <c r="CO19" s="52" t="str">
        <f>_xlfn.XLOOKUP(CO18,Table6[Country],Table6[Alpha-3 code])</f>
        <v>MAR</v>
      </c>
      <c r="CP19" s="52" t="str">
        <f>_xlfn.XLOOKUP(CP18,Table6[Country],Table6[Alpha-3 code])</f>
        <v>UKR</v>
      </c>
      <c r="CQ19" s="52" t="str">
        <f>_xlfn.XLOOKUP(CQ18,Table6[Country],Table6[Alpha-3 code])</f>
        <v>PRY</v>
      </c>
      <c r="CR19" s="52" t="str">
        <f>_xlfn.XLOOKUP(CR18,Table6[Country],Table6[Alpha-3 code])</f>
        <v>CHE</v>
      </c>
      <c r="CS19" s="52" t="str">
        <f>_xlfn.XLOOKUP(CS18,Table6[Country],Table6[Alpha-3 code])</f>
        <v>SRB</v>
      </c>
      <c r="CT19" s="52" t="str">
        <f>_xlfn.XLOOKUP(CT18,Table6[Country],Table6[Alpha-3 code])</f>
        <v>VNM</v>
      </c>
      <c r="CU19" s="52" t="str">
        <f>_xlfn.XLOOKUP(CU18,Table6[Country],Table6[Alpha-3 code])</f>
        <v>EGY</v>
      </c>
      <c r="CV19" s="52" t="str">
        <f>_xlfn.XLOOKUP(CV18,Table6[Country],Table6[Alpha-3 code])</f>
        <v>BRA</v>
      </c>
      <c r="CW19" s="52" t="str">
        <f>_xlfn.XLOOKUP(CW18,Table6[Country],Table6[Alpha-3 code])</f>
        <v>PHL</v>
      </c>
      <c r="CX19" s="52" t="str">
        <f>_xlfn.XLOOKUP(CX18,Table6[Country],Table6[Alpha-3 code])</f>
        <v>BOL</v>
      </c>
      <c r="CY19" s="52" t="str">
        <f>_xlfn.XLOOKUP(CY18,Table6[Country],Table6[Alpha-3 code])</f>
        <v>ECU</v>
      </c>
      <c r="CZ19" s="52" t="str">
        <f>_xlfn.XLOOKUP(CZ18,Table6[Country],Table6[Alpha-3 code])</f>
        <v>SLV</v>
      </c>
      <c r="DA19" s="52" t="str">
        <f>_xlfn.XLOOKUP(DA18,Table6[Country],Table6[Alpha-3 code])</f>
        <v>HND</v>
      </c>
      <c r="DB19" s="52" t="str">
        <f>_xlfn.XLOOKUP(DB18,Table6[Country],Table6[Alpha-3 code])</f>
        <v>IDN</v>
      </c>
      <c r="DC19" s="52" t="str">
        <f>_xlfn.XLOOKUP(DC18,Table6[Country],Table6[Alpha-3 code])</f>
        <v>NLD</v>
      </c>
      <c r="DD19" s="52" t="str">
        <f>_xlfn.XLOOKUP(DD18,Table6[Country],Table6[Alpha-3 code])</f>
        <v>ZAF</v>
      </c>
      <c r="DE19" s="52" t="str">
        <f>_xlfn.XLOOKUP(DE18,Table6[Country],Table6[Alpha-3 code])</f>
        <v>IND</v>
      </c>
      <c r="DF19" s="52" t="str">
        <f>_xlfn.XLOOKUP(DF18,Table6[Country],Table6[Alpha-3 code])</f>
        <v>MMR</v>
      </c>
      <c r="DG19" s="52" t="str">
        <f>_xlfn.XLOOKUP(DG18,Table6[Country],Table6[Alpha-3 code])</f>
        <v>NIC</v>
      </c>
      <c r="DH19" s="52" t="str">
        <f>_xlfn.XLOOKUP(DH18,Table6[Country],Table6[Alpha-3 code])</f>
        <v>BWA</v>
      </c>
      <c r="DI19" s="52" t="str">
        <f>_xlfn.XLOOKUP(DI18,Table6[Country],Table6[Alpha-3 code])</f>
        <v>PAK</v>
      </c>
      <c r="DJ19" s="52" t="str">
        <f>_xlfn.XLOOKUP(DJ18,Table6[Country],Table6[Alpha-3 code])</f>
        <v>MLI</v>
      </c>
      <c r="DK19" s="52" t="str">
        <f>_xlfn.XLOOKUP(DK18,Table6[Country],Table6[Alpha-3 code])</f>
        <v>LKA</v>
      </c>
      <c r="DL19" s="52" t="str">
        <f>_xlfn.XLOOKUP(DL18,Table6[Country],Table6[Alpha-3 code])</f>
        <v>UZB</v>
      </c>
      <c r="DM19" s="52" t="str">
        <f>_xlfn.XLOOKUP(DM18,Table6[Country],Table6[Alpha-3 code])</f>
        <v>NPL</v>
      </c>
      <c r="DN19" s="52" t="str">
        <f>_xlfn.XLOOKUP(DN18,Table6[Country],Table6[Alpha-3 code])</f>
        <v>CAN</v>
      </c>
      <c r="DO19" s="52" t="str">
        <f>_xlfn.XLOOKUP(DO18,Table6[Country],Table6[Alpha-3 code])</f>
        <v>GTM</v>
      </c>
      <c r="DP19" s="52" t="str">
        <f>_xlfn.XLOOKUP(DP18,Table6[Country],Table6[Alpha-3 code])</f>
        <v>KHM</v>
      </c>
      <c r="DQ19" s="52" t="str">
        <f>_xlfn.XLOOKUP(DQ18,Table6[Country],Table6[Alpha-3 code])</f>
        <v>GHA</v>
      </c>
      <c r="DR19" s="52" t="str">
        <f>_xlfn.XLOOKUP(DR18,Table6[Country],Table6[Alpha-3 code])</f>
        <v>TJK</v>
      </c>
      <c r="DS19" s="52" t="str">
        <f>_xlfn.XLOOKUP(DS18,Table6[Country],Table6[Alpha-3 code])</f>
        <v>BGD</v>
      </c>
      <c r="DT19" s="52" t="str">
        <f>_xlfn.XLOOKUP(DT18,Table6[Country],Table6[Alpha-3 code])</f>
        <v>BFA</v>
      </c>
      <c r="DU19" s="52" t="str">
        <f>_xlfn.XLOOKUP(DU18,Table6[Country],Table6[Alpha-3 code])</f>
        <v>NER</v>
      </c>
      <c r="DV19" s="52" t="str">
        <f>_xlfn.XLOOKUP(DV18,Table6[Country],Table6[Alpha-3 code])</f>
        <v>SEN</v>
      </c>
      <c r="DW19" s="52" t="str">
        <f>_xlfn.XLOOKUP(DW18,Table6[Country],Table6[Alpha-3 code])</f>
        <v>JPN</v>
      </c>
      <c r="DX19" s="52" t="str">
        <f>_xlfn.XLOOKUP(DX18,Table6[Country],Table6[Alpha-3 code])</f>
        <v>KEN</v>
      </c>
      <c r="DY19" s="52" t="str">
        <f>_xlfn.XLOOKUP(DY18,Table6[Country],Table6[Alpha-3 code])</f>
        <v>LAO</v>
      </c>
      <c r="DZ19" s="52" t="str">
        <f>_xlfn.XLOOKUP(DZ18,Table6[Country],Table6[Alpha-3 code])</f>
        <v>CMR</v>
      </c>
      <c r="EA19" s="52" t="str">
        <f>_xlfn.XLOOKUP(EA18,Table6[Country],Table6[Alpha-3 code])</f>
        <v>BEN</v>
      </c>
      <c r="EB19" s="52" t="str">
        <f>_xlfn.XLOOKUP(EB18,Table6[Country],Table6[Alpha-3 code])</f>
        <v>TGO</v>
      </c>
      <c r="EC19" s="52" t="str">
        <f>_xlfn.XLOOKUP(EC18,Table6[Country],Table6[Alpha-3 code])</f>
        <v>UGA</v>
      </c>
      <c r="ED19" s="52" t="str">
        <f>_xlfn.XLOOKUP(ED18,Table6[Country],Table6[Alpha-3 code])</f>
        <v>GIN</v>
      </c>
      <c r="EE19" s="52" t="str">
        <f>_xlfn.XLOOKUP(EE18,Table6[Country],Table6[Alpha-3 code])</f>
        <v>NGA</v>
      </c>
      <c r="EF19" s="52" t="str">
        <f>_xlfn.XLOOKUP(EF18,Table6[Country],Table6[Alpha-3 code])</f>
        <v>AGO</v>
      </c>
      <c r="EG19" s="52" t="str">
        <f>_xlfn.XLOOKUP(EG18,Table6[Country],Table6[Alpha-3 code])</f>
        <v>TCD</v>
      </c>
    </row>
    <row r="20" spans="1:137" ht="25.5" thickBot="1">
      <c r="A20" s="12" t="s">
        <v>379</v>
      </c>
      <c r="B20" s="14" t="s">
        <v>195</v>
      </c>
      <c r="C20" s="11" t="str">
        <f>_xlfn.XLOOKUP(B20,Table6[Country],Table6[Alpha-3 code])</f>
        <v>RWA</v>
      </c>
      <c r="D20" s="14">
        <v>43.6</v>
      </c>
      <c r="E20" s="14">
        <v>39.9</v>
      </c>
      <c r="F20" s="14">
        <v>42.5</v>
      </c>
      <c r="G20" s="14">
        <v>44.2</v>
      </c>
      <c r="H20" s="14">
        <v>42.6</v>
      </c>
      <c r="I20" s="14">
        <v>37.4</v>
      </c>
      <c r="J20" s="14">
        <v>38.799999999999997</v>
      </c>
      <c r="K20" s="14">
        <v>43.7</v>
      </c>
      <c r="L20" s="14">
        <v>45.2</v>
      </c>
      <c r="M20" s="14">
        <v>40.299999999999997</v>
      </c>
      <c r="Q20" s="45"/>
      <c r="R20" s="45"/>
      <c r="S20" s="45"/>
      <c r="T20" s="45"/>
      <c r="U20" s="45"/>
      <c r="V20" s="45"/>
      <c r="W20" s="45"/>
      <c r="X20" s="45">
        <f>AVERAGE(Y20:EG20)</f>
        <v>57.184070796460162</v>
      </c>
      <c r="Y20" s="43">
        <v>38.700000000000003</v>
      </c>
      <c r="Z20" s="44">
        <v>41.2</v>
      </c>
      <c r="AA20" s="45">
        <v>69.5</v>
      </c>
      <c r="AB20" s="45">
        <v>73.8</v>
      </c>
      <c r="AC20" s="44">
        <v>66.2</v>
      </c>
      <c r="AD20" s="45">
        <v>70.900000000000006</v>
      </c>
      <c r="AE20" s="44">
        <v>67.5</v>
      </c>
      <c r="AF20" s="45">
        <v>64</v>
      </c>
      <c r="AG20" s="44">
        <v>62.5</v>
      </c>
      <c r="AH20" s="44">
        <v>65</v>
      </c>
      <c r="AI20" s="45">
        <v>59.8</v>
      </c>
      <c r="AJ20" s="45">
        <v>43.8</v>
      </c>
      <c r="AK20" s="44">
        <v>34.700000000000003</v>
      </c>
      <c r="AL20" s="44">
        <v>79.099999999999994</v>
      </c>
      <c r="AM20" s="45">
        <v>77.8</v>
      </c>
      <c r="AN20" s="45">
        <v>36.700000000000003</v>
      </c>
      <c r="AO20" s="44">
        <v>43.6</v>
      </c>
      <c r="AP20" s="45">
        <v>49.3</v>
      </c>
      <c r="AQ20" s="44">
        <v>32.299999999999997</v>
      </c>
      <c r="AR20" s="45">
        <v>33.799999999999997</v>
      </c>
      <c r="AS20" s="44">
        <v>38.200000000000003</v>
      </c>
      <c r="AT20" s="45">
        <v>33.700000000000003</v>
      </c>
      <c r="AU20" s="44">
        <v>39.5</v>
      </c>
      <c r="AV20" s="45">
        <v>34.700000000000003</v>
      </c>
      <c r="AW20" s="44">
        <v>37.700000000000003</v>
      </c>
      <c r="AX20" s="45">
        <v>35.700000000000003</v>
      </c>
      <c r="AY20" s="44">
        <v>39.200000000000003</v>
      </c>
      <c r="AZ20" s="44">
        <v>77.599999999999994</v>
      </c>
      <c r="BA20" s="45">
        <v>72.599999999999994</v>
      </c>
      <c r="BB20" s="44">
        <v>77.3</v>
      </c>
      <c r="BC20" s="45">
        <v>74.900000000000006</v>
      </c>
      <c r="BD20" s="44">
        <v>72.3</v>
      </c>
      <c r="BE20" s="45">
        <v>75.400000000000006</v>
      </c>
      <c r="BF20" s="44">
        <v>76.5</v>
      </c>
      <c r="BG20" s="45">
        <v>76.400000000000006</v>
      </c>
      <c r="BH20" s="44">
        <v>76.099999999999994</v>
      </c>
      <c r="BI20" s="44">
        <v>80</v>
      </c>
      <c r="BJ20" s="45">
        <v>79.400000000000006</v>
      </c>
      <c r="BK20" s="44">
        <v>76.7</v>
      </c>
      <c r="BL20" s="45">
        <v>70.5</v>
      </c>
      <c r="BM20" s="44">
        <v>65.400000000000006</v>
      </c>
      <c r="BN20" s="44">
        <v>71</v>
      </c>
      <c r="BO20" s="45">
        <v>67.8</v>
      </c>
      <c r="BP20" s="44">
        <v>66.2</v>
      </c>
      <c r="BQ20" s="45">
        <v>79.599999999999994</v>
      </c>
      <c r="BR20" s="45">
        <v>68.900000000000006</v>
      </c>
      <c r="BS20" s="44">
        <v>68.2</v>
      </c>
      <c r="BT20" s="45">
        <v>61.7</v>
      </c>
      <c r="BU20" s="44">
        <v>61.4</v>
      </c>
      <c r="BV20" s="45">
        <v>63.1</v>
      </c>
      <c r="BW20" s="44">
        <v>65.5</v>
      </c>
      <c r="BX20" s="44">
        <v>74.900000000000006</v>
      </c>
      <c r="BY20" s="45">
        <v>58.1</v>
      </c>
      <c r="BZ20" s="44">
        <v>61.5</v>
      </c>
      <c r="CA20" s="45">
        <v>67.5</v>
      </c>
      <c r="CB20" s="44">
        <v>63.2</v>
      </c>
      <c r="CC20" s="46">
        <v>63.6</v>
      </c>
      <c r="CD20" s="44">
        <v>62</v>
      </c>
      <c r="CE20" s="45">
        <v>63</v>
      </c>
      <c r="CF20" s="44">
        <v>61.7</v>
      </c>
      <c r="CG20" s="45">
        <v>64</v>
      </c>
      <c r="CH20" s="45">
        <v>80.599999999999994</v>
      </c>
      <c r="CI20" s="44">
        <v>59.7</v>
      </c>
      <c r="CJ20" s="45">
        <v>63.2</v>
      </c>
      <c r="CK20" s="44">
        <v>61</v>
      </c>
      <c r="CL20" s="45">
        <v>53.2</v>
      </c>
      <c r="CM20" s="44">
        <v>60</v>
      </c>
      <c r="CN20" s="45">
        <v>57.5</v>
      </c>
      <c r="CO20" s="44">
        <v>54.1</v>
      </c>
      <c r="CP20" s="45">
        <v>57.8</v>
      </c>
      <c r="CQ20" s="44">
        <v>53.1</v>
      </c>
      <c r="CR20" s="44">
        <v>78.900000000000006</v>
      </c>
      <c r="CS20" s="45">
        <v>56.8</v>
      </c>
      <c r="CT20" s="44">
        <v>53.9</v>
      </c>
      <c r="CU20" s="45">
        <v>58.9</v>
      </c>
      <c r="CV20" s="44">
        <v>65.400000000000006</v>
      </c>
      <c r="CW20" s="45">
        <v>52.9</v>
      </c>
      <c r="CX20" s="44">
        <v>53.1</v>
      </c>
      <c r="CY20" s="45">
        <v>56.3</v>
      </c>
      <c r="CZ20" s="44">
        <v>57.7</v>
      </c>
      <c r="DA20" s="45">
        <v>54.3</v>
      </c>
      <c r="DB20" s="44">
        <v>52.5</v>
      </c>
      <c r="DC20" s="45">
        <v>77.5</v>
      </c>
      <c r="DD20" s="45">
        <v>55.8</v>
      </c>
      <c r="DE20" s="44">
        <v>54.5</v>
      </c>
      <c r="DF20" s="45">
        <v>49.8</v>
      </c>
      <c r="DG20" s="44">
        <v>54.6</v>
      </c>
      <c r="DH20" s="45">
        <v>53.7</v>
      </c>
      <c r="DI20" s="44">
        <v>45.7</v>
      </c>
      <c r="DJ20" s="45">
        <v>46.6</v>
      </c>
      <c r="DK20" s="44">
        <v>53.1</v>
      </c>
      <c r="DL20" s="45">
        <v>53.3</v>
      </c>
      <c r="DM20" s="44">
        <v>46.7</v>
      </c>
      <c r="DN20" s="44">
        <v>73.7</v>
      </c>
      <c r="DO20" s="45">
        <v>52.3</v>
      </c>
      <c r="DP20" s="44">
        <v>43.8</v>
      </c>
      <c r="DQ20" s="45">
        <v>48.8</v>
      </c>
      <c r="DR20" s="44">
        <v>44.2</v>
      </c>
      <c r="DS20" s="45">
        <v>44.4</v>
      </c>
      <c r="DT20" s="44">
        <v>40.4</v>
      </c>
      <c r="DU20" s="45">
        <v>40.4</v>
      </c>
      <c r="DV20" s="44">
        <v>41.4</v>
      </c>
      <c r="DW20" s="45">
        <v>77.099999999999994</v>
      </c>
      <c r="DX20" s="45">
        <v>38.299999999999997</v>
      </c>
      <c r="DY20" s="44">
        <v>41.5</v>
      </c>
      <c r="DZ20" s="45">
        <v>44.2</v>
      </c>
      <c r="EA20" s="44">
        <v>39.9</v>
      </c>
      <c r="EB20" s="45">
        <v>39</v>
      </c>
      <c r="EC20" s="44">
        <v>40.299999999999997</v>
      </c>
      <c r="ED20" s="45">
        <v>34.700000000000003</v>
      </c>
      <c r="EE20" s="44">
        <v>39</v>
      </c>
      <c r="EF20" s="45">
        <v>40.1</v>
      </c>
      <c r="EG20" s="18">
        <v>33.200000000000003</v>
      </c>
    </row>
    <row r="21" spans="1:137" ht="25.5" thickBot="1">
      <c r="A21" s="12" t="s">
        <v>380</v>
      </c>
      <c r="B21" s="13" t="s">
        <v>246</v>
      </c>
      <c r="C21" s="11" t="str">
        <f>_xlfn.XLOOKUP(B21,Table6[Country],Table6[Alpha-3 code])</f>
        <v>VEN</v>
      </c>
      <c r="D21" s="13">
        <v>49.3</v>
      </c>
      <c r="E21" s="13">
        <v>49.1</v>
      </c>
      <c r="F21" s="13">
        <v>48.3</v>
      </c>
      <c r="G21" s="13">
        <v>47.8</v>
      </c>
      <c r="H21" s="13">
        <v>49.8</v>
      </c>
      <c r="I21" s="13">
        <v>46.2</v>
      </c>
      <c r="J21" s="13">
        <v>45.8</v>
      </c>
      <c r="K21" s="13">
        <v>41.7</v>
      </c>
      <c r="L21" s="13">
        <v>40.5</v>
      </c>
      <c r="M21" s="13">
        <v>39.4</v>
      </c>
      <c r="Q21" s="45"/>
      <c r="R21" s="45"/>
      <c r="S21" s="45"/>
      <c r="T21" s="45"/>
      <c r="U21" s="45"/>
      <c r="V21" s="45"/>
      <c r="W21" s="45"/>
      <c r="X21" s="45">
        <f t="shared" ref="X21:X29" si="1">AVERAGE(Y21:EG21)</f>
        <v>58.069026548672568</v>
      </c>
      <c r="Y21" s="43">
        <v>40</v>
      </c>
      <c r="Z21" s="44">
        <v>38.1</v>
      </c>
      <c r="AA21" s="45">
        <v>72.099999999999994</v>
      </c>
      <c r="AB21" s="45">
        <v>74.7</v>
      </c>
      <c r="AC21" s="44">
        <v>69.2</v>
      </c>
      <c r="AD21" s="45">
        <v>74.400000000000006</v>
      </c>
      <c r="AE21" s="44">
        <v>68.900000000000006</v>
      </c>
      <c r="AF21" s="45">
        <v>64.599999999999994</v>
      </c>
      <c r="AG21" s="44">
        <v>64.900000000000006</v>
      </c>
      <c r="AH21" s="44">
        <v>64.7</v>
      </c>
      <c r="AI21" s="45">
        <v>61.8</v>
      </c>
      <c r="AJ21" s="45">
        <v>44.3</v>
      </c>
      <c r="AK21" s="44">
        <v>36.299999999999997</v>
      </c>
      <c r="AL21" s="44">
        <v>78.7</v>
      </c>
      <c r="AM21" s="45">
        <v>77.900000000000006</v>
      </c>
      <c r="AN21" s="45">
        <v>38.299999999999997</v>
      </c>
      <c r="AO21" s="44">
        <v>39.9</v>
      </c>
      <c r="AP21" s="45">
        <v>49.1</v>
      </c>
      <c r="AQ21" s="44">
        <v>34.799999999999997</v>
      </c>
      <c r="AR21" s="45">
        <v>35.200000000000003</v>
      </c>
      <c r="AS21" s="44">
        <v>41.4</v>
      </c>
      <c r="AT21" s="45">
        <v>35.4</v>
      </c>
      <c r="AU21" s="44">
        <v>33.9</v>
      </c>
      <c r="AV21" s="45">
        <v>33.4</v>
      </c>
      <c r="AW21" s="44">
        <v>43</v>
      </c>
      <c r="AX21" s="45">
        <v>35.200000000000003</v>
      </c>
      <c r="AY21" s="44">
        <v>38.700000000000003</v>
      </c>
      <c r="AZ21" s="44">
        <v>77.599999999999994</v>
      </c>
      <c r="BA21" s="45">
        <v>73.5</v>
      </c>
      <c r="BB21" s="44">
        <v>77.900000000000006</v>
      </c>
      <c r="BC21" s="45">
        <v>74.3</v>
      </c>
      <c r="BD21" s="44">
        <v>73.900000000000006</v>
      </c>
      <c r="BE21" s="45">
        <v>77.2</v>
      </c>
      <c r="BF21" s="44">
        <v>77.099999999999994</v>
      </c>
      <c r="BG21" s="45">
        <v>75.900000000000006</v>
      </c>
      <c r="BH21" s="44">
        <v>76.400000000000006</v>
      </c>
      <c r="BI21" s="44">
        <v>80.599999999999994</v>
      </c>
      <c r="BJ21" s="45">
        <v>80.5</v>
      </c>
      <c r="BK21" s="44">
        <v>75.7</v>
      </c>
      <c r="BL21" s="45">
        <v>72.7</v>
      </c>
      <c r="BM21" s="44">
        <v>66.5</v>
      </c>
      <c r="BN21" s="44">
        <v>72</v>
      </c>
      <c r="BO21" s="45">
        <v>67.8</v>
      </c>
      <c r="BP21" s="44">
        <v>67.3</v>
      </c>
      <c r="BQ21" s="45">
        <v>79</v>
      </c>
      <c r="BR21" s="45">
        <v>70.5</v>
      </c>
      <c r="BS21" s="44">
        <v>67.900000000000006</v>
      </c>
      <c r="BT21" s="45">
        <v>68.2</v>
      </c>
      <c r="BU21" s="44">
        <v>60.3</v>
      </c>
      <c r="BV21" s="45">
        <v>63.9</v>
      </c>
      <c r="BW21" s="44">
        <v>66.8</v>
      </c>
      <c r="BX21" s="44">
        <v>76.7</v>
      </c>
      <c r="BY21" s="45">
        <v>59.1</v>
      </c>
      <c r="BZ21" s="44">
        <v>60.4</v>
      </c>
      <c r="CA21" s="45">
        <v>69</v>
      </c>
      <c r="CB21" s="44">
        <v>64.900000000000006</v>
      </c>
      <c r="CC21" s="46">
        <v>65.7</v>
      </c>
      <c r="CD21" s="44">
        <v>66.3</v>
      </c>
      <c r="CE21" s="45">
        <v>60</v>
      </c>
      <c r="CF21" s="44">
        <v>60</v>
      </c>
      <c r="CG21" s="45">
        <v>63.5</v>
      </c>
      <c r="CH21" s="45">
        <v>79.599999999999994</v>
      </c>
      <c r="CI21" s="44">
        <v>62.5</v>
      </c>
      <c r="CJ21" s="45">
        <v>61.1</v>
      </c>
      <c r="CK21" s="44">
        <v>61.2</v>
      </c>
      <c r="CL21" s="45">
        <v>51.3</v>
      </c>
      <c r="CM21" s="44">
        <v>57.7</v>
      </c>
      <c r="CN21" s="45">
        <v>61.2</v>
      </c>
      <c r="CO21" s="44">
        <v>54.8</v>
      </c>
      <c r="CP21" s="45">
        <v>56.1</v>
      </c>
      <c r="CQ21" s="44">
        <v>56.2</v>
      </c>
      <c r="CR21" s="44">
        <v>78.900000000000006</v>
      </c>
      <c r="CS21" s="45">
        <v>57.9</v>
      </c>
      <c r="CT21" s="44">
        <v>58.9</v>
      </c>
      <c r="CU21" s="45">
        <v>58.5</v>
      </c>
      <c r="CV21" s="44">
        <v>66.5</v>
      </c>
      <c r="CW21" s="45">
        <v>53.1</v>
      </c>
      <c r="CX21" s="44">
        <v>58.2</v>
      </c>
      <c r="CY21" s="45">
        <v>54.5</v>
      </c>
      <c r="CZ21" s="44">
        <v>60.3</v>
      </c>
      <c r="DA21" s="45">
        <v>56.8</v>
      </c>
      <c r="DB21" s="44">
        <v>54.2</v>
      </c>
      <c r="DC21" s="45">
        <v>77.7</v>
      </c>
      <c r="DD21" s="45">
        <v>56.3</v>
      </c>
      <c r="DE21" s="44">
        <v>54.7</v>
      </c>
      <c r="DF21" s="45">
        <v>49.8</v>
      </c>
      <c r="DG21" s="44">
        <v>54.5</v>
      </c>
      <c r="DH21" s="45">
        <v>53.8</v>
      </c>
      <c r="DI21" s="44">
        <v>47.5</v>
      </c>
      <c r="DJ21" s="45">
        <v>48.7</v>
      </c>
      <c r="DK21" s="44">
        <v>55.3</v>
      </c>
      <c r="DL21" s="45">
        <v>54.7</v>
      </c>
      <c r="DM21" s="44">
        <v>47.1</v>
      </c>
      <c r="DN21" s="44">
        <v>74.400000000000006</v>
      </c>
      <c r="DO21" s="45">
        <v>53.3</v>
      </c>
      <c r="DP21" s="44">
        <v>46.4</v>
      </c>
      <c r="DQ21" s="45">
        <v>50.4</v>
      </c>
      <c r="DR21" s="44">
        <v>48</v>
      </c>
      <c r="DS21" s="45">
        <v>47.7</v>
      </c>
      <c r="DT21" s="44">
        <v>42.7</v>
      </c>
      <c r="DU21" s="45">
        <v>40.799999999999997</v>
      </c>
      <c r="DV21" s="44">
        <v>42.6</v>
      </c>
      <c r="DW21" s="45">
        <v>78.099999999999994</v>
      </c>
      <c r="DX21" s="45">
        <v>40.5</v>
      </c>
      <c r="DY21" s="44">
        <v>45.4</v>
      </c>
      <c r="DZ21" s="45">
        <v>41.4</v>
      </c>
      <c r="EA21" s="44">
        <v>40.299999999999997</v>
      </c>
      <c r="EB21" s="45">
        <v>39.6</v>
      </c>
      <c r="EC21" s="44">
        <v>42.3</v>
      </c>
      <c r="ED21" s="45">
        <v>36</v>
      </c>
      <c r="EE21" s="44">
        <v>41.1</v>
      </c>
      <c r="EF21" s="45">
        <v>40.9</v>
      </c>
      <c r="EG21" s="18">
        <v>32.299999999999997</v>
      </c>
    </row>
    <row r="22" spans="1:137" ht="25.5" thickBot="1">
      <c r="A22" s="12" t="s">
        <v>381</v>
      </c>
      <c r="B22" s="14" t="s">
        <v>64</v>
      </c>
      <c r="C22" s="11" t="str">
        <f>_xlfn.XLOOKUP(B22,Table6[Country],Table6[Alpha-3 code])</f>
        <v>COD</v>
      </c>
      <c r="D22" s="14">
        <v>32.299999999999997</v>
      </c>
      <c r="E22" s="14">
        <v>34.799999999999997</v>
      </c>
      <c r="F22" s="14">
        <v>34.6</v>
      </c>
      <c r="G22" s="14">
        <v>35.1</v>
      </c>
      <c r="H22" s="14">
        <v>34.299999999999997</v>
      </c>
      <c r="I22" s="14">
        <v>35.4</v>
      </c>
      <c r="J22" s="14">
        <v>32.799999999999997</v>
      </c>
      <c r="K22" s="14">
        <v>38</v>
      </c>
      <c r="L22" s="14">
        <v>38.1</v>
      </c>
      <c r="M22" s="14">
        <v>39.1</v>
      </c>
      <c r="Q22" s="45"/>
      <c r="R22" s="45"/>
      <c r="S22" s="45"/>
      <c r="T22" s="45"/>
      <c r="U22" s="45"/>
      <c r="V22" s="45"/>
      <c r="W22" s="45"/>
      <c r="X22" s="45">
        <f t="shared" si="1"/>
        <v>59.217699115044233</v>
      </c>
      <c r="Y22" s="43">
        <v>41.4</v>
      </c>
      <c r="Z22" s="44">
        <v>43</v>
      </c>
      <c r="AA22" s="45">
        <v>71</v>
      </c>
      <c r="AB22" s="45">
        <v>74.2</v>
      </c>
      <c r="AC22" s="44">
        <v>72.400000000000006</v>
      </c>
      <c r="AD22" s="45">
        <v>76.5</v>
      </c>
      <c r="AE22" s="44">
        <v>70.099999999999994</v>
      </c>
      <c r="AF22" s="45">
        <v>67.5</v>
      </c>
      <c r="AG22" s="44">
        <v>64.7</v>
      </c>
      <c r="AH22" s="44">
        <v>61.9</v>
      </c>
      <c r="AI22" s="45">
        <v>62.7</v>
      </c>
      <c r="AJ22" s="45">
        <v>43.8</v>
      </c>
      <c r="AK22" s="44">
        <v>40</v>
      </c>
      <c r="AL22" s="44">
        <v>79</v>
      </c>
      <c r="AM22" s="45">
        <v>80</v>
      </c>
      <c r="AN22" s="45">
        <v>38.6</v>
      </c>
      <c r="AO22" s="44">
        <v>42.5</v>
      </c>
      <c r="AP22" s="45">
        <v>48.3</v>
      </c>
      <c r="AQ22" s="44">
        <v>34.6</v>
      </c>
      <c r="AR22" s="45">
        <v>41.7</v>
      </c>
      <c r="AS22" s="44">
        <v>40.5</v>
      </c>
      <c r="AT22" s="45">
        <v>41.6</v>
      </c>
      <c r="AU22" s="44">
        <v>35.299999999999997</v>
      </c>
      <c r="AV22" s="45">
        <v>36</v>
      </c>
      <c r="AW22" s="44">
        <v>42.5</v>
      </c>
      <c r="AX22" s="45">
        <v>34.9</v>
      </c>
      <c r="AY22" s="44">
        <v>38.799999999999997</v>
      </c>
      <c r="AZ22" s="44">
        <v>77.099999999999994</v>
      </c>
      <c r="BA22" s="45">
        <v>73.400000000000006</v>
      </c>
      <c r="BB22" s="44">
        <v>78</v>
      </c>
      <c r="BC22" s="45">
        <v>74.5</v>
      </c>
      <c r="BD22" s="44">
        <v>76.099999999999994</v>
      </c>
      <c r="BE22" s="45">
        <v>77.2</v>
      </c>
      <c r="BF22" s="44">
        <v>78.2</v>
      </c>
      <c r="BG22" s="45">
        <v>77.2</v>
      </c>
      <c r="BH22" s="44">
        <v>77.099999999999994</v>
      </c>
      <c r="BI22" s="44">
        <v>80.400000000000006</v>
      </c>
      <c r="BJ22" s="45">
        <v>80.2</v>
      </c>
      <c r="BK22" s="44">
        <v>74.8</v>
      </c>
      <c r="BL22" s="45">
        <v>74.599999999999994</v>
      </c>
      <c r="BM22" s="44">
        <v>65.900000000000006</v>
      </c>
      <c r="BN22" s="44">
        <v>75.099999999999994</v>
      </c>
      <c r="BO22" s="45">
        <v>69.8</v>
      </c>
      <c r="BP22" s="44">
        <v>69.2</v>
      </c>
      <c r="BQ22" s="45">
        <v>79</v>
      </c>
      <c r="BR22" s="45">
        <v>70.5</v>
      </c>
      <c r="BS22" s="44">
        <v>68.900000000000006</v>
      </c>
      <c r="BT22" s="45">
        <v>69.599999999999994</v>
      </c>
      <c r="BU22" s="44">
        <v>61.5</v>
      </c>
      <c r="BV22" s="45">
        <v>63.7</v>
      </c>
      <c r="BW22" s="44">
        <v>69.2</v>
      </c>
      <c r="BX22" s="44">
        <v>77.3</v>
      </c>
      <c r="BY22" s="45">
        <v>66</v>
      </c>
      <c r="BZ22" s="44">
        <v>63.2</v>
      </c>
      <c r="CA22" s="45">
        <v>68.5</v>
      </c>
      <c r="CB22" s="44">
        <v>67.099999999999994</v>
      </c>
      <c r="CC22" s="46">
        <v>66.599999999999994</v>
      </c>
      <c r="CD22" s="44">
        <v>66.2</v>
      </c>
      <c r="CE22" s="45">
        <v>64.400000000000006</v>
      </c>
      <c r="CF22" s="44">
        <v>59.8</v>
      </c>
      <c r="CG22" s="45">
        <v>65</v>
      </c>
      <c r="CH22" s="45">
        <v>80.2</v>
      </c>
      <c r="CI22" s="44">
        <v>63.7</v>
      </c>
      <c r="CJ22" s="45">
        <v>65.7</v>
      </c>
      <c r="CK22" s="44">
        <v>61.5</v>
      </c>
      <c r="CL22" s="45">
        <v>57.4</v>
      </c>
      <c r="CM22" s="44">
        <v>58.4</v>
      </c>
      <c r="CN22" s="45">
        <v>62.8</v>
      </c>
      <c r="CO22" s="44">
        <v>55.7</v>
      </c>
      <c r="CP22" s="45">
        <v>58.2</v>
      </c>
      <c r="CQ22" s="44">
        <v>56.3</v>
      </c>
      <c r="CR22" s="44">
        <v>78.5</v>
      </c>
      <c r="CS22" s="45">
        <v>61.1</v>
      </c>
      <c r="CT22" s="44">
        <v>62.1</v>
      </c>
      <c r="CU22" s="45">
        <v>59.5</v>
      </c>
      <c r="CV22" s="44">
        <v>65.400000000000006</v>
      </c>
      <c r="CW22" s="45">
        <v>54.2</v>
      </c>
      <c r="CX22" s="44">
        <v>58.5</v>
      </c>
      <c r="CY22" s="45">
        <v>58.5</v>
      </c>
      <c r="CZ22" s="44">
        <v>59.7</v>
      </c>
      <c r="DA22" s="45">
        <v>58.7</v>
      </c>
      <c r="DB22" s="44">
        <v>54.7</v>
      </c>
      <c r="DC22" s="45">
        <v>76.900000000000006</v>
      </c>
      <c r="DD22" s="45">
        <v>56.8</v>
      </c>
      <c r="DE22" s="44">
        <v>53.3</v>
      </c>
      <c r="DF22" s="45">
        <v>52.8</v>
      </c>
      <c r="DG22" s="44">
        <v>55.6</v>
      </c>
      <c r="DH22" s="45">
        <v>53.4</v>
      </c>
      <c r="DI22" s="44">
        <v>48</v>
      </c>
      <c r="DJ22" s="45">
        <v>49.9</v>
      </c>
      <c r="DK22" s="44">
        <v>53.9</v>
      </c>
      <c r="DL22" s="45">
        <v>53.1</v>
      </c>
      <c r="DM22" s="44">
        <v>50.3</v>
      </c>
      <c r="DN22" s="44">
        <v>74.7</v>
      </c>
      <c r="DO22" s="45">
        <v>56.1</v>
      </c>
      <c r="DP22" s="44">
        <v>48.3</v>
      </c>
      <c r="DQ22" s="45">
        <v>50.5</v>
      </c>
      <c r="DR22" s="44">
        <v>47.4</v>
      </c>
      <c r="DS22" s="45">
        <v>49.1</v>
      </c>
      <c r="DT22" s="44">
        <v>43.1</v>
      </c>
      <c r="DU22" s="45">
        <v>40.4</v>
      </c>
      <c r="DV22" s="44">
        <v>45.9</v>
      </c>
      <c r="DW22" s="45">
        <v>78.2</v>
      </c>
      <c r="DX22" s="45">
        <v>43.4</v>
      </c>
      <c r="DY22" s="44">
        <v>44.6</v>
      </c>
      <c r="DZ22" s="45">
        <v>42.1</v>
      </c>
      <c r="EA22" s="44">
        <v>41.8</v>
      </c>
      <c r="EB22" s="45">
        <v>42</v>
      </c>
      <c r="EC22" s="44">
        <v>46.7</v>
      </c>
      <c r="ED22" s="45">
        <v>39.799999999999997</v>
      </c>
      <c r="EE22" s="44">
        <v>39.5</v>
      </c>
      <c r="EF22" s="45">
        <v>38.5</v>
      </c>
      <c r="EG22" s="18">
        <v>35.9</v>
      </c>
    </row>
    <row r="23" spans="1:137" ht="25.5" thickBot="1">
      <c r="A23" s="12" t="s">
        <v>382</v>
      </c>
      <c r="B23" s="13" t="s">
        <v>203</v>
      </c>
      <c r="C23" s="11" t="str">
        <f>_xlfn.XLOOKUP(B23,Table6[Country],Table6[Alpha-3 code])</f>
        <v>SLE</v>
      </c>
      <c r="D23" s="13">
        <v>33.799999999999997</v>
      </c>
      <c r="E23" s="13">
        <v>35.200000000000003</v>
      </c>
      <c r="F23" s="13">
        <v>41.7</v>
      </c>
      <c r="G23" s="13">
        <v>43.1</v>
      </c>
      <c r="H23" s="13">
        <v>40.700000000000003</v>
      </c>
      <c r="I23" s="13">
        <v>38</v>
      </c>
      <c r="J23" s="13">
        <v>33.9</v>
      </c>
      <c r="K23" s="13">
        <v>36.6</v>
      </c>
      <c r="L23" s="13">
        <v>39.799999999999997</v>
      </c>
      <c r="M23" s="13">
        <v>38.1</v>
      </c>
      <c r="Q23" s="45"/>
      <c r="R23" s="45"/>
      <c r="S23" s="45"/>
      <c r="T23" s="45"/>
      <c r="U23" s="45"/>
      <c r="V23" s="45"/>
      <c r="W23" s="45"/>
      <c r="X23" s="45">
        <f t="shared" si="1"/>
        <v>60.100884955752193</v>
      </c>
      <c r="Y23" s="43">
        <v>42.7</v>
      </c>
      <c r="Z23" s="44">
        <v>42.8</v>
      </c>
      <c r="AA23" s="45">
        <v>70.400000000000006</v>
      </c>
      <c r="AB23" s="45">
        <v>74.900000000000006</v>
      </c>
      <c r="AC23" s="44">
        <v>72.5</v>
      </c>
      <c r="AD23" s="45">
        <v>75.900000000000006</v>
      </c>
      <c r="AE23" s="44">
        <v>70.400000000000006</v>
      </c>
      <c r="AF23" s="45">
        <v>64</v>
      </c>
      <c r="AG23" s="44">
        <v>65.5</v>
      </c>
      <c r="AH23" s="44">
        <v>64.2</v>
      </c>
      <c r="AI23" s="45">
        <v>65.5</v>
      </c>
      <c r="AJ23" s="45">
        <v>47.1</v>
      </c>
      <c r="AK23" s="44">
        <v>38.799999999999997</v>
      </c>
      <c r="AL23" s="44">
        <v>79.7</v>
      </c>
      <c r="AM23" s="45">
        <v>77.7</v>
      </c>
      <c r="AN23" s="45">
        <v>38.700000000000003</v>
      </c>
      <c r="AO23" s="44">
        <v>44.2</v>
      </c>
      <c r="AP23" s="45">
        <v>47.8</v>
      </c>
      <c r="AQ23" s="44">
        <v>35.1</v>
      </c>
      <c r="AR23" s="45">
        <v>43.1</v>
      </c>
      <c r="AS23" s="44">
        <v>40.1</v>
      </c>
      <c r="AT23" s="45">
        <v>42.1</v>
      </c>
      <c r="AU23" s="44">
        <v>36.9</v>
      </c>
      <c r="AV23" s="45">
        <v>36.799999999999997</v>
      </c>
      <c r="AW23" s="44">
        <v>41.6</v>
      </c>
      <c r="AX23" s="45">
        <v>40.200000000000003</v>
      </c>
      <c r="AY23" s="44">
        <v>41.4</v>
      </c>
      <c r="AZ23" s="44">
        <v>78.599999999999994</v>
      </c>
      <c r="BA23" s="45">
        <v>76.400000000000006</v>
      </c>
      <c r="BB23" s="44">
        <v>79.5</v>
      </c>
      <c r="BC23" s="45">
        <v>75.599999999999994</v>
      </c>
      <c r="BD23" s="44">
        <v>75.900000000000006</v>
      </c>
      <c r="BE23" s="45">
        <v>77</v>
      </c>
      <c r="BF23" s="44">
        <v>78.5</v>
      </c>
      <c r="BG23" s="45">
        <v>77.599999999999994</v>
      </c>
      <c r="BH23" s="44">
        <v>77.900000000000006</v>
      </c>
      <c r="BI23" s="44">
        <v>80.900000000000006</v>
      </c>
      <c r="BJ23" s="45">
        <v>80.3</v>
      </c>
      <c r="BK23" s="44">
        <v>76.099999999999994</v>
      </c>
      <c r="BL23" s="45">
        <v>74.099999999999994</v>
      </c>
      <c r="BM23" s="44">
        <v>65.599999999999994</v>
      </c>
      <c r="BN23" s="44">
        <v>76.599999999999994</v>
      </c>
      <c r="BO23" s="45">
        <v>68.099999999999994</v>
      </c>
      <c r="BP23" s="44">
        <v>70.3</v>
      </c>
      <c r="BQ23" s="45">
        <v>79.900000000000006</v>
      </c>
      <c r="BR23" s="45">
        <v>67.599999999999994</v>
      </c>
      <c r="BS23" s="44">
        <v>71.7</v>
      </c>
      <c r="BT23" s="45">
        <v>72.099999999999994</v>
      </c>
      <c r="BU23" s="44">
        <v>63.8</v>
      </c>
      <c r="BV23" s="45">
        <v>66.8</v>
      </c>
      <c r="BW23" s="44">
        <v>68.599999999999994</v>
      </c>
      <c r="BX23" s="44">
        <v>80.2</v>
      </c>
      <c r="BY23" s="45">
        <v>66.099999999999994</v>
      </c>
      <c r="BZ23" s="44">
        <v>63.1</v>
      </c>
      <c r="CA23" s="45">
        <v>71.099999999999994</v>
      </c>
      <c r="CB23" s="44">
        <v>65.400000000000006</v>
      </c>
      <c r="CC23" s="46">
        <v>68.599999999999994</v>
      </c>
      <c r="CD23" s="44">
        <v>66.099999999999994</v>
      </c>
      <c r="CE23" s="45">
        <v>62.9</v>
      </c>
      <c r="CF23" s="44">
        <v>63.8</v>
      </c>
      <c r="CG23" s="45">
        <v>64</v>
      </c>
      <c r="CH23" s="45">
        <v>81.900000000000006</v>
      </c>
      <c r="CI23" s="44">
        <v>63.5</v>
      </c>
      <c r="CJ23" s="45">
        <v>67.400000000000006</v>
      </c>
      <c r="CK23" s="44">
        <v>59.1</v>
      </c>
      <c r="CL23" s="45">
        <v>58.2</v>
      </c>
      <c r="CM23" s="44">
        <v>59.2</v>
      </c>
      <c r="CN23" s="45">
        <v>64.5</v>
      </c>
      <c r="CO23" s="44">
        <v>58.4</v>
      </c>
      <c r="CP23" s="45">
        <v>54.9</v>
      </c>
      <c r="CQ23" s="44">
        <v>53.9</v>
      </c>
      <c r="CR23" s="44">
        <v>77.7</v>
      </c>
      <c r="CS23" s="45">
        <v>63.9</v>
      </c>
      <c r="CT23" s="44">
        <v>62.2</v>
      </c>
      <c r="CU23" s="45">
        <v>62.4</v>
      </c>
      <c r="CV23" s="44">
        <v>68.400000000000006</v>
      </c>
      <c r="CW23" s="45">
        <v>56.1</v>
      </c>
      <c r="CX23" s="44">
        <v>61.2</v>
      </c>
      <c r="CY23" s="45">
        <v>57.2</v>
      </c>
      <c r="CZ23" s="44">
        <v>60.8</v>
      </c>
      <c r="DA23" s="45">
        <v>56.7</v>
      </c>
      <c r="DB23" s="44">
        <v>55.6</v>
      </c>
      <c r="DC23" s="45">
        <v>78.5</v>
      </c>
      <c r="DD23" s="45">
        <v>59.5</v>
      </c>
      <c r="DE23" s="44">
        <v>56</v>
      </c>
      <c r="DF23" s="45">
        <v>52.3</v>
      </c>
      <c r="DG23" s="44">
        <v>56.5</v>
      </c>
      <c r="DH23" s="45">
        <v>53.4</v>
      </c>
      <c r="DI23" s="44">
        <v>51.1</v>
      </c>
      <c r="DJ23" s="45">
        <v>50.4</v>
      </c>
      <c r="DK23" s="44">
        <v>55.5</v>
      </c>
      <c r="DL23" s="45">
        <v>55.5</v>
      </c>
      <c r="DM23" s="44">
        <v>49.7</v>
      </c>
      <c r="DN23" s="44">
        <v>73.099999999999994</v>
      </c>
      <c r="DO23" s="45">
        <v>56.1</v>
      </c>
      <c r="DP23" s="44">
        <v>50.5</v>
      </c>
      <c r="DQ23" s="45">
        <v>51.9</v>
      </c>
      <c r="DR23" s="44">
        <v>46</v>
      </c>
      <c r="DS23" s="45">
        <v>50.2</v>
      </c>
      <c r="DT23" s="44">
        <v>44.1</v>
      </c>
      <c r="DU23" s="45">
        <v>43.3</v>
      </c>
      <c r="DV23" s="44">
        <v>48.1</v>
      </c>
      <c r="DW23" s="45">
        <v>78.599999999999994</v>
      </c>
      <c r="DX23" s="45">
        <v>43.6</v>
      </c>
      <c r="DY23" s="44">
        <v>48.4</v>
      </c>
      <c r="DZ23" s="45">
        <v>46.4</v>
      </c>
      <c r="EA23" s="44">
        <v>45.2</v>
      </c>
      <c r="EB23" s="45">
        <v>43.8</v>
      </c>
      <c r="EC23" s="44">
        <v>47.9</v>
      </c>
      <c r="ED23" s="45">
        <v>41.6</v>
      </c>
      <c r="EE23" s="44">
        <v>40.9</v>
      </c>
      <c r="EF23" s="45">
        <v>40.200000000000003</v>
      </c>
      <c r="EG23" s="18">
        <v>39</v>
      </c>
    </row>
    <row r="24" spans="1:137" ht="25.5" thickBot="1">
      <c r="A24" s="12" t="s">
        <v>383</v>
      </c>
      <c r="B24" s="14" t="s">
        <v>252</v>
      </c>
      <c r="C24" s="11" t="str">
        <f>_xlfn.XLOOKUP(B24,Table6[Country],Table6[Alpha-3 code])</f>
        <v>ZMB</v>
      </c>
      <c r="D24" s="14">
        <v>38.200000000000003</v>
      </c>
      <c r="E24" s="14">
        <v>41.4</v>
      </c>
      <c r="F24" s="14">
        <v>40.5</v>
      </c>
      <c r="G24" s="14">
        <v>40.1</v>
      </c>
      <c r="H24" s="14">
        <v>42.3</v>
      </c>
      <c r="I24" s="14">
        <v>38</v>
      </c>
      <c r="J24" s="14">
        <v>41.9</v>
      </c>
      <c r="K24" s="14">
        <v>41.1</v>
      </c>
      <c r="L24" s="14">
        <v>38.9</v>
      </c>
      <c r="M24" s="14">
        <v>38</v>
      </c>
      <c r="Q24" s="45"/>
      <c r="R24" s="45"/>
      <c r="S24" s="45"/>
      <c r="T24" s="45"/>
      <c r="U24" s="45"/>
      <c r="V24" s="45"/>
      <c r="W24" s="45"/>
      <c r="X24" s="45">
        <f t="shared" si="1"/>
        <v>60.406194690265458</v>
      </c>
      <c r="Y24" s="43">
        <v>41.2</v>
      </c>
      <c r="Z24" s="44">
        <v>42.5</v>
      </c>
      <c r="AA24" s="45">
        <v>71.2</v>
      </c>
      <c r="AB24" s="45">
        <v>75.2</v>
      </c>
      <c r="AC24" s="44">
        <v>72</v>
      </c>
      <c r="AD24" s="45">
        <v>77.099999999999994</v>
      </c>
      <c r="AE24" s="44">
        <v>72.2</v>
      </c>
      <c r="AF24" s="45">
        <v>67.900000000000006</v>
      </c>
      <c r="AG24" s="44">
        <v>66.2</v>
      </c>
      <c r="AH24" s="44">
        <v>64.3</v>
      </c>
      <c r="AI24" s="45">
        <v>65.099999999999994</v>
      </c>
      <c r="AJ24" s="45">
        <v>44.4</v>
      </c>
      <c r="AK24" s="44">
        <v>44.5</v>
      </c>
      <c r="AL24" s="44">
        <v>78.599999999999994</v>
      </c>
      <c r="AM24" s="45">
        <v>79.8</v>
      </c>
      <c r="AN24" s="45">
        <v>39</v>
      </c>
      <c r="AO24" s="44">
        <v>42.6</v>
      </c>
      <c r="AP24" s="45">
        <v>49.8</v>
      </c>
      <c r="AQ24" s="44">
        <v>34.299999999999997</v>
      </c>
      <c r="AR24" s="45">
        <v>40.700000000000003</v>
      </c>
      <c r="AS24" s="44">
        <v>42.3</v>
      </c>
      <c r="AT24" s="45">
        <v>41.9</v>
      </c>
      <c r="AU24" s="44">
        <v>36.299999999999997</v>
      </c>
      <c r="AV24" s="45">
        <v>39.1</v>
      </c>
      <c r="AW24" s="44">
        <v>39.799999999999997</v>
      </c>
      <c r="AX24" s="45">
        <v>36.4</v>
      </c>
      <c r="AY24" s="44">
        <v>42.7</v>
      </c>
      <c r="AZ24" s="44">
        <v>80.099999999999994</v>
      </c>
      <c r="BA24" s="45">
        <v>77.5</v>
      </c>
      <c r="BB24" s="44">
        <v>80.3</v>
      </c>
      <c r="BC24" s="45">
        <v>79.7</v>
      </c>
      <c r="BD24" s="44">
        <v>75.8</v>
      </c>
      <c r="BE24" s="45">
        <v>78.2</v>
      </c>
      <c r="BF24" s="44">
        <v>77.7</v>
      </c>
      <c r="BG24" s="45">
        <v>77.3</v>
      </c>
      <c r="BH24" s="44">
        <v>77.5</v>
      </c>
      <c r="BI24" s="44">
        <v>82.6</v>
      </c>
      <c r="BJ24" s="45">
        <v>79.900000000000006</v>
      </c>
      <c r="BK24" s="44">
        <v>76.900000000000006</v>
      </c>
      <c r="BL24" s="45">
        <v>74.5</v>
      </c>
      <c r="BM24" s="44">
        <v>63.5</v>
      </c>
      <c r="BN24" s="44">
        <v>75.400000000000006</v>
      </c>
      <c r="BO24" s="45">
        <v>67.7</v>
      </c>
      <c r="BP24" s="44">
        <v>71.2</v>
      </c>
      <c r="BQ24" s="45">
        <v>79.599999999999994</v>
      </c>
      <c r="BR24" s="45">
        <v>66.3</v>
      </c>
      <c r="BS24" s="44">
        <v>72.5</v>
      </c>
      <c r="BT24" s="45">
        <v>72.5</v>
      </c>
      <c r="BU24" s="44">
        <v>63.1</v>
      </c>
      <c r="BV24" s="45">
        <v>67.3</v>
      </c>
      <c r="BW24" s="44">
        <v>65</v>
      </c>
      <c r="BX24" s="44">
        <v>79.7</v>
      </c>
      <c r="BY24" s="45">
        <v>68.900000000000006</v>
      </c>
      <c r="BZ24" s="44">
        <v>64.400000000000006</v>
      </c>
      <c r="CA24" s="45">
        <v>71.7</v>
      </c>
      <c r="CB24" s="44">
        <v>65.8</v>
      </c>
      <c r="CC24" s="46">
        <v>67.599999999999994</v>
      </c>
      <c r="CD24" s="44">
        <v>67.400000000000006</v>
      </c>
      <c r="CE24" s="45">
        <v>64.2</v>
      </c>
      <c r="CF24" s="44">
        <v>65.099999999999994</v>
      </c>
      <c r="CG24" s="45">
        <v>64.5</v>
      </c>
      <c r="CH24" s="45">
        <v>84.1</v>
      </c>
      <c r="CI24" s="44">
        <v>64.7</v>
      </c>
      <c r="CJ24" s="45">
        <v>64.7</v>
      </c>
      <c r="CK24" s="44">
        <v>64.2</v>
      </c>
      <c r="CL24" s="45">
        <v>62.9</v>
      </c>
      <c r="CM24" s="44">
        <v>59.8</v>
      </c>
      <c r="CN24" s="45">
        <v>61.6</v>
      </c>
      <c r="CO24" s="44">
        <v>57.8</v>
      </c>
      <c r="CP24" s="45">
        <v>50.7</v>
      </c>
      <c r="CQ24" s="44">
        <v>58.2</v>
      </c>
      <c r="CR24" s="44">
        <v>78.8</v>
      </c>
      <c r="CS24" s="45">
        <v>60.6</v>
      </c>
      <c r="CT24" s="44">
        <v>63</v>
      </c>
      <c r="CU24" s="45">
        <v>59.8</v>
      </c>
      <c r="CV24" s="44">
        <v>68.8</v>
      </c>
      <c r="CW24" s="45">
        <v>57.4</v>
      </c>
      <c r="CX24" s="44">
        <v>62.1</v>
      </c>
      <c r="CY24" s="45">
        <v>57.7</v>
      </c>
      <c r="CZ24" s="44">
        <v>57.2</v>
      </c>
      <c r="DA24" s="45">
        <v>57.3</v>
      </c>
      <c r="DB24" s="44">
        <v>55.8</v>
      </c>
      <c r="DC24" s="45">
        <v>79</v>
      </c>
      <c r="DD24" s="45">
        <v>63.4</v>
      </c>
      <c r="DE24" s="44">
        <v>58.4</v>
      </c>
      <c r="DF24" s="45">
        <v>53.2</v>
      </c>
      <c r="DG24" s="44">
        <v>55.8</v>
      </c>
      <c r="DH24" s="45">
        <v>54</v>
      </c>
      <c r="DI24" s="44">
        <v>53.8</v>
      </c>
      <c r="DJ24" s="45">
        <v>48.5</v>
      </c>
      <c r="DK24" s="44">
        <v>57.5</v>
      </c>
      <c r="DL24" s="45">
        <v>58.6</v>
      </c>
      <c r="DM24" s="44">
        <v>50.7</v>
      </c>
      <c r="DN24" s="44">
        <v>73.3</v>
      </c>
      <c r="DO24" s="45">
        <v>58.2</v>
      </c>
      <c r="DP24" s="44">
        <v>51.1</v>
      </c>
      <c r="DQ24" s="45">
        <v>50.7</v>
      </c>
      <c r="DR24" s="44">
        <v>48.3</v>
      </c>
      <c r="DS24" s="45">
        <v>51</v>
      </c>
      <c r="DT24" s="44">
        <v>43.9</v>
      </c>
      <c r="DU24" s="45">
        <v>46.4</v>
      </c>
      <c r="DV24" s="44">
        <v>48.7</v>
      </c>
      <c r="DW24" s="45">
        <v>79</v>
      </c>
      <c r="DX24" s="45">
        <v>43.2</v>
      </c>
      <c r="DY24" s="44">
        <v>48.9</v>
      </c>
      <c r="DZ24" s="45">
        <v>45.4</v>
      </c>
      <c r="EA24" s="44">
        <v>45.8</v>
      </c>
      <c r="EB24" s="45">
        <v>38.4</v>
      </c>
      <c r="EC24" s="44">
        <v>46.5</v>
      </c>
      <c r="ED24" s="45">
        <v>38.5</v>
      </c>
      <c r="EE24" s="44">
        <v>42.4</v>
      </c>
      <c r="EF24" s="45">
        <v>38.4</v>
      </c>
      <c r="EG24" s="18">
        <v>39.200000000000003</v>
      </c>
    </row>
    <row r="25" spans="1:137" ht="25.5" thickBot="1">
      <c r="A25" s="12" t="s">
        <v>385</v>
      </c>
      <c r="B25" s="13" t="s">
        <v>87</v>
      </c>
      <c r="C25" s="11" t="str">
        <f>_xlfn.XLOOKUP(B25,Table6[Country],Table6[Alpha-3 code])</f>
        <v>ETH</v>
      </c>
      <c r="D25" s="13">
        <v>33.700000000000003</v>
      </c>
      <c r="E25" s="13">
        <v>35.4</v>
      </c>
      <c r="F25" s="13">
        <v>41.6</v>
      </c>
      <c r="G25" s="13">
        <v>42.1</v>
      </c>
      <c r="H25" s="13">
        <v>41.9</v>
      </c>
      <c r="I25" s="13">
        <v>44.5</v>
      </c>
      <c r="J25" s="13">
        <v>41.3</v>
      </c>
      <c r="K25" s="13">
        <v>41.5</v>
      </c>
      <c r="L25" s="13">
        <v>36.700000000000003</v>
      </c>
      <c r="M25" s="13">
        <v>37.6</v>
      </c>
      <c r="Q25" s="45"/>
      <c r="R25" s="45"/>
      <c r="S25" s="45"/>
      <c r="T25" s="45"/>
      <c r="U25" s="45"/>
      <c r="V25" s="45"/>
      <c r="W25" s="45"/>
      <c r="X25" s="45">
        <f t="shared" si="1"/>
        <v>60.690265486725664</v>
      </c>
      <c r="Y25" s="43">
        <v>39.4</v>
      </c>
      <c r="Z25" s="44">
        <v>39.299999999999997</v>
      </c>
      <c r="AA25" s="45">
        <v>69.599999999999994</v>
      </c>
      <c r="AB25" s="45">
        <v>74.099999999999994</v>
      </c>
      <c r="AC25" s="44">
        <v>74.5</v>
      </c>
      <c r="AD25" s="45">
        <v>76.099999999999994</v>
      </c>
      <c r="AE25" s="44">
        <v>72.8</v>
      </c>
      <c r="AF25" s="45">
        <v>66.3</v>
      </c>
      <c r="AG25" s="44">
        <v>71.2</v>
      </c>
      <c r="AH25" s="44">
        <v>64.599999999999994</v>
      </c>
      <c r="AI25" s="45">
        <v>65.400000000000006</v>
      </c>
      <c r="AJ25" s="45">
        <v>46.8</v>
      </c>
      <c r="AK25" s="44">
        <v>45.6</v>
      </c>
      <c r="AL25" s="44">
        <v>80.7</v>
      </c>
      <c r="AM25" s="45">
        <v>80</v>
      </c>
      <c r="AN25" s="45">
        <v>36.799999999999997</v>
      </c>
      <c r="AO25" s="44">
        <v>37.4</v>
      </c>
      <c r="AP25" s="45">
        <v>46.2</v>
      </c>
      <c r="AQ25" s="44">
        <v>35.4</v>
      </c>
      <c r="AR25" s="45">
        <v>38</v>
      </c>
      <c r="AS25" s="44">
        <v>38</v>
      </c>
      <c r="AT25" s="45">
        <v>44.5</v>
      </c>
      <c r="AU25" s="44">
        <v>35.4</v>
      </c>
      <c r="AV25" s="45">
        <v>40.700000000000003</v>
      </c>
      <c r="AW25" s="44">
        <v>36.299999999999997</v>
      </c>
      <c r="AX25" s="45">
        <v>36</v>
      </c>
      <c r="AY25" s="44">
        <v>41.5</v>
      </c>
      <c r="AZ25" s="44">
        <v>80.400000000000006</v>
      </c>
      <c r="BA25" s="45">
        <v>76.3</v>
      </c>
      <c r="BB25" s="44">
        <v>82.1</v>
      </c>
      <c r="BC25" s="45">
        <v>78.8</v>
      </c>
      <c r="BD25" s="44">
        <v>76.3</v>
      </c>
      <c r="BE25" s="45">
        <v>78.3</v>
      </c>
      <c r="BF25" s="44">
        <v>78.400000000000006</v>
      </c>
      <c r="BG25" s="45">
        <v>76.900000000000006</v>
      </c>
      <c r="BH25" s="44">
        <v>78.3</v>
      </c>
      <c r="BI25" s="44">
        <v>83.7</v>
      </c>
      <c r="BJ25" s="45">
        <v>79.3</v>
      </c>
      <c r="BK25" s="44">
        <v>76.2</v>
      </c>
      <c r="BL25" s="45">
        <v>74.599999999999994</v>
      </c>
      <c r="BM25" s="44">
        <v>69.8</v>
      </c>
      <c r="BN25" s="44">
        <v>75.900000000000006</v>
      </c>
      <c r="BO25" s="45">
        <v>70.8</v>
      </c>
      <c r="BP25" s="44">
        <v>71.3</v>
      </c>
      <c r="BQ25" s="45">
        <v>79.2</v>
      </c>
      <c r="BR25" s="45">
        <v>68</v>
      </c>
      <c r="BS25" s="44">
        <v>72.5</v>
      </c>
      <c r="BT25" s="45">
        <v>70.900000000000006</v>
      </c>
      <c r="BU25" s="44">
        <v>65.8</v>
      </c>
      <c r="BV25" s="45">
        <v>67.7</v>
      </c>
      <c r="BW25" s="44">
        <v>64.2</v>
      </c>
      <c r="BX25" s="44">
        <v>80.099999999999994</v>
      </c>
      <c r="BY25" s="45">
        <v>70.3</v>
      </c>
      <c r="BZ25" s="44">
        <v>63.6</v>
      </c>
      <c r="CA25" s="45">
        <v>71.400000000000006</v>
      </c>
      <c r="CB25" s="44">
        <v>67.099999999999994</v>
      </c>
      <c r="CC25" s="46">
        <v>69.3</v>
      </c>
      <c r="CD25" s="44">
        <v>68.2</v>
      </c>
      <c r="CE25" s="45">
        <v>67.3</v>
      </c>
      <c r="CF25" s="44">
        <v>63.1</v>
      </c>
      <c r="CG25" s="45">
        <v>65.900000000000006</v>
      </c>
      <c r="CH25" s="45">
        <v>84.1</v>
      </c>
      <c r="CI25" s="44">
        <v>63.5</v>
      </c>
      <c r="CJ25" s="45">
        <v>63.5</v>
      </c>
      <c r="CK25" s="44">
        <v>65.599999999999994</v>
      </c>
      <c r="CL25" s="45">
        <v>63.5</v>
      </c>
      <c r="CM25" s="44">
        <v>63.2</v>
      </c>
      <c r="CN25" s="45">
        <v>58.9</v>
      </c>
      <c r="CO25" s="44">
        <v>58.2</v>
      </c>
      <c r="CP25" s="45">
        <v>54.1</v>
      </c>
      <c r="CQ25" s="44">
        <v>58.6</v>
      </c>
      <c r="CR25" s="44">
        <v>78.3</v>
      </c>
      <c r="CS25" s="45">
        <v>62.2</v>
      </c>
      <c r="CT25" s="44">
        <v>59.6</v>
      </c>
      <c r="CU25" s="45">
        <v>58</v>
      </c>
      <c r="CV25" s="44">
        <v>67.7</v>
      </c>
      <c r="CW25" s="45">
        <v>55.7</v>
      </c>
      <c r="CX25" s="44">
        <v>61</v>
      </c>
      <c r="CY25" s="45">
        <v>60.6</v>
      </c>
      <c r="CZ25" s="44">
        <v>57.5</v>
      </c>
      <c r="DA25" s="45">
        <v>56.6</v>
      </c>
      <c r="DB25" s="44">
        <v>57.1</v>
      </c>
      <c r="DC25" s="45">
        <v>78.7</v>
      </c>
      <c r="DD25" s="45">
        <v>60</v>
      </c>
      <c r="DE25" s="44">
        <v>58.9</v>
      </c>
      <c r="DF25" s="45">
        <v>52.5</v>
      </c>
      <c r="DG25" s="44">
        <v>58.2</v>
      </c>
      <c r="DH25" s="45">
        <v>53.7</v>
      </c>
      <c r="DI25" s="44">
        <v>55</v>
      </c>
      <c r="DJ25" s="45">
        <v>49.9</v>
      </c>
      <c r="DK25" s="44">
        <v>59.3</v>
      </c>
      <c r="DL25" s="45">
        <v>60.2</v>
      </c>
      <c r="DM25" s="44">
        <v>52.4</v>
      </c>
      <c r="DN25" s="44">
        <v>73.599999999999994</v>
      </c>
      <c r="DO25" s="45">
        <v>58</v>
      </c>
      <c r="DP25" s="44">
        <v>51.6</v>
      </c>
      <c r="DQ25" s="45">
        <v>52.8</v>
      </c>
      <c r="DR25" s="44">
        <v>50.3</v>
      </c>
      <c r="DS25" s="45">
        <v>53.4</v>
      </c>
      <c r="DT25" s="44">
        <v>46.3</v>
      </c>
      <c r="DU25" s="45">
        <v>44.8</v>
      </c>
      <c r="DV25" s="44">
        <v>46.7</v>
      </c>
      <c r="DW25" s="45">
        <v>79.8</v>
      </c>
      <c r="DX25" s="45">
        <v>45.9</v>
      </c>
      <c r="DY25" s="44">
        <v>50.7</v>
      </c>
      <c r="DZ25" s="45">
        <v>45.2</v>
      </c>
      <c r="EA25" s="44">
        <v>46.4</v>
      </c>
      <c r="EB25" s="45">
        <v>45.4</v>
      </c>
      <c r="EC25" s="44">
        <v>46.3</v>
      </c>
      <c r="ED25" s="45">
        <v>40</v>
      </c>
      <c r="EE25" s="44">
        <v>41.9</v>
      </c>
      <c r="EF25" s="45">
        <v>38.1</v>
      </c>
      <c r="EG25" s="18">
        <v>39.9</v>
      </c>
    </row>
    <row r="26" spans="1:137" ht="25.5" thickBot="1">
      <c r="A26" s="12" t="s">
        <v>386</v>
      </c>
      <c r="B26" s="14" t="s">
        <v>142</v>
      </c>
      <c r="C26" s="11" t="str">
        <f>_xlfn.XLOOKUP(B26,Table6[Country],Table6[Alpha-3 code])</f>
        <v>MWI</v>
      </c>
      <c r="D26" s="14">
        <v>39.5</v>
      </c>
      <c r="E26" s="14">
        <v>33.9</v>
      </c>
      <c r="F26" s="14">
        <v>35.299999999999997</v>
      </c>
      <c r="G26" s="14">
        <v>36.9</v>
      </c>
      <c r="H26" s="14">
        <v>36.299999999999997</v>
      </c>
      <c r="I26" s="14">
        <v>35.4</v>
      </c>
      <c r="J26" s="14">
        <v>39.5</v>
      </c>
      <c r="K26" s="14">
        <v>40</v>
      </c>
      <c r="L26" s="14">
        <v>39.1</v>
      </c>
      <c r="M26" s="14">
        <v>37.299999999999997</v>
      </c>
      <c r="Q26" s="45"/>
      <c r="R26" s="45"/>
      <c r="S26" s="45"/>
      <c r="T26" s="45"/>
      <c r="U26" s="45"/>
      <c r="V26" s="45"/>
      <c r="W26" s="45"/>
      <c r="X26" s="45">
        <f t="shared" si="1"/>
        <v>61.036283185840695</v>
      </c>
      <c r="Y26" s="43">
        <v>38.700000000000003</v>
      </c>
      <c r="Z26" s="44">
        <v>40.299999999999997</v>
      </c>
      <c r="AA26" s="45">
        <v>72.5</v>
      </c>
      <c r="AB26" s="45">
        <v>74.8</v>
      </c>
      <c r="AC26" s="44">
        <v>73.099999999999994</v>
      </c>
      <c r="AD26" s="45">
        <v>78.099999999999994</v>
      </c>
      <c r="AE26" s="44">
        <v>73.099999999999994</v>
      </c>
      <c r="AF26" s="45">
        <v>71.5</v>
      </c>
      <c r="AG26" s="44">
        <v>69.3</v>
      </c>
      <c r="AH26" s="44">
        <v>64.2</v>
      </c>
      <c r="AI26" s="45">
        <v>65.7</v>
      </c>
      <c r="AJ26" s="45">
        <v>49.7</v>
      </c>
      <c r="AK26" s="44">
        <v>43.1</v>
      </c>
      <c r="AL26" s="44">
        <v>79.599999999999994</v>
      </c>
      <c r="AM26" s="45">
        <v>79.5</v>
      </c>
      <c r="AN26" s="45">
        <v>35.9</v>
      </c>
      <c r="AO26" s="44">
        <v>38.799999999999997</v>
      </c>
      <c r="AP26" s="45">
        <v>45.8</v>
      </c>
      <c r="AQ26" s="44">
        <v>32.799999999999997</v>
      </c>
      <c r="AR26" s="45">
        <v>33.9</v>
      </c>
      <c r="AS26" s="44">
        <v>41.9</v>
      </c>
      <c r="AT26" s="45">
        <v>41.3</v>
      </c>
      <c r="AU26" s="44">
        <v>39.5</v>
      </c>
      <c r="AV26" s="45">
        <v>38.9</v>
      </c>
      <c r="AW26" s="44">
        <v>37.299999999999997</v>
      </c>
      <c r="AX26" s="45">
        <v>34.700000000000003</v>
      </c>
      <c r="AY26" s="44">
        <v>31.1</v>
      </c>
      <c r="AZ26" s="44">
        <v>79.400000000000006</v>
      </c>
      <c r="BA26" s="45">
        <v>78.599999999999994</v>
      </c>
      <c r="BB26" s="44">
        <v>80.8</v>
      </c>
      <c r="BC26" s="45">
        <v>77.599999999999994</v>
      </c>
      <c r="BD26" s="44">
        <v>76.099999999999994</v>
      </c>
      <c r="BE26" s="45">
        <v>77.3</v>
      </c>
      <c r="BF26" s="44">
        <v>77.8</v>
      </c>
      <c r="BG26" s="45">
        <v>76.099999999999994</v>
      </c>
      <c r="BH26" s="44">
        <v>78.099999999999994</v>
      </c>
      <c r="BI26" s="44">
        <v>84.8</v>
      </c>
      <c r="BJ26" s="45">
        <v>80.5</v>
      </c>
      <c r="BK26" s="44">
        <v>77.400000000000006</v>
      </c>
      <c r="BL26" s="45">
        <v>74.400000000000006</v>
      </c>
      <c r="BM26" s="44">
        <v>72.599999999999994</v>
      </c>
      <c r="BN26" s="44">
        <v>75.5</v>
      </c>
      <c r="BO26" s="45">
        <v>73.400000000000006</v>
      </c>
      <c r="BP26" s="44">
        <v>69.900000000000006</v>
      </c>
      <c r="BQ26" s="45">
        <v>78.7</v>
      </c>
      <c r="BR26" s="45">
        <v>69.7</v>
      </c>
      <c r="BS26" s="44">
        <v>70.599999999999994</v>
      </c>
      <c r="BT26" s="45">
        <v>72.599999999999994</v>
      </c>
      <c r="BU26" s="44">
        <v>70.099999999999994</v>
      </c>
      <c r="BV26" s="45">
        <v>66</v>
      </c>
      <c r="BW26" s="44">
        <v>64.099999999999994</v>
      </c>
      <c r="BX26" s="44">
        <v>79.3</v>
      </c>
      <c r="BY26" s="45">
        <v>70.900000000000006</v>
      </c>
      <c r="BZ26" s="44">
        <v>65.099999999999994</v>
      </c>
      <c r="CA26" s="45">
        <v>68.5</v>
      </c>
      <c r="CB26" s="44">
        <v>67.8</v>
      </c>
      <c r="CC26" s="46">
        <v>70.2</v>
      </c>
      <c r="CD26" s="44">
        <v>73.400000000000006</v>
      </c>
      <c r="CE26" s="45">
        <v>64.099999999999994</v>
      </c>
      <c r="CF26" s="44">
        <v>65.8</v>
      </c>
      <c r="CG26" s="45">
        <v>64</v>
      </c>
      <c r="CH26" s="45">
        <v>83.9</v>
      </c>
      <c r="CI26" s="44">
        <v>63.7</v>
      </c>
      <c r="CJ26" s="45">
        <v>67.5</v>
      </c>
      <c r="CK26" s="44">
        <v>66.900000000000006</v>
      </c>
      <c r="CL26" s="45">
        <v>63.3</v>
      </c>
      <c r="CM26" s="44">
        <v>62.2</v>
      </c>
      <c r="CN26" s="45">
        <v>58.8</v>
      </c>
      <c r="CO26" s="44">
        <v>62</v>
      </c>
      <c r="CP26" s="45">
        <v>53.2</v>
      </c>
      <c r="CQ26" s="44">
        <v>58.2</v>
      </c>
      <c r="CR26" s="44">
        <v>81.099999999999994</v>
      </c>
      <c r="CS26" s="45">
        <v>60.6</v>
      </c>
      <c r="CT26" s="44">
        <v>62.9</v>
      </c>
      <c r="CU26" s="45">
        <v>57</v>
      </c>
      <c r="CV26" s="44">
        <v>70.7</v>
      </c>
      <c r="CW26" s="45">
        <v>57.7</v>
      </c>
      <c r="CX26" s="44">
        <v>61.2</v>
      </c>
      <c r="CY26" s="45">
        <v>60.2</v>
      </c>
      <c r="CZ26" s="44">
        <v>58.8</v>
      </c>
      <c r="DA26" s="45">
        <v>60.2</v>
      </c>
      <c r="DB26" s="44">
        <v>62.4</v>
      </c>
      <c r="DC26" s="45">
        <v>81</v>
      </c>
      <c r="DD26" s="45">
        <v>61.6</v>
      </c>
      <c r="DE26" s="44">
        <v>59.9</v>
      </c>
      <c r="DF26" s="45">
        <v>55.1</v>
      </c>
      <c r="DG26" s="44">
        <v>56.3</v>
      </c>
      <c r="DH26" s="45">
        <v>54.7</v>
      </c>
      <c r="DI26" s="44">
        <v>57.5</v>
      </c>
      <c r="DJ26" s="45">
        <v>52.7</v>
      </c>
      <c r="DK26" s="44">
        <v>56.9</v>
      </c>
      <c r="DL26" s="45">
        <v>55</v>
      </c>
      <c r="DM26" s="44">
        <v>54.9</v>
      </c>
      <c r="DN26" s="44">
        <v>75.599999999999994</v>
      </c>
      <c r="DO26" s="45">
        <v>57.9</v>
      </c>
      <c r="DP26" s="44">
        <v>53.1</v>
      </c>
      <c r="DQ26" s="45">
        <v>53.5</v>
      </c>
      <c r="DR26" s="44">
        <v>50.2</v>
      </c>
      <c r="DS26" s="45">
        <v>53</v>
      </c>
      <c r="DT26" s="44">
        <v>48.1</v>
      </c>
      <c r="DU26" s="45">
        <v>48.3</v>
      </c>
      <c r="DV26" s="44">
        <v>48.5</v>
      </c>
      <c r="DW26" s="45">
        <v>79.8</v>
      </c>
      <c r="DX26" s="45">
        <v>45.3</v>
      </c>
      <c r="DY26" s="44">
        <v>52.5</v>
      </c>
      <c r="DZ26" s="45">
        <v>46.2</v>
      </c>
      <c r="EA26" s="44">
        <v>45.4</v>
      </c>
      <c r="EB26" s="45">
        <v>44.3</v>
      </c>
      <c r="EC26" s="44">
        <v>40.799999999999997</v>
      </c>
      <c r="ED26" s="45">
        <v>40.4</v>
      </c>
      <c r="EE26" s="44">
        <v>40.5</v>
      </c>
      <c r="EF26" s="45">
        <v>39.1</v>
      </c>
      <c r="EG26" s="18">
        <v>40.200000000000003</v>
      </c>
    </row>
    <row r="27" spans="1:137" ht="25.5" thickBot="1">
      <c r="A27" s="12" t="s">
        <v>387</v>
      </c>
      <c r="B27" s="13" t="s">
        <v>217</v>
      </c>
      <c r="C27" s="11" t="str">
        <f>_xlfn.XLOOKUP(B27,Table6[Country],Table6[Alpha-3 code])</f>
        <v>SDN</v>
      </c>
      <c r="D27" s="13">
        <v>34.700000000000003</v>
      </c>
      <c r="E27" s="13">
        <v>33.4</v>
      </c>
      <c r="F27" s="13">
        <v>36</v>
      </c>
      <c r="G27" s="13">
        <v>36.799999999999997</v>
      </c>
      <c r="H27" s="13">
        <v>39.1</v>
      </c>
      <c r="I27" s="13">
        <v>40.700000000000003</v>
      </c>
      <c r="J27" s="13">
        <v>38.9</v>
      </c>
      <c r="K27" s="13">
        <v>39.299999999999997</v>
      </c>
      <c r="L27" s="13">
        <v>36.4</v>
      </c>
      <c r="M27" s="13">
        <v>37.1</v>
      </c>
      <c r="Q27" s="45"/>
      <c r="R27" s="45"/>
      <c r="S27" s="45"/>
      <c r="T27" s="45"/>
      <c r="U27" s="45"/>
      <c r="V27" s="45"/>
      <c r="W27" s="45"/>
      <c r="X27" s="45">
        <f t="shared" si="1"/>
        <v>61.597345132743371</v>
      </c>
      <c r="Y27" s="43">
        <v>35.799999999999997</v>
      </c>
      <c r="Z27" s="44">
        <v>45.4</v>
      </c>
      <c r="AA27" s="45">
        <v>70.8</v>
      </c>
      <c r="AB27" s="45">
        <v>74.3</v>
      </c>
      <c r="AC27" s="44">
        <v>74.8</v>
      </c>
      <c r="AD27" s="45">
        <v>75.900000000000006</v>
      </c>
      <c r="AE27" s="44">
        <v>72.3</v>
      </c>
      <c r="AF27" s="45">
        <v>73.5</v>
      </c>
      <c r="AG27" s="44">
        <v>72.099999999999994</v>
      </c>
      <c r="AH27" s="44">
        <v>63.4</v>
      </c>
      <c r="AI27" s="45">
        <v>68.400000000000006</v>
      </c>
      <c r="AJ27" s="45">
        <v>50.3</v>
      </c>
      <c r="AK27" s="44">
        <v>45.3</v>
      </c>
      <c r="AL27" s="44">
        <v>78.5</v>
      </c>
      <c r="AM27" s="45">
        <v>79.3</v>
      </c>
      <c r="AN27" s="45">
        <v>35.1</v>
      </c>
      <c r="AO27" s="44">
        <v>43.7</v>
      </c>
      <c r="AP27" s="45">
        <v>41.7</v>
      </c>
      <c r="AQ27" s="44">
        <v>38</v>
      </c>
      <c r="AR27" s="45">
        <v>36.6</v>
      </c>
      <c r="AS27" s="44">
        <v>41.1</v>
      </c>
      <c r="AT27" s="45">
        <v>41.5</v>
      </c>
      <c r="AU27" s="44">
        <v>40</v>
      </c>
      <c r="AV27" s="45">
        <v>39.299999999999997</v>
      </c>
      <c r="AW27" s="44">
        <v>41.7</v>
      </c>
      <c r="AX27" s="45">
        <v>35.200000000000003</v>
      </c>
      <c r="AY27" s="44">
        <v>37.200000000000003</v>
      </c>
      <c r="AZ27" s="44">
        <v>79.7</v>
      </c>
      <c r="BA27" s="45">
        <v>78.2</v>
      </c>
      <c r="BB27" s="44">
        <v>80.5</v>
      </c>
      <c r="BC27" s="45">
        <v>79.400000000000006</v>
      </c>
      <c r="BD27" s="44">
        <v>78.400000000000006</v>
      </c>
      <c r="BE27" s="45">
        <v>78.2</v>
      </c>
      <c r="BF27" s="44">
        <v>78</v>
      </c>
      <c r="BG27" s="45">
        <v>76.099999999999994</v>
      </c>
      <c r="BH27" s="44">
        <v>76.900000000000006</v>
      </c>
      <c r="BI27" s="44">
        <v>84.7</v>
      </c>
      <c r="BJ27" s="45">
        <v>79.7</v>
      </c>
      <c r="BK27" s="44">
        <v>76.599999999999994</v>
      </c>
      <c r="BL27" s="45">
        <v>76.900000000000006</v>
      </c>
      <c r="BM27" s="44">
        <v>73.400000000000006</v>
      </c>
      <c r="BN27" s="44">
        <v>74.599999999999994</v>
      </c>
      <c r="BO27" s="45">
        <v>73.3</v>
      </c>
      <c r="BP27" s="44">
        <v>71.900000000000006</v>
      </c>
      <c r="BQ27" s="45">
        <v>79.2</v>
      </c>
      <c r="BR27" s="45">
        <v>71.3</v>
      </c>
      <c r="BS27" s="44">
        <v>71.3</v>
      </c>
      <c r="BT27" s="45">
        <v>74.400000000000006</v>
      </c>
      <c r="BU27" s="44">
        <v>70.099999999999994</v>
      </c>
      <c r="BV27" s="45">
        <v>66.900000000000006</v>
      </c>
      <c r="BW27" s="44">
        <v>66.8</v>
      </c>
      <c r="BX27" s="44">
        <v>80.599999999999994</v>
      </c>
      <c r="BY27" s="45">
        <v>69.900000000000006</v>
      </c>
      <c r="BZ27" s="44">
        <v>69.900000000000006</v>
      </c>
      <c r="CA27" s="45">
        <v>68.599999999999994</v>
      </c>
      <c r="CB27" s="44">
        <v>68.2</v>
      </c>
      <c r="CC27" s="46">
        <v>68.7</v>
      </c>
      <c r="CD27" s="44">
        <v>72.7</v>
      </c>
      <c r="CE27" s="45">
        <v>68.2</v>
      </c>
      <c r="CF27" s="44">
        <v>65.599999999999994</v>
      </c>
      <c r="CG27" s="45">
        <v>63.5</v>
      </c>
      <c r="CH27" s="45">
        <v>84.5</v>
      </c>
      <c r="CI27" s="44">
        <v>63.8</v>
      </c>
      <c r="CJ27" s="45">
        <v>67.400000000000006</v>
      </c>
      <c r="CK27" s="44">
        <v>63.1</v>
      </c>
      <c r="CL27" s="45">
        <v>63.7</v>
      </c>
      <c r="CM27" s="44">
        <v>61.8</v>
      </c>
      <c r="CN27" s="45">
        <v>61.9</v>
      </c>
      <c r="CO27" s="44">
        <v>59.2</v>
      </c>
      <c r="CP27" s="45">
        <v>56.3</v>
      </c>
      <c r="CQ27" s="44">
        <v>58.4</v>
      </c>
      <c r="CR27" s="44">
        <v>79.7</v>
      </c>
      <c r="CS27" s="45">
        <v>61.3</v>
      </c>
      <c r="CT27" s="44">
        <v>62.3</v>
      </c>
      <c r="CU27" s="45">
        <v>61.3</v>
      </c>
      <c r="CV27" s="44">
        <v>66.7</v>
      </c>
      <c r="CW27" s="45">
        <v>60.1</v>
      </c>
      <c r="CX27" s="44">
        <v>60.3</v>
      </c>
      <c r="CY27" s="45">
        <v>60.8</v>
      </c>
      <c r="CZ27" s="44">
        <v>58.9</v>
      </c>
      <c r="DA27" s="45">
        <v>59.7</v>
      </c>
      <c r="DB27" s="44">
        <v>60.4</v>
      </c>
      <c r="DC27" s="45">
        <v>81.2</v>
      </c>
      <c r="DD27" s="45">
        <v>59.4</v>
      </c>
      <c r="DE27" s="44">
        <v>59.8</v>
      </c>
      <c r="DF27" s="45">
        <v>55.2</v>
      </c>
      <c r="DG27" s="44">
        <v>54.8</v>
      </c>
      <c r="DH27" s="45">
        <v>56.1</v>
      </c>
      <c r="DI27" s="44">
        <v>58.2</v>
      </c>
      <c r="DJ27" s="45">
        <v>53.1</v>
      </c>
      <c r="DK27" s="44">
        <v>59.3</v>
      </c>
      <c r="DL27" s="45">
        <v>54.5</v>
      </c>
      <c r="DM27" s="44">
        <v>55.3</v>
      </c>
      <c r="DN27" s="44">
        <v>77.8</v>
      </c>
      <c r="DO27" s="45">
        <v>55.5</v>
      </c>
      <c r="DP27" s="44">
        <v>54</v>
      </c>
      <c r="DQ27" s="45">
        <v>52.9</v>
      </c>
      <c r="DR27" s="44">
        <v>54.8</v>
      </c>
      <c r="DS27" s="45">
        <v>50.8</v>
      </c>
      <c r="DT27" s="44">
        <v>49.5</v>
      </c>
      <c r="DU27" s="45">
        <v>49.8</v>
      </c>
      <c r="DV27" s="44">
        <v>48.1</v>
      </c>
      <c r="DW27" s="45">
        <v>79.8</v>
      </c>
      <c r="DX27" s="45">
        <v>48.6</v>
      </c>
      <c r="DY27" s="44">
        <v>49.5</v>
      </c>
      <c r="DZ27" s="45">
        <v>44.4</v>
      </c>
      <c r="EA27" s="44">
        <v>45.4</v>
      </c>
      <c r="EB27" s="45">
        <v>46.2</v>
      </c>
      <c r="EC27" s="44">
        <v>43.7</v>
      </c>
      <c r="ED27" s="45">
        <v>40.6</v>
      </c>
      <c r="EE27" s="44">
        <v>42.6</v>
      </c>
      <c r="EF27" s="45">
        <v>40.6</v>
      </c>
      <c r="EG27" s="18">
        <v>43.8</v>
      </c>
    </row>
    <row r="28" spans="1:137" ht="25.5" thickBot="1">
      <c r="A28" s="12" t="s">
        <v>388</v>
      </c>
      <c r="B28" s="14" t="s">
        <v>162</v>
      </c>
      <c r="C28" s="11" t="str">
        <f>_xlfn.XLOOKUP(B28,Table6[Country],Table6[Alpha-3 code])</f>
        <v>MOZ</v>
      </c>
      <c r="D28" s="14">
        <v>37.700000000000003</v>
      </c>
      <c r="E28" s="14">
        <v>43</v>
      </c>
      <c r="F28" s="14">
        <v>42.5</v>
      </c>
      <c r="G28" s="14">
        <v>41.6</v>
      </c>
      <c r="H28" s="14">
        <v>39.799999999999997</v>
      </c>
      <c r="I28" s="14">
        <v>36.299999999999997</v>
      </c>
      <c r="J28" s="14">
        <v>37.299999999999997</v>
      </c>
      <c r="K28" s="14">
        <v>41.7</v>
      </c>
      <c r="L28" s="14">
        <v>37.200000000000003</v>
      </c>
      <c r="M28" s="14">
        <v>35.9</v>
      </c>
      <c r="Q28" s="45"/>
      <c r="R28" s="45"/>
      <c r="S28" s="45"/>
      <c r="T28" s="45"/>
      <c r="U28" s="45"/>
      <c r="V28" s="45"/>
      <c r="W28" s="45"/>
      <c r="X28" s="45">
        <f t="shared" si="1"/>
        <v>61.103539823008859</v>
      </c>
      <c r="Y28" s="43">
        <v>35.700000000000003</v>
      </c>
      <c r="Z28" s="44">
        <v>39.5</v>
      </c>
      <c r="AA28" s="45">
        <v>71.400000000000006</v>
      </c>
      <c r="AB28" s="45">
        <v>74.8</v>
      </c>
      <c r="AC28" s="44">
        <v>73.7</v>
      </c>
      <c r="AD28" s="45">
        <v>73.900000000000006</v>
      </c>
      <c r="AE28" s="44">
        <v>73.400000000000006</v>
      </c>
      <c r="AF28" s="45">
        <v>70.400000000000006</v>
      </c>
      <c r="AG28" s="44">
        <v>72.8</v>
      </c>
      <c r="AH28" s="44">
        <v>64.900000000000006</v>
      </c>
      <c r="AI28" s="45">
        <v>66.2</v>
      </c>
      <c r="AJ28" s="45">
        <v>50.4</v>
      </c>
      <c r="AK28" s="44">
        <v>47.7</v>
      </c>
      <c r="AL28" s="44">
        <v>78.400000000000006</v>
      </c>
      <c r="AM28" s="45">
        <v>80</v>
      </c>
      <c r="AN28" s="45">
        <v>38</v>
      </c>
      <c r="AO28" s="44">
        <v>45.2</v>
      </c>
      <c r="AP28" s="45">
        <v>40.5</v>
      </c>
      <c r="AQ28" s="44">
        <v>38.1</v>
      </c>
      <c r="AR28" s="45">
        <v>39.799999999999997</v>
      </c>
      <c r="AS28" s="44">
        <v>38.9</v>
      </c>
      <c r="AT28" s="45">
        <v>36.700000000000003</v>
      </c>
      <c r="AU28" s="44">
        <v>39.1</v>
      </c>
      <c r="AV28" s="45">
        <v>36.4</v>
      </c>
      <c r="AW28" s="44">
        <v>37.200000000000003</v>
      </c>
      <c r="AX28" s="45">
        <v>35.200000000000003</v>
      </c>
      <c r="AY28" s="44">
        <v>38</v>
      </c>
      <c r="AZ28" s="44">
        <v>79.599999999999994</v>
      </c>
      <c r="BA28" s="45">
        <v>78.099999999999994</v>
      </c>
      <c r="BB28" s="44">
        <v>78.3</v>
      </c>
      <c r="BC28" s="45">
        <v>78.8</v>
      </c>
      <c r="BD28" s="44">
        <v>78.3</v>
      </c>
      <c r="BE28" s="45">
        <v>77.7</v>
      </c>
      <c r="BF28" s="44">
        <v>76.7</v>
      </c>
      <c r="BG28" s="45">
        <v>76.5</v>
      </c>
      <c r="BH28" s="44">
        <v>76.900000000000006</v>
      </c>
      <c r="BI28" s="44">
        <v>84.5</v>
      </c>
      <c r="BJ28" s="45">
        <v>78.5</v>
      </c>
      <c r="BK28" s="44">
        <v>76.5</v>
      </c>
      <c r="BL28" s="45">
        <v>75.2</v>
      </c>
      <c r="BM28" s="44">
        <v>73.900000000000006</v>
      </c>
      <c r="BN28" s="44">
        <v>74.099999999999994</v>
      </c>
      <c r="BO28" s="45">
        <v>72.099999999999994</v>
      </c>
      <c r="BP28" s="44">
        <v>73.8</v>
      </c>
      <c r="BQ28" s="45">
        <v>80.099999999999994</v>
      </c>
      <c r="BR28" s="45">
        <v>72.900000000000006</v>
      </c>
      <c r="BS28" s="44">
        <v>72</v>
      </c>
      <c r="BT28" s="45">
        <v>70.900000000000006</v>
      </c>
      <c r="BU28" s="44">
        <v>71.400000000000006</v>
      </c>
      <c r="BV28" s="45">
        <v>68.7</v>
      </c>
      <c r="BW28" s="44">
        <v>65</v>
      </c>
      <c r="BX28" s="44">
        <v>80.599999999999994</v>
      </c>
      <c r="BY28" s="45">
        <v>70.5</v>
      </c>
      <c r="BZ28" s="44">
        <v>71.900000000000006</v>
      </c>
      <c r="CA28" s="45">
        <v>68.099999999999994</v>
      </c>
      <c r="CB28" s="44">
        <v>68.400000000000006</v>
      </c>
      <c r="CC28" s="46">
        <v>71.5</v>
      </c>
      <c r="CD28" s="44">
        <v>72.7</v>
      </c>
      <c r="CE28" s="45">
        <v>66.099999999999994</v>
      </c>
      <c r="CF28" s="44">
        <v>66.2</v>
      </c>
      <c r="CG28" s="45">
        <v>61.2</v>
      </c>
      <c r="CH28" s="45">
        <v>85.2</v>
      </c>
      <c r="CI28" s="44">
        <v>63.6</v>
      </c>
      <c r="CJ28" s="45">
        <v>60.5</v>
      </c>
      <c r="CK28" s="44">
        <v>63.1</v>
      </c>
      <c r="CL28" s="45">
        <v>61.6</v>
      </c>
      <c r="CM28" s="44">
        <v>60.2</v>
      </c>
      <c r="CN28" s="45">
        <v>61.5</v>
      </c>
      <c r="CO28" s="44">
        <v>62.1</v>
      </c>
      <c r="CP28" s="45">
        <v>58.8</v>
      </c>
      <c r="CQ28" s="44">
        <v>60.4</v>
      </c>
      <c r="CR28" s="44">
        <v>80.2</v>
      </c>
      <c r="CS28" s="45">
        <v>61.2</v>
      </c>
      <c r="CT28" s="44">
        <v>62.7</v>
      </c>
      <c r="CU28" s="45">
        <v>59.8</v>
      </c>
      <c r="CV28" s="44">
        <v>62.8</v>
      </c>
      <c r="CW28" s="45">
        <v>61</v>
      </c>
      <c r="CX28" s="44">
        <v>59</v>
      </c>
      <c r="CY28" s="45">
        <v>58.9</v>
      </c>
      <c r="CZ28" s="44">
        <v>57.8</v>
      </c>
      <c r="DA28" s="45">
        <v>58.1</v>
      </c>
      <c r="DB28" s="44">
        <v>61.4</v>
      </c>
      <c r="DC28" s="45">
        <v>80</v>
      </c>
      <c r="DD28" s="45">
        <v>58</v>
      </c>
      <c r="DE28" s="44">
        <v>58.6</v>
      </c>
      <c r="DF28" s="45">
        <v>54</v>
      </c>
      <c r="DG28" s="44">
        <v>53</v>
      </c>
      <c r="DH28" s="45">
        <v>56.1</v>
      </c>
      <c r="DI28" s="44">
        <v>55.7</v>
      </c>
      <c r="DJ28" s="45">
        <v>52.7</v>
      </c>
      <c r="DK28" s="44">
        <v>57.1</v>
      </c>
      <c r="DL28" s="45">
        <v>54.1</v>
      </c>
      <c r="DM28" s="44">
        <v>54.8</v>
      </c>
      <c r="DN28" s="44">
        <v>78</v>
      </c>
      <c r="DO28" s="45">
        <v>55.1</v>
      </c>
      <c r="DP28" s="44">
        <v>51.3</v>
      </c>
      <c r="DQ28" s="45">
        <v>52.8</v>
      </c>
      <c r="DR28" s="44">
        <v>52.5</v>
      </c>
      <c r="DS28" s="45">
        <v>50.5</v>
      </c>
      <c r="DT28" s="44">
        <v>46.8</v>
      </c>
      <c r="DU28" s="45">
        <v>49.9</v>
      </c>
      <c r="DV28" s="44">
        <v>45.5</v>
      </c>
      <c r="DW28" s="45">
        <v>80.3</v>
      </c>
      <c r="DX28" s="45">
        <v>46.7</v>
      </c>
      <c r="DY28" s="44">
        <v>51</v>
      </c>
      <c r="DZ28" s="45">
        <v>43.9</v>
      </c>
      <c r="EA28" s="44">
        <v>46.1</v>
      </c>
      <c r="EB28" s="45">
        <v>45.7</v>
      </c>
      <c r="EC28" s="44">
        <v>43.2</v>
      </c>
      <c r="ED28" s="45">
        <v>42.8</v>
      </c>
      <c r="EE28" s="44">
        <v>41.2</v>
      </c>
      <c r="EF28" s="45">
        <v>41.7</v>
      </c>
      <c r="EG28" s="18">
        <v>41.7</v>
      </c>
    </row>
    <row r="29" spans="1:137" ht="25.5" thickBot="1">
      <c r="A29" s="12" t="s">
        <v>389</v>
      </c>
      <c r="B29" s="13" t="s">
        <v>250</v>
      </c>
      <c r="C29" s="11" t="str">
        <f>_xlfn.XLOOKUP(B29,Table6[Country],Table6[Alpha-3 code])</f>
        <v>YEM</v>
      </c>
      <c r="D29" s="13">
        <v>35.700000000000003</v>
      </c>
      <c r="E29" s="13">
        <v>35.200000000000003</v>
      </c>
      <c r="F29" s="13">
        <v>34.9</v>
      </c>
      <c r="G29" s="13">
        <v>40.200000000000003</v>
      </c>
      <c r="H29" s="13">
        <v>36.4</v>
      </c>
      <c r="I29" s="13">
        <v>36</v>
      </c>
      <c r="J29" s="13">
        <v>34.700000000000003</v>
      </c>
      <c r="K29" s="13">
        <v>35.200000000000003</v>
      </c>
      <c r="L29" s="13">
        <v>35.200000000000003</v>
      </c>
      <c r="M29" s="13">
        <v>35.700000000000003</v>
      </c>
      <c r="Q29" s="45"/>
      <c r="R29" s="45"/>
      <c r="S29" s="45"/>
      <c r="T29" s="45"/>
      <c r="U29" s="45"/>
      <c r="V29" s="45"/>
      <c r="W29" s="45"/>
      <c r="X29" s="45">
        <f t="shared" si="1"/>
        <v>60.900000000000006</v>
      </c>
      <c r="Y29" s="47">
        <v>37.799999999999997</v>
      </c>
      <c r="Z29" s="48">
        <v>37.799999999999997</v>
      </c>
      <c r="AA29" s="49">
        <v>73.599999999999994</v>
      </c>
      <c r="AB29" s="49">
        <v>73.599999999999994</v>
      </c>
      <c r="AC29" s="48">
        <v>73.599999999999994</v>
      </c>
      <c r="AD29" s="49">
        <v>71.599999999999994</v>
      </c>
      <c r="AE29" s="48">
        <v>71.599999999999994</v>
      </c>
      <c r="AF29" s="49">
        <v>70.900000000000006</v>
      </c>
      <c r="AG29" s="48">
        <v>70.900000000000006</v>
      </c>
      <c r="AH29" s="48">
        <v>64.599999999999994</v>
      </c>
      <c r="AI29" s="49">
        <v>64.599999999999994</v>
      </c>
      <c r="AJ29" s="49">
        <v>48</v>
      </c>
      <c r="AK29" s="48">
        <v>48</v>
      </c>
      <c r="AL29" s="48">
        <v>79.099999999999994</v>
      </c>
      <c r="AM29" s="49">
        <v>79.099999999999994</v>
      </c>
      <c r="AN29" s="49">
        <v>40.4</v>
      </c>
      <c r="AO29" s="48">
        <v>40.299999999999997</v>
      </c>
      <c r="AP29" s="49">
        <v>39.4</v>
      </c>
      <c r="AQ29" s="48">
        <v>39.1</v>
      </c>
      <c r="AR29" s="49">
        <v>38.1</v>
      </c>
      <c r="AS29" s="48">
        <v>38</v>
      </c>
      <c r="AT29" s="49">
        <v>37.6</v>
      </c>
      <c r="AU29" s="48">
        <v>37.299999999999997</v>
      </c>
      <c r="AV29" s="49">
        <v>37.1</v>
      </c>
      <c r="AW29" s="48">
        <v>35.9</v>
      </c>
      <c r="AX29" s="49">
        <v>35.700000000000003</v>
      </c>
      <c r="AY29" s="48">
        <v>34.700000000000003</v>
      </c>
      <c r="AZ29" s="48">
        <v>78.7</v>
      </c>
      <c r="BA29" s="49">
        <v>78</v>
      </c>
      <c r="BB29" s="48">
        <v>77.900000000000006</v>
      </c>
      <c r="BC29" s="49">
        <v>77.8</v>
      </c>
      <c r="BD29" s="48">
        <v>77.400000000000006</v>
      </c>
      <c r="BE29" s="49">
        <v>76.8</v>
      </c>
      <c r="BF29" s="48">
        <v>76.5</v>
      </c>
      <c r="BG29" s="49">
        <v>76.400000000000006</v>
      </c>
      <c r="BH29" s="48">
        <v>76.099999999999994</v>
      </c>
      <c r="BI29" s="48">
        <v>84</v>
      </c>
      <c r="BJ29" s="49">
        <v>76</v>
      </c>
      <c r="BK29" s="48">
        <v>75.2</v>
      </c>
      <c r="BL29" s="49">
        <v>74.900000000000006</v>
      </c>
      <c r="BM29" s="48">
        <v>74.8</v>
      </c>
      <c r="BN29" s="48">
        <v>73.3</v>
      </c>
      <c r="BO29" s="49">
        <v>73.2</v>
      </c>
      <c r="BP29" s="48">
        <v>72.400000000000006</v>
      </c>
      <c r="BQ29" s="49">
        <v>81.3</v>
      </c>
      <c r="BR29" s="49">
        <v>72.2</v>
      </c>
      <c r="BS29" s="48">
        <v>72.099999999999994</v>
      </c>
      <c r="BT29" s="49">
        <v>71.3</v>
      </c>
      <c r="BU29" s="48">
        <v>71</v>
      </c>
      <c r="BV29" s="49">
        <v>70.5</v>
      </c>
      <c r="BW29" s="48">
        <v>70.099999999999994</v>
      </c>
      <c r="BX29" s="48">
        <v>81</v>
      </c>
      <c r="BY29" s="49">
        <v>70</v>
      </c>
      <c r="BZ29" s="48">
        <v>69.2</v>
      </c>
      <c r="CA29" s="49">
        <v>68.7</v>
      </c>
      <c r="CB29" s="48">
        <v>68.5</v>
      </c>
      <c r="CC29" s="50">
        <v>68.099999999999994</v>
      </c>
      <c r="CD29" s="48">
        <v>68</v>
      </c>
      <c r="CE29" s="49">
        <v>66.900000000000006</v>
      </c>
      <c r="CF29" s="48">
        <v>65.400000000000006</v>
      </c>
      <c r="CG29" s="49">
        <v>65.099999999999994</v>
      </c>
      <c r="CH29" s="49">
        <v>80.900000000000006</v>
      </c>
      <c r="CI29" s="48">
        <v>64.5</v>
      </c>
      <c r="CJ29" s="49">
        <v>64.400000000000006</v>
      </c>
      <c r="CK29" s="48">
        <v>64.2</v>
      </c>
      <c r="CL29" s="49">
        <v>63.9</v>
      </c>
      <c r="CM29" s="48">
        <v>62.7</v>
      </c>
      <c r="CN29" s="49">
        <v>62.6</v>
      </c>
      <c r="CO29" s="48">
        <v>62.5</v>
      </c>
      <c r="CP29" s="49">
        <v>62</v>
      </c>
      <c r="CQ29" s="48">
        <v>61.6</v>
      </c>
      <c r="CR29" s="48">
        <v>80.400000000000006</v>
      </c>
      <c r="CS29" s="49">
        <v>61.4</v>
      </c>
      <c r="CT29" s="48">
        <v>61.1</v>
      </c>
      <c r="CU29" s="49">
        <v>60.8</v>
      </c>
      <c r="CV29" s="48">
        <v>60.6</v>
      </c>
      <c r="CW29" s="49">
        <v>60</v>
      </c>
      <c r="CX29" s="48">
        <v>59.9</v>
      </c>
      <c r="CY29" s="49">
        <v>59.6</v>
      </c>
      <c r="CZ29" s="48">
        <v>59.5</v>
      </c>
      <c r="DA29" s="49">
        <v>59.4</v>
      </c>
      <c r="DB29" s="48">
        <v>59.2</v>
      </c>
      <c r="DC29" s="49">
        <v>79.900000000000006</v>
      </c>
      <c r="DD29" s="49">
        <v>57.8</v>
      </c>
      <c r="DE29" s="48">
        <v>57.2</v>
      </c>
      <c r="DF29" s="49">
        <v>56.7</v>
      </c>
      <c r="DG29" s="48">
        <v>56</v>
      </c>
      <c r="DH29" s="49">
        <v>55.5</v>
      </c>
      <c r="DI29" s="48">
        <v>54.7</v>
      </c>
      <c r="DJ29" s="49">
        <v>54.5</v>
      </c>
      <c r="DK29" s="48">
        <v>54.1</v>
      </c>
      <c r="DL29" s="49">
        <v>53.8</v>
      </c>
      <c r="DM29" s="48">
        <v>53.7</v>
      </c>
      <c r="DN29" s="48">
        <v>79.8</v>
      </c>
      <c r="DO29" s="49">
        <v>53.5</v>
      </c>
      <c r="DP29" s="48">
        <v>53</v>
      </c>
      <c r="DQ29" s="49">
        <v>52</v>
      </c>
      <c r="DR29" s="48">
        <v>51.6</v>
      </c>
      <c r="DS29" s="49">
        <v>49.1</v>
      </c>
      <c r="DT29" s="48">
        <v>48.1</v>
      </c>
      <c r="DU29" s="49">
        <v>47.6</v>
      </c>
      <c r="DV29" s="48">
        <v>47.4</v>
      </c>
      <c r="DW29" s="49">
        <v>79.3</v>
      </c>
      <c r="DX29" s="49">
        <v>46.8</v>
      </c>
      <c r="DY29" s="48">
        <v>46.4</v>
      </c>
      <c r="DZ29" s="49">
        <v>45.5</v>
      </c>
      <c r="EA29" s="48">
        <v>45.2</v>
      </c>
      <c r="EB29" s="49">
        <v>44.2</v>
      </c>
      <c r="EC29" s="48">
        <v>43.9</v>
      </c>
      <c r="ED29" s="49">
        <v>43</v>
      </c>
      <c r="EE29" s="48">
        <v>41.3</v>
      </c>
      <c r="EF29" s="49">
        <v>41.1</v>
      </c>
      <c r="EG29" s="51">
        <v>40.6</v>
      </c>
    </row>
    <row r="30" spans="1:137" ht="25.5" thickBot="1">
      <c r="A30" s="12" t="s">
        <v>390</v>
      </c>
      <c r="B30" s="14" t="s">
        <v>45</v>
      </c>
      <c r="C30" s="11" t="str">
        <f>_xlfn.XLOOKUP(B30,Table6[Country],Table6[Alpha-3 code])</f>
        <v>BDI</v>
      </c>
      <c r="D30" s="14">
        <v>39.200000000000003</v>
      </c>
      <c r="E30" s="14">
        <v>38.700000000000003</v>
      </c>
      <c r="F30" s="14">
        <v>38.799999999999997</v>
      </c>
      <c r="G30" s="14">
        <v>41.4</v>
      </c>
      <c r="H30" s="14">
        <v>42.7</v>
      </c>
      <c r="I30" s="14">
        <v>41.5</v>
      </c>
      <c r="J30" s="14">
        <v>31.1</v>
      </c>
      <c r="K30" s="14">
        <v>37.200000000000003</v>
      </c>
      <c r="L30" s="14">
        <v>38</v>
      </c>
      <c r="M30" s="14">
        <v>34.700000000000003</v>
      </c>
      <c r="Q30" s="45"/>
      <c r="R30" s="45"/>
      <c r="S30" s="45"/>
      <c r="T30" s="45"/>
      <c r="U30" s="45"/>
      <c r="V30" s="45"/>
      <c r="W30" s="45"/>
      <c r="X30" s="45"/>
      <c r="Y30" s="45"/>
      <c r="Z30" s="45"/>
      <c r="AA30" s="45"/>
    </row>
    <row r="31" spans="1:137" ht="25.5" thickBot="1">
      <c r="A31" s="12" t="s">
        <v>295</v>
      </c>
      <c r="B31" s="14" t="s">
        <v>267</v>
      </c>
      <c r="C31" s="11" t="str">
        <f>_xlfn.XLOOKUP(B31,Table6[Country],Table6[Alpha-3 code])</f>
        <v>DEU</v>
      </c>
      <c r="D31" s="14">
        <v>77.599999999999994</v>
      </c>
      <c r="E31" s="14">
        <v>77.599999999999994</v>
      </c>
      <c r="F31" s="14">
        <v>77.099999999999994</v>
      </c>
      <c r="G31" s="14">
        <v>78.599999999999994</v>
      </c>
      <c r="H31" s="14">
        <v>80.099999999999994</v>
      </c>
      <c r="I31" s="14">
        <v>80.400000000000006</v>
      </c>
      <c r="J31" s="14">
        <v>79.400000000000006</v>
      </c>
      <c r="K31" s="14">
        <v>79.7</v>
      </c>
      <c r="L31" s="14">
        <v>79.599999999999994</v>
      </c>
      <c r="M31" s="14">
        <v>78.7</v>
      </c>
      <c r="Q31" s="45"/>
      <c r="R31" s="45"/>
      <c r="S31" s="45"/>
      <c r="T31" s="45"/>
      <c r="U31" s="45"/>
      <c r="V31" s="45"/>
      <c r="W31" s="45"/>
      <c r="X31" s="45"/>
      <c r="Y31" s="45"/>
      <c r="Z31" s="45"/>
      <c r="AA31" s="45"/>
    </row>
    <row r="32" spans="1:137" ht="25.5" thickBot="1">
      <c r="A32" s="12" t="s">
        <v>296</v>
      </c>
      <c r="B32" s="13" t="s">
        <v>268</v>
      </c>
      <c r="C32" s="11" t="str">
        <f>_xlfn.XLOOKUP(B32,Table6[Country],Table6[Alpha-3 code])</f>
        <v>ISR</v>
      </c>
      <c r="D32" s="13">
        <v>72.599999999999994</v>
      </c>
      <c r="E32" s="13">
        <v>73.5</v>
      </c>
      <c r="F32" s="13">
        <v>73.400000000000006</v>
      </c>
      <c r="G32" s="13">
        <v>76.400000000000006</v>
      </c>
      <c r="H32" s="13">
        <v>77.5</v>
      </c>
      <c r="I32" s="13">
        <v>76.3</v>
      </c>
      <c r="J32" s="13">
        <v>78.599999999999994</v>
      </c>
      <c r="K32" s="13">
        <v>78.2</v>
      </c>
      <c r="L32" s="13">
        <v>78.099999999999994</v>
      </c>
      <c r="M32" s="13">
        <v>78</v>
      </c>
      <c r="Q32" s="45"/>
      <c r="R32" s="45"/>
      <c r="S32" s="45"/>
      <c r="T32" s="45"/>
      <c r="U32" s="45"/>
      <c r="V32" s="45"/>
      <c r="W32" s="45"/>
      <c r="X32" s="45"/>
      <c r="Y32" s="45"/>
      <c r="Z32" s="45"/>
      <c r="AA32" s="45"/>
    </row>
    <row r="33" spans="1:27" ht="25.5" thickBot="1">
      <c r="A33" s="12" t="s">
        <v>297</v>
      </c>
      <c r="B33" s="14" t="s">
        <v>269</v>
      </c>
      <c r="C33" s="11" t="str">
        <f>_xlfn.XLOOKUP(B33,Table6[Country],Table6[Alpha-3 code])</f>
        <v>SWE</v>
      </c>
      <c r="D33" s="14">
        <v>77.3</v>
      </c>
      <c r="E33" s="14">
        <v>77.900000000000006</v>
      </c>
      <c r="F33" s="14">
        <v>78</v>
      </c>
      <c r="G33" s="14">
        <v>79.5</v>
      </c>
      <c r="H33" s="14">
        <v>80.3</v>
      </c>
      <c r="I33" s="14">
        <v>82.1</v>
      </c>
      <c r="J33" s="14">
        <v>80.8</v>
      </c>
      <c r="K33" s="14">
        <v>80.5</v>
      </c>
      <c r="L33" s="14">
        <v>78.3</v>
      </c>
      <c r="M33" s="14">
        <v>77.900000000000006</v>
      </c>
      <c r="Q33" s="45"/>
      <c r="R33" s="45"/>
      <c r="S33" s="45"/>
      <c r="T33" s="45"/>
      <c r="U33" s="45"/>
      <c r="V33" s="45"/>
      <c r="W33" s="45"/>
      <c r="X33" s="45"/>
      <c r="Y33" s="45"/>
      <c r="Z33" s="45"/>
      <c r="AA33" s="45"/>
    </row>
    <row r="34" spans="1:27" ht="25.5" thickBot="1">
      <c r="A34" s="12" t="s">
        <v>298</v>
      </c>
      <c r="B34" s="13" t="s">
        <v>411</v>
      </c>
      <c r="C34" s="11" t="str">
        <f>_xlfn.XLOOKUP(B34,Table6[Country],Table6[Alpha-3 code])</f>
        <v>CZE</v>
      </c>
      <c r="D34" s="13">
        <v>74.900000000000006</v>
      </c>
      <c r="E34" s="13">
        <v>74.3</v>
      </c>
      <c r="F34" s="13">
        <v>74.5</v>
      </c>
      <c r="G34" s="13">
        <v>75.599999999999994</v>
      </c>
      <c r="H34" s="13">
        <v>79.7</v>
      </c>
      <c r="I34" s="13">
        <v>78.8</v>
      </c>
      <c r="J34" s="13">
        <v>77.599999999999994</v>
      </c>
      <c r="K34" s="13">
        <v>79.400000000000006</v>
      </c>
      <c r="L34" s="13">
        <v>78.8</v>
      </c>
      <c r="M34" s="13">
        <v>77.8</v>
      </c>
      <c r="Q34" s="45"/>
      <c r="R34" s="45"/>
      <c r="S34" s="45"/>
      <c r="T34" s="45"/>
      <c r="U34" s="45"/>
      <c r="V34" s="45"/>
      <c r="W34" s="45"/>
      <c r="X34" s="45"/>
      <c r="Y34" s="45"/>
      <c r="Z34" s="45"/>
      <c r="AA34" s="45"/>
    </row>
    <row r="35" spans="1:27" ht="25.5" thickBot="1">
      <c r="A35" s="12" t="s">
        <v>299</v>
      </c>
      <c r="B35" s="14" t="s">
        <v>270</v>
      </c>
      <c r="C35" s="11" t="str">
        <f>_xlfn.XLOOKUP(B35,Table6[Country],Table6[Alpha-3 code])</f>
        <v>SGP</v>
      </c>
      <c r="D35" s="14">
        <v>72.3</v>
      </c>
      <c r="E35" s="14">
        <v>73.900000000000006</v>
      </c>
      <c r="F35" s="14">
        <v>76.099999999999994</v>
      </c>
      <c r="G35" s="14">
        <v>75.900000000000006</v>
      </c>
      <c r="H35" s="14">
        <v>75.8</v>
      </c>
      <c r="I35" s="14">
        <v>76.3</v>
      </c>
      <c r="J35" s="14">
        <v>76.099999999999994</v>
      </c>
      <c r="K35" s="14">
        <v>78.400000000000006</v>
      </c>
      <c r="L35" s="14">
        <v>78.3</v>
      </c>
      <c r="M35" s="14">
        <v>77.400000000000006</v>
      </c>
      <c r="Q35" s="45"/>
      <c r="R35" s="45"/>
      <c r="S35" s="45"/>
      <c r="T35" s="45"/>
      <c r="U35" s="45"/>
      <c r="V35" s="45"/>
      <c r="W35" s="45"/>
      <c r="X35" s="45"/>
      <c r="Y35" s="45"/>
      <c r="Z35" s="45"/>
      <c r="AA35" s="45"/>
    </row>
    <row r="36" spans="1:27" ht="25.5" thickBot="1">
      <c r="A36" s="12" t="s">
        <v>300</v>
      </c>
      <c r="B36" s="13" t="s">
        <v>271</v>
      </c>
      <c r="C36" s="11" t="str">
        <f>_xlfn.XLOOKUP(B36,Table6[Country],Table6[Alpha-3 code])</f>
        <v>NZL</v>
      </c>
      <c r="D36" s="13">
        <v>75.400000000000006</v>
      </c>
      <c r="E36" s="13">
        <v>77.2</v>
      </c>
      <c r="F36" s="13">
        <v>77.2</v>
      </c>
      <c r="G36" s="13">
        <v>77</v>
      </c>
      <c r="H36" s="13">
        <v>78.2</v>
      </c>
      <c r="I36" s="13">
        <v>78.3</v>
      </c>
      <c r="J36" s="13">
        <v>77.3</v>
      </c>
      <c r="K36" s="13">
        <v>78.2</v>
      </c>
      <c r="L36" s="13">
        <v>77.7</v>
      </c>
      <c r="M36" s="13">
        <v>76.8</v>
      </c>
      <c r="Q36" s="45"/>
      <c r="R36" s="45"/>
      <c r="S36" s="45"/>
      <c r="T36" s="45"/>
      <c r="U36" s="45"/>
      <c r="V36" s="45"/>
      <c r="W36" s="45"/>
      <c r="X36" s="45"/>
      <c r="Y36" s="45"/>
      <c r="Z36" s="45"/>
      <c r="AA36" s="45"/>
    </row>
    <row r="37" spans="1:27" ht="25.5" thickBot="1">
      <c r="A37" s="12" t="s">
        <v>301</v>
      </c>
      <c r="B37" s="14" t="s">
        <v>272</v>
      </c>
      <c r="C37" s="11" t="str">
        <f>_xlfn.XLOOKUP(B37,Table6[Country],Table6[Alpha-3 code])</f>
        <v>DNK</v>
      </c>
      <c r="D37" s="14">
        <v>76.5</v>
      </c>
      <c r="E37" s="14">
        <v>77.099999999999994</v>
      </c>
      <c r="F37" s="14">
        <v>78.2</v>
      </c>
      <c r="G37" s="14">
        <v>78.5</v>
      </c>
      <c r="H37" s="14">
        <v>77.7</v>
      </c>
      <c r="I37" s="14">
        <v>78.400000000000006</v>
      </c>
      <c r="J37" s="14">
        <v>77.8</v>
      </c>
      <c r="K37" s="14">
        <v>78</v>
      </c>
      <c r="L37" s="14">
        <v>76.7</v>
      </c>
      <c r="M37" s="14">
        <v>76.5</v>
      </c>
    </row>
    <row r="38" spans="1:27" ht="25.5" thickBot="1">
      <c r="A38" s="12" t="s">
        <v>302</v>
      </c>
      <c r="B38" s="13" t="s">
        <v>273</v>
      </c>
      <c r="C38" s="11" t="str">
        <f>_xlfn.XLOOKUP(B38,Table6[Country],Table6[Alpha-3 code])</f>
        <v>ITA</v>
      </c>
      <c r="D38" s="13">
        <v>76.400000000000006</v>
      </c>
      <c r="E38" s="13">
        <v>75.900000000000006</v>
      </c>
      <c r="F38" s="13">
        <v>77.2</v>
      </c>
      <c r="G38" s="13">
        <v>77.599999999999994</v>
      </c>
      <c r="H38" s="13">
        <v>77.3</v>
      </c>
      <c r="I38" s="13">
        <v>76.900000000000006</v>
      </c>
      <c r="J38" s="13">
        <v>76.099999999999994</v>
      </c>
      <c r="K38" s="13">
        <v>76.099999999999994</v>
      </c>
      <c r="L38" s="13">
        <v>76.5</v>
      </c>
      <c r="M38" s="13">
        <v>76.400000000000006</v>
      </c>
    </row>
    <row r="39" spans="1:27" ht="25.5" thickBot="1">
      <c r="A39" s="12" t="s">
        <v>303</v>
      </c>
      <c r="B39" s="14" t="s">
        <v>274</v>
      </c>
      <c r="C39" s="11" t="str">
        <f>_xlfn.XLOOKUP(B39,Table6[Country],Table6[Alpha-3 code])</f>
        <v>BEL</v>
      </c>
      <c r="D39" s="14">
        <v>76.099999999999994</v>
      </c>
      <c r="E39" s="14">
        <v>76.400000000000006</v>
      </c>
      <c r="F39" s="14">
        <v>77.099999999999994</v>
      </c>
      <c r="G39" s="14">
        <v>77.900000000000006</v>
      </c>
      <c r="H39" s="14">
        <v>77.5</v>
      </c>
      <c r="I39" s="14">
        <v>78.3</v>
      </c>
      <c r="J39" s="14">
        <v>78.099999999999994</v>
      </c>
      <c r="K39" s="14">
        <v>76.900000000000006</v>
      </c>
      <c r="L39" s="14">
        <v>76.900000000000006</v>
      </c>
      <c r="M39" s="14">
        <v>76.099999999999994</v>
      </c>
    </row>
    <row r="40" spans="1:27" ht="25.5" thickBot="1">
      <c r="A40" s="12" t="s">
        <v>286</v>
      </c>
      <c r="B40" s="14" t="s">
        <v>257</v>
      </c>
      <c r="C40" s="11" t="str">
        <f>_xlfn.XLOOKUP(B40,Table6[Country],Table6[Alpha-3 code])</f>
        <v>IRL</v>
      </c>
      <c r="D40" s="14">
        <v>80</v>
      </c>
      <c r="E40" s="14">
        <v>80.599999999999994</v>
      </c>
      <c r="F40" s="14">
        <v>80.400000000000006</v>
      </c>
      <c r="G40" s="14">
        <v>80.900000000000006</v>
      </c>
      <c r="H40" s="14">
        <v>82.6</v>
      </c>
      <c r="I40" s="14">
        <v>83.7</v>
      </c>
      <c r="J40" s="14">
        <v>84.8</v>
      </c>
      <c r="K40" s="14">
        <v>84.7</v>
      </c>
      <c r="L40" s="14">
        <v>84.5</v>
      </c>
      <c r="M40" s="14">
        <v>84</v>
      </c>
    </row>
    <row r="41" spans="1:27" ht="25.5" thickBot="1">
      <c r="A41" s="12" t="s">
        <v>304</v>
      </c>
      <c r="B41" s="13" t="s">
        <v>275</v>
      </c>
      <c r="C41" s="11" t="str">
        <f>_xlfn.XLOOKUP(B41,Table6[Country],Table6[Alpha-3 code])</f>
        <v>NOR</v>
      </c>
      <c r="D41" s="13">
        <v>79.400000000000006</v>
      </c>
      <c r="E41" s="13">
        <v>80.5</v>
      </c>
      <c r="F41" s="13">
        <v>80.2</v>
      </c>
      <c r="G41" s="13">
        <v>80.3</v>
      </c>
      <c r="H41" s="13">
        <v>79.900000000000006</v>
      </c>
      <c r="I41" s="13">
        <v>79.3</v>
      </c>
      <c r="J41" s="13">
        <v>80.5</v>
      </c>
      <c r="K41" s="13">
        <v>79.7</v>
      </c>
      <c r="L41" s="13">
        <v>78.5</v>
      </c>
      <c r="M41" s="13">
        <v>76</v>
      </c>
    </row>
    <row r="42" spans="1:27" ht="25.5" thickBot="1">
      <c r="A42" s="12" t="s">
        <v>305</v>
      </c>
      <c r="B42" s="14" t="s">
        <v>276</v>
      </c>
      <c r="C42" s="11" t="str">
        <f>_xlfn.XLOOKUP(B42,Table6[Country],Table6[Alpha-3 code])</f>
        <v>PRT</v>
      </c>
      <c r="D42" s="14">
        <v>76.7</v>
      </c>
      <c r="E42" s="14">
        <v>75.7</v>
      </c>
      <c r="F42" s="14">
        <v>74.8</v>
      </c>
      <c r="G42" s="14">
        <v>76.099999999999994</v>
      </c>
      <c r="H42" s="14">
        <v>76.900000000000006</v>
      </c>
      <c r="I42" s="14">
        <v>76.2</v>
      </c>
      <c r="J42" s="14">
        <v>77.400000000000006</v>
      </c>
      <c r="K42" s="14">
        <v>76.599999999999994</v>
      </c>
      <c r="L42" s="14">
        <v>76.5</v>
      </c>
      <c r="M42" s="14">
        <v>75.2</v>
      </c>
    </row>
    <row r="43" spans="1:27" ht="25.5" thickBot="1">
      <c r="A43" s="12" t="s">
        <v>306</v>
      </c>
      <c r="B43" s="13" t="s">
        <v>277</v>
      </c>
      <c r="C43" s="11" t="str">
        <f>_xlfn.XLOOKUP(B43,Table6[Country],Table6[Alpha-3 code])</f>
        <v>POL</v>
      </c>
      <c r="D43" s="13">
        <v>70.5</v>
      </c>
      <c r="E43" s="13">
        <v>72.7</v>
      </c>
      <c r="F43" s="13">
        <v>74.599999999999994</v>
      </c>
      <c r="G43" s="13">
        <v>74.099999999999994</v>
      </c>
      <c r="H43" s="13">
        <v>74.5</v>
      </c>
      <c r="I43" s="13">
        <v>74.599999999999994</v>
      </c>
      <c r="J43" s="13">
        <v>74.400000000000006</v>
      </c>
      <c r="K43" s="13">
        <v>76.900000000000006</v>
      </c>
      <c r="L43" s="13">
        <v>75.2</v>
      </c>
      <c r="M43" s="13">
        <v>74.900000000000006</v>
      </c>
    </row>
    <row r="44" spans="1:27" ht="25.5" thickBot="1">
      <c r="A44" s="12" t="s">
        <v>307</v>
      </c>
      <c r="B44" s="14" t="s">
        <v>193</v>
      </c>
      <c r="C44" s="11" t="str">
        <f>_xlfn.XLOOKUP(B44,Table6[Country],Table6[Alpha-3 code])</f>
        <v>RUS</v>
      </c>
      <c r="D44" s="14">
        <v>65.400000000000006</v>
      </c>
      <c r="E44" s="14">
        <v>66.5</v>
      </c>
      <c r="F44" s="14">
        <v>65.900000000000006</v>
      </c>
      <c r="G44" s="14">
        <v>65.599999999999994</v>
      </c>
      <c r="H44" s="14">
        <v>63.5</v>
      </c>
      <c r="I44" s="14">
        <v>69.8</v>
      </c>
      <c r="J44" s="14">
        <v>72.599999999999994</v>
      </c>
      <c r="K44" s="14">
        <v>73.400000000000006</v>
      </c>
      <c r="L44" s="14">
        <v>73.900000000000006</v>
      </c>
      <c r="M44" s="14">
        <v>74.8</v>
      </c>
    </row>
    <row r="45" spans="1:27" ht="25.5" thickBot="1">
      <c r="A45" s="12" t="s">
        <v>309</v>
      </c>
      <c r="B45" s="14" t="s">
        <v>280</v>
      </c>
      <c r="C45" s="11" t="str">
        <f>_xlfn.XLOOKUP(B45,Table6[Country],Table6[Alpha-3 code])</f>
        <v>GRC</v>
      </c>
      <c r="D45" s="14">
        <v>71</v>
      </c>
      <c r="E45" s="14">
        <v>72</v>
      </c>
      <c r="F45" s="14">
        <v>75.099999999999994</v>
      </c>
      <c r="G45" s="14">
        <v>76.599999999999994</v>
      </c>
      <c r="H45" s="14">
        <v>75.400000000000006</v>
      </c>
      <c r="I45" s="14">
        <v>75.900000000000006</v>
      </c>
      <c r="J45" s="14">
        <v>75.5</v>
      </c>
      <c r="K45" s="14">
        <v>74.599999999999994</v>
      </c>
      <c r="L45" s="14">
        <v>74.099999999999994</v>
      </c>
      <c r="M45" s="14">
        <v>73.3</v>
      </c>
    </row>
    <row r="46" spans="1:27" ht="25.5" thickBot="1">
      <c r="A46" s="12" t="s">
        <v>310</v>
      </c>
      <c r="B46" s="13" t="s">
        <v>56</v>
      </c>
      <c r="C46" s="11" t="str">
        <f>_xlfn.XLOOKUP(B46,Table6[Country],Table6[Alpha-3 code])</f>
        <v>CHL</v>
      </c>
      <c r="D46" s="13">
        <v>67.8</v>
      </c>
      <c r="E46" s="13">
        <v>67.8</v>
      </c>
      <c r="F46" s="13">
        <v>69.8</v>
      </c>
      <c r="G46" s="13">
        <v>68.099999999999994</v>
      </c>
      <c r="H46" s="13">
        <v>67.7</v>
      </c>
      <c r="I46" s="13">
        <v>70.8</v>
      </c>
      <c r="J46" s="13">
        <v>73.400000000000006</v>
      </c>
      <c r="K46" s="13">
        <v>73.3</v>
      </c>
      <c r="L46" s="13">
        <v>72.099999999999994</v>
      </c>
      <c r="M46" s="13">
        <v>73.2</v>
      </c>
    </row>
    <row r="47" spans="1:27" ht="25.5" thickBot="1">
      <c r="A47" s="12" t="s">
        <v>311</v>
      </c>
      <c r="B47" s="14" t="s">
        <v>191</v>
      </c>
      <c r="C47" s="11" t="str">
        <f>_xlfn.XLOOKUP(B47,Table6[Country],Table6[Alpha-3 code])</f>
        <v>ROU</v>
      </c>
      <c r="D47" s="14">
        <v>66.2</v>
      </c>
      <c r="E47" s="14">
        <v>67.3</v>
      </c>
      <c r="F47" s="14">
        <v>69.2</v>
      </c>
      <c r="G47" s="14">
        <v>70.3</v>
      </c>
      <c r="H47" s="14">
        <v>71.2</v>
      </c>
      <c r="I47" s="14">
        <v>71.3</v>
      </c>
      <c r="J47" s="14">
        <v>69.900000000000006</v>
      </c>
      <c r="K47" s="14">
        <v>71.900000000000006</v>
      </c>
      <c r="L47" s="14">
        <v>73.8</v>
      </c>
      <c r="M47" s="14">
        <v>72.400000000000006</v>
      </c>
    </row>
    <row r="48" spans="1:27" ht="25.5" thickBot="1">
      <c r="A48" s="12" t="s">
        <v>287</v>
      </c>
      <c r="B48" s="13" t="s">
        <v>258</v>
      </c>
      <c r="C48" s="11" t="str">
        <f>_xlfn.XLOOKUP(B48,Table6[Country],Table6[Alpha-3 code])</f>
        <v>AUT</v>
      </c>
      <c r="D48" s="13">
        <v>79.599999999999994</v>
      </c>
      <c r="E48" s="13">
        <v>79</v>
      </c>
      <c r="F48" s="13">
        <v>79</v>
      </c>
      <c r="G48" s="13">
        <v>79.900000000000006</v>
      </c>
      <c r="H48" s="13">
        <v>79.599999999999994</v>
      </c>
      <c r="I48" s="13">
        <v>79.2</v>
      </c>
      <c r="J48" s="13">
        <v>78.7</v>
      </c>
      <c r="K48" s="13">
        <v>79.2</v>
      </c>
      <c r="L48" s="13">
        <v>80.099999999999994</v>
      </c>
      <c r="M48" s="13">
        <v>81.3</v>
      </c>
    </row>
    <row r="49" spans="1:13" ht="25.5" thickBot="1">
      <c r="A49" s="12" t="s">
        <v>312</v>
      </c>
      <c r="B49" s="13" t="s">
        <v>125</v>
      </c>
      <c r="C49" s="11" t="str">
        <f>_xlfn.XLOOKUP(B49,Table6[Country],Table6[Alpha-3 code])</f>
        <v>KWT</v>
      </c>
      <c r="D49" s="13">
        <v>68.900000000000006</v>
      </c>
      <c r="E49" s="13">
        <v>70.5</v>
      </c>
      <c r="F49" s="13">
        <v>70.5</v>
      </c>
      <c r="G49" s="13">
        <v>67.599999999999994</v>
      </c>
      <c r="H49" s="13">
        <v>66.3</v>
      </c>
      <c r="I49" s="13">
        <v>68</v>
      </c>
      <c r="J49" s="13">
        <v>69.7</v>
      </c>
      <c r="K49" s="13">
        <v>71.3</v>
      </c>
      <c r="L49" s="13">
        <v>72.900000000000006</v>
      </c>
      <c r="M49" s="13">
        <v>72.2</v>
      </c>
    </row>
    <row r="50" spans="1:13" ht="25.5" thickBot="1">
      <c r="A50" s="12" t="s">
        <v>313</v>
      </c>
      <c r="B50" s="14" t="s">
        <v>281</v>
      </c>
      <c r="C50" s="11" t="str">
        <f>_xlfn.XLOOKUP(B50,Table6[Country],Table6[Alpha-3 code])</f>
        <v>HUN</v>
      </c>
      <c r="D50" s="14">
        <v>68.2</v>
      </c>
      <c r="E50" s="14">
        <v>67.900000000000006</v>
      </c>
      <c r="F50" s="14">
        <v>68.900000000000006</v>
      </c>
      <c r="G50" s="14">
        <v>71.7</v>
      </c>
      <c r="H50" s="14">
        <v>72.5</v>
      </c>
      <c r="I50" s="14">
        <v>72.5</v>
      </c>
      <c r="J50" s="14">
        <v>70.599999999999994</v>
      </c>
      <c r="K50" s="14">
        <v>71.3</v>
      </c>
      <c r="L50" s="14">
        <v>72</v>
      </c>
      <c r="M50" s="14">
        <v>72.099999999999994</v>
      </c>
    </row>
    <row r="51" spans="1:13" ht="25.5" thickBot="1">
      <c r="A51" s="12" t="s">
        <v>315</v>
      </c>
      <c r="B51" s="13" t="s">
        <v>58</v>
      </c>
      <c r="C51" s="11" t="str">
        <f>_xlfn.XLOOKUP(B51,Table6[Country],Table6[Alpha-3 code])</f>
        <v>CHN</v>
      </c>
      <c r="D51" s="13">
        <v>61.7</v>
      </c>
      <c r="E51" s="13">
        <v>68.2</v>
      </c>
      <c r="F51" s="13">
        <v>69.599999999999994</v>
      </c>
      <c r="G51" s="13">
        <v>72.099999999999994</v>
      </c>
      <c r="H51" s="13">
        <v>72.5</v>
      </c>
      <c r="I51" s="13">
        <v>70.900000000000006</v>
      </c>
      <c r="J51" s="13">
        <v>72.599999999999994</v>
      </c>
      <c r="K51" s="13">
        <v>74.400000000000006</v>
      </c>
      <c r="L51" s="13">
        <v>70.900000000000006</v>
      </c>
      <c r="M51" s="13">
        <v>71.3</v>
      </c>
    </row>
    <row r="52" spans="1:13" ht="50.25" thickBot="1">
      <c r="A52" s="12" t="s">
        <v>316</v>
      </c>
      <c r="B52" s="14" t="s">
        <v>283</v>
      </c>
      <c r="C52" s="11" t="str">
        <f>_xlfn.XLOOKUP(B52,Table6[Country],Table6[Alpha-3 code])</f>
        <v>ARE</v>
      </c>
      <c r="D52" s="14">
        <v>61.4</v>
      </c>
      <c r="E52" s="14">
        <v>60.3</v>
      </c>
      <c r="F52" s="14">
        <v>61.5</v>
      </c>
      <c r="G52" s="14">
        <v>63.8</v>
      </c>
      <c r="H52" s="14">
        <v>63.1</v>
      </c>
      <c r="I52" s="14">
        <v>65.8</v>
      </c>
      <c r="J52" s="14">
        <v>70.099999999999994</v>
      </c>
      <c r="K52" s="14">
        <v>70.099999999999994</v>
      </c>
      <c r="L52" s="14">
        <v>71.400000000000006</v>
      </c>
      <c r="M52" s="14">
        <v>71</v>
      </c>
    </row>
    <row r="53" spans="1:13" ht="25.5" thickBot="1">
      <c r="A53" s="12" t="s">
        <v>318</v>
      </c>
      <c r="B53" s="13" t="s">
        <v>41</v>
      </c>
      <c r="C53" s="11" t="str">
        <f>_xlfn.XLOOKUP(B53,Table6[Country],Table6[Alpha-3 code])</f>
        <v>BGR</v>
      </c>
      <c r="D53" s="13">
        <v>63.1</v>
      </c>
      <c r="E53" s="13">
        <v>63.9</v>
      </c>
      <c r="F53" s="13">
        <v>63.7</v>
      </c>
      <c r="G53" s="13">
        <v>66.8</v>
      </c>
      <c r="H53" s="13">
        <v>67.3</v>
      </c>
      <c r="I53" s="13">
        <v>67.7</v>
      </c>
      <c r="J53" s="13">
        <v>66</v>
      </c>
      <c r="K53" s="13">
        <v>66.900000000000006</v>
      </c>
      <c r="L53" s="13">
        <v>68.7</v>
      </c>
      <c r="M53" s="13">
        <v>70.5</v>
      </c>
    </row>
    <row r="54" spans="1:13" ht="25.5" thickBot="1">
      <c r="A54" s="12" t="s">
        <v>319</v>
      </c>
      <c r="B54" s="14" t="s">
        <v>144</v>
      </c>
      <c r="C54" s="11" t="str">
        <f>_xlfn.XLOOKUP(B54,Table6[Country],Table6[Alpha-3 code])</f>
        <v>MYS</v>
      </c>
      <c r="D54" s="14">
        <v>65.5</v>
      </c>
      <c r="E54" s="14">
        <v>66.8</v>
      </c>
      <c r="F54" s="14">
        <v>69.2</v>
      </c>
      <c r="G54" s="14">
        <v>68.599999999999994</v>
      </c>
      <c r="H54" s="14">
        <v>65</v>
      </c>
      <c r="I54" s="14">
        <v>64.2</v>
      </c>
      <c r="J54" s="14">
        <v>64.099999999999994</v>
      </c>
      <c r="K54" s="14">
        <v>66.8</v>
      </c>
      <c r="L54" s="14">
        <v>65</v>
      </c>
      <c r="M54" s="14">
        <v>70.099999999999994</v>
      </c>
    </row>
    <row r="55" spans="1:13" ht="25.5" thickBot="1">
      <c r="A55" s="12" t="s">
        <v>288</v>
      </c>
      <c r="B55" s="14" t="s">
        <v>259</v>
      </c>
      <c r="C55" s="11" t="str">
        <f>_xlfn.XLOOKUP(B55,Table6[Country],Table6[Alpha-3 code])</f>
        <v>GBR</v>
      </c>
      <c r="D55" s="14">
        <v>74.900000000000006</v>
      </c>
      <c r="E55" s="14">
        <v>76.7</v>
      </c>
      <c r="F55" s="14">
        <v>77.3</v>
      </c>
      <c r="G55" s="14">
        <v>80.2</v>
      </c>
      <c r="H55" s="14">
        <v>79.7</v>
      </c>
      <c r="I55" s="14">
        <v>80.099999999999994</v>
      </c>
      <c r="J55" s="14">
        <v>79.3</v>
      </c>
      <c r="K55" s="14">
        <v>80.599999999999994</v>
      </c>
      <c r="L55" s="14">
        <v>80.599999999999994</v>
      </c>
      <c r="M55" s="14">
        <v>81</v>
      </c>
    </row>
    <row r="56" spans="1:13" ht="25.5" thickBot="1">
      <c r="A56" s="12" t="s">
        <v>320</v>
      </c>
      <c r="B56" s="13" t="s">
        <v>178</v>
      </c>
      <c r="C56" s="11" t="str">
        <f>_xlfn.XLOOKUP(B56,Table6[Country],Table6[Alpha-3 code])</f>
        <v>OMN</v>
      </c>
      <c r="D56" s="13">
        <v>58.1</v>
      </c>
      <c r="E56" s="13">
        <v>59.1</v>
      </c>
      <c r="F56" s="13">
        <v>66</v>
      </c>
      <c r="G56" s="13">
        <v>66.099999999999994</v>
      </c>
      <c r="H56" s="13">
        <v>68.900000000000006</v>
      </c>
      <c r="I56" s="13">
        <v>70.3</v>
      </c>
      <c r="J56" s="13">
        <v>70.900000000000006</v>
      </c>
      <c r="K56" s="13">
        <v>69.900000000000006</v>
      </c>
      <c r="L56" s="13">
        <v>70.5</v>
      </c>
      <c r="M56" s="13">
        <v>70</v>
      </c>
    </row>
    <row r="57" spans="1:13" ht="25.5" thickBot="1">
      <c r="A57" s="12" t="s">
        <v>321</v>
      </c>
      <c r="B57" s="14" t="s">
        <v>121</v>
      </c>
      <c r="C57" s="11" t="str">
        <f>_xlfn.XLOOKUP(B57,Table6[Country],Table6[Alpha-3 code])</f>
        <v>KAZ</v>
      </c>
      <c r="D57" s="14">
        <v>61.5</v>
      </c>
      <c r="E57" s="14">
        <v>60.4</v>
      </c>
      <c r="F57" s="14">
        <v>63.2</v>
      </c>
      <c r="G57" s="14">
        <v>63.1</v>
      </c>
      <c r="H57" s="14">
        <v>64.400000000000006</v>
      </c>
      <c r="I57" s="14">
        <v>63.6</v>
      </c>
      <c r="J57" s="14">
        <v>65.099999999999994</v>
      </c>
      <c r="K57" s="14">
        <v>69.900000000000006</v>
      </c>
      <c r="L57" s="14">
        <v>71.900000000000006</v>
      </c>
      <c r="M57" s="14">
        <v>69.2</v>
      </c>
    </row>
    <row r="58" spans="1:13" ht="25.5" thickBot="1">
      <c r="A58" s="12" t="s">
        <v>322</v>
      </c>
      <c r="B58" s="13" t="s">
        <v>205</v>
      </c>
      <c r="C58" s="11" t="str">
        <f>_xlfn.XLOOKUP(B58,Table6[Country],Table6[Alpha-3 code])</f>
        <v>SVK</v>
      </c>
      <c r="D58" s="13">
        <v>67.5</v>
      </c>
      <c r="E58" s="13">
        <v>69</v>
      </c>
      <c r="F58" s="13">
        <v>68.5</v>
      </c>
      <c r="G58" s="13">
        <v>71.099999999999994</v>
      </c>
      <c r="H58" s="13">
        <v>71.7</v>
      </c>
      <c r="I58" s="13">
        <v>71.400000000000006</v>
      </c>
      <c r="J58" s="13">
        <v>68.5</v>
      </c>
      <c r="K58" s="13">
        <v>68.599999999999994</v>
      </c>
      <c r="L58" s="13">
        <v>68.099999999999994</v>
      </c>
      <c r="M58" s="13">
        <v>68.7</v>
      </c>
    </row>
    <row r="59" spans="1:13" ht="25.5" thickBot="1">
      <c r="A59" s="12" t="s">
        <v>323</v>
      </c>
      <c r="B59" s="14" t="s">
        <v>284</v>
      </c>
      <c r="C59" s="11" t="str">
        <f>_xlfn.XLOOKUP(B59,Table6[Country],Table6[Alpha-3 code])</f>
        <v>BHR</v>
      </c>
      <c r="D59" s="14">
        <v>63.2</v>
      </c>
      <c r="E59" s="14">
        <v>64.900000000000006</v>
      </c>
      <c r="F59" s="14">
        <v>67.099999999999994</v>
      </c>
      <c r="G59" s="14">
        <v>65.400000000000006</v>
      </c>
      <c r="H59" s="14">
        <v>65.8</v>
      </c>
      <c r="I59" s="14">
        <v>67.099999999999994</v>
      </c>
      <c r="J59" s="14">
        <v>67.8</v>
      </c>
      <c r="K59" s="14">
        <v>68.2</v>
      </c>
      <c r="L59" s="14">
        <v>68.400000000000006</v>
      </c>
      <c r="M59" s="14">
        <v>68.5</v>
      </c>
    </row>
    <row r="60" spans="1:13" ht="25.5" thickBot="1">
      <c r="A60" s="15" t="s">
        <v>324</v>
      </c>
      <c r="B60" s="16" t="s">
        <v>197</v>
      </c>
      <c r="C60" s="11" t="str">
        <f>_xlfn.XLOOKUP(B60,Table6[Country],Table6[Alpha-3 code])</f>
        <v>SAU</v>
      </c>
      <c r="D60" s="16">
        <v>63.6</v>
      </c>
      <c r="E60" s="16">
        <v>65.7</v>
      </c>
      <c r="F60" s="16">
        <v>66.599999999999994</v>
      </c>
      <c r="G60" s="16">
        <v>68.599999999999994</v>
      </c>
      <c r="H60" s="16">
        <v>67.599999999999994</v>
      </c>
      <c r="I60" s="16">
        <v>69.3</v>
      </c>
      <c r="J60" s="16">
        <v>70.2</v>
      </c>
      <c r="K60" s="16">
        <v>68.7</v>
      </c>
      <c r="L60" s="16">
        <v>71.5</v>
      </c>
      <c r="M60" s="16">
        <v>68.099999999999994</v>
      </c>
    </row>
    <row r="61" spans="1:13" ht="25.5" thickBot="1">
      <c r="A61" s="12" t="s">
        <v>325</v>
      </c>
      <c r="B61" s="14" t="s">
        <v>242</v>
      </c>
      <c r="C61" s="11" t="str">
        <f>_xlfn.XLOOKUP(B61,Table6[Country],Table6[Alpha-3 code])</f>
        <v>URY</v>
      </c>
      <c r="D61" s="14">
        <v>62</v>
      </c>
      <c r="E61" s="14">
        <v>66.3</v>
      </c>
      <c r="F61" s="14">
        <v>66.2</v>
      </c>
      <c r="G61" s="14">
        <v>66.099999999999994</v>
      </c>
      <c r="H61" s="14">
        <v>67.400000000000006</v>
      </c>
      <c r="I61" s="14">
        <v>68.2</v>
      </c>
      <c r="J61" s="14">
        <v>73.400000000000006</v>
      </c>
      <c r="K61" s="14">
        <v>72.7</v>
      </c>
      <c r="L61" s="14">
        <v>72.7</v>
      </c>
      <c r="M61" s="14">
        <v>68</v>
      </c>
    </row>
    <row r="62" spans="1:13" ht="25.5" thickBot="1">
      <c r="A62" s="12" t="s">
        <v>326</v>
      </c>
      <c r="B62" s="13" t="s">
        <v>152</v>
      </c>
      <c r="C62" s="11" t="str">
        <f>_xlfn.XLOOKUP(B62,Table6[Country],Table6[Alpha-3 code])</f>
        <v>MEX</v>
      </c>
      <c r="D62" s="13">
        <v>63</v>
      </c>
      <c r="E62" s="13">
        <v>60</v>
      </c>
      <c r="F62" s="13">
        <v>64.400000000000006</v>
      </c>
      <c r="G62" s="13">
        <v>62.9</v>
      </c>
      <c r="H62" s="13">
        <v>64.2</v>
      </c>
      <c r="I62" s="13">
        <v>67.3</v>
      </c>
      <c r="J62" s="13">
        <v>64.099999999999994</v>
      </c>
      <c r="K62" s="13">
        <v>68.2</v>
      </c>
      <c r="L62" s="13">
        <v>66.099999999999994</v>
      </c>
      <c r="M62" s="13">
        <v>66.900000000000006</v>
      </c>
    </row>
    <row r="63" spans="1:13" ht="50.25" thickBot="1">
      <c r="A63" s="12" t="s">
        <v>327</v>
      </c>
      <c r="B63" s="14" t="s">
        <v>548</v>
      </c>
      <c r="C63" s="11" t="str">
        <f>_xlfn.XLOOKUP(B63,Table6[Country],Table6[Alpha-3 code])</f>
        <v>DOM</v>
      </c>
      <c r="D63" s="14">
        <v>61.7</v>
      </c>
      <c r="E63" s="14">
        <v>60</v>
      </c>
      <c r="F63" s="14">
        <v>59.8</v>
      </c>
      <c r="G63" s="14">
        <v>63.8</v>
      </c>
      <c r="H63" s="14">
        <v>65.099999999999994</v>
      </c>
      <c r="I63" s="14">
        <v>63.1</v>
      </c>
      <c r="J63" s="14">
        <v>65.8</v>
      </c>
      <c r="K63" s="14">
        <v>65.599999999999994</v>
      </c>
      <c r="L63" s="14">
        <v>66.2</v>
      </c>
      <c r="M63" s="14">
        <v>65.400000000000006</v>
      </c>
    </row>
    <row r="64" spans="1:13" ht="25.5" thickBot="1">
      <c r="A64" s="12" t="s">
        <v>328</v>
      </c>
      <c r="B64" s="13" t="s">
        <v>234</v>
      </c>
      <c r="C64" s="11" t="str">
        <f>_xlfn.XLOOKUP(B64,Table6[Country],Table6[Alpha-3 code])</f>
        <v>TUR</v>
      </c>
      <c r="D64" s="13">
        <v>64</v>
      </c>
      <c r="E64" s="13">
        <v>63.5</v>
      </c>
      <c r="F64" s="13">
        <v>65</v>
      </c>
      <c r="G64" s="13">
        <v>64</v>
      </c>
      <c r="H64" s="13">
        <v>64.5</v>
      </c>
      <c r="I64" s="13">
        <v>65.900000000000006</v>
      </c>
      <c r="J64" s="13">
        <v>64</v>
      </c>
      <c r="K64" s="13">
        <v>63.5</v>
      </c>
      <c r="L64" s="13">
        <v>61.2</v>
      </c>
      <c r="M64" s="13">
        <v>65.099999999999994</v>
      </c>
    </row>
    <row r="65" spans="1:13" ht="25.5" thickBot="1">
      <c r="A65" s="12" t="s">
        <v>289</v>
      </c>
      <c r="B65" s="13" t="s">
        <v>260</v>
      </c>
      <c r="C65" s="11" t="str">
        <f>_xlfn.XLOOKUP(B65,Table6[Country],Table6[Alpha-3 code])</f>
        <v>FIN</v>
      </c>
      <c r="D65" s="13">
        <v>80.599999999999994</v>
      </c>
      <c r="E65" s="13">
        <v>79.599999999999994</v>
      </c>
      <c r="F65" s="13">
        <v>80.2</v>
      </c>
      <c r="G65" s="13">
        <v>81.900000000000006</v>
      </c>
      <c r="H65" s="13">
        <v>84.1</v>
      </c>
      <c r="I65" s="13">
        <v>84.1</v>
      </c>
      <c r="J65" s="13">
        <v>83.9</v>
      </c>
      <c r="K65" s="13">
        <v>84.5</v>
      </c>
      <c r="L65" s="13">
        <v>85.2</v>
      </c>
      <c r="M65" s="13">
        <v>80.900000000000006</v>
      </c>
    </row>
    <row r="66" spans="1:13" ht="25.5" thickBot="1">
      <c r="A66" s="12" t="s">
        <v>330</v>
      </c>
      <c r="B66" s="14" t="s">
        <v>225</v>
      </c>
      <c r="C66" s="11" t="str">
        <f>_xlfn.XLOOKUP(B66,Table6[Country],Table6[Alpha-3 code])</f>
        <v>THA</v>
      </c>
      <c r="D66" s="14">
        <v>59.7</v>
      </c>
      <c r="E66" s="14">
        <v>62.5</v>
      </c>
      <c r="F66" s="14">
        <v>63.7</v>
      </c>
      <c r="G66" s="14">
        <v>63.5</v>
      </c>
      <c r="H66" s="14">
        <v>64.7</v>
      </c>
      <c r="I66" s="14">
        <v>63.5</v>
      </c>
      <c r="J66" s="14">
        <v>63.7</v>
      </c>
      <c r="K66" s="14">
        <v>63.8</v>
      </c>
      <c r="L66" s="14">
        <v>63.6</v>
      </c>
      <c r="M66" s="14">
        <v>64.5</v>
      </c>
    </row>
    <row r="67" spans="1:13" ht="25.5" thickBot="1">
      <c r="A67" s="12" t="s">
        <v>331</v>
      </c>
      <c r="B67" s="13" t="s">
        <v>60</v>
      </c>
      <c r="C67" s="11" t="str">
        <f>_xlfn.XLOOKUP(B67,Table6[Country],Table6[Alpha-3 code])</f>
        <v>COL</v>
      </c>
      <c r="D67" s="13">
        <v>63.2</v>
      </c>
      <c r="E67" s="13">
        <v>61.1</v>
      </c>
      <c r="F67" s="13">
        <v>65.7</v>
      </c>
      <c r="G67" s="13">
        <v>67.400000000000006</v>
      </c>
      <c r="H67" s="13">
        <v>64.7</v>
      </c>
      <c r="I67" s="13">
        <v>63.5</v>
      </c>
      <c r="J67" s="13">
        <v>67.5</v>
      </c>
      <c r="K67" s="13">
        <v>67.400000000000006</v>
      </c>
      <c r="L67" s="13">
        <v>60.5</v>
      </c>
      <c r="M67" s="13">
        <v>64.400000000000006</v>
      </c>
    </row>
    <row r="68" spans="1:13" ht="25.5" thickBot="1">
      <c r="A68" s="12" t="s">
        <v>332</v>
      </c>
      <c r="B68" s="14" t="s">
        <v>21</v>
      </c>
      <c r="C68" s="11" t="str">
        <f>_xlfn.XLOOKUP(B68,Table6[Country],Table6[Alpha-3 code])</f>
        <v>ARG</v>
      </c>
      <c r="D68" s="14">
        <v>61</v>
      </c>
      <c r="E68" s="14">
        <v>61.2</v>
      </c>
      <c r="F68" s="14">
        <v>61.5</v>
      </c>
      <c r="G68" s="14">
        <v>59.1</v>
      </c>
      <c r="H68" s="14">
        <v>64.2</v>
      </c>
      <c r="I68" s="14">
        <v>65.599999999999994</v>
      </c>
      <c r="J68" s="14">
        <v>66.900000000000006</v>
      </c>
      <c r="K68" s="14">
        <v>63.1</v>
      </c>
      <c r="L68" s="14">
        <v>63.1</v>
      </c>
      <c r="M68" s="14">
        <v>64.2</v>
      </c>
    </row>
    <row r="69" spans="1:13" ht="25.5" thickBot="1">
      <c r="A69" s="12" t="s">
        <v>333</v>
      </c>
      <c r="B69" s="13" t="s">
        <v>17</v>
      </c>
      <c r="C69" s="11" t="str">
        <f>_xlfn.XLOOKUP(B69,Table6[Country],Table6[Alpha-3 code])</f>
        <v>DZA</v>
      </c>
      <c r="D69" s="13">
        <v>53.2</v>
      </c>
      <c r="E69" s="13">
        <v>51.3</v>
      </c>
      <c r="F69" s="13">
        <v>57.4</v>
      </c>
      <c r="G69" s="13">
        <v>58.2</v>
      </c>
      <c r="H69" s="13">
        <v>62.9</v>
      </c>
      <c r="I69" s="13">
        <v>63.5</v>
      </c>
      <c r="J69" s="13">
        <v>63.3</v>
      </c>
      <c r="K69" s="13">
        <v>63.7</v>
      </c>
      <c r="L69" s="13">
        <v>61.6</v>
      </c>
      <c r="M69" s="13">
        <v>63.9</v>
      </c>
    </row>
    <row r="70" spans="1:13" ht="25.5" thickBot="1">
      <c r="A70" s="12" t="s">
        <v>334</v>
      </c>
      <c r="B70" s="14" t="s">
        <v>232</v>
      </c>
      <c r="C70" s="11" t="str">
        <f>_xlfn.XLOOKUP(B70,Table6[Country],Table6[Alpha-3 code])</f>
        <v>TUN</v>
      </c>
      <c r="D70" s="14">
        <v>60</v>
      </c>
      <c r="E70" s="14">
        <v>57.7</v>
      </c>
      <c r="F70" s="14">
        <v>58.4</v>
      </c>
      <c r="G70" s="14">
        <v>59.2</v>
      </c>
      <c r="H70" s="14">
        <v>59.8</v>
      </c>
      <c r="I70" s="14">
        <v>63.2</v>
      </c>
      <c r="J70" s="14">
        <v>62.2</v>
      </c>
      <c r="K70" s="14">
        <v>61.8</v>
      </c>
      <c r="L70" s="14">
        <v>60.2</v>
      </c>
      <c r="M70" s="14">
        <v>62.7</v>
      </c>
    </row>
    <row r="71" spans="1:13" ht="25.5" thickBot="1">
      <c r="A71" s="12" t="s">
        <v>335</v>
      </c>
      <c r="B71" s="13" t="s">
        <v>25</v>
      </c>
      <c r="C71" s="11" t="str">
        <f>_xlfn.XLOOKUP(B71,Table6[Country],Table6[Alpha-3 code])</f>
        <v>AZE</v>
      </c>
      <c r="D71" s="13">
        <v>57.5</v>
      </c>
      <c r="E71" s="13">
        <v>61.2</v>
      </c>
      <c r="F71" s="13">
        <v>62.8</v>
      </c>
      <c r="G71" s="13">
        <v>64.5</v>
      </c>
      <c r="H71" s="13">
        <v>61.6</v>
      </c>
      <c r="I71" s="13">
        <v>58.9</v>
      </c>
      <c r="J71" s="13">
        <v>58.8</v>
      </c>
      <c r="K71" s="13">
        <v>61.9</v>
      </c>
      <c r="L71" s="13">
        <v>61.5</v>
      </c>
      <c r="M71" s="13">
        <v>62.6</v>
      </c>
    </row>
    <row r="72" spans="1:13" ht="25.5" thickBot="1">
      <c r="A72" s="12" t="s">
        <v>336</v>
      </c>
      <c r="B72" s="14" t="s">
        <v>160</v>
      </c>
      <c r="C72" s="11" t="str">
        <f>_xlfn.XLOOKUP(B72,Table6[Country],Table6[Alpha-3 code])</f>
        <v>MAR</v>
      </c>
      <c r="D72" s="14">
        <v>54.1</v>
      </c>
      <c r="E72" s="14">
        <v>54.8</v>
      </c>
      <c r="F72" s="14">
        <v>55.7</v>
      </c>
      <c r="G72" s="14">
        <v>58.4</v>
      </c>
      <c r="H72" s="14">
        <v>57.8</v>
      </c>
      <c r="I72" s="14">
        <v>58.2</v>
      </c>
      <c r="J72" s="14">
        <v>62</v>
      </c>
      <c r="K72" s="14">
        <v>59.2</v>
      </c>
      <c r="L72" s="14">
        <v>62.1</v>
      </c>
      <c r="M72" s="14">
        <v>62.5</v>
      </c>
    </row>
    <row r="73" spans="1:13" ht="25.5" thickBot="1">
      <c r="A73" s="12" t="s">
        <v>337</v>
      </c>
      <c r="B73" s="13" t="s">
        <v>240</v>
      </c>
      <c r="C73" s="11" t="str">
        <f>_xlfn.XLOOKUP(B73,Table6[Country],Table6[Alpha-3 code])</f>
        <v>UKR</v>
      </c>
      <c r="D73" s="13">
        <v>57.8</v>
      </c>
      <c r="E73" s="13">
        <v>56.1</v>
      </c>
      <c r="F73" s="13">
        <v>58.2</v>
      </c>
      <c r="G73" s="13">
        <v>54.9</v>
      </c>
      <c r="H73" s="13">
        <v>50.7</v>
      </c>
      <c r="I73" s="13">
        <v>54.1</v>
      </c>
      <c r="J73" s="13">
        <v>53.2</v>
      </c>
      <c r="K73" s="13">
        <v>56.3</v>
      </c>
      <c r="L73" s="13">
        <v>58.8</v>
      </c>
      <c r="M73" s="13">
        <v>62</v>
      </c>
    </row>
    <row r="74" spans="1:13" ht="25.5" thickBot="1">
      <c r="A74" s="12" t="s">
        <v>338</v>
      </c>
      <c r="B74" s="14" t="s">
        <v>186</v>
      </c>
      <c r="C74" s="11" t="str">
        <f>_xlfn.XLOOKUP(B74,Table6[Country],Table6[Alpha-3 code])</f>
        <v>PRY</v>
      </c>
      <c r="D74" s="14">
        <v>53.1</v>
      </c>
      <c r="E74" s="14">
        <v>56.2</v>
      </c>
      <c r="F74" s="14">
        <v>56.3</v>
      </c>
      <c r="G74" s="14">
        <v>53.9</v>
      </c>
      <c r="H74" s="14">
        <v>58.2</v>
      </c>
      <c r="I74" s="14">
        <v>58.6</v>
      </c>
      <c r="J74" s="14">
        <v>58.2</v>
      </c>
      <c r="K74" s="14">
        <v>58.4</v>
      </c>
      <c r="L74" s="14">
        <v>60.4</v>
      </c>
      <c r="M74" s="14">
        <v>61.6</v>
      </c>
    </row>
    <row r="75" spans="1:13" ht="25.5" thickBot="1">
      <c r="A75" s="12" t="s">
        <v>290</v>
      </c>
      <c r="B75" s="14" t="s">
        <v>261</v>
      </c>
      <c r="C75" s="11" t="str">
        <f>_xlfn.XLOOKUP(B75,Table6[Country],Table6[Alpha-3 code])</f>
        <v>CHE</v>
      </c>
      <c r="D75" s="14">
        <v>78.900000000000006</v>
      </c>
      <c r="E75" s="14">
        <v>78.900000000000006</v>
      </c>
      <c r="F75" s="14">
        <v>78.5</v>
      </c>
      <c r="G75" s="14">
        <v>77.7</v>
      </c>
      <c r="H75" s="14">
        <v>78.8</v>
      </c>
      <c r="I75" s="14">
        <v>78.3</v>
      </c>
      <c r="J75" s="14">
        <v>81.099999999999994</v>
      </c>
      <c r="K75" s="14">
        <v>79.7</v>
      </c>
      <c r="L75" s="14">
        <v>80.2</v>
      </c>
      <c r="M75" s="14">
        <v>80.400000000000006</v>
      </c>
    </row>
    <row r="76" spans="1:13" ht="25.5" thickBot="1">
      <c r="A76" s="12" t="s">
        <v>339</v>
      </c>
      <c r="B76" s="13" t="s">
        <v>201</v>
      </c>
      <c r="C76" s="11" t="str">
        <f>_xlfn.XLOOKUP(B76,Table6[Country],Table6[Alpha-3 code])</f>
        <v>SRB</v>
      </c>
      <c r="D76" s="13">
        <v>56.8</v>
      </c>
      <c r="E76" s="13">
        <v>57.9</v>
      </c>
      <c r="F76" s="13">
        <v>61.1</v>
      </c>
      <c r="G76" s="13">
        <v>63.9</v>
      </c>
      <c r="H76" s="13">
        <v>60.6</v>
      </c>
      <c r="I76" s="13">
        <v>62.2</v>
      </c>
      <c r="J76" s="13">
        <v>60.6</v>
      </c>
      <c r="K76" s="13">
        <v>61.3</v>
      </c>
      <c r="L76" s="13">
        <v>61.2</v>
      </c>
      <c r="M76" s="13">
        <v>61.4</v>
      </c>
    </row>
    <row r="77" spans="1:13" ht="25.5" thickBot="1">
      <c r="A77" s="12" t="s">
        <v>340</v>
      </c>
      <c r="B77" s="14" t="s">
        <v>248</v>
      </c>
      <c r="C77" s="11" t="str">
        <f>_xlfn.XLOOKUP(B77,Table6[Country],Table6[Alpha-3 code])</f>
        <v>VNM</v>
      </c>
      <c r="D77" s="14">
        <v>53.9</v>
      </c>
      <c r="E77" s="14">
        <v>58.9</v>
      </c>
      <c r="F77" s="14">
        <v>62.1</v>
      </c>
      <c r="G77" s="14">
        <v>62.2</v>
      </c>
      <c r="H77" s="14">
        <v>63</v>
      </c>
      <c r="I77" s="14">
        <v>59.6</v>
      </c>
      <c r="J77" s="14">
        <v>62.9</v>
      </c>
      <c r="K77" s="14">
        <v>62.3</v>
      </c>
      <c r="L77" s="14">
        <v>62.7</v>
      </c>
      <c r="M77" s="14">
        <v>61.1</v>
      </c>
    </row>
    <row r="78" spans="1:13" ht="25.5" thickBot="1">
      <c r="A78" s="12" t="s">
        <v>341</v>
      </c>
      <c r="B78" s="13" t="s">
        <v>79</v>
      </c>
      <c r="C78" s="11" t="str">
        <f>_xlfn.XLOOKUP(B78,Table6[Country],Table6[Alpha-3 code])</f>
        <v>EGY</v>
      </c>
      <c r="D78" s="13">
        <v>58.9</v>
      </c>
      <c r="E78" s="13">
        <v>58.5</v>
      </c>
      <c r="F78" s="13">
        <v>59.5</v>
      </c>
      <c r="G78" s="13">
        <v>62.4</v>
      </c>
      <c r="H78" s="13">
        <v>59.8</v>
      </c>
      <c r="I78" s="13">
        <v>58</v>
      </c>
      <c r="J78" s="13">
        <v>57</v>
      </c>
      <c r="K78" s="13">
        <v>61.3</v>
      </c>
      <c r="L78" s="13">
        <v>59.8</v>
      </c>
      <c r="M78" s="13">
        <v>60.8</v>
      </c>
    </row>
    <row r="79" spans="1:13" ht="25.5" thickBot="1">
      <c r="A79" s="12" t="s">
        <v>342</v>
      </c>
      <c r="B79" s="14" t="s">
        <v>39</v>
      </c>
      <c r="C79" s="11" t="str">
        <f>_xlfn.XLOOKUP(B79,Table6[Country],Table6[Alpha-3 code])</f>
        <v>BRA</v>
      </c>
      <c r="D79" s="14">
        <v>65.400000000000006</v>
      </c>
      <c r="E79" s="14">
        <v>66.5</v>
      </c>
      <c r="F79" s="14">
        <v>65.400000000000006</v>
      </c>
      <c r="G79" s="14">
        <v>68.400000000000006</v>
      </c>
      <c r="H79" s="14">
        <v>68.8</v>
      </c>
      <c r="I79" s="14">
        <v>67.7</v>
      </c>
      <c r="J79" s="14">
        <v>70.7</v>
      </c>
      <c r="K79" s="14">
        <v>66.7</v>
      </c>
      <c r="L79" s="14">
        <v>62.8</v>
      </c>
      <c r="M79" s="14">
        <v>60.6</v>
      </c>
    </row>
    <row r="80" spans="1:13" ht="25.5" thickBot="1">
      <c r="A80" s="12" t="s">
        <v>343</v>
      </c>
      <c r="B80" s="13" t="s">
        <v>599</v>
      </c>
      <c r="C80" s="11" t="str">
        <f>_xlfn.XLOOKUP(B80,Table6[Country],Table6[Alpha-3 code])</f>
        <v>PHL</v>
      </c>
      <c r="D80" s="13">
        <v>52.9</v>
      </c>
      <c r="E80" s="13">
        <v>53.1</v>
      </c>
      <c r="F80" s="13">
        <v>54.2</v>
      </c>
      <c r="G80" s="13">
        <v>56.1</v>
      </c>
      <c r="H80" s="13">
        <v>57.4</v>
      </c>
      <c r="I80" s="13">
        <v>55.7</v>
      </c>
      <c r="J80" s="13">
        <v>57.7</v>
      </c>
      <c r="K80" s="13">
        <v>60.1</v>
      </c>
      <c r="L80" s="13">
        <v>61</v>
      </c>
      <c r="M80" s="13">
        <v>60</v>
      </c>
    </row>
    <row r="81" spans="1:13" ht="25.5" thickBot="1">
      <c r="A81" s="12" t="s">
        <v>344</v>
      </c>
      <c r="B81" s="14" t="s">
        <v>33</v>
      </c>
      <c r="C81" s="11" t="str">
        <f>_xlfn.XLOOKUP(B81,Table6[Country],Table6[Alpha-3 code])</f>
        <v>BOL</v>
      </c>
      <c r="D81" s="14">
        <v>53.1</v>
      </c>
      <c r="E81" s="14">
        <v>58.2</v>
      </c>
      <c r="F81" s="14">
        <v>58.5</v>
      </c>
      <c r="G81" s="14">
        <v>61.2</v>
      </c>
      <c r="H81" s="14">
        <v>62.1</v>
      </c>
      <c r="I81" s="14">
        <v>61</v>
      </c>
      <c r="J81" s="14">
        <v>61.2</v>
      </c>
      <c r="K81" s="14">
        <v>60.3</v>
      </c>
      <c r="L81" s="14">
        <v>59</v>
      </c>
      <c r="M81" s="14">
        <v>59.9</v>
      </c>
    </row>
    <row r="82" spans="1:13" ht="25.5" thickBot="1">
      <c r="A82" s="12" t="s">
        <v>345</v>
      </c>
      <c r="B82" s="13" t="s">
        <v>77</v>
      </c>
      <c r="C82" s="11" t="str">
        <f>_xlfn.XLOOKUP(B82,Table6[Country],Table6[Alpha-3 code])</f>
        <v>ECU</v>
      </c>
      <c r="D82" s="13">
        <v>56.3</v>
      </c>
      <c r="E82" s="13">
        <v>54.5</v>
      </c>
      <c r="F82" s="13">
        <v>58.5</v>
      </c>
      <c r="G82" s="13">
        <v>57.2</v>
      </c>
      <c r="H82" s="13">
        <v>57.7</v>
      </c>
      <c r="I82" s="13">
        <v>60.6</v>
      </c>
      <c r="J82" s="13">
        <v>60.2</v>
      </c>
      <c r="K82" s="13">
        <v>60.8</v>
      </c>
      <c r="L82" s="13">
        <v>58.9</v>
      </c>
      <c r="M82" s="13">
        <v>59.6</v>
      </c>
    </row>
    <row r="83" spans="1:13" ht="25.5" thickBot="1">
      <c r="A83" s="12" t="s">
        <v>346</v>
      </c>
      <c r="B83" s="14" t="s">
        <v>81</v>
      </c>
      <c r="C83" s="11" t="str">
        <f>_xlfn.XLOOKUP(B83,Table6[Country],Table6[Alpha-3 code])</f>
        <v>SLV</v>
      </c>
      <c r="D83" s="14">
        <v>57.7</v>
      </c>
      <c r="E83" s="14">
        <v>60.3</v>
      </c>
      <c r="F83" s="14">
        <v>59.7</v>
      </c>
      <c r="G83" s="14">
        <v>60.8</v>
      </c>
      <c r="H83" s="14">
        <v>57.2</v>
      </c>
      <c r="I83" s="14">
        <v>57.5</v>
      </c>
      <c r="J83" s="14">
        <v>58.8</v>
      </c>
      <c r="K83" s="14">
        <v>58.9</v>
      </c>
      <c r="L83" s="14">
        <v>57.8</v>
      </c>
      <c r="M83" s="14">
        <v>59.5</v>
      </c>
    </row>
    <row r="84" spans="1:13" ht="25.5" thickBot="1">
      <c r="A84" s="12" t="s">
        <v>347</v>
      </c>
      <c r="B84" s="13" t="s">
        <v>108</v>
      </c>
      <c r="C84" s="11" t="str">
        <f>_xlfn.XLOOKUP(B84,Table6[Country],Table6[Alpha-3 code])</f>
        <v>HND</v>
      </c>
      <c r="D84" s="13">
        <v>54.3</v>
      </c>
      <c r="E84" s="13">
        <v>56.8</v>
      </c>
      <c r="F84" s="13">
        <v>58.7</v>
      </c>
      <c r="G84" s="13">
        <v>56.7</v>
      </c>
      <c r="H84" s="13">
        <v>57.3</v>
      </c>
      <c r="I84" s="13">
        <v>56.6</v>
      </c>
      <c r="J84" s="13">
        <v>60.2</v>
      </c>
      <c r="K84" s="13">
        <v>59.7</v>
      </c>
      <c r="L84" s="13">
        <v>58.1</v>
      </c>
      <c r="M84" s="13">
        <v>59.4</v>
      </c>
    </row>
    <row r="85" spans="1:13" ht="25.5" thickBot="1">
      <c r="A85" s="12" t="s">
        <v>348</v>
      </c>
      <c r="B85" s="14" t="s">
        <v>112</v>
      </c>
      <c r="C85" s="11" t="str">
        <f>_xlfn.XLOOKUP(B85,Table6[Country],Table6[Alpha-3 code])</f>
        <v>IDN</v>
      </c>
      <c r="D85" s="14">
        <v>52.5</v>
      </c>
      <c r="E85" s="14">
        <v>54.2</v>
      </c>
      <c r="F85" s="14">
        <v>54.7</v>
      </c>
      <c r="G85" s="14">
        <v>55.6</v>
      </c>
      <c r="H85" s="14">
        <v>55.8</v>
      </c>
      <c r="I85" s="14">
        <v>57.1</v>
      </c>
      <c r="J85" s="14">
        <v>62.4</v>
      </c>
      <c r="K85" s="14">
        <v>60.4</v>
      </c>
      <c r="L85" s="14">
        <v>61.4</v>
      </c>
      <c r="M85" s="14">
        <v>59.2</v>
      </c>
    </row>
    <row r="86" spans="1:13" ht="25.5" thickBot="1">
      <c r="A86" s="12" t="s">
        <v>291</v>
      </c>
      <c r="B86" s="13" t="s">
        <v>262</v>
      </c>
      <c r="C86" s="11" t="str">
        <f>_xlfn.XLOOKUP(B86,Table6[Country],Table6[Alpha-3 code])</f>
        <v>NLD</v>
      </c>
      <c r="D86" s="13">
        <v>77.5</v>
      </c>
      <c r="E86" s="13">
        <v>77.7</v>
      </c>
      <c r="F86" s="13">
        <v>76.900000000000006</v>
      </c>
      <c r="G86" s="13">
        <v>78.5</v>
      </c>
      <c r="H86" s="13">
        <v>79</v>
      </c>
      <c r="I86" s="13">
        <v>78.7</v>
      </c>
      <c r="J86" s="13">
        <v>81</v>
      </c>
      <c r="K86" s="13">
        <v>81.2</v>
      </c>
      <c r="L86" s="13">
        <v>80</v>
      </c>
      <c r="M86" s="13">
        <v>79.900000000000006</v>
      </c>
    </row>
    <row r="87" spans="1:13" ht="25.5" thickBot="1">
      <c r="A87" s="12" t="s">
        <v>349</v>
      </c>
      <c r="B87" s="13" t="s">
        <v>211</v>
      </c>
      <c r="C87" s="11" t="str">
        <f>_xlfn.XLOOKUP(B87,Table6[Country],Table6[Alpha-3 code])</f>
        <v>ZAF</v>
      </c>
      <c r="D87" s="13">
        <v>55.8</v>
      </c>
      <c r="E87" s="13">
        <v>56.3</v>
      </c>
      <c r="F87" s="13">
        <v>56.8</v>
      </c>
      <c r="G87" s="13">
        <v>59.5</v>
      </c>
      <c r="H87" s="13">
        <v>63.4</v>
      </c>
      <c r="I87" s="13">
        <v>60</v>
      </c>
      <c r="J87" s="13">
        <v>61.6</v>
      </c>
      <c r="K87" s="13">
        <v>59.4</v>
      </c>
      <c r="L87" s="13">
        <v>58</v>
      </c>
      <c r="M87" s="13">
        <v>57.8</v>
      </c>
    </row>
    <row r="88" spans="1:13" ht="25.5" thickBot="1">
      <c r="A88" s="12" t="s">
        <v>350</v>
      </c>
      <c r="B88" s="14" t="s">
        <v>110</v>
      </c>
      <c r="C88" s="11" t="str">
        <f>_xlfn.XLOOKUP(B88,Table6[Country],Table6[Alpha-3 code])</f>
        <v>IND</v>
      </c>
      <c r="D88" s="14">
        <v>54.5</v>
      </c>
      <c r="E88" s="14">
        <v>54.7</v>
      </c>
      <c r="F88" s="14">
        <v>53.3</v>
      </c>
      <c r="G88" s="14">
        <v>56</v>
      </c>
      <c r="H88" s="14">
        <v>58.4</v>
      </c>
      <c r="I88" s="14">
        <v>58.9</v>
      </c>
      <c r="J88" s="14">
        <v>59.9</v>
      </c>
      <c r="K88" s="14">
        <v>59.8</v>
      </c>
      <c r="L88" s="14">
        <v>58.6</v>
      </c>
      <c r="M88" s="14">
        <v>57.2</v>
      </c>
    </row>
    <row r="89" spans="1:13" ht="25.5" thickBot="1">
      <c r="A89" s="12" t="s">
        <v>351</v>
      </c>
      <c r="B89" s="13" t="s">
        <v>164</v>
      </c>
      <c r="C89" s="11" t="str">
        <f>_xlfn.XLOOKUP(B89,Table6[Country],Table6[Alpha-3 code])</f>
        <v>MMR</v>
      </c>
      <c r="D89" s="13">
        <v>49.8</v>
      </c>
      <c r="E89" s="13">
        <v>49.8</v>
      </c>
      <c r="F89" s="13">
        <v>52.8</v>
      </c>
      <c r="G89" s="13">
        <v>52.3</v>
      </c>
      <c r="H89" s="13">
        <v>53.2</v>
      </c>
      <c r="I89" s="13">
        <v>52.5</v>
      </c>
      <c r="J89" s="13">
        <v>55.1</v>
      </c>
      <c r="K89" s="13">
        <v>55.2</v>
      </c>
      <c r="L89" s="13">
        <v>54</v>
      </c>
      <c r="M89" s="13">
        <v>56.7</v>
      </c>
    </row>
    <row r="90" spans="1:13" ht="25.5" thickBot="1">
      <c r="A90" s="12" t="s">
        <v>352</v>
      </c>
      <c r="B90" s="14" t="s">
        <v>170</v>
      </c>
      <c r="C90" s="11" t="str">
        <f>_xlfn.XLOOKUP(B90,Table6[Country],Table6[Alpha-3 code])</f>
        <v>NIC</v>
      </c>
      <c r="D90" s="14">
        <v>54.6</v>
      </c>
      <c r="E90" s="14">
        <v>54.5</v>
      </c>
      <c r="F90" s="14">
        <v>55.6</v>
      </c>
      <c r="G90" s="14">
        <v>56.5</v>
      </c>
      <c r="H90" s="14">
        <v>55.8</v>
      </c>
      <c r="I90" s="14">
        <v>58.2</v>
      </c>
      <c r="J90" s="14">
        <v>56.3</v>
      </c>
      <c r="K90" s="14">
        <v>54.8</v>
      </c>
      <c r="L90" s="14">
        <v>53</v>
      </c>
      <c r="M90" s="14">
        <v>56</v>
      </c>
    </row>
    <row r="91" spans="1:13" ht="25.5" thickBot="1">
      <c r="A91" s="12" t="s">
        <v>353</v>
      </c>
      <c r="B91" s="13" t="s">
        <v>37</v>
      </c>
      <c r="C91" s="11" t="str">
        <f>_xlfn.XLOOKUP(B91,Table6[Country],Table6[Alpha-3 code])</f>
        <v>BWA</v>
      </c>
      <c r="D91" s="13">
        <v>53.7</v>
      </c>
      <c r="E91" s="13">
        <v>53.8</v>
      </c>
      <c r="F91" s="13">
        <v>53.4</v>
      </c>
      <c r="G91" s="13">
        <v>53.4</v>
      </c>
      <c r="H91" s="13">
        <v>54</v>
      </c>
      <c r="I91" s="13">
        <v>53.7</v>
      </c>
      <c r="J91" s="13">
        <v>54.7</v>
      </c>
      <c r="K91" s="13">
        <v>56.1</v>
      </c>
      <c r="L91" s="13">
        <v>56.1</v>
      </c>
      <c r="M91" s="13">
        <v>55.5</v>
      </c>
    </row>
    <row r="92" spans="1:13" ht="25.5" thickBot="1">
      <c r="A92" s="12" t="s">
        <v>354</v>
      </c>
      <c r="B92" s="14" t="s">
        <v>180</v>
      </c>
      <c r="C92" s="11" t="str">
        <f>_xlfn.XLOOKUP(B92,Table6[Country],Table6[Alpha-3 code])</f>
        <v>PAK</v>
      </c>
      <c r="D92" s="14">
        <v>45.7</v>
      </c>
      <c r="E92" s="14">
        <v>47.5</v>
      </c>
      <c r="F92" s="14">
        <v>48</v>
      </c>
      <c r="G92" s="14">
        <v>51.1</v>
      </c>
      <c r="H92" s="14">
        <v>53.8</v>
      </c>
      <c r="I92" s="14">
        <v>55</v>
      </c>
      <c r="J92" s="14">
        <v>57.5</v>
      </c>
      <c r="K92" s="14">
        <v>58.2</v>
      </c>
      <c r="L92" s="14">
        <v>55.7</v>
      </c>
      <c r="M92" s="14">
        <v>54.7</v>
      </c>
    </row>
    <row r="93" spans="1:13" ht="25.5" thickBot="1">
      <c r="A93" s="12" t="s">
        <v>355</v>
      </c>
      <c r="B93" s="13" t="s">
        <v>146</v>
      </c>
      <c r="C93" s="11" t="str">
        <f>_xlfn.XLOOKUP(B93,Table6[Country],Table6[Alpha-3 code])</f>
        <v>MLI</v>
      </c>
      <c r="D93" s="13">
        <v>46.6</v>
      </c>
      <c r="E93" s="13">
        <v>48.7</v>
      </c>
      <c r="F93" s="13">
        <v>49.9</v>
      </c>
      <c r="G93" s="13">
        <v>50.4</v>
      </c>
      <c r="H93" s="13">
        <v>48.5</v>
      </c>
      <c r="I93" s="13">
        <v>49.9</v>
      </c>
      <c r="J93" s="13">
        <v>52.7</v>
      </c>
      <c r="K93" s="13">
        <v>53.1</v>
      </c>
      <c r="L93" s="13">
        <v>52.7</v>
      </c>
      <c r="M93" s="13">
        <v>54.5</v>
      </c>
    </row>
    <row r="94" spans="1:13" ht="25.5" thickBot="1">
      <c r="A94" s="12" t="s">
        <v>356</v>
      </c>
      <c r="B94" s="14" t="s">
        <v>215</v>
      </c>
      <c r="C94" s="11" t="str">
        <f>_xlfn.XLOOKUP(B94,Table6[Country],Table6[Alpha-3 code])</f>
        <v>LKA</v>
      </c>
      <c r="D94" s="14">
        <v>53.1</v>
      </c>
      <c r="E94" s="14">
        <v>55.3</v>
      </c>
      <c r="F94" s="14">
        <v>53.9</v>
      </c>
      <c r="G94" s="14">
        <v>55.5</v>
      </c>
      <c r="H94" s="14">
        <v>57.5</v>
      </c>
      <c r="I94" s="14">
        <v>59.3</v>
      </c>
      <c r="J94" s="14">
        <v>56.9</v>
      </c>
      <c r="K94" s="14">
        <v>59.3</v>
      </c>
      <c r="L94" s="14">
        <v>57.1</v>
      </c>
      <c r="M94" s="14">
        <v>54.1</v>
      </c>
    </row>
    <row r="95" spans="1:13" ht="25.5" thickBot="1">
      <c r="A95" s="12" t="s">
        <v>357</v>
      </c>
      <c r="B95" s="13" t="s">
        <v>244</v>
      </c>
      <c r="C95" s="11" t="str">
        <f>_xlfn.XLOOKUP(B95,Table6[Country],Table6[Alpha-3 code])</f>
        <v>UZB</v>
      </c>
      <c r="D95" s="13">
        <v>53.3</v>
      </c>
      <c r="E95" s="13">
        <v>54.7</v>
      </c>
      <c r="F95" s="13">
        <v>53.1</v>
      </c>
      <c r="G95" s="13">
        <v>55.5</v>
      </c>
      <c r="H95" s="13">
        <v>58.6</v>
      </c>
      <c r="I95" s="13">
        <v>60.2</v>
      </c>
      <c r="J95" s="13">
        <v>55</v>
      </c>
      <c r="K95" s="13">
        <v>54.5</v>
      </c>
      <c r="L95" s="13">
        <v>54.1</v>
      </c>
      <c r="M95" s="13">
        <v>53.8</v>
      </c>
    </row>
    <row r="96" spans="1:13" ht="25.5" thickBot="1">
      <c r="A96" s="12" t="s">
        <v>358</v>
      </c>
      <c r="B96" s="14" t="s">
        <v>168</v>
      </c>
      <c r="C96" s="11" t="str">
        <f>_xlfn.XLOOKUP(B96,Table6[Country],Table6[Alpha-3 code])</f>
        <v>NPL</v>
      </c>
      <c r="D96" s="14">
        <v>46.7</v>
      </c>
      <c r="E96" s="14">
        <v>47.1</v>
      </c>
      <c r="F96" s="14">
        <v>50.3</v>
      </c>
      <c r="G96" s="14">
        <v>49.7</v>
      </c>
      <c r="H96" s="14">
        <v>50.7</v>
      </c>
      <c r="I96" s="14">
        <v>52.4</v>
      </c>
      <c r="J96" s="14">
        <v>54.9</v>
      </c>
      <c r="K96" s="14">
        <v>55.3</v>
      </c>
      <c r="L96" s="14">
        <v>54.8</v>
      </c>
      <c r="M96" s="14">
        <v>53.7</v>
      </c>
    </row>
    <row r="97" spans="1:13" ht="25.5" thickBot="1">
      <c r="A97" s="12" t="s">
        <v>292</v>
      </c>
      <c r="B97" s="14" t="s">
        <v>263</v>
      </c>
      <c r="C97" s="11" t="str">
        <f>_xlfn.XLOOKUP(B97,Table6[Country],Table6[Alpha-3 code])</f>
        <v>CAN</v>
      </c>
      <c r="D97" s="14">
        <v>73.7</v>
      </c>
      <c r="E97" s="14">
        <v>74.400000000000006</v>
      </c>
      <c r="F97" s="14">
        <v>74.7</v>
      </c>
      <c r="G97" s="14">
        <v>73.099999999999994</v>
      </c>
      <c r="H97" s="14">
        <v>73.3</v>
      </c>
      <c r="I97" s="14">
        <v>73.599999999999994</v>
      </c>
      <c r="J97" s="14">
        <v>75.599999999999994</v>
      </c>
      <c r="K97" s="14">
        <v>77.8</v>
      </c>
      <c r="L97" s="14">
        <v>78</v>
      </c>
      <c r="M97" s="14">
        <v>79.8</v>
      </c>
    </row>
    <row r="98" spans="1:13" ht="25.5" thickBot="1">
      <c r="A98" s="12" t="s">
        <v>359</v>
      </c>
      <c r="B98" s="13" t="s">
        <v>98</v>
      </c>
      <c r="C98" s="11" t="str">
        <f>_xlfn.XLOOKUP(B98,Table6[Country],Table6[Alpha-3 code])</f>
        <v>GTM</v>
      </c>
      <c r="D98" s="13">
        <v>52.3</v>
      </c>
      <c r="E98" s="13">
        <v>53.3</v>
      </c>
      <c r="F98" s="13">
        <v>56.1</v>
      </c>
      <c r="G98" s="13">
        <v>56.1</v>
      </c>
      <c r="H98" s="13">
        <v>58.2</v>
      </c>
      <c r="I98" s="13">
        <v>58</v>
      </c>
      <c r="J98" s="13">
        <v>57.9</v>
      </c>
      <c r="K98" s="13">
        <v>55.5</v>
      </c>
      <c r="L98" s="13">
        <v>55.1</v>
      </c>
      <c r="M98" s="13">
        <v>53.5</v>
      </c>
    </row>
    <row r="99" spans="1:13" ht="25.5" thickBot="1">
      <c r="A99" s="12" t="s">
        <v>360</v>
      </c>
      <c r="B99" s="14" t="s">
        <v>47</v>
      </c>
      <c r="C99" s="11" t="str">
        <f>_xlfn.XLOOKUP(B99,Table6[Country],Table6[Alpha-3 code])</f>
        <v>KHM</v>
      </c>
      <c r="D99" s="14">
        <v>43.8</v>
      </c>
      <c r="E99" s="14">
        <v>46.4</v>
      </c>
      <c r="F99" s="14">
        <v>48.3</v>
      </c>
      <c r="G99" s="14">
        <v>50.5</v>
      </c>
      <c r="H99" s="14">
        <v>51.1</v>
      </c>
      <c r="I99" s="14">
        <v>51.6</v>
      </c>
      <c r="J99" s="14">
        <v>53.1</v>
      </c>
      <c r="K99" s="14">
        <v>54</v>
      </c>
      <c r="L99" s="14">
        <v>51.3</v>
      </c>
      <c r="M99" s="14">
        <v>53</v>
      </c>
    </row>
    <row r="100" spans="1:13" ht="25.5" thickBot="1">
      <c r="A100" s="12" t="s">
        <v>361</v>
      </c>
      <c r="B100" s="13" t="s">
        <v>96</v>
      </c>
      <c r="C100" s="11" t="str">
        <f>_xlfn.XLOOKUP(B100,Table6[Country],Table6[Alpha-3 code])</f>
        <v>GHA</v>
      </c>
      <c r="D100" s="13">
        <v>48.8</v>
      </c>
      <c r="E100" s="13">
        <v>50.4</v>
      </c>
      <c r="F100" s="13">
        <v>50.5</v>
      </c>
      <c r="G100" s="13">
        <v>51.9</v>
      </c>
      <c r="H100" s="13">
        <v>50.7</v>
      </c>
      <c r="I100" s="13">
        <v>52.8</v>
      </c>
      <c r="J100" s="13">
        <v>53.5</v>
      </c>
      <c r="K100" s="13">
        <v>52.9</v>
      </c>
      <c r="L100" s="13">
        <v>52.8</v>
      </c>
      <c r="M100" s="13">
        <v>52</v>
      </c>
    </row>
    <row r="101" spans="1:13" ht="25.5" thickBot="1">
      <c r="A101" s="12" t="s">
        <v>362</v>
      </c>
      <c r="B101" s="14" t="s">
        <v>222</v>
      </c>
      <c r="C101" s="11" t="str">
        <f>_xlfn.XLOOKUP(B101,Table6[Country],Table6[Alpha-3 code])</f>
        <v>TJK</v>
      </c>
      <c r="D101" s="14">
        <v>44.2</v>
      </c>
      <c r="E101" s="14">
        <v>48</v>
      </c>
      <c r="F101" s="14">
        <v>47.4</v>
      </c>
      <c r="G101" s="14">
        <v>46</v>
      </c>
      <c r="H101" s="14">
        <v>48.3</v>
      </c>
      <c r="I101" s="14">
        <v>50.3</v>
      </c>
      <c r="J101" s="14">
        <v>50.2</v>
      </c>
      <c r="K101" s="14">
        <v>54.8</v>
      </c>
      <c r="L101" s="14">
        <v>52.5</v>
      </c>
      <c r="M101" s="14">
        <v>51.6</v>
      </c>
    </row>
    <row r="102" spans="1:13" ht="25.5" thickBot="1">
      <c r="A102" s="12" t="s">
        <v>363</v>
      </c>
      <c r="B102" s="13" t="s">
        <v>27</v>
      </c>
      <c r="C102" s="11" t="str">
        <f>_xlfn.XLOOKUP(B102,Table6[Country],Table6[Alpha-3 code])</f>
        <v>BGD</v>
      </c>
      <c r="D102" s="13">
        <v>44.4</v>
      </c>
      <c r="E102" s="13">
        <v>47.7</v>
      </c>
      <c r="F102" s="13">
        <v>49.1</v>
      </c>
      <c r="G102" s="13">
        <v>50.2</v>
      </c>
      <c r="H102" s="13">
        <v>51</v>
      </c>
      <c r="I102" s="13">
        <v>53.4</v>
      </c>
      <c r="J102" s="13">
        <v>53</v>
      </c>
      <c r="K102" s="13">
        <v>50.8</v>
      </c>
      <c r="L102" s="13">
        <v>50.5</v>
      </c>
      <c r="M102" s="13">
        <v>49.1</v>
      </c>
    </row>
    <row r="103" spans="1:13" ht="25.5" thickBot="1">
      <c r="A103" s="12" t="s">
        <v>364</v>
      </c>
      <c r="B103" s="14" t="s">
        <v>43</v>
      </c>
      <c r="C103" s="11" t="str">
        <f>_xlfn.XLOOKUP(B103,Table6[Country],Table6[Alpha-3 code])</f>
        <v>BFA</v>
      </c>
      <c r="D103" s="14">
        <v>40.4</v>
      </c>
      <c r="E103" s="14">
        <v>42.7</v>
      </c>
      <c r="F103" s="14">
        <v>43.1</v>
      </c>
      <c r="G103" s="14">
        <v>44.1</v>
      </c>
      <c r="H103" s="14">
        <v>43.9</v>
      </c>
      <c r="I103" s="14">
        <v>46.3</v>
      </c>
      <c r="J103" s="14">
        <v>48.1</v>
      </c>
      <c r="K103" s="14">
        <v>49.5</v>
      </c>
      <c r="L103" s="14">
        <v>46.8</v>
      </c>
      <c r="M103" s="14">
        <v>48.1</v>
      </c>
    </row>
    <row r="104" spans="1:13" ht="25.5" thickBot="1">
      <c r="A104" s="12" t="s">
        <v>366</v>
      </c>
      <c r="B104" s="13" t="s">
        <v>172</v>
      </c>
      <c r="C104" s="11" t="str">
        <f>_xlfn.XLOOKUP(B104,Table6[Country],Table6[Alpha-3 code])</f>
        <v>NER</v>
      </c>
      <c r="D104" s="13">
        <v>40.4</v>
      </c>
      <c r="E104" s="13">
        <v>40.799999999999997</v>
      </c>
      <c r="F104" s="13">
        <v>40.4</v>
      </c>
      <c r="G104" s="13">
        <v>43.3</v>
      </c>
      <c r="H104" s="13">
        <v>46.4</v>
      </c>
      <c r="I104" s="13">
        <v>44.8</v>
      </c>
      <c r="J104" s="13">
        <v>48.3</v>
      </c>
      <c r="K104" s="13">
        <v>49.8</v>
      </c>
      <c r="L104" s="13">
        <v>49.9</v>
      </c>
      <c r="M104" s="13">
        <v>47.6</v>
      </c>
    </row>
    <row r="105" spans="1:13" ht="25.5" thickBot="1">
      <c r="A105" s="12" t="s">
        <v>367</v>
      </c>
      <c r="B105" s="14" t="s">
        <v>199</v>
      </c>
      <c r="C105" s="11" t="str">
        <f>_xlfn.XLOOKUP(B105,Table6[Country],Table6[Alpha-3 code])</f>
        <v>SEN</v>
      </c>
      <c r="D105" s="14">
        <v>41.4</v>
      </c>
      <c r="E105" s="14">
        <v>42.6</v>
      </c>
      <c r="F105" s="14">
        <v>45.9</v>
      </c>
      <c r="G105" s="14">
        <v>48.1</v>
      </c>
      <c r="H105" s="14">
        <v>48.7</v>
      </c>
      <c r="I105" s="14">
        <v>46.7</v>
      </c>
      <c r="J105" s="14">
        <v>48.5</v>
      </c>
      <c r="K105" s="14">
        <v>48.1</v>
      </c>
      <c r="L105" s="14">
        <v>45.5</v>
      </c>
      <c r="M105" s="14">
        <v>47.4</v>
      </c>
    </row>
    <row r="106" spans="1:13" ht="25.5" thickBot="1">
      <c r="A106" s="12" t="s">
        <v>293</v>
      </c>
      <c r="B106" s="13" t="s">
        <v>264</v>
      </c>
      <c r="C106" s="11" t="str">
        <f>_xlfn.XLOOKUP(B106,Table6[Country],Table6[Alpha-3 code])</f>
        <v>JPN</v>
      </c>
      <c r="D106" s="13">
        <v>77.099999999999994</v>
      </c>
      <c r="E106" s="13">
        <v>78.099999999999994</v>
      </c>
      <c r="F106" s="13">
        <v>78.2</v>
      </c>
      <c r="G106" s="13">
        <v>78.599999999999994</v>
      </c>
      <c r="H106" s="13">
        <v>79</v>
      </c>
      <c r="I106" s="13">
        <v>79.8</v>
      </c>
      <c r="J106" s="13">
        <v>79.8</v>
      </c>
      <c r="K106" s="13">
        <v>79.8</v>
      </c>
      <c r="L106" s="13">
        <v>80.3</v>
      </c>
      <c r="M106" s="13">
        <v>79.3</v>
      </c>
    </row>
    <row r="107" spans="1:13" ht="25.5" thickBot="1">
      <c r="A107" s="12" t="s">
        <v>368</v>
      </c>
      <c r="B107" s="13" t="s">
        <v>123</v>
      </c>
      <c r="C107" s="11" t="str">
        <f>_xlfn.XLOOKUP(B107,Table6[Country],Table6[Alpha-3 code])</f>
        <v>KEN</v>
      </c>
      <c r="D107" s="13">
        <v>38.299999999999997</v>
      </c>
      <c r="E107" s="13">
        <v>40.5</v>
      </c>
      <c r="F107" s="13">
        <v>43.4</v>
      </c>
      <c r="G107" s="13">
        <v>43.6</v>
      </c>
      <c r="H107" s="13">
        <v>43.2</v>
      </c>
      <c r="I107" s="13">
        <v>45.9</v>
      </c>
      <c r="J107" s="13">
        <v>45.3</v>
      </c>
      <c r="K107" s="13">
        <v>48.6</v>
      </c>
      <c r="L107" s="13">
        <v>46.7</v>
      </c>
      <c r="M107" s="13">
        <v>46.8</v>
      </c>
    </row>
    <row r="108" spans="1:13" ht="75" thickBot="1">
      <c r="A108" s="12" t="s">
        <v>369</v>
      </c>
      <c r="B108" s="14" t="s">
        <v>580</v>
      </c>
      <c r="C108" s="11" t="str">
        <f>_xlfn.XLOOKUP(B108,Table6[Country],Table6[Alpha-3 code])</f>
        <v>LAO</v>
      </c>
      <c r="D108" s="14">
        <v>41.5</v>
      </c>
      <c r="E108" s="14">
        <v>45.4</v>
      </c>
      <c r="F108" s="14">
        <v>44.6</v>
      </c>
      <c r="G108" s="14">
        <v>48.4</v>
      </c>
      <c r="H108" s="14">
        <v>48.9</v>
      </c>
      <c r="I108" s="14">
        <v>50.7</v>
      </c>
      <c r="J108" s="14">
        <v>52.5</v>
      </c>
      <c r="K108" s="14">
        <v>49.5</v>
      </c>
      <c r="L108" s="14">
        <v>51</v>
      </c>
      <c r="M108" s="14">
        <v>46.4</v>
      </c>
    </row>
    <row r="109" spans="1:13" ht="25.5" thickBot="1">
      <c r="A109" s="12" t="s">
        <v>370</v>
      </c>
      <c r="B109" s="13" t="s">
        <v>49</v>
      </c>
      <c r="C109" s="11" t="str">
        <f>_xlfn.XLOOKUP(B109,Table6[Country],Table6[Alpha-3 code])</f>
        <v>CMR</v>
      </c>
      <c r="D109" s="13">
        <v>44.2</v>
      </c>
      <c r="E109" s="13">
        <v>41.4</v>
      </c>
      <c r="F109" s="13">
        <v>42.1</v>
      </c>
      <c r="G109" s="13">
        <v>46.4</v>
      </c>
      <c r="H109" s="13">
        <v>45.4</v>
      </c>
      <c r="I109" s="13">
        <v>45.2</v>
      </c>
      <c r="J109" s="13">
        <v>46.2</v>
      </c>
      <c r="K109" s="13">
        <v>44.4</v>
      </c>
      <c r="L109" s="13">
        <v>43.9</v>
      </c>
      <c r="M109" s="13">
        <v>45.5</v>
      </c>
    </row>
    <row r="110" spans="1:13" ht="25.5" thickBot="1">
      <c r="A110" s="12" t="s">
        <v>371</v>
      </c>
      <c r="B110" s="14" t="s">
        <v>31</v>
      </c>
      <c r="C110" s="11" t="str">
        <f>_xlfn.XLOOKUP(B110,Table6[Country],Table6[Alpha-3 code])</f>
        <v>BEN</v>
      </c>
      <c r="D110" s="14">
        <v>39.9</v>
      </c>
      <c r="E110" s="14">
        <v>40.299999999999997</v>
      </c>
      <c r="F110" s="14">
        <v>41.8</v>
      </c>
      <c r="G110" s="14">
        <v>45.2</v>
      </c>
      <c r="H110" s="14">
        <v>45.8</v>
      </c>
      <c r="I110" s="14">
        <v>46.4</v>
      </c>
      <c r="J110" s="14">
        <v>45.4</v>
      </c>
      <c r="K110" s="14">
        <v>45.4</v>
      </c>
      <c r="L110" s="14">
        <v>46.1</v>
      </c>
      <c r="M110" s="14">
        <v>45.2</v>
      </c>
    </row>
    <row r="111" spans="1:13" ht="25.5" thickBot="1">
      <c r="A111" s="12" t="s">
        <v>372</v>
      </c>
      <c r="B111" s="13" t="s">
        <v>228</v>
      </c>
      <c r="C111" s="11" t="str">
        <f>_xlfn.XLOOKUP(B111,Table6[Country],Table6[Alpha-3 code])</f>
        <v>TGO</v>
      </c>
      <c r="D111" s="13">
        <v>39</v>
      </c>
      <c r="E111" s="13">
        <v>39.6</v>
      </c>
      <c r="F111" s="13">
        <v>42</v>
      </c>
      <c r="G111" s="13">
        <v>43.8</v>
      </c>
      <c r="H111" s="13">
        <v>38.4</v>
      </c>
      <c r="I111" s="13">
        <v>45.4</v>
      </c>
      <c r="J111" s="13">
        <v>44.3</v>
      </c>
      <c r="K111" s="13">
        <v>46.2</v>
      </c>
      <c r="L111" s="13">
        <v>45.7</v>
      </c>
      <c r="M111" s="13">
        <v>44.2</v>
      </c>
    </row>
    <row r="112" spans="1:13" ht="25.5" thickBot="1">
      <c r="A112" s="12" t="s">
        <v>373</v>
      </c>
      <c r="B112" s="14" t="s">
        <v>238</v>
      </c>
      <c r="C112" s="11" t="str">
        <f>_xlfn.XLOOKUP(B112,Table6[Country],Table6[Alpha-3 code])</f>
        <v>UGA</v>
      </c>
      <c r="D112" s="14">
        <v>40.299999999999997</v>
      </c>
      <c r="E112" s="14">
        <v>42.3</v>
      </c>
      <c r="F112" s="14">
        <v>46.7</v>
      </c>
      <c r="G112" s="14">
        <v>47.9</v>
      </c>
      <c r="H112" s="14">
        <v>46.5</v>
      </c>
      <c r="I112" s="14">
        <v>46.3</v>
      </c>
      <c r="J112" s="14">
        <v>40.799999999999997</v>
      </c>
      <c r="K112" s="14">
        <v>43.7</v>
      </c>
      <c r="L112" s="14">
        <v>43.2</v>
      </c>
      <c r="M112" s="14">
        <v>43.9</v>
      </c>
    </row>
    <row r="113" spans="1:13" ht="25.5" thickBot="1">
      <c r="A113" s="12" t="s">
        <v>374</v>
      </c>
      <c r="B113" s="13" t="s">
        <v>100</v>
      </c>
      <c r="C113" s="11" t="str">
        <f>_xlfn.XLOOKUP(B113,Table6[Country],Table6[Alpha-3 code])</f>
        <v>GIN</v>
      </c>
      <c r="D113" s="13">
        <v>34.700000000000003</v>
      </c>
      <c r="E113" s="13">
        <v>36</v>
      </c>
      <c r="F113" s="13">
        <v>39.799999999999997</v>
      </c>
      <c r="G113" s="13">
        <v>41.6</v>
      </c>
      <c r="H113" s="13">
        <v>38.5</v>
      </c>
      <c r="I113" s="13">
        <v>40</v>
      </c>
      <c r="J113" s="13">
        <v>40.4</v>
      </c>
      <c r="K113" s="13">
        <v>40.6</v>
      </c>
      <c r="L113" s="13">
        <v>42.8</v>
      </c>
      <c r="M113" s="13">
        <v>43</v>
      </c>
    </row>
    <row r="114" spans="1:13" ht="25.5" thickBot="1">
      <c r="A114" s="12" t="s">
        <v>375</v>
      </c>
      <c r="B114" s="14" t="s">
        <v>174</v>
      </c>
      <c r="C114" s="11" t="str">
        <f>_xlfn.XLOOKUP(B114,Table6[Country],Table6[Alpha-3 code])</f>
        <v>NGA</v>
      </c>
      <c r="D114" s="14">
        <v>39</v>
      </c>
      <c r="E114" s="14">
        <v>41.1</v>
      </c>
      <c r="F114" s="14">
        <v>39.5</v>
      </c>
      <c r="G114" s="14">
        <v>40.9</v>
      </c>
      <c r="H114" s="14">
        <v>42.4</v>
      </c>
      <c r="I114" s="14">
        <v>41.9</v>
      </c>
      <c r="J114" s="14">
        <v>40.5</v>
      </c>
      <c r="K114" s="14">
        <v>42.6</v>
      </c>
      <c r="L114" s="14">
        <v>41.2</v>
      </c>
      <c r="M114" s="14">
        <v>41.3</v>
      </c>
    </row>
    <row r="115" spans="1:13" ht="25.5" thickBot="1">
      <c r="A115" s="12" t="s">
        <v>376</v>
      </c>
      <c r="B115" s="13" t="s">
        <v>19</v>
      </c>
      <c r="C115" s="11" t="str">
        <f>_xlfn.XLOOKUP(B115,Table6[Country],Table6[Alpha-3 code])</f>
        <v>AGO</v>
      </c>
      <c r="D115" s="13">
        <v>40.1</v>
      </c>
      <c r="E115" s="13">
        <v>40.9</v>
      </c>
      <c r="F115" s="13">
        <v>38.5</v>
      </c>
      <c r="G115" s="13">
        <v>40.200000000000003</v>
      </c>
      <c r="H115" s="13">
        <v>38.4</v>
      </c>
      <c r="I115" s="13">
        <v>38.1</v>
      </c>
      <c r="J115" s="13">
        <v>39.1</v>
      </c>
      <c r="K115" s="13">
        <v>40.6</v>
      </c>
      <c r="L115" s="13">
        <v>41.7</v>
      </c>
      <c r="M115" s="13">
        <v>41.1</v>
      </c>
    </row>
    <row r="116" spans="1:13" ht="25.5" thickBot="1">
      <c r="A116" s="17" t="s">
        <v>377</v>
      </c>
      <c r="B116" s="18" t="s">
        <v>54</v>
      </c>
      <c r="C116" s="11" t="str">
        <f>_xlfn.XLOOKUP(B116,Table6[Country],Table6[Alpha-3 code])</f>
        <v>TCD</v>
      </c>
      <c r="D116" s="18">
        <v>33.200000000000003</v>
      </c>
      <c r="E116" s="18">
        <v>32.299999999999997</v>
      </c>
      <c r="F116" s="18">
        <v>35.9</v>
      </c>
      <c r="G116" s="18">
        <v>39</v>
      </c>
      <c r="H116" s="18">
        <v>39.200000000000003</v>
      </c>
      <c r="I116" s="18">
        <v>39.9</v>
      </c>
      <c r="J116" s="18">
        <v>40.200000000000003</v>
      </c>
      <c r="K116" s="18">
        <v>43.8</v>
      </c>
      <c r="L116" s="18">
        <v>41.7</v>
      </c>
      <c r="M116" s="18">
        <v>40.6</v>
      </c>
    </row>
  </sheetData>
  <phoneticPr fontId="14" type="noConversion"/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922693-44EE-4528-A082-5608676779B9}">
  <dimension ref="A1:J530"/>
  <sheetViews>
    <sheetView tabSelected="1" workbookViewId="0">
      <selection activeCell="D199" sqref="D199:D207"/>
    </sheetView>
  </sheetViews>
  <sheetFormatPr defaultRowHeight="15"/>
  <cols>
    <col min="1" max="1" width="12.5703125" bestFit="1" customWidth="1"/>
    <col min="2" max="2" width="7.85546875" bestFit="1" customWidth="1"/>
    <col min="3" max="3" width="7.28515625" bestFit="1" customWidth="1"/>
    <col min="4" max="4" width="31.42578125" bestFit="1" customWidth="1"/>
    <col min="5" max="5" width="49.28515625" bestFit="1" customWidth="1"/>
    <col min="6" max="6" width="12.140625" bestFit="1" customWidth="1"/>
    <col min="7" max="7" width="49.42578125" bestFit="1" customWidth="1"/>
    <col min="8" max="8" width="27.7109375" bestFit="1" customWidth="1"/>
    <col min="9" max="9" width="9.28515625" bestFit="1" customWidth="1"/>
    <col min="10" max="10" width="9.5703125" bestFit="1" customWidth="1"/>
    <col min="12" max="12" width="14.7109375" bestFit="1" customWidth="1"/>
  </cols>
  <sheetData>
    <row r="1" spans="1:10">
      <c r="A1" s="22" t="s">
        <v>667</v>
      </c>
      <c r="F1" t="s">
        <v>671</v>
      </c>
    </row>
    <row r="3" spans="1:10">
      <c r="A3" s="23" t="s">
        <v>662</v>
      </c>
      <c r="B3" s="23" t="s">
        <v>12</v>
      </c>
      <c r="C3" s="23" t="s">
        <v>3</v>
      </c>
      <c r="D3" s="23" t="s">
        <v>663</v>
      </c>
      <c r="E3" s="23" t="s">
        <v>664</v>
      </c>
      <c r="F3" s="23" t="s">
        <v>665</v>
      </c>
      <c r="G3" s="23" t="s">
        <v>670</v>
      </c>
      <c r="H3" s="23" t="s">
        <v>649</v>
      </c>
      <c r="I3" s="23" t="s">
        <v>669</v>
      </c>
      <c r="J3" s="23" t="s">
        <v>668</v>
      </c>
    </row>
    <row r="4" spans="1:10" hidden="1">
      <c r="A4" s="57" t="s">
        <v>174</v>
      </c>
      <c r="B4" s="57" t="s">
        <v>175</v>
      </c>
      <c r="C4" s="57">
        <v>2001</v>
      </c>
      <c r="D4" s="57">
        <v>9.1</v>
      </c>
      <c r="E4" s="58">
        <v>3075.0031305288398</v>
      </c>
      <c r="F4" s="57"/>
      <c r="G4" s="65">
        <v>3691.0944429682399</v>
      </c>
      <c r="H4" s="65">
        <f>Table25[[#This Row],[GDP per capita, PPP (constant 2017 international $)]]/3691.01*10</f>
        <v>8.3310614995051218</v>
      </c>
      <c r="I4">
        <f>AVERAGE(D4:D514)</f>
        <v>18.178669275929543</v>
      </c>
      <c r="J4" s="61">
        <f>AVERAGE(E4:E514)</f>
        <v>3691.0944429682399</v>
      </c>
    </row>
    <row r="5" spans="1:10" hidden="1">
      <c r="A5" s="59" t="s">
        <v>174</v>
      </c>
      <c r="B5" s="59" t="s">
        <v>175</v>
      </c>
      <c r="C5" s="59">
        <v>2002</v>
      </c>
      <c r="D5" s="59">
        <v>9.1</v>
      </c>
      <c r="E5" s="60">
        <v>3458.0706664650202</v>
      </c>
      <c r="F5" s="59"/>
      <c r="G5" s="64">
        <f>AVERAGE(E5:E515)</f>
        <v>3687.3512994981852</v>
      </c>
      <c r="H5" s="65">
        <f>Table25[[#This Row],[GDP per capita, PPP (constant 2017 international $)]]/3687.35*10</f>
        <v>9.3782002426268747</v>
      </c>
      <c r="I5" s="21">
        <f>AVERAGE(D5:D498)</f>
        <v>17.941295546558706</v>
      </c>
      <c r="J5" s="21">
        <f>AVERAGE(E5:E498)</f>
        <v>3757.6194895534791</v>
      </c>
    </row>
    <row r="6" spans="1:10" hidden="1">
      <c r="A6" s="57" t="s">
        <v>174</v>
      </c>
      <c r="B6" s="57" t="s">
        <v>175</v>
      </c>
      <c r="C6" s="57">
        <v>2003</v>
      </c>
      <c r="D6" s="57">
        <v>8.8000000000000007</v>
      </c>
      <c r="E6" s="58">
        <v>3619.1402079047102</v>
      </c>
      <c r="F6" s="57"/>
      <c r="G6" s="64">
        <f>AVERAGE(E6:E516)</f>
        <v>3682.9578539791237</v>
      </c>
      <c r="H6" s="65">
        <f>Table25[[#This Row],[GDP per capita, PPP (constant 2017 international $)]]/3682.96*10</f>
        <v>9.8267160324975293</v>
      </c>
      <c r="I6" s="21">
        <f>AVERAGE(D6:D516)</f>
        <v>18.337377690802342</v>
      </c>
      <c r="J6" s="21">
        <f>AVERAGE(E6:E516)</f>
        <v>3682.9578539791237</v>
      </c>
    </row>
    <row r="7" spans="1:10" hidden="1">
      <c r="A7" s="59" t="s">
        <v>174</v>
      </c>
      <c r="B7" s="59" t="s">
        <v>175</v>
      </c>
      <c r="C7" s="59">
        <v>2004</v>
      </c>
      <c r="D7" s="59">
        <v>8.1999999999999993</v>
      </c>
      <c r="E7" s="60">
        <v>3854.0080639093298</v>
      </c>
      <c r="F7" s="59"/>
      <c r="G7" s="64">
        <f>AVERAGE(E7:E517)</f>
        <v>3678.2973630299816</v>
      </c>
      <c r="H7" s="65">
        <f>Table25[[#This Row],[GDP per capita, PPP (constant 2017 international $)]]/3678.3*10</f>
        <v>10.47768823616706</v>
      </c>
      <c r="I7" s="64">
        <f>AVERAGE(D7:D517)</f>
        <v>18.415851272015644</v>
      </c>
      <c r="J7" s="64">
        <f>AVERAGE(E7:E517)</f>
        <v>3678.2973630299816</v>
      </c>
    </row>
    <row r="8" spans="1:10" hidden="1">
      <c r="A8" s="57" t="s">
        <v>174</v>
      </c>
      <c r="B8" s="57" t="s">
        <v>175</v>
      </c>
      <c r="C8" s="57">
        <v>2005</v>
      </c>
      <c r="D8" s="57">
        <v>7.4</v>
      </c>
      <c r="E8" s="58">
        <v>3997.4397506157502</v>
      </c>
      <c r="F8" s="57"/>
      <c r="G8" s="21"/>
      <c r="H8" s="65">
        <f>Table25[[#This Row],[GDP per capita, PPP (constant 2017 international $)]]/3673.19*10</f>
        <v>10.88274701449081</v>
      </c>
      <c r="I8" s="21">
        <f>AVERAGE(D8:D518)</f>
        <v>18.491193737769073</v>
      </c>
      <c r="J8" s="21">
        <f>AVERAGE(E8:E518)</f>
        <v>3673.1914791756103</v>
      </c>
    </row>
    <row r="9" spans="1:10" hidden="1">
      <c r="A9" s="59" t="s">
        <v>174</v>
      </c>
      <c r="B9" s="59" t="s">
        <v>175</v>
      </c>
      <c r="C9" s="59">
        <v>2006</v>
      </c>
      <c r="D9" s="59">
        <v>7</v>
      </c>
      <c r="E9" s="60">
        <v>4130.4033062634198</v>
      </c>
      <c r="F9" s="59"/>
      <c r="G9" s="21"/>
      <c r="H9" s="65">
        <f>Table25[[#This Row],[GDP per capita, PPP (constant 2017 international $)]]/3667.83*10</f>
        <v>11.261163429775698</v>
      </c>
      <c r="I9" s="21">
        <f>AVERAGE(D9:D519)</f>
        <v>18.562426614481396</v>
      </c>
      <c r="J9" s="21">
        <f>AVERAGE(E9:E519)</f>
        <v>3667.8278327852486</v>
      </c>
    </row>
    <row r="10" spans="1:10" hidden="1">
      <c r="A10" s="57" t="s">
        <v>174</v>
      </c>
      <c r="B10" s="57" t="s">
        <v>175</v>
      </c>
      <c r="C10" s="57">
        <v>2007</v>
      </c>
      <c r="D10" s="57">
        <v>6.9</v>
      </c>
      <c r="E10" s="58">
        <v>4288.2703069418303</v>
      </c>
      <c r="F10" s="57"/>
      <c r="G10" s="21"/>
      <c r="H10" s="65">
        <f>Table25[[#This Row],[GDP per capita, PPP (constant 2017 international $)]]/3662.33*10</f>
        <v>11.709131364300404</v>
      </c>
      <c r="I10" s="21">
        <f>AVERAGE(D10:D520)</f>
        <v>18.630528375733842</v>
      </c>
      <c r="J10" s="21">
        <f>AVERAGE(E10:E520)</f>
        <v>3662.3309825797573</v>
      </c>
    </row>
    <row r="11" spans="1:10" hidden="1">
      <c r="A11" s="59" t="s">
        <v>174</v>
      </c>
      <c r="B11" s="59" t="s">
        <v>175</v>
      </c>
      <c r="C11" s="59">
        <v>2008</v>
      </c>
      <c r="D11" s="59">
        <v>7.2</v>
      </c>
      <c r="E11" s="60">
        <v>4458.6222948437198</v>
      </c>
      <c r="F11" s="59"/>
      <c r="G11" s="21"/>
      <c r="H11" s="65">
        <f>Table25[[#This Row],[GDP per capita, PPP (constant 2017 international $)]]/3656.6*10</f>
        <v>12.193355288638955</v>
      </c>
      <c r="I11" s="21">
        <f>AVERAGE(D11:D521)</f>
        <v>18.695890410958892</v>
      </c>
      <c r="J11" s="21">
        <f>AVERAGE(E11:E521)</f>
        <v>3656.6008275723948</v>
      </c>
    </row>
    <row r="12" spans="1:10" hidden="1">
      <c r="A12" s="57" t="s">
        <v>174</v>
      </c>
      <c r="B12" s="57" t="s">
        <v>175</v>
      </c>
      <c r="C12" s="57">
        <v>2009</v>
      </c>
      <c r="D12" s="57">
        <v>7.3</v>
      </c>
      <c r="E12" s="58">
        <v>4690.3794490022801</v>
      </c>
      <c r="F12" s="57"/>
      <c r="G12" s="21"/>
      <c r="H12" s="65">
        <f>Table25[[#This Row],[GDP per capita, PPP (constant 2017 international $)]]/3650.56*10</f>
        <v>12.84838339597837</v>
      </c>
      <c r="I12" s="21">
        <f>AVERAGE(D12:D522)</f>
        <v>18.758904109589025</v>
      </c>
      <c r="J12" s="21">
        <f>AVERAGE(E12:E522)</f>
        <v>3650.5612380848324</v>
      </c>
    </row>
    <row r="13" spans="1:10" hidden="1">
      <c r="A13" s="59" t="s">
        <v>174</v>
      </c>
      <c r="B13" s="59" t="s">
        <v>175</v>
      </c>
      <c r="C13" s="59">
        <v>2010</v>
      </c>
      <c r="D13" s="59">
        <v>7.4</v>
      </c>
      <c r="E13" s="60">
        <v>4932.3347999617299</v>
      </c>
      <c r="F13" s="59"/>
      <c r="G13" s="21"/>
      <c r="H13" s="65">
        <f>Table25[[#This Row],[GDP per capita, PPP (constant 2017 international $)]]/3644.14*10</f>
        <v>13.534976153390732</v>
      </c>
      <c r="I13" s="21">
        <f>AVERAGE(D13:D523)</f>
        <v>18.818003913894312</v>
      </c>
      <c r="J13" s="21">
        <f>AVERAGE(E13:E523)</f>
        <v>3644.1486828737629</v>
      </c>
    </row>
    <row r="14" spans="1:10" hidden="1">
      <c r="A14" s="57" t="s">
        <v>174</v>
      </c>
      <c r="B14" s="57" t="s">
        <v>175</v>
      </c>
      <c r="C14" s="57">
        <v>2011</v>
      </c>
      <c r="D14" s="57">
        <v>7.5</v>
      </c>
      <c r="E14" s="58">
        <v>5056.8921470872701</v>
      </c>
      <c r="F14" s="57"/>
      <c r="G14" s="21"/>
      <c r="H14" s="65">
        <f>Table25[[#This Row],[GDP per capita, PPP (constant 2017 international $)]]/3637.37*10</f>
        <v>13.902605858318704</v>
      </c>
      <c r="I14" s="21">
        <f>AVERAGE(D14:D524)</f>
        <v>18.874168297455952</v>
      </c>
      <c r="J14" s="21">
        <f>AVERAGE(E14:E524)</f>
        <v>3637.3711851265002</v>
      </c>
    </row>
    <row r="15" spans="1:10" hidden="1">
      <c r="A15" s="59" t="s">
        <v>174</v>
      </c>
      <c r="B15" s="59" t="s">
        <v>175</v>
      </c>
      <c r="C15" s="59">
        <v>2012</v>
      </c>
      <c r="D15" s="59">
        <v>7.6</v>
      </c>
      <c r="E15" s="60">
        <v>5131.3726452233996</v>
      </c>
      <c r="F15" s="59"/>
      <c r="G15" s="21"/>
      <c r="H15" s="65">
        <f>Table25[[#This Row],[GDP per capita, PPP (constant 2017 international $)]]/3630.71*10</f>
        <v>14.13324844238014</v>
      </c>
      <c r="I15" s="21">
        <f>AVERAGE(D15:D525)</f>
        <v>18.927201565557713</v>
      </c>
      <c r="J15" s="21">
        <f>AVERAGE(E15:E525)</f>
        <v>3630.7127116197944</v>
      </c>
    </row>
    <row r="16" spans="1:10" hidden="1">
      <c r="A16" s="57" t="s">
        <v>174</v>
      </c>
      <c r="B16" s="57" t="s">
        <v>175</v>
      </c>
      <c r="C16" s="57">
        <v>2013</v>
      </c>
      <c r="D16" s="57">
        <v>8.6</v>
      </c>
      <c r="E16" s="58">
        <v>5329.1215165982203</v>
      </c>
      <c r="F16" s="57"/>
      <c r="G16" s="21"/>
      <c r="H16" s="65">
        <f>Table25[[#This Row],[GDP per capita, PPP (constant 2017 international $)]]/3624.49*10</f>
        <v>14.703093446521361</v>
      </c>
      <c r="I16" s="21">
        <f>AVERAGE(D16:D526)</f>
        <v>18.975146771037171</v>
      </c>
      <c r="J16" s="21">
        <f>AVERAGE(E16:E526)</f>
        <v>3624.4929772144783</v>
      </c>
    </row>
    <row r="17" spans="1:10" hidden="1">
      <c r="A17" s="59" t="s">
        <v>174</v>
      </c>
      <c r="B17" s="59" t="s">
        <v>175</v>
      </c>
      <c r="C17" s="59">
        <v>2014</v>
      </c>
      <c r="D17" s="59">
        <v>9.8000000000000007</v>
      </c>
      <c r="E17" s="60">
        <v>5516.3855975325796</v>
      </c>
      <c r="F17" s="59"/>
      <c r="G17" s="21"/>
      <c r="H17" s="65">
        <f>Table25[[#This Row],[GDP per capita, PPP (constant 2017 international $)]]/3617.97*10</f>
        <v>15.247184464029772</v>
      </c>
      <c r="I17" s="21">
        <f>AVERAGE(D17:D527)</f>
        <v>19.016634050880612</v>
      </c>
      <c r="J17" s="21">
        <f>AVERAGE(E17:E527)</f>
        <v>3617.9731881237572</v>
      </c>
    </row>
    <row r="18" spans="1:10" hidden="1">
      <c r="A18" s="57" t="s">
        <v>174</v>
      </c>
      <c r="B18" s="57" t="s">
        <v>175</v>
      </c>
      <c r="C18" s="57">
        <v>2015</v>
      </c>
      <c r="D18" s="57">
        <v>11.1</v>
      </c>
      <c r="E18" s="58">
        <v>5514.77027265177</v>
      </c>
      <c r="F18" s="57" t="s">
        <v>447</v>
      </c>
      <c r="G18" s="21"/>
      <c r="H18" s="65">
        <f>Table25[[#This Row],[GDP per capita, PPP (constant 2017 international $)]]/3610.21*10</f>
        <v>15.275483344879577</v>
      </c>
      <c r="I18" s="21">
        <f>AVERAGE(D18:D528)</f>
        <v>19.05185909980429</v>
      </c>
      <c r="J18" s="21">
        <f>AVERAGE(E18:E528)</f>
        <v>3610.2147487753837</v>
      </c>
    </row>
    <row r="19" spans="1:10" hidden="1">
      <c r="A19" s="59" t="s">
        <v>174</v>
      </c>
      <c r="B19" s="59" t="s">
        <v>175</v>
      </c>
      <c r="C19" s="59">
        <v>2016</v>
      </c>
      <c r="D19" s="59">
        <v>12</v>
      </c>
      <c r="E19" s="60">
        <v>5284.8932279969404</v>
      </c>
      <c r="F19" s="59"/>
      <c r="G19" s="21"/>
      <c r="H19" s="65">
        <f>Table25[[#This Row],[GDP per capita, PPP (constant 2017 international $)]]/3602.57*10</f>
        <v>14.669786369166847</v>
      </c>
      <c r="I19" s="21">
        <f>AVERAGE(D19:D529)</f>
        <v>19.083561643835601</v>
      </c>
      <c r="J19" s="21">
        <f>AVERAGE(E19:E529)</f>
        <v>3602.5743978882915</v>
      </c>
    </row>
    <row r="20" spans="1:10" hidden="1">
      <c r="A20" s="57" t="s">
        <v>174</v>
      </c>
      <c r="B20" s="57" t="s">
        <v>175</v>
      </c>
      <c r="C20" s="57">
        <v>2017</v>
      </c>
      <c r="D20" s="57">
        <v>11.9</v>
      </c>
      <c r="E20" s="58">
        <v>5190.3561266883598</v>
      </c>
      <c r="F20" s="57"/>
      <c r="G20" s="21"/>
      <c r="H20" s="65">
        <f>Table25[[#This Row],[GDP per capita, PPP (constant 2017 international $)]]/3595.447*10</f>
        <v>14.435913327851473</v>
      </c>
      <c r="I20" s="21">
        <f>AVERAGE(D20:D530)</f>
        <v>19.112524461839513</v>
      </c>
      <c r="J20" s="21">
        <f>AVERAGE(E20:E530)</f>
        <v>3595.446637110404</v>
      </c>
    </row>
    <row r="21" spans="1:10" hidden="1">
      <c r="A21" s="59" t="s">
        <v>87</v>
      </c>
      <c r="B21" s="59" t="s">
        <v>88</v>
      </c>
      <c r="C21" s="59">
        <v>2001</v>
      </c>
      <c r="D21" s="59">
        <v>47.1</v>
      </c>
      <c r="E21" s="60">
        <v>765.80937988809603</v>
      </c>
      <c r="F21" s="59"/>
      <c r="G21" s="21"/>
      <c r="H21" s="65">
        <f>Table25[[#This Row],[GDP per capita, PPP (constant 2017 international $)]]/3691.01*10</f>
        <v>2.0747962749710673</v>
      </c>
      <c r="I21" s="21"/>
      <c r="J21" s="21"/>
    </row>
    <row r="22" spans="1:10" hidden="1">
      <c r="A22" s="59" t="s">
        <v>87</v>
      </c>
      <c r="B22" s="59" t="s">
        <v>88</v>
      </c>
      <c r="C22" s="59">
        <v>2002</v>
      </c>
      <c r="D22" s="59">
        <v>44.3</v>
      </c>
      <c r="E22" s="60">
        <v>755.43468922962995</v>
      </c>
      <c r="F22" s="59"/>
      <c r="G22" s="21"/>
      <c r="H22" s="65">
        <f>Table25[[#This Row],[GDP per capita, PPP (constant 2017 international $)]]/3687.35*10</f>
        <v>2.0487197831223778</v>
      </c>
      <c r="I22" s="21"/>
      <c r="J22" s="21"/>
    </row>
    <row r="23" spans="1:10" hidden="1">
      <c r="A23" s="59" t="s">
        <v>87</v>
      </c>
      <c r="B23" s="59" t="s">
        <v>88</v>
      </c>
      <c r="C23" s="59">
        <v>2003</v>
      </c>
      <c r="D23" s="59">
        <v>42.7</v>
      </c>
      <c r="E23" s="60">
        <v>718.33302390538699</v>
      </c>
      <c r="F23" s="59"/>
      <c r="G23" s="21"/>
      <c r="H23" s="65">
        <f>Table25[[#This Row],[GDP per capita, PPP (constant 2017 international $)]]/3682.96*10</f>
        <v>1.9504230942105996</v>
      </c>
      <c r="I23" s="21"/>
      <c r="J23" s="21"/>
    </row>
    <row r="24" spans="1:10" hidden="1">
      <c r="A24" s="59" t="s">
        <v>87</v>
      </c>
      <c r="B24" s="59" t="s">
        <v>88</v>
      </c>
      <c r="C24" s="59">
        <v>2004</v>
      </c>
      <c r="D24" s="59">
        <v>39.200000000000003</v>
      </c>
      <c r="E24" s="60">
        <v>793.09375345220406</v>
      </c>
      <c r="F24" s="59"/>
      <c r="G24" s="21"/>
      <c r="H24" s="65">
        <f>Table25[[#This Row],[GDP per capita, PPP (constant 2017 international $)]]/3678.3*10</f>
        <v>2.1561421130745289</v>
      </c>
      <c r="I24" s="21"/>
      <c r="J24" s="21"/>
    </row>
    <row r="25" spans="1:10" hidden="1">
      <c r="A25" s="59" t="s">
        <v>87</v>
      </c>
      <c r="B25" s="59" t="s">
        <v>88</v>
      </c>
      <c r="C25" s="59">
        <v>2005</v>
      </c>
      <c r="D25" s="59">
        <v>37.200000000000003</v>
      </c>
      <c r="E25" s="60">
        <v>862.35534188426004</v>
      </c>
      <c r="F25" s="59"/>
      <c r="G25" s="21"/>
      <c r="H25" s="65">
        <f>Table25[[#This Row],[GDP per capita, PPP (constant 2017 international $)]]/3673.19*10</f>
        <v>2.3477014308659778</v>
      </c>
      <c r="I25" s="21"/>
      <c r="J25" s="21"/>
    </row>
    <row r="26" spans="1:10" hidden="1">
      <c r="A26" s="59" t="s">
        <v>87</v>
      </c>
      <c r="B26" s="59" t="s">
        <v>88</v>
      </c>
      <c r="C26" s="59">
        <v>2006</v>
      </c>
      <c r="D26" s="59">
        <v>35.799999999999997</v>
      </c>
      <c r="E26" s="60">
        <v>929.69444342561201</v>
      </c>
      <c r="F26" s="59"/>
      <c r="G26" s="21"/>
      <c r="H26" s="65">
        <f>Table25[[#This Row],[GDP per capita, PPP (constant 2017 international $)]]/3667.83*10</f>
        <v>2.5347261007887827</v>
      </c>
      <c r="I26" s="21"/>
      <c r="J26" s="21"/>
    </row>
    <row r="27" spans="1:10" hidden="1">
      <c r="A27" s="59" t="s">
        <v>87</v>
      </c>
      <c r="B27" s="59" t="s">
        <v>88</v>
      </c>
      <c r="C27" s="59">
        <v>2007</v>
      </c>
      <c r="D27" s="59">
        <v>35.299999999999997</v>
      </c>
      <c r="E27" s="60">
        <v>1008.13532290967</v>
      </c>
      <c r="F27" s="59"/>
      <c r="G27" s="21"/>
      <c r="H27" s="65">
        <f>Table25[[#This Row],[GDP per capita, PPP (constant 2017 international $)]]/3662.33*10</f>
        <v>2.752715683484749</v>
      </c>
      <c r="I27" s="21"/>
      <c r="J27" s="21"/>
    </row>
    <row r="28" spans="1:10" hidden="1">
      <c r="A28" s="59" t="s">
        <v>87</v>
      </c>
      <c r="B28" s="59" t="s">
        <v>88</v>
      </c>
      <c r="C28" s="59">
        <v>2008</v>
      </c>
      <c r="D28" s="59">
        <v>33.9</v>
      </c>
      <c r="E28" s="60">
        <v>1086.69947540926</v>
      </c>
      <c r="F28" s="59"/>
      <c r="G28" s="21"/>
      <c r="H28" s="65">
        <f>Table25[[#This Row],[GDP per capita, PPP (constant 2017 international $)]]/3656.6*10</f>
        <v>2.9718850172544444</v>
      </c>
      <c r="I28" s="21"/>
      <c r="J28" s="21"/>
    </row>
    <row r="29" spans="1:10" hidden="1">
      <c r="A29" s="59" t="s">
        <v>87</v>
      </c>
      <c r="B29" s="59" t="s">
        <v>88</v>
      </c>
      <c r="C29" s="59">
        <v>2009</v>
      </c>
      <c r="D29" s="59">
        <v>31.8</v>
      </c>
      <c r="E29" s="60">
        <v>1150.20604388024</v>
      </c>
      <c r="F29" s="59"/>
      <c r="G29" s="21"/>
      <c r="H29" s="65">
        <f>Table25[[#This Row],[GDP per capita, PPP (constant 2017 international $)]]/3650.56*10</f>
        <v>3.150766030089192</v>
      </c>
      <c r="I29" s="21"/>
      <c r="J29" s="21"/>
    </row>
    <row r="30" spans="1:10" hidden="1">
      <c r="A30" s="59" t="s">
        <v>87</v>
      </c>
      <c r="B30" s="59" t="s">
        <v>88</v>
      </c>
      <c r="C30" s="59">
        <v>2010</v>
      </c>
      <c r="D30" s="59">
        <v>30.7</v>
      </c>
      <c r="E30" s="60">
        <v>1259.02258051063</v>
      </c>
      <c r="F30" s="59"/>
      <c r="G30" s="21"/>
      <c r="H30" s="65">
        <f>Table25[[#This Row],[GDP per capita, PPP (constant 2017 international $)]]/3644.14*10</f>
        <v>3.4549237419820038</v>
      </c>
      <c r="I30" s="21"/>
      <c r="J30" s="21"/>
    </row>
    <row r="31" spans="1:10" hidden="1">
      <c r="A31" s="59" t="s">
        <v>87</v>
      </c>
      <c r="B31" s="59" t="s">
        <v>88</v>
      </c>
      <c r="C31" s="59">
        <v>2011</v>
      </c>
      <c r="D31" s="59">
        <v>30.1</v>
      </c>
      <c r="E31" s="60">
        <v>1360.9385224360899</v>
      </c>
      <c r="F31" s="59"/>
      <c r="G31" s="21"/>
      <c r="H31" s="65">
        <f>Table25[[#This Row],[GDP per capita, PPP (constant 2017 international $)]]/3637.37*10</f>
        <v>3.7415454639920878</v>
      </c>
      <c r="I31" s="21"/>
      <c r="J31" s="21"/>
    </row>
    <row r="32" spans="1:10" hidden="1">
      <c r="A32" s="59" t="s">
        <v>87</v>
      </c>
      <c r="B32" s="59" t="s">
        <v>88</v>
      </c>
      <c r="C32" s="59">
        <v>2012</v>
      </c>
      <c r="D32" s="59">
        <v>29.9</v>
      </c>
      <c r="E32" s="60">
        <v>1437.3766066815699</v>
      </c>
      <c r="F32" s="59"/>
      <c r="G32" s="21"/>
      <c r="H32" s="65">
        <f>Table25[[#This Row],[GDP per capita, PPP (constant 2017 international $)]]/3630.71*10</f>
        <v>3.9589408316322978</v>
      </c>
      <c r="I32" s="21"/>
      <c r="J32" s="21"/>
    </row>
    <row r="33" spans="1:10" hidden="1">
      <c r="A33" s="59" t="s">
        <v>87</v>
      </c>
      <c r="B33" s="59" t="s">
        <v>88</v>
      </c>
      <c r="C33" s="59">
        <v>2013</v>
      </c>
      <c r="D33" s="59">
        <v>27.5</v>
      </c>
      <c r="E33" s="60">
        <v>1545.1779560073101</v>
      </c>
      <c r="F33" s="59"/>
      <c r="G33" s="21"/>
      <c r="H33" s="65">
        <f>Table25[[#This Row],[GDP per capita, PPP (constant 2017 international $)]]/3624.49*10</f>
        <v>4.2631596611035212</v>
      </c>
      <c r="I33" s="21"/>
      <c r="J33" s="21"/>
    </row>
    <row r="34" spans="1:10" hidden="1">
      <c r="A34" s="59" t="s">
        <v>87</v>
      </c>
      <c r="B34" s="59" t="s">
        <v>88</v>
      </c>
      <c r="C34" s="59">
        <v>2014</v>
      </c>
      <c r="D34" s="59">
        <v>24.8</v>
      </c>
      <c r="E34" s="60">
        <v>1656.6344889924301</v>
      </c>
      <c r="F34" s="59"/>
      <c r="G34" s="21"/>
      <c r="H34" s="65">
        <f>Table25[[#This Row],[GDP per capita, PPP (constant 2017 international $)]]/3617.97*10</f>
        <v>4.5789060964917621</v>
      </c>
      <c r="I34" s="21"/>
      <c r="J34" s="21"/>
    </row>
    <row r="35" spans="1:10" hidden="1">
      <c r="A35" s="59" t="s">
        <v>87</v>
      </c>
      <c r="B35" s="59" t="s">
        <v>88</v>
      </c>
      <c r="C35" s="59">
        <v>2015</v>
      </c>
      <c r="D35" s="59">
        <v>21.5</v>
      </c>
      <c r="E35" s="60">
        <v>1779.0841114169</v>
      </c>
      <c r="F35" s="59" t="s">
        <v>447</v>
      </c>
      <c r="G35" s="21"/>
      <c r="H35" s="65">
        <f>Table25[[#This Row],[GDP per capita, PPP (constant 2017 international $)]]/3610.21*10</f>
        <v>4.9279241690009723</v>
      </c>
      <c r="I35" s="21"/>
      <c r="J35" s="21"/>
    </row>
    <row r="36" spans="1:10" hidden="1">
      <c r="A36" s="59" t="s">
        <v>87</v>
      </c>
      <c r="B36" s="59" t="s">
        <v>88</v>
      </c>
      <c r="C36" s="59">
        <v>2016</v>
      </c>
      <c r="D36" s="59">
        <v>20.6</v>
      </c>
      <c r="E36" s="60">
        <v>1894.89736397042</v>
      </c>
      <c r="F36" s="59"/>
      <c r="G36" s="21"/>
      <c r="H36" s="65">
        <f>Table25[[#This Row],[GDP per capita, PPP (constant 2017 international $)]]/3602.57*10</f>
        <v>5.2598488411617819</v>
      </c>
      <c r="I36" s="21"/>
      <c r="J36" s="21"/>
    </row>
    <row r="37" spans="1:10" hidden="1">
      <c r="A37" s="59" t="s">
        <v>87</v>
      </c>
      <c r="B37" s="59" t="s">
        <v>88</v>
      </c>
      <c r="C37" s="59">
        <v>2017</v>
      </c>
      <c r="D37" s="59">
        <v>19.899999999999999</v>
      </c>
      <c r="E37" s="60">
        <v>2021.5629079600899</v>
      </c>
      <c r="F37" s="59"/>
      <c r="G37" s="21"/>
      <c r="H37" s="65">
        <f>Table25[[#This Row],[GDP per capita, PPP (constant 2017 international $)]]/3595.447*10</f>
        <v>5.6225635031196122</v>
      </c>
      <c r="I37" s="21"/>
      <c r="J37" s="21"/>
    </row>
    <row r="38" spans="1:10" hidden="1">
      <c r="A38" t="s">
        <v>79</v>
      </c>
      <c r="B38" t="s">
        <v>80</v>
      </c>
      <c r="C38">
        <v>2001</v>
      </c>
      <c r="D38">
        <v>5.3</v>
      </c>
      <c r="E38" s="61">
        <v>7867.5074398346196</v>
      </c>
      <c r="G38" s="21"/>
      <c r="H38" s="65">
        <f>Table25[[#This Row],[GDP per capita, PPP (constant 2017 international $)]]/3691.01*10</f>
        <v>21.31532409783398</v>
      </c>
      <c r="I38" s="21"/>
      <c r="J38" s="21"/>
    </row>
    <row r="39" spans="1:10" hidden="1">
      <c r="A39" t="s">
        <v>79</v>
      </c>
      <c r="B39" t="s">
        <v>80</v>
      </c>
      <c r="C39">
        <v>2002</v>
      </c>
      <c r="D39">
        <v>5.5</v>
      </c>
      <c r="E39" s="61">
        <v>7905.4125195633596</v>
      </c>
      <c r="G39" s="21"/>
      <c r="H39" s="65">
        <f>Table25[[#This Row],[GDP per capita, PPP (constant 2017 international $)]]/3687.35*10</f>
        <v>21.43927893897612</v>
      </c>
      <c r="I39" s="21"/>
      <c r="J39" s="21"/>
    </row>
    <row r="40" spans="1:10" hidden="1">
      <c r="A40" t="s">
        <v>79</v>
      </c>
      <c r="B40" t="s">
        <v>80</v>
      </c>
      <c r="C40">
        <v>2003</v>
      </c>
      <c r="D40">
        <v>6</v>
      </c>
      <c r="E40" s="61">
        <v>8007.6450292323998</v>
      </c>
      <c r="G40" s="21"/>
      <c r="H40" s="65">
        <f>Table25[[#This Row],[GDP per capita, PPP (constant 2017 international $)]]/3682.96*10</f>
        <v>21.742416505290308</v>
      </c>
      <c r="I40" s="21"/>
      <c r="J40" s="21"/>
    </row>
    <row r="41" spans="1:10" hidden="1">
      <c r="A41" t="s">
        <v>79</v>
      </c>
      <c r="B41" t="s">
        <v>80</v>
      </c>
      <c r="C41">
        <v>2004</v>
      </c>
      <c r="D41">
        <v>6.4</v>
      </c>
      <c r="E41" s="61">
        <v>8184.0658083049402</v>
      </c>
      <c r="G41" s="21"/>
      <c r="H41" s="65">
        <f>Table25[[#This Row],[GDP per capita, PPP (constant 2017 international $)]]/3678.3*10</f>
        <v>22.249587603797785</v>
      </c>
      <c r="I41" s="21"/>
      <c r="J41" s="21"/>
    </row>
    <row r="42" spans="1:10" hidden="1">
      <c r="A42" t="s">
        <v>79</v>
      </c>
      <c r="B42" t="s">
        <v>80</v>
      </c>
      <c r="C42">
        <v>2005</v>
      </c>
      <c r="D42">
        <v>6.5</v>
      </c>
      <c r="E42" s="61">
        <v>8397.0324440228906</v>
      </c>
      <c r="G42" s="21"/>
      <c r="H42" s="65">
        <f>Table25[[#This Row],[GDP per capita, PPP (constant 2017 international $)]]/3673.19*10</f>
        <v>22.860326974708332</v>
      </c>
      <c r="I42" s="21"/>
      <c r="J42" s="21"/>
    </row>
    <row r="43" spans="1:10" hidden="1">
      <c r="A43" t="s">
        <v>79</v>
      </c>
      <c r="B43" t="s">
        <v>80</v>
      </c>
      <c r="C43">
        <v>2006</v>
      </c>
      <c r="D43">
        <v>6.1</v>
      </c>
      <c r="E43" s="61">
        <v>8814.1460501802703</v>
      </c>
      <c r="G43" s="21"/>
      <c r="H43" s="65">
        <f>Table25[[#This Row],[GDP per capita, PPP (constant 2017 international $)]]/3667.83*10</f>
        <v>24.030955769979169</v>
      </c>
      <c r="I43" s="21"/>
      <c r="J43" s="21"/>
    </row>
    <row r="44" spans="1:10" hidden="1">
      <c r="A44" t="s">
        <v>79</v>
      </c>
      <c r="B44" t="s">
        <v>80</v>
      </c>
      <c r="C44">
        <v>2007</v>
      </c>
      <c r="D44">
        <v>5.8</v>
      </c>
      <c r="E44" s="61">
        <v>9274.9770539655201</v>
      </c>
      <c r="G44" s="21"/>
      <c r="H44" s="65">
        <f>Table25[[#This Row],[GDP per capita, PPP (constant 2017 international $)]]/3662.33*10</f>
        <v>25.325344941514064</v>
      </c>
      <c r="I44" s="21"/>
      <c r="J44" s="21"/>
    </row>
    <row r="45" spans="1:10" hidden="1">
      <c r="A45" t="s">
        <v>79</v>
      </c>
      <c r="B45" t="s">
        <v>80</v>
      </c>
      <c r="C45">
        <v>2008</v>
      </c>
      <c r="D45">
        <v>5.7</v>
      </c>
      <c r="E45" s="61">
        <v>9763.5044493678906</v>
      </c>
      <c r="G45" s="21"/>
      <c r="H45" s="65">
        <f>Table25[[#This Row],[GDP per capita, PPP (constant 2017 international $)]]/3656.6*10</f>
        <v>26.70104591524337</v>
      </c>
      <c r="I45" s="21"/>
      <c r="J45" s="21"/>
    </row>
    <row r="46" spans="1:10" hidden="1">
      <c r="A46" t="s">
        <v>79</v>
      </c>
      <c r="B46" t="s">
        <v>80</v>
      </c>
      <c r="C46">
        <v>2009</v>
      </c>
      <c r="D46">
        <v>5.5</v>
      </c>
      <c r="E46" s="61">
        <v>10031.032955517399</v>
      </c>
      <c r="G46" s="21"/>
      <c r="H46" s="65">
        <f>Table25[[#This Row],[GDP per capita, PPP (constant 2017 international $)]]/3650.56*10</f>
        <v>27.478066257005498</v>
      </c>
      <c r="I46" s="21"/>
      <c r="J46" s="21"/>
    </row>
    <row r="47" spans="1:10" hidden="1">
      <c r="A47" t="s">
        <v>79</v>
      </c>
      <c r="B47" t="s">
        <v>80</v>
      </c>
      <c r="C47">
        <v>2010</v>
      </c>
      <c r="D47">
        <v>5.4</v>
      </c>
      <c r="E47" s="61">
        <v>10340.073229068401</v>
      </c>
      <c r="G47" s="21"/>
      <c r="H47" s="65">
        <f>Table25[[#This Row],[GDP per capita, PPP (constant 2017 international $)]]/3644.14*10</f>
        <v>28.374522463649591</v>
      </c>
      <c r="I47" s="21"/>
      <c r="J47" s="21"/>
    </row>
    <row r="48" spans="1:10" hidden="1">
      <c r="A48" t="s">
        <v>79</v>
      </c>
      <c r="B48" t="s">
        <v>80</v>
      </c>
      <c r="C48">
        <v>2011</v>
      </c>
      <c r="D48">
        <v>5.0999999999999996</v>
      </c>
      <c r="E48" s="61">
        <v>10302.4428451733</v>
      </c>
      <c r="G48" s="21"/>
      <c r="H48" s="65">
        <f>Table25[[#This Row],[GDP per capita, PPP (constant 2017 international $)]]/3637.37*10</f>
        <v>28.323879190660559</v>
      </c>
      <c r="I48" s="21"/>
      <c r="J48" s="21"/>
    </row>
    <row r="49" spans="1:10" hidden="1">
      <c r="A49" t="s">
        <v>79</v>
      </c>
      <c r="B49" t="s">
        <v>80</v>
      </c>
      <c r="C49">
        <v>2012</v>
      </c>
      <c r="D49">
        <v>5.2</v>
      </c>
      <c r="E49" s="61">
        <v>10301.1078078999</v>
      </c>
      <c r="G49" s="21"/>
      <c r="H49" s="65">
        <f>Table25[[#This Row],[GDP per capita, PPP (constant 2017 international $)]]/3630.71*10</f>
        <v>28.372158084506612</v>
      </c>
      <c r="I49" s="21"/>
      <c r="J49" s="21"/>
    </row>
    <row r="50" spans="1:10" hidden="1">
      <c r="A50" t="s">
        <v>79</v>
      </c>
      <c r="B50" t="s">
        <v>80</v>
      </c>
      <c r="C50">
        <v>2013</v>
      </c>
      <c r="D50">
        <v>5</v>
      </c>
      <c r="E50" s="61">
        <v>10290.191622314</v>
      </c>
      <c r="G50" s="21"/>
      <c r="H50" s="65">
        <f>Table25[[#This Row],[GDP per capita, PPP (constant 2017 international $)]]/3624.49*10</f>
        <v>28.390729791816227</v>
      </c>
      <c r="I50" s="21"/>
      <c r="J50" s="21"/>
    </row>
    <row r="51" spans="1:10" hidden="1">
      <c r="A51" t="s">
        <v>79</v>
      </c>
      <c r="B51" t="s">
        <v>80</v>
      </c>
      <c r="C51">
        <v>2014</v>
      </c>
      <c r="D51">
        <v>4.8</v>
      </c>
      <c r="E51" s="61">
        <v>10353.666804239399</v>
      </c>
      <c r="G51" s="21"/>
      <c r="H51" s="65">
        <f>Table25[[#This Row],[GDP per capita, PPP (constant 2017 international $)]]/3617.97*10</f>
        <v>28.617337358351232</v>
      </c>
      <c r="I51" s="21"/>
      <c r="J51" s="21"/>
    </row>
    <row r="52" spans="1:10" hidden="1">
      <c r="A52" t="s">
        <v>79</v>
      </c>
      <c r="B52" t="s">
        <v>80</v>
      </c>
      <c r="C52">
        <v>2015</v>
      </c>
      <c r="D52">
        <v>4.5999999999999996</v>
      </c>
      <c r="E52" s="61">
        <v>10570.4452319757</v>
      </c>
      <c r="F52" t="s">
        <v>447</v>
      </c>
      <c r="G52" s="21"/>
      <c r="H52" s="65">
        <f>Table25[[#This Row],[GDP per capita, PPP (constant 2017 international $)]]/3610.21*10</f>
        <v>29.279308494452398</v>
      </c>
      <c r="I52" s="21"/>
      <c r="J52" s="21"/>
    </row>
    <row r="53" spans="1:10" hidden="1">
      <c r="A53" t="s">
        <v>79</v>
      </c>
      <c r="B53" t="s">
        <v>80</v>
      </c>
      <c r="C53">
        <v>2016</v>
      </c>
      <c r="D53">
        <v>4.7</v>
      </c>
      <c r="E53" s="61">
        <v>10795.8087418385</v>
      </c>
      <c r="G53" s="21"/>
      <c r="H53" s="65">
        <f>Table25[[#This Row],[GDP per capita, PPP (constant 2017 international $)]]/3602.57*10</f>
        <v>29.966964533204074</v>
      </c>
      <c r="I53" s="21"/>
      <c r="J53" s="21"/>
    </row>
    <row r="54" spans="1:10" hidden="1">
      <c r="A54" t="s">
        <v>79</v>
      </c>
      <c r="B54" t="s">
        <v>80</v>
      </c>
      <c r="C54">
        <v>2017</v>
      </c>
      <c r="D54">
        <v>4.7</v>
      </c>
      <c r="E54" s="61">
        <v>11014.4864791744</v>
      </c>
      <c r="G54" s="21"/>
      <c r="H54" s="65">
        <f>Table25[[#This Row],[GDP per capita, PPP (constant 2017 international $)]]/3595.447*10</f>
        <v>30.63453995893807</v>
      </c>
      <c r="I54" s="21"/>
      <c r="J54" s="21"/>
    </row>
    <row r="55" spans="1:10" hidden="1">
      <c r="A55" s="59" t="s">
        <v>64</v>
      </c>
      <c r="B55" s="59" t="s">
        <v>65</v>
      </c>
      <c r="C55" s="59">
        <v>2001</v>
      </c>
      <c r="D55" s="59">
        <v>27.1</v>
      </c>
      <c r="E55" s="60">
        <v>4441.7777206585797</v>
      </c>
      <c r="F55" s="59"/>
      <c r="G55" s="21"/>
      <c r="H55" s="65">
        <f>Table25[[#This Row],[GDP per capita, PPP (constant 2017 international $)]]/3691.01*10</f>
        <v>12.034044125208492</v>
      </c>
      <c r="I55" s="21"/>
      <c r="J55" s="21"/>
    </row>
    <row r="56" spans="1:10" hidden="1">
      <c r="A56" s="59" t="s">
        <v>64</v>
      </c>
      <c r="B56" s="59" t="s">
        <v>65</v>
      </c>
      <c r="C56" s="59">
        <v>2002</v>
      </c>
      <c r="D56" s="59">
        <v>26.5</v>
      </c>
      <c r="E56" s="60">
        <v>4515.5691010902201</v>
      </c>
      <c r="F56" s="59"/>
      <c r="G56" s="21"/>
      <c r="H56" s="65">
        <f>Table25[[#This Row],[GDP per capita, PPP (constant 2017 international $)]]/3687.35*10</f>
        <v>12.246109268418294</v>
      </c>
      <c r="I56" s="21"/>
      <c r="J56" s="21"/>
    </row>
    <row r="57" spans="1:10" hidden="1">
      <c r="A57" s="59" t="s">
        <v>64</v>
      </c>
      <c r="B57" s="59" t="s">
        <v>65</v>
      </c>
      <c r="C57" s="59">
        <v>2003</v>
      </c>
      <c r="D57" s="59">
        <v>26.6</v>
      </c>
      <c r="E57" s="60">
        <v>4423.2979619573798</v>
      </c>
      <c r="F57" s="59"/>
      <c r="G57" s="21"/>
      <c r="H57" s="65">
        <f>Table25[[#This Row],[GDP per capita, PPP (constant 2017 international $)]]/3682.96*10</f>
        <v>12.010171063376685</v>
      </c>
      <c r="I57" s="21"/>
      <c r="J57" s="21"/>
    </row>
    <row r="58" spans="1:10" hidden="1">
      <c r="A58" s="59" t="s">
        <v>64</v>
      </c>
      <c r="B58" s="59" t="s">
        <v>65</v>
      </c>
      <c r="C58" s="59">
        <v>2004</v>
      </c>
      <c r="D58" s="59">
        <v>31.8</v>
      </c>
      <c r="E58" s="60">
        <v>4442.06345542297</v>
      </c>
      <c r="F58" s="59"/>
      <c r="G58" s="21"/>
      <c r="H58" s="65">
        <f>Table25[[#This Row],[GDP per capita, PPP (constant 2017 international $)]]/3678.3*10</f>
        <v>12.076403380428378</v>
      </c>
      <c r="I58" s="21"/>
      <c r="J58" s="21"/>
    </row>
    <row r="59" spans="1:10" hidden="1">
      <c r="A59" s="59" t="s">
        <v>64</v>
      </c>
      <c r="B59" s="59" t="s">
        <v>65</v>
      </c>
      <c r="C59" s="59">
        <v>2005</v>
      </c>
      <c r="D59" s="59">
        <v>34.1</v>
      </c>
      <c r="E59" s="60">
        <v>4638.1939475518702</v>
      </c>
      <c r="F59" s="59"/>
      <c r="G59" s="21"/>
      <c r="H59" s="65">
        <f>Table25[[#This Row],[GDP per capita, PPP (constant 2017 international $)]]/3673.19*10</f>
        <v>12.627155000290946</v>
      </c>
      <c r="I59" s="21"/>
      <c r="J59" s="21"/>
    </row>
    <row r="60" spans="1:10" hidden="1">
      <c r="A60" s="59" t="s">
        <v>64</v>
      </c>
      <c r="B60" s="59" t="s">
        <v>65</v>
      </c>
      <c r="C60" s="59">
        <v>2006</v>
      </c>
      <c r="D60" s="59">
        <v>36.700000000000003</v>
      </c>
      <c r="E60" s="60">
        <v>4844.9608836000098</v>
      </c>
      <c r="F60" s="59"/>
      <c r="G60" s="21"/>
      <c r="H60" s="65">
        <f>Table25[[#This Row],[GDP per capita, PPP (constant 2017 international $)]]/3667.83*10</f>
        <v>13.209338719624437</v>
      </c>
      <c r="I60" s="21"/>
      <c r="J60" s="21"/>
    </row>
    <row r="61" spans="1:10" hidden="1">
      <c r="A61" s="59" t="s">
        <v>64</v>
      </c>
      <c r="B61" s="59" t="s">
        <v>65</v>
      </c>
      <c r="C61" s="59">
        <v>2007</v>
      </c>
      <c r="D61" s="59">
        <v>35.5</v>
      </c>
      <c r="E61" s="60">
        <v>4371.6252716707504</v>
      </c>
      <c r="F61" s="59"/>
      <c r="G61" s="21"/>
      <c r="H61" s="65">
        <f>Table25[[#This Row],[GDP per capita, PPP (constant 2017 international $)]]/3662.33*10</f>
        <v>11.936732276094046</v>
      </c>
      <c r="I61" s="21"/>
      <c r="J61" s="21"/>
    </row>
    <row r="62" spans="1:10" hidden="1">
      <c r="A62" s="59" t="s">
        <v>64</v>
      </c>
      <c r="B62" s="59" t="s">
        <v>65</v>
      </c>
      <c r="C62" s="59">
        <v>2008</v>
      </c>
      <c r="D62" s="59">
        <v>35.6</v>
      </c>
      <c r="E62" s="60">
        <v>4490.4969088673497</v>
      </c>
      <c r="F62" s="59"/>
      <c r="G62" s="21"/>
      <c r="H62" s="65">
        <f>Table25[[#This Row],[GDP per capita, PPP (constant 2017 international $)]]/3656.6*10</f>
        <v>12.280525375669612</v>
      </c>
      <c r="I62" s="21"/>
      <c r="J62" s="21"/>
    </row>
    <row r="63" spans="1:10" hidden="1">
      <c r="A63" s="59" t="s">
        <v>64</v>
      </c>
      <c r="B63" s="59" t="s">
        <v>65</v>
      </c>
      <c r="C63" s="59">
        <v>2009</v>
      </c>
      <c r="D63" s="59">
        <v>35.5</v>
      </c>
      <c r="E63" s="60">
        <v>4851.12682625449</v>
      </c>
      <c r="F63" s="59"/>
      <c r="G63" s="21"/>
      <c r="H63" s="65">
        <f>Table25[[#This Row],[GDP per capita, PPP (constant 2017 international $)]]/3650.56*10</f>
        <v>13.288719610839133</v>
      </c>
      <c r="I63" s="21"/>
      <c r="J63" s="21"/>
    </row>
    <row r="64" spans="1:10" hidden="1">
      <c r="A64" s="59" t="s">
        <v>64</v>
      </c>
      <c r="B64" s="59" t="s">
        <v>65</v>
      </c>
      <c r="C64" s="59">
        <v>2010</v>
      </c>
      <c r="D64" s="59">
        <v>33.700000000000003</v>
      </c>
      <c r="E64" s="60">
        <v>5172.76090245052</v>
      </c>
      <c r="F64" s="59"/>
      <c r="G64" s="21"/>
      <c r="H64" s="65">
        <f>Table25[[#This Row],[GDP per capita, PPP (constant 2017 international $)]]/3644.14*10</f>
        <v>14.194737036586192</v>
      </c>
      <c r="I64" s="21"/>
      <c r="J64" s="21"/>
    </row>
    <row r="65" spans="1:10" hidden="1">
      <c r="A65" s="59" t="s">
        <v>64</v>
      </c>
      <c r="B65" s="59" t="s">
        <v>65</v>
      </c>
      <c r="C65" s="59">
        <v>2011</v>
      </c>
      <c r="D65" s="59">
        <v>33</v>
      </c>
      <c r="E65" s="60">
        <v>5141.1832268550097</v>
      </c>
      <c r="F65" s="59"/>
      <c r="G65" s="21"/>
      <c r="H65" s="65">
        <f>Table25[[#This Row],[GDP per capita, PPP (constant 2017 international $)]]/3637.37*10</f>
        <v>14.134342194648909</v>
      </c>
      <c r="I65" s="21"/>
      <c r="J65" s="21"/>
    </row>
    <row r="66" spans="1:10" hidden="1">
      <c r="A66" s="59" t="s">
        <v>64</v>
      </c>
      <c r="B66" s="59" t="s">
        <v>65</v>
      </c>
      <c r="C66" s="59">
        <v>2012</v>
      </c>
      <c r="D66" s="59">
        <v>31.2</v>
      </c>
      <c r="E66" s="60">
        <v>5508.0113329963297</v>
      </c>
      <c r="F66" s="59"/>
      <c r="G66" s="21"/>
      <c r="H66" s="65">
        <f>Table25[[#This Row],[GDP per capita, PPP (constant 2017 international $)]]/3630.71*10</f>
        <v>15.170617683583458</v>
      </c>
      <c r="I66" s="21"/>
      <c r="J66" s="21"/>
    </row>
    <row r="67" spans="1:10" hidden="1">
      <c r="A67" s="59" t="s">
        <v>64</v>
      </c>
      <c r="B67" s="59" t="s">
        <v>65</v>
      </c>
      <c r="C67" s="59">
        <v>2013</v>
      </c>
      <c r="D67" s="59">
        <v>29.4</v>
      </c>
      <c r="E67" s="60">
        <v>5335.6106936398601</v>
      </c>
      <c r="F67" s="59"/>
      <c r="G67" s="21"/>
      <c r="H67" s="65">
        <f>Table25[[#This Row],[GDP per capita, PPP (constant 2017 international $)]]/3624.49*10</f>
        <v>14.720997143432209</v>
      </c>
      <c r="I67" s="21"/>
      <c r="J67" s="21"/>
    </row>
    <row r="68" spans="1:10" hidden="1">
      <c r="A68" s="59" t="s">
        <v>64</v>
      </c>
      <c r="B68" s="59" t="s">
        <v>65</v>
      </c>
      <c r="C68" s="59">
        <v>2014</v>
      </c>
      <c r="D68" s="59">
        <v>25.8</v>
      </c>
      <c r="E68" s="60">
        <v>5556.7048104432197</v>
      </c>
      <c r="F68" s="59"/>
      <c r="G68" s="21"/>
      <c r="H68" s="65">
        <f>Table25[[#This Row],[GDP per capita, PPP (constant 2017 international $)]]/3617.97*10</f>
        <v>15.358625998676661</v>
      </c>
      <c r="I68" s="21"/>
      <c r="J68" s="21"/>
    </row>
    <row r="69" spans="1:10" hidden="1">
      <c r="A69" s="59" t="s">
        <v>64</v>
      </c>
      <c r="B69" s="59" t="s">
        <v>65</v>
      </c>
      <c r="C69" s="59">
        <v>2015</v>
      </c>
      <c r="D69" s="59">
        <v>25.3</v>
      </c>
      <c r="E69" s="60">
        <v>5227.9342766706604</v>
      </c>
      <c r="F69" s="59" t="s">
        <v>447</v>
      </c>
      <c r="G69" s="21"/>
      <c r="H69" s="65">
        <f>Table25[[#This Row],[GDP per capita, PPP (constant 2017 international $)]]/3610.21*10</f>
        <v>14.480970017452337</v>
      </c>
      <c r="I69" s="21"/>
      <c r="J69" s="21"/>
    </row>
    <row r="70" spans="1:10" hidden="1">
      <c r="A70" s="59" t="s">
        <v>64</v>
      </c>
      <c r="B70" s="59" t="s">
        <v>65</v>
      </c>
      <c r="C70" s="59">
        <v>2016</v>
      </c>
      <c r="D70" s="59">
        <v>25.9</v>
      </c>
      <c r="E70" s="60">
        <v>4551.37045105585</v>
      </c>
      <c r="F70" s="59"/>
      <c r="G70" s="21"/>
      <c r="H70" s="65">
        <f>Table25[[#This Row],[GDP per capita, PPP (constant 2017 international $)]]/3602.57*10</f>
        <v>12.633676655986836</v>
      </c>
      <c r="I70" s="21"/>
      <c r="J70" s="21"/>
    </row>
    <row r="71" spans="1:10" hidden="1">
      <c r="A71" s="59" t="s">
        <v>64</v>
      </c>
      <c r="B71" s="59" t="s">
        <v>65</v>
      </c>
      <c r="C71" s="59">
        <v>2017</v>
      </c>
      <c r="D71" s="59">
        <v>27.4</v>
      </c>
      <c r="E71" s="60">
        <v>4241.8583433676004</v>
      </c>
      <c r="F71" s="59"/>
      <c r="G71" s="21"/>
      <c r="H71" s="65">
        <f>Table25[[#This Row],[GDP per capita, PPP (constant 2017 international $)]]/3595.447*10</f>
        <v>11.797860859491463</v>
      </c>
      <c r="I71" s="21"/>
      <c r="J71" s="21"/>
    </row>
    <row r="72" spans="1:10" hidden="1">
      <c r="A72" s="59" t="s">
        <v>660</v>
      </c>
      <c r="B72" s="59" t="s">
        <v>224</v>
      </c>
      <c r="C72" s="59">
        <v>2001</v>
      </c>
      <c r="D72" s="59">
        <v>33.1</v>
      </c>
      <c r="E72" s="60">
        <v>1456.56671853751</v>
      </c>
      <c r="F72" s="59"/>
      <c r="G72" s="21"/>
      <c r="H72" s="65">
        <f>Table25[[#This Row],[GDP per capita, PPP (constant 2017 international $)]]/3691.01*10</f>
        <v>3.946255140293605</v>
      </c>
      <c r="I72" s="21"/>
      <c r="J72" s="21"/>
    </row>
    <row r="73" spans="1:10" hidden="1">
      <c r="A73" s="59" t="s">
        <v>660</v>
      </c>
      <c r="B73" s="59" t="s">
        <v>224</v>
      </c>
      <c r="C73" s="59">
        <v>2002</v>
      </c>
      <c r="D73" s="59">
        <v>34.200000000000003</v>
      </c>
      <c r="E73" s="60">
        <v>1518.09442596802</v>
      </c>
      <c r="F73" s="59"/>
      <c r="G73" s="21"/>
      <c r="H73" s="65">
        <f>Table25[[#This Row],[GDP per capita, PPP (constant 2017 international $)]]/3687.35*10</f>
        <v>4.1170337124710699</v>
      </c>
      <c r="I73" s="21"/>
      <c r="J73" s="21"/>
    </row>
    <row r="74" spans="1:10" hidden="1">
      <c r="A74" s="59" t="s">
        <v>660</v>
      </c>
      <c r="B74" s="59" t="s">
        <v>224</v>
      </c>
      <c r="C74" s="59">
        <v>2003</v>
      </c>
      <c r="D74" s="59">
        <v>33.700000000000003</v>
      </c>
      <c r="E74" s="60">
        <v>1574.77760606171</v>
      </c>
      <c r="F74" s="59"/>
      <c r="G74" s="21"/>
      <c r="H74" s="65">
        <f>Table25[[#This Row],[GDP per capita, PPP (constant 2017 international $)]]/3682.96*10</f>
        <v>4.2758477041882346</v>
      </c>
      <c r="I74" s="21"/>
      <c r="J74" s="21"/>
    </row>
    <row r="75" spans="1:10" hidden="1">
      <c r="A75" s="59" t="s">
        <v>660</v>
      </c>
      <c r="B75" s="59" t="s">
        <v>224</v>
      </c>
      <c r="C75" s="59">
        <v>2004</v>
      </c>
      <c r="D75" s="59">
        <v>33.799999999999997</v>
      </c>
      <c r="E75" s="60">
        <v>1645.8399395710701</v>
      </c>
      <c r="F75" s="59"/>
      <c r="G75" s="21"/>
      <c r="H75" s="65">
        <f>Table25[[#This Row],[GDP per capita, PPP (constant 2017 international $)]]/3678.3*10</f>
        <v>4.474458145260229</v>
      </c>
      <c r="I75" s="21"/>
      <c r="J75" s="21"/>
    </row>
    <row r="76" spans="1:10" hidden="1">
      <c r="A76" s="59" t="s">
        <v>660</v>
      </c>
      <c r="B76" s="59" t="s">
        <v>224</v>
      </c>
      <c r="C76" s="59">
        <v>2005</v>
      </c>
      <c r="D76" s="59">
        <v>31.7</v>
      </c>
      <c r="E76" s="60">
        <v>1719.7277571197999</v>
      </c>
      <c r="F76" s="59"/>
      <c r="G76" s="21"/>
      <c r="H76" s="65">
        <f>Table25[[#This Row],[GDP per capita, PPP (constant 2017 international $)]]/3673.19*10</f>
        <v>4.6818371963328875</v>
      </c>
      <c r="I76" s="21"/>
      <c r="J76" s="21"/>
    </row>
    <row r="77" spans="1:10" hidden="1">
      <c r="A77" s="59" t="s">
        <v>660</v>
      </c>
      <c r="B77" s="59" t="s">
        <v>224</v>
      </c>
      <c r="C77" s="59">
        <v>2006</v>
      </c>
      <c r="D77" s="59">
        <v>30.3</v>
      </c>
      <c r="E77" s="60">
        <v>1781.27761922326</v>
      </c>
      <c r="F77" s="59"/>
      <c r="G77" s="21"/>
      <c r="H77" s="65">
        <f>Table25[[#This Row],[GDP per capita, PPP (constant 2017 international $)]]/3667.83*10</f>
        <v>4.8564890390864903</v>
      </c>
      <c r="I77" s="21"/>
      <c r="J77" s="21"/>
    </row>
    <row r="78" spans="1:10" hidden="1">
      <c r="A78" s="59" t="s">
        <v>660</v>
      </c>
      <c r="B78" s="59" t="s">
        <v>224</v>
      </c>
      <c r="C78" s="59">
        <v>2007</v>
      </c>
      <c r="D78" s="59">
        <v>30.6</v>
      </c>
      <c r="E78" s="60">
        <v>1848.98547778787</v>
      </c>
      <c r="F78" s="59"/>
      <c r="G78" s="21"/>
      <c r="H78" s="65">
        <f>Table25[[#This Row],[GDP per capita, PPP (constant 2017 international $)]]/3662.33*10</f>
        <v>5.0486588532105792</v>
      </c>
      <c r="I78" s="21"/>
      <c r="J78" s="21"/>
    </row>
    <row r="79" spans="1:10" hidden="1">
      <c r="A79" s="59" t="s">
        <v>660</v>
      </c>
      <c r="B79" s="59" t="s">
        <v>224</v>
      </c>
      <c r="C79" s="59">
        <v>2008</v>
      </c>
      <c r="D79" s="59">
        <v>30.8</v>
      </c>
      <c r="E79" s="60">
        <v>1899.4820747656099</v>
      </c>
      <c r="F79" s="59"/>
      <c r="G79" s="21"/>
      <c r="H79" s="65">
        <f>Table25[[#This Row],[GDP per capita, PPP (constant 2017 international $)]]/3656.6*10</f>
        <v>5.1946673816266751</v>
      </c>
      <c r="I79" s="21"/>
      <c r="J79" s="21"/>
    </row>
    <row r="80" spans="1:10" hidden="1">
      <c r="A80" s="59" t="s">
        <v>660</v>
      </c>
      <c r="B80" s="59" t="s">
        <v>224</v>
      </c>
      <c r="C80" s="59">
        <v>2009</v>
      </c>
      <c r="D80" s="59">
        <v>32.6</v>
      </c>
      <c r="E80" s="60">
        <v>1943.0408934384</v>
      </c>
      <c r="F80" s="59"/>
      <c r="G80" s="21"/>
      <c r="H80" s="65">
        <f>Table25[[#This Row],[GDP per capita, PPP (constant 2017 international $)]]/3650.56*10</f>
        <v>5.3225830925622377</v>
      </c>
      <c r="I80" s="21"/>
      <c r="J80" s="21"/>
    </row>
    <row r="81" spans="1:10" hidden="1">
      <c r="A81" s="59" t="s">
        <v>660</v>
      </c>
      <c r="B81" s="59" t="s">
        <v>224</v>
      </c>
      <c r="C81" s="59">
        <v>2010</v>
      </c>
      <c r="D81" s="59">
        <v>31.6</v>
      </c>
      <c r="E81" s="60">
        <v>2006.9713260702299</v>
      </c>
      <c r="F81" s="59"/>
      <c r="G81" s="21"/>
      <c r="H81" s="65">
        <f>Table25[[#This Row],[GDP per capita, PPP (constant 2017 international $)]]/3644.14*10</f>
        <v>5.5073935855105187</v>
      </c>
      <c r="I81" s="21"/>
      <c r="J81" s="21"/>
    </row>
    <row r="82" spans="1:10" hidden="1">
      <c r="A82" s="59" t="s">
        <v>660</v>
      </c>
      <c r="B82" s="59" t="s">
        <v>224</v>
      </c>
      <c r="C82" s="59">
        <v>2011</v>
      </c>
      <c r="D82" s="59">
        <v>30.7</v>
      </c>
      <c r="E82" s="60">
        <v>2098.2766049018801</v>
      </c>
      <c r="F82" s="59"/>
      <c r="G82" s="21"/>
      <c r="H82" s="65">
        <f>Table25[[#This Row],[GDP per capita, PPP (constant 2017 international $)]]/3637.37*10</f>
        <v>5.768664185666788</v>
      </c>
      <c r="I82" s="21"/>
      <c r="J82" s="21"/>
    </row>
    <row r="83" spans="1:10" hidden="1">
      <c r="A83" s="59" t="s">
        <v>660</v>
      </c>
      <c r="B83" s="59" t="s">
        <v>224</v>
      </c>
      <c r="C83" s="59">
        <v>2012</v>
      </c>
      <c r="D83" s="59">
        <v>29.1</v>
      </c>
      <c r="E83" s="60">
        <v>2128.5289303179002</v>
      </c>
      <c r="F83" s="59"/>
      <c r="G83" s="21"/>
      <c r="H83" s="65">
        <f>Table25[[#This Row],[GDP per capita, PPP (constant 2017 international $)]]/3630.71*10</f>
        <v>5.8625693881304208</v>
      </c>
      <c r="I83" s="21"/>
      <c r="J83" s="21"/>
    </row>
    <row r="84" spans="1:10" hidden="1">
      <c r="A84" s="59" t="s">
        <v>660</v>
      </c>
      <c r="B84" s="59" t="s">
        <v>224</v>
      </c>
      <c r="C84" s="59">
        <v>2013</v>
      </c>
      <c r="D84" s="59">
        <v>27.9</v>
      </c>
      <c r="E84" s="60">
        <v>2205.9514604159099</v>
      </c>
      <c r="F84" s="59"/>
      <c r="G84" s="21"/>
      <c r="H84" s="65">
        <f>Table25[[#This Row],[GDP per capita, PPP (constant 2017 international $)]]/3624.49*10</f>
        <v>6.0862396100304039</v>
      </c>
      <c r="I84" s="21"/>
      <c r="J84" s="21"/>
    </row>
    <row r="85" spans="1:10" hidden="1">
      <c r="A85" s="59" t="s">
        <v>660</v>
      </c>
      <c r="B85" s="59" t="s">
        <v>224</v>
      </c>
      <c r="C85" s="59">
        <v>2014</v>
      </c>
      <c r="D85" s="59">
        <v>26.5</v>
      </c>
      <c r="E85" s="60">
        <v>2284.9617573003302</v>
      </c>
      <c r="F85" s="59"/>
      <c r="G85" s="21"/>
      <c r="H85" s="65">
        <f>Table25[[#This Row],[GDP per capita, PPP (constant 2017 international $)]]/3617.97*10</f>
        <v>6.3155906690777712</v>
      </c>
      <c r="I85" s="21"/>
      <c r="J85" s="21"/>
    </row>
    <row r="86" spans="1:10" hidden="1">
      <c r="A86" s="59" t="s">
        <v>660</v>
      </c>
      <c r="B86" s="59" t="s">
        <v>224</v>
      </c>
      <c r="C86" s="59">
        <v>2015</v>
      </c>
      <c r="D86" s="59">
        <v>24.8</v>
      </c>
      <c r="E86" s="60">
        <v>2354.1389854362901</v>
      </c>
      <c r="F86" s="59" t="s">
        <v>447</v>
      </c>
      <c r="G86" s="21"/>
      <c r="H86" s="65">
        <f>Table25[[#This Row],[GDP per capita, PPP (constant 2017 international $)]]/3610.21*10</f>
        <v>6.5207812992493244</v>
      </c>
      <c r="I86" s="21"/>
      <c r="J86" s="21"/>
    </row>
    <row r="87" spans="1:10" hidden="1">
      <c r="A87" s="59" t="s">
        <v>660</v>
      </c>
      <c r="B87" s="59" t="s">
        <v>224</v>
      </c>
      <c r="C87" s="59">
        <v>2016</v>
      </c>
      <c r="D87" s="59">
        <v>24.4</v>
      </c>
      <c r="E87" s="60">
        <v>2441.63694514804</v>
      </c>
      <c r="F87" s="59"/>
      <c r="G87" s="21"/>
      <c r="H87" s="65">
        <f>Table25[[#This Row],[GDP per capita, PPP (constant 2017 international $)]]/3602.57*10</f>
        <v>6.7774864753441015</v>
      </c>
      <c r="I87" s="21"/>
      <c r="J87" s="21"/>
    </row>
    <row r="88" spans="1:10" hidden="1">
      <c r="A88" s="62" t="s">
        <v>660</v>
      </c>
      <c r="B88" s="62" t="s">
        <v>224</v>
      </c>
      <c r="C88" s="62">
        <v>2017</v>
      </c>
      <c r="D88" s="62">
        <v>24.5</v>
      </c>
      <c r="E88" s="63">
        <v>2530.6033173810001</v>
      </c>
      <c r="F88" s="62"/>
      <c r="G88" s="21"/>
      <c r="H88" s="65">
        <f>Table25[[#This Row],[GDP per capita, PPP (constant 2017 international $)]]/3595.447*10</f>
        <v>7.0383552236509122</v>
      </c>
      <c r="I88" s="21"/>
      <c r="J88" s="21"/>
    </row>
    <row r="89" spans="1:10" hidden="1">
      <c r="A89" s="59" t="s">
        <v>211</v>
      </c>
      <c r="B89" s="59" t="s">
        <v>212</v>
      </c>
      <c r="C89" s="59">
        <v>2001</v>
      </c>
      <c r="D89" s="59">
        <v>4</v>
      </c>
      <c r="E89" s="60">
        <v>10224.023332668599</v>
      </c>
      <c r="F89" s="59"/>
      <c r="G89" s="21"/>
      <c r="H89" s="65">
        <f>Table25[[#This Row],[GDP per capita, PPP (constant 2017 international $)]]/3691.01*10</f>
        <v>27.69979851766481</v>
      </c>
      <c r="I89" s="21"/>
      <c r="J89" s="21"/>
    </row>
    <row r="90" spans="1:10" hidden="1">
      <c r="A90" s="59" t="s">
        <v>211</v>
      </c>
      <c r="B90" s="59" t="s">
        <v>212</v>
      </c>
      <c r="C90" s="59">
        <v>2002</v>
      </c>
      <c r="D90" s="59">
        <v>3.8</v>
      </c>
      <c r="E90" s="60">
        <v>10469.1890791367</v>
      </c>
      <c r="F90" s="59"/>
      <c r="G90" s="21"/>
      <c r="H90" s="65">
        <f>Table25[[#This Row],[GDP per capita, PPP (constant 2017 international $)]]/3687.35*10</f>
        <v>28.392176167536853</v>
      </c>
      <c r="I90" s="21"/>
      <c r="J90" s="21"/>
    </row>
    <row r="91" spans="1:10" hidden="1">
      <c r="A91" s="59" t="s">
        <v>211</v>
      </c>
      <c r="B91" s="59" t="s">
        <v>212</v>
      </c>
      <c r="C91" s="59">
        <v>2003</v>
      </c>
      <c r="D91" s="59">
        <v>3.7</v>
      </c>
      <c r="E91" s="60">
        <v>10646.8315142747</v>
      </c>
      <c r="F91" s="59"/>
      <c r="G91" s="21"/>
      <c r="H91" s="65">
        <f>Table25[[#This Row],[GDP per capita, PPP (constant 2017 international $)]]/3682.96*10</f>
        <v>28.908355003243855</v>
      </c>
      <c r="I91" s="21"/>
      <c r="J91" s="21"/>
    </row>
    <row r="92" spans="1:10" hidden="1">
      <c r="A92" s="59" t="s">
        <v>211</v>
      </c>
      <c r="B92" s="59" t="s">
        <v>212</v>
      </c>
      <c r="C92" s="59">
        <v>2004</v>
      </c>
      <c r="D92" s="59">
        <v>3.5</v>
      </c>
      <c r="E92" s="60">
        <v>10997.010910934599</v>
      </c>
      <c r="F92" s="59"/>
      <c r="G92" s="21"/>
      <c r="H92" s="65">
        <f>Table25[[#This Row],[GDP per capita, PPP (constant 2017 international $)]]/3678.3*10</f>
        <v>29.896992934058119</v>
      </c>
      <c r="I92" s="21"/>
      <c r="J92" s="21"/>
    </row>
    <row r="93" spans="1:10" hidden="1">
      <c r="A93" s="59" t="s">
        <v>211</v>
      </c>
      <c r="B93" s="59" t="s">
        <v>212</v>
      </c>
      <c r="C93" s="59">
        <v>2005</v>
      </c>
      <c r="D93" s="59">
        <v>3.5</v>
      </c>
      <c r="E93" s="60">
        <v>11434.9152380948</v>
      </c>
      <c r="F93" s="59"/>
      <c r="G93" s="21"/>
      <c r="H93" s="65">
        <f>Table25[[#This Row],[GDP per capita, PPP (constant 2017 international $)]]/3673.19*10</f>
        <v>31.130748036705967</v>
      </c>
      <c r="I93" s="21"/>
      <c r="J93" s="21"/>
    </row>
    <row r="94" spans="1:10" hidden="1">
      <c r="A94" s="59" t="s">
        <v>211</v>
      </c>
      <c r="B94" s="59" t="s">
        <v>212</v>
      </c>
      <c r="C94" s="59">
        <v>2006</v>
      </c>
      <c r="D94" s="59">
        <v>3.5</v>
      </c>
      <c r="E94" s="60">
        <v>11924.073412911501</v>
      </c>
      <c r="F94" s="59"/>
      <c r="G94" s="21"/>
      <c r="H94" s="65">
        <f>Table25[[#This Row],[GDP per capita, PPP (constant 2017 international $)]]/3667.83*10</f>
        <v>32.509885716926632</v>
      </c>
      <c r="I94" s="21"/>
      <c r="J94" s="21"/>
    </row>
    <row r="95" spans="1:10" hidden="1">
      <c r="A95" s="59" t="s">
        <v>211</v>
      </c>
      <c r="B95" s="59" t="s">
        <v>212</v>
      </c>
      <c r="C95" s="59">
        <v>2007</v>
      </c>
      <c r="D95" s="59">
        <v>3.6</v>
      </c>
      <c r="E95" s="60">
        <v>12402.049460422901</v>
      </c>
      <c r="F95" s="59"/>
      <c r="G95" s="21"/>
      <c r="H95" s="65">
        <f>Table25[[#This Row],[GDP per capita, PPP (constant 2017 international $)]]/3662.33*10</f>
        <v>33.863822922628223</v>
      </c>
      <c r="I95" s="21"/>
      <c r="J95" s="21"/>
    </row>
    <row r="96" spans="1:10" hidden="1">
      <c r="A96" s="59" t="s">
        <v>211</v>
      </c>
      <c r="B96" s="59" t="s">
        <v>212</v>
      </c>
      <c r="C96" s="59">
        <v>2008</v>
      </c>
      <c r="D96" s="59">
        <v>3.7</v>
      </c>
      <c r="E96" s="60">
        <v>12628.200837388</v>
      </c>
      <c r="F96" s="59"/>
      <c r="G96" s="21"/>
      <c r="H96" s="65">
        <f>Table25[[#This Row],[GDP per capita, PPP (constant 2017 international $)]]/3656.6*10</f>
        <v>34.535363007679265</v>
      </c>
      <c r="I96" s="21"/>
      <c r="J96" s="21"/>
    </row>
    <row r="97" spans="1:10" hidden="1">
      <c r="A97" s="59" t="s">
        <v>211</v>
      </c>
      <c r="B97" s="59" t="s">
        <v>212</v>
      </c>
      <c r="C97" s="59">
        <v>2009</v>
      </c>
      <c r="D97" s="59">
        <v>3.5</v>
      </c>
      <c r="E97" s="60">
        <v>12262.1430334211</v>
      </c>
      <c r="F97" s="59"/>
      <c r="G97" s="21"/>
      <c r="H97" s="65">
        <f>Table25[[#This Row],[GDP per capita, PPP (constant 2017 international $)]]/3650.56*10</f>
        <v>33.589758923072353</v>
      </c>
      <c r="I97" s="21"/>
      <c r="J97" s="21"/>
    </row>
    <row r="98" spans="1:10" hidden="1">
      <c r="A98" s="59" t="s">
        <v>211</v>
      </c>
      <c r="B98" s="59" t="s">
        <v>212</v>
      </c>
      <c r="C98" s="59">
        <v>2010</v>
      </c>
      <c r="D98" s="59">
        <v>3.5</v>
      </c>
      <c r="E98" s="60">
        <v>12452.3375290857</v>
      </c>
      <c r="F98" s="59"/>
      <c r="G98" s="21"/>
      <c r="H98" s="65">
        <f>Table25[[#This Row],[GDP per capita, PPP (constant 2017 international $)]]/3644.14*10</f>
        <v>34.170853834061539</v>
      </c>
      <c r="I98" s="21"/>
      <c r="J98" s="21"/>
    </row>
    <row r="99" spans="1:10" hidden="1">
      <c r="A99" s="59" t="s">
        <v>211</v>
      </c>
      <c r="B99" s="59" t="s">
        <v>212</v>
      </c>
      <c r="C99" s="59">
        <v>2011</v>
      </c>
      <c r="D99" s="59">
        <v>3.5</v>
      </c>
      <c r="E99" s="60">
        <v>12666.7080162249</v>
      </c>
      <c r="F99" s="59"/>
      <c r="G99" s="21"/>
      <c r="H99" s="65">
        <f>Table25[[#This Row],[GDP per capita, PPP (constant 2017 international $)]]/3637.37*10</f>
        <v>34.82380955532404</v>
      </c>
      <c r="I99" s="21"/>
      <c r="J99" s="21"/>
    </row>
    <row r="100" spans="1:10" hidden="1">
      <c r="A100" s="59" t="s">
        <v>211</v>
      </c>
      <c r="B100" s="59" t="s">
        <v>212</v>
      </c>
      <c r="C100" s="59">
        <v>2012</v>
      </c>
      <c r="D100" s="59">
        <v>3.8</v>
      </c>
      <c r="E100" s="60">
        <v>12743.9386081046</v>
      </c>
      <c r="F100" s="59"/>
      <c r="G100" s="21"/>
      <c r="H100" s="65">
        <f>Table25[[#This Row],[GDP per capita, PPP (constant 2017 international $)]]/3630.71*10</f>
        <v>35.100403524667627</v>
      </c>
      <c r="I100" s="21"/>
      <c r="J100" s="21"/>
    </row>
    <row r="101" spans="1:10" hidden="1">
      <c r="A101" s="59" t="s">
        <v>211</v>
      </c>
      <c r="B101" s="59" t="s">
        <v>212</v>
      </c>
      <c r="C101" s="59">
        <v>2013</v>
      </c>
      <c r="D101" s="59">
        <v>4.2</v>
      </c>
      <c r="E101" s="60">
        <v>12852.7821596961</v>
      </c>
      <c r="F101" s="59"/>
      <c r="G101" s="21"/>
      <c r="H101" s="65">
        <f>Table25[[#This Row],[GDP per capita, PPP (constant 2017 international $)]]/3624.49*10</f>
        <v>35.460939772757271</v>
      </c>
      <c r="I101" s="21"/>
      <c r="J101" s="21"/>
    </row>
    <row r="102" spans="1:10" hidden="1">
      <c r="A102" s="59" t="s">
        <v>211</v>
      </c>
      <c r="B102" s="59" t="s">
        <v>212</v>
      </c>
      <c r="C102" s="59">
        <v>2014</v>
      </c>
      <c r="D102" s="59">
        <v>4.5999999999999996</v>
      </c>
      <c r="E102" s="60">
        <v>12884.4845981198</v>
      </c>
      <c r="F102" s="59"/>
      <c r="G102" s="21"/>
      <c r="H102" s="65">
        <f>Table25[[#This Row],[GDP per capita, PPP (constant 2017 international $)]]/3617.97*10</f>
        <v>35.612469418264389</v>
      </c>
      <c r="I102" s="21"/>
      <c r="J102" s="21"/>
    </row>
    <row r="103" spans="1:10" hidden="1">
      <c r="A103" s="59" t="s">
        <v>211</v>
      </c>
      <c r="B103" s="59" t="s">
        <v>212</v>
      </c>
      <c r="C103" s="59">
        <v>2015</v>
      </c>
      <c r="D103" s="59">
        <v>5</v>
      </c>
      <c r="E103" s="60">
        <v>12840.0354033768</v>
      </c>
      <c r="F103" s="59" t="s">
        <v>447</v>
      </c>
      <c r="G103" s="21"/>
      <c r="H103" s="65">
        <f>Table25[[#This Row],[GDP per capita, PPP (constant 2017 international $)]]/3610.21*10</f>
        <v>35.565896176058452</v>
      </c>
      <c r="I103" s="21"/>
      <c r="J103" s="21"/>
    </row>
    <row r="104" spans="1:10" hidden="1">
      <c r="A104" s="59" t="s">
        <v>211</v>
      </c>
      <c r="B104" s="59" t="s">
        <v>212</v>
      </c>
      <c r="C104" s="59">
        <v>2016</v>
      </c>
      <c r="D104" s="59">
        <v>5.3</v>
      </c>
      <c r="E104" s="60">
        <v>12702.917075802599</v>
      </c>
      <c r="F104" s="59"/>
      <c r="G104" s="21"/>
      <c r="H104" s="65">
        <f>Table25[[#This Row],[GDP per capita, PPP (constant 2017 international $)]]/3602.57*10</f>
        <v>35.260708538078646</v>
      </c>
      <c r="I104" s="21"/>
      <c r="J104" s="21"/>
    </row>
    <row r="105" spans="1:10" hidden="1">
      <c r="A105" s="62" t="s">
        <v>211</v>
      </c>
      <c r="B105" s="62" t="s">
        <v>212</v>
      </c>
      <c r="C105" s="62">
        <v>2017</v>
      </c>
      <c r="D105" s="62">
        <v>5.5</v>
      </c>
      <c r="E105" s="63">
        <v>12701.348933123199</v>
      </c>
      <c r="F105" s="62"/>
      <c r="G105" s="21"/>
      <c r="H105" s="65">
        <f>Table25[[#This Row],[GDP per capita, PPP (constant 2017 international $)]]/3595.447*10</f>
        <v>35.326202647746442</v>
      </c>
      <c r="I105" s="21"/>
      <c r="J105" s="21"/>
    </row>
    <row r="106" spans="1:10" hidden="1">
      <c r="A106" s="59" t="s">
        <v>123</v>
      </c>
      <c r="B106" s="59" t="s">
        <v>124</v>
      </c>
      <c r="C106" s="59">
        <v>2001</v>
      </c>
      <c r="D106" s="59">
        <v>32.4</v>
      </c>
      <c r="E106" s="60">
        <v>2896.0516294396102</v>
      </c>
      <c r="F106" s="59"/>
      <c r="G106" s="21"/>
      <c r="H106" s="65">
        <f>Table25[[#This Row],[GDP per capita, PPP (constant 2017 international $)]]/3691.01*10</f>
        <v>7.8462307862606986</v>
      </c>
      <c r="I106" s="21"/>
      <c r="J106" s="21"/>
    </row>
    <row r="107" spans="1:10" hidden="1">
      <c r="A107" s="59" t="s">
        <v>123</v>
      </c>
      <c r="B107" s="59" t="s">
        <v>124</v>
      </c>
      <c r="C107" s="59">
        <v>2002</v>
      </c>
      <c r="D107" s="59">
        <v>33.799999999999997</v>
      </c>
      <c r="E107" s="60">
        <v>2833.9685166715999</v>
      </c>
      <c r="F107" s="59"/>
      <c r="G107" s="21"/>
      <c r="H107" s="65">
        <f>Table25[[#This Row],[GDP per capita, PPP (constant 2017 international $)]]/3687.35*10</f>
        <v>7.6856509869461807</v>
      </c>
      <c r="I107" s="21"/>
      <c r="J107" s="21"/>
    </row>
    <row r="108" spans="1:10" hidden="1">
      <c r="A108" s="59" t="s">
        <v>123</v>
      </c>
      <c r="B108" s="59" t="s">
        <v>124</v>
      </c>
      <c r="C108" s="59">
        <v>2003</v>
      </c>
      <c r="D108" s="59">
        <v>35.1</v>
      </c>
      <c r="E108" s="60">
        <v>2839.0945759439501</v>
      </c>
      <c r="F108" s="59"/>
      <c r="G108" s="21"/>
      <c r="H108" s="65">
        <f>Table25[[#This Row],[GDP per capita, PPP (constant 2017 international $)]]/3682.96*10</f>
        <v>7.7087304123421108</v>
      </c>
      <c r="I108" s="21"/>
      <c r="J108" s="21"/>
    </row>
    <row r="109" spans="1:10" hidden="1">
      <c r="A109" s="59" t="s">
        <v>123</v>
      </c>
      <c r="B109" s="59" t="s">
        <v>124</v>
      </c>
      <c r="C109" s="59">
        <v>2004</v>
      </c>
      <c r="D109" s="59">
        <v>32.200000000000003</v>
      </c>
      <c r="E109" s="60">
        <v>2903.9166657594701</v>
      </c>
      <c r="F109" s="59"/>
      <c r="G109" s="21"/>
      <c r="H109" s="65">
        <f>Table25[[#This Row],[GDP per capita, PPP (constant 2017 international $)]]/3678.3*10</f>
        <v>7.8947249157476822</v>
      </c>
      <c r="I109" s="21"/>
      <c r="J109" s="21"/>
    </row>
    <row r="110" spans="1:10" hidden="1">
      <c r="A110" s="59" t="s">
        <v>123</v>
      </c>
      <c r="B110" s="59" t="s">
        <v>124</v>
      </c>
      <c r="C110" s="59">
        <v>2005</v>
      </c>
      <c r="D110" s="59">
        <v>28.7</v>
      </c>
      <c r="E110" s="60">
        <v>2992.3407788020299</v>
      </c>
      <c r="F110" s="59"/>
      <c r="G110" s="21"/>
      <c r="H110" s="65">
        <f>Table25[[#This Row],[GDP per capita, PPP (constant 2017 international $)]]/3673.19*10</f>
        <v>8.1464361462435377</v>
      </c>
      <c r="I110" s="21"/>
      <c r="J110" s="21"/>
    </row>
    <row r="111" spans="1:10" hidden="1">
      <c r="A111" s="59" t="s">
        <v>123</v>
      </c>
      <c r="B111" s="59" t="s">
        <v>124</v>
      </c>
      <c r="C111" s="59">
        <v>2006</v>
      </c>
      <c r="D111" s="59">
        <v>26.3</v>
      </c>
      <c r="E111" s="60">
        <v>3099.35266606512</v>
      </c>
      <c r="F111" s="59"/>
      <c r="G111" s="21"/>
      <c r="H111" s="65">
        <f>Table25[[#This Row],[GDP per capita, PPP (constant 2017 international $)]]/3667.83*10</f>
        <v>8.4500990124000293</v>
      </c>
      <c r="I111" s="21"/>
      <c r="J111" s="21"/>
    </row>
    <row r="112" spans="1:10" hidden="1">
      <c r="A112" s="59" t="s">
        <v>123</v>
      </c>
      <c r="B112" s="59" t="s">
        <v>124</v>
      </c>
      <c r="C112" s="59">
        <v>2007</v>
      </c>
      <c r="D112" s="59">
        <v>27.1</v>
      </c>
      <c r="E112" s="60">
        <v>3221.2529721023502</v>
      </c>
      <c r="F112" s="59"/>
      <c r="G112" s="21"/>
      <c r="H112" s="65">
        <f>Table25[[#This Row],[GDP per capita, PPP (constant 2017 international $)]]/3662.33*10</f>
        <v>8.7956382196643936</v>
      </c>
      <c r="I112" s="21"/>
      <c r="J112" s="21"/>
    </row>
    <row r="113" spans="1:10" hidden="1">
      <c r="A113" s="59" t="s">
        <v>123</v>
      </c>
      <c r="B113" s="59" t="s">
        <v>124</v>
      </c>
      <c r="C113" s="59">
        <v>2008</v>
      </c>
      <c r="D113" s="59">
        <v>26.9</v>
      </c>
      <c r="E113" s="60">
        <v>3140.6129131631601</v>
      </c>
      <c r="F113" s="59"/>
      <c r="G113" s="21"/>
      <c r="H113" s="65">
        <f>Table25[[#This Row],[GDP per capita, PPP (constant 2017 international $)]]/3656.6*10</f>
        <v>8.5888883475446036</v>
      </c>
      <c r="I113" s="21"/>
      <c r="J113" s="21"/>
    </row>
    <row r="114" spans="1:10" hidden="1">
      <c r="A114" s="59" t="s">
        <v>123</v>
      </c>
      <c r="B114" s="59" t="s">
        <v>124</v>
      </c>
      <c r="C114" s="59">
        <v>2009</v>
      </c>
      <c r="D114" s="59">
        <v>26</v>
      </c>
      <c r="E114" s="60">
        <v>3156.4368339675302</v>
      </c>
      <c r="F114" s="59"/>
      <c r="G114" s="21"/>
      <c r="H114" s="65">
        <f>Table25[[#This Row],[GDP per capita, PPP (constant 2017 international $)]]/3650.56*10</f>
        <v>8.6464455699057972</v>
      </c>
      <c r="I114" s="21"/>
      <c r="J114" s="21"/>
    </row>
    <row r="115" spans="1:10" hidden="1">
      <c r="A115" s="59" t="s">
        <v>123</v>
      </c>
      <c r="B115" s="59" t="s">
        <v>124</v>
      </c>
      <c r="C115" s="59">
        <v>2010</v>
      </c>
      <c r="D115" s="59">
        <v>24.6</v>
      </c>
      <c r="E115" s="60">
        <v>3329.8537519770398</v>
      </c>
      <c r="F115" s="59"/>
      <c r="G115" s="21"/>
      <c r="H115" s="65">
        <f>Table25[[#This Row],[GDP per capita, PPP (constant 2017 international $)]]/3644.14*10</f>
        <v>9.1375571519673766</v>
      </c>
      <c r="I115" s="21"/>
      <c r="J115" s="21"/>
    </row>
    <row r="116" spans="1:10" hidden="1">
      <c r="A116" s="59" t="s">
        <v>123</v>
      </c>
      <c r="B116" s="59" t="s">
        <v>124</v>
      </c>
      <c r="C116" s="59">
        <v>2011</v>
      </c>
      <c r="D116" s="59">
        <v>24.1</v>
      </c>
      <c r="E116" s="60">
        <v>3439.34377800536</v>
      </c>
      <c r="F116" s="59"/>
      <c r="G116" s="21"/>
      <c r="H116" s="65">
        <f>Table25[[#This Row],[GDP per capita, PPP (constant 2017 international $)]]/3637.37*10</f>
        <v>9.4555785581487726</v>
      </c>
      <c r="I116" s="21"/>
      <c r="J116" s="21"/>
    </row>
    <row r="117" spans="1:10" hidden="1">
      <c r="A117" s="59" t="s">
        <v>123</v>
      </c>
      <c r="B117" s="59" t="s">
        <v>124</v>
      </c>
      <c r="C117" s="59">
        <v>2012</v>
      </c>
      <c r="D117" s="59">
        <v>23.2</v>
      </c>
      <c r="E117" s="60">
        <v>3501.7897241426399</v>
      </c>
      <c r="F117" s="59"/>
      <c r="G117" s="21"/>
      <c r="H117" s="65">
        <f>Table25[[#This Row],[GDP per capita, PPP (constant 2017 international $)]]/3630.71*10</f>
        <v>9.6449171763722248</v>
      </c>
      <c r="I117" s="21"/>
      <c r="J117" s="21"/>
    </row>
    <row r="118" spans="1:10" hidden="1">
      <c r="A118" s="59" t="s">
        <v>123</v>
      </c>
      <c r="B118" s="59" t="s">
        <v>124</v>
      </c>
      <c r="C118" s="59">
        <v>2013</v>
      </c>
      <c r="D118" s="59">
        <v>22.2</v>
      </c>
      <c r="E118" s="60">
        <v>3611.8202602473998</v>
      </c>
      <c r="F118" s="59"/>
      <c r="G118" s="21"/>
      <c r="H118" s="65">
        <f>Table25[[#This Row],[GDP per capita, PPP (constant 2017 international $)]]/3624.49*10</f>
        <v>9.9650440758490149</v>
      </c>
      <c r="I118" s="21"/>
      <c r="J118" s="21"/>
    </row>
    <row r="119" spans="1:10" hidden="1">
      <c r="A119" s="59" t="s">
        <v>123</v>
      </c>
      <c r="B119" s="59" t="s">
        <v>124</v>
      </c>
      <c r="C119" s="59">
        <v>2014</v>
      </c>
      <c r="D119" s="59">
        <v>21.5</v>
      </c>
      <c r="E119" s="60">
        <v>3709.1525629115299</v>
      </c>
      <c r="F119" s="59"/>
      <c r="G119" s="21"/>
      <c r="H119" s="65">
        <f>Table25[[#This Row],[GDP per capita, PPP (constant 2017 international $)]]/3617.97*10</f>
        <v>10.252026862885902</v>
      </c>
      <c r="I119" s="21"/>
      <c r="J119" s="21"/>
    </row>
    <row r="120" spans="1:10" hidden="1">
      <c r="A120" s="59" t="s">
        <v>123</v>
      </c>
      <c r="B120" s="59" t="s">
        <v>124</v>
      </c>
      <c r="C120" s="59">
        <v>2015</v>
      </c>
      <c r="D120" s="59">
        <v>22.3</v>
      </c>
      <c r="E120" s="60">
        <v>3824.75930317654</v>
      </c>
      <c r="F120" s="59" t="s">
        <v>447</v>
      </c>
      <c r="G120" s="21"/>
      <c r="H120" s="65">
        <f>Table25[[#This Row],[GDP per capita, PPP (constant 2017 international $)]]/3610.21*10</f>
        <v>10.594284828795388</v>
      </c>
      <c r="I120" s="21"/>
      <c r="J120" s="21"/>
    </row>
    <row r="121" spans="1:10" hidden="1">
      <c r="A121" s="59" t="s">
        <v>123</v>
      </c>
      <c r="B121" s="59" t="s">
        <v>124</v>
      </c>
      <c r="C121" s="59">
        <v>2016</v>
      </c>
      <c r="D121" s="59">
        <v>23.4</v>
      </c>
      <c r="E121" s="60">
        <v>3952.75813183016</v>
      </c>
      <c r="F121" s="59"/>
      <c r="G121" s="21"/>
      <c r="H121" s="65">
        <f>Table25[[#This Row],[GDP per capita, PPP (constant 2017 international $)]]/3602.57*10</f>
        <v>10.97205087432072</v>
      </c>
      <c r="I121" s="21"/>
      <c r="J121" s="21"/>
    </row>
    <row r="122" spans="1:10" hidden="1">
      <c r="A122" s="62" t="s">
        <v>123</v>
      </c>
      <c r="B122" s="62" t="s">
        <v>124</v>
      </c>
      <c r="C122" s="62">
        <v>2017</v>
      </c>
      <c r="D122" s="62">
        <v>23.7</v>
      </c>
      <c r="E122" s="63">
        <v>4046.2347711175498</v>
      </c>
      <c r="F122" s="62"/>
      <c r="G122" s="21"/>
      <c r="H122" s="65">
        <f>Table25[[#This Row],[GDP per capita, PPP (constant 2017 international $)]]/3595.447*10</f>
        <v>11.25377392885377</v>
      </c>
      <c r="I122" s="21"/>
      <c r="J122" s="21"/>
    </row>
    <row r="123" spans="1:10" hidden="1">
      <c r="A123" s="59" t="s">
        <v>238</v>
      </c>
      <c r="B123" s="59" t="s">
        <v>239</v>
      </c>
      <c r="C123" s="59">
        <v>2001</v>
      </c>
      <c r="D123" s="59">
        <v>32.4</v>
      </c>
      <c r="E123" s="60">
        <v>1277.77376626868</v>
      </c>
      <c r="F123" s="59"/>
      <c r="G123" s="21"/>
      <c r="H123" s="65">
        <f>Table25[[#This Row],[GDP per capita, PPP (constant 2017 international $)]]/3691.01*10</f>
        <v>3.4618539810747735</v>
      </c>
      <c r="I123" s="21"/>
      <c r="J123" s="21"/>
    </row>
    <row r="124" spans="1:10" hidden="1">
      <c r="A124" s="59" t="s">
        <v>238</v>
      </c>
      <c r="B124" s="59" t="s">
        <v>239</v>
      </c>
      <c r="C124" s="59">
        <v>2002</v>
      </c>
      <c r="D124" s="59">
        <v>33.799999999999997</v>
      </c>
      <c r="E124" s="60">
        <v>1346.39242833853</v>
      </c>
      <c r="F124" s="59"/>
      <c r="G124" s="21"/>
      <c r="H124" s="65">
        <f>Table25[[#This Row],[GDP per capita, PPP (constant 2017 international $)]]/3687.35*10</f>
        <v>3.6513822347716651</v>
      </c>
      <c r="I124" s="21"/>
      <c r="J124" s="21"/>
    </row>
    <row r="125" spans="1:10" hidden="1">
      <c r="A125" s="59" t="s">
        <v>238</v>
      </c>
      <c r="B125" s="59" t="s">
        <v>239</v>
      </c>
      <c r="C125" s="59">
        <v>2003</v>
      </c>
      <c r="D125" s="59">
        <v>35.1</v>
      </c>
      <c r="E125" s="60">
        <v>1388.6726087065699</v>
      </c>
      <c r="F125" s="59"/>
      <c r="G125" s="21"/>
      <c r="H125" s="65">
        <f>Table25[[#This Row],[GDP per capita, PPP (constant 2017 international $)]]/3682.96*10</f>
        <v>3.7705340506184424</v>
      </c>
      <c r="I125" s="21"/>
      <c r="J125" s="21"/>
    </row>
    <row r="126" spans="1:10" hidden="1">
      <c r="A126" s="59" t="s">
        <v>238</v>
      </c>
      <c r="B126" s="59" t="s">
        <v>239</v>
      </c>
      <c r="C126" s="59">
        <v>2004</v>
      </c>
      <c r="D126" s="59">
        <v>32.200000000000003</v>
      </c>
      <c r="E126" s="60">
        <v>1436.7096258890499</v>
      </c>
      <c r="F126" s="59"/>
      <c r="G126" s="21"/>
      <c r="H126" s="65">
        <f>Table25[[#This Row],[GDP per capita, PPP (constant 2017 international $)]]/3678.3*10</f>
        <v>3.9059066032924172</v>
      </c>
      <c r="I126" s="21"/>
      <c r="J126" s="21"/>
    </row>
    <row r="127" spans="1:10" hidden="1">
      <c r="A127" s="59" t="s">
        <v>238</v>
      </c>
      <c r="B127" s="59" t="s">
        <v>239</v>
      </c>
      <c r="C127" s="59">
        <v>2005</v>
      </c>
      <c r="D127" s="59">
        <v>28.7</v>
      </c>
      <c r="E127" s="60">
        <v>1480.0521561082001</v>
      </c>
      <c r="F127" s="59"/>
      <c r="G127" s="21"/>
      <c r="H127" s="65">
        <f>Table25[[#This Row],[GDP per capita, PPP (constant 2017 international $)]]/3673.19*10</f>
        <v>4.0293373228942695</v>
      </c>
      <c r="I127" s="21"/>
      <c r="J127" s="21"/>
    </row>
    <row r="128" spans="1:10" hidden="1">
      <c r="A128" s="59" t="s">
        <v>238</v>
      </c>
      <c r="B128" s="59" t="s">
        <v>239</v>
      </c>
      <c r="C128" s="59">
        <v>2006</v>
      </c>
      <c r="D128" s="59">
        <v>26.3</v>
      </c>
      <c r="E128" s="60">
        <v>1588.7750631383999</v>
      </c>
      <c r="F128" s="59"/>
      <c r="G128" s="21"/>
      <c r="H128" s="65">
        <f>Table25[[#This Row],[GDP per capita, PPP (constant 2017 international $)]]/3667.83*10</f>
        <v>4.3316485855080522</v>
      </c>
      <c r="I128" s="21"/>
      <c r="J128" s="21"/>
    </row>
    <row r="129" spans="1:10" hidden="1">
      <c r="A129" s="59" t="s">
        <v>238</v>
      </c>
      <c r="B129" s="59" t="s">
        <v>239</v>
      </c>
      <c r="C129" s="59">
        <v>2007</v>
      </c>
      <c r="D129" s="59">
        <v>27.1</v>
      </c>
      <c r="E129" s="60">
        <v>1668.9884973410201</v>
      </c>
      <c r="F129" s="59"/>
      <c r="G129" s="21"/>
      <c r="H129" s="65">
        <f>Table25[[#This Row],[GDP per capita, PPP (constant 2017 international $)]]/3662.33*10</f>
        <v>4.557176708109373</v>
      </c>
      <c r="I129" s="21"/>
      <c r="J129" s="21"/>
    </row>
    <row r="130" spans="1:10" hidden="1">
      <c r="A130" s="59" t="s">
        <v>238</v>
      </c>
      <c r="B130" s="59" t="s">
        <v>239</v>
      </c>
      <c r="C130" s="59">
        <v>2008</v>
      </c>
      <c r="D130" s="59">
        <v>26.9</v>
      </c>
      <c r="E130" s="60">
        <v>1757.97198258706</v>
      </c>
      <c r="F130" s="59"/>
      <c r="G130" s="21"/>
      <c r="H130" s="65">
        <f>Table25[[#This Row],[GDP per capita, PPP (constant 2017 international $)]]/3656.6*10</f>
        <v>4.8076682781465294</v>
      </c>
      <c r="I130" s="21"/>
      <c r="J130" s="21"/>
    </row>
    <row r="131" spans="1:10" hidden="1">
      <c r="A131" s="59" t="s">
        <v>238</v>
      </c>
      <c r="B131" s="59" t="s">
        <v>239</v>
      </c>
      <c r="C131" s="59">
        <v>2009</v>
      </c>
      <c r="D131" s="59">
        <v>26</v>
      </c>
      <c r="E131" s="60">
        <v>1819.00118154645</v>
      </c>
      <c r="F131" s="59"/>
      <c r="G131" s="21"/>
      <c r="H131" s="65">
        <f>Table25[[#This Row],[GDP per capita, PPP (constant 2017 international $)]]/3650.56*10</f>
        <v>4.9828003965047829</v>
      </c>
      <c r="I131" s="21"/>
      <c r="J131" s="21"/>
    </row>
    <row r="132" spans="1:10" hidden="1">
      <c r="A132" s="59" t="s">
        <v>238</v>
      </c>
      <c r="B132" s="59" t="s">
        <v>239</v>
      </c>
      <c r="C132" s="59">
        <v>2010</v>
      </c>
      <c r="D132" s="59">
        <v>24.6</v>
      </c>
      <c r="E132" s="60">
        <v>1861.2824578387999</v>
      </c>
      <c r="F132" s="59"/>
      <c r="G132" s="21"/>
      <c r="H132" s="65">
        <f>Table25[[#This Row],[GDP per capita, PPP (constant 2017 international $)]]/3644.14*10</f>
        <v>5.107604147587085</v>
      </c>
      <c r="I132" s="21"/>
      <c r="J132" s="21"/>
    </row>
    <row r="133" spans="1:10" hidden="1">
      <c r="A133" s="59" t="s">
        <v>238</v>
      </c>
      <c r="B133" s="59" t="s">
        <v>239</v>
      </c>
      <c r="C133" s="59">
        <v>2011</v>
      </c>
      <c r="D133" s="59">
        <v>24.1</v>
      </c>
      <c r="E133" s="60">
        <v>1972.3104025786899</v>
      </c>
      <c r="F133" s="59"/>
      <c r="G133" s="21"/>
      <c r="H133" s="65">
        <f>Table25[[#This Row],[GDP per capita, PPP (constant 2017 international $)]]/3637.37*10</f>
        <v>5.4223529709066991</v>
      </c>
      <c r="I133" s="21"/>
      <c r="J133" s="21"/>
    </row>
    <row r="134" spans="1:10" hidden="1">
      <c r="A134" s="59" t="s">
        <v>238</v>
      </c>
      <c r="B134" s="59" t="s">
        <v>239</v>
      </c>
      <c r="C134" s="59">
        <v>2012</v>
      </c>
      <c r="D134" s="59">
        <v>23.2</v>
      </c>
      <c r="E134" s="60">
        <v>1983.88037088142</v>
      </c>
      <c r="F134" s="59"/>
      <c r="G134" s="21"/>
      <c r="H134" s="65">
        <f>Table25[[#This Row],[GDP per capita, PPP (constant 2017 international $)]]/3630.71*10</f>
        <v>5.464166432685122</v>
      </c>
      <c r="I134" s="21"/>
      <c r="J134" s="21"/>
    </row>
    <row r="135" spans="1:10" hidden="1">
      <c r="A135" s="59" t="s">
        <v>238</v>
      </c>
      <c r="B135" s="59" t="s">
        <v>239</v>
      </c>
      <c r="C135" s="59">
        <v>2013</v>
      </c>
      <c r="D135" s="59">
        <v>22.2</v>
      </c>
      <c r="E135" s="60">
        <v>1989.6477921892099</v>
      </c>
      <c r="F135" s="59"/>
      <c r="G135" s="21"/>
      <c r="H135" s="65">
        <f>Table25[[#This Row],[GDP per capita, PPP (constant 2017 international $)]]/3624.49*10</f>
        <v>5.489455874313931</v>
      </c>
      <c r="I135" s="21"/>
      <c r="J135" s="21"/>
    </row>
    <row r="136" spans="1:10" hidden="1">
      <c r="A136" s="59" t="s">
        <v>238</v>
      </c>
      <c r="B136" s="59" t="s">
        <v>239</v>
      </c>
      <c r="C136" s="59">
        <v>2014</v>
      </c>
      <c r="D136" s="59">
        <v>21.5</v>
      </c>
      <c r="E136" s="60">
        <v>2022.2948200763201</v>
      </c>
      <c r="F136" s="59"/>
      <c r="G136" s="21"/>
      <c r="H136" s="65">
        <f>Table25[[#This Row],[GDP per capita, PPP (constant 2017 international $)]]/3617.97*10</f>
        <v>5.5895842698428133</v>
      </c>
      <c r="I136" s="21"/>
      <c r="J136" s="21"/>
    </row>
    <row r="137" spans="1:10" hidden="1">
      <c r="A137" s="59" t="s">
        <v>238</v>
      </c>
      <c r="B137" s="59" t="s">
        <v>239</v>
      </c>
      <c r="C137" s="59">
        <v>2015</v>
      </c>
      <c r="D137" s="59">
        <v>22.3</v>
      </c>
      <c r="E137" s="60">
        <v>2054.0904487378298</v>
      </c>
      <c r="F137" s="59" t="s">
        <v>447</v>
      </c>
      <c r="G137" s="21"/>
      <c r="H137" s="65">
        <f>Table25[[#This Row],[GDP per capita, PPP (constant 2017 international $)]]/3610.21*10</f>
        <v>5.689670264992424</v>
      </c>
      <c r="I137" s="21"/>
      <c r="J137" s="21"/>
    </row>
    <row r="138" spans="1:10" hidden="1">
      <c r="A138" s="59" t="s">
        <v>238</v>
      </c>
      <c r="B138" s="59" t="s">
        <v>239</v>
      </c>
      <c r="C138" s="59">
        <v>2016</v>
      </c>
      <c r="D138" s="59">
        <v>23.4</v>
      </c>
      <c r="E138" s="60">
        <v>2075.01166590088</v>
      </c>
      <c r="F138" s="59"/>
      <c r="G138" s="21"/>
      <c r="H138" s="65">
        <f>Table25[[#This Row],[GDP per capita, PPP (constant 2017 international $)]]/3602.57*10</f>
        <v>5.7598094302147631</v>
      </c>
      <c r="I138" s="21"/>
      <c r="J138" s="21"/>
    </row>
    <row r="139" spans="1:10" hidden="1">
      <c r="A139" s="62" t="s">
        <v>238</v>
      </c>
      <c r="B139" s="62" t="s">
        <v>239</v>
      </c>
      <c r="C139" s="62">
        <v>2017</v>
      </c>
      <c r="D139" s="62">
        <v>23.7</v>
      </c>
      <c r="E139" s="63">
        <v>2074.6524357654198</v>
      </c>
      <c r="F139" s="62"/>
      <c r="G139" s="21"/>
      <c r="H139" s="65">
        <f>Table25[[#This Row],[GDP per capita, PPP (constant 2017 international $)]]/3595.447*10</f>
        <v>5.7702211596094166</v>
      </c>
      <c r="I139" s="21"/>
      <c r="J139" s="21"/>
    </row>
    <row r="140" spans="1:10" hidden="1">
      <c r="A140" s="59" t="s">
        <v>17</v>
      </c>
      <c r="B140" s="59" t="s">
        <v>18</v>
      </c>
      <c r="C140" s="59">
        <v>2001</v>
      </c>
      <c r="D140" s="59">
        <v>8</v>
      </c>
      <c r="E140" s="60">
        <v>8855.0201857684606</v>
      </c>
      <c r="F140" s="59"/>
      <c r="G140" s="21"/>
      <c r="H140" s="65">
        <f>Table25[[#This Row],[GDP per capita, PPP (constant 2017 international $)]]/3691.01*10</f>
        <v>23.990778095341003</v>
      </c>
      <c r="I140" s="21"/>
      <c r="J140" s="21"/>
    </row>
    <row r="141" spans="1:10" hidden="1">
      <c r="A141" s="59" t="s">
        <v>17</v>
      </c>
      <c r="B141" s="59" t="s">
        <v>18</v>
      </c>
      <c r="C141" s="59">
        <v>2002</v>
      </c>
      <c r="D141" s="59">
        <v>7.4</v>
      </c>
      <c r="E141" s="60">
        <v>9232.4275228465904</v>
      </c>
      <c r="F141" s="59"/>
      <c r="G141" s="21"/>
      <c r="H141" s="65">
        <f>Table25[[#This Row],[GDP per capita, PPP (constant 2017 international $)]]/3687.35*10</f>
        <v>25.038110086773948</v>
      </c>
      <c r="I141" s="21"/>
      <c r="J141" s="21"/>
    </row>
    <row r="142" spans="1:10" hidden="1">
      <c r="A142" s="59" t="s">
        <v>17</v>
      </c>
      <c r="B142" s="59" t="s">
        <v>18</v>
      </c>
      <c r="C142" s="59">
        <v>2003</v>
      </c>
      <c r="D142" s="59">
        <v>7</v>
      </c>
      <c r="E142" s="60">
        <v>9771.6848562145897</v>
      </c>
      <c r="F142" s="59"/>
      <c r="G142" s="21"/>
      <c r="H142" s="65">
        <f>Table25[[#This Row],[GDP per capita, PPP (constant 2017 international $)]]/3682.96*10</f>
        <v>26.532150379625602</v>
      </c>
      <c r="I142" s="21"/>
      <c r="J142" s="21"/>
    </row>
    <row r="143" spans="1:10" hidden="1">
      <c r="A143" s="59" t="s">
        <v>17</v>
      </c>
      <c r="B143" s="59" t="s">
        <v>18</v>
      </c>
      <c r="C143" s="59">
        <v>2004</v>
      </c>
      <c r="D143" s="59">
        <v>7</v>
      </c>
      <c r="E143" s="60">
        <v>10058.4390154947</v>
      </c>
      <c r="F143" s="59"/>
      <c r="G143" s="21"/>
      <c r="H143" s="65">
        <f>Table25[[#This Row],[GDP per capita, PPP (constant 2017 international $)]]/3678.3*10</f>
        <v>27.345347077439847</v>
      </c>
      <c r="I143" s="21"/>
      <c r="J143" s="21"/>
    </row>
    <row r="144" spans="1:10" hidden="1">
      <c r="A144" s="59" t="s">
        <v>17</v>
      </c>
      <c r="B144" s="59" t="s">
        <v>18</v>
      </c>
      <c r="C144" s="59">
        <v>2005</v>
      </c>
      <c r="D144" s="59">
        <v>6.7</v>
      </c>
      <c r="E144" s="60">
        <v>10504.858467629299</v>
      </c>
      <c r="F144" s="59"/>
      <c r="G144" s="21"/>
      <c r="H144" s="65">
        <f>Table25[[#This Row],[GDP per capita, PPP (constant 2017 international $)]]/3673.19*10</f>
        <v>28.598734254501672</v>
      </c>
      <c r="I144" s="21"/>
      <c r="J144" s="21"/>
    </row>
    <row r="145" spans="1:10" hidden="1">
      <c r="A145" s="59" t="s">
        <v>17</v>
      </c>
      <c r="B145" s="59" t="s">
        <v>18</v>
      </c>
      <c r="C145" s="59">
        <v>2006</v>
      </c>
      <c r="D145" s="59">
        <v>6.4</v>
      </c>
      <c r="E145" s="60">
        <v>10527.4220783457</v>
      </c>
      <c r="F145" s="59"/>
      <c r="G145" s="21"/>
      <c r="H145" s="65">
        <f>Table25[[#This Row],[GDP per capita, PPP (constant 2017 international $)]]/3667.83*10</f>
        <v>28.702044746745898</v>
      </c>
      <c r="I145" s="21"/>
      <c r="J145" s="21"/>
    </row>
    <row r="146" spans="1:10" hidden="1">
      <c r="A146" s="59" t="s">
        <v>17</v>
      </c>
      <c r="B146" s="59" t="s">
        <v>18</v>
      </c>
      <c r="C146" s="59">
        <v>2007</v>
      </c>
      <c r="D146" s="59">
        <v>6</v>
      </c>
      <c r="E146" s="60">
        <v>10717.7844636359</v>
      </c>
      <c r="F146" s="59"/>
      <c r="G146" s="21"/>
      <c r="H146" s="65">
        <f>Table25[[#This Row],[GDP per capita, PPP (constant 2017 international $)]]/3662.33*10</f>
        <v>29.264933699682718</v>
      </c>
      <c r="I146" s="21"/>
      <c r="J146" s="21"/>
    </row>
    <row r="147" spans="1:10" hidden="1">
      <c r="A147" s="59" t="s">
        <v>17</v>
      </c>
      <c r="B147" s="59" t="s">
        <v>18</v>
      </c>
      <c r="C147" s="59">
        <v>2008</v>
      </c>
      <c r="D147" s="59">
        <v>5.6</v>
      </c>
      <c r="E147" s="60">
        <v>10796.902563846799</v>
      </c>
      <c r="F147" s="59"/>
      <c r="G147" s="21"/>
      <c r="H147" s="65">
        <f>Table25[[#This Row],[GDP per capita, PPP (constant 2017 international $)]]/3656.6*10</f>
        <v>29.527163386333754</v>
      </c>
      <c r="I147" s="21"/>
      <c r="J147" s="21"/>
    </row>
    <row r="148" spans="1:10" hidden="1">
      <c r="A148" s="59" t="s">
        <v>17</v>
      </c>
      <c r="B148" s="59" t="s">
        <v>18</v>
      </c>
      <c r="C148" s="59">
        <v>2009</v>
      </c>
      <c r="D148" s="59">
        <v>5.2</v>
      </c>
      <c r="E148" s="60">
        <v>10782.3610927014</v>
      </c>
      <c r="F148" s="59"/>
      <c r="G148" s="21"/>
      <c r="H148" s="65">
        <f>Table25[[#This Row],[GDP per capita, PPP (constant 2017 international $)]]/3650.56*10</f>
        <v>29.53618374359386</v>
      </c>
      <c r="I148" s="21"/>
      <c r="J148" s="21"/>
    </row>
    <row r="149" spans="1:10" hidden="1">
      <c r="A149" s="59" t="s">
        <v>17</v>
      </c>
      <c r="B149" s="59" t="s">
        <v>18</v>
      </c>
      <c r="C149" s="59">
        <v>2010</v>
      </c>
      <c r="D149" s="59">
        <v>4.5</v>
      </c>
      <c r="E149" s="60">
        <v>10970.7063686682</v>
      </c>
      <c r="F149" s="59"/>
      <c r="G149" s="21"/>
      <c r="H149" s="65">
        <f>Table25[[#This Row],[GDP per capita, PPP (constant 2017 international $)]]/3644.14*10</f>
        <v>30.105062836960709</v>
      </c>
      <c r="I149" s="21"/>
      <c r="J149" s="21"/>
    </row>
    <row r="150" spans="1:10" hidden="1">
      <c r="A150" s="59" t="s">
        <v>17</v>
      </c>
      <c r="B150" s="59" t="s">
        <v>18</v>
      </c>
      <c r="C150" s="59">
        <v>2011</v>
      </c>
      <c r="D150" s="59">
        <v>4</v>
      </c>
      <c r="E150" s="60">
        <v>11078.2423287826</v>
      </c>
      <c r="F150" s="59"/>
      <c r="G150" s="21"/>
      <c r="H150" s="65">
        <f>Table25[[#This Row],[GDP per capita, PPP (constant 2017 international $)]]/3637.37*10</f>
        <v>30.456737502048462</v>
      </c>
      <c r="I150" s="21"/>
      <c r="J150" s="21"/>
    </row>
    <row r="151" spans="1:10" hidden="1">
      <c r="A151" s="59" t="s">
        <v>17</v>
      </c>
      <c r="B151" s="59" t="s">
        <v>18</v>
      </c>
      <c r="C151" s="59">
        <v>2012</v>
      </c>
      <c r="D151" s="59">
        <v>3.5</v>
      </c>
      <c r="E151" s="60">
        <v>11233.531320329999</v>
      </c>
      <c r="F151" s="59"/>
      <c r="G151" s="21"/>
      <c r="H151" s="65">
        <f>Table25[[#This Row],[GDP per capita, PPP (constant 2017 international $)]]/3630.71*10</f>
        <v>30.94031558656571</v>
      </c>
      <c r="I151" s="21"/>
      <c r="J151" s="21"/>
    </row>
    <row r="152" spans="1:10" hidden="1">
      <c r="A152" s="59" t="s">
        <v>17</v>
      </c>
      <c r="B152" s="59" t="s">
        <v>18</v>
      </c>
      <c r="C152" s="59">
        <v>2013</v>
      </c>
      <c r="D152" s="59">
        <v>3.3</v>
      </c>
      <c r="E152" s="60">
        <v>11319.0970588002</v>
      </c>
      <c r="F152" s="59"/>
      <c r="G152" s="21"/>
      <c r="H152" s="65">
        <f>Table25[[#This Row],[GDP per capita, PPP (constant 2017 international $)]]/3624.49*10</f>
        <v>31.229489000659957</v>
      </c>
      <c r="I152" s="21"/>
      <c r="J152" s="21"/>
    </row>
    <row r="153" spans="1:10" hidden="1">
      <c r="A153" s="59" t="s">
        <v>17</v>
      </c>
      <c r="B153" s="59" t="s">
        <v>18</v>
      </c>
      <c r="C153" s="59">
        <v>2014</v>
      </c>
      <c r="D153" s="59">
        <v>3.3</v>
      </c>
      <c r="E153" s="60">
        <v>11512.705109487501</v>
      </c>
      <c r="F153" s="59"/>
      <c r="G153" s="21"/>
      <c r="H153" s="65">
        <f>Table25[[#This Row],[GDP per capita, PPP (constant 2017 international $)]]/3617.97*10</f>
        <v>31.820897103866258</v>
      </c>
      <c r="I153" s="21"/>
      <c r="J153" s="21"/>
    </row>
    <row r="154" spans="1:10" hidden="1">
      <c r="A154" s="59" t="s">
        <v>17</v>
      </c>
      <c r="B154" s="59" t="s">
        <v>18</v>
      </c>
      <c r="C154" s="59">
        <v>2015</v>
      </c>
      <c r="D154" s="59">
        <v>3.2</v>
      </c>
      <c r="E154" s="60">
        <v>11696.965229060301</v>
      </c>
      <c r="F154" s="59" t="s">
        <v>447</v>
      </c>
      <c r="G154" s="21"/>
      <c r="H154" s="65">
        <f>Table25[[#This Row],[GDP per capita, PPP (constant 2017 international $)]]/3610.21*10</f>
        <v>32.39968098548367</v>
      </c>
      <c r="I154" s="21"/>
      <c r="J154" s="21"/>
    </row>
    <row r="155" spans="1:10" hidden="1">
      <c r="A155" s="59" t="s">
        <v>17</v>
      </c>
      <c r="B155" s="59" t="s">
        <v>18</v>
      </c>
      <c r="C155" s="59">
        <v>2016</v>
      </c>
      <c r="D155" s="59">
        <v>3.2</v>
      </c>
      <c r="E155" s="60">
        <v>11826.1664161029</v>
      </c>
      <c r="F155" s="59"/>
      <c r="G155" s="21"/>
      <c r="H155" s="65">
        <f>Table25[[#This Row],[GDP per capita, PPP (constant 2017 international $)]]/3602.57*10</f>
        <v>32.827027416824379</v>
      </c>
      <c r="I155" s="21"/>
      <c r="J155" s="21"/>
    </row>
    <row r="156" spans="1:10" hidden="1">
      <c r="A156" s="62" t="s">
        <v>17</v>
      </c>
      <c r="B156" s="62" t="s">
        <v>18</v>
      </c>
      <c r="C156" s="62">
        <v>2017</v>
      </c>
      <c r="D156" s="62">
        <v>3.1</v>
      </c>
      <c r="E156" s="63">
        <v>11737.416158830099</v>
      </c>
      <c r="F156" s="62"/>
      <c r="G156" s="21"/>
      <c r="H156" s="65">
        <f>Table25[[#This Row],[GDP per capita, PPP (constant 2017 international $)]]/3595.447*10</f>
        <v>32.645220910863372</v>
      </c>
      <c r="I156" s="21"/>
      <c r="J156" s="21"/>
    </row>
    <row r="157" spans="1:10" hidden="1">
      <c r="A157" s="59" t="s">
        <v>217</v>
      </c>
      <c r="B157" s="59" t="s">
        <v>218</v>
      </c>
      <c r="C157" s="59">
        <v>2001</v>
      </c>
      <c r="D157" s="59">
        <v>21.7</v>
      </c>
      <c r="E157" s="60">
        <v>2185.0405010193499</v>
      </c>
      <c r="F157" s="59"/>
      <c r="G157" s="21"/>
      <c r="H157" s="65">
        <f>Table25[[#This Row],[GDP per capita, PPP (constant 2017 international $)]]/3691.01*10</f>
        <v>5.9198986212970164</v>
      </c>
      <c r="I157" s="21"/>
      <c r="J157" s="21"/>
    </row>
    <row r="158" spans="1:10" hidden="1">
      <c r="A158" s="59" t="s">
        <v>217</v>
      </c>
      <c r="B158" s="59" t="s">
        <v>218</v>
      </c>
      <c r="C158" s="59">
        <v>2002</v>
      </c>
      <c r="D158" s="59">
        <v>21</v>
      </c>
      <c r="E158" s="60">
        <v>2261.47348909738</v>
      </c>
      <c r="F158" s="59"/>
      <c r="G158" s="21"/>
      <c r="H158" s="65">
        <f>Table25[[#This Row],[GDP per capita, PPP (constant 2017 international $)]]/3687.35*10</f>
        <v>6.1330589423227524</v>
      </c>
      <c r="I158" s="21"/>
      <c r="J158" s="21"/>
    </row>
    <row r="159" spans="1:10" hidden="1">
      <c r="A159" s="59" t="s">
        <v>217</v>
      </c>
      <c r="B159" s="59" t="s">
        <v>218</v>
      </c>
      <c r="C159" s="59">
        <v>2003</v>
      </c>
      <c r="D159" s="59">
        <v>21.3</v>
      </c>
      <c r="E159" s="60">
        <v>2369.2361695291502</v>
      </c>
      <c r="F159" s="59"/>
      <c r="G159" s="21"/>
      <c r="H159" s="65">
        <f>Table25[[#This Row],[GDP per capita, PPP (constant 2017 international $)]]/3682.96*10</f>
        <v>6.4329674216639612</v>
      </c>
      <c r="I159" s="21"/>
      <c r="J159" s="21"/>
    </row>
    <row r="160" spans="1:10" hidden="1">
      <c r="A160" s="59" t="s">
        <v>217</v>
      </c>
      <c r="B160" s="59" t="s">
        <v>218</v>
      </c>
      <c r="C160" s="59">
        <v>2004</v>
      </c>
      <c r="D160" s="59">
        <v>21.6</v>
      </c>
      <c r="E160" s="60">
        <v>2393.4184350403498</v>
      </c>
      <c r="F160" s="59"/>
      <c r="G160" s="21"/>
      <c r="H160" s="65">
        <f>Table25[[#This Row],[GDP per capita, PPP (constant 2017 international $)]]/3678.3*10</f>
        <v>6.5068603296097374</v>
      </c>
      <c r="I160" s="21"/>
      <c r="J160" s="21"/>
    </row>
    <row r="161" spans="1:10" hidden="1">
      <c r="A161" s="59" t="s">
        <v>217</v>
      </c>
      <c r="B161" s="59" t="s">
        <v>218</v>
      </c>
      <c r="C161" s="59">
        <v>2005</v>
      </c>
      <c r="D161" s="59">
        <v>21.3</v>
      </c>
      <c r="E161" s="60">
        <v>2501.9604606431299</v>
      </c>
      <c r="F161" s="59"/>
      <c r="G161" s="21"/>
      <c r="H161" s="65">
        <f>Table25[[#This Row],[GDP per capita, PPP (constant 2017 international $)]]/3673.19*10</f>
        <v>6.8114104106869782</v>
      </c>
      <c r="I161" s="21"/>
      <c r="J161" s="21"/>
    </row>
    <row r="162" spans="1:10" hidden="1">
      <c r="A162" s="59" t="s">
        <v>217</v>
      </c>
      <c r="B162" s="59" t="s">
        <v>218</v>
      </c>
      <c r="C162" s="59">
        <v>2006</v>
      </c>
      <c r="D162" s="59">
        <v>20.6</v>
      </c>
      <c r="E162" s="60">
        <v>2678.3408917332799</v>
      </c>
      <c r="F162" s="59"/>
      <c r="G162" s="21"/>
      <c r="H162" s="65">
        <f>Table25[[#This Row],[GDP per capita, PPP (constant 2017 international $)]]/3667.83*10</f>
        <v>7.3022492638243319</v>
      </c>
      <c r="I162" s="21"/>
      <c r="J162" s="21"/>
    </row>
    <row r="163" spans="1:10" hidden="1">
      <c r="A163" s="59" t="s">
        <v>217</v>
      </c>
      <c r="B163" s="59" t="s">
        <v>218</v>
      </c>
      <c r="C163" s="59">
        <v>2007</v>
      </c>
      <c r="D163" s="59">
        <v>20.2</v>
      </c>
      <c r="E163" s="60">
        <v>2905.6811289976999</v>
      </c>
      <c r="F163" s="59"/>
      <c r="G163" s="21"/>
      <c r="H163" s="65">
        <f>Table25[[#This Row],[GDP per capita, PPP (constant 2017 international $)]]/3662.33*10</f>
        <v>7.9339686183323188</v>
      </c>
      <c r="I163" s="21"/>
      <c r="J163" s="21"/>
    </row>
    <row r="164" spans="1:10" hidden="1">
      <c r="A164" s="59" t="s">
        <v>217</v>
      </c>
      <c r="B164" s="59" t="s">
        <v>218</v>
      </c>
      <c r="C164" s="59">
        <v>2008</v>
      </c>
      <c r="D164" s="59">
        <v>20.2</v>
      </c>
      <c r="E164" s="60">
        <v>3048.29614857669</v>
      </c>
      <c r="F164" s="59"/>
      <c r="G164" s="21"/>
      <c r="H164" s="65">
        <f>Table25[[#This Row],[GDP per capita, PPP (constant 2017 international $)]]/3656.6*10</f>
        <v>8.3364222189375106</v>
      </c>
      <c r="I164" s="21"/>
      <c r="J164" s="21"/>
    </row>
    <row r="165" spans="1:10" hidden="1">
      <c r="A165" s="59" t="s">
        <v>217</v>
      </c>
      <c r="B165" s="59" t="s">
        <v>218</v>
      </c>
      <c r="C165" s="59">
        <v>2009</v>
      </c>
      <c r="D165" s="59">
        <v>20.7</v>
      </c>
      <c r="E165" s="60">
        <v>3064.3989431320201</v>
      </c>
      <c r="F165" s="59"/>
      <c r="G165" s="21"/>
      <c r="H165" s="65">
        <f>Table25[[#This Row],[GDP per capita, PPP (constant 2017 international $)]]/3650.56*10</f>
        <v>8.3943256462899392</v>
      </c>
      <c r="I165" s="21"/>
      <c r="J165" s="21"/>
    </row>
    <row r="166" spans="1:10" hidden="1">
      <c r="A166" s="59" t="s">
        <v>217</v>
      </c>
      <c r="B166" s="59" t="s">
        <v>218</v>
      </c>
      <c r="C166" s="59">
        <v>2010</v>
      </c>
      <c r="D166" s="59">
        <v>21.8</v>
      </c>
      <c r="E166" s="60">
        <v>3089.5724757912399</v>
      </c>
      <c r="F166" s="59"/>
      <c r="G166" s="21"/>
      <c r="H166" s="65">
        <f>Table25[[#This Row],[GDP per capita, PPP (constant 2017 international $)]]/3644.14*10</f>
        <v>8.4781936912172426</v>
      </c>
      <c r="I166" s="21"/>
      <c r="J166" s="21"/>
    </row>
    <row r="167" spans="1:10" hidden="1">
      <c r="A167" s="59" t="s">
        <v>217</v>
      </c>
      <c r="B167" s="59" t="s">
        <v>218</v>
      </c>
      <c r="C167" s="59">
        <v>2011</v>
      </c>
      <c r="D167" s="59">
        <v>21.3</v>
      </c>
      <c r="E167" s="60">
        <v>3379.6888184616901</v>
      </c>
      <c r="F167" s="59"/>
      <c r="G167" s="21"/>
      <c r="H167" s="65">
        <f>Table25[[#This Row],[GDP per capita, PPP (constant 2017 international $)]]/3637.37*10</f>
        <v>9.2915728079950348</v>
      </c>
      <c r="I167" s="21"/>
      <c r="J167" s="21"/>
    </row>
    <row r="168" spans="1:10" hidden="1">
      <c r="A168" s="59" t="s">
        <v>217</v>
      </c>
      <c r="B168" s="59" t="s">
        <v>218</v>
      </c>
      <c r="C168" s="59">
        <v>2012</v>
      </c>
      <c r="D168" s="59">
        <v>19.899999999999999</v>
      </c>
      <c r="E168" s="60">
        <v>3785.7264392725401</v>
      </c>
      <c r="F168" s="59"/>
      <c r="G168" s="21"/>
      <c r="H168" s="65">
        <f>Table25[[#This Row],[GDP per capita, PPP (constant 2017 international $)]]/3630.71*10</f>
        <v>10.42695902253978</v>
      </c>
      <c r="I168" s="21"/>
      <c r="J168" s="21"/>
    </row>
    <row r="169" spans="1:10" hidden="1">
      <c r="A169" s="59" t="s">
        <v>217</v>
      </c>
      <c r="B169" s="59" t="s">
        <v>218</v>
      </c>
      <c r="C169" s="59">
        <v>2013</v>
      </c>
      <c r="D169" s="59">
        <v>15.8</v>
      </c>
      <c r="E169" s="60">
        <v>3947.2006433208899</v>
      </c>
      <c r="F169" s="59"/>
      <c r="G169" s="21"/>
      <c r="H169" s="65">
        <f>Table25[[#This Row],[GDP per capita, PPP (constant 2017 international $)]]/3624.49*10</f>
        <v>10.89036152209246</v>
      </c>
      <c r="I169" s="21"/>
      <c r="J169" s="21"/>
    </row>
    <row r="170" spans="1:10" hidden="1">
      <c r="A170" s="59" t="s">
        <v>217</v>
      </c>
      <c r="B170" s="59" t="s">
        <v>218</v>
      </c>
      <c r="C170" s="59">
        <v>2014</v>
      </c>
      <c r="D170" s="59">
        <v>13.3</v>
      </c>
      <c r="E170" s="60">
        <v>4124.5096136591301</v>
      </c>
      <c r="F170" s="59"/>
      <c r="G170" s="21"/>
      <c r="H170" s="65">
        <f>Table25[[#This Row],[GDP per capita, PPP (constant 2017 international $)]]/3617.97*10</f>
        <v>11.400065820499147</v>
      </c>
      <c r="I170" s="21"/>
      <c r="J170" s="21"/>
    </row>
    <row r="171" spans="1:10" hidden="1">
      <c r="A171" s="59" t="s">
        <v>217</v>
      </c>
      <c r="B171" s="59" t="s">
        <v>218</v>
      </c>
      <c r="C171" s="59">
        <v>2015</v>
      </c>
      <c r="D171" s="59">
        <v>11.4</v>
      </c>
      <c r="E171" s="60">
        <v>4187.8627222426403</v>
      </c>
      <c r="F171" s="59" t="s">
        <v>447</v>
      </c>
      <c r="G171" s="21"/>
      <c r="H171" s="65">
        <f>Table25[[#This Row],[GDP per capita, PPP (constant 2017 international $)]]/3610.21*10</f>
        <v>11.600052967120028</v>
      </c>
      <c r="I171" s="21"/>
      <c r="J171" s="21"/>
    </row>
    <row r="172" spans="1:10" hidden="1">
      <c r="A172" s="59" t="s">
        <v>217</v>
      </c>
      <c r="B172" s="59" t="s">
        <v>218</v>
      </c>
      <c r="C172" s="59">
        <v>2016</v>
      </c>
      <c r="D172" s="59">
        <v>11.9</v>
      </c>
      <c r="E172" s="60">
        <v>4234.7575364541499</v>
      </c>
      <c r="F172" s="59"/>
      <c r="G172" s="21"/>
      <c r="H172" s="65">
        <f>Table25[[#This Row],[GDP per capita, PPP (constant 2017 international $)]]/3602.57*10</f>
        <v>11.754823740979772</v>
      </c>
      <c r="I172" s="21"/>
      <c r="J172" s="21"/>
    </row>
    <row r="173" spans="1:10" hidden="1">
      <c r="A173" s="62" t="s">
        <v>217</v>
      </c>
      <c r="B173" s="62" t="s">
        <v>218</v>
      </c>
      <c r="C173" s="62">
        <v>2017</v>
      </c>
      <c r="D173" s="62">
        <v>12.2</v>
      </c>
      <c r="E173" s="63">
        <v>4327.78255278914</v>
      </c>
      <c r="F173" s="62"/>
      <c r="G173" s="21"/>
      <c r="H173" s="65">
        <f>Table25[[#This Row],[GDP per capita, PPP (constant 2017 international $)]]/3595.447*10</f>
        <v>12.036841463075774</v>
      </c>
      <c r="I173" s="21"/>
      <c r="J173" s="21"/>
    </row>
    <row r="174" spans="1:10" hidden="1">
      <c r="A174" s="59" t="s">
        <v>160</v>
      </c>
      <c r="B174" s="59" t="s">
        <v>161</v>
      </c>
      <c r="C174" s="59">
        <v>2001</v>
      </c>
      <c r="D174" s="59">
        <v>6.4</v>
      </c>
      <c r="E174" s="60">
        <v>4634.1927741094296</v>
      </c>
      <c r="F174" s="59"/>
      <c r="G174" s="21"/>
      <c r="H174" s="65">
        <f>Table25[[#This Row],[GDP per capita, PPP (constant 2017 international $)]]/3691.01*10</f>
        <v>12.555351446106702</v>
      </c>
      <c r="I174" s="21"/>
      <c r="J174" s="21"/>
    </row>
    <row r="175" spans="1:10" hidden="1">
      <c r="A175" s="59" t="s">
        <v>160</v>
      </c>
      <c r="B175" s="59" t="s">
        <v>161</v>
      </c>
      <c r="C175" s="59">
        <v>2002</v>
      </c>
      <c r="D175" s="59">
        <v>6</v>
      </c>
      <c r="E175" s="60">
        <v>4721.9486952463603</v>
      </c>
      <c r="F175" s="59"/>
      <c r="G175" s="21"/>
      <c r="H175" s="65">
        <f>Table25[[#This Row],[GDP per capita, PPP (constant 2017 international $)]]/3687.35*10</f>
        <v>12.805805511400763</v>
      </c>
      <c r="I175" s="21"/>
      <c r="J175" s="21"/>
    </row>
    <row r="176" spans="1:10" hidden="1">
      <c r="A176" s="59" t="s">
        <v>160</v>
      </c>
      <c r="B176" s="59" t="s">
        <v>161</v>
      </c>
      <c r="C176" s="59">
        <v>2003</v>
      </c>
      <c r="D176" s="59">
        <v>5.6</v>
      </c>
      <c r="E176" s="60">
        <v>4944.38838739121</v>
      </c>
      <c r="F176" s="59"/>
      <c r="G176" s="21"/>
      <c r="H176" s="65">
        <f>Table25[[#This Row],[GDP per capita, PPP (constant 2017 international $)]]/3682.96*10</f>
        <v>13.425039607791586</v>
      </c>
      <c r="I176" s="21"/>
      <c r="J176" s="21"/>
    </row>
    <row r="177" spans="1:10" hidden="1">
      <c r="A177" s="59" t="s">
        <v>160</v>
      </c>
      <c r="B177" s="59" t="s">
        <v>161</v>
      </c>
      <c r="C177" s="59">
        <v>2004</v>
      </c>
      <c r="D177" s="59">
        <v>5.6</v>
      </c>
      <c r="E177" s="60">
        <v>5120.8259440024603</v>
      </c>
      <c r="F177" s="59"/>
      <c r="G177" s="21"/>
      <c r="H177" s="65">
        <f>Table25[[#This Row],[GDP per capita, PPP (constant 2017 international $)]]/3678.3*10</f>
        <v>13.921719120252455</v>
      </c>
      <c r="I177" s="21"/>
      <c r="J177" s="21"/>
    </row>
    <row r="178" spans="1:10" hidden="1">
      <c r="A178" s="59" t="s">
        <v>160</v>
      </c>
      <c r="B178" s="59" t="s">
        <v>161</v>
      </c>
      <c r="C178" s="59">
        <v>2005</v>
      </c>
      <c r="D178" s="59">
        <v>5.5</v>
      </c>
      <c r="E178" s="60">
        <v>5227.5626314992796</v>
      </c>
      <c r="F178" s="59"/>
      <c r="G178" s="21"/>
      <c r="H178" s="65">
        <f>Table25[[#This Row],[GDP per capita, PPP (constant 2017 international $)]]/3673.19*10</f>
        <v>14.231669561060766</v>
      </c>
      <c r="I178" s="21"/>
      <c r="J178" s="21"/>
    </row>
    <row r="179" spans="1:10" hidden="1">
      <c r="A179" s="59" t="s">
        <v>160</v>
      </c>
      <c r="B179" s="59" t="s">
        <v>161</v>
      </c>
      <c r="C179" s="59">
        <v>2006</v>
      </c>
      <c r="D179" s="59">
        <v>5.7</v>
      </c>
      <c r="E179" s="60">
        <v>5558.0490557347603</v>
      </c>
      <c r="F179" s="59"/>
      <c r="G179" s="21"/>
      <c r="H179" s="65">
        <f>Table25[[#This Row],[GDP per capita, PPP (constant 2017 international $)]]/3667.83*10</f>
        <v>15.153507811798148</v>
      </c>
      <c r="I179" s="21"/>
      <c r="J179" s="21"/>
    </row>
    <row r="180" spans="1:10" hidden="1">
      <c r="A180" s="59" t="s">
        <v>160</v>
      </c>
      <c r="B180" s="59" t="s">
        <v>161</v>
      </c>
      <c r="C180" s="59">
        <v>2007</v>
      </c>
      <c r="D180" s="59">
        <v>5.6</v>
      </c>
      <c r="E180" s="60">
        <v>5687.2273524009797</v>
      </c>
      <c r="F180" s="59"/>
      <c r="G180" s="21"/>
      <c r="H180" s="65">
        <f>Table25[[#This Row],[GDP per capita, PPP (constant 2017 international $)]]/3662.33*10</f>
        <v>15.52898660798175</v>
      </c>
      <c r="I180" s="21"/>
      <c r="J180" s="21"/>
    </row>
    <row r="181" spans="1:10" hidden="1">
      <c r="A181" s="59" t="s">
        <v>160</v>
      </c>
      <c r="B181" s="59" t="s">
        <v>161</v>
      </c>
      <c r="C181" s="59">
        <v>2008</v>
      </c>
      <c r="D181" s="59">
        <v>5.7</v>
      </c>
      <c r="E181" s="60">
        <v>5952.6569961758396</v>
      </c>
      <c r="F181" s="59"/>
      <c r="G181" s="21"/>
      <c r="H181" s="65">
        <f>Table25[[#This Row],[GDP per capita, PPP (constant 2017 international $)]]/3656.6*10</f>
        <v>16.279212919586065</v>
      </c>
      <c r="I181" s="21"/>
      <c r="J181" s="21"/>
    </row>
    <row r="182" spans="1:10" hidden="1">
      <c r="A182" s="59" t="s">
        <v>160</v>
      </c>
      <c r="B182" s="59" t="s">
        <v>161</v>
      </c>
      <c r="C182" s="59">
        <v>2009</v>
      </c>
      <c r="D182" s="59">
        <v>5.7</v>
      </c>
      <c r="E182" s="60">
        <v>6129.1138182114601</v>
      </c>
      <c r="F182" s="59"/>
      <c r="G182" s="21"/>
      <c r="H182" s="65">
        <f>Table25[[#This Row],[GDP per capita, PPP (constant 2017 international $)]]/3650.56*10</f>
        <v>16.789516726780164</v>
      </c>
      <c r="I182" s="21"/>
      <c r="J182" s="21"/>
    </row>
    <row r="183" spans="1:10" hidden="1">
      <c r="A183" s="59" t="s">
        <v>160</v>
      </c>
      <c r="B183" s="59" t="s">
        <v>161</v>
      </c>
      <c r="C183" s="59">
        <v>2010</v>
      </c>
      <c r="D183" s="59">
        <v>5.6</v>
      </c>
      <c r="E183" s="60">
        <v>6281.4641912261304</v>
      </c>
      <c r="F183" s="59"/>
      <c r="G183" s="21"/>
      <c r="H183" s="65">
        <f>Table25[[#This Row],[GDP per capita, PPP (constant 2017 international $)]]/3644.14*10</f>
        <v>17.23716484884261</v>
      </c>
      <c r="I183" s="21"/>
      <c r="J183" s="21"/>
    </row>
    <row r="184" spans="1:10" hidden="1">
      <c r="A184" s="59" t="s">
        <v>160</v>
      </c>
      <c r="B184" s="59" t="s">
        <v>161</v>
      </c>
      <c r="C184" s="59">
        <v>2011</v>
      </c>
      <c r="D184" s="59">
        <v>5.3</v>
      </c>
      <c r="E184" s="60">
        <v>6522.37374267222</v>
      </c>
      <c r="F184" s="59"/>
      <c r="G184" s="21"/>
      <c r="H184" s="65">
        <f>Table25[[#This Row],[GDP per capita, PPP (constant 2017 international $)]]/3637.37*10</f>
        <v>17.931565231670742</v>
      </c>
      <c r="I184" s="21"/>
      <c r="J184" s="21"/>
    </row>
    <row r="185" spans="1:10" hidden="1">
      <c r="A185" s="59" t="s">
        <v>160</v>
      </c>
      <c r="B185" s="59" t="s">
        <v>161</v>
      </c>
      <c r="C185" s="59">
        <v>2012</v>
      </c>
      <c r="D185" s="59">
        <v>4.9000000000000004</v>
      </c>
      <c r="E185" s="60">
        <v>6625.4634542603399</v>
      </c>
      <c r="F185" s="59"/>
      <c r="G185" s="21"/>
      <c r="H185" s="65">
        <f>Table25[[#This Row],[GDP per capita, PPP (constant 2017 international $)]]/3630.71*10</f>
        <v>18.248396193197308</v>
      </c>
      <c r="I185" s="21"/>
      <c r="J185" s="21"/>
    </row>
    <row r="186" spans="1:10" hidden="1">
      <c r="A186" s="59" t="s">
        <v>160</v>
      </c>
      <c r="B186" s="59" t="s">
        <v>161</v>
      </c>
      <c r="C186" s="59">
        <v>2013</v>
      </c>
      <c r="D186" s="59">
        <v>4.4000000000000004</v>
      </c>
      <c r="E186" s="60">
        <v>6828.2230168178703</v>
      </c>
      <c r="F186" s="59"/>
      <c r="G186" s="21"/>
      <c r="H186" s="65">
        <f>Table25[[#This Row],[GDP per capita, PPP (constant 2017 international $)]]/3624.49*10</f>
        <v>18.839127758161482</v>
      </c>
      <c r="I186" s="21"/>
      <c r="J186" s="21"/>
    </row>
    <row r="187" spans="1:10" hidden="1">
      <c r="A187" s="59" t="s">
        <v>160</v>
      </c>
      <c r="B187" s="59" t="s">
        <v>161</v>
      </c>
      <c r="C187" s="59">
        <v>2014</v>
      </c>
      <c r="D187" s="59">
        <v>4.0999999999999996</v>
      </c>
      <c r="E187" s="60">
        <v>6912.1780021484201</v>
      </c>
      <c r="F187" s="59"/>
      <c r="G187" s="21"/>
      <c r="H187" s="65">
        <f>Table25[[#This Row],[GDP per capita, PPP (constant 2017 international $)]]/3617.97*10</f>
        <v>19.105128019713874</v>
      </c>
      <c r="I187" s="21"/>
      <c r="J187" s="21"/>
    </row>
    <row r="188" spans="1:10" hidden="1">
      <c r="A188" s="59" t="s">
        <v>160</v>
      </c>
      <c r="B188" s="59" t="s">
        <v>161</v>
      </c>
      <c r="C188" s="59">
        <v>2015</v>
      </c>
      <c r="D188" s="59">
        <v>3.8</v>
      </c>
      <c r="E188" s="60">
        <v>7126.6705857557499</v>
      </c>
      <c r="F188" s="59" t="s">
        <v>447</v>
      </c>
      <c r="G188" s="21"/>
      <c r="H188" s="65">
        <f>Table25[[#This Row],[GDP per capita, PPP (constant 2017 international $)]]/3610.21*10</f>
        <v>19.740321437688529</v>
      </c>
      <c r="I188" s="21"/>
      <c r="J188" s="21"/>
    </row>
    <row r="189" spans="1:10" hidden="1">
      <c r="A189" s="59" t="s">
        <v>160</v>
      </c>
      <c r="B189" s="59" t="s">
        <v>161</v>
      </c>
      <c r="C189" s="59">
        <v>2016</v>
      </c>
      <c r="D189" s="59">
        <v>3.8</v>
      </c>
      <c r="E189" s="60">
        <v>7106.2412490605802</v>
      </c>
      <c r="F189" s="59"/>
      <c r="G189" s="21"/>
      <c r="H189" s="65">
        <f>Table25[[#This Row],[GDP per capita, PPP (constant 2017 international $)]]/3602.57*10</f>
        <v>19.725477226148499</v>
      </c>
      <c r="I189" s="21"/>
      <c r="J189" s="21"/>
    </row>
    <row r="190" spans="1:10" hidden="1">
      <c r="A190" s="62" t="s">
        <v>160</v>
      </c>
      <c r="B190" s="62" t="s">
        <v>161</v>
      </c>
      <c r="C190" s="62">
        <v>2017</v>
      </c>
      <c r="D190" s="62">
        <v>4</v>
      </c>
      <c r="E190" s="63">
        <v>7312.0567790385603</v>
      </c>
      <c r="F190" s="62"/>
      <c r="G190" s="21"/>
      <c r="H190" s="65">
        <f>Table25[[#This Row],[GDP per capita, PPP (constant 2017 international $)]]/3595.447*10</f>
        <v>20.336989473182499</v>
      </c>
      <c r="I190" s="21"/>
      <c r="J190" s="21"/>
    </row>
    <row r="191" spans="1:10">
      <c r="A191" s="59" t="s">
        <v>19</v>
      </c>
      <c r="B191" s="59" t="s">
        <v>20</v>
      </c>
      <c r="C191" s="59">
        <v>2001</v>
      </c>
      <c r="D191" s="59">
        <v>67.5</v>
      </c>
      <c r="E191" s="60">
        <v>4766.8367358995301</v>
      </c>
      <c r="F191" s="59"/>
      <c r="G191" s="21"/>
      <c r="H191" s="65">
        <f>Table25[[#This Row],[GDP per capita, PPP (constant 2017 international $)]]/3691.01*10</f>
        <v>12.914721812998419</v>
      </c>
      <c r="I191" s="21"/>
      <c r="J191" s="21"/>
    </row>
    <row r="192" spans="1:10">
      <c r="A192" s="59" t="s">
        <v>19</v>
      </c>
      <c r="B192" s="59" t="s">
        <v>20</v>
      </c>
      <c r="C192" s="59">
        <v>2002</v>
      </c>
      <c r="D192" s="59">
        <v>63.2</v>
      </c>
      <c r="E192" s="60">
        <v>5240.8394329332004</v>
      </c>
      <c r="F192" s="59"/>
      <c r="G192" s="21"/>
      <c r="H192" s="65">
        <f>Table25[[#This Row],[GDP per capita, PPP (constant 2017 international $)]]/3687.35*10</f>
        <v>14.213024076730445</v>
      </c>
      <c r="I192" s="21"/>
      <c r="J192" s="21"/>
    </row>
    <row r="193" spans="1:10">
      <c r="A193" s="59" t="s">
        <v>19</v>
      </c>
      <c r="B193" s="59" t="s">
        <v>20</v>
      </c>
      <c r="C193" s="59">
        <v>2003</v>
      </c>
      <c r="D193" s="59">
        <v>58.7</v>
      </c>
      <c r="E193" s="60">
        <v>5218.2077121265102</v>
      </c>
      <c r="F193" s="59"/>
      <c r="G193" s="21"/>
      <c r="H193" s="65">
        <f>Table25[[#This Row],[GDP per capita, PPP (constant 2017 international $)]]/3682.96*10</f>
        <v>14.168515846293497</v>
      </c>
      <c r="I193" s="21"/>
      <c r="J193" s="21"/>
    </row>
    <row r="194" spans="1:10">
      <c r="A194" s="59" t="s">
        <v>19</v>
      </c>
      <c r="B194" s="59" t="s">
        <v>20</v>
      </c>
      <c r="C194" s="59">
        <v>2004</v>
      </c>
      <c r="D194" s="59">
        <v>55.1</v>
      </c>
      <c r="E194" s="60">
        <v>5593.2436241908099</v>
      </c>
      <c r="F194" s="59"/>
      <c r="G194" s="21"/>
      <c r="H194" s="65">
        <f>Table25[[#This Row],[GDP per capita, PPP (constant 2017 international $)]]/3678.3*10</f>
        <v>15.206056124271566</v>
      </c>
      <c r="I194" s="21"/>
      <c r="J194" s="21"/>
    </row>
    <row r="195" spans="1:10">
      <c r="A195" s="59" t="s">
        <v>19</v>
      </c>
      <c r="B195" s="59" t="s">
        <v>20</v>
      </c>
      <c r="C195" s="59">
        <v>2005</v>
      </c>
      <c r="D195" s="59">
        <v>52.2</v>
      </c>
      <c r="E195" s="60">
        <v>6210.2221878263999</v>
      </c>
      <c r="F195" s="59"/>
      <c r="G195" s="21"/>
      <c r="H195" s="65">
        <f>Table25[[#This Row],[GDP per capita, PPP (constant 2017 international $)]]/3673.19*10</f>
        <v>16.906890707604017</v>
      </c>
      <c r="I195" s="21"/>
      <c r="J195" s="21"/>
    </row>
    <row r="196" spans="1:10">
      <c r="A196" s="59" t="s">
        <v>19</v>
      </c>
      <c r="B196" s="59" t="s">
        <v>20</v>
      </c>
      <c r="C196" s="59">
        <v>2006</v>
      </c>
      <c r="D196" s="59">
        <v>49.4</v>
      </c>
      <c r="E196" s="60">
        <v>6681.1010276794104</v>
      </c>
      <c r="F196" s="59"/>
      <c r="G196" s="21"/>
      <c r="H196" s="65">
        <f>Table25[[#This Row],[GDP per capita, PPP (constant 2017 international $)]]/3667.83*10</f>
        <v>18.215405369603854</v>
      </c>
      <c r="I196" s="21"/>
      <c r="J196" s="21"/>
    </row>
    <row r="197" spans="1:10">
      <c r="A197" s="59" t="s">
        <v>19</v>
      </c>
      <c r="B197" s="59" t="s">
        <v>20</v>
      </c>
      <c r="C197" s="59">
        <v>2007</v>
      </c>
      <c r="D197" s="59">
        <v>46.2</v>
      </c>
      <c r="E197" s="60">
        <v>7341.8651990476501</v>
      </c>
      <c r="F197" s="59"/>
      <c r="G197" s="21"/>
      <c r="H197" s="65">
        <f>Table25[[#This Row],[GDP per capita, PPP (constant 2017 international $)]]/3662.33*10</f>
        <v>20.046978833277311</v>
      </c>
      <c r="I197" s="21"/>
      <c r="J197" s="21"/>
    </row>
    <row r="198" spans="1:10">
      <c r="A198" s="59" t="s">
        <v>19</v>
      </c>
      <c r="B198" s="59" t="s">
        <v>20</v>
      </c>
      <c r="C198" s="59">
        <v>2008</v>
      </c>
      <c r="D198" s="59">
        <v>43</v>
      </c>
      <c r="E198" s="60">
        <v>7864.3745786261197</v>
      </c>
      <c r="F198" s="59"/>
      <c r="G198" s="21"/>
      <c r="H198" s="65">
        <f>Table25[[#This Row],[GDP per capita, PPP (constant 2017 international $)]]/3656.6*10</f>
        <v>21.507341734469506</v>
      </c>
      <c r="I198" s="21"/>
      <c r="J198" s="21"/>
    </row>
    <row r="199" spans="1:10">
      <c r="A199" s="59" t="s">
        <v>19</v>
      </c>
      <c r="B199" s="59" t="s">
        <v>20</v>
      </c>
      <c r="C199" s="59">
        <v>2009</v>
      </c>
      <c r="D199" s="59">
        <v>40.299999999999997</v>
      </c>
      <c r="E199" s="60">
        <v>7643.4957859654796</v>
      </c>
      <c r="F199" s="59"/>
      <c r="G199" s="21"/>
      <c r="H199" s="65">
        <f>Table25[[#This Row],[GDP per capita, PPP (constant 2017 international $)]]/3650.56*10</f>
        <v>20.937871959276055</v>
      </c>
      <c r="I199" s="21"/>
      <c r="J199" s="21"/>
    </row>
    <row r="200" spans="1:10">
      <c r="A200" s="59" t="s">
        <v>19</v>
      </c>
      <c r="B200" s="59" t="s">
        <v>20</v>
      </c>
      <c r="C200" s="59">
        <v>2010</v>
      </c>
      <c r="D200" s="59">
        <v>37.9</v>
      </c>
      <c r="E200" s="60">
        <v>7692.4342862331096</v>
      </c>
      <c r="F200" s="59"/>
      <c r="G200" s="21"/>
      <c r="H200" s="65">
        <f>Table25[[#This Row],[GDP per capita, PPP (constant 2017 international $)]]/3644.14*10</f>
        <v>21.109052578202565</v>
      </c>
      <c r="I200" s="21"/>
      <c r="J200" s="21"/>
    </row>
    <row r="201" spans="1:10">
      <c r="A201" s="59" t="s">
        <v>19</v>
      </c>
      <c r="B201" s="59" t="s">
        <v>20</v>
      </c>
      <c r="C201" s="59">
        <v>2011</v>
      </c>
      <c r="D201" s="59">
        <v>37</v>
      </c>
      <c r="E201" s="60">
        <v>7675.4460845275898</v>
      </c>
      <c r="F201" s="59"/>
      <c r="G201" s="21"/>
      <c r="H201" s="65">
        <f>Table25[[#This Row],[GDP per capita, PPP (constant 2017 international $)]]/3637.37*10</f>
        <v>21.101636854451403</v>
      </c>
      <c r="I201" s="21"/>
      <c r="J201" s="21"/>
    </row>
    <row r="202" spans="1:10">
      <c r="A202" s="59" t="s">
        <v>19</v>
      </c>
      <c r="B202" s="59" t="s">
        <v>20</v>
      </c>
      <c r="C202" s="59">
        <v>2012</v>
      </c>
      <c r="D202" s="59">
        <v>35.4</v>
      </c>
      <c r="E202" s="60">
        <v>8036.6924020879196</v>
      </c>
      <c r="F202" s="59"/>
      <c r="G202" s="21"/>
      <c r="H202" s="65">
        <f>Table25[[#This Row],[GDP per capita, PPP (constant 2017 international $)]]/3630.71*10</f>
        <v>22.135318992946061</v>
      </c>
      <c r="I202" s="21"/>
      <c r="J202" s="21"/>
    </row>
    <row r="203" spans="1:10">
      <c r="A203" s="59" t="s">
        <v>19</v>
      </c>
      <c r="B203" s="59" t="s">
        <v>20</v>
      </c>
      <c r="C203" s="59">
        <v>2013</v>
      </c>
      <c r="D203" s="59">
        <v>29.2</v>
      </c>
      <c r="E203" s="60">
        <v>8140.5259732804498</v>
      </c>
      <c r="F203" s="59"/>
      <c r="G203" s="21"/>
      <c r="H203" s="65">
        <f>Table25[[#This Row],[GDP per capita, PPP (constant 2017 international $)]]/3624.49*10</f>
        <v>22.459783233725158</v>
      </c>
      <c r="I203" s="21"/>
      <c r="J203" s="21"/>
    </row>
    <row r="204" spans="1:10">
      <c r="A204" s="59" t="s">
        <v>19</v>
      </c>
      <c r="B204" s="59" t="s">
        <v>20</v>
      </c>
      <c r="C204" s="59">
        <v>2014</v>
      </c>
      <c r="D204" s="59">
        <v>23.1</v>
      </c>
      <c r="E204" s="60">
        <v>8239.8306720724995</v>
      </c>
      <c r="F204" s="59"/>
      <c r="G204" s="21"/>
      <c r="H204" s="65">
        <f>Table25[[#This Row],[GDP per capita, PPP (constant 2017 international $)]]/3617.97*10</f>
        <v>22.774734649741429</v>
      </c>
      <c r="I204" s="21"/>
      <c r="J204" s="21"/>
    </row>
    <row r="205" spans="1:10">
      <c r="A205" s="59" t="s">
        <v>19</v>
      </c>
      <c r="B205" s="59" t="s">
        <v>20</v>
      </c>
      <c r="C205" s="59">
        <v>2015</v>
      </c>
      <c r="D205" s="59">
        <v>19</v>
      </c>
      <c r="E205" s="60">
        <v>8036.4108982463904</v>
      </c>
      <c r="F205" s="59" t="s">
        <v>447</v>
      </c>
      <c r="G205" s="21"/>
      <c r="H205" s="65">
        <f>Table25[[#This Row],[GDP per capita, PPP (constant 2017 international $)]]/3610.21*10</f>
        <v>22.260231117431921</v>
      </c>
      <c r="I205" s="21"/>
      <c r="J205" s="21"/>
    </row>
    <row r="206" spans="1:10">
      <c r="A206" s="59" t="s">
        <v>19</v>
      </c>
      <c r="B206" s="59" t="s">
        <v>20</v>
      </c>
      <c r="C206" s="59">
        <v>2016</v>
      </c>
      <c r="D206" s="59">
        <v>19.5</v>
      </c>
      <c r="E206" s="60">
        <v>7568.9981681880899</v>
      </c>
      <c r="F206" s="59"/>
      <c r="G206" s="21"/>
      <c r="H206" s="65">
        <f>Table25[[#This Row],[GDP per capita, PPP (constant 2017 international $)]]/3602.57*10</f>
        <v>21.009996108855873</v>
      </c>
      <c r="I206" s="21"/>
      <c r="J206" s="21"/>
    </row>
    <row r="207" spans="1:10">
      <c r="A207" s="62" t="s">
        <v>19</v>
      </c>
      <c r="B207" s="62" t="s">
        <v>20</v>
      </c>
      <c r="C207" s="62">
        <v>2017</v>
      </c>
      <c r="D207" s="62">
        <v>19.399999999999999</v>
      </c>
      <c r="E207" s="63">
        <v>7310.89658895511</v>
      </c>
      <c r="F207" s="62"/>
      <c r="G207" s="21"/>
      <c r="H207" s="65">
        <f>Table25[[#This Row],[GDP per capita, PPP (constant 2017 international $)]]/3595.447*10</f>
        <v>20.333762641905469</v>
      </c>
      <c r="I207" s="21"/>
      <c r="J207" s="21"/>
    </row>
    <row r="208" spans="1:10" hidden="1">
      <c r="A208" s="59" t="s">
        <v>162</v>
      </c>
      <c r="B208" s="59" t="s">
        <v>163</v>
      </c>
      <c r="C208" s="59">
        <v>2001</v>
      </c>
      <c r="D208" s="59">
        <v>36.6</v>
      </c>
      <c r="E208" s="60">
        <v>687.14942573974997</v>
      </c>
      <c r="F208" s="59"/>
      <c r="G208" s="21"/>
      <c r="H208" s="65">
        <f>Table25[[#This Row],[GDP per capita, PPP (constant 2017 international $)]]/3691.01*10</f>
        <v>1.8616839990673284</v>
      </c>
      <c r="I208" s="21"/>
      <c r="J208" s="21"/>
    </row>
    <row r="209" spans="1:10" hidden="1">
      <c r="A209" s="59" t="s">
        <v>162</v>
      </c>
      <c r="B209" s="59" t="s">
        <v>163</v>
      </c>
      <c r="C209" s="59">
        <v>2002</v>
      </c>
      <c r="D209" s="59">
        <v>35.299999999999997</v>
      </c>
      <c r="E209" s="60">
        <v>729.28997687703497</v>
      </c>
      <c r="F209" s="59"/>
      <c r="G209" s="21"/>
      <c r="H209" s="65">
        <f>Table25[[#This Row],[GDP per capita, PPP (constant 2017 international $)]]/3687.35*10</f>
        <v>1.9778159840455476</v>
      </c>
      <c r="I209" s="21"/>
      <c r="J209" s="21"/>
    </row>
    <row r="210" spans="1:10" hidden="1">
      <c r="A210" s="59" t="s">
        <v>162</v>
      </c>
      <c r="B210" s="59" t="s">
        <v>163</v>
      </c>
      <c r="C210" s="59">
        <v>2003</v>
      </c>
      <c r="D210" s="59">
        <v>34.200000000000003</v>
      </c>
      <c r="E210" s="60">
        <v>756.59428228884303</v>
      </c>
      <c r="F210" s="59"/>
      <c r="G210" s="21"/>
      <c r="H210" s="65">
        <f>Table25[[#This Row],[GDP per capita, PPP (constant 2017 international $)]]/3682.96*10</f>
        <v>2.0543103435520425</v>
      </c>
      <c r="I210" s="21"/>
      <c r="J210" s="21"/>
    </row>
    <row r="211" spans="1:10" hidden="1">
      <c r="A211" s="59" t="s">
        <v>162</v>
      </c>
      <c r="B211" s="59" t="s">
        <v>163</v>
      </c>
      <c r="C211" s="59">
        <v>2004</v>
      </c>
      <c r="D211" s="59">
        <v>34.200000000000003</v>
      </c>
      <c r="E211" s="60">
        <v>792.72727421391698</v>
      </c>
      <c r="F211" s="59"/>
      <c r="G211" s="21"/>
      <c r="H211" s="65">
        <f>Table25[[#This Row],[GDP per capita, PPP (constant 2017 international $)]]/3678.3*10</f>
        <v>2.1551457853190792</v>
      </c>
      <c r="I211" s="21"/>
      <c r="J211" s="21"/>
    </row>
    <row r="212" spans="1:10" hidden="1">
      <c r="A212" s="59" t="s">
        <v>162</v>
      </c>
      <c r="B212" s="59" t="s">
        <v>163</v>
      </c>
      <c r="C212" s="59">
        <v>2005</v>
      </c>
      <c r="D212" s="59">
        <v>33.4</v>
      </c>
      <c r="E212" s="60">
        <v>821.34581420414804</v>
      </c>
      <c r="F212" s="59"/>
      <c r="G212" s="21"/>
      <c r="H212" s="65">
        <f>Table25[[#This Row],[GDP per capita, PPP (constant 2017 international $)]]/3673.19*10</f>
        <v>2.2360558920288578</v>
      </c>
      <c r="I212" s="21"/>
      <c r="J212" s="21"/>
    </row>
    <row r="213" spans="1:10" hidden="1">
      <c r="A213" s="59" t="s">
        <v>162</v>
      </c>
      <c r="B213" s="59" t="s">
        <v>163</v>
      </c>
      <c r="C213" s="59">
        <v>2006</v>
      </c>
      <c r="D213" s="59">
        <v>32.5</v>
      </c>
      <c r="E213" s="60">
        <v>875.91659794571694</v>
      </c>
      <c r="F213" s="59"/>
      <c r="G213" s="21"/>
      <c r="H213" s="65">
        <f>Table25[[#This Row],[GDP per capita, PPP (constant 2017 international $)]]/3667.83*10</f>
        <v>2.3881057681127995</v>
      </c>
      <c r="I213" s="21"/>
      <c r="J213" s="21"/>
    </row>
    <row r="214" spans="1:10" hidden="1">
      <c r="A214" s="59" t="s">
        <v>162</v>
      </c>
      <c r="B214" s="59" t="s">
        <v>163</v>
      </c>
      <c r="C214" s="59">
        <v>2007</v>
      </c>
      <c r="D214" s="59">
        <v>30</v>
      </c>
      <c r="E214" s="60">
        <v>917.79524045360802</v>
      </c>
      <c r="F214" s="59"/>
      <c r="G214" s="21"/>
      <c r="H214" s="65">
        <f>Table25[[#This Row],[GDP per capita, PPP (constant 2017 international $)]]/3662.33*10</f>
        <v>2.5060418926028181</v>
      </c>
      <c r="I214" s="21"/>
      <c r="J214" s="21"/>
    </row>
    <row r="215" spans="1:10" hidden="1">
      <c r="A215" s="59" t="s">
        <v>162</v>
      </c>
      <c r="B215" s="59" t="s">
        <v>163</v>
      </c>
      <c r="C215" s="59">
        <v>2008</v>
      </c>
      <c r="D215" s="59">
        <v>28.8</v>
      </c>
      <c r="E215" s="60">
        <v>958.28342409155903</v>
      </c>
      <c r="F215" s="59"/>
      <c r="G215" s="21"/>
      <c r="H215" s="65">
        <f>Table25[[#This Row],[GDP per capita, PPP (constant 2017 international $)]]/3656.6*10</f>
        <v>2.6206952472011129</v>
      </c>
      <c r="I215" s="21"/>
      <c r="J215" s="21"/>
    </row>
    <row r="216" spans="1:10" hidden="1">
      <c r="A216" s="59" t="s">
        <v>162</v>
      </c>
      <c r="B216" s="59" t="s">
        <v>163</v>
      </c>
      <c r="C216" s="59">
        <v>2009</v>
      </c>
      <c r="D216" s="59">
        <v>25.9</v>
      </c>
      <c r="E216" s="60">
        <v>991.32283472810695</v>
      </c>
      <c r="F216" s="59"/>
      <c r="G216" s="21"/>
      <c r="H216" s="65">
        <f>Table25[[#This Row],[GDP per capita, PPP (constant 2017 international $)]]/3650.56*10</f>
        <v>2.7155363416245919</v>
      </c>
      <c r="I216" s="21"/>
      <c r="J216" s="21"/>
    </row>
    <row r="217" spans="1:10" hidden="1">
      <c r="A217" s="59" t="s">
        <v>162</v>
      </c>
      <c r="B217" s="59" t="s">
        <v>163</v>
      </c>
      <c r="C217" s="59">
        <v>2010</v>
      </c>
      <c r="D217" s="59">
        <v>24.2</v>
      </c>
      <c r="E217" s="60">
        <v>1027.2088765293499</v>
      </c>
      <c r="F217" s="59"/>
      <c r="G217" s="21"/>
      <c r="H217" s="65">
        <f>Table25[[#This Row],[GDP per capita, PPP (constant 2017 international $)]]/3644.14*10</f>
        <v>2.818796414323681</v>
      </c>
      <c r="I217" s="21"/>
      <c r="J217" s="21"/>
    </row>
    <row r="218" spans="1:10" hidden="1">
      <c r="A218" s="59" t="s">
        <v>162</v>
      </c>
      <c r="B218" s="59" t="s">
        <v>163</v>
      </c>
      <c r="C218" s="59">
        <v>2011</v>
      </c>
      <c r="D218" s="59">
        <v>22</v>
      </c>
      <c r="E218" s="60">
        <v>1073.4781338343</v>
      </c>
      <c r="F218" s="59"/>
      <c r="G218" s="21"/>
      <c r="H218" s="65">
        <f>Table25[[#This Row],[GDP per capita, PPP (constant 2017 international $)]]/3637.37*10</f>
        <v>2.9512481101298467</v>
      </c>
      <c r="I218" s="21"/>
      <c r="J218" s="21"/>
    </row>
    <row r="219" spans="1:10" hidden="1">
      <c r="A219" s="59" t="s">
        <v>162</v>
      </c>
      <c r="B219" s="59" t="s">
        <v>163</v>
      </c>
      <c r="C219" s="59">
        <v>2012</v>
      </c>
      <c r="D219" s="59">
        <v>21.1</v>
      </c>
      <c r="E219" s="60">
        <v>1120.1284809322899</v>
      </c>
      <c r="F219" s="59"/>
      <c r="G219" s="21"/>
      <c r="H219" s="65">
        <f>Table25[[#This Row],[GDP per capita, PPP (constant 2017 international $)]]/3630.71*10</f>
        <v>3.0851499594632728</v>
      </c>
      <c r="I219" s="21"/>
      <c r="J219" s="21"/>
    </row>
    <row r="220" spans="1:10" hidden="1">
      <c r="A220" s="59" t="s">
        <v>162</v>
      </c>
      <c r="B220" s="59" t="s">
        <v>163</v>
      </c>
      <c r="C220" s="59">
        <v>2013</v>
      </c>
      <c r="D220" s="59">
        <v>22.9</v>
      </c>
      <c r="E220" s="60">
        <v>1165.40820547454</v>
      </c>
      <c r="F220" s="59"/>
      <c r="G220" s="21"/>
      <c r="H220" s="65">
        <f>Table25[[#This Row],[GDP per capita, PPP (constant 2017 international $)]]/3624.49*10</f>
        <v>3.215371557031582</v>
      </c>
      <c r="I220" s="21"/>
      <c r="J220" s="21"/>
    </row>
    <row r="221" spans="1:10" hidden="1">
      <c r="A221" s="59" t="s">
        <v>162</v>
      </c>
      <c r="B221" s="59" t="s">
        <v>163</v>
      </c>
      <c r="C221" s="59">
        <v>2014</v>
      </c>
      <c r="D221" s="59">
        <v>26.7</v>
      </c>
      <c r="E221" s="60">
        <v>1217.08886738517</v>
      </c>
      <c r="F221" s="59"/>
      <c r="G221" s="21"/>
      <c r="H221" s="65">
        <f>Table25[[#This Row],[GDP per capita, PPP (constant 2017 international $)]]/3617.97*10</f>
        <v>3.3640103908688301</v>
      </c>
      <c r="I221" s="21"/>
      <c r="J221" s="21"/>
    </row>
    <row r="222" spans="1:10" hidden="1">
      <c r="A222" s="59" t="s">
        <v>162</v>
      </c>
      <c r="B222" s="59" t="s">
        <v>163</v>
      </c>
      <c r="C222" s="59">
        <v>2015</v>
      </c>
      <c r="D222" s="59">
        <v>31</v>
      </c>
      <c r="E222" s="60">
        <v>1262.61312778202</v>
      </c>
      <c r="F222" s="59" t="s">
        <v>447</v>
      </c>
      <c r="G222" s="21"/>
      <c r="H222" s="65">
        <f>Table25[[#This Row],[GDP per capita, PPP (constant 2017 international $)]]/3610.21*10</f>
        <v>3.4973398438927927</v>
      </c>
      <c r="I222" s="21"/>
      <c r="J222" s="21"/>
    </row>
    <row r="223" spans="1:10" hidden="1">
      <c r="A223" s="59" t="s">
        <v>162</v>
      </c>
      <c r="B223" s="59" t="s">
        <v>163</v>
      </c>
      <c r="C223" s="59">
        <v>2016</v>
      </c>
      <c r="D223" s="59">
        <v>32.9</v>
      </c>
      <c r="E223" s="60">
        <v>1273.78363325041</v>
      </c>
      <c r="F223" s="59"/>
      <c r="G223" s="21"/>
      <c r="H223" s="65">
        <f>Table25[[#This Row],[GDP per capita, PPP (constant 2017 international $)]]/3602.57*10</f>
        <v>3.5357637277010854</v>
      </c>
      <c r="I223" s="21"/>
      <c r="J223" s="21"/>
    </row>
    <row r="224" spans="1:10" hidden="1">
      <c r="A224" s="62" t="s">
        <v>162</v>
      </c>
      <c r="B224" s="62" t="s">
        <v>163</v>
      </c>
      <c r="C224" s="62">
        <v>2017</v>
      </c>
      <c r="D224" s="62">
        <v>32.9</v>
      </c>
      <c r="E224" s="63">
        <v>1283.6598698098601</v>
      </c>
      <c r="F224" s="62"/>
      <c r="G224" s="21"/>
      <c r="H224" s="65">
        <f>Table25[[#This Row],[GDP per capita, PPP (constant 2017 international $)]]/3595.447*10</f>
        <v>3.5702372189323333</v>
      </c>
      <c r="I224" s="21"/>
      <c r="J224" s="21"/>
    </row>
    <row r="225" spans="1:10" hidden="1">
      <c r="A225" s="59" t="s">
        <v>96</v>
      </c>
      <c r="B225" s="59" t="s">
        <v>97</v>
      </c>
      <c r="C225" s="59">
        <v>2001</v>
      </c>
      <c r="D225" s="59">
        <v>15</v>
      </c>
      <c r="E225" s="60">
        <v>2775.37498857643</v>
      </c>
      <c r="F225" s="59"/>
      <c r="G225" s="21"/>
      <c r="H225" s="65">
        <f>Table25[[#This Row],[GDP per capita, PPP (constant 2017 international $)]]/3691.01*10</f>
        <v>7.5192833088407509</v>
      </c>
      <c r="I225" s="21"/>
      <c r="J225" s="21"/>
    </row>
    <row r="226" spans="1:10" hidden="1">
      <c r="A226" s="59" t="s">
        <v>96</v>
      </c>
      <c r="B226" s="59" t="s">
        <v>97</v>
      </c>
      <c r="C226" s="59">
        <v>2002</v>
      </c>
      <c r="D226" s="59">
        <v>13.6</v>
      </c>
      <c r="E226" s="60">
        <v>2830.1542094813899</v>
      </c>
      <c r="F226" s="59"/>
      <c r="G226" s="21"/>
      <c r="H226" s="65">
        <f>Table25[[#This Row],[GDP per capita, PPP (constant 2017 international $)]]/3687.35*10</f>
        <v>7.6753066822552505</v>
      </c>
      <c r="I226" s="21"/>
      <c r="J226" s="21"/>
    </row>
    <row r="227" spans="1:10" hidden="1">
      <c r="A227" s="59" t="s">
        <v>96</v>
      </c>
      <c r="B227" s="59" t="s">
        <v>97</v>
      </c>
      <c r="C227" s="59">
        <v>2003</v>
      </c>
      <c r="D227" s="59">
        <v>12.8</v>
      </c>
      <c r="E227" s="60">
        <v>2905.0164147546202</v>
      </c>
      <c r="F227" s="59"/>
      <c r="G227" s="21"/>
      <c r="H227" s="65">
        <f>Table25[[#This Row],[GDP per capita, PPP (constant 2017 international $)]]/3682.96*10</f>
        <v>7.8877218725009781</v>
      </c>
      <c r="I227" s="21"/>
      <c r="J227" s="21"/>
    </row>
    <row r="228" spans="1:10" hidden="1">
      <c r="A228" s="59" t="s">
        <v>96</v>
      </c>
      <c r="B228" s="59" t="s">
        <v>97</v>
      </c>
      <c r="C228" s="59">
        <v>2004</v>
      </c>
      <c r="D228" s="59">
        <v>12.3</v>
      </c>
      <c r="E228" s="60">
        <v>2992.4164635146599</v>
      </c>
      <c r="F228" s="59"/>
      <c r="G228" s="21"/>
      <c r="H228" s="65">
        <f>Table25[[#This Row],[GDP per capita, PPP (constant 2017 international $)]]/3678.3*10</f>
        <v>8.1353246432174089</v>
      </c>
      <c r="I228" s="21"/>
      <c r="J228" s="21"/>
    </row>
    <row r="229" spans="1:10" hidden="1">
      <c r="A229" s="59" t="s">
        <v>96</v>
      </c>
      <c r="B229" s="59" t="s">
        <v>97</v>
      </c>
      <c r="C229" s="59">
        <v>2005</v>
      </c>
      <c r="D229" s="59">
        <v>11.4</v>
      </c>
      <c r="E229" s="60">
        <v>3090.1874384728899</v>
      </c>
      <c r="F229" s="59"/>
      <c r="G229" s="21"/>
      <c r="H229" s="65">
        <f>Table25[[#This Row],[GDP per capita, PPP (constant 2017 international $)]]/3673.19*10</f>
        <v>8.4128167572951291</v>
      </c>
      <c r="I229" s="21"/>
      <c r="J229" s="21"/>
    </row>
    <row r="230" spans="1:10" hidden="1">
      <c r="A230" s="59" t="s">
        <v>96</v>
      </c>
      <c r="B230" s="59" t="s">
        <v>97</v>
      </c>
      <c r="C230" s="59">
        <v>2006</v>
      </c>
      <c r="D230" s="59">
        <v>10.7</v>
      </c>
      <c r="E230" s="60">
        <v>3205.0331128303401</v>
      </c>
      <c r="F230" s="59"/>
      <c r="G230" s="21"/>
      <c r="H230" s="65">
        <f>Table25[[#This Row],[GDP per capita, PPP (constant 2017 international $)]]/3667.83*10</f>
        <v>8.7382269975171702</v>
      </c>
      <c r="I230" s="21"/>
      <c r="J230" s="21"/>
    </row>
    <row r="231" spans="1:10" hidden="1">
      <c r="A231" s="59" t="s">
        <v>96</v>
      </c>
      <c r="B231" s="59" t="s">
        <v>97</v>
      </c>
      <c r="C231" s="59">
        <v>2007</v>
      </c>
      <c r="D231" s="59">
        <v>9.5</v>
      </c>
      <c r="E231" s="60">
        <v>3259.1699030730301</v>
      </c>
      <c r="F231" s="59"/>
      <c r="G231" s="21"/>
      <c r="H231" s="65">
        <f>Table25[[#This Row],[GDP per capita, PPP (constant 2017 international $)]]/3662.33*10</f>
        <v>8.8991704818326873</v>
      </c>
      <c r="I231" s="21"/>
      <c r="J231" s="21"/>
    </row>
    <row r="232" spans="1:10" hidden="1">
      <c r="A232" s="59" t="s">
        <v>96</v>
      </c>
      <c r="B232" s="59" t="s">
        <v>97</v>
      </c>
      <c r="C232" s="59">
        <v>2008</v>
      </c>
      <c r="D232" s="59">
        <v>8.3000000000000007</v>
      </c>
      <c r="E232" s="60">
        <v>3466.8139909096199</v>
      </c>
      <c r="F232" s="59"/>
      <c r="G232" s="21"/>
      <c r="H232" s="65">
        <f>Table25[[#This Row],[GDP per capita, PPP (constant 2017 international $)]]/3656.6*10</f>
        <v>9.4809768388930156</v>
      </c>
      <c r="I232" s="21"/>
      <c r="J232" s="21"/>
    </row>
    <row r="233" spans="1:10" hidden="1">
      <c r="A233" s="59" t="s">
        <v>96</v>
      </c>
      <c r="B233" s="59" t="s">
        <v>97</v>
      </c>
      <c r="C233" s="59">
        <v>2009</v>
      </c>
      <c r="D233" s="59">
        <v>6.8</v>
      </c>
      <c r="E233" s="60">
        <v>3543.46757579225</v>
      </c>
      <c r="F233" s="59"/>
      <c r="G233" s="21"/>
      <c r="H233" s="65">
        <f>Table25[[#This Row],[GDP per capita, PPP (constant 2017 international $)]]/3650.56*10</f>
        <v>9.7066411065487213</v>
      </c>
      <c r="I233" s="21"/>
      <c r="J233" s="21"/>
    </row>
    <row r="234" spans="1:10" hidden="1">
      <c r="A234" s="59" t="s">
        <v>96</v>
      </c>
      <c r="B234" s="59" t="s">
        <v>97</v>
      </c>
      <c r="C234" s="59">
        <v>2010</v>
      </c>
      <c r="D234" s="59">
        <v>6.7</v>
      </c>
      <c r="E234" s="60">
        <v>3729.47590321705</v>
      </c>
      <c r="F234" s="59"/>
      <c r="G234" s="21"/>
      <c r="H234" s="65">
        <f>Table25[[#This Row],[GDP per capita, PPP (constant 2017 international $)]]/3644.14*10</f>
        <v>10.234172954982657</v>
      </c>
      <c r="I234" s="21"/>
      <c r="J234" s="21"/>
    </row>
    <row r="235" spans="1:10" hidden="1">
      <c r="A235" s="59" t="s">
        <v>96</v>
      </c>
      <c r="B235" s="59" t="s">
        <v>97</v>
      </c>
      <c r="C235" s="59">
        <v>2011</v>
      </c>
      <c r="D235" s="59">
        <v>6.8</v>
      </c>
      <c r="E235" s="60">
        <v>4151.48142162162</v>
      </c>
      <c r="F235" s="59"/>
      <c r="G235" s="21"/>
      <c r="H235" s="65">
        <f>Table25[[#This Row],[GDP per capita, PPP (constant 2017 international $)]]/3637.37*10</f>
        <v>11.413415246789906</v>
      </c>
      <c r="I235" s="21"/>
      <c r="J235" s="21"/>
    </row>
    <row r="236" spans="1:10" hidden="1">
      <c r="A236" s="59" t="s">
        <v>96</v>
      </c>
      <c r="B236" s="59" t="s">
        <v>97</v>
      </c>
      <c r="C236" s="59">
        <v>2012</v>
      </c>
      <c r="D236" s="59">
        <v>7.3</v>
      </c>
      <c r="E236" s="60">
        <v>4431.0237345025998</v>
      </c>
      <c r="F236" s="59"/>
      <c r="G236" s="21"/>
      <c r="H236" s="65">
        <f>Table25[[#This Row],[GDP per capita, PPP (constant 2017 international $)]]/3630.71*10</f>
        <v>12.204289889587987</v>
      </c>
      <c r="I236" s="21"/>
      <c r="J236" s="21"/>
    </row>
    <row r="237" spans="1:10" hidden="1">
      <c r="A237" s="59" t="s">
        <v>96</v>
      </c>
      <c r="B237" s="59" t="s">
        <v>97</v>
      </c>
      <c r="C237" s="59">
        <v>2013</v>
      </c>
      <c r="D237" s="59">
        <v>7.2</v>
      </c>
      <c r="E237" s="60">
        <v>4645.8184097682997</v>
      </c>
      <c r="F237" s="59"/>
      <c r="G237" s="21"/>
      <c r="H237" s="65">
        <f>Table25[[#This Row],[GDP per capita, PPP (constant 2017 international $)]]/3624.49*10</f>
        <v>12.817854125044628</v>
      </c>
      <c r="I237" s="21"/>
      <c r="J237" s="21"/>
    </row>
    <row r="238" spans="1:10" hidden="1">
      <c r="A238" s="59" t="s">
        <v>96</v>
      </c>
      <c r="B238" s="59" t="s">
        <v>97</v>
      </c>
      <c r="C238" s="59">
        <v>2014</v>
      </c>
      <c r="D238" s="59">
        <v>7.5</v>
      </c>
      <c r="E238" s="60">
        <v>4670.2448981182897</v>
      </c>
      <c r="F238" s="59"/>
      <c r="G238" s="21"/>
      <c r="H238" s="65">
        <f>Table25[[#This Row],[GDP per capita, PPP (constant 2017 international $)]]/3617.97*10</f>
        <v>12.908467726703899</v>
      </c>
      <c r="I238" s="21"/>
      <c r="J238" s="21"/>
    </row>
    <row r="239" spans="1:10" hidden="1">
      <c r="A239" s="59" t="s">
        <v>96</v>
      </c>
      <c r="B239" s="59" t="s">
        <v>97</v>
      </c>
      <c r="C239" s="59">
        <v>2015</v>
      </c>
      <c r="D239" s="59">
        <v>7.7</v>
      </c>
      <c r="E239" s="60">
        <v>4662.3031909251804</v>
      </c>
      <c r="F239" s="59" t="s">
        <v>447</v>
      </c>
      <c r="G239" s="21"/>
      <c r="H239" s="65">
        <f>Table25[[#This Row],[GDP per capita, PPP (constant 2017 international $)]]/3610.21*10</f>
        <v>12.914216045396751</v>
      </c>
      <c r="I239" s="21"/>
      <c r="J239" s="21"/>
    </row>
    <row r="240" spans="1:10" hidden="1">
      <c r="A240" s="59" t="s">
        <v>96</v>
      </c>
      <c r="B240" s="59" t="s">
        <v>97</v>
      </c>
      <c r="C240" s="59">
        <v>2016</v>
      </c>
      <c r="D240" s="59">
        <v>7.5</v>
      </c>
      <c r="E240" s="60">
        <v>4712.51435451414</v>
      </c>
      <c r="F240" s="59"/>
      <c r="G240" s="21"/>
      <c r="H240" s="65">
        <f>Table25[[#This Row],[GDP per capita, PPP (constant 2017 international $)]]/3602.57*10</f>
        <v>13.080979285660348</v>
      </c>
      <c r="I240" s="21"/>
      <c r="J240" s="21"/>
    </row>
    <row r="241" spans="1:10" hidden="1">
      <c r="A241" s="62" t="s">
        <v>96</v>
      </c>
      <c r="B241" s="62" t="s">
        <v>97</v>
      </c>
      <c r="C241" s="62">
        <v>2017</v>
      </c>
      <c r="D241" s="62">
        <v>7</v>
      </c>
      <c r="E241" s="63">
        <v>4983.6888559728404</v>
      </c>
      <c r="F241" s="62"/>
      <c r="G241" s="21"/>
      <c r="H241" s="65">
        <f>Table25[[#This Row],[GDP per capita, PPP (constant 2017 international $)]]/3595.447*10</f>
        <v>13.861110610093377</v>
      </c>
      <c r="I241" s="21"/>
      <c r="J241" s="21"/>
    </row>
    <row r="242" spans="1:10" hidden="1">
      <c r="A242" s="59" t="s">
        <v>140</v>
      </c>
      <c r="B242" s="59" t="s">
        <v>141</v>
      </c>
      <c r="C242" s="59">
        <v>2001</v>
      </c>
      <c r="D242" s="59">
        <v>33.9</v>
      </c>
      <c r="E242" s="60">
        <v>1658.9356015416199</v>
      </c>
      <c r="F242" s="59"/>
      <c r="G242" s="21"/>
      <c r="H242" s="65">
        <f>Table25[[#This Row],[GDP per capita, PPP (constant 2017 international $)]]/3691.01*10</f>
        <v>4.4945302276114667</v>
      </c>
      <c r="I242" s="21"/>
      <c r="J242" s="21"/>
    </row>
    <row r="243" spans="1:10" hidden="1">
      <c r="A243" s="59" t="s">
        <v>140</v>
      </c>
      <c r="B243" s="59" t="s">
        <v>141</v>
      </c>
      <c r="C243" s="59">
        <v>2002</v>
      </c>
      <c r="D243" s="59">
        <v>35.299999999999997</v>
      </c>
      <c r="E243" s="60">
        <v>1409.395419449</v>
      </c>
      <c r="F243" s="59"/>
      <c r="G243" s="21"/>
      <c r="H243" s="65">
        <f>Table25[[#This Row],[GDP per capita, PPP (constant 2017 international $)]]/3687.35*10</f>
        <v>3.8222447542245783</v>
      </c>
      <c r="I243" s="21"/>
      <c r="J243" s="21"/>
    </row>
    <row r="244" spans="1:10" hidden="1">
      <c r="A244" s="59" t="s">
        <v>140</v>
      </c>
      <c r="B244" s="59" t="s">
        <v>141</v>
      </c>
      <c r="C244" s="59">
        <v>2003</v>
      </c>
      <c r="D244" s="59">
        <v>36.6</v>
      </c>
      <c r="E244" s="60">
        <v>1501.27431714625</v>
      </c>
      <c r="F244" s="59"/>
      <c r="G244" s="21"/>
      <c r="H244" s="65">
        <f>Table25[[#This Row],[GDP per capita, PPP (constant 2017 international $)]]/3682.96*10</f>
        <v>4.0762710351083093</v>
      </c>
      <c r="I244" s="21"/>
      <c r="J244" s="21"/>
    </row>
    <row r="245" spans="1:10" hidden="1">
      <c r="A245" s="59" t="s">
        <v>140</v>
      </c>
      <c r="B245" s="59" t="s">
        <v>141</v>
      </c>
      <c r="C245" s="59">
        <v>2004</v>
      </c>
      <c r="D245" s="59">
        <v>35.200000000000003</v>
      </c>
      <c r="E245" s="60">
        <v>1533.6990879192399</v>
      </c>
      <c r="F245" s="59"/>
      <c r="G245" s="21"/>
      <c r="H245" s="65">
        <f>Table25[[#This Row],[GDP per capita, PPP (constant 2017 international $)]]/3678.3*10</f>
        <v>4.1695867327821006</v>
      </c>
      <c r="I245" s="21"/>
      <c r="J245" s="21"/>
    </row>
    <row r="246" spans="1:10" hidden="1">
      <c r="A246" s="59" t="s">
        <v>140</v>
      </c>
      <c r="B246" s="59" t="s">
        <v>141</v>
      </c>
      <c r="C246" s="59">
        <v>2005</v>
      </c>
      <c r="D246" s="59">
        <v>33.5</v>
      </c>
      <c r="E246" s="60">
        <v>1559.8747208607899</v>
      </c>
      <c r="F246" s="59"/>
      <c r="G246" s="21"/>
      <c r="H246" s="65">
        <f>Table25[[#This Row],[GDP per capita, PPP (constant 2017 international $)]]/3673.19*10</f>
        <v>4.2466486102292285</v>
      </c>
      <c r="I246" s="21"/>
      <c r="J246" s="21"/>
    </row>
    <row r="247" spans="1:10" hidden="1">
      <c r="A247" s="59" t="s">
        <v>140</v>
      </c>
      <c r="B247" s="59" t="s">
        <v>141</v>
      </c>
      <c r="C247" s="59">
        <v>2006</v>
      </c>
      <c r="D247" s="59">
        <v>31.1</v>
      </c>
      <c r="E247" s="60">
        <v>1596.7532179971099</v>
      </c>
      <c r="F247" s="59"/>
      <c r="G247" s="21"/>
      <c r="H247" s="65">
        <f>Table25[[#This Row],[GDP per capita, PPP (constant 2017 international $)]]/3667.83*10</f>
        <v>4.353400288446057</v>
      </c>
      <c r="I247" s="21"/>
      <c r="J247" s="21"/>
    </row>
    <row r="248" spans="1:10" hidden="1">
      <c r="A248" s="59" t="s">
        <v>140</v>
      </c>
      <c r="B248" s="59" t="s">
        <v>141</v>
      </c>
      <c r="C248" s="59">
        <v>2007</v>
      </c>
      <c r="D248" s="59">
        <v>30.6</v>
      </c>
      <c r="E248" s="60">
        <v>1639.8827777445499</v>
      </c>
      <c r="F248" s="59"/>
      <c r="G248" s="21"/>
      <c r="H248" s="65">
        <f>Table25[[#This Row],[GDP per capita, PPP (constant 2017 international $)]]/3662.33*10</f>
        <v>4.4777034776892037</v>
      </c>
      <c r="I248" s="21"/>
      <c r="J248" s="21"/>
    </row>
    <row r="249" spans="1:10" hidden="1">
      <c r="A249" s="59" t="s">
        <v>140</v>
      </c>
      <c r="B249" s="59" t="s">
        <v>141</v>
      </c>
      <c r="C249" s="59">
        <v>2008</v>
      </c>
      <c r="D249" s="59">
        <v>30.5</v>
      </c>
      <c r="E249" s="60">
        <v>1700.69592143625</v>
      </c>
      <c r="F249" s="59"/>
      <c r="G249" s="21"/>
      <c r="H249" s="65">
        <f>Table25[[#This Row],[GDP per capita, PPP (constant 2017 international $)]]/3656.6*10</f>
        <v>4.6510307975612593</v>
      </c>
      <c r="I249" s="21"/>
      <c r="J249" s="21"/>
    </row>
    <row r="250" spans="1:10" hidden="1">
      <c r="A250" s="59" t="s">
        <v>140</v>
      </c>
      <c r="B250" s="59" t="s">
        <v>141</v>
      </c>
      <c r="C250" s="59">
        <v>2009</v>
      </c>
      <c r="D250" s="59">
        <v>30.6</v>
      </c>
      <c r="E250" s="60">
        <v>1587.5670351861399</v>
      </c>
      <c r="F250" s="59"/>
      <c r="G250" s="21"/>
      <c r="H250" s="65">
        <f>Table25[[#This Row],[GDP per capita, PPP (constant 2017 international $)]]/3650.56*10</f>
        <v>4.3488315085524958</v>
      </c>
      <c r="I250" s="21"/>
      <c r="J250" s="21"/>
    </row>
    <row r="251" spans="1:10" hidden="1">
      <c r="A251" s="59" t="s">
        <v>140</v>
      </c>
      <c r="B251" s="59" t="s">
        <v>141</v>
      </c>
      <c r="C251" s="59">
        <v>2010</v>
      </c>
      <c r="D251" s="59">
        <v>30</v>
      </c>
      <c r="E251" s="60">
        <v>1553.40472203739</v>
      </c>
      <c r="F251" s="59"/>
      <c r="G251" s="21"/>
      <c r="H251" s="65">
        <f>Table25[[#This Row],[GDP per capita, PPP (constant 2017 international $)]]/3644.14*10</f>
        <v>4.2627471009274895</v>
      </c>
      <c r="I251" s="21"/>
      <c r="J251" s="21"/>
    </row>
    <row r="252" spans="1:10" hidden="1">
      <c r="A252" s="59" t="s">
        <v>140</v>
      </c>
      <c r="B252" s="59" t="s">
        <v>141</v>
      </c>
      <c r="C252" s="59">
        <v>2011</v>
      </c>
      <c r="D252" s="59">
        <v>30.1</v>
      </c>
      <c r="E252" s="60">
        <v>1534.9397058785</v>
      </c>
      <c r="F252" s="59"/>
      <c r="G252" s="21"/>
      <c r="H252" s="65">
        <f>Table25[[#This Row],[GDP per capita, PPP (constant 2017 international $)]]/3637.37*10</f>
        <v>4.2199163293217357</v>
      </c>
      <c r="I252" s="21"/>
      <c r="J252" s="21"/>
    </row>
    <row r="253" spans="1:10" hidden="1">
      <c r="A253" s="59" t="s">
        <v>140</v>
      </c>
      <c r="B253" s="59" t="s">
        <v>141</v>
      </c>
      <c r="C253" s="59">
        <v>2012</v>
      </c>
      <c r="D253" s="59">
        <v>30.7</v>
      </c>
      <c r="E253" s="60">
        <v>1538.51639687439</v>
      </c>
      <c r="F253" s="59"/>
      <c r="G253" s="21"/>
      <c r="H253" s="65">
        <f>Table25[[#This Row],[GDP per capita, PPP (constant 2017 international $)]]/3630.71*10</f>
        <v>4.2375083575234314</v>
      </c>
      <c r="I253" s="21"/>
      <c r="J253" s="21"/>
    </row>
    <row r="254" spans="1:10" hidden="1">
      <c r="A254" s="59" t="s">
        <v>140</v>
      </c>
      <c r="B254" s="59" t="s">
        <v>141</v>
      </c>
      <c r="C254" s="59">
        <v>2013</v>
      </c>
      <c r="D254" s="59">
        <v>33.200000000000003</v>
      </c>
      <c r="E254" s="60">
        <v>1531.7784672389701</v>
      </c>
      <c r="F254" s="59"/>
      <c r="G254" s="21"/>
      <c r="H254" s="65">
        <f>Table25[[#This Row],[GDP per capita, PPP (constant 2017 international $)]]/3624.49*10</f>
        <v>4.2261903529571612</v>
      </c>
      <c r="I254" s="21"/>
      <c r="J254" s="21"/>
    </row>
    <row r="255" spans="1:10" hidden="1">
      <c r="A255" s="59" t="s">
        <v>140</v>
      </c>
      <c r="B255" s="59" t="s">
        <v>141</v>
      </c>
      <c r="C255" s="59">
        <v>2014</v>
      </c>
      <c r="D255" s="59">
        <v>36.700000000000003</v>
      </c>
      <c r="E255" s="60">
        <v>1540.74482429407</v>
      </c>
      <c r="F255" s="59"/>
      <c r="G255" s="21"/>
      <c r="H255" s="65">
        <f>Table25[[#This Row],[GDP per capita, PPP (constant 2017 international $)]]/3617.97*10</f>
        <v>4.2585892760140904</v>
      </c>
      <c r="I255" s="21"/>
      <c r="J255" s="21"/>
    </row>
    <row r="256" spans="1:10" hidden="1">
      <c r="A256" s="59" t="s">
        <v>140</v>
      </c>
      <c r="B256" s="59" t="s">
        <v>141</v>
      </c>
      <c r="C256" s="59">
        <v>2015</v>
      </c>
      <c r="D256" s="59">
        <v>40.200000000000003</v>
      </c>
      <c r="E256" s="60">
        <v>1546.76704618335</v>
      </c>
      <c r="F256" s="59" t="s">
        <v>447</v>
      </c>
      <c r="G256" s="21"/>
      <c r="H256" s="65">
        <f>Table25[[#This Row],[GDP per capita, PPP (constant 2017 international $)]]/3610.21*10</f>
        <v>4.2844240257030748</v>
      </c>
      <c r="I256" s="21"/>
      <c r="J256" s="21"/>
    </row>
    <row r="257" spans="1:10" hidden="1">
      <c r="A257" s="59" t="s">
        <v>140</v>
      </c>
      <c r="B257" s="59" t="s">
        <v>141</v>
      </c>
      <c r="C257" s="59">
        <v>2016</v>
      </c>
      <c r="D257" s="59">
        <v>41.4</v>
      </c>
      <c r="E257" s="60">
        <v>1565.8675531016499</v>
      </c>
      <c r="F257" s="59"/>
      <c r="G257" s="21"/>
      <c r="H257" s="65">
        <f>Table25[[#This Row],[GDP per capita, PPP (constant 2017 international $)]]/3602.57*10</f>
        <v>4.346529153081411</v>
      </c>
      <c r="I257" s="21"/>
      <c r="J257" s="21"/>
    </row>
    <row r="258" spans="1:10" hidden="1">
      <c r="A258" s="62" t="s">
        <v>140</v>
      </c>
      <c r="B258" s="62" t="s">
        <v>141</v>
      </c>
      <c r="C258" s="62">
        <v>2017</v>
      </c>
      <c r="D258" s="62">
        <v>41.2</v>
      </c>
      <c r="E258" s="63">
        <v>1584.42447526047</v>
      </c>
      <c r="F258" s="62"/>
      <c r="G258" s="21"/>
      <c r="H258" s="65">
        <f>Table25[[#This Row],[GDP per capita, PPP (constant 2017 international $)]]/3595.447*10</f>
        <v>4.4067524156536582</v>
      </c>
      <c r="I258" s="21"/>
      <c r="J258" s="21"/>
    </row>
    <row r="259" spans="1:10" hidden="1">
      <c r="A259" s="59" t="s">
        <v>49</v>
      </c>
      <c r="B259" s="59" t="s">
        <v>50</v>
      </c>
      <c r="C259" s="59">
        <v>2001</v>
      </c>
      <c r="D259" s="59">
        <v>23.1</v>
      </c>
      <c r="E259" s="60">
        <v>2795.8720013932302</v>
      </c>
      <c r="F259" s="59"/>
      <c r="G259" s="21"/>
      <c r="H259" s="65">
        <f>Table25[[#This Row],[GDP per capita, PPP (constant 2017 international $)]]/3691.01*10</f>
        <v>7.5748155691619097</v>
      </c>
      <c r="I259" s="21"/>
      <c r="J259" s="21"/>
    </row>
    <row r="260" spans="1:10" hidden="1">
      <c r="A260" s="59" t="s">
        <v>49</v>
      </c>
      <c r="B260" s="59" t="s">
        <v>50</v>
      </c>
      <c r="C260" s="59">
        <v>2002</v>
      </c>
      <c r="D260" s="59">
        <v>20.9</v>
      </c>
      <c r="E260" s="60">
        <v>2837.9607123146202</v>
      </c>
      <c r="F260" s="59"/>
      <c r="G260" s="21"/>
      <c r="H260" s="65">
        <f>Table25[[#This Row],[GDP per capita, PPP (constant 2017 international $)]]/3687.35*10</f>
        <v>7.6964777206248938</v>
      </c>
      <c r="I260" s="21"/>
      <c r="J260" s="21"/>
    </row>
    <row r="261" spans="1:10" hidden="1">
      <c r="A261" s="59" t="s">
        <v>49</v>
      </c>
      <c r="B261" s="59" t="s">
        <v>50</v>
      </c>
      <c r="C261" s="59">
        <v>2003</v>
      </c>
      <c r="D261" s="59">
        <v>19.5</v>
      </c>
      <c r="E261" s="60">
        <v>2889.28118516732</v>
      </c>
      <c r="F261" s="59"/>
      <c r="G261" s="21"/>
      <c r="H261" s="65">
        <f>Table25[[#This Row],[GDP per capita, PPP (constant 2017 international $)]]/3682.96*10</f>
        <v>7.8449974617354528</v>
      </c>
      <c r="I261" s="21"/>
      <c r="J261" s="21"/>
    </row>
    <row r="262" spans="1:10" hidden="1">
      <c r="A262" s="59" t="s">
        <v>49</v>
      </c>
      <c r="B262" s="59" t="s">
        <v>50</v>
      </c>
      <c r="C262" s="59">
        <v>2004</v>
      </c>
      <c r="D262" s="59">
        <v>17.8</v>
      </c>
      <c r="E262" s="60">
        <v>3003.2509850174802</v>
      </c>
      <c r="F262" s="59"/>
      <c r="G262" s="21"/>
      <c r="H262" s="65">
        <f>Table25[[#This Row],[GDP per capita, PPP (constant 2017 international $)]]/3678.3*10</f>
        <v>8.1647798847768804</v>
      </c>
      <c r="I262" s="21"/>
      <c r="J262" s="21"/>
    </row>
    <row r="263" spans="1:10" hidden="1">
      <c r="A263" s="59" t="s">
        <v>49</v>
      </c>
      <c r="B263" s="59" t="s">
        <v>50</v>
      </c>
      <c r="C263" s="59">
        <v>2005</v>
      </c>
      <c r="D263" s="59">
        <v>16.100000000000001</v>
      </c>
      <c r="E263" s="60">
        <v>2982.0250810857401</v>
      </c>
      <c r="F263" s="59"/>
      <c r="G263" s="21"/>
      <c r="H263" s="65">
        <f>Table25[[#This Row],[GDP per capita, PPP (constant 2017 international $)]]/3673.19*10</f>
        <v>8.1183523887567492</v>
      </c>
      <c r="I263" s="21"/>
      <c r="J263" s="21"/>
    </row>
    <row r="264" spans="1:10" hidden="1">
      <c r="A264" s="59" t="s">
        <v>49</v>
      </c>
      <c r="B264" s="59" t="s">
        <v>50</v>
      </c>
      <c r="C264" s="59">
        <v>2006</v>
      </c>
      <c r="D264" s="59">
        <v>14.3</v>
      </c>
      <c r="E264" s="60">
        <v>3002.1347187763199</v>
      </c>
      <c r="F264" s="59"/>
      <c r="G264" s="21"/>
      <c r="H264" s="65">
        <f>Table25[[#This Row],[GDP per capita, PPP (constant 2017 international $)]]/3667.83*10</f>
        <v>8.1850432511221065</v>
      </c>
      <c r="I264" s="21"/>
      <c r="J264" s="21"/>
    </row>
    <row r="265" spans="1:10" hidden="1">
      <c r="A265" s="59" t="s">
        <v>49</v>
      </c>
      <c r="B265" s="59" t="s">
        <v>50</v>
      </c>
      <c r="C265" s="59">
        <v>2007</v>
      </c>
      <c r="D265" s="59">
        <v>12.8</v>
      </c>
      <c r="E265" s="60">
        <v>3064.1248041829199</v>
      </c>
      <c r="F265" s="59"/>
      <c r="G265" s="21"/>
      <c r="H265" s="65">
        <f>Table25[[#This Row],[GDP per capita, PPP (constant 2017 international $)]]/3662.33*10</f>
        <v>8.3665994167181008</v>
      </c>
      <c r="I265" s="21"/>
      <c r="J265" s="21"/>
    </row>
    <row r="266" spans="1:10" hidden="1">
      <c r="A266" s="59" t="s">
        <v>49</v>
      </c>
      <c r="B266" s="59" t="s">
        <v>50</v>
      </c>
      <c r="C266" s="59">
        <v>2008</v>
      </c>
      <c r="D266" s="59">
        <v>11.4</v>
      </c>
      <c r="E266" s="60">
        <v>3084.9852195641602</v>
      </c>
      <c r="F266" s="59"/>
      <c r="G266" s="21"/>
      <c r="H266" s="65">
        <f>Table25[[#This Row],[GDP per capita, PPP (constant 2017 international $)]]/3656.6*10</f>
        <v>8.4367587911288098</v>
      </c>
      <c r="I266" s="21"/>
      <c r="J266" s="21"/>
    </row>
    <row r="267" spans="1:10" hidden="1">
      <c r="A267" s="59" t="s">
        <v>49</v>
      </c>
      <c r="B267" s="59" t="s">
        <v>50</v>
      </c>
      <c r="C267" s="59">
        <v>2009</v>
      </c>
      <c r="D267" s="59">
        <v>10.199999999999999</v>
      </c>
      <c r="E267" s="60">
        <v>3067.2224986494398</v>
      </c>
      <c r="F267" s="59"/>
      <c r="G267" s="21"/>
      <c r="H267" s="65">
        <f>Table25[[#This Row],[GDP per capita, PPP (constant 2017 international $)]]/3650.56*10</f>
        <v>8.402060228155241</v>
      </c>
      <c r="I267" s="21"/>
      <c r="J267" s="21"/>
    </row>
    <row r="268" spans="1:10" hidden="1">
      <c r="A268" s="59" t="s">
        <v>49</v>
      </c>
      <c r="B268" s="59" t="s">
        <v>50</v>
      </c>
      <c r="C268" s="59">
        <v>2010</v>
      </c>
      <c r="D268" s="59">
        <v>9.1999999999999993</v>
      </c>
      <c r="E268" s="60">
        <v>3086.2214744681</v>
      </c>
      <c r="F268" s="59"/>
      <c r="G268" s="21"/>
      <c r="H268" s="65">
        <f>Table25[[#This Row],[GDP per capita, PPP (constant 2017 international $)]]/3644.14*10</f>
        <v>8.4689981023454095</v>
      </c>
      <c r="I268" s="21"/>
      <c r="J268" s="21"/>
    </row>
    <row r="269" spans="1:10" hidden="1">
      <c r="A269" s="59" t="s">
        <v>49</v>
      </c>
      <c r="B269" s="59" t="s">
        <v>50</v>
      </c>
      <c r="C269" s="59">
        <v>2011</v>
      </c>
      <c r="D269" s="59">
        <v>8.1999999999999993</v>
      </c>
      <c r="E269" s="60">
        <v>3126.7862374845299</v>
      </c>
      <c r="F269" s="59"/>
      <c r="G269" s="21"/>
      <c r="H269" s="65">
        <f>Table25[[#This Row],[GDP per capita, PPP (constant 2017 international $)]]/3637.37*10</f>
        <v>8.5962831317257518</v>
      </c>
      <c r="I269" s="21"/>
      <c r="J269" s="21"/>
    </row>
    <row r="270" spans="1:10" hidden="1">
      <c r="A270" s="59" t="s">
        <v>49</v>
      </c>
      <c r="B270" s="59" t="s">
        <v>50</v>
      </c>
      <c r="C270" s="59">
        <v>2012</v>
      </c>
      <c r="D270" s="59">
        <v>7.1</v>
      </c>
      <c r="E270" s="60">
        <v>3180.7723352258799</v>
      </c>
      <c r="F270" s="59"/>
      <c r="G270" s="21"/>
      <c r="H270" s="65">
        <f>Table25[[#This Row],[GDP per capita, PPP (constant 2017 international $)]]/3630.71*10</f>
        <v>8.7607446896774448</v>
      </c>
      <c r="I270" s="21"/>
      <c r="J270" s="21"/>
    </row>
    <row r="271" spans="1:10" hidden="1">
      <c r="A271" s="59" t="s">
        <v>49</v>
      </c>
      <c r="B271" s="59" t="s">
        <v>50</v>
      </c>
      <c r="C271" s="59">
        <v>2013</v>
      </c>
      <c r="D271" s="59">
        <v>6.8</v>
      </c>
      <c r="E271" s="60">
        <v>3262.7632989349199</v>
      </c>
      <c r="F271" s="59"/>
      <c r="G271" s="21"/>
      <c r="H271" s="65">
        <f>Table25[[#This Row],[GDP per capita, PPP (constant 2017 international $)]]/3624.49*10</f>
        <v>9.0019928291564337</v>
      </c>
      <c r="I271" s="21"/>
      <c r="J271" s="21"/>
    </row>
    <row r="272" spans="1:10" hidden="1">
      <c r="A272" s="59" t="s">
        <v>49</v>
      </c>
      <c r="B272" s="59" t="s">
        <v>50</v>
      </c>
      <c r="C272" s="59">
        <v>2014</v>
      </c>
      <c r="D272" s="59">
        <v>6.7</v>
      </c>
      <c r="E272" s="60">
        <v>3362.6648087478802</v>
      </c>
      <c r="F272" s="59"/>
      <c r="G272" s="21"/>
      <c r="H272" s="65">
        <f>Table25[[#This Row],[GDP per capita, PPP (constant 2017 international $)]]/3617.97*10</f>
        <v>9.2943413260692616</v>
      </c>
      <c r="I272" s="21"/>
      <c r="J272" s="21"/>
    </row>
    <row r="273" spans="1:10" hidden="1">
      <c r="A273" s="59" t="s">
        <v>49</v>
      </c>
      <c r="B273" s="59" t="s">
        <v>50</v>
      </c>
      <c r="C273" s="59">
        <v>2015</v>
      </c>
      <c r="D273" s="59">
        <v>6.7</v>
      </c>
      <c r="E273" s="60">
        <v>3458.6927127794202</v>
      </c>
      <c r="F273" s="59" t="s">
        <v>447</v>
      </c>
      <c r="G273" s="21"/>
      <c r="H273" s="65">
        <f>Table25[[#This Row],[GDP per capita, PPP (constant 2017 international $)]]/3610.21*10</f>
        <v>9.5803089370962358</v>
      </c>
      <c r="I273" s="21"/>
      <c r="J273" s="21"/>
    </row>
    <row r="274" spans="1:10" hidden="1">
      <c r="A274" s="59" t="s">
        <v>49</v>
      </c>
      <c r="B274" s="59" t="s">
        <v>50</v>
      </c>
      <c r="C274" s="59">
        <v>2016</v>
      </c>
      <c r="D274" s="59">
        <v>6.5</v>
      </c>
      <c r="E274" s="60">
        <v>3524.4430414256599</v>
      </c>
      <c r="F274" s="59"/>
      <c r="G274" s="21"/>
      <c r="H274" s="65">
        <f>Table25[[#This Row],[GDP per capita, PPP (constant 2017 international $)]]/3602.57*10</f>
        <v>9.7831354877924923</v>
      </c>
      <c r="I274" s="21"/>
      <c r="J274" s="21"/>
    </row>
    <row r="275" spans="1:10" hidden="1">
      <c r="A275" s="62" t="s">
        <v>49</v>
      </c>
      <c r="B275" s="62" t="s">
        <v>50</v>
      </c>
      <c r="C275" s="62">
        <v>2017</v>
      </c>
      <c r="D275" s="62">
        <v>6.4</v>
      </c>
      <c r="E275" s="63">
        <v>3554.5215385831302</v>
      </c>
      <c r="F275" s="62"/>
      <c r="G275" s="21"/>
      <c r="H275" s="65">
        <f>Table25[[#This Row],[GDP per capita, PPP (constant 2017 international $)]]/3595.447*10</f>
        <v>9.8861742047181629</v>
      </c>
      <c r="I275" s="21"/>
      <c r="J275" s="21"/>
    </row>
    <row r="276" spans="1:10" hidden="1">
      <c r="A276" s="59" t="s">
        <v>666</v>
      </c>
      <c r="B276" s="59" t="s">
        <v>68</v>
      </c>
      <c r="C276" s="59">
        <v>2001</v>
      </c>
      <c r="D276" s="59">
        <v>17.399999999999999</v>
      </c>
      <c r="E276" s="60">
        <v>4001.9563113669701</v>
      </c>
      <c r="F276" s="59"/>
      <c r="G276" s="21"/>
      <c r="H276" s="65">
        <f>Table25[[#This Row],[GDP per capita, PPP (constant 2017 international $)]]/3691.01*10</f>
        <v>10.842442343334129</v>
      </c>
      <c r="I276" s="21"/>
      <c r="J276" s="21"/>
    </row>
    <row r="277" spans="1:10" hidden="1">
      <c r="A277" s="59" t="s">
        <v>666</v>
      </c>
      <c r="B277" s="59" t="s">
        <v>68</v>
      </c>
      <c r="C277" s="59">
        <v>2002</v>
      </c>
      <c r="D277" s="59">
        <v>15.7</v>
      </c>
      <c r="E277" s="60">
        <v>3848.7760861840102</v>
      </c>
      <c r="F277" s="59"/>
      <c r="G277" s="21"/>
      <c r="H277" s="65">
        <f>Table25[[#This Row],[GDP per capita, PPP (constant 2017 international $)]]/3687.35*10</f>
        <v>10.437783465589137</v>
      </c>
      <c r="I277" s="21"/>
      <c r="J277" s="21"/>
    </row>
    <row r="278" spans="1:10" hidden="1">
      <c r="A278" s="59" t="s">
        <v>666</v>
      </c>
      <c r="B278" s="59" t="s">
        <v>68</v>
      </c>
      <c r="C278" s="59">
        <v>2003</v>
      </c>
      <c r="D278" s="59">
        <v>13.8</v>
      </c>
      <c r="E278" s="60">
        <v>3717.0525531665899</v>
      </c>
      <c r="F278" s="59"/>
      <c r="G278" s="21"/>
      <c r="H278" s="65">
        <f>Table25[[#This Row],[GDP per capita, PPP (constant 2017 international $)]]/3682.96*10</f>
        <v>10.092568350366527</v>
      </c>
      <c r="I278" s="21"/>
      <c r="J278" s="21"/>
    </row>
    <row r="279" spans="1:10" hidden="1">
      <c r="A279" s="59" t="s">
        <v>666</v>
      </c>
      <c r="B279" s="59" t="s">
        <v>68</v>
      </c>
      <c r="C279" s="59">
        <v>2004</v>
      </c>
      <c r="D279" s="59">
        <v>13.3</v>
      </c>
      <c r="E279" s="60">
        <v>3685.1797025360902</v>
      </c>
      <c r="F279" s="59"/>
      <c r="G279" s="21"/>
      <c r="H279" s="65">
        <f>Table25[[#This Row],[GDP per capita, PPP (constant 2017 international $)]]/3678.3*10</f>
        <v>10.018703484044504</v>
      </c>
      <c r="I279" s="21"/>
      <c r="J279" s="21"/>
    </row>
    <row r="280" spans="1:10" hidden="1">
      <c r="A280" s="59" t="s">
        <v>666</v>
      </c>
      <c r="B280" s="59" t="s">
        <v>68</v>
      </c>
      <c r="C280" s="59">
        <v>2005</v>
      </c>
      <c r="D280" s="59">
        <v>12.2</v>
      </c>
      <c r="E280" s="60">
        <v>3670.1809218818998</v>
      </c>
      <c r="F280" s="59"/>
      <c r="G280" s="21"/>
      <c r="H280" s="65">
        <f>Table25[[#This Row],[GDP per capita, PPP (constant 2017 international $)]]/3673.19*10</f>
        <v>9.9918079976312129</v>
      </c>
      <c r="I280" s="21"/>
      <c r="J280" s="21"/>
    </row>
    <row r="281" spans="1:10" hidden="1">
      <c r="A281" s="59" t="s">
        <v>666</v>
      </c>
      <c r="B281" s="59" t="s">
        <v>68</v>
      </c>
      <c r="C281" s="59">
        <v>2006</v>
      </c>
      <c r="D281" s="59">
        <v>11.1</v>
      </c>
      <c r="E281" s="60">
        <v>3646.2721879190199</v>
      </c>
      <c r="F281" s="59"/>
      <c r="G281" s="21"/>
      <c r="H281" s="65">
        <f>Table25[[#This Row],[GDP per capita, PPP (constant 2017 international $)]]/3667.83*10</f>
        <v>9.9412246148786068</v>
      </c>
      <c r="I281" s="21"/>
      <c r="J281" s="21"/>
    </row>
    <row r="282" spans="1:10" hidden="1">
      <c r="A282" s="59" t="s">
        <v>666</v>
      </c>
      <c r="B282" s="59" t="s">
        <v>68</v>
      </c>
      <c r="C282" s="59">
        <v>2007</v>
      </c>
      <c r="D282" s="59">
        <v>10.199999999999999</v>
      </c>
      <c r="E282" s="60">
        <v>3630.0476448341001</v>
      </c>
      <c r="F282" s="59"/>
      <c r="G282" s="21"/>
      <c r="H282" s="65">
        <f>Table25[[#This Row],[GDP per capita, PPP (constant 2017 international $)]]/3662.33*10</f>
        <v>9.9118529592748335</v>
      </c>
      <c r="I282" s="21"/>
      <c r="J282" s="21"/>
    </row>
    <row r="283" spans="1:10" hidden="1">
      <c r="A283" s="59" t="s">
        <v>666</v>
      </c>
      <c r="B283" s="59" t="s">
        <v>68</v>
      </c>
      <c r="C283" s="59">
        <v>2008</v>
      </c>
      <c r="D283" s="59">
        <v>9.1999999999999993</v>
      </c>
      <c r="E283" s="60">
        <v>3639.8934812838502</v>
      </c>
      <c r="F283" s="59"/>
      <c r="G283" s="21"/>
      <c r="H283" s="65">
        <f>Table25[[#This Row],[GDP per capita, PPP (constant 2017 international $)]]/3656.6*10</f>
        <v>9.9543113309737201</v>
      </c>
      <c r="I283" s="21"/>
      <c r="J283" s="21"/>
    </row>
    <row r="284" spans="1:10" hidden="1">
      <c r="A284" s="59" t="s">
        <v>666</v>
      </c>
      <c r="B284" s="59" t="s">
        <v>68</v>
      </c>
      <c r="C284" s="59">
        <v>2009</v>
      </c>
      <c r="D284" s="59">
        <v>9.1999999999999993</v>
      </c>
      <c r="E284" s="60">
        <v>3673.2612502381398</v>
      </c>
      <c r="F284" s="59"/>
      <c r="G284" s="21"/>
      <c r="H284" s="65">
        <f>Table25[[#This Row],[GDP per capita, PPP (constant 2017 international $)]]/3650.56*10</f>
        <v>10.062185665317484</v>
      </c>
      <c r="I284" s="21"/>
      <c r="J284" s="21"/>
    </row>
    <row r="285" spans="1:10" hidden="1">
      <c r="A285" s="59" t="s">
        <v>666</v>
      </c>
      <c r="B285" s="59" t="s">
        <v>68</v>
      </c>
      <c r="C285" s="59">
        <v>2010</v>
      </c>
      <c r="D285" s="59">
        <v>8.6999999999999993</v>
      </c>
      <c r="E285" s="60">
        <v>3660.9038474515201</v>
      </c>
      <c r="F285" s="59"/>
      <c r="G285" s="21"/>
      <c r="H285" s="65">
        <f>Table25[[#This Row],[GDP per capita, PPP (constant 2017 international $)]]/3644.14*10</f>
        <v>10.046002204776766</v>
      </c>
      <c r="I285" s="21"/>
      <c r="J285" s="21"/>
    </row>
    <row r="286" spans="1:10" hidden="1">
      <c r="A286" s="59" t="s">
        <v>666</v>
      </c>
      <c r="B286" s="59" t="s">
        <v>68</v>
      </c>
      <c r="C286" s="59">
        <v>2011</v>
      </c>
      <c r="D286" s="59">
        <v>8.4</v>
      </c>
      <c r="E286" s="60">
        <v>3417.7783850263099</v>
      </c>
      <c r="F286" s="59"/>
      <c r="G286" s="21"/>
      <c r="H286" s="65">
        <f>Table25[[#This Row],[GDP per capita, PPP (constant 2017 international $)]]/3637.37*10</f>
        <v>9.3962901355273445</v>
      </c>
      <c r="I286" s="21"/>
      <c r="J286" s="21"/>
    </row>
    <row r="287" spans="1:10" hidden="1">
      <c r="A287" s="59" t="s">
        <v>666</v>
      </c>
      <c r="B287" s="59" t="s">
        <v>68</v>
      </c>
      <c r="C287" s="59">
        <v>2012</v>
      </c>
      <c r="D287" s="59">
        <v>8.1</v>
      </c>
      <c r="E287" s="60">
        <v>3692.6476432494201</v>
      </c>
      <c r="F287" s="59"/>
      <c r="G287" s="21"/>
      <c r="H287" s="65">
        <f>Table25[[#This Row],[GDP per capita, PPP (constant 2017 international $)]]/3630.71*10</f>
        <v>10.170593749568047</v>
      </c>
      <c r="I287" s="21"/>
      <c r="J287" s="21"/>
    </row>
    <row r="288" spans="1:10" hidden="1">
      <c r="A288" s="59" t="s">
        <v>666</v>
      </c>
      <c r="B288" s="59" t="s">
        <v>68</v>
      </c>
      <c r="C288" s="59">
        <v>2013</v>
      </c>
      <c r="D288" s="59">
        <v>7.8</v>
      </c>
      <c r="E288" s="60">
        <v>3922.54088429798</v>
      </c>
      <c r="F288" s="59"/>
      <c r="G288" s="21"/>
      <c r="H288" s="65">
        <f>Table25[[#This Row],[GDP per capita, PPP (constant 2017 international $)]]/3624.49*10</f>
        <v>10.822325028619144</v>
      </c>
      <c r="I288" s="21"/>
      <c r="J288" s="21"/>
    </row>
    <row r="289" spans="1:10" hidden="1">
      <c r="A289" s="59" t="s">
        <v>666</v>
      </c>
      <c r="B289" s="59" t="s">
        <v>68</v>
      </c>
      <c r="C289" s="59">
        <v>2014</v>
      </c>
      <c r="D289" s="59">
        <v>7.7</v>
      </c>
      <c r="E289" s="60">
        <v>4161.94030038249</v>
      </c>
      <c r="F289" s="59"/>
      <c r="G289" s="21"/>
      <c r="H289" s="65">
        <f>Table25[[#This Row],[GDP per capita, PPP (constant 2017 international $)]]/3617.97*10</f>
        <v>11.503523523916698</v>
      </c>
      <c r="I289" s="21"/>
      <c r="J289" s="21"/>
    </row>
    <row r="290" spans="1:10" hidden="1">
      <c r="A290" s="59" t="s">
        <v>666</v>
      </c>
      <c r="B290" s="59" t="s">
        <v>68</v>
      </c>
      <c r="C290" s="59">
        <v>2015</v>
      </c>
      <c r="D290" s="59">
        <v>7.6</v>
      </c>
      <c r="E290" s="60">
        <v>4417.1502146562098</v>
      </c>
      <c r="F290" s="59" t="s">
        <v>447</v>
      </c>
      <c r="G290" s="21"/>
      <c r="H290" s="65">
        <f>Table25[[#This Row],[GDP per capita, PPP (constant 2017 international $)]]/3610.21*10</f>
        <v>12.235161430100215</v>
      </c>
      <c r="I290" s="21"/>
      <c r="J290" s="21"/>
    </row>
    <row r="291" spans="1:10" hidden="1">
      <c r="A291" s="59" t="s">
        <v>666</v>
      </c>
      <c r="B291" s="59" t="s">
        <v>68</v>
      </c>
      <c r="C291" s="59">
        <v>2016</v>
      </c>
      <c r="D291" s="59">
        <v>7.5</v>
      </c>
      <c r="E291" s="60">
        <v>4615.7092567651798</v>
      </c>
      <c r="F291" s="59"/>
      <c r="G291" s="21"/>
      <c r="H291" s="65">
        <f>Table25[[#This Row],[GDP per capita, PPP (constant 2017 international $)]]/3602.57*10</f>
        <v>12.812268066311495</v>
      </c>
      <c r="I291" s="21"/>
      <c r="J291" s="21"/>
    </row>
    <row r="292" spans="1:10" hidden="1">
      <c r="A292" s="62" t="s">
        <v>666</v>
      </c>
      <c r="B292" s="62" t="s">
        <v>68</v>
      </c>
      <c r="C292" s="62">
        <v>2017</v>
      </c>
      <c r="D292" s="62">
        <v>7.4</v>
      </c>
      <c r="E292" s="63">
        <v>4830.7505152267804</v>
      </c>
      <c r="F292" s="62"/>
      <c r="G292" s="21"/>
      <c r="H292" s="65">
        <f>Table25[[#This Row],[GDP per capita, PPP (constant 2017 international $)]]/3595.447*10</f>
        <v>13.435743915086997</v>
      </c>
      <c r="I292" s="21"/>
      <c r="J292" s="21"/>
    </row>
    <row r="293" spans="1:10" hidden="1">
      <c r="A293" s="59" t="s">
        <v>172</v>
      </c>
      <c r="B293" s="59" t="s">
        <v>173</v>
      </c>
      <c r="C293" s="59">
        <v>2001</v>
      </c>
      <c r="D293" s="59">
        <v>17.399999999999999</v>
      </c>
      <c r="E293" s="60">
        <v>965.417211590173</v>
      </c>
      <c r="F293" s="59"/>
      <c r="G293" s="21"/>
      <c r="H293" s="65">
        <f>Table25[[#This Row],[GDP per capita, PPP (constant 2017 international $)]]/3691.01*10</f>
        <v>2.6155908859368382</v>
      </c>
      <c r="I293" s="21"/>
      <c r="J293" s="21"/>
    </row>
    <row r="294" spans="1:10" hidden="1">
      <c r="A294" s="59" t="s">
        <v>172</v>
      </c>
      <c r="B294" s="59" t="s">
        <v>173</v>
      </c>
      <c r="C294" s="59">
        <v>2002</v>
      </c>
      <c r="D294" s="59">
        <v>15.7</v>
      </c>
      <c r="E294" s="60">
        <v>976.45445022460501</v>
      </c>
      <c r="F294" s="59"/>
      <c r="G294" s="21"/>
      <c r="H294" s="65">
        <f>Table25[[#This Row],[GDP per capita, PPP (constant 2017 international $)]]/3687.35*10</f>
        <v>2.6481197885326995</v>
      </c>
      <c r="I294" s="21"/>
      <c r="J294" s="21"/>
    </row>
    <row r="295" spans="1:10" hidden="1">
      <c r="A295" s="59" t="s">
        <v>172</v>
      </c>
      <c r="B295" s="59" t="s">
        <v>173</v>
      </c>
      <c r="C295" s="59">
        <v>2003</v>
      </c>
      <c r="D295" s="59">
        <v>13.8</v>
      </c>
      <c r="E295" s="60">
        <v>961.52367460895903</v>
      </c>
      <c r="F295" s="59"/>
      <c r="G295" s="21"/>
      <c r="H295" s="65">
        <f>Table25[[#This Row],[GDP per capita, PPP (constant 2017 international $)]]/3682.96*10</f>
        <v>2.6107361323743916</v>
      </c>
      <c r="I295" s="21"/>
      <c r="J295" s="21"/>
    </row>
    <row r="296" spans="1:10" hidden="1">
      <c r="A296" s="59" t="s">
        <v>172</v>
      </c>
      <c r="B296" s="59" t="s">
        <v>173</v>
      </c>
      <c r="C296" s="59">
        <v>2004</v>
      </c>
      <c r="D296" s="59">
        <v>13.3</v>
      </c>
      <c r="E296" s="60">
        <v>929.884061390282</v>
      </c>
      <c r="F296" s="59"/>
      <c r="G296" s="21"/>
      <c r="H296" s="65">
        <f>Table25[[#This Row],[GDP per capita, PPP (constant 2017 international $)]]/3678.3*10</f>
        <v>2.5280267008952011</v>
      </c>
      <c r="I296" s="21"/>
      <c r="J296" s="21"/>
    </row>
    <row r="297" spans="1:10" hidden="1">
      <c r="A297" s="59" t="s">
        <v>172</v>
      </c>
      <c r="B297" s="59" t="s">
        <v>173</v>
      </c>
      <c r="C297" s="59">
        <v>2005</v>
      </c>
      <c r="D297" s="59">
        <v>12.2</v>
      </c>
      <c r="E297" s="60">
        <v>961.53988815759703</v>
      </c>
      <c r="F297" s="59"/>
      <c r="G297" s="21"/>
      <c r="H297" s="65">
        <f>Table25[[#This Row],[GDP per capita, PPP (constant 2017 international $)]]/3673.19*10</f>
        <v>2.6177243435749227</v>
      </c>
      <c r="I297" s="21"/>
      <c r="J297" s="21"/>
    </row>
    <row r="298" spans="1:10" hidden="1">
      <c r="A298" s="59" t="s">
        <v>172</v>
      </c>
      <c r="B298" s="59" t="s">
        <v>173</v>
      </c>
      <c r="C298" s="59">
        <v>2006</v>
      </c>
      <c r="D298" s="59">
        <v>11.1</v>
      </c>
      <c r="E298" s="60">
        <v>981.15818392191204</v>
      </c>
      <c r="F298" s="59"/>
      <c r="G298" s="21"/>
      <c r="H298" s="65">
        <f>Table25[[#This Row],[GDP per capita, PPP (constant 2017 international $)]]/3667.83*10</f>
        <v>2.6750372397900453</v>
      </c>
      <c r="I298" s="21"/>
      <c r="J298" s="21"/>
    </row>
    <row r="299" spans="1:10" hidden="1">
      <c r="A299" s="59" t="s">
        <v>172</v>
      </c>
      <c r="B299" s="59" t="s">
        <v>173</v>
      </c>
      <c r="C299" s="59">
        <v>2007</v>
      </c>
      <c r="D299" s="59">
        <v>10.199999999999999</v>
      </c>
      <c r="E299" s="60">
        <v>974.68217822618305</v>
      </c>
      <c r="F299" s="59"/>
      <c r="G299" s="21"/>
      <c r="H299" s="65">
        <f>Table25[[#This Row],[GDP per capita, PPP (constant 2017 international $)]]/3662.33*10</f>
        <v>2.6613717994451158</v>
      </c>
      <c r="I299" s="21"/>
      <c r="J299" s="21"/>
    </row>
    <row r="300" spans="1:10" hidden="1">
      <c r="A300" s="59" t="s">
        <v>172</v>
      </c>
      <c r="B300" s="59" t="s">
        <v>173</v>
      </c>
      <c r="C300" s="59">
        <v>2008</v>
      </c>
      <c r="D300" s="59">
        <v>9.1999999999999993</v>
      </c>
      <c r="E300" s="60">
        <v>1011.10309831936</v>
      </c>
      <c r="F300" s="59"/>
      <c r="G300" s="21"/>
      <c r="H300" s="65">
        <f>Table25[[#This Row],[GDP per capita, PPP (constant 2017 international $)]]/3656.6*10</f>
        <v>2.7651454857500415</v>
      </c>
      <c r="I300" s="21"/>
      <c r="J300" s="21"/>
    </row>
    <row r="301" spans="1:10" hidden="1">
      <c r="A301" s="59" t="s">
        <v>172</v>
      </c>
      <c r="B301" s="59" t="s">
        <v>173</v>
      </c>
      <c r="C301" s="59">
        <v>2009</v>
      </c>
      <c r="D301" s="59">
        <v>9.1999999999999993</v>
      </c>
      <c r="E301" s="60">
        <v>992.41010265319596</v>
      </c>
      <c r="F301" s="59"/>
      <c r="G301" s="21"/>
      <c r="H301" s="65">
        <f>Table25[[#This Row],[GDP per capita, PPP (constant 2017 international $)]]/3650.56*10</f>
        <v>2.7185147009039601</v>
      </c>
      <c r="I301" s="21"/>
      <c r="J301" s="21"/>
    </row>
    <row r="302" spans="1:10" hidden="1">
      <c r="A302" s="59" t="s">
        <v>172</v>
      </c>
      <c r="B302" s="59" t="s">
        <v>173</v>
      </c>
      <c r="C302" s="59">
        <v>2010</v>
      </c>
      <c r="D302" s="59">
        <v>8.6999999999999993</v>
      </c>
      <c r="E302" s="60">
        <v>1036.9043053008199</v>
      </c>
      <c r="F302" s="59"/>
      <c r="G302" s="21"/>
      <c r="H302" s="65">
        <f>Table25[[#This Row],[GDP per capita, PPP (constant 2017 international $)]]/3644.14*10</f>
        <v>2.8454019475124994</v>
      </c>
      <c r="I302" s="21"/>
      <c r="J302" s="21"/>
    </row>
    <row r="303" spans="1:10" hidden="1">
      <c r="A303" s="59" t="s">
        <v>172</v>
      </c>
      <c r="B303" s="59" t="s">
        <v>173</v>
      </c>
      <c r="C303" s="59">
        <v>2011</v>
      </c>
      <c r="D303" s="59">
        <v>8.4</v>
      </c>
      <c r="E303" s="60">
        <v>1020.99681573934</v>
      </c>
      <c r="F303" s="59"/>
      <c r="G303" s="21"/>
      <c r="H303" s="65">
        <f>Table25[[#This Row],[GDP per capita, PPP (constant 2017 international $)]]/3637.37*10</f>
        <v>2.8069644158810902</v>
      </c>
      <c r="I303" s="21"/>
      <c r="J303" s="21"/>
    </row>
    <row r="304" spans="1:10" hidden="1">
      <c r="A304" s="59" t="s">
        <v>172</v>
      </c>
      <c r="B304" s="59" t="s">
        <v>173</v>
      </c>
      <c r="C304" s="59">
        <v>2012</v>
      </c>
      <c r="D304" s="59">
        <v>8.1</v>
      </c>
      <c r="E304" s="60">
        <v>1085.54282809398</v>
      </c>
      <c r="F304" s="59"/>
      <c r="G304" s="21"/>
      <c r="H304" s="65">
        <f>Table25[[#This Row],[GDP per capita, PPP (constant 2017 international $)]]/3630.71*10</f>
        <v>2.9898913107738707</v>
      </c>
      <c r="I304" s="21"/>
      <c r="J304" s="21"/>
    </row>
    <row r="305" spans="1:10" hidden="1">
      <c r="A305" s="59" t="s">
        <v>172</v>
      </c>
      <c r="B305" s="59" t="s">
        <v>173</v>
      </c>
      <c r="C305" s="59">
        <v>2013</v>
      </c>
      <c r="D305" s="59">
        <v>7.8</v>
      </c>
      <c r="E305" s="60">
        <v>1099.43224609808</v>
      </c>
      <c r="F305" s="59"/>
      <c r="G305" s="21"/>
      <c r="H305" s="65">
        <f>Table25[[#This Row],[GDP per capita, PPP (constant 2017 international $)]]/3624.49*10</f>
        <v>3.0333433009832556</v>
      </c>
      <c r="I305" s="21"/>
      <c r="J305" s="21"/>
    </row>
    <row r="306" spans="1:10" hidden="1">
      <c r="A306" s="59" t="s">
        <v>172</v>
      </c>
      <c r="B306" s="59" t="s">
        <v>173</v>
      </c>
      <c r="C306" s="59">
        <v>2014</v>
      </c>
      <c r="D306" s="59">
        <v>7.7</v>
      </c>
      <c r="E306" s="60">
        <v>1127.61407538703</v>
      </c>
      <c r="F306" s="59"/>
      <c r="G306" s="21"/>
      <c r="H306" s="65">
        <f>Table25[[#This Row],[GDP per capita, PPP (constant 2017 international $)]]/3617.97*10</f>
        <v>3.1167037741800789</v>
      </c>
      <c r="I306" s="21"/>
      <c r="J306" s="21"/>
    </row>
    <row r="307" spans="1:10" hidden="1">
      <c r="A307" s="59" t="s">
        <v>172</v>
      </c>
      <c r="B307" s="59" t="s">
        <v>173</v>
      </c>
      <c r="C307" s="59">
        <v>2015</v>
      </c>
      <c r="D307" s="59">
        <v>7.6</v>
      </c>
      <c r="E307" s="60">
        <v>1132.33120491778</v>
      </c>
      <c r="F307" s="59" t="s">
        <v>447</v>
      </c>
      <c r="G307" s="21"/>
      <c r="H307" s="65">
        <f>Table25[[#This Row],[GDP per capita, PPP (constant 2017 international $)]]/3610.21*10</f>
        <v>3.1364690832881741</v>
      </c>
      <c r="I307" s="21"/>
      <c r="J307" s="21"/>
    </row>
    <row r="308" spans="1:10" hidden="1">
      <c r="A308" s="59" t="s">
        <v>172</v>
      </c>
      <c r="B308" s="59" t="s">
        <v>173</v>
      </c>
      <c r="C308" s="59">
        <v>2016</v>
      </c>
      <c r="D308" s="59">
        <v>7.5</v>
      </c>
      <c r="E308" s="60">
        <v>1151.6578737929301</v>
      </c>
      <c r="F308" s="59"/>
      <c r="G308" s="21"/>
      <c r="H308" s="65">
        <f>Table25[[#This Row],[GDP per capita, PPP (constant 2017 international $)]]/3602.57*10</f>
        <v>3.1967675126171873</v>
      </c>
      <c r="I308" s="21"/>
      <c r="J308" s="21"/>
    </row>
    <row r="309" spans="1:10" hidden="1">
      <c r="A309" s="62" t="s">
        <v>172</v>
      </c>
      <c r="B309" s="62" t="s">
        <v>173</v>
      </c>
      <c r="C309" s="62">
        <v>2017</v>
      </c>
      <c r="D309" s="62">
        <v>7.4</v>
      </c>
      <c r="E309" s="63">
        <v>1163.6877836113899</v>
      </c>
      <c r="F309" s="62"/>
      <c r="G309" s="21"/>
      <c r="H309" s="65">
        <f>Table25[[#This Row],[GDP per capita, PPP (constant 2017 international $)]]/3595.447*10</f>
        <v>3.2365594142018779</v>
      </c>
      <c r="I309" s="21"/>
      <c r="J309" s="21"/>
    </row>
    <row r="310" spans="1:10" hidden="1">
      <c r="A310" s="59" t="s">
        <v>43</v>
      </c>
      <c r="B310" s="59" t="s">
        <v>44</v>
      </c>
      <c r="C310" s="59">
        <v>2001</v>
      </c>
      <c r="D310" s="59">
        <v>24.5</v>
      </c>
      <c r="E310" s="60">
        <v>1343.54354257612</v>
      </c>
      <c r="F310" s="59"/>
      <c r="G310" s="21"/>
      <c r="H310" s="65">
        <f>Table25[[#This Row],[GDP per capita, PPP (constant 2017 international $)]]/3691.01*10</f>
        <v>3.6400430846194398</v>
      </c>
      <c r="I310" s="21"/>
      <c r="J310" s="21"/>
    </row>
    <row r="311" spans="1:10" hidden="1">
      <c r="A311" s="59" t="s">
        <v>43</v>
      </c>
      <c r="B311" s="59" t="s">
        <v>44</v>
      </c>
      <c r="C311" s="59">
        <v>2002</v>
      </c>
      <c r="D311" s="59">
        <v>24.2</v>
      </c>
      <c r="E311" s="60">
        <v>1362.2801754583299</v>
      </c>
      <c r="F311" s="59"/>
      <c r="G311" s="21"/>
      <c r="H311" s="65">
        <f>Table25[[#This Row],[GDP per capita, PPP (constant 2017 international $)]]/3687.35*10</f>
        <v>3.6944694033881516</v>
      </c>
      <c r="I311" s="21"/>
      <c r="J311" s="21"/>
    </row>
    <row r="312" spans="1:10" hidden="1">
      <c r="A312" s="59" t="s">
        <v>43</v>
      </c>
      <c r="B312" s="59" t="s">
        <v>44</v>
      </c>
      <c r="C312" s="59">
        <v>2003</v>
      </c>
      <c r="D312" s="59">
        <v>23.4</v>
      </c>
      <c r="E312" s="60">
        <v>1426.61671204758</v>
      </c>
      <c r="F312" s="59"/>
      <c r="G312" s="21"/>
      <c r="H312" s="65">
        <f>Table25[[#This Row],[GDP per capita, PPP (constant 2017 international $)]]/3682.96*10</f>
        <v>3.8735601582628649</v>
      </c>
      <c r="I312" s="21"/>
      <c r="J312" s="21"/>
    </row>
    <row r="313" spans="1:10" hidden="1">
      <c r="A313" s="59" t="s">
        <v>43</v>
      </c>
      <c r="B313" s="59" t="s">
        <v>44</v>
      </c>
      <c r="C313" s="59">
        <v>2004</v>
      </c>
      <c r="D313" s="59">
        <v>23.6</v>
      </c>
      <c r="E313" s="60">
        <v>1447.5036557728199</v>
      </c>
      <c r="F313" s="59"/>
      <c r="G313" s="21"/>
      <c r="H313" s="65">
        <f>Table25[[#This Row],[GDP per capita, PPP (constant 2017 international $)]]/3678.3*10</f>
        <v>3.9352517624250871</v>
      </c>
      <c r="I313" s="21"/>
      <c r="J313" s="21"/>
    </row>
    <row r="314" spans="1:10" hidden="1">
      <c r="A314" s="59" t="s">
        <v>43</v>
      </c>
      <c r="B314" s="59" t="s">
        <v>44</v>
      </c>
      <c r="C314" s="59">
        <v>2005</v>
      </c>
      <c r="D314" s="59">
        <v>23</v>
      </c>
      <c r="E314" s="60">
        <v>1527.0221585417601</v>
      </c>
      <c r="F314" s="59"/>
      <c r="G314" s="21"/>
      <c r="H314" s="65">
        <f>Table25[[#This Row],[GDP per capita, PPP (constant 2017 international $)]]/3673.19*10</f>
        <v>4.1572098327115121</v>
      </c>
      <c r="I314" s="21"/>
      <c r="J314" s="21"/>
    </row>
    <row r="315" spans="1:10" hidden="1">
      <c r="A315" s="59" t="s">
        <v>43</v>
      </c>
      <c r="B315" s="59" t="s">
        <v>44</v>
      </c>
      <c r="C315" s="59">
        <v>2006</v>
      </c>
      <c r="D315" s="59">
        <v>22.7</v>
      </c>
      <c r="E315" s="60">
        <v>1574.7301220982399</v>
      </c>
      <c r="F315" s="59"/>
      <c r="G315" s="21"/>
      <c r="H315" s="65">
        <f>Table25[[#This Row],[GDP per capita, PPP (constant 2017 international $)]]/3667.83*10</f>
        <v>4.2933563499350837</v>
      </c>
      <c r="I315" s="21"/>
      <c r="J315" s="21"/>
    </row>
    <row r="316" spans="1:10" hidden="1">
      <c r="A316" s="59" t="s">
        <v>43</v>
      </c>
      <c r="B316" s="59" t="s">
        <v>44</v>
      </c>
      <c r="C316" s="59">
        <v>2007</v>
      </c>
      <c r="D316" s="59">
        <v>21.6</v>
      </c>
      <c r="E316" s="60">
        <v>1590.83027032364</v>
      </c>
      <c r="F316" s="59"/>
      <c r="G316" s="21"/>
      <c r="H316" s="65">
        <f>Table25[[#This Row],[GDP per capita, PPP (constant 2017 international $)]]/3662.33*10</f>
        <v>4.3437654998966231</v>
      </c>
      <c r="I316" s="21"/>
      <c r="J316" s="21"/>
    </row>
    <row r="317" spans="1:10" hidden="1">
      <c r="A317" s="59" t="s">
        <v>43</v>
      </c>
      <c r="B317" s="59" t="s">
        <v>44</v>
      </c>
      <c r="C317" s="59">
        <v>2008</v>
      </c>
      <c r="D317" s="59">
        <v>21</v>
      </c>
      <c r="E317" s="60">
        <v>1632.94858853561</v>
      </c>
      <c r="F317" s="59"/>
      <c r="G317" s="21"/>
      <c r="H317" s="65">
        <f>Table25[[#This Row],[GDP per capita, PPP (constant 2017 international $)]]/3656.6*10</f>
        <v>4.4657566825346224</v>
      </c>
      <c r="I317" s="21"/>
      <c r="J317" s="21"/>
    </row>
    <row r="318" spans="1:10" hidden="1">
      <c r="A318" s="59" t="s">
        <v>43</v>
      </c>
      <c r="B318" s="59" t="s">
        <v>44</v>
      </c>
      <c r="C318" s="59">
        <v>2009</v>
      </c>
      <c r="D318" s="59">
        <v>19.899999999999999</v>
      </c>
      <c r="E318" s="60">
        <v>1631.1938284192299</v>
      </c>
      <c r="F318" s="59"/>
      <c r="G318" s="21"/>
      <c r="H318" s="65">
        <f>Table25[[#This Row],[GDP per capita, PPP (constant 2017 international $)]]/3650.56*10</f>
        <v>4.4683386341252573</v>
      </c>
      <c r="I318" s="21"/>
      <c r="J318" s="21"/>
    </row>
    <row r="319" spans="1:10" hidden="1">
      <c r="A319" s="59" t="s">
        <v>43</v>
      </c>
      <c r="B319" s="59" t="s">
        <v>44</v>
      </c>
      <c r="C319" s="59">
        <v>2010</v>
      </c>
      <c r="D319" s="59">
        <v>19.3</v>
      </c>
      <c r="E319" s="60">
        <v>1716.3583227976501</v>
      </c>
      <c r="F319" s="59"/>
      <c r="G319" s="21"/>
      <c r="H319" s="65">
        <f>Table25[[#This Row],[GDP per capita, PPP (constant 2017 international $)]]/3644.14*10</f>
        <v>4.7099132382335753</v>
      </c>
      <c r="I319" s="21"/>
      <c r="J319" s="21"/>
    </row>
    <row r="320" spans="1:10" hidden="1">
      <c r="A320" s="59" t="s">
        <v>43</v>
      </c>
      <c r="B320" s="59" t="s">
        <v>44</v>
      </c>
      <c r="C320" s="59">
        <v>2011</v>
      </c>
      <c r="D320" s="59">
        <v>18.8</v>
      </c>
      <c r="E320" s="60">
        <v>1775.7791785826701</v>
      </c>
      <c r="F320" s="59"/>
      <c r="G320" s="21"/>
      <c r="H320" s="65">
        <f>Table25[[#This Row],[GDP per capita, PPP (constant 2017 international $)]]/3637.37*10</f>
        <v>4.882041636079558</v>
      </c>
      <c r="I320" s="21"/>
      <c r="J320" s="21"/>
    </row>
    <row r="321" spans="1:10" hidden="1">
      <c r="A321" s="59" t="s">
        <v>43</v>
      </c>
      <c r="B321" s="59" t="s">
        <v>44</v>
      </c>
      <c r="C321" s="59">
        <v>2012</v>
      </c>
      <c r="D321" s="59">
        <v>18.5</v>
      </c>
      <c r="E321" s="60">
        <v>1834.5433077519201</v>
      </c>
      <c r="F321" s="59"/>
      <c r="G321" s="21"/>
      <c r="H321" s="65">
        <f>Table25[[#This Row],[GDP per capita, PPP (constant 2017 international $)]]/3630.71*10</f>
        <v>5.0528500148784126</v>
      </c>
      <c r="I321" s="21"/>
      <c r="J321" s="21"/>
    </row>
    <row r="322" spans="1:10" hidden="1">
      <c r="A322" s="59" t="s">
        <v>43</v>
      </c>
      <c r="B322" s="59" t="s">
        <v>44</v>
      </c>
      <c r="C322" s="59">
        <v>2013</v>
      </c>
      <c r="D322" s="59">
        <v>17.899999999999999</v>
      </c>
      <c r="E322" s="60">
        <v>1883.79653969539</v>
      </c>
      <c r="F322" s="59"/>
      <c r="G322" s="21"/>
      <c r="H322" s="65">
        <f>Table25[[#This Row],[GDP per capita, PPP (constant 2017 international $)]]/3624.49*10</f>
        <v>5.1974113315125443</v>
      </c>
      <c r="I322" s="21"/>
      <c r="J322" s="21"/>
    </row>
    <row r="323" spans="1:10" hidden="1">
      <c r="A323" s="59" t="s">
        <v>43</v>
      </c>
      <c r="B323" s="59" t="s">
        <v>44</v>
      </c>
      <c r="C323" s="59">
        <v>2014</v>
      </c>
      <c r="D323" s="59">
        <v>17.600000000000001</v>
      </c>
      <c r="E323" s="60">
        <v>1907.94921260654</v>
      </c>
      <c r="F323" s="59"/>
      <c r="G323" s="21"/>
      <c r="H323" s="65">
        <f>Table25[[#This Row],[GDP per capita, PPP (constant 2017 international $)]]/3617.97*10</f>
        <v>5.2735351940633555</v>
      </c>
      <c r="I323" s="21"/>
      <c r="J323" s="21"/>
    </row>
    <row r="324" spans="1:10" hidden="1">
      <c r="A324" s="59" t="s">
        <v>43</v>
      </c>
      <c r="B324" s="59" t="s">
        <v>44</v>
      </c>
      <c r="C324" s="59">
        <v>2015</v>
      </c>
      <c r="D324" s="59">
        <v>17.600000000000001</v>
      </c>
      <c r="E324" s="60">
        <v>1925.33207544524</v>
      </c>
      <c r="F324" s="59" t="s">
        <v>447</v>
      </c>
      <c r="G324" s="21"/>
      <c r="H324" s="65">
        <f>Table25[[#This Row],[GDP per capita, PPP (constant 2017 international $)]]/3610.21*10</f>
        <v>5.333019617820681</v>
      </c>
      <c r="I324" s="21"/>
      <c r="J324" s="21"/>
    </row>
    <row r="325" spans="1:10" hidden="1">
      <c r="A325" s="59" t="s">
        <v>43</v>
      </c>
      <c r="B325" s="59" t="s">
        <v>44</v>
      </c>
      <c r="C325" s="59">
        <v>2016</v>
      </c>
      <c r="D325" s="59">
        <v>18.100000000000001</v>
      </c>
      <c r="E325" s="60">
        <v>1981.429813531</v>
      </c>
      <c r="F325" s="59"/>
      <c r="G325" s="21"/>
      <c r="H325" s="65">
        <f>Table25[[#This Row],[GDP per capita, PPP (constant 2017 international $)]]/3602.57*10</f>
        <v>5.5000452830368314</v>
      </c>
      <c r="I325" s="21"/>
      <c r="J325" s="21"/>
    </row>
    <row r="326" spans="1:10" hidden="1">
      <c r="A326" s="62" t="s">
        <v>43</v>
      </c>
      <c r="B326" s="62" t="s">
        <v>44</v>
      </c>
      <c r="C326" s="62">
        <v>2017</v>
      </c>
      <c r="D326" s="62">
        <v>18.7</v>
      </c>
      <c r="E326" s="63">
        <v>2044.3869867675801</v>
      </c>
      <c r="F326" s="62"/>
      <c r="G326" s="21"/>
      <c r="H326" s="65">
        <f>Table25[[#This Row],[GDP per capita, PPP (constant 2017 international $)]]/3595.447*10</f>
        <v>5.6860440072335372</v>
      </c>
      <c r="I326" s="21"/>
      <c r="J326" s="21"/>
    </row>
    <row r="327" spans="1:10" hidden="1">
      <c r="A327" s="59" t="s">
        <v>146</v>
      </c>
      <c r="B327" s="59" t="s">
        <v>147</v>
      </c>
      <c r="C327" s="59">
        <v>2001</v>
      </c>
      <c r="D327" s="59">
        <v>16.399999999999999</v>
      </c>
      <c r="E327" s="60">
        <v>1823.84068813724</v>
      </c>
      <c r="F327" s="59"/>
      <c r="G327" s="21"/>
      <c r="H327" s="65">
        <f>Table25[[#This Row],[GDP per capita, PPP (constant 2017 international $)]]/3691.01*10</f>
        <v>4.9413051932594056</v>
      </c>
      <c r="I327" s="21"/>
      <c r="J327" s="21"/>
    </row>
    <row r="328" spans="1:10" hidden="1">
      <c r="A328" s="59" t="s">
        <v>146</v>
      </c>
      <c r="B328" s="59" t="s">
        <v>147</v>
      </c>
      <c r="C328" s="59">
        <v>2002</v>
      </c>
      <c r="D328" s="59">
        <v>15.4</v>
      </c>
      <c r="E328" s="60">
        <v>1824.6011497913701</v>
      </c>
      <c r="F328" s="59"/>
      <c r="G328" s="21"/>
      <c r="H328" s="65">
        <f>Table25[[#This Row],[GDP per capita, PPP (constant 2017 international $)]]/3687.35*10</f>
        <v>4.9482722003372883</v>
      </c>
      <c r="I328" s="21"/>
      <c r="J328" s="21"/>
    </row>
    <row r="329" spans="1:10" hidden="1">
      <c r="A329" s="59" t="s">
        <v>146</v>
      </c>
      <c r="B329" s="59" t="s">
        <v>147</v>
      </c>
      <c r="C329" s="59">
        <v>2003</v>
      </c>
      <c r="D329" s="59">
        <v>15.2</v>
      </c>
      <c r="E329" s="60">
        <v>1930.2073687708601</v>
      </c>
      <c r="F329" s="59"/>
      <c r="G329" s="21"/>
      <c r="H329" s="65">
        <f>Table25[[#This Row],[GDP per capita, PPP (constant 2017 international $)]]/3682.96*10</f>
        <v>5.2409132023450153</v>
      </c>
      <c r="I329" s="21"/>
      <c r="J329" s="21"/>
    </row>
    <row r="330" spans="1:10" hidden="1">
      <c r="A330" s="59" t="s">
        <v>146</v>
      </c>
      <c r="B330" s="59" t="s">
        <v>147</v>
      </c>
      <c r="C330" s="59">
        <v>2004</v>
      </c>
      <c r="D330" s="59">
        <v>14.6</v>
      </c>
      <c r="E330" s="60">
        <v>1899.08202862696</v>
      </c>
      <c r="F330" s="59"/>
      <c r="G330" s="21"/>
      <c r="H330" s="65">
        <f>Table25[[#This Row],[GDP per capita, PPP (constant 2017 international $)]]/3678.3*10</f>
        <v>5.1629340418860883</v>
      </c>
      <c r="I330" s="21"/>
      <c r="J330" s="21"/>
    </row>
    <row r="331" spans="1:10" hidden="1">
      <c r="A331" s="59" t="s">
        <v>146</v>
      </c>
      <c r="B331" s="59" t="s">
        <v>147</v>
      </c>
      <c r="C331" s="59">
        <v>2005</v>
      </c>
      <c r="D331" s="59">
        <v>13.5</v>
      </c>
      <c r="E331" s="60">
        <v>1958.8187312821999</v>
      </c>
      <c r="F331" s="59"/>
      <c r="G331" s="21"/>
      <c r="H331" s="65">
        <f>Table25[[#This Row],[GDP per capita, PPP (constant 2017 international $)]]/3673.19*10</f>
        <v>5.3327454645204844</v>
      </c>
      <c r="I331" s="21"/>
      <c r="J331" s="21"/>
    </row>
    <row r="332" spans="1:10" hidden="1">
      <c r="A332" s="59" t="s">
        <v>146</v>
      </c>
      <c r="B332" s="59" t="s">
        <v>147</v>
      </c>
      <c r="C332" s="59">
        <v>2006</v>
      </c>
      <c r="D332" s="59">
        <v>12</v>
      </c>
      <c r="E332" s="60">
        <v>1983.70555095442</v>
      </c>
      <c r="F332" s="59"/>
      <c r="G332" s="21"/>
      <c r="H332" s="65">
        <f>Table25[[#This Row],[GDP per capita, PPP (constant 2017 international $)]]/3667.83*10</f>
        <v>5.4083901133760834</v>
      </c>
      <c r="I332" s="21"/>
      <c r="J332" s="21"/>
    </row>
    <row r="333" spans="1:10" hidden="1">
      <c r="A333" s="59" t="s">
        <v>146</v>
      </c>
      <c r="B333" s="59" t="s">
        <v>147</v>
      </c>
      <c r="C333" s="59">
        <v>2007</v>
      </c>
      <c r="D333" s="59">
        <v>10.6</v>
      </c>
      <c r="E333" s="60">
        <v>1985.62342755127</v>
      </c>
      <c r="F333" s="59"/>
      <c r="G333" s="21"/>
      <c r="H333" s="65">
        <f>Table25[[#This Row],[GDP per capita, PPP (constant 2017 international $)]]/3662.33*10</f>
        <v>5.421749071086631</v>
      </c>
      <c r="I333" s="21"/>
      <c r="J333" s="21"/>
    </row>
    <row r="334" spans="1:10" hidden="1">
      <c r="A334" s="59" t="s">
        <v>146</v>
      </c>
      <c r="B334" s="59" t="s">
        <v>147</v>
      </c>
      <c r="C334" s="59">
        <v>2008</v>
      </c>
      <c r="D334" s="59">
        <v>9.5</v>
      </c>
      <c r="E334" s="60">
        <v>2012.28126172917</v>
      </c>
      <c r="F334" s="59"/>
      <c r="G334" s="21"/>
      <c r="H334" s="65">
        <f>Table25[[#This Row],[GDP per capita, PPP (constant 2017 international $)]]/3656.6*10</f>
        <v>5.5031484486385445</v>
      </c>
      <c r="I334" s="21"/>
      <c r="J334" s="21"/>
    </row>
    <row r="335" spans="1:10" hidden="1">
      <c r="A335" s="59" t="s">
        <v>146</v>
      </c>
      <c r="B335" s="59" t="s">
        <v>147</v>
      </c>
      <c r="C335" s="59">
        <v>2009</v>
      </c>
      <c r="D335" s="59">
        <v>9</v>
      </c>
      <c r="E335" s="60">
        <v>2041.33021755957</v>
      </c>
      <c r="F335" s="59"/>
      <c r="G335" s="21"/>
      <c r="H335" s="65">
        <f>Table25[[#This Row],[GDP per capita, PPP (constant 2017 international $)]]/3650.56*10</f>
        <v>5.5918276033254353</v>
      </c>
      <c r="I335" s="21"/>
      <c r="J335" s="21"/>
    </row>
    <row r="336" spans="1:10" hidden="1">
      <c r="A336" s="59" t="s">
        <v>146</v>
      </c>
      <c r="B336" s="59" t="s">
        <v>147</v>
      </c>
      <c r="C336" s="59">
        <v>2010</v>
      </c>
      <c r="D336" s="59">
        <v>8.6999999999999993</v>
      </c>
      <c r="E336" s="60">
        <v>2082.9619346342802</v>
      </c>
      <c r="F336" s="59"/>
      <c r="G336" s="21"/>
      <c r="H336" s="65">
        <f>Table25[[#This Row],[GDP per capita, PPP (constant 2017 international $)]]/3644.14*10</f>
        <v>5.7159218214291441</v>
      </c>
      <c r="I336" s="21"/>
      <c r="J336" s="21"/>
    </row>
    <row r="337" spans="1:10" hidden="1">
      <c r="A337" s="59" t="s">
        <v>146</v>
      </c>
      <c r="B337" s="59" t="s">
        <v>147</v>
      </c>
      <c r="C337" s="59">
        <v>2011</v>
      </c>
      <c r="D337" s="59">
        <v>8.5</v>
      </c>
      <c r="E337" s="60">
        <v>2085.4208491547001</v>
      </c>
      <c r="F337" s="59"/>
      <c r="G337" s="21"/>
      <c r="H337" s="65">
        <f>Table25[[#This Row],[GDP per capita, PPP (constant 2017 international $)]]/3637.37*10</f>
        <v>5.7333206386886681</v>
      </c>
      <c r="I337" s="21"/>
      <c r="J337" s="21"/>
    </row>
    <row r="338" spans="1:10" hidden="1">
      <c r="A338" s="59" t="s">
        <v>146</v>
      </c>
      <c r="B338" s="59" t="s">
        <v>147</v>
      </c>
      <c r="C338" s="59">
        <v>2012</v>
      </c>
      <c r="D338" s="59">
        <v>8</v>
      </c>
      <c r="E338" s="60">
        <v>2007.80692981945</v>
      </c>
      <c r="F338" s="59"/>
      <c r="G338" s="21"/>
      <c r="H338" s="65">
        <f>Table25[[#This Row],[GDP per capita, PPP (constant 2017 international $)]]/3630.71*10</f>
        <v>5.5300669285606672</v>
      </c>
      <c r="I338" s="21"/>
      <c r="J338" s="21"/>
    </row>
    <row r="339" spans="1:10" hidden="1">
      <c r="A339" s="59" t="s">
        <v>146</v>
      </c>
      <c r="B339" s="59" t="s">
        <v>147</v>
      </c>
      <c r="C339" s="59">
        <v>2013</v>
      </c>
      <c r="D339" s="59">
        <v>6.9</v>
      </c>
      <c r="E339" s="60">
        <v>1995.1592515950599</v>
      </c>
      <c r="F339" s="59"/>
      <c r="G339" s="21"/>
      <c r="H339" s="65">
        <f>Table25[[#This Row],[GDP per capita, PPP (constant 2017 international $)]]/3624.49*10</f>
        <v>5.5046620396112553</v>
      </c>
      <c r="I339" s="21"/>
      <c r="J339" s="21"/>
    </row>
    <row r="340" spans="1:10" hidden="1">
      <c r="A340" s="59" t="s">
        <v>146</v>
      </c>
      <c r="B340" s="59" t="s">
        <v>147</v>
      </c>
      <c r="C340" s="59">
        <v>2014</v>
      </c>
      <c r="D340" s="59">
        <v>6.1</v>
      </c>
      <c r="E340" s="60">
        <v>2075.4006813993701</v>
      </c>
      <c r="F340" s="59"/>
      <c r="G340" s="21"/>
      <c r="H340" s="65">
        <f>Table25[[#This Row],[GDP per capita, PPP (constant 2017 international $)]]/3617.97*10</f>
        <v>5.7363678565587062</v>
      </c>
      <c r="I340" s="21"/>
      <c r="J340" s="21"/>
    </row>
    <row r="341" spans="1:10" hidden="1">
      <c r="A341" s="59" t="s">
        <v>146</v>
      </c>
      <c r="B341" s="59" t="s">
        <v>147</v>
      </c>
      <c r="C341" s="59">
        <v>2015</v>
      </c>
      <c r="D341" s="59">
        <v>5.4</v>
      </c>
      <c r="E341" s="60">
        <v>2139.7362971350599</v>
      </c>
      <c r="F341" s="59" t="s">
        <v>447</v>
      </c>
      <c r="G341" s="21"/>
      <c r="H341" s="65">
        <f>Table25[[#This Row],[GDP per capita, PPP (constant 2017 international $)]]/3610.21*10</f>
        <v>5.926902582218375</v>
      </c>
      <c r="I341" s="21"/>
      <c r="J341" s="21"/>
    </row>
    <row r="342" spans="1:10" hidden="1">
      <c r="A342" s="59" t="s">
        <v>146</v>
      </c>
      <c r="B342" s="59" t="s">
        <v>147</v>
      </c>
      <c r="C342" s="59">
        <v>2016</v>
      </c>
      <c r="D342" s="59">
        <v>5.3</v>
      </c>
      <c r="E342" s="60">
        <v>2198.5603811900901</v>
      </c>
      <c r="F342" s="59"/>
      <c r="G342" s="21"/>
      <c r="H342" s="65">
        <f>Table25[[#This Row],[GDP per capita, PPP (constant 2017 international $)]]/3602.57*10</f>
        <v>6.1027554806432347</v>
      </c>
      <c r="I342" s="21"/>
      <c r="J342" s="21"/>
    </row>
    <row r="343" spans="1:10" hidden="1">
      <c r="A343" s="62" t="s">
        <v>146</v>
      </c>
      <c r="B343" s="62" t="s">
        <v>147</v>
      </c>
      <c r="C343" s="62">
        <v>2017</v>
      </c>
      <c r="D343" s="62">
        <v>5.2</v>
      </c>
      <c r="E343" s="63">
        <v>2246.79742084484</v>
      </c>
      <c r="F343" s="62"/>
      <c r="G343" s="21"/>
      <c r="H343" s="65">
        <f>Table25[[#This Row],[GDP per capita, PPP (constant 2017 international $)]]/3595.447*10</f>
        <v>6.2490072050703018</v>
      </c>
      <c r="I343" s="21"/>
      <c r="J343" s="21"/>
    </row>
    <row r="344" spans="1:10" hidden="1">
      <c r="A344" s="59" t="s">
        <v>142</v>
      </c>
      <c r="B344" s="59" t="s">
        <v>143</v>
      </c>
      <c r="C344" s="59">
        <v>2001</v>
      </c>
      <c r="D344" s="59">
        <v>23.8</v>
      </c>
      <c r="E344" s="60">
        <v>1026.36208418707</v>
      </c>
      <c r="F344" s="59"/>
      <c r="G344" s="21"/>
      <c r="H344" s="65">
        <f>Table25[[#This Row],[GDP per capita, PPP (constant 2017 international $)]]/3691.01*10</f>
        <v>2.7807079476540837</v>
      </c>
      <c r="I344" s="21"/>
      <c r="J344" s="21"/>
    </row>
    <row r="345" spans="1:10" hidden="1">
      <c r="A345" s="59" t="s">
        <v>142</v>
      </c>
      <c r="B345" s="59" t="s">
        <v>143</v>
      </c>
      <c r="C345" s="59">
        <v>2002</v>
      </c>
      <c r="D345" s="59">
        <v>24</v>
      </c>
      <c r="E345" s="60">
        <v>1018.71120116102</v>
      </c>
      <c r="F345" s="59"/>
      <c r="G345" s="21"/>
      <c r="H345" s="65">
        <f>Table25[[#This Row],[GDP per capita, PPP (constant 2017 international $)]]/3687.35*10</f>
        <v>2.7627190290073362</v>
      </c>
      <c r="I345" s="21"/>
      <c r="J345" s="21"/>
    </row>
    <row r="346" spans="1:10" hidden="1">
      <c r="A346" s="59" t="s">
        <v>142</v>
      </c>
      <c r="B346" s="59" t="s">
        <v>143</v>
      </c>
      <c r="C346" s="59">
        <v>2003</v>
      </c>
      <c r="D346" s="59">
        <v>24.7</v>
      </c>
      <c r="E346" s="60">
        <v>1051.1243464310901</v>
      </c>
      <c r="F346" s="59"/>
      <c r="G346" s="21"/>
      <c r="H346" s="65">
        <f>Table25[[#This Row],[GDP per capita, PPP (constant 2017 international $)]]/3682.96*10</f>
        <v>2.8540205335683528</v>
      </c>
      <c r="I346" s="21"/>
      <c r="J346" s="21"/>
    </row>
    <row r="347" spans="1:10" hidden="1">
      <c r="A347" s="59" t="s">
        <v>142</v>
      </c>
      <c r="B347" s="59" t="s">
        <v>143</v>
      </c>
      <c r="C347" s="59">
        <v>2004</v>
      </c>
      <c r="D347" s="59">
        <v>24.2</v>
      </c>
      <c r="E347" s="60">
        <v>1080.92872560719</v>
      </c>
      <c r="F347" s="59"/>
      <c r="G347" s="21"/>
      <c r="H347" s="65">
        <f>Table25[[#This Row],[GDP per capita, PPP (constant 2017 international $)]]/3678.3*10</f>
        <v>2.9386638545175487</v>
      </c>
      <c r="I347" s="21"/>
      <c r="J347" s="21"/>
    </row>
    <row r="348" spans="1:10" hidden="1">
      <c r="A348" s="59" t="s">
        <v>142</v>
      </c>
      <c r="B348" s="59" t="s">
        <v>143</v>
      </c>
      <c r="C348" s="59">
        <v>2005</v>
      </c>
      <c r="D348" s="59">
        <v>22.5</v>
      </c>
      <c r="E348" s="60">
        <v>1087.6064639195999</v>
      </c>
      <c r="F348" s="59"/>
      <c r="G348" s="21"/>
      <c r="H348" s="65">
        <f>Table25[[#This Row],[GDP per capita, PPP (constant 2017 international $)]]/3673.19*10</f>
        <v>2.9609316804183825</v>
      </c>
      <c r="I348" s="21"/>
      <c r="J348" s="21"/>
    </row>
    <row r="349" spans="1:10" hidden="1">
      <c r="A349" s="59" t="s">
        <v>142</v>
      </c>
      <c r="B349" s="59" t="s">
        <v>143</v>
      </c>
      <c r="C349" s="59">
        <v>2006</v>
      </c>
      <c r="D349" s="59">
        <v>20.6</v>
      </c>
      <c r="E349" s="60">
        <v>1108.2019498370801</v>
      </c>
      <c r="F349" s="59"/>
      <c r="G349" s="21"/>
      <c r="H349" s="65">
        <f>Table25[[#This Row],[GDP per capita, PPP (constant 2017 international $)]]/3667.83*10</f>
        <v>3.0214103430013934</v>
      </c>
      <c r="I349" s="21"/>
      <c r="J349" s="21"/>
    </row>
    <row r="350" spans="1:10" hidden="1">
      <c r="A350" s="59" t="s">
        <v>142</v>
      </c>
      <c r="B350" s="59" t="s">
        <v>143</v>
      </c>
      <c r="C350" s="59">
        <v>2007</v>
      </c>
      <c r="D350" s="59">
        <v>18.7</v>
      </c>
      <c r="E350" s="60">
        <v>1181.0774956411201</v>
      </c>
      <c r="F350" s="59"/>
      <c r="G350" s="21"/>
      <c r="H350" s="65">
        <f>Table25[[#This Row],[GDP per capita, PPP (constant 2017 international $)]]/3662.33*10</f>
        <v>3.2249346608337319</v>
      </c>
      <c r="I350" s="21"/>
      <c r="J350" s="21"/>
    </row>
    <row r="351" spans="1:10" hidden="1">
      <c r="A351" s="59" t="s">
        <v>142</v>
      </c>
      <c r="B351" s="59" t="s">
        <v>143</v>
      </c>
      <c r="C351" s="59">
        <v>2008</v>
      </c>
      <c r="D351" s="59">
        <v>18.100000000000001</v>
      </c>
      <c r="E351" s="60">
        <v>1235.55372041583</v>
      </c>
      <c r="F351" s="59"/>
      <c r="G351" s="21"/>
      <c r="H351" s="65">
        <f>Table25[[#This Row],[GDP per capita, PPP (constant 2017 international $)]]/3656.6*10</f>
        <v>3.3789687699388224</v>
      </c>
      <c r="I351" s="21"/>
      <c r="J351" s="21"/>
    </row>
    <row r="352" spans="1:10" hidden="1">
      <c r="A352" s="59" t="s">
        <v>142</v>
      </c>
      <c r="B352" s="59" t="s">
        <v>143</v>
      </c>
      <c r="C352" s="59">
        <v>2009</v>
      </c>
      <c r="D352" s="59">
        <v>17.600000000000001</v>
      </c>
      <c r="E352" s="60">
        <v>1300.5325907643701</v>
      </c>
      <c r="F352" s="59"/>
      <c r="G352" s="21"/>
      <c r="H352" s="65">
        <f>Table25[[#This Row],[GDP per capita, PPP (constant 2017 international $)]]/3650.56*10</f>
        <v>3.5625564043992428</v>
      </c>
      <c r="I352" s="21"/>
      <c r="J352" s="21"/>
    </row>
    <row r="353" spans="1:10" hidden="1">
      <c r="A353" s="59" t="s">
        <v>142</v>
      </c>
      <c r="B353" s="59" t="s">
        <v>143</v>
      </c>
      <c r="C353" s="59">
        <v>2010</v>
      </c>
      <c r="D353" s="59">
        <v>17.3</v>
      </c>
      <c r="E353" s="60">
        <v>1350.59916998263</v>
      </c>
      <c r="F353" s="59"/>
      <c r="G353" s="21"/>
      <c r="H353" s="65">
        <f>Table25[[#This Row],[GDP per capita, PPP (constant 2017 international $)]]/3644.14*10</f>
        <v>3.7062219617869512</v>
      </c>
      <c r="I353" s="21"/>
      <c r="J353" s="21"/>
    </row>
    <row r="354" spans="1:10" hidden="1">
      <c r="A354" s="59" t="s">
        <v>142</v>
      </c>
      <c r="B354" s="59" t="s">
        <v>143</v>
      </c>
      <c r="C354" s="59">
        <v>2011</v>
      </c>
      <c r="D354" s="59">
        <v>17.100000000000001</v>
      </c>
      <c r="E354" s="60">
        <v>1376.16770386859</v>
      </c>
      <c r="F354" s="59"/>
      <c r="G354" s="21"/>
      <c r="H354" s="65">
        <f>Table25[[#This Row],[GDP per capita, PPP (constant 2017 international $)]]/3637.37*10</f>
        <v>3.7834141257793128</v>
      </c>
      <c r="I354" s="21"/>
      <c r="J354" s="21"/>
    </row>
    <row r="355" spans="1:10" hidden="1">
      <c r="A355" s="59" t="s">
        <v>142</v>
      </c>
      <c r="B355" s="59" t="s">
        <v>143</v>
      </c>
      <c r="C355" s="59">
        <v>2012</v>
      </c>
      <c r="D355" s="59">
        <v>17</v>
      </c>
      <c r="E355" s="60">
        <v>1362.60478689263</v>
      </c>
      <c r="F355" s="59"/>
      <c r="G355" s="21"/>
      <c r="H355" s="65">
        <f>Table25[[#This Row],[GDP per capita, PPP (constant 2017 international $)]]/3630.71*10</f>
        <v>3.7529981378094917</v>
      </c>
      <c r="I355" s="21"/>
      <c r="J355" s="21"/>
    </row>
    <row r="356" spans="1:10" hidden="1">
      <c r="A356" s="59" t="s">
        <v>142</v>
      </c>
      <c r="B356" s="59" t="s">
        <v>143</v>
      </c>
      <c r="C356" s="59">
        <v>2013</v>
      </c>
      <c r="D356" s="59">
        <v>17.3</v>
      </c>
      <c r="E356" s="60">
        <v>1393.34353401162</v>
      </c>
      <c r="F356" s="59"/>
      <c r="G356" s="21"/>
      <c r="H356" s="65">
        <f>Table25[[#This Row],[GDP per capita, PPP (constant 2017 international $)]]/3624.49*10</f>
        <v>3.8442471465271533</v>
      </c>
      <c r="I356" s="21"/>
      <c r="J356" s="21"/>
    </row>
    <row r="357" spans="1:10" hidden="1">
      <c r="A357" s="59" t="s">
        <v>142</v>
      </c>
      <c r="B357" s="59" t="s">
        <v>143</v>
      </c>
      <c r="C357" s="59">
        <v>2014</v>
      </c>
      <c r="D357" s="59">
        <v>16.899999999999999</v>
      </c>
      <c r="E357" s="60">
        <v>1432.0551217652201</v>
      </c>
      <c r="F357" s="59"/>
      <c r="G357" s="21"/>
      <c r="H357" s="65">
        <f>Table25[[#This Row],[GDP per capita, PPP (constant 2017 international $)]]/3617.97*10</f>
        <v>3.9581730134998909</v>
      </c>
      <c r="I357" s="21"/>
      <c r="J357" s="21"/>
    </row>
    <row r="358" spans="1:10" hidden="1">
      <c r="A358" s="59" t="s">
        <v>142</v>
      </c>
      <c r="B358" s="59" t="s">
        <v>143</v>
      </c>
      <c r="C358" s="59">
        <v>2015</v>
      </c>
      <c r="D358" s="59">
        <v>17.399999999999999</v>
      </c>
      <c r="E358" s="60">
        <v>1432.0852589285801</v>
      </c>
      <c r="F358" s="59" t="s">
        <v>447</v>
      </c>
      <c r="G358" s="21"/>
      <c r="H358" s="65">
        <f>Table25[[#This Row],[GDP per capita, PPP (constant 2017 international $)]]/3610.21*10</f>
        <v>3.9667644234783572</v>
      </c>
      <c r="I358" s="21"/>
      <c r="J358" s="21"/>
    </row>
    <row r="359" spans="1:10" hidden="1">
      <c r="A359" s="59" t="s">
        <v>142</v>
      </c>
      <c r="B359" s="59" t="s">
        <v>143</v>
      </c>
      <c r="C359" s="59">
        <v>2016</v>
      </c>
      <c r="D359" s="59">
        <v>17</v>
      </c>
      <c r="E359" s="60">
        <v>1428.4239172607399</v>
      </c>
      <c r="F359" s="59"/>
      <c r="G359" s="21"/>
      <c r="H359" s="65">
        <f>Table25[[#This Row],[GDP per capita, PPP (constant 2017 international $)]]/3602.57*10</f>
        <v>3.9650136354345369</v>
      </c>
      <c r="I359" s="21"/>
      <c r="J359" s="21"/>
    </row>
    <row r="360" spans="1:10" hidden="1">
      <c r="A360" s="62" t="s">
        <v>142</v>
      </c>
      <c r="B360" s="62" t="s">
        <v>143</v>
      </c>
      <c r="C360" s="62">
        <v>2017</v>
      </c>
      <c r="D360" s="62">
        <v>18.600000000000001</v>
      </c>
      <c r="E360" s="63">
        <v>1446.4730624670599</v>
      </c>
      <c r="F360" s="62"/>
      <c r="G360" s="21"/>
      <c r="H360" s="65">
        <f>Table25[[#This Row],[GDP per capita, PPP (constant 2017 international $)]]/3595.447*10</f>
        <v>4.0230687935799354</v>
      </c>
      <c r="I360" s="21"/>
      <c r="J360" s="21"/>
    </row>
    <row r="361" spans="1:10" hidden="1">
      <c r="A361" s="59" t="s">
        <v>252</v>
      </c>
      <c r="B361" s="59" t="s">
        <v>253</v>
      </c>
      <c r="C361" s="59">
        <v>2001</v>
      </c>
      <c r="D361" s="59">
        <v>17.399999999999999</v>
      </c>
      <c r="E361" s="60">
        <v>2042.53749782828</v>
      </c>
      <c r="F361" s="59"/>
      <c r="G361" s="21"/>
      <c r="H361" s="65">
        <f>Table25[[#This Row],[GDP per capita, PPP (constant 2017 international $)]]/3691.01*10</f>
        <v>5.5338172961554699</v>
      </c>
      <c r="I361" s="21"/>
      <c r="J361" s="21"/>
    </row>
    <row r="362" spans="1:10" hidden="1">
      <c r="A362" s="59" t="s">
        <v>252</v>
      </c>
      <c r="B362" s="59" t="s">
        <v>253</v>
      </c>
      <c r="C362" s="59">
        <v>2002</v>
      </c>
      <c r="D362" s="59">
        <v>15.7</v>
      </c>
      <c r="E362" s="60">
        <v>2080.1956903846799</v>
      </c>
      <c r="F362" s="59"/>
      <c r="G362" s="21"/>
      <c r="H362" s="65">
        <f>Table25[[#This Row],[GDP per capita, PPP (constant 2017 international $)]]/3687.35*10</f>
        <v>5.6414381341198414</v>
      </c>
      <c r="I362" s="21"/>
      <c r="J362" s="21"/>
    </row>
    <row r="363" spans="1:10" hidden="1">
      <c r="A363" s="59" t="s">
        <v>252</v>
      </c>
      <c r="B363" s="59" t="s">
        <v>253</v>
      </c>
      <c r="C363" s="59">
        <v>2003</v>
      </c>
      <c r="D363" s="59">
        <v>13.8</v>
      </c>
      <c r="E363" s="60">
        <v>2168.33319637762</v>
      </c>
      <c r="F363" s="59"/>
      <c r="G363" s="21"/>
      <c r="H363" s="65">
        <f>Table25[[#This Row],[GDP per capita, PPP (constant 2017 international $)]]/3682.96*10</f>
        <v>5.8874741956948213</v>
      </c>
      <c r="I363" s="21"/>
      <c r="J363" s="21"/>
    </row>
    <row r="364" spans="1:10" hidden="1">
      <c r="A364" s="59" t="s">
        <v>252</v>
      </c>
      <c r="B364" s="59" t="s">
        <v>253</v>
      </c>
      <c r="C364" s="59">
        <v>2004</v>
      </c>
      <c r="D364" s="59">
        <v>13.3</v>
      </c>
      <c r="E364" s="60">
        <v>2261.76673260384</v>
      </c>
      <c r="F364" s="59"/>
      <c r="G364" s="21"/>
      <c r="H364" s="65">
        <f>Table25[[#This Row],[GDP per capita, PPP (constant 2017 international $)]]/3678.3*10</f>
        <v>6.1489457972537309</v>
      </c>
      <c r="I364" s="21"/>
      <c r="J364" s="21"/>
    </row>
    <row r="365" spans="1:10" hidden="1">
      <c r="A365" s="59" t="s">
        <v>252</v>
      </c>
      <c r="B365" s="59" t="s">
        <v>253</v>
      </c>
      <c r="C365" s="59">
        <v>2005</v>
      </c>
      <c r="D365" s="59">
        <v>12.2</v>
      </c>
      <c r="E365" s="60">
        <v>2362.9022262854</v>
      </c>
      <c r="F365" s="59"/>
      <c r="G365" s="21"/>
      <c r="H365" s="65">
        <f>Table25[[#This Row],[GDP per capita, PPP (constant 2017 international $)]]/3673.19*10</f>
        <v>6.4328342021115157</v>
      </c>
      <c r="I365" s="21"/>
      <c r="J365" s="21"/>
    </row>
    <row r="366" spans="1:10" hidden="1">
      <c r="A366" s="59" t="s">
        <v>252</v>
      </c>
      <c r="B366" s="59" t="s">
        <v>253</v>
      </c>
      <c r="C366" s="59">
        <v>2006</v>
      </c>
      <c r="D366" s="59">
        <v>11.1</v>
      </c>
      <c r="E366" s="60">
        <v>2483.20796249359</v>
      </c>
      <c r="F366" s="59"/>
      <c r="G366" s="21"/>
      <c r="H366" s="65">
        <f>Table25[[#This Row],[GDP per capita, PPP (constant 2017 international $)]]/3667.83*10</f>
        <v>6.7702373405899134</v>
      </c>
      <c r="I366" s="21"/>
      <c r="J366" s="21"/>
    </row>
    <row r="367" spans="1:10" hidden="1">
      <c r="A367" s="59" t="s">
        <v>252</v>
      </c>
      <c r="B367" s="59" t="s">
        <v>253</v>
      </c>
      <c r="C367" s="59">
        <v>2007</v>
      </c>
      <c r="D367" s="59">
        <v>10.199999999999999</v>
      </c>
      <c r="E367" s="60">
        <v>2619.72136960841</v>
      </c>
      <c r="F367" s="59"/>
      <c r="G367" s="21"/>
      <c r="H367" s="65">
        <f>Table25[[#This Row],[GDP per capita, PPP (constant 2017 international $)]]/3662.33*10</f>
        <v>7.1531548757441579</v>
      </c>
      <c r="I367" s="21"/>
      <c r="J367" s="21"/>
    </row>
    <row r="368" spans="1:10" hidden="1">
      <c r="A368" s="59" t="s">
        <v>252</v>
      </c>
      <c r="B368" s="59" t="s">
        <v>253</v>
      </c>
      <c r="C368" s="59">
        <v>2008</v>
      </c>
      <c r="D368" s="59">
        <v>9.1999999999999993</v>
      </c>
      <c r="E368" s="60">
        <v>2747.43850404048</v>
      </c>
      <c r="F368" s="59"/>
      <c r="G368" s="21"/>
      <c r="H368" s="65">
        <f>Table25[[#This Row],[GDP per capita, PPP (constant 2017 international $)]]/3656.6*10</f>
        <v>7.5136424657892036</v>
      </c>
      <c r="I368" s="21"/>
      <c r="J368" s="21"/>
    </row>
    <row r="369" spans="1:10" hidden="1">
      <c r="A369" s="59" t="s">
        <v>252</v>
      </c>
      <c r="B369" s="59" t="s">
        <v>253</v>
      </c>
      <c r="C369" s="59">
        <v>2009</v>
      </c>
      <c r="D369" s="59">
        <v>9.1999999999999993</v>
      </c>
      <c r="E369" s="60">
        <v>2917.51555733236</v>
      </c>
      <c r="F369" s="59"/>
      <c r="G369" s="21"/>
      <c r="H369" s="65">
        <f>Table25[[#This Row],[GDP per capita, PPP (constant 2017 international $)]]/3650.56*10</f>
        <v>7.99196714293796</v>
      </c>
      <c r="I369" s="21"/>
      <c r="J369" s="21"/>
    </row>
    <row r="370" spans="1:10" hidden="1">
      <c r="A370" s="59" t="s">
        <v>252</v>
      </c>
      <c r="B370" s="59" t="s">
        <v>253</v>
      </c>
      <c r="C370" s="59">
        <v>2010</v>
      </c>
      <c r="D370" s="59">
        <v>8.6999999999999993</v>
      </c>
      <c r="E370" s="60">
        <v>3125.5288487027201</v>
      </c>
      <c r="F370" s="59"/>
      <c r="G370" s="21"/>
      <c r="H370" s="65">
        <f>Table25[[#This Row],[GDP per capita, PPP (constant 2017 international $)]]/3644.14*10</f>
        <v>8.5768627130206845</v>
      </c>
      <c r="I370" s="21"/>
      <c r="J370" s="21"/>
    </row>
    <row r="371" spans="1:10" hidden="1">
      <c r="A371" s="59" t="s">
        <v>252</v>
      </c>
      <c r="B371" s="59" t="s">
        <v>253</v>
      </c>
      <c r="C371" s="59">
        <v>2011</v>
      </c>
      <c r="D371" s="59">
        <v>8.4</v>
      </c>
      <c r="E371" s="60">
        <v>3201.2880285717602</v>
      </c>
      <c r="F371" s="59"/>
      <c r="G371" s="21"/>
      <c r="H371" s="65">
        <f>Table25[[#This Row],[GDP per capita, PPP (constant 2017 international $)]]/3637.37*10</f>
        <v>8.8011063723837832</v>
      </c>
      <c r="I371" s="21"/>
      <c r="J371" s="21"/>
    </row>
    <row r="372" spans="1:10" hidden="1">
      <c r="A372" s="59" t="s">
        <v>252</v>
      </c>
      <c r="B372" s="59" t="s">
        <v>253</v>
      </c>
      <c r="C372" s="59">
        <v>2012</v>
      </c>
      <c r="D372" s="59">
        <v>8.1</v>
      </c>
      <c r="E372" s="60">
        <v>3339.2699022511001</v>
      </c>
      <c r="F372" s="59"/>
      <c r="G372" s="21"/>
      <c r="H372" s="65">
        <f>Table25[[#This Row],[GDP per capita, PPP (constant 2017 international $)]]/3630.71*10</f>
        <v>9.1972917204929612</v>
      </c>
      <c r="I372" s="21"/>
      <c r="J372" s="21"/>
    </row>
    <row r="373" spans="1:10" hidden="1">
      <c r="A373" s="59" t="s">
        <v>252</v>
      </c>
      <c r="B373" s="59" t="s">
        <v>253</v>
      </c>
      <c r="C373" s="59">
        <v>2013</v>
      </c>
      <c r="D373" s="59">
        <v>7.8</v>
      </c>
      <c r="E373" s="60">
        <v>3399.7022943724901</v>
      </c>
      <c r="F373" s="59"/>
      <c r="G373" s="21"/>
      <c r="H373" s="65">
        <f>Table25[[#This Row],[GDP per capita, PPP (constant 2017 international $)]]/3624.49*10</f>
        <v>9.3798087299799153</v>
      </c>
      <c r="I373" s="21"/>
      <c r="J373" s="21"/>
    </row>
    <row r="374" spans="1:10" hidden="1">
      <c r="A374" s="59" t="s">
        <v>252</v>
      </c>
      <c r="B374" s="59" t="s">
        <v>253</v>
      </c>
      <c r="C374" s="59">
        <v>2014</v>
      </c>
      <c r="D374" s="59">
        <v>7.7</v>
      </c>
      <c r="E374" s="60">
        <v>3450.0376001495501</v>
      </c>
      <c r="F374" s="59"/>
      <c r="G374" s="21"/>
      <c r="H374" s="65">
        <f>Table25[[#This Row],[GDP per capita, PPP (constant 2017 international $)]]/3617.97*10</f>
        <v>9.5358380532440847</v>
      </c>
      <c r="I374" s="21"/>
      <c r="J374" s="21"/>
    </row>
    <row r="375" spans="1:10" hidden="1">
      <c r="A375" s="59" t="s">
        <v>252</v>
      </c>
      <c r="B375" s="59" t="s">
        <v>253</v>
      </c>
      <c r="C375" s="59">
        <v>2015</v>
      </c>
      <c r="D375" s="59">
        <v>7.6</v>
      </c>
      <c r="E375" s="60">
        <v>3443.5532540486201</v>
      </c>
      <c r="F375" s="59" t="s">
        <v>447</v>
      </c>
      <c r="G375" s="21"/>
      <c r="H375" s="65">
        <f>Table25[[#This Row],[GDP per capita, PPP (constant 2017 international $)]]/3610.21*10</f>
        <v>9.5383738177242332</v>
      </c>
      <c r="I375" s="21"/>
      <c r="J375" s="21"/>
    </row>
    <row r="376" spans="1:10" hidden="1">
      <c r="A376" s="59" t="s">
        <v>252</v>
      </c>
      <c r="B376" s="59" t="s">
        <v>253</v>
      </c>
      <c r="C376" s="59">
        <v>2016</v>
      </c>
      <c r="D376" s="59">
        <v>7.5</v>
      </c>
      <c r="E376" s="60">
        <v>3467.8874478279299</v>
      </c>
      <c r="F376" s="59"/>
      <c r="G376" s="21"/>
      <c r="H376" s="65">
        <f>Table25[[#This Row],[GDP per capita, PPP (constant 2017 international $)]]/3602.57*10</f>
        <v>9.6261486878198887</v>
      </c>
      <c r="I376" s="21"/>
      <c r="J376" s="21"/>
    </row>
    <row r="377" spans="1:10" hidden="1">
      <c r="A377" s="62" t="s">
        <v>252</v>
      </c>
      <c r="B377" s="62" t="s">
        <v>253</v>
      </c>
      <c r="C377" s="62">
        <v>2017</v>
      </c>
      <c r="D377" s="62">
        <v>7.4</v>
      </c>
      <c r="E377" s="63">
        <v>3485.0217802457501</v>
      </c>
      <c r="F377" s="62"/>
      <c r="G377" s="21"/>
      <c r="H377" s="65">
        <f>Table25[[#This Row],[GDP per capita, PPP (constant 2017 international $)]]/3595.447*10</f>
        <v>9.6928748504587876</v>
      </c>
      <c r="I377" s="21"/>
      <c r="J377" s="21"/>
    </row>
    <row r="378" spans="1:10" hidden="1">
      <c r="A378" s="59" t="s">
        <v>199</v>
      </c>
      <c r="B378" s="59" t="s">
        <v>200</v>
      </c>
      <c r="C378" s="59">
        <v>2001</v>
      </c>
      <c r="D378" s="59">
        <v>24.2</v>
      </c>
      <c r="E378" s="60">
        <v>2642.68614395242</v>
      </c>
      <c r="F378" s="59"/>
      <c r="G378" s="21"/>
      <c r="H378" s="65">
        <f>Table25[[#This Row],[GDP per capita, PPP (constant 2017 international $)]]/3691.01*10</f>
        <v>7.1597913415363816</v>
      </c>
      <c r="I378" s="21"/>
      <c r="J378" s="21"/>
    </row>
    <row r="379" spans="1:10" hidden="1">
      <c r="A379" s="59" t="s">
        <v>199</v>
      </c>
      <c r="B379" s="59" t="s">
        <v>200</v>
      </c>
      <c r="C379" s="59">
        <v>2002</v>
      </c>
      <c r="D379" s="59">
        <v>22.9</v>
      </c>
      <c r="E379" s="60">
        <v>2580.83210023006</v>
      </c>
      <c r="F379" s="59"/>
      <c r="G379" s="21"/>
      <c r="H379" s="65">
        <f>Table25[[#This Row],[GDP per capita, PPP (constant 2017 international $)]]/3687.35*10</f>
        <v>6.9991514237326538</v>
      </c>
      <c r="I379" s="21"/>
      <c r="J379" s="21"/>
    </row>
    <row r="380" spans="1:10" hidden="1">
      <c r="A380" s="59" t="s">
        <v>199</v>
      </c>
      <c r="B380" s="59" t="s">
        <v>200</v>
      </c>
      <c r="C380" s="59">
        <v>2003</v>
      </c>
      <c r="D380" s="59">
        <v>21.2</v>
      </c>
      <c r="E380" s="60">
        <v>2658.5617983115899</v>
      </c>
      <c r="F380" s="59"/>
      <c r="G380" s="21"/>
      <c r="H380" s="65">
        <f>Table25[[#This Row],[GDP per capita, PPP (constant 2017 international $)]]/3682.96*10</f>
        <v>7.2185464906259913</v>
      </c>
      <c r="I380" s="21"/>
      <c r="J380" s="21"/>
    </row>
    <row r="381" spans="1:10" hidden="1">
      <c r="A381" s="59" t="s">
        <v>199</v>
      </c>
      <c r="B381" s="59" t="s">
        <v>200</v>
      </c>
      <c r="C381" s="59">
        <v>2004</v>
      </c>
      <c r="D381" s="59">
        <v>19.2</v>
      </c>
      <c r="E381" s="60">
        <v>2712.8775390672899</v>
      </c>
      <c r="F381" s="59"/>
      <c r="G381" s="21"/>
      <c r="H381" s="65">
        <f>Table25[[#This Row],[GDP per capita, PPP (constant 2017 international $)]]/3678.3*10</f>
        <v>7.3753569286553287</v>
      </c>
      <c r="I381" s="21"/>
      <c r="J381" s="21"/>
    </row>
    <row r="382" spans="1:10" hidden="1">
      <c r="A382" s="59" t="s">
        <v>199</v>
      </c>
      <c r="B382" s="59" t="s">
        <v>200</v>
      </c>
      <c r="C382" s="59">
        <v>2005</v>
      </c>
      <c r="D382" s="59">
        <v>17.399999999999999</v>
      </c>
      <c r="E382" s="60">
        <v>2758.3534464623499</v>
      </c>
      <c r="F382" s="59"/>
      <c r="G382" s="21"/>
      <c r="H382" s="65">
        <f>Table25[[#This Row],[GDP per capita, PPP (constant 2017 international $)]]/3673.19*10</f>
        <v>7.5094221819790157</v>
      </c>
      <c r="I382" s="21"/>
      <c r="J382" s="21"/>
    </row>
    <row r="383" spans="1:10" hidden="1">
      <c r="A383" s="59" t="s">
        <v>199</v>
      </c>
      <c r="B383" s="59" t="s">
        <v>200</v>
      </c>
      <c r="C383" s="59">
        <v>2006</v>
      </c>
      <c r="D383" s="59">
        <v>15.8</v>
      </c>
      <c r="E383" s="60">
        <v>2750.1954800322201</v>
      </c>
      <c r="F383" s="59"/>
      <c r="G383" s="21"/>
      <c r="H383" s="65">
        <f>Table25[[#This Row],[GDP per capita, PPP (constant 2017 international $)]]/3667.83*10</f>
        <v>7.4981541675383543</v>
      </c>
      <c r="I383" s="21"/>
      <c r="J383" s="21"/>
    </row>
    <row r="384" spans="1:10" hidden="1">
      <c r="A384" s="59" t="s">
        <v>199</v>
      </c>
      <c r="B384" s="59" t="s">
        <v>200</v>
      </c>
      <c r="C384" s="59">
        <v>2007</v>
      </c>
      <c r="D384" s="59">
        <v>12.9</v>
      </c>
      <c r="E384" s="60">
        <v>2754.1922371836299</v>
      </c>
      <c r="F384" s="59"/>
      <c r="G384" s="21"/>
      <c r="H384" s="65">
        <f>Table25[[#This Row],[GDP per capita, PPP (constant 2017 international $)]]/3662.33*10</f>
        <v>7.5203278710100676</v>
      </c>
      <c r="I384" s="21"/>
      <c r="J384" s="21"/>
    </row>
    <row r="385" spans="1:10" hidden="1">
      <c r="A385" s="59" t="s">
        <v>199</v>
      </c>
      <c r="B385" s="59" t="s">
        <v>200</v>
      </c>
      <c r="C385" s="59">
        <v>2008</v>
      </c>
      <c r="D385" s="59">
        <v>11.1</v>
      </c>
      <c r="E385" s="60">
        <v>2780.6153071233498</v>
      </c>
      <c r="F385" s="59"/>
      <c r="G385" s="21"/>
      <c r="H385" s="65">
        <f>Table25[[#This Row],[GDP per capita, PPP (constant 2017 international $)]]/3656.6*10</f>
        <v>7.6043737546446142</v>
      </c>
      <c r="I385" s="21"/>
      <c r="J385" s="21"/>
    </row>
    <row r="386" spans="1:10" hidden="1">
      <c r="A386" s="59" t="s">
        <v>199</v>
      </c>
      <c r="B386" s="59" t="s">
        <v>200</v>
      </c>
      <c r="C386" s="59">
        <v>2009</v>
      </c>
      <c r="D386" s="59">
        <v>9.9</v>
      </c>
      <c r="E386" s="60">
        <v>2780.6130274318298</v>
      </c>
      <c r="F386" s="59"/>
      <c r="G386" s="21"/>
      <c r="H386" s="65">
        <f>Table25[[#This Row],[GDP per capita, PPP (constant 2017 international $)]]/3650.56*10</f>
        <v>7.6169492555438891</v>
      </c>
      <c r="I386" s="21"/>
      <c r="J386" s="21"/>
    </row>
    <row r="387" spans="1:10" hidden="1">
      <c r="A387" s="59" t="s">
        <v>199</v>
      </c>
      <c r="B387" s="59" t="s">
        <v>200</v>
      </c>
      <c r="C387" s="59">
        <v>2010</v>
      </c>
      <c r="D387" s="59">
        <v>9.8000000000000007</v>
      </c>
      <c r="E387" s="60">
        <v>2797.11016032924</v>
      </c>
      <c r="F387" s="59"/>
      <c r="G387" s="21"/>
      <c r="H387" s="65">
        <f>Table25[[#This Row],[GDP per capita, PPP (constant 2017 international $)]]/3644.14*10</f>
        <v>7.6756385877854321</v>
      </c>
      <c r="I387" s="21"/>
      <c r="J387" s="21"/>
    </row>
    <row r="388" spans="1:10" hidden="1">
      <c r="A388" s="59" t="s">
        <v>199</v>
      </c>
      <c r="B388" s="59" t="s">
        <v>200</v>
      </c>
      <c r="C388" s="59">
        <v>2011</v>
      </c>
      <c r="D388" s="59">
        <v>9.6</v>
      </c>
      <c r="E388" s="60">
        <v>2757.0794049449701</v>
      </c>
      <c r="F388" s="59"/>
      <c r="G388" s="21"/>
      <c r="H388" s="65">
        <f>Table25[[#This Row],[GDP per capita, PPP (constant 2017 international $)]]/3637.37*10</f>
        <v>7.5798706344005975</v>
      </c>
      <c r="I388" s="21"/>
      <c r="J388" s="21"/>
    </row>
    <row r="389" spans="1:10" hidden="1">
      <c r="A389" s="59" t="s">
        <v>199</v>
      </c>
      <c r="B389" s="59" t="s">
        <v>200</v>
      </c>
      <c r="C389" s="59">
        <v>2012</v>
      </c>
      <c r="D389" s="59">
        <v>9.1999999999999993</v>
      </c>
      <c r="E389" s="60">
        <v>2788.6714594015598</v>
      </c>
      <c r="F389" s="59"/>
      <c r="G389" s="21"/>
      <c r="H389" s="65">
        <f>Table25[[#This Row],[GDP per capita, PPP (constant 2017 international $)]]/3630.71*10</f>
        <v>7.6807882188375265</v>
      </c>
      <c r="I389" s="21"/>
      <c r="J389" s="21"/>
    </row>
    <row r="390" spans="1:10" hidden="1">
      <c r="A390" s="59" t="s">
        <v>199</v>
      </c>
      <c r="B390" s="59" t="s">
        <v>200</v>
      </c>
      <c r="C390" s="59">
        <v>2013</v>
      </c>
      <c r="D390" s="59">
        <v>10.1</v>
      </c>
      <c r="E390" s="60">
        <v>2777.1117690660599</v>
      </c>
      <c r="F390" s="59"/>
      <c r="G390" s="21"/>
      <c r="H390" s="65">
        <f>Table25[[#This Row],[GDP per capita, PPP (constant 2017 international $)]]/3624.49*10</f>
        <v>7.6620759584550102</v>
      </c>
      <c r="I390" s="21"/>
      <c r="J390" s="21"/>
    </row>
    <row r="391" spans="1:10" hidden="1">
      <c r="A391" s="59" t="s">
        <v>199</v>
      </c>
      <c r="B391" s="59" t="s">
        <v>200</v>
      </c>
      <c r="C391" s="59">
        <v>2014</v>
      </c>
      <c r="D391" s="59">
        <v>11.2</v>
      </c>
      <c r="E391" s="60">
        <v>2868.3158770510099</v>
      </c>
      <c r="F391" s="59"/>
      <c r="G391" s="21"/>
      <c r="H391" s="65">
        <f>Table25[[#This Row],[GDP per capita, PPP (constant 2017 international $)]]/3617.97*10</f>
        <v>7.9279703177500371</v>
      </c>
      <c r="I391" s="21"/>
      <c r="J391" s="21"/>
    </row>
    <row r="392" spans="1:10" hidden="1">
      <c r="A392" s="59" t="s">
        <v>199</v>
      </c>
      <c r="B392" s="59" t="s">
        <v>200</v>
      </c>
      <c r="C392" s="59">
        <v>2015</v>
      </c>
      <c r="D392" s="59">
        <v>11.4</v>
      </c>
      <c r="E392" s="60">
        <v>2966.4553473648298</v>
      </c>
      <c r="F392" s="59" t="s">
        <v>447</v>
      </c>
      <c r="G392" s="21"/>
      <c r="H392" s="65">
        <f>Table25[[#This Row],[GDP per capita, PPP (constant 2017 international $)]]/3610.21*10</f>
        <v>8.2168498435404853</v>
      </c>
      <c r="I392" s="21"/>
      <c r="J392" s="21"/>
    </row>
    <row r="393" spans="1:10" hidden="1">
      <c r="A393" s="59" t="s">
        <v>199</v>
      </c>
      <c r="B393" s="59" t="s">
        <v>200</v>
      </c>
      <c r="C393" s="59">
        <v>2016</v>
      </c>
      <c r="D393" s="59">
        <v>10.3</v>
      </c>
      <c r="E393" s="60">
        <v>3067.6655768434498</v>
      </c>
      <c r="F393" s="59"/>
      <c r="G393" s="21"/>
      <c r="H393" s="65">
        <f>Table25[[#This Row],[GDP per capita, PPP (constant 2017 international $)]]/3602.57*10</f>
        <v>8.5152143520971144</v>
      </c>
      <c r="I393" s="21"/>
      <c r="J393" s="21"/>
    </row>
    <row r="394" spans="1:10" hidden="1">
      <c r="A394" s="62" t="s">
        <v>199</v>
      </c>
      <c r="B394" s="62" t="s">
        <v>200</v>
      </c>
      <c r="C394" s="62">
        <v>2017</v>
      </c>
      <c r="D394" s="62">
        <v>9.6</v>
      </c>
      <c r="E394" s="63">
        <v>3203.9063681176899</v>
      </c>
      <c r="F394" s="62"/>
      <c r="G394" s="21"/>
      <c r="H394" s="65">
        <f>Table25[[#This Row],[GDP per capita, PPP (constant 2017 international $)]]/3595.447*10</f>
        <v>8.911009863635007</v>
      </c>
      <c r="I394" s="21"/>
      <c r="J394" s="21"/>
    </row>
    <row r="395" spans="1:10" hidden="1">
      <c r="A395" s="59" t="s">
        <v>54</v>
      </c>
      <c r="B395" s="59" t="s">
        <v>55</v>
      </c>
      <c r="C395" s="59">
        <v>2001</v>
      </c>
      <c r="D395" s="59">
        <v>39</v>
      </c>
      <c r="E395" s="60">
        <v>964.73748083942405</v>
      </c>
      <c r="F395" s="59"/>
      <c r="G395" s="21"/>
      <c r="H395" s="65">
        <f>Table25[[#This Row],[GDP per capita, PPP (constant 2017 international $)]]/3691.01*10</f>
        <v>2.6137493012466075</v>
      </c>
      <c r="I395" s="21"/>
      <c r="J395" s="21"/>
    </row>
    <row r="396" spans="1:10" hidden="1">
      <c r="A396" s="59" t="s">
        <v>54</v>
      </c>
      <c r="B396" s="59" t="s">
        <v>55</v>
      </c>
      <c r="C396" s="59">
        <v>2002</v>
      </c>
      <c r="D396" s="59">
        <v>37.700000000000003</v>
      </c>
      <c r="E396" s="60">
        <v>1007.06275012841</v>
      </c>
      <c r="F396" s="59"/>
      <c r="G396" s="21"/>
      <c r="H396" s="65">
        <f>Table25[[#This Row],[GDP per capita, PPP (constant 2017 international $)]]/3687.35*10</f>
        <v>2.731128724228538</v>
      </c>
      <c r="I396" s="21"/>
      <c r="J396" s="21"/>
    </row>
    <row r="397" spans="1:10" hidden="1">
      <c r="A397" s="59" t="s">
        <v>54</v>
      </c>
      <c r="B397" s="59" t="s">
        <v>55</v>
      </c>
      <c r="C397" s="59">
        <v>2003</v>
      </c>
      <c r="D397" s="59">
        <v>38.1</v>
      </c>
      <c r="E397" s="60">
        <v>1111.60459241536</v>
      </c>
      <c r="F397" s="59"/>
      <c r="G397" s="21"/>
      <c r="H397" s="65">
        <f>Table25[[#This Row],[GDP per capita, PPP (constant 2017 international $)]]/3682.96*10</f>
        <v>3.0182369409805156</v>
      </c>
      <c r="I397" s="21"/>
      <c r="J397" s="21"/>
    </row>
    <row r="398" spans="1:10" hidden="1">
      <c r="A398" s="59" t="s">
        <v>54</v>
      </c>
      <c r="B398" s="59" t="s">
        <v>55</v>
      </c>
      <c r="C398" s="59">
        <v>2004</v>
      </c>
      <c r="D398" s="59">
        <v>37.299999999999997</v>
      </c>
      <c r="E398" s="60">
        <v>1430.36832482671</v>
      </c>
      <c r="F398" s="59"/>
      <c r="G398" s="21"/>
      <c r="H398" s="65">
        <f>Table25[[#This Row],[GDP per capita, PPP (constant 2017 international $)]]/3678.3*10</f>
        <v>3.8886668429076203</v>
      </c>
      <c r="I398" s="21"/>
      <c r="J398" s="21"/>
    </row>
    <row r="399" spans="1:10" hidden="1">
      <c r="A399" s="59" t="s">
        <v>54</v>
      </c>
      <c r="B399" s="59" t="s">
        <v>55</v>
      </c>
      <c r="C399" s="59">
        <v>2005</v>
      </c>
      <c r="D399" s="59">
        <v>37.9</v>
      </c>
      <c r="E399" s="60">
        <v>1618.13661604613</v>
      </c>
      <c r="F399" s="59"/>
      <c r="G399" s="21"/>
      <c r="H399" s="65">
        <f>Table25[[#This Row],[GDP per capita, PPP (constant 2017 international $)]]/3673.19*10</f>
        <v>4.4052624994790088</v>
      </c>
      <c r="I399" s="21"/>
      <c r="J399" s="21"/>
    </row>
    <row r="400" spans="1:10" hidden="1">
      <c r="A400" s="59" t="s">
        <v>54</v>
      </c>
      <c r="B400" s="59" t="s">
        <v>55</v>
      </c>
      <c r="C400" s="59">
        <v>2006</v>
      </c>
      <c r="D400" s="59">
        <v>38.5</v>
      </c>
      <c r="E400" s="60">
        <v>1572.4821779685999</v>
      </c>
      <c r="F400" s="59"/>
      <c r="G400" s="21"/>
      <c r="H400" s="65">
        <f>Table25[[#This Row],[GDP per capita, PPP (constant 2017 international $)]]/3667.83*10</f>
        <v>4.2872275377228499</v>
      </c>
      <c r="I400" s="21"/>
      <c r="J400" s="21"/>
    </row>
    <row r="401" spans="1:10" hidden="1">
      <c r="A401" s="59" t="s">
        <v>54</v>
      </c>
      <c r="B401" s="59" t="s">
        <v>55</v>
      </c>
      <c r="C401" s="59">
        <v>2007</v>
      </c>
      <c r="D401" s="59">
        <v>39.299999999999997</v>
      </c>
      <c r="E401" s="60">
        <v>1569.7488318384501</v>
      </c>
      <c r="F401" s="59"/>
      <c r="G401" s="21"/>
      <c r="H401" s="65">
        <f>Table25[[#This Row],[GDP per capita, PPP (constant 2017 international $)]]/3662.33*10</f>
        <v>4.2862025864366409</v>
      </c>
      <c r="I401" s="21"/>
      <c r="J401" s="21"/>
    </row>
    <row r="402" spans="1:10" hidden="1">
      <c r="A402" s="59" t="s">
        <v>54</v>
      </c>
      <c r="B402" s="59" t="s">
        <v>55</v>
      </c>
      <c r="C402" s="59">
        <v>2008</v>
      </c>
      <c r="D402" s="59">
        <v>40.1</v>
      </c>
      <c r="E402" s="60">
        <v>1564.7916899950901</v>
      </c>
      <c r="F402" s="59"/>
      <c r="G402" s="21"/>
      <c r="H402" s="65">
        <f>Table25[[#This Row],[GDP per capita, PPP (constant 2017 international $)]]/3656.6*10</f>
        <v>4.2793624952007061</v>
      </c>
      <c r="I402" s="21"/>
      <c r="J402" s="21"/>
    </row>
    <row r="403" spans="1:10" hidden="1">
      <c r="A403" s="59" t="s">
        <v>54</v>
      </c>
      <c r="B403" s="59" t="s">
        <v>55</v>
      </c>
      <c r="C403" s="59">
        <v>2009</v>
      </c>
      <c r="D403" s="59">
        <v>40.299999999999997</v>
      </c>
      <c r="E403" s="60">
        <v>1577.6694880001501</v>
      </c>
      <c r="F403" s="59"/>
      <c r="G403" s="21"/>
      <c r="H403" s="65">
        <f>Table25[[#This Row],[GDP per capita, PPP (constant 2017 international $)]]/3650.56*10</f>
        <v>4.3217191006315474</v>
      </c>
      <c r="I403" s="21"/>
      <c r="J403" s="21"/>
    </row>
    <row r="404" spans="1:10" hidden="1">
      <c r="A404" s="59" t="s">
        <v>54</v>
      </c>
      <c r="B404" s="59" t="s">
        <v>55</v>
      </c>
      <c r="C404" s="59">
        <v>2010</v>
      </c>
      <c r="D404" s="59">
        <v>40.299999999999997</v>
      </c>
      <c r="E404" s="60">
        <v>1732.69158409284</v>
      </c>
      <c r="F404" s="59"/>
      <c r="G404" s="21"/>
      <c r="H404" s="65">
        <f>Table25[[#This Row],[GDP per capita, PPP (constant 2017 international $)]]/3644.14*10</f>
        <v>4.7547338579001908</v>
      </c>
      <c r="I404" s="21"/>
      <c r="J404" s="21"/>
    </row>
    <row r="405" spans="1:10" hidden="1">
      <c r="A405" s="59" t="s">
        <v>54</v>
      </c>
      <c r="B405" s="59" t="s">
        <v>55</v>
      </c>
      <c r="C405" s="59">
        <v>2011</v>
      </c>
      <c r="D405" s="59">
        <v>39</v>
      </c>
      <c r="E405" s="60">
        <v>1676.76945838237</v>
      </c>
      <c r="F405" s="59"/>
      <c r="G405" s="21"/>
      <c r="H405" s="65">
        <f>Table25[[#This Row],[GDP per capita, PPP (constant 2017 international $)]]/3637.37*10</f>
        <v>4.6098402372658542</v>
      </c>
      <c r="I405" s="21"/>
      <c r="J405" s="21"/>
    </row>
    <row r="406" spans="1:10" hidden="1">
      <c r="A406" s="59" t="s">
        <v>54</v>
      </c>
      <c r="B406" s="59" t="s">
        <v>55</v>
      </c>
      <c r="C406" s="59">
        <v>2012</v>
      </c>
      <c r="D406" s="59">
        <v>38.6</v>
      </c>
      <c r="E406" s="60">
        <v>1765.1949842009101</v>
      </c>
      <c r="F406" s="59"/>
      <c r="G406" s="21"/>
      <c r="H406" s="65">
        <f>Table25[[#This Row],[GDP per capita, PPP (constant 2017 international $)]]/3630.71*10</f>
        <v>4.8618451603155037</v>
      </c>
      <c r="I406" s="21"/>
      <c r="J406" s="21"/>
    </row>
    <row r="407" spans="1:10" hidden="1">
      <c r="A407" s="59" t="s">
        <v>54</v>
      </c>
      <c r="B407" s="59" t="s">
        <v>55</v>
      </c>
      <c r="C407" s="59">
        <v>2013</v>
      </c>
      <c r="D407" s="59">
        <v>36.9</v>
      </c>
      <c r="E407" s="60">
        <v>1804.32252218497</v>
      </c>
      <c r="F407" s="59"/>
      <c r="G407" s="21"/>
      <c r="H407" s="65">
        <f>Table25[[#This Row],[GDP per capita, PPP (constant 2017 international $)]]/3624.49*10</f>
        <v>4.9781418135654123</v>
      </c>
      <c r="I407" s="21"/>
      <c r="J407" s="21"/>
    </row>
    <row r="408" spans="1:10" hidden="1">
      <c r="A408" s="59" t="s">
        <v>54</v>
      </c>
      <c r="B408" s="59" t="s">
        <v>55</v>
      </c>
      <c r="C408" s="59">
        <v>2014</v>
      </c>
      <c r="D408" s="59">
        <v>36.200000000000003</v>
      </c>
      <c r="E408" s="60">
        <v>1866.26607861774</v>
      </c>
      <c r="F408" s="59"/>
      <c r="G408" s="21"/>
      <c r="H408" s="65">
        <f>Table25[[#This Row],[GDP per capita, PPP (constant 2017 international $)]]/3617.97*10</f>
        <v>5.1583238075985705</v>
      </c>
      <c r="I408" s="21"/>
      <c r="J408" s="21"/>
    </row>
    <row r="409" spans="1:10" hidden="1">
      <c r="A409" s="59" t="s">
        <v>54</v>
      </c>
      <c r="B409" s="59" t="s">
        <v>55</v>
      </c>
      <c r="C409" s="59">
        <v>2015</v>
      </c>
      <c r="D409" s="59">
        <v>35.4</v>
      </c>
      <c r="E409" s="60">
        <v>1857.1078636596401</v>
      </c>
      <c r="F409" s="59" t="s">
        <v>447</v>
      </c>
      <c r="G409" s="21"/>
      <c r="H409" s="65">
        <f>Table25[[#This Row],[GDP per capita, PPP (constant 2017 international $)]]/3610.21*10</f>
        <v>5.1440438746212545</v>
      </c>
      <c r="I409" s="21"/>
      <c r="J409" s="21"/>
    </row>
    <row r="410" spans="1:10" hidden="1">
      <c r="A410" s="59" t="s">
        <v>54</v>
      </c>
      <c r="B410" s="59" t="s">
        <v>55</v>
      </c>
      <c r="C410" s="59">
        <v>2016</v>
      </c>
      <c r="D410" s="59">
        <v>36.4</v>
      </c>
      <c r="E410" s="60">
        <v>1687.0535691632199</v>
      </c>
      <c r="F410" s="59"/>
      <c r="G410" s="21"/>
      <c r="H410" s="65">
        <f>Table25[[#This Row],[GDP per capita, PPP (constant 2017 international $)]]/3602.57*10</f>
        <v>4.6829168320482868</v>
      </c>
      <c r="I410" s="21"/>
      <c r="J410" s="21"/>
    </row>
    <row r="411" spans="1:10" hidden="1">
      <c r="A411" s="62" t="s">
        <v>54</v>
      </c>
      <c r="B411" s="62" t="s">
        <v>55</v>
      </c>
      <c r="C411" s="62">
        <v>2017</v>
      </c>
      <c r="D411" s="62">
        <v>37.9</v>
      </c>
      <c r="E411" s="63">
        <v>1587.0323278472599</v>
      </c>
      <c r="F411" s="62"/>
      <c r="G411" s="21"/>
      <c r="H411" s="65">
        <f>Table25[[#This Row],[GDP per capita, PPP (constant 2017 international $)]]/3595.447*10</f>
        <v>4.4140056239106293</v>
      </c>
      <c r="I411" s="21"/>
      <c r="J411" s="21"/>
    </row>
    <row r="412" spans="1:10" hidden="1">
      <c r="A412" s="59" t="s">
        <v>100</v>
      </c>
      <c r="B412" s="59" t="s">
        <v>101</v>
      </c>
      <c r="C412" s="59">
        <v>2001</v>
      </c>
      <c r="D412" s="59">
        <v>17.399999999999999</v>
      </c>
      <c r="E412" s="60">
        <v>1730.3021172768799</v>
      </c>
      <c r="F412" s="59"/>
      <c r="G412" s="21"/>
      <c r="H412" s="65">
        <f>Table25[[#This Row],[GDP per capita, PPP (constant 2017 international $)]]/3691.01*10</f>
        <v>4.6878824963272381</v>
      </c>
      <c r="I412" s="21"/>
      <c r="J412" s="21"/>
    </row>
    <row r="413" spans="1:10" hidden="1">
      <c r="A413" s="59" t="s">
        <v>100</v>
      </c>
      <c r="B413" s="59" t="s">
        <v>101</v>
      </c>
      <c r="C413" s="59">
        <v>2002</v>
      </c>
      <c r="D413" s="59">
        <v>15.7</v>
      </c>
      <c r="E413" s="60">
        <v>1783.8499963157601</v>
      </c>
      <c r="F413" s="59"/>
      <c r="G413" s="21"/>
      <c r="H413" s="65">
        <f>Table25[[#This Row],[GDP per capita, PPP (constant 2017 international $)]]/3687.35*10</f>
        <v>4.8377561021214701</v>
      </c>
      <c r="I413" s="21"/>
      <c r="J413" s="21"/>
    </row>
    <row r="414" spans="1:10" hidden="1">
      <c r="A414" s="59" t="s">
        <v>100</v>
      </c>
      <c r="B414" s="59" t="s">
        <v>101</v>
      </c>
      <c r="C414" s="59">
        <v>2003</v>
      </c>
      <c r="D414" s="59">
        <v>13.8</v>
      </c>
      <c r="E414" s="60">
        <v>1771.66008874508</v>
      </c>
      <c r="F414" s="59"/>
      <c r="G414" s="21"/>
      <c r="H414" s="65">
        <f>Table25[[#This Row],[GDP per capita, PPP (constant 2017 international $)]]/3682.96*10</f>
        <v>4.8104244649550356</v>
      </c>
      <c r="I414" s="21"/>
      <c r="J414" s="21"/>
    </row>
    <row r="415" spans="1:10" hidden="1">
      <c r="A415" s="59" t="s">
        <v>100</v>
      </c>
      <c r="B415" s="59" t="s">
        <v>101</v>
      </c>
      <c r="C415" s="59">
        <v>2004</v>
      </c>
      <c r="D415" s="59">
        <v>13.3</v>
      </c>
      <c r="E415" s="60">
        <v>1778.0515849291601</v>
      </c>
      <c r="F415" s="59"/>
      <c r="G415" s="21"/>
      <c r="H415" s="65">
        <f>Table25[[#This Row],[GDP per capita, PPP (constant 2017 international $)]]/3678.3*10</f>
        <v>4.8338949648727949</v>
      </c>
      <c r="I415" s="21"/>
      <c r="J415" s="21"/>
    </row>
    <row r="416" spans="1:10" hidden="1">
      <c r="A416" s="59" t="s">
        <v>100</v>
      </c>
      <c r="B416" s="59" t="s">
        <v>101</v>
      </c>
      <c r="C416" s="59">
        <v>2005</v>
      </c>
      <c r="D416" s="59">
        <v>12.2</v>
      </c>
      <c r="E416" s="60">
        <v>1794.3831620624801</v>
      </c>
      <c r="F416" s="59"/>
      <c r="G416" s="21"/>
      <c r="H416" s="65">
        <f>Table25[[#This Row],[GDP per capita, PPP (constant 2017 international $)]]/3673.19*10</f>
        <v>4.8850812565167603</v>
      </c>
      <c r="I416" s="21"/>
      <c r="J416" s="21"/>
    </row>
    <row r="417" spans="1:10" hidden="1">
      <c r="A417" s="59" t="s">
        <v>100</v>
      </c>
      <c r="B417" s="59" t="s">
        <v>101</v>
      </c>
      <c r="C417" s="59">
        <v>2006</v>
      </c>
      <c r="D417" s="59">
        <v>11.1</v>
      </c>
      <c r="E417" s="60">
        <v>1777.1347429135701</v>
      </c>
      <c r="F417" s="59"/>
      <c r="G417" s="21"/>
      <c r="H417" s="65">
        <f>Table25[[#This Row],[GDP per capita, PPP (constant 2017 international $)]]/3667.83*10</f>
        <v>4.8451938691639747</v>
      </c>
      <c r="I417" s="21"/>
      <c r="J417" s="21"/>
    </row>
    <row r="418" spans="1:10" hidden="1">
      <c r="A418" s="59" t="s">
        <v>100</v>
      </c>
      <c r="B418" s="59" t="s">
        <v>101</v>
      </c>
      <c r="C418" s="59">
        <v>2007</v>
      </c>
      <c r="D418" s="59">
        <v>10.199999999999999</v>
      </c>
      <c r="E418" s="60">
        <v>1856.2610895486901</v>
      </c>
      <c r="F418" s="59"/>
      <c r="G418" s="21"/>
      <c r="H418" s="65">
        <f>Table25[[#This Row],[GDP per capita, PPP (constant 2017 international $)]]/3662.33*10</f>
        <v>5.0685249268872283</v>
      </c>
      <c r="I418" s="21"/>
      <c r="J418" s="21"/>
    </row>
    <row r="419" spans="1:10" hidden="1">
      <c r="A419" s="59" t="s">
        <v>100</v>
      </c>
      <c r="B419" s="59" t="s">
        <v>101</v>
      </c>
      <c r="C419" s="59">
        <v>2008</v>
      </c>
      <c r="D419" s="59">
        <v>9.1999999999999993</v>
      </c>
      <c r="E419" s="60">
        <v>1889.18795016232</v>
      </c>
      <c r="F419" s="59"/>
      <c r="G419" s="21"/>
      <c r="H419" s="65">
        <f>Table25[[#This Row],[GDP per capita, PPP (constant 2017 international $)]]/3656.6*10</f>
        <v>5.1665152058259594</v>
      </c>
      <c r="I419" s="21"/>
      <c r="J419" s="21"/>
    </row>
    <row r="420" spans="1:10" hidden="1">
      <c r="A420" s="59" t="s">
        <v>100</v>
      </c>
      <c r="B420" s="59" t="s">
        <v>101</v>
      </c>
      <c r="C420" s="59">
        <v>2009</v>
      </c>
      <c r="D420" s="59">
        <v>9.1999999999999993</v>
      </c>
      <c r="E420" s="60">
        <v>1825.6733976964799</v>
      </c>
      <c r="F420" s="59"/>
      <c r="G420" s="21"/>
      <c r="H420" s="65">
        <f>Table25[[#This Row],[GDP per capita, PPP (constant 2017 international $)]]/3650.56*10</f>
        <v>5.0010776365721421</v>
      </c>
      <c r="I420" s="21"/>
      <c r="J420" s="21"/>
    </row>
    <row r="421" spans="1:10" hidden="1">
      <c r="A421" s="59" t="s">
        <v>100</v>
      </c>
      <c r="B421" s="59" t="s">
        <v>101</v>
      </c>
      <c r="C421" s="59">
        <v>2010</v>
      </c>
      <c r="D421" s="59">
        <v>8.6999999999999993</v>
      </c>
      <c r="E421" s="60">
        <v>1870.8000506528799</v>
      </c>
      <c r="F421" s="59"/>
      <c r="G421" s="21"/>
      <c r="H421" s="65">
        <f>Table25[[#This Row],[GDP per capita, PPP (constant 2017 international $)]]/3644.14*10</f>
        <v>5.1337216754923798</v>
      </c>
      <c r="I421" s="21"/>
      <c r="J421" s="21"/>
    </row>
    <row r="422" spans="1:10" hidden="1">
      <c r="A422" s="59" t="s">
        <v>100</v>
      </c>
      <c r="B422" s="59" t="s">
        <v>101</v>
      </c>
      <c r="C422" s="59">
        <v>2011</v>
      </c>
      <c r="D422" s="59">
        <v>8.4</v>
      </c>
      <c r="E422" s="60">
        <v>1932.50581465451</v>
      </c>
      <c r="F422" s="59"/>
      <c r="G422" s="21"/>
      <c r="H422" s="65">
        <f>Table25[[#This Row],[GDP per capita, PPP (constant 2017 international $)]]/3637.37*10</f>
        <v>5.3129206395129174</v>
      </c>
      <c r="I422" s="21"/>
      <c r="J422" s="21"/>
    </row>
    <row r="423" spans="1:10" hidden="1">
      <c r="A423" s="59" t="s">
        <v>100</v>
      </c>
      <c r="B423" s="59" t="s">
        <v>101</v>
      </c>
      <c r="C423" s="59">
        <v>2012</v>
      </c>
      <c r="D423" s="59">
        <v>8.1</v>
      </c>
      <c r="E423" s="60">
        <v>2002.3216867599399</v>
      </c>
      <c r="F423" s="59"/>
      <c r="G423" s="21"/>
      <c r="H423" s="65">
        <f>Table25[[#This Row],[GDP per capita, PPP (constant 2017 international $)]]/3630.71*10</f>
        <v>5.5149590211279333</v>
      </c>
      <c r="I423" s="21"/>
      <c r="J423" s="21"/>
    </row>
    <row r="424" spans="1:10" hidden="1">
      <c r="A424" s="59" t="s">
        <v>100</v>
      </c>
      <c r="B424" s="59" t="s">
        <v>101</v>
      </c>
      <c r="C424" s="59">
        <v>2013</v>
      </c>
      <c r="D424" s="59">
        <v>7.8</v>
      </c>
      <c r="E424" s="60">
        <v>2035.3186267532799</v>
      </c>
      <c r="F424" s="59"/>
      <c r="G424" s="21"/>
      <c r="H424" s="65">
        <f>Table25[[#This Row],[GDP per capita, PPP (constant 2017 international $)]]/3624.49*10</f>
        <v>5.6154621112302152</v>
      </c>
      <c r="I424" s="21"/>
      <c r="J424" s="21"/>
    </row>
    <row r="425" spans="1:10" hidden="1">
      <c r="A425" s="59" t="s">
        <v>100</v>
      </c>
      <c r="B425" s="59" t="s">
        <v>101</v>
      </c>
      <c r="C425" s="59">
        <v>2014</v>
      </c>
      <c r="D425" s="59">
        <v>7.7</v>
      </c>
      <c r="E425" s="60">
        <v>2061.6949169515301</v>
      </c>
      <c r="F425" s="59"/>
      <c r="G425" s="21"/>
      <c r="H425" s="65">
        <f>Table25[[#This Row],[GDP per capita, PPP (constant 2017 international $)]]/3617.97*10</f>
        <v>5.6984853853169879</v>
      </c>
      <c r="I425" s="21"/>
      <c r="J425" s="21"/>
    </row>
    <row r="426" spans="1:10" hidden="1">
      <c r="A426" s="59" t="s">
        <v>100</v>
      </c>
      <c r="B426" s="59" t="s">
        <v>101</v>
      </c>
      <c r="C426" s="59">
        <v>2015</v>
      </c>
      <c r="D426" s="59">
        <v>7.6</v>
      </c>
      <c r="E426" s="60">
        <v>2087.93502637033</v>
      </c>
      <c r="F426" s="59" t="s">
        <v>447</v>
      </c>
      <c r="G426" s="21"/>
      <c r="H426" s="65">
        <f>Table25[[#This Row],[GDP per capita, PPP (constant 2017 international $)]]/3610.21*10</f>
        <v>5.7834171041859896</v>
      </c>
      <c r="I426" s="21"/>
      <c r="J426" s="21"/>
    </row>
    <row r="427" spans="1:10" hidden="1">
      <c r="A427" s="59" t="s">
        <v>100</v>
      </c>
      <c r="B427" s="59" t="s">
        <v>101</v>
      </c>
      <c r="C427" s="59">
        <v>2016</v>
      </c>
      <c r="D427" s="59">
        <v>7.5</v>
      </c>
      <c r="E427" s="60">
        <v>2253.4776825851</v>
      </c>
      <c r="F427" s="59"/>
      <c r="G427" s="21"/>
      <c r="H427" s="65">
        <f>Table25[[#This Row],[GDP per capita, PPP (constant 2017 international $)]]/3602.57*10</f>
        <v>6.255194715397896</v>
      </c>
      <c r="I427" s="21"/>
      <c r="J427" s="21"/>
    </row>
    <row r="428" spans="1:10" hidden="1">
      <c r="A428" s="62" t="s">
        <v>100</v>
      </c>
      <c r="B428" s="62" t="s">
        <v>101</v>
      </c>
      <c r="C428" s="62">
        <v>2017</v>
      </c>
      <c r="D428" s="62">
        <v>7.4</v>
      </c>
      <c r="E428" s="63">
        <v>2417.80379491551</v>
      </c>
      <c r="F428" s="62"/>
      <c r="G428" s="21"/>
      <c r="H428" s="65">
        <f>Table25[[#This Row],[GDP per capita, PPP (constant 2017 international $)]]/3595.447*10</f>
        <v>6.7246264370341438</v>
      </c>
      <c r="I428" s="21"/>
      <c r="J428" s="21"/>
    </row>
    <row r="429" spans="1:10" hidden="1">
      <c r="A429" s="59" t="s">
        <v>195</v>
      </c>
      <c r="B429" s="59" t="s">
        <v>196</v>
      </c>
      <c r="C429" s="59">
        <v>2001</v>
      </c>
      <c r="D429" s="59">
        <v>38.5</v>
      </c>
      <c r="E429" s="60">
        <v>907.21390282980599</v>
      </c>
      <c r="F429" s="59"/>
      <c r="G429" s="21"/>
      <c r="H429" s="65">
        <f>Table25[[#This Row],[GDP per capita, PPP (constant 2017 international $)]]/3691.01*10</f>
        <v>2.4579015034632961</v>
      </c>
      <c r="I429" s="21"/>
      <c r="J429" s="21"/>
    </row>
    <row r="430" spans="1:10" hidden="1">
      <c r="A430" s="59" t="s">
        <v>195</v>
      </c>
      <c r="B430" s="59" t="s">
        <v>196</v>
      </c>
      <c r="C430" s="59">
        <v>2002</v>
      </c>
      <c r="D430" s="59">
        <v>35.1</v>
      </c>
      <c r="E430" s="60">
        <v>1003.0211434100401</v>
      </c>
      <c r="F430" s="59"/>
      <c r="G430" s="21"/>
      <c r="H430" s="65">
        <f>Table25[[#This Row],[GDP per capita, PPP (constant 2017 international $)]]/3687.35*10</f>
        <v>2.7201679889623716</v>
      </c>
      <c r="I430" s="21"/>
      <c r="J430" s="21"/>
    </row>
    <row r="431" spans="1:10" hidden="1">
      <c r="A431" s="59" t="s">
        <v>195</v>
      </c>
      <c r="B431" s="59" t="s">
        <v>196</v>
      </c>
      <c r="C431" s="59">
        <v>2003</v>
      </c>
      <c r="D431" s="59">
        <v>34.4</v>
      </c>
      <c r="E431" s="60">
        <v>1009.52602904277</v>
      </c>
      <c r="F431" s="59"/>
      <c r="G431" s="21"/>
      <c r="H431" s="65">
        <f>Table25[[#This Row],[GDP per capita, PPP (constant 2017 international $)]]/3682.96*10</f>
        <v>2.7410724771454751</v>
      </c>
      <c r="I431" s="21"/>
      <c r="J431" s="21"/>
    </row>
    <row r="432" spans="1:10" hidden="1">
      <c r="A432" s="59" t="s">
        <v>195</v>
      </c>
      <c r="B432" s="59" t="s">
        <v>196</v>
      </c>
      <c r="C432" s="59">
        <v>2004</v>
      </c>
      <c r="D432" s="59">
        <v>35.6</v>
      </c>
      <c r="E432" s="60">
        <v>1069.2977990222901</v>
      </c>
      <c r="F432" s="59"/>
      <c r="G432" s="21"/>
      <c r="H432" s="65">
        <f>Table25[[#This Row],[GDP per capita, PPP (constant 2017 international $)]]/3678.3*10</f>
        <v>2.9070434685106976</v>
      </c>
      <c r="I432" s="21"/>
      <c r="J432" s="21"/>
    </row>
    <row r="433" spans="1:10" hidden="1">
      <c r="A433" s="59" t="s">
        <v>195</v>
      </c>
      <c r="B433" s="59" t="s">
        <v>196</v>
      </c>
      <c r="C433" s="59">
        <v>2005</v>
      </c>
      <c r="D433" s="59">
        <v>34.9</v>
      </c>
      <c r="E433" s="60">
        <v>1148.44637245018</v>
      </c>
      <c r="F433" s="59"/>
      <c r="G433" s="21"/>
      <c r="H433" s="65">
        <f>Table25[[#This Row],[GDP per capita, PPP (constant 2017 international $)]]/3673.19*10</f>
        <v>3.1265640286785601</v>
      </c>
      <c r="I433" s="21"/>
      <c r="J433" s="21"/>
    </row>
    <row r="434" spans="1:10" hidden="1">
      <c r="A434" s="59" t="s">
        <v>195</v>
      </c>
      <c r="B434" s="59" t="s">
        <v>196</v>
      </c>
      <c r="C434" s="59">
        <v>2006</v>
      </c>
      <c r="D434" s="59">
        <v>33.1</v>
      </c>
      <c r="E434" s="60">
        <v>1226.2390814349501</v>
      </c>
      <c r="F434" s="59"/>
      <c r="G434" s="21"/>
      <c r="H434" s="65">
        <f>Table25[[#This Row],[GDP per capita, PPP (constant 2017 international $)]]/3667.83*10</f>
        <v>3.3432276889467345</v>
      </c>
      <c r="I434" s="21"/>
      <c r="J434" s="21"/>
    </row>
    <row r="435" spans="1:10" hidden="1">
      <c r="A435" s="59" t="s">
        <v>195</v>
      </c>
      <c r="B435" s="59" t="s">
        <v>196</v>
      </c>
      <c r="C435" s="59">
        <v>2007</v>
      </c>
      <c r="D435" s="59">
        <v>31.5</v>
      </c>
      <c r="E435" s="60">
        <v>1287.0484119134201</v>
      </c>
      <c r="F435" s="59"/>
      <c r="G435" s="21"/>
      <c r="H435" s="65">
        <f>Table25[[#This Row],[GDP per capita, PPP (constant 2017 international $)]]/3662.33*10</f>
        <v>3.5142884773175003</v>
      </c>
      <c r="I435" s="21"/>
      <c r="J435" s="21"/>
    </row>
    <row r="436" spans="1:10" hidden="1">
      <c r="A436" s="59" t="s">
        <v>195</v>
      </c>
      <c r="B436" s="59" t="s">
        <v>196</v>
      </c>
      <c r="C436" s="59">
        <v>2008</v>
      </c>
      <c r="D436" s="59">
        <v>28.6</v>
      </c>
      <c r="E436" s="60">
        <v>1393.0299015145999</v>
      </c>
      <c r="F436" s="59"/>
      <c r="G436" s="21"/>
      <c r="H436" s="65">
        <f>Table25[[#This Row],[GDP per capita, PPP (constant 2017 international $)]]/3656.6*10</f>
        <v>3.809631629148936</v>
      </c>
      <c r="I436" s="21"/>
      <c r="J436" s="21"/>
    </row>
    <row r="437" spans="1:10" hidden="1">
      <c r="A437" s="59" t="s">
        <v>195</v>
      </c>
      <c r="B437" s="59" t="s">
        <v>196</v>
      </c>
      <c r="C437" s="59">
        <v>2009</v>
      </c>
      <c r="D437" s="59">
        <v>25.8</v>
      </c>
      <c r="E437" s="60">
        <v>1441.0002861335799</v>
      </c>
      <c r="F437" s="59"/>
      <c r="G437" s="21"/>
      <c r="H437" s="65">
        <f>Table25[[#This Row],[GDP per capita, PPP (constant 2017 international $)]]/3650.56*10</f>
        <v>3.9473403700626202</v>
      </c>
      <c r="I437" s="21"/>
      <c r="J437" s="21"/>
    </row>
    <row r="438" spans="1:10" hidden="1">
      <c r="A438" s="59" t="s">
        <v>195</v>
      </c>
      <c r="B438" s="59" t="s">
        <v>196</v>
      </c>
      <c r="C438" s="59">
        <v>2010</v>
      </c>
      <c r="D438" s="59">
        <v>23.9</v>
      </c>
      <c r="E438" s="60">
        <v>1507.1650103577699</v>
      </c>
      <c r="F438" s="59"/>
      <c r="G438" s="21"/>
      <c r="H438" s="65">
        <f>Table25[[#This Row],[GDP per capita, PPP (constant 2017 international $)]]/3644.14*10</f>
        <v>4.1358592434916606</v>
      </c>
      <c r="I438" s="21"/>
      <c r="J438" s="21"/>
    </row>
    <row r="439" spans="1:10" hidden="1">
      <c r="A439" s="59" t="s">
        <v>195</v>
      </c>
      <c r="B439" s="59" t="s">
        <v>196</v>
      </c>
      <c r="C439" s="59">
        <v>2011</v>
      </c>
      <c r="D439" s="59">
        <v>22.7</v>
      </c>
      <c r="E439" s="60">
        <v>1586.9612419857201</v>
      </c>
      <c r="F439" s="59"/>
      <c r="G439" s="21"/>
      <c r="H439" s="65">
        <f>Table25[[#This Row],[GDP per capita, PPP (constant 2017 international $)]]/3637.37*10</f>
        <v>4.362935972930222</v>
      </c>
      <c r="I439" s="21"/>
      <c r="J439" s="21"/>
    </row>
    <row r="440" spans="1:10" hidden="1">
      <c r="A440" s="59" t="s">
        <v>195</v>
      </c>
      <c r="B440" s="59" t="s">
        <v>196</v>
      </c>
      <c r="C440" s="59">
        <v>2012</v>
      </c>
      <c r="D440" s="59">
        <v>22.2</v>
      </c>
      <c r="E440" s="60">
        <v>1682.20649117176</v>
      </c>
      <c r="F440" s="59"/>
      <c r="G440" s="21"/>
      <c r="H440" s="65">
        <f>Table25[[#This Row],[GDP per capita, PPP (constant 2017 international $)]]/3630.71*10</f>
        <v>4.6332714294773201</v>
      </c>
      <c r="I440" s="21"/>
      <c r="J440" s="21"/>
    </row>
    <row r="441" spans="1:10" hidden="1">
      <c r="A441" s="59" t="s">
        <v>195</v>
      </c>
      <c r="B441" s="59" t="s">
        <v>196</v>
      </c>
      <c r="C441" s="59">
        <v>2013</v>
      </c>
      <c r="D441" s="59">
        <v>25.5</v>
      </c>
      <c r="E441" s="60">
        <v>1718.9357607875199</v>
      </c>
      <c r="F441" s="59"/>
      <c r="G441" s="21"/>
      <c r="H441" s="65">
        <f>Table25[[#This Row],[GDP per capita, PPP (constant 2017 international $)]]/3624.49*10</f>
        <v>4.7425589828845442</v>
      </c>
      <c r="I441" s="21"/>
      <c r="J441" s="21"/>
    </row>
    <row r="442" spans="1:10" hidden="1">
      <c r="A442" s="59" t="s">
        <v>195</v>
      </c>
      <c r="B442" s="59" t="s">
        <v>196</v>
      </c>
      <c r="C442" s="59">
        <v>2014</v>
      </c>
      <c r="D442" s="59">
        <v>30.2</v>
      </c>
      <c r="E442" s="60">
        <v>1780.1449761619399</v>
      </c>
      <c r="F442" s="59"/>
      <c r="G442" s="21"/>
      <c r="H442" s="65">
        <f>Table25[[#This Row],[GDP per capita, PPP (constant 2017 international $)]]/3617.97*10</f>
        <v>4.9202867247709072</v>
      </c>
      <c r="I442" s="21"/>
      <c r="J442" s="21"/>
    </row>
    <row r="443" spans="1:10" hidden="1">
      <c r="A443" s="59" t="s">
        <v>195</v>
      </c>
      <c r="B443" s="59" t="s">
        <v>196</v>
      </c>
      <c r="C443" s="59">
        <v>2015</v>
      </c>
      <c r="D443" s="59">
        <v>33.9</v>
      </c>
      <c r="E443" s="60">
        <v>1889.15810576486</v>
      </c>
      <c r="F443" s="59" t="s">
        <v>447</v>
      </c>
      <c r="G443" s="21"/>
      <c r="H443" s="65">
        <f>Table25[[#This Row],[GDP per capita, PPP (constant 2017 international $)]]/3610.21*10</f>
        <v>5.2328205444139266</v>
      </c>
      <c r="I443" s="21"/>
      <c r="J443" s="21"/>
    </row>
    <row r="444" spans="1:10" hidden="1">
      <c r="A444" s="59" t="s">
        <v>195</v>
      </c>
      <c r="B444" s="59" t="s">
        <v>196</v>
      </c>
      <c r="C444" s="59">
        <v>2016</v>
      </c>
      <c r="D444" s="59">
        <v>34.799999999999997</v>
      </c>
      <c r="E444" s="60">
        <v>1950.5262654307801</v>
      </c>
      <c r="F444" s="59"/>
      <c r="G444" s="21"/>
      <c r="H444" s="65">
        <f>Table25[[#This Row],[GDP per capita, PPP (constant 2017 international $)]]/3602.57*10</f>
        <v>5.4142633326508012</v>
      </c>
      <c r="I444" s="21"/>
      <c r="J444" s="21"/>
    </row>
    <row r="445" spans="1:10" hidden="1">
      <c r="A445" s="62" t="s">
        <v>195</v>
      </c>
      <c r="B445" s="62" t="s">
        <v>196</v>
      </c>
      <c r="C445" s="62">
        <v>2017</v>
      </c>
      <c r="D445" s="62">
        <v>34.9</v>
      </c>
      <c r="E445" s="63">
        <v>1975.2486611327499</v>
      </c>
      <c r="F445" s="62"/>
      <c r="G445" s="21"/>
      <c r="H445" s="65">
        <f>Table25[[#This Row],[GDP per capita, PPP (constant 2017 international $)]]/3595.447*10</f>
        <v>5.493749904066866</v>
      </c>
      <c r="I445" s="21"/>
      <c r="J445" s="21"/>
    </row>
    <row r="446" spans="1:10" hidden="1">
      <c r="A446" s="59" t="s">
        <v>31</v>
      </c>
      <c r="B446" s="59" t="s">
        <v>32</v>
      </c>
      <c r="C446" s="59">
        <v>2001</v>
      </c>
      <c r="D446" s="59">
        <v>17.399999999999999</v>
      </c>
      <c r="E446" s="60">
        <v>2532.63405180985</v>
      </c>
      <c r="F446" s="59"/>
      <c r="G446" s="21"/>
      <c r="H446" s="65">
        <f>Table25[[#This Row],[GDP per capita, PPP (constant 2017 international $)]]/3691.01*10</f>
        <v>6.8616288002737722</v>
      </c>
      <c r="I446" s="21"/>
      <c r="J446" s="21"/>
    </row>
    <row r="447" spans="1:10" hidden="1">
      <c r="A447" s="59" t="s">
        <v>31</v>
      </c>
      <c r="B447" s="59" t="s">
        <v>32</v>
      </c>
      <c r="C447" s="59">
        <v>2002</v>
      </c>
      <c r="D447" s="59">
        <v>15.7</v>
      </c>
      <c r="E447" s="60">
        <v>2570.78730365107</v>
      </c>
      <c r="F447" s="59"/>
      <c r="G447" s="21"/>
      <c r="H447" s="65">
        <f>Table25[[#This Row],[GDP per capita, PPP (constant 2017 international $)]]/3687.35*10</f>
        <v>6.9719101892987378</v>
      </c>
      <c r="I447" s="21"/>
      <c r="J447" s="21"/>
    </row>
    <row r="448" spans="1:10" hidden="1">
      <c r="A448" s="59" t="s">
        <v>31</v>
      </c>
      <c r="B448" s="59" t="s">
        <v>32</v>
      </c>
      <c r="C448" s="59">
        <v>2003</v>
      </c>
      <c r="D448" s="59">
        <v>13.8</v>
      </c>
      <c r="E448" s="60">
        <v>2579.6978073015198</v>
      </c>
      <c r="F448" s="59"/>
      <c r="G448" s="21"/>
      <c r="H448" s="65">
        <f>Table25[[#This Row],[GDP per capita, PPP (constant 2017 international $)]]/3682.96*10</f>
        <v>7.0044144039075089</v>
      </c>
      <c r="I448" s="21"/>
      <c r="J448" s="21"/>
    </row>
    <row r="449" spans="1:10" hidden="1">
      <c r="A449" s="59" t="s">
        <v>31</v>
      </c>
      <c r="B449" s="59" t="s">
        <v>32</v>
      </c>
      <c r="C449" s="59">
        <v>2004</v>
      </c>
      <c r="D449" s="59">
        <v>13.3</v>
      </c>
      <c r="E449" s="60">
        <v>2614.2124554901702</v>
      </c>
      <c r="F449" s="59"/>
      <c r="G449" s="21"/>
      <c r="H449" s="65">
        <f>Table25[[#This Row],[GDP per capita, PPP (constant 2017 international $)]]/3678.3*10</f>
        <v>7.1071213753368943</v>
      </c>
      <c r="I449" s="21"/>
      <c r="J449" s="21"/>
    </row>
    <row r="450" spans="1:10" hidden="1">
      <c r="A450" s="59" t="s">
        <v>31</v>
      </c>
      <c r="B450" s="59" t="s">
        <v>32</v>
      </c>
      <c r="C450" s="59">
        <v>2005</v>
      </c>
      <c r="D450" s="59">
        <v>12.2</v>
      </c>
      <c r="E450" s="60">
        <v>2581.6422515296899</v>
      </c>
      <c r="F450" s="59"/>
      <c r="G450" s="21"/>
      <c r="H450" s="65">
        <f>Table25[[#This Row],[GDP per capita, PPP (constant 2017 international $)]]/3673.19*10</f>
        <v>7.0283384511274658</v>
      </c>
      <c r="I450" s="21"/>
      <c r="J450" s="21"/>
    </row>
    <row r="451" spans="1:10" hidden="1">
      <c r="A451" s="59" t="s">
        <v>31</v>
      </c>
      <c r="B451" s="59" t="s">
        <v>32</v>
      </c>
      <c r="C451" s="59">
        <v>2006</v>
      </c>
      <c r="D451" s="59">
        <v>11.1</v>
      </c>
      <c r="E451" s="60">
        <v>2606.8174487852998</v>
      </c>
      <c r="F451" s="59"/>
      <c r="G451" s="21"/>
      <c r="H451" s="65">
        <f>Table25[[#This Row],[GDP per capita, PPP (constant 2017 international $)]]/3667.83*10</f>
        <v>7.107247197349114</v>
      </c>
      <c r="I451" s="21"/>
      <c r="J451" s="21"/>
    </row>
    <row r="452" spans="1:10" hidden="1">
      <c r="A452" s="59" t="s">
        <v>31</v>
      </c>
      <c r="B452" s="59" t="s">
        <v>32</v>
      </c>
      <c r="C452" s="59">
        <v>2007</v>
      </c>
      <c r="D452" s="59">
        <v>10.199999999999999</v>
      </c>
      <c r="E452" s="60">
        <v>2685.1302614189399</v>
      </c>
      <c r="F452" s="59"/>
      <c r="G452" s="21"/>
      <c r="H452" s="65">
        <f>Table25[[#This Row],[GDP per capita, PPP (constant 2017 international $)]]/3662.33*10</f>
        <v>7.3317539965512113</v>
      </c>
      <c r="I452" s="21"/>
      <c r="J452" s="21"/>
    </row>
    <row r="453" spans="1:10" hidden="1">
      <c r="A453" s="59" t="s">
        <v>31</v>
      </c>
      <c r="B453" s="59" t="s">
        <v>32</v>
      </c>
      <c r="C453" s="59">
        <v>2008</v>
      </c>
      <c r="D453" s="59">
        <v>9.1999999999999993</v>
      </c>
      <c r="E453" s="60">
        <v>2738.1943846766699</v>
      </c>
      <c r="F453" s="59"/>
      <c r="G453" s="21"/>
      <c r="H453" s="65">
        <f>Table25[[#This Row],[GDP per capita, PPP (constant 2017 international $)]]/3656.6*10</f>
        <v>7.4883618243085648</v>
      </c>
      <c r="I453" s="21"/>
      <c r="J453" s="21"/>
    </row>
    <row r="454" spans="1:10" hidden="1">
      <c r="A454" s="59" t="s">
        <v>31</v>
      </c>
      <c r="B454" s="59" t="s">
        <v>32</v>
      </c>
      <c r="C454" s="59">
        <v>2009</v>
      </c>
      <c r="D454" s="59">
        <v>9.1999999999999993</v>
      </c>
      <c r="E454" s="60">
        <v>2724.0847665746801</v>
      </c>
      <c r="F454" s="59"/>
      <c r="G454" s="21"/>
      <c r="H454" s="65">
        <f>Table25[[#This Row],[GDP per capita, PPP (constant 2017 international $)]]/3650.56*10</f>
        <v>7.4621010655205779</v>
      </c>
      <c r="I454" s="21"/>
      <c r="J454" s="21"/>
    </row>
    <row r="455" spans="1:10" hidden="1">
      <c r="A455" s="59" t="s">
        <v>31</v>
      </c>
      <c r="B455" s="59" t="s">
        <v>32</v>
      </c>
      <c r="C455" s="59">
        <v>2010</v>
      </c>
      <c r="D455" s="59">
        <v>8.6999999999999993</v>
      </c>
      <c r="E455" s="60">
        <v>2704.7054840378</v>
      </c>
      <c r="F455" s="59"/>
      <c r="G455" s="21"/>
      <c r="H455" s="65">
        <f>Table25[[#This Row],[GDP per capita, PPP (constant 2017 international $)]]/3644.14*10</f>
        <v>7.4220679887100935</v>
      </c>
      <c r="I455" s="21"/>
      <c r="J455" s="21"/>
    </row>
    <row r="456" spans="1:10" hidden="1">
      <c r="A456" s="59" t="s">
        <v>31</v>
      </c>
      <c r="B456" s="59" t="s">
        <v>32</v>
      </c>
      <c r="C456" s="59">
        <v>2011</v>
      </c>
      <c r="D456" s="59">
        <v>8.4</v>
      </c>
      <c r="E456" s="60">
        <v>2707.8697004319401</v>
      </c>
      <c r="F456" s="59"/>
      <c r="G456" s="21"/>
      <c r="H456" s="65">
        <f>Table25[[#This Row],[GDP per capita, PPP (constant 2017 international $)]]/3637.37*10</f>
        <v>7.4445813882886274</v>
      </c>
      <c r="I456" s="21"/>
      <c r="J456" s="21"/>
    </row>
    <row r="457" spans="1:10" hidden="1">
      <c r="A457" s="59" t="s">
        <v>31</v>
      </c>
      <c r="B457" s="59" t="s">
        <v>32</v>
      </c>
      <c r="C457" s="59">
        <v>2012</v>
      </c>
      <c r="D457" s="59">
        <v>8.1</v>
      </c>
      <c r="E457" s="60">
        <v>2759.8482557748798</v>
      </c>
      <c r="F457" s="59"/>
      <c r="G457" s="21"/>
      <c r="H457" s="65">
        <f>Table25[[#This Row],[GDP per capita, PPP (constant 2017 international $)]]/3630.71*10</f>
        <v>7.6014009815569947</v>
      </c>
      <c r="I457" s="21"/>
      <c r="J457" s="21"/>
    </row>
    <row r="458" spans="1:10" hidden="1">
      <c r="A458" s="59" t="s">
        <v>31</v>
      </c>
      <c r="B458" s="59" t="s">
        <v>32</v>
      </c>
      <c r="C458" s="59">
        <v>2013</v>
      </c>
      <c r="D458" s="59">
        <v>7.8</v>
      </c>
      <c r="E458" s="60">
        <v>2876.9039088302702</v>
      </c>
      <c r="F458" s="59"/>
      <c r="G458" s="21"/>
      <c r="H458" s="65">
        <f>Table25[[#This Row],[GDP per capita, PPP (constant 2017 international $)]]/3624.49*10</f>
        <v>7.9374033555900834</v>
      </c>
      <c r="I458" s="21"/>
      <c r="J458" s="21"/>
    </row>
    <row r="459" spans="1:10" hidden="1">
      <c r="A459" s="59" t="s">
        <v>31</v>
      </c>
      <c r="B459" s="59" t="s">
        <v>32</v>
      </c>
      <c r="C459" s="59">
        <v>2014</v>
      </c>
      <c r="D459" s="59">
        <v>7.7</v>
      </c>
      <c r="E459" s="60">
        <v>2975.8547822210699</v>
      </c>
      <c r="F459" s="59"/>
      <c r="G459" s="21"/>
      <c r="H459" s="65">
        <f>Table25[[#This Row],[GDP per capita, PPP (constant 2017 international $)]]/3617.97*10</f>
        <v>8.2252057983373827</v>
      </c>
      <c r="I459" s="21"/>
      <c r="J459" s="21"/>
    </row>
    <row r="460" spans="1:10" hidden="1">
      <c r="A460" s="59" t="s">
        <v>31</v>
      </c>
      <c r="B460" s="59" t="s">
        <v>32</v>
      </c>
      <c r="C460" s="59">
        <v>2015</v>
      </c>
      <c r="D460" s="59">
        <v>7.6</v>
      </c>
      <c r="E460" s="60">
        <v>2945.9702206634902</v>
      </c>
      <c r="F460" s="59" t="s">
        <v>447</v>
      </c>
      <c r="G460" s="21"/>
      <c r="H460" s="65">
        <f>Table25[[#This Row],[GDP per capita, PPP (constant 2017 international $)]]/3610.21*10</f>
        <v>8.1601076410056201</v>
      </c>
      <c r="I460" s="21"/>
      <c r="J460" s="21"/>
    </row>
    <row r="461" spans="1:10" hidden="1">
      <c r="A461" s="59" t="s">
        <v>31</v>
      </c>
      <c r="B461" s="59" t="s">
        <v>32</v>
      </c>
      <c r="C461" s="59">
        <v>2016</v>
      </c>
      <c r="D461" s="59">
        <v>7.5</v>
      </c>
      <c r="E461" s="60">
        <v>2961.4404159761998</v>
      </c>
      <c r="F461" s="59"/>
      <c r="G461" s="21"/>
      <c r="H461" s="65">
        <f>Table25[[#This Row],[GDP per capita, PPP (constant 2017 international $)]]/3602.57*10</f>
        <v>8.2203549576446804</v>
      </c>
      <c r="I461" s="21"/>
      <c r="J461" s="21"/>
    </row>
    <row r="462" spans="1:10" hidden="1">
      <c r="A462" s="62" t="s">
        <v>31</v>
      </c>
      <c r="B462" s="62" t="s">
        <v>32</v>
      </c>
      <c r="C462" s="62">
        <v>2017</v>
      </c>
      <c r="D462" s="62">
        <v>7.4</v>
      </c>
      <c r="E462" s="63">
        <v>3044.5171562031901</v>
      </c>
      <c r="F462" s="62"/>
      <c r="G462" s="21"/>
      <c r="H462" s="65">
        <f>Table25[[#This Row],[GDP per capita, PPP (constant 2017 international $)]]/3595.447*10</f>
        <v>8.4677013906843577</v>
      </c>
      <c r="I462" s="21"/>
      <c r="J462" s="21"/>
    </row>
    <row r="463" spans="1:10" hidden="1">
      <c r="A463" s="59" t="s">
        <v>45</v>
      </c>
      <c r="B463" s="59" t="s">
        <v>46</v>
      </c>
      <c r="C463" s="59">
        <v>2001</v>
      </c>
      <c r="D463" s="59">
        <v>17.399999999999999</v>
      </c>
      <c r="E463" s="60">
        <v>826.02894118935706</v>
      </c>
      <c r="F463" s="59"/>
      <c r="G463" s="21"/>
      <c r="H463" s="65">
        <f>Table25[[#This Row],[GDP per capita, PPP (constant 2017 international $)]]/3691.01*10</f>
        <v>2.2379482612871735</v>
      </c>
      <c r="I463" s="21"/>
      <c r="J463" s="21"/>
    </row>
    <row r="464" spans="1:10" hidden="1">
      <c r="A464" s="59" t="s">
        <v>45</v>
      </c>
      <c r="B464" s="59" t="s">
        <v>46</v>
      </c>
      <c r="C464" s="59">
        <v>2002</v>
      </c>
      <c r="D464" s="59">
        <v>15.7</v>
      </c>
      <c r="E464" s="60">
        <v>839.77790035248404</v>
      </c>
      <c r="F464" s="59"/>
      <c r="G464" s="21"/>
      <c r="H464" s="65">
        <f>Table25[[#This Row],[GDP per capita, PPP (constant 2017 international $)]]/3687.35*10</f>
        <v>2.2774564398619175</v>
      </c>
      <c r="I464" s="21"/>
      <c r="J464" s="21"/>
    </row>
    <row r="465" spans="1:10" hidden="1">
      <c r="A465" s="59" t="s">
        <v>45</v>
      </c>
      <c r="B465" s="59" t="s">
        <v>46</v>
      </c>
      <c r="C465" s="59">
        <v>2003</v>
      </c>
      <c r="D465" s="59">
        <v>13.8</v>
      </c>
      <c r="E465" s="60">
        <v>804.88421373112203</v>
      </c>
      <c r="F465" s="59"/>
      <c r="G465" s="21"/>
      <c r="H465" s="65">
        <f>Table25[[#This Row],[GDP per capita, PPP (constant 2017 international $)]]/3682.96*10</f>
        <v>2.1854275195253874</v>
      </c>
      <c r="I465" s="21"/>
      <c r="J465" s="21"/>
    </row>
    <row r="466" spans="1:10" hidden="1">
      <c r="A466" s="59" t="s">
        <v>45</v>
      </c>
      <c r="B466" s="59" t="s">
        <v>46</v>
      </c>
      <c r="C466" s="59">
        <v>2004</v>
      </c>
      <c r="D466" s="59">
        <v>13.3</v>
      </c>
      <c r="E466" s="60">
        <v>817.46115847171905</v>
      </c>
      <c r="F466" s="59"/>
      <c r="G466" s="21"/>
      <c r="H466" s="65">
        <f>Table25[[#This Row],[GDP per capita, PPP (constant 2017 international $)]]/3678.3*10</f>
        <v>2.2223884905301881</v>
      </c>
      <c r="I466" s="21"/>
      <c r="J466" s="21"/>
    </row>
    <row r="467" spans="1:10" hidden="1">
      <c r="A467" s="59" t="s">
        <v>45</v>
      </c>
      <c r="B467" s="59" t="s">
        <v>46</v>
      </c>
      <c r="C467" s="59">
        <v>2005</v>
      </c>
      <c r="D467" s="59">
        <v>12.2</v>
      </c>
      <c r="E467" s="60">
        <v>798.70482696411898</v>
      </c>
      <c r="F467" s="59"/>
      <c r="G467" s="21"/>
      <c r="H467" s="65">
        <f>Table25[[#This Row],[GDP per capita, PPP (constant 2017 international $)]]/3673.19*10</f>
        <v>2.174417405481663</v>
      </c>
      <c r="I467" s="21"/>
      <c r="J467" s="21"/>
    </row>
    <row r="468" spans="1:10" hidden="1">
      <c r="A468" s="59" t="s">
        <v>45</v>
      </c>
      <c r="B468" s="59" t="s">
        <v>46</v>
      </c>
      <c r="C468" s="59">
        <v>2006</v>
      </c>
      <c r="D468" s="59">
        <v>11.1</v>
      </c>
      <c r="E468" s="60">
        <v>815.05362869742396</v>
      </c>
      <c r="F468" s="59"/>
      <c r="G468" s="21"/>
      <c r="H468" s="65">
        <f>Table25[[#This Row],[GDP per capita, PPP (constant 2017 international $)]]/3667.83*10</f>
        <v>2.2221684993509077</v>
      </c>
      <c r="I468" s="21"/>
      <c r="J468" s="21"/>
    </row>
    <row r="469" spans="1:10" hidden="1">
      <c r="A469" s="59" t="s">
        <v>45</v>
      </c>
      <c r="B469" s="59" t="s">
        <v>46</v>
      </c>
      <c r="C469" s="59">
        <v>2007</v>
      </c>
      <c r="D469" s="59">
        <v>10.199999999999999</v>
      </c>
      <c r="E469" s="60">
        <v>815.90819413127394</v>
      </c>
      <c r="F469" s="59"/>
      <c r="G469" s="21"/>
      <c r="H469" s="65">
        <f>Table25[[#This Row],[GDP per capita, PPP (constant 2017 international $)]]/3662.33*10</f>
        <v>2.2278390918657629</v>
      </c>
      <c r="I469" s="21"/>
      <c r="J469" s="21"/>
    </row>
    <row r="470" spans="1:10" hidden="1">
      <c r="A470" s="59" t="s">
        <v>45</v>
      </c>
      <c r="B470" s="59" t="s">
        <v>46</v>
      </c>
      <c r="C470" s="59">
        <v>2008</v>
      </c>
      <c r="D470" s="59">
        <v>9.1999999999999993</v>
      </c>
      <c r="E470" s="60">
        <v>827.792314504817</v>
      </c>
      <c r="F470" s="59"/>
      <c r="G470" s="21"/>
      <c r="H470" s="65">
        <f>Table25[[#This Row],[GDP per capita, PPP (constant 2017 international $)]]/3656.6*10</f>
        <v>2.2638306473358232</v>
      </c>
      <c r="I470" s="21"/>
      <c r="J470" s="21"/>
    </row>
    <row r="471" spans="1:10" hidden="1">
      <c r="A471" s="59" t="s">
        <v>45</v>
      </c>
      <c r="B471" s="59" t="s">
        <v>46</v>
      </c>
      <c r="C471" s="59">
        <v>2009</v>
      </c>
      <c r="D471" s="59">
        <v>9.1999999999999993</v>
      </c>
      <c r="E471" s="60">
        <v>831.56482433173096</v>
      </c>
      <c r="F471" s="59"/>
      <c r="G471" s="21"/>
      <c r="H471" s="65">
        <f>Table25[[#This Row],[GDP per capita, PPP (constant 2017 international $)]]/3650.56*10</f>
        <v>2.2779103050812228</v>
      </c>
      <c r="I471" s="21"/>
      <c r="J471" s="21"/>
    </row>
    <row r="472" spans="1:10" hidden="1">
      <c r="A472" s="59" t="s">
        <v>45</v>
      </c>
      <c r="B472" s="59" t="s">
        <v>46</v>
      </c>
      <c r="C472" s="59">
        <v>2010</v>
      </c>
      <c r="D472" s="59">
        <v>8.6999999999999993</v>
      </c>
      <c r="E472" s="60">
        <v>846.16913678989897</v>
      </c>
      <c r="F472" s="59"/>
      <c r="G472" s="21"/>
      <c r="H472" s="65">
        <f>Table25[[#This Row],[GDP per capita, PPP (constant 2017 international $)]]/3644.14*10</f>
        <v>2.3219995301769387</v>
      </c>
      <c r="I472" s="21"/>
      <c r="J472" s="21"/>
    </row>
    <row r="473" spans="1:10" hidden="1">
      <c r="A473" s="59" t="s">
        <v>45</v>
      </c>
      <c r="B473" s="59" t="s">
        <v>46</v>
      </c>
      <c r="C473" s="59">
        <v>2011</v>
      </c>
      <c r="D473" s="59">
        <v>8.4</v>
      </c>
      <c r="E473" s="60">
        <v>852.50262164932201</v>
      </c>
      <c r="F473" s="59"/>
      <c r="G473" s="21"/>
      <c r="H473" s="65">
        <f>Table25[[#This Row],[GDP per capita, PPP (constant 2017 international $)]]/3637.37*10</f>
        <v>2.3437335812670197</v>
      </c>
      <c r="I473" s="21"/>
      <c r="J473" s="21"/>
    </row>
    <row r="474" spans="1:10" hidden="1">
      <c r="A474" s="59" t="s">
        <v>45</v>
      </c>
      <c r="B474" s="59" t="s">
        <v>46</v>
      </c>
      <c r="C474" s="59">
        <v>2012</v>
      </c>
      <c r="D474" s="59">
        <v>8.1</v>
      </c>
      <c r="E474" s="60">
        <v>862.71571296333605</v>
      </c>
      <c r="F474" s="59"/>
      <c r="G474" s="21"/>
      <c r="H474" s="65">
        <f>Table25[[#This Row],[GDP per capita, PPP (constant 2017 international $)]]/3630.71*10</f>
        <v>2.3761625493728116</v>
      </c>
      <c r="I474" s="21"/>
      <c r="J474" s="21"/>
    </row>
    <row r="475" spans="1:10" hidden="1">
      <c r="A475" s="59" t="s">
        <v>45</v>
      </c>
      <c r="B475" s="59" t="s">
        <v>46</v>
      </c>
      <c r="C475" s="59">
        <v>2013</v>
      </c>
      <c r="D475" s="59">
        <v>7.8</v>
      </c>
      <c r="E475" s="60">
        <v>877.27296485195404</v>
      </c>
      <c r="F475" s="59"/>
      <c r="G475" s="21"/>
      <c r="H475" s="65">
        <f>Table25[[#This Row],[GDP per capita, PPP (constant 2017 international $)]]/3624.49*10</f>
        <v>2.4204038771025829</v>
      </c>
      <c r="I475" s="21"/>
      <c r="J475" s="21"/>
    </row>
    <row r="476" spans="1:10" hidden="1">
      <c r="A476" s="59" t="s">
        <v>45</v>
      </c>
      <c r="B476" s="59" t="s">
        <v>46</v>
      </c>
      <c r="C476" s="59">
        <v>2014</v>
      </c>
      <c r="D476" s="59">
        <v>7.7</v>
      </c>
      <c r="E476" s="60">
        <v>886.23541667451195</v>
      </c>
      <c r="F476" s="59"/>
      <c r="G476" s="21"/>
      <c r="H476" s="65">
        <f>Table25[[#This Row],[GDP per capita, PPP (constant 2017 international $)]]/3617.97*10</f>
        <v>2.449537770281434</v>
      </c>
      <c r="I476" s="21"/>
      <c r="J476" s="21"/>
    </row>
    <row r="477" spans="1:10" hidden="1">
      <c r="A477" s="59" t="s">
        <v>45</v>
      </c>
      <c r="B477" s="59" t="s">
        <v>46</v>
      </c>
      <c r="C477" s="59">
        <v>2015</v>
      </c>
      <c r="D477" s="59">
        <v>7.6</v>
      </c>
      <c r="E477" s="60">
        <v>825.20566069269</v>
      </c>
      <c r="F477" s="59" t="s">
        <v>447</v>
      </c>
      <c r="G477" s="21"/>
      <c r="H477" s="65">
        <f>Table25[[#This Row],[GDP per capita, PPP (constant 2017 international $)]]/3610.21*10</f>
        <v>2.2857552903922209</v>
      </c>
      <c r="I477" s="21"/>
      <c r="J477" s="21"/>
    </row>
    <row r="478" spans="1:10" hidden="1">
      <c r="A478" s="59" t="s">
        <v>45</v>
      </c>
      <c r="B478" s="59" t="s">
        <v>46</v>
      </c>
      <c r="C478" s="59">
        <v>2016</v>
      </c>
      <c r="D478" s="59">
        <v>7.5</v>
      </c>
      <c r="E478" s="60">
        <v>794.60427137057002</v>
      </c>
      <c r="F478" s="59"/>
      <c r="G478" s="21"/>
      <c r="H478" s="65">
        <f>Table25[[#This Row],[GDP per capita, PPP (constant 2017 international $)]]/3602.57*10</f>
        <v>2.2056594913369345</v>
      </c>
      <c r="I478" s="21"/>
      <c r="J478" s="21"/>
    </row>
    <row r="479" spans="1:10" hidden="1">
      <c r="A479" s="62" t="s">
        <v>45</v>
      </c>
      <c r="B479" s="62" t="s">
        <v>46</v>
      </c>
      <c r="C479" s="62">
        <v>2017</v>
      </c>
      <c r="D479" s="62">
        <v>7.4</v>
      </c>
      <c r="E479" s="63">
        <v>773.57285867097198</v>
      </c>
      <c r="F479" s="62"/>
      <c r="G479" s="21"/>
      <c r="H479" s="65">
        <f>Table25[[#This Row],[GDP per capita, PPP (constant 2017 international $)]]/3595.447*10</f>
        <v>2.1515345899160021</v>
      </c>
      <c r="I479" s="21"/>
      <c r="J479" s="21"/>
    </row>
    <row r="480" spans="1:10" hidden="1">
      <c r="A480" s="59" t="s">
        <v>232</v>
      </c>
      <c r="B480" s="59" t="s">
        <v>233</v>
      </c>
      <c r="C480" s="59">
        <v>2001</v>
      </c>
      <c r="D480" s="59">
        <v>4.4000000000000004</v>
      </c>
      <c r="E480" s="60">
        <v>7541.1205969038901</v>
      </c>
      <c r="F480" s="59"/>
      <c r="G480" s="21"/>
      <c r="H480" s="65">
        <f>Table25[[#This Row],[GDP per capita, PPP (constant 2017 international $)]]/3691.01*10</f>
        <v>20.431048945692073</v>
      </c>
      <c r="I480" s="21"/>
      <c r="J480" s="21"/>
    </row>
    <row r="481" spans="1:10" hidden="1">
      <c r="A481" s="59" t="s">
        <v>232</v>
      </c>
      <c r="B481" s="59" t="s">
        <v>233</v>
      </c>
      <c r="C481" s="59">
        <v>2002</v>
      </c>
      <c r="D481" s="59">
        <v>4.5</v>
      </c>
      <c r="E481" s="60">
        <v>7580.9865029264802</v>
      </c>
      <c r="F481" s="59"/>
      <c r="G481" s="21"/>
      <c r="H481" s="65">
        <f>Table25[[#This Row],[GDP per capita, PPP (constant 2017 international $)]]/3687.35*10</f>
        <v>20.559443781920564</v>
      </c>
      <c r="I481" s="21"/>
      <c r="J481" s="21"/>
    </row>
    <row r="482" spans="1:10" hidden="1">
      <c r="A482" s="59" t="s">
        <v>232</v>
      </c>
      <c r="B482" s="59" t="s">
        <v>233</v>
      </c>
      <c r="C482" s="59">
        <v>2003</v>
      </c>
      <c r="D482" s="59">
        <v>4.5</v>
      </c>
      <c r="E482" s="60">
        <v>7878.3975446843097</v>
      </c>
      <c r="F482" s="59"/>
      <c r="G482" s="21"/>
      <c r="H482" s="65">
        <f>Table25[[#This Row],[GDP per capita, PPP (constant 2017 international $)]]/3682.96*10</f>
        <v>21.391482787443547</v>
      </c>
      <c r="I482" s="21"/>
      <c r="J482" s="21"/>
    </row>
    <row r="483" spans="1:10" hidden="1">
      <c r="A483" s="59" t="s">
        <v>232</v>
      </c>
      <c r="B483" s="59" t="s">
        <v>233</v>
      </c>
      <c r="C483" s="59">
        <v>2004</v>
      </c>
      <c r="D483" s="59">
        <v>4.4000000000000004</v>
      </c>
      <c r="E483" s="60">
        <v>8305.3779946461509</v>
      </c>
      <c r="F483" s="59"/>
      <c r="G483" s="21"/>
      <c r="H483" s="65">
        <f>Table25[[#This Row],[GDP per capita, PPP (constant 2017 international $)]]/3678.3*10</f>
        <v>22.579392639660036</v>
      </c>
      <c r="I483" s="21"/>
      <c r="J483" s="21"/>
    </row>
    <row r="484" spans="1:10" hidden="1">
      <c r="A484" s="59" t="s">
        <v>232</v>
      </c>
      <c r="B484" s="59" t="s">
        <v>233</v>
      </c>
      <c r="C484" s="59">
        <v>2005</v>
      </c>
      <c r="D484" s="59">
        <v>4.3</v>
      </c>
      <c r="E484" s="60">
        <v>8523.0887770547306</v>
      </c>
      <c r="F484" s="59"/>
      <c r="G484" s="21"/>
      <c r="H484" s="65">
        <f>Table25[[#This Row],[GDP per capita, PPP (constant 2017 international $)]]/3673.19*10</f>
        <v>23.203506426443312</v>
      </c>
      <c r="I484" s="21"/>
      <c r="J484" s="21"/>
    </row>
    <row r="485" spans="1:10" hidden="1">
      <c r="A485" s="59" t="s">
        <v>232</v>
      </c>
      <c r="B485" s="59" t="s">
        <v>233</v>
      </c>
      <c r="C485" s="59">
        <v>2006</v>
      </c>
      <c r="D485" s="59">
        <v>4.3</v>
      </c>
      <c r="E485" s="60">
        <v>8887.0119777065902</v>
      </c>
      <c r="F485" s="59"/>
      <c r="G485" s="21"/>
      <c r="H485" s="65">
        <f>Table25[[#This Row],[GDP per capita, PPP (constant 2017 international $)]]/3667.83*10</f>
        <v>24.229617996762638</v>
      </c>
      <c r="I485" s="21"/>
      <c r="J485" s="21"/>
    </row>
    <row r="486" spans="1:10" hidden="1">
      <c r="A486" s="59" t="s">
        <v>232</v>
      </c>
      <c r="B486" s="59" t="s">
        <v>233</v>
      </c>
      <c r="C486" s="59">
        <v>2007</v>
      </c>
      <c r="D486" s="59">
        <v>4.0999999999999996</v>
      </c>
      <c r="E486" s="60">
        <v>9388.0218478376992</v>
      </c>
      <c r="F486" s="59"/>
      <c r="G486" s="21"/>
      <c r="H486" s="65">
        <f>Table25[[#This Row],[GDP per capita, PPP (constant 2017 international $)]]/3662.33*10</f>
        <v>25.634013996110944</v>
      </c>
      <c r="I486" s="21"/>
      <c r="J486" s="21"/>
    </row>
    <row r="487" spans="1:10" hidden="1">
      <c r="A487" s="59" t="s">
        <v>232</v>
      </c>
      <c r="B487" s="59" t="s">
        <v>233</v>
      </c>
      <c r="C487" s="59">
        <v>2008</v>
      </c>
      <c r="D487" s="59">
        <v>3.9</v>
      </c>
      <c r="E487" s="60">
        <v>9682.7903723987201</v>
      </c>
      <c r="F487" s="59"/>
      <c r="G487" s="21"/>
      <c r="H487" s="65">
        <f>Table25[[#This Row],[GDP per capita, PPP (constant 2017 international $)]]/3656.6*10</f>
        <v>26.480310595631789</v>
      </c>
      <c r="I487" s="21"/>
      <c r="J487" s="21"/>
    </row>
    <row r="488" spans="1:10" hidden="1">
      <c r="A488" s="59" t="s">
        <v>232</v>
      </c>
      <c r="B488" s="59" t="s">
        <v>233</v>
      </c>
      <c r="C488" s="59">
        <v>2009</v>
      </c>
      <c r="D488" s="59">
        <v>3.7</v>
      </c>
      <c r="E488" s="60">
        <v>9872.0103338366007</v>
      </c>
      <c r="F488" s="59"/>
      <c r="G488" s="21"/>
      <c r="H488" s="65">
        <f>Table25[[#This Row],[GDP per capita, PPP (constant 2017 international $)]]/3650.56*10</f>
        <v>27.042454674999455</v>
      </c>
      <c r="I488" s="21"/>
      <c r="J488" s="21"/>
    </row>
    <row r="489" spans="1:10" hidden="1">
      <c r="A489" s="59" t="s">
        <v>232</v>
      </c>
      <c r="B489" s="59" t="s">
        <v>233</v>
      </c>
      <c r="C489" s="59">
        <v>2010</v>
      </c>
      <c r="D489" s="59">
        <v>3.5</v>
      </c>
      <c r="E489" s="60">
        <v>10113.3703487395</v>
      </c>
      <c r="F489" s="59"/>
      <c r="G489" s="21"/>
      <c r="H489" s="65">
        <f>Table25[[#This Row],[GDP per capita, PPP (constant 2017 international $)]]/3644.14*10</f>
        <v>27.752419909058105</v>
      </c>
      <c r="I489" s="21"/>
      <c r="J489" s="21"/>
    </row>
    <row r="490" spans="1:10" hidden="1">
      <c r="A490" s="59" t="s">
        <v>232</v>
      </c>
      <c r="B490" s="59" t="s">
        <v>233</v>
      </c>
      <c r="C490" s="59">
        <v>2011</v>
      </c>
      <c r="D490" s="59">
        <v>3.3</v>
      </c>
      <c r="E490" s="60">
        <v>9820.9635089460498</v>
      </c>
      <c r="F490" s="59"/>
      <c r="G490" s="21"/>
      <c r="H490" s="65">
        <f>Table25[[#This Row],[GDP per capita, PPP (constant 2017 international $)]]/3637.37*10</f>
        <v>27.000177350519881</v>
      </c>
      <c r="I490" s="21"/>
      <c r="J490" s="21"/>
    </row>
    <row r="491" spans="1:10" hidden="1">
      <c r="A491" s="59" t="s">
        <v>232</v>
      </c>
      <c r="B491" s="59" t="s">
        <v>233</v>
      </c>
      <c r="C491" s="59">
        <v>2012</v>
      </c>
      <c r="D491" s="59">
        <v>3.2</v>
      </c>
      <c r="E491" s="60">
        <v>10123.4296627362</v>
      </c>
      <c r="F491" s="59"/>
      <c r="G491" s="21"/>
      <c r="H491" s="65">
        <f>Table25[[#This Row],[GDP per capita, PPP (constant 2017 international $)]]/3630.71*10</f>
        <v>27.882782328349553</v>
      </c>
      <c r="I491" s="21"/>
      <c r="J491" s="21"/>
    </row>
    <row r="492" spans="1:10" hidden="1">
      <c r="A492" s="59" t="s">
        <v>232</v>
      </c>
      <c r="B492" s="59" t="s">
        <v>233</v>
      </c>
      <c r="C492" s="59">
        <v>2013</v>
      </c>
      <c r="D492" s="59">
        <v>2.9</v>
      </c>
      <c r="E492" s="60">
        <v>10308.3833959896</v>
      </c>
      <c r="F492" s="59"/>
      <c r="G492" s="21"/>
      <c r="H492" s="65">
        <f>Table25[[#This Row],[GDP per capita, PPP (constant 2017 international $)]]/3624.49*10</f>
        <v>28.440921056450978</v>
      </c>
      <c r="I492" s="21"/>
      <c r="J492" s="21"/>
    </row>
    <row r="493" spans="1:10" hidden="1">
      <c r="A493" s="59" t="s">
        <v>232</v>
      </c>
      <c r="B493" s="59" t="s">
        <v>233</v>
      </c>
      <c r="C493" s="59">
        <v>2014</v>
      </c>
      <c r="D493" s="59">
        <v>2.7</v>
      </c>
      <c r="E493" s="60">
        <v>10498.849670465001</v>
      </c>
      <c r="F493" s="59"/>
      <c r="G493" s="21"/>
      <c r="H493" s="65">
        <f>Table25[[#This Row],[GDP per capita, PPP (constant 2017 international $)]]/3617.97*10</f>
        <v>29.018620028538106</v>
      </c>
      <c r="I493" s="21"/>
      <c r="J493" s="21"/>
    </row>
    <row r="494" spans="1:10" hidden="1">
      <c r="A494" s="59" t="s">
        <v>232</v>
      </c>
      <c r="B494" s="59" t="s">
        <v>233</v>
      </c>
      <c r="C494" s="59">
        <v>2015</v>
      </c>
      <c r="D494" s="59">
        <v>2.5</v>
      </c>
      <c r="E494" s="60">
        <v>10510.3303060416</v>
      </c>
      <c r="F494" s="59" t="s">
        <v>447</v>
      </c>
      <c r="G494" s="21"/>
      <c r="H494" s="65">
        <f>Table25[[#This Row],[GDP per capita, PPP (constant 2017 international $)]]/3610.21*10</f>
        <v>29.112794840304581</v>
      </c>
      <c r="I494" s="21"/>
      <c r="J494" s="21"/>
    </row>
    <row r="495" spans="1:10" hidden="1">
      <c r="A495" s="59" t="s">
        <v>232</v>
      </c>
      <c r="B495" s="59" t="s">
        <v>233</v>
      </c>
      <c r="C495" s="59">
        <v>2016</v>
      </c>
      <c r="D495" s="59">
        <v>2.5</v>
      </c>
      <c r="E495" s="60">
        <v>10524.913595498299</v>
      </c>
      <c r="F495" s="59"/>
      <c r="G495" s="21"/>
      <c r="H495" s="65">
        <f>Table25[[#This Row],[GDP per capita, PPP (constant 2017 international $)]]/3602.57*10</f>
        <v>29.215014824134713</v>
      </c>
      <c r="I495" s="21"/>
      <c r="J495" s="21"/>
    </row>
    <row r="496" spans="1:10" hidden="1">
      <c r="A496" s="62" t="s">
        <v>232</v>
      </c>
      <c r="B496" s="62" t="s">
        <v>233</v>
      </c>
      <c r="C496" s="62">
        <v>2017</v>
      </c>
      <c r="D496" s="62">
        <v>2.5</v>
      </c>
      <c r="E496" s="63">
        <v>10605.2948839809</v>
      </c>
      <c r="F496" s="62"/>
      <c r="G496" s="21"/>
      <c r="H496" s="65">
        <f>Table25[[#This Row],[GDP per capita, PPP (constant 2017 international $)]]/3595.447*10</f>
        <v>29.496457280501978</v>
      </c>
      <c r="I496" s="21"/>
      <c r="J496" s="21"/>
    </row>
    <row r="497" spans="1:10" hidden="1">
      <c r="A497" s="59" t="s">
        <v>228</v>
      </c>
      <c r="B497" s="59" t="s">
        <v>229</v>
      </c>
      <c r="C497" s="59">
        <v>2001</v>
      </c>
      <c r="D497" s="59">
        <v>31.4</v>
      </c>
      <c r="E497" s="60">
        <v>1667.6538090802901</v>
      </c>
      <c r="F497" s="59"/>
      <c r="G497" s="21"/>
      <c r="H497" s="65">
        <f>Table25[[#This Row],[GDP per capita, PPP (constant 2017 international $)]]/3691.01*10</f>
        <v>4.518150341181113</v>
      </c>
      <c r="I497" s="21"/>
      <c r="J497" s="21"/>
    </row>
    <row r="498" spans="1:10" hidden="1">
      <c r="A498" s="59" t="s">
        <v>228</v>
      </c>
      <c r="B498" s="59" t="s">
        <v>229</v>
      </c>
      <c r="C498" s="59">
        <v>2002</v>
      </c>
      <c r="D498" s="59">
        <v>31.2</v>
      </c>
      <c r="E498" s="60">
        <v>1686.66834488322</v>
      </c>
      <c r="F498" s="59"/>
      <c r="G498" s="21"/>
      <c r="H498" s="65">
        <f>Table25[[#This Row],[GDP per capita, PPP (constant 2017 international $)]]/3687.35*10</f>
        <v>4.5742019197614008</v>
      </c>
      <c r="I498" s="21"/>
      <c r="J498" s="21"/>
    </row>
    <row r="499" spans="1:10" hidden="1">
      <c r="A499" s="59" t="s">
        <v>228</v>
      </c>
      <c r="B499" s="59" t="s">
        <v>229</v>
      </c>
      <c r="C499" s="59">
        <v>2003</v>
      </c>
      <c r="D499" s="59">
        <v>29.9</v>
      </c>
      <c r="E499" s="60">
        <v>1754.9058036363101</v>
      </c>
      <c r="F499" s="59"/>
      <c r="G499" s="21"/>
      <c r="H499" s="65">
        <f>Table25[[#This Row],[GDP per capita, PPP (constant 2017 international $)]]/3682.96*10</f>
        <v>4.7649331071646452</v>
      </c>
      <c r="I499" s="21"/>
      <c r="J499" s="21"/>
    </row>
    <row r="500" spans="1:10" hidden="1">
      <c r="A500" s="59" t="s">
        <v>228</v>
      </c>
      <c r="B500" s="59" t="s">
        <v>229</v>
      </c>
      <c r="C500" s="59">
        <v>2004</v>
      </c>
      <c r="D500" s="59">
        <v>28.9</v>
      </c>
      <c r="E500" s="60">
        <v>1694.1458869496</v>
      </c>
      <c r="F500" s="59"/>
      <c r="G500" s="21"/>
      <c r="H500" s="65">
        <f>Table25[[#This Row],[GDP per capita, PPP (constant 2017 international $)]]/3678.3*10</f>
        <v>4.6057849738998993</v>
      </c>
      <c r="I500" s="21"/>
      <c r="J500" s="21"/>
    </row>
    <row r="501" spans="1:10" hidden="1">
      <c r="A501" s="59" t="s">
        <v>228</v>
      </c>
      <c r="B501" s="59" t="s">
        <v>229</v>
      </c>
      <c r="C501" s="59">
        <v>2005</v>
      </c>
      <c r="D501" s="59">
        <v>27.8</v>
      </c>
      <c r="E501" s="60">
        <v>1573.68375172638</v>
      </c>
      <c r="F501" s="59"/>
      <c r="G501" s="21"/>
      <c r="H501" s="65">
        <f>Table25[[#This Row],[GDP per capita, PPP (constant 2017 international $)]]/3673.19*10</f>
        <v>4.2842427201598063</v>
      </c>
      <c r="I501" s="21"/>
      <c r="J501" s="21"/>
    </row>
    <row r="502" spans="1:10" hidden="1">
      <c r="A502" s="59" t="s">
        <v>228</v>
      </c>
      <c r="B502" s="59" t="s">
        <v>229</v>
      </c>
      <c r="C502" s="59">
        <v>2006</v>
      </c>
      <c r="D502" s="59">
        <v>27.3</v>
      </c>
      <c r="E502" s="60">
        <v>1572.99505010347</v>
      </c>
      <c r="F502" s="59"/>
      <c r="G502" s="21"/>
      <c r="H502" s="65">
        <f>Table25[[#This Row],[GDP per capita, PPP (constant 2017 international $)]]/3667.83*10</f>
        <v>4.2886258362668661</v>
      </c>
      <c r="I502" s="21"/>
      <c r="J502" s="21"/>
    </row>
    <row r="503" spans="1:10" hidden="1">
      <c r="A503" s="59" t="s">
        <v>228</v>
      </c>
      <c r="B503" s="59" t="s">
        <v>229</v>
      </c>
      <c r="C503" s="59">
        <v>2007</v>
      </c>
      <c r="D503" s="59">
        <v>26.4</v>
      </c>
      <c r="E503" s="60">
        <v>1513.16116257616</v>
      </c>
      <c r="F503" s="59"/>
      <c r="G503" s="21"/>
      <c r="H503" s="65">
        <f>Table25[[#This Row],[GDP per capita, PPP (constant 2017 international $)]]/3662.33*10</f>
        <v>4.1316898329100873</v>
      </c>
      <c r="I503" s="21"/>
      <c r="J503" s="21"/>
    </row>
    <row r="504" spans="1:10" hidden="1">
      <c r="A504" s="59" t="s">
        <v>228</v>
      </c>
      <c r="B504" s="59" t="s">
        <v>229</v>
      </c>
      <c r="C504" s="59">
        <v>2008</v>
      </c>
      <c r="D504" s="59">
        <v>25.7</v>
      </c>
      <c r="E504" s="60">
        <v>1532.4239760722901</v>
      </c>
      <c r="F504" s="59"/>
      <c r="G504" s="21"/>
      <c r="H504" s="65">
        <f>Table25[[#This Row],[GDP per capita, PPP (constant 2017 international $)]]/3656.6*10</f>
        <v>4.1908438879622878</v>
      </c>
      <c r="I504" s="21"/>
      <c r="J504" s="21"/>
    </row>
    <row r="505" spans="1:10" hidden="1">
      <c r="A505" s="59" t="s">
        <v>228</v>
      </c>
      <c r="B505" s="59" t="s">
        <v>229</v>
      </c>
      <c r="C505" s="59">
        <v>2009</v>
      </c>
      <c r="D505" s="59">
        <v>24.8</v>
      </c>
      <c r="E505" s="60">
        <v>1573.97067330865</v>
      </c>
      <c r="F505" s="59"/>
      <c r="G505" s="21"/>
      <c r="H505" s="65">
        <f>Table25[[#This Row],[GDP per capita, PPP (constant 2017 international $)]]/3650.56*10</f>
        <v>4.3115869162776397</v>
      </c>
      <c r="I505" s="21"/>
      <c r="J505" s="21"/>
    </row>
    <row r="506" spans="1:10" hidden="1">
      <c r="A506" s="59" t="s">
        <v>228</v>
      </c>
      <c r="B506" s="59" t="s">
        <v>229</v>
      </c>
      <c r="C506" s="59">
        <v>2010</v>
      </c>
      <c r="D506" s="59">
        <v>24</v>
      </c>
      <c r="E506" s="60">
        <v>1625.5454457061501</v>
      </c>
      <c r="F506" s="59"/>
      <c r="G506" s="21"/>
      <c r="H506" s="65">
        <f>Table25[[#This Row],[GDP per capita, PPP (constant 2017 international $)]]/3644.14*10</f>
        <v>4.4607107457621007</v>
      </c>
      <c r="I506" s="21"/>
      <c r="J506" s="21"/>
    </row>
    <row r="507" spans="1:10" hidden="1">
      <c r="A507" s="59" t="s">
        <v>228</v>
      </c>
      <c r="B507" s="59" t="s">
        <v>229</v>
      </c>
      <c r="C507" s="59">
        <v>2011</v>
      </c>
      <c r="D507" s="59">
        <v>23.2</v>
      </c>
      <c r="E507" s="60">
        <v>1683.85626303502</v>
      </c>
      <c r="F507" s="59"/>
      <c r="G507" s="21"/>
      <c r="H507" s="65">
        <f>Table25[[#This Row],[GDP per capita, PPP (constant 2017 international $)]]/3637.37*10</f>
        <v>4.629323558051615</v>
      </c>
      <c r="I507" s="21"/>
      <c r="J507" s="21"/>
    </row>
    <row r="508" spans="1:10" hidden="1">
      <c r="A508" s="59" t="s">
        <v>228</v>
      </c>
      <c r="B508" s="59" t="s">
        <v>229</v>
      </c>
      <c r="C508" s="59">
        <v>2012</v>
      </c>
      <c r="D508" s="59">
        <v>22.3</v>
      </c>
      <c r="E508" s="60">
        <v>1746.93126200355</v>
      </c>
      <c r="F508" s="59"/>
      <c r="G508" s="21"/>
      <c r="H508" s="65">
        <f>Table25[[#This Row],[GDP per capita, PPP (constant 2017 international $)]]/3630.71*10</f>
        <v>4.8115417149911446</v>
      </c>
      <c r="I508" s="21"/>
      <c r="J508" s="21"/>
    </row>
    <row r="509" spans="1:10" hidden="1">
      <c r="A509" s="59" t="s">
        <v>228</v>
      </c>
      <c r="B509" s="59" t="s">
        <v>229</v>
      </c>
      <c r="C509" s="59">
        <v>2013</v>
      </c>
      <c r="D509" s="59">
        <v>21.4</v>
      </c>
      <c r="E509" s="60">
        <v>1805.4889192036801</v>
      </c>
      <c r="F509" s="59"/>
      <c r="G509" s="21"/>
      <c r="H509" s="65">
        <f>Table25[[#This Row],[GDP per capita, PPP (constant 2017 international $)]]/3624.49*10</f>
        <v>4.9813599132669157</v>
      </c>
      <c r="I509" s="21"/>
      <c r="J509" s="21"/>
    </row>
    <row r="510" spans="1:10" hidden="1">
      <c r="A510" s="59" t="s">
        <v>228</v>
      </c>
      <c r="B510" s="59" t="s">
        <v>229</v>
      </c>
      <c r="C510" s="59">
        <v>2014</v>
      </c>
      <c r="D510" s="59">
        <v>21.1</v>
      </c>
      <c r="E510" s="60">
        <v>1863.28189425443</v>
      </c>
      <c r="F510" s="59"/>
      <c r="G510" s="21"/>
      <c r="H510" s="65">
        <f>Table25[[#This Row],[GDP per capita, PPP (constant 2017 international $)]]/3617.97*10</f>
        <v>5.1500755789971455</v>
      </c>
      <c r="I510" s="21"/>
      <c r="J510" s="21"/>
    </row>
    <row r="511" spans="1:10" hidden="1">
      <c r="A511" s="59" t="s">
        <v>228</v>
      </c>
      <c r="B511" s="59" t="s">
        <v>229</v>
      </c>
      <c r="C511" s="59">
        <v>2015</v>
      </c>
      <c r="D511" s="59">
        <v>21.3</v>
      </c>
      <c r="E511" s="60">
        <v>1920.4693070173601</v>
      </c>
      <c r="F511" s="59" t="s">
        <v>447</v>
      </c>
      <c r="G511" s="21"/>
      <c r="H511" s="65">
        <f>Table25[[#This Row],[GDP per capita, PPP (constant 2017 international $)]]/3610.21*10</f>
        <v>5.3195501287109614</v>
      </c>
      <c r="I511" s="21"/>
      <c r="J511" s="21"/>
    </row>
    <row r="512" spans="1:10" hidden="1">
      <c r="A512" s="59" t="s">
        <v>228</v>
      </c>
      <c r="B512" s="59" t="s">
        <v>229</v>
      </c>
      <c r="C512" s="59">
        <v>2016</v>
      </c>
      <c r="D512" s="59">
        <v>21.3</v>
      </c>
      <c r="E512" s="60">
        <v>1976.80779349156</v>
      </c>
      <c r="F512" s="59"/>
      <c r="G512" s="21"/>
      <c r="H512" s="65">
        <f>Table25[[#This Row],[GDP per capita, PPP (constant 2017 international $)]]/3602.57*10</f>
        <v>5.487215497524156</v>
      </c>
      <c r="I512" s="21"/>
      <c r="J512" s="21"/>
    </row>
    <row r="513" spans="1:10" hidden="1">
      <c r="A513" s="62" t="s">
        <v>228</v>
      </c>
      <c r="B513" s="62" t="s">
        <v>229</v>
      </c>
      <c r="C513" s="62">
        <v>2017</v>
      </c>
      <c r="D513" s="62">
        <v>21.1</v>
      </c>
      <c r="E513" s="63">
        <v>2012.2406926097301</v>
      </c>
      <c r="F513" s="62"/>
      <c r="G513" s="21"/>
      <c r="H513" s="65">
        <f>Table25[[#This Row],[GDP per capita, PPP (constant 2017 international $)]]/3595.447*10</f>
        <v>5.5966356689717021</v>
      </c>
      <c r="I513" s="21"/>
      <c r="J513" s="21"/>
    </row>
    <row r="514" spans="1:10" hidden="1">
      <c r="A514" s="59" t="s">
        <v>203</v>
      </c>
      <c r="B514" s="59" t="s">
        <v>204</v>
      </c>
      <c r="C514" s="59">
        <v>2001</v>
      </c>
      <c r="D514" s="59">
        <v>50.7</v>
      </c>
      <c r="E514" s="60">
        <v>960.32150512903104</v>
      </c>
      <c r="F514" s="59"/>
      <c r="G514" s="21"/>
      <c r="H514" s="65">
        <f>Table25[[#This Row],[GDP per capita, PPP (constant 2017 international $)]]/3691.01*10</f>
        <v>2.6017851621345671</v>
      </c>
      <c r="I514" s="21"/>
      <c r="J514" s="21"/>
    </row>
    <row r="515" spans="1:10" hidden="1">
      <c r="A515" s="59" t="s">
        <v>203</v>
      </c>
      <c r="B515" s="59" t="s">
        <v>204</v>
      </c>
      <c r="C515" s="59">
        <v>2002</v>
      </c>
      <c r="D515" s="59">
        <v>49.9</v>
      </c>
      <c r="E515" s="60">
        <v>1162.2568173306699</v>
      </c>
      <c r="F515" s="59"/>
      <c r="G515" s="21"/>
      <c r="H515" s="65">
        <f>Table25[[#This Row],[GDP per capita, PPP (constant 2017 international $)]]/3687.35*10</f>
        <v>3.1520111118572149</v>
      </c>
      <c r="I515" s="21"/>
      <c r="J515" s="21"/>
    </row>
    <row r="516" spans="1:10" hidden="1">
      <c r="A516" s="59" t="s">
        <v>203</v>
      </c>
      <c r="B516" s="59" t="s">
        <v>204</v>
      </c>
      <c r="C516" s="59">
        <v>2003</v>
      </c>
      <c r="D516" s="59">
        <v>49.4</v>
      </c>
      <c r="E516" s="60">
        <v>1213.0200062245999</v>
      </c>
      <c r="F516" s="59"/>
      <c r="G516" s="21"/>
      <c r="H516" s="65">
        <f>Table25[[#This Row],[GDP per capita, PPP (constant 2017 international $)]]/3682.96*10</f>
        <v>3.2936008162581181</v>
      </c>
      <c r="I516" s="21"/>
      <c r="J516" s="21"/>
    </row>
    <row r="517" spans="1:10" hidden="1">
      <c r="A517" s="59" t="s">
        <v>203</v>
      </c>
      <c r="B517" s="59" t="s">
        <v>204</v>
      </c>
      <c r="C517" s="59">
        <v>2004</v>
      </c>
      <c r="D517" s="59">
        <v>48.9</v>
      </c>
      <c r="E517" s="60">
        <v>1237.62933289341</v>
      </c>
      <c r="F517" s="59"/>
      <c r="G517" s="21"/>
      <c r="H517" s="65">
        <f>Table25[[#This Row],[GDP per capita, PPP (constant 2017 international $)]]/3678.3*10</f>
        <v>3.3646775219351603</v>
      </c>
      <c r="I517" s="21"/>
      <c r="J517" s="21"/>
    </row>
    <row r="518" spans="1:10" hidden="1">
      <c r="A518" s="59" t="s">
        <v>203</v>
      </c>
      <c r="B518" s="59" t="s">
        <v>204</v>
      </c>
      <c r="C518" s="59">
        <v>2005</v>
      </c>
      <c r="D518" s="59">
        <v>46.7</v>
      </c>
      <c r="E518" s="60">
        <v>1244.9014143255499</v>
      </c>
      <c r="F518" s="59"/>
      <c r="G518" s="21"/>
      <c r="H518" s="65">
        <f>Table25[[#This Row],[GDP per capita, PPP (constant 2017 international $)]]/3673.19*10</f>
        <v>3.3891560586997951</v>
      </c>
      <c r="I518" s="21"/>
      <c r="J518" s="21"/>
    </row>
    <row r="519" spans="1:10" hidden="1">
      <c r="A519" s="59" t="s">
        <v>203</v>
      </c>
      <c r="B519" s="59" t="s">
        <v>204</v>
      </c>
      <c r="C519" s="59">
        <v>2006</v>
      </c>
      <c r="D519" s="59">
        <v>43.8</v>
      </c>
      <c r="E519" s="60">
        <v>1256.6164451412401</v>
      </c>
      <c r="F519" s="59"/>
      <c r="G519" s="21"/>
      <c r="H519" s="65">
        <f>Table25[[#This Row],[GDP per capita, PPP (constant 2017 international $)]]/3667.83*10</f>
        <v>3.426048767639831</v>
      </c>
      <c r="I519" s="21"/>
      <c r="J519" s="21"/>
    </row>
    <row r="520" spans="1:10" hidden="1">
      <c r="A520" s="59" t="s">
        <v>203</v>
      </c>
      <c r="B520" s="59" t="s">
        <v>204</v>
      </c>
      <c r="C520" s="59">
        <v>2007</v>
      </c>
      <c r="D520" s="59">
        <v>41.8</v>
      </c>
      <c r="E520" s="60">
        <v>1321.5128512573301</v>
      </c>
      <c r="F520" s="59"/>
      <c r="G520" s="21"/>
      <c r="H520" s="65">
        <f>Table25[[#This Row],[GDP per capita, PPP (constant 2017 international $)]]/3662.33*10</f>
        <v>3.6083937036185438</v>
      </c>
      <c r="I520" s="21"/>
      <c r="J520" s="21"/>
    </row>
    <row r="521" spans="1:10" hidden="1">
      <c r="A521" s="59" t="s">
        <v>203</v>
      </c>
      <c r="B521" s="59" t="s">
        <v>204</v>
      </c>
      <c r="C521" s="59">
        <v>2008</v>
      </c>
      <c r="D521" s="59">
        <v>40.299999999999997</v>
      </c>
      <c r="E521" s="60">
        <v>1360.1610981793999</v>
      </c>
      <c r="F521" s="59"/>
      <c r="G521" s="21"/>
      <c r="H521" s="65">
        <f>Table25[[#This Row],[GDP per capita, PPP (constant 2017 international $)]]/3656.6*10</f>
        <v>3.7197426521342232</v>
      </c>
      <c r="I521" s="21"/>
      <c r="J521" s="21"/>
    </row>
    <row r="522" spans="1:10" hidden="1">
      <c r="A522" s="59" t="s">
        <v>203</v>
      </c>
      <c r="B522" s="59" t="s">
        <v>204</v>
      </c>
      <c r="C522" s="59">
        <v>2009</v>
      </c>
      <c r="D522" s="59">
        <v>39.4</v>
      </c>
      <c r="E522" s="60">
        <v>1372.39206669911</v>
      </c>
      <c r="F522" s="59"/>
      <c r="G522" s="21"/>
      <c r="H522" s="65">
        <f>Table25[[#This Row],[GDP per capita, PPP (constant 2017 international $)]]/3650.56*10</f>
        <v>3.7594014800444593</v>
      </c>
      <c r="I522" s="21"/>
      <c r="J522" s="21"/>
    </row>
    <row r="523" spans="1:10" hidden="1">
      <c r="A523" s="59" t="s">
        <v>203</v>
      </c>
      <c r="B523" s="59" t="s">
        <v>204</v>
      </c>
      <c r="C523" s="59">
        <v>2010</v>
      </c>
      <c r="D523" s="59">
        <v>37.5</v>
      </c>
      <c r="E523" s="60">
        <v>1413.56373614617</v>
      </c>
      <c r="F523" s="59"/>
      <c r="G523" s="21"/>
      <c r="H523" s="65">
        <f>Table25[[#This Row],[GDP per capita, PPP (constant 2017 international $)]]/3644.14*10</f>
        <v>3.8790050221620738</v>
      </c>
      <c r="I523" s="21"/>
      <c r="J523" s="21"/>
    </row>
    <row r="524" spans="1:10" hidden="1">
      <c r="A524" s="59" t="s">
        <v>203</v>
      </c>
      <c r="B524" s="59" t="s">
        <v>204</v>
      </c>
      <c r="C524" s="59">
        <v>2011</v>
      </c>
      <c r="D524" s="59">
        <v>36.1</v>
      </c>
      <c r="E524" s="60">
        <v>1469.0334511102801</v>
      </c>
      <c r="F524" s="59"/>
      <c r="G524" s="21"/>
      <c r="H524" s="65">
        <f>Table25[[#This Row],[GDP per capita, PPP (constant 2017 international $)]]/3637.37*10</f>
        <v>4.0387242736105486</v>
      </c>
      <c r="I524" s="21"/>
      <c r="J524" s="21"/>
    </row>
    <row r="525" spans="1:10" hidden="1">
      <c r="A525" s="59" t="s">
        <v>203</v>
      </c>
      <c r="B525" s="59" t="s">
        <v>204</v>
      </c>
      <c r="C525" s="59">
        <v>2012</v>
      </c>
      <c r="D525" s="59">
        <v>34.6</v>
      </c>
      <c r="E525" s="60">
        <v>1654.41218516052</v>
      </c>
      <c r="F525" s="59"/>
      <c r="G525" s="21"/>
      <c r="H525" s="65">
        <f>Table25[[#This Row],[GDP per capita, PPP (constant 2017 international $)]]/3630.71*10</f>
        <v>4.5567180666054856</v>
      </c>
      <c r="I525" s="21"/>
      <c r="J525" s="21"/>
    </row>
    <row r="526" spans="1:10" hidden="1">
      <c r="A526" s="59" t="s">
        <v>203</v>
      </c>
      <c r="B526" s="59" t="s">
        <v>204</v>
      </c>
      <c r="C526" s="59">
        <v>2013</v>
      </c>
      <c r="D526" s="59">
        <v>32.1</v>
      </c>
      <c r="E526" s="60">
        <v>1953.0883641067501</v>
      </c>
      <c r="F526" s="59"/>
      <c r="G526" s="21"/>
      <c r="H526" s="65">
        <f>Table25[[#This Row],[GDP per capita, PPP (constant 2017 international $)]]/3624.49*10</f>
        <v>5.3885880885496995</v>
      </c>
      <c r="I526" s="21"/>
      <c r="J526" s="21"/>
    </row>
    <row r="527" spans="1:10" hidden="1">
      <c r="A527" s="59" t="s">
        <v>203</v>
      </c>
      <c r="B527" s="59" t="s">
        <v>204</v>
      </c>
      <c r="C527" s="59">
        <v>2014</v>
      </c>
      <c r="D527" s="59">
        <v>29.8</v>
      </c>
      <c r="E527" s="60">
        <v>1997.50929124002</v>
      </c>
      <c r="F527" s="59"/>
      <c r="G527" s="21"/>
      <c r="H527" s="65">
        <f>Table25[[#This Row],[GDP per capita, PPP (constant 2017 international $)]]/3617.97*10</f>
        <v>5.5210775413837601</v>
      </c>
      <c r="I527" s="21"/>
      <c r="J527" s="21"/>
    </row>
    <row r="528" spans="1:10" hidden="1">
      <c r="A528" s="59" t="s">
        <v>203</v>
      </c>
      <c r="B528" s="59" t="s">
        <v>204</v>
      </c>
      <c r="C528" s="59">
        <v>2015</v>
      </c>
      <c r="D528" s="59">
        <v>27.8</v>
      </c>
      <c r="E528" s="60">
        <v>1551.82309051333</v>
      </c>
      <c r="F528" s="59" t="s">
        <v>447</v>
      </c>
      <c r="G528" s="21"/>
      <c r="H528" s="65">
        <f>Table25[[#This Row],[GDP per capita, PPP (constant 2017 international $)]]/3610.21*10</f>
        <v>4.2984288739805443</v>
      </c>
      <c r="I528" s="21"/>
      <c r="J528" s="21"/>
    </row>
    <row r="529" spans="1:10" hidden="1">
      <c r="A529" s="59" t="s">
        <v>203</v>
      </c>
      <c r="B529" s="59" t="s">
        <v>204</v>
      </c>
      <c r="C529" s="59">
        <v>2016</v>
      </c>
      <c r="D529" s="59">
        <v>27.3</v>
      </c>
      <c r="E529" s="60">
        <v>1610.5509693481699</v>
      </c>
      <c r="F529" s="59"/>
      <c r="G529" s="21"/>
      <c r="H529" s="65">
        <f>Table25[[#This Row],[GDP per capita, PPP (constant 2017 international $)]]/3602.57*10</f>
        <v>4.470561208659845</v>
      </c>
      <c r="I529" s="21"/>
      <c r="J529" s="21"/>
    </row>
    <row r="530" spans="1:10" hidden="1">
      <c r="A530" s="62" t="s">
        <v>203</v>
      </c>
      <c r="B530" s="62" t="s">
        <v>204</v>
      </c>
      <c r="C530" s="62">
        <v>2017</v>
      </c>
      <c r="D530" s="62">
        <v>26.8</v>
      </c>
      <c r="E530" s="63">
        <v>1642.60747049629</v>
      </c>
      <c r="F530" s="62"/>
      <c r="G530" s="66"/>
      <c r="H530" s="65">
        <f>Table25[[#This Row],[GDP per capita, PPP (constant 2017 international $)]]/3595.447*10</f>
        <v>4.5685765093917112</v>
      </c>
      <c r="I530" s="66"/>
      <c r="J530" s="66"/>
    </row>
  </sheetData>
  <phoneticPr fontId="14" type="noConversion"/>
  <hyperlinks>
    <hyperlink ref="A1" r:id="rId1" location="undernourishment" xr:uid="{F8106303-CE3C-4C3E-8F64-A633895870A3}"/>
  </hyperlinks>
  <pageMargins left="0.7" right="0.7" top="0.75" bottom="0.75" header="0.3" footer="0.3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5A1AB8-79B0-41D4-AA35-5A66BD0C42AB}">
  <dimension ref="A1:O1028"/>
  <sheetViews>
    <sheetView workbookViewId="0">
      <selection activeCell="E29" sqref="E29:E33"/>
    </sheetView>
  </sheetViews>
  <sheetFormatPr defaultRowHeight="15"/>
  <cols>
    <col min="1" max="1" width="49.42578125" bestFit="1" customWidth="1"/>
    <col min="2" max="2" width="28.42578125" customWidth="1"/>
    <col min="3" max="3" width="9.7109375" customWidth="1"/>
    <col min="4" max="4" width="7.140625" bestFit="1" customWidth="1"/>
    <col min="5" max="6" width="8.42578125" bestFit="1" customWidth="1"/>
    <col min="9" max="9" width="49.42578125" bestFit="1" customWidth="1"/>
    <col min="10" max="10" width="43.5703125" customWidth="1"/>
    <col min="11" max="11" width="12.140625" customWidth="1"/>
  </cols>
  <sheetData>
    <row r="1" spans="1:15">
      <c r="A1" t="s">
        <v>391</v>
      </c>
      <c r="B1" s="22" t="s">
        <v>460</v>
      </c>
    </row>
    <row r="3" spans="1:15">
      <c r="A3" s="23" t="s">
        <v>392</v>
      </c>
      <c r="B3" s="23" t="s">
        <v>393</v>
      </c>
      <c r="C3" s="23" t="s">
        <v>645</v>
      </c>
      <c r="D3" s="23" t="s">
        <v>394</v>
      </c>
      <c r="E3" s="23" t="s">
        <v>395</v>
      </c>
      <c r="F3" s="23" t="s">
        <v>454</v>
      </c>
      <c r="I3" s="23" t="s">
        <v>392</v>
      </c>
      <c r="J3" s="23" t="s">
        <v>393</v>
      </c>
      <c r="K3" s="23" t="s">
        <v>453</v>
      </c>
      <c r="L3" s="23" t="s">
        <v>3</v>
      </c>
      <c r="M3" s="23" t="s">
        <v>394</v>
      </c>
      <c r="N3" s="23" t="s">
        <v>395</v>
      </c>
      <c r="O3" s="23" t="s">
        <v>454</v>
      </c>
    </row>
    <row r="4" spans="1:15" hidden="1">
      <c r="A4" s="21" t="s">
        <v>13</v>
      </c>
      <c r="B4" s="21" t="s">
        <v>397</v>
      </c>
      <c r="C4" s="21" t="str">
        <f ca="1">RIGHT(Table7[[#This Row],[Column1]],4)</f>
        <v>2016</v>
      </c>
      <c r="D4" s="21" t="s">
        <v>396</v>
      </c>
      <c r="E4" s="21">
        <v>14.8</v>
      </c>
      <c r="F4" s="21" t="str">
        <f>_xlfn.XLOOKUP(Table7[[#This Row],[Area]],Table6[Country],Table6[Alpha-3 code])</f>
        <v>AFG</v>
      </c>
      <c r="I4" s="21" t="s">
        <v>13</v>
      </c>
      <c r="J4" s="21" t="s">
        <v>398</v>
      </c>
      <c r="K4" s="21">
        <v>20142016</v>
      </c>
      <c r="L4" s="21" t="s">
        <v>455</v>
      </c>
      <c r="M4" s="21" t="s">
        <v>396</v>
      </c>
      <c r="N4" s="21">
        <v>45.1</v>
      </c>
      <c r="O4" s="21" t="str">
        <f>_xlfn.XLOOKUP(I4,Table6[Country],Table6[Alpha-3 code])</f>
        <v>AFG</v>
      </c>
    </row>
    <row r="5" spans="1:15" hidden="1">
      <c r="A5" s="20" t="s">
        <v>13</v>
      </c>
      <c r="B5" s="20" t="s">
        <v>397</v>
      </c>
      <c r="C5" s="20" t="str">
        <f ca="1">RIGHT(Table7[[#This Row],[Column1]],4)</f>
        <v>2017</v>
      </c>
      <c r="D5" s="20" t="s">
        <v>396</v>
      </c>
      <c r="E5" s="20">
        <v>15.1</v>
      </c>
      <c r="F5" s="20" t="str">
        <f>_xlfn.XLOOKUP(Table7[[#This Row],[Area]],Table6[Country],Table6[Alpha-3 code])</f>
        <v>AFG</v>
      </c>
      <c r="I5" s="20" t="s">
        <v>13</v>
      </c>
      <c r="J5" s="20" t="s">
        <v>398</v>
      </c>
      <c r="K5" s="20">
        <v>20152017</v>
      </c>
      <c r="L5" s="20" t="s">
        <v>456</v>
      </c>
      <c r="M5" s="20" t="s">
        <v>396</v>
      </c>
      <c r="N5" s="20">
        <v>49.6</v>
      </c>
      <c r="O5" s="21" t="str">
        <f>_xlfn.XLOOKUP(I5,Table6[Country],Table6[Alpha-3 code])</f>
        <v>AFG</v>
      </c>
    </row>
    <row r="6" spans="1:15" hidden="1">
      <c r="A6" s="21" t="s">
        <v>13</v>
      </c>
      <c r="B6" s="21" t="s">
        <v>397</v>
      </c>
      <c r="C6" s="21" t="str">
        <f ca="1">RIGHT(Table7[[#This Row],[Column1]],4)</f>
        <v>2018</v>
      </c>
      <c r="D6" s="21" t="s">
        <v>396</v>
      </c>
      <c r="E6" s="21">
        <v>17.3</v>
      </c>
      <c r="F6" s="21" t="str">
        <f>_xlfn.XLOOKUP(Table7[[#This Row],[Area]],Table6[Country],Table6[Alpha-3 code])</f>
        <v>AFG</v>
      </c>
      <c r="I6" s="21" t="s">
        <v>13</v>
      </c>
      <c r="J6" s="21" t="s">
        <v>398</v>
      </c>
      <c r="K6" s="21">
        <v>20162018</v>
      </c>
      <c r="L6" s="21" t="s">
        <v>457</v>
      </c>
      <c r="M6" s="21" t="s">
        <v>396</v>
      </c>
      <c r="N6" s="21">
        <v>54.3</v>
      </c>
      <c r="O6" s="21" t="str">
        <f>_xlfn.XLOOKUP(I6,Table6[Country],Table6[Alpha-3 code])</f>
        <v>AFG</v>
      </c>
    </row>
    <row r="7" spans="1:15" hidden="1">
      <c r="A7" s="20" t="s">
        <v>13</v>
      </c>
      <c r="B7" s="20" t="s">
        <v>397</v>
      </c>
      <c r="C7" s="20" t="str">
        <f ca="1">RIGHT(Table7[[#This Row],[Column1]],4)</f>
        <v>2019</v>
      </c>
      <c r="D7" s="20" t="s">
        <v>396</v>
      </c>
      <c r="E7" s="20">
        <v>17.3</v>
      </c>
      <c r="F7" s="20" t="str">
        <f>_xlfn.XLOOKUP(Table7[[#This Row],[Area]],Table6[Country],Table6[Alpha-3 code])</f>
        <v>AFG</v>
      </c>
      <c r="I7" s="20" t="s">
        <v>13</v>
      </c>
      <c r="J7" s="20" t="s">
        <v>398</v>
      </c>
      <c r="K7" s="20">
        <v>20172019</v>
      </c>
      <c r="L7" s="20" t="s">
        <v>458</v>
      </c>
      <c r="M7" s="20" t="s">
        <v>396</v>
      </c>
      <c r="N7" s="20">
        <v>57.5</v>
      </c>
      <c r="O7" s="21" t="str">
        <f>_xlfn.XLOOKUP(I7,Table6[Country],Table6[Alpha-3 code])</f>
        <v>AFG</v>
      </c>
    </row>
    <row r="8" spans="1:15" hidden="1">
      <c r="A8" s="21" t="s">
        <v>13</v>
      </c>
      <c r="B8" s="21" t="s">
        <v>397</v>
      </c>
      <c r="C8" s="21" t="str">
        <f ca="1">RIGHT(Table7[[#This Row],[Column1]],4)</f>
        <v>2020</v>
      </c>
      <c r="D8" s="21" t="s">
        <v>396</v>
      </c>
      <c r="E8" s="21">
        <v>19.8</v>
      </c>
      <c r="F8" s="21" t="str">
        <f>_xlfn.XLOOKUP(Table7[[#This Row],[Area]],Table6[Country],Table6[Alpha-3 code])</f>
        <v>AFG</v>
      </c>
      <c r="I8" s="21" t="s">
        <v>13</v>
      </c>
      <c r="J8" s="21" t="s">
        <v>398</v>
      </c>
      <c r="K8" s="21">
        <v>20182020</v>
      </c>
      <c r="L8" s="21" t="s">
        <v>459</v>
      </c>
      <c r="M8" s="21" t="s">
        <v>396</v>
      </c>
      <c r="N8" s="21">
        <v>63.1</v>
      </c>
      <c r="O8" s="21" t="str">
        <f>_xlfn.XLOOKUP(I8,Table6[Country],Table6[Alpha-3 code])</f>
        <v>AFG</v>
      </c>
    </row>
    <row r="9" spans="1:15" hidden="1">
      <c r="A9" s="20" t="s">
        <v>15</v>
      </c>
      <c r="B9" s="20" t="s">
        <v>397</v>
      </c>
      <c r="C9" s="20" t="str">
        <f ca="1">RIGHT(Table7[[#This Row],[Column1]],4)</f>
        <v>2016</v>
      </c>
      <c r="D9" s="20" t="s">
        <v>396</v>
      </c>
      <c r="E9" s="20">
        <v>10</v>
      </c>
      <c r="F9" s="20" t="str">
        <f>_xlfn.XLOOKUP(Table7[[#This Row],[Area]],Table6[Country],Table6[Alpha-3 code])</f>
        <v>ALB</v>
      </c>
      <c r="I9" s="20" t="s">
        <v>15</v>
      </c>
      <c r="J9" s="20" t="s">
        <v>398</v>
      </c>
      <c r="K9" s="20">
        <v>20142016</v>
      </c>
      <c r="L9" s="20" t="s">
        <v>455</v>
      </c>
      <c r="M9" s="20" t="s">
        <v>396</v>
      </c>
      <c r="N9" s="20">
        <v>38.799999999999997</v>
      </c>
      <c r="O9" s="21" t="str">
        <f>_xlfn.XLOOKUP(I9,Table6[Country],Table6[Alpha-3 code])</f>
        <v>ALB</v>
      </c>
    </row>
    <row r="10" spans="1:15" hidden="1">
      <c r="A10" s="21" t="s">
        <v>15</v>
      </c>
      <c r="B10" s="21" t="s">
        <v>397</v>
      </c>
      <c r="C10" s="21" t="str">
        <f ca="1">RIGHT(Table7[[#This Row],[Column1]],4)</f>
        <v>2017</v>
      </c>
      <c r="D10" s="21" t="s">
        <v>396</v>
      </c>
      <c r="E10" s="21">
        <v>10.5</v>
      </c>
      <c r="F10" s="21" t="str">
        <f>_xlfn.XLOOKUP(Table7[[#This Row],[Area]],Table6[Country],Table6[Alpha-3 code])</f>
        <v>ALB</v>
      </c>
      <c r="I10" s="21" t="s">
        <v>15</v>
      </c>
      <c r="J10" s="21" t="s">
        <v>398</v>
      </c>
      <c r="K10" s="21">
        <v>20152017</v>
      </c>
      <c r="L10" s="21" t="s">
        <v>456</v>
      </c>
      <c r="M10" s="21" t="s">
        <v>396</v>
      </c>
      <c r="N10" s="21">
        <v>39</v>
      </c>
      <c r="O10" s="21" t="str">
        <f>_xlfn.XLOOKUP(I10,Table6[Country],Table6[Alpha-3 code])</f>
        <v>ALB</v>
      </c>
    </row>
    <row r="11" spans="1:15" hidden="1">
      <c r="A11" s="20" t="s">
        <v>15</v>
      </c>
      <c r="B11" s="20" t="s">
        <v>397</v>
      </c>
      <c r="C11" s="20" t="str">
        <f ca="1">RIGHT(Table7[[#This Row],[Column1]],4)</f>
        <v>2018</v>
      </c>
      <c r="D11" s="20" t="s">
        <v>396</v>
      </c>
      <c r="E11" s="20">
        <v>11</v>
      </c>
      <c r="F11" s="20" t="str">
        <f>_xlfn.XLOOKUP(Table7[[#This Row],[Area]],Table6[Country],Table6[Alpha-3 code])</f>
        <v>ALB</v>
      </c>
      <c r="I11" s="20" t="s">
        <v>15</v>
      </c>
      <c r="J11" s="20" t="s">
        <v>398</v>
      </c>
      <c r="K11" s="20">
        <v>20162018</v>
      </c>
      <c r="L11" s="20" t="s">
        <v>457</v>
      </c>
      <c r="M11" s="20" t="s">
        <v>396</v>
      </c>
      <c r="N11" s="20">
        <v>38.6</v>
      </c>
      <c r="O11" s="21" t="str">
        <f>_xlfn.XLOOKUP(I11,Table6[Country],Table6[Alpha-3 code])</f>
        <v>ALB</v>
      </c>
    </row>
    <row r="12" spans="1:15" hidden="1">
      <c r="A12" s="21" t="s">
        <v>15</v>
      </c>
      <c r="B12" s="21" t="s">
        <v>397</v>
      </c>
      <c r="C12" s="21" t="str">
        <f ca="1">RIGHT(Table7[[#This Row],[Column1]],4)</f>
        <v>2019</v>
      </c>
      <c r="D12" s="21" t="s">
        <v>396</v>
      </c>
      <c r="E12" s="21">
        <v>10</v>
      </c>
      <c r="F12" s="21" t="str">
        <f>_xlfn.XLOOKUP(Table7[[#This Row],[Area]],Table6[Country],Table6[Alpha-3 code])</f>
        <v>ALB</v>
      </c>
      <c r="I12" s="21" t="s">
        <v>15</v>
      </c>
      <c r="J12" s="21" t="s">
        <v>398</v>
      </c>
      <c r="K12" s="21">
        <v>20172019</v>
      </c>
      <c r="L12" s="21" t="s">
        <v>458</v>
      </c>
      <c r="M12" s="21" t="s">
        <v>396</v>
      </c>
      <c r="N12" s="21">
        <v>37.1</v>
      </c>
      <c r="O12" s="21" t="str">
        <f>_xlfn.XLOOKUP(I12,Table6[Country],Table6[Alpha-3 code])</f>
        <v>ALB</v>
      </c>
    </row>
    <row r="13" spans="1:15" hidden="1">
      <c r="A13" s="20" t="s">
        <v>15</v>
      </c>
      <c r="B13" s="20" t="s">
        <v>397</v>
      </c>
      <c r="C13" s="20" t="str">
        <f ca="1">RIGHT(Table7[[#This Row],[Column1]],4)</f>
        <v>2020</v>
      </c>
      <c r="D13" s="20" t="s">
        <v>396</v>
      </c>
      <c r="E13" s="20">
        <v>8.8000000000000007</v>
      </c>
      <c r="F13" s="20" t="str">
        <f>_xlfn.XLOOKUP(Table7[[#This Row],[Area]],Table6[Country],Table6[Alpha-3 code])</f>
        <v>ALB</v>
      </c>
      <c r="I13" s="20" t="s">
        <v>15</v>
      </c>
      <c r="J13" s="20" t="s">
        <v>398</v>
      </c>
      <c r="K13" s="20">
        <v>20182020</v>
      </c>
      <c r="L13" s="20" t="s">
        <v>459</v>
      </c>
      <c r="M13" s="20" t="s">
        <v>396</v>
      </c>
      <c r="N13" s="20">
        <v>33.799999999999997</v>
      </c>
      <c r="O13" s="21" t="str">
        <f>_xlfn.XLOOKUP(I13,Table6[Country],Table6[Alpha-3 code])</f>
        <v>ALB</v>
      </c>
    </row>
    <row r="14" spans="1:15" hidden="1">
      <c r="A14" s="21" t="s">
        <v>17</v>
      </c>
      <c r="B14" s="21" t="s">
        <v>397</v>
      </c>
      <c r="C14" s="21" t="str">
        <f ca="1">RIGHT(Table7[[#This Row],[Column1]],4)</f>
        <v>2016</v>
      </c>
      <c r="D14" s="21" t="s">
        <v>396</v>
      </c>
      <c r="E14" s="21">
        <v>13</v>
      </c>
      <c r="F14" s="21" t="str">
        <f>_xlfn.XLOOKUP(Table7[[#This Row],[Area]],Table6[Country],Table6[Alpha-3 code])</f>
        <v>DZA</v>
      </c>
      <c r="I14" s="21" t="s">
        <v>17</v>
      </c>
      <c r="J14" s="21" t="s">
        <v>398</v>
      </c>
      <c r="K14" s="21">
        <v>20142016</v>
      </c>
      <c r="L14" s="21" t="s">
        <v>455</v>
      </c>
      <c r="M14" s="21" t="s">
        <v>396</v>
      </c>
      <c r="N14" s="21">
        <v>22.9</v>
      </c>
      <c r="O14" s="21" t="str">
        <f>_xlfn.XLOOKUP(I14,Table6[Country],Table6[Alpha-3 code])</f>
        <v>DZA</v>
      </c>
    </row>
    <row r="15" spans="1:15" hidden="1">
      <c r="A15" s="20" t="s">
        <v>17</v>
      </c>
      <c r="B15" s="20" t="s">
        <v>397</v>
      </c>
      <c r="C15" s="20" t="str">
        <f ca="1">RIGHT(Table7[[#This Row],[Column1]],4)</f>
        <v>2017</v>
      </c>
      <c r="D15" s="20" t="s">
        <v>396</v>
      </c>
      <c r="E15" s="20">
        <v>12.7</v>
      </c>
      <c r="F15" s="20" t="str">
        <f>_xlfn.XLOOKUP(Table7[[#This Row],[Area]],Table6[Country],Table6[Alpha-3 code])</f>
        <v>DZA</v>
      </c>
      <c r="I15" s="20" t="s">
        <v>17</v>
      </c>
      <c r="J15" s="20" t="s">
        <v>398</v>
      </c>
      <c r="K15" s="20">
        <v>20152017</v>
      </c>
      <c r="L15" s="20" t="s">
        <v>456</v>
      </c>
      <c r="M15" s="20" t="s">
        <v>396</v>
      </c>
      <c r="N15" s="20">
        <v>21.5</v>
      </c>
      <c r="O15" s="21" t="str">
        <f>_xlfn.XLOOKUP(I15,Table6[Country],Table6[Alpha-3 code])</f>
        <v>DZA</v>
      </c>
    </row>
    <row r="16" spans="1:15" hidden="1">
      <c r="A16" s="21" t="s">
        <v>17</v>
      </c>
      <c r="B16" s="21" t="s">
        <v>397</v>
      </c>
      <c r="C16" s="21" t="str">
        <f ca="1">RIGHT(Table7[[#This Row],[Column1]],4)</f>
        <v>2018</v>
      </c>
      <c r="D16" s="21" t="s">
        <v>396</v>
      </c>
      <c r="E16" s="21">
        <v>11.4</v>
      </c>
      <c r="F16" s="21" t="str">
        <f>_xlfn.XLOOKUP(Table7[[#This Row],[Area]],Table6[Country],Table6[Alpha-3 code])</f>
        <v>DZA</v>
      </c>
      <c r="I16" s="21" t="s">
        <v>17</v>
      </c>
      <c r="J16" s="21" t="s">
        <v>398</v>
      </c>
      <c r="K16" s="21">
        <v>20162018</v>
      </c>
      <c r="L16" s="21" t="s">
        <v>457</v>
      </c>
      <c r="M16" s="21" t="s">
        <v>396</v>
      </c>
      <c r="N16" s="21">
        <v>19.7</v>
      </c>
      <c r="O16" s="21" t="str">
        <f>_xlfn.XLOOKUP(I16,Table6[Country],Table6[Alpha-3 code])</f>
        <v>DZA</v>
      </c>
    </row>
    <row r="17" spans="1:15" hidden="1">
      <c r="A17" s="20" t="s">
        <v>17</v>
      </c>
      <c r="B17" s="20" t="s">
        <v>397</v>
      </c>
      <c r="C17" s="20" t="str">
        <f ca="1">RIGHT(Table7[[#This Row],[Column1]],4)</f>
        <v>2019</v>
      </c>
      <c r="D17" s="20" t="s">
        <v>396</v>
      </c>
      <c r="E17" s="20">
        <v>9.3000000000000007</v>
      </c>
      <c r="F17" s="20" t="str">
        <f>_xlfn.XLOOKUP(Table7[[#This Row],[Area]],Table6[Country],Table6[Alpha-3 code])</f>
        <v>DZA</v>
      </c>
      <c r="I17" s="20" t="s">
        <v>17</v>
      </c>
      <c r="J17" s="20" t="s">
        <v>398</v>
      </c>
      <c r="K17" s="20">
        <v>20172019</v>
      </c>
      <c r="L17" s="20" t="s">
        <v>458</v>
      </c>
      <c r="M17" s="20" t="s">
        <v>396</v>
      </c>
      <c r="N17" s="20">
        <v>17.600000000000001</v>
      </c>
      <c r="O17" s="21" t="str">
        <f>_xlfn.XLOOKUP(I17,Table6[Country],Table6[Alpha-3 code])</f>
        <v>DZA</v>
      </c>
    </row>
    <row r="18" spans="1:15" hidden="1">
      <c r="A18" s="21" t="s">
        <v>17</v>
      </c>
      <c r="B18" s="21" t="s">
        <v>397</v>
      </c>
      <c r="C18" s="21" t="str">
        <f ca="1">RIGHT(Table7[[#This Row],[Column1]],4)</f>
        <v>2020</v>
      </c>
      <c r="D18" s="21" t="s">
        <v>396</v>
      </c>
      <c r="E18" s="21">
        <v>6.9</v>
      </c>
      <c r="F18" s="21" t="str">
        <f>_xlfn.XLOOKUP(Table7[[#This Row],[Area]],Table6[Country],Table6[Alpha-3 code])</f>
        <v>DZA</v>
      </c>
      <c r="I18" s="21" t="s">
        <v>17</v>
      </c>
      <c r="J18" s="21" t="s">
        <v>398</v>
      </c>
      <c r="K18" s="21">
        <v>20182020</v>
      </c>
      <c r="L18" s="21" t="s">
        <v>459</v>
      </c>
      <c r="M18" s="21" t="s">
        <v>396</v>
      </c>
      <c r="N18" s="21">
        <v>17.600000000000001</v>
      </c>
      <c r="O18" s="21" t="str">
        <f>_xlfn.XLOOKUP(I18,Table6[Country],Table6[Alpha-3 code])</f>
        <v>DZA</v>
      </c>
    </row>
    <row r="19" spans="1:15" hidden="1">
      <c r="A19" s="20" t="s">
        <v>399</v>
      </c>
      <c r="B19" s="20" t="s">
        <v>397</v>
      </c>
      <c r="C19" s="20" t="str">
        <f ca="1">RIGHT(Table7[[#This Row],[Column1]],4)</f>
        <v>2016</v>
      </c>
      <c r="D19" s="20" t="s">
        <v>396</v>
      </c>
      <c r="E19" s="20"/>
      <c r="F19" s="20" t="str">
        <f>_xlfn.XLOOKUP(Table7[[#This Row],[Area]],Table6[Country],Table6[Alpha-3 code])</f>
        <v>ASM</v>
      </c>
      <c r="I19" s="20" t="s">
        <v>399</v>
      </c>
      <c r="J19" s="20" t="s">
        <v>398</v>
      </c>
      <c r="K19" s="20">
        <v>20142016</v>
      </c>
      <c r="L19" s="20" t="s">
        <v>455</v>
      </c>
      <c r="M19" s="20" t="s">
        <v>396</v>
      </c>
      <c r="N19" s="20"/>
      <c r="O19" s="21" t="str">
        <f>_xlfn.XLOOKUP(I19,Table6[Country],Table6[Alpha-3 code])</f>
        <v>ASM</v>
      </c>
    </row>
    <row r="20" spans="1:15" hidden="1">
      <c r="A20" s="21" t="s">
        <v>399</v>
      </c>
      <c r="B20" s="21" t="s">
        <v>397</v>
      </c>
      <c r="C20" s="21" t="str">
        <f ca="1">RIGHT(Table7[[#This Row],[Column1]],4)</f>
        <v>2017</v>
      </c>
      <c r="D20" s="21" t="s">
        <v>396</v>
      </c>
      <c r="E20" s="21"/>
      <c r="F20" s="21" t="str">
        <f>_xlfn.XLOOKUP(Table7[[#This Row],[Area]],Table6[Country],Table6[Alpha-3 code])</f>
        <v>ASM</v>
      </c>
      <c r="I20" s="21" t="s">
        <v>399</v>
      </c>
      <c r="J20" s="21" t="s">
        <v>398</v>
      </c>
      <c r="K20" s="21">
        <v>20152017</v>
      </c>
      <c r="L20" s="21" t="s">
        <v>456</v>
      </c>
      <c r="M20" s="21" t="s">
        <v>396</v>
      </c>
      <c r="N20" s="21"/>
      <c r="O20" s="21" t="str">
        <f>_xlfn.XLOOKUP(I20,Table6[Country],Table6[Alpha-3 code])</f>
        <v>ASM</v>
      </c>
    </row>
    <row r="21" spans="1:15" hidden="1">
      <c r="A21" s="20" t="s">
        <v>399</v>
      </c>
      <c r="B21" s="20" t="s">
        <v>397</v>
      </c>
      <c r="C21" s="20" t="str">
        <f ca="1">RIGHT(Table7[[#This Row],[Column1]],4)</f>
        <v>2018</v>
      </c>
      <c r="D21" s="20" t="s">
        <v>396</v>
      </c>
      <c r="E21" s="20"/>
      <c r="F21" s="20" t="str">
        <f>_xlfn.XLOOKUP(Table7[[#This Row],[Area]],Table6[Country],Table6[Alpha-3 code])</f>
        <v>ASM</v>
      </c>
      <c r="I21" s="20" t="s">
        <v>399</v>
      </c>
      <c r="J21" s="20" t="s">
        <v>398</v>
      </c>
      <c r="K21" s="20">
        <v>20162018</v>
      </c>
      <c r="L21" s="20" t="s">
        <v>457</v>
      </c>
      <c r="M21" s="20" t="s">
        <v>396</v>
      </c>
      <c r="N21" s="20"/>
      <c r="O21" s="21" t="str">
        <f>_xlfn.XLOOKUP(I21,Table6[Country],Table6[Alpha-3 code])</f>
        <v>ASM</v>
      </c>
    </row>
    <row r="22" spans="1:15" hidden="1">
      <c r="A22" s="21" t="s">
        <v>399</v>
      </c>
      <c r="B22" s="21" t="s">
        <v>397</v>
      </c>
      <c r="C22" s="21" t="str">
        <f ca="1">RIGHT(Table7[[#This Row],[Column1]],4)</f>
        <v>2019</v>
      </c>
      <c r="D22" s="21" t="s">
        <v>396</v>
      </c>
      <c r="E22" s="21"/>
      <c r="F22" s="21" t="str">
        <f>_xlfn.XLOOKUP(Table7[[#This Row],[Area]],Table6[Country],Table6[Alpha-3 code])</f>
        <v>ASM</v>
      </c>
      <c r="I22" s="21" t="s">
        <v>399</v>
      </c>
      <c r="J22" s="21" t="s">
        <v>398</v>
      </c>
      <c r="K22" s="21">
        <v>20172019</v>
      </c>
      <c r="L22" s="21" t="s">
        <v>458</v>
      </c>
      <c r="M22" s="21" t="s">
        <v>396</v>
      </c>
      <c r="N22" s="21"/>
      <c r="O22" s="21" t="str">
        <f>_xlfn.XLOOKUP(I22,Table6[Country],Table6[Alpha-3 code])</f>
        <v>ASM</v>
      </c>
    </row>
    <row r="23" spans="1:15" hidden="1">
      <c r="A23" s="20" t="s">
        <v>399</v>
      </c>
      <c r="B23" s="20" t="s">
        <v>397</v>
      </c>
      <c r="C23" s="20" t="str">
        <f ca="1">RIGHT(Table7[[#This Row],[Column1]],4)</f>
        <v>2020</v>
      </c>
      <c r="D23" s="20" t="s">
        <v>396</v>
      </c>
      <c r="E23" s="20"/>
      <c r="F23" s="20" t="str">
        <f>_xlfn.XLOOKUP(Table7[[#This Row],[Area]],Table6[Country],Table6[Alpha-3 code])</f>
        <v>ASM</v>
      </c>
      <c r="I23" s="20" t="s">
        <v>399</v>
      </c>
      <c r="J23" s="20" t="s">
        <v>398</v>
      </c>
      <c r="K23" s="20">
        <v>20182020</v>
      </c>
      <c r="L23" s="20" t="s">
        <v>459</v>
      </c>
      <c r="M23" s="20" t="s">
        <v>396</v>
      </c>
      <c r="N23" s="20"/>
      <c r="O23" s="21" t="str">
        <f>_xlfn.XLOOKUP(I23,Table6[Country],Table6[Alpha-3 code])</f>
        <v>ASM</v>
      </c>
    </row>
    <row r="24" spans="1:15" hidden="1">
      <c r="A24" s="21" t="s">
        <v>400</v>
      </c>
      <c r="B24" s="21" t="s">
        <v>397</v>
      </c>
      <c r="C24" s="21" t="str">
        <f ca="1">RIGHT(Table7[[#This Row],[Column1]],4)</f>
        <v>2016</v>
      </c>
      <c r="D24" s="21" t="s">
        <v>396</v>
      </c>
      <c r="E24" s="21"/>
      <c r="F24" s="21" t="str">
        <f>_xlfn.XLOOKUP(Table7[[#This Row],[Area]],Table6[Country],Table6[Alpha-3 code])</f>
        <v>AND</v>
      </c>
      <c r="I24" s="21" t="s">
        <v>400</v>
      </c>
      <c r="J24" s="21" t="s">
        <v>398</v>
      </c>
      <c r="K24" s="21">
        <v>20142016</v>
      </c>
      <c r="L24" s="21" t="s">
        <v>455</v>
      </c>
      <c r="M24" s="21" t="s">
        <v>396</v>
      </c>
      <c r="N24" s="21"/>
      <c r="O24" s="21" t="str">
        <f>_xlfn.XLOOKUP(I24,Table6[Country],Table6[Alpha-3 code])</f>
        <v>AND</v>
      </c>
    </row>
    <row r="25" spans="1:15" hidden="1">
      <c r="A25" s="20" t="s">
        <v>400</v>
      </c>
      <c r="B25" s="20" t="s">
        <v>397</v>
      </c>
      <c r="C25" s="20" t="str">
        <f ca="1">RIGHT(Table7[[#This Row],[Column1]],4)</f>
        <v>2017</v>
      </c>
      <c r="D25" s="20" t="s">
        <v>396</v>
      </c>
      <c r="E25" s="20"/>
      <c r="F25" s="20" t="str">
        <f>_xlfn.XLOOKUP(Table7[[#This Row],[Area]],Table6[Country],Table6[Alpha-3 code])</f>
        <v>AND</v>
      </c>
      <c r="I25" s="20" t="s">
        <v>400</v>
      </c>
      <c r="J25" s="20" t="s">
        <v>398</v>
      </c>
      <c r="K25" s="20">
        <v>20152017</v>
      </c>
      <c r="L25" s="20" t="s">
        <v>456</v>
      </c>
      <c r="M25" s="20" t="s">
        <v>396</v>
      </c>
      <c r="N25" s="20"/>
      <c r="O25" s="21" t="str">
        <f>_xlfn.XLOOKUP(I25,Table6[Country],Table6[Alpha-3 code])</f>
        <v>AND</v>
      </c>
    </row>
    <row r="26" spans="1:15" hidden="1">
      <c r="A26" s="21" t="s">
        <v>400</v>
      </c>
      <c r="B26" s="21" t="s">
        <v>397</v>
      </c>
      <c r="C26" s="21" t="str">
        <f ca="1">RIGHT(Table7[[#This Row],[Column1]],4)</f>
        <v>2018</v>
      </c>
      <c r="D26" s="21" t="s">
        <v>396</v>
      </c>
      <c r="E26" s="21"/>
      <c r="F26" s="21" t="str">
        <f>_xlfn.XLOOKUP(Table7[[#This Row],[Area]],Table6[Country],Table6[Alpha-3 code])</f>
        <v>AND</v>
      </c>
      <c r="I26" s="21" t="s">
        <v>400</v>
      </c>
      <c r="J26" s="21" t="s">
        <v>398</v>
      </c>
      <c r="K26" s="21">
        <v>20162018</v>
      </c>
      <c r="L26" s="21" t="s">
        <v>457</v>
      </c>
      <c r="M26" s="21" t="s">
        <v>396</v>
      </c>
      <c r="N26" s="21"/>
      <c r="O26" s="21" t="str">
        <f>_xlfn.XLOOKUP(I26,Table6[Country],Table6[Alpha-3 code])</f>
        <v>AND</v>
      </c>
    </row>
    <row r="27" spans="1:15" hidden="1">
      <c r="A27" s="20" t="s">
        <v>400</v>
      </c>
      <c r="B27" s="20" t="s">
        <v>397</v>
      </c>
      <c r="C27" s="20" t="str">
        <f ca="1">RIGHT(Table7[[#This Row],[Column1]],4)</f>
        <v>2019</v>
      </c>
      <c r="D27" s="20" t="s">
        <v>396</v>
      </c>
      <c r="E27" s="20"/>
      <c r="F27" s="20" t="str">
        <f>_xlfn.XLOOKUP(Table7[[#This Row],[Area]],Table6[Country],Table6[Alpha-3 code])</f>
        <v>AND</v>
      </c>
      <c r="I27" s="20" t="s">
        <v>400</v>
      </c>
      <c r="J27" s="20" t="s">
        <v>398</v>
      </c>
      <c r="K27" s="20">
        <v>20172019</v>
      </c>
      <c r="L27" s="20" t="s">
        <v>458</v>
      </c>
      <c r="M27" s="20" t="s">
        <v>396</v>
      </c>
      <c r="N27" s="20"/>
      <c r="O27" s="21" t="str">
        <f>_xlfn.XLOOKUP(I27,Table6[Country],Table6[Alpha-3 code])</f>
        <v>AND</v>
      </c>
    </row>
    <row r="28" spans="1:15" hidden="1">
      <c r="A28" s="21" t="s">
        <v>400</v>
      </c>
      <c r="B28" s="21" t="s">
        <v>397</v>
      </c>
      <c r="C28" s="21" t="str">
        <f ca="1">RIGHT(Table7[[#This Row],[Column1]],4)</f>
        <v>2020</v>
      </c>
      <c r="D28" s="21" t="s">
        <v>396</v>
      </c>
      <c r="E28" s="21"/>
      <c r="F28" s="21" t="str">
        <f>_xlfn.XLOOKUP(Table7[[#This Row],[Area]],Table6[Country],Table6[Alpha-3 code])</f>
        <v>AND</v>
      </c>
      <c r="I28" s="21" t="s">
        <v>400</v>
      </c>
      <c r="J28" s="21" t="s">
        <v>398</v>
      </c>
      <c r="K28" s="21">
        <v>20182020</v>
      </c>
      <c r="L28" s="21" t="s">
        <v>459</v>
      </c>
      <c r="M28" s="21" t="s">
        <v>396</v>
      </c>
      <c r="N28" s="21"/>
      <c r="O28" s="21" t="str">
        <f>_xlfn.XLOOKUP(I28,Table6[Country],Table6[Alpha-3 code])</f>
        <v>AND</v>
      </c>
    </row>
    <row r="29" spans="1:15">
      <c r="A29" s="20" t="s">
        <v>19</v>
      </c>
      <c r="B29" s="20" t="s">
        <v>397</v>
      </c>
      <c r="C29" s="20" t="str">
        <f ca="1">RIGHT(Table7[[#This Row],[Column1]],4)</f>
        <v>2016</v>
      </c>
      <c r="D29" s="20" t="s">
        <v>396</v>
      </c>
      <c r="E29" s="20">
        <v>21</v>
      </c>
      <c r="F29" s="20" t="str">
        <f>_xlfn.XLOOKUP(Table7[[#This Row],[Area]],Table6[Country],Table6[Alpha-3 code])</f>
        <v>AGO</v>
      </c>
      <c r="I29" s="20" t="s">
        <v>19</v>
      </c>
      <c r="J29" s="20" t="s">
        <v>398</v>
      </c>
      <c r="K29" s="20">
        <v>20142016</v>
      </c>
      <c r="L29" s="20" t="s">
        <v>455</v>
      </c>
      <c r="M29" s="20" t="s">
        <v>396</v>
      </c>
      <c r="N29" s="20">
        <v>66.5</v>
      </c>
      <c r="O29" s="21" t="str">
        <f>_xlfn.XLOOKUP(I29,Table6[Country],Table6[Alpha-3 code])</f>
        <v>AGO</v>
      </c>
    </row>
    <row r="30" spans="1:15">
      <c r="A30" s="21" t="s">
        <v>19</v>
      </c>
      <c r="B30" s="21" t="s">
        <v>397</v>
      </c>
      <c r="C30" s="21" t="str">
        <f ca="1">RIGHT(Table7[[#This Row],[Column1]],4)</f>
        <v>2017</v>
      </c>
      <c r="D30" s="21" t="s">
        <v>396</v>
      </c>
      <c r="E30" s="21"/>
      <c r="F30" s="21" t="str">
        <f>_xlfn.XLOOKUP(Table7[[#This Row],[Area]],Table6[Country],Table6[Alpha-3 code])</f>
        <v>AGO</v>
      </c>
      <c r="I30" s="21" t="s">
        <v>19</v>
      </c>
      <c r="J30" s="21" t="s">
        <v>398</v>
      </c>
      <c r="K30" s="21">
        <v>20152017</v>
      </c>
      <c r="L30" s="21" t="s">
        <v>456</v>
      </c>
      <c r="M30" s="21" t="s">
        <v>396</v>
      </c>
      <c r="N30" s="21"/>
      <c r="O30" s="21" t="str">
        <f>_xlfn.XLOOKUP(I30,Table6[Country],Table6[Alpha-3 code])</f>
        <v>AGO</v>
      </c>
    </row>
    <row r="31" spans="1:15">
      <c r="A31" s="20" t="s">
        <v>19</v>
      </c>
      <c r="B31" s="20" t="s">
        <v>397</v>
      </c>
      <c r="C31" s="20" t="str">
        <f ca="1">RIGHT(Table7[[#This Row],[Column1]],4)</f>
        <v>2018</v>
      </c>
      <c r="D31" s="20" t="s">
        <v>396</v>
      </c>
      <c r="E31" s="20"/>
      <c r="F31" s="20" t="str">
        <f>_xlfn.XLOOKUP(Table7[[#This Row],[Area]],Table6[Country],Table6[Alpha-3 code])</f>
        <v>AGO</v>
      </c>
      <c r="I31" s="20" t="s">
        <v>19</v>
      </c>
      <c r="J31" s="20" t="s">
        <v>398</v>
      </c>
      <c r="K31" s="20">
        <v>20162018</v>
      </c>
      <c r="L31" s="20" t="s">
        <v>457</v>
      </c>
      <c r="M31" s="20" t="s">
        <v>396</v>
      </c>
      <c r="N31" s="20"/>
      <c r="O31" s="21" t="str">
        <f>_xlfn.XLOOKUP(I31,Table6[Country],Table6[Alpha-3 code])</f>
        <v>AGO</v>
      </c>
    </row>
    <row r="32" spans="1:15">
      <c r="A32" s="21" t="s">
        <v>19</v>
      </c>
      <c r="B32" s="21" t="s">
        <v>397</v>
      </c>
      <c r="C32" s="21" t="str">
        <f ca="1">RIGHT(Table7[[#This Row],[Column1]],4)</f>
        <v>2019</v>
      </c>
      <c r="D32" s="21" t="s">
        <v>396</v>
      </c>
      <c r="E32" s="21">
        <v>24</v>
      </c>
      <c r="F32" s="21" t="str">
        <f>_xlfn.XLOOKUP(Table7[[#This Row],[Area]],Table6[Country],Table6[Alpha-3 code])</f>
        <v>AGO</v>
      </c>
      <c r="I32" s="21" t="s">
        <v>19</v>
      </c>
      <c r="J32" s="21" t="s">
        <v>398</v>
      </c>
      <c r="K32" s="21">
        <v>20172019</v>
      </c>
      <c r="L32" s="21" t="s">
        <v>458</v>
      </c>
      <c r="M32" s="21" t="s">
        <v>396</v>
      </c>
      <c r="N32" s="21">
        <v>70.099999999999994</v>
      </c>
      <c r="O32" s="21" t="str">
        <f>_xlfn.XLOOKUP(I32,Table6[Country],Table6[Alpha-3 code])</f>
        <v>AGO</v>
      </c>
    </row>
    <row r="33" spans="1:15">
      <c r="A33" s="20" t="s">
        <v>19</v>
      </c>
      <c r="B33" s="20" t="s">
        <v>397</v>
      </c>
      <c r="C33" s="20" t="str">
        <f ca="1">RIGHT(Table7[[#This Row],[Column1]],4)</f>
        <v>2020</v>
      </c>
      <c r="D33" s="20" t="s">
        <v>396</v>
      </c>
      <c r="E33" s="20">
        <v>26.9</v>
      </c>
      <c r="F33" s="20" t="str">
        <f>_xlfn.XLOOKUP(Table7[[#This Row],[Area]],Table6[Country],Table6[Alpha-3 code])</f>
        <v>AGO</v>
      </c>
      <c r="I33" s="20" t="s">
        <v>19</v>
      </c>
      <c r="J33" s="20" t="s">
        <v>398</v>
      </c>
      <c r="K33" s="20">
        <v>20182020</v>
      </c>
      <c r="L33" s="20" t="s">
        <v>459</v>
      </c>
      <c r="M33" s="20" t="s">
        <v>396</v>
      </c>
      <c r="N33" s="20">
        <v>73.5</v>
      </c>
      <c r="O33" s="21" t="str">
        <f>_xlfn.XLOOKUP(I33,Table6[Country],Table6[Alpha-3 code])</f>
        <v>AGO</v>
      </c>
    </row>
    <row r="34" spans="1:15" hidden="1">
      <c r="A34" s="21" t="s">
        <v>401</v>
      </c>
      <c r="B34" s="21" t="s">
        <v>397</v>
      </c>
      <c r="C34" s="21" t="str">
        <f ca="1">RIGHT(Table7[[#This Row],[Column1]],4)</f>
        <v>2016</v>
      </c>
      <c r="D34" s="21" t="s">
        <v>396</v>
      </c>
      <c r="E34" s="21"/>
      <c r="F34" s="21" t="str">
        <f>_xlfn.XLOOKUP(Table7[[#This Row],[Area]],Table6[Country],Table6[Alpha-3 code])</f>
        <v>ATG</v>
      </c>
      <c r="I34" s="21" t="s">
        <v>401</v>
      </c>
      <c r="J34" s="21" t="s">
        <v>398</v>
      </c>
      <c r="K34" s="21">
        <v>20142016</v>
      </c>
      <c r="L34" s="21" t="s">
        <v>455</v>
      </c>
      <c r="M34" s="21" t="s">
        <v>396</v>
      </c>
      <c r="N34" s="21"/>
      <c r="O34" s="21" t="str">
        <f>_xlfn.XLOOKUP(I34,Table6[Country],Table6[Alpha-3 code])</f>
        <v>ATG</v>
      </c>
    </row>
    <row r="35" spans="1:15" hidden="1">
      <c r="A35" s="20" t="s">
        <v>401</v>
      </c>
      <c r="B35" s="20" t="s">
        <v>397</v>
      </c>
      <c r="C35" s="20" t="str">
        <f ca="1">RIGHT(Table7[[#This Row],[Column1]],4)</f>
        <v>2017</v>
      </c>
      <c r="D35" s="20" t="s">
        <v>396</v>
      </c>
      <c r="E35" s="20"/>
      <c r="F35" s="20" t="str">
        <f>_xlfn.XLOOKUP(Table7[[#This Row],[Area]],Table6[Country],Table6[Alpha-3 code])</f>
        <v>ATG</v>
      </c>
      <c r="I35" s="20" t="s">
        <v>401</v>
      </c>
      <c r="J35" s="20" t="s">
        <v>398</v>
      </c>
      <c r="K35" s="20">
        <v>20152017</v>
      </c>
      <c r="L35" s="20" t="s">
        <v>456</v>
      </c>
      <c r="M35" s="20" t="s">
        <v>396</v>
      </c>
      <c r="N35" s="20"/>
      <c r="O35" s="21" t="str">
        <f>_xlfn.XLOOKUP(I35,Table6[Country],Table6[Alpha-3 code])</f>
        <v>ATG</v>
      </c>
    </row>
    <row r="36" spans="1:15" hidden="1">
      <c r="A36" s="21" t="s">
        <v>401</v>
      </c>
      <c r="B36" s="21" t="s">
        <v>397</v>
      </c>
      <c r="C36" s="21" t="str">
        <f ca="1">RIGHT(Table7[[#This Row],[Column1]],4)</f>
        <v>2018</v>
      </c>
      <c r="D36" s="21" t="s">
        <v>396</v>
      </c>
      <c r="E36" s="21"/>
      <c r="F36" s="21" t="str">
        <f>_xlfn.XLOOKUP(Table7[[#This Row],[Area]],Table6[Country],Table6[Alpha-3 code])</f>
        <v>ATG</v>
      </c>
      <c r="I36" s="21" t="s">
        <v>401</v>
      </c>
      <c r="J36" s="21" t="s">
        <v>398</v>
      </c>
      <c r="K36" s="21">
        <v>20162018</v>
      </c>
      <c r="L36" s="21" t="s">
        <v>457</v>
      </c>
      <c r="M36" s="21" t="s">
        <v>396</v>
      </c>
      <c r="N36" s="21"/>
      <c r="O36" s="21" t="str">
        <f>_xlfn.XLOOKUP(I36,Table6[Country],Table6[Alpha-3 code])</f>
        <v>ATG</v>
      </c>
    </row>
    <row r="37" spans="1:15" hidden="1">
      <c r="A37" s="20" t="s">
        <v>401</v>
      </c>
      <c r="B37" s="20" t="s">
        <v>397</v>
      </c>
      <c r="C37" s="20" t="str">
        <f ca="1">RIGHT(Table7[[#This Row],[Column1]],4)</f>
        <v>2019</v>
      </c>
      <c r="D37" s="20" t="s">
        <v>396</v>
      </c>
      <c r="E37" s="20"/>
      <c r="F37" s="20" t="str">
        <f>_xlfn.XLOOKUP(Table7[[#This Row],[Area]],Table6[Country],Table6[Alpha-3 code])</f>
        <v>ATG</v>
      </c>
      <c r="I37" s="20" t="s">
        <v>401</v>
      </c>
      <c r="J37" s="20" t="s">
        <v>398</v>
      </c>
      <c r="K37" s="20">
        <v>20172019</v>
      </c>
      <c r="L37" s="20" t="s">
        <v>458</v>
      </c>
      <c r="M37" s="20" t="s">
        <v>396</v>
      </c>
      <c r="N37" s="20"/>
      <c r="O37" s="21" t="str">
        <f>_xlfn.XLOOKUP(I37,Table6[Country],Table6[Alpha-3 code])</f>
        <v>ATG</v>
      </c>
    </row>
    <row r="38" spans="1:15" hidden="1">
      <c r="A38" s="21" t="s">
        <v>401</v>
      </c>
      <c r="B38" s="21" t="s">
        <v>397</v>
      </c>
      <c r="C38" s="21" t="str">
        <f ca="1">RIGHT(Table7[[#This Row],[Column1]],4)</f>
        <v>2020</v>
      </c>
      <c r="D38" s="21" t="s">
        <v>396</v>
      </c>
      <c r="E38" s="21"/>
      <c r="F38" s="21" t="str">
        <f>_xlfn.XLOOKUP(Table7[[#This Row],[Area]],Table6[Country],Table6[Alpha-3 code])</f>
        <v>ATG</v>
      </c>
      <c r="I38" s="21" t="s">
        <v>401</v>
      </c>
      <c r="J38" s="21" t="s">
        <v>398</v>
      </c>
      <c r="K38" s="21">
        <v>20182020</v>
      </c>
      <c r="L38" s="21" t="s">
        <v>459</v>
      </c>
      <c r="M38" s="21" t="s">
        <v>396</v>
      </c>
      <c r="N38" s="21"/>
      <c r="O38" s="21" t="str">
        <f>_xlfn.XLOOKUP(I38,Table6[Country],Table6[Alpha-3 code])</f>
        <v>ATG</v>
      </c>
    </row>
    <row r="39" spans="1:15" hidden="1">
      <c r="A39" s="20" t="s">
        <v>21</v>
      </c>
      <c r="B39" s="20" t="s">
        <v>397</v>
      </c>
      <c r="C39" s="20" t="str">
        <f ca="1">RIGHT(Table7[[#This Row],[Column1]],4)</f>
        <v>2016</v>
      </c>
      <c r="D39" s="20" t="s">
        <v>396</v>
      </c>
      <c r="E39" s="20">
        <v>5.8</v>
      </c>
      <c r="F39" s="20" t="str">
        <f>_xlfn.XLOOKUP(Table7[[#This Row],[Area]],Table6[Country],Table6[Alpha-3 code])</f>
        <v>ARG</v>
      </c>
      <c r="I39" s="20" t="s">
        <v>21</v>
      </c>
      <c r="J39" s="20" t="s">
        <v>398</v>
      </c>
      <c r="K39" s="20">
        <v>20142016</v>
      </c>
      <c r="L39" s="20" t="s">
        <v>455</v>
      </c>
      <c r="M39" s="20" t="s">
        <v>396</v>
      </c>
      <c r="N39" s="20">
        <v>19.2</v>
      </c>
      <c r="O39" s="21" t="str">
        <f>_xlfn.XLOOKUP(I39,Table6[Country],Table6[Alpha-3 code])</f>
        <v>ARG</v>
      </c>
    </row>
    <row r="40" spans="1:15" hidden="1">
      <c r="A40" s="21" t="s">
        <v>21</v>
      </c>
      <c r="B40" s="21" t="s">
        <v>397</v>
      </c>
      <c r="C40" s="21" t="str">
        <f ca="1">RIGHT(Table7[[#This Row],[Column1]],4)</f>
        <v>2017</v>
      </c>
      <c r="D40" s="21" t="s">
        <v>396</v>
      </c>
      <c r="E40" s="21">
        <v>8.6</v>
      </c>
      <c r="F40" s="21" t="str">
        <f>_xlfn.XLOOKUP(Table7[[#This Row],[Area]],Table6[Country],Table6[Alpha-3 code])</f>
        <v>ARG</v>
      </c>
      <c r="I40" s="21" t="s">
        <v>21</v>
      </c>
      <c r="J40" s="21" t="s">
        <v>398</v>
      </c>
      <c r="K40" s="21">
        <v>20152017</v>
      </c>
      <c r="L40" s="21" t="s">
        <v>456</v>
      </c>
      <c r="M40" s="21" t="s">
        <v>396</v>
      </c>
      <c r="N40" s="21">
        <v>25.9</v>
      </c>
      <c r="O40" s="21" t="str">
        <f>_xlfn.XLOOKUP(I40,Table6[Country],Table6[Alpha-3 code])</f>
        <v>ARG</v>
      </c>
    </row>
    <row r="41" spans="1:15" hidden="1">
      <c r="A41" s="20" t="s">
        <v>21</v>
      </c>
      <c r="B41" s="20" t="s">
        <v>397</v>
      </c>
      <c r="C41" s="20" t="str">
        <f ca="1">RIGHT(Table7[[#This Row],[Column1]],4)</f>
        <v>2018</v>
      </c>
      <c r="D41" s="20" t="s">
        <v>396</v>
      </c>
      <c r="E41" s="20">
        <v>11.2</v>
      </c>
      <c r="F41" s="20" t="str">
        <f>_xlfn.XLOOKUP(Table7[[#This Row],[Area]],Table6[Country],Table6[Alpha-3 code])</f>
        <v>ARG</v>
      </c>
      <c r="I41" s="20" t="s">
        <v>21</v>
      </c>
      <c r="J41" s="20" t="s">
        <v>398</v>
      </c>
      <c r="K41" s="20">
        <v>20162018</v>
      </c>
      <c r="L41" s="20" t="s">
        <v>457</v>
      </c>
      <c r="M41" s="20" t="s">
        <v>396</v>
      </c>
      <c r="N41" s="20">
        <v>32.299999999999997</v>
      </c>
      <c r="O41" s="21" t="str">
        <f>_xlfn.XLOOKUP(I41,Table6[Country],Table6[Alpha-3 code])</f>
        <v>ARG</v>
      </c>
    </row>
    <row r="42" spans="1:15" hidden="1">
      <c r="A42" s="21" t="s">
        <v>21</v>
      </c>
      <c r="B42" s="21" t="s">
        <v>397</v>
      </c>
      <c r="C42" s="21" t="str">
        <f ca="1">RIGHT(Table7[[#This Row],[Column1]],4)</f>
        <v>2019</v>
      </c>
      <c r="D42" s="21" t="s">
        <v>396</v>
      </c>
      <c r="E42" s="21">
        <v>12.9</v>
      </c>
      <c r="F42" s="21" t="str">
        <f>_xlfn.XLOOKUP(Table7[[#This Row],[Area]],Table6[Country],Table6[Alpha-3 code])</f>
        <v>ARG</v>
      </c>
      <c r="I42" s="21" t="s">
        <v>21</v>
      </c>
      <c r="J42" s="21" t="s">
        <v>398</v>
      </c>
      <c r="K42" s="21">
        <v>20172019</v>
      </c>
      <c r="L42" s="21" t="s">
        <v>458</v>
      </c>
      <c r="M42" s="21" t="s">
        <v>396</v>
      </c>
      <c r="N42" s="21">
        <v>35.799999999999997</v>
      </c>
      <c r="O42" s="21" t="str">
        <f>_xlfn.XLOOKUP(I42,Table6[Country],Table6[Alpha-3 code])</f>
        <v>ARG</v>
      </c>
    </row>
    <row r="43" spans="1:15" hidden="1">
      <c r="A43" s="20" t="s">
        <v>21</v>
      </c>
      <c r="B43" s="20" t="s">
        <v>397</v>
      </c>
      <c r="C43" s="20" t="str">
        <f ca="1">RIGHT(Table7[[#This Row],[Column1]],4)</f>
        <v>2020</v>
      </c>
      <c r="D43" s="20" t="s">
        <v>396</v>
      </c>
      <c r="E43" s="20">
        <v>12.6</v>
      </c>
      <c r="F43" s="20" t="str">
        <f>_xlfn.XLOOKUP(Table7[[#This Row],[Area]],Table6[Country],Table6[Alpha-3 code])</f>
        <v>ARG</v>
      </c>
      <c r="I43" s="20" t="s">
        <v>21</v>
      </c>
      <c r="J43" s="20" t="s">
        <v>398</v>
      </c>
      <c r="K43" s="20">
        <v>20182020</v>
      </c>
      <c r="L43" s="20" t="s">
        <v>459</v>
      </c>
      <c r="M43" s="20" t="s">
        <v>396</v>
      </c>
      <c r="N43" s="20">
        <v>35.799999999999997</v>
      </c>
      <c r="O43" s="21" t="str">
        <f>_xlfn.XLOOKUP(I43,Table6[Country],Table6[Alpha-3 code])</f>
        <v>ARG</v>
      </c>
    </row>
    <row r="44" spans="1:15" hidden="1">
      <c r="A44" s="21" t="s">
        <v>23</v>
      </c>
      <c r="B44" s="21" t="s">
        <v>397</v>
      </c>
      <c r="C44" s="21" t="str">
        <f ca="1">RIGHT(Table7[[#This Row],[Column1]],4)</f>
        <v>2016</v>
      </c>
      <c r="D44" s="21" t="s">
        <v>396</v>
      </c>
      <c r="E44" s="21"/>
      <c r="F44" s="21" t="str">
        <f>_xlfn.XLOOKUP(Table7[[#This Row],[Area]],Table6[Country],Table6[Alpha-3 code])</f>
        <v>ARM</v>
      </c>
      <c r="I44" s="21" t="s">
        <v>23</v>
      </c>
      <c r="J44" s="21" t="s">
        <v>398</v>
      </c>
      <c r="K44" s="21">
        <v>20142016</v>
      </c>
      <c r="L44" s="21" t="s">
        <v>455</v>
      </c>
      <c r="M44" s="21" t="s">
        <v>396</v>
      </c>
      <c r="N44" s="21"/>
      <c r="O44" s="21" t="str">
        <f>_xlfn.XLOOKUP(I44,Table6[Country],Table6[Alpha-3 code])</f>
        <v>ARM</v>
      </c>
    </row>
    <row r="45" spans="1:15" hidden="1">
      <c r="A45" s="20" t="s">
        <v>23</v>
      </c>
      <c r="B45" s="20" t="s">
        <v>397</v>
      </c>
      <c r="C45" s="20" t="str">
        <f ca="1">RIGHT(Table7[[#This Row],[Column1]],4)</f>
        <v>2017</v>
      </c>
      <c r="D45" s="20" t="s">
        <v>396</v>
      </c>
      <c r="E45" s="20"/>
      <c r="F45" s="20" t="str">
        <f>_xlfn.XLOOKUP(Table7[[#This Row],[Area]],Table6[Country],Table6[Alpha-3 code])</f>
        <v>ARM</v>
      </c>
      <c r="I45" s="20" t="s">
        <v>23</v>
      </c>
      <c r="J45" s="20" t="s">
        <v>398</v>
      </c>
      <c r="K45" s="20">
        <v>20152017</v>
      </c>
      <c r="L45" s="20" t="s">
        <v>456</v>
      </c>
      <c r="M45" s="20" t="s">
        <v>396</v>
      </c>
      <c r="N45" s="20"/>
      <c r="O45" s="21" t="str">
        <f>_xlfn.XLOOKUP(I45,Table6[Country],Table6[Alpha-3 code])</f>
        <v>ARM</v>
      </c>
    </row>
    <row r="46" spans="1:15" hidden="1">
      <c r="A46" s="21" t="s">
        <v>23</v>
      </c>
      <c r="B46" s="21" t="s">
        <v>397</v>
      </c>
      <c r="C46" s="21" t="str">
        <f ca="1">RIGHT(Table7[[#This Row],[Column1]],4)</f>
        <v>2018</v>
      </c>
      <c r="D46" s="21" t="s">
        <v>396</v>
      </c>
      <c r="E46" s="21">
        <v>1.2</v>
      </c>
      <c r="F46" s="21" t="str">
        <f>_xlfn.XLOOKUP(Table7[[#This Row],[Area]],Table6[Country],Table6[Alpha-3 code])</f>
        <v>ARM</v>
      </c>
      <c r="I46" s="21" t="s">
        <v>23</v>
      </c>
      <c r="J46" s="21" t="s">
        <v>398</v>
      </c>
      <c r="K46" s="21">
        <v>20162018</v>
      </c>
      <c r="L46" s="21" t="s">
        <v>457</v>
      </c>
      <c r="M46" s="21" t="s">
        <v>396</v>
      </c>
      <c r="N46" s="21">
        <v>17.100000000000001</v>
      </c>
      <c r="O46" s="21" t="str">
        <f>_xlfn.XLOOKUP(I46,Table6[Country],Table6[Alpha-3 code])</f>
        <v>ARM</v>
      </c>
    </row>
    <row r="47" spans="1:15" hidden="1">
      <c r="A47" s="20" t="s">
        <v>23</v>
      </c>
      <c r="B47" s="20" t="s">
        <v>397</v>
      </c>
      <c r="C47" s="20" t="str">
        <f ca="1">RIGHT(Table7[[#This Row],[Column1]],4)</f>
        <v>2019</v>
      </c>
      <c r="D47" s="20" t="s">
        <v>396</v>
      </c>
      <c r="E47" s="20">
        <v>1.1000000000000001</v>
      </c>
      <c r="F47" s="20" t="str">
        <f>_xlfn.XLOOKUP(Table7[[#This Row],[Area]],Table6[Country],Table6[Alpha-3 code])</f>
        <v>ARM</v>
      </c>
      <c r="I47" s="20" t="s">
        <v>23</v>
      </c>
      <c r="J47" s="20" t="s">
        <v>398</v>
      </c>
      <c r="K47" s="20">
        <v>20172019</v>
      </c>
      <c r="L47" s="20" t="s">
        <v>458</v>
      </c>
      <c r="M47" s="20" t="s">
        <v>396</v>
      </c>
      <c r="N47" s="20">
        <v>14.8</v>
      </c>
      <c r="O47" s="21" t="str">
        <f>_xlfn.XLOOKUP(I47,Table6[Country],Table6[Alpha-3 code])</f>
        <v>ARM</v>
      </c>
    </row>
    <row r="48" spans="1:15" hidden="1">
      <c r="A48" s="21" t="s">
        <v>23</v>
      </c>
      <c r="B48" s="21" t="s">
        <v>397</v>
      </c>
      <c r="C48" s="21" t="str">
        <f ca="1">RIGHT(Table7[[#This Row],[Column1]],4)</f>
        <v>2020</v>
      </c>
      <c r="D48" s="21" t="s">
        <v>396</v>
      </c>
      <c r="E48" s="21">
        <v>1.1000000000000001</v>
      </c>
      <c r="F48" s="21" t="str">
        <f>_xlfn.XLOOKUP(Table7[[#This Row],[Area]],Table6[Country],Table6[Alpha-3 code])</f>
        <v>ARM</v>
      </c>
      <c r="I48" s="21" t="s">
        <v>23</v>
      </c>
      <c r="J48" s="21" t="s">
        <v>398</v>
      </c>
      <c r="K48" s="21">
        <v>20182020</v>
      </c>
      <c r="L48" s="21" t="s">
        <v>459</v>
      </c>
      <c r="M48" s="21" t="s">
        <v>396</v>
      </c>
      <c r="N48" s="21">
        <v>12.7</v>
      </c>
      <c r="O48" s="21" t="str">
        <f>_xlfn.XLOOKUP(I48,Table6[Country],Table6[Alpha-3 code])</f>
        <v>ARM</v>
      </c>
    </row>
    <row r="49" spans="1:15" hidden="1">
      <c r="A49" s="20" t="s">
        <v>282</v>
      </c>
      <c r="B49" s="20" t="s">
        <v>397</v>
      </c>
      <c r="C49" s="20" t="str">
        <f ca="1">RIGHT(Table7[[#This Row],[Column1]],4)</f>
        <v>2016</v>
      </c>
      <c r="D49" s="20" t="s">
        <v>396</v>
      </c>
      <c r="E49" s="20">
        <v>2.8</v>
      </c>
      <c r="F49" s="20" t="str">
        <f>_xlfn.XLOOKUP(Table7[[#This Row],[Area]],Table6[Country],Table6[Alpha-3 code])</f>
        <v>AUS</v>
      </c>
      <c r="I49" s="20" t="s">
        <v>282</v>
      </c>
      <c r="J49" s="20" t="s">
        <v>398</v>
      </c>
      <c r="K49" s="20">
        <v>20142016</v>
      </c>
      <c r="L49" s="20" t="s">
        <v>455</v>
      </c>
      <c r="M49" s="20" t="s">
        <v>396</v>
      </c>
      <c r="N49" s="20">
        <v>10.8</v>
      </c>
      <c r="O49" s="21" t="str">
        <f>_xlfn.XLOOKUP(I49,Table6[Country],Table6[Alpha-3 code])</f>
        <v>AUS</v>
      </c>
    </row>
    <row r="50" spans="1:15" hidden="1">
      <c r="A50" s="21" t="s">
        <v>282</v>
      </c>
      <c r="B50" s="21" t="s">
        <v>397</v>
      </c>
      <c r="C50" s="21" t="str">
        <f ca="1">RIGHT(Table7[[#This Row],[Column1]],4)</f>
        <v>2017</v>
      </c>
      <c r="D50" s="21" t="s">
        <v>396</v>
      </c>
      <c r="E50" s="21">
        <v>3.4</v>
      </c>
      <c r="F50" s="21" t="str">
        <f>_xlfn.XLOOKUP(Table7[[#This Row],[Area]],Table6[Country],Table6[Alpha-3 code])</f>
        <v>AUS</v>
      </c>
      <c r="I50" s="21" t="s">
        <v>282</v>
      </c>
      <c r="J50" s="21" t="s">
        <v>398</v>
      </c>
      <c r="K50" s="21">
        <v>20152017</v>
      </c>
      <c r="L50" s="21" t="s">
        <v>456</v>
      </c>
      <c r="M50" s="21" t="s">
        <v>396</v>
      </c>
      <c r="N50" s="21">
        <v>11.8</v>
      </c>
      <c r="O50" s="21" t="str">
        <f>_xlfn.XLOOKUP(I50,Table6[Country],Table6[Alpha-3 code])</f>
        <v>AUS</v>
      </c>
    </row>
    <row r="51" spans="1:15" hidden="1">
      <c r="A51" s="20" t="s">
        <v>282</v>
      </c>
      <c r="B51" s="20" t="s">
        <v>397</v>
      </c>
      <c r="C51" s="20" t="str">
        <f ca="1">RIGHT(Table7[[#This Row],[Column1]],4)</f>
        <v>2018</v>
      </c>
      <c r="D51" s="20" t="s">
        <v>396</v>
      </c>
      <c r="E51" s="20">
        <v>3.6</v>
      </c>
      <c r="F51" s="20" t="str">
        <f>_xlfn.XLOOKUP(Table7[[#This Row],[Area]],Table6[Country],Table6[Alpha-3 code])</f>
        <v>AUS</v>
      </c>
      <c r="I51" s="20" t="s">
        <v>282</v>
      </c>
      <c r="J51" s="20" t="s">
        <v>398</v>
      </c>
      <c r="K51" s="20">
        <v>20162018</v>
      </c>
      <c r="L51" s="20" t="s">
        <v>457</v>
      </c>
      <c r="M51" s="20" t="s">
        <v>396</v>
      </c>
      <c r="N51" s="20">
        <v>12.7</v>
      </c>
      <c r="O51" s="21" t="str">
        <f>_xlfn.XLOOKUP(I51,Table6[Country],Table6[Alpha-3 code])</f>
        <v>AUS</v>
      </c>
    </row>
    <row r="52" spans="1:15" hidden="1">
      <c r="A52" s="21" t="s">
        <v>282</v>
      </c>
      <c r="B52" s="21" t="s">
        <v>397</v>
      </c>
      <c r="C52" s="21" t="str">
        <f ca="1">RIGHT(Table7[[#This Row],[Column1]],4)</f>
        <v>2019</v>
      </c>
      <c r="D52" s="21" t="s">
        <v>396</v>
      </c>
      <c r="E52" s="21">
        <v>3.8</v>
      </c>
      <c r="F52" s="21" t="str">
        <f>_xlfn.XLOOKUP(Table7[[#This Row],[Area]],Table6[Country],Table6[Alpha-3 code])</f>
        <v>AUS</v>
      </c>
      <c r="I52" s="21" t="s">
        <v>282</v>
      </c>
      <c r="J52" s="21" t="s">
        <v>398</v>
      </c>
      <c r="K52" s="21">
        <v>20172019</v>
      </c>
      <c r="L52" s="21" t="s">
        <v>458</v>
      </c>
      <c r="M52" s="21" t="s">
        <v>396</v>
      </c>
      <c r="N52" s="21">
        <v>13.3</v>
      </c>
      <c r="O52" s="21" t="str">
        <f>_xlfn.XLOOKUP(I52,Table6[Country],Table6[Alpha-3 code])</f>
        <v>AUS</v>
      </c>
    </row>
    <row r="53" spans="1:15" hidden="1">
      <c r="A53" s="20" t="s">
        <v>282</v>
      </c>
      <c r="B53" s="20" t="s">
        <v>397</v>
      </c>
      <c r="C53" s="20" t="str">
        <f ca="1">RIGHT(Table7[[#This Row],[Column1]],4)</f>
        <v>2020</v>
      </c>
      <c r="D53" s="20" t="s">
        <v>396</v>
      </c>
      <c r="E53" s="20">
        <v>3.3</v>
      </c>
      <c r="F53" s="20" t="str">
        <f>_xlfn.XLOOKUP(Table7[[#This Row],[Area]],Table6[Country],Table6[Alpha-3 code])</f>
        <v>AUS</v>
      </c>
      <c r="I53" s="20" t="s">
        <v>282</v>
      </c>
      <c r="J53" s="20" t="s">
        <v>398</v>
      </c>
      <c r="K53" s="20">
        <v>20182020</v>
      </c>
      <c r="L53" s="20" t="s">
        <v>459</v>
      </c>
      <c r="M53" s="20" t="s">
        <v>396</v>
      </c>
      <c r="N53" s="20">
        <v>12.3</v>
      </c>
      <c r="O53" s="21" t="str">
        <f>_xlfn.XLOOKUP(I53,Table6[Country],Table6[Alpha-3 code])</f>
        <v>AUS</v>
      </c>
    </row>
    <row r="54" spans="1:15" hidden="1">
      <c r="A54" s="21" t="s">
        <v>258</v>
      </c>
      <c r="B54" s="21" t="s">
        <v>397</v>
      </c>
      <c r="C54" s="21" t="str">
        <f ca="1">RIGHT(Table7[[#This Row],[Column1]],4)</f>
        <v>2016</v>
      </c>
      <c r="D54" s="21" t="s">
        <v>396</v>
      </c>
      <c r="E54" s="21">
        <v>1.1000000000000001</v>
      </c>
      <c r="F54" s="21" t="str">
        <f>_xlfn.XLOOKUP(Table7[[#This Row],[Area]],Table6[Country],Table6[Alpha-3 code])</f>
        <v>AUT</v>
      </c>
      <c r="I54" s="21" t="s">
        <v>258</v>
      </c>
      <c r="J54" s="21" t="s">
        <v>398</v>
      </c>
      <c r="K54" s="21">
        <v>20142016</v>
      </c>
      <c r="L54" s="21" t="s">
        <v>455</v>
      </c>
      <c r="M54" s="21" t="s">
        <v>396</v>
      </c>
      <c r="N54" s="21">
        <v>5.5</v>
      </c>
      <c r="O54" s="21" t="str">
        <f>_xlfn.XLOOKUP(I54,Table6[Country],Table6[Alpha-3 code])</f>
        <v>AUT</v>
      </c>
    </row>
    <row r="55" spans="1:15" hidden="1">
      <c r="A55" s="20" t="s">
        <v>258</v>
      </c>
      <c r="B55" s="20" t="s">
        <v>397</v>
      </c>
      <c r="C55" s="20" t="str">
        <f ca="1">RIGHT(Table7[[#This Row],[Column1]],4)</f>
        <v>2017</v>
      </c>
      <c r="D55" s="20" t="s">
        <v>396</v>
      </c>
      <c r="E55" s="20">
        <v>1.2</v>
      </c>
      <c r="F55" s="20" t="str">
        <f>_xlfn.XLOOKUP(Table7[[#This Row],[Area]],Table6[Country],Table6[Alpha-3 code])</f>
        <v>AUT</v>
      </c>
      <c r="I55" s="20" t="s">
        <v>258</v>
      </c>
      <c r="J55" s="20" t="s">
        <v>398</v>
      </c>
      <c r="K55" s="20">
        <v>20152017</v>
      </c>
      <c r="L55" s="20" t="s">
        <v>456</v>
      </c>
      <c r="M55" s="20" t="s">
        <v>396</v>
      </c>
      <c r="N55" s="20">
        <v>5.2</v>
      </c>
      <c r="O55" s="21" t="str">
        <f>_xlfn.XLOOKUP(I55,Table6[Country],Table6[Alpha-3 code])</f>
        <v>AUT</v>
      </c>
    </row>
    <row r="56" spans="1:15" hidden="1">
      <c r="A56" s="21" t="s">
        <v>258</v>
      </c>
      <c r="B56" s="21" t="s">
        <v>397</v>
      </c>
      <c r="C56" s="21" t="str">
        <f ca="1">RIGHT(Table7[[#This Row],[Column1]],4)</f>
        <v>2018</v>
      </c>
      <c r="D56" s="21" t="s">
        <v>396</v>
      </c>
      <c r="E56" s="21">
        <v>1.1000000000000001</v>
      </c>
      <c r="F56" s="21" t="str">
        <f>_xlfn.XLOOKUP(Table7[[#This Row],[Area]],Table6[Country],Table6[Alpha-3 code])</f>
        <v>AUT</v>
      </c>
      <c r="I56" s="21" t="s">
        <v>258</v>
      </c>
      <c r="J56" s="21" t="s">
        <v>398</v>
      </c>
      <c r="K56" s="21">
        <v>20162018</v>
      </c>
      <c r="L56" s="21" t="s">
        <v>457</v>
      </c>
      <c r="M56" s="21" t="s">
        <v>396</v>
      </c>
      <c r="N56" s="21">
        <v>4.4000000000000004</v>
      </c>
      <c r="O56" s="21" t="str">
        <f>_xlfn.XLOOKUP(I56,Table6[Country],Table6[Alpha-3 code])</f>
        <v>AUT</v>
      </c>
    </row>
    <row r="57" spans="1:15" hidden="1">
      <c r="A57" s="20" t="s">
        <v>258</v>
      </c>
      <c r="B57" s="20" t="s">
        <v>397</v>
      </c>
      <c r="C57" s="20" t="str">
        <f ca="1">RIGHT(Table7[[#This Row],[Column1]],4)</f>
        <v>2019</v>
      </c>
      <c r="D57" s="20" t="s">
        <v>396</v>
      </c>
      <c r="E57" s="20">
        <v>1.1000000000000001</v>
      </c>
      <c r="F57" s="20" t="str">
        <f>_xlfn.XLOOKUP(Table7[[#This Row],[Area]],Table6[Country],Table6[Alpha-3 code])</f>
        <v>AUT</v>
      </c>
      <c r="I57" s="20" t="s">
        <v>258</v>
      </c>
      <c r="J57" s="20" t="s">
        <v>398</v>
      </c>
      <c r="K57" s="20">
        <v>20172019</v>
      </c>
      <c r="L57" s="20" t="s">
        <v>458</v>
      </c>
      <c r="M57" s="20" t="s">
        <v>396</v>
      </c>
      <c r="N57" s="20">
        <v>3.6</v>
      </c>
      <c r="O57" s="21" t="str">
        <f>_xlfn.XLOOKUP(I57,Table6[Country],Table6[Alpha-3 code])</f>
        <v>AUT</v>
      </c>
    </row>
    <row r="58" spans="1:15" hidden="1">
      <c r="A58" s="21" t="s">
        <v>258</v>
      </c>
      <c r="B58" s="21" t="s">
        <v>397</v>
      </c>
      <c r="C58" s="21" t="str">
        <f ca="1">RIGHT(Table7[[#This Row],[Column1]],4)</f>
        <v>2020</v>
      </c>
      <c r="D58" s="21" t="s">
        <v>396</v>
      </c>
      <c r="E58" s="21">
        <v>0.9</v>
      </c>
      <c r="F58" s="21" t="str">
        <f>_xlfn.XLOOKUP(Table7[[#This Row],[Area]],Table6[Country],Table6[Alpha-3 code])</f>
        <v>AUT</v>
      </c>
      <c r="I58" s="21" t="s">
        <v>258</v>
      </c>
      <c r="J58" s="21" t="s">
        <v>398</v>
      </c>
      <c r="K58" s="21">
        <v>20182020</v>
      </c>
      <c r="L58" s="21" t="s">
        <v>459</v>
      </c>
      <c r="M58" s="21" t="s">
        <v>396</v>
      </c>
      <c r="N58" s="21">
        <v>3</v>
      </c>
      <c r="O58" s="21" t="str">
        <f>_xlfn.XLOOKUP(I58,Table6[Country],Table6[Alpha-3 code])</f>
        <v>AUT</v>
      </c>
    </row>
    <row r="59" spans="1:15" hidden="1">
      <c r="A59" s="20" t="s">
        <v>25</v>
      </c>
      <c r="B59" s="20" t="s">
        <v>397</v>
      </c>
      <c r="C59" s="20" t="str">
        <f ca="1">RIGHT(Table7[[#This Row],[Column1]],4)</f>
        <v>2016</v>
      </c>
      <c r="D59" s="20" t="s">
        <v>396</v>
      </c>
      <c r="E59" s="20" t="s">
        <v>402</v>
      </c>
      <c r="F59" s="20" t="str">
        <f>_xlfn.XLOOKUP(Table7[[#This Row],[Area]],Table6[Country],Table6[Alpha-3 code])</f>
        <v>AZE</v>
      </c>
      <c r="I59" s="20" t="s">
        <v>25</v>
      </c>
      <c r="J59" s="20" t="s">
        <v>398</v>
      </c>
      <c r="K59" s="20">
        <v>20142016</v>
      </c>
      <c r="L59" s="20" t="s">
        <v>455</v>
      </c>
      <c r="M59" s="20" t="s">
        <v>396</v>
      </c>
      <c r="N59" s="20">
        <v>5.9</v>
      </c>
      <c r="O59" s="21" t="str">
        <f>_xlfn.XLOOKUP(I59,Table6[Country],Table6[Alpha-3 code])</f>
        <v>AZE</v>
      </c>
    </row>
    <row r="60" spans="1:15" hidden="1">
      <c r="A60" s="21" t="s">
        <v>25</v>
      </c>
      <c r="B60" s="21" t="s">
        <v>397</v>
      </c>
      <c r="C60" s="21" t="str">
        <f ca="1">RIGHT(Table7[[#This Row],[Column1]],4)</f>
        <v>2017</v>
      </c>
      <c r="D60" s="21" t="s">
        <v>396</v>
      </c>
      <c r="E60" s="21" t="s">
        <v>402</v>
      </c>
      <c r="F60" s="21" t="str">
        <f>_xlfn.XLOOKUP(Table7[[#This Row],[Area]],Table6[Country],Table6[Alpha-3 code])</f>
        <v>AZE</v>
      </c>
      <c r="I60" s="21" t="s">
        <v>25</v>
      </c>
      <c r="J60" s="21" t="s">
        <v>398</v>
      </c>
      <c r="K60" s="21">
        <v>20152017</v>
      </c>
      <c r="L60" s="21" t="s">
        <v>456</v>
      </c>
      <c r="M60" s="21" t="s">
        <v>396</v>
      </c>
      <c r="N60" s="21">
        <v>7.7</v>
      </c>
      <c r="O60" s="21" t="str">
        <f>_xlfn.XLOOKUP(I60,Table6[Country],Table6[Alpha-3 code])</f>
        <v>AZE</v>
      </c>
    </row>
    <row r="61" spans="1:15" hidden="1">
      <c r="A61" s="20" t="s">
        <v>25</v>
      </c>
      <c r="B61" s="20" t="s">
        <v>397</v>
      </c>
      <c r="C61" s="20" t="str">
        <f ca="1">RIGHT(Table7[[#This Row],[Column1]],4)</f>
        <v>2018</v>
      </c>
      <c r="D61" s="20" t="s">
        <v>396</v>
      </c>
      <c r="E61" s="20" t="s">
        <v>402</v>
      </c>
      <c r="F61" s="20" t="str">
        <f>_xlfn.XLOOKUP(Table7[[#This Row],[Area]],Table6[Country],Table6[Alpha-3 code])</f>
        <v>AZE</v>
      </c>
      <c r="I61" s="20" t="s">
        <v>25</v>
      </c>
      <c r="J61" s="20" t="s">
        <v>398</v>
      </c>
      <c r="K61" s="20">
        <v>20162018</v>
      </c>
      <c r="L61" s="20" t="s">
        <v>457</v>
      </c>
      <c r="M61" s="20" t="s">
        <v>396</v>
      </c>
      <c r="N61" s="20">
        <v>8.6</v>
      </c>
      <c r="O61" s="21" t="str">
        <f>_xlfn.XLOOKUP(I61,Table6[Country],Table6[Alpha-3 code])</f>
        <v>AZE</v>
      </c>
    </row>
    <row r="62" spans="1:15" hidden="1">
      <c r="A62" s="21" t="s">
        <v>25</v>
      </c>
      <c r="B62" s="21" t="s">
        <v>397</v>
      </c>
      <c r="C62" s="21" t="str">
        <f ca="1">RIGHT(Table7[[#This Row],[Column1]],4)</f>
        <v>2019</v>
      </c>
      <c r="D62" s="21" t="s">
        <v>396</v>
      </c>
      <c r="E62" s="21" t="s">
        <v>402</v>
      </c>
      <c r="F62" s="21" t="str">
        <f>_xlfn.XLOOKUP(Table7[[#This Row],[Area]],Table6[Country],Table6[Alpha-3 code])</f>
        <v>AZE</v>
      </c>
      <c r="I62" s="21" t="s">
        <v>25</v>
      </c>
      <c r="J62" s="21" t="s">
        <v>398</v>
      </c>
      <c r="K62" s="21">
        <v>20172019</v>
      </c>
      <c r="L62" s="21" t="s">
        <v>458</v>
      </c>
      <c r="M62" s="21" t="s">
        <v>396</v>
      </c>
      <c r="N62" s="21">
        <v>9.6</v>
      </c>
      <c r="O62" s="21" t="str">
        <f>_xlfn.XLOOKUP(I62,Table6[Country],Table6[Alpha-3 code])</f>
        <v>AZE</v>
      </c>
    </row>
    <row r="63" spans="1:15" hidden="1">
      <c r="A63" s="20" t="s">
        <v>25</v>
      </c>
      <c r="B63" s="20" t="s">
        <v>397</v>
      </c>
      <c r="C63" s="20" t="str">
        <f ca="1">RIGHT(Table7[[#This Row],[Column1]],4)</f>
        <v>2020</v>
      </c>
      <c r="D63" s="20" t="s">
        <v>396</v>
      </c>
      <c r="E63" s="20" t="s">
        <v>402</v>
      </c>
      <c r="F63" s="20" t="str">
        <f>_xlfn.XLOOKUP(Table7[[#This Row],[Area]],Table6[Country],Table6[Alpha-3 code])</f>
        <v>AZE</v>
      </c>
      <c r="I63" s="20" t="s">
        <v>25</v>
      </c>
      <c r="J63" s="20" t="s">
        <v>398</v>
      </c>
      <c r="K63" s="20">
        <v>20182020</v>
      </c>
      <c r="L63" s="20" t="s">
        <v>459</v>
      </c>
      <c r="M63" s="20" t="s">
        <v>396</v>
      </c>
      <c r="N63" s="20">
        <v>8.9</v>
      </c>
      <c r="O63" s="21" t="str">
        <f>_xlfn.XLOOKUP(I63,Table6[Country],Table6[Alpha-3 code])</f>
        <v>AZE</v>
      </c>
    </row>
    <row r="64" spans="1:15" hidden="1">
      <c r="A64" s="21" t="s">
        <v>403</v>
      </c>
      <c r="B64" s="21" t="s">
        <v>397</v>
      </c>
      <c r="C64" s="21" t="str">
        <f ca="1">RIGHT(Table7[[#This Row],[Column1]],4)</f>
        <v>2016</v>
      </c>
      <c r="D64" s="21" t="s">
        <v>396</v>
      </c>
      <c r="E64" s="21"/>
      <c r="F64" s="21" t="str">
        <f>_xlfn.XLOOKUP(Table7[[#This Row],[Area]],Table6[Country],Table6[Alpha-3 code])</f>
        <v>BHS</v>
      </c>
      <c r="I64" s="21" t="s">
        <v>403</v>
      </c>
      <c r="J64" s="21" t="s">
        <v>398</v>
      </c>
      <c r="K64" s="21">
        <v>20142016</v>
      </c>
      <c r="L64" s="21" t="s">
        <v>455</v>
      </c>
      <c r="M64" s="21" t="s">
        <v>396</v>
      </c>
      <c r="N64" s="21"/>
      <c r="O64" s="21" t="str">
        <f>_xlfn.XLOOKUP(I64,Table6[Country],Table6[Alpha-3 code])</f>
        <v>BHS</v>
      </c>
    </row>
    <row r="65" spans="1:15" hidden="1">
      <c r="A65" s="20" t="s">
        <v>403</v>
      </c>
      <c r="B65" s="20" t="s">
        <v>397</v>
      </c>
      <c r="C65" s="20" t="str">
        <f ca="1">RIGHT(Table7[[#This Row],[Column1]],4)</f>
        <v>2017</v>
      </c>
      <c r="D65" s="20" t="s">
        <v>396</v>
      </c>
      <c r="E65" s="20"/>
      <c r="F65" s="20" t="str">
        <f>_xlfn.XLOOKUP(Table7[[#This Row],[Area]],Table6[Country],Table6[Alpha-3 code])</f>
        <v>BHS</v>
      </c>
      <c r="I65" s="20" t="s">
        <v>403</v>
      </c>
      <c r="J65" s="20" t="s">
        <v>398</v>
      </c>
      <c r="K65" s="20">
        <v>20152017</v>
      </c>
      <c r="L65" s="20" t="s">
        <v>456</v>
      </c>
      <c r="M65" s="20" t="s">
        <v>396</v>
      </c>
      <c r="N65" s="20"/>
      <c r="O65" s="21" t="str">
        <f>_xlfn.XLOOKUP(I65,Table6[Country],Table6[Alpha-3 code])</f>
        <v>BHS</v>
      </c>
    </row>
    <row r="66" spans="1:15" hidden="1">
      <c r="A66" s="21" t="s">
        <v>403</v>
      </c>
      <c r="B66" s="21" t="s">
        <v>397</v>
      </c>
      <c r="C66" s="21" t="str">
        <f ca="1">RIGHT(Table7[[#This Row],[Column1]],4)</f>
        <v>2018</v>
      </c>
      <c r="D66" s="21" t="s">
        <v>396</v>
      </c>
      <c r="E66" s="21"/>
      <c r="F66" s="21" t="str">
        <f>_xlfn.XLOOKUP(Table7[[#This Row],[Area]],Table6[Country],Table6[Alpha-3 code])</f>
        <v>BHS</v>
      </c>
      <c r="I66" s="21" t="s">
        <v>403</v>
      </c>
      <c r="J66" s="21" t="s">
        <v>398</v>
      </c>
      <c r="K66" s="21">
        <v>20162018</v>
      </c>
      <c r="L66" s="21" t="s">
        <v>457</v>
      </c>
      <c r="M66" s="21" t="s">
        <v>396</v>
      </c>
      <c r="N66" s="21"/>
      <c r="O66" s="21" t="str">
        <f>_xlfn.XLOOKUP(I66,Table6[Country],Table6[Alpha-3 code])</f>
        <v>BHS</v>
      </c>
    </row>
    <row r="67" spans="1:15" hidden="1">
      <c r="A67" s="20" t="s">
        <v>403</v>
      </c>
      <c r="B67" s="20" t="s">
        <v>397</v>
      </c>
      <c r="C67" s="20" t="str">
        <f ca="1">RIGHT(Table7[[#This Row],[Column1]],4)</f>
        <v>2019</v>
      </c>
      <c r="D67" s="20" t="s">
        <v>396</v>
      </c>
      <c r="E67" s="20"/>
      <c r="F67" s="20" t="str">
        <f>_xlfn.XLOOKUP(Table7[[#This Row],[Area]],Table6[Country],Table6[Alpha-3 code])</f>
        <v>BHS</v>
      </c>
      <c r="I67" s="20" t="s">
        <v>403</v>
      </c>
      <c r="J67" s="20" t="s">
        <v>398</v>
      </c>
      <c r="K67" s="20">
        <v>20172019</v>
      </c>
      <c r="L67" s="20" t="s">
        <v>458</v>
      </c>
      <c r="M67" s="20" t="s">
        <v>396</v>
      </c>
      <c r="N67" s="20"/>
      <c r="O67" s="21" t="str">
        <f>_xlfn.XLOOKUP(I67,Table6[Country],Table6[Alpha-3 code])</f>
        <v>BHS</v>
      </c>
    </row>
    <row r="68" spans="1:15" hidden="1">
      <c r="A68" s="21" t="s">
        <v>403</v>
      </c>
      <c r="B68" s="21" t="s">
        <v>397</v>
      </c>
      <c r="C68" s="21" t="str">
        <f ca="1">RIGHT(Table7[[#This Row],[Column1]],4)</f>
        <v>2020</v>
      </c>
      <c r="D68" s="21" t="s">
        <v>396</v>
      </c>
      <c r="E68" s="21"/>
      <c r="F68" s="21" t="str">
        <f>_xlfn.XLOOKUP(Table7[[#This Row],[Area]],Table6[Country],Table6[Alpha-3 code])</f>
        <v>BHS</v>
      </c>
      <c r="I68" s="21" t="s">
        <v>403</v>
      </c>
      <c r="J68" s="21" t="s">
        <v>398</v>
      </c>
      <c r="K68" s="21">
        <v>20182020</v>
      </c>
      <c r="L68" s="21" t="s">
        <v>459</v>
      </c>
      <c r="M68" s="21" t="s">
        <v>396</v>
      </c>
      <c r="N68" s="21"/>
      <c r="O68" s="21" t="str">
        <f>_xlfn.XLOOKUP(I68,Table6[Country],Table6[Alpha-3 code])</f>
        <v>BHS</v>
      </c>
    </row>
    <row r="69" spans="1:15" hidden="1">
      <c r="A69" s="20" t="s">
        <v>284</v>
      </c>
      <c r="B69" s="20" t="s">
        <v>397</v>
      </c>
      <c r="C69" s="20" t="str">
        <f ca="1">RIGHT(Table7[[#This Row],[Column1]],4)</f>
        <v>2016</v>
      </c>
      <c r="D69" s="20" t="s">
        <v>396</v>
      </c>
      <c r="E69" s="20"/>
      <c r="F69" s="20" t="str">
        <f>_xlfn.XLOOKUP(Table7[[#This Row],[Area]],Table6[Country],Table6[Alpha-3 code])</f>
        <v>BHR</v>
      </c>
      <c r="I69" s="20" t="s">
        <v>284</v>
      </c>
      <c r="J69" s="20" t="s">
        <v>398</v>
      </c>
      <c r="K69" s="20">
        <v>20142016</v>
      </c>
      <c r="L69" s="20" t="s">
        <v>455</v>
      </c>
      <c r="M69" s="20" t="s">
        <v>396</v>
      </c>
      <c r="N69" s="20"/>
      <c r="O69" s="21" t="str">
        <f>_xlfn.XLOOKUP(I69,Table6[Country],Table6[Alpha-3 code])</f>
        <v>BHR</v>
      </c>
    </row>
    <row r="70" spans="1:15" hidden="1">
      <c r="A70" s="21" t="s">
        <v>284</v>
      </c>
      <c r="B70" s="21" t="s">
        <v>397</v>
      </c>
      <c r="C70" s="21" t="str">
        <f ca="1">RIGHT(Table7[[#This Row],[Column1]],4)</f>
        <v>2017</v>
      </c>
      <c r="D70" s="21" t="s">
        <v>396</v>
      </c>
      <c r="E70" s="21"/>
      <c r="F70" s="21" t="str">
        <f>_xlfn.XLOOKUP(Table7[[#This Row],[Area]],Table6[Country],Table6[Alpha-3 code])</f>
        <v>BHR</v>
      </c>
      <c r="I70" s="21" t="s">
        <v>284</v>
      </c>
      <c r="J70" s="21" t="s">
        <v>398</v>
      </c>
      <c r="K70" s="21">
        <v>20152017</v>
      </c>
      <c r="L70" s="21" t="s">
        <v>456</v>
      </c>
      <c r="M70" s="21" t="s">
        <v>396</v>
      </c>
      <c r="N70" s="21"/>
      <c r="O70" s="21" t="str">
        <f>_xlfn.XLOOKUP(I70,Table6[Country],Table6[Alpha-3 code])</f>
        <v>BHR</v>
      </c>
    </row>
    <row r="71" spans="1:15" hidden="1">
      <c r="A71" s="20" t="s">
        <v>284</v>
      </c>
      <c r="B71" s="20" t="s">
        <v>397</v>
      </c>
      <c r="C71" s="20" t="str">
        <f ca="1">RIGHT(Table7[[#This Row],[Column1]],4)</f>
        <v>2018</v>
      </c>
      <c r="D71" s="20" t="s">
        <v>396</v>
      </c>
      <c r="E71" s="20"/>
      <c r="F71" s="20" t="str">
        <f>_xlfn.XLOOKUP(Table7[[#This Row],[Area]],Table6[Country],Table6[Alpha-3 code])</f>
        <v>BHR</v>
      </c>
      <c r="I71" s="20" t="s">
        <v>284</v>
      </c>
      <c r="J71" s="20" t="s">
        <v>398</v>
      </c>
      <c r="K71" s="20">
        <v>20162018</v>
      </c>
      <c r="L71" s="20" t="s">
        <v>457</v>
      </c>
      <c r="M71" s="20" t="s">
        <v>396</v>
      </c>
      <c r="N71" s="20"/>
      <c r="O71" s="21" t="str">
        <f>_xlfn.XLOOKUP(I71,Table6[Country],Table6[Alpha-3 code])</f>
        <v>BHR</v>
      </c>
    </row>
    <row r="72" spans="1:15" hidden="1">
      <c r="A72" s="21" t="s">
        <v>284</v>
      </c>
      <c r="B72" s="21" t="s">
        <v>397</v>
      </c>
      <c r="C72" s="21" t="str">
        <f ca="1">RIGHT(Table7[[#This Row],[Column1]],4)</f>
        <v>2019</v>
      </c>
      <c r="D72" s="21" t="s">
        <v>396</v>
      </c>
      <c r="E72" s="21"/>
      <c r="F72" s="21" t="str">
        <f>_xlfn.XLOOKUP(Table7[[#This Row],[Area]],Table6[Country],Table6[Alpha-3 code])</f>
        <v>BHR</v>
      </c>
      <c r="I72" s="21" t="s">
        <v>284</v>
      </c>
      <c r="J72" s="21" t="s">
        <v>398</v>
      </c>
      <c r="K72" s="21">
        <v>20172019</v>
      </c>
      <c r="L72" s="21" t="s">
        <v>458</v>
      </c>
      <c r="M72" s="21" t="s">
        <v>396</v>
      </c>
      <c r="N72" s="21"/>
      <c r="O72" s="21" t="str">
        <f>_xlfn.XLOOKUP(I72,Table6[Country],Table6[Alpha-3 code])</f>
        <v>BHR</v>
      </c>
    </row>
    <row r="73" spans="1:15" hidden="1">
      <c r="A73" s="20" t="s">
        <v>284</v>
      </c>
      <c r="B73" s="20" t="s">
        <v>397</v>
      </c>
      <c r="C73" s="20" t="str">
        <f ca="1">RIGHT(Table7[[#This Row],[Column1]],4)</f>
        <v>2020</v>
      </c>
      <c r="D73" s="20" t="s">
        <v>396</v>
      </c>
      <c r="E73" s="20"/>
      <c r="F73" s="20" t="str">
        <f>_xlfn.XLOOKUP(Table7[[#This Row],[Area]],Table6[Country],Table6[Alpha-3 code])</f>
        <v>BHR</v>
      </c>
      <c r="I73" s="20" t="s">
        <v>284</v>
      </c>
      <c r="J73" s="20" t="s">
        <v>398</v>
      </c>
      <c r="K73" s="20">
        <v>20182020</v>
      </c>
      <c r="L73" s="20" t="s">
        <v>459</v>
      </c>
      <c r="M73" s="20" t="s">
        <v>396</v>
      </c>
      <c r="N73" s="20"/>
      <c r="O73" s="21" t="str">
        <f>_xlfn.XLOOKUP(I73,Table6[Country],Table6[Alpha-3 code])</f>
        <v>BHR</v>
      </c>
    </row>
    <row r="74" spans="1:15" hidden="1">
      <c r="A74" s="21" t="s">
        <v>27</v>
      </c>
      <c r="B74" s="21" t="s">
        <v>397</v>
      </c>
      <c r="C74" s="21" t="str">
        <f ca="1">RIGHT(Table7[[#This Row],[Column1]],4)</f>
        <v>2016</v>
      </c>
      <c r="D74" s="21" t="s">
        <v>396</v>
      </c>
      <c r="E74" s="21">
        <v>13.3</v>
      </c>
      <c r="F74" s="21" t="str">
        <f>_xlfn.XLOOKUP(Table7[[#This Row],[Area]],Table6[Country],Table6[Alpha-3 code])</f>
        <v>BGD</v>
      </c>
      <c r="I74" s="21" t="s">
        <v>27</v>
      </c>
      <c r="J74" s="21" t="s">
        <v>398</v>
      </c>
      <c r="K74" s="21">
        <v>20142016</v>
      </c>
      <c r="L74" s="21" t="s">
        <v>455</v>
      </c>
      <c r="M74" s="21" t="s">
        <v>396</v>
      </c>
      <c r="N74" s="21">
        <v>32.200000000000003</v>
      </c>
      <c r="O74" s="21" t="str">
        <f>_xlfn.XLOOKUP(I74,Table6[Country],Table6[Alpha-3 code])</f>
        <v>BGD</v>
      </c>
    </row>
    <row r="75" spans="1:15" hidden="1">
      <c r="A75" s="20" t="s">
        <v>27</v>
      </c>
      <c r="B75" s="20" t="s">
        <v>397</v>
      </c>
      <c r="C75" s="20" t="str">
        <f ca="1">RIGHT(Table7[[#This Row],[Column1]],4)</f>
        <v>2017</v>
      </c>
      <c r="D75" s="20" t="s">
        <v>396</v>
      </c>
      <c r="E75" s="20">
        <v>12.4</v>
      </c>
      <c r="F75" s="20" t="str">
        <f>_xlfn.XLOOKUP(Table7[[#This Row],[Area]],Table6[Country],Table6[Alpha-3 code])</f>
        <v>BGD</v>
      </c>
      <c r="I75" s="20" t="s">
        <v>27</v>
      </c>
      <c r="J75" s="20" t="s">
        <v>398</v>
      </c>
      <c r="K75" s="20">
        <v>20152017</v>
      </c>
      <c r="L75" s="20" t="s">
        <v>456</v>
      </c>
      <c r="M75" s="20" t="s">
        <v>396</v>
      </c>
      <c r="N75" s="20">
        <v>31.9</v>
      </c>
      <c r="O75" s="21" t="str">
        <f>_xlfn.XLOOKUP(I75,Table6[Country],Table6[Alpha-3 code])</f>
        <v>BGD</v>
      </c>
    </row>
    <row r="76" spans="1:15" hidden="1">
      <c r="A76" s="21" t="s">
        <v>27</v>
      </c>
      <c r="B76" s="21" t="s">
        <v>397</v>
      </c>
      <c r="C76" s="21" t="str">
        <f ca="1">RIGHT(Table7[[#This Row],[Column1]],4)</f>
        <v>2018</v>
      </c>
      <c r="D76" s="21" t="s">
        <v>396</v>
      </c>
      <c r="E76" s="21">
        <v>11.6</v>
      </c>
      <c r="F76" s="21" t="str">
        <f>_xlfn.XLOOKUP(Table7[[#This Row],[Area]],Table6[Country],Table6[Alpha-3 code])</f>
        <v>BGD</v>
      </c>
      <c r="I76" s="21" t="s">
        <v>27</v>
      </c>
      <c r="J76" s="21" t="s">
        <v>398</v>
      </c>
      <c r="K76" s="21">
        <v>20162018</v>
      </c>
      <c r="L76" s="21" t="s">
        <v>457</v>
      </c>
      <c r="M76" s="21" t="s">
        <v>396</v>
      </c>
      <c r="N76" s="21">
        <v>31.5</v>
      </c>
      <c r="O76" s="21" t="str">
        <f>_xlfn.XLOOKUP(I76,Table6[Country],Table6[Alpha-3 code])</f>
        <v>BGD</v>
      </c>
    </row>
    <row r="77" spans="1:15" hidden="1">
      <c r="A77" s="20" t="s">
        <v>27</v>
      </c>
      <c r="B77" s="20" t="s">
        <v>397</v>
      </c>
      <c r="C77" s="20" t="str">
        <f ca="1">RIGHT(Table7[[#This Row],[Column1]],4)</f>
        <v>2019</v>
      </c>
      <c r="D77" s="20" t="s">
        <v>396</v>
      </c>
      <c r="E77" s="20">
        <v>10.6</v>
      </c>
      <c r="F77" s="20" t="str">
        <f>_xlfn.XLOOKUP(Table7[[#This Row],[Area]],Table6[Country],Table6[Alpha-3 code])</f>
        <v>BGD</v>
      </c>
      <c r="I77" s="20" t="s">
        <v>27</v>
      </c>
      <c r="J77" s="20" t="s">
        <v>398</v>
      </c>
      <c r="K77" s="20">
        <v>20172019</v>
      </c>
      <c r="L77" s="20" t="s">
        <v>458</v>
      </c>
      <c r="M77" s="20" t="s">
        <v>396</v>
      </c>
      <c r="N77" s="20">
        <v>31.5</v>
      </c>
      <c r="O77" s="21" t="str">
        <f>_xlfn.XLOOKUP(I77,Table6[Country],Table6[Alpha-3 code])</f>
        <v>BGD</v>
      </c>
    </row>
    <row r="78" spans="1:15" hidden="1">
      <c r="A78" s="21" t="s">
        <v>27</v>
      </c>
      <c r="B78" s="21" t="s">
        <v>397</v>
      </c>
      <c r="C78" s="21" t="str">
        <f ca="1">RIGHT(Table7[[#This Row],[Column1]],4)</f>
        <v>2020</v>
      </c>
      <c r="D78" s="21" t="s">
        <v>396</v>
      </c>
      <c r="E78" s="21">
        <v>10.5</v>
      </c>
      <c r="F78" s="21" t="str">
        <f>_xlfn.XLOOKUP(Table7[[#This Row],[Area]],Table6[Country],Table6[Alpha-3 code])</f>
        <v>BGD</v>
      </c>
      <c r="I78" s="21" t="s">
        <v>27</v>
      </c>
      <c r="J78" s="21" t="s">
        <v>398</v>
      </c>
      <c r="K78" s="21">
        <v>20182020</v>
      </c>
      <c r="L78" s="21" t="s">
        <v>459</v>
      </c>
      <c r="M78" s="21" t="s">
        <v>396</v>
      </c>
      <c r="N78" s="21">
        <v>31.9</v>
      </c>
      <c r="O78" s="21" t="str">
        <f>_xlfn.XLOOKUP(I78,Table6[Country],Table6[Alpha-3 code])</f>
        <v>BGD</v>
      </c>
    </row>
    <row r="79" spans="1:15" hidden="1">
      <c r="A79" s="20" t="s">
        <v>404</v>
      </c>
      <c r="B79" s="20" t="s">
        <v>397</v>
      </c>
      <c r="C79" s="20" t="str">
        <f ca="1">RIGHT(Table7[[#This Row],[Column1]],4)</f>
        <v>2016</v>
      </c>
      <c r="D79" s="20" t="s">
        <v>396</v>
      </c>
      <c r="E79" s="20"/>
      <c r="F79" s="20" t="str">
        <f>_xlfn.XLOOKUP(Table7[[#This Row],[Area]],Table6[Country],Table6[Alpha-3 code])</f>
        <v>BRB</v>
      </c>
      <c r="I79" s="20" t="s">
        <v>404</v>
      </c>
      <c r="J79" s="20" t="s">
        <v>398</v>
      </c>
      <c r="K79" s="20">
        <v>20142016</v>
      </c>
      <c r="L79" s="20" t="s">
        <v>455</v>
      </c>
      <c r="M79" s="20" t="s">
        <v>396</v>
      </c>
      <c r="N79" s="20"/>
      <c r="O79" s="21" t="str">
        <f>_xlfn.XLOOKUP(I79,Table6[Country],Table6[Alpha-3 code])</f>
        <v>BRB</v>
      </c>
    </row>
    <row r="80" spans="1:15" hidden="1">
      <c r="A80" s="21" t="s">
        <v>404</v>
      </c>
      <c r="B80" s="21" t="s">
        <v>397</v>
      </c>
      <c r="C80" s="21" t="str">
        <f ca="1">RIGHT(Table7[[#This Row],[Column1]],4)</f>
        <v>2017</v>
      </c>
      <c r="D80" s="21" t="s">
        <v>396</v>
      </c>
      <c r="E80" s="21"/>
      <c r="F80" s="21" t="str">
        <f>_xlfn.XLOOKUP(Table7[[#This Row],[Area]],Table6[Country],Table6[Alpha-3 code])</f>
        <v>BRB</v>
      </c>
      <c r="I80" s="21" t="s">
        <v>404</v>
      </c>
      <c r="J80" s="21" t="s">
        <v>398</v>
      </c>
      <c r="K80" s="21">
        <v>20152017</v>
      </c>
      <c r="L80" s="21" t="s">
        <v>456</v>
      </c>
      <c r="M80" s="21" t="s">
        <v>396</v>
      </c>
      <c r="N80" s="21"/>
      <c r="O80" s="21" t="str">
        <f>_xlfn.XLOOKUP(I80,Table6[Country],Table6[Alpha-3 code])</f>
        <v>BRB</v>
      </c>
    </row>
    <row r="81" spans="1:15" hidden="1">
      <c r="A81" s="20" t="s">
        <v>404</v>
      </c>
      <c r="B81" s="20" t="s">
        <v>397</v>
      </c>
      <c r="C81" s="20" t="str">
        <f ca="1">RIGHT(Table7[[#This Row],[Column1]],4)</f>
        <v>2018</v>
      </c>
      <c r="D81" s="20" t="s">
        <v>396</v>
      </c>
      <c r="E81" s="20"/>
      <c r="F81" s="20" t="str">
        <f>_xlfn.XLOOKUP(Table7[[#This Row],[Area]],Table6[Country],Table6[Alpha-3 code])</f>
        <v>BRB</v>
      </c>
      <c r="I81" s="20" t="s">
        <v>404</v>
      </c>
      <c r="J81" s="20" t="s">
        <v>398</v>
      </c>
      <c r="K81" s="20">
        <v>20162018</v>
      </c>
      <c r="L81" s="20" t="s">
        <v>457</v>
      </c>
      <c r="M81" s="20" t="s">
        <v>396</v>
      </c>
      <c r="N81" s="20"/>
      <c r="O81" s="21" t="str">
        <f>_xlfn.XLOOKUP(I81,Table6[Country],Table6[Alpha-3 code])</f>
        <v>BRB</v>
      </c>
    </row>
    <row r="82" spans="1:15" hidden="1">
      <c r="A82" s="21" t="s">
        <v>404</v>
      </c>
      <c r="B82" s="21" t="s">
        <v>397</v>
      </c>
      <c r="C82" s="21" t="str">
        <f ca="1">RIGHT(Table7[[#This Row],[Column1]],4)</f>
        <v>2019</v>
      </c>
      <c r="D82" s="21" t="s">
        <v>396</v>
      </c>
      <c r="E82" s="21"/>
      <c r="F82" s="21" t="str">
        <f>_xlfn.XLOOKUP(Table7[[#This Row],[Area]],Table6[Country],Table6[Alpha-3 code])</f>
        <v>BRB</v>
      </c>
      <c r="I82" s="21" t="s">
        <v>404</v>
      </c>
      <c r="J82" s="21" t="s">
        <v>398</v>
      </c>
      <c r="K82" s="21">
        <v>20172019</v>
      </c>
      <c r="L82" s="21" t="s">
        <v>458</v>
      </c>
      <c r="M82" s="21" t="s">
        <v>396</v>
      </c>
      <c r="N82" s="21"/>
      <c r="O82" s="21" t="str">
        <f>_xlfn.XLOOKUP(I82,Table6[Country],Table6[Alpha-3 code])</f>
        <v>BRB</v>
      </c>
    </row>
    <row r="83" spans="1:15" hidden="1">
      <c r="A83" s="20" t="s">
        <v>404</v>
      </c>
      <c r="B83" s="20" t="s">
        <v>397</v>
      </c>
      <c r="C83" s="20" t="str">
        <f ca="1">RIGHT(Table7[[#This Row],[Column1]],4)</f>
        <v>2020</v>
      </c>
      <c r="D83" s="20" t="s">
        <v>396</v>
      </c>
      <c r="E83" s="20"/>
      <c r="F83" s="20" t="str">
        <f>_xlfn.XLOOKUP(Table7[[#This Row],[Area]],Table6[Country],Table6[Alpha-3 code])</f>
        <v>BRB</v>
      </c>
      <c r="I83" s="20" t="s">
        <v>404</v>
      </c>
      <c r="J83" s="20" t="s">
        <v>398</v>
      </c>
      <c r="K83" s="20">
        <v>20182020</v>
      </c>
      <c r="L83" s="20" t="s">
        <v>459</v>
      </c>
      <c r="M83" s="20" t="s">
        <v>396</v>
      </c>
      <c r="N83" s="20"/>
      <c r="O83" s="21" t="str">
        <f>_xlfn.XLOOKUP(I83,Table6[Country],Table6[Alpha-3 code])</f>
        <v>BRB</v>
      </c>
    </row>
    <row r="84" spans="1:15" hidden="1">
      <c r="A84" s="21" t="s">
        <v>29</v>
      </c>
      <c r="B84" s="21" t="s">
        <v>397</v>
      </c>
      <c r="C84" s="21" t="str">
        <f ca="1">RIGHT(Table7[[#This Row],[Column1]],4)</f>
        <v>2016</v>
      </c>
      <c r="D84" s="21" t="s">
        <v>396</v>
      </c>
      <c r="E84" s="21"/>
      <c r="F84" s="21" t="str">
        <f>_xlfn.XLOOKUP(Table7[[#This Row],[Area]],Table6[Country],Table6[Alpha-3 code])</f>
        <v>BLR</v>
      </c>
      <c r="I84" s="21" t="s">
        <v>29</v>
      </c>
      <c r="J84" s="21" t="s">
        <v>398</v>
      </c>
      <c r="K84" s="21">
        <v>20142016</v>
      </c>
      <c r="L84" s="21" t="s">
        <v>455</v>
      </c>
      <c r="M84" s="21" t="s">
        <v>396</v>
      </c>
      <c r="N84" s="21"/>
      <c r="O84" s="21" t="str">
        <f>_xlfn.XLOOKUP(I84,Table6[Country],Table6[Alpha-3 code])</f>
        <v>BLR</v>
      </c>
    </row>
    <row r="85" spans="1:15" hidden="1">
      <c r="A85" s="20" t="s">
        <v>29</v>
      </c>
      <c r="B85" s="20" t="s">
        <v>397</v>
      </c>
      <c r="C85" s="20" t="str">
        <f ca="1">RIGHT(Table7[[#This Row],[Column1]],4)</f>
        <v>2017</v>
      </c>
      <c r="D85" s="20" t="s">
        <v>396</v>
      </c>
      <c r="E85" s="20"/>
      <c r="F85" s="20" t="str">
        <f>_xlfn.XLOOKUP(Table7[[#This Row],[Area]],Table6[Country],Table6[Alpha-3 code])</f>
        <v>BLR</v>
      </c>
      <c r="I85" s="20" t="s">
        <v>29</v>
      </c>
      <c r="J85" s="20" t="s">
        <v>398</v>
      </c>
      <c r="K85" s="20">
        <v>20152017</v>
      </c>
      <c r="L85" s="20" t="s">
        <v>456</v>
      </c>
      <c r="M85" s="20" t="s">
        <v>396</v>
      </c>
      <c r="N85" s="20"/>
      <c r="O85" s="21" t="str">
        <f>_xlfn.XLOOKUP(I85,Table6[Country],Table6[Alpha-3 code])</f>
        <v>BLR</v>
      </c>
    </row>
    <row r="86" spans="1:15" hidden="1">
      <c r="A86" s="21" t="s">
        <v>29</v>
      </c>
      <c r="B86" s="21" t="s">
        <v>397</v>
      </c>
      <c r="C86" s="21" t="str">
        <f ca="1">RIGHT(Table7[[#This Row],[Column1]],4)</f>
        <v>2018</v>
      </c>
      <c r="D86" s="21" t="s">
        <v>396</v>
      </c>
      <c r="E86" s="21"/>
      <c r="F86" s="21" t="str">
        <f>_xlfn.XLOOKUP(Table7[[#This Row],[Area]],Table6[Country],Table6[Alpha-3 code])</f>
        <v>BLR</v>
      </c>
      <c r="I86" s="21" t="s">
        <v>29</v>
      </c>
      <c r="J86" s="21" t="s">
        <v>398</v>
      </c>
      <c r="K86" s="21">
        <v>20162018</v>
      </c>
      <c r="L86" s="21" t="s">
        <v>457</v>
      </c>
      <c r="M86" s="21" t="s">
        <v>396</v>
      </c>
      <c r="N86" s="21"/>
      <c r="O86" s="21" t="str">
        <f>_xlfn.XLOOKUP(I86,Table6[Country],Table6[Alpha-3 code])</f>
        <v>BLR</v>
      </c>
    </row>
    <row r="87" spans="1:15" hidden="1">
      <c r="A87" s="20" t="s">
        <v>29</v>
      </c>
      <c r="B87" s="20" t="s">
        <v>397</v>
      </c>
      <c r="C87" s="20" t="str">
        <f ca="1">RIGHT(Table7[[#This Row],[Column1]],4)</f>
        <v>2019</v>
      </c>
      <c r="D87" s="20" t="s">
        <v>396</v>
      </c>
      <c r="E87" s="20"/>
      <c r="F87" s="20" t="str">
        <f>_xlfn.XLOOKUP(Table7[[#This Row],[Area]],Table6[Country],Table6[Alpha-3 code])</f>
        <v>BLR</v>
      </c>
      <c r="I87" s="20" t="s">
        <v>29</v>
      </c>
      <c r="J87" s="20" t="s">
        <v>398</v>
      </c>
      <c r="K87" s="20">
        <v>20172019</v>
      </c>
      <c r="L87" s="20" t="s">
        <v>458</v>
      </c>
      <c r="M87" s="20" t="s">
        <v>396</v>
      </c>
      <c r="N87" s="20"/>
      <c r="O87" s="21" t="str">
        <f>_xlfn.XLOOKUP(I87,Table6[Country],Table6[Alpha-3 code])</f>
        <v>BLR</v>
      </c>
    </row>
    <row r="88" spans="1:15" hidden="1">
      <c r="A88" s="21" t="s">
        <v>29</v>
      </c>
      <c r="B88" s="21" t="s">
        <v>397</v>
      </c>
      <c r="C88" s="21" t="str">
        <f ca="1">RIGHT(Table7[[#This Row],[Column1]],4)</f>
        <v>2020</v>
      </c>
      <c r="D88" s="21" t="s">
        <v>396</v>
      </c>
      <c r="E88" s="21"/>
      <c r="F88" s="21" t="str">
        <f>_xlfn.XLOOKUP(Table7[[#This Row],[Area]],Table6[Country],Table6[Alpha-3 code])</f>
        <v>BLR</v>
      </c>
      <c r="I88" s="21" t="s">
        <v>29</v>
      </c>
      <c r="J88" s="21" t="s">
        <v>398</v>
      </c>
      <c r="K88" s="21">
        <v>20182020</v>
      </c>
      <c r="L88" s="21" t="s">
        <v>459</v>
      </c>
      <c r="M88" s="21" t="s">
        <v>396</v>
      </c>
      <c r="N88" s="21"/>
      <c r="O88" s="21" t="str">
        <f>_xlfn.XLOOKUP(I88,Table6[Country],Table6[Alpha-3 code])</f>
        <v>BLR</v>
      </c>
    </row>
    <row r="89" spans="1:15" hidden="1">
      <c r="A89" s="20" t="s">
        <v>274</v>
      </c>
      <c r="B89" s="20" t="s">
        <v>397</v>
      </c>
      <c r="C89" s="20" t="str">
        <f ca="1">RIGHT(Table7[[#This Row],[Column1]],4)</f>
        <v>2016</v>
      </c>
      <c r="D89" s="20" t="s">
        <v>396</v>
      </c>
      <c r="E89" s="20"/>
      <c r="F89" s="20" t="str">
        <f>_xlfn.XLOOKUP(Table7[[#This Row],[Area]],Table6[Country],Table6[Alpha-3 code])</f>
        <v>BEL</v>
      </c>
      <c r="I89" s="20" t="s">
        <v>274</v>
      </c>
      <c r="J89" s="20" t="s">
        <v>398</v>
      </c>
      <c r="K89" s="20">
        <v>20142016</v>
      </c>
      <c r="L89" s="20" t="s">
        <v>455</v>
      </c>
      <c r="M89" s="20" t="s">
        <v>396</v>
      </c>
      <c r="N89" s="20"/>
      <c r="O89" s="21" t="str">
        <f>_xlfn.XLOOKUP(I89,Table6[Country],Table6[Alpha-3 code])</f>
        <v>BEL</v>
      </c>
    </row>
    <row r="90" spans="1:15" hidden="1">
      <c r="A90" s="21" t="s">
        <v>274</v>
      </c>
      <c r="B90" s="21" t="s">
        <v>397</v>
      </c>
      <c r="C90" s="21" t="str">
        <f ca="1">RIGHT(Table7[[#This Row],[Column1]],4)</f>
        <v>2017</v>
      </c>
      <c r="D90" s="21" t="s">
        <v>396</v>
      </c>
      <c r="E90" s="21"/>
      <c r="F90" s="21" t="str">
        <f>_xlfn.XLOOKUP(Table7[[#This Row],[Area]],Table6[Country],Table6[Alpha-3 code])</f>
        <v>BEL</v>
      </c>
      <c r="I90" s="21" t="s">
        <v>274</v>
      </c>
      <c r="J90" s="21" t="s">
        <v>398</v>
      </c>
      <c r="K90" s="21">
        <v>20152017</v>
      </c>
      <c r="L90" s="21" t="s">
        <v>456</v>
      </c>
      <c r="M90" s="21" t="s">
        <v>396</v>
      </c>
      <c r="N90" s="21"/>
      <c r="O90" s="21" t="str">
        <f>_xlfn.XLOOKUP(I90,Table6[Country],Table6[Alpha-3 code])</f>
        <v>BEL</v>
      </c>
    </row>
    <row r="91" spans="1:15" hidden="1">
      <c r="A91" s="20" t="s">
        <v>274</v>
      </c>
      <c r="B91" s="20" t="s">
        <v>397</v>
      </c>
      <c r="C91" s="20" t="str">
        <f ca="1">RIGHT(Table7[[#This Row],[Column1]],4)</f>
        <v>2018</v>
      </c>
      <c r="D91" s="20" t="s">
        <v>396</v>
      </c>
      <c r="E91" s="20"/>
      <c r="F91" s="20" t="str">
        <f>_xlfn.XLOOKUP(Table7[[#This Row],[Area]],Table6[Country],Table6[Alpha-3 code])</f>
        <v>BEL</v>
      </c>
      <c r="I91" s="20" t="s">
        <v>274</v>
      </c>
      <c r="J91" s="20" t="s">
        <v>398</v>
      </c>
      <c r="K91" s="20">
        <v>20162018</v>
      </c>
      <c r="L91" s="20" t="s">
        <v>457</v>
      </c>
      <c r="M91" s="20" t="s">
        <v>396</v>
      </c>
      <c r="N91" s="20"/>
      <c r="O91" s="21" t="str">
        <f>_xlfn.XLOOKUP(I91,Table6[Country],Table6[Alpha-3 code])</f>
        <v>BEL</v>
      </c>
    </row>
    <row r="92" spans="1:15" hidden="1">
      <c r="A92" s="21" t="s">
        <v>274</v>
      </c>
      <c r="B92" s="21" t="s">
        <v>397</v>
      </c>
      <c r="C92" s="21" t="str">
        <f ca="1">RIGHT(Table7[[#This Row],[Column1]],4)</f>
        <v>2019</v>
      </c>
      <c r="D92" s="21" t="s">
        <v>396</v>
      </c>
      <c r="E92" s="21"/>
      <c r="F92" s="21" t="str">
        <f>_xlfn.XLOOKUP(Table7[[#This Row],[Area]],Table6[Country],Table6[Alpha-3 code])</f>
        <v>BEL</v>
      </c>
      <c r="I92" s="21" t="s">
        <v>274</v>
      </c>
      <c r="J92" s="21" t="s">
        <v>398</v>
      </c>
      <c r="K92" s="21">
        <v>20172019</v>
      </c>
      <c r="L92" s="21" t="s">
        <v>458</v>
      </c>
      <c r="M92" s="21" t="s">
        <v>396</v>
      </c>
      <c r="N92" s="21"/>
      <c r="O92" s="21" t="str">
        <f>_xlfn.XLOOKUP(I92,Table6[Country],Table6[Alpha-3 code])</f>
        <v>BEL</v>
      </c>
    </row>
    <row r="93" spans="1:15" hidden="1">
      <c r="A93" s="20" t="s">
        <v>274</v>
      </c>
      <c r="B93" s="20" t="s">
        <v>397</v>
      </c>
      <c r="C93" s="20" t="str">
        <f ca="1">RIGHT(Table7[[#This Row],[Column1]],4)</f>
        <v>2020</v>
      </c>
      <c r="D93" s="20" t="s">
        <v>396</v>
      </c>
      <c r="E93" s="20">
        <v>1.1000000000000001</v>
      </c>
      <c r="F93" s="20" t="str">
        <f>_xlfn.XLOOKUP(Table7[[#This Row],[Area]],Table6[Country],Table6[Alpha-3 code])</f>
        <v>BEL</v>
      </c>
      <c r="I93" s="20" t="s">
        <v>274</v>
      </c>
      <c r="J93" s="20" t="s">
        <v>398</v>
      </c>
      <c r="K93" s="20">
        <v>20182020</v>
      </c>
      <c r="L93" s="20" t="s">
        <v>459</v>
      </c>
      <c r="M93" s="20" t="s">
        <v>396</v>
      </c>
      <c r="N93" s="20">
        <v>3.7</v>
      </c>
      <c r="O93" s="21" t="str">
        <f>_xlfn.XLOOKUP(I93,Table6[Country],Table6[Alpha-3 code])</f>
        <v>BEL</v>
      </c>
    </row>
    <row r="94" spans="1:15" hidden="1">
      <c r="A94" s="21" t="s">
        <v>405</v>
      </c>
      <c r="B94" s="21" t="s">
        <v>397</v>
      </c>
      <c r="C94" s="21" t="str">
        <f ca="1">RIGHT(Table7[[#This Row],[Column1]],4)</f>
        <v>2016</v>
      </c>
      <c r="D94" s="21" t="s">
        <v>396</v>
      </c>
      <c r="E94" s="21"/>
      <c r="F94" s="21" t="str">
        <f>_xlfn.XLOOKUP(Table7[[#This Row],[Area]],Table6[Country],Table6[Alpha-3 code])</f>
        <v>BLZ</v>
      </c>
      <c r="I94" s="21" t="s">
        <v>405</v>
      </c>
      <c r="J94" s="21" t="s">
        <v>398</v>
      </c>
      <c r="K94" s="21">
        <v>20142016</v>
      </c>
      <c r="L94" s="21" t="s">
        <v>455</v>
      </c>
      <c r="M94" s="21" t="s">
        <v>396</v>
      </c>
      <c r="N94" s="21"/>
      <c r="O94" s="21" t="str">
        <f>_xlfn.XLOOKUP(I94,Table6[Country],Table6[Alpha-3 code])</f>
        <v>BLZ</v>
      </c>
    </row>
    <row r="95" spans="1:15" hidden="1">
      <c r="A95" s="20" t="s">
        <v>405</v>
      </c>
      <c r="B95" s="20" t="s">
        <v>397</v>
      </c>
      <c r="C95" s="20" t="str">
        <f ca="1">RIGHT(Table7[[#This Row],[Column1]],4)</f>
        <v>2017</v>
      </c>
      <c r="D95" s="20" t="s">
        <v>396</v>
      </c>
      <c r="E95" s="20"/>
      <c r="F95" s="20" t="str">
        <f>_xlfn.XLOOKUP(Table7[[#This Row],[Area]],Table6[Country],Table6[Alpha-3 code])</f>
        <v>BLZ</v>
      </c>
      <c r="I95" s="20" t="s">
        <v>405</v>
      </c>
      <c r="J95" s="20" t="s">
        <v>398</v>
      </c>
      <c r="K95" s="20">
        <v>20152017</v>
      </c>
      <c r="L95" s="20" t="s">
        <v>456</v>
      </c>
      <c r="M95" s="20" t="s">
        <v>396</v>
      </c>
      <c r="N95" s="20"/>
      <c r="O95" s="21" t="str">
        <f>_xlfn.XLOOKUP(I95,Table6[Country],Table6[Alpha-3 code])</f>
        <v>BLZ</v>
      </c>
    </row>
    <row r="96" spans="1:15" hidden="1">
      <c r="A96" s="21" t="s">
        <v>405</v>
      </c>
      <c r="B96" s="21" t="s">
        <v>397</v>
      </c>
      <c r="C96" s="21" t="str">
        <f ca="1">RIGHT(Table7[[#This Row],[Column1]],4)</f>
        <v>2018</v>
      </c>
      <c r="D96" s="21" t="s">
        <v>396</v>
      </c>
      <c r="E96" s="21"/>
      <c r="F96" s="21" t="str">
        <f>_xlfn.XLOOKUP(Table7[[#This Row],[Area]],Table6[Country],Table6[Alpha-3 code])</f>
        <v>BLZ</v>
      </c>
      <c r="I96" s="21" t="s">
        <v>405</v>
      </c>
      <c r="J96" s="21" t="s">
        <v>398</v>
      </c>
      <c r="K96" s="21">
        <v>20162018</v>
      </c>
      <c r="L96" s="21" t="s">
        <v>457</v>
      </c>
      <c r="M96" s="21" t="s">
        <v>396</v>
      </c>
      <c r="N96" s="21"/>
      <c r="O96" s="21" t="str">
        <f>_xlfn.XLOOKUP(I96,Table6[Country],Table6[Alpha-3 code])</f>
        <v>BLZ</v>
      </c>
    </row>
    <row r="97" spans="1:15" hidden="1">
      <c r="A97" s="20" t="s">
        <v>405</v>
      </c>
      <c r="B97" s="20" t="s">
        <v>397</v>
      </c>
      <c r="C97" s="20" t="str">
        <f ca="1">RIGHT(Table7[[#This Row],[Column1]],4)</f>
        <v>2019</v>
      </c>
      <c r="D97" s="20" t="s">
        <v>396</v>
      </c>
      <c r="E97" s="20"/>
      <c r="F97" s="20" t="str">
        <f>_xlfn.XLOOKUP(Table7[[#This Row],[Area]],Table6[Country],Table6[Alpha-3 code])</f>
        <v>BLZ</v>
      </c>
      <c r="I97" s="20" t="s">
        <v>405</v>
      </c>
      <c r="J97" s="20" t="s">
        <v>398</v>
      </c>
      <c r="K97" s="20">
        <v>20172019</v>
      </c>
      <c r="L97" s="20" t="s">
        <v>458</v>
      </c>
      <c r="M97" s="20" t="s">
        <v>396</v>
      </c>
      <c r="N97" s="20"/>
      <c r="O97" s="21" t="str">
        <f>_xlfn.XLOOKUP(I97,Table6[Country],Table6[Alpha-3 code])</f>
        <v>BLZ</v>
      </c>
    </row>
    <row r="98" spans="1:15" hidden="1">
      <c r="A98" s="21" t="s">
        <v>405</v>
      </c>
      <c r="B98" s="21" t="s">
        <v>397</v>
      </c>
      <c r="C98" s="21" t="str">
        <f ca="1">RIGHT(Table7[[#This Row],[Column1]],4)</f>
        <v>2020</v>
      </c>
      <c r="D98" s="21" t="s">
        <v>396</v>
      </c>
      <c r="E98" s="21"/>
      <c r="F98" s="21" t="str">
        <f>_xlfn.XLOOKUP(Table7[[#This Row],[Area]],Table6[Country],Table6[Alpha-3 code])</f>
        <v>BLZ</v>
      </c>
      <c r="I98" s="21" t="s">
        <v>405</v>
      </c>
      <c r="J98" s="21" t="s">
        <v>398</v>
      </c>
      <c r="K98" s="21">
        <v>20182020</v>
      </c>
      <c r="L98" s="21" t="s">
        <v>459</v>
      </c>
      <c r="M98" s="21" t="s">
        <v>396</v>
      </c>
      <c r="N98" s="21"/>
      <c r="O98" s="21" t="str">
        <f>_xlfn.XLOOKUP(I98,Table6[Country],Table6[Alpha-3 code])</f>
        <v>BLZ</v>
      </c>
    </row>
    <row r="99" spans="1:15" hidden="1">
      <c r="A99" s="20" t="s">
        <v>31</v>
      </c>
      <c r="B99" s="20" t="s">
        <v>397</v>
      </c>
      <c r="C99" s="20" t="str">
        <f ca="1">RIGHT(Table7[[#This Row],[Column1]],4)</f>
        <v>2016</v>
      </c>
      <c r="D99" s="20" t="s">
        <v>396</v>
      </c>
      <c r="E99" s="20"/>
      <c r="F99" s="20" t="str">
        <f>_xlfn.XLOOKUP(Table7[[#This Row],[Area]],Table6[Country],Table6[Alpha-3 code])</f>
        <v>BEN</v>
      </c>
      <c r="I99" s="20" t="s">
        <v>31</v>
      </c>
      <c r="J99" s="20" t="s">
        <v>398</v>
      </c>
      <c r="K99" s="20">
        <v>20142016</v>
      </c>
      <c r="L99" s="20" t="s">
        <v>455</v>
      </c>
      <c r="M99" s="20" t="s">
        <v>396</v>
      </c>
      <c r="N99" s="20"/>
      <c r="O99" s="21" t="str">
        <f>_xlfn.XLOOKUP(I99,Table6[Country],Table6[Alpha-3 code])</f>
        <v>BEN</v>
      </c>
    </row>
    <row r="100" spans="1:15" hidden="1">
      <c r="A100" s="21" t="s">
        <v>31</v>
      </c>
      <c r="B100" s="21" t="s">
        <v>397</v>
      </c>
      <c r="C100" s="21" t="str">
        <f ca="1">RIGHT(Table7[[#This Row],[Column1]],4)</f>
        <v>2017</v>
      </c>
      <c r="D100" s="21" t="s">
        <v>396</v>
      </c>
      <c r="E100" s="21"/>
      <c r="F100" s="21" t="str">
        <f>_xlfn.XLOOKUP(Table7[[#This Row],[Area]],Table6[Country],Table6[Alpha-3 code])</f>
        <v>BEN</v>
      </c>
      <c r="I100" s="21" t="s">
        <v>31</v>
      </c>
      <c r="J100" s="21" t="s">
        <v>398</v>
      </c>
      <c r="K100" s="21">
        <v>20152017</v>
      </c>
      <c r="L100" s="21" t="s">
        <v>456</v>
      </c>
      <c r="M100" s="21" t="s">
        <v>396</v>
      </c>
      <c r="N100" s="21"/>
      <c r="O100" s="21" t="str">
        <f>_xlfn.XLOOKUP(I100,Table6[Country],Table6[Alpha-3 code])</f>
        <v>BEN</v>
      </c>
    </row>
    <row r="101" spans="1:15" hidden="1">
      <c r="A101" s="20" t="s">
        <v>31</v>
      </c>
      <c r="B101" s="20" t="s">
        <v>397</v>
      </c>
      <c r="C101" s="20" t="str">
        <f ca="1">RIGHT(Table7[[#This Row],[Column1]],4)</f>
        <v>2018</v>
      </c>
      <c r="D101" s="20" t="s">
        <v>396</v>
      </c>
      <c r="E101" s="20"/>
      <c r="F101" s="20" t="str">
        <f>_xlfn.XLOOKUP(Table7[[#This Row],[Area]],Table6[Country],Table6[Alpha-3 code])</f>
        <v>BEN</v>
      </c>
      <c r="I101" s="20" t="s">
        <v>31</v>
      </c>
      <c r="J101" s="20" t="s">
        <v>398</v>
      </c>
      <c r="K101" s="20">
        <v>20162018</v>
      </c>
      <c r="L101" s="20" t="s">
        <v>457</v>
      </c>
      <c r="M101" s="20" t="s">
        <v>396</v>
      </c>
      <c r="N101" s="20"/>
      <c r="O101" s="21" t="str">
        <f>_xlfn.XLOOKUP(I101,Table6[Country],Table6[Alpha-3 code])</f>
        <v>BEN</v>
      </c>
    </row>
    <row r="102" spans="1:15" hidden="1">
      <c r="A102" s="21" t="s">
        <v>31</v>
      </c>
      <c r="B102" s="21" t="s">
        <v>397</v>
      </c>
      <c r="C102" s="21" t="str">
        <f ca="1">RIGHT(Table7[[#This Row],[Column1]],4)</f>
        <v>2019</v>
      </c>
      <c r="D102" s="21" t="s">
        <v>396</v>
      </c>
      <c r="E102" s="21"/>
      <c r="F102" s="21" t="str">
        <f>_xlfn.XLOOKUP(Table7[[#This Row],[Area]],Table6[Country],Table6[Alpha-3 code])</f>
        <v>BEN</v>
      </c>
      <c r="I102" s="21" t="s">
        <v>31</v>
      </c>
      <c r="J102" s="21" t="s">
        <v>398</v>
      </c>
      <c r="K102" s="21">
        <v>20172019</v>
      </c>
      <c r="L102" s="21" t="s">
        <v>458</v>
      </c>
      <c r="M102" s="21" t="s">
        <v>396</v>
      </c>
      <c r="N102" s="21"/>
      <c r="O102" s="21" t="str">
        <f>_xlfn.XLOOKUP(I102,Table6[Country],Table6[Alpha-3 code])</f>
        <v>BEN</v>
      </c>
    </row>
    <row r="103" spans="1:15" hidden="1">
      <c r="A103" s="20" t="s">
        <v>31</v>
      </c>
      <c r="B103" s="20" t="s">
        <v>397</v>
      </c>
      <c r="C103" s="20" t="str">
        <f ca="1">RIGHT(Table7[[#This Row],[Column1]],4)</f>
        <v>2020</v>
      </c>
      <c r="D103" s="20" t="s">
        <v>396</v>
      </c>
      <c r="E103" s="20"/>
      <c r="F103" s="20" t="str">
        <f>_xlfn.XLOOKUP(Table7[[#This Row],[Area]],Table6[Country],Table6[Alpha-3 code])</f>
        <v>BEN</v>
      </c>
      <c r="I103" s="20" t="s">
        <v>31</v>
      </c>
      <c r="J103" s="20" t="s">
        <v>398</v>
      </c>
      <c r="K103" s="20">
        <v>20182020</v>
      </c>
      <c r="L103" s="20" t="s">
        <v>459</v>
      </c>
      <c r="M103" s="20" t="s">
        <v>396</v>
      </c>
      <c r="N103" s="20"/>
      <c r="O103" s="21" t="str">
        <f>_xlfn.XLOOKUP(I103,Table6[Country],Table6[Alpha-3 code])</f>
        <v>BEN</v>
      </c>
    </row>
    <row r="104" spans="1:15" hidden="1">
      <c r="A104" s="21" t="s">
        <v>406</v>
      </c>
      <c r="B104" s="21" t="s">
        <v>397</v>
      </c>
      <c r="C104" s="21" t="str">
        <f ca="1">RIGHT(Table7[[#This Row],[Column1]],4)</f>
        <v>2016</v>
      </c>
      <c r="D104" s="21" t="s">
        <v>396</v>
      </c>
      <c r="E104" s="21"/>
      <c r="F104" s="21" t="str">
        <f>_xlfn.XLOOKUP(Table7[[#This Row],[Area]],Table6[Country],Table6[Alpha-3 code])</f>
        <v>BMU</v>
      </c>
      <c r="I104" s="21" t="s">
        <v>406</v>
      </c>
      <c r="J104" s="21" t="s">
        <v>398</v>
      </c>
      <c r="K104" s="21">
        <v>20142016</v>
      </c>
      <c r="L104" s="21" t="s">
        <v>455</v>
      </c>
      <c r="M104" s="21" t="s">
        <v>396</v>
      </c>
      <c r="N104" s="21"/>
      <c r="O104" s="21" t="str">
        <f>_xlfn.XLOOKUP(I104,Table6[Country],Table6[Alpha-3 code])</f>
        <v>BMU</v>
      </c>
    </row>
    <row r="105" spans="1:15" hidden="1">
      <c r="A105" s="20" t="s">
        <v>406</v>
      </c>
      <c r="B105" s="20" t="s">
        <v>397</v>
      </c>
      <c r="C105" s="20" t="str">
        <f ca="1">RIGHT(Table7[[#This Row],[Column1]],4)</f>
        <v>2017</v>
      </c>
      <c r="D105" s="20" t="s">
        <v>396</v>
      </c>
      <c r="E105" s="20"/>
      <c r="F105" s="20" t="str">
        <f>_xlfn.XLOOKUP(Table7[[#This Row],[Area]],Table6[Country],Table6[Alpha-3 code])</f>
        <v>BMU</v>
      </c>
      <c r="I105" s="20" t="s">
        <v>406</v>
      </c>
      <c r="J105" s="20" t="s">
        <v>398</v>
      </c>
      <c r="K105" s="20">
        <v>20152017</v>
      </c>
      <c r="L105" s="20" t="s">
        <v>456</v>
      </c>
      <c r="M105" s="20" t="s">
        <v>396</v>
      </c>
      <c r="N105" s="20"/>
      <c r="O105" s="21" t="str">
        <f>_xlfn.XLOOKUP(I105,Table6[Country],Table6[Alpha-3 code])</f>
        <v>BMU</v>
      </c>
    </row>
    <row r="106" spans="1:15" hidden="1">
      <c r="A106" s="21" t="s">
        <v>406</v>
      </c>
      <c r="B106" s="21" t="s">
        <v>397</v>
      </c>
      <c r="C106" s="21" t="str">
        <f ca="1">RIGHT(Table7[[#This Row],[Column1]],4)</f>
        <v>2018</v>
      </c>
      <c r="D106" s="21" t="s">
        <v>396</v>
      </c>
      <c r="E106" s="21"/>
      <c r="F106" s="21" t="str">
        <f>_xlfn.XLOOKUP(Table7[[#This Row],[Area]],Table6[Country],Table6[Alpha-3 code])</f>
        <v>BMU</v>
      </c>
      <c r="I106" s="21" t="s">
        <v>406</v>
      </c>
      <c r="J106" s="21" t="s">
        <v>398</v>
      </c>
      <c r="K106" s="21">
        <v>20162018</v>
      </c>
      <c r="L106" s="21" t="s">
        <v>457</v>
      </c>
      <c r="M106" s="21" t="s">
        <v>396</v>
      </c>
      <c r="N106" s="21"/>
      <c r="O106" s="21" t="str">
        <f>_xlfn.XLOOKUP(I106,Table6[Country],Table6[Alpha-3 code])</f>
        <v>BMU</v>
      </c>
    </row>
    <row r="107" spans="1:15" hidden="1">
      <c r="A107" s="20" t="s">
        <v>406</v>
      </c>
      <c r="B107" s="20" t="s">
        <v>397</v>
      </c>
      <c r="C107" s="20" t="str">
        <f ca="1">RIGHT(Table7[[#This Row],[Column1]],4)</f>
        <v>2019</v>
      </c>
      <c r="D107" s="20" t="s">
        <v>396</v>
      </c>
      <c r="E107" s="20"/>
      <c r="F107" s="20" t="str">
        <f>_xlfn.XLOOKUP(Table7[[#This Row],[Area]],Table6[Country],Table6[Alpha-3 code])</f>
        <v>BMU</v>
      </c>
      <c r="I107" s="20" t="s">
        <v>406</v>
      </c>
      <c r="J107" s="20" t="s">
        <v>398</v>
      </c>
      <c r="K107" s="20">
        <v>20172019</v>
      </c>
      <c r="L107" s="20" t="s">
        <v>458</v>
      </c>
      <c r="M107" s="20" t="s">
        <v>396</v>
      </c>
      <c r="N107" s="20"/>
      <c r="O107" s="21" t="str">
        <f>_xlfn.XLOOKUP(I107,Table6[Country],Table6[Alpha-3 code])</f>
        <v>BMU</v>
      </c>
    </row>
    <row r="108" spans="1:15" hidden="1">
      <c r="A108" s="21" t="s">
        <v>406</v>
      </c>
      <c r="B108" s="21" t="s">
        <v>397</v>
      </c>
      <c r="C108" s="21" t="str">
        <f ca="1">RIGHT(Table7[[#This Row],[Column1]],4)</f>
        <v>2020</v>
      </c>
      <c r="D108" s="21" t="s">
        <v>396</v>
      </c>
      <c r="E108" s="21"/>
      <c r="F108" s="21" t="str">
        <f>_xlfn.XLOOKUP(Table7[[#This Row],[Area]],Table6[Country],Table6[Alpha-3 code])</f>
        <v>BMU</v>
      </c>
      <c r="I108" s="21" t="s">
        <v>406</v>
      </c>
      <c r="J108" s="21" t="s">
        <v>398</v>
      </c>
      <c r="K108" s="21">
        <v>20182020</v>
      </c>
      <c r="L108" s="21" t="s">
        <v>459</v>
      </c>
      <c r="M108" s="21" t="s">
        <v>396</v>
      </c>
      <c r="N108" s="21"/>
      <c r="O108" s="21" t="str">
        <f>_xlfn.XLOOKUP(I108,Table6[Country],Table6[Alpha-3 code])</f>
        <v>BMU</v>
      </c>
    </row>
    <row r="109" spans="1:15" hidden="1">
      <c r="A109" s="20" t="s">
        <v>407</v>
      </c>
      <c r="B109" s="20" t="s">
        <v>397</v>
      </c>
      <c r="C109" s="20" t="str">
        <f ca="1">RIGHT(Table7[[#This Row],[Column1]],4)</f>
        <v>2016</v>
      </c>
      <c r="D109" s="20" t="s">
        <v>396</v>
      </c>
      <c r="E109" s="20"/>
      <c r="F109" s="20" t="str">
        <f>_xlfn.XLOOKUP(Table7[[#This Row],[Area]],Table6[Country],Table6[Alpha-3 code])</f>
        <v>BTN</v>
      </c>
      <c r="I109" s="20" t="s">
        <v>407</v>
      </c>
      <c r="J109" s="20" t="s">
        <v>398</v>
      </c>
      <c r="K109" s="20">
        <v>20142016</v>
      </c>
      <c r="L109" s="20" t="s">
        <v>455</v>
      </c>
      <c r="M109" s="20" t="s">
        <v>396</v>
      </c>
      <c r="N109" s="20"/>
      <c r="O109" s="21" t="str">
        <f>_xlfn.XLOOKUP(I109,Table6[Country],Table6[Alpha-3 code])</f>
        <v>BTN</v>
      </c>
    </row>
    <row r="110" spans="1:15" hidden="1">
      <c r="A110" s="21" t="s">
        <v>407</v>
      </c>
      <c r="B110" s="21" t="s">
        <v>397</v>
      </c>
      <c r="C110" s="21" t="str">
        <f ca="1">RIGHT(Table7[[#This Row],[Column1]],4)</f>
        <v>2017</v>
      </c>
      <c r="D110" s="21" t="s">
        <v>396</v>
      </c>
      <c r="E110" s="21"/>
      <c r="F110" s="21" t="str">
        <f>_xlfn.XLOOKUP(Table7[[#This Row],[Area]],Table6[Country],Table6[Alpha-3 code])</f>
        <v>BTN</v>
      </c>
      <c r="I110" s="21" t="s">
        <v>407</v>
      </c>
      <c r="J110" s="21" t="s">
        <v>398</v>
      </c>
      <c r="K110" s="21">
        <v>20152017</v>
      </c>
      <c r="L110" s="21" t="s">
        <v>456</v>
      </c>
      <c r="M110" s="21" t="s">
        <v>396</v>
      </c>
      <c r="N110" s="21"/>
      <c r="O110" s="21" t="str">
        <f>_xlfn.XLOOKUP(I110,Table6[Country],Table6[Alpha-3 code])</f>
        <v>BTN</v>
      </c>
    </row>
    <row r="111" spans="1:15" hidden="1">
      <c r="A111" s="20" t="s">
        <v>407</v>
      </c>
      <c r="B111" s="20" t="s">
        <v>397</v>
      </c>
      <c r="C111" s="20" t="str">
        <f ca="1">RIGHT(Table7[[#This Row],[Column1]],4)</f>
        <v>2018</v>
      </c>
      <c r="D111" s="20" t="s">
        <v>396</v>
      </c>
      <c r="E111" s="20"/>
      <c r="F111" s="20" t="str">
        <f>_xlfn.XLOOKUP(Table7[[#This Row],[Area]],Table6[Country],Table6[Alpha-3 code])</f>
        <v>BTN</v>
      </c>
      <c r="I111" s="20" t="s">
        <v>407</v>
      </c>
      <c r="J111" s="20" t="s">
        <v>398</v>
      </c>
      <c r="K111" s="20">
        <v>20162018</v>
      </c>
      <c r="L111" s="20" t="s">
        <v>457</v>
      </c>
      <c r="M111" s="20" t="s">
        <v>396</v>
      </c>
      <c r="N111" s="20"/>
      <c r="O111" s="21" t="str">
        <f>_xlfn.XLOOKUP(I111,Table6[Country],Table6[Alpha-3 code])</f>
        <v>BTN</v>
      </c>
    </row>
    <row r="112" spans="1:15" hidden="1">
      <c r="A112" s="21" t="s">
        <v>407</v>
      </c>
      <c r="B112" s="21" t="s">
        <v>397</v>
      </c>
      <c r="C112" s="21" t="str">
        <f ca="1">RIGHT(Table7[[#This Row],[Column1]],4)</f>
        <v>2019</v>
      </c>
      <c r="D112" s="21" t="s">
        <v>396</v>
      </c>
      <c r="E112" s="21"/>
      <c r="F112" s="21" t="str">
        <f>_xlfn.XLOOKUP(Table7[[#This Row],[Area]],Table6[Country],Table6[Alpha-3 code])</f>
        <v>BTN</v>
      </c>
      <c r="I112" s="21" t="s">
        <v>407</v>
      </c>
      <c r="J112" s="21" t="s">
        <v>398</v>
      </c>
      <c r="K112" s="21">
        <v>20172019</v>
      </c>
      <c r="L112" s="21" t="s">
        <v>458</v>
      </c>
      <c r="M112" s="21" t="s">
        <v>396</v>
      </c>
      <c r="N112" s="21"/>
      <c r="O112" s="21" t="str">
        <f>_xlfn.XLOOKUP(I112,Table6[Country],Table6[Alpha-3 code])</f>
        <v>BTN</v>
      </c>
    </row>
    <row r="113" spans="1:15" hidden="1">
      <c r="A113" s="20" t="s">
        <v>407</v>
      </c>
      <c r="B113" s="20" t="s">
        <v>397</v>
      </c>
      <c r="C113" s="20" t="str">
        <f ca="1">RIGHT(Table7[[#This Row],[Column1]],4)</f>
        <v>2020</v>
      </c>
      <c r="D113" s="20" t="s">
        <v>396</v>
      </c>
      <c r="E113" s="20"/>
      <c r="F113" s="20" t="str">
        <f>_xlfn.XLOOKUP(Table7[[#This Row],[Area]],Table6[Country],Table6[Alpha-3 code])</f>
        <v>BTN</v>
      </c>
      <c r="I113" s="20" t="s">
        <v>407</v>
      </c>
      <c r="J113" s="20" t="s">
        <v>398</v>
      </c>
      <c r="K113" s="20">
        <v>20182020</v>
      </c>
      <c r="L113" s="20" t="s">
        <v>459</v>
      </c>
      <c r="M113" s="20" t="s">
        <v>396</v>
      </c>
      <c r="N113" s="20"/>
      <c r="O113" s="21" t="str">
        <f>_xlfn.XLOOKUP(I113,Table6[Country],Table6[Alpha-3 code])</f>
        <v>BTN</v>
      </c>
    </row>
    <row r="114" spans="1:15" hidden="1">
      <c r="A114" s="21" t="s">
        <v>33</v>
      </c>
      <c r="B114" s="21" t="s">
        <v>397</v>
      </c>
      <c r="C114" s="21" t="str">
        <f ca="1">RIGHT(Table7[[#This Row],[Column1]],4)</f>
        <v>2016</v>
      </c>
      <c r="D114" s="21" t="s">
        <v>396</v>
      </c>
      <c r="E114" s="21"/>
      <c r="F114" s="21" t="str">
        <f>_xlfn.XLOOKUP(Table7[[#This Row],[Area]],Table6[Country],Table6[Alpha-3 code])</f>
        <v>BOL</v>
      </c>
      <c r="I114" s="31" t="s">
        <v>33</v>
      </c>
      <c r="J114" s="21" t="s">
        <v>398</v>
      </c>
      <c r="K114" s="21">
        <v>20142016</v>
      </c>
      <c r="L114" s="21" t="s">
        <v>455</v>
      </c>
      <c r="M114" s="21" t="s">
        <v>396</v>
      </c>
      <c r="N114" s="21"/>
      <c r="O114" s="21" t="str">
        <f>_xlfn.XLOOKUP(I114,Table6[Country],Table6[Alpha-3 code])</f>
        <v>BOL</v>
      </c>
    </row>
    <row r="115" spans="1:15" hidden="1">
      <c r="A115" s="21" t="s">
        <v>33</v>
      </c>
      <c r="B115" s="20" t="s">
        <v>397</v>
      </c>
      <c r="C115" s="20" t="str">
        <f ca="1">RIGHT(Table7[[#This Row],[Column1]],4)</f>
        <v>2017</v>
      </c>
      <c r="D115" s="20" t="s">
        <v>396</v>
      </c>
      <c r="E115" s="20"/>
      <c r="F115" s="20" t="str">
        <f>_xlfn.XLOOKUP(Table7[[#This Row],[Area]],Table6[Country],Table6[Alpha-3 code])</f>
        <v>BOL</v>
      </c>
      <c r="I115" s="31" t="s">
        <v>33</v>
      </c>
      <c r="J115" s="20" t="s">
        <v>398</v>
      </c>
      <c r="K115" s="20">
        <v>20152017</v>
      </c>
      <c r="L115" s="20" t="s">
        <v>456</v>
      </c>
      <c r="M115" s="20" t="s">
        <v>396</v>
      </c>
      <c r="N115" s="20"/>
      <c r="O115" s="21" t="str">
        <f>_xlfn.XLOOKUP(I115,Table6[Country],Table6[Alpha-3 code])</f>
        <v>BOL</v>
      </c>
    </row>
    <row r="116" spans="1:15" hidden="1">
      <c r="A116" s="21" t="s">
        <v>33</v>
      </c>
      <c r="B116" s="21" t="s">
        <v>397</v>
      </c>
      <c r="C116" s="21" t="str">
        <f ca="1">RIGHT(Table7[[#This Row],[Column1]],4)</f>
        <v>2018</v>
      </c>
      <c r="D116" s="21" t="s">
        <v>396</v>
      </c>
      <c r="E116" s="21"/>
      <c r="F116" s="21" t="str">
        <f>_xlfn.XLOOKUP(Table7[[#This Row],[Area]],Table6[Country],Table6[Alpha-3 code])</f>
        <v>BOL</v>
      </c>
      <c r="I116" s="31" t="s">
        <v>33</v>
      </c>
      <c r="J116" s="21" t="s">
        <v>398</v>
      </c>
      <c r="K116" s="21">
        <v>20162018</v>
      </c>
      <c r="L116" s="21" t="s">
        <v>457</v>
      </c>
      <c r="M116" s="21" t="s">
        <v>396</v>
      </c>
      <c r="N116" s="21"/>
      <c r="O116" s="21" t="str">
        <f>_xlfn.XLOOKUP(I116,Table6[Country],Table6[Alpha-3 code])</f>
        <v>BOL</v>
      </c>
    </row>
    <row r="117" spans="1:15" hidden="1">
      <c r="A117" s="21" t="s">
        <v>33</v>
      </c>
      <c r="B117" s="20" t="s">
        <v>397</v>
      </c>
      <c r="C117" s="20" t="str">
        <f ca="1">RIGHT(Table7[[#This Row],[Column1]],4)</f>
        <v>2019</v>
      </c>
      <c r="D117" s="20" t="s">
        <v>396</v>
      </c>
      <c r="E117" s="20"/>
      <c r="F117" s="20" t="str">
        <f>_xlfn.XLOOKUP(Table7[[#This Row],[Area]],Table6[Country],Table6[Alpha-3 code])</f>
        <v>BOL</v>
      </c>
      <c r="I117" s="31" t="s">
        <v>33</v>
      </c>
      <c r="J117" s="20" t="s">
        <v>398</v>
      </c>
      <c r="K117" s="20">
        <v>20172019</v>
      </c>
      <c r="L117" s="20" t="s">
        <v>458</v>
      </c>
      <c r="M117" s="20" t="s">
        <v>396</v>
      </c>
      <c r="N117" s="20"/>
      <c r="O117" s="21" t="str">
        <f>_xlfn.XLOOKUP(I117,Table6[Country],Table6[Alpha-3 code])</f>
        <v>BOL</v>
      </c>
    </row>
    <row r="118" spans="1:15" hidden="1">
      <c r="A118" s="21" t="s">
        <v>33</v>
      </c>
      <c r="B118" s="21" t="s">
        <v>397</v>
      </c>
      <c r="C118" s="21" t="str">
        <f ca="1">RIGHT(Table7[[#This Row],[Column1]],4)</f>
        <v>2020</v>
      </c>
      <c r="D118" s="21" t="s">
        <v>396</v>
      </c>
      <c r="E118" s="21"/>
      <c r="F118" s="21" t="str">
        <f>_xlfn.XLOOKUP(Table7[[#This Row],[Area]],Table6[Country],Table6[Alpha-3 code])</f>
        <v>BOL</v>
      </c>
      <c r="I118" s="31" t="s">
        <v>33</v>
      </c>
      <c r="J118" s="21" t="s">
        <v>398</v>
      </c>
      <c r="K118" s="21">
        <v>20182020</v>
      </c>
      <c r="L118" s="21" t="s">
        <v>459</v>
      </c>
      <c r="M118" s="21" t="s">
        <v>396</v>
      </c>
      <c r="N118" s="21"/>
      <c r="O118" s="21" t="str">
        <f>_xlfn.XLOOKUP(I118,Table6[Country],Table6[Alpha-3 code])</f>
        <v>BOL</v>
      </c>
    </row>
    <row r="119" spans="1:15" hidden="1">
      <c r="A119" s="20" t="s">
        <v>35</v>
      </c>
      <c r="B119" s="20" t="s">
        <v>397</v>
      </c>
      <c r="C119" s="20" t="str">
        <f ca="1">RIGHT(Table7[[#This Row],[Column1]],4)</f>
        <v>2016</v>
      </c>
      <c r="D119" s="20" t="s">
        <v>396</v>
      </c>
      <c r="E119" s="20">
        <v>1.5</v>
      </c>
      <c r="F119" s="20" t="str">
        <f>_xlfn.XLOOKUP(Table7[[#This Row],[Area]],Table6[Country],Table6[Alpha-3 code])</f>
        <v>BIH</v>
      </c>
      <c r="I119" s="20" t="s">
        <v>35</v>
      </c>
      <c r="J119" s="20" t="s">
        <v>398</v>
      </c>
      <c r="K119" s="20">
        <v>20142016</v>
      </c>
      <c r="L119" s="20" t="s">
        <v>455</v>
      </c>
      <c r="M119" s="20" t="s">
        <v>396</v>
      </c>
      <c r="N119" s="20">
        <v>9.6</v>
      </c>
      <c r="O119" s="21" t="str">
        <f>_xlfn.XLOOKUP(I119,Table6[Country],Table6[Alpha-3 code])</f>
        <v>BIH</v>
      </c>
    </row>
    <row r="120" spans="1:15" hidden="1">
      <c r="A120" s="21" t="s">
        <v>35</v>
      </c>
      <c r="B120" s="21" t="s">
        <v>397</v>
      </c>
      <c r="C120" s="21" t="str">
        <f ca="1">RIGHT(Table7[[#This Row],[Column1]],4)</f>
        <v>2017</v>
      </c>
      <c r="D120" s="21" t="s">
        <v>396</v>
      </c>
      <c r="E120" s="21">
        <v>1.8</v>
      </c>
      <c r="F120" s="21" t="str">
        <f>_xlfn.XLOOKUP(Table7[[#This Row],[Area]],Table6[Country],Table6[Alpha-3 code])</f>
        <v>BIH</v>
      </c>
      <c r="I120" s="21" t="s">
        <v>35</v>
      </c>
      <c r="J120" s="21" t="s">
        <v>398</v>
      </c>
      <c r="K120" s="21">
        <v>20152017</v>
      </c>
      <c r="L120" s="21" t="s">
        <v>456</v>
      </c>
      <c r="M120" s="21" t="s">
        <v>396</v>
      </c>
      <c r="N120" s="21">
        <v>10.3</v>
      </c>
      <c r="O120" s="21" t="str">
        <f>_xlfn.XLOOKUP(I120,Table6[Country],Table6[Alpha-3 code])</f>
        <v>BIH</v>
      </c>
    </row>
    <row r="121" spans="1:15" hidden="1">
      <c r="A121" s="20" t="s">
        <v>35</v>
      </c>
      <c r="B121" s="20" t="s">
        <v>397</v>
      </c>
      <c r="C121" s="20" t="str">
        <f ca="1">RIGHT(Table7[[#This Row],[Column1]],4)</f>
        <v>2018</v>
      </c>
      <c r="D121" s="20" t="s">
        <v>396</v>
      </c>
      <c r="E121" s="20">
        <v>1.3</v>
      </c>
      <c r="F121" s="20" t="str">
        <f>_xlfn.XLOOKUP(Table7[[#This Row],[Area]],Table6[Country],Table6[Alpha-3 code])</f>
        <v>BIH</v>
      </c>
      <c r="I121" s="20" t="s">
        <v>35</v>
      </c>
      <c r="J121" s="20" t="s">
        <v>398</v>
      </c>
      <c r="K121" s="20">
        <v>20162018</v>
      </c>
      <c r="L121" s="20" t="s">
        <v>457</v>
      </c>
      <c r="M121" s="20" t="s">
        <v>396</v>
      </c>
      <c r="N121" s="20">
        <v>8.6999999999999993</v>
      </c>
      <c r="O121" s="21" t="str">
        <f>_xlfn.XLOOKUP(I121,Table6[Country],Table6[Alpha-3 code])</f>
        <v>BIH</v>
      </c>
    </row>
    <row r="122" spans="1:15" hidden="1">
      <c r="A122" s="21" t="s">
        <v>35</v>
      </c>
      <c r="B122" s="21" t="s">
        <v>397</v>
      </c>
      <c r="C122" s="21" t="str">
        <f ca="1">RIGHT(Table7[[#This Row],[Column1]],4)</f>
        <v>2019</v>
      </c>
      <c r="D122" s="21" t="s">
        <v>396</v>
      </c>
      <c r="E122" s="21">
        <v>1.5</v>
      </c>
      <c r="F122" s="21" t="str">
        <f>_xlfn.XLOOKUP(Table7[[#This Row],[Area]],Table6[Country],Table6[Alpha-3 code])</f>
        <v>BIH</v>
      </c>
      <c r="I122" s="21" t="s">
        <v>35</v>
      </c>
      <c r="J122" s="21" t="s">
        <v>398</v>
      </c>
      <c r="K122" s="21">
        <v>20172019</v>
      </c>
      <c r="L122" s="21" t="s">
        <v>458</v>
      </c>
      <c r="M122" s="21" t="s">
        <v>396</v>
      </c>
      <c r="N122" s="21">
        <v>9.1999999999999993</v>
      </c>
      <c r="O122" s="21" t="str">
        <f>_xlfn.XLOOKUP(I122,Table6[Country],Table6[Alpha-3 code])</f>
        <v>BIH</v>
      </c>
    </row>
    <row r="123" spans="1:15" hidden="1">
      <c r="A123" s="20" t="s">
        <v>35</v>
      </c>
      <c r="B123" s="20" t="s">
        <v>397</v>
      </c>
      <c r="C123" s="20" t="str">
        <f ca="1">RIGHT(Table7[[#This Row],[Column1]],4)</f>
        <v>2020</v>
      </c>
      <c r="D123" s="20" t="s">
        <v>396</v>
      </c>
      <c r="E123" s="20">
        <v>2</v>
      </c>
      <c r="F123" s="20" t="str">
        <f>_xlfn.XLOOKUP(Table7[[#This Row],[Area]],Table6[Country],Table6[Alpha-3 code])</f>
        <v>BIH</v>
      </c>
      <c r="I123" s="20" t="s">
        <v>35</v>
      </c>
      <c r="J123" s="20" t="s">
        <v>398</v>
      </c>
      <c r="K123" s="20">
        <v>20182020</v>
      </c>
      <c r="L123" s="20" t="s">
        <v>459</v>
      </c>
      <c r="M123" s="20" t="s">
        <v>396</v>
      </c>
      <c r="N123" s="20">
        <v>10</v>
      </c>
      <c r="O123" s="21" t="str">
        <f>_xlfn.XLOOKUP(I123,Table6[Country],Table6[Alpha-3 code])</f>
        <v>BIH</v>
      </c>
    </row>
    <row r="124" spans="1:15" hidden="1">
      <c r="A124" s="21" t="s">
        <v>37</v>
      </c>
      <c r="B124" s="21" t="s">
        <v>397</v>
      </c>
      <c r="C124" s="21" t="str">
        <f ca="1">RIGHT(Table7[[#This Row],[Column1]],4)</f>
        <v>2016</v>
      </c>
      <c r="D124" s="21" t="s">
        <v>396</v>
      </c>
      <c r="E124" s="21">
        <v>19.600000000000001</v>
      </c>
      <c r="F124" s="21" t="str">
        <f>_xlfn.XLOOKUP(Table7[[#This Row],[Area]],Table6[Country],Table6[Alpha-3 code])</f>
        <v>BWA</v>
      </c>
      <c r="I124" s="21" t="s">
        <v>37</v>
      </c>
      <c r="J124" s="21" t="s">
        <v>398</v>
      </c>
      <c r="K124" s="21">
        <v>20142016</v>
      </c>
      <c r="L124" s="21" t="s">
        <v>455</v>
      </c>
      <c r="M124" s="21" t="s">
        <v>396</v>
      </c>
      <c r="N124" s="21">
        <v>45.9</v>
      </c>
      <c r="O124" s="21" t="str">
        <f>_xlfn.XLOOKUP(I124,Table6[Country],Table6[Alpha-3 code])</f>
        <v>BWA</v>
      </c>
    </row>
    <row r="125" spans="1:15" hidden="1">
      <c r="A125" s="20" t="s">
        <v>37</v>
      </c>
      <c r="B125" s="20" t="s">
        <v>397</v>
      </c>
      <c r="C125" s="20" t="str">
        <f ca="1">RIGHT(Table7[[#This Row],[Column1]],4)</f>
        <v>2017</v>
      </c>
      <c r="D125" s="20" t="s">
        <v>396</v>
      </c>
      <c r="E125" s="20">
        <v>20.2</v>
      </c>
      <c r="F125" s="20" t="str">
        <f>_xlfn.XLOOKUP(Table7[[#This Row],[Area]],Table6[Country],Table6[Alpha-3 code])</f>
        <v>BWA</v>
      </c>
      <c r="I125" s="20" t="s">
        <v>37</v>
      </c>
      <c r="J125" s="20" t="s">
        <v>398</v>
      </c>
      <c r="K125" s="20">
        <v>20152017</v>
      </c>
      <c r="L125" s="20" t="s">
        <v>456</v>
      </c>
      <c r="M125" s="20" t="s">
        <v>396</v>
      </c>
      <c r="N125" s="20">
        <v>47.1</v>
      </c>
      <c r="O125" s="21" t="str">
        <f>_xlfn.XLOOKUP(I125,Table6[Country],Table6[Alpha-3 code])</f>
        <v>BWA</v>
      </c>
    </row>
    <row r="126" spans="1:15" hidden="1">
      <c r="A126" s="21" t="s">
        <v>37</v>
      </c>
      <c r="B126" s="21" t="s">
        <v>397</v>
      </c>
      <c r="C126" s="21" t="str">
        <f ca="1">RIGHT(Table7[[#This Row],[Column1]],4)</f>
        <v>2018</v>
      </c>
      <c r="D126" s="21" t="s">
        <v>396</v>
      </c>
      <c r="E126" s="21">
        <v>20.9</v>
      </c>
      <c r="F126" s="21" t="str">
        <f>_xlfn.XLOOKUP(Table7[[#This Row],[Area]],Table6[Country],Table6[Alpha-3 code])</f>
        <v>BWA</v>
      </c>
      <c r="I126" s="21" t="s">
        <v>37</v>
      </c>
      <c r="J126" s="21" t="s">
        <v>398</v>
      </c>
      <c r="K126" s="21">
        <v>20162018</v>
      </c>
      <c r="L126" s="21" t="s">
        <v>457</v>
      </c>
      <c r="M126" s="21" t="s">
        <v>396</v>
      </c>
      <c r="N126" s="21">
        <v>48.3</v>
      </c>
      <c r="O126" s="21" t="str">
        <f>_xlfn.XLOOKUP(I126,Table6[Country],Table6[Alpha-3 code])</f>
        <v>BWA</v>
      </c>
    </row>
    <row r="127" spans="1:15" hidden="1">
      <c r="A127" s="20" t="s">
        <v>37</v>
      </c>
      <c r="B127" s="20" t="s">
        <v>397</v>
      </c>
      <c r="C127" s="20" t="str">
        <f ca="1">RIGHT(Table7[[#This Row],[Column1]],4)</f>
        <v>2019</v>
      </c>
      <c r="D127" s="20" t="s">
        <v>396</v>
      </c>
      <c r="E127" s="20">
        <v>21.5</v>
      </c>
      <c r="F127" s="20" t="str">
        <f>_xlfn.XLOOKUP(Table7[[#This Row],[Area]],Table6[Country],Table6[Alpha-3 code])</f>
        <v>BWA</v>
      </c>
      <c r="I127" s="20" t="s">
        <v>37</v>
      </c>
      <c r="J127" s="20" t="s">
        <v>398</v>
      </c>
      <c r="K127" s="20">
        <v>20172019</v>
      </c>
      <c r="L127" s="20" t="s">
        <v>458</v>
      </c>
      <c r="M127" s="20" t="s">
        <v>396</v>
      </c>
      <c r="N127" s="20">
        <v>49.5</v>
      </c>
      <c r="O127" s="21" t="str">
        <f>_xlfn.XLOOKUP(I127,Table6[Country],Table6[Alpha-3 code])</f>
        <v>BWA</v>
      </c>
    </row>
    <row r="128" spans="1:15" hidden="1">
      <c r="A128" s="21" t="s">
        <v>37</v>
      </c>
      <c r="B128" s="21" t="s">
        <v>397</v>
      </c>
      <c r="C128" s="21" t="str">
        <f ca="1">RIGHT(Table7[[#This Row],[Column1]],4)</f>
        <v>2020</v>
      </c>
      <c r="D128" s="21" t="s">
        <v>396</v>
      </c>
      <c r="E128" s="21">
        <v>22.2</v>
      </c>
      <c r="F128" s="21" t="str">
        <f>_xlfn.XLOOKUP(Table7[[#This Row],[Area]],Table6[Country],Table6[Alpha-3 code])</f>
        <v>BWA</v>
      </c>
      <c r="I128" s="21" t="s">
        <v>37</v>
      </c>
      <c r="J128" s="21" t="s">
        <v>398</v>
      </c>
      <c r="K128" s="21">
        <v>20182020</v>
      </c>
      <c r="L128" s="21" t="s">
        <v>459</v>
      </c>
      <c r="M128" s="21" t="s">
        <v>396</v>
      </c>
      <c r="N128" s="21">
        <v>50.8</v>
      </c>
      <c r="O128" s="21" t="str">
        <f>_xlfn.XLOOKUP(I128,Table6[Country],Table6[Alpha-3 code])</f>
        <v>BWA</v>
      </c>
    </row>
    <row r="129" spans="1:15" hidden="1">
      <c r="A129" s="20" t="s">
        <v>39</v>
      </c>
      <c r="B129" s="20" t="s">
        <v>397</v>
      </c>
      <c r="C129" s="20" t="str">
        <f ca="1">RIGHT(Table7[[#This Row],[Column1]],4)</f>
        <v>2016</v>
      </c>
      <c r="D129" s="20" t="s">
        <v>396</v>
      </c>
      <c r="E129" s="20">
        <v>1.9</v>
      </c>
      <c r="F129" s="20" t="str">
        <f>_xlfn.XLOOKUP(Table7[[#This Row],[Area]],Table6[Country],Table6[Alpha-3 code])</f>
        <v>BRA</v>
      </c>
      <c r="I129" s="20" t="s">
        <v>39</v>
      </c>
      <c r="J129" s="20" t="s">
        <v>398</v>
      </c>
      <c r="K129" s="20">
        <v>20142016</v>
      </c>
      <c r="L129" s="20" t="s">
        <v>455</v>
      </c>
      <c r="M129" s="20" t="s">
        <v>396</v>
      </c>
      <c r="N129" s="20">
        <v>18.3</v>
      </c>
      <c r="O129" s="21" t="str">
        <f>_xlfn.XLOOKUP(I129,Table6[Country],Table6[Alpha-3 code])</f>
        <v>BRA</v>
      </c>
    </row>
    <row r="130" spans="1:15" hidden="1">
      <c r="A130" s="21" t="s">
        <v>39</v>
      </c>
      <c r="B130" s="21" t="s">
        <v>397</v>
      </c>
      <c r="C130" s="21" t="str">
        <f ca="1">RIGHT(Table7[[#This Row],[Column1]],4)</f>
        <v>2017</v>
      </c>
      <c r="D130" s="21" t="s">
        <v>396</v>
      </c>
      <c r="E130" s="21">
        <v>1.8</v>
      </c>
      <c r="F130" s="21" t="str">
        <f>_xlfn.XLOOKUP(Table7[[#This Row],[Area]],Table6[Country],Table6[Alpha-3 code])</f>
        <v>BRA</v>
      </c>
      <c r="I130" s="21" t="s">
        <v>39</v>
      </c>
      <c r="J130" s="21" t="s">
        <v>398</v>
      </c>
      <c r="K130" s="21">
        <v>20152017</v>
      </c>
      <c r="L130" s="21" t="s">
        <v>456</v>
      </c>
      <c r="M130" s="21" t="s">
        <v>396</v>
      </c>
      <c r="N130" s="21">
        <v>21.5</v>
      </c>
      <c r="O130" s="21" t="str">
        <f>_xlfn.XLOOKUP(I130,Table6[Country],Table6[Alpha-3 code])</f>
        <v>BRA</v>
      </c>
    </row>
    <row r="131" spans="1:15" hidden="1">
      <c r="A131" s="20" t="s">
        <v>39</v>
      </c>
      <c r="B131" s="20" t="s">
        <v>397</v>
      </c>
      <c r="C131" s="20" t="str">
        <f ca="1">RIGHT(Table7[[#This Row],[Column1]],4)</f>
        <v>2018</v>
      </c>
      <c r="D131" s="20" t="s">
        <v>396</v>
      </c>
      <c r="E131" s="20">
        <v>1.7</v>
      </c>
      <c r="F131" s="20" t="str">
        <f>_xlfn.XLOOKUP(Table7[[#This Row],[Area]],Table6[Country],Table6[Alpha-3 code])</f>
        <v>BRA</v>
      </c>
      <c r="I131" s="20" t="s">
        <v>39</v>
      </c>
      <c r="J131" s="20" t="s">
        <v>398</v>
      </c>
      <c r="K131" s="20">
        <v>20162018</v>
      </c>
      <c r="L131" s="20" t="s">
        <v>457</v>
      </c>
      <c r="M131" s="20" t="s">
        <v>396</v>
      </c>
      <c r="N131" s="20">
        <v>21.8</v>
      </c>
      <c r="O131" s="21" t="str">
        <f>_xlfn.XLOOKUP(I131,Table6[Country],Table6[Alpha-3 code])</f>
        <v>BRA</v>
      </c>
    </row>
    <row r="132" spans="1:15" hidden="1">
      <c r="A132" s="21" t="s">
        <v>39</v>
      </c>
      <c r="B132" s="21" t="s">
        <v>397</v>
      </c>
      <c r="C132" s="21" t="str">
        <f ca="1">RIGHT(Table7[[#This Row],[Column1]],4)</f>
        <v>2019</v>
      </c>
      <c r="D132" s="21" t="s">
        <v>396</v>
      </c>
      <c r="E132" s="21">
        <v>1.6</v>
      </c>
      <c r="F132" s="21" t="str">
        <f>_xlfn.XLOOKUP(Table7[[#This Row],[Area]],Table6[Country],Table6[Alpha-3 code])</f>
        <v>BRA</v>
      </c>
      <c r="I132" s="21" t="s">
        <v>39</v>
      </c>
      <c r="J132" s="21" t="s">
        <v>398</v>
      </c>
      <c r="K132" s="21">
        <v>20172019</v>
      </c>
      <c r="L132" s="21" t="s">
        <v>458</v>
      </c>
      <c r="M132" s="21" t="s">
        <v>396</v>
      </c>
      <c r="N132" s="21">
        <v>20.6</v>
      </c>
      <c r="O132" s="21" t="str">
        <f>_xlfn.XLOOKUP(I132,Table6[Country],Table6[Alpha-3 code])</f>
        <v>BRA</v>
      </c>
    </row>
    <row r="133" spans="1:15" hidden="1">
      <c r="A133" s="20" t="s">
        <v>39</v>
      </c>
      <c r="B133" s="20" t="s">
        <v>397</v>
      </c>
      <c r="C133" s="20" t="str">
        <f ca="1">RIGHT(Table7[[#This Row],[Column1]],4)</f>
        <v>2020</v>
      </c>
      <c r="D133" s="20" t="s">
        <v>396</v>
      </c>
      <c r="E133" s="20">
        <v>3.5</v>
      </c>
      <c r="F133" s="20" t="str">
        <f>_xlfn.XLOOKUP(Table7[[#This Row],[Area]],Table6[Country],Table6[Alpha-3 code])</f>
        <v>BRA</v>
      </c>
      <c r="I133" s="20" t="s">
        <v>39</v>
      </c>
      <c r="J133" s="20" t="s">
        <v>398</v>
      </c>
      <c r="K133" s="20">
        <v>20182020</v>
      </c>
      <c r="L133" s="20" t="s">
        <v>459</v>
      </c>
      <c r="M133" s="20" t="s">
        <v>396</v>
      </c>
      <c r="N133" s="20">
        <v>23.5</v>
      </c>
      <c r="O133" s="21" t="str">
        <f>_xlfn.XLOOKUP(I133,Table6[Country],Table6[Alpha-3 code])</f>
        <v>BRA</v>
      </c>
    </row>
    <row r="134" spans="1:15" hidden="1">
      <c r="A134" s="21" t="s">
        <v>408</v>
      </c>
      <c r="B134" s="21" t="s">
        <v>397</v>
      </c>
      <c r="C134" s="21" t="str">
        <f ca="1">RIGHT(Table7[[#This Row],[Column1]],4)</f>
        <v>2016</v>
      </c>
      <c r="D134" s="21" t="s">
        <v>396</v>
      </c>
      <c r="E134" s="21"/>
      <c r="F134" s="21" t="str">
        <f>_xlfn.XLOOKUP(Table7[[#This Row],[Area]],Table6[Country],Table6[Alpha-3 code])</f>
        <v>BRN</v>
      </c>
      <c r="I134" s="21" t="s">
        <v>408</v>
      </c>
      <c r="J134" s="21" t="s">
        <v>398</v>
      </c>
      <c r="K134" s="21">
        <v>20142016</v>
      </c>
      <c r="L134" s="21" t="s">
        <v>455</v>
      </c>
      <c r="M134" s="21" t="s">
        <v>396</v>
      </c>
      <c r="N134" s="21"/>
      <c r="O134" s="21" t="str">
        <f>_xlfn.XLOOKUP(I134,Table6[Country],Table6[Alpha-3 code])</f>
        <v>BRN</v>
      </c>
    </row>
    <row r="135" spans="1:15" hidden="1">
      <c r="A135" s="20" t="s">
        <v>408</v>
      </c>
      <c r="B135" s="20" t="s">
        <v>397</v>
      </c>
      <c r="C135" s="20" t="str">
        <f ca="1">RIGHT(Table7[[#This Row],[Column1]],4)</f>
        <v>2017</v>
      </c>
      <c r="D135" s="20" t="s">
        <v>396</v>
      </c>
      <c r="E135" s="20"/>
      <c r="F135" s="20" t="str">
        <f>_xlfn.XLOOKUP(Table7[[#This Row],[Area]],Table6[Country],Table6[Alpha-3 code])</f>
        <v>BRN</v>
      </c>
      <c r="I135" s="20" t="s">
        <v>408</v>
      </c>
      <c r="J135" s="20" t="s">
        <v>398</v>
      </c>
      <c r="K135" s="20">
        <v>20152017</v>
      </c>
      <c r="L135" s="20" t="s">
        <v>456</v>
      </c>
      <c r="M135" s="20" t="s">
        <v>396</v>
      </c>
      <c r="N135" s="20"/>
      <c r="O135" s="21" t="str">
        <f>_xlfn.XLOOKUP(I135,Table6[Country],Table6[Alpha-3 code])</f>
        <v>BRN</v>
      </c>
    </row>
    <row r="136" spans="1:15" hidden="1">
      <c r="A136" s="21" t="s">
        <v>408</v>
      </c>
      <c r="B136" s="21" t="s">
        <v>397</v>
      </c>
      <c r="C136" s="21" t="str">
        <f ca="1">RIGHT(Table7[[#This Row],[Column1]],4)</f>
        <v>2018</v>
      </c>
      <c r="D136" s="21" t="s">
        <v>396</v>
      </c>
      <c r="E136" s="21"/>
      <c r="F136" s="21" t="str">
        <f>_xlfn.XLOOKUP(Table7[[#This Row],[Area]],Table6[Country],Table6[Alpha-3 code])</f>
        <v>BRN</v>
      </c>
      <c r="I136" s="21" t="s">
        <v>408</v>
      </c>
      <c r="J136" s="21" t="s">
        <v>398</v>
      </c>
      <c r="K136" s="21">
        <v>20162018</v>
      </c>
      <c r="L136" s="21" t="s">
        <v>457</v>
      </c>
      <c r="M136" s="21" t="s">
        <v>396</v>
      </c>
      <c r="N136" s="21"/>
      <c r="O136" s="21" t="str">
        <f>_xlfn.XLOOKUP(I136,Table6[Country],Table6[Alpha-3 code])</f>
        <v>BRN</v>
      </c>
    </row>
    <row r="137" spans="1:15" hidden="1">
      <c r="A137" s="20" t="s">
        <v>408</v>
      </c>
      <c r="B137" s="20" t="s">
        <v>397</v>
      </c>
      <c r="C137" s="20" t="str">
        <f ca="1">RIGHT(Table7[[#This Row],[Column1]],4)</f>
        <v>2019</v>
      </c>
      <c r="D137" s="20" t="s">
        <v>396</v>
      </c>
      <c r="E137" s="20"/>
      <c r="F137" s="20" t="str">
        <f>_xlfn.XLOOKUP(Table7[[#This Row],[Area]],Table6[Country],Table6[Alpha-3 code])</f>
        <v>BRN</v>
      </c>
      <c r="I137" s="20" t="s">
        <v>408</v>
      </c>
      <c r="J137" s="20" t="s">
        <v>398</v>
      </c>
      <c r="K137" s="20">
        <v>20172019</v>
      </c>
      <c r="L137" s="20" t="s">
        <v>458</v>
      </c>
      <c r="M137" s="20" t="s">
        <v>396</v>
      </c>
      <c r="N137" s="20"/>
      <c r="O137" s="21" t="str">
        <f>_xlfn.XLOOKUP(I137,Table6[Country],Table6[Alpha-3 code])</f>
        <v>BRN</v>
      </c>
    </row>
    <row r="138" spans="1:15" hidden="1">
      <c r="A138" s="21" t="s">
        <v>408</v>
      </c>
      <c r="B138" s="21" t="s">
        <v>397</v>
      </c>
      <c r="C138" s="21" t="str">
        <f ca="1">RIGHT(Table7[[#This Row],[Column1]],4)</f>
        <v>2020</v>
      </c>
      <c r="D138" s="21" t="s">
        <v>396</v>
      </c>
      <c r="E138" s="21"/>
      <c r="F138" s="21" t="str">
        <f>_xlfn.XLOOKUP(Table7[[#This Row],[Area]],Table6[Country],Table6[Alpha-3 code])</f>
        <v>BRN</v>
      </c>
      <c r="I138" s="21" t="s">
        <v>408</v>
      </c>
      <c r="J138" s="21" t="s">
        <v>398</v>
      </c>
      <c r="K138" s="21">
        <v>20182020</v>
      </c>
      <c r="L138" s="21" t="s">
        <v>459</v>
      </c>
      <c r="M138" s="21" t="s">
        <v>396</v>
      </c>
      <c r="N138" s="21"/>
      <c r="O138" s="21" t="str">
        <f>_xlfn.XLOOKUP(I138,Table6[Country],Table6[Alpha-3 code])</f>
        <v>BRN</v>
      </c>
    </row>
    <row r="139" spans="1:15" hidden="1">
      <c r="A139" s="20" t="s">
        <v>41</v>
      </c>
      <c r="B139" s="20" t="s">
        <v>397</v>
      </c>
      <c r="C139" s="20" t="str">
        <f ca="1">RIGHT(Table7[[#This Row],[Column1]],4)</f>
        <v>2016</v>
      </c>
      <c r="D139" s="20" t="s">
        <v>396</v>
      </c>
      <c r="E139" s="20">
        <v>1.9</v>
      </c>
      <c r="F139" s="20" t="str">
        <f>_xlfn.XLOOKUP(Table7[[#This Row],[Area]],Table6[Country],Table6[Alpha-3 code])</f>
        <v>BGR</v>
      </c>
      <c r="I139" s="20" t="s">
        <v>41</v>
      </c>
      <c r="J139" s="20" t="s">
        <v>398</v>
      </c>
      <c r="K139" s="20">
        <v>20142016</v>
      </c>
      <c r="L139" s="20" t="s">
        <v>455</v>
      </c>
      <c r="M139" s="20" t="s">
        <v>396</v>
      </c>
      <c r="N139" s="20">
        <v>14.9</v>
      </c>
      <c r="O139" s="21" t="str">
        <f>_xlfn.XLOOKUP(I139,Table6[Country],Table6[Alpha-3 code])</f>
        <v>BGR</v>
      </c>
    </row>
    <row r="140" spans="1:15" hidden="1">
      <c r="A140" s="21" t="s">
        <v>41</v>
      </c>
      <c r="B140" s="21" t="s">
        <v>397</v>
      </c>
      <c r="C140" s="21" t="str">
        <f ca="1">RIGHT(Table7[[#This Row],[Column1]],4)</f>
        <v>2017</v>
      </c>
      <c r="D140" s="21" t="s">
        <v>396</v>
      </c>
      <c r="E140" s="21">
        <v>2.4</v>
      </c>
      <c r="F140" s="21" t="str">
        <f>_xlfn.XLOOKUP(Table7[[#This Row],[Area]],Table6[Country],Table6[Alpha-3 code])</f>
        <v>BGR</v>
      </c>
      <c r="I140" s="21" t="s">
        <v>41</v>
      </c>
      <c r="J140" s="21" t="s">
        <v>398</v>
      </c>
      <c r="K140" s="21">
        <v>20152017</v>
      </c>
      <c r="L140" s="21" t="s">
        <v>456</v>
      </c>
      <c r="M140" s="21" t="s">
        <v>396</v>
      </c>
      <c r="N140" s="21">
        <v>13.6</v>
      </c>
      <c r="O140" s="21" t="str">
        <f>_xlfn.XLOOKUP(I140,Table6[Country],Table6[Alpha-3 code])</f>
        <v>BGR</v>
      </c>
    </row>
    <row r="141" spans="1:15" hidden="1">
      <c r="A141" s="20" t="s">
        <v>41</v>
      </c>
      <c r="B141" s="20" t="s">
        <v>397</v>
      </c>
      <c r="C141" s="20" t="str">
        <f ca="1">RIGHT(Table7[[#This Row],[Column1]],4)</f>
        <v>2018</v>
      </c>
      <c r="D141" s="20" t="s">
        <v>396</v>
      </c>
      <c r="E141" s="20">
        <v>2.1</v>
      </c>
      <c r="F141" s="20" t="str">
        <f>_xlfn.XLOOKUP(Table7[[#This Row],[Area]],Table6[Country],Table6[Alpha-3 code])</f>
        <v>BGR</v>
      </c>
      <c r="I141" s="20" t="s">
        <v>41</v>
      </c>
      <c r="J141" s="20" t="s">
        <v>398</v>
      </c>
      <c r="K141" s="20">
        <v>20162018</v>
      </c>
      <c r="L141" s="20" t="s">
        <v>457</v>
      </c>
      <c r="M141" s="20" t="s">
        <v>396</v>
      </c>
      <c r="N141" s="20">
        <v>12</v>
      </c>
      <c r="O141" s="21" t="str">
        <f>_xlfn.XLOOKUP(I141,Table6[Country],Table6[Alpha-3 code])</f>
        <v>BGR</v>
      </c>
    </row>
    <row r="142" spans="1:15" hidden="1">
      <c r="A142" s="21" t="s">
        <v>41</v>
      </c>
      <c r="B142" s="21" t="s">
        <v>397</v>
      </c>
      <c r="C142" s="21" t="str">
        <f ca="1">RIGHT(Table7[[#This Row],[Column1]],4)</f>
        <v>2019</v>
      </c>
      <c r="D142" s="21" t="s">
        <v>396</v>
      </c>
      <c r="E142" s="21">
        <v>1.9</v>
      </c>
      <c r="F142" s="21" t="str">
        <f>_xlfn.XLOOKUP(Table7[[#This Row],[Area]],Table6[Country],Table6[Alpha-3 code])</f>
        <v>BGR</v>
      </c>
      <c r="I142" s="21" t="s">
        <v>41</v>
      </c>
      <c r="J142" s="21" t="s">
        <v>398</v>
      </c>
      <c r="K142" s="21">
        <v>20172019</v>
      </c>
      <c r="L142" s="21" t="s">
        <v>458</v>
      </c>
      <c r="M142" s="21" t="s">
        <v>396</v>
      </c>
      <c r="N142" s="21">
        <v>12.5</v>
      </c>
      <c r="O142" s="21" t="str">
        <f>_xlfn.XLOOKUP(I142,Table6[Country],Table6[Alpha-3 code])</f>
        <v>BGR</v>
      </c>
    </row>
    <row r="143" spans="1:15" hidden="1">
      <c r="A143" s="20" t="s">
        <v>41</v>
      </c>
      <c r="B143" s="20" t="s">
        <v>397</v>
      </c>
      <c r="C143" s="20" t="str">
        <f ca="1">RIGHT(Table7[[#This Row],[Column1]],4)</f>
        <v>2020</v>
      </c>
      <c r="D143" s="20" t="s">
        <v>396</v>
      </c>
      <c r="E143" s="20">
        <v>2.4</v>
      </c>
      <c r="F143" s="20" t="str">
        <f>_xlfn.XLOOKUP(Table7[[#This Row],[Area]],Table6[Country],Table6[Alpha-3 code])</f>
        <v>BGR</v>
      </c>
      <c r="I143" s="20" t="s">
        <v>41</v>
      </c>
      <c r="J143" s="20" t="s">
        <v>398</v>
      </c>
      <c r="K143" s="20">
        <v>20182020</v>
      </c>
      <c r="L143" s="20" t="s">
        <v>459</v>
      </c>
      <c r="M143" s="20" t="s">
        <v>396</v>
      </c>
      <c r="N143" s="20">
        <v>13.2</v>
      </c>
      <c r="O143" s="21" t="str">
        <f>_xlfn.XLOOKUP(I143,Table6[Country],Table6[Alpha-3 code])</f>
        <v>BGR</v>
      </c>
    </row>
    <row r="144" spans="1:15" hidden="1">
      <c r="A144" s="21" t="s">
        <v>43</v>
      </c>
      <c r="B144" s="21" t="s">
        <v>397</v>
      </c>
      <c r="C144" s="21" t="str">
        <f ca="1">RIGHT(Table7[[#This Row],[Column1]],4)</f>
        <v>2016</v>
      </c>
      <c r="D144" s="21" t="s">
        <v>396</v>
      </c>
      <c r="E144" s="21">
        <v>10</v>
      </c>
      <c r="F144" s="21" t="str">
        <f>_xlfn.XLOOKUP(Table7[[#This Row],[Area]],Table6[Country],Table6[Alpha-3 code])</f>
        <v>BFA</v>
      </c>
      <c r="I144" s="21" t="s">
        <v>43</v>
      </c>
      <c r="J144" s="21" t="s">
        <v>398</v>
      </c>
      <c r="K144" s="21">
        <v>20142016</v>
      </c>
      <c r="L144" s="21" t="s">
        <v>455</v>
      </c>
      <c r="M144" s="21" t="s">
        <v>396</v>
      </c>
      <c r="N144" s="21">
        <v>41.8</v>
      </c>
      <c r="O144" s="21" t="str">
        <f>_xlfn.XLOOKUP(I144,Table6[Country],Table6[Alpha-3 code])</f>
        <v>BFA</v>
      </c>
    </row>
    <row r="145" spans="1:15" hidden="1">
      <c r="A145" s="20" t="s">
        <v>43</v>
      </c>
      <c r="B145" s="20" t="s">
        <v>397</v>
      </c>
      <c r="C145" s="20" t="str">
        <f ca="1">RIGHT(Table7[[#This Row],[Column1]],4)</f>
        <v>2017</v>
      </c>
      <c r="D145" s="20" t="s">
        <v>396</v>
      </c>
      <c r="E145" s="20">
        <v>10.9</v>
      </c>
      <c r="F145" s="20" t="str">
        <f>_xlfn.XLOOKUP(Table7[[#This Row],[Area]],Table6[Country],Table6[Alpha-3 code])</f>
        <v>BFA</v>
      </c>
      <c r="I145" s="20" t="s">
        <v>43</v>
      </c>
      <c r="J145" s="20" t="s">
        <v>398</v>
      </c>
      <c r="K145" s="20">
        <v>20152017</v>
      </c>
      <c r="L145" s="20" t="s">
        <v>456</v>
      </c>
      <c r="M145" s="20" t="s">
        <v>396</v>
      </c>
      <c r="N145" s="20">
        <v>43</v>
      </c>
      <c r="O145" s="21" t="str">
        <f>_xlfn.XLOOKUP(I145,Table6[Country],Table6[Alpha-3 code])</f>
        <v>BFA</v>
      </c>
    </row>
    <row r="146" spans="1:15" hidden="1">
      <c r="A146" s="21" t="s">
        <v>43</v>
      </c>
      <c r="B146" s="21" t="s">
        <v>397</v>
      </c>
      <c r="C146" s="21" t="str">
        <f ca="1">RIGHT(Table7[[#This Row],[Column1]],4)</f>
        <v>2018</v>
      </c>
      <c r="D146" s="21" t="s">
        <v>396</v>
      </c>
      <c r="E146" s="21">
        <v>11.7</v>
      </c>
      <c r="F146" s="21" t="str">
        <f>_xlfn.XLOOKUP(Table7[[#This Row],[Area]],Table6[Country],Table6[Alpha-3 code])</f>
        <v>BFA</v>
      </c>
      <c r="I146" s="21" t="s">
        <v>43</v>
      </c>
      <c r="J146" s="21" t="s">
        <v>398</v>
      </c>
      <c r="K146" s="21">
        <v>20162018</v>
      </c>
      <c r="L146" s="21" t="s">
        <v>457</v>
      </c>
      <c r="M146" s="21" t="s">
        <v>396</v>
      </c>
      <c r="N146" s="21">
        <v>42.9</v>
      </c>
      <c r="O146" s="21" t="str">
        <f>_xlfn.XLOOKUP(I146,Table6[Country],Table6[Alpha-3 code])</f>
        <v>BFA</v>
      </c>
    </row>
    <row r="147" spans="1:15" hidden="1">
      <c r="A147" s="20" t="s">
        <v>43</v>
      </c>
      <c r="B147" s="20" t="s">
        <v>397</v>
      </c>
      <c r="C147" s="20" t="str">
        <f ca="1">RIGHT(Table7[[#This Row],[Column1]],4)</f>
        <v>2019</v>
      </c>
      <c r="D147" s="20" t="s">
        <v>396</v>
      </c>
      <c r="E147" s="20">
        <v>12.6</v>
      </c>
      <c r="F147" s="20" t="str">
        <f>_xlfn.XLOOKUP(Table7[[#This Row],[Area]],Table6[Country],Table6[Alpha-3 code])</f>
        <v>BFA</v>
      </c>
      <c r="I147" s="20" t="s">
        <v>43</v>
      </c>
      <c r="J147" s="20" t="s">
        <v>398</v>
      </c>
      <c r="K147" s="20">
        <v>20172019</v>
      </c>
      <c r="L147" s="20" t="s">
        <v>458</v>
      </c>
      <c r="M147" s="20" t="s">
        <v>396</v>
      </c>
      <c r="N147" s="20">
        <v>42.8</v>
      </c>
      <c r="O147" s="21" t="str">
        <f>_xlfn.XLOOKUP(I147,Table6[Country],Table6[Alpha-3 code])</f>
        <v>BFA</v>
      </c>
    </row>
    <row r="148" spans="1:15" hidden="1">
      <c r="A148" s="21" t="s">
        <v>43</v>
      </c>
      <c r="B148" s="21" t="s">
        <v>397</v>
      </c>
      <c r="C148" s="21" t="str">
        <f ca="1">RIGHT(Table7[[#This Row],[Column1]],4)</f>
        <v>2020</v>
      </c>
      <c r="D148" s="21" t="s">
        <v>396</v>
      </c>
      <c r="E148" s="21">
        <v>15.4</v>
      </c>
      <c r="F148" s="21" t="str">
        <f>_xlfn.XLOOKUP(Table7[[#This Row],[Area]],Table6[Country],Table6[Alpha-3 code])</f>
        <v>BFA</v>
      </c>
      <c r="I148" s="21" t="s">
        <v>43</v>
      </c>
      <c r="J148" s="21" t="s">
        <v>398</v>
      </c>
      <c r="K148" s="21">
        <v>20182020</v>
      </c>
      <c r="L148" s="21" t="s">
        <v>459</v>
      </c>
      <c r="M148" s="21" t="s">
        <v>396</v>
      </c>
      <c r="N148" s="21">
        <v>47.9</v>
      </c>
      <c r="O148" s="21" t="str">
        <f>_xlfn.XLOOKUP(I148,Table6[Country],Table6[Alpha-3 code])</f>
        <v>BFA</v>
      </c>
    </row>
    <row r="149" spans="1:15" hidden="1">
      <c r="A149" s="20" t="s">
        <v>45</v>
      </c>
      <c r="B149" s="20" t="s">
        <v>397</v>
      </c>
      <c r="C149" s="20" t="str">
        <f ca="1">RIGHT(Table7[[#This Row],[Column1]],4)</f>
        <v>2016</v>
      </c>
      <c r="D149" s="20" t="s">
        <v>396</v>
      </c>
      <c r="E149" s="20"/>
      <c r="F149" s="20" t="str">
        <f>_xlfn.XLOOKUP(Table7[[#This Row],[Area]],Table6[Country],Table6[Alpha-3 code])</f>
        <v>BDI</v>
      </c>
      <c r="I149" s="20" t="s">
        <v>45</v>
      </c>
      <c r="J149" s="20" t="s">
        <v>398</v>
      </c>
      <c r="K149" s="20">
        <v>20142016</v>
      </c>
      <c r="L149" s="20" t="s">
        <v>455</v>
      </c>
      <c r="M149" s="20" t="s">
        <v>396</v>
      </c>
      <c r="N149" s="20"/>
      <c r="O149" s="21" t="str">
        <f>_xlfn.XLOOKUP(I149,Table6[Country],Table6[Alpha-3 code])</f>
        <v>BDI</v>
      </c>
    </row>
    <row r="150" spans="1:15" hidden="1">
      <c r="A150" s="21" t="s">
        <v>45</v>
      </c>
      <c r="B150" s="21" t="s">
        <v>397</v>
      </c>
      <c r="C150" s="21" t="str">
        <f ca="1">RIGHT(Table7[[#This Row],[Column1]],4)</f>
        <v>2017</v>
      </c>
      <c r="D150" s="21" t="s">
        <v>396</v>
      </c>
      <c r="E150" s="21"/>
      <c r="F150" s="21" t="str">
        <f>_xlfn.XLOOKUP(Table7[[#This Row],[Area]],Table6[Country],Table6[Alpha-3 code])</f>
        <v>BDI</v>
      </c>
      <c r="I150" s="21" t="s">
        <v>45</v>
      </c>
      <c r="J150" s="21" t="s">
        <v>398</v>
      </c>
      <c r="K150" s="21">
        <v>20152017</v>
      </c>
      <c r="L150" s="21" t="s">
        <v>456</v>
      </c>
      <c r="M150" s="21" t="s">
        <v>396</v>
      </c>
      <c r="N150" s="21"/>
      <c r="O150" s="21" t="str">
        <f>_xlfn.XLOOKUP(I150,Table6[Country],Table6[Alpha-3 code])</f>
        <v>BDI</v>
      </c>
    </row>
    <row r="151" spans="1:15" hidden="1">
      <c r="A151" s="20" t="s">
        <v>45</v>
      </c>
      <c r="B151" s="20" t="s">
        <v>397</v>
      </c>
      <c r="C151" s="20" t="str">
        <f ca="1">RIGHT(Table7[[#This Row],[Column1]],4)</f>
        <v>2018</v>
      </c>
      <c r="D151" s="20" t="s">
        <v>396</v>
      </c>
      <c r="E151" s="20"/>
      <c r="F151" s="20" t="str">
        <f>_xlfn.XLOOKUP(Table7[[#This Row],[Area]],Table6[Country],Table6[Alpha-3 code])</f>
        <v>BDI</v>
      </c>
      <c r="I151" s="20" t="s">
        <v>45</v>
      </c>
      <c r="J151" s="20" t="s">
        <v>398</v>
      </c>
      <c r="K151" s="20">
        <v>20162018</v>
      </c>
      <c r="L151" s="20" t="s">
        <v>457</v>
      </c>
      <c r="M151" s="20" t="s">
        <v>396</v>
      </c>
      <c r="N151" s="20"/>
      <c r="O151" s="21" t="str">
        <f>_xlfn.XLOOKUP(I151,Table6[Country],Table6[Alpha-3 code])</f>
        <v>BDI</v>
      </c>
    </row>
    <row r="152" spans="1:15" hidden="1">
      <c r="A152" s="21" t="s">
        <v>45</v>
      </c>
      <c r="B152" s="21" t="s">
        <v>397</v>
      </c>
      <c r="C152" s="21" t="str">
        <f ca="1">RIGHT(Table7[[#This Row],[Column1]],4)</f>
        <v>2019</v>
      </c>
      <c r="D152" s="21" t="s">
        <v>396</v>
      </c>
      <c r="E152" s="21"/>
      <c r="F152" s="21" t="str">
        <f>_xlfn.XLOOKUP(Table7[[#This Row],[Area]],Table6[Country],Table6[Alpha-3 code])</f>
        <v>BDI</v>
      </c>
      <c r="I152" s="21" t="s">
        <v>45</v>
      </c>
      <c r="J152" s="21" t="s">
        <v>398</v>
      </c>
      <c r="K152" s="21">
        <v>20172019</v>
      </c>
      <c r="L152" s="21" t="s">
        <v>458</v>
      </c>
      <c r="M152" s="21" t="s">
        <v>396</v>
      </c>
      <c r="N152" s="21"/>
      <c r="O152" s="21" t="str">
        <f>_xlfn.XLOOKUP(I152,Table6[Country],Table6[Alpha-3 code])</f>
        <v>BDI</v>
      </c>
    </row>
    <row r="153" spans="1:15" hidden="1">
      <c r="A153" s="20" t="s">
        <v>45</v>
      </c>
      <c r="B153" s="20" t="s">
        <v>397</v>
      </c>
      <c r="C153" s="20" t="str">
        <f ca="1">RIGHT(Table7[[#This Row],[Column1]],4)</f>
        <v>2020</v>
      </c>
      <c r="D153" s="20" t="s">
        <v>396</v>
      </c>
      <c r="E153" s="20"/>
      <c r="F153" s="20" t="str">
        <f>_xlfn.XLOOKUP(Table7[[#This Row],[Area]],Table6[Country],Table6[Alpha-3 code])</f>
        <v>BDI</v>
      </c>
      <c r="I153" s="20" t="s">
        <v>45</v>
      </c>
      <c r="J153" s="20" t="s">
        <v>398</v>
      </c>
      <c r="K153" s="20">
        <v>20182020</v>
      </c>
      <c r="L153" s="20" t="s">
        <v>459</v>
      </c>
      <c r="M153" s="20" t="s">
        <v>396</v>
      </c>
      <c r="N153" s="20"/>
      <c r="O153" s="21" t="str">
        <f>_xlfn.XLOOKUP(I153,Table6[Country],Table6[Alpha-3 code])</f>
        <v>BDI</v>
      </c>
    </row>
    <row r="154" spans="1:15" hidden="1">
      <c r="A154" s="21" t="s">
        <v>409</v>
      </c>
      <c r="B154" s="21" t="s">
        <v>397</v>
      </c>
      <c r="C154" s="21" t="str">
        <f ca="1">RIGHT(Table7[[#This Row],[Column1]],4)</f>
        <v>2016</v>
      </c>
      <c r="D154" s="21" t="s">
        <v>396</v>
      </c>
      <c r="E154" s="21"/>
      <c r="F154" s="21" t="str">
        <f>_xlfn.XLOOKUP(Table7[[#This Row],[Area]],Table6[Country],Table6[Alpha-3 code])</f>
        <v>CPV</v>
      </c>
      <c r="I154" s="21" t="s">
        <v>409</v>
      </c>
      <c r="J154" s="21" t="s">
        <v>398</v>
      </c>
      <c r="K154" s="21">
        <v>20142016</v>
      </c>
      <c r="L154" s="21" t="s">
        <v>455</v>
      </c>
      <c r="M154" s="21" t="s">
        <v>396</v>
      </c>
      <c r="N154" s="21"/>
      <c r="O154" s="21" t="str">
        <f>_xlfn.XLOOKUP(I154,Table6[Country],Table6[Alpha-3 code])</f>
        <v>CPV</v>
      </c>
    </row>
    <row r="155" spans="1:15" hidden="1">
      <c r="A155" s="20" t="s">
        <v>409</v>
      </c>
      <c r="B155" s="20" t="s">
        <v>397</v>
      </c>
      <c r="C155" s="20" t="str">
        <f ca="1">RIGHT(Table7[[#This Row],[Column1]],4)</f>
        <v>2017</v>
      </c>
      <c r="D155" s="20" t="s">
        <v>396</v>
      </c>
      <c r="E155" s="20"/>
      <c r="F155" s="20" t="str">
        <f>_xlfn.XLOOKUP(Table7[[#This Row],[Area]],Table6[Country],Table6[Alpha-3 code])</f>
        <v>CPV</v>
      </c>
      <c r="I155" s="20" t="s">
        <v>409</v>
      </c>
      <c r="J155" s="20" t="s">
        <v>398</v>
      </c>
      <c r="K155" s="20">
        <v>20152017</v>
      </c>
      <c r="L155" s="20" t="s">
        <v>456</v>
      </c>
      <c r="M155" s="20" t="s">
        <v>396</v>
      </c>
      <c r="N155" s="20"/>
      <c r="O155" s="21" t="str">
        <f>_xlfn.XLOOKUP(I155,Table6[Country],Table6[Alpha-3 code])</f>
        <v>CPV</v>
      </c>
    </row>
    <row r="156" spans="1:15" hidden="1">
      <c r="A156" s="21" t="s">
        <v>409</v>
      </c>
      <c r="B156" s="21" t="s">
        <v>397</v>
      </c>
      <c r="C156" s="21" t="str">
        <f ca="1">RIGHT(Table7[[#This Row],[Column1]],4)</f>
        <v>2018</v>
      </c>
      <c r="D156" s="21" t="s">
        <v>396</v>
      </c>
      <c r="E156" s="21"/>
      <c r="F156" s="21" t="str">
        <f>_xlfn.XLOOKUP(Table7[[#This Row],[Area]],Table6[Country],Table6[Alpha-3 code])</f>
        <v>CPV</v>
      </c>
      <c r="I156" s="21" t="s">
        <v>409</v>
      </c>
      <c r="J156" s="21" t="s">
        <v>398</v>
      </c>
      <c r="K156" s="21">
        <v>20162018</v>
      </c>
      <c r="L156" s="21" t="s">
        <v>457</v>
      </c>
      <c r="M156" s="21" t="s">
        <v>396</v>
      </c>
      <c r="N156" s="21"/>
      <c r="O156" s="21" t="str">
        <f>_xlfn.XLOOKUP(I156,Table6[Country],Table6[Alpha-3 code])</f>
        <v>CPV</v>
      </c>
    </row>
    <row r="157" spans="1:15" hidden="1">
      <c r="A157" s="20" t="s">
        <v>409</v>
      </c>
      <c r="B157" s="20" t="s">
        <v>397</v>
      </c>
      <c r="C157" s="20" t="str">
        <f ca="1">RIGHT(Table7[[#This Row],[Column1]],4)</f>
        <v>2019</v>
      </c>
      <c r="D157" s="20" t="s">
        <v>396</v>
      </c>
      <c r="E157" s="20">
        <v>8.6</v>
      </c>
      <c r="F157" s="20" t="str">
        <f>_xlfn.XLOOKUP(Table7[[#This Row],[Area]],Table6[Country],Table6[Alpha-3 code])</f>
        <v>CPV</v>
      </c>
      <c r="I157" s="20" t="s">
        <v>409</v>
      </c>
      <c r="J157" s="20" t="s">
        <v>398</v>
      </c>
      <c r="K157" s="20">
        <v>20172019</v>
      </c>
      <c r="L157" s="20" t="s">
        <v>458</v>
      </c>
      <c r="M157" s="20" t="s">
        <v>396</v>
      </c>
      <c r="N157" s="20">
        <v>36.4</v>
      </c>
      <c r="O157" s="21" t="str">
        <f>_xlfn.XLOOKUP(I157,Table6[Country],Table6[Alpha-3 code])</f>
        <v>CPV</v>
      </c>
    </row>
    <row r="158" spans="1:15" hidden="1">
      <c r="A158" s="21" t="s">
        <v>409</v>
      </c>
      <c r="B158" s="21" t="s">
        <v>397</v>
      </c>
      <c r="C158" s="21" t="str">
        <f ca="1">RIGHT(Table7[[#This Row],[Column1]],4)</f>
        <v>2020</v>
      </c>
      <c r="D158" s="21" t="s">
        <v>396</v>
      </c>
      <c r="E158" s="21">
        <v>7.6</v>
      </c>
      <c r="F158" s="21" t="str">
        <f>_xlfn.XLOOKUP(Table7[[#This Row],[Area]],Table6[Country],Table6[Alpha-3 code])</f>
        <v>CPV</v>
      </c>
      <c r="I158" s="21" t="s">
        <v>409</v>
      </c>
      <c r="J158" s="21" t="s">
        <v>398</v>
      </c>
      <c r="K158" s="21">
        <v>20182020</v>
      </c>
      <c r="L158" s="21" t="s">
        <v>459</v>
      </c>
      <c r="M158" s="21" t="s">
        <v>396</v>
      </c>
      <c r="N158" s="21">
        <v>35.1</v>
      </c>
      <c r="O158" s="21" t="str">
        <f>_xlfn.XLOOKUP(I158,Table6[Country],Table6[Alpha-3 code])</f>
        <v>CPV</v>
      </c>
    </row>
    <row r="159" spans="1:15" hidden="1">
      <c r="A159" s="20" t="s">
        <v>47</v>
      </c>
      <c r="B159" s="20" t="s">
        <v>397</v>
      </c>
      <c r="C159" s="20" t="str">
        <f ca="1">RIGHT(Table7[[#This Row],[Column1]],4)</f>
        <v>2016</v>
      </c>
      <c r="D159" s="20" t="s">
        <v>396</v>
      </c>
      <c r="E159" s="20">
        <v>16.899999999999999</v>
      </c>
      <c r="F159" s="20" t="str">
        <f>_xlfn.XLOOKUP(Table7[[#This Row],[Area]],Table6[Country],Table6[Alpha-3 code])</f>
        <v>KHM</v>
      </c>
      <c r="I159" s="20" t="s">
        <v>47</v>
      </c>
      <c r="J159" s="20" t="s">
        <v>398</v>
      </c>
      <c r="K159" s="20">
        <v>20142016</v>
      </c>
      <c r="L159" s="20" t="s">
        <v>455</v>
      </c>
      <c r="M159" s="20" t="s">
        <v>396</v>
      </c>
      <c r="N159" s="20">
        <v>48.9</v>
      </c>
      <c r="O159" s="21" t="str">
        <f>_xlfn.XLOOKUP(I159,Table6[Country],Table6[Alpha-3 code])</f>
        <v>KHM</v>
      </c>
    </row>
    <row r="160" spans="1:15" hidden="1">
      <c r="A160" s="21" t="s">
        <v>47</v>
      </c>
      <c r="B160" s="21" t="s">
        <v>397</v>
      </c>
      <c r="C160" s="21" t="str">
        <f ca="1">RIGHT(Table7[[#This Row],[Column1]],4)</f>
        <v>2017</v>
      </c>
      <c r="D160" s="21" t="s">
        <v>396</v>
      </c>
      <c r="E160" s="21">
        <v>14.3</v>
      </c>
      <c r="F160" s="21" t="str">
        <f>_xlfn.XLOOKUP(Table7[[#This Row],[Area]],Table6[Country],Table6[Alpha-3 code])</f>
        <v>KHM</v>
      </c>
      <c r="I160" s="21" t="s">
        <v>47</v>
      </c>
      <c r="J160" s="21" t="s">
        <v>398</v>
      </c>
      <c r="K160" s="21">
        <v>20152017</v>
      </c>
      <c r="L160" s="21" t="s">
        <v>456</v>
      </c>
      <c r="M160" s="21" t="s">
        <v>396</v>
      </c>
      <c r="N160" s="21">
        <v>45.4</v>
      </c>
      <c r="O160" s="21" t="str">
        <f>_xlfn.XLOOKUP(I160,Table6[Country],Table6[Alpha-3 code])</f>
        <v>KHM</v>
      </c>
    </row>
    <row r="161" spans="1:15" hidden="1">
      <c r="A161" s="20" t="s">
        <v>47</v>
      </c>
      <c r="B161" s="20" t="s">
        <v>397</v>
      </c>
      <c r="C161" s="20" t="str">
        <f ca="1">RIGHT(Table7[[#This Row],[Column1]],4)</f>
        <v>2018</v>
      </c>
      <c r="D161" s="20" t="s">
        <v>396</v>
      </c>
      <c r="E161" s="20">
        <v>14</v>
      </c>
      <c r="F161" s="20" t="str">
        <f>_xlfn.XLOOKUP(Table7[[#This Row],[Area]],Table6[Country],Table6[Alpha-3 code])</f>
        <v>KHM</v>
      </c>
      <c r="I161" s="20" t="s">
        <v>47</v>
      </c>
      <c r="J161" s="20" t="s">
        <v>398</v>
      </c>
      <c r="K161" s="20">
        <v>20162018</v>
      </c>
      <c r="L161" s="20" t="s">
        <v>457</v>
      </c>
      <c r="M161" s="20" t="s">
        <v>396</v>
      </c>
      <c r="N161" s="20">
        <v>44.9</v>
      </c>
      <c r="O161" s="21" t="str">
        <f>_xlfn.XLOOKUP(I161,Table6[Country],Table6[Alpha-3 code])</f>
        <v>KHM</v>
      </c>
    </row>
    <row r="162" spans="1:15" hidden="1">
      <c r="A162" s="21" t="s">
        <v>47</v>
      </c>
      <c r="B162" s="21" t="s">
        <v>397</v>
      </c>
      <c r="C162" s="21" t="str">
        <f ca="1">RIGHT(Table7[[#This Row],[Column1]],4)</f>
        <v>2019</v>
      </c>
      <c r="D162" s="21" t="s">
        <v>396</v>
      </c>
      <c r="E162" s="21">
        <v>13.6</v>
      </c>
      <c r="F162" s="21" t="str">
        <f>_xlfn.XLOOKUP(Table7[[#This Row],[Area]],Table6[Country],Table6[Alpha-3 code])</f>
        <v>KHM</v>
      </c>
      <c r="I162" s="21" t="s">
        <v>47</v>
      </c>
      <c r="J162" s="21" t="s">
        <v>398</v>
      </c>
      <c r="K162" s="21">
        <v>20172019</v>
      </c>
      <c r="L162" s="21" t="s">
        <v>458</v>
      </c>
      <c r="M162" s="21" t="s">
        <v>396</v>
      </c>
      <c r="N162" s="21">
        <v>44.1</v>
      </c>
      <c r="O162" s="21" t="str">
        <f>_xlfn.XLOOKUP(I162,Table6[Country],Table6[Alpha-3 code])</f>
        <v>KHM</v>
      </c>
    </row>
    <row r="163" spans="1:15" hidden="1">
      <c r="A163" s="20" t="s">
        <v>47</v>
      </c>
      <c r="B163" s="20" t="s">
        <v>397</v>
      </c>
      <c r="C163" s="20" t="str">
        <f ca="1">RIGHT(Table7[[#This Row],[Column1]],4)</f>
        <v>2020</v>
      </c>
      <c r="D163" s="20" t="s">
        <v>396</v>
      </c>
      <c r="E163" s="20">
        <v>13.4</v>
      </c>
      <c r="F163" s="20" t="str">
        <f>_xlfn.XLOOKUP(Table7[[#This Row],[Area]],Table6[Country],Table6[Alpha-3 code])</f>
        <v>KHM</v>
      </c>
      <c r="I163" s="20" t="s">
        <v>47</v>
      </c>
      <c r="J163" s="20" t="s">
        <v>398</v>
      </c>
      <c r="K163" s="20">
        <v>20182020</v>
      </c>
      <c r="L163" s="20" t="s">
        <v>459</v>
      </c>
      <c r="M163" s="20" t="s">
        <v>396</v>
      </c>
      <c r="N163" s="20">
        <v>44.8</v>
      </c>
      <c r="O163" s="21" t="str">
        <f>_xlfn.XLOOKUP(I163,Table6[Country],Table6[Alpha-3 code])</f>
        <v>KHM</v>
      </c>
    </row>
    <row r="164" spans="1:15" hidden="1">
      <c r="A164" s="21" t="s">
        <v>49</v>
      </c>
      <c r="B164" s="21" t="s">
        <v>397</v>
      </c>
      <c r="C164" s="21" t="str">
        <f ca="1">RIGHT(Table7[[#This Row],[Column1]],4)</f>
        <v>2016</v>
      </c>
      <c r="D164" s="21" t="s">
        <v>396</v>
      </c>
      <c r="E164" s="21"/>
      <c r="F164" s="21" t="str">
        <f>_xlfn.XLOOKUP(Table7[[#This Row],[Area]],Table6[Country],Table6[Alpha-3 code])</f>
        <v>CMR</v>
      </c>
      <c r="I164" s="21" t="s">
        <v>49</v>
      </c>
      <c r="J164" s="21" t="s">
        <v>398</v>
      </c>
      <c r="K164" s="21">
        <v>20142016</v>
      </c>
      <c r="L164" s="21" t="s">
        <v>455</v>
      </c>
      <c r="M164" s="21" t="s">
        <v>396</v>
      </c>
      <c r="N164" s="21"/>
      <c r="O164" s="21" t="str">
        <f>_xlfn.XLOOKUP(I164,Table6[Country],Table6[Alpha-3 code])</f>
        <v>CMR</v>
      </c>
    </row>
    <row r="165" spans="1:15" hidden="1">
      <c r="A165" s="20" t="s">
        <v>49</v>
      </c>
      <c r="B165" s="20" t="s">
        <v>397</v>
      </c>
      <c r="C165" s="20" t="str">
        <f ca="1">RIGHT(Table7[[#This Row],[Column1]],4)</f>
        <v>2017</v>
      </c>
      <c r="D165" s="20" t="s">
        <v>396</v>
      </c>
      <c r="E165" s="20"/>
      <c r="F165" s="20" t="str">
        <f>_xlfn.XLOOKUP(Table7[[#This Row],[Area]],Table6[Country],Table6[Alpha-3 code])</f>
        <v>CMR</v>
      </c>
      <c r="I165" s="20" t="s">
        <v>49</v>
      </c>
      <c r="J165" s="20" t="s">
        <v>398</v>
      </c>
      <c r="K165" s="20">
        <v>20152017</v>
      </c>
      <c r="L165" s="20" t="s">
        <v>456</v>
      </c>
      <c r="M165" s="20" t="s">
        <v>396</v>
      </c>
      <c r="N165" s="20"/>
      <c r="O165" s="21" t="str">
        <f>_xlfn.XLOOKUP(I165,Table6[Country],Table6[Alpha-3 code])</f>
        <v>CMR</v>
      </c>
    </row>
    <row r="166" spans="1:15" hidden="1">
      <c r="A166" s="21" t="s">
        <v>49</v>
      </c>
      <c r="B166" s="21" t="s">
        <v>397</v>
      </c>
      <c r="C166" s="21" t="str">
        <f ca="1">RIGHT(Table7[[#This Row],[Column1]],4)</f>
        <v>2018</v>
      </c>
      <c r="D166" s="21" t="s">
        <v>396</v>
      </c>
      <c r="E166" s="21"/>
      <c r="F166" s="21" t="str">
        <f>_xlfn.XLOOKUP(Table7[[#This Row],[Area]],Table6[Country],Table6[Alpha-3 code])</f>
        <v>CMR</v>
      </c>
      <c r="I166" s="21" t="s">
        <v>49</v>
      </c>
      <c r="J166" s="21" t="s">
        <v>398</v>
      </c>
      <c r="K166" s="21">
        <v>20162018</v>
      </c>
      <c r="L166" s="21" t="s">
        <v>457</v>
      </c>
      <c r="M166" s="21" t="s">
        <v>396</v>
      </c>
      <c r="N166" s="21"/>
      <c r="O166" s="21" t="str">
        <f>_xlfn.XLOOKUP(I166,Table6[Country],Table6[Alpha-3 code])</f>
        <v>CMR</v>
      </c>
    </row>
    <row r="167" spans="1:15" hidden="1">
      <c r="A167" s="20" t="s">
        <v>49</v>
      </c>
      <c r="B167" s="20" t="s">
        <v>397</v>
      </c>
      <c r="C167" s="20" t="str">
        <f ca="1">RIGHT(Table7[[#This Row],[Column1]],4)</f>
        <v>2019</v>
      </c>
      <c r="D167" s="20" t="s">
        <v>396</v>
      </c>
      <c r="E167" s="20"/>
      <c r="F167" s="20" t="str">
        <f>_xlfn.XLOOKUP(Table7[[#This Row],[Area]],Table6[Country],Table6[Alpha-3 code])</f>
        <v>CMR</v>
      </c>
      <c r="I167" s="20" t="s">
        <v>49</v>
      </c>
      <c r="J167" s="20" t="s">
        <v>398</v>
      </c>
      <c r="K167" s="20">
        <v>20172019</v>
      </c>
      <c r="L167" s="20" t="s">
        <v>458</v>
      </c>
      <c r="M167" s="20" t="s">
        <v>396</v>
      </c>
      <c r="N167" s="20"/>
      <c r="O167" s="21" t="str">
        <f>_xlfn.XLOOKUP(I167,Table6[Country],Table6[Alpha-3 code])</f>
        <v>CMR</v>
      </c>
    </row>
    <row r="168" spans="1:15" hidden="1">
      <c r="A168" s="21" t="s">
        <v>49</v>
      </c>
      <c r="B168" s="21" t="s">
        <v>397</v>
      </c>
      <c r="C168" s="21" t="str">
        <f ca="1">RIGHT(Table7[[#This Row],[Column1]],4)</f>
        <v>2020</v>
      </c>
      <c r="D168" s="21" t="s">
        <v>396</v>
      </c>
      <c r="E168" s="21">
        <v>26.7</v>
      </c>
      <c r="F168" s="21" t="str">
        <f>_xlfn.XLOOKUP(Table7[[#This Row],[Area]],Table6[Country],Table6[Alpha-3 code])</f>
        <v>CMR</v>
      </c>
      <c r="I168" s="21" t="s">
        <v>49</v>
      </c>
      <c r="J168" s="21" t="s">
        <v>398</v>
      </c>
      <c r="K168" s="21">
        <v>20182020</v>
      </c>
      <c r="L168" s="21" t="s">
        <v>459</v>
      </c>
      <c r="M168" s="21" t="s">
        <v>396</v>
      </c>
      <c r="N168" s="21">
        <v>55.8</v>
      </c>
      <c r="O168" s="21" t="str">
        <f>_xlfn.XLOOKUP(I168,Table6[Country],Table6[Alpha-3 code])</f>
        <v>CMR</v>
      </c>
    </row>
    <row r="169" spans="1:15" hidden="1">
      <c r="A169" s="20" t="s">
        <v>263</v>
      </c>
      <c r="B169" s="20" t="s">
        <v>397</v>
      </c>
      <c r="C169" s="20" t="str">
        <f ca="1">RIGHT(Table7[[#This Row],[Column1]],4)</f>
        <v>2016</v>
      </c>
      <c r="D169" s="20" t="s">
        <v>396</v>
      </c>
      <c r="E169" s="20">
        <v>0.6</v>
      </c>
      <c r="F169" s="20" t="str">
        <f>_xlfn.XLOOKUP(Table7[[#This Row],[Area]],Table6[Country],Table6[Alpha-3 code])</f>
        <v>CAN</v>
      </c>
      <c r="I169" s="20" t="s">
        <v>263</v>
      </c>
      <c r="J169" s="20" t="s">
        <v>398</v>
      </c>
      <c r="K169" s="20">
        <v>20142016</v>
      </c>
      <c r="L169" s="20" t="s">
        <v>455</v>
      </c>
      <c r="M169" s="20" t="s">
        <v>396</v>
      </c>
      <c r="N169" s="20">
        <v>5</v>
      </c>
      <c r="O169" s="21" t="str">
        <f>_xlfn.XLOOKUP(I169,Table6[Country],Table6[Alpha-3 code])</f>
        <v>CAN</v>
      </c>
    </row>
    <row r="170" spans="1:15" hidden="1">
      <c r="A170" s="21" t="s">
        <v>263</v>
      </c>
      <c r="B170" s="21" t="s">
        <v>397</v>
      </c>
      <c r="C170" s="21" t="str">
        <f ca="1">RIGHT(Table7[[#This Row],[Column1]],4)</f>
        <v>2017</v>
      </c>
      <c r="D170" s="21" t="s">
        <v>396</v>
      </c>
      <c r="E170" s="21">
        <v>0.6</v>
      </c>
      <c r="F170" s="21" t="str">
        <f>_xlfn.XLOOKUP(Table7[[#This Row],[Area]],Table6[Country],Table6[Alpha-3 code])</f>
        <v>CAN</v>
      </c>
      <c r="I170" s="21" t="s">
        <v>263</v>
      </c>
      <c r="J170" s="21" t="s">
        <v>398</v>
      </c>
      <c r="K170" s="21">
        <v>20152017</v>
      </c>
      <c r="L170" s="21" t="s">
        <v>456</v>
      </c>
      <c r="M170" s="21" t="s">
        <v>396</v>
      </c>
      <c r="N170" s="21">
        <v>5</v>
      </c>
      <c r="O170" s="21" t="str">
        <f>_xlfn.XLOOKUP(I170,Table6[Country],Table6[Alpha-3 code])</f>
        <v>CAN</v>
      </c>
    </row>
    <row r="171" spans="1:15" hidden="1">
      <c r="A171" s="20" t="s">
        <v>263</v>
      </c>
      <c r="B171" s="20" t="s">
        <v>397</v>
      </c>
      <c r="C171" s="20" t="str">
        <f ca="1">RIGHT(Table7[[#This Row],[Column1]],4)</f>
        <v>2018</v>
      </c>
      <c r="D171" s="20" t="s">
        <v>396</v>
      </c>
      <c r="E171" s="20">
        <v>0.6</v>
      </c>
      <c r="F171" s="20" t="str">
        <f>_xlfn.XLOOKUP(Table7[[#This Row],[Area]],Table6[Country],Table6[Alpha-3 code])</f>
        <v>CAN</v>
      </c>
      <c r="I171" s="20" t="s">
        <v>263</v>
      </c>
      <c r="J171" s="20" t="s">
        <v>398</v>
      </c>
      <c r="K171" s="20">
        <v>20162018</v>
      </c>
      <c r="L171" s="20" t="s">
        <v>457</v>
      </c>
      <c r="M171" s="20" t="s">
        <v>396</v>
      </c>
      <c r="N171" s="20">
        <v>5</v>
      </c>
      <c r="O171" s="21" t="str">
        <f>_xlfn.XLOOKUP(I171,Table6[Country],Table6[Alpha-3 code])</f>
        <v>CAN</v>
      </c>
    </row>
    <row r="172" spans="1:15" hidden="1">
      <c r="A172" s="21" t="s">
        <v>263</v>
      </c>
      <c r="B172" s="21" t="s">
        <v>397</v>
      </c>
      <c r="C172" s="21" t="str">
        <f ca="1">RIGHT(Table7[[#This Row],[Column1]],4)</f>
        <v>2019</v>
      </c>
      <c r="D172" s="21" t="s">
        <v>396</v>
      </c>
      <c r="E172" s="21">
        <v>0.7</v>
      </c>
      <c r="F172" s="21" t="str">
        <f>_xlfn.XLOOKUP(Table7[[#This Row],[Area]],Table6[Country],Table6[Alpha-3 code])</f>
        <v>CAN</v>
      </c>
      <c r="I172" s="21" t="s">
        <v>263</v>
      </c>
      <c r="J172" s="21" t="s">
        <v>398</v>
      </c>
      <c r="K172" s="21">
        <v>20172019</v>
      </c>
      <c r="L172" s="21" t="s">
        <v>458</v>
      </c>
      <c r="M172" s="21" t="s">
        <v>396</v>
      </c>
      <c r="N172" s="21">
        <v>5.0999999999999996</v>
      </c>
      <c r="O172" s="21" t="str">
        <f>_xlfn.XLOOKUP(I172,Table6[Country],Table6[Alpha-3 code])</f>
        <v>CAN</v>
      </c>
    </row>
    <row r="173" spans="1:15" hidden="1">
      <c r="A173" s="20" t="s">
        <v>263</v>
      </c>
      <c r="B173" s="20" t="s">
        <v>397</v>
      </c>
      <c r="C173" s="20" t="str">
        <f ca="1">RIGHT(Table7[[#This Row],[Column1]],4)</f>
        <v>2020</v>
      </c>
      <c r="D173" s="20" t="s">
        <v>396</v>
      </c>
      <c r="E173" s="20">
        <v>0.9</v>
      </c>
      <c r="F173" s="20" t="str">
        <f>_xlfn.XLOOKUP(Table7[[#This Row],[Area]],Table6[Country],Table6[Alpha-3 code])</f>
        <v>CAN</v>
      </c>
      <c r="I173" s="20" t="s">
        <v>263</v>
      </c>
      <c r="J173" s="20" t="s">
        <v>398</v>
      </c>
      <c r="K173" s="20">
        <v>20182020</v>
      </c>
      <c r="L173" s="20" t="s">
        <v>459</v>
      </c>
      <c r="M173" s="20" t="s">
        <v>396</v>
      </c>
      <c r="N173" s="20">
        <v>5.8</v>
      </c>
      <c r="O173" s="21" t="str">
        <f>_xlfn.XLOOKUP(I173,Table6[Country],Table6[Alpha-3 code])</f>
        <v>CAN</v>
      </c>
    </row>
    <row r="174" spans="1:15" hidden="1">
      <c r="A174" s="21" t="s">
        <v>52</v>
      </c>
      <c r="B174" s="21" t="s">
        <v>397</v>
      </c>
      <c r="C174" s="21" t="str">
        <f ca="1">RIGHT(Table7[[#This Row],[Column1]],4)</f>
        <v>2016</v>
      </c>
      <c r="D174" s="21" t="s">
        <v>396</v>
      </c>
      <c r="E174" s="21"/>
      <c r="F174" s="21" t="str">
        <f>_xlfn.XLOOKUP(Table7[[#This Row],[Area]],Table6[Country],Table6[Alpha-3 code])</f>
        <v>CAF</v>
      </c>
      <c r="I174" s="21" t="s">
        <v>52</v>
      </c>
      <c r="J174" s="21" t="s">
        <v>398</v>
      </c>
      <c r="K174" s="21">
        <v>20142016</v>
      </c>
      <c r="L174" s="21" t="s">
        <v>455</v>
      </c>
      <c r="M174" s="21" t="s">
        <v>396</v>
      </c>
      <c r="N174" s="21"/>
      <c r="O174" s="21" t="str">
        <f>_xlfn.XLOOKUP(I174,Table6[Country],Table6[Alpha-3 code])</f>
        <v>CAF</v>
      </c>
    </row>
    <row r="175" spans="1:15" hidden="1">
      <c r="A175" s="20" t="s">
        <v>52</v>
      </c>
      <c r="B175" s="20" t="s">
        <v>397</v>
      </c>
      <c r="C175" s="20" t="str">
        <f ca="1">RIGHT(Table7[[#This Row],[Column1]],4)</f>
        <v>2017</v>
      </c>
      <c r="D175" s="20" t="s">
        <v>396</v>
      </c>
      <c r="E175" s="20"/>
      <c r="F175" s="20" t="str">
        <f>_xlfn.XLOOKUP(Table7[[#This Row],[Area]],Table6[Country],Table6[Alpha-3 code])</f>
        <v>CAF</v>
      </c>
      <c r="I175" s="20" t="s">
        <v>52</v>
      </c>
      <c r="J175" s="20" t="s">
        <v>398</v>
      </c>
      <c r="K175" s="20">
        <v>20152017</v>
      </c>
      <c r="L175" s="20" t="s">
        <v>456</v>
      </c>
      <c r="M175" s="20" t="s">
        <v>396</v>
      </c>
      <c r="N175" s="20"/>
      <c r="O175" s="21" t="str">
        <f>_xlfn.XLOOKUP(I175,Table6[Country],Table6[Alpha-3 code])</f>
        <v>CAF</v>
      </c>
    </row>
    <row r="176" spans="1:15" hidden="1">
      <c r="A176" s="21" t="s">
        <v>52</v>
      </c>
      <c r="B176" s="21" t="s">
        <v>397</v>
      </c>
      <c r="C176" s="21" t="str">
        <f ca="1">RIGHT(Table7[[#This Row],[Column1]],4)</f>
        <v>2018</v>
      </c>
      <c r="D176" s="21" t="s">
        <v>396</v>
      </c>
      <c r="E176" s="21"/>
      <c r="F176" s="21" t="str">
        <f>_xlfn.XLOOKUP(Table7[[#This Row],[Area]],Table6[Country],Table6[Alpha-3 code])</f>
        <v>CAF</v>
      </c>
      <c r="I176" s="21" t="s">
        <v>52</v>
      </c>
      <c r="J176" s="21" t="s">
        <v>398</v>
      </c>
      <c r="K176" s="21">
        <v>20162018</v>
      </c>
      <c r="L176" s="21" t="s">
        <v>457</v>
      </c>
      <c r="M176" s="21" t="s">
        <v>396</v>
      </c>
      <c r="N176" s="21"/>
      <c r="O176" s="21" t="str">
        <f>_xlfn.XLOOKUP(I176,Table6[Country],Table6[Alpha-3 code])</f>
        <v>CAF</v>
      </c>
    </row>
    <row r="177" spans="1:15" hidden="1">
      <c r="A177" s="20" t="s">
        <v>52</v>
      </c>
      <c r="B177" s="20" t="s">
        <v>397</v>
      </c>
      <c r="C177" s="20" t="str">
        <f ca="1">RIGHT(Table7[[#This Row],[Column1]],4)</f>
        <v>2019</v>
      </c>
      <c r="D177" s="20" t="s">
        <v>396</v>
      </c>
      <c r="E177" s="20"/>
      <c r="F177" s="20" t="str">
        <f>_xlfn.XLOOKUP(Table7[[#This Row],[Area]],Table6[Country],Table6[Alpha-3 code])</f>
        <v>CAF</v>
      </c>
      <c r="I177" s="20" t="s">
        <v>52</v>
      </c>
      <c r="J177" s="20" t="s">
        <v>398</v>
      </c>
      <c r="K177" s="20">
        <v>20172019</v>
      </c>
      <c r="L177" s="20" t="s">
        <v>458</v>
      </c>
      <c r="M177" s="20" t="s">
        <v>396</v>
      </c>
      <c r="N177" s="20"/>
      <c r="O177" s="21" t="str">
        <f>_xlfn.XLOOKUP(I177,Table6[Country],Table6[Alpha-3 code])</f>
        <v>CAF</v>
      </c>
    </row>
    <row r="178" spans="1:15" hidden="1">
      <c r="A178" s="21" t="s">
        <v>52</v>
      </c>
      <c r="B178" s="21" t="s">
        <v>397</v>
      </c>
      <c r="C178" s="21" t="str">
        <f ca="1">RIGHT(Table7[[#This Row],[Column1]],4)</f>
        <v>2020</v>
      </c>
      <c r="D178" s="21" t="s">
        <v>396</v>
      </c>
      <c r="E178" s="21">
        <v>61.8</v>
      </c>
      <c r="F178" s="21" t="str">
        <f>_xlfn.XLOOKUP(Table7[[#This Row],[Area]],Table6[Country],Table6[Alpha-3 code])</f>
        <v>CAF</v>
      </c>
      <c r="I178" s="21" t="s">
        <v>52</v>
      </c>
      <c r="J178" s="21" t="s">
        <v>398</v>
      </c>
      <c r="K178" s="21">
        <v>20182020</v>
      </c>
      <c r="L178" s="21" t="s">
        <v>459</v>
      </c>
      <c r="M178" s="21" t="s">
        <v>396</v>
      </c>
      <c r="N178" s="21">
        <v>81.3</v>
      </c>
      <c r="O178" s="21" t="str">
        <f>_xlfn.XLOOKUP(I178,Table6[Country],Table6[Alpha-3 code])</f>
        <v>CAF</v>
      </c>
    </row>
    <row r="179" spans="1:15" hidden="1">
      <c r="A179" s="20" t="s">
        <v>54</v>
      </c>
      <c r="B179" s="20" t="s">
        <v>397</v>
      </c>
      <c r="C179" s="20" t="str">
        <f ca="1">RIGHT(Table7[[#This Row],[Column1]],4)</f>
        <v>2016</v>
      </c>
      <c r="D179" s="20" t="s">
        <v>396</v>
      </c>
      <c r="E179" s="20"/>
      <c r="F179" s="20" t="str">
        <f>_xlfn.XLOOKUP(Table7[[#This Row],[Area]],Table6[Country],Table6[Alpha-3 code])</f>
        <v>TCD</v>
      </c>
      <c r="I179" s="20" t="s">
        <v>54</v>
      </c>
      <c r="J179" s="20" t="s">
        <v>398</v>
      </c>
      <c r="K179" s="20">
        <v>20142016</v>
      </c>
      <c r="L179" s="20" t="s">
        <v>455</v>
      </c>
      <c r="M179" s="20" t="s">
        <v>396</v>
      </c>
      <c r="N179" s="20"/>
      <c r="O179" s="21" t="str">
        <f>_xlfn.XLOOKUP(I179,Table6[Country],Table6[Alpha-3 code])</f>
        <v>TCD</v>
      </c>
    </row>
    <row r="180" spans="1:15" hidden="1">
      <c r="A180" s="21" t="s">
        <v>54</v>
      </c>
      <c r="B180" s="21" t="s">
        <v>397</v>
      </c>
      <c r="C180" s="21" t="str">
        <f ca="1">RIGHT(Table7[[#This Row],[Column1]],4)</f>
        <v>2017</v>
      </c>
      <c r="D180" s="21" t="s">
        <v>396</v>
      </c>
      <c r="E180" s="21"/>
      <c r="F180" s="21" t="str">
        <f>_xlfn.XLOOKUP(Table7[[#This Row],[Area]],Table6[Country],Table6[Alpha-3 code])</f>
        <v>TCD</v>
      </c>
      <c r="I180" s="21" t="s">
        <v>54</v>
      </c>
      <c r="J180" s="21" t="s">
        <v>398</v>
      </c>
      <c r="K180" s="21">
        <v>20152017</v>
      </c>
      <c r="L180" s="21" t="s">
        <v>456</v>
      </c>
      <c r="M180" s="21" t="s">
        <v>396</v>
      </c>
      <c r="N180" s="21"/>
      <c r="O180" s="21" t="str">
        <f>_xlfn.XLOOKUP(I180,Table6[Country],Table6[Alpha-3 code])</f>
        <v>TCD</v>
      </c>
    </row>
    <row r="181" spans="1:15" hidden="1">
      <c r="A181" s="20" t="s">
        <v>54</v>
      </c>
      <c r="B181" s="20" t="s">
        <v>397</v>
      </c>
      <c r="C181" s="20" t="str">
        <f ca="1">RIGHT(Table7[[#This Row],[Column1]],4)</f>
        <v>2018</v>
      </c>
      <c r="D181" s="20" t="s">
        <v>396</v>
      </c>
      <c r="E181" s="20"/>
      <c r="F181" s="20" t="str">
        <f>_xlfn.XLOOKUP(Table7[[#This Row],[Area]],Table6[Country],Table6[Alpha-3 code])</f>
        <v>TCD</v>
      </c>
      <c r="I181" s="20" t="s">
        <v>54</v>
      </c>
      <c r="J181" s="20" t="s">
        <v>398</v>
      </c>
      <c r="K181" s="20">
        <v>20162018</v>
      </c>
      <c r="L181" s="20" t="s">
        <v>457</v>
      </c>
      <c r="M181" s="20" t="s">
        <v>396</v>
      </c>
      <c r="N181" s="20"/>
      <c r="O181" s="21" t="str">
        <f>_xlfn.XLOOKUP(I181,Table6[Country],Table6[Alpha-3 code])</f>
        <v>TCD</v>
      </c>
    </row>
    <row r="182" spans="1:15" hidden="1">
      <c r="A182" s="21" t="s">
        <v>54</v>
      </c>
      <c r="B182" s="21" t="s">
        <v>397</v>
      </c>
      <c r="C182" s="21" t="str">
        <f ca="1">RIGHT(Table7[[#This Row],[Column1]],4)</f>
        <v>2019</v>
      </c>
      <c r="D182" s="21" t="s">
        <v>396</v>
      </c>
      <c r="E182" s="21"/>
      <c r="F182" s="21" t="str">
        <f>_xlfn.XLOOKUP(Table7[[#This Row],[Area]],Table6[Country],Table6[Alpha-3 code])</f>
        <v>TCD</v>
      </c>
      <c r="I182" s="21" t="s">
        <v>54</v>
      </c>
      <c r="J182" s="21" t="s">
        <v>398</v>
      </c>
      <c r="K182" s="21">
        <v>20172019</v>
      </c>
      <c r="L182" s="21" t="s">
        <v>458</v>
      </c>
      <c r="M182" s="21" t="s">
        <v>396</v>
      </c>
      <c r="N182" s="21"/>
      <c r="O182" s="21" t="str">
        <f>_xlfn.XLOOKUP(I182,Table6[Country],Table6[Alpha-3 code])</f>
        <v>TCD</v>
      </c>
    </row>
    <row r="183" spans="1:15" hidden="1">
      <c r="A183" s="20" t="s">
        <v>54</v>
      </c>
      <c r="B183" s="20" t="s">
        <v>397</v>
      </c>
      <c r="C183" s="20" t="str">
        <f ca="1">RIGHT(Table7[[#This Row],[Column1]],4)</f>
        <v>2020</v>
      </c>
      <c r="D183" s="20" t="s">
        <v>396</v>
      </c>
      <c r="E183" s="20"/>
      <c r="F183" s="20" t="str">
        <f>_xlfn.XLOOKUP(Table7[[#This Row],[Area]],Table6[Country],Table6[Alpha-3 code])</f>
        <v>TCD</v>
      </c>
      <c r="I183" s="20" t="s">
        <v>54</v>
      </c>
      <c r="J183" s="20" t="s">
        <v>398</v>
      </c>
      <c r="K183" s="20">
        <v>20182020</v>
      </c>
      <c r="L183" s="20" t="s">
        <v>459</v>
      </c>
      <c r="M183" s="20" t="s">
        <v>396</v>
      </c>
      <c r="N183" s="20"/>
      <c r="O183" s="21" t="str">
        <f>_xlfn.XLOOKUP(I183,Table6[Country],Table6[Alpha-3 code])</f>
        <v>TCD</v>
      </c>
    </row>
    <row r="184" spans="1:15" hidden="1">
      <c r="A184" s="21" t="s">
        <v>56</v>
      </c>
      <c r="B184" s="21" t="s">
        <v>397</v>
      </c>
      <c r="C184" s="21" t="str">
        <f ca="1">RIGHT(Table7[[#This Row],[Column1]],4)</f>
        <v>2016</v>
      </c>
      <c r="D184" s="21" t="s">
        <v>396</v>
      </c>
      <c r="E184" s="21">
        <v>2.9</v>
      </c>
      <c r="F184" s="21" t="str">
        <f>_xlfn.XLOOKUP(Table7[[#This Row],[Area]],Table6[Country],Table6[Alpha-3 code])</f>
        <v>CHL</v>
      </c>
      <c r="I184" s="21" t="s">
        <v>56</v>
      </c>
      <c r="J184" s="21" t="s">
        <v>398</v>
      </c>
      <c r="K184" s="21">
        <v>20142016</v>
      </c>
      <c r="L184" s="21" t="s">
        <v>455</v>
      </c>
      <c r="M184" s="21" t="s">
        <v>396</v>
      </c>
      <c r="N184" s="21">
        <v>10.8</v>
      </c>
      <c r="O184" s="21" t="str">
        <f>_xlfn.XLOOKUP(I184,Table6[Country],Table6[Alpha-3 code])</f>
        <v>CHL</v>
      </c>
    </row>
    <row r="185" spans="1:15" hidden="1">
      <c r="A185" s="20" t="s">
        <v>56</v>
      </c>
      <c r="B185" s="20" t="s">
        <v>397</v>
      </c>
      <c r="C185" s="20" t="str">
        <f ca="1">RIGHT(Table7[[#This Row],[Column1]],4)</f>
        <v>2017</v>
      </c>
      <c r="D185" s="20" t="s">
        <v>396</v>
      </c>
      <c r="E185" s="20">
        <v>3.1</v>
      </c>
      <c r="F185" s="20" t="str">
        <f>_xlfn.XLOOKUP(Table7[[#This Row],[Area]],Table6[Country],Table6[Alpha-3 code])</f>
        <v>CHL</v>
      </c>
      <c r="I185" s="20" t="s">
        <v>56</v>
      </c>
      <c r="J185" s="20" t="s">
        <v>398</v>
      </c>
      <c r="K185" s="20">
        <v>20152017</v>
      </c>
      <c r="L185" s="20" t="s">
        <v>456</v>
      </c>
      <c r="M185" s="20" t="s">
        <v>396</v>
      </c>
      <c r="N185" s="20">
        <v>12.2</v>
      </c>
      <c r="O185" s="21" t="str">
        <f>_xlfn.XLOOKUP(I185,Table6[Country],Table6[Alpha-3 code])</f>
        <v>CHL</v>
      </c>
    </row>
    <row r="186" spans="1:15" hidden="1">
      <c r="A186" s="21" t="s">
        <v>56</v>
      </c>
      <c r="B186" s="21" t="s">
        <v>397</v>
      </c>
      <c r="C186" s="21" t="str">
        <f ca="1">RIGHT(Table7[[#This Row],[Column1]],4)</f>
        <v>2018</v>
      </c>
      <c r="D186" s="21" t="s">
        <v>396</v>
      </c>
      <c r="E186" s="21">
        <v>3.4</v>
      </c>
      <c r="F186" s="21" t="str">
        <f>_xlfn.XLOOKUP(Table7[[#This Row],[Area]],Table6[Country],Table6[Alpha-3 code])</f>
        <v>CHL</v>
      </c>
      <c r="I186" s="21" t="s">
        <v>56</v>
      </c>
      <c r="J186" s="21" t="s">
        <v>398</v>
      </c>
      <c r="K186" s="21">
        <v>20162018</v>
      </c>
      <c r="L186" s="21" t="s">
        <v>457</v>
      </c>
      <c r="M186" s="21" t="s">
        <v>396</v>
      </c>
      <c r="N186" s="21">
        <v>13.7</v>
      </c>
      <c r="O186" s="21" t="str">
        <f>_xlfn.XLOOKUP(I186,Table6[Country],Table6[Alpha-3 code])</f>
        <v>CHL</v>
      </c>
    </row>
    <row r="187" spans="1:15" hidden="1">
      <c r="A187" s="20" t="s">
        <v>56</v>
      </c>
      <c r="B187" s="20" t="s">
        <v>397</v>
      </c>
      <c r="C187" s="20" t="str">
        <f ca="1">RIGHT(Table7[[#This Row],[Column1]],4)</f>
        <v>2019</v>
      </c>
      <c r="D187" s="20" t="s">
        <v>396</v>
      </c>
      <c r="E187" s="20">
        <v>3.6</v>
      </c>
      <c r="F187" s="20" t="str">
        <f>_xlfn.XLOOKUP(Table7[[#This Row],[Area]],Table6[Country],Table6[Alpha-3 code])</f>
        <v>CHL</v>
      </c>
      <c r="I187" s="20" t="s">
        <v>56</v>
      </c>
      <c r="J187" s="20" t="s">
        <v>398</v>
      </c>
      <c r="K187" s="20">
        <v>20172019</v>
      </c>
      <c r="L187" s="20" t="s">
        <v>458</v>
      </c>
      <c r="M187" s="20" t="s">
        <v>396</v>
      </c>
      <c r="N187" s="20">
        <v>15.3</v>
      </c>
      <c r="O187" s="21" t="str">
        <f>_xlfn.XLOOKUP(I187,Table6[Country],Table6[Alpha-3 code])</f>
        <v>CHL</v>
      </c>
    </row>
    <row r="188" spans="1:15" hidden="1">
      <c r="A188" s="21" t="s">
        <v>56</v>
      </c>
      <c r="B188" s="21" t="s">
        <v>397</v>
      </c>
      <c r="C188" s="21" t="str">
        <f ca="1">RIGHT(Table7[[#This Row],[Column1]],4)</f>
        <v>2020</v>
      </c>
      <c r="D188" s="21" t="s">
        <v>396</v>
      </c>
      <c r="E188" s="21">
        <v>4.3</v>
      </c>
      <c r="F188" s="21" t="str">
        <f>_xlfn.XLOOKUP(Table7[[#This Row],[Area]],Table6[Country],Table6[Alpha-3 code])</f>
        <v>CHL</v>
      </c>
      <c r="I188" s="21" t="s">
        <v>56</v>
      </c>
      <c r="J188" s="21" t="s">
        <v>398</v>
      </c>
      <c r="K188" s="21">
        <v>20182020</v>
      </c>
      <c r="L188" s="21" t="s">
        <v>459</v>
      </c>
      <c r="M188" s="21" t="s">
        <v>396</v>
      </c>
      <c r="N188" s="21">
        <v>17.899999999999999</v>
      </c>
      <c r="O188" s="21" t="str">
        <f>_xlfn.XLOOKUP(I188,Table6[Country],Table6[Alpha-3 code])</f>
        <v>CHL</v>
      </c>
    </row>
    <row r="189" spans="1:15" hidden="1">
      <c r="A189" s="20" t="s">
        <v>58</v>
      </c>
      <c r="B189" s="20" t="s">
        <v>397</v>
      </c>
      <c r="C189" s="20" t="str">
        <f ca="1">RIGHT(Table7[[#This Row],[Column1]],4)</f>
        <v>2016</v>
      </c>
      <c r="D189" s="20" t="s">
        <v>396</v>
      </c>
      <c r="E189" s="20"/>
      <c r="F189" s="20" t="str">
        <f>_xlfn.XLOOKUP(Table7[[#This Row],[Area]],Table6[Country],Table6[Alpha-3 code])</f>
        <v>CHN</v>
      </c>
      <c r="I189" s="20" t="s">
        <v>58</v>
      </c>
      <c r="J189" s="20" t="s">
        <v>398</v>
      </c>
      <c r="K189" s="20">
        <v>20142016</v>
      </c>
      <c r="L189" s="20" t="s">
        <v>455</v>
      </c>
      <c r="M189" s="20" t="s">
        <v>396</v>
      </c>
      <c r="N189" s="20"/>
      <c r="O189" s="21" t="str">
        <f>_xlfn.XLOOKUP(I189,Table6[Country],Table6[Alpha-3 code])</f>
        <v>CHN</v>
      </c>
    </row>
    <row r="190" spans="1:15" hidden="1">
      <c r="A190" s="21" t="s">
        <v>58</v>
      </c>
      <c r="B190" s="21" t="s">
        <v>397</v>
      </c>
      <c r="C190" s="21" t="str">
        <f ca="1">RIGHT(Table7[[#This Row],[Column1]],4)</f>
        <v>2017</v>
      </c>
      <c r="D190" s="21" t="s">
        <v>396</v>
      </c>
      <c r="E190" s="21"/>
      <c r="F190" s="21" t="str">
        <f>_xlfn.XLOOKUP(Table7[[#This Row],[Area]],Table6[Country],Table6[Alpha-3 code])</f>
        <v>CHN</v>
      </c>
      <c r="I190" s="21" t="s">
        <v>58</v>
      </c>
      <c r="J190" s="21" t="s">
        <v>398</v>
      </c>
      <c r="K190" s="21">
        <v>20152017</v>
      </c>
      <c r="L190" s="21" t="s">
        <v>456</v>
      </c>
      <c r="M190" s="21" t="s">
        <v>396</v>
      </c>
      <c r="N190" s="21"/>
      <c r="O190" s="21" t="str">
        <f>_xlfn.XLOOKUP(I190,Table6[Country],Table6[Alpha-3 code])</f>
        <v>CHN</v>
      </c>
    </row>
    <row r="191" spans="1:15" hidden="1">
      <c r="A191" s="20" t="s">
        <v>58</v>
      </c>
      <c r="B191" s="20" t="s">
        <v>397</v>
      </c>
      <c r="C191" s="20" t="str">
        <f ca="1">RIGHT(Table7[[#This Row],[Column1]],4)</f>
        <v>2018</v>
      </c>
      <c r="D191" s="20" t="s">
        <v>396</v>
      </c>
      <c r="E191" s="20"/>
      <c r="F191" s="20" t="str">
        <f>_xlfn.XLOOKUP(Table7[[#This Row],[Area]],Table6[Country],Table6[Alpha-3 code])</f>
        <v>CHN</v>
      </c>
      <c r="I191" s="20" t="s">
        <v>58</v>
      </c>
      <c r="J191" s="20" t="s">
        <v>398</v>
      </c>
      <c r="K191" s="20">
        <v>20162018</v>
      </c>
      <c r="L191" s="20" t="s">
        <v>457</v>
      </c>
      <c r="M191" s="20" t="s">
        <v>396</v>
      </c>
      <c r="N191" s="20"/>
      <c r="O191" s="21" t="str">
        <f>_xlfn.XLOOKUP(I191,Table6[Country],Table6[Alpha-3 code])</f>
        <v>CHN</v>
      </c>
    </row>
    <row r="192" spans="1:15" hidden="1">
      <c r="A192" s="21" t="s">
        <v>58</v>
      </c>
      <c r="B192" s="21" t="s">
        <v>397</v>
      </c>
      <c r="C192" s="21" t="str">
        <f ca="1">RIGHT(Table7[[#This Row],[Column1]],4)</f>
        <v>2019</v>
      </c>
      <c r="D192" s="21" t="s">
        <v>396</v>
      </c>
      <c r="E192" s="21"/>
      <c r="F192" s="21" t="str">
        <f>_xlfn.XLOOKUP(Table7[[#This Row],[Area]],Table6[Country],Table6[Alpha-3 code])</f>
        <v>CHN</v>
      </c>
      <c r="I192" s="21" t="s">
        <v>58</v>
      </c>
      <c r="J192" s="21" t="s">
        <v>398</v>
      </c>
      <c r="K192" s="21">
        <v>20172019</v>
      </c>
      <c r="L192" s="21" t="s">
        <v>458</v>
      </c>
      <c r="M192" s="21" t="s">
        <v>396</v>
      </c>
      <c r="N192" s="21"/>
      <c r="O192" s="21" t="str">
        <f>_xlfn.XLOOKUP(I192,Table6[Country],Table6[Alpha-3 code])</f>
        <v>CHN</v>
      </c>
    </row>
    <row r="193" spans="1:15" hidden="1">
      <c r="A193" s="20" t="s">
        <v>58</v>
      </c>
      <c r="B193" s="20" t="s">
        <v>397</v>
      </c>
      <c r="C193" s="20" t="str">
        <f ca="1">RIGHT(Table7[[#This Row],[Column1]],4)</f>
        <v>2020</v>
      </c>
      <c r="D193" s="20" t="s">
        <v>396</v>
      </c>
      <c r="E193" s="20"/>
      <c r="F193" s="20" t="str">
        <f>_xlfn.XLOOKUP(Table7[[#This Row],[Area]],Table6[Country],Table6[Alpha-3 code])</f>
        <v>CHN</v>
      </c>
      <c r="I193" s="20" t="s">
        <v>58</v>
      </c>
      <c r="J193" s="20" t="s">
        <v>398</v>
      </c>
      <c r="K193" s="20">
        <v>20182020</v>
      </c>
      <c r="L193" s="20" t="s">
        <v>459</v>
      </c>
      <c r="M193" s="20" t="s">
        <v>396</v>
      </c>
      <c r="N193" s="20"/>
      <c r="O193" s="21" t="str">
        <f>_xlfn.XLOOKUP(I193,Table6[Country],Table6[Alpha-3 code])</f>
        <v>CHN</v>
      </c>
    </row>
    <row r="194" spans="1:15" hidden="1">
      <c r="A194" s="21" t="s">
        <v>572</v>
      </c>
      <c r="B194" s="21" t="s">
        <v>397</v>
      </c>
      <c r="C194" s="21" t="str">
        <f ca="1">RIGHT(Table7[[#This Row],[Column1]],4)</f>
        <v>2016</v>
      </c>
      <c r="D194" s="21" t="s">
        <v>396</v>
      </c>
      <c r="E194" s="21"/>
      <c r="F194" s="21" t="str">
        <f>_xlfn.XLOOKUP(Table7[[#This Row],[Area]],Table6[Country],Table6[Alpha-3 code])</f>
        <v>HKG</v>
      </c>
      <c r="I194" s="31" t="s">
        <v>572</v>
      </c>
      <c r="J194" s="21" t="s">
        <v>398</v>
      </c>
      <c r="K194" s="21">
        <v>20142016</v>
      </c>
      <c r="L194" s="21" t="s">
        <v>455</v>
      </c>
      <c r="M194" s="21" t="s">
        <v>396</v>
      </c>
      <c r="N194" s="21"/>
      <c r="O194" s="21" t="str">
        <f>_xlfn.XLOOKUP(I194,Table6[Country],Table6[Alpha-3 code])</f>
        <v>HKG</v>
      </c>
    </row>
    <row r="195" spans="1:15" hidden="1">
      <c r="A195" s="20" t="s">
        <v>572</v>
      </c>
      <c r="B195" s="20" t="s">
        <v>397</v>
      </c>
      <c r="C195" s="20" t="str">
        <f ca="1">RIGHT(Table7[[#This Row],[Column1]],4)</f>
        <v>2017</v>
      </c>
      <c r="D195" s="20" t="s">
        <v>396</v>
      </c>
      <c r="E195" s="20"/>
      <c r="F195" s="20" t="str">
        <f>_xlfn.XLOOKUP(Table7[[#This Row],[Area]],Table6[Country],Table6[Alpha-3 code])</f>
        <v>HKG</v>
      </c>
      <c r="I195" s="31" t="s">
        <v>572</v>
      </c>
      <c r="J195" s="20" t="s">
        <v>398</v>
      </c>
      <c r="K195" s="20">
        <v>20152017</v>
      </c>
      <c r="L195" s="20" t="s">
        <v>456</v>
      </c>
      <c r="M195" s="20" t="s">
        <v>396</v>
      </c>
      <c r="N195" s="20"/>
      <c r="O195" s="21" t="str">
        <f>_xlfn.XLOOKUP(I195,Table6[Country],Table6[Alpha-3 code])</f>
        <v>HKG</v>
      </c>
    </row>
    <row r="196" spans="1:15" hidden="1">
      <c r="A196" s="21" t="s">
        <v>572</v>
      </c>
      <c r="B196" s="21" t="s">
        <v>397</v>
      </c>
      <c r="C196" s="21" t="str">
        <f ca="1">RIGHT(Table7[[#This Row],[Column1]],4)</f>
        <v>2018</v>
      </c>
      <c r="D196" s="21" t="s">
        <v>396</v>
      </c>
      <c r="E196" s="21"/>
      <c r="F196" s="21" t="str">
        <f>_xlfn.XLOOKUP(Table7[[#This Row],[Area]],Table6[Country],Table6[Alpha-3 code])</f>
        <v>HKG</v>
      </c>
      <c r="I196" s="31" t="s">
        <v>572</v>
      </c>
      <c r="J196" s="21" t="s">
        <v>398</v>
      </c>
      <c r="K196" s="21">
        <v>20162018</v>
      </c>
      <c r="L196" s="21" t="s">
        <v>457</v>
      </c>
      <c r="M196" s="21" t="s">
        <v>396</v>
      </c>
      <c r="N196" s="21"/>
      <c r="O196" s="21" t="str">
        <f>_xlfn.XLOOKUP(I196,Table6[Country],Table6[Alpha-3 code])</f>
        <v>HKG</v>
      </c>
    </row>
    <row r="197" spans="1:15" hidden="1">
      <c r="A197" s="21" t="s">
        <v>572</v>
      </c>
      <c r="B197" s="20" t="s">
        <v>397</v>
      </c>
      <c r="C197" s="20" t="str">
        <f ca="1">RIGHT(Table7[[#This Row],[Column1]],4)</f>
        <v>2019</v>
      </c>
      <c r="D197" s="20" t="s">
        <v>396</v>
      </c>
      <c r="E197" s="20"/>
      <c r="F197" s="20" t="str">
        <f>_xlfn.XLOOKUP(Table7[[#This Row],[Area]],Table6[Country],Table6[Alpha-3 code])</f>
        <v>HKG</v>
      </c>
      <c r="I197" s="31" t="s">
        <v>572</v>
      </c>
      <c r="J197" s="20" t="s">
        <v>398</v>
      </c>
      <c r="K197" s="20">
        <v>20172019</v>
      </c>
      <c r="L197" s="20" t="s">
        <v>458</v>
      </c>
      <c r="M197" s="20" t="s">
        <v>396</v>
      </c>
      <c r="N197" s="20"/>
      <c r="O197" s="21" t="str">
        <f>_xlfn.XLOOKUP(I197,Table6[Country],Table6[Alpha-3 code])</f>
        <v>HKG</v>
      </c>
    </row>
    <row r="198" spans="1:15" hidden="1">
      <c r="A198" s="21" t="s">
        <v>572</v>
      </c>
      <c r="B198" s="21" t="s">
        <v>397</v>
      </c>
      <c r="C198" s="21" t="str">
        <f ca="1">RIGHT(Table7[[#This Row],[Column1]],4)</f>
        <v>2020</v>
      </c>
      <c r="D198" s="21" t="s">
        <v>396</v>
      </c>
      <c r="E198" s="21"/>
      <c r="F198" s="21" t="str">
        <f>_xlfn.XLOOKUP(Table7[[#This Row],[Area]],Table6[Country],Table6[Alpha-3 code])</f>
        <v>HKG</v>
      </c>
      <c r="I198" s="31" t="s">
        <v>572</v>
      </c>
      <c r="J198" s="21" t="s">
        <v>398</v>
      </c>
      <c r="K198" s="21">
        <v>20182020</v>
      </c>
      <c r="L198" s="21" t="s">
        <v>459</v>
      </c>
      <c r="M198" s="21" t="s">
        <v>396</v>
      </c>
      <c r="N198" s="21"/>
      <c r="O198" s="21" t="str">
        <f>_xlfn.XLOOKUP(I198,Table6[Country],Table6[Alpha-3 code])</f>
        <v>HKG</v>
      </c>
    </row>
    <row r="199" spans="1:15" hidden="1">
      <c r="A199" s="20" t="s">
        <v>583</v>
      </c>
      <c r="B199" s="20" t="s">
        <v>397</v>
      </c>
      <c r="C199" s="20" t="str">
        <f ca="1">RIGHT(Table7[[#This Row],[Column1]],4)</f>
        <v>2016</v>
      </c>
      <c r="D199" s="20" t="s">
        <v>396</v>
      </c>
      <c r="E199" s="20"/>
      <c r="F199" s="20" t="str">
        <f>_xlfn.XLOOKUP(Table7[[#This Row],[Area]],Table6[Country],Table6[Alpha-3 code])</f>
        <v>MAC</v>
      </c>
      <c r="I199" s="31" t="s">
        <v>583</v>
      </c>
      <c r="J199" s="20" t="s">
        <v>398</v>
      </c>
      <c r="K199" s="20">
        <v>20142016</v>
      </c>
      <c r="L199" s="20" t="s">
        <v>455</v>
      </c>
      <c r="M199" s="20" t="s">
        <v>396</v>
      </c>
      <c r="N199" s="20"/>
      <c r="O199" s="21" t="str">
        <f>_xlfn.XLOOKUP(I199,Table6[Country],Table6[Alpha-3 code])</f>
        <v>MAC</v>
      </c>
    </row>
    <row r="200" spans="1:15" hidden="1">
      <c r="A200" s="20" t="s">
        <v>583</v>
      </c>
      <c r="B200" s="21" t="s">
        <v>397</v>
      </c>
      <c r="C200" s="21" t="str">
        <f ca="1">RIGHT(Table7[[#This Row],[Column1]],4)</f>
        <v>2017</v>
      </c>
      <c r="D200" s="21" t="s">
        <v>396</v>
      </c>
      <c r="E200" s="21"/>
      <c r="F200" s="21" t="str">
        <f>_xlfn.XLOOKUP(Table7[[#This Row],[Area]],Table6[Country],Table6[Alpha-3 code])</f>
        <v>MAC</v>
      </c>
      <c r="I200" s="32" t="s">
        <v>583</v>
      </c>
      <c r="J200" s="21" t="s">
        <v>398</v>
      </c>
      <c r="K200" s="21">
        <v>20152017</v>
      </c>
      <c r="L200" s="21" t="s">
        <v>456</v>
      </c>
      <c r="M200" s="21" t="s">
        <v>396</v>
      </c>
      <c r="N200" s="21"/>
      <c r="O200" s="21" t="str">
        <f>_xlfn.XLOOKUP(I200,Table6[Country],Table6[Alpha-3 code])</f>
        <v>MAC</v>
      </c>
    </row>
    <row r="201" spans="1:15" hidden="1">
      <c r="A201" s="20" t="s">
        <v>583</v>
      </c>
      <c r="B201" s="20" t="s">
        <v>397</v>
      </c>
      <c r="C201" s="20" t="str">
        <f ca="1">RIGHT(Table7[[#This Row],[Column1]],4)</f>
        <v>2018</v>
      </c>
      <c r="D201" s="20" t="s">
        <v>396</v>
      </c>
      <c r="E201" s="20"/>
      <c r="F201" s="20" t="str">
        <f>_xlfn.XLOOKUP(Table7[[#This Row],[Area]],Table6[Country],Table6[Alpha-3 code])</f>
        <v>MAC</v>
      </c>
      <c r="I201" s="31" t="s">
        <v>583</v>
      </c>
      <c r="J201" s="20" t="s">
        <v>398</v>
      </c>
      <c r="K201" s="20">
        <v>20162018</v>
      </c>
      <c r="L201" s="20" t="s">
        <v>457</v>
      </c>
      <c r="M201" s="20" t="s">
        <v>396</v>
      </c>
      <c r="N201" s="20"/>
      <c r="O201" s="21" t="str">
        <f>_xlfn.XLOOKUP(I201,Table6[Country],Table6[Alpha-3 code])</f>
        <v>MAC</v>
      </c>
    </row>
    <row r="202" spans="1:15" hidden="1">
      <c r="A202" s="20" t="s">
        <v>583</v>
      </c>
      <c r="B202" s="21" t="s">
        <v>397</v>
      </c>
      <c r="C202" s="21" t="str">
        <f ca="1">RIGHT(Table7[[#This Row],[Column1]],4)</f>
        <v>2019</v>
      </c>
      <c r="D202" s="21" t="s">
        <v>396</v>
      </c>
      <c r="E202" s="21"/>
      <c r="F202" s="21" t="str">
        <f>_xlfn.XLOOKUP(Table7[[#This Row],[Area]],Table6[Country],Table6[Alpha-3 code])</f>
        <v>MAC</v>
      </c>
      <c r="I202" s="32" t="s">
        <v>583</v>
      </c>
      <c r="J202" s="21" t="s">
        <v>398</v>
      </c>
      <c r="K202" s="21">
        <v>20172019</v>
      </c>
      <c r="L202" s="21" t="s">
        <v>458</v>
      </c>
      <c r="M202" s="21" t="s">
        <v>396</v>
      </c>
      <c r="N202" s="21"/>
      <c r="O202" s="21" t="str">
        <f>_xlfn.XLOOKUP(I202,Table6[Country],Table6[Alpha-3 code])</f>
        <v>MAC</v>
      </c>
    </row>
    <row r="203" spans="1:15" hidden="1">
      <c r="A203" s="20" t="s">
        <v>583</v>
      </c>
      <c r="B203" s="20" t="s">
        <v>397</v>
      </c>
      <c r="C203" s="20" t="str">
        <f ca="1">RIGHT(Table7[[#This Row],[Column1]],4)</f>
        <v>2020</v>
      </c>
      <c r="D203" s="20" t="s">
        <v>396</v>
      </c>
      <c r="E203" s="20"/>
      <c r="F203" s="20" t="str">
        <f>_xlfn.XLOOKUP(Table7[[#This Row],[Area]],Table6[Country],Table6[Alpha-3 code])</f>
        <v>MAC</v>
      </c>
      <c r="I203" s="31" t="s">
        <v>583</v>
      </c>
      <c r="J203" s="20" t="s">
        <v>398</v>
      </c>
      <c r="K203" s="20">
        <v>20182020</v>
      </c>
      <c r="L203" s="20" t="s">
        <v>459</v>
      </c>
      <c r="M203" s="20" t="s">
        <v>396</v>
      </c>
      <c r="N203" s="20"/>
      <c r="O203" s="21" t="str">
        <f>_xlfn.XLOOKUP(I203,Table6[Country],Table6[Alpha-3 code])</f>
        <v>MAC</v>
      </c>
    </row>
    <row r="204" spans="1:15" hidden="1">
      <c r="A204" s="21" t="s">
        <v>58</v>
      </c>
      <c r="B204" s="21" t="s">
        <v>397</v>
      </c>
      <c r="C204" s="21" t="str">
        <f ca="1">RIGHT(Table7[[#This Row],[Column1]],4)</f>
        <v>2016</v>
      </c>
      <c r="D204" s="21" t="s">
        <v>396</v>
      </c>
      <c r="E204" s="21"/>
      <c r="F204" s="21" t="str">
        <f>_xlfn.XLOOKUP(Table7[[#This Row],[Area]],Table6[Country],Table6[Alpha-3 code])</f>
        <v>CHN</v>
      </c>
      <c r="I204" s="31" t="s">
        <v>58</v>
      </c>
      <c r="J204" s="21" t="s">
        <v>398</v>
      </c>
      <c r="K204" s="21">
        <v>20142016</v>
      </c>
      <c r="L204" s="21" t="s">
        <v>455</v>
      </c>
      <c r="M204" s="21" t="s">
        <v>396</v>
      </c>
      <c r="N204" s="21"/>
      <c r="O204" s="21" t="str">
        <f>_xlfn.XLOOKUP(I204,Table6[Country],Table6[Alpha-3 code])</f>
        <v>CHN</v>
      </c>
    </row>
    <row r="205" spans="1:15" hidden="1">
      <c r="A205" s="21" t="s">
        <v>58</v>
      </c>
      <c r="B205" s="20" t="s">
        <v>397</v>
      </c>
      <c r="C205" s="20" t="str">
        <f ca="1">RIGHT(Table7[[#This Row],[Column1]],4)</f>
        <v>2017</v>
      </c>
      <c r="D205" s="20" t="s">
        <v>396</v>
      </c>
      <c r="E205" s="20"/>
      <c r="F205" s="20" t="str">
        <f>_xlfn.XLOOKUP(Table7[[#This Row],[Area]],Table6[Country],Table6[Alpha-3 code])</f>
        <v>CHN</v>
      </c>
      <c r="I205" s="31" t="s">
        <v>58</v>
      </c>
      <c r="J205" s="20" t="s">
        <v>398</v>
      </c>
      <c r="K205" s="20">
        <v>20152017</v>
      </c>
      <c r="L205" s="20" t="s">
        <v>456</v>
      </c>
      <c r="M205" s="20" t="s">
        <v>396</v>
      </c>
      <c r="N205" s="20"/>
      <c r="O205" s="21" t="str">
        <f>_xlfn.XLOOKUP(I205,Table6[Country],Table6[Alpha-3 code])</f>
        <v>CHN</v>
      </c>
    </row>
    <row r="206" spans="1:15" hidden="1">
      <c r="A206" s="21" t="s">
        <v>58</v>
      </c>
      <c r="B206" s="21" t="s">
        <v>397</v>
      </c>
      <c r="C206" s="21" t="str">
        <f ca="1">RIGHT(Table7[[#This Row],[Column1]],4)</f>
        <v>2018</v>
      </c>
      <c r="D206" s="21" t="s">
        <v>396</v>
      </c>
      <c r="E206" s="21"/>
      <c r="F206" s="21" t="str">
        <f>_xlfn.XLOOKUP(Table7[[#This Row],[Area]],Table6[Country],Table6[Alpha-3 code])</f>
        <v>CHN</v>
      </c>
      <c r="I206" s="31" t="s">
        <v>58</v>
      </c>
      <c r="J206" s="21" t="s">
        <v>398</v>
      </c>
      <c r="K206" s="21">
        <v>20162018</v>
      </c>
      <c r="L206" s="21" t="s">
        <v>457</v>
      </c>
      <c r="M206" s="21" t="s">
        <v>396</v>
      </c>
      <c r="N206" s="21"/>
      <c r="O206" s="21" t="str">
        <f>_xlfn.XLOOKUP(I206,Table6[Country],Table6[Alpha-3 code])</f>
        <v>CHN</v>
      </c>
    </row>
    <row r="207" spans="1:15" hidden="1">
      <c r="A207" s="21" t="s">
        <v>58</v>
      </c>
      <c r="B207" s="20" t="s">
        <v>397</v>
      </c>
      <c r="C207" s="20" t="str">
        <f ca="1">RIGHT(Table7[[#This Row],[Column1]],4)</f>
        <v>2019</v>
      </c>
      <c r="D207" s="20" t="s">
        <v>396</v>
      </c>
      <c r="E207" s="20"/>
      <c r="F207" s="20" t="str">
        <f>_xlfn.XLOOKUP(Table7[[#This Row],[Area]],Table6[Country],Table6[Alpha-3 code])</f>
        <v>CHN</v>
      </c>
      <c r="I207" s="31" t="s">
        <v>58</v>
      </c>
      <c r="J207" s="20" t="s">
        <v>398</v>
      </c>
      <c r="K207" s="20">
        <v>20172019</v>
      </c>
      <c r="L207" s="20" t="s">
        <v>458</v>
      </c>
      <c r="M207" s="20" t="s">
        <v>396</v>
      </c>
      <c r="N207" s="20"/>
      <c r="O207" s="21" t="str">
        <f>_xlfn.XLOOKUP(I207,Table6[Country],Table6[Alpha-3 code])</f>
        <v>CHN</v>
      </c>
    </row>
    <row r="208" spans="1:15" hidden="1">
      <c r="A208" s="21" t="s">
        <v>58</v>
      </c>
      <c r="B208" s="21" t="s">
        <v>397</v>
      </c>
      <c r="C208" s="21" t="str">
        <f ca="1">RIGHT(Table7[[#This Row],[Column1]],4)</f>
        <v>2020</v>
      </c>
      <c r="D208" s="21" t="s">
        <v>396</v>
      </c>
      <c r="E208" s="21"/>
      <c r="F208" s="21" t="str">
        <f>_xlfn.XLOOKUP(Table7[[#This Row],[Area]],Table6[Country],Table6[Alpha-3 code])</f>
        <v>CHN</v>
      </c>
      <c r="I208" s="31" t="s">
        <v>58</v>
      </c>
      <c r="J208" s="21" t="s">
        <v>398</v>
      </c>
      <c r="K208" s="21">
        <v>20182020</v>
      </c>
      <c r="L208" s="21" t="s">
        <v>459</v>
      </c>
      <c r="M208" s="21" t="s">
        <v>396</v>
      </c>
      <c r="N208" s="21"/>
      <c r="O208" s="21" t="str">
        <f>_xlfn.XLOOKUP(I208,Table6[Country],Table6[Alpha-3 code])</f>
        <v>CHN</v>
      </c>
    </row>
    <row r="209" spans="1:15" hidden="1">
      <c r="A209" s="20" t="s">
        <v>639</v>
      </c>
      <c r="B209" s="20" t="s">
        <v>397</v>
      </c>
      <c r="C209" s="20" t="str">
        <f ca="1">RIGHT(Table7[[#This Row],[Column1]],4)</f>
        <v>2016</v>
      </c>
      <c r="D209" s="20" t="s">
        <v>396</v>
      </c>
      <c r="E209" s="20"/>
      <c r="F209" s="20" t="str">
        <f>_xlfn.XLOOKUP(Table7[[#This Row],[Area]],Table6[Country],Table6[Alpha-3 code])</f>
        <v>TWN</v>
      </c>
      <c r="I209" s="31" t="s">
        <v>639</v>
      </c>
      <c r="J209" s="20" t="s">
        <v>398</v>
      </c>
      <c r="K209" s="20">
        <v>20142016</v>
      </c>
      <c r="L209" s="20" t="s">
        <v>455</v>
      </c>
      <c r="M209" s="20" t="s">
        <v>396</v>
      </c>
      <c r="N209" s="20"/>
      <c r="O209" s="21" t="str">
        <f>_xlfn.XLOOKUP(I209,Table6[Country],Table6[Alpha-3 code])</f>
        <v>TWN</v>
      </c>
    </row>
    <row r="210" spans="1:15" hidden="1">
      <c r="A210" s="20" t="s">
        <v>639</v>
      </c>
      <c r="B210" s="21" t="s">
        <v>397</v>
      </c>
      <c r="C210" s="21" t="str">
        <f ca="1">RIGHT(Table7[[#This Row],[Column1]],4)</f>
        <v>2017</v>
      </c>
      <c r="D210" s="21" t="s">
        <v>396</v>
      </c>
      <c r="E210" s="21"/>
      <c r="F210" s="21" t="str">
        <f>_xlfn.XLOOKUP(Table7[[#This Row],[Area]],Table6[Country],Table6[Alpha-3 code])</f>
        <v>TWN</v>
      </c>
      <c r="I210" s="32" t="s">
        <v>639</v>
      </c>
      <c r="J210" s="21" t="s">
        <v>398</v>
      </c>
      <c r="K210" s="21">
        <v>20152017</v>
      </c>
      <c r="L210" s="21" t="s">
        <v>456</v>
      </c>
      <c r="M210" s="21" t="s">
        <v>396</v>
      </c>
      <c r="N210" s="21"/>
      <c r="O210" s="21" t="str">
        <f>_xlfn.XLOOKUP(I210,Table6[Country],Table6[Alpha-3 code])</f>
        <v>TWN</v>
      </c>
    </row>
    <row r="211" spans="1:15" hidden="1">
      <c r="A211" s="20" t="s">
        <v>639</v>
      </c>
      <c r="B211" s="20" t="s">
        <v>397</v>
      </c>
      <c r="C211" s="20" t="str">
        <f ca="1">RIGHT(Table7[[#This Row],[Column1]],4)</f>
        <v>2018</v>
      </c>
      <c r="D211" s="20" t="s">
        <v>396</v>
      </c>
      <c r="E211" s="20"/>
      <c r="F211" s="20" t="str">
        <f>_xlfn.XLOOKUP(Table7[[#This Row],[Area]],Table6[Country],Table6[Alpha-3 code])</f>
        <v>TWN</v>
      </c>
      <c r="I211" s="31" t="s">
        <v>639</v>
      </c>
      <c r="J211" s="20" t="s">
        <v>398</v>
      </c>
      <c r="K211" s="20">
        <v>20162018</v>
      </c>
      <c r="L211" s="20" t="s">
        <v>457</v>
      </c>
      <c r="M211" s="20" t="s">
        <v>396</v>
      </c>
      <c r="N211" s="20"/>
      <c r="O211" s="21" t="str">
        <f>_xlfn.XLOOKUP(I211,Table6[Country],Table6[Alpha-3 code])</f>
        <v>TWN</v>
      </c>
    </row>
    <row r="212" spans="1:15" hidden="1">
      <c r="A212" s="20" t="s">
        <v>639</v>
      </c>
      <c r="B212" s="21" t="s">
        <v>397</v>
      </c>
      <c r="C212" s="21" t="str">
        <f ca="1">RIGHT(Table7[[#This Row],[Column1]],4)</f>
        <v>2019</v>
      </c>
      <c r="D212" s="21" t="s">
        <v>396</v>
      </c>
      <c r="E212" s="21"/>
      <c r="F212" s="21" t="str">
        <f>_xlfn.XLOOKUP(Table7[[#This Row],[Area]],Table6[Country],Table6[Alpha-3 code])</f>
        <v>TWN</v>
      </c>
      <c r="I212" s="32" t="s">
        <v>639</v>
      </c>
      <c r="J212" s="21" t="s">
        <v>398</v>
      </c>
      <c r="K212" s="21">
        <v>20172019</v>
      </c>
      <c r="L212" s="21" t="s">
        <v>458</v>
      </c>
      <c r="M212" s="21" t="s">
        <v>396</v>
      </c>
      <c r="N212" s="21"/>
      <c r="O212" s="21" t="str">
        <f>_xlfn.XLOOKUP(I212,Table6[Country],Table6[Alpha-3 code])</f>
        <v>TWN</v>
      </c>
    </row>
    <row r="213" spans="1:15" hidden="1">
      <c r="A213" s="20" t="s">
        <v>639</v>
      </c>
      <c r="B213" s="20" t="s">
        <v>397</v>
      </c>
      <c r="C213" s="20" t="str">
        <f ca="1">RIGHT(Table7[[#This Row],[Column1]],4)</f>
        <v>2020</v>
      </c>
      <c r="D213" s="20" t="s">
        <v>396</v>
      </c>
      <c r="E213" s="20"/>
      <c r="F213" s="20" t="str">
        <f>_xlfn.XLOOKUP(Table7[[#This Row],[Area]],Table6[Country],Table6[Alpha-3 code])</f>
        <v>TWN</v>
      </c>
      <c r="I213" s="31" t="s">
        <v>639</v>
      </c>
      <c r="J213" s="20" t="s">
        <v>398</v>
      </c>
      <c r="K213" s="20">
        <v>20182020</v>
      </c>
      <c r="L213" s="20" t="s">
        <v>459</v>
      </c>
      <c r="M213" s="20" t="s">
        <v>396</v>
      </c>
      <c r="N213" s="20"/>
      <c r="O213" s="21" t="str">
        <f>_xlfn.XLOOKUP(I213,Table6[Country],Table6[Alpha-3 code])</f>
        <v>TWN</v>
      </c>
    </row>
    <row r="214" spans="1:15" hidden="1">
      <c r="A214" s="21" t="s">
        <v>60</v>
      </c>
      <c r="B214" s="21" t="s">
        <v>397</v>
      </c>
      <c r="C214" s="21" t="str">
        <f ca="1">RIGHT(Table7[[#This Row],[Column1]],4)</f>
        <v>2016</v>
      </c>
      <c r="D214" s="21" t="s">
        <v>396</v>
      </c>
      <c r="E214" s="21"/>
      <c r="F214" s="21" t="str">
        <f>_xlfn.XLOOKUP(Table7[[#This Row],[Area]],Table6[Country],Table6[Alpha-3 code])</f>
        <v>COL</v>
      </c>
      <c r="I214" s="21" t="s">
        <v>60</v>
      </c>
      <c r="J214" s="21" t="s">
        <v>398</v>
      </c>
      <c r="K214" s="21">
        <v>20142016</v>
      </c>
      <c r="L214" s="21" t="s">
        <v>455</v>
      </c>
      <c r="M214" s="21" t="s">
        <v>396</v>
      </c>
      <c r="N214" s="21"/>
      <c r="O214" s="21" t="str">
        <f>_xlfn.XLOOKUP(I214,Table6[Country],Table6[Alpha-3 code])</f>
        <v>COL</v>
      </c>
    </row>
    <row r="215" spans="1:15" hidden="1">
      <c r="A215" s="20" t="s">
        <v>60</v>
      </c>
      <c r="B215" s="20" t="s">
        <v>397</v>
      </c>
      <c r="C215" s="20" t="str">
        <f ca="1">RIGHT(Table7[[#This Row],[Column1]],4)</f>
        <v>2017</v>
      </c>
      <c r="D215" s="20" t="s">
        <v>396</v>
      </c>
      <c r="E215" s="20"/>
      <c r="F215" s="20" t="str">
        <f>_xlfn.XLOOKUP(Table7[[#This Row],[Area]],Table6[Country],Table6[Alpha-3 code])</f>
        <v>COL</v>
      </c>
      <c r="I215" s="20" t="s">
        <v>60</v>
      </c>
      <c r="J215" s="20" t="s">
        <v>398</v>
      </c>
      <c r="K215" s="20">
        <v>20152017</v>
      </c>
      <c r="L215" s="20" t="s">
        <v>456</v>
      </c>
      <c r="M215" s="20" t="s">
        <v>396</v>
      </c>
      <c r="N215" s="20"/>
      <c r="O215" s="21" t="str">
        <f>_xlfn.XLOOKUP(I215,Table6[Country],Table6[Alpha-3 code])</f>
        <v>COL</v>
      </c>
    </row>
    <row r="216" spans="1:15" hidden="1">
      <c r="A216" s="21" t="s">
        <v>60</v>
      </c>
      <c r="B216" s="21" t="s">
        <v>397</v>
      </c>
      <c r="C216" s="21" t="str">
        <f ca="1">RIGHT(Table7[[#This Row],[Column1]],4)</f>
        <v>2018</v>
      </c>
      <c r="D216" s="21" t="s">
        <v>396</v>
      </c>
      <c r="E216" s="21"/>
      <c r="F216" s="21" t="str">
        <f>_xlfn.XLOOKUP(Table7[[#This Row],[Area]],Table6[Country],Table6[Alpha-3 code])</f>
        <v>COL</v>
      </c>
      <c r="I216" s="21" t="s">
        <v>60</v>
      </c>
      <c r="J216" s="21" t="s">
        <v>398</v>
      </c>
      <c r="K216" s="21">
        <v>20162018</v>
      </c>
      <c r="L216" s="21" t="s">
        <v>457</v>
      </c>
      <c r="M216" s="21" t="s">
        <v>396</v>
      </c>
      <c r="N216" s="21"/>
      <c r="O216" s="21" t="str">
        <f>_xlfn.XLOOKUP(I216,Table6[Country],Table6[Alpha-3 code])</f>
        <v>COL</v>
      </c>
    </row>
    <row r="217" spans="1:15" hidden="1">
      <c r="A217" s="20" t="s">
        <v>60</v>
      </c>
      <c r="B217" s="20" t="s">
        <v>397</v>
      </c>
      <c r="C217" s="20" t="str">
        <f ca="1">RIGHT(Table7[[#This Row],[Column1]],4)</f>
        <v>2019</v>
      </c>
      <c r="D217" s="20" t="s">
        <v>396</v>
      </c>
      <c r="E217" s="20"/>
      <c r="F217" s="20" t="str">
        <f>_xlfn.XLOOKUP(Table7[[#This Row],[Area]],Table6[Country],Table6[Alpha-3 code])</f>
        <v>COL</v>
      </c>
      <c r="I217" s="20" t="s">
        <v>60</v>
      </c>
      <c r="J217" s="20" t="s">
        <v>398</v>
      </c>
      <c r="K217" s="20">
        <v>20172019</v>
      </c>
      <c r="L217" s="20" t="s">
        <v>458</v>
      </c>
      <c r="M217" s="20" t="s">
        <v>396</v>
      </c>
      <c r="N217" s="20"/>
      <c r="O217" s="21" t="str">
        <f>_xlfn.XLOOKUP(I217,Table6[Country],Table6[Alpha-3 code])</f>
        <v>COL</v>
      </c>
    </row>
    <row r="218" spans="1:15" hidden="1">
      <c r="A218" s="21" t="s">
        <v>60</v>
      </c>
      <c r="B218" s="21" t="s">
        <v>397</v>
      </c>
      <c r="C218" s="21" t="str">
        <f ca="1">RIGHT(Table7[[#This Row],[Column1]],4)</f>
        <v>2020</v>
      </c>
      <c r="D218" s="21" t="s">
        <v>396</v>
      </c>
      <c r="E218" s="21"/>
      <c r="F218" s="21" t="str">
        <f>_xlfn.XLOOKUP(Table7[[#This Row],[Area]],Table6[Country],Table6[Alpha-3 code])</f>
        <v>COL</v>
      </c>
      <c r="I218" s="21" t="s">
        <v>60</v>
      </c>
      <c r="J218" s="21" t="s">
        <v>398</v>
      </c>
      <c r="K218" s="21">
        <v>20182020</v>
      </c>
      <c r="L218" s="21" t="s">
        <v>459</v>
      </c>
      <c r="M218" s="21" t="s">
        <v>396</v>
      </c>
      <c r="N218" s="21"/>
      <c r="O218" s="21" t="str">
        <f>_xlfn.XLOOKUP(I218,Table6[Country],Table6[Alpha-3 code])</f>
        <v>COL</v>
      </c>
    </row>
    <row r="219" spans="1:15" hidden="1">
      <c r="A219" s="20" t="s">
        <v>62</v>
      </c>
      <c r="B219" s="20" t="s">
        <v>397</v>
      </c>
      <c r="C219" s="20" t="str">
        <f ca="1">RIGHT(Table7[[#This Row],[Column1]],4)</f>
        <v>2016</v>
      </c>
      <c r="D219" s="20" t="s">
        <v>396</v>
      </c>
      <c r="E219" s="20"/>
      <c r="F219" s="20" t="str">
        <f>_xlfn.XLOOKUP(Table7[[#This Row],[Area]],Table6[Country],Table6[Alpha-3 code])</f>
        <v>COM</v>
      </c>
      <c r="I219" s="20" t="s">
        <v>62</v>
      </c>
      <c r="J219" s="20" t="s">
        <v>398</v>
      </c>
      <c r="K219" s="20">
        <v>20142016</v>
      </c>
      <c r="L219" s="20" t="s">
        <v>455</v>
      </c>
      <c r="M219" s="20" t="s">
        <v>396</v>
      </c>
      <c r="N219" s="20"/>
      <c r="O219" s="21" t="str">
        <f>_xlfn.XLOOKUP(I219,Table6[Country],Table6[Alpha-3 code])</f>
        <v>COM</v>
      </c>
    </row>
    <row r="220" spans="1:15" hidden="1">
      <c r="A220" s="21" t="s">
        <v>62</v>
      </c>
      <c r="B220" s="21" t="s">
        <v>397</v>
      </c>
      <c r="C220" s="21" t="str">
        <f ca="1">RIGHT(Table7[[#This Row],[Column1]],4)</f>
        <v>2017</v>
      </c>
      <c r="D220" s="21" t="s">
        <v>396</v>
      </c>
      <c r="E220" s="21"/>
      <c r="F220" s="21" t="str">
        <f>_xlfn.XLOOKUP(Table7[[#This Row],[Area]],Table6[Country],Table6[Alpha-3 code])</f>
        <v>COM</v>
      </c>
      <c r="I220" s="21" t="s">
        <v>62</v>
      </c>
      <c r="J220" s="21" t="s">
        <v>398</v>
      </c>
      <c r="K220" s="21">
        <v>20152017</v>
      </c>
      <c r="L220" s="21" t="s">
        <v>456</v>
      </c>
      <c r="M220" s="21" t="s">
        <v>396</v>
      </c>
      <c r="N220" s="21"/>
      <c r="O220" s="21" t="str">
        <f>_xlfn.XLOOKUP(I220,Table6[Country],Table6[Alpha-3 code])</f>
        <v>COM</v>
      </c>
    </row>
    <row r="221" spans="1:15" hidden="1">
      <c r="A221" s="20" t="s">
        <v>62</v>
      </c>
      <c r="B221" s="20" t="s">
        <v>397</v>
      </c>
      <c r="C221" s="20" t="str">
        <f ca="1">RIGHT(Table7[[#This Row],[Column1]],4)</f>
        <v>2018</v>
      </c>
      <c r="D221" s="20" t="s">
        <v>396</v>
      </c>
      <c r="E221" s="20"/>
      <c r="F221" s="20" t="str">
        <f>_xlfn.XLOOKUP(Table7[[#This Row],[Area]],Table6[Country],Table6[Alpha-3 code])</f>
        <v>COM</v>
      </c>
      <c r="I221" s="20" t="s">
        <v>62</v>
      </c>
      <c r="J221" s="20" t="s">
        <v>398</v>
      </c>
      <c r="K221" s="20">
        <v>20162018</v>
      </c>
      <c r="L221" s="20" t="s">
        <v>457</v>
      </c>
      <c r="M221" s="20" t="s">
        <v>396</v>
      </c>
      <c r="N221" s="20"/>
      <c r="O221" s="21" t="str">
        <f>_xlfn.XLOOKUP(I221,Table6[Country],Table6[Alpha-3 code])</f>
        <v>COM</v>
      </c>
    </row>
    <row r="222" spans="1:15" hidden="1">
      <c r="A222" s="21" t="s">
        <v>62</v>
      </c>
      <c r="B222" s="21" t="s">
        <v>397</v>
      </c>
      <c r="C222" s="21" t="str">
        <f ca="1">RIGHT(Table7[[#This Row],[Column1]],4)</f>
        <v>2019</v>
      </c>
      <c r="D222" s="21" t="s">
        <v>396</v>
      </c>
      <c r="E222" s="21"/>
      <c r="F222" s="21" t="str">
        <f>_xlfn.XLOOKUP(Table7[[#This Row],[Area]],Table6[Country],Table6[Alpha-3 code])</f>
        <v>COM</v>
      </c>
      <c r="I222" s="21" t="s">
        <v>62</v>
      </c>
      <c r="J222" s="21" t="s">
        <v>398</v>
      </c>
      <c r="K222" s="21">
        <v>20172019</v>
      </c>
      <c r="L222" s="21" t="s">
        <v>458</v>
      </c>
      <c r="M222" s="21" t="s">
        <v>396</v>
      </c>
      <c r="N222" s="21"/>
      <c r="O222" s="21" t="str">
        <f>_xlfn.XLOOKUP(I222,Table6[Country],Table6[Alpha-3 code])</f>
        <v>COM</v>
      </c>
    </row>
    <row r="223" spans="1:15" hidden="1">
      <c r="A223" s="20" t="s">
        <v>62</v>
      </c>
      <c r="B223" s="20" t="s">
        <v>397</v>
      </c>
      <c r="C223" s="20" t="str">
        <f ca="1">RIGHT(Table7[[#This Row],[Column1]],4)</f>
        <v>2020</v>
      </c>
      <c r="D223" s="20" t="s">
        <v>396</v>
      </c>
      <c r="E223" s="20"/>
      <c r="F223" s="20" t="str">
        <f>_xlfn.XLOOKUP(Table7[[#This Row],[Area]],Table6[Country],Table6[Alpha-3 code])</f>
        <v>COM</v>
      </c>
      <c r="I223" s="20" t="s">
        <v>62</v>
      </c>
      <c r="J223" s="20" t="s">
        <v>398</v>
      </c>
      <c r="K223" s="20">
        <v>20182020</v>
      </c>
      <c r="L223" s="20" t="s">
        <v>459</v>
      </c>
      <c r="M223" s="20" t="s">
        <v>396</v>
      </c>
      <c r="N223" s="20"/>
      <c r="O223" s="21" t="str">
        <f>_xlfn.XLOOKUP(I223,Table6[Country],Table6[Alpha-3 code])</f>
        <v>COM</v>
      </c>
    </row>
    <row r="224" spans="1:15" hidden="1">
      <c r="A224" s="21" t="s">
        <v>64</v>
      </c>
      <c r="B224" s="21" t="s">
        <v>397</v>
      </c>
      <c r="C224" s="21" t="str">
        <f ca="1">RIGHT(Table7[[#This Row],[Column1]],4)</f>
        <v>2016</v>
      </c>
      <c r="D224" s="21" t="s">
        <v>396</v>
      </c>
      <c r="E224" s="21">
        <v>42.6</v>
      </c>
      <c r="F224" s="21" t="str">
        <f>_xlfn.XLOOKUP(Table7[[#This Row],[Area]],Table6[Country],Table6[Alpha-3 code])</f>
        <v>COD</v>
      </c>
      <c r="I224" s="21" t="s">
        <v>64</v>
      </c>
      <c r="J224" s="21" t="s">
        <v>398</v>
      </c>
      <c r="K224" s="21">
        <v>20142016</v>
      </c>
      <c r="L224" s="21" t="s">
        <v>455</v>
      </c>
      <c r="M224" s="21" t="s">
        <v>396</v>
      </c>
      <c r="N224" s="21">
        <v>82</v>
      </c>
      <c r="O224" s="21" t="str">
        <f>_xlfn.XLOOKUP(I224,Table6[Country],Table6[Alpha-3 code])</f>
        <v>COD</v>
      </c>
    </row>
    <row r="225" spans="1:15" hidden="1">
      <c r="A225" s="20" t="s">
        <v>64</v>
      </c>
      <c r="B225" s="20" t="s">
        <v>397</v>
      </c>
      <c r="C225" s="20" t="str">
        <f ca="1">RIGHT(Table7[[#This Row],[Column1]],4)</f>
        <v>2017</v>
      </c>
      <c r="D225" s="20" t="s">
        <v>396</v>
      </c>
      <c r="E225" s="20">
        <v>46.1</v>
      </c>
      <c r="F225" s="20" t="str">
        <f>_xlfn.XLOOKUP(Table7[[#This Row],[Area]],Table6[Country],Table6[Alpha-3 code])</f>
        <v>COD</v>
      </c>
      <c r="I225" s="20" t="s">
        <v>64</v>
      </c>
      <c r="J225" s="20" t="s">
        <v>398</v>
      </c>
      <c r="K225" s="20">
        <v>20152017</v>
      </c>
      <c r="L225" s="20" t="s">
        <v>456</v>
      </c>
      <c r="M225" s="20" t="s">
        <v>396</v>
      </c>
      <c r="N225" s="20">
        <v>85.3</v>
      </c>
      <c r="O225" s="21" t="str">
        <f>_xlfn.XLOOKUP(I225,Table6[Country],Table6[Alpha-3 code])</f>
        <v>COD</v>
      </c>
    </row>
    <row r="226" spans="1:15" hidden="1">
      <c r="A226" s="21" t="s">
        <v>64</v>
      </c>
      <c r="B226" s="21" t="s">
        <v>397</v>
      </c>
      <c r="C226" s="21" t="str">
        <f ca="1">RIGHT(Table7[[#This Row],[Column1]],4)</f>
        <v>2018</v>
      </c>
      <c r="D226" s="21" t="s">
        <v>396</v>
      </c>
      <c r="E226" s="21">
        <v>49.7</v>
      </c>
      <c r="F226" s="21" t="str">
        <f>_xlfn.XLOOKUP(Table7[[#This Row],[Area]],Table6[Country],Table6[Alpha-3 code])</f>
        <v>COD</v>
      </c>
      <c r="I226" s="21" t="s">
        <v>64</v>
      </c>
      <c r="J226" s="21" t="s">
        <v>398</v>
      </c>
      <c r="K226" s="21">
        <v>20162018</v>
      </c>
      <c r="L226" s="21" t="s">
        <v>457</v>
      </c>
      <c r="M226" s="21" t="s">
        <v>396</v>
      </c>
      <c r="N226" s="21">
        <v>87.9</v>
      </c>
      <c r="O226" s="21" t="str">
        <f>_xlfn.XLOOKUP(I226,Table6[Country],Table6[Alpha-3 code])</f>
        <v>COD</v>
      </c>
    </row>
    <row r="227" spans="1:15" hidden="1">
      <c r="A227" s="20" t="s">
        <v>64</v>
      </c>
      <c r="B227" s="20" t="s">
        <v>397</v>
      </c>
      <c r="C227" s="20" t="str">
        <f ca="1">RIGHT(Table7[[#This Row],[Column1]],4)</f>
        <v>2019</v>
      </c>
      <c r="D227" s="20" t="s">
        <v>396</v>
      </c>
      <c r="E227" s="20">
        <v>51.1</v>
      </c>
      <c r="F227" s="20" t="str">
        <f>_xlfn.XLOOKUP(Table7[[#This Row],[Area]],Table6[Country],Table6[Alpha-3 code])</f>
        <v>COD</v>
      </c>
      <c r="I227" s="20" t="s">
        <v>64</v>
      </c>
      <c r="J227" s="20" t="s">
        <v>398</v>
      </c>
      <c r="K227" s="20">
        <v>20172019</v>
      </c>
      <c r="L227" s="20" t="s">
        <v>458</v>
      </c>
      <c r="M227" s="20" t="s">
        <v>396</v>
      </c>
      <c r="N227" s="20">
        <v>88.2</v>
      </c>
      <c r="O227" s="21" t="str">
        <f>_xlfn.XLOOKUP(I227,Table6[Country],Table6[Alpha-3 code])</f>
        <v>COD</v>
      </c>
    </row>
    <row r="228" spans="1:15" hidden="1">
      <c r="A228" s="21" t="s">
        <v>64</v>
      </c>
      <c r="B228" s="21" t="s">
        <v>397</v>
      </c>
      <c r="C228" s="21" t="str">
        <f ca="1">RIGHT(Table7[[#This Row],[Column1]],4)</f>
        <v>2020</v>
      </c>
      <c r="D228" s="21" t="s">
        <v>396</v>
      </c>
      <c r="E228" s="21">
        <v>51.7</v>
      </c>
      <c r="F228" s="21" t="str">
        <f>_xlfn.XLOOKUP(Table7[[#This Row],[Area]],Table6[Country],Table6[Alpha-3 code])</f>
        <v>COD</v>
      </c>
      <c r="I228" s="21" t="s">
        <v>64</v>
      </c>
      <c r="J228" s="21" t="s">
        <v>398</v>
      </c>
      <c r="K228" s="21">
        <v>20182020</v>
      </c>
      <c r="L228" s="21" t="s">
        <v>459</v>
      </c>
      <c r="M228" s="21" t="s">
        <v>396</v>
      </c>
      <c r="N228" s="21">
        <v>88.3</v>
      </c>
      <c r="O228" s="21" t="str">
        <f>_xlfn.XLOOKUP(I228,Table6[Country],Table6[Alpha-3 code])</f>
        <v>COD</v>
      </c>
    </row>
    <row r="229" spans="1:15" hidden="1">
      <c r="A229" s="20" t="s">
        <v>545</v>
      </c>
      <c r="B229" s="20" t="s">
        <v>397</v>
      </c>
      <c r="C229" s="20" t="str">
        <f ca="1">RIGHT(Table7[[#This Row],[Column1]],4)</f>
        <v>2016</v>
      </c>
      <c r="D229" s="20" t="s">
        <v>396</v>
      </c>
      <c r="E229" s="20"/>
      <c r="F229" s="20" t="str">
        <f>_xlfn.XLOOKUP(Table7[[#This Row],[Area]],Table6[Country],Table6[Alpha-3 code])</f>
        <v>COK</v>
      </c>
      <c r="I229" s="32" t="s">
        <v>545</v>
      </c>
      <c r="J229" s="20" t="s">
        <v>398</v>
      </c>
      <c r="K229" s="20">
        <v>20142016</v>
      </c>
      <c r="L229" s="20" t="s">
        <v>455</v>
      </c>
      <c r="M229" s="20" t="s">
        <v>396</v>
      </c>
      <c r="N229" s="20"/>
      <c r="O229" s="21" t="str">
        <f>_xlfn.XLOOKUP(I229,Table6[Country],Table6[Alpha-3 code])</f>
        <v>COK</v>
      </c>
    </row>
    <row r="230" spans="1:15" hidden="1">
      <c r="A230" s="20" t="s">
        <v>545</v>
      </c>
      <c r="B230" s="21" t="s">
        <v>397</v>
      </c>
      <c r="C230" s="21" t="str">
        <f ca="1">RIGHT(Table7[[#This Row],[Column1]],4)</f>
        <v>2017</v>
      </c>
      <c r="D230" s="21" t="s">
        <v>396</v>
      </c>
      <c r="E230" s="21"/>
      <c r="F230" s="21" t="str">
        <f>_xlfn.XLOOKUP(Table7[[#This Row],[Area]],Table6[Country],Table6[Alpha-3 code])</f>
        <v>COK</v>
      </c>
      <c r="I230" s="31" t="s">
        <v>545</v>
      </c>
      <c r="J230" s="21" t="s">
        <v>398</v>
      </c>
      <c r="K230" s="21">
        <v>20152017</v>
      </c>
      <c r="L230" s="21" t="s">
        <v>456</v>
      </c>
      <c r="M230" s="21" t="s">
        <v>396</v>
      </c>
      <c r="N230" s="21"/>
      <c r="O230" s="21" t="str">
        <f>_xlfn.XLOOKUP(I230,Table6[Country],Table6[Alpha-3 code])</f>
        <v>COK</v>
      </c>
    </row>
    <row r="231" spans="1:15" hidden="1">
      <c r="A231" s="20" t="s">
        <v>545</v>
      </c>
      <c r="B231" s="20" t="s">
        <v>397</v>
      </c>
      <c r="C231" s="20" t="str">
        <f ca="1">RIGHT(Table7[[#This Row],[Column1]],4)</f>
        <v>2018</v>
      </c>
      <c r="D231" s="20" t="s">
        <v>396</v>
      </c>
      <c r="E231" s="20"/>
      <c r="F231" s="20" t="str">
        <f>_xlfn.XLOOKUP(Table7[[#This Row],[Area]],Table6[Country],Table6[Alpha-3 code])</f>
        <v>COK</v>
      </c>
      <c r="I231" s="32" t="s">
        <v>545</v>
      </c>
      <c r="J231" s="20" t="s">
        <v>398</v>
      </c>
      <c r="K231" s="20">
        <v>20162018</v>
      </c>
      <c r="L231" s="20" t="s">
        <v>457</v>
      </c>
      <c r="M231" s="20" t="s">
        <v>396</v>
      </c>
      <c r="N231" s="20"/>
      <c r="O231" s="21" t="str">
        <f>_xlfn.XLOOKUP(I231,Table6[Country],Table6[Alpha-3 code])</f>
        <v>COK</v>
      </c>
    </row>
    <row r="232" spans="1:15" hidden="1">
      <c r="A232" s="20" t="s">
        <v>545</v>
      </c>
      <c r="B232" s="21" t="s">
        <v>397</v>
      </c>
      <c r="C232" s="21" t="str">
        <f ca="1">RIGHT(Table7[[#This Row],[Column1]],4)</f>
        <v>2019</v>
      </c>
      <c r="D232" s="21" t="s">
        <v>396</v>
      </c>
      <c r="E232" s="21"/>
      <c r="F232" s="21" t="str">
        <f>_xlfn.XLOOKUP(Table7[[#This Row],[Area]],Table6[Country],Table6[Alpha-3 code])</f>
        <v>COK</v>
      </c>
      <c r="I232" s="31" t="s">
        <v>545</v>
      </c>
      <c r="J232" s="21" t="s">
        <v>398</v>
      </c>
      <c r="K232" s="21">
        <v>20172019</v>
      </c>
      <c r="L232" s="21" t="s">
        <v>458</v>
      </c>
      <c r="M232" s="21" t="s">
        <v>396</v>
      </c>
      <c r="N232" s="21"/>
      <c r="O232" s="21" t="str">
        <f>_xlfn.XLOOKUP(I232,Table6[Country],Table6[Alpha-3 code])</f>
        <v>COK</v>
      </c>
    </row>
    <row r="233" spans="1:15" hidden="1">
      <c r="A233" s="20" t="s">
        <v>545</v>
      </c>
      <c r="B233" s="20" t="s">
        <v>397</v>
      </c>
      <c r="C233" s="20" t="str">
        <f ca="1">RIGHT(Table7[[#This Row],[Column1]],4)</f>
        <v>2020</v>
      </c>
      <c r="D233" s="20" t="s">
        <v>396</v>
      </c>
      <c r="E233" s="20"/>
      <c r="F233" s="20" t="str">
        <f>_xlfn.XLOOKUP(Table7[[#This Row],[Area]],Table6[Country],Table6[Alpha-3 code])</f>
        <v>COK</v>
      </c>
      <c r="I233" s="32" t="s">
        <v>545</v>
      </c>
      <c r="J233" s="20" t="s">
        <v>398</v>
      </c>
      <c r="K233" s="20">
        <v>20182020</v>
      </c>
      <c r="L233" s="20" t="s">
        <v>459</v>
      </c>
      <c r="M233" s="20" t="s">
        <v>396</v>
      </c>
      <c r="N233" s="20"/>
      <c r="O233" s="21" t="str">
        <f>_xlfn.XLOOKUP(I233,Table6[Country],Table6[Alpha-3 code])</f>
        <v>COK</v>
      </c>
    </row>
    <row r="234" spans="1:15" hidden="1">
      <c r="A234" s="21" t="s">
        <v>66</v>
      </c>
      <c r="B234" s="21" t="s">
        <v>397</v>
      </c>
      <c r="C234" s="21" t="str">
        <f ca="1">RIGHT(Table7[[#This Row],[Column1]],4)</f>
        <v>2016</v>
      </c>
      <c r="D234" s="21" t="s">
        <v>396</v>
      </c>
      <c r="E234" s="21">
        <v>1.8</v>
      </c>
      <c r="F234" s="21" t="str">
        <f>_xlfn.XLOOKUP(Table7[[#This Row],[Area]],Table6[Country],Table6[Alpha-3 code])</f>
        <v>CRI</v>
      </c>
      <c r="I234" s="21" t="s">
        <v>66</v>
      </c>
      <c r="J234" s="21" t="s">
        <v>398</v>
      </c>
      <c r="K234" s="21">
        <v>20142016</v>
      </c>
      <c r="L234" s="21" t="s">
        <v>455</v>
      </c>
      <c r="M234" s="21" t="s">
        <v>396</v>
      </c>
      <c r="N234" s="21">
        <v>12.2</v>
      </c>
      <c r="O234" s="21" t="str">
        <f>_xlfn.XLOOKUP(I234,Table6[Country],Table6[Alpha-3 code])</f>
        <v>CRI</v>
      </c>
    </row>
    <row r="235" spans="1:15" hidden="1">
      <c r="A235" s="20" t="s">
        <v>66</v>
      </c>
      <c r="B235" s="20" t="s">
        <v>397</v>
      </c>
      <c r="C235" s="20" t="str">
        <f ca="1">RIGHT(Table7[[#This Row],[Column1]],4)</f>
        <v>2017</v>
      </c>
      <c r="D235" s="20" t="s">
        <v>396</v>
      </c>
      <c r="E235" s="20">
        <v>1.9</v>
      </c>
      <c r="F235" s="20" t="str">
        <f>_xlfn.XLOOKUP(Table7[[#This Row],[Area]],Table6[Country],Table6[Alpha-3 code])</f>
        <v>CRI</v>
      </c>
      <c r="I235" s="20" t="s">
        <v>66</v>
      </c>
      <c r="J235" s="20" t="s">
        <v>398</v>
      </c>
      <c r="K235" s="20">
        <v>20152017</v>
      </c>
      <c r="L235" s="20" t="s">
        <v>456</v>
      </c>
      <c r="M235" s="20" t="s">
        <v>396</v>
      </c>
      <c r="N235" s="20">
        <v>12.9</v>
      </c>
      <c r="O235" s="21" t="str">
        <f>_xlfn.XLOOKUP(I235,Table6[Country],Table6[Alpha-3 code])</f>
        <v>CRI</v>
      </c>
    </row>
    <row r="236" spans="1:15" hidden="1">
      <c r="A236" s="21" t="s">
        <v>66</v>
      </c>
      <c r="B236" s="21" t="s">
        <v>397</v>
      </c>
      <c r="C236" s="21" t="str">
        <f ca="1">RIGHT(Table7[[#This Row],[Column1]],4)</f>
        <v>2018</v>
      </c>
      <c r="D236" s="21" t="s">
        <v>396</v>
      </c>
      <c r="E236" s="21">
        <v>2.2000000000000002</v>
      </c>
      <c r="F236" s="21" t="str">
        <f>_xlfn.XLOOKUP(Table7[[#This Row],[Area]],Table6[Country],Table6[Alpha-3 code])</f>
        <v>CRI</v>
      </c>
      <c r="I236" s="21" t="s">
        <v>66</v>
      </c>
      <c r="J236" s="21" t="s">
        <v>398</v>
      </c>
      <c r="K236" s="21">
        <v>20162018</v>
      </c>
      <c r="L236" s="21" t="s">
        <v>457</v>
      </c>
      <c r="M236" s="21" t="s">
        <v>396</v>
      </c>
      <c r="N236" s="21">
        <v>13.7</v>
      </c>
      <c r="O236" s="21" t="str">
        <f>_xlfn.XLOOKUP(I236,Table6[Country],Table6[Alpha-3 code])</f>
        <v>CRI</v>
      </c>
    </row>
    <row r="237" spans="1:15" hidden="1">
      <c r="A237" s="20" t="s">
        <v>66</v>
      </c>
      <c r="B237" s="20" t="s">
        <v>397</v>
      </c>
      <c r="C237" s="20" t="str">
        <f ca="1">RIGHT(Table7[[#This Row],[Column1]],4)</f>
        <v>2019</v>
      </c>
      <c r="D237" s="20" t="s">
        <v>396</v>
      </c>
      <c r="E237" s="20">
        <v>2.4</v>
      </c>
      <c r="F237" s="20" t="str">
        <f>_xlfn.XLOOKUP(Table7[[#This Row],[Area]],Table6[Country],Table6[Alpha-3 code])</f>
        <v>CRI</v>
      </c>
      <c r="I237" s="20" t="s">
        <v>66</v>
      </c>
      <c r="J237" s="20" t="s">
        <v>398</v>
      </c>
      <c r="K237" s="20">
        <v>20172019</v>
      </c>
      <c r="L237" s="20" t="s">
        <v>458</v>
      </c>
      <c r="M237" s="20" t="s">
        <v>396</v>
      </c>
      <c r="N237" s="20">
        <v>14.5</v>
      </c>
      <c r="O237" s="21" t="str">
        <f>_xlfn.XLOOKUP(I237,Table6[Country],Table6[Alpha-3 code])</f>
        <v>CRI</v>
      </c>
    </row>
    <row r="238" spans="1:15" hidden="1">
      <c r="A238" s="21" t="s">
        <v>66</v>
      </c>
      <c r="B238" s="21" t="s">
        <v>397</v>
      </c>
      <c r="C238" s="21" t="str">
        <f ca="1">RIGHT(Table7[[#This Row],[Column1]],4)</f>
        <v>2020</v>
      </c>
      <c r="D238" s="21" t="s">
        <v>396</v>
      </c>
      <c r="E238" s="21">
        <v>2.6</v>
      </c>
      <c r="F238" s="21" t="str">
        <f>_xlfn.XLOOKUP(Table7[[#This Row],[Area]],Table6[Country],Table6[Alpha-3 code])</f>
        <v>CRI</v>
      </c>
      <c r="I238" s="21" t="s">
        <v>66</v>
      </c>
      <c r="J238" s="21" t="s">
        <v>398</v>
      </c>
      <c r="K238" s="21">
        <v>20182020</v>
      </c>
      <c r="L238" s="21" t="s">
        <v>459</v>
      </c>
      <c r="M238" s="21" t="s">
        <v>396</v>
      </c>
      <c r="N238" s="21">
        <v>15.3</v>
      </c>
      <c r="O238" s="21" t="str">
        <f>_xlfn.XLOOKUP(I238,Table6[Country],Table6[Alpha-3 code])</f>
        <v>CRI</v>
      </c>
    </row>
    <row r="239" spans="1:15" hidden="1">
      <c r="A239" s="20" t="s">
        <v>285</v>
      </c>
      <c r="B239" s="20" t="s">
        <v>397</v>
      </c>
      <c r="C239" s="20" t="str">
        <f ca="1">RIGHT(Table7[[#This Row],[Column1]],4)</f>
        <v>2016</v>
      </c>
      <c r="D239" s="20" t="s">
        <v>396</v>
      </c>
      <c r="E239" s="20"/>
      <c r="F239" s="20" t="str">
        <f>_xlfn.XLOOKUP(Table7[[#This Row],[Area]],Table6[Country],Table6[Alpha-3 code])</f>
        <v>CIV</v>
      </c>
      <c r="I239" s="20" t="s">
        <v>285</v>
      </c>
      <c r="J239" s="20" t="s">
        <v>398</v>
      </c>
      <c r="K239" s="20">
        <v>20142016</v>
      </c>
      <c r="L239" s="20" t="s">
        <v>455</v>
      </c>
      <c r="M239" s="20" t="s">
        <v>396</v>
      </c>
      <c r="N239" s="20"/>
      <c r="O239" s="21" t="str">
        <f>_xlfn.XLOOKUP(I239,Table6[Country],Table6[Alpha-3 code])</f>
        <v>CIV</v>
      </c>
    </row>
    <row r="240" spans="1:15" hidden="1">
      <c r="A240" s="21" t="s">
        <v>285</v>
      </c>
      <c r="B240" s="21" t="s">
        <v>397</v>
      </c>
      <c r="C240" s="21" t="str">
        <f ca="1">RIGHT(Table7[[#This Row],[Column1]],4)</f>
        <v>2017</v>
      </c>
      <c r="D240" s="21" t="s">
        <v>396</v>
      </c>
      <c r="E240" s="21"/>
      <c r="F240" s="21" t="str">
        <f>_xlfn.XLOOKUP(Table7[[#This Row],[Area]],Table6[Country],Table6[Alpha-3 code])</f>
        <v>CIV</v>
      </c>
      <c r="I240" s="21" t="s">
        <v>285</v>
      </c>
      <c r="J240" s="21" t="s">
        <v>398</v>
      </c>
      <c r="K240" s="21">
        <v>20152017</v>
      </c>
      <c r="L240" s="21" t="s">
        <v>456</v>
      </c>
      <c r="M240" s="21" t="s">
        <v>396</v>
      </c>
      <c r="N240" s="21"/>
      <c r="O240" s="21" t="str">
        <f>_xlfn.XLOOKUP(I240,Table6[Country],Table6[Alpha-3 code])</f>
        <v>CIV</v>
      </c>
    </row>
    <row r="241" spans="1:15" hidden="1">
      <c r="A241" s="20" t="s">
        <v>285</v>
      </c>
      <c r="B241" s="20" t="s">
        <v>397</v>
      </c>
      <c r="C241" s="20" t="str">
        <f ca="1">RIGHT(Table7[[#This Row],[Column1]],4)</f>
        <v>2018</v>
      </c>
      <c r="D241" s="20" t="s">
        <v>396</v>
      </c>
      <c r="E241" s="20"/>
      <c r="F241" s="20" t="str">
        <f>_xlfn.XLOOKUP(Table7[[#This Row],[Area]],Table6[Country],Table6[Alpha-3 code])</f>
        <v>CIV</v>
      </c>
      <c r="I241" s="20" t="s">
        <v>285</v>
      </c>
      <c r="J241" s="20" t="s">
        <v>398</v>
      </c>
      <c r="K241" s="20">
        <v>20162018</v>
      </c>
      <c r="L241" s="20" t="s">
        <v>457</v>
      </c>
      <c r="M241" s="20" t="s">
        <v>396</v>
      </c>
      <c r="N241" s="20"/>
      <c r="O241" s="21" t="str">
        <f>_xlfn.XLOOKUP(I241,Table6[Country],Table6[Alpha-3 code])</f>
        <v>CIV</v>
      </c>
    </row>
    <row r="242" spans="1:15" hidden="1">
      <c r="A242" s="21" t="s">
        <v>285</v>
      </c>
      <c r="B242" s="21" t="s">
        <v>397</v>
      </c>
      <c r="C242" s="21" t="str">
        <f ca="1">RIGHT(Table7[[#This Row],[Column1]],4)</f>
        <v>2019</v>
      </c>
      <c r="D242" s="21" t="s">
        <v>396</v>
      </c>
      <c r="E242" s="21"/>
      <c r="F242" s="21" t="str">
        <f>_xlfn.XLOOKUP(Table7[[#This Row],[Area]],Table6[Country],Table6[Alpha-3 code])</f>
        <v>CIV</v>
      </c>
      <c r="I242" s="21" t="s">
        <v>285</v>
      </c>
      <c r="J242" s="21" t="s">
        <v>398</v>
      </c>
      <c r="K242" s="21">
        <v>20172019</v>
      </c>
      <c r="L242" s="21" t="s">
        <v>458</v>
      </c>
      <c r="M242" s="21" t="s">
        <v>396</v>
      </c>
      <c r="N242" s="21"/>
      <c r="O242" s="21" t="str">
        <f>_xlfn.XLOOKUP(I242,Table6[Country],Table6[Alpha-3 code])</f>
        <v>CIV</v>
      </c>
    </row>
    <row r="243" spans="1:15" hidden="1">
      <c r="A243" s="20" t="s">
        <v>285</v>
      </c>
      <c r="B243" s="20" t="s">
        <v>397</v>
      </c>
      <c r="C243" s="20" t="str">
        <f ca="1">RIGHT(Table7[[#This Row],[Column1]],4)</f>
        <v>2020</v>
      </c>
      <c r="D243" s="20" t="s">
        <v>396</v>
      </c>
      <c r="E243" s="20"/>
      <c r="F243" s="20" t="str">
        <f>_xlfn.XLOOKUP(Table7[[#This Row],[Area]],Table6[Country],Table6[Alpha-3 code])</f>
        <v>CIV</v>
      </c>
      <c r="I243" s="20" t="s">
        <v>285</v>
      </c>
      <c r="J243" s="20" t="s">
        <v>398</v>
      </c>
      <c r="K243" s="20">
        <v>20182020</v>
      </c>
      <c r="L243" s="20" t="s">
        <v>459</v>
      </c>
      <c r="M243" s="20" t="s">
        <v>396</v>
      </c>
      <c r="N243" s="20"/>
      <c r="O243" s="21" t="str">
        <f>_xlfn.XLOOKUP(I243,Table6[Country],Table6[Alpha-3 code])</f>
        <v>CIV</v>
      </c>
    </row>
    <row r="244" spans="1:15" hidden="1">
      <c r="A244" s="21" t="s">
        <v>69</v>
      </c>
      <c r="B244" s="21" t="s">
        <v>397</v>
      </c>
      <c r="C244" s="21" t="str">
        <f ca="1">RIGHT(Table7[[#This Row],[Column1]],4)</f>
        <v>2016</v>
      </c>
      <c r="D244" s="21" t="s">
        <v>396</v>
      </c>
      <c r="E244" s="21">
        <v>0.6</v>
      </c>
      <c r="F244" s="21" t="str">
        <f>_xlfn.XLOOKUP(Table7[[#This Row],[Area]],Table6[Country],Table6[Alpha-3 code])</f>
        <v>HRV</v>
      </c>
      <c r="I244" s="21" t="s">
        <v>69</v>
      </c>
      <c r="J244" s="21" t="s">
        <v>398</v>
      </c>
      <c r="K244" s="21">
        <v>20142016</v>
      </c>
      <c r="L244" s="21" t="s">
        <v>455</v>
      </c>
      <c r="M244" s="21" t="s">
        <v>396</v>
      </c>
      <c r="N244" s="21">
        <v>6.5</v>
      </c>
      <c r="O244" s="21" t="str">
        <f>_xlfn.XLOOKUP(I244,Table6[Country],Table6[Alpha-3 code])</f>
        <v>HRV</v>
      </c>
    </row>
    <row r="245" spans="1:15" hidden="1">
      <c r="A245" s="20" t="s">
        <v>69</v>
      </c>
      <c r="B245" s="20" t="s">
        <v>397</v>
      </c>
      <c r="C245" s="20" t="str">
        <f ca="1">RIGHT(Table7[[#This Row],[Column1]],4)</f>
        <v>2017</v>
      </c>
      <c r="D245" s="20" t="s">
        <v>396</v>
      </c>
      <c r="E245" s="20">
        <v>0.6</v>
      </c>
      <c r="F245" s="20" t="str">
        <f>_xlfn.XLOOKUP(Table7[[#This Row],[Area]],Table6[Country],Table6[Alpha-3 code])</f>
        <v>HRV</v>
      </c>
      <c r="I245" s="20" t="s">
        <v>69</v>
      </c>
      <c r="J245" s="20" t="s">
        <v>398</v>
      </c>
      <c r="K245" s="20">
        <v>20152017</v>
      </c>
      <c r="L245" s="20" t="s">
        <v>456</v>
      </c>
      <c r="M245" s="20" t="s">
        <v>396</v>
      </c>
      <c r="N245" s="20">
        <v>6.9</v>
      </c>
      <c r="O245" s="21" t="str">
        <f>_xlfn.XLOOKUP(I245,Table6[Country],Table6[Alpha-3 code])</f>
        <v>HRV</v>
      </c>
    </row>
    <row r="246" spans="1:15" hidden="1">
      <c r="A246" s="21" t="s">
        <v>69</v>
      </c>
      <c r="B246" s="21" t="s">
        <v>397</v>
      </c>
      <c r="C246" s="21" t="str">
        <f ca="1">RIGHT(Table7[[#This Row],[Column1]],4)</f>
        <v>2018</v>
      </c>
      <c r="D246" s="21" t="s">
        <v>396</v>
      </c>
      <c r="E246" s="21">
        <v>0.8</v>
      </c>
      <c r="F246" s="21" t="str">
        <f>_xlfn.XLOOKUP(Table7[[#This Row],[Area]],Table6[Country],Table6[Alpha-3 code])</f>
        <v>HRV</v>
      </c>
      <c r="I246" s="21" t="s">
        <v>69</v>
      </c>
      <c r="J246" s="21" t="s">
        <v>398</v>
      </c>
      <c r="K246" s="21">
        <v>20162018</v>
      </c>
      <c r="L246" s="21" t="s">
        <v>457</v>
      </c>
      <c r="M246" s="21" t="s">
        <v>396</v>
      </c>
      <c r="N246" s="21">
        <v>7.8</v>
      </c>
      <c r="O246" s="21" t="str">
        <f>_xlfn.XLOOKUP(I246,Table6[Country],Table6[Alpha-3 code])</f>
        <v>HRV</v>
      </c>
    </row>
    <row r="247" spans="1:15" hidden="1">
      <c r="A247" s="20" t="s">
        <v>69</v>
      </c>
      <c r="B247" s="20" t="s">
        <v>397</v>
      </c>
      <c r="C247" s="20" t="str">
        <f ca="1">RIGHT(Table7[[#This Row],[Column1]],4)</f>
        <v>2019</v>
      </c>
      <c r="D247" s="20" t="s">
        <v>396</v>
      </c>
      <c r="E247" s="20">
        <v>0.9</v>
      </c>
      <c r="F247" s="20" t="str">
        <f>_xlfn.XLOOKUP(Table7[[#This Row],[Area]],Table6[Country],Table6[Alpha-3 code])</f>
        <v>HRV</v>
      </c>
      <c r="I247" s="20" t="s">
        <v>69</v>
      </c>
      <c r="J247" s="20" t="s">
        <v>398</v>
      </c>
      <c r="K247" s="20">
        <v>20172019</v>
      </c>
      <c r="L247" s="20" t="s">
        <v>458</v>
      </c>
      <c r="M247" s="20" t="s">
        <v>396</v>
      </c>
      <c r="N247" s="20">
        <v>10</v>
      </c>
      <c r="O247" s="21" t="str">
        <f>_xlfn.XLOOKUP(I247,Table6[Country],Table6[Alpha-3 code])</f>
        <v>HRV</v>
      </c>
    </row>
    <row r="248" spans="1:15" hidden="1">
      <c r="A248" s="21" t="s">
        <v>69</v>
      </c>
      <c r="B248" s="21" t="s">
        <v>397</v>
      </c>
      <c r="C248" s="21" t="str">
        <f ca="1">RIGHT(Table7[[#This Row],[Column1]],4)</f>
        <v>2020</v>
      </c>
      <c r="D248" s="21" t="s">
        <v>396</v>
      </c>
      <c r="E248" s="21">
        <v>1.3</v>
      </c>
      <c r="F248" s="21" t="str">
        <f>_xlfn.XLOOKUP(Table7[[#This Row],[Area]],Table6[Country],Table6[Alpha-3 code])</f>
        <v>HRV</v>
      </c>
      <c r="I248" s="21" t="s">
        <v>69</v>
      </c>
      <c r="J248" s="21" t="s">
        <v>398</v>
      </c>
      <c r="K248" s="21">
        <v>20182020</v>
      </c>
      <c r="L248" s="21" t="s">
        <v>459</v>
      </c>
      <c r="M248" s="21" t="s">
        <v>396</v>
      </c>
      <c r="N248" s="21">
        <v>11</v>
      </c>
      <c r="O248" s="21" t="str">
        <f>_xlfn.XLOOKUP(I248,Table6[Country],Table6[Alpha-3 code])</f>
        <v>HRV</v>
      </c>
    </row>
    <row r="249" spans="1:15" hidden="1">
      <c r="A249" s="20" t="s">
        <v>71</v>
      </c>
      <c r="B249" s="20" t="s">
        <v>397</v>
      </c>
      <c r="C249" s="20" t="str">
        <f ca="1">RIGHT(Table7[[#This Row],[Column1]],4)</f>
        <v>2016</v>
      </c>
      <c r="D249" s="20" t="s">
        <v>396</v>
      </c>
      <c r="E249" s="20"/>
      <c r="F249" s="20" t="str">
        <f>_xlfn.XLOOKUP(Table7[[#This Row],[Area]],Table6[Country],Table6[Alpha-3 code])</f>
        <v>CUB</v>
      </c>
      <c r="I249" s="20" t="s">
        <v>71</v>
      </c>
      <c r="J249" s="20" t="s">
        <v>398</v>
      </c>
      <c r="K249" s="20">
        <v>20142016</v>
      </c>
      <c r="L249" s="20" t="s">
        <v>455</v>
      </c>
      <c r="M249" s="20" t="s">
        <v>396</v>
      </c>
      <c r="N249" s="20"/>
      <c r="O249" s="21" t="str">
        <f>_xlfn.XLOOKUP(I249,Table6[Country],Table6[Alpha-3 code])</f>
        <v>CUB</v>
      </c>
    </row>
    <row r="250" spans="1:15" hidden="1">
      <c r="A250" s="21" t="s">
        <v>71</v>
      </c>
      <c r="B250" s="21" t="s">
        <v>397</v>
      </c>
      <c r="C250" s="21" t="str">
        <f ca="1">RIGHT(Table7[[#This Row],[Column1]],4)</f>
        <v>2017</v>
      </c>
      <c r="D250" s="21" t="s">
        <v>396</v>
      </c>
      <c r="E250" s="21"/>
      <c r="F250" s="21" t="str">
        <f>_xlfn.XLOOKUP(Table7[[#This Row],[Area]],Table6[Country],Table6[Alpha-3 code])</f>
        <v>CUB</v>
      </c>
      <c r="I250" s="21" t="s">
        <v>71</v>
      </c>
      <c r="J250" s="21" t="s">
        <v>398</v>
      </c>
      <c r="K250" s="21">
        <v>20152017</v>
      </c>
      <c r="L250" s="21" t="s">
        <v>456</v>
      </c>
      <c r="M250" s="21" t="s">
        <v>396</v>
      </c>
      <c r="N250" s="21"/>
      <c r="O250" s="21" t="str">
        <f>_xlfn.XLOOKUP(I250,Table6[Country],Table6[Alpha-3 code])</f>
        <v>CUB</v>
      </c>
    </row>
    <row r="251" spans="1:15" hidden="1">
      <c r="A251" s="20" t="s">
        <v>71</v>
      </c>
      <c r="B251" s="20" t="s">
        <v>397</v>
      </c>
      <c r="C251" s="20" t="str">
        <f ca="1">RIGHT(Table7[[#This Row],[Column1]],4)</f>
        <v>2018</v>
      </c>
      <c r="D251" s="20" t="s">
        <v>396</v>
      </c>
      <c r="E251" s="20"/>
      <c r="F251" s="20" t="str">
        <f>_xlfn.XLOOKUP(Table7[[#This Row],[Area]],Table6[Country],Table6[Alpha-3 code])</f>
        <v>CUB</v>
      </c>
      <c r="I251" s="20" t="s">
        <v>71</v>
      </c>
      <c r="J251" s="20" t="s">
        <v>398</v>
      </c>
      <c r="K251" s="20">
        <v>20162018</v>
      </c>
      <c r="L251" s="20" t="s">
        <v>457</v>
      </c>
      <c r="M251" s="20" t="s">
        <v>396</v>
      </c>
      <c r="N251" s="20"/>
      <c r="O251" s="21" t="str">
        <f>_xlfn.XLOOKUP(I251,Table6[Country],Table6[Alpha-3 code])</f>
        <v>CUB</v>
      </c>
    </row>
    <row r="252" spans="1:15" hidden="1">
      <c r="A252" s="21" t="s">
        <v>71</v>
      </c>
      <c r="B252" s="21" t="s">
        <v>397</v>
      </c>
      <c r="C252" s="21" t="str">
        <f ca="1">RIGHT(Table7[[#This Row],[Column1]],4)</f>
        <v>2019</v>
      </c>
      <c r="D252" s="21" t="s">
        <v>396</v>
      </c>
      <c r="E252" s="21"/>
      <c r="F252" s="21" t="str">
        <f>_xlfn.XLOOKUP(Table7[[#This Row],[Area]],Table6[Country],Table6[Alpha-3 code])</f>
        <v>CUB</v>
      </c>
      <c r="I252" s="21" t="s">
        <v>71</v>
      </c>
      <c r="J252" s="21" t="s">
        <v>398</v>
      </c>
      <c r="K252" s="21">
        <v>20172019</v>
      </c>
      <c r="L252" s="21" t="s">
        <v>458</v>
      </c>
      <c r="M252" s="21" t="s">
        <v>396</v>
      </c>
      <c r="N252" s="21"/>
      <c r="O252" s="21" t="str">
        <f>_xlfn.XLOOKUP(I252,Table6[Country],Table6[Alpha-3 code])</f>
        <v>CUB</v>
      </c>
    </row>
    <row r="253" spans="1:15" hidden="1">
      <c r="A253" s="20" t="s">
        <v>71</v>
      </c>
      <c r="B253" s="20" t="s">
        <v>397</v>
      </c>
      <c r="C253" s="20" t="str">
        <f ca="1">RIGHT(Table7[[#This Row],[Column1]],4)</f>
        <v>2020</v>
      </c>
      <c r="D253" s="20" t="s">
        <v>396</v>
      </c>
      <c r="E253" s="20"/>
      <c r="F253" s="20" t="str">
        <f>_xlfn.XLOOKUP(Table7[[#This Row],[Area]],Table6[Country],Table6[Alpha-3 code])</f>
        <v>CUB</v>
      </c>
      <c r="I253" s="20" t="s">
        <v>71</v>
      </c>
      <c r="J253" s="20" t="s">
        <v>398</v>
      </c>
      <c r="K253" s="20">
        <v>20182020</v>
      </c>
      <c r="L253" s="20" t="s">
        <v>459</v>
      </c>
      <c r="M253" s="20" t="s">
        <v>396</v>
      </c>
      <c r="N253" s="20"/>
      <c r="O253" s="21" t="str">
        <f>_xlfn.XLOOKUP(I253,Table6[Country],Table6[Alpha-3 code])</f>
        <v>CUB</v>
      </c>
    </row>
    <row r="254" spans="1:15" hidden="1">
      <c r="A254" s="21" t="s">
        <v>410</v>
      </c>
      <c r="B254" s="21" t="s">
        <v>397</v>
      </c>
      <c r="C254" s="21" t="str">
        <f ca="1">RIGHT(Table7[[#This Row],[Column1]],4)</f>
        <v>2016</v>
      </c>
      <c r="D254" s="21" t="s">
        <v>396</v>
      </c>
      <c r="E254" s="21"/>
      <c r="F254" s="21" t="str">
        <f>_xlfn.XLOOKUP(Table7[[#This Row],[Area]],Table6[Country],Table6[Alpha-3 code])</f>
        <v>CYP</v>
      </c>
      <c r="I254" s="21" t="s">
        <v>410</v>
      </c>
      <c r="J254" s="21" t="s">
        <v>398</v>
      </c>
      <c r="K254" s="21">
        <v>20142016</v>
      </c>
      <c r="L254" s="21" t="s">
        <v>455</v>
      </c>
      <c r="M254" s="21" t="s">
        <v>396</v>
      </c>
      <c r="N254" s="21"/>
      <c r="O254" s="21" t="str">
        <f>_xlfn.XLOOKUP(I254,Table6[Country],Table6[Alpha-3 code])</f>
        <v>CYP</v>
      </c>
    </row>
    <row r="255" spans="1:15" hidden="1">
      <c r="A255" s="20" t="s">
        <v>410</v>
      </c>
      <c r="B255" s="20" t="s">
        <v>397</v>
      </c>
      <c r="C255" s="20" t="str">
        <f ca="1">RIGHT(Table7[[#This Row],[Column1]],4)</f>
        <v>2017</v>
      </c>
      <c r="D255" s="20" t="s">
        <v>396</v>
      </c>
      <c r="E255" s="20"/>
      <c r="F255" s="20" t="str">
        <f>_xlfn.XLOOKUP(Table7[[#This Row],[Area]],Table6[Country],Table6[Alpha-3 code])</f>
        <v>CYP</v>
      </c>
      <c r="I255" s="20" t="s">
        <v>410</v>
      </c>
      <c r="J255" s="20" t="s">
        <v>398</v>
      </c>
      <c r="K255" s="20">
        <v>20152017</v>
      </c>
      <c r="L255" s="20" t="s">
        <v>456</v>
      </c>
      <c r="M255" s="20" t="s">
        <v>396</v>
      </c>
      <c r="N255" s="20"/>
      <c r="O255" s="21" t="str">
        <f>_xlfn.XLOOKUP(I255,Table6[Country],Table6[Alpha-3 code])</f>
        <v>CYP</v>
      </c>
    </row>
    <row r="256" spans="1:15" hidden="1">
      <c r="A256" s="21" t="s">
        <v>410</v>
      </c>
      <c r="B256" s="21" t="s">
        <v>397</v>
      </c>
      <c r="C256" s="21" t="str">
        <f ca="1">RIGHT(Table7[[#This Row],[Column1]],4)</f>
        <v>2018</v>
      </c>
      <c r="D256" s="21" t="s">
        <v>396</v>
      </c>
      <c r="E256" s="21"/>
      <c r="F256" s="21" t="str">
        <f>_xlfn.XLOOKUP(Table7[[#This Row],[Area]],Table6[Country],Table6[Alpha-3 code])</f>
        <v>CYP</v>
      </c>
      <c r="I256" s="21" t="s">
        <v>410</v>
      </c>
      <c r="J256" s="21" t="s">
        <v>398</v>
      </c>
      <c r="K256" s="21">
        <v>20162018</v>
      </c>
      <c r="L256" s="21" t="s">
        <v>457</v>
      </c>
      <c r="M256" s="21" t="s">
        <v>396</v>
      </c>
      <c r="N256" s="21"/>
      <c r="O256" s="21" t="str">
        <f>_xlfn.XLOOKUP(I256,Table6[Country],Table6[Alpha-3 code])</f>
        <v>CYP</v>
      </c>
    </row>
    <row r="257" spans="1:15" hidden="1">
      <c r="A257" s="20" t="s">
        <v>410</v>
      </c>
      <c r="B257" s="20" t="s">
        <v>397</v>
      </c>
      <c r="C257" s="20" t="str">
        <f ca="1">RIGHT(Table7[[#This Row],[Column1]],4)</f>
        <v>2019</v>
      </c>
      <c r="D257" s="20" t="s">
        <v>396</v>
      </c>
      <c r="E257" s="20"/>
      <c r="F257" s="20" t="str">
        <f>_xlfn.XLOOKUP(Table7[[#This Row],[Area]],Table6[Country],Table6[Alpha-3 code])</f>
        <v>CYP</v>
      </c>
      <c r="I257" s="20" t="s">
        <v>410</v>
      </c>
      <c r="J257" s="20" t="s">
        <v>398</v>
      </c>
      <c r="K257" s="20">
        <v>20172019</v>
      </c>
      <c r="L257" s="20" t="s">
        <v>458</v>
      </c>
      <c r="M257" s="20" t="s">
        <v>396</v>
      </c>
      <c r="N257" s="20"/>
      <c r="O257" s="21" t="str">
        <f>_xlfn.XLOOKUP(I257,Table6[Country],Table6[Alpha-3 code])</f>
        <v>CYP</v>
      </c>
    </row>
    <row r="258" spans="1:15" hidden="1">
      <c r="A258" s="21" t="s">
        <v>410</v>
      </c>
      <c r="B258" s="21" t="s">
        <v>397</v>
      </c>
      <c r="C258" s="21" t="str">
        <f ca="1">RIGHT(Table7[[#This Row],[Column1]],4)</f>
        <v>2020</v>
      </c>
      <c r="D258" s="21" t="s">
        <v>396</v>
      </c>
      <c r="E258" s="21"/>
      <c r="F258" s="21" t="str">
        <f>_xlfn.XLOOKUP(Table7[[#This Row],[Area]],Table6[Country],Table6[Alpha-3 code])</f>
        <v>CYP</v>
      </c>
      <c r="I258" s="21" t="s">
        <v>410</v>
      </c>
      <c r="J258" s="21" t="s">
        <v>398</v>
      </c>
      <c r="K258" s="21">
        <v>20182020</v>
      </c>
      <c r="L258" s="21" t="s">
        <v>459</v>
      </c>
      <c r="M258" s="21" t="s">
        <v>396</v>
      </c>
      <c r="N258" s="21"/>
      <c r="O258" s="21" t="str">
        <f>_xlfn.XLOOKUP(I258,Table6[Country],Table6[Alpha-3 code])</f>
        <v>CYP</v>
      </c>
    </row>
    <row r="259" spans="1:15" hidden="1">
      <c r="A259" s="20" t="s">
        <v>411</v>
      </c>
      <c r="B259" s="20" t="s">
        <v>397</v>
      </c>
      <c r="C259" s="20" t="str">
        <f ca="1">RIGHT(Table7[[#This Row],[Column1]],4)</f>
        <v>2016</v>
      </c>
      <c r="D259" s="20" t="s">
        <v>396</v>
      </c>
      <c r="E259" s="20">
        <v>0.7</v>
      </c>
      <c r="F259" s="20" t="str">
        <f>_xlfn.XLOOKUP(Table7[[#This Row],[Area]],Table6[Country],Table6[Alpha-3 code])</f>
        <v>CZE</v>
      </c>
      <c r="I259" s="20" t="s">
        <v>411</v>
      </c>
      <c r="J259" s="20" t="s">
        <v>398</v>
      </c>
      <c r="K259" s="20">
        <v>20142016</v>
      </c>
      <c r="L259" s="20" t="s">
        <v>455</v>
      </c>
      <c r="M259" s="20" t="s">
        <v>396</v>
      </c>
      <c r="N259" s="20">
        <v>5.8</v>
      </c>
      <c r="O259" s="21" t="str">
        <f>_xlfn.XLOOKUP(I259,Table6[Country],Table6[Alpha-3 code])</f>
        <v>CZE</v>
      </c>
    </row>
    <row r="260" spans="1:15" hidden="1">
      <c r="A260" s="21" t="s">
        <v>411</v>
      </c>
      <c r="B260" s="21" t="s">
        <v>397</v>
      </c>
      <c r="C260" s="21" t="str">
        <f ca="1">RIGHT(Table7[[#This Row],[Column1]],4)</f>
        <v>2017</v>
      </c>
      <c r="D260" s="21" t="s">
        <v>396</v>
      </c>
      <c r="E260" s="21">
        <v>0.5</v>
      </c>
      <c r="F260" s="21" t="str">
        <f>_xlfn.XLOOKUP(Table7[[#This Row],[Area]],Table6[Country],Table6[Alpha-3 code])</f>
        <v>CZE</v>
      </c>
      <c r="I260" s="21" t="s">
        <v>411</v>
      </c>
      <c r="J260" s="21" t="s">
        <v>398</v>
      </c>
      <c r="K260" s="21">
        <v>20152017</v>
      </c>
      <c r="L260" s="21" t="s">
        <v>456</v>
      </c>
      <c r="M260" s="21" t="s">
        <v>396</v>
      </c>
      <c r="N260" s="21">
        <v>5.0999999999999996</v>
      </c>
      <c r="O260" s="21" t="str">
        <f>_xlfn.XLOOKUP(I260,Table6[Country],Table6[Alpha-3 code])</f>
        <v>CZE</v>
      </c>
    </row>
    <row r="261" spans="1:15" hidden="1">
      <c r="A261" s="20" t="s">
        <v>411</v>
      </c>
      <c r="B261" s="20" t="s">
        <v>397</v>
      </c>
      <c r="C261" s="20" t="str">
        <f ca="1">RIGHT(Table7[[#This Row],[Column1]],4)</f>
        <v>2018</v>
      </c>
      <c r="D261" s="20" t="s">
        <v>396</v>
      </c>
      <c r="E261" s="20" t="s">
        <v>402</v>
      </c>
      <c r="F261" s="20" t="str">
        <f>_xlfn.XLOOKUP(Table7[[#This Row],[Area]],Table6[Country],Table6[Alpha-3 code])</f>
        <v>CZE</v>
      </c>
      <c r="I261" s="20" t="s">
        <v>411</v>
      </c>
      <c r="J261" s="20" t="s">
        <v>398</v>
      </c>
      <c r="K261" s="20">
        <v>20162018</v>
      </c>
      <c r="L261" s="20" t="s">
        <v>457</v>
      </c>
      <c r="M261" s="20" t="s">
        <v>396</v>
      </c>
      <c r="N261" s="20">
        <v>3.9</v>
      </c>
      <c r="O261" s="21" t="str">
        <f>_xlfn.XLOOKUP(I261,Table6[Country],Table6[Alpha-3 code])</f>
        <v>CZE</v>
      </c>
    </row>
    <row r="262" spans="1:15" hidden="1">
      <c r="A262" s="21" t="s">
        <v>411</v>
      </c>
      <c r="B262" s="21" t="s">
        <v>397</v>
      </c>
      <c r="C262" s="21" t="str">
        <f ca="1">RIGHT(Table7[[#This Row],[Column1]],4)</f>
        <v>2019</v>
      </c>
      <c r="D262" s="21" t="s">
        <v>396</v>
      </c>
      <c r="E262" s="21" t="s">
        <v>402</v>
      </c>
      <c r="F262" s="21" t="str">
        <f>_xlfn.XLOOKUP(Table7[[#This Row],[Area]],Table6[Country],Table6[Alpha-3 code])</f>
        <v>CZE</v>
      </c>
      <c r="I262" s="21" t="s">
        <v>411</v>
      </c>
      <c r="J262" s="21" t="s">
        <v>398</v>
      </c>
      <c r="K262" s="21">
        <v>20172019</v>
      </c>
      <c r="L262" s="21" t="s">
        <v>458</v>
      </c>
      <c r="M262" s="21" t="s">
        <v>396</v>
      </c>
      <c r="N262" s="21">
        <v>3.8</v>
      </c>
      <c r="O262" s="21" t="str">
        <f>_xlfn.XLOOKUP(I262,Table6[Country],Table6[Alpha-3 code])</f>
        <v>CZE</v>
      </c>
    </row>
    <row r="263" spans="1:15" hidden="1">
      <c r="A263" s="20" t="s">
        <v>411</v>
      </c>
      <c r="B263" s="20" t="s">
        <v>397</v>
      </c>
      <c r="C263" s="20" t="str">
        <f ca="1">RIGHT(Table7[[#This Row],[Column1]],4)</f>
        <v>2020</v>
      </c>
      <c r="D263" s="20" t="s">
        <v>396</v>
      </c>
      <c r="E263" s="20">
        <v>0.8</v>
      </c>
      <c r="F263" s="20" t="str">
        <f>_xlfn.XLOOKUP(Table7[[#This Row],[Area]],Table6[Country],Table6[Alpha-3 code])</f>
        <v>CZE</v>
      </c>
      <c r="I263" s="20" t="s">
        <v>411</v>
      </c>
      <c r="J263" s="20" t="s">
        <v>398</v>
      </c>
      <c r="K263" s="20">
        <v>20182020</v>
      </c>
      <c r="L263" s="20" t="s">
        <v>459</v>
      </c>
      <c r="M263" s="20" t="s">
        <v>396</v>
      </c>
      <c r="N263" s="20">
        <v>4.2</v>
      </c>
      <c r="O263" s="21" t="str">
        <f>_xlfn.XLOOKUP(I263,Table6[Country],Table6[Alpha-3 code])</f>
        <v>CZE</v>
      </c>
    </row>
    <row r="264" spans="1:15" hidden="1">
      <c r="A264" s="21" t="s">
        <v>578</v>
      </c>
      <c r="B264" s="21" t="s">
        <v>397</v>
      </c>
      <c r="C264" s="21" t="str">
        <f ca="1">RIGHT(Table7[[#This Row],[Column1]],4)</f>
        <v>2016</v>
      </c>
      <c r="D264" s="21" t="s">
        <v>396</v>
      </c>
      <c r="E264" s="21"/>
      <c r="F264" s="21" t="str">
        <f>_xlfn.XLOOKUP(Table7[[#This Row],[Area]],Table6[Country],Table6[Alpha-3 code])</f>
        <v>PRK</v>
      </c>
      <c r="I264" s="31" t="s">
        <v>578</v>
      </c>
      <c r="J264" s="21" t="s">
        <v>398</v>
      </c>
      <c r="K264" s="21">
        <v>20142016</v>
      </c>
      <c r="L264" s="21" t="s">
        <v>455</v>
      </c>
      <c r="M264" s="21" t="s">
        <v>396</v>
      </c>
      <c r="N264" s="21"/>
      <c r="O264" s="21" t="str">
        <f>_xlfn.XLOOKUP(I264,Table6[Country],Table6[Alpha-3 code])</f>
        <v>PRK</v>
      </c>
    </row>
    <row r="265" spans="1:15" hidden="1">
      <c r="A265" s="21" t="s">
        <v>578</v>
      </c>
      <c r="B265" s="20" t="s">
        <v>397</v>
      </c>
      <c r="C265" s="20" t="str">
        <f ca="1">RIGHT(Table7[[#This Row],[Column1]],4)</f>
        <v>2017</v>
      </c>
      <c r="D265" s="20" t="s">
        <v>396</v>
      </c>
      <c r="E265" s="20"/>
      <c r="F265" s="20" t="str">
        <f>_xlfn.XLOOKUP(Table7[[#This Row],[Area]],Table6[Country],Table6[Alpha-3 code])</f>
        <v>PRK</v>
      </c>
      <c r="I265" s="31" t="s">
        <v>578</v>
      </c>
      <c r="J265" s="20" t="s">
        <v>398</v>
      </c>
      <c r="K265" s="20">
        <v>20152017</v>
      </c>
      <c r="L265" s="20" t="s">
        <v>456</v>
      </c>
      <c r="M265" s="20" t="s">
        <v>396</v>
      </c>
      <c r="N265" s="20"/>
      <c r="O265" s="21" t="str">
        <f>_xlfn.XLOOKUP(I265,Table6[Country],Table6[Alpha-3 code])</f>
        <v>PRK</v>
      </c>
    </row>
    <row r="266" spans="1:15" hidden="1">
      <c r="A266" s="21" t="s">
        <v>578</v>
      </c>
      <c r="B266" s="21" t="s">
        <v>397</v>
      </c>
      <c r="C266" s="21" t="str">
        <f ca="1">RIGHT(Table7[[#This Row],[Column1]],4)</f>
        <v>2018</v>
      </c>
      <c r="D266" s="21" t="s">
        <v>396</v>
      </c>
      <c r="E266" s="21"/>
      <c r="F266" s="21" t="str">
        <f>_xlfn.XLOOKUP(Table7[[#This Row],[Area]],Table6[Country],Table6[Alpha-3 code])</f>
        <v>PRK</v>
      </c>
      <c r="I266" s="31" t="s">
        <v>578</v>
      </c>
      <c r="J266" s="21" t="s">
        <v>398</v>
      </c>
      <c r="K266" s="21">
        <v>20162018</v>
      </c>
      <c r="L266" s="21" t="s">
        <v>457</v>
      </c>
      <c r="M266" s="21" t="s">
        <v>396</v>
      </c>
      <c r="N266" s="21"/>
      <c r="O266" s="21" t="str">
        <f>_xlfn.XLOOKUP(I266,Table6[Country],Table6[Alpha-3 code])</f>
        <v>PRK</v>
      </c>
    </row>
    <row r="267" spans="1:15" hidden="1">
      <c r="A267" s="21" t="s">
        <v>578</v>
      </c>
      <c r="B267" s="20" t="s">
        <v>397</v>
      </c>
      <c r="C267" s="20" t="str">
        <f ca="1">RIGHT(Table7[[#This Row],[Column1]],4)</f>
        <v>2019</v>
      </c>
      <c r="D267" s="20" t="s">
        <v>396</v>
      </c>
      <c r="E267" s="20"/>
      <c r="F267" s="20" t="str">
        <f>_xlfn.XLOOKUP(Table7[[#This Row],[Area]],Table6[Country],Table6[Alpha-3 code])</f>
        <v>PRK</v>
      </c>
      <c r="I267" s="31" t="s">
        <v>578</v>
      </c>
      <c r="J267" s="20" t="s">
        <v>398</v>
      </c>
      <c r="K267" s="20">
        <v>20172019</v>
      </c>
      <c r="L267" s="20" t="s">
        <v>458</v>
      </c>
      <c r="M267" s="20" t="s">
        <v>396</v>
      </c>
      <c r="N267" s="20"/>
      <c r="O267" s="21" t="str">
        <f>_xlfn.XLOOKUP(I267,Table6[Country],Table6[Alpha-3 code])</f>
        <v>PRK</v>
      </c>
    </row>
    <row r="268" spans="1:15" hidden="1">
      <c r="A268" s="21" t="s">
        <v>578</v>
      </c>
      <c r="B268" s="21" t="s">
        <v>397</v>
      </c>
      <c r="C268" s="21" t="str">
        <f ca="1">RIGHT(Table7[[#This Row],[Column1]],4)</f>
        <v>2020</v>
      </c>
      <c r="D268" s="21" t="s">
        <v>396</v>
      </c>
      <c r="E268" s="21"/>
      <c r="F268" s="21" t="str">
        <f>_xlfn.XLOOKUP(Table7[[#This Row],[Area]],Table6[Country],Table6[Alpha-3 code])</f>
        <v>PRK</v>
      </c>
      <c r="I268" s="31" t="s">
        <v>578</v>
      </c>
      <c r="J268" s="21" t="s">
        <v>398</v>
      </c>
      <c r="K268" s="21">
        <v>20182020</v>
      </c>
      <c r="L268" s="21" t="s">
        <v>459</v>
      </c>
      <c r="M268" s="21" t="s">
        <v>396</v>
      </c>
      <c r="N268" s="21"/>
      <c r="O268" s="21" t="str">
        <f>_xlfn.XLOOKUP(I268,Table6[Country],Table6[Alpha-3 code])</f>
        <v>PRK</v>
      </c>
    </row>
    <row r="269" spans="1:15" hidden="1">
      <c r="A269" s="20" t="s">
        <v>64</v>
      </c>
      <c r="B269" s="20" t="s">
        <v>397</v>
      </c>
      <c r="C269" s="20" t="str">
        <f ca="1">RIGHT(Table7[[#This Row],[Column1]],4)</f>
        <v>2016</v>
      </c>
      <c r="D269" s="20" t="s">
        <v>396</v>
      </c>
      <c r="E269" s="20"/>
      <c r="F269" s="20" t="str">
        <f>_xlfn.XLOOKUP(Table7[[#This Row],[Area]],Table6[Country],Table6[Alpha-3 code])</f>
        <v>COD</v>
      </c>
      <c r="I269" s="32" t="s">
        <v>64</v>
      </c>
      <c r="J269" s="20" t="s">
        <v>398</v>
      </c>
      <c r="K269" s="20">
        <v>20142016</v>
      </c>
      <c r="L269" s="20" t="s">
        <v>455</v>
      </c>
      <c r="M269" s="20" t="s">
        <v>396</v>
      </c>
      <c r="N269" s="20"/>
      <c r="O269" s="21" t="str">
        <f>_xlfn.XLOOKUP(I269,Table6[Country],Table6[Alpha-3 code])</f>
        <v>COD</v>
      </c>
    </row>
    <row r="270" spans="1:15" hidden="1">
      <c r="A270" s="20" t="s">
        <v>64</v>
      </c>
      <c r="B270" s="21" t="s">
        <v>397</v>
      </c>
      <c r="C270" s="21" t="str">
        <f ca="1">RIGHT(Table7[[#This Row],[Column1]],4)</f>
        <v>2017</v>
      </c>
      <c r="D270" s="21" t="s">
        <v>396</v>
      </c>
      <c r="E270" s="21"/>
      <c r="F270" s="21" t="str">
        <f>_xlfn.XLOOKUP(Table7[[#This Row],[Area]],Table6[Country],Table6[Alpha-3 code])</f>
        <v>COD</v>
      </c>
      <c r="I270" s="31" t="s">
        <v>64</v>
      </c>
      <c r="J270" s="21" t="s">
        <v>398</v>
      </c>
      <c r="K270" s="21">
        <v>20152017</v>
      </c>
      <c r="L270" s="21" t="s">
        <v>456</v>
      </c>
      <c r="M270" s="21" t="s">
        <v>396</v>
      </c>
      <c r="N270" s="21"/>
      <c r="O270" s="21" t="str">
        <f>_xlfn.XLOOKUP(I270,Table6[Country],Table6[Alpha-3 code])</f>
        <v>COD</v>
      </c>
    </row>
    <row r="271" spans="1:15" hidden="1">
      <c r="A271" s="20" t="s">
        <v>64</v>
      </c>
      <c r="B271" s="20" t="s">
        <v>397</v>
      </c>
      <c r="C271" s="20" t="str">
        <f ca="1">RIGHT(Table7[[#This Row],[Column1]],4)</f>
        <v>2018</v>
      </c>
      <c r="D271" s="20" t="s">
        <v>396</v>
      </c>
      <c r="E271" s="20"/>
      <c r="F271" s="20" t="str">
        <f>_xlfn.XLOOKUP(Table7[[#This Row],[Area]],Table6[Country],Table6[Alpha-3 code])</f>
        <v>COD</v>
      </c>
      <c r="I271" s="32" t="s">
        <v>64</v>
      </c>
      <c r="J271" s="20" t="s">
        <v>398</v>
      </c>
      <c r="K271" s="20">
        <v>20162018</v>
      </c>
      <c r="L271" s="20" t="s">
        <v>457</v>
      </c>
      <c r="M271" s="20" t="s">
        <v>396</v>
      </c>
      <c r="N271" s="20"/>
      <c r="O271" s="21" t="str">
        <f>_xlfn.XLOOKUP(I271,Table6[Country],Table6[Alpha-3 code])</f>
        <v>COD</v>
      </c>
    </row>
    <row r="272" spans="1:15" hidden="1">
      <c r="A272" s="20" t="s">
        <v>64</v>
      </c>
      <c r="B272" s="21" t="s">
        <v>397</v>
      </c>
      <c r="C272" s="21" t="str">
        <f ca="1">RIGHT(Table7[[#This Row],[Column1]],4)</f>
        <v>2019</v>
      </c>
      <c r="D272" s="21" t="s">
        <v>396</v>
      </c>
      <c r="E272" s="21"/>
      <c r="F272" s="21" t="str">
        <f>_xlfn.XLOOKUP(Table7[[#This Row],[Area]],Table6[Country],Table6[Alpha-3 code])</f>
        <v>COD</v>
      </c>
      <c r="I272" s="31" t="s">
        <v>64</v>
      </c>
      <c r="J272" s="21" t="s">
        <v>398</v>
      </c>
      <c r="K272" s="21">
        <v>20172019</v>
      </c>
      <c r="L272" s="21" t="s">
        <v>458</v>
      </c>
      <c r="M272" s="21" t="s">
        <v>396</v>
      </c>
      <c r="N272" s="21"/>
      <c r="O272" s="21" t="str">
        <f>_xlfn.XLOOKUP(I272,Table6[Country],Table6[Alpha-3 code])</f>
        <v>COD</v>
      </c>
    </row>
    <row r="273" spans="1:15" hidden="1">
      <c r="A273" s="20" t="s">
        <v>64</v>
      </c>
      <c r="B273" s="20" t="s">
        <v>397</v>
      </c>
      <c r="C273" s="20" t="str">
        <f ca="1">RIGHT(Table7[[#This Row],[Column1]],4)</f>
        <v>2020</v>
      </c>
      <c r="D273" s="20" t="s">
        <v>396</v>
      </c>
      <c r="E273" s="20">
        <v>38.5</v>
      </c>
      <c r="F273" s="20" t="str">
        <f>_xlfn.XLOOKUP(Table7[[#This Row],[Area]],Table6[Country],Table6[Alpha-3 code])</f>
        <v>COD</v>
      </c>
      <c r="I273" s="32" t="s">
        <v>64</v>
      </c>
      <c r="J273" s="20" t="s">
        <v>398</v>
      </c>
      <c r="K273" s="20">
        <v>20182020</v>
      </c>
      <c r="L273" s="20" t="s">
        <v>459</v>
      </c>
      <c r="M273" s="20" t="s">
        <v>396</v>
      </c>
      <c r="N273" s="20">
        <v>69.2</v>
      </c>
      <c r="O273" s="21" t="str">
        <f>_xlfn.XLOOKUP(I273,Table6[Country],Table6[Alpha-3 code])</f>
        <v>COD</v>
      </c>
    </row>
    <row r="274" spans="1:15" hidden="1">
      <c r="A274" s="21" t="s">
        <v>272</v>
      </c>
      <c r="B274" s="21" t="s">
        <v>397</v>
      </c>
      <c r="C274" s="21" t="str">
        <f ca="1">RIGHT(Table7[[#This Row],[Column1]],4)</f>
        <v>2016</v>
      </c>
      <c r="D274" s="21" t="s">
        <v>396</v>
      </c>
      <c r="E274" s="21">
        <v>1</v>
      </c>
      <c r="F274" s="21" t="str">
        <f>_xlfn.XLOOKUP(Table7[[#This Row],[Area]],Table6[Country],Table6[Alpha-3 code])</f>
        <v>DNK</v>
      </c>
      <c r="I274" s="21" t="s">
        <v>272</v>
      </c>
      <c r="J274" s="21" t="s">
        <v>398</v>
      </c>
      <c r="K274" s="21">
        <v>20142016</v>
      </c>
      <c r="L274" s="21" t="s">
        <v>455</v>
      </c>
      <c r="M274" s="21" t="s">
        <v>396</v>
      </c>
      <c r="N274" s="21">
        <v>5.9</v>
      </c>
      <c r="O274" s="21" t="str">
        <f>_xlfn.XLOOKUP(I274,Table6[Country],Table6[Alpha-3 code])</f>
        <v>DNK</v>
      </c>
    </row>
    <row r="275" spans="1:15" hidden="1">
      <c r="A275" s="20" t="s">
        <v>272</v>
      </c>
      <c r="B275" s="20" t="s">
        <v>397</v>
      </c>
      <c r="C275" s="20" t="str">
        <f ca="1">RIGHT(Table7[[#This Row],[Column1]],4)</f>
        <v>2017</v>
      </c>
      <c r="D275" s="20" t="s">
        <v>396</v>
      </c>
      <c r="E275" s="20">
        <v>1.1000000000000001</v>
      </c>
      <c r="F275" s="20" t="str">
        <f>_xlfn.XLOOKUP(Table7[[#This Row],[Area]],Table6[Country],Table6[Alpha-3 code])</f>
        <v>DNK</v>
      </c>
      <c r="I275" s="20" t="s">
        <v>272</v>
      </c>
      <c r="J275" s="20" t="s">
        <v>398</v>
      </c>
      <c r="K275" s="20">
        <v>20152017</v>
      </c>
      <c r="L275" s="20" t="s">
        <v>456</v>
      </c>
      <c r="M275" s="20" t="s">
        <v>396</v>
      </c>
      <c r="N275" s="20">
        <v>5.8</v>
      </c>
      <c r="O275" s="21" t="str">
        <f>_xlfn.XLOOKUP(I275,Table6[Country],Table6[Alpha-3 code])</f>
        <v>DNK</v>
      </c>
    </row>
    <row r="276" spans="1:15" hidden="1">
      <c r="A276" s="21" t="s">
        <v>272</v>
      </c>
      <c r="B276" s="21" t="s">
        <v>397</v>
      </c>
      <c r="C276" s="21" t="str">
        <f ca="1">RIGHT(Table7[[#This Row],[Column1]],4)</f>
        <v>2018</v>
      </c>
      <c r="D276" s="21" t="s">
        <v>396</v>
      </c>
      <c r="E276" s="21">
        <v>1.1000000000000001</v>
      </c>
      <c r="F276" s="21" t="str">
        <f>_xlfn.XLOOKUP(Table7[[#This Row],[Area]],Table6[Country],Table6[Alpha-3 code])</f>
        <v>DNK</v>
      </c>
      <c r="I276" s="21" t="s">
        <v>272</v>
      </c>
      <c r="J276" s="21" t="s">
        <v>398</v>
      </c>
      <c r="K276" s="21">
        <v>20162018</v>
      </c>
      <c r="L276" s="21" t="s">
        <v>457</v>
      </c>
      <c r="M276" s="21" t="s">
        <v>396</v>
      </c>
      <c r="N276" s="21">
        <v>5.4</v>
      </c>
      <c r="O276" s="21" t="str">
        <f>_xlfn.XLOOKUP(I276,Table6[Country],Table6[Alpha-3 code])</f>
        <v>DNK</v>
      </c>
    </row>
    <row r="277" spans="1:15" hidden="1">
      <c r="A277" s="20" t="s">
        <v>272</v>
      </c>
      <c r="B277" s="20" t="s">
        <v>397</v>
      </c>
      <c r="C277" s="20" t="str">
        <f ca="1">RIGHT(Table7[[#This Row],[Column1]],4)</f>
        <v>2019</v>
      </c>
      <c r="D277" s="20" t="s">
        <v>396</v>
      </c>
      <c r="E277" s="20">
        <v>1.1000000000000001</v>
      </c>
      <c r="F277" s="20" t="str">
        <f>_xlfn.XLOOKUP(Table7[[#This Row],[Area]],Table6[Country],Table6[Alpha-3 code])</f>
        <v>DNK</v>
      </c>
      <c r="I277" s="20" t="s">
        <v>272</v>
      </c>
      <c r="J277" s="20" t="s">
        <v>398</v>
      </c>
      <c r="K277" s="20">
        <v>20172019</v>
      </c>
      <c r="L277" s="20" t="s">
        <v>458</v>
      </c>
      <c r="M277" s="20" t="s">
        <v>396</v>
      </c>
      <c r="N277" s="20">
        <v>5.2</v>
      </c>
      <c r="O277" s="21" t="str">
        <f>_xlfn.XLOOKUP(I277,Table6[Country],Table6[Alpha-3 code])</f>
        <v>DNK</v>
      </c>
    </row>
    <row r="278" spans="1:15" hidden="1">
      <c r="A278" s="21" t="s">
        <v>272</v>
      </c>
      <c r="B278" s="21" t="s">
        <v>397</v>
      </c>
      <c r="C278" s="21" t="str">
        <f ca="1">RIGHT(Table7[[#This Row],[Column1]],4)</f>
        <v>2020</v>
      </c>
      <c r="D278" s="21" t="s">
        <v>396</v>
      </c>
      <c r="E278" s="21">
        <v>1.1000000000000001</v>
      </c>
      <c r="F278" s="21" t="str">
        <f>_xlfn.XLOOKUP(Table7[[#This Row],[Area]],Table6[Country],Table6[Alpha-3 code])</f>
        <v>DNK</v>
      </c>
      <c r="I278" s="21" t="s">
        <v>272</v>
      </c>
      <c r="J278" s="21" t="s">
        <v>398</v>
      </c>
      <c r="K278" s="21">
        <v>20182020</v>
      </c>
      <c r="L278" s="21" t="s">
        <v>459</v>
      </c>
      <c r="M278" s="21" t="s">
        <v>396</v>
      </c>
      <c r="N278" s="21">
        <v>5</v>
      </c>
      <c r="O278" s="21" t="str">
        <f>_xlfn.XLOOKUP(I278,Table6[Country],Table6[Alpha-3 code])</f>
        <v>DNK</v>
      </c>
    </row>
    <row r="279" spans="1:15" hidden="1">
      <c r="A279" s="20" t="s">
        <v>74</v>
      </c>
      <c r="B279" s="20" t="s">
        <v>397</v>
      </c>
      <c r="C279" s="20" t="str">
        <f ca="1">RIGHT(Table7[[#This Row],[Column1]],4)</f>
        <v>2016</v>
      </c>
      <c r="D279" s="20" t="s">
        <v>396</v>
      </c>
      <c r="E279" s="20"/>
      <c r="F279" s="20" t="str">
        <f>_xlfn.XLOOKUP(Table7[[#This Row],[Area]],Table6[Country],Table6[Alpha-3 code])</f>
        <v>DJI</v>
      </c>
      <c r="I279" s="20" t="s">
        <v>74</v>
      </c>
      <c r="J279" s="20" t="s">
        <v>398</v>
      </c>
      <c r="K279" s="20">
        <v>20142016</v>
      </c>
      <c r="L279" s="20" t="s">
        <v>455</v>
      </c>
      <c r="M279" s="20" t="s">
        <v>396</v>
      </c>
      <c r="N279" s="20"/>
      <c r="O279" s="21" t="str">
        <f>_xlfn.XLOOKUP(I279,Table6[Country],Table6[Alpha-3 code])</f>
        <v>DJI</v>
      </c>
    </row>
    <row r="280" spans="1:15" hidden="1">
      <c r="A280" s="21" t="s">
        <v>74</v>
      </c>
      <c r="B280" s="21" t="s">
        <v>397</v>
      </c>
      <c r="C280" s="21" t="str">
        <f ca="1">RIGHT(Table7[[#This Row],[Column1]],4)</f>
        <v>2017</v>
      </c>
      <c r="D280" s="21" t="s">
        <v>396</v>
      </c>
      <c r="E280" s="21"/>
      <c r="F280" s="21" t="str">
        <f>_xlfn.XLOOKUP(Table7[[#This Row],[Area]],Table6[Country],Table6[Alpha-3 code])</f>
        <v>DJI</v>
      </c>
      <c r="I280" s="21" t="s">
        <v>74</v>
      </c>
      <c r="J280" s="21" t="s">
        <v>398</v>
      </c>
      <c r="K280" s="21">
        <v>20152017</v>
      </c>
      <c r="L280" s="21" t="s">
        <v>456</v>
      </c>
      <c r="M280" s="21" t="s">
        <v>396</v>
      </c>
      <c r="N280" s="21"/>
      <c r="O280" s="21" t="str">
        <f>_xlfn.XLOOKUP(I280,Table6[Country],Table6[Alpha-3 code])</f>
        <v>DJI</v>
      </c>
    </row>
    <row r="281" spans="1:15" hidden="1">
      <c r="A281" s="20" t="s">
        <v>74</v>
      </c>
      <c r="B281" s="20" t="s">
        <v>397</v>
      </c>
      <c r="C281" s="20" t="str">
        <f ca="1">RIGHT(Table7[[#This Row],[Column1]],4)</f>
        <v>2018</v>
      </c>
      <c r="D281" s="20" t="s">
        <v>396</v>
      </c>
      <c r="E281" s="20"/>
      <c r="F281" s="20" t="str">
        <f>_xlfn.XLOOKUP(Table7[[#This Row],[Area]],Table6[Country],Table6[Alpha-3 code])</f>
        <v>DJI</v>
      </c>
      <c r="I281" s="20" t="s">
        <v>74</v>
      </c>
      <c r="J281" s="20" t="s">
        <v>398</v>
      </c>
      <c r="K281" s="20">
        <v>20162018</v>
      </c>
      <c r="L281" s="20" t="s">
        <v>457</v>
      </c>
      <c r="M281" s="20" t="s">
        <v>396</v>
      </c>
      <c r="N281" s="20"/>
      <c r="O281" s="21" t="str">
        <f>_xlfn.XLOOKUP(I281,Table6[Country],Table6[Alpha-3 code])</f>
        <v>DJI</v>
      </c>
    </row>
    <row r="282" spans="1:15" hidden="1">
      <c r="A282" s="21" t="s">
        <v>74</v>
      </c>
      <c r="B282" s="21" t="s">
        <v>397</v>
      </c>
      <c r="C282" s="21" t="str">
        <f ca="1">RIGHT(Table7[[#This Row],[Column1]],4)</f>
        <v>2019</v>
      </c>
      <c r="D282" s="21" t="s">
        <v>396</v>
      </c>
      <c r="E282" s="21"/>
      <c r="F282" s="21" t="str">
        <f>_xlfn.XLOOKUP(Table7[[#This Row],[Area]],Table6[Country],Table6[Alpha-3 code])</f>
        <v>DJI</v>
      </c>
      <c r="I282" s="21" t="s">
        <v>74</v>
      </c>
      <c r="J282" s="21" t="s">
        <v>398</v>
      </c>
      <c r="K282" s="21">
        <v>20172019</v>
      </c>
      <c r="L282" s="21" t="s">
        <v>458</v>
      </c>
      <c r="M282" s="21" t="s">
        <v>396</v>
      </c>
      <c r="N282" s="21"/>
      <c r="O282" s="21" t="str">
        <f>_xlfn.XLOOKUP(I282,Table6[Country],Table6[Alpha-3 code])</f>
        <v>DJI</v>
      </c>
    </row>
    <row r="283" spans="1:15" hidden="1">
      <c r="A283" s="20" t="s">
        <v>74</v>
      </c>
      <c r="B283" s="20" t="s">
        <v>397</v>
      </c>
      <c r="C283" s="20" t="str">
        <f ca="1">RIGHT(Table7[[#This Row],[Column1]],4)</f>
        <v>2020</v>
      </c>
      <c r="D283" s="20" t="s">
        <v>396</v>
      </c>
      <c r="E283" s="20"/>
      <c r="F283" s="20" t="str">
        <f>_xlfn.XLOOKUP(Table7[[#This Row],[Area]],Table6[Country],Table6[Alpha-3 code])</f>
        <v>DJI</v>
      </c>
      <c r="I283" s="20" t="s">
        <v>74</v>
      </c>
      <c r="J283" s="20" t="s">
        <v>398</v>
      </c>
      <c r="K283" s="20">
        <v>20182020</v>
      </c>
      <c r="L283" s="20" t="s">
        <v>459</v>
      </c>
      <c r="M283" s="20" t="s">
        <v>396</v>
      </c>
      <c r="N283" s="20"/>
      <c r="O283" s="21" t="str">
        <f>_xlfn.XLOOKUP(I283,Table6[Country],Table6[Alpha-3 code])</f>
        <v>DJI</v>
      </c>
    </row>
    <row r="284" spans="1:15" hidden="1">
      <c r="A284" s="21" t="s">
        <v>412</v>
      </c>
      <c r="B284" s="21" t="s">
        <v>397</v>
      </c>
      <c r="C284" s="21" t="str">
        <f ca="1">RIGHT(Table7[[#This Row],[Column1]],4)</f>
        <v>2016</v>
      </c>
      <c r="D284" s="21" t="s">
        <v>396</v>
      </c>
      <c r="E284" s="21"/>
      <c r="F284" s="21" t="str">
        <f>_xlfn.XLOOKUP(Table7[[#This Row],[Area]],Table6[Country],Table6[Alpha-3 code])</f>
        <v>DMA</v>
      </c>
      <c r="I284" s="21" t="s">
        <v>412</v>
      </c>
      <c r="J284" s="21" t="s">
        <v>398</v>
      </c>
      <c r="K284" s="21">
        <v>20142016</v>
      </c>
      <c r="L284" s="21" t="s">
        <v>455</v>
      </c>
      <c r="M284" s="21" t="s">
        <v>396</v>
      </c>
      <c r="N284" s="21"/>
      <c r="O284" s="21" t="str">
        <f>_xlfn.XLOOKUP(I284,Table6[Country],Table6[Alpha-3 code])</f>
        <v>DMA</v>
      </c>
    </row>
    <row r="285" spans="1:15" hidden="1">
      <c r="A285" s="20" t="s">
        <v>412</v>
      </c>
      <c r="B285" s="20" t="s">
        <v>397</v>
      </c>
      <c r="C285" s="20" t="str">
        <f ca="1">RIGHT(Table7[[#This Row],[Column1]],4)</f>
        <v>2017</v>
      </c>
      <c r="D285" s="20" t="s">
        <v>396</v>
      </c>
      <c r="E285" s="20"/>
      <c r="F285" s="20" t="str">
        <f>_xlfn.XLOOKUP(Table7[[#This Row],[Area]],Table6[Country],Table6[Alpha-3 code])</f>
        <v>DMA</v>
      </c>
      <c r="I285" s="20" t="s">
        <v>412</v>
      </c>
      <c r="J285" s="20" t="s">
        <v>398</v>
      </c>
      <c r="K285" s="20">
        <v>20152017</v>
      </c>
      <c r="L285" s="20" t="s">
        <v>456</v>
      </c>
      <c r="M285" s="20" t="s">
        <v>396</v>
      </c>
      <c r="N285" s="20"/>
      <c r="O285" s="21" t="str">
        <f>_xlfn.XLOOKUP(I285,Table6[Country],Table6[Alpha-3 code])</f>
        <v>DMA</v>
      </c>
    </row>
    <row r="286" spans="1:15" hidden="1">
      <c r="A286" s="21" t="s">
        <v>412</v>
      </c>
      <c r="B286" s="21" t="s">
        <v>397</v>
      </c>
      <c r="C286" s="21" t="str">
        <f ca="1">RIGHT(Table7[[#This Row],[Column1]],4)</f>
        <v>2018</v>
      </c>
      <c r="D286" s="21" t="s">
        <v>396</v>
      </c>
      <c r="E286" s="21"/>
      <c r="F286" s="21" t="str">
        <f>_xlfn.XLOOKUP(Table7[[#This Row],[Area]],Table6[Country],Table6[Alpha-3 code])</f>
        <v>DMA</v>
      </c>
      <c r="I286" s="21" t="s">
        <v>412</v>
      </c>
      <c r="J286" s="21" t="s">
        <v>398</v>
      </c>
      <c r="K286" s="21">
        <v>20162018</v>
      </c>
      <c r="L286" s="21" t="s">
        <v>457</v>
      </c>
      <c r="M286" s="21" t="s">
        <v>396</v>
      </c>
      <c r="N286" s="21"/>
      <c r="O286" s="21" t="str">
        <f>_xlfn.XLOOKUP(I286,Table6[Country],Table6[Alpha-3 code])</f>
        <v>DMA</v>
      </c>
    </row>
    <row r="287" spans="1:15" hidden="1">
      <c r="A287" s="20" t="s">
        <v>412</v>
      </c>
      <c r="B287" s="20" t="s">
        <v>397</v>
      </c>
      <c r="C287" s="20" t="str">
        <f ca="1">RIGHT(Table7[[#This Row],[Column1]],4)</f>
        <v>2019</v>
      </c>
      <c r="D287" s="20" t="s">
        <v>396</v>
      </c>
      <c r="E287" s="20"/>
      <c r="F287" s="20" t="str">
        <f>_xlfn.XLOOKUP(Table7[[#This Row],[Area]],Table6[Country],Table6[Alpha-3 code])</f>
        <v>DMA</v>
      </c>
      <c r="I287" s="20" t="s">
        <v>412</v>
      </c>
      <c r="J287" s="20" t="s">
        <v>398</v>
      </c>
      <c r="K287" s="20">
        <v>20172019</v>
      </c>
      <c r="L287" s="20" t="s">
        <v>458</v>
      </c>
      <c r="M287" s="20" t="s">
        <v>396</v>
      </c>
      <c r="N287" s="20"/>
      <c r="O287" s="21" t="str">
        <f>_xlfn.XLOOKUP(I287,Table6[Country],Table6[Alpha-3 code])</f>
        <v>DMA</v>
      </c>
    </row>
    <row r="288" spans="1:15" hidden="1">
      <c r="A288" s="21" t="s">
        <v>412</v>
      </c>
      <c r="B288" s="21" t="s">
        <v>397</v>
      </c>
      <c r="C288" s="21" t="str">
        <f ca="1">RIGHT(Table7[[#This Row],[Column1]],4)</f>
        <v>2020</v>
      </c>
      <c r="D288" s="21" t="s">
        <v>396</v>
      </c>
      <c r="E288" s="21"/>
      <c r="F288" s="21" t="str">
        <f>_xlfn.XLOOKUP(Table7[[#This Row],[Area]],Table6[Country],Table6[Alpha-3 code])</f>
        <v>DMA</v>
      </c>
      <c r="I288" s="21" t="s">
        <v>412</v>
      </c>
      <c r="J288" s="21" t="s">
        <v>398</v>
      </c>
      <c r="K288" s="21">
        <v>20182020</v>
      </c>
      <c r="L288" s="21" t="s">
        <v>459</v>
      </c>
      <c r="M288" s="21" t="s">
        <v>396</v>
      </c>
      <c r="N288" s="21"/>
      <c r="O288" s="21" t="str">
        <f>_xlfn.XLOOKUP(I288,Table6[Country],Table6[Alpha-3 code])</f>
        <v>DMA</v>
      </c>
    </row>
    <row r="289" spans="1:15" hidden="1">
      <c r="A289" s="20" t="s">
        <v>548</v>
      </c>
      <c r="B289" s="20" t="s">
        <v>397</v>
      </c>
      <c r="C289" s="20" t="str">
        <f ca="1">RIGHT(Table7[[#This Row],[Column1]],4)</f>
        <v>2016</v>
      </c>
      <c r="D289" s="20" t="s">
        <v>396</v>
      </c>
      <c r="E289" s="20"/>
      <c r="F289" s="20" t="str">
        <f>_xlfn.XLOOKUP(Table7[[#This Row],[Area]],Table6[Country],Table6[Alpha-3 code])</f>
        <v>DOM</v>
      </c>
      <c r="I289" s="31" t="s">
        <v>548</v>
      </c>
      <c r="J289" s="20" t="s">
        <v>398</v>
      </c>
      <c r="K289" s="20">
        <v>20142016</v>
      </c>
      <c r="L289" s="20" t="s">
        <v>455</v>
      </c>
      <c r="M289" s="20" t="s">
        <v>396</v>
      </c>
      <c r="N289" s="20"/>
      <c r="O289" s="21" t="str">
        <f>_xlfn.XLOOKUP(I289,Table6[Country],Table6[Alpha-3 code])</f>
        <v>DOM</v>
      </c>
    </row>
    <row r="290" spans="1:15" hidden="1">
      <c r="A290" s="20" t="s">
        <v>548</v>
      </c>
      <c r="B290" s="21" t="s">
        <v>397</v>
      </c>
      <c r="C290" s="21" t="str">
        <f ca="1">RIGHT(Table7[[#This Row],[Column1]],4)</f>
        <v>2017</v>
      </c>
      <c r="D290" s="21" t="s">
        <v>396</v>
      </c>
      <c r="E290" s="21"/>
      <c r="F290" s="21" t="str">
        <f>_xlfn.XLOOKUP(Table7[[#This Row],[Area]],Table6[Country],Table6[Alpha-3 code])</f>
        <v>DOM</v>
      </c>
      <c r="I290" s="32" t="s">
        <v>548</v>
      </c>
      <c r="J290" s="21" t="s">
        <v>398</v>
      </c>
      <c r="K290" s="21">
        <v>20152017</v>
      </c>
      <c r="L290" s="21" t="s">
        <v>456</v>
      </c>
      <c r="M290" s="21" t="s">
        <v>396</v>
      </c>
      <c r="N290" s="21"/>
      <c r="O290" s="21" t="str">
        <f>_xlfn.XLOOKUP(I290,Table6[Country],Table6[Alpha-3 code])</f>
        <v>DOM</v>
      </c>
    </row>
    <row r="291" spans="1:15" hidden="1">
      <c r="A291" s="20" t="s">
        <v>548</v>
      </c>
      <c r="B291" s="20" t="s">
        <v>397</v>
      </c>
      <c r="C291" s="20" t="str">
        <f ca="1">RIGHT(Table7[[#This Row],[Column1]],4)</f>
        <v>2018</v>
      </c>
      <c r="D291" s="20" t="s">
        <v>396</v>
      </c>
      <c r="E291" s="20"/>
      <c r="F291" s="20" t="str">
        <f>_xlfn.XLOOKUP(Table7[[#This Row],[Area]],Table6[Country],Table6[Alpha-3 code])</f>
        <v>DOM</v>
      </c>
      <c r="I291" s="31" t="s">
        <v>548</v>
      </c>
      <c r="J291" s="20" t="s">
        <v>398</v>
      </c>
      <c r="K291" s="20">
        <v>20162018</v>
      </c>
      <c r="L291" s="20" t="s">
        <v>457</v>
      </c>
      <c r="M291" s="20" t="s">
        <v>396</v>
      </c>
      <c r="N291" s="20"/>
      <c r="O291" s="21" t="str">
        <f>_xlfn.XLOOKUP(I291,Table6[Country],Table6[Alpha-3 code])</f>
        <v>DOM</v>
      </c>
    </row>
    <row r="292" spans="1:15" hidden="1">
      <c r="A292" s="20" t="s">
        <v>548</v>
      </c>
      <c r="B292" s="21" t="s">
        <v>397</v>
      </c>
      <c r="C292" s="21" t="str">
        <f ca="1">RIGHT(Table7[[#This Row],[Column1]],4)</f>
        <v>2019</v>
      </c>
      <c r="D292" s="21" t="s">
        <v>396</v>
      </c>
      <c r="E292" s="21"/>
      <c r="F292" s="21" t="str">
        <f>_xlfn.XLOOKUP(Table7[[#This Row],[Area]],Table6[Country],Table6[Alpha-3 code])</f>
        <v>DOM</v>
      </c>
      <c r="I292" s="32" t="s">
        <v>548</v>
      </c>
      <c r="J292" s="21" t="s">
        <v>398</v>
      </c>
      <c r="K292" s="21">
        <v>20172019</v>
      </c>
      <c r="L292" s="21" t="s">
        <v>458</v>
      </c>
      <c r="M292" s="21" t="s">
        <v>396</v>
      </c>
      <c r="N292" s="21"/>
      <c r="O292" s="21" t="str">
        <f>_xlfn.XLOOKUP(I292,Table6[Country],Table6[Alpha-3 code])</f>
        <v>DOM</v>
      </c>
    </row>
    <row r="293" spans="1:15" hidden="1">
      <c r="A293" s="20" t="s">
        <v>548</v>
      </c>
      <c r="B293" s="20" t="s">
        <v>397</v>
      </c>
      <c r="C293" s="20" t="str">
        <f ca="1">RIGHT(Table7[[#This Row],[Column1]],4)</f>
        <v>2020</v>
      </c>
      <c r="D293" s="20" t="s">
        <v>396</v>
      </c>
      <c r="E293" s="20"/>
      <c r="F293" s="20" t="str">
        <f>_xlfn.XLOOKUP(Table7[[#This Row],[Area]],Table6[Country],Table6[Alpha-3 code])</f>
        <v>DOM</v>
      </c>
      <c r="I293" s="31" t="s">
        <v>548</v>
      </c>
      <c r="J293" s="20" t="s">
        <v>398</v>
      </c>
      <c r="K293" s="20">
        <v>20182020</v>
      </c>
      <c r="L293" s="20" t="s">
        <v>459</v>
      </c>
      <c r="M293" s="20" t="s">
        <v>396</v>
      </c>
      <c r="N293" s="20"/>
      <c r="O293" s="21" t="str">
        <f>_xlfn.XLOOKUP(I293,Table6[Country],Table6[Alpha-3 code])</f>
        <v>DOM</v>
      </c>
    </row>
    <row r="294" spans="1:15" hidden="1">
      <c r="A294" s="21" t="s">
        <v>77</v>
      </c>
      <c r="B294" s="21" t="s">
        <v>397</v>
      </c>
      <c r="C294" s="21" t="str">
        <f ca="1">RIGHT(Table7[[#This Row],[Column1]],4)</f>
        <v>2016</v>
      </c>
      <c r="D294" s="21" t="s">
        <v>396</v>
      </c>
      <c r="E294" s="21">
        <v>6</v>
      </c>
      <c r="F294" s="21" t="str">
        <f>_xlfn.XLOOKUP(Table7[[#This Row],[Area]],Table6[Country],Table6[Alpha-3 code])</f>
        <v>ECU</v>
      </c>
      <c r="I294" s="21" t="s">
        <v>77</v>
      </c>
      <c r="J294" s="21" t="s">
        <v>398</v>
      </c>
      <c r="K294" s="21">
        <v>20142016</v>
      </c>
      <c r="L294" s="21" t="s">
        <v>455</v>
      </c>
      <c r="M294" s="21" t="s">
        <v>396</v>
      </c>
      <c r="N294" s="21">
        <v>20.7</v>
      </c>
      <c r="O294" s="21" t="str">
        <f>_xlfn.XLOOKUP(I294,Table6[Country],Table6[Alpha-3 code])</f>
        <v>ECU</v>
      </c>
    </row>
    <row r="295" spans="1:15" hidden="1">
      <c r="A295" s="20" t="s">
        <v>77</v>
      </c>
      <c r="B295" s="20" t="s">
        <v>397</v>
      </c>
      <c r="C295" s="20" t="str">
        <f ca="1">RIGHT(Table7[[#This Row],[Column1]],4)</f>
        <v>2017</v>
      </c>
      <c r="D295" s="20" t="s">
        <v>396</v>
      </c>
      <c r="E295" s="20">
        <v>7.1</v>
      </c>
      <c r="F295" s="20" t="str">
        <f>_xlfn.XLOOKUP(Table7[[#This Row],[Area]],Table6[Country],Table6[Alpha-3 code])</f>
        <v>ECU</v>
      </c>
      <c r="I295" s="20" t="s">
        <v>77</v>
      </c>
      <c r="J295" s="20" t="s">
        <v>398</v>
      </c>
      <c r="K295" s="20">
        <v>20152017</v>
      </c>
      <c r="L295" s="20" t="s">
        <v>456</v>
      </c>
      <c r="M295" s="20" t="s">
        <v>396</v>
      </c>
      <c r="N295" s="20">
        <v>23.3</v>
      </c>
      <c r="O295" s="21" t="str">
        <f>_xlfn.XLOOKUP(I295,Table6[Country],Table6[Alpha-3 code])</f>
        <v>ECU</v>
      </c>
    </row>
    <row r="296" spans="1:15" hidden="1">
      <c r="A296" s="21" t="s">
        <v>77</v>
      </c>
      <c r="B296" s="21" t="s">
        <v>397</v>
      </c>
      <c r="C296" s="21" t="str">
        <f ca="1">RIGHT(Table7[[#This Row],[Column1]],4)</f>
        <v>2018</v>
      </c>
      <c r="D296" s="21" t="s">
        <v>396</v>
      </c>
      <c r="E296" s="21">
        <v>8.4</v>
      </c>
      <c r="F296" s="21" t="str">
        <f>_xlfn.XLOOKUP(Table7[[#This Row],[Area]],Table6[Country],Table6[Alpha-3 code])</f>
        <v>ECU</v>
      </c>
      <c r="I296" s="21" t="s">
        <v>77</v>
      </c>
      <c r="J296" s="21" t="s">
        <v>398</v>
      </c>
      <c r="K296" s="21">
        <v>20162018</v>
      </c>
      <c r="L296" s="21" t="s">
        <v>457</v>
      </c>
      <c r="M296" s="21" t="s">
        <v>396</v>
      </c>
      <c r="N296" s="21">
        <v>26.2</v>
      </c>
      <c r="O296" s="21" t="str">
        <f>_xlfn.XLOOKUP(I296,Table6[Country],Table6[Alpha-3 code])</f>
        <v>ECU</v>
      </c>
    </row>
    <row r="297" spans="1:15" hidden="1">
      <c r="A297" s="20" t="s">
        <v>77</v>
      </c>
      <c r="B297" s="20" t="s">
        <v>397</v>
      </c>
      <c r="C297" s="20" t="str">
        <f ca="1">RIGHT(Table7[[#This Row],[Column1]],4)</f>
        <v>2019</v>
      </c>
      <c r="D297" s="20" t="s">
        <v>396</v>
      </c>
      <c r="E297" s="20">
        <v>9.9</v>
      </c>
      <c r="F297" s="20" t="str">
        <f>_xlfn.XLOOKUP(Table7[[#This Row],[Area]],Table6[Country],Table6[Alpha-3 code])</f>
        <v>ECU</v>
      </c>
      <c r="I297" s="20" t="s">
        <v>77</v>
      </c>
      <c r="J297" s="20" t="s">
        <v>398</v>
      </c>
      <c r="K297" s="20">
        <v>20172019</v>
      </c>
      <c r="L297" s="20" t="s">
        <v>458</v>
      </c>
      <c r="M297" s="20" t="s">
        <v>396</v>
      </c>
      <c r="N297" s="20">
        <v>29.2</v>
      </c>
      <c r="O297" s="21" t="str">
        <f>_xlfn.XLOOKUP(I297,Table6[Country],Table6[Alpha-3 code])</f>
        <v>ECU</v>
      </c>
    </row>
    <row r="298" spans="1:15" hidden="1">
      <c r="A298" s="21" t="s">
        <v>77</v>
      </c>
      <c r="B298" s="21" t="s">
        <v>397</v>
      </c>
      <c r="C298" s="21" t="str">
        <f ca="1">RIGHT(Table7[[#This Row],[Column1]],4)</f>
        <v>2020</v>
      </c>
      <c r="D298" s="21" t="s">
        <v>396</v>
      </c>
      <c r="E298" s="21">
        <v>11.6</v>
      </c>
      <c r="F298" s="21" t="str">
        <f>_xlfn.XLOOKUP(Table7[[#This Row],[Area]],Table6[Country],Table6[Alpha-3 code])</f>
        <v>ECU</v>
      </c>
      <c r="I298" s="21" t="s">
        <v>77</v>
      </c>
      <c r="J298" s="21" t="s">
        <v>398</v>
      </c>
      <c r="K298" s="21">
        <v>20182020</v>
      </c>
      <c r="L298" s="21" t="s">
        <v>459</v>
      </c>
      <c r="M298" s="21" t="s">
        <v>396</v>
      </c>
      <c r="N298" s="21">
        <v>32.700000000000003</v>
      </c>
      <c r="O298" s="21" t="str">
        <f>_xlfn.XLOOKUP(I298,Table6[Country],Table6[Alpha-3 code])</f>
        <v>ECU</v>
      </c>
    </row>
    <row r="299" spans="1:15" hidden="1">
      <c r="A299" s="20" t="s">
        <v>79</v>
      </c>
      <c r="B299" s="20" t="s">
        <v>397</v>
      </c>
      <c r="C299" s="20" t="str">
        <f ca="1">RIGHT(Table7[[#This Row],[Column1]],4)</f>
        <v>2016</v>
      </c>
      <c r="D299" s="20" t="s">
        <v>396</v>
      </c>
      <c r="E299" s="20">
        <v>8.4</v>
      </c>
      <c r="F299" s="20" t="str">
        <f>_xlfn.XLOOKUP(Table7[[#This Row],[Area]],Table6[Country],Table6[Alpha-3 code])</f>
        <v>EGY</v>
      </c>
      <c r="I299" s="20" t="s">
        <v>79</v>
      </c>
      <c r="J299" s="20" t="s">
        <v>398</v>
      </c>
      <c r="K299" s="20">
        <v>20142016</v>
      </c>
      <c r="L299" s="20" t="s">
        <v>455</v>
      </c>
      <c r="M299" s="20" t="s">
        <v>396</v>
      </c>
      <c r="N299" s="20">
        <v>27.8</v>
      </c>
      <c r="O299" s="21" t="str">
        <f>_xlfn.XLOOKUP(I299,Table6[Country],Table6[Alpha-3 code])</f>
        <v>EGY</v>
      </c>
    </row>
    <row r="300" spans="1:15" hidden="1">
      <c r="A300" s="21" t="s">
        <v>79</v>
      </c>
      <c r="B300" s="21" t="s">
        <v>397</v>
      </c>
      <c r="C300" s="21" t="str">
        <f ca="1">RIGHT(Table7[[#This Row],[Column1]],4)</f>
        <v>2017</v>
      </c>
      <c r="D300" s="21" t="s">
        <v>396</v>
      </c>
      <c r="E300" s="21">
        <v>8.6999999999999993</v>
      </c>
      <c r="F300" s="21" t="str">
        <f>_xlfn.XLOOKUP(Table7[[#This Row],[Area]],Table6[Country],Table6[Alpha-3 code])</f>
        <v>EGY</v>
      </c>
      <c r="I300" s="21" t="s">
        <v>79</v>
      </c>
      <c r="J300" s="21" t="s">
        <v>398</v>
      </c>
      <c r="K300" s="21">
        <v>20152017</v>
      </c>
      <c r="L300" s="21" t="s">
        <v>456</v>
      </c>
      <c r="M300" s="21" t="s">
        <v>396</v>
      </c>
      <c r="N300" s="21">
        <v>29.9</v>
      </c>
      <c r="O300" s="21" t="str">
        <f>_xlfn.XLOOKUP(I300,Table6[Country],Table6[Alpha-3 code])</f>
        <v>EGY</v>
      </c>
    </row>
    <row r="301" spans="1:15" hidden="1">
      <c r="A301" s="20" t="s">
        <v>79</v>
      </c>
      <c r="B301" s="20" t="s">
        <v>397</v>
      </c>
      <c r="C301" s="20" t="str">
        <f ca="1">RIGHT(Table7[[#This Row],[Column1]],4)</f>
        <v>2018</v>
      </c>
      <c r="D301" s="20" t="s">
        <v>396</v>
      </c>
      <c r="E301" s="20">
        <v>8.6</v>
      </c>
      <c r="F301" s="20" t="str">
        <f>_xlfn.XLOOKUP(Table7[[#This Row],[Area]],Table6[Country],Table6[Alpha-3 code])</f>
        <v>EGY</v>
      </c>
      <c r="I301" s="20" t="s">
        <v>79</v>
      </c>
      <c r="J301" s="20" t="s">
        <v>398</v>
      </c>
      <c r="K301" s="20">
        <v>20162018</v>
      </c>
      <c r="L301" s="20" t="s">
        <v>457</v>
      </c>
      <c r="M301" s="20" t="s">
        <v>396</v>
      </c>
      <c r="N301" s="20">
        <v>33.1</v>
      </c>
      <c r="O301" s="21" t="str">
        <f>_xlfn.XLOOKUP(I301,Table6[Country],Table6[Alpha-3 code])</f>
        <v>EGY</v>
      </c>
    </row>
    <row r="302" spans="1:15" hidden="1">
      <c r="A302" s="21" t="s">
        <v>79</v>
      </c>
      <c r="B302" s="21" t="s">
        <v>397</v>
      </c>
      <c r="C302" s="21" t="str">
        <f ca="1">RIGHT(Table7[[#This Row],[Column1]],4)</f>
        <v>2019</v>
      </c>
      <c r="D302" s="21" t="s">
        <v>396</v>
      </c>
      <c r="E302" s="21">
        <v>7.4</v>
      </c>
      <c r="F302" s="21" t="str">
        <f>_xlfn.XLOOKUP(Table7[[#This Row],[Area]],Table6[Country],Table6[Alpha-3 code])</f>
        <v>EGY</v>
      </c>
      <c r="I302" s="21" t="s">
        <v>79</v>
      </c>
      <c r="J302" s="21" t="s">
        <v>398</v>
      </c>
      <c r="K302" s="21">
        <v>20172019</v>
      </c>
      <c r="L302" s="21" t="s">
        <v>458</v>
      </c>
      <c r="M302" s="21" t="s">
        <v>396</v>
      </c>
      <c r="N302" s="21">
        <v>31.2</v>
      </c>
      <c r="O302" s="21" t="str">
        <f>_xlfn.XLOOKUP(I302,Table6[Country],Table6[Alpha-3 code])</f>
        <v>EGY</v>
      </c>
    </row>
    <row r="303" spans="1:15" hidden="1">
      <c r="A303" s="20" t="s">
        <v>79</v>
      </c>
      <c r="B303" s="20" t="s">
        <v>397</v>
      </c>
      <c r="C303" s="20" t="str">
        <f ca="1">RIGHT(Table7[[#This Row],[Column1]],4)</f>
        <v>2020</v>
      </c>
      <c r="D303" s="20" t="s">
        <v>396</v>
      </c>
      <c r="E303" s="20">
        <v>6.7</v>
      </c>
      <c r="F303" s="20" t="str">
        <f>_xlfn.XLOOKUP(Table7[[#This Row],[Area]],Table6[Country],Table6[Alpha-3 code])</f>
        <v>EGY</v>
      </c>
      <c r="I303" s="20" t="s">
        <v>79</v>
      </c>
      <c r="J303" s="20" t="s">
        <v>398</v>
      </c>
      <c r="K303" s="20">
        <v>20182020</v>
      </c>
      <c r="L303" s="20" t="s">
        <v>459</v>
      </c>
      <c r="M303" s="20" t="s">
        <v>396</v>
      </c>
      <c r="N303" s="20">
        <v>27.8</v>
      </c>
      <c r="O303" s="21" t="str">
        <f>_xlfn.XLOOKUP(I303,Table6[Country],Table6[Alpha-3 code])</f>
        <v>EGY</v>
      </c>
    </row>
    <row r="304" spans="1:15" hidden="1">
      <c r="A304" s="21" t="s">
        <v>81</v>
      </c>
      <c r="B304" s="21" t="s">
        <v>397</v>
      </c>
      <c r="C304" s="21" t="str">
        <f ca="1">RIGHT(Table7[[#This Row],[Column1]],4)</f>
        <v>2016</v>
      </c>
      <c r="D304" s="21" t="s">
        <v>396</v>
      </c>
      <c r="E304" s="21">
        <v>13.8</v>
      </c>
      <c r="F304" s="21" t="str">
        <f>_xlfn.XLOOKUP(Table7[[#This Row],[Area]],Table6[Country],Table6[Alpha-3 code])</f>
        <v>SLV</v>
      </c>
      <c r="I304" s="21" t="s">
        <v>81</v>
      </c>
      <c r="J304" s="21" t="s">
        <v>398</v>
      </c>
      <c r="K304" s="21">
        <v>20142016</v>
      </c>
      <c r="L304" s="21" t="s">
        <v>455</v>
      </c>
      <c r="M304" s="21" t="s">
        <v>396</v>
      </c>
      <c r="N304" s="21">
        <v>42.2</v>
      </c>
      <c r="O304" s="21" t="str">
        <f>_xlfn.XLOOKUP(I304,Table6[Country],Table6[Alpha-3 code])</f>
        <v>SLV</v>
      </c>
    </row>
    <row r="305" spans="1:15" hidden="1">
      <c r="A305" s="20" t="s">
        <v>81</v>
      </c>
      <c r="B305" s="20" t="s">
        <v>397</v>
      </c>
      <c r="C305" s="20" t="str">
        <f ca="1">RIGHT(Table7[[#This Row],[Column1]],4)</f>
        <v>2017</v>
      </c>
      <c r="D305" s="20" t="s">
        <v>396</v>
      </c>
      <c r="E305" s="20">
        <v>13.7</v>
      </c>
      <c r="F305" s="20" t="str">
        <f>_xlfn.XLOOKUP(Table7[[#This Row],[Area]],Table6[Country],Table6[Alpha-3 code])</f>
        <v>SLV</v>
      </c>
      <c r="I305" s="20" t="s">
        <v>81</v>
      </c>
      <c r="J305" s="20" t="s">
        <v>398</v>
      </c>
      <c r="K305" s="20">
        <v>20152017</v>
      </c>
      <c r="L305" s="20" t="s">
        <v>456</v>
      </c>
      <c r="M305" s="20" t="s">
        <v>396</v>
      </c>
      <c r="N305" s="20">
        <v>41.6</v>
      </c>
      <c r="O305" s="21" t="str">
        <f>_xlfn.XLOOKUP(I305,Table6[Country],Table6[Alpha-3 code])</f>
        <v>SLV</v>
      </c>
    </row>
    <row r="306" spans="1:15" hidden="1">
      <c r="A306" s="21" t="s">
        <v>81</v>
      </c>
      <c r="B306" s="21" t="s">
        <v>397</v>
      </c>
      <c r="C306" s="21" t="str">
        <f ca="1">RIGHT(Table7[[#This Row],[Column1]],4)</f>
        <v>2018</v>
      </c>
      <c r="D306" s="21" t="s">
        <v>396</v>
      </c>
      <c r="E306" s="21">
        <v>14</v>
      </c>
      <c r="F306" s="21" t="str">
        <f>_xlfn.XLOOKUP(Table7[[#This Row],[Area]],Table6[Country],Table6[Alpha-3 code])</f>
        <v>SLV</v>
      </c>
      <c r="I306" s="21" t="s">
        <v>81</v>
      </c>
      <c r="J306" s="21" t="s">
        <v>398</v>
      </c>
      <c r="K306" s="21">
        <v>20162018</v>
      </c>
      <c r="L306" s="21" t="s">
        <v>457</v>
      </c>
      <c r="M306" s="21" t="s">
        <v>396</v>
      </c>
      <c r="N306" s="21">
        <v>41.6</v>
      </c>
      <c r="O306" s="21" t="str">
        <f>_xlfn.XLOOKUP(I306,Table6[Country],Table6[Alpha-3 code])</f>
        <v>SLV</v>
      </c>
    </row>
    <row r="307" spans="1:15" hidden="1">
      <c r="A307" s="20" t="s">
        <v>81</v>
      </c>
      <c r="B307" s="20" t="s">
        <v>397</v>
      </c>
      <c r="C307" s="20" t="str">
        <f ca="1">RIGHT(Table7[[#This Row],[Column1]],4)</f>
        <v>2019</v>
      </c>
      <c r="D307" s="20" t="s">
        <v>396</v>
      </c>
      <c r="E307" s="20">
        <v>14.6</v>
      </c>
      <c r="F307" s="20" t="str">
        <f>_xlfn.XLOOKUP(Table7[[#This Row],[Area]],Table6[Country],Table6[Alpha-3 code])</f>
        <v>SLV</v>
      </c>
      <c r="I307" s="20" t="s">
        <v>81</v>
      </c>
      <c r="J307" s="20" t="s">
        <v>398</v>
      </c>
      <c r="K307" s="20">
        <v>20172019</v>
      </c>
      <c r="L307" s="20" t="s">
        <v>458</v>
      </c>
      <c r="M307" s="20" t="s">
        <v>396</v>
      </c>
      <c r="N307" s="20">
        <v>42.2</v>
      </c>
      <c r="O307" s="21" t="str">
        <f>_xlfn.XLOOKUP(I307,Table6[Country],Table6[Alpha-3 code])</f>
        <v>SLV</v>
      </c>
    </row>
    <row r="308" spans="1:15" hidden="1">
      <c r="A308" s="21" t="s">
        <v>81</v>
      </c>
      <c r="B308" s="21" t="s">
        <v>397</v>
      </c>
      <c r="C308" s="21" t="str">
        <f ca="1">RIGHT(Table7[[#This Row],[Column1]],4)</f>
        <v>2020</v>
      </c>
      <c r="D308" s="21" t="s">
        <v>396</v>
      </c>
      <c r="E308" s="21">
        <v>13.8</v>
      </c>
      <c r="F308" s="21" t="str">
        <f>_xlfn.XLOOKUP(Table7[[#This Row],[Area]],Table6[Country],Table6[Alpha-3 code])</f>
        <v>SLV</v>
      </c>
      <c r="I308" s="21" t="s">
        <v>81</v>
      </c>
      <c r="J308" s="21" t="s">
        <v>398</v>
      </c>
      <c r="K308" s="21">
        <v>20182020</v>
      </c>
      <c r="L308" s="21" t="s">
        <v>459</v>
      </c>
      <c r="M308" s="21" t="s">
        <v>396</v>
      </c>
      <c r="N308" s="21">
        <v>47.1</v>
      </c>
      <c r="O308" s="21" t="str">
        <f>_xlfn.XLOOKUP(I308,Table6[Country],Table6[Alpha-3 code])</f>
        <v>SLV</v>
      </c>
    </row>
    <row r="309" spans="1:15" hidden="1">
      <c r="A309" s="20" t="s">
        <v>413</v>
      </c>
      <c r="B309" s="20" t="s">
        <v>397</v>
      </c>
      <c r="C309" s="20" t="str">
        <f ca="1">RIGHT(Table7[[#This Row],[Column1]],4)</f>
        <v>2016</v>
      </c>
      <c r="D309" s="20" t="s">
        <v>396</v>
      </c>
      <c r="E309" s="20"/>
      <c r="F309" s="20" t="str">
        <f>_xlfn.XLOOKUP(Table7[[#This Row],[Area]],Table6[Country],Table6[Alpha-3 code])</f>
        <v>GNQ</v>
      </c>
      <c r="I309" s="20" t="s">
        <v>413</v>
      </c>
      <c r="J309" s="20" t="s">
        <v>398</v>
      </c>
      <c r="K309" s="20">
        <v>20142016</v>
      </c>
      <c r="L309" s="20" t="s">
        <v>455</v>
      </c>
      <c r="M309" s="20" t="s">
        <v>396</v>
      </c>
      <c r="N309" s="20"/>
      <c r="O309" s="21" t="str">
        <f>_xlfn.XLOOKUP(I309,Table6[Country],Table6[Alpha-3 code])</f>
        <v>GNQ</v>
      </c>
    </row>
    <row r="310" spans="1:15" hidden="1">
      <c r="A310" s="21" t="s">
        <v>413</v>
      </c>
      <c r="B310" s="21" t="s">
        <v>397</v>
      </c>
      <c r="C310" s="21" t="str">
        <f ca="1">RIGHT(Table7[[#This Row],[Column1]],4)</f>
        <v>2017</v>
      </c>
      <c r="D310" s="21" t="s">
        <v>396</v>
      </c>
      <c r="E310" s="21"/>
      <c r="F310" s="21" t="str">
        <f>_xlfn.XLOOKUP(Table7[[#This Row],[Area]],Table6[Country],Table6[Alpha-3 code])</f>
        <v>GNQ</v>
      </c>
      <c r="I310" s="21" t="s">
        <v>413</v>
      </c>
      <c r="J310" s="21" t="s">
        <v>398</v>
      </c>
      <c r="K310" s="21">
        <v>20152017</v>
      </c>
      <c r="L310" s="21" t="s">
        <v>456</v>
      </c>
      <c r="M310" s="21" t="s">
        <v>396</v>
      </c>
      <c r="N310" s="21"/>
      <c r="O310" s="21" t="str">
        <f>_xlfn.XLOOKUP(I310,Table6[Country],Table6[Alpha-3 code])</f>
        <v>GNQ</v>
      </c>
    </row>
    <row r="311" spans="1:15" hidden="1">
      <c r="A311" s="20" t="s">
        <v>413</v>
      </c>
      <c r="B311" s="20" t="s">
        <v>397</v>
      </c>
      <c r="C311" s="20" t="str">
        <f ca="1">RIGHT(Table7[[#This Row],[Column1]],4)</f>
        <v>2018</v>
      </c>
      <c r="D311" s="20" t="s">
        <v>396</v>
      </c>
      <c r="E311" s="20"/>
      <c r="F311" s="20" t="str">
        <f>_xlfn.XLOOKUP(Table7[[#This Row],[Area]],Table6[Country],Table6[Alpha-3 code])</f>
        <v>GNQ</v>
      </c>
      <c r="I311" s="20" t="s">
        <v>413</v>
      </c>
      <c r="J311" s="20" t="s">
        <v>398</v>
      </c>
      <c r="K311" s="20">
        <v>20162018</v>
      </c>
      <c r="L311" s="20" t="s">
        <v>457</v>
      </c>
      <c r="M311" s="20" t="s">
        <v>396</v>
      </c>
      <c r="N311" s="20"/>
      <c r="O311" s="21" t="str">
        <f>_xlfn.XLOOKUP(I311,Table6[Country],Table6[Alpha-3 code])</f>
        <v>GNQ</v>
      </c>
    </row>
    <row r="312" spans="1:15" hidden="1">
      <c r="A312" s="21" t="s">
        <v>413</v>
      </c>
      <c r="B312" s="21" t="s">
        <v>397</v>
      </c>
      <c r="C312" s="21" t="str">
        <f ca="1">RIGHT(Table7[[#This Row],[Column1]],4)</f>
        <v>2019</v>
      </c>
      <c r="D312" s="21" t="s">
        <v>396</v>
      </c>
      <c r="E312" s="21"/>
      <c r="F312" s="21" t="str">
        <f>_xlfn.XLOOKUP(Table7[[#This Row],[Area]],Table6[Country],Table6[Alpha-3 code])</f>
        <v>GNQ</v>
      </c>
      <c r="I312" s="21" t="s">
        <v>413</v>
      </c>
      <c r="J312" s="21" t="s">
        <v>398</v>
      </c>
      <c r="K312" s="21">
        <v>20172019</v>
      </c>
      <c r="L312" s="21" t="s">
        <v>458</v>
      </c>
      <c r="M312" s="21" t="s">
        <v>396</v>
      </c>
      <c r="N312" s="21"/>
      <c r="O312" s="21" t="str">
        <f>_xlfn.XLOOKUP(I312,Table6[Country],Table6[Alpha-3 code])</f>
        <v>GNQ</v>
      </c>
    </row>
    <row r="313" spans="1:15" hidden="1">
      <c r="A313" s="20" t="s">
        <v>413</v>
      </c>
      <c r="B313" s="20" t="s">
        <v>397</v>
      </c>
      <c r="C313" s="20" t="str">
        <f ca="1">RIGHT(Table7[[#This Row],[Column1]],4)</f>
        <v>2020</v>
      </c>
      <c r="D313" s="20" t="s">
        <v>396</v>
      </c>
      <c r="E313" s="20"/>
      <c r="F313" s="20" t="str">
        <f>_xlfn.XLOOKUP(Table7[[#This Row],[Area]],Table6[Country],Table6[Alpha-3 code])</f>
        <v>GNQ</v>
      </c>
      <c r="I313" s="20" t="s">
        <v>413</v>
      </c>
      <c r="J313" s="20" t="s">
        <v>398</v>
      </c>
      <c r="K313" s="20">
        <v>20182020</v>
      </c>
      <c r="L313" s="20" t="s">
        <v>459</v>
      </c>
      <c r="M313" s="20" t="s">
        <v>396</v>
      </c>
      <c r="N313" s="20"/>
      <c r="O313" s="21" t="str">
        <f>_xlfn.XLOOKUP(I313,Table6[Country],Table6[Alpha-3 code])</f>
        <v>GNQ</v>
      </c>
    </row>
    <row r="314" spans="1:15" hidden="1">
      <c r="A314" s="21" t="s">
        <v>414</v>
      </c>
      <c r="B314" s="21" t="s">
        <v>397</v>
      </c>
      <c r="C314" s="21" t="str">
        <f ca="1">RIGHT(Table7[[#This Row],[Column1]],4)</f>
        <v>2016</v>
      </c>
      <c r="D314" s="21" t="s">
        <v>396</v>
      </c>
      <c r="E314" s="21"/>
      <c r="F314" s="21" t="str">
        <f>_xlfn.XLOOKUP(Table7[[#This Row],[Area]],Table6[Country],Table6[Alpha-3 code])</f>
        <v>ERI</v>
      </c>
      <c r="I314" s="21" t="s">
        <v>414</v>
      </c>
      <c r="J314" s="21" t="s">
        <v>398</v>
      </c>
      <c r="K314" s="21">
        <v>20142016</v>
      </c>
      <c r="L314" s="21" t="s">
        <v>455</v>
      </c>
      <c r="M314" s="21" t="s">
        <v>396</v>
      </c>
      <c r="N314" s="21"/>
      <c r="O314" s="21" t="str">
        <f>_xlfn.XLOOKUP(I314,Table6[Country],Table6[Alpha-3 code])</f>
        <v>ERI</v>
      </c>
    </row>
    <row r="315" spans="1:15" hidden="1">
      <c r="A315" s="20" t="s">
        <v>414</v>
      </c>
      <c r="B315" s="20" t="s">
        <v>397</v>
      </c>
      <c r="C315" s="20" t="str">
        <f ca="1">RIGHT(Table7[[#This Row],[Column1]],4)</f>
        <v>2017</v>
      </c>
      <c r="D315" s="20" t="s">
        <v>396</v>
      </c>
      <c r="E315" s="20"/>
      <c r="F315" s="20" t="str">
        <f>_xlfn.XLOOKUP(Table7[[#This Row],[Area]],Table6[Country],Table6[Alpha-3 code])</f>
        <v>ERI</v>
      </c>
      <c r="I315" s="20" t="s">
        <v>414</v>
      </c>
      <c r="J315" s="20" t="s">
        <v>398</v>
      </c>
      <c r="K315" s="20">
        <v>20152017</v>
      </c>
      <c r="L315" s="20" t="s">
        <v>456</v>
      </c>
      <c r="M315" s="20" t="s">
        <v>396</v>
      </c>
      <c r="N315" s="20"/>
      <c r="O315" s="21" t="str">
        <f>_xlfn.XLOOKUP(I315,Table6[Country],Table6[Alpha-3 code])</f>
        <v>ERI</v>
      </c>
    </row>
    <row r="316" spans="1:15" hidden="1">
      <c r="A316" s="21" t="s">
        <v>414</v>
      </c>
      <c r="B316" s="21" t="s">
        <v>397</v>
      </c>
      <c r="C316" s="21" t="str">
        <f ca="1">RIGHT(Table7[[#This Row],[Column1]],4)</f>
        <v>2018</v>
      </c>
      <c r="D316" s="21" t="s">
        <v>396</v>
      </c>
      <c r="E316" s="21"/>
      <c r="F316" s="21" t="str">
        <f>_xlfn.XLOOKUP(Table7[[#This Row],[Area]],Table6[Country],Table6[Alpha-3 code])</f>
        <v>ERI</v>
      </c>
      <c r="I316" s="21" t="s">
        <v>414</v>
      </c>
      <c r="J316" s="21" t="s">
        <v>398</v>
      </c>
      <c r="K316" s="21">
        <v>20162018</v>
      </c>
      <c r="L316" s="21" t="s">
        <v>457</v>
      </c>
      <c r="M316" s="21" t="s">
        <v>396</v>
      </c>
      <c r="N316" s="21"/>
      <c r="O316" s="21" t="str">
        <f>_xlfn.XLOOKUP(I316,Table6[Country],Table6[Alpha-3 code])</f>
        <v>ERI</v>
      </c>
    </row>
    <row r="317" spans="1:15" hidden="1">
      <c r="A317" s="20" t="s">
        <v>414</v>
      </c>
      <c r="B317" s="20" t="s">
        <v>397</v>
      </c>
      <c r="C317" s="20" t="str">
        <f ca="1">RIGHT(Table7[[#This Row],[Column1]],4)</f>
        <v>2019</v>
      </c>
      <c r="D317" s="20" t="s">
        <v>396</v>
      </c>
      <c r="E317" s="20"/>
      <c r="F317" s="20" t="str">
        <f>_xlfn.XLOOKUP(Table7[[#This Row],[Area]],Table6[Country],Table6[Alpha-3 code])</f>
        <v>ERI</v>
      </c>
      <c r="I317" s="20" t="s">
        <v>414</v>
      </c>
      <c r="J317" s="20" t="s">
        <v>398</v>
      </c>
      <c r="K317" s="20">
        <v>20172019</v>
      </c>
      <c r="L317" s="20" t="s">
        <v>458</v>
      </c>
      <c r="M317" s="20" t="s">
        <v>396</v>
      </c>
      <c r="N317" s="20"/>
      <c r="O317" s="21" t="str">
        <f>_xlfn.XLOOKUP(I317,Table6[Country],Table6[Alpha-3 code])</f>
        <v>ERI</v>
      </c>
    </row>
    <row r="318" spans="1:15" hidden="1">
      <c r="A318" s="21" t="s">
        <v>414</v>
      </c>
      <c r="B318" s="21" t="s">
        <v>397</v>
      </c>
      <c r="C318" s="21" t="str">
        <f ca="1">RIGHT(Table7[[#This Row],[Column1]],4)</f>
        <v>2020</v>
      </c>
      <c r="D318" s="21" t="s">
        <v>396</v>
      </c>
      <c r="E318" s="21"/>
      <c r="F318" s="21" t="str">
        <f>_xlfn.XLOOKUP(Table7[[#This Row],[Area]],Table6[Country],Table6[Alpha-3 code])</f>
        <v>ERI</v>
      </c>
      <c r="I318" s="21" t="s">
        <v>414</v>
      </c>
      <c r="J318" s="21" t="s">
        <v>398</v>
      </c>
      <c r="K318" s="21">
        <v>20182020</v>
      </c>
      <c r="L318" s="21" t="s">
        <v>459</v>
      </c>
      <c r="M318" s="21" t="s">
        <v>396</v>
      </c>
      <c r="N318" s="21"/>
      <c r="O318" s="21" t="str">
        <f>_xlfn.XLOOKUP(I318,Table6[Country],Table6[Alpha-3 code])</f>
        <v>ERI</v>
      </c>
    </row>
    <row r="319" spans="1:15" hidden="1">
      <c r="A319" s="20" t="s">
        <v>83</v>
      </c>
      <c r="B319" s="20" t="s">
        <v>397</v>
      </c>
      <c r="C319" s="20" t="str">
        <f ca="1">RIGHT(Table7[[#This Row],[Column1]],4)</f>
        <v>2016</v>
      </c>
      <c r="D319" s="20" t="s">
        <v>396</v>
      </c>
      <c r="E319" s="20">
        <v>0.9</v>
      </c>
      <c r="F319" s="20" t="str">
        <f>_xlfn.XLOOKUP(Table7[[#This Row],[Area]],Table6[Country],Table6[Alpha-3 code])</f>
        <v>EST</v>
      </c>
      <c r="I319" s="20" t="s">
        <v>83</v>
      </c>
      <c r="J319" s="20" t="s">
        <v>398</v>
      </c>
      <c r="K319" s="20">
        <v>20142016</v>
      </c>
      <c r="L319" s="20" t="s">
        <v>455</v>
      </c>
      <c r="M319" s="20" t="s">
        <v>396</v>
      </c>
      <c r="N319" s="20">
        <v>9.5</v>
      </c>
      <c r="O319" s="21" t="str">
        <f>_xlfn.XLOOKUP(I319,Table6[Country],Table6[Alpha-3 code])</f>
        <v>EST</v>
      </c>
    </row>
    <row r="320" spans="1:15" hidden="1">
      <c r="A320" s="21" t="s">
        <v>83</v>
      </c>
      <c r="B320" s="21" t="s">
        <v>397</v>
      </c>
      <c r="C320" s="21" t="str">
        <f ca="1">RIGHT(Table7[[#This Row],[Column1]],4)</f>
        <v>2017</v>
      </c>
      <c r="D320" s="21" t="s">
        <v>396</v>
      </c>
      <c r="E320" s="21">
        <v>0.8</v>
      </c>
      <c r="F320" s="21" t="str">
        <f>_xlfn.XLOOKUP(Table7[[#This Row],[Area]],Table6[Country],Table6[Alpha-3 code])</f>
        <v>EST</v>
      </c>
      <c r="I320" s="21" t="s">
        <v>83</v>
      </c>
      <c r="J320" s="21" t="s">
        <v>398</v>
      </c>
      <c r="K320" s="21">
        <v>20152017</v>
      </c>
      <c r="L320" s="21" t="s">
        <v>456</v>
      </c>
      <c r="M320" s="21" t="s">
        <v>396</v>
      </c>
      <c r="N320" s="21">
        <v>8.3000000000000007</v>
      </c>
      <c r="O320" s="21" t="str">
        <f>_xlfn.XLOOKUP(I320,Table6[Country],Table6[Alpha-3 code])</f>
        <v>EST</v>
      </c>
    </row>
    <row r="321" spans="1:15" hidden="1">
      <c r="A321" s="20" t="s">
        <v>83</v>
      </c>
      <c r="B321" s="20" t="s">
        <v>397</v>
      </c>
      <c r="C321" s="20" t="str">
        <f ca="1">RIGHT(Table7[[#This Row],[Column1]],4)</f>
        <v>2018</v>
      </c>
      <c r="D321" s="20" t="s">
        <v>396</v>
      </c>
      <c r="E321" s="20">
        <v>1</v>
      </c>
      <c r="F321" s="20" t="str">
        <f>_xlfn.XLOOKUP(Table7[[#This Row],[Area]],Table6[Country],Table6[Alpha-3 code])</f>
        <v>EST</v>
      </c>
      <c r="I321" s="20" t="s">
        <v>83</v>
      </c>
      <c r="J321" s="20" t="s">
        <v>398</v>
      </c>
      <c r="K321" s="20">
        <v>20162018</v>
      </c>
      <c r="L321" s="20" t="s">
        <v>457</v>
      </c>
      <c r="M321" s="20" t="s">
        <v>396</v>
      </c>
      <c r="N321" s="20">
        <v>8.1999999999999993</v>
      </c>
      <c r="O321" s="21" t="str">
        <f>_xlfn.XLOOKUP(I321,Table6[Country],Table6[Alpha-3 code])</f>
        <v>EST</v>
      </c>
    </row>
    <row r="322" spans="1:15" hidden="1">
      <c r="A322" s="21" t="s">
        <v>83</v>
      </c>
      <c r="B322" s="21" t="s">
        <v>397</v>
      </c>
      <c r="C322" s="21" t="str">
        <f ca="1">RIGHT(Table7[[#This Row],[Column1]],4)</f>
        <v>2019</v>
      </c>
      <c r="D322" s="21" t="s">
        <v>396</v>
      </c>
      <c r="E322" s="21">
        <v>0.9</v>
      </c>
      <c r="F322" s="21" t="str">
        <f>_xlfn.XLOOKUP(Table7[[#This Row],[Area]],Table6[Country],Table6[Alpha-3 code])</f>
        <v>EST</v>
      </c>
      <c r="I322" s="21" t="s">
        <v>83</v>
      </c>
      <c r="J322" s="21" t="s">
        <v>398</v>
      </c>
      <c r="K322" s="21">
        <v>20172019</v>
      </c>
      <c r="L322" s="21" t="s">
        <v>458</v>
      </c>
      <c r="M322" s="21" t="s">
        <v>396</v>
      </c>
      <c r="N322" s="21">
        <v>7.4</v>
      </c>
      <c r="O322" s="21" t="str">
        <f>_xlfn.XLOOKUP(I322,Table6[Country],Table6[Alpha-3 code])</f>
        <v>EST</v>
      </c>
    </row>
    <row r="323" spans="1:15" hidden="1">
      <c r="A323" s="20" t="s">
        <v>83</v>
      </c>
      <c r="B323" s="20" t="s">
        <v>397</v>
      </c>
      <c r="C323" s="20" t="str">
        <f ca="1">RIGHT(Table7[[#This Row],[Column1]],4)</f>
        <v>2020</v>
      </c>
      <c r="D323" s="20" t="s">
        <v>396</v>
      </c>
      <c r="E323" s="20">
        <v>0.8</v>
      </c>
      <c r="F323" s="20" t="str">
        <f>_xlfn.XLOOKUP(Table7[[#This Row],[Area]],Table6[Country],Table6[Alpha-3 code])</f>
        <v>EST</v>
      </c>
      <c r="I323" s="20" t="s">
        <v>83</v>
      </c>
      <c r="J323" s="20" t="s">
        <v>398</v>
      </c>
      <c r="K323" s="20">
        <v>20182020</v>
      </c>
      <c r="L323" s="20" t="s">
        <v>459</v>
      </c>
      <c r="M323" s="20" t="s">
        <v>396</v>
      </c>
      <c r="N323" s="20">
        <v>7.9</v>
      </c>
      <c r="O323" s="21" t="str">
        <f>_xlfn.XLOOKUP(I323,Table6[Country],Table6[Alpha-3 code])</f>
        <v>EST</v>
      </c>
    </row>
    <row r="324" spans="1:15" hidden="1">
      <c r="A324" s="21" t="s">
        <v>85</v>
      </c>
      <c r="B324" s="21" t="s">
        <v>397</v>
      </c>
      <c r="C324" s="21" t="str">
        <f ca="1">RIGHT(Table7[[#This Row],[Column1]],4)</f>
        <v>2016</v>
      </c>
      <c r="D324" s="21" t="s">
        <v>396</v>
      </c>
      <c r="E324" s="21">
        <v>29.4</v>
      </c>
      <c r="F324" s="21" t="str">
        <f>_xlfn.XLOOKUP(Table7[[#This Row],[Area]],Table6[Country],Table6[Alpha-3 code])</f>
        <v>SWZ</v>
      </c>
      <c r="I324" s="21" t="s">
        <v>85</v>
      </c>
      <c r="J324" s="21" t="s">
        <v>398</v>
      </c>
      <c r="K324" s="21">
        <v>20142016</v>
      </c>
      <c r="L324" s="21" t="s">
        <v>455</v>
      </c>
      <c r="M324" s="21" t="s">
        <v>396</v>
      </c>
      <c r="N324" s="21">
        <v>62.6</v>
      </c>
      <c r="O324" s="21" t="str">
        <f>_xlfn.XLOOKUP(I324,Table6[Country],Table6[Alpha-3 code])</f>
        <v>SWZ</v>
      </c>
    </row>
    <row r="325" spans="1:15" hidden="1">
      <c r="A325" s="20" t="s">
        <v>85</v>
      </c>
      <c r="B325" s="20" t="s">
        <v>397</v>
      </c>
      <c r="C325" s="20" t="str">
        <f ca="1">RIGHT(Table7[[#This Row],[Column1]],4)</f>
        <v>2017</v>
      </c>
      <c r="D325" s="20" t="s">
        <v>396</v>
      </c>
      <c r="E325" s="20">
        <v>29.4</v>
      </c>
      <c r="F325" s="20" t="str">
        <f>_xlfn.XLOOKUP(Table7[[#This Row],[Area]],Table6[Country],Table6[Alpha-3 code])</f>
        <v>SWZ</v>
      </c>
      <c r="I325" s="20" t="s">
        <v>85</v>
      </c>
      <c r="J325" s="20" t="s">
        <v>398</v>
      </c>
      <c r="K325" s="20">
        <v>20152017</v>
      </c>
      <c r="L325" s="20" t="s">
        <v>456</v>
      </c>
      <c r="M325" s="20" t="s">
        <v>396</v>
      </c>
      <c r="N325" s="20">
        <v>62.6</v>
      </c>
      <c r="O325" s="21" t="str">
        <f>_xlfn.XLOOKUP(I325,Table6[Country],Table6[Alpha-3 code])</f>
        <v>SWZ</v>
      </c>
    </row>
    <row r="326" spans="1:15" hidden="1">
      <c r="A326" s="21" t="s">
        <v>85</v>
      </c>
      <c r="B326" s="21" t="s">
        <v>397</v>
      </c>
      <c r="C326" s="21" t="str">
        <f ca="1">RIGHT(Table7[[#This Row],[Column1]],4)</f>
        <v>2018</v>
      </c>
      <c r="D326" s="21" t="s">
        <v>396</v>
      </c>
      <c r="E326" s="21">
        <v>29.4</v>
      </c>
      <c r="F326" s="21" t="str">
        <f>_xlfn.XLOOKUP(Table7[[#This Row],[Area]],Table6[Country],Table6[Alpha-3 code])</f>
        <v>SWZ</v>
      </c>
      <c r="I326" s="21" t="s">
        <v>85</v>
      </c>
      <c r="J326" s="21" t="s">
        <v>398</v>
      </c>
      <c r="K326" s="21">
        <v>20162018</v>
      </c>
      <c r="L326" s="21" t="s">
        <v>457</v>
      </c>
      <c r="M326" s="21" t="s">
        <v>396</v>
      </c>
      <c r="N326" s="21">
        <v>62.6</v>
      </c>
      <c r="O326" s="21" t="str">
        <f>_xlfn.XLOOKUP(I326,Table6[Country],Table6[Alpha-3 code])</f>
        <v>SWZ</v>
      </c>
    </row>
    <row r="327" spans="1:15" hidden="1">
      <c r="A327" s="20" t="s">
        <v>85</v>
      </c>
      <c r="B327" s="20" t="s">
        <v>397</v>
      </c>
      <c r="C327" s="20" t="str">
        <f ca="1">RIGHT(Table7[[#This Row],[Column1]],4)</f>
        <v>2019</v>
      </c>
      <c r="D327" s="20" t="s">
        <v>396</v>
      </c>
      <c r="E327" s="20">
        <v>30</v>
      </c>
      <c r="F327" s="20" t="str">
        <f>_xlfn.XLOOKUP(Table7[[#This Row],[Area]],Table6[Country],Table6[Alpha-3 code])</f>
        <v>SWZ</v>
      </c>
      <c r="I327" s="20" t="s">
        <v>85</v>
      </c>
      <c r="J327" s="20" t="s">
        <v>398</v>
      </c>
      <c r="K327" s="20">
        <v>20172019</v>
      </c>
      <c r="L327" s="20" t="s">
        <v>458</v>
      </c>
      <c r="M327" s="20" t="s">
        <v>396</v>
      </c>
      <c r="N327" s="20">
        <v>63.3</v>
      </c>
      <c r="O327" s="21" t="str">
        <f>_xlfn.XLOOKUP(I327,Table6[Country],Table6[Alpha-3 code])</f>
        <v>SWZ</v>
      </c>
    </row>
    <row r="328" spans="1:15" hidden="1">
      <c r="A328" s="21" t="s">
        <v>85</v>
      </c>
      <c r="B328" s="21" t="s">
        <v>397</v>
      </c>
      <c r="C328" s="21" t="str">
        <f ca="1">RIGHT(Table7[[#This Row],[Column1]],4)</f>
        <v>2020</v>
      </c>
      <c r="D328" s="21" t="s">
        <v>396</v>
      </c>
      <c r="E328" s="21">
        <v>30.8</v>
      </c>
      <c r="F328" s="21" t="str">
        <f>_xlfn.XLOOKUP(Table7[[#This Row],[Area]],Table6[Country],Table6[Alpha-3 code])</f>
        <v>SWZ</v>
      </c>
      <c r="I328" s="21" t="s">
        <v>85</v>
      </c>
      <c r="J328" s="21" t="s">
        <v>398</v>
      </c>
      <c r="K328" s="21">
        <v>20182020</v>
      </c>
      <c r="L328" s="21" t="s">
        <v>459</v>
      </c>
      <c r="M328" s="21" t="s">
        <v>396</v>
      </c>
      <c r="N328" s="21">
        <v>64.099999999999994</v>
      </c>
      <c r="O328" s="21" t="str">
        <f>_xlfn.XLOOKUP(I328,Table6[Country],Table6[Alpha-3 code])</f>
        <v>SWZ</v>
      </c>
    </row>
    <row r="329" spans="1:15" hidden="1">
      <c r="A329" s="20" t="s">
        <v>87</v>
      </c>
      <c r="B329" s="20" t="s">
        <v>397</v>
      </c>
      <c r="C329" s="20" t="str">
        <f ca="1">RIGHT(Table7[[#This Row],[Column1]],4)</f>
        <v>2016</v>
      </c>
      <c r="D329" s="20" t="s">
        <v>396</v>
      </c>
      <c r="E329" s="20">
        <v>14.5</v>
      </c>
      <c r="F329" s="20" t="str">
        <f>_xlfn.XLOOKUP(Table7[[#This Row],[Area]],Table6[Country],Table6[Alpha-3 code])</f>
        <v>ETH</v>
      </c>
      <c r="I329" s="20" t="s">
        <v>87</v>
      </c>
      <c r="J329" s="20" t="s">
        <v>398</v>
      </c>
      <c r="K329" s="20">
        <v>20142016</v>
      </c>
      <c r="L329" s="20" t="s">
        <v>455</v>
      </c>
      <c r="M329" s="20" t="s">
        <v>396</v>
      </c>
      <c r="N329" s="20">
        <v>56.2</v>
      </c>
      <c r="O329" s="21" t="str">
        <f>_xlfn.XLOOKUP(I329,Table6[Country],Table6[Alpha-3 code])</f>
        <v>ETH</v>
      </c>
    </row>
    <row r="330" spans="1:15" hidden="1">
      <c r="A330" s="21" t="s">
        <v>87</v>
      </c>
      <c r="B330" s="21" t="s">
        <v>397</v>
      </c>
      <c r="C330" s="21" t="str">
        <f ca="1">RIGHT(Table7[[#This Row],[Column1]],4)</f>
        <v>2017</v>
      </c>
      <c r="D330" s="21" t="s">
        <v>396</v>
      </c>
      <c r="E330" s="21">
        <v>15</v>
      </c>
      <c r="F330" s="21" t="str">
        <f>_xlfn.XLOOKUP(Table7[[#This Row],[Area]],Table6[Country],Table6[Alpha-3 code])</f>
        <v>ETH</v>
      </c>
      <c r="I330" s="21" t="s">
        <v>87</v>
      </c>
      <c r="J330" s="21" t="s">
        <v>398</v>
      </c>
      <c r="K330" s="21">
        <v>20152017</v>
      </c>
      <c r="L330" s="21" t="s">
        <v>456</v>
      </c>
      <c r="M330" s="21" t="s">
        <v>396</v>
      </c>
      <c r="N330" s="21">
        <v>58.3</v>
      </c>
      <c r="O330" s="21" t="str">
        <f>_xlfn.XLOOKUP(I330,Table6[Country],Table6[Alpha-3 code])</f>
        <v>ETH</v>
      </c>
    </row>
    <row r="331" spans="1:15" hidden="1">
      <c r="A331" s="20" t="s">
        <v>87</v>
      </c>
      <c r="B331" s="20" t="s">
        <v>397</v>
      </c>
      <c r="C331" s="20" t="str">
        <f ca="1">RIGHT(Table7[[#This Row],[Column1]],4)</f>
        <v>2018</v>
      </c>
      <c r="D331" s="20" t="s">
        <v>396</v>
      </c>
      <c r="E331" s="20">
        <v>14.8</v>
      </c>
      <c r="F331" s="20" t="str">
        <f>_xlfn.XLOOKUP(Table7[[#This Row],[Area]],Table6[Country],Table6[Alpha-3 code])</f>
        <v>ETH</v>
      </c>
      <c r="I331" s="20" t="s">
        <v>87</v>
      </c>
      <c r="J331" s="20" t="s">
        <v>398</v>
      </c>
      <c r="K331" s="20">
        <v>20162018</v>
      </c>
      <c r="L331" s="20" t="s">
        <v>457</v>
      </c>
      <c r="M331" s="20" t="s">
        <v>396</v>
      </c>
      <c r="N331" s="20">
        <v>59.4</v>
      </c>
      <c r="O331" s="21" t="str">
        <f>_xlfn.XLOOKUP(I331,Table6[Country],Table6[Alpha-3 code])</f>
        <v>ETH</v>
      </c>
    </row>
    <row r="332" spans="1:15" hidden="1">
      <c r="A332" s="21" t="s">
        <v>87</v>
      </c>
      <c r="B332" s="21" t="s">
        <v>397</v>
      </c>
      <c r="C332" s="21" t="str">
        <f ca="1">RIGHT(Table7[[#This Row],[Column1]],4)</f>
        <v>2019</v>
      </c>
      <c r="D332" s="21" t="s">
        <v>396</v>
      </c>
      <c r="E332" s="21">
        <v>14.1</v>
      </c>
      <c r="F332" s="21" t="str">
        <f>_xlfn.XLOOKUP(Table7[[#This Row],[Area]],Table6[Country],Table6[Alpha-3 code])</f>
        <v>ETH</v>
      </c>
      <c r="I332" s="21" t="s">
        <v>87</v>
      </c>
      <c r="J332" s="21" t="s">
        <v>398</v>
      </c>
      <c r="K332" s="21">
        <v>20172019</v>
      </c>
      <c r="L332" s="21" t="s">
        <v>458</v>
      </c>
      <c r="M332" s="21" t="s">
        <v>396</v>
      </c>
      <c r="N332" s="21">
        <v>57.9</v>
      </c>
      <c r="O332" s="21" t="str">
        <f>_xlfn.XLOOKUP(I332,Table6[Country],Table6[Alpha-3 code])</f>
        <v>ETH</v>
      </c>
    </row>
    <row r="333" spans="1:15" hidden="1">
      <c r="A333" s="20" t="s">
        <v>87</v>
      </c>
      <c r="B333" s="20" t="s">
        <v>397</v>
      </c>
      <c r="C333" s="20" t="str">
        <f ca="1">RIGHT(Table7[[#This Row],[Column1]],4)</f>
        <v>2020</v>
      </c>
      <c r="D333" s="20" t="s">
        <v>396</v>
      </c>
      <c r="E333" s="20">
        <v>16.399999999999999</v>
      </c>
      <c r="F333" s="20" t="str">
        <f>_xlfn.XLOOKUP(Table7[[#This Row],[Area]],Table6[Country],Table6[Alpha-3 code])</f>
        <v>ETH</v>
      </c>
      <c r="I333" s="20" t="s">
        <v>87</v>
      </c>
      <c r="J333" s="20" t="s">
        <v>398</v>
      </c>
      <c r="K333" s="20">
        <v>20182020</v>
      </c>
      <c r="L333" s="20" t="s">
        <v>459</v>
      </c>
      <c r="M333" s="20" t="s">
        <v>396</v>
      </c>
      <c r="N333" s="20">
        <v>56.3</v>
      </c>
      <c r="O333" s="21" t="str">
        <f>_xlfn.XLOOKUP(I333,Table6[Country],Table6[Alpha-3 code])</f>
        <v>ETH</v>
      </c>
    </row>
    <row r="334" spans="1:15" hidden="1">
      <c r="A334" s="21" t="s">
        <v>89</v>
      </c>
      <c r="B334" s="21" t="s">
        <v>397</v>
      </c>
      <c r="C334" s="21" t="str">
        <f ca="1">RIGHT(Table7[[#This Row],[Column1]],4)</f>
        <v>2016</v>
      </c>
      <c r="D334" s="21" t="s">
        <v>396</v>
      </c>
      <c r="E334" s="21"/>
      <c r="F334" s="21" t="str">
        <f>_xlfn.XLOOKUP(Table7[[#This Row],[Area]],Table6[Country],Table6[Alpha-3 code])</f>
        <v>FJI</v>
      </c>
      <c r="I334" s="21" t="s">
        <v>89</v>
      </c>
      <c r="J334" s="21" t="s">
        <v>398</v>
      </c>
      <c r="K334" s="21">
        <v>20142016</v>
      </c>
      <c r="L334" s="21" t="s">
        <v>455</v>
      </c>
      <c r="M334" s="21" t="s">
        <v>396</v>
      </c>
      <c r="N334" s="21"/>
      <c r="O334" s="21" t="str">
        <f>_xlfn.XLOOKUP(I334,Table6[Country],Table6[Alpha-3 code])</f>
        <v>FJI</v>
      </c>
    </row>
    <row r="335" spans="1:15" hidden="1">
      <c r="A335" s="20" t="s">
        <v>89</v>
      </c>
      <c r="B335" s="20" t="s">
        <v>397</v>
      </c>
      <c r="C335" s="20" t="str">
        <f ca="1">RIGHT(Table7[[#This Row],[Column1]],4)</f>
        <v>2017</v>
      </c>
      <c r="D335" s="20" t="s">
        <v>396</v>
      </c>
      <c r="E335" s="20"/>
      <c r="F335" s="20" t="str">
        <f>_xlfn.XLOOKUP(Table7[[#This Row],[Area]],Table6[Country],Table6[Alpha-3 code])</f>
        <v>FJI</v>
      </c>
      <c r="I335" s="20" t="s">
        <v>89</v>
      </c>
      <c r="J335" s="20" t="s">
        <v>398</v>
      </c>
      <c r="K335" s="20">
        <v>20152017</v>
      </c>
      <c r="L335" s="20" t="s">
        <v>456</v>
      </c>
      <c r="M335" s="20" t="s">
        <v>396</v>
      </c>
      <c r="N335" s="20"/>
      <c r="O335" s="21" t="str">
        <f>_xlfn.XLOOKUP(I335,Table6[Country],Table6[Alpha-3 code])</f>
        <v>FJI</v>
      </c>
    </row>
    <row r="336" spans="1:15" hidden="1">
      <c r="A336" s="21" t="s">
        <v>89</v>
      </c>
      <c r="B336" s="21" t="s">
        <v>397</v>
      </c>
      <c r="C336" s="21" t="str">
        <f ca="1">RIGHT(Table7[[#This Row],[Column1]],4)</f>
        <v>2018</v>
      </c>
      <c r="D336" s="21" t="s">
        <v>396</v>
      </c>
      <c r="E336" s="21"/>
      <c r="F336" s="21" t="str">
        <f>_xlfn.XLOOKUP(Table7[[#This Row],[Area]],Table6[Country],Table6[Alpha-3 code])</f>
        <v>FJI</v>
      </c>
      <c r="I336" s="21" t="s">
        <v>89</v>
      </c>
      <c r="J336" s="21" t="s">
        <v>398</v>
      </c>
      <c r="K336" s="21">
        <v>20162018</v>
      </c>
      <c r="L336" s="21" t="s">
        <v>457</v>
      </c>
      <c r="M336" s="21" t="s">
        <v>396</v>
      </c>
      <c r="N336" s="21"/>
      <c r="O336" s="21" t="str">
        <f>_xlfn.XLOOKUP(I336,Table6[Country],Table6[Alpha-3 code])</f>
        <v>FJI</v>
      </c>
    </row>
    <row r="337" spans="1:15" hidden="1">
      <c r="A337" s="20" t="s">
        <v>89</v>
      </c>
      <c r="B337" s="20" t="s">
        <v>397</v>
      </c>
      <c r="C337" s="20" t="str">
        <f ca="1">RIGHT(Table7[[#This Row],[Column1]],4)</f>
        <v>2019</v>
      </c>
      <c r="D337" s="20" t="s">
        <v>396</v>
      </c>
      <c r="E337" s="20">
        <v>2</v>
      </c>
      <c r="F337" s="20" t="str">
        <f>_xlfn.XLOOKUP(Table7[[#This Row],[Area]],Table6[Country],Table6[Alpha-3 code])</f>
        <v>FJI</v>
      </c>
      <c r="I337" s="20" t="s">
        <v>89</v>
      </c>
      <c r="J337" s="20" t="s">
        <v>398</v>
      </c>
      <c r="K337" s="20">
        <v>20172019</v>
      </c>
      <c r="L337" s="20" t="s">
        <v>458</v>
      </c>
      <c r="M337" s="20" t="s">
        <v>396</v>
      </c>
      <c r="N337" s="20">
        <v>14.3</v>
      </c>
      <c r="O337" s="21" t="str">
        <f>_xlfn.XLOOKUP(I337,Table6[Country],Table6[Alpha-3 code])</f>
        <v>FJI</v>
      </c>
    </row>
    <row r="338" spans="1:15" hidden="1">
      <c r="A338" s="21" t="s">
        <v>89</v>
      </c>
      <c r="B338" s="21" t="s">
        <v>397</v>
      </c>
      <c r="C338" s="21" t="str">
        <f ca="1">RIGHT(Table7[[#This Row],[Column1]],4)</f>
        <v>2020</v>
      </c>
      <c r="D338" s="21" t="s">
        <v>396</v>
      </c>
      <c r="E338" s="21">
        <v>2</v>
      </c>
      <c r="F338" s="21" t="str">
        <f>_xlfn.XLOOKUP(Table7[[#This Row],[Area]],Table6[Country],Table6[Alpha-3 code])</f>
        <v>FJI</v>
      </c>
      <c r="I338" s="21" t="s">
        <v>89</v>
      </c>
      <c r="J338" s="21" t="s">
        <v>398</v>
      </c>
      <c r="K338" s="21">
        <v>20182020</v>
      </c>
      <c r="L338" s="21" t="s">
        <v>459</v>
      </c>
      <c r="M338" s="21" t="s">
        <v>396</v>
      </c>
      <c r="N338" s="21">
        <v>14.3</v>
      </c>
      <c r="O338" s="21" t="str">
        <f>_xlfn.XLOOKUP(I338,Table6[Country],Table6[Alpha-3 code])</f>
        <v>FJI</v>
      </c>
    </row>
    <row r="339" spans="1:15" hidden="1">
      <c r="A339" s="20" t="s">
        <v>260</v>
      </c>
      <c r="B339" s="20" t="s">
        <v>397</v>
      </c>
      <c r="C339" s="20" t="str">
        <f ca="1">RIGHT(Table7[[#This Row],[Column1]],4)</f>
        <v>2016</v>
      </c>
      <c r="D339" s="20" t="s">
        <v>396</v>
      </c>
      <c r="E339" s="20">
        <v>2.4</v>
      </c>
      <c r="F339" s="20" t="str">
        <f>_xlfn.XLOOKUP(Table7[[#This Row],[Area]],Table6[Country],Table6[Alpha-3 code])</f>
        <v>FIN</v>
      </c>
      <c r="I339" s="20" t="s">
        <v>260</v>
      </c>
      <c r="J339" s="20" t="s">
        <v>398</v>
      </c>
      <c r="K339" s="20">
        <v>20142016</v>
      </c>
      <c r="L339" s="20" t="s">
        <v>455</v>
      </c>
      <c r="M339" s="20" t="s">
        <v>396</v>
      </c>
      <c r="N339" s="20">
        <v>9.3000000000000007</v>
      </c>
      <c r="O339" s="21" t="str">
        <f>_xlfn.XLOOKUP(I339,Table6[Country],Table6[Alpha-3 code])</f>
        <v>FIN</v>
      </c>
    </row>
    <row r="340" spans="1:15" hidden="1">
      <c r="A340" s="21" t="s">
        <v>260</v>
      </c>
      <c r="B340" s="21" t="s">
        <v>397</v>
      </c>
      <c r="C340" s="21" t="str">
        <f ca="1">RIGHT(Table7[[#This Row],[Column1]],4)</f>
        <v>2017</v>
      </c>
      <c r="D340" s="21" t="s">
        <v>396</v>
      </c>
      <c r="E340" s="21">
        <v>2.2999999999999998</v>
      </c>
      <c r="F340" s="21" t="str">
        <f>_xlfn.XLOOKUP(Table7[[#This Row],[Area]],Table6[Country],Table6[Alpha-3 code])</f>
        <v>FIN</v>
      </c>
      <c r="I340" s="21" t="s">
        <v>260</v>
      </c>
      <c r="J340" s="21" t="s">
        <v>398</v>
      </c>
      <c r="K340" s="21">
        <v>20152017</v>
      </c>
      <c r="L340" s="21" t="s">
        <v>456</v>
      </c>
      <c r="M340" s="21" t="s">
        <v>396</v>
      </c>
      <c r="N340" s="21">
        <v>8.4</v>
      </c>
      <c r="O340" s="21" t="str">
        <f>_xlfn.XLOOKUP(I340,Table6[Country],Table6[Alpha-3 code])</f>
        <v>FIN</v>
      </c>
    </row>
    <row r="341" spans="1:15" hidden="1">
      <c r="A341" s="20" t="s">
        <v>260</v>
      </c>
      <c r="B341" s="20" t="s">
        <v>397</v>
      </c>
      <c r="C341" s="20" t="str">
        <f ca="1">RIGHT(Table7[[#This Row],[Column1]],4)</f>
        <v>2018</v>
      </c>
      <c r="D341" s="20" t="s">
        <v>396</v>
      </c>
      <c r="E341" s="20">
        <v>2.1</v>
      </c>
      <c r="F341" s="20" t="str">
        <f>_xlfn.XLOOKUP(Table7[[#This Row],[Area]],Table6[Country],Table6[Alpha-3 code])</f>
        <v>FIN</v>
      </c>
      <c r="I341" s="20" t="s">
        <v>260</v>
      </c>
      <c r="J341" s="20" t="s">
        <v>398</v>
      </c>
      <c r="K341" s="20">
        <v>20162018</v>
      </c>
      <c r="L341" s="20" t="s">
        <v>457</v>
      </c>
      <c r="M341" s="20" t="s">
        <v>396</v>
      </c>
      <c r="N341" s="20">
        <v>8.3000000000000007</v>
      </c>
      <c r="O341" s="21" t="str">
        <f>_xlfn.XLOOKUP(I341,Table6[Country],Table6[Alpha-3 code])</f>
        <v>FIN</v>
      </c>
    </row>
    <row r="342" spans="1:15" hidden="1">
      <c r="A342" s="21" t="s">
        <v>260</v>
      </c>
      <c r="B342" s="21" t="s">
        <v>397</v>
      </c>
      <c r="C342" s="21" t="str">
        <f ca="1">RIGHT(Table7[[#This Row],[Column1]],4)</f>
        <v>2019</v>
      </c>
      <c r="D342" s="21" t="s">
        <v>396</v>
      </c>
      <c r="E342" s="21">
        <v>2</v>
      </c>
      <c r="F342" s="21" t="str">
        <f>_xlfn.XLOOKUP(Table7[[#This Row],[Area]],Table6[Country],Table6[Alpha-3 code])</f>
        <v>FIN</v>
      </c>
      <c r="I342" s="21" t="s">
        <v>260</v>
      </c>
      <c r="J342" s="21" t="s">
        <v>398</v>
      </c>
      <c r="K342" s="21">
        <v>20172019</v>
      </c>
      <c r="L342" s="21" t="s">
        <v>458</v>
      </c>
      <c r="M342" s="21" t="s">
        <v>396</v>
      </c>
      <c r="N342" s="21">
        <v>7.7</v>
      </c>
      <c r="O342" s="21" t="str">
        <f>_xlfn.XLOOKUP(I342,Table6[Country],Table6[Alpha-3 code])</f>
        <v>FIN</v>
      </c>
    </row>
    <row r="343" spans="1:15" hidden="1">
      <c r="A343" s="20" t="s">
        <v>260</v>
      </c>
      <c r="B343" s="20" t="s">
        <v>397</v>
      </c>
      <c r="C343" s="20" t="str">
        <f ca="1">RIGHT(Table7[[#This Row],[Column1]],4)</f>
        <v>2020</v>
      </c>
      <c r="D343" s="20" t="s">
        <v>396</v>
      </c>
      <c r="E343" s="20">
        <v>1.9</v>
      </c>
      <c r="F343" s="20" t="str">
        <f>_xlfn.XLOOKUP(Table7[[#This Row],[Area]],Table6[Country],Table6[Alpha-3 code])</f>
        <v>FIN</v>
      </c>
      <c r="I343" s="20" t="s">
        <v>260</v>
      </c>
      <c r="J343" s="20" t="s">
        <v>398</v>
      </c>
      <c r="K343" s="20">
        <v>20182020</v>
      </c>
      <c r="L343" s="20" t="s">
        <v>459</v>
      </c>
      <c r="M343" s="20" t="s">
        <v>396</v>
      </c>
      <c r="N343" s="20">
        <v>8</v>
      </c>
      <c r="O343" s="21" t="str">
        <f>_xlfn.XLOOKUP(I343,Table6[Country],Table6[Alpha-3 code])</f>
        <v>FIN</v>
      </c>
    </row>
    <row r="344" spans="1:15" hidden="1">
      <c r="A344" s="21" t="s">
        <v>265</v>
      </c>
      <c r="B344" s="21" t="s">
        <v>397</v>
      </c>
      <c r="C344" s="21" t="str">
        <f ca="1">RIGHT(Table7[[#This Row],[Column1]],4)</f>
        <v>2016</v>
      </c>
      <c r="D344" s="21" t="s">
        <v>396</v>
      </c>
      <c r="E344" s="21">
        <v>1.6</v>
      </c>
      <c r="F344" s="21" t="str">
        <f>_xlfn.XLOOKUP(Table7[[#This Row],[Area]],Table6[Country],Table6[Alpha-3 code])</f>
        <v>FRA</v>
      </c>
      <c r="I344" s="21" t="s">
        <v>265</v>
      </c>
      <c r="J344" s="21" t="s">
        <v>398</v>
      </c>
      <c r="K344" s="21">
        <v>20142016</v>
      </c>
      <c r="L344" s="21" t="s">
        <v>455</v>
      </c>
      <c r="M344" s="21" t="s">
        <v>396</v>
      </c>
      <c r="N344" s="21">
        <v>6.8</v>
      </c>
      <c r="O344" s="21" t="str">
        <f>_xlfn.XLOOKUP(I344,Table6[Country],Table6[Alpha-3 code])</f>
        <v>FRA</v>
      </c>
    </row>
    <row r="345" spans="1:15" hidden="1">
      <c r="A345" s="20" t="s">
        <v>265</v>
      </c>
      <c r="B345" s="20" t="s">
        <v>397</v>
      </c>
      <c r="C345" s="20" t="str">
        <f ca="1">RIGHT(Table7[[#This Row],[Column1]],4)</f>
        <v>2017</v>
      </c>
      <c r="D345" s="20" t="s">
        <v>396</v>
      </c>
      <c r="E345" s="20">
        <v>1.2</v>
      </c>
      <c r="F345" s="20" t="str">
        <f>_xlfn.XLOOKUP(Table7[[#This Row],[Area]],Table6[Country],Table6[Alpha-3 code])</f>
        <v>FRA</v>
      </c>
      <c r="I345" s="20" t="s">
        <v>265</v>
      </c>
      <c r="J345" s="20" t="s">
        <v>398</v>
      </c>
      <c r="K345" s="20">
        <v>20152017</v>
      </c>
      <c r="L345" s="20" t="s">
        <v>456</v>
      </c>
      <c r="M345" s="20" t="s">
        <v>396</v>
      </c>
      <c r="N345" s="20">
        <v>6.3</v>
      </c>
      <c r="O345" s="21" t="str">
        <f>_xlfn.XLOOKUP(I345,Table6[Country],Table6[Alpha-3 code])</f>
        <v>FRA</v>
      </c>
    </row>
    <row r="346" spans="1:15" hidden="1">
      <c r="A346" s="21" t="s">
        <v>265</v>
      </c>
      <c r="B346" s="21" t="s">
        <v>397</v>
      </c>
      <c r="C346" s="21" t="str">
        <f ca="1">RIGHT(Table7[[#This Row],[Column1]],4)</f>
        <v>2018</v>
      </c>
      <c r="D346" s="21" t="s">
        <v>396</v>
      </c>
      <c r="E346" s="21">
        <v>0.9</v>
      </c>
      <c r="F346" s="21" t="str">
        <f>_xlfn.XLOOKUP(Table7[[#This Row],[Area]],Table6[Country],Table6[Alpha-3 code])</f>
        <v>FRA</v>
      </c>
      <c r="I346" s="21" t="s">
        <v>265</v>
      </c>
      <c r="J346" s="21" t="s">
        <v>398</v>
      </c>
      <c r="K346" s="21">
        <v>20162018</v>
      </c>
      <c r="L346" s="21" t="s">
        <v>457</v>
      </c>
      <c r="M346" s="21" t="s">
        <v>396</v>
      </c>
      <c r="N346" s="21">
        <v>6.3</v>
      </c>
      <c r="O346" s="21" t="str">
        <f>_xlfn.XLOOKUP(I346,Table6[Country],Table6[Alpha-3 code])</f>
        <v>FRA</v>
      </c>
    </row>
    <row r="347" spans="1:15" hidden="1">
      <c r="A347" s="20" t="s">
        <v>265</v>
      </c>
      <c r="B347" s="20" t="s">
        <v>397</v>
      </c>
      <c r="C347" s="20" t="str">
        <f ca="1">RIGHT(Table7[[#This Row],[Column1]],4)</f>
        <v>2019</v>
      </c>
      <c r="D347" s="20" t="s">
        <v>396</v>
      </c>
      <c r="E347" s="20">
        <v>0.7</v>
      </c>
      <c r="F347" s="20" t="str">
        <f>_xlfn.XLOOKUP(Table7[[#This Row],[Area]],Table6[Country],Table6[Alpha-3 code])</f>
        <v>FRA</v>
      </c>
      <c r="I347" s="20" t="s">
        <v>265</v>
      </c>
      <c r="J347" s="20" t="s">
        <v>398</v>
      </c>
      <c r="K347" s="20">
        <v>20172019</v>
      </c>
      <c r="L347" s="20" t="s">
        <v>458</v>
      </c>
      <c r="M347" s="20" t="s">
        <v>396</v>
      </c>
      <c r="N347" s="20">
        <v>6</v>
      </c>
      <c r="O347" s="21" t="str">
        <f>_xlfn.XLOOKUP(I347,Table6[Country],Table6[Alpha-3 code])</f>
        <v>FRA</v>
      </c>
    </row>
    <row r="348" spans="1:15" hidden="1">
      <c r="A348" s="21" t="s">
        <v>265</v>
      </c>
      <c r="B348" s="21" t="s">
        <v>397</v>
      </c>
      <c r="C348" s="21" t="str">
        <f ca="1">RIGHT(Table7[[#This Row],[Column1]],4)</f>
        <v>2020</v>
      </c>
      <c r="D348" s="21" t="s">
        <v>396</v>
      </c>
      <c r="E348" s="21">
        <v>0.7</v>
      </c>
      <c r="F348" s="21" t="str">
        <f>_xlfn.XLOOKUP(Table7[[#This Row],[Area]],Table6[Country],Table6[Alpha-3 code])</f>
        <v>FRA</v>
      </c>
      <c r="I348" s="21" t="s">
        <v>265</v>
      </c>
      <c r="J348" s="21" t="s">
        <v>398</v>
      </c>
      <c r="K348" s="21">
        <v>20182020</v>
      </c>
      <c r="L348" s="21" t="s">
        <v>459</v>
      </c>
      <c r="M348" s="21" t="s">
        <v>396</v>
      </c>
      <c r="N348" s="21">
        <v>5.8</v>
      </c>
      <c r="O348" s="21" t="str">
        <f>_xlfn.XLOOKUP(I348,Table6[Country],Table6[Alpha-3 code])</f>
        <v>FRA</v>
      </c>
    </row>
    <row r="349" spans="1:15" hidden="1">
      <c r="A349" s="20" t="s">
        <v>415</v>
      </c>
      <c r="B349" s="20" t="s">
        <v>397</v>
      </c>
      <c r="C349" s="20" t="str">
        <f ca="1">RIGHT(Table7[[#This Row],[Column1]],4)</f>
        <v>2016</v>
      </c>
      <c r="D349" s="20" t="s">
        <v>396</v>
      </c>
      <c r="E349" s="20"/>
      <c r="F349" s="20" t="str">
        <f>_xlfn.XLOOKUP(Table7[[#This Row],[Area]],Table6[Country],Table6[Alpha-3 code])</f>
        <v>PYF</v>
      </c>
      <c r="I349" s="20" t="s">
        <v>415</v>
      </c>
      <c r="J349" s="20" t="s">
        <v>398</v>
      </c>
      <c r="K349" s="20">
        <v>20142016</v>
      </c>
      <c r="L349" s="20" t="s">
        <v>455</v>
      </c>
      <c r="M349" s="20" t="s">
        <v>396</v>
      </c>
      <c r="N349" s="20"/>
      <c r="O349" s="21" t="str">
        <f>_xlfn.XLOOKUP(I349,Table6[Country],Table6[Alpha-3 code])</f>
        <v>PYF</v>
      </c>
    </row>
    <row r="350" spans="1:15" hidden="1">
      <c r="A350" s="21" t="s">
        <v>415</v>
      </c>
      <c r="B350" s="21" t="s">
        <v>397</v>
      </c>
      <c r="C350" s="21" t="str">
        <f ca="1">RIGHT(Table7[[#This Row],[Column1]],4)</f>
        <v>2017</v>
      </c>
      <c r="D350" s="21" t="s">
        <v>396</v>
      </c>
      <c r="E350" s="21"/>
      <c r="F350" s="21" t="str">
        <f>_xlfn.XLOOKUP(Table7[[#This Row],[Area]],Table6[Country],Table6[Alpha-3 code])</f>
        <v>PYF</v>
      </c>
      <c r="I350" s="21" t="s">
        <v>415</v>
      </c>
      <c r="J350" s="21" t="s">
        <v>398</v>
      </c>
      <c r="K350" s="21">
        <v>20152017</v>
      </c>
      <c r="L350" s="21" t="s">
        <v>456</v>
      </c>
      <c r="M350" s="21" t="s">
        <v>396</v>
      </c>
      <c r="N350" s="21"/>
      <c r="O350" s="21" t="str">
        <f>_xlfn.XLOOKUP(I350,Table6[Country],Table6[Alpha-3 code])</f>
        <v>PYF</v>
      </c>
    </row>
    <row r="351" spans="1:15" hidden="1">
      <c r="A351" s="20" t="s">
        <v>415</v>
      </c>
      <c r="B351" s="20" t="s">
        <v>397</v>
      </c>
      <c r="C351" s="20" t="str">
        <f ca="1">RIGHT(Table7[[#This Row],[Column1]],4)</f>
        <v>2018</v>
      </c>
      <c r="D351" s="20" t="s">
        <v>396</v>
      </c>
      <c r="E351" s="20"/>
      <c r="F351" s="20" t="str">
        <f>_xlfn.XLOOKUP(Table7[[#This Row],[Area]],Table6[Country],Table6[Alpha-3 code])</f>
        <v>PYF</v>
      </c>
      <c r="I351" s="20" t="s">
        <v>415</v>
      </c>
      <c r="J351" s="20" t="s">
        <v>398</v>
      </c>
      <c r="K351" s="20">
        <v>20162018</v>
      </c>
      <c r="L351" s="20" t="s">
        <v>457</v>
      </c>
      <c r="M351" s="20" t="s">
        <v>396</v>
      </c>
      <c r="N351" s="20"/>
      <c r="O351" s="21" t="str">
        <f>_xlfn.XLOOKUP(I351,Table6[Country],Table6[Alpha-3 code])</f>
        <v>PYF</v>
      </c>
    </row>
    <row r="352" spans="1:15" hidden="1">
      <c r="A352" s="21" t="s">
        <v>415</v>
      </c>
      <c r="B352" s="21" t="s">
        <v>397</v>
      </c>
      <c r="C352" s="21" t="str">
        <f ca="1">RIGHT(Table7[[#This Row],[Column1]],4)</f>
        <v>2019</v>
      </c>
      <c r="D352" s="21" t="s">
        <v>396</v>
      </c>
      <c r="E352" s="21"/>
      <c r="F352" s="21" t="str">
        <f>_xlfn.XLOOKUP(Table7[[#This Row],[Area]],Table6[Country],Table6[Alpha-3 code])</f>
        <v>PYF</v>
      </c>
      <c r="I352" s="21" t="s">
        <v>415</v>
      </c>
      <c r="J352" s="21" t="s">
        <v>398</v>
      </c>
      <c r="K352" s="21">
        <v>20172019</v>
      </c>
      <c r="L352" s="21" t="s">
        <v>458</v>
      </c>
      <c r="M352" s="21" t="s">
        <v>396</v>
      </c>
      <c r="N352" s="21"/>
      <c r="O352" s="21" t="str">
        <f>_xlfn.XLOOKUP(I352,Table6[Country],Table6[Alpha-3 code])</f>
        <v>PYF</v>
      </c>
    </row>
    <row r="353" spans="1:15" hidden="1">
      <c r="A353" s="20" t="s">
        <v>415</v>
      </c>
      <c r="B353" s="20" t="s">
        <v>397</v>
      </c>
      <c r="C353" s="20" t="str">
        <f ca="1">RIGHT(Table7[[#This Row],[Column1]],4)</f>
        <v>2020</v>
      </c>
      <c r="D353" s="20" t="s">
        <v>396</v>
      </c>
      <c r="E353" s="20"/>
      <c r="F353" s="20" t="str">
        <f>_xlfn.XLOOKUP(Table7[[#This Row],[Area]],Table6[Country],Table6[Alpha-3 code])</f>
        <v>PYF</v>
      </c>
      <c r="I353" s="20" t="s">
        <v>415</v>
      </c>
      <c r="J353" s="20" t="s">
        <v>398</v>
      </c>
      <c r="K353" s="20">
        <v>20182020</v>
      </c>
      <c r="L353" s="20" t="s">
        <v>459</v>
      </c>
      <c r="M353" s="20" t="s">
        <v>396</v>
      </c>
      <c r="N353" s="20"/>
      <c r="O353" s="21" t="str">
        <f>_xlfn.XLOOKUP(I353,Table6[Country],Table6[Alpha-3 code])</f>
        <v>PYF</v>
      </c>
    </row>
    <row r="354" spans="1:15" hidden="1">
      <c r="A354" s="21" t="s">
        <v>91</v>
      </c>
      <c r="B354" s="21" t="s">
        <v>397</v>
      </c>
      <c r="C354" s="21" t="str">
        <f ca="1">RIGHT(Table7[[#This Row],[Column1]],4)</f>
        <v>2016</v>
      </c>
      <c r="D354" s="21" t="s">
        <v>396</v>
      </c>
      <c r="E354" s="21"/>
      <c r="F354" s="21" t="str">
        <f>_xlfn.XLOOKUP(Table7[[#This Row],[Area]],Table6[Country],Table6[Alpha-3 code])</f>
        <v>GAB</v>
      </c>
      <c r="I354" s="21" t="s">
        <v>91</v>
      </c>
      <c r="J354" s="21" t="s">
        <v>398</v>
      </c>
      <c r="K354" s="21">
        <v>20142016</v>
      </c>
      <c r="L354" s="21" t="s">
        <v>455</v>
      </c>
      <c r="M354" s="21" t="s">
        <v>396</v>
      </c>
      <c r="N354" s="21"/>
      <c r="O354" s="21" t="str">
        <f>_xlfn.XLOOKUP(I354,Table6[Country],Table6[Alpha-3 code])</f>
        <v>GAB</v>
      </c>
    </row>
    <row r="355" spans="1:15" hidden="1">
      <c r="A355" s="20" t="s">
        <v>91</v>
      </c>
      <c r="B355" s="20" t="s">
        <v>397</v>
      </c>
      <c r="C355" s="20" t="str">
        <f ca="1">RIGHT(Table7[[#This Row],[Column1]],4)</f>
        <v>2017</v>
      </c>
      <c r="D355" s="20" t="s">
        <v>396</v>
      </c>
      <c r="E355" s="20"/>
      <c r="F355" s="20" t="str">
        <f>_xlfn.XLOOKUP(Table7[[#This Row],[Area]],Table6[Country],Table6[Alpha-3 code])</f>
        <v>GAB</v>
      </c>
      <c r="I355" s="20" t="s">
        <v>91</v>
      </c>
      <c r="J355" s="20" t="s">
        <v>398</v>
      </c>
      <c r="K355" s="20">
        <v>20152017</v>
      </c>
      <c r="L355" s="20" t="s">
        <v>456</v>
      </c>
      <c r="M355" s="20" t="s">
        <v>396</v>
      </c>
      <c r="N355" s="20"/>
      <c r="O355" s="21" t="str">
        <f>_xlfn.XLOOKUP(I355,Table6[Country],Table6[Alpha-3 code])</f>
        <v>GAB</v>
      </c>
    </row>
    <row r="356" spans="1:15" hidden="1">
      <c r="A356" s="21" t="s">
        <v>91</v>
      </c>
      <c r="B356" s="21" t="s">
        <v>397</v>
      </c>
      <c r="C356" s="21" t="str">
        <f ca="1">RIGHT(Table7[[#This Row],[Column1]],4)</f>
        <v>2018</v>
      </c>
      <c r="D356" s="21" t="s">
        <v>396</v>
      </c>
      <c r="E356" s="21"/>
      <c r="F356" s="21" t="str">
        <f>_xlfn.XLOOKUP(Table7[[#This Row],[Area]],Table6[Country],Table6[Alpha-3 code])</f>
        <v>GAB</v>
      </c>
      <c r="I356" s="21" t="s">
        <v>91</v>
      </c>
      <c r="J356" s="21" t="s">
        <v>398</v>
      </c>
      <c r="K356" s="21">
        <v>20162018</v>
      </c>
      <c r="L356" s="21" t="s">
        <v>457</v>
      </c>
      <c r="M356" s="21" t="s">
        <v>396</v>
      </c>
      <c r="N356" s="21"/>
      <c r="O356" s="21" t="str">
        <f>_xlfn.XLOOKUP(I356,Table6[Country],Table6[Alpha-3 code])</f>
        <v>GAB</v>
      </c>
    </row>
    <row r="357" spans="1:15" hidden="1">
      <c r="A357" s="20" t="s">
        <v>91</v>
      </c>
      <c r="B357" s="20" t="s">
        <v>397</v>
      </c>
      <c r="C357" s="20" t="str">
        <f ca="1">RIGHT(Table7[[#This Row],[Column1]],4)</f>
        <v>2019</v>
      </c>
      <c r="D357" s="20" t="s">
        <v>396</v>
      </c>
      <c r="E357" s="20"/>
      <c r="F357" s="20" t="str">
        <f>_xlfn.XLOOKUP(Table7[[#This Row],[Area]],Table6[Country],Table6[Alpha-3 code])</f>
        <v>GAB</v>
      </c>
      <c r="I357" s="20" t="s">
        <v>91</v>
      </c>
      <c r="J357" s="20" t="s">
        <v>398</v>
      </c>
      <c r="K357" s="20">
        <v>20172019</v>
      </c>
      <c r="L357" s="20" t="s">
        <v>458</v>
      </c>
      <c r="M357" s="20" t="s">
        <v>396</v>
      </c>
      <c r="N357" s="20"/>
      <c r="O357" s="21" t="str">
        <f>_xlfn.XLOOKUP(I357,Table6[Country],Table6[Alpha-3 code])</f>
        <v>GAB</v>
      </c>
    </row>
    <row r="358" spans="1:15" hidden="1">
      <c r="A358" s="21" t="s">
        <v>91</v>
      </c>
      <c r="B358" s="21" t="s">
        <v>397</v>
      </c>
      <c r="C358" s="21" t="str">
        <f ca="1">RIGHT(Table7[[#This Row],[Column1]],4)</f>
        <v>2020</v>
      </c>
      <c r="D358" s="21" t="s">
        <v>396</v>
      </c>
      <c r="E358" s="21"/>
      <c r="F358" s="21" t="str">
        <f>_xlfn.XLOOKUP(Table7[[#This Row],[Area]],Table6[Country],Table6[Alpha-3 code])</f>
        <v>GAB</v>
      </c>
      <c r="I358" s="21" t="s">
        <v>91</v>
      </c>
      <c r="J358" s="21" t="s">
        <v>398</v>
      </c>
      <c r="K358" s="21">
        <v>20182020</v>
      </c>
      <c r="L358" s="21" t="s">
        <v>459</v>
      </c>
      <c r="M358" s="21" t="s">
        <v>396</v>
      </c>
      <c r="N358" s="21"/>
      <c r="O358" s="21" t="str">
        <f>_xlfn.XLOOKUP(I358,Table6[Country],Table6[Alpha-3 code])</f>
        <v>GAB</v>
      </c>
    </row>
    <row r="359" spans="1:15" hidden="1">
      <c r="A359" s="20" t="s">
        <v>558</v>
      </c>
      <c r="B359" s="20" t="s">
        <v>397</v>
      </c>
      <c r="C359" s="20" t="str">
        <f ca="1">RIGHT(Table7[[#This Row],[Column1]],4)</f>
        <v>2016</v>
      </c>
      <c r="D359" s="20" t="s">
        <v>396</v>
      </c>
      <c r="E359" s="20">
        <v>23.6</v>
      </c>
      <c r="F359" s="20" t="str">
        <f>_xlfn.XLOOKUP(Table7[[#This Row],[Area]],Table6[Country],Table6[Alpha-3 code])</f>
        <v>GMB</v>
      </c>
      <c r="I359" s="32" t="s">
        <v>558</v>
      </c>
      <c r="J359" s="20" t="s">
        <v>398</v>
      </c>
      <c r="K359" s="20">
        <v>20142016</v>
      </c>
      <c r="L359" s="20" t="s">
        <v>455</v>
      </c>
      <c r="M359" s="20" t="s">
        <v>396</v>
      </c>
      <c r="N359" s="20">
        <v>52.7</v>
      </c>
      <c r="O359" s="21" t="str">
        <f>_xlfn.XLOOKUP(I359,Table6[Country],Table6[Alpha-3 code])</f>
        <v>GMB</v>
      </c>
    </row>
    <row r="360" spans="1:15" hidden="1">
      <c r="A360" s="20" t="s">
        <v>558</v>
      </c>
      <c r="B360" s="21" t="s">
        <v>397</v>
      </c>
      <c r="C360" s="21" t="str">
        <f ca="1">RIGHT(Table7[[#This Row],[Column1]],4)</f>
        <v>2017</v>
      </c>
      <c r="D360" s="21" t="s">
        <v>396</v>
      </c>
      <c r="E360" s="21">
        <v>23.6</v>
      </c>
      <c r="F360" s="21" t="str">
        <f>_xlfn.XLOOKUP(Table7[[#This Row],[Area]],Table6[Country],Table6[Alpha-3 code])</f>
        <v>GMB</v>
      </c>
      <c r="I360" s="31" t="s">
        <v>558</v>
      </c>
      <c r="J360" s="21" t="s">
        <v>398</v>
      </c>
      <c r="K360" s="21">
        <v>20152017</v>
      </c>
      <c r="L360" s="21" t="s">
        <v>456</v>
      </c>
      <c r="M360" s="21" t="s">
        <v>396</v>
      </c>
      <c r="N360" s="21">
        <v>52.7</v>
      </c>
      <c r="O360" s="21" t="str">
        <f>_xlfn.XLOOKUP(I360,Table6[Country],Table6[Alpha-3 code])</f>
        <v>GMB</v>
      </c>
    </row>
    <row r="361" spans="1:15" hidden="1">
      <c r="A361" s="20" t="s">
        <v>558</v>
      </c>
      <c r="B361" s="20" t="s">
        <v>397</v>
      </c>
      <c r="C361" s="20" t="str">
        <f ca="1">RIGHT(Table7[[#This Row],[Column1]],4)</f>
        <v>2018</v>
      </c>
      <c r="D361" s="20" t="s">
        <v>396</v>
      </c>
      <c r="E361" s="20">
        <v>23.6</v>
      </c>
      <c r="F361" s="20" t="str">
        <f>_xlfn.XLOOKUP(Table7[[#This Row],[Area]],Table6[Country],Table6[Alpha-3 code])</f>
        <v>GMB</v>
      </c>
      <c r="I361" s="32" t="s">
        <v>558</v>
      </c>
      <c r="J361" s="20" t="s">
        <v>398</v>
      </c>
      <c r="K361" s="20">
        <v>20162018</v>
      </c>
      <c r="L361" s="20" t="s">
        <v>457</v>
      </c>
      <c r="M361" s="20" t="s">
        <v>396</v>
      </c>
      <c r="N361" s="20">
        <v>52.7</v>
      </c>
      <c r="O361" s="21" t="str">
        <f>_xlfn.XLOOKUP(I361,Table6[Country],Table6[Alpha-3 code])</f>
        <v>GMB</v>
      </c>
    </row>
    <row r="362" spans="1:15" hidden="1">
      <c r="A362" s="20" t="s">
        <v>558</v>
      </c>
      <c r="B362" s="21" t="s">
        <v>397</v>
      </c>
      <c r="C362" s="21" t="str">
        <f ca="1">RIGHT(Table7[[#This Row],[Column1]],4)</f>
        <v>2019</v>
      </c>
      <c r="D362" s="21" t="s">
        <v>396</v>
      </c>
      <c r="E362" s="21">
        <v>24.6</v>
      </c>
      <c r="F362" s="21" t="str">
        <f>_xlfn.XLOOKUP(Table7[[#This Row],[Area]],Table6[Country],Table6[Alpha-3 code])</f>
        <v>GMB</v>
      </c>
      <c r="I362" s="31" t="s">
        <v>558</v>
      </c>
      <c r="J362" s="21" t="s">
        <v>398</v>
      </c>
      <c r="K362" s="21">
        <v>20172019</v>
      </c>
      <c r="L362" s="21" t="s">
        <v>458</v>
      </c>
      <c r="M362" s="21" t="s">
        <v>396</v>
      </c>
      <c r="N362" s="21">
        <v>54.3</v>
      </c>
      <c r="O362" s="21" t="str">
        <f>_xlfn.XLOOKUP(I362,Table6[Country],Table6[Alpha-3 code])</f>
        <v>GMB</v>
      </c>
    </row>
    <row r="363" spans="1:15" hidden="1">
      <c r="A363" s="20" t="s">
        <v>558</v>
      </c>
      <c r="B363" s="20" t="s">
        <v>397</v>
      </c>
      <c r="C363" s="20" t="str">
        <f ca="1">RIGHT(Table7[[#This Row],[Column1]],4)</f>
        <v>2020</v>
      </c>
      <c r="D363" s="20" t="s">
        <v>396</v>
      </c>
      <c r="E363" s="20">
        <v>25.7</v>
      </c>
      <c r="F363" s="20" t="str">
        <f>_xlfn.XLOOKUP(Table7[[#This Row],[Area]],Table6[Country],Table6[Alpha-3 code])</f>
        <v>GMB</v>
      </c>
      <c r="I363" s="32" t="s">
        <v>558</v>
      </c>
      <c r="J363" s="20" t="s">
        <v>398</v>
      </c>
      <c r="K363" s="20">
        <v>20182020</v>
      </c>
      <c r="L363" s="20" t="s">
        <v>459</v>
      </c>
      <c r="M363" s="20" t="s">
        <v>396</v>
      </c>
      <c r="N363" s="20">
        <v>56</v>
      </c>
      <c r="O363" s="21" t="str">
        <f>_xlfn.XLOOKUP(I363,Table6[Country],Table6[Alpha-3 code])</f>
        <v>GMB</v>
      </c>
    </row>
    <row r="364" spans="1:15" hidden="1">
      <c r="A364" s="21" t="s">
        <v>94</v>
      </c>
      <c r="B364" s="21" t="s">
        <v>397</v>
      </c>
      <c r="C364" s="21" t="str">
        <f ca="1">RIGHT(Table7[[#This Row],[Column1]],4)</f>
        <v>2016</v>
      </c>
      <c r="D364" s="21" t="s">
        <v>396</v>
      </c>
      <c r="E364" s="21">
        <v>7</v>
      </c>
      <c r="F364" s="21" t="str">
        <f>_xlfn.XLOOKUP(Table7[[#This Row],[Area]],Table6[Country],Table6[Alpha-3 code])</f>
        <v>GEO</v>
      </c>
      <c r="I364" s="21" t="s">
        <v>94</v>
      </c>
      <c r="J364" s="21" t="s">
        <v>398</v>
      </c>
      <c r="K364" s="21">
        <v>20142016</v>
      </c>
      <c r="L364" s="21" t="s">
        <v>455</v>
      </c>
      <c r="M364" s="21" t="s">
        <v>396</v>
      </c>
      <c r="N364" s="21">
        <v>31.8</v>
      </c>
      <c r="O364" s="21" t="str">
        <f>_xlfn.XLOOKUP(I364,Table6[Country],Table6[Alpha-3 code])</f>
        <v>GEO</v>
      </c>
    </row>
    <row r="365" spans="1:15" hidden="1">
      <c r="A365" s="20" t="s">
        <v>94</v>
      </c>
      <c r="B365" s="20" t="s">
        <v>397</v>
      </c>
      <c r="C365" s="20" t="str">
        <f ca="1">RIGHT(Table7[[#This Row],[Column1]],4)</f>
        <v>2017</v>
      </c>
      <c r="D365" s="20" t="s">
        <v>396</v>
      </c>
      <c r="E365" s="20">
        <v>7.9</v>
      </c>
      <c r="F365" s="20" t="str">
        <f>_xlfn.XLOOKUP(Table7[[#This Row],[Area]],Table6[Country],Table6[Alpha-3 code])</f>
        <v>GEO</v>
      </c>
      <c r="I365" s="20" t="s">
        <v>94</v>
      </c>
      <c r="J365" s="20" t="s">
        <v>398</v>
      </c>
      <c r="K365" s="20">
        <v>20152017</v>
      </c>
      <c r="L365" s="20" t="s">
        <v>456</v>
      </c>
      <c r="M365" s="20" t="s">
        <v>396</v>
      </c>
      <c r="N365" s="20">
        <v>33.799999999999997</v>
      </c>
      <c r="O365" s="21" t="str">
        <f>_xlfn.XLOOKUP(I365,Table6[Country],Table6[Alpha-3 code])</f>
        <v>GEO</v>
      </c>
    </row>
    <row r="366" spans="1:15" hidden="1">
      <c r="A366" s="21" t="s">
        <v>94</v>
      </c>
      <c r="B366" s="21" t="s">
        <v>397</v>
      </c>
      <c r="C366" s="21" t="str">
        <f ca="1">RIGHT(Table7[[#This Row],[Column1]],4)</f>
        <v>2018</v>
      </c>
      <c r="D366" s="21" t="s">
        <v>396</v>
      </c>
      <c r="E366" s="21">
        <v>7.5</v>
      </c>
      <c r="F366" s="21" t="str">
        <f>_xlfn.XLOOKUP(Table7[[#This Row],[Area]],Table6[Country],Table6[Alpha-3 code])</f>
        <v>GEO</v>
      </c>
      <c r="I366" s="21" t="s">
        <v>94</v>
      </c>
      <c r="J366" s="21" t="s">
        <v>398</v>
      </c>
      <c r="K366" s="21">
        <v>20162018</v>
      </c>
      <c r="L366" s="21" t="s">
        <v>457</v>
      </c>
      <c r="M366" s="21" t="s">
        <v>396</v>
      </c>
      <c r="N366" s="21">
        <v>35.5</v>
      </c>
      <c r="O366" s="21" t="str">
        <f>_xlfn.XLOOKUP(I366,Table6[Country],Table6[Alpha-3 code])</f>
        <v>GEO</v>
      </c>
    </row>
    <row r="367" spans="1:15" hidden="1">
      <c r="A367" s="20" t="s">
        <v>94</v>
      </c>
      <c r="B367" s="20" t="s">
        <v>397</v>
      </c>
      <c r="C367" s="20" t="str">
        <f ca="1">RIGHT(Table7[[#This Row],[Column1]],4)</f>
        <v>2019</v>
      </c>
      <c r="D367" s="20" t="s">
        <v>396</v>
      </c>
      <c r="E367" s="20">
        <v>7.3</v>
      </c>
      <c r="F367" s="20" t="str">
        <f>_xlfn.XLOOKUP(Table7[[#This Row],[Area]],Table6[Country],Table6[Alpha-3 code])</f>
        <v>GEO</v>
      </c>
      <c r="I367" s="20" t="s">
        <v>94</v>
      </c>
      <c r="J367" s="20" t="s">
        <v>398</v>
      </c>
      <c r="K367" s="20">
        <v>20172019</v>
      </c>
      <c r="L367" s="20" t="s">
        <v>458</v>
      </c>
      <c r="M367" s="20" t="s">
        <v>396</v>
      </c>
      <c r="N367" s="20">
        <v>38.299999999999997</v>
      </c>
      <c r="O367" s="21" t="str">
        <f>_xlfn.XLOOKUP(I367,Table6[Country],Table6[Alpha-3 code])</f>
        <v>GEO</v>
      </c>
    </row>
    <row r="368" spans="1:15" hidden="1">
      <c r="A368" s="21" t="s">
        <v>94</v>
      </c>
      <c r="B368" s="21" t="s">
        <v>397</v>
      </c>
      <c r="C368" s="21" t="str">
        <f ca="1">RIGHT(Table7[[#This Row],[Column1]],4)</f>
        <v>2020</v>
      </c>
      <c r="D368" s="21" t="s">
        <v>396</v>
      </c>
      <c r="E368" s="21">
        <v>9.5</v>
      </c>
      <c r="F368" s="21" t="str">
        <f>_xlfn.XLOOKUP(Table7[[#This Row],[Area]],Table6[Country],Table6[Alpha-3 code])</f>
        <v>GEO</v>
      </c>
      <c r="I368" s="21" t="s">
        <v>94</v>
      </c>
      <c r="J368" s="21" t="s">
        <v>398</v>
      </c>
      <c r="K368" s="21">
        <v>20182020</v>
      </c>
      <c r="L368" s="21" t="s">
        <v>459</v>
      </c>
      <c r="M368" s="21" t="s">
        <v>396</v>
      </c>
      <c r="N368" s="21">
        <v>39.700000000000003</v>
      </c>
      <c r="O368" s="21" t="str">
        <f>_xlfn.XLOOKUP(I368,Table6[Country],Table6[Alpha-3 code])</f>
        <v>GEO</v>
      </c>
    </row>
    <row r="369" spans="1:15" hidden="1">
      <c r="A369" s="20" t="s">
        <v>267</v>
      </c>
      <c r="B369" s="20" t="s">
        <v>397</v>
      </c>
      <c r="C369" s="20" t="str">
        <f ca="1">RIGHT(Table7[[#This Row],[Column1]],4)</f>
        <v>2016</v>
      </c>
      <c r="D369" s="20" t="s">
        <v>396</v>
      </c>
      <c r="E369" s="20">
        <v>1</v>
      </c>
      <c r="F369" s="20" t="str">
        <f>_xlfn.XLOOKUP(Table7[[#This Row],[Area]],Table6[Country],Table6[Alpha-3 code])</f>
        <v>DEU</v>
      </c>
      <c r="I369" s="20" t="s">
        <v>267</v>
      </c>
      <c r="J369" s="20" t="s">
        <v>398</v>
      </c>
      <c r="K369" s="20">
        <v>20142016</v>
      </c>
      <c r="L369" s="20" t="s">
        <v>455</v>
      </c>
      <c r="M369" s="20" t="s">
        <v>396</v>
      </c>
      <c r="N369" s="20">
        <v>4.0999999999999996</v>
      </c>
      <c r="O369" s="21" t="str">
        <f>_xlfn.XLOOKUP(I369,Table6[Country],Table6[Alpha-3 code])</f>
        <v>DEU</v>
      </c>
    </row>
    <row r="370" spans="1:15" hidden="1">
      <c r="A370" s="21" t="s">
        <v>267</v>
      </c>
      <c r="B370" s="21" t="s">
        <v>397</v>
      </c>
      <c r="C370" s="21" t="str">
        <f ca="1">RIGHT(Table7[[#This Row],[Column1]],4)</f>
        <v>2017</v>
      </c>
      <c r="D370" s="21" t="s">
        <v>396</v>
      </c>
      <c r="E370" s="21">
        <v>0.8</v>
      </c>
      <c r="F370" s="21" t="str">
        <f>_xlfn.XLOOKUP(Table7[[#This Row],[Area]],Table6[Country],Table6[Alpha-3 code])</f>
        <v>DEU</v>
      </c>
      <c r="I370" s="21" t="s">
        <v>267</v>
      </c>
      <c r="J370" s="21" t="s">
        <v>398</v>
      </c>
      <c r="K370" s="21">
        <v>20152017</v>
      </c>
      <c r="L370" s="21" t="s">
        <v>456</v>
      </c>
      <c r="M370" s="21" t="s">
        <v>396</v>
      </c>
      <c r="N370" s="21">
        <v>3.8</v>
      </c>
      <c r="O370" s="21" t="str">
        <f>_xlfn.XLOOKUP(I370,Table6[Country],Table6[Alpha-3 code])</f>
        <v>DEU</v>
      </c>
    </row>
    <row r="371" spans="1:15" hidden="1">
      <c r="A371" s="20" t="s">
        <v>267</v>
      </c>
      <c r="B371" s="20" t="s">
        <v>397</v>
      </c>
      <c r="C371" s="20" t="str">
        <f ca="1">RIGHT(Table7[[#This Row],[Column1]],4)</f>
        <v>2018</v>
      </c>
      <c r="D371" s="20" t="s">
        <v>396</v>
      </c>
      <c r="E371" s="20">
        <v>0.7</v>
      </c>
      <c r="F371" s="20" t="str">
        <f>_xlfn.XLOOKUP(Table7[[#This Row],[Area]],Table6[Country],Table6[Alpha-3 code])</f>
        <v>DEU</v>
      </c>
      <c r="I371" s="20" t="s">
        <v>267</v>
      </c>
      <c r="J371" s="20" t="s">
        <v>398</v>
      </c>
      <c r="K371" s="20">
        <v>20162018</v>
      </c>
      <c r="L371" s="20" t="s">
        <v>457</v>
      </c>
      <c r="M371" s="20" t="s">
        <v>396</v>
      </c>
      <c r="N371" s="20">
        <v>3.6</v>
      </c>
      <c r="O371" s="21" t="str">
        <f>_xlfn.XLOOKUP(I371,Table6[Country],Table6[Alpha-3 code])</f>
        <v>DEU</v>
      </c>
    </row>
    <row r="372" spans="1:15" hidden="1">
      <c r="A372" s="21" t="s">
        <v>267</v>
      </c>
      <c r="B372" s="21" t="s">
        <v>397</v>
      </c>
      <c r="C372" s="21" t="str">
        <f ca="1">RIGHT(Table7[[#This Row],[Column1]],4)</f>
        <v>2019</v>
      </c>
      <c r="D372" s="21" t="s">
        <v>396</v>
      </c>
      <c r="E372" s="21">
        <v>0.7</v>
      </c>
      <c r="F372" s="21" t="str">
        <f>_xlfn.XLOOKUP(Table7[[#This Row],[Area]],Table6[Country],Table6[Alpha-3 code])</f>
        <v>DEU</v>
      </c>
      <c r="I372" s="21" t="s">
        <v>267</v>
      </c>
      <c r="J372" s="21" t="s">
        <v>398</v>
      </c>
      <c r="K372" s="21">
        <v>20172019</v>
      </c>
      <c r="L372" s="21" t="s">
        <v>458</v>
      </c>
      <c r="M372" s="21" t="s">
        <v>396</v>
      </c>
      <c r="N372" s="21">
        <v>3.5</v>
      </c>
      <c r="O372" s="21" t="str">
        <f>_xlfn.XLOOKUP(I372,Table6[Country],Table6[Alpha-3 code])</f>
        <v>DEU</v>
      </c>
    </row>
    <row r="373" spans="1:15" hidden="1">
      <c r="A373" s="20" t="s">
        <v>267</v>
      </c>
      <c r="B373" s="20" t="s">
        <v>397</v>
      </c>
      <c r="C373" s="20" t="str">
        <f ca="1">RIGHT(Table7[[#This Row],[Column1]],4)</f>
        <v>2020</v>
      </c>
      <c r="D373" s="20" t="s">
        <v>396</v>
      </c>
      <c r="E373" s="20">
        <v>0.7</v>
      </c>
      <c r="F373" s="20" t="str">
        <f>_xlfn.XLOOKUP(Table7[[#This Row],[Area]],Table6[Country],Table6[Alpha-3 code])</f>
        <v>DEU</v>
      </c>
      <c r="I373" s="20" t="s">
        <v>267</v>
      </c>
      <c r="J373" s="20" t="s">
        <v>398</v>
      </c>
      <c r="K373" s="20">
        <v>20182020</v>
      </c>
      <c r="L373" s="20" t="s">
        <v>459</v>
      </c>
      <c r="M373" s="20" t="s">
        <v>396</v>
      </c>
      <c r="N373" s="20">
        <v>3.4</v>
      </c>
      <c r="O373" s="21" t="str">
        <f>_xlfn.XLOOKUP(I373,Table6[Country],Table6[Alpha-3 code])</f>
        <v>DEU</v>
      </c>
    </row>
    <row r="374" spans="1:15" hidden="1">
      <c r="A374" s="21" t="s">
        <v>96</v>
      </c>
      <c r="B374" s="21" t="s">
        <v>397</v>
      </c>
      <c r="C374" s="21" t="str">
        <f ca="1">RIGHT(Table7[[#This Row],[Column1]],4)</f>
        <v>2016</v>
      </c>
      <c r="D374" s="21" t="s">
        <v>396</v>
      </c>
      <c r="E374" s="21">
        <v>7.6</v>
      </c>
      <c r="F374" s="21" t="str">
        <f>_xlfn.XLOOKUP(Table7[[#This Row],[Area]],Table6[Country],Table6[Alpha-3 code])</f>
        <v>GHA</v>
      </c>
      <c r="I374" s="21" t="s">
        <v>96</v>
      </c>
      <c r="J374" s="21" t="s">
        <v>398</v>
      </c>
      <c r="K374" s="21">
        <v>20142016</v>
      </c>
      <c r="L374" s="21" t="s">
        <v>455</v>
      </c>
      <c r="M374" s="21" t="s">
        <v>396</v>
      </c>
      <c r="N374" s="21">
        <v>49.3</v>
      </c>
      <c r="O374" s="21" t="str">
        <f>_xlfn.XLOOKUP(I374,Table6[Country],Table6[Alpha-3 code])</f>
        <v>GHA</v>
      </c>
    </row>
    <row r="375" spans="1:15" hidden="1">
      <c r="A375" s="20" t="s">
        <v>96</v>
      </c>
      <c r="B375" s="20" t="s">
        <v>397</v>
      </c>
      <c r="C375" s="20" t="str">
        <f ca="1">RIGHT(Table7[[#This Row],[Column1]],4)</f>
        <v>2017</v>
      </c>
      <c r="D375" s="20" t="s">
        <v>396</v>
      </c>
      <c r="E375" s="20">
        <v>7.9</v>
      </c>
      <c r="F375" s="20" t="str">
        <f>_xlfn.XLOOKUP(Table7[[#This Row],[Area]],Table6[Country],Table6[Alpha-3 code])</f>
        <v>GHA</v>
      </c>
      <c r="I375" s="20" t="s">
        <v>96</v>
      </c>
      <c r="J375" s="20" t="s">
        <v>398</v>
      </c>
      <c r="K375" s="20">
        <v>20152017</v>
      </c>
      <c r="L375" s="20" t="s">
        <v>456</v>
      </c>
      <c r="M375" s="20" t="s">
        <v>396</v>
      </c>
      <c r="N375" s="20">
        <v>49.6</v>
      </c>
      <c r="O375" s="21" t="str">
        <f>_xlfn.XLOOKUP(I375,Table6[Country],Table6[Alpha-3 code])</f>
        <v>GHA</v>
      </c>
    </row>
    <row r="376" spans="1:15" hidden="1">
      <c r="A376" s="21" t="s">
        <v>96</v>
      </c>
      <c r="B376" s="21" t="s">
        <v>397</v>
      </c>
      <c r="C376" s="21" t="str">
        <f ca="1">RIGHT(Table7[[#This Row],[Column1]],4)</f>
        <v>2018</v>
      </c>
      <c r="D376" s="21" t="s">
        <v>396</v>
      </c>
      <c r="E376" s="21">
        <v>8.1</v>
      </c>
      <c r="F376" s="21" t="str">
        <f>_xlfn.XLOOKUP(Table7[[#This Row],[Area]],Table6[Country],Table6[Alpha-3 code])</f>
        <v>GHA</v>
      </c>
      <c r="I376" s="21" t="s">
        <v>96</v>
      </c>
      <c r="J376" s="21" t="s">
        <v>398</v>
      </c>
      <c r="K376" s="21">
        <v>20162018</v>
      </c>
      <c r="L376" s="21" t="s">
        <v>457</v>
      </c>
      <c r="M376" s="21" t="s">
        <v>396</v>
      </c>
      <c r="N376" s="21">
        <v>49.8</v>
      </c>
      <c r="O376" s="21" t="str">
        <f>_xlfn.XLOOKUP(I376,Table6[Country],Table6[Alpha-3 code])</f>
        <v>GHA</v>
      </c>
    </row>
    <row r="377" spans="1:15" hidden="1">
      <c r="A377" s="20" t="s">
        <v>96</v>
      </c>
      <c r="B377" s="20" t="s">
        <v>397</v>
      </c>
      <c r="C377" s="20" t="str">
        <f ca="1">RIGHT(Table7[[#This Row],[Column1]],4)</f>
        <v>2019</v>
      </c>
      <c r="D377" s="20" t="s">
        <v>396</v>
      </c>
      <c r="E377" s="20">
        <v>8.3000000000000007</v>
      </c>
      <c r="F377" s="20" t="str">
        <f>_xlfn.XLOOKUP(Table7[[#This Row],[Area]],Table6[Country],Table6[Alpha-3 code])</f>
        <v>GHA</v>
      </c>
      <c r="I377" s="20" t="s">
        <v>96</v>
      </c>
      <c r="J377" s="20" t="s">
        <v>398</v>
      </c>
      <c r="K377" s="20">
        <v>20172019</v>
      </c>
      <c r="L377" s="20" t="s">
        <v>458</v>
      </c>
      <c r="M377" s="20" t="s">
        <v>396</v>
      </c>
      <c r="N377" s="20">
        <v>50</v>
      </c>
      <c r="O377" s="21" t="str">
        <f>_xlfn.XLOOKUP(I377,Table6[Country],Table6[Alpha-3 code])</f>
        <v>GHA</v>
      </c>
    </row>
    <row r="378" spans="1:15" hidden="1">
      <c r="A378" s="21" t="s">
        <v>96</v>
      </c>
      <c r="B378" s="21" t="s">
        <v>397</v>
      </c>
      <c r="C378" s="21" t="str">
        <f ca="1">RIGHT(Table7[[#This Row],[Column1]],4)</f>
        <v>2020</v>
      </c>
      <c r="D378" s="21" t="s">
        <v>396</v>
      </c>
      <c r="E378" s="21">
        <v>8.6</v>
      </c>
      <c r="F378" s="21" t="str">
        <f>_xlfn.XLOOKUP(Table7[[#This Row],[Area]],Table6[Country],Table6[Alpha-3 code])</f>
        <v>GHA</v>
      </c>
      <c r="I378" s="21" t="s">
        <v>96</v>
      </c>
      <c r="J378" s="21" t="s">
        <v>398</v>
      </c>
      <c r="K378" s="21">
        <v>20182020</v>
      </c>
      <c r="L378" s="21" t="s">
        <v>459</v>
      </c>
      <c r="M378" s="21" t="s">
        <v>396</v>
      </c>
      <c r="N378" s="21">
        <v>50.2</v>
      </c>
      <c r="O378" s="21" t="str">
        <f>_xlfn.XLOOKUP(I378,Table6[Country],Table6[Alpha-3 code])</f>
        <v>GHA</v>
      </c>
    </row>
    <row r="379" spans="1:15" hidden="1">
      <c r="A379" s="20" t="s">
        <v>280</v>
      </c>
      <c r="B379" s="20" t="s">
        <v>397</v>
      </c>
      <c r="C379" s="20" t="str">
        <f ca="1">RIGHT(Table7[[#This Row],[Column1]],4)</f>
        <v>2016</v>
      </c>
      <c r="D379" s="20" t="s">
        <v>396</v>
      </c>
      <c r="E379" s="20">
        <v>2.6</v>
      </c>
      <c r="F379" s="20" t="str">
        <f>_xlfn.XLOOKUP(Table7[[#This Row],[Area]],Table6[Country],Table6[Alpha-3 code])</f>
        <v>GRC</v>
      </c>
      <c r="I379" s="20" t="s">
        <v>280</v>
      </c>
      <c r="J379" s="20" t="s">
        <v>398</v>
      </c>
      <c r="K379" s="20">
        <v>20142016</v>
      </c>
      <c r="L379" s="20" t="s">
        <v>455</v>
      </c>
      <c r="M379" s="20" t="s">
        <v>396</v>
      </c>
      <c r="N379" s="20">
        <v>15.8</v>
      </c>
      <c r="O379" s="21" t="str">
        <f>_xlfn.XLOOKUP(I379,Table6[Country],Table6[Alpha-3 code])</f>
        <v>GRC</v>
      </c>
    </row>
    <row r="380" spans="1:15" hidden="1">
      <c r="A380" s="21" t="s">
        <v>280</v>
      </c>
      <c r="B380" s="21" t="s">
        <v>397</v>
      </c>
      <c r="C380" s="21" t="str">
        <f ca="1">RIGHT(Table7[[#This Row],[Column1]],4)</f>
        <v>2017</v>
      </c>
      <c r="D380" s="21" t="s">
        <v>396</v>
      </c>
      <c r="E380" s="21">
        <v>3.2</v>
      </c>
      <c r="F380" s="21" t="str">
        <f>_xlfn.XLOOKUP(Table7[[#This Row],[Area]],Table6[Country],Table6[Alpha-3 code])</f>
        <v>GRC</v>
      </c>
      <c r="I380" s="21" t="s">
        <v>280</v>
      </c>
      <c r="J380" s="21" t="s">
        <v>398</v>
      </c>
      <c r="K380" s="21">
        <v>20152017</v>
      </c>
      <c r="L380" s="21" t="s">
        <v>456</v>
      </c>
      <c r="M380" s="21" t="s">
        <v>396</v>
      </c>
      <c r="N380" s="21">
        <v>16.399999999999999</v>
      </c>
      <c r="O380" s="21" t="str">
        <f>_xlfn.XLOOKUP(I380,Table6[Country],Table6[Alpha-3 code])</f>
        <v>GRC</v>
      </c>
    </row>
    <row r="381" spans="1:15" hidden="1">
      <c r="A381" s="20" t="s">
        <v>280</v>
      </c>
      <c r="B381" s="20" t="s">
        <v>397</v>
      </c>
      <c r="C381" s="20" t="str">
        <f ca="1">RIGHT(Table7[[#This Row],[Column1]],4)</f>
        <v>2018</v>
      </c>
      <c r="D381" s="20" t="s">
        <v>396</v>
      </c>
      <c r="E381" s="20">
        <v>3.2</v>
      </c>
      <c r="F381" s="20" t="str">
        <f>_xlfn.XLOOKUP(Table7[[#This Row],[Area]],Table6[Country],Table6[Alpha-3 code])</f>
        <v>GRC</v>
      </c>
      <c r="I381" s="20" t="s">
        <v>280</v>
      </c>
      <c r="J381" s="20" t="s">
        <v>398</v>
      </c>
      <c r="K381" s="20">
        <v>20162018</v>
      </c>
      <c r="L381" s="20" t="s">
        <v>457</v>
      </c>
      <c r="M381" s="20" t="s">
        <v>396</v>
      </c>
      <c r="N381" s="20">
        <v>16.600000000000001</v>
      </c>
      <c r="O381" s="21" t="str">
        <f>_xlfn.XLOOKUP(I381,Table6[Country],Table6[Alpha-3 code])</f>
        <v>GRC</v>
      </c>
    </row>
    <row r="382" spans="1:15" hidden="1">
      <c r="A382" s="21" t="s">
        <v>280</v>
      </c>
      <c r="B382" s="21" t="s">
        <v>397</v>
      </c>
      <c r="C382" s="21" t="str">
        <f ca="1">RIGHT(Table7[[#This Row],[Column1]],4)</f>
        <v>2019</v>
      </c>
      <c r="D382" s="21" t="s">
        <v>396</v>
      </c>
      <c r="E382" s="21">
        <v>2.2999999999999998</v>
      </c>
      <c r="F382" s="21" t="str">
        <f>_xlfn.XLOOKUP(Table7[[#This Row],[Area]],Table6[Country],Table6[Alpha-3 code])</f>
        <v>GRC</v>
      </c>
      <c r="I382" s="21" t="s">
        <v>280</v>
      </c>
      <c r="J382" s="21" t="s">
        <v>398</v>
      </c>
      <c r="K382" s="21">
        <v>20172019</v>
      </c>
      <c r="L382" s="21" t="s">
        <v>458</v>
      </c>
      <c r="M382" s="21" t="s">
        <v>396</v>
      </c>
      <c r="N382" s="21">
        <v>13.3</v>
      </c>
      <c r="O382" s="21" t="str">
        <f>_xlfn.XLOOKUP(I382,Table6[Country],Table6[Alpha-3 code])</f>
        <v>GRC</v>
      </c>
    </row>
    <row r="383" spans="1:15" hidden="1">
      <c r="A383" s="20" t="s">
        <v>280</v>
      </c>
      <c r="B383" s="20" t="s">
        <v>397</v>
      </c>
      <c r="C383" s="20" t="str">
        <f ca="1">RIGHT(Table7[[#This Row],[Column1]],4)</f>
        <v>2020</v>
      </c>
      <c r="D383" s="20" t="s">
        <v>396</v>
      </c>
      <c r="E383" s="20">
        <v>1.7</v>
      </c>
      <c r="F383" s="20" t="str">
        <f>_xlfn.XLOOKUP(Table7[[#This Row],[Area]],Table6[Country],Table6[Alpha-3 code])</f>
        <v>GRC</v>
      </c>
      <c r="I383" s="20" t="s">
        <v>280</v>
      </c>
      <c r="J383" s="20" t="s">
        <v>398</v>
      </c>
      <c r="K383" s="20">
        <v>20182020</v>
      </c>
      <c r="L383" s="20" t="s">
        <v>459</v>
      </c>
      <c r="M383" s="20" t="s">
        <v>396</v>
      </c>
      <c r="N383" s="20">
        <v>8.6</v>
      </c>
      <c r="O383" s="21" t="str">
        <f>_xlfn.XLOOKUP(I383,Table6[Country],Table6[Alpha-3 code])</f>
        <v>GRC</v>
      </c>
    </row>
    <row r="384" spans="1:15" hidden="1">
      <c r="A384" s="21" t="s">
        <v>416</v>
      </c>
      <c r="B384" s="21" t="s">
        <v>397</v>
      </c>
      <c r="C384" s="21" t="str">
        <f ca="1">RIGHT(Table7[[#This Row],[Column1]],4)</f>
        <v>2016</v>
      </c>
      <c r="D384" s="21" t="s">
        <v>396</v>
      </c>
      <c r="E384" s="21"/>
      <c r="F384" s="21" t="str">
        <f>_xlfn.XLOOKUP(Table7[[#This Row],[Area]],Table6[Country],Table6[Alpha-3 code])</f>
        <v>GRL</v>
      </c>
      <c r="I384" s="21" t="s">
        <v>416</v>
      </c>
      <c r="J384" s="21" t="s">
        <v>398</v>
      </c>
      <c r="K384" s="21">
        <v>20142016</v>
      </c>
      <c r="L384" s="21" t="s">
        <v>455</v>
      </c>
      <c r="M384" s="21" t="s">
        <v>396</v>
      </c>
      <c r="N384" s="21"/>
      <c r="O384" s="21" t="str">
        <f>_xlfn.XLOOKUP(I384,Table6[Country],Table6[Alpha-3 code])</f>
        <v>GRL</v>
      </c>
    </row>
    <row r="385" spans="1:15" hidden="1">
      <c r="A385" s="20" t="s">
        <v>416</v>
      </c>
      <c r="B385" s="20" t="s">
        <v>397</v>
      </c>
      <c r="C385" s="20" t="str">
        <f ca="1">RIGHT(Table7[[#This Row],[Column1]],4)</f>
        <v>2017</v>
      </c>
      <c r="D385" s="20" t="s">
        <v>396</v>
      </c>
      <c r="E385" s="20"/>
      <c r="F385" s="20" t="str">
        <f>_xlfn.XLOOKUP(Table7[[#This Row],[Area]],Table6[Country],Table6[Alpha-3 code])</f>
        <v>GRL</v>
      </c>
      <c r="I385" s="20" t="s">
        <v>416</v>
      </c>
      <c r="J385" s="20" t="s">
        <v>398</v>
      </c>
      <c r="K385" s="20">
        <v>20152017</v>
      </c>
      <c r="L385" s="20" t="s">
        <v>456</v>
      </c>
      <c r="M385" s="20" t="s">
        <v>396</v>
      </c>
      <c r="N385" s="20"/>
      <c r="O385" s="21" t="str">
        <f>_xlfn.XLOOKUP(I385,Table6[Country],Table6[Alpha-3 code])</f>
        <v>GRL</v>
      </c>
    </row>
    <row r="386" spans="1:15" hidden="1">
      <c r="A386" s="21" t="s">
        <v>416</v>
      </c>
      <c r="B386" s="21" t="s">
        <v>397</v>
      </c>
      <c r="C386" s="21" t="str">
        <f ca="1">RIGHT(Table7[[#This Row],[Column1]],4)</f>
        <v>2018</v>
      </c>
      <c r="D386" s="21" t="s">
        <v>396</v>
      </c>
      <c r="E386" s="21"/>
      <c r="F386" s="21" t="str">
        <f>_xlfn.XLOOKUP(Table7[[#This Row],[Area]],Table6[Country],Table6[Alpha-3 code])</f>
        <v>GRL</v>
      </c>
      <c r="I386" s="21" t="s">
        <v>416</v>
      </c>
      <c r="J386" s="21" t="s">
        <v>398</v>
      </c>
      <c r="K386" s="21">
        <v>20162018</v>
      </c>
      <c r="L386" s="21" t="s">
        <v>457</v>
      </c>
      <c r="M386" s="21" t="s">
        <v>396</v>
      </c>
      <c r="N386" s="21"/>
      <c r="O386" s="21" t="str">
        <f>_xlfn.XLOOKUP(I386,Table6[Country],Table6[Alpha-3 code])</f>
        <v>GRL</v>
      </c>
    </row>
    <row r="387" spans="1:15" hidden="1">
      <c r="A387" s="20" t="s">
        <v>416</v>
      </c>
      <c r="B387" s="20" t="s">
        <v>397</v>
      </c>
      <c r="C387" s="20" t="str">
        <f ca="1">RIGHT(Table7[[#This Row],[Column1]],4)</f>
        <v>2019</v>
      </c>
      <c r="D387" s="20" t="s">
        <v>396</v>
      </c>
      <c r="E387" s="20"/>
      <c r="F387" s="20" t="str">
        <f>_xlfn.XLOOKUP(Table7[[#This Row],[Area]],Table6[Country],Table6[Alpha-3 code])</f>
        <v>GRL</v>
      </c>
      <c r="I387" s="20" t="s">
        <v>416</v>
      </c>
      <c r="J387" s="20" t="s">
        <v>398</v>
      </c>
      <c r="K387" s="20">
        <v>20172019</v>
      </c>
      <c r="L387" s="20" t="s">
        <v>458</v>
      </c>
      <c r="M387" s="20" t="s">
        <v>396</v>
      </c>
      <c r="N387" s="20"/>
      <c r="O387" s="21" t="str">
        <f>_xlfn.XLOOKUP(I387,Table6[Country],Table6[Alpha-3 code])</f>
        <v>GRL</v>
      </c>
    </row>
    <row r="388" spans="1:15" hidden="1">
      <c r="A388" s="21" t="s">
        <v>416</v>
      </c>
      <c r="B388" s="21" t="s">
        <v>397</v>
      </c>
      <c r="C388" s="21" t="str">
        <f ca="1">RIGHT(Table7[[#This Row],[Column1]],4)</f>
        <v>2020</v>
      </c>
      <c r="D388" s="21" t="s">
        <v>396</v>
      </c>
      <c r="E388" s="21"/>
      <c r="F388" s="21" t="str">
        <f>_xlfn.XLOOKUP(Table7[[#This Row],[Area]],Table6[Country],Table6[Alpha-3 code])</f>
        <v>GRL</v>
      </c>
      <c r="I388" s="21" t="s">
        <v>416</v>
      </c>
      <c r="J388" s="21" t="s">
        <v>398</v>
      </c>
      <c r="K388" s="21">
        <v>20182020</v>
      </c>
      <c r="L388" s="21" t="s">
        <v>459</v>
      </c>
      <c r="M388" s="21" t="s">
        <v>396</v>
      </c>
      <c r="N388" s="21"/>
      <c r="O388" s="21" t="str">
        <f>_xlfn.XLOOKUP(I388,Table6[Country],Table6[Alpha-3 code])</f>
        <v>GRL</v>
      </c>
    </row>
    <row r="389" spans="1:15" hidden="1">
      <c r="A389" s="20" t="s">
        <v>417</v>
      </c>
      <c r="B389" s="20" t="s">
        <v>397</v>
      </c>
      <c r="C389" s="20" t="str">
        <f ca="1">RIGHT(Table7[[#This Row],[Column1]],4)</f>
        <v>2016</v>
      </c>
      <c r="D389" s="20" t="s">
        <v>396</v>
      </c>
      <c r="E389" s="20"/>
      <c r="F389" s="20" t="str">
        <f>_xlfn.XLOOKUP(Table7[[#This Row],[Area]],Table6[Country],Table6[Alpha-3 code])</f>
        <v>GRD</v>
      </c>
      <c r="I389" s="20" t="s">
        <v>417</v>
      </c>
      <c r="J389" s="20" t="s">
        <v>398</v>
      </c>
      <c r="K389" s="20">
        <v>20142016</v>
      </c>
      <c r="L389" s="20" t="s">
        <v>455</v>
      </c>
      <c r="M389" s="20" t="s">
        <v>396</v>
      </c>
      <c r="N389" s="20"/>
      <c r="O389" s="21" t="str">
        <f>_xlfn.XLOOKUP(I389,Table6[Country],Table6[Alpha-3 code])</f>
        <v>GRD</v>
      </c>
    </row>
    <row r="390" spans="1:15" hidden="1">
      <c r="A390" s="21" t="s">
        <v>417</v>
      </c>
      <c r="B390" s="21" t="s">
        <v>397</v>
      </c>
      <c r="C390" s="21" t="str">
        <f ca="1">RIGHT(Table7[[#This Row],[Column1]],4)</f>
        <v>2017</v>
      </c>
      <c r="D390" s="21" t="s">
        <v>396</v>
      </c>
      <c r="E390" s="21"/>
      <c r="F390" s="21" t="str">
        <f>_xlfn.XLOOKUP(Table7[[#This Row],[Area]],Table6[Country],Table6[Alpha-3 code])</f>
        <v>GRD</v>
      </c>
      <c r="I390" s="21" t="s">
        <v>417</v>
      </c>
      <c r="J390" s="21" t="s">
        <v>398</v>
      </c>
      <c r="K390" s="21">
        <v>20152017</v>
      </c>
      <c r="L390" s="21" t="s">
        <v>456</v>
      </c>
      <c r="M390" s="21" t="s">
        <v>396</v>
      </c>
      <c r="N390" s="21"/>
      <c r="O390" s="21" t="str">
        <f>_xlfn.XLOOKUP(I390,Table6[Country],Table6[Alpha-3 code])</f>
        <v>GRD</v>
      </c>
    </row>
    <row r="391" spans="1:15" hidden="1">
      <c r="A391" s="20" t="s">
        <v>417</v>
      </c>
      <c r="B391" s="20" t="s">
        <v>397</v>
      </c>
      <c r="C391" s="20" t="str">
        <f ca="1">RIGHT(Table7[[#This Row],[Column1]],4)</f>
        <v>2018</v>
      </c>
      <c r="D391" s="20" t="s">
        <v>396</v>
      </c>
      <c r="E391" s="20"/>
      <c r="F391" s="20" t="str">
        <f>_xlfn.XLOOKUP(Table7[[#This Row],[Area]],Table6[Country],Table6[Alpha-3 code])</f>
        <v>GRD</v>
      </c>
      <c r="I391" s="20" t="s">
        <v>417</v>
      </c>
      <c r="J391" s="20" t="s">
        <v>398</v>
      </c>
      <c r="K391" s="20">
        <v>20162018</v>
      </c>
      <c r="L391" s="20" t="s">
        <v>457</v>
      </c>
      <c r="M391" s="20" t="s">
        <v>396</v>
      </c>
      <c r="N391" s="20"/>
      <c r="O391" s="21" t="str">
        <f>_xlfn.XLOOKUP(I391,Table6[Country],Table6[Alpha-3 code])</f>
        <v>GRD</v>
      </c>
    </row>
    <row r="392" spans="1:15" hidden="1">
      <c r="A392" s="21" t="s">
        <v>417</v>
      </c>
      <c r="B392" s="21" t="s">
        <v>397</v>
      </c>
      <c r="C392" s="21" t="str">
        <f ca="1">RIGHT(Table7[[#This Row],[Column1]],4)</f>
        <v>2019</v>
      </c>
      <c r="D392" s="21" t="s">
        <v>396</v>
      </c>
      <c r="E392" s="21"/>
      <c r="F392" s="21" t="str">
        <f>_xlfn.XLOOKUP(Table7[[#This Row],[Area]],Table6[Country],Table6[Alpha-3 code])</f>
        <v>GRD</v>
      </c>
      <c r="I392" s="21" t="s">
        <v>417</v>
      </c>
      <c r="J392" s="21" t="s">
        <v>398</v>
      </c>
      <c r="K392" s="21">
        <v>20172019</v>
      </c>
      <c r="L392" s="21" t="s">
        <v>458</v>
      </c>
      <c r="M392" s="21" t="s">
        <v>396</v>
      </c>
      <c r="N392" s="21"/>
      <c r="O392" s="21" t="str">
        <f>_xlfn.XLOOKUP(I392,Table6[Country],Table6[Alpha-3 code])</f>
        <v>GRD</v>
      </c>
    </row>
    <row r="393" spans="1:15" hidden="1">
      <c r="A393" s="20" t="s">
        <v>417</v>
      </c>
      <c r="B393" s="20" t="s">
        <v>397</v>
      </c>
      <c r="C393" s="20" t="str">
        <f ca="1">RIGHT(Table7[[#This Row],[Column1]],4)</f>
        <v>2020</v>
      </c>
      <c r="D393" s="20" t="s">
        <v>396</v>
      </c>
      <c r="E393" s="20"/>
      <c r="F393" s="20" t="str">
        <f>_xlfn.XLOOKUP(Table7[[#This Row],[Area]],Table6[Country],Table6[Alpha-3 code])</f>
        <v>GRD</v>
      </c>
      <c r="I393" s="20" t="s">
        <v>417</v>
      </c>
      <c r="J393" s="20" t="s">
        <v>398</v>
      </c>
      <c r="K393" s="20">
        <v>20182020</v>
      </c>
      <c r="L393" s="20" t="s">
        <v>459</v>
      </c>
      <c r="M393" s="20" t="s">
        <v>396</v>
      </c>
      <c r="N393" s="20"/>
      <c r="O393" s="21" t="str">
        <f>_xlfn.XLOOKUP(I393,Table6[Country],Table6[Alpha-3 code])</f>
        <v>GRD</v>
      </c>
    </row>
    <row r="394" spans="1:15" hidden="1">
      <c r="A394" s="21" t="s">
        <v>98</v>
      </c>
      <c r="B394" s="21" t="s">
        <v>397</v>
      </c>
      <c r="C394" s="21" t="str">
        <f ca="1">RIGHT(Table7[[#This Row],[Column1]],4)</f>
        <v>2016</v>
      </c>
      <c r="D394" s="21" t="s">
        <v>396</v>
      </c>
      <c r="E394" s="21">
        <v>16.100000000000001</v>
      </c>
      <c r="F394" s="21" t="str">
        <f>_xlfn.XLOOKUP(Table7[[#This Row],[Area]],Table6[Country],Table6[Alpha-3 code])</f>
        <v>GTM</v>
      </c>
      <c r="I394" s="21" t="s">
        <v>98</v>
      </c>
      <c r="J394" s="21" t="s">
        <v>398</v>
      </c>
      <c r="K394" s="21">
        <v>20142016</v>
      </c>
      <c r="L394" s="21" t="s">
        <v>455</v>
      </c>
      <c r="M394" s="21" t="s">
        <v>396</v>
      </c>
      <c r="N394" s="21">
        <v>42.7</v>
      </c>
      <c r="O394" s="21" t="str">
        <f>_xlfn.XLOOKUP(I394,Table6[Country],Table6[Alpha-3 code])</f>
        <v>GTM</v>
      </c>
    </row>
    <row r="395" spans="1:15" hidden="1">
      <c r="A395" s="20" t="s">
        <v>98</v>
      </c>
      <c r="B395" s="20" t="s">
        <v>397</v>
      </c>
      <c r="C395" s="20" t="str">
        <f ca="1">RIGHT(Table7[[#This Row],[Column1]],4)</f>
        <v>2017</v>
      </c>
      <c r="D395" s="20" t="s">
        <v>396</v>
      </c>
      <c r="E395" s="20">
        <v>17</v>
      </c>
      <c r="F395" s="20" t="str">
        <f>_xlfn.XLOOKUP(Table7[[#This Row],[Area]],Table6[Country],Table6[Alpha-3 code])</f>
        <v>GTM</v>
      </c>
      <c r="I395" s="20" t="s">
        <v>98</v>
      </c>
      <c r="J395" s="20" t="s">
        <v>398</v>
      </c>
      <c r="K395" s="20">
        <v>20152017</v>
      </c>
      <c r="L395" s="20" t="s">
        <v>456</v>
      </c>
      <c r="M395" s="20" t="s">
        <v>396</v>
      </c>
      <c r="N395" s="20">
        <v>44.2</v>
      </c>
      <c r="O395" s="21" t="str">
        <f>_xlfn.XLOOKUP(I395,Table6[Country],Table6[Alpha-3 code])</f>
        <v>GTM</v>
      </c>
    </row>
    <row r="396" spans="1:15" hidden="1">
      <c r="A396" s="21" t="s">
        <v>98</v>
      </c>
      <c r="B396" s="21" t="s">
        <v>397</v>
      </c>
      <c r="C396" s="21" t="str">
        <f ca="1">RIGHT(Table7[[#This Row],[Column1]],4)</f>
        <v>2018</v>
      </c>
      <c r="D396" s="21" t="s">
        <v>396</v>
      </c>
      <c r="E396" s="21">
        <v>17.100000000000001</v>
      </c>
      <c r="F396" s="21" t="str">
        <f>_xlfn.XLOOKUP(Table7[[#This Row],[Area]],Table6[Country],Table6[Alpha-3 code])</f>
        <v>GTM</v>
      </c>
      <c r="I396" s="21" t="s">
        <v>98</v>
      </c>
      <c r="J396" s="21" t="s">
        <v>398</v>
      </c>
      <c r="K396" s="21">
        <v>20162018</v>
      </c>
      <c r="L396" s="21" t="s">
        <v>457</v>
      </c>
      <c r="M396" s="21" t="s">
        <v>396</v>
      </c>
      <c r="N396" s="21">
        <v>43.5</v>
      </c>
      <c r="O396" s="21" t="str">
        <f>_xlfn.XLOOKUP(I396,Table6[Country],Table6[Alpha-3 code])</f>
        <v>GTM</v>
      </c>
    </row>
    <row r="397" spans="1:15" hidden="1">
      <c r="A397" s="20" t="s">
        <v>98</v>
      </c>
      <c r="B397" s="20" t="s">
        <v>397</v>
      </c>
      <c r="C397" s="20" t="str">
        <f ca="1">RIGHT(Table7[[#This Row],[Column1]],4)</f>
        <v>2019</v>
      </c>
      <c r="D397" s="20" t="s">
        <v>396</v>
      </c>
      <c r="E397" s="20">
        <v>18.100000000000001</v>
      </c>
      <c r="F397" s="20" t="str">
        <f>_xlfn.XLOOKUP(Table7[[#This Row],[Area]],Table6[Country],Table6[Alpha-3 code])</f>
        <v>GTM</v>
      </c>
      <c r="I397" s="20" t="s">
        <v>98</v>
      </c>
      <c r="J397" s="20" t="s">
        <v>398</v>
      </c>
      <c r="K397" s="20">
        <v>20172019</v>
      </c>
      <c r="L397" s="20" t="s">
        <v>458</v>
      </c>
      <c r="M397" s="20" t="s">
        <v>396</v>
      </c>
      <c r="N397" s="20">
        <v>45.2</v>
      </c>
      <c r="O397" s="21" t="str">
        <f>_xlfn.XLOOKUP(I397,Table6[Country],Table6[Alpha-3 code])</f>
        <v>GTM</v>
      </c>
    </row>
    <row r="398" spans="1:15" hidden="1">
      <c r="A398" s="21" t="s">
        <v>98</v>
      </c>
      <c r="B398" s="21" t="s">
        <v>397</v>
      </c>
      <c r="C398" s="21" t="str">
        <f ca="1">RIGHT(Table7[[#This Row],[Column1]],4)</f>
        <v>2020</v>
      </c>
      <c r="D398" s="21" t="s">
        <v>396</v>
      </c>
      <c r="E398" s="21">
        <v>19.2</v>
      </c>
      <c r="F398" s="21" t="str">
        <f>_xlfn.XLOOKUP(Table7[[#This Row],[Area]],Table6[Country],Table6[Alpha-3 code])</f>
        <v>GTM</v>
      </c>
      <c r="I398" s="21" t="s">
        <v>98</v>
      </c>
      <c r="J398" s="21" t="s">
        <v>398</v>
      </c>
      <c r="K398" s="21">
        <v>20182020</v>
      </c>
      <c r="L398" s="21" t="s">
        <v>459</v>
      </c>
      <c r="M398" s="21" t="s">
        <v>396</v>
      </c>
      <c r="N398" s="21">
        <v>49.7</v>
      </c>
      <c r="O398" s="21" t="str">
        <f>_xlfn.XLOOKUP(I398,Table6[Country],Table6[Alpha-3 code])</f>
        <v>GTM</v>
      </c>
    </row>
    <row r="399" spans="1:15" hidden="1">
      <c r="A399" s="20" t="s">
        <v>100</v>
      </c>
      <c r="B399" s="20" t="s">
        <v>397</v>
      </c>
      <c r="C399" s="20" t="str">
        <f ca="1">RIGHT(Table7[[#This Row],[Column1]],4)</f>
        <v>2016</v>
      </c>
      <c r="D399" s="20" t="s">
        <v>396</v>
      </c>
      <c r="E399" s="20">
        <v>44.3</v>
      </c>
      <c r="F399" s="20" t="str">
        <f>_xlfn.XLOOKUP(Table7[[#This Row],[Area]],Table6[Country],Table6[Alpha-3 code])</f>
        <v>GIN</v>
      </c>
      <c r="I399" s="20" t="s">
        <v>100</v>
      </c>
      <c r="J399" s="20" t="s">
        <v>398</v>
      </c>
      <c r="K399" s="20">
        <v>20142016</v>
      </c>
      <c r="L399" s="20" t="s">
        <v>455</v>
      </c>
      <c r="M399" s="20" t="s">
        <v>396</v>
      </c>
      <c r="N399" s="20">
        <v>72.5</v>
      </c>
      <c r="O399" s="21" t="str">
        <f>_xlfn.XLOOKUP(I399,Table6[Country],Table6[Alpha-3 code])</f>
        <v>GIN</v>
      </c>
    </row>
    <row r="400" spans="1:15" hidden="1">
      <c r="A400" s="21" t="s">
        <v>100</v>
      </c>
      <c r="B400" s="21" t="s">
        <v>397</v>
      </c>
      <c r="C400" s="21" t="str">
        <f ca="1">RIGHT(Table7[[#This Row],[Column1]],4)</f>
        <v>2017</v>
      </c>
      <c r="D400" s="21" t="s">
        <v>396</v>
      </c>
      <c r="E400" s="21">
        <v>47.1</v>
      </c>
      <c r="F400" s="21" t="str">
        <f>_xlfn.XLOOKUP(Table7[[#This Row],[Area]],Table6[Country],Table6[Alpha-3 code])</f>
        <v>GIN</v>
      </c>
      <c r="I400" s="21" t="s">
        <v>100</v>
      </c>
      <c r="J400" s="21" t="s">
        <v>398</v>
      </c>
      <c r="K400" s="21">
        <v>20152017</v>
      </c>
      <c r="L400" s="21" t="s">
        <v>456</v>
      </c>
      <c r="M400" s="21" t="s">
        <v>396</v>
      </c>
      <c r="N400" s="21">
        <v>73.400000000000006</v>
      </c>
      <c r="O400" s="21" t="str">
        <f>_xlfn.XLOOKUP(I400,Table6[Country],Table6[Alpha-3 code])</f>
        <v>GIN</v>
      </c>
    </row>
    <row r="401" spans="1:15" hidden="1">
      <c r="A401" s="20" t="s">
        <v>100</v>
      </c>
      <c r="B401" s="20" t="s">
        <v>397</v>
      </c>
      <c r="C401" s="20" t="str">
        <f ca="1">RIGHT(Table7[[#This Row],[Column1]],4)</f>
        <v>2018</v>
      </c>
      <c r="D401" s="20" t="s">
        <v>396</v>
      </c>
      <c r="E401" s="20">
        <v>49.7</v>
      </c>
      <c r="F401" s="20" t="str">
        <f>_xlfn.XLOOKUP(Table7[[#This Row],[Area]],Table6[Country],Table6[Alpha-3 code])</f>
        <v>GIN</v>
      </c>
      <c r="I401" s="20" t="s">
        <v>100</v>
      </c>
      <c r="J401" s="20" t="s">
        <v>398</v>
      </c>
      <c r="K401" s="20">
        <v>20162018</v>
      </c>
      <c r="L401" s="20" t="s">
        <v>457</v>
      </c>
      <c r="M401" s="20" t="s">
        <v>396</v>
      </c>
      <c r="N401" s="20">
        <v>74.099999999999994</v>
      </c>
      <c r="O401" s="21" t="str">
        <f>_xlfn.XLOOKUP(I401,Table6[Country],Table6[Alpha-3 code])</f>
        <v>GIN</v>
      </c>
    </row>
    <row r="402" spans="1:15" hidden="1">
      <c r="A402" s="21" t="s">
        <v>100</v>
      </c>
      <c r="B402" s="21" t="s">
        <v>397</v>
      </c>
      <c r="C402" s="21" t="str">
        <f ca="1">RIGHT(Table7[[#This Row],[Column1]],4)</f>
        <v>2019</v>
      </c>
      <c r="D402" s="21" t="s">
        <v>396</v>
      </c>
      <c r="E402" s="21">
        <v>49.7</v>
      </c>
      <c r="F402" s="21" t="str">
        <f>_xlfn.XLOOKUP(Table7[[#This Row],[Area]],Table6[Country],Table6[Alpha-3 code])</f>
        <v>GIN</v>
      </c>
      <c r="I402" s="21" t="s">
        <v>100</v>
      </c>
      <c r="J402" s="21" t="s">
        <v>398</v>
      </c>
      <c r="K402" s="21">
        <v>20172019</v>
      </c>
      <c r="L402" s="21" t="s">
        <v>458</v>
      </c>
      <c r="M402" s="21" t="s">
        <v>396</v>
      </c>
      <c r="N402" s="21">
        <v>74.099999999999994</v>
      </c>
      <c r="O402" s="21" t="str">
        <f>_xlfn.XLOOKUP(I402,Table6[Country],Table6[Alpha-3 code])</f>
        <v>GIN</v>
      </c>
    </row>
    <row r="403" spans="1:15" hidden="1">
      <c r="A403" s="20" t="s">
        <v>100</v>
      </c>
      <c r="B403" s="20" t="s">
        <v>397</v>
      </c>
      <c r="C403" s="20" t="str">
        <f ca="1">RIGHT(Table7[[#This Row],[Column1]],4)</f>
        <v>2020</v>
      </c>
      <c r="D403" s="20" t="s">
        <v>396</v>
      </c>
      <c r="E403" s="20">
        <v>49.7</v>
      </c>
      <c r="F403" s="20" t="str">
        <f>_xlfn.XLOOKUP(Table7[[#This Row],[Area]],Table6[Country],Table6[Alpha-3 code])</f>
        <v>GIN</v>
      </c>
      <c r="I403" s="20" t="s">
        <v>100</v>
      </c>
      <c r="J403" s="20" t="s">
        <v>398</v>
      </c>
      <c r="K403" s="20">
        <v>20182020</v>
      </c>
      <c r="L403" s="20" t="s">
        <v>459</v>
      </c>
      <c r="M403" s="20" t="s">
        <v>396</v>
      </c>
      <c r="N403" s="20">
        <v>74.099999999999994</v>
      </c>
      <c r="O403" s="21" t="str">
        <f>_xlfn.XLOOKUP(I403,Table6[Country],Table6[Alpha-3 code])</f>
        <v>GIN</v>
      </c>
    </row>
    <row r="404" spans="1:15" hidden="1">
      <c r="A404" s="21" t="s">
        <v>102</v>
      </c>
      <c r="B404" s="21" t="s">
        <v>397</v>
      </c>
      <c r="C404" s="21" t="str">
        <f ca="1">RIGHT(Table7[[#This Row],[Column1]],4)</f>
        <v>2016</v>
      </c>
      <c r="D404" s="21" t="s">
        <v>396</v>
      </c>
      <c r="E404" s="21"/>
      <c r="F404" s="21" t="str">
        <f>_xlfn.XLOOKUP(Table7[[#This Row],[Area]],Table6[Country],Table6[Alpha-3 code])</f>
        <v>GNB</v>
      </c>
      <c r="I404" s="21" t="s">
        <v>102</v>
      </c>
      <c r="J404" s="21" t="s">
        <v>398</v>
      </c>
      <c r="K404" s="21">
        <v>20142016</v>
      </c>
      <c r="L404" s="21" t="s">
        <v>455</v>
      </c>
      <c r="M404" s="21" t="s">
        <v>396</v>
      </c>
      <c r="N404" s="21"/>
      <c r="O404" s="21" t="str">
        <f>_xlfn.XLOOKUP(I404,Table6[Country],Table6[Alpha-3 code])</f>
        <v>GNB</v>
      </c>
    </row>
    <row r="405" spans="1:15" hidden="1">
      <c r="A405" s="20" t="s">
        <v>102</v>
      </c>
      <c r="B405" s="20" t="s">
        <v>397</v>
      </c>
      <c r="C405" s="20" t="str">
        <f ca="1">RIGHT(Table7[[#This Row],[Column1]],4)</f>
        <v>2017</v>
      </c>
      <c r="D405" s="20" t="s">
        <v>396</v>
      </c>
      <c r="E405" s="20"/>
      <c r="F405" s="20" t="str">
        <f>_xlfn.XLOOKUP(Table7[[#This Row],[Area]],Table6[Country],Table6[Alpha-3 code])</f>
        <v>GNB</v>
      </c>
      <c r="I405" s="20" t="s">
        <v>102</v>
      </c>
      <c r="J405" s="20" t="s">
        <v>398</v>
      </c>
      <c r="K405" s="20">
        <v>20152017</v>
      </c>
      <c r="L405" s="20" t="s">
        <v>456</v>
      </c>
      <c r="M405" s="20" t="s">
        <v>396</v>
      </c>
      <c r="N405" s="20"/>
      <c r="O405" s="21" t="str">
        <f>_xlfn.XLOOKUP(I405,Table6[Country],Table6[Alpha-3 code])</f>
        <v>GNB</v>
      </c>
    </row>
    <row r="406" spans="1:15" hidden="1">
      <c r="A406" s="21" t="s">
        <v>102</v>
      </c>
      <c r="B406" s="21" t="s">
        <v>397</v>
      </c>
      <c r="C406" s="21" t="str">
        <f ca="1">RIGHT(Table7[[#This Row],[Column1]],4)</f>
        <v>2018</v>
      </c>
      <c r="D406" s="21" t="s">
        <v>396</v>
      </c>
      <c r="E406" s="21"/>
      <c r="F406" s="21" t="str">
        <f>_xlfn.XLOOKUP(Table7[[#This Row],[Area]],Table6[Country],Table6[Alpha-3 code])</f>
        <v>GNB</v>
      </c>
      <c r="I406" s="21" t="s">
        <v>102</v>
      </c>
      <c r="J406" s="21" t="s">
        <v>398</v>
      </c>
      <c r="K406" s="21">
        <v>20162018</v>
      </c>
      <c r="L406" s="21" t="s">
        <v>457</v>
      </c>
      <c r="M406" s="21" t="s">
        <v>396</v>
      </c>
      <c r="N406" s="21"/>
      <c r="O406" s="21" t="str">
        <f>_xlfn.XLOOKUP(I406,Table6[Country],Table6[Alpha-3 code])</f>
        <v>GNB</v>
      </c>
    </row>
    <row r="407" spans="1:15" hidden="1">
      <c r="A407" s="20" t="s">
        <v>102</v>
      </c>
      <c r="B407" s="20" t="s">
        <v>397</v>
      </c>
      <c r="C407" s="20" t="str">
        <f ca="1">RIGHT(Table7[[#This Row],[Column1]],4)</f>
        <v>2019</v>
      </c>
      <c r="D407" s="20" t="s">
        <v>396</v>
      </c>
      <c r="E407" s="20"/>
      <c r="F407" s="20" t="str">
        <f>_xlfn.XLOOKUP(Table7[[#This Row],[Area]],Table6[Country],Table6[Alpha-3 code])</f>
        <v>GNB</v>
      </c>
      <c r="I407" s="20" t="s">
        <v>102</v>
      </c>
      <c r="J407" s="20" t="s">
        <v>398</v>
      </c>
      <c r="K407" s="20">
        <v>20172019</v>
      </c>
      <c r="L407" s="20" t="s">
        <v>458</v>
      </c>
      <c r="M407" s="20" t="s">
        <v>396</v>
      </c>
      <c r="N407" s="20"/>
      <c r="O407" s="21" t="str">
        <f>_xlfn.XLOOKUP(I407,Table6[Country],Table6[Alpha-3 code])</f>
        <v>GNB</v>
      </c>
    </row>
    <row r="408" spans="1:15" hidden="1">
      <c r="A408" s="21" t="s">
        <v>102</v>
      </c>
      <c r="B408" s="21" t="s">
        <v>397</v>
      </c>
      <c r="C408" s="21" t="str">
        <f ca="1">RIGHT(Table7[[#This Row],[Column1]],4)</f>
        <v>2020</v>
      </c>
      <c r="D408" s="21" t="s">
        <v>396</v>
      </c>
      <c r="E408" s="21"/>
      <c r="F408" s="21" t="str">
        <f>_xlfn.XLOOKUP(Table7[[#This Row],[Area]],Table6[Country],Table6[Alpha-3 code])</f>
        <v>GNB</v>
      </c>
      <c r="I408" s="21" t="s">
        <v>102</v>
      </c>
      <c r="J408" s="21" t="s">
        <v>398</v>
      </c>
      <c r="K408" s="21">
        <v>20182020</v>
      </c>
      <c r="L408" s="21" t="s">
        <v>459</v>
      </c>
      <c r="M408" s="21" t="s">
        <v>396</v>
      </c>
      <c r="N408" s="21"/>
      <c r="O408" s="21" t="str">
        <f>_xlfn.XLOOKUP(I408,Table6[Country],Table6[Alpha-3 code])</f>
        <v>GNB</v>
      </c>
    </row>
    <row r="409" spans="1:15" hidden="1">
      <c r="A409" s="20" t="s">
        <v>104</v>
      </c>
      <c r="B409" s="20" t="s">
        <v>397</v>
      </c>
      <c r="C409" s="20" t="str">
        <f ca="1">RIGHT(Table7[[#This Row],[Column1]],4)</f>
        <v>2016</v>
      </c>
      <c r="D409" s="20" t="s">
        <v>396</v>
      </c>
      <c r="E409" s="20"/>
      <c r="F409" s="20" t="str">
        <f>_xlfn.XLOOKUP(Table7[[#This Row],[Area]],Table6[Country],Table6[Alpha-3 code])</f>
        <v>GUY</v>
      </c>
      <c r="I409" s="20" t="s">
        <v>104</v>
      </c>
      <c r="J409" s="20" t="s">
        <v>398</v>
      </c>
      <c r="K409" s="20">
        <v>20142016</v>
      </c>
      <c r="L409" s="20" t="s">
        <v>455</v>
      </c>
      <c r="M409" s="20" t="s">
        <v>396</v>
      </c>
      <c r="N409" s="20"/>
      <c r="O409" s="21" t="str">
        <f>_xlfn.XLOOKUP(I409,Table6[Country],Table6[Alpha-3 code])</f>
        <v>GUY</v>
      </c>
    </row>
    <row r="410" spans="1:15" hidden="1">
      <c r="A410" s="21" t="s">
        <v>104</v>
      </c>
      <c r="B410" s="21" t="s">
        <v>397</v>
      </c>
      <c r="C410" s="21" t="str">
        <f ca="1">RIGHT(Table7[[#This Row],[Column1]],4)</f>
        <v>2017</v>
      </c>
      <c r="D410" s="21" t="s">
        <v>396</v>
      </c>
      <c r="E410" s="21"/>
      <c r="F410" s="21" t="str">
        <f>_xlfn.XLOOKUP(Table7[[#This Row],[Area]],Table6[Country],Table6[Alpha-3 code])</f>
        <v>GUY</v>
      </c>
      <c r="I410" s="21" t="s">
        <v>104</v>
      </c>
      <c r="J410" s="21" t="s">
        <v>398</v>
      </c>
      <c r="K410" s="21">
        <v>20152017</v>
      </c>
      <c r="L410" s="21" t="s">
        <v>456</v>
      </c>
      <c r="M410" s="21" t="s">
        <v>396</v>
      </c>
      <c r="N410" s="21"/>
      <c r="O410" s="21" t="str">
        <f>_xlfn.XLOOKUP(I410,Table6[Country],Table6[Alpha-3 code])</f>
        <v>GUY</v>
      </c>
    </row>
    <row r="411" spans="1:15" hidden="1">
      <c r="A411" s="20" t="s">
        <v>104</v>
      </c>
      <c r="B411" s="20" t="s">
        <v>397</v>
      </c>
      <c r="C411" s="20" t="str">
        <f ca="1">RIGHT(Table7[[#This Row],[Column1]],4)</f>
        <v>2018</v>
      </c>
      <c r="D411" s="20" t="s">
        <v>396</v>
      </c>
      <c r="E411" s="20"/>
      <c r="F411" s="20" t="str">
        <f>_xlfn.XLOOKUP(Table7[[#This Row],[Area]],Table6[Country],Table6[Alpha-3 code])</f>
        <v>GUY</v>
      </c>
      <c r="I411" s="20" t="s">
        <v>104</v>
      </c>
      <c r="J411" s="20" t="s">
        <v>398</v>
      </c>
      <c r="K411" s="20">
        <v>20162018</v>
      </c>
      <c r="L411" s="20" t="s">
        <v>457</v>
      </c>
      <c r="M411" s="20" t="s">
        <v>396</v>
      </c>
      <c r="N411" s="20"/>
      <c r="O411" s="21" t="str">
        <f>_xlfn.XLOOKUP(I411,Table6[Country],Table6[Alpha-3 code])</f>
        <v>GUY</v>
      </c>
    </row>
    <row r="412" spans="1:15" hidden="1">
      <c r="A412" s="21" t="s">
        <v>104</v>
      </c>
      <c r="B412" s="21" t="s">
        <v>397</v>
      </c>
      <c r="C412" s="21" t="str">
        <f ca="1">RIGHT(Table7[[#This Row],[Column1]],4)</f>
        <v>2019</v>
      </c>
      <c r="D412" s="21" t="s">
        <v>396</v>
      </c>
      <c r="E412" s="21"/>
      <c r="F412" s="21" t="str">
        <f>_xlfn.XLOOKUP(Table7[[#This Row],[Area]],Table6[Country],Table6[Alpha-3 code])</f>
        <v>GUY</v>
      </c>
      <c r="I412" s="21" t="s">
        <v>104</v>
      </c>
      <c r="J412" s="21" t="s">
        <v>398</v>
      </c>
      <c r="K412" s="21">
        <v>20172019</v>
      </c>
      <c r="L412" s="21" t="s">
        <v>458</v>
      </c>
      <c r="M412" s="21" t="s">
        <v>396</v>
      </c>
      <c r="N412" s="21"/>
      <c r="O412" s="21" t="str">
        <f>_xlfn.XLOOKUP(I412,Table6[Country],Table6[Alpha-3 code])</f>
        <v>GUY</v>
      </c>
    </row>
    <row r="413" spans="1:15" hidden="1">
      <c r="A413" s="20" t="s">
        <v>104</v>
      </c>
      <c r="B413" s="20" t="s">
        <v>397</v>
      </c>
      <c r="C413" s="20" t="str">
        <f ca="1">RIGHT(Table7[[#This Row],[Column1]],4)</f>
        <v>2020</v>
      </c>
      <c r="D413" s="20" t="s">
        <v>396</v>
      </c>
      <c r="E413" s="20"/>
      <c r="F413" s="20" t="str">
        <f>_xlfn.XLOOKUP(Table7[[#This Row],[Area]],Table6[Country],Table6[Alpha-3 code])</f>
        <v>GUY</v>
      </c>
      <c r="I413" s="20" t="s">
        <v>104</v>
      </c>
      <c r="J413" s="20" t="s">
        <v>398</v>
      </c>
      <c r="K413" s="20">
        <v>20182020</v>
      </c>
      <c r="L413" s="20" t="s">
        <v>459</v>
      </c>
      <c r="M413" s="20" t="s">
        <v>396</v>
      </c>
      <c r="N413" s="20"/>
      <c r="O413" s="21" t="str">
        <f>_xlfn.XLOOKUP(I413,Table6[Country],Table6[Alpha-3 code])</f>
        <v>GUY</v>
      </c>
    </row>
    <row r="414" spans="1:15" hidden="1">
      <c r="A414" s="21" t="s">
        <v>106</v>
      </c>
      <c r="B414" s="21" t="s">
        <v>397</v>
      </c>
      <c r="C414" s="21" t="str">
        <f ca="1">RIGHT(Table7[[#This Row],[Column1]],4)</f>
        <v>2016</v>
      </c>
      <c r="D414" s="21" t="s">
        <v>396</v>
      </c>
      <c r="E414" s="21"/>
      <c r="F414" s="21" t="str">
        <f>_xlfn.XLOOKUP(Table7[[#This Row],[Area]],Table6[Country],Table6[Alpha-3 code])</f>
        <v>HTI</v>
      </c>
      <c r="I414" s="21" t="s">
        <v>106</v>
      </c>
      <c r="J414" s="21" t="s">
        <v>398</v>
      </c>
      <c r="K414" s="21">
        <v>20142016</v>
      </c>
      <c r="L414" s="21" t="s">
        <v>455</v>
      </c>
      <c r="M414" s="21" t="s">
        <v>396</v>
      </c>
      <c r="N414" s="21"/>
      <c r="O414" s="21" t="str">
        <f>_xlfn.XLOOKUP(I414,Table6[Country],Table6[Alpha-3 code])</f>
        <v>HTI</v>
      </c>
    </row>
    <row r="415" spans="1:15" hidden="1">
      <c r="A415" s="20" t="s">
        <v>106</v>
      </c>
      <c r="B415" s="20" t="s">
        <v>397</v>
      </c>
      <c r="C415" s="20" t="str">
        <f ca="1">RIGHT(Table7[[#This Row],[Column1]],4)</f>
        <v>2017</v>
      </c>
      <c r="D415" s="20" t="s">
        <v>396</v>
      </c>
      <c r="E415" s="20"/>
      <c r="F415" s="20" t="str">
        <f>_xlfn.XLOOKUP(Table7[[#This Row],[Area]],Table6[Country],Table6[Alpha-3 code])</f>
        <v>HTI</v>
      </c>
      <c r="I415" s="20" t="s">
        <v>106</v>
      </c>
      <c r="J415" s="20" t="s">
        <v>398</v>
      </c>
      <c r="K415" s="20">
        <v>20152017</v>
      </c>
      <c r="L415" s="20" t="s">
        <v>456</v>
      </c>
      <c r="M415" s="20" t="s">
        <v>396</v>
      </c>
      <c r="N415" s="20"/>
      <c r="O415" s="21" t="str">
        <f>_xlfn.XLOOKUP(I415,Table6[Country],Table6[Alpha-3 code])</f>
        <v>HTI</v>
      </c>
    </row>
    <row r="416" spans="1:15" hidden="1">
      <c r="A416" s="21" t="s">
        <v>106</v>
      </c>
      <c r="B416" s="21" t="s">
        <v>397</v>
      </c>
      <c r="C416" s="21" t="str">
        <f ca="1">RIGHT(Table7[[#This Row],[Column1]],4)</f>
        <v>2018</v>
      </c>
      <c r="D416" s="21" t="s">
        <v>396</v>
      </c>
      <c r="E416" s="21"/>
      <c r="F416" s="21" t="str">
        <f>_xlfn.XLOOKUP(Table7[[#This Row],[Area]],Table6[Country],Table6[Alpha-3 code])</f>
        <v>HTI</v>
      </c>
      <c r="I416" s="21" t="s">
        <v>106</v>
      </c>
      <c r="J416" s="21" t="s">
        <v>398</v>
      </c>
      <c r="K416" s="21">
        <v>20162018</v>
      </c>
      <c r="L416" s="21" t="s">
        <v>457</v>
      </c>
      <c r="M416" s="21" t="s">
        <v>396</v>
      </c>
      <c r="N416" s="21"/>
      <c r="O416" s="21" t="str">
        <f>_xlfn.XLOOKUP(I416,Table6[Country],Table6[Alpha-3 code])</f>
        <v>HTI</v>
      </c>
    </row>
    <row r="417" spans="1:15" hidden="1">
      <c r="A417" s="20" t="s">
        <v>106</v>
      </c>
      <c r="B417" s="20" t="s">
        <v>397</v>
      </c>
      <c r="C417" s="20" t="str">
        <f ca="1">RIGHT(Table7[[#This Row],[Column1]],4)</f>
        <v>2019</v>
      </c>
      <c r="D417" s="20" t="s">
        <v>396</v>
      </c>
      <c r="E417" s="20"/>
      <c r="F417" s="20" t="str">
        <f>_xlfn.XLOOKUP(Table7[[#This Row],[Area]],Table6[Country],Table6[Alpha-3 code])</f>
        <v>HTI</v>
      </c>
      <c r="I417" s="20" t="s">
        <v>106</v>
      </c>
      <c r="J417" s="20" t="s">
        <v>398</v>
      </c>
      <c r="K417" s="20">
        <v>20172019</v>
      </c>
      <c r="L417" s="20" t="s">
        <v>458</v>
      </c>
      <c r="M417" s="20" t="s">
        <v>396</v>
      </c>
      <c r="N417" s="20"/>
      <c r="O417" s="21" t="str">
        <f>_xlfn.XLOOKUP(I417,Table6[Country],Table6[Alpha-3 code])</f>
        <v>HTI</v>
      </c>
    </row>
    <row r="418" spans="1:15" hidden="1">
      <c r="A418" s="21" t="s">
        <v>106</v>
      </c>
      <c r="B418" s="21" t="s">
        <v>397</v>
      </c>
      <c r="C418" s="21" t="str">
        <f ca="1">RIGHT(Table7[[#This Row],[Column1]],4)</f>
        <v>2020</v>
      </c>
      <c r="D418" s="21" t="s">
        <v>396</v>
      </c>
      <c r="E418" s="21"/>
      <c r="F418" s="21" t="str">
        <f>_xlfn.XLOOKUP(Table7[[#This Row],[Area]],Table6[Country],Table6[Alpha-3 code])</f>
        <v>HTI</v>
      </c>
      <c r="I418" s="21" t="s">
        <v>106</v>
      </c>
      <c r="J418" s="21" t="s">
        <v>398</v>
      </c>
      <c r="K418" s="21">
        <v>20182020</v>
      </c>
      <c r="L418" s="21" t="s">
        <v>459</v>
      </c>
      <c r="M418" s="21" t="s">
        <v>396</v>
      </c>
      <c r="N418" s="21"/>
      <c r="O418" s="21" t="str">
        <f>_xlfn.XLOOKUP(I418,Table6[Country],Table6[Alpha-3 code])</f>
        <v>HTI</v>
      </c>
    </row>
    <row r="419" spans="1:15" hidden="1">
      <c r="A419" s="20" t="s">
        <v>108</v>
      </c>
      <c r="B419" s="20" t="s">
        <v>397</v>
      </c>
      <c r="C419" s="20" t="str">
        <f ca="1">RIGHT(Table7[[#This Row],[Column1]],4)</f>
        <v>2016</v>
      </c>
      <c r="D419" s="20" t="s">
        <v>396</v>
      </c>
      <c r="E419" s="20">
        <v>14.2</v>
      </c>
      <c r="F419" s="20" t="str">
        <f>_xlfn.XLOOKUP(Table7[[#This Row],[Area]],Table6[Country],Table6[Alpha-3 code])</f>
        <v>HND</v>
      </c>
      <c r="I419" s="20" t="s">
        <v>108</v>
      </c>
      <c r="J419" s="20" t="s">
        <v>398</v>
      </c>
      <c r="K419" s="20">
        <v>20142016</v>
      </c>
      <c r="L419" s="20" t="s">
        <v>455</v>
      </c>
      <c r="M419" s="20" t="s">
        <v>396</v>
      </c>
      <c r="N419" s="20">
        <v>41.6</v>
      </c>
      <c r="O419" s="21" t="str">
        <f>_xlfn.XLOOKUP(I419,Table6[Country],Table6[Alpha-3 code])</f>
        <v>HND</v>
      </c>
    </row>
    <row r="420" spans="1:15" hidden="1">
      <c r="A420" s="21" t="s">
        <v>108</v>
      </c>
      <c r="B420" s="21" t="s">
        <v>397</v>
      </c>
      <c r="C420" s="21" t="str">
        <f ca="1">RIGHT(Table7[[#This Row],[Column1]],4)</f>
        <v>2017</v>
      </c>
      <c r="D420" s="21" t="s">
        <v>396</v>
      </c>
      <c r="E420" s="21">
        <v>14.1</v>
      </c>
      <c r="F420" s="21" t="str">
        <f>_xlfn.XLOOKUP(Table7[[#This Row],[Area]],Table6[Country],Table6[Alpha-3 code])</f>
        <v>HND</v>
      </c>
      <c r="I420" s="21" t="s">
        <v>108</v>
      </c>
      <c r="J420" s="21" t="s">
        <v>398</v>
      </c>
      <c r="K420" s="21">
        <v>20152017</v>
      </c>
      <c r="L420" s="21" t="s">
        <v>456</v>
      </c>
      <c r="M420" s="21" t="s">
        <v>396</v>
      </c>
      <c r="N420" s="21">
        <v>41.4</v>
      </c>
      <c r="O420" s="21" t="str">
        <f>_xlfn.XLOOKUP(I420,Table6[Country],Table6[Alpha-3 code])</f>
        <v>HND</v>
      </c>
    </row>
    <row r="421" spans="1:15" hidden="1">
      <c r="A421" s="20" t="s">
        <v>108</v>
      </c>
      <c r="B421" s="20" t="s">
        <v>397</v>
      </c>
      <c r="C421" s="20" t="str">
        <f ca="1">RIGHT(Table7[[#This Row],[Column1]],4)</f>
        <v>2018</v>
      </c>
      <c r="D421" s="20" t="s">
        <v>396</v>
      </c>
      <c r="E421" s="20">
        <v>14.1</v>
      </c>
      <c r="F421" s="20" t="str">
        <f>_xlfn.XLOOKUP(Table7[[#This Row],[Area]],Table6[Country],Table6[Alpha-3 code])</f>
        <v>HND</v>
      </c>
      <c r="I421" s="20" t="s">
        <v>108</v>
      </c>
      <c r="J421" s="20" t="s">
        <v>398</v>
      </c>
      <c r="K421" s="20">
        <v>20162018</v>
      </c>
      <c r="L421" s="20" t="s">
        <v>457</v>
      </c>
      <c r="M421" s="20" t="s">
        <v>396</v>
      </c>
      <c r="N421" s="20">
        <v>41.1</v>
      </c>
      <c r="O421" s="21" t="str">
        <f>_xlfn.XLOOKUP(I421,Table6[Country],Table6[Alpha-3 code])</f>
        <v>HND</v>
      </c>
    </row>
    <row r="422" spans="1:15" hidden="1">
      <c r="A422" s="21" t="s">
        <v>108</v>
      </c>
      <c r="B422" s="21" t="s">
        <v>397</v>
      </c>
      <c r="C422" s="21" t="str">
        <f ca="1">RIGHT(Table7[[#This Row],[Column1]],4)</f>
        <v>2019</v>
      </c>
      <c r="D422" s="21" t="s">
        <v>396</v>
      </c>
      <c r="E422" s="21">
        <v>14</v>
      </c>
      <c r="F422" s="21" t="str">
        <f>_xlfn.XLOOKUP(Table7[[#This Row],[Area]],Table6[Country],Table6[Alpha-3 code])</f>
        <v>HND</v>
      </c>
      <c r="I422" s="21" t="s">
        <v>108</v>
      </c>
      <c r="J422" s="21" t="s">
        <v>398</v>
      </c>
      <c r="K422" s="21">
        <v>20172019</v>
      </c>
      <c r="L422" s="21" t="s">
        <v>458</v>
      </c>
      <c r="M422" s="21" t="s">
        <v>396</v>
      </c>
      <c r="N422" s="21">
        <v>40.9</v>
      </c>
      <c r="O422" s="21" t="str">
        <f>_xlfn.XLOOKUP(I422,Table6[Country],Table6[Alpha-3 code])</f>
        <v>HND</v>
      </c>
    </row>
    <row r="423" spans="1:15" hidden="1">
      <c r="A423" s="20" t="s">
        <v>108</v>
      </c>
      <c r="B423" s="20" t="s">
        <v>397</v>
      </c>
      <c r="C423" s="20" t="str">
        <f ca="1">RIGHT(Table7[[#This Row],[Column1]],4)</f>
        <v>2020</v>
      </c>
      <c r="D423" s="20" t="s">
        <v>396</v>
      </c>
      <c r="E423" s="20">
        <v>14.6</v>
      </c>
      <c r="F423" s="20" t="str">
        <f>_xlfn.XLOOKUP(Table7[[#This Row],[Area]],Table6[Country],Table6[Alpha-3 code])</f>
        <v>HND</v>
      </c>
      <c r="I423" s="20" t="s">
        <v>108</v>
      </c>
      <c r="J423" s="20" t="s">
        <v>398</v>
      </c>
      <c r="K423" s="20">
        <v>20182020</v>
      </c>
      <c r="L423" s="20" t="s">
        <v>459</v>
      </c>
      <c r="M423" s="20" t="s">
        <v>396</v>
      </c>
      <c r="N423" s="20">
        <v>45.6</v>
      </c>
      <c r="O423" s="21" t="str">
        <f>_xlfn.XLOOKUP(I423,Table6[Country],Table6[Alpha-3 code])</f>
        <v>HND</v>
      </c>
    </row>
    <row r="424" spans="1:15" hidden="1">
      <c r="A424" s="21" t="s">
        <v>281</v>
      </c>
      <c r="B424" s="21" t="s">
        <v>397</v>
      </c>
      <c r="C424" s="21" t="str">
        <f ca="1">RIGHT(Table7[[#This Row],[Column1]],4)</f>
        <v>2016</v>
      </c>
      <c r="D424" s="21" t="s">
        <v>396</v>
      </c>
      <c r="E424" s="21">
        <v>1.4</v>
      </c>
      <c r="F424" s="21" t="str">
        <f>_xlfn.XLOOKUP(Table7[[#This Row],[Area]],Table6[Country],Table6[Alpha-3 code])</f>
        <v>HUN</v>
      </c>
      <c r="I424" s="21" t="s">
        <v>281</v>
      </c>
      <c r="J424" s="21" t="s">
        <v>398</v>
      </c>
      <c r="K424" s="21">
        <v>20142016</v>
      </c>
      <c r="L424" s="21" t="s">
        <v>455</v>
      </c>
      <c r="M424" s="21" t="s">
        <v>396</v>
      </c>
      <c r="N424" s="21">
        <v>11.3</v>
      </c>
      <c r="O424" s="21" t="str">
        <f>_xlfn.XLOOKUP(I424,Table6[Country],Table6[Alpha-3 code])</f>
        <v>HUN</v>
      </c>
    </row>
    <row r="425" spans="1:15" hidden="1">
      <c r="A425" s="20" t="s">
        <v>281</v>
      </c>
      <c r="B425" s="20" t="s">
        <v>397</v>
      </c>
      <c r="C425" s="20" t="str">
        <f ca="1">RIGHT(Table7[[#This Row],[Column1]],4)</f>
        <v>2017</v>
      </c>
      <c r="D425" s="20" t="s">
        <v>396</v>
      </c>
      <c r="E425" s="20">
        <v>1.1000000000000001</v>
      </c>
      <c r="F425" s="20" t="str">
        <f>_xlfn.XLOOKUP(Table7[[#This Row],[Area]],Table6[Country],Table6[Alpha-3 code])</f>
        <v>HUN</v>
      </c>
      <c r="I425" s="20" t="s">
        <v>281</v>
      </c>
      <c r="J425" s="20" t="s">
        <v>398</v>
      </c>
      <c r="K425" s="20">
        <v>20152017</v>
      </c>
      <c r="L425" s="20" t="s">
        <v>456</v>
      </c>
      <c r="M425" s="20" t="s">
        <v>396</v>
      </c>
      <c r="N425" s="20">
        <v>9.4</v>
      </c>
      <c r="O425" s="21" t="str">
        <f>_xlfn.XLOOKUP(I425,Table6[Country],Table6[Alpha-3 code])</f>
        <v>HUN</v>
      </c>
    </row>
    <row r="426" spans="1:15" hidden="1">
      <c r="A426" s="21" t="s">
        <v>281</v>
      </c>
      <c r="B426" s="21" t="s">
        <v>397</v>
      </c>
      <c r="C426" s="21" t="str">
        <f ca="1">RIGHT(Table7[[#This Row],[Column1]],4)</f>
        <v>2018</v>
      </c>
      <c r="D426" s="21" t="s">
        <v>396</v>
      </c>
      <c r="E426" s="21">
        <v>0.9</v>
      </c>
      <c r="F426" s="21" t="str">
        <f>_xlfn.XLOOKUP(Table7[[#This Row],[Area]],Table6[Country],Table6[Alpha-3 code])</f>
        <v>HUN</v>
      </c>
      <c r="I426" s="21" t="s">
        <v>281</v>
      </c>
      <c r="J426" s="21" t="s">
        <v>398</v>
      </c>
      <c r="K426" s="21">
        <v>20162018</v>
      </c>
      <c r="L426" s="21" t="s">
        <v>457</v>
      </c>
      <c r="M426" s="21" t="s">
        <v>396</v>
      </c>
      <c r="N426" s="21">
        <v>8.8000000000000007</v>
      </c>
      <c r="O426" s="21" t="str">
        <f>_xlfn.XLOOKUP(I426,Table6[Country],Table6[Alpha-3 code])</f>
        <v>HUN</v>
      </c>
    </row>
    <row r="427" spans="1:15" hidden="1">
      <c r="A427" s="20" t="s">
        <v>281</v>
      </c>
      <c r="B427" s="20" t="s">
        <v>397</v>
      </c>
      <c r="C427" s="20" t="str">
        <f ca="1">RIGHT(Table7[[#This Row],[Column1]],4)</f>
        <v>2019</v>
      </c>
      <c r="D427" s="20" t="s">
        <v>396</v>
      </c>
      <c r="E427" s="20">
        <v>0.8</v>
      </c>
      <c r="F427" s="20" t="str">
        <f>_xlfn.XLOOKUP(Table7[[#This Row],[Area]],Table6[Country],Table6[Alpha-3 code])</f>
        <v>HUN</v>
      </c>
      <c r="I427" s="20" t="s">
        <v>281</v>
      </c>
      <c r="J427" s="20" t="s">
        <v>398</v>
      </c>
      <c r="K427" s="20">
        <v>20172019</v>
      </c>
      <c r="L427" s="20" t="s">
        <v>458</v>
      </c>
      <c r="M427" s="20" t="s">
        <v>396</v>
      </c>
      <c r="N427" s="20">
        <v>6.9</v>
      </c>
      <c r="O427" s="21" t="str">
        <f>_xlfn.XLOOKUP(I427,Table6[Country],Table6[Alpha-3 code])</f>
        <v>HUN</v>
      </c>
    </row>
    <row r="428" spans="1:15" hidden="1">
      <c r="A428" s="21" t="s">
        <v>281</v>
      </c>
      <c r="B428" s="21" t="s">
        <v>397</v>
      </c>
      <c r="C428" s="21" t="str">
        <f ca="1">RIGHT(Table7[[#This Row],[Column1]],4)</f>
        <v>2020</v>
      </c>
      <c r="D428" s="21" t="s">
        <v>396</v>
      </c>
      <c r="E428" s="21">
        <v>1.4</v>
      </c>
      <c r="F428" s="21" t="str">
        <f>_xlfn.XLOOKUP(Table7[[#This Row],[Area]],Table6[Country],Table6[Alpha-3 code])</f>
        <v>HUN</v>
      </c>
      <c r="I428" s="21" t="s">
        <v>281</v>
      </c>
      <c r="J428" s="21" t="s">
        <v>398</v>
      </c>
      <c r="K428" s="21">
        <v>20182020</v>
      </c>
      <c r="L428" s="21" t="s">
        <v>459</v>
      </c>
      <c r="M428" s="21" t="s">
        <v>396</v>
      </c>
      <c r="N428" s="21">
        <v>8.6</v>
      </c>
      <c r="O428" s="21" t="str">
        <f>_xlfn.XLOOKUP(I428,Table6[Country],Table6[Alpha-3 code])</f>
        <v>HUN</v>
      </c>
    </row>
    <row r="429" spans="1:15" hidden="1">
      <c r="A429" s="20" t="s">
        <v>418</v>
      </c>
      <c r="B429" s="20" t="s">
        <v>397</v>
      </c>
      <c r="C429" s="20" t="str">
        <f ca="1">RIGHT(Table7[[#This Row],[Column1]],4)</f>
        <v>2016</v>
      </c>
      <c r="D429" s="20" t="s">
        <v>396</v>
      </c>
      <c r="E429" s="20">
        <v>1.7</v>
      </c>
      <c r="F429" s="20" t="str">
        <f>_xlfn.XLOOKUP(Table7[[#This Row],[Area]],Table6[Country],Table6[Alpha-3 code])</f>
        <v>ISL</v>
      </c>
      <c r="I429" s="20" t="s">
        <v>418</v>
      </c>
      <c r="J429" s="20" t="s">
        <v>398</v>
      </c>
      <c r="K429" s="20">
        <v>20142016</v>
      </c>
      <c r="L429" s="20" t="s">
        <v>455</v>
      </c>
      <c r="M429" s="20" t="s">
        <v>396</v>
      </c>
      <c r="N429" s="20">
        <v>6.4</v>
      </c>
      <c r="O429" s="21" t="str">
        <f>_xlfn.XLOOKUP(I429,Table6[Country],Table6[Alpha-3 code])</f>
        <v>ISL</v>
      </c>
    </row>
    <row r="430" spans="1:15" hidden="1">
      <c r="A430" s="21" t="s">
        <v>418</v>
      </c>
      <c r="B430" s="21" t="s">
        <v>397</v>
      </c>
      <c r="C430" s="21" t="str">
        <f ca="1">RIGHT(Table7[[#This Row],[Column1]],4)</f>
        <v>2017</v>
      </c>
      <c r="D430" s="21" t="s">
        <v>396</v>
      </c>
      <c r="E430" s="21">
        <v>1.7</v>
      </c>
      <c r="F430" s="21" t="str">
        <f>_xlfn.XLOOKUP(Table7[[#This Row],[Area]],Table6[Country],Table6[Alpha-3 code])</f>
        <v>ISL</v>
      </c>
      <c r="I430" s="21" t="s">
        <v>418</v>
      </c>
      <c r="J430" s="21" t="s">
        <v>398</v>
      </c>
      <c r="K430" s="21">
        <v>20152017</v>
      </c>
      <c r="L430" s="21" t="s">
        <v>456</v>
      </c>
      <c r="M430" s="21" t="s">
        <v>396</v>
      </c>
      <c r="N430" s="21">
        <v>7.2</v>
      </c>
      <c r="O430" s="21" t="str">
        <f>_xlfn.XLOOKUP(I430,Table6[Country],Table6[Alpha-3 code])</f>
        <v>ISL</v>
      </c>
    </row>
    <row r="431" spans="1:15" hidden="1">
      <c r="A431" s="20" t="s">
        <v>418</v>
      </c>
      <c r="B431" s="20" t="s">
        <v>397</v>
      </c>
      <c r="C431" s="20" t="str">
        <f ca="1">RIGHT(Table7[[#This Row],[Column1]],4)</f>
        <v>2018</v>
      </c>
      <c r="D431" s="20" t="s">
        <v>396</v>
      </c>
      <c r="E431" s="20">
        <v>1.5</v>
      </c>
      <c r="F431" s="20" t="str">
        <f>_xlfn.XLOOKUP(Table7[[#This Row],[Area]],Table6[Country],Table6[Alpha-3 code])</f>
        <v>ISL</v>
      </c>
      <c r="I431" s="20" t="s">
        <v>418</v>
      </c>
      <c r="J431" s="20" t="s">
        <v>398</v>
      </c>
      <c r="K431" s="20">
        <v>20162018</v>
      </c>
      <c r="L431" s="20" t="s">
        <v>457</v>
      </c>
      <c r="M431" s="20" t="s">
        <v>396</v>
      </c>
      <c r="N431" s="20">
        <v>6.8</v>
      </c>
      <c r="O431" s="21" t="str">
        <f>_xlfn.XLOOKUP(I431,Table6[Country],Table6[Alpha-3 code])</f>
        <v>ISL</v>
      </c>
    </row>
    <row r="432" spans="1:15" hidden="1">
      <c r="A432" s="21" t="s">
        <v>418</v>
      </c>
      <c r="B432" s="21" t="s">
        <v>397</v>
      </c>
      <c r="C432" s="21" t="str">
        <f ca="1">RIGHT(Table7[[#This Row],[Column1]],4)</f>
        <v>2019</v>
      </c>
      <c r="D432" s="21" t="s">
        <v>396</v>
      </c>
      <c r="E432" s="21">
        <v>1.5</v>
      </c>
      <c r="F432" s="21" t="str">
        <f>_xlfn.XLOOKUP(Table7[[#This Row],[Area]],Table6[Country],Table6[Alpha-3 code])</f>
        <v>ISL</v>
      </c>
      <c r="I432" s="21" t="s">
        <v>418</v>
      </c>
      <c r="J432" s="21" t="s">
        <v>398</v>
      </c>
      <c r="K432" s="21">
        <v>20172019</v>
      </c>
      <c r="L432" s="21" t="s">
        <v>458</v>
      </c>
      <c r="M432" s="21" t="s">
        <v>396</v>
      </c>
      <c r="N432" s="21">
        <v>7.2</v>
      </c>
      <c r="O432" s="21" t="str">
        <f>_xlfn.XLOOKUP(I432,Table6[Country],Table6[Alpha-3 code])</f>
        <v>ISL</v>
      </c>
    </row>
    <row r="433" spans="1:15" hidden="1">
      <c r="A433" s="20" t="s">
        <v>418</v>
      </c>
      <c r="B433" s="20" t="s">
        <v>397</v>
      </c>
      <c r="C433" s="20" t="str">
        <f ca="1">RIGHT(Table7[[#This Row],[Column1]],4)</f>
        <v>2020</v>
      </c>
      <c r="D433" s="20" t="s">
        <v>396</v>
      </c>
      <c r="E433" s="20">
        <v>1.5</v>
      </c>
      <c r="F433" s="20" t="str">
        <f>_xlfn.XLOOKUP(Table7[[#This Row],[Area]],Table6[Country],Table6[Alpha-3 code])</f>
        <v>ISL</v>
      </c>
      <c r="I433" s="20" t="s">
        <v>418</v>
      </c>
      <c r="J433" s="20" t="s">
        <v>398</v>
      </c>
      <c r="K433" s="20">
        <v>20182020</v>
      </c>
      <c r="L433" s="20" t="s">
        <v>459</v>
      </c>
      <c r="M433" s="20" t="s">
        <v>396</v>
      </c>
      <c r="N433" s="20">
        <v>6.6</v>
      </c>
      <c r="O433" s="21" t="str">
        <f>_xlfn.XLOOKUP(I433,Table6[Country],Table6[Alpha-3 code])</f>
        <v>ISL</v>
      </c>
    </row>
    <row r="434" spans="1:15" hidden="1">
      <c r="A434" s="21" t="s">
        <v>110</v>
      </c>
      <c r="B434" s="21" t="s">
        <v>397</v>
      </c>
      <c r="C434" s="21" t="str">
        <f ca="1">RIGHT(Table7[[#This Row],[Column1]],4)</f>
        <v>2016</v>
      </c>
      <c r="D434" s="21" t="s">
        <v>396</v>
      </c>
      <c r="E434" s="21"/>
      <c r="F434" s="21" t="str">
        <f>_xlfn.XLOOKUP(Table7[[#This Row],[Area]],Table6[Country],Table6[Alpha-3 code])</f>
        <v>IND</v>
      </c>
      <c r="I434" s="21" t="s">
        <v>110</v>
      </c>
      <c r="J434" s="21" t="s">
        <v>398</v>
      </c>
      <c r="K434" s="21">
        <v>20142016</v>
      </c>
      <c r="L434" s="21" t="s">
        <v>455</v>
      </c>
      <c r="M434" s="21" t="s">
        <v>396</v>
      </c>
      <c r="N434" s="21"/>
      <c r="O434" s="21" t="str">
        <f>_xlfn.XLOOKUP(I434,Table6[Country],Table6[Alpha-3 code])</f>
        <v>IND</v>
      </c>
    </row>
    <row r="435" spans="1:15" hidden="1">
      <c r="A435" s="20" t="s">
        <v>110</v>
      </c>
      <c r="B435" s="20" t="s">
        <v>397</v>
      </c>
      <c r="C435" s="20" t="str">
        <f ca="1">RIGHT(Table7[[#This Row],[Column1]],4)</f>
        <v>2017</v>
      </c>
      <c r="D435" s="20" t="s">
        <v>396</v>
      </c>
      <c r="E435" s="20"/>
      <c r="F435" s="20" t="str">
        <f>_xlfn.XLOOKUP(Table7[[#This Row],[Area]],Table6[Country],Table6[Alpha-3 code])</f>
        <v>IND</v>
      </c>
      <c r="I435" s="20" t="s">
        <v>110</v>
      </c>
      <c r="J435" s="20" t="s">
        <v>398</v>
      </c>
      <c r="K435" s="20">
        <v>20152017</v>
      </c>
      <c r="L435" s="20" t="s">
        <v>456</v>
      </c>
      <c r="M435" s="20" t="s">
        <v>396</v>
      </c>
      <c r="N435" s="20"/>
      <c r="O435" s="21" t="str">
        <f>_xlfn.XLOOKUP(I435,Table6[Country],Table6[Alpha-3 code])</f>
        <v>IND</v>
      </c>
    </row>
    <row r="436" spans="1:15" hidden="1">
      <c r="A436" s="21" t="s">
        <v>110</v>
      </c>
      <c r="B436" s="21" t="s">
        <v>397</v>
      </c>
      <c r="C436" s="21" t="str">
        <f ca="1">RIGHT(Table7[[#This Row],[Column1]],4)</f>
        <v>2018</v>
      </c>
      <c r="D436" s="21" t="s">
        <v>396</v>
      </c>
      <c r="E436" s="21"/>
      <c r="F436" s="21" t="str">
        <f>_xlfn.XLOOKUP(Table7[[#This Row],[Area]],Table6[Country],Table6[Alpha-3 code])</f>
        <v>IND</v>
      </c>
      <c r="I436" s="21" t="s">
        <v>110</v>
      </c>
      <c r="J436" s="21" t="s">
        <v>398</v>
      </c>
      <c r="K436" s="21">
        <v>20162018</v>
      </c>
      <c r="L436" s="21" t="s">
        <v>457</v>
      </c>
      <c r="M436" s="21" t="s">
        <v>396</v>
      </c>
      <c r="N436" s="21"/>
      <c r="O436" s="21" t="str">
        <f>_xlfn.XLOOKUP(I436,Table6[Country],Table6[Alpha-3 code])</f>
        <v>IND</v>
      </c>
    </row>
    <row r="437" spans="1:15" hidden="1">
      <c r="A437" s="20" t="s">
        <v>110</v>
      </c>
      <c r="B437" s="20" t="s">
        <v>397</v>
      </c>
      <c r="C437" s="20" t="str">
        <f ca="1">RIGHT(Table7[[#This Row],[Column1]],4)</f>
        <v>2019</v>
      </c>
      <c r="D437" s="20" t="s">
        <v>396</v>
      </c>
      <c r="E437" s="20"/>
      <c r="F437" s="20" t="str">
        <f>_xlfn.XLOOKUP(Table7[[#This Row],[Area]],Table6[Country],Table6[Alpha-3 code])</f>
        <v>IND</v>
      </c>
      <c r="I437" s="20" t="s">
        <v>110</v>
      </c>
      <c r="J437" s="20" t="s">
        <v>398</v>
      </c>
      <c r="K437" s="20">
        <v>20172019</v>
      </c>
      <c r="L437" s="20" t="s">
        <v>458</v>
      </c>
      <c r="M437" s="20" t="s">
        <v>396</v>
      </c>
      <c r="N437" s="20"/>
      <c r="O437" s="21" t="str">
        <f>_xlfn.XLOOKUP(I437,Table6[Country],Table6[Alpha-3 code])</f>
        <v>IND</v>
      </c>
    </row>
    <row r="438" spans="1:15" hidden="1">
      <c r="A438" s="21" t="s">
        <v>110</v>
      </c>
      <c r="B438" s="21" t="s">
        <v>397</v>
      </c>
      <c r="C438" s="21" t="str">
        <f ca="1">RIGHT(Table7[[#This Row],[Column1]],4)</f>
        <v>2020</v>
      </c>
      <c r="D438" s="21" t="s">
        <v>396</v>
      </c>
      <c r="E438" s="21"/>
      <c r="F438" s="21" t="str">
        <f>_xlfn.XLOOKUP(Table7[[#This Row],[Area]],Table6[Country],Table6[Alpha-3 code])</f>
        <v>IND</v>
      </c>
      <c r="I438" s="21" t="s">
        <v>110</v>
      </c>
      <c r="J438" s="21" t="s">
        <v>398</v>
      </c>
      <c r="K438" s="21">
        <v>20182020</v>
      </c>
      <c r="L438" s="21" t="s">
        <v>459</v>
      </c>
      <c r="M438" s="21" t="s">
        <v>396</v>
      </c>
      <c r="N438" s="21"/>
      <c r="O438" s="21" t="str">
        <f>_xlfn.XLOOKUP(I438,Table6[Country],Table6[Alpha-3 code])</f>
        <v>IND</v>
      </c>
    </row>
    <row r="439" spans="1:15" hidden="1">
      <c r="A439" s="20" t="s">
        <v>112</v>
      </c>
      <c r="B439" s="20" t="s">
        <v>397</v>
      </c>
      <c r="C439" s="20" t="str">
        <f ca="1">RIGHT(Table7[[#This Row],[Column1]],4)</f>
        <v>2016</v>
      </c>
      <c r="D439" s="20" t="s">
        <v>396</v>
      </c>
      <c r="E439" s="20">
        <v>0.7</v>
      </c>
      <c r="F439" s="20" t="str">
        <f>_xlfn.XLOOKUP(Table7[[#This Row],[Area]],Table6[Country],Table6[Alpha-3 code])</f>
        <v>IDN</v>
      </c>
      <c r="I439" s="20" t="s">
        <v>112</v>
      </c>
      <c r="J439" s="20" t="s">
        <v>398</v>
      </c>
      <c r="K439" s="20">
        <v>20142016</v>
      </c>
      <c r="L439" s="20" t="s">
        <v>455</v>
      </c>
      <c r="M439" s="20" t="s">
        <v>396</v>
      </c>
      <c r="N439" s="20">
        <v>6</v>
      </c>
      <c r="O439" s="21" t="str">
        <f>_xlfn.XLOOKUP(I439,Table6[Country],Table6[Alpha-3 code])</f>
        <v>IDN</v>
      </c>
    </row>
    <row r="440" spans="1:15" hidden="1">
      <c r="A440" s="21" t="s">
        <v>112</v>
      </c>
      <c r="B440" s="21" t="s">
        <v>397</v>
      </c>
      <c r="C440" s="21" t="str">
        <f ca="1">RIGHT(Table7[[#This Row],[Column1]],4)</f>
        <v>2017</v>
      </c>
      <c r="D440" s="21" t="s">
        <v>396</v>
      </c>
      <c r="E440" s="21">
        <v>0.9</v>
      </c>
      <c r="F440" s="21" t="str">
        <f>_xlfn.XLOOKUP(Table7[[#This Row],[Area]],Table6[Country],Table6[Alpha-3 code])</f>
        <v>IDN</v>
      </c>
      <c r="I440" s="21" t="s">
        <v>112</v>
      </c>
      <c r="J440" s="21" t="s">
        <v>398</v>
      </c>
      <c r="K440" s="21">
        <v>20152017</v>
      </c>
      <c r="L440" s="21" t="s">
        <v>456</v>
      </c>
      <c r="M440" s="21" t="s">
        <v>396</v>
      </c>
      <c r="N440" s="21">
        <v>7.3</v>
      </c>
      <c r="O440" s="21" t="str">
        <f>_xlfn.XLOOKUP(I440,Table6[Country],Table6[Alpha-3 code])</f>
        <v>IDN</v>
      </c>
    </row>
    <row r="441" spans="1:15" hidden="1">
      <c r="A441" s="20" t="s">
        <v>112</v>
      </c>
      <c r="B441" s="20" t="s">
        <v>397</v>
      </c>
      <c r="C441" s="20" t="str">
        <f ca="1">RIGHT(Table7[[#This Row],[Column1]],4)</f>
        <v>2018</v>
      </c>
      <c r="D441" s="20" t="s">
        <v>396</v>
      </c>
      <c r="E441" s="20">
        <v>0.9</v>
      </c>
      <c r="F441" s="20" t="str">
        <f>_xlfn.XLOOKUP(Table7[[#This Row],[Area]],Table6[Country],Table6[Alpha-3 code])</f>
        <v>IDN</v>
      </c>
      <c r="I441" s="20" t="s">
        <v>112</v>
      </c>
      <c r="J441" s="20" t="s">
        <v>398</v>
      </c>
      <c r="K441" s="20">
        <v>20162018</v>
      </c>
      <c r="L441" s="20" t="s">
        <v>457</v>
      </c>
      <c r="M441" s="20" t="s">
        <v>396</v>
      </c>
      <c r="N441" s="20">
        <v>7.6</v>
      </c>
      <c r="O441" s="21" t="str">
        <f>_xlfn.XLOOKUP(I441,Table6[Country],Table6[Alpha-3 code])</f>
        <v>IDN</v>
      </c>
    </row>
    <row r="442" spans="1:15" hidden="1">
      <c r="A442" s="21" t="s">
        <v>112</v>
      </c>
      <c r="B442" s="21" t="s">
        <v>397</v>
      </c>
      <c r="C442" s="21" t="str">
        <f ca="1">RIGHT(Table7[[#This Row],[Column1]],4)</f>
        <v>2019</v>
      </c>
      <c r="D442" s="21" t="s">
        <v>396</v>
      </c>
      <c r="E442" s="21">
        <v>0.8</v>
      </c>
      <c r="F442" s="21" t="str">
        <f>_xlfn.XLOOKUP(Table7[[#This Row],[Area]],Table6[Country],Table6[Alpha-3 code])</f>
        <v>IDN</v>
      </c>
      <c r="I442" s="21" t="s">
        <v>112</v>
      </c>
      <c r="J442" s="21" t="s">
        <v>398</v>
      </c>
      <c r="K442" s="21">
        <v>20172019</v>
      </c>
      <c r="L442" s="21" t="s">
        <v>458</v>
      </c>
      <c r="M442" s="21" t="s">
        <v>396</v>
      </c>
      <c r="N442" s="21">
        <v>7</v>
      </c>
      <c r="O442" s="21" t="str">
        <f>_xlfn.XLOOKUP(I442,Table6[Country],Table6[Alpha-3 code])</f>
        <v>IDN</v>
      </c>
    </row>
    <row r="443" spans="1:15" hidden="1">
      <c r="A443" s="20" t="s">
        <v>112</v>
      </c>
      <c r="B443" s="20" t="s">
        <v>397</v>
      </c>
      <c r="C443" s="20" t="str">
        <f ca="1">RIGHT(Table7[[#This Row],[Column1]],4)</f>
        <v>2020</v>
      </c>
      <c r="D443" s="20" t="s">
        <v>396</v>
      </c>
      <c r="E443" s="20">
        <v>0.7</v>
      </c>
      <c r="F443" s="20" t="str">
        <f>_xlfn.XLOOKUP(Table7[[#This Row],[Area]],Table6[Country],Table6[Alpha-3 code])</f>
        <v>IDN</v>
      </c>
      <c r="I443" s="20" t="s">
        <v>112</v>
      </c>
      <c r="J443" s="20" t="s">
        <v>398</v>
      </c>
      <c r="K443" s="20">
        <v>20182020</v>
      </c>
      <c r="L443" s="20" t="s">
        <v>459</v>
      </c>
      <c r="M443" s="20" t="s">
        <v>396</v>
      </c>
      <c r="N443" s="20">
        <v>6.2</v>
      </c>
      <c r="O443" s="21" t="str">
        <f>_xlfn.XLOOKUP(I443,Table6[Country],Table6[Alpha-3 code])</f>
        <v>IDN</v>
      </c>
    </row>
    <row r="444" spans="1:15" hidden="1">
      <c r="A444" s="21" t="s">
        <v>419</v>
      </c>
      <c r="B444" s="21" t="s">
        <v>397</v>
      </c>
      <c r="C444" s="21" t="str">
        <f ca="1">RIGHT(Table7[[#This Row],[Column1]],4)</f>
        <v>2016</v>
      </c>
      <c r="D444" s="21" t="s">
        <v>396</v>
      </c>
      <c r="E444" s="21">
        <v>9.5</v>
      </c>
      <c r="F444" s="21" t="str">
        <f>_xlfn.XLOOKUP(Table7[[#This Row],[Area]],Table6[Country],Table6[Alpha-3 code])</f>
        <v>IRN</v>
      </c>
      <c r="I444" s="21" t="s">
        <v>419</v>
      </c>
      <c r="J444" s="21" t="s">
        <v>398</v>
      </c>
      <c r="K444" s="21">
        <v>20142016</v>
      </c>
      <c r="L444" s="21" t="s">
        <v>455</v>
      </c>
      <c r="M444" s="21" t="s">
        <v>396</v>
      </c>
      <c r="N444" s="21">
        <v>48</v>
      </c>
      <c r="O444" s="21" t="str">
        <f>_xlfn.XLOOKUP(I444,Table6[Country],Table6[Alpha-3 code])</f>
        <v>IRN</v>
      </c>
    </row>
    <row r="445" spans="1:15" hidden="1">
      <c r="A445" s="20" t="s">
        <v>419</v>
      </c>
      <c r="B445" s="20" t="s">
        <v>397</v>
      </c>
      <c r="C445" s="20" t="str">
        <f ca="1">RIGHT(Table7[[#This Row],[Column1]],4)</f>
        <v>2017</v>
      </c>
      <c r="D445" s="20" t="s">
        <v>396</v>
      </c>
      <c r="E445" s="20">
        <v>9.3000000000000007</v>
      </c>
      <c r="F445" s="20" t="str">
        <f>_xlfn.XLOOKUP(Table7[[#This Row],[Area]],Table6[Country],Table6[Alpha-3 code])</f>
        <v>IRN</v>
      </c>
      <c r="I445" s="20" t="s">
        <v>419</v>
      </c>
      <c r="J445" s="20" t="s">
        <v>398</v>
      </c>
      <c r="K445" s="20">
        <v>20152017</v>
      </c>
      <c r="L445" s="20" t="s">
        <v>456</v>
      </c>
      <c r="M445" s="20" t="s">
        <v>396</v>
      </c>
      <c r="N445" s="20">
        <v>45.3</v>
      </c>
      <c r="O445" s="21" t="str">
        <f>_xlfn.XLOOKUP(I445,Table6[Country],Table6[Alpha-3 code])</f>
        <v>IRN</v>
      </c>
    </row>
    <row r="446" spans="1:15" hidden="1">
      <c r="A446" s="21" t="s">
        <v>419</v>
      </c>
      <c r="B446" s="21" t="s">
        <v>397</v>
      </c>
      <c r="C446" s="21" t="str">
        <f ca="1">RIGHT(Table7[[#This Row],[Column1]],4)</f>
        <v>2018</v>
      </c>
      <c r="D446" s="21" t="s">
        <v>396</v>
      </c>
      <c r="E446" s="21">
        <v>8.6999999999999993</v>
      </c>
      <c r="F446" s="21" t="str">
        <f>_xlfn.XLOOKUP(Table7[[#This Row],[Area]],Table6[Country],Table6[Alpha-3 code])</f>
        <v>IRN</v>
      </c>
      <c r="I446" s="21" t="s">
        <v>419</v>
      </c>
      <c r="J446" s="21" t="s">
        <v>398</v>
      </c>
      <c r="K446" s="21">
        <v>20162018</v>
      </c>
      <c r="L446" s="21" t="s">
        <v>457</v>
      </c>
      <c r="M446" s="21" t="s">
        <v>396</v>
      </c>
      <c r="N446" s="21">
        <v>42.4</v>
      </c>
      <c r="O446" s="21" t="str">
        <f>_xlfn.XLOOKUP(I446,Table6[Country],Table6[Alpha-3 code])</f>
        <v>IRN</v>
      </c>
    </row>
    <row r="447" spans="1:15" hidden="1">
      <c r="A447" s="20" t="s">
        <v>419</v>
      </c>
      <c r="B447" s="20" t="s">
        <v>397</v>
      </c>
      <c r="C447" s="20" t="str">
        <f ca="1">RIGHT(Table7[[#This Row],[Column1]],4)</f>
        <v>2019</v>
      </c>
      <c r="D447" s="20" t="s">
        <v>396</v>
      </c>
      <c r="E447" s="20">
        <v>8.4</v>
      </c>
      <c r="F447" s="20" t="str">
        <f>_xlfn.XLOOKUP(Table7[[#This Row],[Area]],Table6[Country],Table6[Alpha-3 code])</f>
        <v>IRN</v>
      </c>
      <c r="I447" s="20" t="s">
        <v>419</v>
      </c>
      <c r="J447" s="20" t="s">
        <v>398</v>
      </c>
      <c r="K447" s="20">
        <v>20172019</v>
      </c>
      <c r="L447" s="20" t="s">
        <v>458</v>
      </c>
      <c r="M447" s="20" t="s">
        <v>396</v>
      </c>
      <c r="N447" s="20">
        <v>40.6</v>
      </c>
      <c r="O447" s="21" t="str">
        <f>_xlfn.XLOOKUP(I447,Table6[Country],Table6[Alpha-3 code])</f>
        <v>IRN</v>
      </c>
    </row>
    <row r="448" spans="1:15" hidden="1">
      <c r="A448" s="21" t="s">
        <v>419</v>
      </c>
      <c r="B448" s="21" t="s">
        <v>397</v>
      </c>
      <c r="C448" s="21" t="str">
        <f ca="1">RIGHT(Table7[[#This Row],[Column1]],4)</f>
        <v>2020</v>
      </c>
      <c r="D448" s="21" t="s">
        <v>396</v>
      </c>
      <c r="E448" s="21">
        <v>8.6999999999999993</v>
      </c>
      <c r="F448" s="21" t="str">
        <f>_xlfn.XLOOKUP(Table7[[#This Row],[Area]],Table6[Country],Table6[Alpha-3 code])</f>
        <v>IRN</v>
      </c>
      <c r="I448" s="21" t="s">
        <v>419</v>
      </c>
      <c r="J448" s="21" t="s">
        <v>398</v>
      </c>
      <c r="K448" s="21">
        <v>20182020</v>
      </c>
      <c r="L448" s="21" t="s">
        <v>459</v>
      </c>
      <c r="M448" s="21" t="s">
        <v>396</v>
      </c>
      <c r="N448" s="21">
        <v>42.5</v>
      </c>
      <c r="O448" s="21" t="str">
        <f>_xlfn.XLOOKUP(I448,Table6[Country],Table6[Alpha-3 code])</f>
        <v>IRN</v>
      </c>
    </row>
    <row r="449" spans="1:15" hidden="1">
      <c r="A449" s="20" t="s">
        <v>115</v>
      </c>
      <c r="B449" s="20" t="s">
        <v>397</v>
      </c>
      <c r="C449" s="20" t="str">
        <f ca="1">RIGHT(Table7[[#This Row],[Column1]],4)</f>
        <v>2016</v>
      </c>
      <c r="D449" s="20" t="s">
        <v>396</v>
      </c>
      <c r="E449" s="20"/>
      <c r="F449" s="20" t="str">
        <f>_xlfn.XLOOKUP(Table7[[#This Row],[Area]],Table6[Country],Table6[Alpha-3 code])</f>
        <v>IRQ</v>
      </c>
      <c r="I449" s="20" t="s">
        <v>115</v>
      </c>
      <c r="J449" s="20" t="s">
        <v>398</v>
      </c>
      <c r="K449" s="20">
        <v>20142016</v>
      </c>
      <c r="L449" s="20" t="s">
        <v>455</v>
      </c>
      <c r="M449" s="20" t="s">
        <v>396</v>
      </c>
      <c r="N449" s="20"/>
      <c r="O449" s="21" t="str">
        <f>_xlfn.XLOOKUP(I449,Table6[Country],Table6[Alpha-3 code])</f>
        <v>IRQ</v>
      </c>
    </row>
    <row r="450" spans="1:15" hidden="1">
      <c r="A450" s="21" t="s">
        <v>115</v>
      </c>
      <c r="B450" s="21" t="s">
        <v>397</v>
      </c>
      <c r="C450" s="21" t="str">
        <f ca="1">RIGHT(Table7[[#This Row],[Column1]],4)</f>
        <v>2017</v>
      </c>
      <c r="D450" s="21" t="s">
        <v>396</v>
      </c>
      <c r="E450" s="21"/>
      <c r="F450" s="21" t="str">
        <f>_xlfn.XLOOKUP(Table7[[#This Row],[Area]],Table6[Country],Table6[Alpha-3 code])</f>
        <v>IRQ</v>
      </c>
      <c r="I450" s="21" t="s">
        <v>115</v>
      </c>
      <c r="J450" s="21" t="s">
        <v>398</v>
      </c>
      <c r="K450" s="21">
        <v>20152017</v>
      </c>
      <c r="L450" s="21" t="s">
        <v>456</v>
      </c>
      <c r="M450" s="21" t="s">
        <v>396</v>
      </c>
      <c r="N450" s="21"/>
      <c r="O450" s="21" t="str">
        <f>_xlfn.XLOOKUP(I450,Table6[Country],Table6[Alpha-3 code])</f>
        <v>IRQ</v>
      </c>
    </row>
    <row r="451" spans="1:15" hidden="1">
      <c r="A451" s="20" t="s">
        <v>115</v>
      </c>
      <c r="B451" s="20" t="s">
        <v>397</v>
      </c>
      <c r="C451" s="20" t="str">
        <f ca="1">RIGHT(Table7[[#This Row],[Column1]],4)</f>
        <v>2018</v>
      </c>
      <c r="D451" s="20" t="s">
        <v>396</v>
      </c>
      <c r="E451" s="20"/>
      <c r="F451" s="20" t="str">
        <f>_xlfn.XLOOKUP(Table7[[#This Row],[Area]],Table6[Country],Table6[Alpha-3 code])</f>
        <v>IRQ</v>
      </c>
      <c r="I451" s="20" t="s">
        <v>115</v>
      </c>
      <c r="J451" s="20" t="s">
        <v>398</v>
      </c>
      <c r="K451" s="20">
        <v>20162018</v>
      </c>
      <c r="L451" s="20" t="s">
        <v>457</v>
      </c>
      <c r="M451" s="20" t="s">
        <v>396</v>
      </c>
      <c r="N451" s="20"/>
      <c r="O451" s="21" t="str">
        <f>_xlfn.XLOOKUP(I451,Table6[Country],Table6[Alpha-3 code])</f>
        <v>IRQ</v>
      </c>
    </row>
    <row r="452" spans="1:15" hidden="1">
      <c r="A452" s="21" t="s">
        <v>115</v>
      </c>
      <c r="B452" s="21" t="s">
        <v>397</v>
      </c>
      <c r="C452" s="21" t="str">
        <f ca="1">RIGHT(Table7[[#This Row],[Column1]],4)</f>
        <v>2019</v>
      </c>
      <c r="D452" s="21" t="s">
        <v>396</v>
      </c>
      <c r="E452" s="21"/>
      <c r="F452" s="21" t="str">
        <f>_xlfn.XLOOKUP(Table7[[#This Row],[Area]],Table6[Country],Table6[Alpha-3 code])</f>
        <v>IRQ</v>
      </c>
      <c r="I452" s="21" t="s">
        <v>115</v>
      </c>
      <c r="J452" s="21" t="s">
        <v>398</v>
      </c>
      <c r="K452" s="21">
        <v>20172019</v>
      </c>
      <c r="L452" s="21" t="s">
        <v>458</v>
      </c>
      <c r="M452" s="21" t="s">
        <v>396</v>
      </c>
      <c r="N452" s="21"/>
      <c r="O452" s="21" t="str">
        <f>_xlfn.XLOOKUP(I452,Table6[Country],Table6[Alpha-3 code])</f>
        <v>IRQ</v>
      </c>
    </row>
    <row r="453" spans="1:15" hidden="1">
      <c r="A453" s="20" t="s">
        <v>115</v>
      </c>
      <c r="B453" s="20" t="s">
        <v>397</v>
      </c>
      <c r="C453" s="20" t="str">
        <f ca="1">RIGHT(Table7[[#This Row],[Column1]],4)</f>
        <v>2020</v>
      </c>
      <c r="D453" s="20" t="s">
        <v>396</v>
      </c>
      <c r="E453" s="20"/>
      <c r="F453" s="20" t="str">
        <f>_xlfn.XLOOKUP(Table7[[#This Row],[Area]],Table6[Country],Table6[Alpha-3 code])</f>
        <v>IRQ</v>
      </c>
      <c r="I453" s="20" t="s">
        <v>115</v>
      </c>
      <c r="J453" s="20" t="s">
        <v>398</v>
      </c>
      <c r="K453" s="20">
        <v>20182020</v>
      </c>
      <c r="L453" s="20" t="s">
        <v>459</v>
      </c>
      <c r="M453" s="20" t="s">
        <v>396</v>
      </c>
      <c r="N453" s="20"/>
      <c r="O453" s="21" t="str">
        <f>_xlfn.XLOOKUP(I453,Table6[Country],Table6[Alpha-3 code])</f>
        <v>IRQ</v>
      </c>
    </row>
    <row r="454" spans="1:15" hidden="1">
      <c r="A454" s="21" t="s">
        <v>257</v>
      </c>
      <c r="B454" s="21" t="s">
        <v>397</v>
      </c>
      <c r="C454" s="21" t="str">
        <f ca="1">RIGHT(Table7[[#This Row],[Column1]],4)</f>
        <v>2016</v>
      </c>
      <c r="D454" s="21" t="s">
        <v>396</v>
      </c>
      <c r="E454" s="21">
        <v>3.4</v>
      </c>
      <c r="F454" s="21" t="str">
        <f>_xlfn.XLOOKUP(Table7[[#This Row],[Area]],Table6[Country],Table6[Alpha-3 code])</f>
        <v>IRL</v>
      </c>
      <c r="I454" s="21" t="s">
        <v>257</v>
      </c>
      <c r="J454" s="21" t="s">
        <v>398</v>
      </c>
      <c r="K454" s="21">
        <v>20142016</v>
      </c>
      <c r="L454" s="21" t="s">
        <v>455</v>
      </c>
      <c r="M454" s="21" t="s">
        <v>396</v>
      </c>
      <c r="N454" s="21">
        <v>8.9</v>
      </c>
      <c r="O454" s="21" t="str">
        <f>_xlfn.XLOOKUP(I454,Table6[Country],Table6[Alpha-3 code])</f>
        <v>IRL</v>
      </c>
    </row>
    <row r="455" spans="1:15" hidden="1">
      <c r="A455" s="20" t="s">
        <v>257</v>
      </c>
      <c r="B455" s="20" t="s">
        <v>397</v>
      </c>
      <c r="C455" s="20" t="str">
        <f ca="1">RIGHT(Table7[[#This Row],[Column1]],4)</f>
        <v>2017</v>
      </c>
      <c r="D455" s="20" t="s">
        <v>396</v>
      </c>
      <c r="E455" s="20">
        <v>2.8</v>
      </c>
      <c r="F455" s="20" t="str">
        <f>_xlfn.XLOOKUP(Table7[[#This Row],[Area]],Table6[Country],Table6[Alpha-3 code])</f>
        <v>IRL</v>
      </c>
      <c r="I455" s="20" t="s">
        <v>257</v>
      </c>
      <c r="J455" s="20" t="s">
        <v>398</v>
      </c>
      <c r="K455" s="20">
        <v>20152017</v>
      </c>
      <c r="L455" s="20" t="s">
        <v>456</v>
      </c>
      <c r="M455" s="20" t="s">
        <v>396</v>
      </c>
      <c r="N455" s="20">
        <v>7.2</v>
      </c>
      <c r="O455" s="21" t="str">
        <f>_xlfn.XLOOKUP(I455,Table6[Country],Table6[Alpha-3 code])</f>
        <v>IRL</v>
      </c>
    </row>
    <row r="456" spans="1:15" hidden="1">
      <c r="A456" s="21" t="s">
        <v>257</v>
      </c>
      <c r="B456" s="21" t="s">
        <v>397</v>
      </c>
      <c r="C456" s="21" t="str">
        <f ca="1">RIGHT(Table7[[#This Row],[Column1]],4)</f>
        <v>2018</v>
      </c>
      <c r="D456" s="21" t="s">
        <v>396</v>
      </c>
      <c r="E456" s="21">
        <v>2.9</v>
      </c>
      <c r="F456" s="21" t="str">
        <f>_xlfn.XLOOKUP(Table7[[#This Row],[Area]],Table6[Country],Table6[Alpha-3 code])</f>
        <v>IRL</v>
      </c>
      <c r="I456" s="21" t="s">
        <v>257</v>
      </c>
      <c r="J456" s="21" t="s">
        <v>398</v>
      </c>
      <c r="K456" s="21">
        <v>20162018</v>
      </c>
      <c r="L456" s="21" t="s">
        <v>457</v>
      </c>
      <c r="M456" s="21" t="s">
        <v>396</v>
      </c>
      <c r="N456" s="21">
        <v>6.6</v>
      </c>
      <c r="O456" s="21" t="str">
        <f>_xlfn.XLOOKUP(I456,Table6[Country],Table6[Alpha-3 code])</f>
        <v>IRL</v>
      </c>
    </row>
    <row r="457" spans="1:15" hidden="1">
      <c r="A457" s="20" t="s">
        <v>257</v>
      </c>
      <c r="B457" s="20" t="s">
        <v>397</v>
      </c>
      <c r="C457" s="20" t="str">
        <f ca="1">RIGHT(Table7[[#This Row],[Column1]],4)</f>
        <v>2019</v>
      </c>
      <c r="D457" s="20" t="s">
        <v>396</v>
      </c>
      <c r="E457" s="20">
        <v>3.5</v>
      </c>
      <c r="F457" s="20" t="str">
        <f>_xlfn.XLOOKUP(Table7[[#This Row],[Area]],Table6[Country],Table6[Alpha-3 code])</f>
        <v>IRL</v>
      </c>
      <c r="I457" s="20" t="s">
        <v>257</v>
      </c>
      <c r="J457" s="20" t="s">
        <v>398</v>
      </c>
      <c r="K457" s="20">
        <v>20172019</v>
      </c>
      <c r="L457" s="20" t="s">
        <v>458</v>
      </c>
      <c r="M457" s="20" t="s">
        <v>396</v>
      </c>
      <c r="N457" s="20">
        <v>7.2</v>
      </c>
      <c r="O457" s="21" t="str">
        <f>_xlfn.XLOOKUP(I457,Table6[Country],Table6[Alpha-3 code])</f>
        <v>IRL</v>
      </c>
    </row>
    <row r="458" spans="1:15" hidden="1">
      <c r="A458" s="21" t="s">
        <v>257</v>
      </c>
      <c r="B458" s="21" t="s">
        <v>397</v>
      </c>
      <c r="C458" s="21" t="str">
        <f ca="1">RIGHT(Table7[[#This Row],[Column1]],4)</f>
        <v>2020</v>
      </c>
      <c r="D458" s="21" t="s">
        <v>396</v>
      </c>
      <c r="E458" s="21">
        <v>4.3</v>
      </c>
      <c r="F458" s="21" t="str">
        <f>_xlfn.XLOOKUP(Table7[[#This Row],[Area]],Table6[Country],Table6[Alpha-3 code])</f>
        <v>IRL</v>
      </c>
      <c r="I458" s="21" t="s">
        <v>257</v>
      </c>
      <c r="J458" s="21" t="s">
        <v>398</v>
      </c>
      <c r="K458" s="21">
        <v>20182020</v>
      </c>
      <c r="L458" s="21" t="s">
        <v>459</v>
      </c>
      <c r="M458" s="21" t="s">
        <v>396</v>
      </c>
      <c r="N458" s="21">
        <v>8.3000000000000007</v>
      </c>
      <c r="O458" s="21" t="str">
        <f>_xlfn.XLOOKUP(I458,Table6[Country],Table6[Alpha-3 code])</f>
        <v>IRL</v>
      </c>
    </row>
    <row r="459" spans="1:15" hidden="1">
      <c r="A459" s="20" t="s">
        <v>268</v>
      </c>
      <c r="B459" s="20" t="s">
        <v>397</v>
      </c>
      <c r="C459" s="20" t="str">
        <f ca="1">RIGHT(Table7[[#This Row],[Column1]],4)</f>
        <v>2016</v>
      </c>
      <c r="D459" s="20" t="s">
        <v>396</v>
      </c>
      <c r="E459" s="20">
        <v>1.3</v>
      </c>
      <c r="F459" s="20" t="str">
        <f>_xlfn.XLOOKUP(Table7[[#This Row],[Area]],Table6[Country],Table6[Alpha-3 code])</f>
        <v>ISR</v>
      </c>
      <c r="I459" s="20" t="s">
        <v>268</v>
      </c>
      <c r="J459" s="20" t="s">
        <v>398</v>
      </c>
      <c r="K459" s="20">
        <v>20142016</v>
      </c>
      <c r="L459" s="20" t="s">
        <v>455</v>
      </c>
      <c r="M459" s="20" t="s">
        <v>396</v>
      </c>
      <c r="N459" s="20">
        <v>11</v>
      </c>
      <c r="O459" s="21" t="str">
        <f>_xlfn.XLOOKUP(I459,Table6[Country],Table6[Alpha-3 code])</f>
        <v>ISR</v>
      </c>
    </row>
    <row r="460" spans="1:15" hidden="1">
      <c r="A460" s="21" t="s">
        <v>268</v>
      </c>
      <c r="B460" s="21" t="s">
        <v>397</v>
      </c>
      <c r="C460" s="21" t="str">
        <f ca="1">RIGHT(Table7[[#This Row],[Column1]],4)</f>
        <v>2017</v>
      </c>
      <c r="D460" s="21" t="s">
        <v>396</v>
      </c>
      <c r="E460" s="21">
        <v>1.4</v>
      </c>
      <c r="F460" s="21" t="str">
        <f>_xlfn.XLOOKUP(Table7[[#This Row],[Area]],Table6[Country],Table6[Alpha-3 code])</f>
        <v>ISR</v>
      </c>
      <c r="I460" s="21" t="s">
        <v>268</v>
      </c>
      <c r="J460" s="21" t="s">
        <v>398</v>
      </c>
      <c r="K460" s="21">
        <v>20152017</v>
      </c>
      <c r="L460" s="21" t="s">
        <v>456</v>
      </c>
      <c r="M460" s="21" t="s">
        <v>396</v>
      </c>
      <c r="N460" s="21">
        <v>11.6</v>
      </c>
      <c r="O460" s="21" t="str">
        <f>_xlfn.XLOOKUP(I460,Table6[Country],Table6[Alpha-3 code])</f>
        <v>ISR</v>
      </c>
    </row>
    <row r="461" spans="1:15" hidden="1">
      <c r="A461" s="20" t="s">
        <v>268</v>
      </c>
      <c r="B461" s="20" t="s">
        <v>397</v>
      </c>
      <c r="C461" s="20" t="str">
        <f ca="1">RIGHT(Table7[[#This Row],[Column1]],4)</f>
        <v>2018</v>
      </c>
      <c r="D461" s="20" t="s">
        <v>396</v>
      </c>
      <c r="E461" s="20">
        <v>1.6</v>
      </c>
      <c r="F461" s="20" t="str">
        <f>_xlfn.XLOOKUP(Table7[[#This Row],[Area]],Table6[Country],Table6[Alpha-3 code])</f>
        <v>ISR</v>
      </c>
      <c r="I461" s="20" t="s">
        <v>268</v>
      </c>
      <c r="J461" s="20" t="s">
        <v>398</v>
      </c>
      <c r="K461" s="20">
        <v>20162018</v>
      </c>
      <c r="L461" s="20" t="s">
        <v>457</v>
      </c>
      <c r="M461" s="20" t="s">
        <v>396</v>
      </c>
      <c r="N461" s="20">
        <v>12.3</v>
      </c>
      <c r="O461" s="21" t="str">
        <f>_xlfn.XLOOKUP(I461,Table6[Country],Table6[Alpha-3 code])</f>
        <v>ISR</v>
      </c>
    </row>
    <row r="462" spans="1:15" hidden="1">
      <c r="A462" s="21" t="s">
        <v>268</v>
      </c>
      <c r="B462" s="21" t="s">
        <v>397</v>
      </c>
      <c r="C462" s="21" t="str">
        <f ca="1">RIGHT(Table7[[#This Row],[Column1]],4)</f>
        <v>2019</v>
      </c>
      <c r="D462" s="21" t="s">
        <v>396</v>
      </c>
      <c r="E462" s="21">
        <v>1.7</v>
      </c>
      <c r="F462" s="21" t="str">
        <f>_xlfn.XLOOKUP(Table7[[#This Row],[Area]],Table6[Country],Table6[Alpha-3 code])</f>
        <v>ISR</v>
      </c>
      <c r="I462" s="21" t="s">
        <v>268</v>
      </c>
      <c r="J462" s="21" t="s">
        <v>398</v>
      </c>
      <c r="K462" s="21">
        <v>20172019</v>
      </c>
      <c r="L462" s="21" t="s">
        <v>458</v>
      </c>
      <c r="M462" s="21" t="s">
        <v>396</v>
      </c>
      <c r="N462" s="21">
        <v>12.9</v>
      </c>
      <c r="O462" s="21" t="str">
        <f>_xlfn.XLOOKUP(I462,Table6[Country],Table6[Alpha-3 code])</f>
        <v>ISR</v>
      </c>
    </row>
    <row r="463" spans="1:15" hidden="1">
      <c r="A463" s="20" t="s">
        <v>268</v>
      </c>
      <c r="B463" s="20" t="s">
        <v>397</v>
      </c>
      <c r="C463" s="20" t="str">
        <f ca="1">RIGHT(Table7[[#This Row],[Column1]],4)</f>
        <v>2020</v>
      </c>
      <c r="D463" s="20" t="s">
        <v>396</v>
      </c>
      <c r="E463" s="20">
        <v>1.9</v>
      </c>
      <c r="F463" s="20" t="str">
        <f>_xlfn.XLOOKUP(Table7[[#This Row],[Area]],Table6[Country],Table6[Alpha-3 code])</f>
        <v>ISR</v>
      </c>
      <c r="I463" s="20" t="s">
        <v>268</v>
      </c>
      <c r="J463" s="20" t="s">
        <v>398</v>
      </c>
      <c r="K463" s="20">
        <v>20182020</v>
      </c>
      <c r="L463" s="20" t="s">
        <v>459</v>
      </c>
      <c r="M463" s="20" t="s">
        <v>396</v>
      </c>
      <c r="N463" s="20">
        <v>13.7</v>
      </c>
      <c r="O463" s="21" t="str">
        <f>_xlfn.XLOOKUP(I463,Table6[Country],Table6[Alpha-3 code])</f>
        <v>ISR</v>
      </c>
    </row>
    <row r="464" spans="1:15" hidden="1">
      <c r="A464" s="21" t="s">
        <v>273</v>
      </c>
      <c r="B464" s="21" t="s">
        <v>397</v>
      </c>
      <c r="C464" s="21" t="str">
        <f ca="1">RIGHT(Table7[[#This Row],[Column1]],4)</f>
        <v>2016</v>
      </c>
      <c r="D464" s="21" t="s">
        <v>396</v>
      </c>
      <c r="E464" s="21">
        <v>1.2</v>
      </c>
      <c r="F464" s="21" t="str">
        <f>_xlfn.XLOOKUP(Table7[[#This Row],[Area]],Table6[Country],Table6[Alpha-3 code])</f>
        <v>ITA</v>
      </c>
      <c r="I464" s="21" t="s">
        <v>273</v>
      </c>
      <c r="J464" s="21" t="s">
        <v>398</v>
      </c>
      <c r="K464" s="21">
        <v>20142016</v>
      </c>
      <c r="L464" s="21" t="s">
        <v>455</v>
      </c>
      <c r="M464" s="21" t="s">
        <v>396</v>
      </c>
      <c r="N464" s="21">
        <v>8.6</v>
      </c>
      <c r="O464" s="21" t="str">
        <f>_xlfn.XLOOKUP(I464,Table6[Country],Table6[Alpha-3 code])</f>
        <v>ITA</v>
      </c>
    </row>
    <row r="465" spans="1:15" hidden="1">
      <c r="A465" s="20" t="s">
        <v>273</v>
      </c>
      <c r="B465" s="20" t="s">
        <v>397</v>
      </c>
      <c r="C465" s="20" t="str">
        <f ca="1">RIGHT(Table7[[#This Row],[Column1]],4)</f>
        <v>2017</v>
      </c>
      <c r="D465" s="20" t="s">
        <v>396</v>
      </c>
      <c r="E465" s="20">
        <v>1.1000000000000001</v>
      </c>
      <c r="F465" s="20" t="str">
        <f>_xlfn.XLOOKUP(Table7[[#This Row],[Area]],Table6[Country],Table6[Alpha-3 code])</f>
        <v>ITA</v>
      </c>
      <c r="I465" s="20" t="s">
        <v>273</v>
      </c>
      <c r="J465" s="20" t="s">
        <v>398</v>
      </c>
      <c r="K465" s="20">
        <v>20152017</v>
      </c>
      <c r="L465" s="20" t="s">
        <v>456</v>
      </c>
      <c r="M465" s="20" t="s">
        <v>396</v>
      </c>
      <c r="N465" s="20">
        <v>7.6</v>
      </c>
      <c r="O465" s="21" t="str">
        <f>_xlfn.XLOOKUP(I465,Table6[Country],Table6[Alpha-3 code])</f>
        <v>ITA</v>
      </c>
    </row>
    <row r="466" spans="1:15" hidden="1">
      <c r="A466" s="21" t="s">
        <v>273</v>
      </c>
      <c r="B466" s="21" t="s">
        <v>397</v>
      </c>
      <c r="C466" s="21" t="str">
        <f ca="1">RIGHT(Table7[[#This Row],[Column1]],4)</f>
        <v>2018</v>
      </c>
      <c r="D466" s="21" t="s">
        <v>396</v>
      </c>
      <c r="E466" s="21">
        <v>1.1000000000000001</v>
      </c>
      <c r="F466" s="21" t="str">
        <f>_xlfn.XLOOKUP(Table7[[#This Row],[Area]],Table6[Country],Table6[Alpha-3 code])</f>
        <v>ITA</v>
      </c>
      <c r="I466" s="21" t="s">
        <v>273</v>
      </c>
      <c r="J466" s="21" t="s">
        <v>398</v>
      </c>
      <c r="K466" s="21">
        <v>20162018</v>
      </c>
      <c r="L466" s="21" t="s">
        <v>457</v>
      </c>
      <c r="M466" s="21" t="s">
        <v>396</v>
      </c>
      <c r="N466" s="21">
        <v>7.5</v>
      </c>
      <c r="O466" s="21" t="str">
        <f>_xlfn.XLOOKUP(I466,Table6[Country],Table6[Alpha-3 code])</f>
        <v>ITA</v>
      </c>
    </row>
    <row r="467" spans="1:15" hidden="1">
      <c r="A467" s="20" t="s">
        <v>273</v>
      </c>
      <c r="B467" s="20" t="s">
        <v>397</v>
      </c>
      <c r="C467" s="20" t="str">
        <f ca="1">RIGHT(Table7[[#This Row],[Column1]],4)</f>
        <v>2019</v>
      </c>
      <c r="D467" s="20" t="s">
        <v>396</v>
      </c>
      <c r="E467" s="20">
        <v>1.1000000000000001</v>
      </c>
      <c r="F467" s="20" t="str">
        <f>_xlfn.XLOOKUP(Table7[[#This Row],[Area]],Table6[Country],Table6[Alpha-3 code])</f>
        <v>ITA</v>
      </c>
      <c r="I467" s="20" t="s">
        <v>273</v>
      </c>
      <c r="J467" s="20" t="s">
        <v>398</v>
      </c>
      <c r="K467" s="20">
        <v>20172019</v>
      </c>
      <c r="L467" s="20" t="s">
        <v>458</v>
      </c>
      <c r="M467" s="20" t="s">
        <v>396</v>
      </c>
      <c r="N467" s="20">
        <v>7.2</v>
      </c>
      <c r="O467" s="21" t="str">
        <f>_xlfn.XLOOKUP(I467,Table6[Country],Table6[Alpha-3 code])</f>
        <v>ITA</v>
      </c>
    </row>
    <row r="468" spans="1:15" hidden="1">
      <c r="A468" s="21" t="s">
        <v>273</v>
      </c>
      <c r="B468" s="21" t="s">
        <v>397</v>
      </c>
      <c r="C468" s="21" t="str">
        <f ca="1">RIGHT(Table7[[#This Row],[Column1]],4)</f>
        <v>2020</v>
      </c>
      <c r="D468" s="21" t="s">
        <v>396</v>
      </c>
      <c r="E468" s="21">
        <v>1.2</v>
      </c>
      <c r="F468" s="21" t="str">
        <f>_xlfn.XLOOKUP(Table7[[#This Row],[Area]],Table6[Country],Table6[Alpha-3 code])</f>
        <v>ITA</v>
      </c>
      <c r="I468" s="21" t="s">
        <v>273</v>
      </c>
      <c r="J468" s="21" t="s">
        <v>398</v>
      </c>
      <c r="K468" s="21">
        <v>20182020</v>
      </c>
      <c r="L468" s="21" t="s">
        <v>459</v>
      </c>
      <c r="M468" s="21" t="s">
        <v>396</v>
      </c>
      <c r="N468" s="21">
        <v>6.7</v>
      </c>
      <c r="O468" s="21" t="str">
        <f>_xlfn.XLOOKUP(I468,Table6[Country],Table6[Alpha-3 code])</f>
        <v>ITA</v>
      </c>
    </row>
    <row r="469" spans="1:15" hidden="1">
      <c r="A469" s="20" t="s">
        <v>117</v>
      </c>
      <c r="B469" s="20" t="s">
        <v>397</v>
      </c>
      <c r="C469" s="20" t="str">
        <f ca="1">RIGHT(Table7[[#This Row],[Column1]],4)</f>
        <v>2016</v>
      </c>
      <c r="D469" s="20" t="s">
        <v>396</v>
      </c>
      <c r="E469" s="20"/>
      <c r="F469" s="20" t="str">
        <f>_xlfn.XLOOKUP(Table7[[#This Row],[Area]],Table6[Country],Table6[Alpha-3 code])</f>
        <v>JAM</v>
      </c>
      <c r="I469" s="20" t="s">
        <v>117</v>
      </c>
      <c r="J469" s="20" t="s">
        <v>398</v>
      </c>
      <c r="K469" s="20">
        <v>20142016</v>
      </c>
      <c r="L469" s="20" t="s">
        <v>455</v>
      </c>
      <c r="M469" s="20" t="s">
        <v>396</v>
      </c>
      <c r="N469" s="20"/>
      <c r="O469" s="21" t="str">
        <f>_xlfn.XLOOKUP(I469,Table6[Country],Table6[Alpha-3 code])</f>
        <v>JAM</v>
      </c>
    </row>
    <row r="470" spans="1:15" hidden="1">
      <c r="A470" s="21" t="s">
        <v>117</v>
      </c>
      <c r="B470" s="21" t="s">
        <v>397</v>
      </c>
      <c r="C470" s="21" t="str">
        <f ca="1">RIGHT(Table7[[#This Row],[Column1]],4)</f>
        <v>2017</v>
      </c>
      <c r="D470" s="21" t="s">
        <v>396</v>
      </c>
      <c r="E470" s="21"/>
      <c r="F470" s="21" t="str">
        <f>_xlfn.XLOOKUP(Table7[[#This Row],[Area]],Table6[Country],Table6[Alpha-3 code])</f>
        <v>JAM</v>
      </c>
      <c r="I470" s="21" t="s">
        <v>117</v>
      </c>
      <c r="J470" s="21" t="s">
        <v>398</v>
      </c>
      <c r="K470" s="21">
        <v>20152017</v>
      </c>
      <c r="L470" s="21" t="s">
        <v>456</v>
      </c>
      <c r="M470" s="21" t="s">
        <v>396</v>
      </c>
      <c r="N470" s="21"/>
      <c r="O470" s="21" t="str">
        <f>_xlfn.XLOOKUP(I470,Table6[Country],Table6[Alpha-3 code])</f>
        <v>JAM</v>
      </c>
    </row>
    <row r="471" spans="1:15" hidden="1">
      <c r="A471" s="20" t="s">
        <v>117</v>
      </c>
      <c r="B471" s="20" t="s">
        <v>397</v>
      </c>
      <c r="C471" s="20" t="str">
        <f ca="1">RIGHT(Table7[[#This Row],[Column1]],4)</f>
        <v>2018</v>
      </c>
      <c r="D471" s="20" t="s">
        <v>396</v>
      </c>
      <c r="E471" s="20"/>
      <c r="F471" s="20" t="str">
        <f>_xlfn.XLOOKUP(Table7[[#This Row],[Area]],Table6[Country],Table6[Alpha-3 code])</f>
        <v>JAM</v>
      </c>
      <c r="I471" s="20" t="s">
        <v>117</v>
      </c>
      <c r="J471" s="20" t="s">
        <v>398</v>
      </c>
      <c r="K471" s="20">
        <v>20162018</v>
      </c>
      <c r="L471" s="20" t="s">
        <v>457</v>
      </c>
      <c r="M471" s="20" t="s">
        <v>396</v>
      </c>
      <c r="N471" s="20"/>
      <c r="O471" s="21" t="str">
        <f>_xlfn.XLOOKUP(I471,Table6[Country],Table6[Alpha-3 code])</f>
        <v>JAM</v>
      </c>
    </row>
    <row r="472" spans="1:15" hidden="1">
      <c r="A472" s="21" t="s">
        <v>117</v>
      </c>
      <c r="B472" s="21" t="s">
        <v>397</v>
      </c>
      <c r="C472" s="21" t="str">
        <f ca="1">RIGHT(Table7[[#This Row],[Column1]],4)</f>
        <v>2019</v>
      </c>
      <c r="D472" s="21" t="s">
        <v>396</v>
      </c>
      <c r="E472" s="21"/>
      <c r="F472" s="21" t="str">
        <f>_xlfn.XLOOKUP(Table7[[#This Row],[Area]],Table6[Country],Table6[Alpha-3 code])</f>
        <v>JAM</v>
      </c>
      <c r="I472" s="21" t="s">
        <v>117</v>
      </c>
      <c r="J472" s="21" t="s">
        <v>398</v>
      </c>
      <c r="K472" s="21">
        <v>20172019</v>
      </c>
      <c r="L472" s="21" t="s">
        <v>458</v>
      </c>
      <c r="M472" s="21" t="s">
        <v>396</v>
      </c>
      <c r="N472" s="21"/>
      <c r="O472" s="21" t="str">
        <f>_xlfn.XLOOKUP(I472,Table6[Country],Table6[Alpha-3 code])</f>
        <v>JAM</v>
      </c>
    </row>
    <row r="473" spans="1:15" hidden="1">
      <c r="A473" s="20" t="s">
        <v>117</v>
      </c>
      <c r="B473" s="20" t="s">
        <v>397</v>
      </c>
      <c r="C473" s="20" t="str">
        <f ca="1">RIGHT(Table7[[#This Row],[Column1]],4)</f>
        <v>2020</v>
      </c>
      <c r="D473" s="20" t="s">
        <v>396</v>
      </c>
      <c r="E473" s="20"/>
      <c r="F473" s="20" t="str">
        <f>_xlfn.XLOOKUP(Table7[[#This Row],[Area]],Table6[Country],Table6[Alpha-3 code])</f>
        <v>JAM</v>
      </c>
      <c r="I473" s="20" t="s">
        <v>117</v>
      </c>
      <c r="J473" s="20" t="s">
        <v>398</v>
      </c>
      <c r="K473" s="20">
        <v>20182020</v>
      </c>
      <c r="L473" s="20" t="s">
        <v>459</v>
      </c>
      <c r="M473" s="20" t="s">
        <v>396</v>
      </c>
      <c r="N473" s="20"/>
      <c r="O473" s="21" t="str">
        <f>_xlfn.XLOOKUP(I473,Table6[Country],Table6[Alpha-3 code])</f>
        <v>JAM</v>
      </c>
    </row>
    <row r="474" spans="1:15" hidden="1">
      <c r="A474" s="21" t="s">
        <v>264</v>
      </c>
      <c r="B474" s="21" t="s">
        <v>397</v>
      </c>
      <c r="C474" s="21" t="str">
        <f ca="1">RIGHT(Table7[[#This Row],[Column1]],4)</f>
        <v>2016</v>
      </c>
      <c r="D474" s="21" t="s">
        <v>396</v>
      </c>
      <c r="E474" s="21" t="s">
        <v>402</v>
      </c>
      <c r="F474" s="21" t="str">
        <f>_xlfn.XLOOKUP(Table7[[#This Row],[Area]],Table6[Country],Table6[Alpha-3 code])</f>
        <v>JPN</v>
      </c>
      <c r="I474" s="21" t="s">
        <v>264</v>
      </c>
      <c r="J474" s="21" t="s">
        <v>398</v>
      </c>
      <c r="K474" s="21">
        <v>20142016</v>
      </c>
      <c r="L474" s="21" t="s">
        <v>455</v>
      </c>
      <c r="M474" s="21" t="s">
        <v>396</v>
      </c>
      <c r="N474" s="21">
        <v>2.6</v>
      </c>
      <c r="O474" s="21" t="str">
        <f>_xlfn.XLOOKUP(I474,Table6[Country],Table6[Alpha-3 code])</f>
        <v>JPN</v>
      </c>
    </row>
    <row r="475" spans="1:15" hidden="1">
      <c r="A475" s="20" t="s">
        <v>264</v>
      </c>
      <c r="B475" s="20" t="s">
        <v>397</v>
      </c>
      <c r="C475" s="20" t="str">
        <f ca="1">RIGHT(Table7[[#This Row],[Column1]],4)</f>
        <v>2017</v>
      </c>
      <c r="D475" s="20" t="s">
        <v>396</v>
      </c>
      <c r="E475" s="20" t="s">
        <v>402</v>
      </c>
      <c r="F475" s="20" t="str">
        <f>_xlfn.XLOOKUP(Table7[[#This Row],[Area]],Table6[Country],Table6[Alpha-3 code])</f>
        <v>JPN</v>
      </c>
      <c r="I475" s="20" t="s">
        <v>264</v>
      </c>
      <c r="J475" s="20" t="s">
        <v>398</v>
      </c>
      <c r="K475" s="20">
        <v>20152017</v>
      </c>
      <c r="L475" s="20" t="s">
        <v>456</v>
      </c>
      <c r="M475" s="20" t="s">
        <v>396</v>
      </c>
      <c r="N475" s="20">
        <v>2.7</v>
      </c>
      <c r="O475" s="21" t="str">
        <f>_xlfn.XLOOKUP(I475,Table6[Country],Table6[Alpha-3 code])</f>
        <v>JPN</v>
      </c>
    </row>
    <row r="476" spans="1:15" hidden="1">
      <c r="A476" s="21" t="s">
        <v>264</v>
      </c>
      <c r="B476" s="21" t="s">
        <v>397</v>
      </c>
      <c r="C476" s="21" t="str">
        <f ca="1">RIGHT(Table7[[#This Row],[Column1]],4)</f>
        <v>2018</v>
      </c>
      <c r="D476" s="21" t="s">
        <v>396</v>
      </c>
      <c r="E476" s="21">
        <v>0.5</v>
      </c>
      <c r="F476" s="21" t="str">
        <f>_xlfn.XLOOKUP(Table7[[#This Row],[Area]],Table6[Country],Table6[Alpha-3 code])</f>
        <v>JPN</v>
      </c>
      <c r="I476" s="21" t="s">
        <v>264</v>
      </c>
      <c r="J476" s="21" t="s">
        <v>398</v>
      </c>
      <c r="K476" s="21">
        <v>20162018</v>
      </c>
      <c r="L476" s="21" t="s">
        <v>457</v>
      </c>
      <c r="M476" s="21" t="s">
        <v>396</v>
      </c>
      <c r="N476" s="21">
        <v>3.2</v>
      </c>
      <c r="O476" s="21" t="str">
        <f>_xlfn.XLOOKUP(I476,Table6[Country],Table6[Alpha-3 code])</f>
        <v>JPN</v>
      </c>
    </row>
    <row r="477" spans="1:15" hidden="1">
      <c r="A477" s="20" t="s">
        <v>264</v>
      </c>
      <c r="B477" s="20" t="s">
        <v>397</v>
      </c>
      <c r="C477" s="20" t="str">
        <f ca="1">RIGHT(Table7[[#This Row],[Column1]],4)</f>
        <v>2019</v>
      </c>
      <c r="D477" s="20" t="s">
        <v>396</v>
      </c>
      <c r="E477" s="20">
        <v>0.7</v>
      </c>
      <c r="F477" s="20" t="str">
        <f>_xlfn.XLOOKUP(Table7[[#This Row],[Area]],Table6[Country],Table6[Alpha-3 code])</f>
        <v>JPN</v>
      </c>
      <c r="I477" s="20" t="s">
        <v>264</v>
      </c>
      <c r="J477" s="20" t="s">
        <v>398</v>
      </c>
      <c r="K477" s="20">
        <v>20172019</v>
      </c>
      <c r="L477" s="20" t="s">
        <v>458</v>
      </c>
      <c r="M477" s="20" t="s">
        <v>396</v>
      </c>
      <c r="N477" s="20">
        <v>3.2</v>
      </c>
      <c r="O477" s="21" t="str">
        <f>_xlfn.XLOOKUP(I477,Table6[Country],Table6[Alpha-3 code])</f>
        <v>JPN</v>
      </c>
    </row>
    <row r="478" spans="1:15" hidden="1">
      <c r="A478" s="21" t="s">
        <v>264</v>
      </c>
      <c r="B478" s="21" t="s">
        <v>397</v>
      </c>
      <c r="C478" s="21" t="str">
        <f ca="1">RIGHT(Table7[[#This Row],[Column1]],4)</f>
        <v>2020</v>
      </c>
      <c r="D478" s="21" t="s">
        <v>396</v>
      </c>
      <c r="E478" s="21">
        <v>0.7</v>
      </c>
      <c r="F478" s="21" t="str">
        <f>_xlfn.XLOOKUP(Table7[[#This Row],[Area]],Table6[Country],Table6[Alpha-3 code])</f>
        <v>JPN</v>
      </c>
      <c r="I478" s="21" t="s">
        <v>264</v>
      </c>
      <c r="J478" s="21" t="s">
        <v>398</v>
      </c>
      <c r="K478" s="21">
        <v>20182020</v>
      </c>
      <c r="L478" s="21" t="s">
        <v>459</v>
      </c>
      <c r="M478" s="21" t="s">
        <v>396</v>
      </c>
      <c r="N478" s="21">
        <v>3.4</v>
      </c>
      <c r="O478" s="21" t="str">
        <f>_xlfn.XLOOKUP(I478,Table6[Country],Table6[Alpha-3 code])</f>
        <v>JPN</v>
      </c>
    </row>
    <row r="479" spans="1:15" hidden="1">
      <c r="A479" s="20" t="s">
        <v>119</v>
      </c>
      <c r="B479" s="20" t="s">
        <v>397</v>
      </c>
      <c r="C479" s="20" t="str">
        <f ca="1">RIGHT(Table7[[#This Row],[Column1]],4)</f>
        <v>2016</v>
      </c>
      <c r="D479" s="20" t="s">
        <v>396</v>
      </c>
      <c r="E479" s="20"/>
      <c r="F479" s="20" t="str">
        <f>_xlfn.XLOOKUP(Table7[[#This Row],[Area]],Table6[Country],Table6[Alpha-3 code])</f>
        <v>JOR</v>
      </c>
      <c r="I479" s="20" t="s">
        <v>119</v>
      </c>
      <c r="J479" s="20" t="s">
        <v>398</v>
      </c>
      <c r="K479" s="20">
        <v>20142016</v>
      </c>
      <c r="L479" s="20" t="s">
        <v>455</v>
      </c>
      <c r="M479" s="20" t="s">
        <v>396</v>
      </c>
      <c r="N479" s="20"/>
      <c r="O479" s="21" t="str">
        <f>_xlfn.XLOOKUP(I479,Table6[Country],Table6[Alpha-3 code])</f>
        <v>JOR</v>
      </c>
    </row>
    <row r="480" spans="1:15" hidden="1">
      <c r="A480" s="21" t="s">
        <v>119</v>
      </c>
      <c r="B480" s="21" t="s">
        <v>397</v>
      </c>
      <c r="C480" s="21" t="str">
        <f ca="1">RIGHT(Table7[[#This Row],[Column1]],4)</f>
        <v>2017</v>
      </c>
      <c r="D480" s="21" t="s">
        <v>396</v>
      </c>
      <c r="E480" s="21"/>
      <c r="F480" s="21" t="str">
        <f>_xlfn.XLOOKUP(Table7[[#This Row],[Area]],Table6[Country],Table6[Alpha-3 code])</f>
        <v>JOR</v>
      </c>
      <c r="I480" s="21" t="s">
        <v>119</v>
      </c>
      <c r="J480" s="21" t="s">
        <v>398</v>
      </c>
      <c r="K480" s="21">
        <v>20152017</v>
      </c>
      <c r="L480" s="21" t="s">
        <v>456</v>
      </c>
      <c r="M480" s="21" t="s">
        <v>396</v>
      </c>
      <c r="N480" s="21"/>
      <c r="O480" s="21" t="str">
        <f>_xlfn.XLOOKUP(I480,Table6[Country],Table6[Alpha-3 code])</f>
        <v>JOR</v>
      </c>
    </row>
    <row r="481" spans="1:15" hidden="1">
      <c r="A481" s="20" t="s">
        <v>119</v>
      </c>
      <c r="B481" s="20" t="s">
        <v>397</v>
      </c>
      <c r="C481" s="20" t="str">
        <f ca="1">RIGHT(Table7[[#This Row],[Column1]],4)</f>
        <v>2018</v>
      </c>
      <c r="D481" s="20" t="s">
        <v>396</v>
      </c>
      <c r="E481" s="20"/>
      <c r="F481" s="20" t="str">
        <f>_xlfn.XLOOKUP(Table7[[#This Row],[Area]],Table6[Country],Table6[Alpha-3 code])</f>
        <v>JOR</v>
      </c>
      <c r="I481" s="20" t="s">
        <v>119</v>
      </c>
      <c r="J481" s="20" t="s">
        <v>398</v>
      </c>
      <c r="K481" s="20">
        <v>20162018</v>
      </c>
      <c r="L481" s="20" t="s">
        <v>457</v>
      </c>
      <c r="M481" s="20" t="s">
        <v>396</v>
      </c>
      <c r="N481" s="20"/>
      <c r="O481" s="21" t="str">
        <f>_xlfn.XLOOKUP(I481,Table6[Country],Table6[Alpha-3 code])</f>
        <v>JOR</v>
      </c>
    </row>
    <row r="482" spans="1:15" hidden="1">
      <c r="A482" s="21" t="s">
        <v>119</v>
      </c>
      <c r="B482" s="21" t="s">
        <v>397</v>
      </c>
      <c r="C482" s="21" t="str">
        <f ca="1">RIGHT(Table7[[#This Row],[Column1]],4)</f>
        <v>2019</v>
      </c>
      <c r="D482" s="21" t="s">
        <v>396</v>
      </c>
      <c r="E482" s="21"/>
      <c r="F482" s="21" t="str">
        <f>_xlfn.XLOOKUP(Table7[[#This Row],[Area]],Table6[Country],Table6[Alpha-3 code])</f>
        <v>JOR</v>
      </c>
      <c r="I482" s="21" t="s">
        <v>119</v>
      </c>
      <c r="J482" s="21" t="s">
        <v>398</v>
      </c>
      <c r="K482" s="21">
        <v>20172019</v>
      </c>
      <c r="L482" s="21" t="s">
        <v>458</v>
      </c>
      <c r="M482" s="21" t="s">
        <v>396</v>
      </c>
      <c r="N482" s="21"/>
      <c r="O482" s="21" t="str">
        <f>_xlfn.XLOOKUP(I482,Table6[Country],Table6[Alpha-3 code])</f>
        <v>JOR</v>
      </c>
    </row>
    <row r="483" spans="1:15" hidden="1">
      <c r="A483" s="20" t="s">
        <v>119</v>
      </c>
      <c r="B483" s="20" t="s">
        <v>397</v>
      </c>
      <c r="C483" s="20" t="str">
        <f ca="1">RIGHT(Table7[[#This Row],[Column1]],4)</f>
        <v>2020</v>
      </c>
      <c r="D483" s="20" t="s">
        <v>396</v>
      </c>
      <c r="E483" s="20"/>
      <c r="F483" s="20" t="str">
        <f>_xlfn.XLOOKUP(Table7[[#This Row],[Area]],Table6[Country],Table6[Alpha-3 code])</f>
        <v>JOR</v>
      </c>
      <c r="I483" s="20" t="s">
        <v>119</v>
      </c>
      <c r="J483" s="20" t="s">
        <v>398</v>
      </c>
      <c r="K483" s="20">
        <v>20182020</v>
      </c>
      <c r="L483" s="20" t="s">
        <v>459</v>
      </c>
      <c r="M483" s="20" t="s">
        <v>396</v>
      </c>
      <c r="N483" s="20"/>
      <c r="O483" s="21" t="str">
        <f>_xlfn.XLOOKUP(I483,Table6[Country],Table6[Alpha-3 code])</f>
        <v>JOR</v>
      </c>
    </row>
    <row r="484" spans="1:15" hidden="1">
      <c r="A484" s="21" t="s">
        <v>121</v>
      </c>
      <c r="B484" s="21" t="s">
        <v>397</v>
      </c>
      <c r="C484" s="21" t="str">
        <f ca="1">RIGHT(Table7[[#This Row],[Column1]],4)</f>
        <v>2016</v>
      </c>
      <c r="D484" s="21" t="s">
        <v>396</v>
      </c>
      <c r="E484" s="21"/>
      <c r="F484" s="21" t="str">
        <f>_xlfn.XLOOKUP(Table7[[#This Row],[Area]],Table6[Country],Table6[Alpha-3 code])</f>
        <v>KAZ</v>
      </c>
      <c r="I484" s="21" t="s">
        <v>121</v>
      </c>
      <c r="J484" s="21" t="s">
        <v>398</v>
      </c>
      <c r="K484" s="21">
        <v>20142016</v>
      </c>
      <c r="L484" s="21" t="s">
        <v>455</v>
      </c>
      <c r="M484" s="21" t="s">
        <v>396</v>
      </c>
      <c r="N484" s="21"/>
      <c r="O484" s="21" t="str">
        <f>_xlfn.XLOOKUP(I484,Table6[Country],Table6[Alpha-3 code])</f>
        <v>KAZ</v>
      </c>
    </row>
    <row r="485" spans="1:15" hidden="1">
      <c r="A485" s="20" t="s">
        <v>121</v>
      </c>
      <c r="B485" s="20" t="s">
        <v>397</v>
      </c>
      <c r="C485" s="20" t="str">
        <f ca="1">RIGHT(Table7[[#This Row],[Column1]],4)</f>
        <v>2017</v>
      </c>
      <c r="D485" s="20" t="s">
        <v>396</v>
      </c>
      <c r="E485" s="20"/>
      <c r="F485" s="20" t="str">
        <f>_xlfn.XLOOKUP(Table7[[#This Row],[Area]],Table6[Country],Table6[Alpha-3 code])</f>
        <v>KAZ</v>
      </c>
      <c r="I485" s="20" t="s">
        <v>121</v>
      </c>
      <c r="J485" s="20" t="s">
        <v>398</v>
      </c>
      <c r="K485" s="20">
        <v>20152017</v>
      </c>
      <c r="L485" s="20" t="s">
        <v>456</v>
      </c>
      <c r="M485" s="20" t="s">
        <v>396</v>
      </c>
      <c r="N485" s="20"/>
      <c r="O485" s="21" t="str">
        <f>_xlfn.XLOOKUP(I485,Table6[Country],Table6[Alpha-3 code])</f>
        <v>KAZ</v>
      </c>
    </row>
    <row r="486" spans="1:15" hidden="1">
      <c r="A486" s="21" t="s">
        <v>121</v>
      </c>
      <c r="B486" s="21" t="s">
        <v>397</v>
      </c>
      <c r="C486" s="21" t="str">
        <f ca="1">RIGHT(Table7[[#This Row],[Column1]],4)</f>
        <v>2018</v>
      </c>
      <c r="D486" s="21" t="s">
        <v>396</v>
      </c>
      <c r="E486" s="21" t="s">
        <v>402</v>
      </c>
      <c r="F486" s="21" t="str">
        <f>_xlfn.XLOOKUP(Table7[[#This Row],[Area]],Table6[Country],Table6[Alpha-3 code])</f>
        <v>KAZ</v>
      </c>
      <c r="I486" s="21" t="s">
        <v>121</v>
      </c>
      <c r="J486" s="21" t="s">
        <v>398</v>
      </c>
      <c r="K486" s="21">
        <v>20162018</v>
      </c>
      <c r="L486" s="21" t="s">
        <v>457</v>
      </c>
      <c r="M486" s="21" t="s">
        <v>396</v>
      </c>
      <c r="N486" s="21">
        <v>2.1</v>
      </c>
      <c r="O486" s="21" t="str">
        <f>_xlfn.XLOOKUP(I486,Table6[Country],Table6[Alpha-3 code])</f>
        <v>KAZ</v>
      </c>
    </row>
    <row r="487" spans="1:15" hidden="1">
      <c r="A487" s="20" t="s">
        <v>121</v>
      </c>
      <c r="B487" s="20" t="s">
        <v>397</v>
      </c>
      <c r="C487" s="20" t="str">
        <f ca="1">RIGHT(Table7[[#This Row],[Column1]],4)</f>
        <v>2019</v>
      </c>
      <c r="D487" s="20" t="s">
        <v>396</v>
      </c>
      <c r="E487" s="20" t="s">
        <v>402</v>
      </c>
      <c r="F487" s="20" t="str">
        <f>_xlfn.XLOOKUP(Table7[[#This Row],[Area]],Table6[Country],Table6[Alpha-3 code])</f>
        <v>KAZ</v>
      </c>
      <c r="I487" s="20" t="s">
        <v>121</v>
      </c>
      <c r="J487" s="20" t="s">
        <v>398</v>
      </c>
      <c r="K487" s="20">
        <v>20172019</v>
      </c>
      <c r="L487" s="20" t="s">
        <v>458</v>
      </c>
      <c r="M487" s="20" t="s">
        <v>396</v>
      </c>
      <c r="N487" s="20">
        <v>2.1</v>
      </c>
      <c r="O487" s="21" t="str">
        <f>_xlfn.XLOOKUP(I487,Table6[Country],Table6[Alpha-3 code])</f>
        <v>KAZ</v>
      </c>
    </row>
    <row r="488" spans="1:15" hidden="1">
      <c r="A488" s="21" t="s">
        <v>121</v>
      </c>
      <c r="B488" s="21" t="s">
        <v>397</v>
      </c>
      <c r="C488" s="21" t="str">
        <f ca="1">RIGHT(Table7[[#This Row],[Column1]],4)</f>
        <v>2020</v>
      </c>
      <c r="D488" s="21" t="s">
        <v>396</v>
      </c>
      <c r="E488" s="21" t="s">
        <v>402</v>
      </c>
      <c r="F488" s="21" t="str">
        <f>_xlfn.XLOOKUP(Table7[[#This Row],[Area]],Table6[Country],Table6[Alpha-3 code])</f>
        <v>KAZ</v>
      </c>
      <c r="I488" s="21" t="s">
        <v>121</v>
      </c>
      <c r="J488" s="21" t="s">
        <v>398</v>
      </c>
      <c r="K488" s="21">
        <v>20182020</v>
      </c>
      <c r="L488" s="21" t="s">
        <v>459</v>
      </c>
      <c r="M488" s="21" t="s">
        <v>396</v>
      </c>
      <c r="N488" s="21">
        <v>2.2999999999999998</v>
      </c>
      <c r="O488" s="21" t="str">
        <f>_xlfn.XLOOKUP(I488,Table6[Country],Table6[Alpha-3 code])</f>
        <v>KAZ</v>
      </c>
    </row>
    <row r="489" spans="1:15" hidden="1">
      <c r="A489" s="20" t="s">
        <v>123</v>
      </c>
      <c r="B489" s="20" t="s">
        <v>397</v>
      </c>
      <c r="C489" s="20" t="str">
        <f ca="1">RIGHT(Table7[[#This Row],[Column1]],4)</f>
        <v>2016</v>
      </c>
      <c r="D489" s="20" t="s">
        <v>396</v>
      </c>
      <c r="E489" s="20">
        <v>17.3</v>
      </c>
      <c r="F489" s="20" t="str">
        <f>_xlfn.XLOOKUP(Table7[[#This Row],[Area]],Table6[Country],Table6[Alpha-3 code])</f>
        <v>KEN</v>
      </c>
      <c r="I489" s="20" t="s">
        <v>123</v>
      </c>
      <c r="J489" s="20" t="s">
        <v>398</v>
      </c>
      <c r="K489" s="20">
        <v>20142016</v>
      </c>
      <c r="L489" s="20" t="s">
        <v>455</v>
      </c>
      <c r="M489" s="20" t="s">
        <v>396</v>
      </c>
      <c r="N489" s="20">
        <v>53</v>
      </c>
      <c r="O489" s="21" t="str">
        <f>_xlfn.XLOOKUP(I489,Table6[Country],Table6[Alpha-3 code])</f>
        <v>KEN</v>
      </c>
    </row>
    <row r="490" spans="1:15" hidden="1">
      <c r="A490" s="21" t="s">
        <v>123</v>
      </c>
      <c r="B490" s="21" t="s">
        <v>397</v>
      </c>
      <c r="C490" s="21" t="str">
        <f ca="1">RIGHT(Table7[[#This Row],[Column1]],4)</f>
        <v>2017</v>
      </c>
      <c r="D490" s="21" t="s">
        <v>396</v>
      </c>
      <c r="E490" s="21">
        <v>19.2</v>
      </c>
      <c r="F490" s="21" t="str">
        <f>_xlfn.XLOOKUP(Table7[[#This Row],[Area]],Table6[Country],Table6[Alpha-3 code])</f>
        <v>KEN</v>
      </c>
      <c r="I490" s="21" t="s">
        <v>123</v>
      </c>
      <c r="J490" s="21" t="s">
        <v>398</v>
      </c>
      <c r="K490" s="21">
        <v>20152017</v>
      </c>
      <c r="L490" s="21" t="s">
        <v>456</v>
      </c>
      <c r="M490" s="21" t="s">
        <v>396</v>
      </c>
      <c r="N490" s="21">
        <v>56.6</v>
      </c>
      <c r="O490" s="21" t="str">
        <f>_xlfn.XLOOKUP(I490,Table6[Country],Table6[Alpha-3 code])</f>
        <v>KEN</v>
      </c>
    </row>
    <row r="491" spans="1:15" hidden="1">
      <c r="A491" s="20" t="s">
        <v>123</v>
      </c>
      <c r="B491" s="20" t="s">
        <v>397</v>
      </c>
      <c r="C491" s="20" t="str">
        <f ca="1">RIGHT(Table7[[#This Row],[Column1]],4)</f>
        <v>2018</v>
      </c>
      <c r="D491" s="20" t="s">
        <v>396</v>
      </c>
      <c r="E491" s="20">
        <v>21.2</v>
      </c>
      <c r="F491" s="20" t="str">
        <f>_xlfn.XLOOKUP(Table7[[#This Row],[Area]],Table6[Country],Table6[Alpha-3 code])</f>
        <v>KEN</v>
      </c>
      <c r="I491" s="20" t="s">
        <v>123</v>
      </c>
      <c r="J491" s="20" t="s">
        <v>398</v>
      </c>
      <c r="K491" s="20">
        <v>20162018</v>
      </c>
      <c r="L491" s="20" t="s">
        <v>457</v>
      </c>
      <c r="M491" s="20" t="s">
        <v>396</v>
      </c>
      <c r="N491" s="20">
        <v>60.4</v>
      </c>
      <c r="O491" s="21" t="str">
        <f>_xlfn.XLOOKUP(I491,Table6[Country],Table6[Alpha-3 code])</f>
        <v>KEN</v>
      </c>
    </row>
    <row r="492" spans="1:15" hidden="1">
      <c r="A492" s="21" t="s">
        <v>123</v>
      </c>
      <c r="B492" s="21" t="s">
        <v>397</v>
      </c>
      <c r="C492" s="21" t="str">
        <f ca="1">RIGHT(Table7[[#This Row],[Column1]],4)</f>
        <v>2019</v>
      </c>
      <c r="D492" s="21" t="s">
        <v>396</v>
      </c>
      <c r="E492" s="21">
        <v>23.3</v>
      </c>
      <c r="F492" s="21" t="str">
        <f>_xlfn.XLOOKUP(Table7[[#This Row],[Area]],Table6[Country],Table6[Alpha-3 code])</f>
        <v>KEN</v>
      </c>
      <c r="I492" s="21" t="s">
        <v>123</v>
      </c>
      <c r="J492" s="21" t="s">
        <v>398</v>
      </c>
      <c r="K492" s="21">
        <v>20172019</v>
      </c>
      <c r="L492" s="21" t="s">
        <v>458</v>
      </c>
      <c r="M492" s="21" t="s">
        <v>396</v>
      </c>
      <c r="N492" s="21">
        <v>64.3</v>
      </c>
      <c r="O492" s="21" t="str">
        <f>_xlfn.XLOOKUP(I492,Table6[Country],Table6[Alpha-3 code])</f>
        <v>KEN</v>
      </c>
    </row>
    <row r="493" spans="1:15" hidden="1">
      <c r="A493" s="20" t="s">
        <v>123</v>
      </c>
      <c r="B493" s="20" t="s">
        <v>397</v>
      </c>
      <c r="C493" s="20" t="str">
        <f ca="1">RIGHT(Table7[[#This Row],[Column1]],4)</f>
        <v>2020</v>
      </c>
      <c r="D493" s="20" t="s">
        <v>396</v>
      </c>
      <c r="E493" s="20">
        <v>25.7</v>
      </c>
      <c r="F493" s="20" t="str">
        <f>_xlfn.XLOOKUP(Table7[[#This Row],[Area]],Table6[Country],Table6[Alpha-3 code])</f>
        <v>KEN</v>
      </c>
      <c r="I493" s="20" t="s">
        <v>123</v>
      </c>
      <c r="J493" s="20" t="s">
        <v>398</v>
      </c>
      <c r="K493" s="20">
        <v>20182020</v>
      </c>
      <c r="L493" s="20" t="s">
        <v>459</v>
      </c>
      <c r="M493" s="20" t="s">
        <v>396</v>
      </c>
      <c r="N493" s="20">
        <v>68.5</v>
      </c>
      <c r="O493" s="21" t="str">
        <f>_xlfn.XLOOKUP(I493,Table6[Country],Table6[Alpha-3 code])</f>
        <v>KEN</v>
      </c>
    </row>
    <row r="494" spans="1:15" hidden="1">
      <c r="A494" s="21" t="s">
        <v>420</v>
      </c>
      <c r="B494" s="21" t="s">
        <v>397</v>
      </c>
      <c r="C494" s="21" t="str">
        <f ca="1">RIGHT(Table7[[#This Row],[Column1]],4)</f>
        <v>2016</v>
      </c>
      <c r="D494" s="21" t="s">
        <v>396</v>
      </c>
      <c r="E494" s="21"/>
      <c r="F494" s="21" t="str">
        <f>_xlfn.XLOOKUP(Table7[[#This Row],[Area]],Table6[Country],Table6[Alpha-3 code])</f>
        <v>KIR</v>
      </c>
      <c r="I494" s="21" t="s">
        <v>420</v>
      </c>
      <c r="J494" s="21" t="s">
        <v>398</v>
      </c>
      <c r="K494" s="21">
        <v>20142016</v>
      </c>
      <c r="L494" s="21" t="s">
        <v>455</v>
      </c>
      <c r="M494" s="21" t="s">
        <v>396</v>
      </c>
      <c r="N494" s="21"/>
      <c r="O494" s="21" t="str">
        <f>_xlfn.XLOOKUP(I494,Table6[Country],Table6[Alpha-3 code])</f>
        <v>KIR</v>
      </c>
    </row>
    <row r="495" spans="1:15" hidden="1">
      <c r="A495" s="20" t="s">
        <v>420</v>
      </c>
      <c r="B495" s="20" t="s">
        <v>397</v>
      </c>
      <c r="C495" s="20" t="str">
        <f ca="1">RIGHT(Table7[[#This Row],[Column1]],4)</f>
        <v>2017</v>
      </c>
      <c r="D495" s="20" t="s">
        <v>396</v>
      </c>
      <c r="E495" s="20"/>
      <c r="F495" s="20" t="str">
        <f>_xlfn.XLOOKUP(Table7[[#This Row],[Area]],Table6[Country],Table6[Alpha-3 code])</f>
        <v>KIR</v>
      </c>
      <c r="I495" s="20" t="s">
        <v>420</v>
      </c>
      <c r="J495" s="20" t="s">
        <v>398</v>
      </c>
      <c r="K495" s="20">
        <v>20152017</v>
      </c>
      <c r="L495" s="20" t="s">
        <v>456</v>
      </c>
      <c r="M495" s="20" t="s">
        <v>396</v>
      </c>
      <c r="N495" s="20"/>
      <c r="O495" s="21" t="str">
        <f>_xlfn.XLOOKUP(I495,Table6[Country],Table6[Alpha-3 code])</f>
        <v>KIR</v>
      </c>
    </row>
    <row r="496" spans="1:15" hidden="1">
      <c r="A496" s="21" t="s">
        <v>420</v>
      </c>
      <c r="B496" s="21" t="s">
        <v>397</v>
      </c>
      <c r="C496" s="21" t="str">
        <f ca="1">RIGHT(Table7[[#This Row],[Column1]],4)</f>
        <v>2018</v>
      </c>
      <c r="D496" s="21" t="s">
        <v>396</v>
      </c>
      <c r="E496" s="21"/>
      <c r="F496" s="21" t="str">
        <f>_xlfn.XLOOKUP(Table7[[#This Row],[Area]],Table6[Country],Table6[Alpha-3 code])</f>
        <v>KIR</v>
      </c>
      <c r="I496" s="21" t="s">
        <v>420</v>
      </c>
      <c r="J496" s="21" t="s">
        <v>398</v>
      </c>
      <c r="K496" s="21">
        <v>20162018</v>
      </c>
      <c r="L496" s="21" t="s">
        <v>457</v>
      </c>
      <c r="M496" s="21" t="s">
        <v>396</v>
      </c>
      <c r="N496" s="21"/>
      <c r="O496" s="21" t="str">
        <f>_xlfn.XLOOKUP(I496,Table6[Country],Table6[Alpha-3 code])</f>
        <v>KIR</v>
      </c>
    </row>
    <row r="497" spans="1:15" hidden="1">
      <c r="A497" s="20" t="s">
        <v>420</v>
      </c>
      <c r="B497" s="20" t="s">
        <v>397</v>
      </c>
      <c r="C497" s="20" t="str">
        <f ca="1">RIGHT(Table7[[#This Row],[Column1]],4)</f>
        <v>2019</v>
      </c>
      <c r="D497" s="20" t="s">
        <v>396</v>
      </c>
      <c r="E497" s="20">
        <v>8</v>
      </c>
      <c r="F497" s="20" t="str">
        <f>_xlfn.XLOOKUP(Table7[[#This Row],[Area]],Table6[Country],Table6[Alpha-3 code])</f>
        <v>KIR</v>
      </c>
      <c r="I497" s="20" t="s">
        <v>420</v>
      </c>
      <c r="J497" s="20" t="s">
        <v>398</v>
      </c>
      <c r="K497" s="20">
        <v>20172019</v>
      </c>
      <c r="L497" s="20" t="s">
        <v>458</v>
      </c>
      <c r="M497" s="20" t="s">
        <v>396</v>
      </c>
      <c r="N497" s="20">
        <v>40.9</v>
      </c>
      <c r="O497" s="21" t="str">
        <f>_xlfn.XLOOKUP(I497,Table6[Country],Table6[Alpha-3 code])</f>
        <v>KIR</v>
      </c>
    </row>
    <row r="498" spans="1:15" hidden="1">
      <c r="A498" s="21" t="s">
        <v>420</v>
      </c>
      <c r="B498" s="21" t="s">
        <v>397</v>
      </c>
      <c r="C498" s="21" t="str">
        <f ca="1">RIGHT(Table7[[#This Row],[Column1]],4)</f>
        <v>2020</v>
      </c>
      <c r="D498" s="21" t="s">
        <v>396</v>
      </c>
      <c r="E498" s="21">
        <v>7.9</v>
      </c>
      <c r="F498" s="21" t="str">
        <f>_xlfn.XLOOKUP(Table7[[#This Row],[Area]],Table6[Country],Table6[Alpha-3 code])</f>
        <v>KIR</v>
      </c>
      <c r="I498" s="21" t="s">
        <v>420</v>
      </c>
      <c r="J498" s="21" t="s">
        <v>398</v>
      </c>
      <c r="K498" s="21">
        <v>20182020</v>
      </c>
      <c r="L498" s="21" t="s">
        <v>459</v>
      </c>
      <c r="M498" s="21" t="s">
        <v>396</v>
      </c>
      <c r="N498" s="21">
        <v>40.9</v>
      </c>
      <c r="O498" s="21" t="str">
        <f>_xlfn.XLOOKUP(I498,Table6[Country],Table6[Alpha-3 code])</f>
        <v>KIR</v>
      </c>
    </row>
    <row r="499" spans="1:15" hidden="1">
      <c r="A499" s="20" t="s">
        <v>125</v>
      </c>
      <c r="B499" s="20" t="s">
        <v>397</v>
      </c>
      <c r="C499" s="20" t="str">
        <f ca="1">RIGHT(Table7[[#This Row],[Column1]],4)</f>
        <v>2016</v>
      </c>
      <c r="D499" s="20" t="s">
        <v>396</v>
      </c>
      <c r="E499" s="20">
        <v>4.9000000000000004</v>
      </c>
      <c r="F499" s="20" t="str">
        <f>_xlfn.XLOOKUP(Table7[[#This Row],[Area]],Table6[Country],Table6[Alpha-3 code])</f>
        <v>KWT</v>
      </c>
      <c r="I499" s="20" t="s">
        <v>125</v>
      </c>
      <c r="J499" s="20" t="s">
        <v>398</v>
      </c>
      <c r="K499" s="20">
        <v>20142016</v>
      </c>
      <c r="L499" s="20" t="s">
        <v>455</v>
      </c>
      <c r="M499" s="20" t="s">
        <v>396</v>
      </c>
      <c r="N499" s="20">
        <v>12.6</v>
      </c>
      <c r="O499" s="21" t="str">
        <f>_xlfn.XLOOKUP(I499,Table6[Country],Table6[Alpha-3 code])</f>
        <v>KWT</v>
      </c>
    </row>
    <row r="500" spans="1:15" hidden="1">
      <c r="A500" s="21" t="s">
        <v>125</v>
      </c>
      <c r="B500" s="21" t="s">
        <v>397</v>
      </c>
      <c r="C500" s="21" t="str">
        <f ca="1">RIGHT(Table7[[#This Row],[Column1]],4)</f>
        <v>2017</v>
      </c>
      <c r="D500" s="21" t="s">
        <v>396</v>
      </c>
      <c r="E500" s="21">
        <v>4.9000000000000004</v>
      </c>
      <c r="F500" s="21" t="str">
        <f>_xlfn.XLOOKUP(Table7[[#This Row],[Area]],Table6[Country],Table6[Alpha-3 code])</f>
        <v>KWT</v>
      </c>
      <c r="I500" s="21" t="s">
        <v>125</v>
      </c>
      <c r="J500" s="21" t="s">
        <v>398</v>
      </c>
      <c r="K500" s="21">
        <v>20152017</v>
      </c>
      <c r="L500" s="21" t="s">
        <v>456</v>
      </c>
      <c r="M500" s="21" t="s">
        <v>396</v>
      </c>
      <c r="N500" s="21">
        <v>12.4</v>
      </c>
      <c r="O500" s="21" t="str">
        <f>_xlfn.XLOOKUP(I500,Table6[Country],Table6[Alpha-3 code])</f>
        <v>KWT</v>
      </c>
    </row>
    <row r="501" spans="1:15" hidden="1">
      <c r="A501" s="20" t="s">
        <v>125</v>
      </c>
      <c r="B501" s="20" t="s">
        <v>397</v>
      </c>
      <c r="C501" s="20" t="str">
        <f ca="1">RIGHT(Table7[[#This Row],[Column1]],4)</f>
        <v>2018</v>
      </c>
      <c r="D501" s="20" t="s">
        <v>396</v>
      </c>
      <c r="E501" s="20">
        <v>4.9000000000000004</v>
      </c>
      <c r="F501" s="20" t="str">
        <f>_xlfn.XLOOKUP(Table7[[#This Row],[Area]],Table6[Country],Table6[Alpha-3 code])</f>
        <v>KWT</v>
      </c>
      <c r="I501" s="20" t="s">
        <v>125</v>
      </c>
      <c r="J501" s="20" t="s">
        <v>398</v>
      </c>
      <c r="K501" s="20">
        <v>20162018</v>
      </c>
      <c r="L501" s="20" t="s">
        <v>457</v>
      </c>
      <c r="M501" s="20" t="s">
        <v>396</v>
      </c>
      <c r="N501" s="20">
        <v>12.3</v>
      </c>
      <c r="O501" s="21" t="str">
        <f>_xlfn.XLOOKUP(I501,Table6[Country],Table6[Alpha-3 code])</f>
        <v>KWT</v>
      </c>
    </row>
    <row r="502" spans="1:15" hidden="1">
      <c r="A502" s="21" t="s">
        <v>125</v>
      </c>
      <c r="B502" s="21" t="s">
        <v>397</v>
      </c>
      <c r="C502" s="21" t="str">
        <f ca="1">RIGHT(Table7[[#This Row],[Column1]],4)</f>
        <v>2019</v>
      </c>
      <c r="D502" s="21" t="s">
        <v>396</v>
      </c>
      <c r="E502" s="21">
        <v>4.9000000000000004</v>
      </c>
      <c r="F502" s="21" t="str">
        <f>_xlfn.XLOOKUP(Table7[[#This Row],[Area]],Table6[Country],Table6[Alpha-3 code])</f>
        <v>KWT</v>
      </c>
      <c r="I502" s="21" t="s">
        <v>125</v>
      </c>
      <c r="J502" s="21" t="s">
        <v>398</v>
      </c>
      <c r="K502" s="21">
        <v>20172019</v>
      </c>
      <c r="L502" s="21" t="s">
        <v>458</v>
      </c>
      <c r="M502" s="21" t="s">
        <v>396</v>
      </c>
      <c r="N502" s="21">
        <v>12.3</v>
      </c>
      <c r="O502" s="21" t="str">
        <f>_xlfn.XLOOKUP(I502,Table6[Country],Table6[Alpha-3 code])</f>
        <v>KWT</v>
      </c>
    </row>
    <row r="503" spans="1:15" hidden="1">
      <c r="A503" s="20" t="s">
        <v>125</v>
      </c>
      <c r="B503" s="20" t="s">
        <v>397</v>
      </c>
      <c r="C503" s="20" t="str">
        <f ca="1">RIGHT(Table7[[#This Row],[Column1]],4)</f>
        <v>2020</v>
      </c>
      <c r="D503" s="20" t="s">
        <v>396</v>
      </c>
      <c r="E503" s="20">
        <v>4.9000000000000004</v>
      </c>
      <c r="F503" s="20" t="str">
        <f>_xlfn.XLOOKUP(Table7[[#This Row],[Area]],Table6[Country],Table6[Alpha-3 code])</f>
        <v>KWT</v>
      </c>
      <c r="I503" s="20" t="s">
        <v>125</v>
      </c>
      <c r="J503" s="20" t="s">
        <v>398</v>
      </c>
      <c r="K503" s="20">
        <v>20182020</v>
      </c>
      <c r="L503" s="20" t="s">
        <v>459</v>
      </c>
      <c r="M503" s="20" t="s">
        <v>396</v>
      </c>
      <c r="N503" s="20">
        <v>12.2</v>
      </c>
      <c r="O503" s="21" t="str">
        <f>_xlfn.XLOOKUP(I503,Table6[Country],Table6[Alpha-3 code])</f>
        <v>KWT</v>
      </c>
    </row>
    <row r="504" spans="1:15" hidden="1">
      <c r="A504" s="21" t="s">
        <v>127</v>
      </c>
      <c r="B504" s="21" t="s">
        <v>397</v>
      </c>
      <c r="C504" s="21" t="str">
        <f ca="1">RIGHT(Table7[[#This Row],[Column1]],4)</f>
        <v>2016</v>
      </c>
      <c r="D504" s="21" t="s">
        <v>396</v>
      </c>
      <c r="E504" s="21"/>
      <c r="F504" s="21" t="str">
        <f>_xlfn.XLOOKUP(Table7[[#This Row],[Area]],Table6[Country],Table6[Alpha-3 code])</f>
        <v>KGZ</v>
      </c>
      <c r="I504" s="21" t="s">
        <v>127</v>
      </c>
      <c r="J504" s="21" t="s">
        <v>398</v>
      </c>
      <c r="K504" s="21">
        <v>20142016</v>
      </c>
      <c r="L504" s="21" t="s">
        <v>455</v>
      </c>
      <c r="M504" s="21" t="s">
        <v>396</v>
      </c>
      <c r="N504" s="21"/>
      <c r="O504" s="21" t="str">
        <f>_xlfn.XLOOKUP(I504,Table6[Country],Table6[Alpha-3 code])</f>
        <v>KGZ</v>
      </c>
    </row>
    <row r="505" spans="1:15" hidden="1">
      <c r="A505" s="20" t="s">
        <v>127</v>
      </c>
      <c r="B505" s="20" t="s">
        <v>397</v>
      </c>
      <c r="C505" s="20" t="str">
        <f ca="1">RIGHT(Table7[[#This Row],[Column1]],4)</f>
        <v>2017</v>
      </c>
      <c r="D505" s="20" t="s">
        <v>396</v>
      </c>
      <c r="E505" s="20"/>
      <c r="F505" s="20" t="str">
        <f>_xlfn.XLOOKUP(Table7[[#This Row],[Area]],Table6[Country],Table6[Alpha-3 code])</f>
        <v>KGZ</v>
      </c>
      <c r="I505" s="20" t="s">
        <v>127</v>
      </c>
      <c r="J505" s="20" t="s">
        <v>398</v>
      </c>
      <c r="K505" s="20">
        <v>20152017</v>
      </c>
      <c r="L505" s="20" t="s">
        <v>456</v>
      </c>
      <c r="M505" s="20" t="s">
        <v>396</v>
      </c>
      <c r="N505" s="20"/>
      <c r="O505" s="21" t="str">
        <f>_xlfn.XLOOKUP(I505,Table6[Country],Table6[Alpha-3 code])</f>
        <v>KGZ</v>
      </c>
    </row>
    <row r="506" spans="1:15" hidden="1">
      <c r="A506" s="21" t="s">
        <v>127</v>
      </c>
      <c r="B506" s="21" t="s">
        <v>397</v>
      </c>
      <c r="C506" s="21" t="str">
        <f ca="1">RIGHT(Table7[[#This Row],[Column1]],4)</f>
        <v>2018</v>
      </c>
      <c r="D506" s="21" t="s">
        <v>396</v>
      </c>
      <c r="E506" s="21">
        <v>0.8</v>
      </c>
      <c r="F506" s="21" t="str">
        <f>_xlfn.XLOOKUP(Table7[[#This Row],[Area]],Table6[Country],Table6[Alpha-3 code])</f>
        <v>KGZ</v>
      </c>
      <c r="I506" s="21" t="s">
        <v>127</v>
      </c>
      <c r="J506" s="21" t="s">
        <v>398</v>
      </c>
      <c r="K506" s="21">
        <v>20162018</v>
      </c>
      <c r="L506" s="21" t="s">
        <v>457</v>
      </c>
      <c r="M506" s="21" t="s">
        <v>396</v>
      </c>
      <c r="N506" s="21">
        <v>6.3</v>
      </c>
      <c r="O506" s="21" t="str">
        <f>_xlfn.XLOOKUP(I506,Table6[Country],Table6[Alpha-3 code])</f>
        <v>KGZ</v>
      </c>
    </row>
    <row r="507" spans="1:15" hidden="1">
      <c r="A507" s="20" t="s">
        <v>127</v>
      </c>
      <c r="B507" s="20" t="s">
        <v>397</v>
      </c>
      <c r="C507" s="20" t="str">
        <f ca="1">RIGHT(Table7[[#This Row],[Column1]],4)</f>
        <v>2019</v>
      </c>
      <c r="D507" s="20" t="s">
        <v>396</v>
      </c>
      <c r="E507" s="20">
        <v>0.8</v>
      </c>
      <c r="F507" s="20" t="str">
        <f>_xlfn.XLOOKUP(Table7[[#This Row],[Area]],Table6[Country],Table6[Alpha-3 code])</f>
        <v>KGZ</v>
      </c>
      <c r="I507" s="20" t="s">
        <v>127</v>
      </c>
      <c r="J507" s="20" t="s">
        <v>398</v>
      </c>
      <c r="K507" s="20">
        <v>20172019</v>
      </c>
      <c r="L507" s="20" t="s">
        <v>458</v>
      </c>
      <c r="M507" s="20" t="s">
        <v>396</v>
      </c>
      <c r="N507" s="20">
        <v>6.3</v>
      </c>
      <c r="O507" s="21" t="str">
        <f>_xlfn.XLOOKUP(I507,Table6[Country],Table6[Alpha-3 code])</f>
        <v>KGZ</v>
      </c>
    </row>
    <row r="508" spans="1:15" hidden="1">
      <c r="A508" s="21" t="s">
        <v>127</v>
      </c>
      <c r="B508" s="21" t="s">
        <v>397</v>
      </c>
      <c r="C508" s="21" t="str">
        <f ca="1">RIGHT(Table7[[#This Row],[Column1]],4)</f>
        <v>2020</v>
      </c>
      <c r="D508" s="21" t="s">
        <v>396</v>
      </c>
      <c r="E508" s="21">
        <v>1.1000000000000001</v>
      </c>
      <c r="F508" s="21" t="str">
        <f>_xlfn.XLOOKUP(Table7[[#This Row],[Area]],Table6[Country],Table6[Alpha-3 code])</f>
        <v>KGZ</v>
      </c>
      <c r="I508" s="21" t="s">
        <v>127</v>
      </c>
      <c r="J508" s="21" t="s">
        <v>398</v>
      </c>
      <c r="K508" s="21">
        <v>20182020</v>
      </c>
      <c r="L508" s="21" t="s">
        <v>459</v>
      </c>
      <c r="M508" s="21" t="s">
        <v>396</v>
      </c>
      <c r="N508" s="21">
        <v>7</v>
      </c>
      <c r="O508" s="21" t="str">
        <f>_xlfn.XLOOKUP(I508,Table6[Country],Table6[Alpha-3 code])</f>
        <v>KGZ</v>
      </c>
    </row>
    <row r="509" spans="1:15" hidden="1">
      <c r="A509" s="20" t="s">
        <v>580</v>
      </c>
      <c r="B509" s="20" t="s">
        <v>397</v>
      </c>
      <c r="C509" s="20" t="str">
        <f ca="1">RIGHT(Table7[[#This Row],[Column1]],4)</f>
        <v>2016</v>
      </c>
      <c r="D509" s="20" t="s">
        <v>396</v>
      </c>
      <c r="E509" s="20"/>
      <c r="F509" s="20" t="str">
        <f>_xlfn.XLOOKUP(Table7[[#This Row],[Area]],Table6[Country],Table6[Alpha-3 code])</f>
        <v>LAO</v>
      </c>
      <c r="I509" s="31" t="s">
        <v>580</v>
      </c>
      <c r="J509" s="20" t="s">
        <v>398</v>
      </c>
      <c r="K509" s="20">
        <v>20142016</v>
      </c>
      <c r="L509" s="20" t="s">
        <v>455</v>
      </c>
      <c r="M509" s="20" t="s">
        <v>396</v>
      </c>
      <c r="N509" s="20"/>
      <c r="O509" s="21" t="str">
        <f>_xlfn.XLOOKUP(I509,Table6[Country],Table6[Alpha-3 code])</f>
        <v>LAO</v>
      </c>
    </row>
    <row r="510" spans="1:15" hidden="1">
      <c r="A510" s="20" t="s">
        <v>580</v>
      </c>
      <c r="B510" s="21" t="s">
        <v>397</v>
      </c>
      <c r="C510" s="21" t="str">
        <f ca="1">RIGHT(Table7[[#This Row],[Column1]],4)</f>
        <v>2017</v>
      </c>
      <c r="D510" s="21" t="s">
        <v>396</v>
      </c>
      <c r="E510" s="21"/>
      <c r="F510" s="21" t="str">
        <f>_xlfn.XLOOKUP(Table7[[#This Row],[Area]],Table6[Country],Table6[Alpha-3 code])</f>
        <v>LAO</v>
      </c>
      <c r="I510" s="32" t="s">
        <v>580</v>
      </c>
      <c r="J510" s="21" t="s">
        <v>398</v>
      </c>
      <c r="K510" s="21">
        <v>20152017</v>
      </c>
      <c r="L510" s="21" t="s">
        <v>456</v>
      </c>
      <c r="M510" s="21" t="s">
        <v>396</v>
      </c>
      <c r="N510" s="21"/>
      <c r="O510" s="21" t="str">
        <f>_xlfn.XLOOKUP(I510,Table6[Country],Table6[Alpha-3 code])</f>
        <v>LAO</v>
      </c>
    </row>
    <row r="511" spans="1:15" hidden="1">
      <c r="A511" s="20" t="s">
        <v>580</v>
      </c>
      <c r="B511" s="20" t="s">
        <v>397</v>
      </c>
      <c r="C511" s="20" t="str">
        <f ca="1">RIGHT(Table7[[#This Row],[Column1]],4)</f>
        <v>2018</v>
      </c>
      <c r="D511" s="20" t="s">
        <v>396</v>
      </c>
      <c r="E511" s="20"/>
      <c r="F511" s="20" t="str">
        <f>_xlfn.XLOOKUP(Table7[[#This Row],[Area]],Table6[Country],Table6[Alpha-3 code])</f>
        <v>LAO</v>
      </c>
      <c r="I511" s="31" t="s">
        <v>580</v>
      </c>
      <c r="J511" s="20" t="s">
        <v>398</v>
      </c>
      <c r="K511" s="20">
        <v>20162018</v>
      </c>
      <c r="L511" s="20" t="s">
        <v>457</v>
      </c>
      <c r="M511" s="20" t="s">
        <v>396</v>
      </c>
      <c r="N511" s="20"/>
      <c r="O511" s="21" t="str">
        <f>_xlfn.XLOOKUP(I511,Table6[Country],Table6[Alpha-3 code])</f>
        <v>LAO</v>
      </c>
    </row>
    <row r="512" spans="1:15" hidden="1">
      <c r="A512" s="20" t="s">
        <v>580</v>
      </c>
      <c r="B512" s="21" t="s">
        <v>397</v>
      </c>
      <c r="C512" s="21" t="str">
        <f ca="1">RIGHT(Table7[[#This Row],[Column1]],4)</f>
        <v>2019</v>
      </c>
      <c r="D512" s="21" t="s">
        <v>396</v>
      </c>
      <c r="E512" s="21"/>
      <c r="F512" s="21" t="str">
        <f>_xlfn.XLOOKUP(Table7[[#This Row],[Area]],Table6[Country],Table6[Alpha-3 code])</f>
        <v>LAO</v>
      </c>
      <c r="I512" s="32" t="s">
        <v>580</v>
      </c>
      <c r="J512" s="21" t="s">
        <v>398</v>
      </c>
      <c r="K512" s="21">
        <v>20172019</v>
      </c>
      <c r="L512" s="21" t="s">
        <v>458</v>
      </c>
      <c r="M512" s="21" t="s">
        <v>396</v>
      </c>
      <c r="N512" s="21"/>
      <c r="O512" s="21" t="str">
        <f>_xlfn.XLOOKUP(I512,Table6[Country],Table6[Alpha-3 code])</f>
        <v>LAO</v>
      </c>
    </row>
    <row r="513" spans="1:15" hidden="1">
      <c r="A513" s="20" t="s">
        <v>580</v>
      </c>
      <c r="B513" s="20" t="s">
        <v>397</v>
      </c>
      <c r="C513" s="20" t="str">
        <f ca="1">RIGHT(Table7[[#This Row],[Column1]],4)</f>
        <v>2020</v>
      </c>
      <c r="D513" s="20" t="s">
        <v>396</v>
      </c>
      <c r="E513" s="20">
        <v>8.9</v>
      </c>
      <c r="F513" s="20" t="str">
        <f>_xlfn.XLOOKUP(Table7[[#This Row],[Area]],Table6[Country],Table6[Alpha-3 code])</f>
        <v>LAO</v>
      </c>
      <c r="I513" s="31" t="s">
        <v>580</v>
      </c>
      <c r="J513" s="20" t="s">
        <v>398</v>
      </c>
      <c r="K513" s="20">
        <v>20182020</v>
      </c>
      <c r="L513" s="20" t="s">
        <v>459</v>
      </c>
      <c r="M513" s="20" t="s">
        <v>396</v>
      </c>
      <c r="N513" s="20">
        <v>29.4</v>
      </c>
      <c r="O513" s="21" t="str">
        <f>_xlfn.XLOOKUP(I513,Table6[Country],Table6[Alpha-3 code])</f>
        <v>LAO</v>
      </c>
    </row>
    <row r="514" spans="1:15" hidden="1">
      <c r="A514" s="21" t="s">
        <v>130</v>
      </c>
      <c r="B514" s="21" t="s">
        <v>397</v>
      </c>
      <c r="C514" s="21" t="str">
        <f ca="1">RIGHT(Table7[[#This Row],[Column1]],4)</f>
        <v>2016</v>
      </c>
      <c r="D514" s="21" t="s">
        <v>396</v>
      </c>
      <c r="E514" s="21">
        <v>0.6</v>
      </c>
      <c r="F514" s="21" t="str">
        <f>_xlfn.XLOOKUP(Table7[[#This Row],[Area]],Table6[Country],Table6[Alpha-3 code])</f>
        <v>LVA</v>
      </c>
      <c r="I514" s="21" t="s">
        <v>130</v>
      </c>
      <c r="J514" s="21" t="s">
        <v>398</v>
      </c>
      <c r="K514" s="21">
        <v>20142016</v>
      </c>
      <c r="L514" s="21" t="s">
        <v>455</v>
      </c>
      <c r="M514" s="21" t="s">
        <v>396</v>
      </c>
      <c r="N514" s="21">
        <v>9.9</v>
      </c>
      <c r="O514" s="21" t="str">
        <f>_xlfn.XLOOKUP(I514,Table6[Country],Table6[Alpha-3 code])</f>
        <v>LVA</v>
      </c>
    </row>
    <row r="515" spans="1:15" hidden="1">
      <c r="A515" s="20" t="s">
        <v>130</v>
      </c>
      <c r="B515" s="20" t="s">
        <v>397</v>
      </c>
      <c r="C515" s="20" t="str">
        <f ca="1">RIGHT(Table7[[#This Row],[Column1]],4)</f>
        <v>2017</v>
      </c>
      <c r="D515" s="20" t="s">
        <v>396</v>
      </c>
      <c r="E515" s="20">
        <v>0.6</v>
      </c>
      <c r="F515" s="20" t="str">
        <f>_xlfn.XLOOKUP(Table7[[#This Row],[Area]],Table6[Country],Table6[Alpha-3 code])</f>
        <v>LVA</v>
      </c>
      <c r="I515" s="20" t="s">
        <v>130</v>
      </c>
      <c r="J515" s="20" t="s">
        <v>398</v>
      </c>
      <c r="K515" s="20">
        <v>20152017</v>
      </c>
      <c r="L515" s="20" t="s">
        <v>456</v>
      </c>
      <c r="M515" s="20" t="s">
        <v>396</v>
      </c>
      <c r="N515" s="20">
        <v>9.5</v>
      </c>
      <c r="O515" s="21" t="str">
        <f>_xlfn.XLOOKUP(I515,Table6[Country],Table6[Alpha-3 code])</f>
        <v>LVA</v>
      </c>
    </row>
    <row r="516" spans="1:15" hidden="1">
      <c r="A516" s="21" t="s">
        <v>130</v>
      </c>
      <c r="B516" s="21" t="s">
        <v>397</v>
      </c>
      <c r="C516" s="21" t="str">
        <f ca="1">RIGHT(Table7[[#This Row],[Column1]],4)</f>
        <v>2018</v>
      </c>
      <c r="D516" s="21" t="s">
        <v>396</v>
      </c>
      <c r="E516" s="21">
        <v>0.6</v>
      </c>
      <c r="F516" s="21" t="str">
        <f>_xlfn.XLOOKUP(Table7[[#This Row],[Area]],Table6[Country],Table6[Alpha-3 code])</f>
        <v>LVA</v>
      </c>
      <c r="I516" s="21" t="s">
        <v>130</v>
      </c>
      <c r="J516" s="21" t="s">
        <v>398</v>
      </c>
      <c r="K516" s="21">
        <v>20162018</v>
      </c>
      <c r="L516" s="21" t="s">
        <v>457</v>
      </c>
      <c r="M516" s="21" t="s">
        <v>396</v>
      </c>
      <c r="N516" s="21">
        <v>9.4</v>
      </c>
      <c r="O516" s="21" t="str">
        <f>_xlfn.XLOOKUP(I516,Table6[Country],Table6[Alpha-3 code])</f>
        <v>LVA</v>
      </c>
    </row>
    <row r="517" spans="1:15" hidden="1">
      <c r="A517" s="20" t="s">
        <v>130</v>
      </c>
      <c r="B517" s="20" t="s">
        <v>397</v>
      </c>
      <c r="C517" s="20" t="str">
        <f ca="1">RIGHT(Table7[[#This Row],[Column1]],4)</f>
        <v>2019</v>
      </c>
      <c r="D517" s="20" t="s">
        <v>396</v>
      </c>
      <c r="E517" s="20">
        <v>0.6</v>
      </c>
      <c r="F517" s="20" t="str">
        <f>_xlfn.XLOOKUP(Table7[[#This Row],[Area]],Table6[Country],Table6[Alpha-3 code])</f>
        <v>LVA</v>
      </c>
      <c r="I517" s="20" t="s">
        <v>130</v>
      </c>
      <c r="J517" s="20" t="s">
        <v>398</v>
      </c>
      <c r="K517" s="20">
        <v>20172019</v>
      </c>
      <c r="L517" s="20" t="s">
        <v>458</v>
      </c>
      <c r="M517" s="20" t="s">
        <v>396</v>
      </c>
      <c r="N517" s="20">
        <v>9.5</v>
      </c>
      <c r="O517" s="21" t="str">
        <f>_xlfn.XLOOKUP(I517,Table6[Country],Table6[Alpha-3 code])</f>
        <v>LVA</v>
      </c>
    </row>
    <row r="518" spans="1:15" hidden="1">
      <c r="A518" s="21" t="s">
        <v>130</v>
      </c>
      <c r="B518" s="21" t="s">
        <v>397</v>
      </c>
      <c r="C518" s="21" t="str">
        <f ca="1">RIGHT(Table7[[#This Row],[Column1]],4)</f>
        <v>2020</v>
      </c>
      <c r="D518" s="21" t="s">
        <v>396</v>
      </c>
      <c r="E518" s="21">
        <v>0.7</v>
      </c>
      <c r="F518" s="21" t="str">
        <f>_xlfn.XLOOKUP(Table7[[#This Row],[Area]],Table6[Country],Table6[Alpha-3 code])</f>
        <v>LVA</v>
      </c>
      <c r="I518" s="21" t="s">
        <v>130</v>
      </c>
      <c r="J518" s="21" t="s">
        <v>398</v>
      </c>
      <c r="K518" s="21">
        <v>20182020</v>
      </c>
      <c r="L518" s="21" t="s">
        <v>459</v>
      </c>
      <c r="M518" s="21" t="s">
        <v>396</v>
      </c>
      <c r="N518" s="21">
        <v>10.199999999999999</v>
      </c>
      <c r="O518" s="21" t="str">
        <f>_xlfn.XLOOKUP(I518,Table6[Country],Table6[Alpha-3 code])</f>
        <v>LVA</v>
      </c>
    </row>
    <row r="519" spans="1:15" hidden="1">
      <c r="A519" s="20" t="s">
        <v>132</v>
      </c>
      <c r="B519" s="20" t="s">
        <v>397</v>
      </c>
      <c r="C519" s="20" t="str">
        <f ca="1">RIGHT(Table7[[#This Row],[Column1]],4)</f>
        <v>2016</v>
      </c>
      <c r="D519" s="20" t="s">
        <v>396</v>
      </c>
      <c r="E519" s="20"/>
      <c r="F519" s="20" t="str">
        <f>_xlfn.XLOOKUP(Table7[[#This Row],[Area]],Table6[Country],Table6[Alpha-3 code])</f>
        <v>LBN</v>
      </c>
      <c r="I519" s="20" t="s">
        <v>132</v>
      </c>
      <c r="J519" s="20" t="s">
        <v>398</v>
      </c>
      <c r="K519" s="20">
        <v>20142016</v>
      </c>
      <c r="L519" s="20" t="s">
        <v>455</v>
      </c>
      <c r="M519" s="20" t="s">
        <v>396</v>
      </c>
      <c r="N519" s="20"/>
      <c r="O519" s="21" t="str">
        <f>_xlfn.XLOOKUP(I519,Table6[Country],Table6[Alpha-3 code])</f>
        <v>LBN</v>
      </c>
    </row>
    <row r="520" spans="1:15" hidden="1">
      <c r="A520" s="21" t="s">
        <v>132</v>
      </c>
      <c r="B520" s="21" t="s">
        <v>397</v>
      </c>
      <c r="C520" s="21" t="str">
        <f ca="1">RIGHT(Table7[[#This Row],[Column1]],4)</f>
        <v>2017</v>
      </c>
      <c r="D520" s="21" t="s">
        <v>396</v>
      </c>
      <c r="E520" s="21"/>
      <c r="F520" s="21" t="str">
        <f>_xlfn.XLOOKUP(Table7[[#This Row],[Area]],Table6[Country],Table6[Alpha-3 code])</f>
        <v>LBN</v>
      </c>
      <c r="I520" s="21" t="s">
        <v>132</v>
      </c>
      <c r="J520" s="21" t="s">
        <v>398</v>
      </c>
      <c r="K520" s="21">
        <v>20152017</v>
      </c>
      <c r="L520" s="21" t="s">
        <v>456</v>
      </c>
      <c r="M520" s="21" t="s">
        <v>396</v>
      </c>
      <c r="N520" s="21"/>
      <c r="O520" s="21" t="str">
        <f>_xlfn.XLOOKUP(I520,Table6[Country],Table6[Alpha-3 code])</f>
        <v>LBN</v>
      </c>
    </row>
    <row r="521" spans="1:15" hidden="1">
      <c r="A521" s="20" t="s">
        <v>132</v>
      </c>
      <c r="B521" s="20" t="s">
        <v>397</v>
      </c>
      <c r="C521" s="20" t="str">
        <f ca="1">RIGHT(Table7[[#This Row],[Column1]],4)</f>
        <v>2018</v>
      </c>
      <c r="D521" s="20" t="s">
        <v>396</v>
      </c>
      <c r="E521" s="20"/>
      <c r="F521" s="20" t="str">
        <f>_xlfn.XLOOKUP(Table7[[#This Row],[Area]],Table6[Country],Table6[Alpha-3 code])</f>
        <v>LBN</v>
      </c>
      <c r="I521" s="20" t="s">
        <v>132</v>
      </c>
      <c r="J521" s="20" t="s">
        <v>398</v>
      </c>
      <c r="K521" s="20">
        <v>20162018</v>
      </c>
      <c r="L521" s="20" t="s">
        <v>457</v>
      </c>
      <c r="M521" s="20" t="s">
        <v>396</v>
      </c>
      <c r="N521" s="20"/>
      <c r="O521" s="21" t="str">
        <f>_xlfn.XLOOKUP(I521,Table6[Country],Table6[Alpha-3 code])</f>
        <v>LBN</v>
      </c>
    </row>
    <row r="522" spans="1:15" hidden="1">
      <c r="A522" s="21" t="s">
        <v>132</v>
      </c>
      <c r="B522" s="21" t="s">
        <v>397</v>
      </c>
      <c r="C522" s="21" t="str">
        <f ca="1">RIGHT(Table7[[#This Row],[Column1]],4)</f>
        <v>2019</v>
      </c>
      <c r="D522" s="21" t="s">
        <v>396</v>
      </c>
      <c r="E522" s="21"/>
      <c r="F522" s="21" t="str">
        <f>_xlfn.XLOOKUP(Table7[[#This Row],[Area]],Table6[Country],Table6[Alpha-3 code])</f>
        <v>LBN</v>
      </c>
      <c r="I522" s="21" t="s">
        <v>132</v>
      </c>
      <c r="J522" s="21" t="s">
        <v>398</v>
      </c>
      <c r="K522" s="21">
        <v>20172019</v>
      </c>
      <c r="L522" s="21" t="s">
        <v>458</v>
      </c>
      <c r="M522" s="21" t="s">
        <v>396</v>
      </c>
      <c r="N522" s="21"/>
      <c r="O522" s="21" t="str">
        <f>_xlfn.XLOOKUP(I522,Table6[Country],Table6[Alpha-3 code])</f>
        <v>LBN</v>
      </c>
    </row>
    <row r="523" spans="1:15" hidden="1">
      <c r="A523" s="20" t="s">
        <v>132</v>
      </c>
      <c r="B523" s="20" t="s">
        <v>397</v>
      </c>
      <c r="C523" s="20" t="str">
        <f ca="1">RIGHT(Table7[[#This Row],[Column1]],4)</f>
        <v>2020</v>
      </c>
      <c r="D523" s="20" t="s">
        <v>396</v>
      </c>
      <c r="E523" s="20"/>
      <c r="F523" s="20" t="str">
        <f>_xlfn.XLOOKUP(Table7[[#This Row],[Area]],Table6[Country],Table6[Alpha-3 code])</f>
        <v>LBN</v>
      </c>
      <c r="I523" s="20" t="s">
        <v>132</v>
      </c>
      <c r="J523" s="20" t="s">
        <v>398</v>
      </c>
      <c r="K523" s="20">
        <v>20182020</v>
      </c>
      <c r="L523" s="20" t="s">
        <v>459</v>
      </c>
      <c r="M523" s="20" t="s">
        <v>396</v>
      </c>
      <c r="N523" s="20"/>
      <c r="O523" s="21" t="str">
        <f>_xlfn.XLOOKUP(I523,Table6[Country],Table6[Alpha-3 code])</f>
        <v>LBN</v>
      </c>
    </row>
    <row r="524" spans="1:15" hidden="1">
      <c r="A524" s="21" t="s">
        <v>134</v>
      </c>
      <c r="B524" s="21" t="s">
        <v>397</v>
      </c>
      <c r="C524" s="21" t="str">
        <f ca="1">RIGHT(Table7[[#This Row],[Column1]],4)</f>
        <v>2016</v>
      </c>
      <c r="D524" s="21" t="s">
        <v>396</v>
      </c>
      <c r="E524" s="21"/>
      <c r="F524" s="21" t="str">
        <f>_xlfn.XLOOKUP(Table7[[#This Row],[Area]],Table6[Country],Table6[Alpha-3 code])</f>
        <v>LSO</v>
      </c>
      <c r="I524" s="21" t="s">
        <v>134</v>
      </c>
      <c r="J524" s="21" t="s">
        <v>398</v>
      </c>
      <c r="K524" s="21">
        <v>20142016</v>
      </c>
      <c r="L524" s="21" t="s">
        <v>455</v>
      </c>
      <c r="M524" s="21" t="s">
        <v>396</v>
      </c>
      <c r="N524" s="21"/>
      <c r="O524" s="21" t="str">
        <f>_xlfn.XLOOKUP(I524,Table6[Country],Table6[Alpha-3 code])</f>
        <v>LSO</v>
      </c>
    </row>
    <row r="525" spans="1:15" hidden="1">
      <c r="A525" s="20" t="s">
        <v>134</v>
      </c>
      <c r="B525" s="20" t="s">
        <v>397</v>
      </c>
      <c r="C525" s="20" t="str">
        <f ca="1">RIGHT(Table7[[#This Row],[Column1]],4)</f>
        <v>2017</v>
      </c>
      <c r="D525" s="20" t="s">
        <v>396</v>
      </c>
      <c r="E525" s="20"/>
      <c r="F525" s="20" t="str">
        <f>_xlfn.XLOOKUP(Table7[[#This Row],[Area]],Table6[Country],Table6[Alpha-3 code])</f>
        <v>LSO</v>
      </c>
      <c r="I525" s="20" t="s">
        <v>134</v>
      </c>
      <c r="J525" s="20" t="s">
        <v>398</v>
      </c>
      <c r="K525" s="20">
        <v>20152017</v>
      </c>
      <c r="L525" s="20" t="s">
        <v>456</v>
      </c>
      <c r="M525" s="20" t="s">
        <v>396</v>
      </c>
      <c r="N525" s="20"/>
      <c r="O525" s="21" t="str">
        <f>_xlfn.XLOOKUP(I525,Table6[Country],Table6[Alpha-3 code])</f>
        <v>LSO</v>
      </c>
    </row>
    <row r="526" spans="1:15" hidden="1">
      <c r="A526" s="21" t="s">
        <v>134</v>
      </c>
      <c r="B526" s="21" t="s">
        <v>397</v>
      </c>
      <c r="C526" s="21" t="str">
        <f ca="1">RIGHT(Table7[[#This Row],[Column1]],4)</f>
        <v>2018</v>
      </c>
      <c r="D526" s="21" t="s">
        <v>396</v>
      </c>
      <c r="E526" s="21"/>
      <c r="F526" s="21" t="str">
        <f>_xlfn.XLOOKUP(Table7[[#This Row],[Area]],Table6[Country],Table6[Alpha-3 code])</f>
        <v>LSO</v>
      </c>
      <c r="I526" s="21" t="s">
        <v>134</v>
      </c>
      <c r="J526" s="21" t="s">
        <v>398</v>
      </c>
      <c r="K526" s="21">
        <v>20162018</v>
      </c>
      <c r="L526" s="21" t="s">
        <v>457</v>
      </c>
      <c r="M526" s="21" t="s">
        <v>396</v>
      </c>
      <c r="N526" s="21"/>
      <c r="O526" s="21" t="str">
        <f>_xlfn.XLOOKUP(I526,Table6[Country],Table6[Alpha-3 code])</f>
        <v>LSO</v>
      </c>
    </row>
    <row r="527" spans="1:15" hidden="1">
      <c r="A527" s="20" t="s">
        <v>134</v>
      </c>
      <c r="B527" s="20" t="s">
        <v>397</v>
      </c>
      <c r="C527" s="20" t="str">
        <f ca="1">RIGHT(Table7[[#This Row],[Column1]],4)</f>
        <v>2019</v>
      </c>
      <c r="D527" s="20" t="s">
        <v>396</v>
      </c>
      <c r="E527" s="20"/>
      <c r="F527" s="20" t="str">
        <f>_xlfn.XLOOKUP(Table7[[#This Row],[Area]],Table6[Country],Table6[Alpha-3 code])</f>
        <v>LSO</v>
      </c>
      <c r="I527" s="20" t="s">
        <v>134</v>
      </c>
      <c r="J527" s="20" t="s">
        <v>398</v>
      </c>
      <c r="K527" s="20">
        <v>20172019</v>
      </c>
      <c r="L527" s="20" t="s">
        <v>458</v>
      </c>
      <c r="M527" s="20" t="s">
        <v>396</v>
      </c>
      <c r="N527" s="20"/>
      <c r="O527" s="21" t="str">
        <f>_xlfn.XLOOKUP(I527,Table6[Country],Table6[Alpha-3 code])</f>
        <v>LSO</v>
      </c>
    </row>
    <row r="528" spans="1:15" hidden="1">
      <c r="A528" s="21" t="s">
        <v>134</v>
      </c>
      <c r="B528" s="21" t="s">
        <v>397</v>
      </c>
      <c r="C528" s="21" t="str">
        <f ca="1">RIGHT(Table7[[#This Row],[Column1]],4)</f>
        <v>2020</v>
      </c>
      <c r="D528" s="21" t="s">
        <v>396</v>
      </c>
      <c r="E528" s="21">
        <v>27</v>
      </c>
      <c r="F528" s="21" t="str">
        <f>_xlfn.XLOOKUP(Table7[[#This Row],[Area]],Table6[Country],Table6[Alpha-3 code])</f>
        <v>LSO</v>
      </c>
      <c r="I528" s="21" t="s">
        <v>134</v>
      </c>
      <c r="J528" s="21" t="s">
        <v>398</v>
      </c>
      <c r="K528" s="21">
        <v>20182020</v>
      </c>
      <c r="L528" s="21" t="s">
        <v>459</v>
      </c>
      <c r="M528" s="21" t="s">
        <v>396</v>
      </c>
      <c r="N528" s="21">
        <v>49.7</v>
      </c>
      <c r="O528" s="21" t="str">
        <f>_xlfn.XLOOKUP(I528,Table6[Country],Table6[Alpha-3 code])</f>
        <v>LSO</v>
      </c>
    </row>
    <row r="529" spans="1:15" hidden="1">
      <c r="A529" s="20" t="s">
        <v>136</v>
      </c>
      <c r="B529" s="20" t="s">
        <v>397</v>
      </c>
      <c r="C529" s="20" t="str">
        <f ca="1">RIGHT(Table7[[#This Row],[Column1]],4)</f>
        <v>2016</v>
      </c>
      <c r="D529" s="20" t="s">
        <v>396</v>
      </c>
      <c r="E529" s="20"/>
      <c r="F529" s="20" t="str">
        <f>_xlfn.XLOOKUP(Table7[[#This Row],[Area]],Table6[Country],Table6[Alpha-3 code])</f>
        <v>LBR</v>
      </c>
      <c r="I529" s="20" t="s">
        <v>136</v>
      </c>
      <c r="J529" s="20" t="s">
        <v>398</v>
      </c>
      <c r="K529" s="20">
        <v>20142016</v>
      </c>
      <c r="L529" s="20" t="s">
        <v>455</v>
      </c>
      <c r="M529" s="20" t="s">
        <v>396</v>
      </c>
      <c r="N529" s="20"/>
      <c r="O529" s="21" t="str">
        <f>_xlfn.XLOOKUP(I529,Table6[Country],Table6[Alpha-3 code])</f>
        <v>LBR</v>
      </c>
    </row>
    <row r="530" spans="1:15" hidden="1">
      <c r="A530" s="21" t="s">
        <v>136</v>
      </c>
      <c r="B530" s="21" t="s">
        <v>397</v>
      </c>
      <c r="C530" s="21" t="str">
        <f ca="1">RIGHT(Table7[[#This Row],[Column1]],4)</f>
        <v>2017</v>
      </c>
      <c r="D530" s="21" t="s">
        <v>396</v>
      </c>
      <c r="E530" s="21"/>
      <c r="F530" s="21" t="str">
        <f>_xlfn.XLOOKUP(Table7[[#This Row],[Area]],Table6[Country],Table6[Alpha-3 code])</f>
        <v>LBR</v>
      </c>
      <c r="I530" s="21" t="s">
        <v>136</v>
      </c>
      <c r="J530" s="21" t="s">
        <v>398</v>
      </c>
      <c r="K530" s="21">
        <v>20152017</v>
      </c>
      <c r="L530" s="21" t="s">
        <v>456</v>
      </c>
      <c r="M530" s="21" t="s">
        <v>396</v>
      </c>
      <c r="N530" s="21"/>
      <c r="O530" s="21" t="str">
        <f>_xlfn.XLOOKUP(I530,Table6[Country],Table6[Alpha-3 code])</f>
        <v>LBR</v>
      </c>
    </row>
    <row r="531" spans="1:15" hidden="1">
      <c r="A531" s="20" t="s">
        <v>136</v>
      </c>
      <c r="B531" s="20" t="s">
        <v>397</v>
      </c>
      <c r="C531" s="20" t="str">
        <f ca="1">RIGHT(Table7[[#This Row],[Column1]],4)</f>
        <v>2018</v>
      </c>
      <c r="D531" s="20" t="s">
        <v>396</v>
      </c>
      <c r="E531" s="20"/>
      <c r="F531" s="20" t="str">
        <f>_xlfn.XLOOKUP(Table7[[#This Row],[Area]],Table6[Country],Table6[Alpha-3 code])</f>
        <v>LBR</v>
      </c>
      <c r="I531" s="20" t="s">
        <v>136</v>
      </c>
      <c r="J531" s="20" t="s">
        <v>398</v>
      </c>
      <c r="K531" s="20">
        <v>20162018</v>
      </c>
      <c r="L531" s="20" t="s">
        <v>457</v>
      </c>
      <c r="M531" s="20" t="s">
        <v>396</v>
      </c>
      <c r="N531" s="20"/>
      <c r="O531" s="21" t="str">
        <f>_xlfn.XLOOKUP(I531,Table6[Country],Table6[Alpha-3 code])</f>
        <v>LBR</v>
      </c>
    </row>
    <row r="532" spans="1:15" hidden="1">
      <c r="A532" s="21" t="s">
        <v>136</v>
      </c>
      <c r="B532" s="21" t="s">
        <v>397</v>
      </c>
      <c r="C532" s="21" t="str">
        <f ca="1">RIGHT(Table7[[#This Row],[Column1]],4)</f>
        <v>2019</v>
      </c>
      <c r="D532" s="21" t="s">
        <v>396</v>
      </c>
      <c r="E532" s="21"/>
      <c r="F532" s="21" t="str">
        <f>_xlfn.XLOOKUP(Table7[[#This Row],[Area]],Table6[Country],Table6[Alpha-3 code])</f>
        <v>LBR</v>
      </c>
      <c r="I532" s="21" t="s">
        <v>136</v>
      </c>
      <c r="J532" s="21" t="s">
        <v>398</v>
      </c>
      <c r="K532" s="21">
        <v>20172019</v>
      </c>
      <c r="L532" s="21" t="s">
        <v>458</v>
      </c>
      <c r="M532" s="21" t="s">
        <v>396</v>
      </c>
      <c r="N532" s="21"/>
      <c r="O532" s="21" t="str">
        <f>_xlfn.XLOOKUP(I532,Table6[Country],Table6[Alpha-3 code])</f>
        <v>LBR</v>
      </c>
    </row>
    <row r="533" spans="1:15" hidden="1">
      <c r="A533" s="20" t="s">
        <v>136</v>
      </c>
      <c r="B533" s="20" t="s">
        <v>397</v>
      </c>
      <c r="C533" s="20" t="str">
        <f ca="1">RIGHT(Table7[[#This Row],[Column1]],4)</f>
        <v>2020</v>
      </c>
      <c r="D533" s="20" t="s">
        <v>396</v>
      </c>
      <c r="E533" s="20">
        <v>37.299999999999997</v>
      </c>
      <c r="F533" s="20" t="str">
        <f>_xlfn.XLOOKUP(Table7[[#This Row],[Area]],Table6[Country],Table6[Alpha-3 code])</f>
        <v>LBR</v>
      </c>
      <c r="I533" s="20" t="s">
        <v>136</v>
      </c>
      <c r="J533" s="20" t="s">
        <v>398</v>
      </c>
      <c r="K533" s="20">
        <v>20182020</v>
      </c>
      <c r="L533" s="20" t="s">
        <v>459</v>
      </c>
      <c r="M533" s="20" t="s">
        <v>396</v>
      </c>
      <c r="N533" s="20">
        <v>80.599999999999994</v>
      </c>
      <c r="O533" s="21" t="str">
        <f>_xlfn.XLOOKUP(I533,Table6[Country],Table6[Alpha-3 code])</f>
        <v>LBR</v>
      </c>
    </row>
    <row r="534" spans="1:15" hidden="1">
      <c r="A534" s="21" t="s">
        <v>421</v>
      </c>
      <c r="B534" s="21" t="s">
        <v>397</v>
      </c>
      <c r="C534" s="21" t="str">
        <f ca="1">RIGHT(Table7[[#This Row],[Column1]],4)</f>
        <v>2016</v>
      </c>
      <c r="D534" s="21" t="s">
        <v>396</v>
      </c>
      <c r="E534" s="21">
        <v>11.2</v>
      </c>
      <c r="F534" s="21" t="str">
        <f>_xlfn.XLOOKUP(Table7[[#This Row],[Area]],Table6[Country],Table6[Alpha-3 code])</f>
        <v>LBY</v>
      </c>
      <c r="I534" s="21" t="s">
        <v>421</v>
      </c>
      <c r="J534" s="21" t="s">
        <v>398</v>
      </c>
      <c r="K534" s="21">
        <v>20142016</v>
      </c>
      <c r="L534" s="21" t="s">
        <v>455</v>
      </c>
      <c r="M534" s="21" t="s">
        <v>396</v>
      </c>
      <c r="N534" s="21">
        <v>29.1</v>
      </c>
      <c r="O534" s="21" t="str">
        <f>_xlfn.XLOOKUP(I534,Table6[Country],Table6[Alpha-3 code])</f>
        <v>LBY</v>
      </c>
    </row>
    <row r="535" spans="1:15" hidden="1">
      <c r="A535" s="20" t="s">
        <v>421</v>
      </c>
      <c r="B535" s="20" t="s">
        <v>397</v>
      </c>
      <c r="C535" s="20" t="str">
        <f ca="1">RIGHT(Table7[[#This Row],[Column1]],4)</f>
        <v>2017</v>
      </c>
      <c r="D535" s="20" t="s">
        <v>396</v>
      </c>
      <c r="E535" s="20">
        <v>12.4</v>
      </c>
      <c r="F535" s="20" t="str">
        <f>_xlfn.XLOOKUP(Table7[[#This Row],[Area]],Table6[Country],Table6[Alpha-3 code])</f>
        <v>LBY</v>
      </c>
      <c r="I535" s="20" t="s">
        <v>421</v>
      </c>
      <c r="J535" s="20" t="s">
        <v>398</v>
      </c>
      <c r="K535" s="20">
        <v>20152017</v>
      </c>
      <c r="L535" s="20" t="s">
        <v>456</v>
      </c>
      <c r="M535" s="20" t="s">
        <v>396</v>
      </c>
      <c r="N535" s="20">
        <v>30.9</v>
      </c>
      <c r="O535" s="21" t="str">
        <f>_xlfn.XLOOKUP(I535,Table6[Country],Table6[Alpha-3 code])</f>
        <v>LBY</v>
      </c>
    </row>
    <row r="536" spans="1:15" hidden="1">
      <c r="A536" s="21" t="s">
        <v>421</v>
      </c>
      <c r="B536" s="21" t="s">
        <v>397</v>
      </c>
      <c r="C536" s="21" t="str">
        <f ca="1">RIGHT(Table7[[#This Row],[Column1]],4)</f>
        <v>2018</v>
      </c>
      <c r="D536" s="21" t="s">
        <v>396</v>
      </c>
      <c r="E536" s="21">
        <v>14.3</v>
      </c>
      <c r="F536" s="21" t="str">
        <f>_xlfn.XLOOKUP(Table7[[#This Row],[Area]],Table6[Country],Table6[Alpha-3 code])</f>
        <v>LBY</v>
      </c>
      <c r="I536" s="21" t="s">
        <v>421</v>
      </c>
      <c r="J536" s="21" t="s">
        <v>398</v>
      </c>
      <c r="K536" s="21">
        <v>20162018</v>
      </c>
      <c r="L536" s="21" t="s">
        <v>457</v>
      </c>
      <c r="M536" s="21" t="s">
        <v>396</v>
      </c>
      <c r="N536" s="21">
        <v>33.200000000000003</v>
      </c>
      <c r="O536" s="21" t="str">
        <f>_xlfn.XLOOKUP(I536,Table6[Country],Table6[Alpha-3 code])</f>
        <v>LBY</v>
      </c>
    </row>
    <row r="537" spans="1:15" hidden="1">
      <c r="A537" s="20" t="s">
        <v>421</v>
      </c>
      <c r="B537" s="20" t="s">
        <v>397</v>
      </c>
      <c r="C537" s="20" t="str">
        <f ca="1">RIGHT(Table7[[#This Row],[Column1]],4)</f>
        <v>2019</v>
      </c>
      <c r="D537" s="20" t="s">
        <v>396</v>
      </c>
      <c r="E537" s="20">
        <v>16.7</v>
      </c>
      <c r="F537" s="20" t="str">
        <f>_xlfn.XLOOKUP(Table7[[#This Row],[Area]],Table6[Country],Table6[Alpha-3 code])</f>
        <v>LBY</v>
      </c>
      <c r="I537" s="20" t="s">
        <v>421</v>
      </c>
      <c r="J537" s="20" t="s">
        <v>398</v>
      </c>
      <c r="K537" s="20">
        <v>20172019</v>
      </c>
      <c r="L537" s="20" t="s">
        <v>458</v>
      </c>
      <c r="M537" s="20" t="s">
        <v>396</v>
      </c>
      <c r="N537" s="20">
        <v>35.700000000000003</v>
      </c>
      <c r="O537" s="21" t="str">
        <f>_xlfn.XLOOKUP(I537,Table6[Country],Table6[Alpha-3 code])</f>
        <v>LBY</v>
      </c>
    </row>
    <row r="538" spans="1:15" hidden="1">
      <c r="A538" s="21" t="s">
        <v>421</v>
      </c>
      <c r="B538" s="21" t="s">
        <v>397</v>
      </c>
      <c r="C538" s="21" t="str">
        <f ca="1">RIGHT(Table7[[#This Row],[Column1]],4)</f>
        <v>2020</v>
      </c>
      <c r="D538" s="21" t="s">
        <v>396</v>
      </c>
      <c r="E538" s="21">
        <v>18.600000000000001</v>
      </c>
      <c r="F538" s="21" t="str">
        <f>_xlfn.XLOOKUP(Table7[[#This Row],[Area]],Table6[Country],Table6[Alpha-3 code])</f>
        <v>LBY</v>
      </c>
      <c r="I538" s="21" t="s">
        <v>421</v>
      </c>
      <c r="J538" s="21" t="s">
        <v>398</v>
      </c>
      <c r="K538" s="21">
        <v>20182020</v>
      </c>
      <c r="L538" s="21" t="s">
        <v>459</v>
      </c>
      <c r="M538" s="21" t="s">
        <v>396</v>
      </c>
      <c r="N538" s="21">
        <v>37.4</v>
      </c>
      <c r="O538" s="21" t="str">
        <f>_xlfn.XLOOKUP(I538,Table6[Country],Table6[Alpha-3 code])</f>
        <v>LBY</v>
      </c>
    </row>
    <row r="539" spans="1:15" hidden="1">
      <c r="A539" s="20" t="s">
        <v>138</v>
      </c>
      <c r="B539" s="20" t="s">
        <v>397</v>
      </c>
      <c r="C539" s="20" t="str">
        <f ca="1">RIGHT(Table7[[#This Row],[Column1]],4)</f>
        <v>2016</v>
      </c>
      <c r="D539" s="20" t="s">
        <v>396</v>
      </c>
      <c r="E539" s="20">
        <v>2.5</v>
      </c>
      <c r="F539" s="20" t="str">
        <f>_xlfn.XLOOKUP(Table7[[#This Row],[Area]],Table6[Country],Table6[Alpha-3 code])</f>
        <v>LTU</v>
      </c>
      <c r="I539" s="20" t="s">
        <v>138</v>
      </c>
      <c r="J539" s="20" t="s">
        <v>398</v>
      </c>
      <c r="K539" s="20">
        <v>20142016</v>
      </c>
      <c r="L539" s="20" t="s">
        <v>455</v>
      </c>
      <c r="M539" s="20" t="s">
        <v>396</v>
      </c>
      <c r="N539" s="20">
        <v>15.3</v>
      </c>
      <c r="O539" s="21" t="str">
        <f>_xlfn.XLOOKUP(I539,Table6[Country],Table6[Alpha-3 code])</f>
        <v>LTU</v>
      </c>
    </row>
    <row r="540" spans="1:15" hidden="1">
      <c r="A540" s="21" t="s">
        <v>138</v>
      </c>
      <c r="B540" s="21" t="s">
        <v>397</v>
      </c>
      <c r="C540" s="21" t="str">
        <f ca="1">RIGHT(Table7[[#This Row],[Column1]],4)</f>
        <v>2017</v>
      </c>
      <c r="D540" s="21" t="s">
        <v>396</v>
      </c>
      <c r="E540" s="21">
        <v>2</v>
      </c>
      <c r="F540" s="21" t="str">
        <f>_xlfn.XLOOKUP(Table7[[#This Row],[Area]],Table6[Country],Table6[Alpha-3 code])</f>
        <v>LTU</v>
      </c>
      <c r="I540" s="21" t="s">
        <v>138</v>
      </c>
      <c r="J540" s="21" t="s">
        <v>398</v>
      </c>
      <c r="K540" s="21">
        <v>20152017</v>
      </c>
      <c r="L540" s="21" t="s">
        <v>456</v>
      </c>
      <c r="M540" s="21" t="s">
        <v>396</v>
      </c>
      <c r="N540" s="21">
        <v>13.3</v>
      </c>
      <c r="O540" s="21" t="str">
        <f>_xlfn.XLOOKUP(I540,Table6[Country],Table6[Alpha-3 code])</f>
        <v>LTU</v>
      </c>
    </row>
    <row r="541" spans="1:15" hidden="1">
      <c r="A541" s="20" t="s">
        <v>138</v>
      </c>
      <c r="B541" s="20" t="s">
        <v>397</v>
      </c>
      <c r="C541" s="20" t="str">
        <f ca="1">RIGHT(Table7[[#This Row],[Column1]],4)</f>
        <v>2018</v>
      </c>
      <c r="D541" s="20" t="s">
        <v>396</v>
      </c>
      <c r="E541" s="20">
        <v>1.6</v>
      </c>
      <c r="F541" s="20" t="str">
        <f>_xlfn.XLOOKUP(Table7[[#This Row],[Area]],Table6[Country],Table6[Alpha-3 code])</f>
        <v>LTU</v>
      </c>
      <c r="I541" s="20" t="s">
        <v>138</v>
      </c>
      <c r="J541" s="20" t="s">
        <v>398</v>
      </c>
      <c r="K541" s="20">
        <v>20162018</v>
      </c>
      <c r="L541" s="20" t="s">
        <v>457</v>
      </c>
      <c r="M541" s="20" t="s">
        <v>396</v>
      </c>
      <c r="N541" s="20">
        <v>12.3</v>
      </c>
      <c r="O541" s="21" t="str">
        <f>_xlfn.XLOOKUP(I541,Table6[Country],Table6[Alpha-3 code])</f>
        <v>LTU</v>
      </c>
    </row>
    <row r="542" spans="1:15" hidden="1">
      <c r="A542" s="21" t="s">
        <v>138</v>
      </c>
      <c r="B542" s="21" t="s">
        <v>397</v>
      </c>
      <c r="C542" s="21" t="str">
        <f ca="1">RIGHT(Table7[[#This Row],[Column1]],4)</f>
        <v>2019</v>
      </c>
      <c r="D542" s="21" t="s">
        <v>396</v>
      </c>
      <c r="E542" s="21">
        <v>1.1000000000000001</v>
      </c>
      <c r="F542" s="21" t="str">
        <f>_xlfn.XLOOKUP(Table7[[#This Row],[Area]],Table6[Country],Table6[Alpha-3 code])</f>
        <v>LTU</v>
      </c>
      <c r="I542" s="21" t="s">
        <v>138</v>
      </c>
      <c r="J542" s="21" t="s">
        <v>398</v>
      </c>
      <c r="K542" s="21">
        <v>20172019</v>
      </c>
      <c r="L542" s="21" t="s">
        <v>458</v>
      </c>
      <c r="M542" s="21" t="s">
        <v>396</v>
      </c>
      <c r="N542" s="21">
        <v>10.7</v>
      </c>
      <c r="O542" s="21" t="str">
        <f>_xlfn.XLOOKUP(I542,Table6[Country],Table6[Alpha-3 code])</f>
        <v>LTU</v>
      </c>
    </row>
    <row r="543" spans="1:15" hidden="1">
      <c r="A543" s="20" t="s">
        <v>138</v>
      </c>
      <c r="B543" s="20" t="s">
        <v>397</v>
      </c>
      <c r="C543" s="20" t="str">
        <f ca="1">RIGHT(Table7[[#This Row],[Column1]],4)</f>
        <v>2020</v>
      </c>
      <c r="D543" s="20" t="s">
        <v>396</v>
      </c>
      <c r="E543" s="20">
        <v>1.7</v>
      </c>
      <c r="F543" s="20" t="str">
        <f>_xlfn.XLOOKUP(Table7[[#This Row],[Area]],Table6[Country],Table6[Alpha-3 code])</f>
        <v>LTU</v>
      </c>
      <c r="I543" s="20" t="s">
        <v>138</v>
      </c>
      <c r="J543" s="20" t="s">
        <v>398</v>
      </c>
      <c r="K543" s="20">
        <v>20182020</v>
      </c>
      <c r="L543" s="20" t="s">
        <v>459</v>
      </c>
      <c r="M543" s="20" t="s">
        <v>396</v>
      </c>
      <c r="N543" s="20">
        <v>11.3</v>
      </c>
      <c r="O543" s="21" t="str">
        <f>_xlfn.XLOOKUP(I543,Table6[Country],Table6[Alpha-3 code])</f>
        <v>LTU</v>
      </c>
    </row>
    <row r="544" spans="1:15" hidden="1">
      <c r="A544" s="21" t="s">
        <v>422</v>
      </c>
      <c r="B544" s="21" t="s">
        <v>397</v>
      </c>
      <c r="C544" s="21" t="str">
        <f ca="1">RIGHT(Table7[[#This Row],[Column1]],4)</f>
        <v>2016</v>
      </c>
      <c r="D544" s="21" t="s">
        <v>396</v>
      </c>
      <c r="E544" s="21">
        <v>1.8</v>
      </c>
      <c r="F544" s="21" t="str">
        <f>_xlfn.XLOOKUP(Table7[[#This Row],[Area]],Table6[Country],Table6[Alpha-3 code])</f>
        <v>LUX</v>
      </c>
      <c r="I544" s="21" t="s">
        <v>422</v>
      </c>
      <c r="J544" s="21" t="s">
        <v>398</v>
      </c>
      <c r="K544" s="21">
        <v>20142016</v>
      </c>
      <c r="L544" s="21" t="s">
        <v>455</v>
      </c>
      <c r="M544" s="21" t="s">
        <v>396</v>
      </c>
      <c r="N544" s="21">
        <v>4.7</v>
      </c>
      <c r="O544" s="21" t="str">
        <f>_xlfn.XLOOKUP(I544,Table6[Country],Table6[Alpha-3 code])</f>
        <v>LUX</v>
      </c>
    </row>
    <row r="545" spans="1:15" hidden="1">
      <c r="A545" s="20" t="s">
        <v>422</v>
      </c>
      <c r="B545" s="20" t="s">
        <v>397</v>
      </c>
      <c r="C545" s="20" t="str">
        <f ca="1">RIGHT(Table7[[#This Row],[Column1]],4)</f>
        <v>2017</v>
      </c>
      <c r="D545" s="20" t="s">
        <v>396</v>
      </c>
      <c r="E545" s="20">
        <v>1.4</v>
      </c>
      <c r="F545" s="20" t="str">
        <f>_xlfn.XLOOKUP(Table7[[#This Row],[Area]],Table6[Country],Table6[Alpha-3 code])</f>
        <v>LUX</v>
      </c>
      <c r="I545" s="20" t="s">
        <v>422</v>
      </c>
      <c r="J545" s="20" t="s">
        <v>398</v>
      </c>
      <c r="K545" s="20">
        <v>20152017</v>
      </c>
      <c r="L545" s="20" t="s">
        <v>456</v>
      </c>
      <c r="M545" s="20" t="s">
        <v>396</v>
      </c>
      <c r="N545" s="20">
        <v>4</v>
      </c>
      <c r="O545" s="21" t="str">
        <f>_xlfn.XLOOKUP(I545,Table6[Country],Table6[Alpha-3 code])</f>
        <v>LUX</v>
      </c>
    </row>
    <row r="546" spans="1:15" hidden="1">
      <c r="A546" s="21" t="s">
        <v>422</v>
      </c>
      <c r="B546" s="21" t="s">
        <v>397</v>
      </c>
      <c r="C546" s="21" t="str">
        <f ca="1">RIGHT(Table7[[#This Row],[Column1]],4)</f>
        <v>2018</v>
      </c>
      <c r="D546" s="21" t="s">
        <v>396</v>
      </c>
      <c r="E546" s="21">
        <v>0.9</v>
      </c>
      <c r="F546" s="21" t="str">
        <f>_xlfn.XLOOKUP(Table7[[#This Row],[Area]],Table6[Country],Table6[Alpha-3 code])</f>
        <v>LUX</v>
      </c>
      <c r="I546" s="21" t="s">
        <v>422</v>
      </c>
      <c r="J546" s="21" t="s">
        <v>398</v>
      </c>
      <c r="K546" s="21">
        <v>20162018</v>
      </c>
      <c r="L546" s="21" t="s">
        <v>457</v>
      </c>
      <c r="M546" s="21" t="s">
        <v>396</v>
      </c>
      <c r="N546" s="21">
        <v>3.3</v>
      </c>
      <c r="O546" s="21" t="str">
        <f>_xlfn.XLOOKUP(I546,Table6[Country],Table6[Alpha-3 code])</f>
        <v>LUX</v>
      </c>
    </row>
    <row r="547" spans="1:15" hidden="1">
      <c r="A547" s="20" t="s">
        <v>422</v>
      </c>
      <c r="B547" s="20" t="s">
        <v>397</v>
      </c>
      <c r="C547" s="20" t="str">
        <f ca="1">RIGHT(Table7[[#This Row],[Column1]],4)</f>
        <v>2019</v>
      </c>
      <c r="D547" s="20" t="s">
        <v>396</v>
      </c>
      <c r="E547" s="20">
        <v>0.9</v>
      </c>
      <c r="F547" s="20" t="str">
        <f>_xlfn.XLOOKUP(Table7[[#This Row],[Area]],Table6[Country],Table6[Alpha-3 code])</f>
        <v>LUX</v>
      </c>
      <c r="I547" s="20" t="s">
        <v>422</v>
      </c>
      <c r="J547" s="20" t="s">
        <v>398</v>
      </c>
      <c r="K547" s="20">
        <v>20172019</v>
      </c>
      <c r="L547" s="20" t="s">
        <v>458</v>
      </c>
      <c r="M547" s="20" t="s">
        <v>396</v>
      </c>
      <c r="N547" s="20">
        <v>3.3</v>
      </c>
      <c r="O547" s="21" t="str">
        <f>_xlfn.XLOOKUP(I547,Table6[Country],Table6[Alpha-3 code])</f>
        <v>LUX</v>
      </c>
    </row>
    <row r="548" spans="1:15" hidden="1">
      <c r="A548" s="21" t="s">
        <v>422</v>
      </c>
      <c r="B548" s="21" t="s">
        <v>397</v>
      </c>
      <c r="C548" s="21" t="str">
        <f ca="1">RIGHT(Table7[[#This Row],[Column1]],4)</f>
        <v>2020</v>
      </c>
      <c r="D548" s="21" t="s">
        <v>396</v>
      </c>
      <c r="E548" s="21">
        <v>0.8</v>
      </c>
      <c r="F548" s="21" t="str">
        <f>_xlfn.XLOOKUP(Table7[[#This Row],[Area]],Table6[Country],Table6[Alpha-3 code])</f>
        <v>LUX</v>
      </c>
      <c r="I548" s="21" t="s">
        <v>422</v>
      </c>
      <c r="J548" s="21" t="s">
        <v>398</v>
      </c>
      <c r="K548" s="21">
        <v>20182020</v>
      </c>
      <c r="L548" s="21" t="s">
        <v>459</v>
      </c>
      <c r="M548" s="21" t="s">
        <v>396</v>
      </c>
      <c r="N548" s="21">
        <v>3.1</v>
      </c>
      <c r="O548" s="21" t="str">
        <f>_xlfn.XLOOKUP(I548,Table6[Country],Table6[Alpha-3 code])</f>
        <v>LUX</v>
      </c>
    </row>
    <row r="549" spans="1:15" hidden="1">
      <c r="A549" s="20" t="s">
        <v>140</v>
      </c>
      <c r="B549" s="20" t="s">
        <v>397</v>
      </c>
      <c r="C549" s="20" t="str">
        <f ca="1">RIGHT(Table7[[#This Row],[Column1]],4)</f>
        <v>2016</v>
      </c>
      <c r="D549" s="20" t="s">
        <v>396</v>
      </c>
      <c r="E549" s="20"/>
      <c r="F549" s="20" t="str">
        <f>_xlfn.XLOOKUP(Table7[[#This Row],[Area]],Table6[Country],Table6[Alpha-3 code])</f>
        <v>MDG</v>
      </c>
      <c r="I549" s="20" t="s">
        <v>140</v>
      </c>
      <c r="J549" s="20" t="s">
        <v>398</v>
      </c>
      <c r="K549" s="20">
        <v>20142016</v>
      </c>
      <c r="L549" s="20" t="s">
        <v>455</v>
      </c>
      <c r="M549" s="20" t="s">
        <v>396</v>
      </c>
      <c r="N549" s="20"/>
      <c r="O549" s="21" t="str">
        <f>_xlfn.XLOOKUP(I549,Table6[Country],Table6[Alpha-3 code])</f>
        <v>MDG</v>
      </c>
    </row>
    <row r="550" spans="1:15" hidden="1">
      <c r="A550" s="21" t="s">
        <v>140</v>
      </c>
      <c r="B550" s="21" t="s">
        <v>397</v>
      </c>
      <c r="C550" s="21" t="str">
        <f ca="1">RIGHT(Table7[[#This Row],[Column1]],4)</f>
        <v>2017</v>
      </c>
      <c r="D550" s="21" t="s">
        <v>396</v>
      </c>
      <c r="E550" s="21"/>
      <c r="F550" s="21" t="str">
        <f>_xlfn.XLOOKUP(Table7[[#This Row],[Area]],Table6[Country],Table6[Alpha-3 code])</f>
        <v>MDG</v>
      </c>
      <c r="I550" s="21" t="s">
        <v>140</v>
      </c>
      <c r="J550" s="21" t="s">
        <v>398</v>
      </c>
      <c r="K550" s="21">
        <v>20152017</v>
      </c>
      <c r="L550" s="21" t="s">
        <v>456</v>
      </c>
      <c r="M550" s="21" t="s">
        <v>396</v>
      </c>
      <c r="N550" s="21"/>
      <c r="O550" s="21" t="str">
        <f>_xlfn.XLOOKUP(I550,Table6[Country],Table6[Alpha-3 code])</f>
        <v>MDG</v>
      </c>
    </row>
    <row r="551" spans="1:15" hidden="1">
      <c r="A551" s="20" t="s">
        <v>140</v>
      </c>
      <c r="B551" s="20" t="s">
        <v>397</v>
      </c>
      <c r="C551" s="20" t="str">
        <f ca="1">RIGHT(Table7[[#This Row],[Column1]],4)</f>
        <v>2018</v>
      </c>
      <c r="D551" s="20" t="s">
        <v>396</v>
      </c>
      <c r="E551" s="20"/>
      <c r="F551" s="20" t="str">
        <f>_xlfn.XLOOKUP(Table7[[#This Row],[Area]],Table6[Country],Table6[Alpha-3 code])</f>
        <v>MDG</v>
      </c>
      <c r="I551" s="20" t="s">
        <v>140</v>
      </c>
      <c r="J551" s="20" t="s">
        <v>398</v>
      </c>
      <c r="K551" s="20">
        <v>20162018</v>
      </c>
      <c r="L551" s="20" t="s">
        <v>457</v>
      </c>
      <c r="M551" s="20" t="s">
        <v>396</v>
      </c>
      <c r="N551" s="20"/>
      <c r="O551" s="21" t="str">
        <f>_xlfn.XLOOKUP(I551,Table6[Country],Table6[Alpha-3 code])</f>
        <v>MDG</v>
      </c>
    </row>
    <row r="552" spans="1:15" hidden="1">
      <c r="A552" s="21" t="s">
        <v>140</v>
      </c>
      <c r="B552" s="21" t="s">
        <v>397</v>
      </c>
      <c r="C552" s="21" t="str">
        <f ca="1">RIGHT(Table7[[#This Row],[Column1]],4)</f>
        <v>2019</v>
      </c>
      <c r="D552" s="21" t="s">
        <v>396</v>
      </c>
      <c r="E552" s="21"/>
      <c r="F552" s="21" t="str">
        <f>_xlfn.XLOOKUP(Table7[[#This Row],[Area]],Table6[Country],Table6[Alpha-3 code])</f>
        <v>MDG</v>
      </c>
      <c r="I552" s="21" t="s">
        <v>140</v>
      </c>
      <c r="J552" s="21" t="s">
        <v>398</v>
      </c>
      <c r="K552" s="21">
        <v>20172019</v>
      </c>
      <c r="L552" s="21" t="s">
        <v>458</v>
      </c>
      <c r="M552" s="21" t="s">
        <v>396</v>
      </c>
      <c r="N552" s="21"/>
      <c r="O552" s="21" t="str">
        <f>_xlfn.XLOOKUP(I552,Table6[Country],Table6[Alpha-3 code])</f>
        <v>MDG</v>
      </c>
    </row>
    <row r="553" spans="1:15" hidden="1">
      <c r="A553" s="20" t="s">
        <v>140</v>
      </c>
      <c r="B553" s="20" t="s">
        <v>397</v>
      </c>
      <c r="C553" s="20" t="str">
        <f ca="1">RIGHT(Table7[[#This Row],[Column1]],4)</f>
        <v>2020</v>
      </c>
      <c r="D553" s="20" t="s">
        <v>396</v>
      </c>
      <c r="E553" s="20"/>
      <c r="F553" s="20" t="str">
        <f>_xlfn.XLOOKUP(Table7[[#This Row],[Area]],Table6[Country],Table6[Alpha-3 code])</f>
        <v>MDG</v>
      </c>
      <c r="I553" s="20" t="s">
        <v>140</v>
      </c>
      <c r="J553" s="20" t="s">
        <v>398</v>
      </c>
      <c r="K553" s="20">
        <v>20182020</v>
      </c>
      <c r="L553" s="20" t="s">
        <v>459</v>
      </c>
      <c r="M553" s="20" t="s">
        <v>396</v>
      </c>
      <c r="N553" s="20"/>
      <c r="O553" s="21" t="str">
        <f>_xlfn.XLOOKUP(I553,Table6[Country],Table6[Alpha-3 code])</f>
        <v>MDG</v>
      </c>
    </row>
    <row r="554" spans="1:15" hidden="1">
      <c r="A554" s="21" t="s">
        <v>142</v>
      </c>
      <c r="B554" s="21" t="s">
        <v>397</v>
      </c>
      <c r="C554" s="21" t="str">
        <f ca="1">RIGHT(Table7[[#This Row],[Column1]],4)</f>
        <v>2016</v>
      </c>
      <c r="D554" s="21" t="s">
        <v>396</v>
      </c>
      <c r="E554" s="21">
        <v>51.8</v>
      </c>
      <c r="F554" s="21" t="str">
        <f>_xlfn.XLOOKUP(Table7[[#This Row],[Area]],Table6[Country],Table6[Alpha-3 code])</f>
        <v>MWI</v>
      </c>
      <c r="I554" s="21" t="s">
        <v>142</v>
      </c>
      <c r="J554" s="21" t="s">
        <v>398</v>
      </c>
      <c r="K554" s="21">
        <v>20142016</v>
      </c>
      <c r="L554" s="21" t="s">
        <v>455</v>
      </c>
      <c r="M554" s="21" t="s">
        <v>396</v>
      </c>
      <c r="N554" s="21">
        <v>81.900000000000006</v>
      </c>
      <c r="O554" s="21" t="str">
        <f>_xlfn.XLOOKUP(I554,Table6[Country],Table6[Alpha-3 code])</f>
        <v>MWI</v>
      </c>
    </row>
    <row r="555" spans="1:15" hidden="1">
      <c r="A555" s="20" t="s">
        <v>142</v>
      </c>
      <c r="B555" s="20" t="s">
        <v>397</v>
      </c>
      <c r="C555" s="20" t="str">
        <f ca="1">RIGHT(Table7[[#This Row],[Column1]],4)</f>
        <v>2017</v>
      </c>
      <c r="D555" s="20" t="s">
        <v>396</v>
      </c>
      <c r="E555" s="20">
        <v>51.7</v>
      </c>
      <c r="F555" s="20" t="str">
        <f>_xlfn.XLOOKUP(Table7[[#This Row],[Area]],Table6[Country],Table6[Alpha-3 code])</f>
        <v>MWI</v>
      </c>
      <c r="I555" s="20" t="s">
        <v>142</v>
      </c>
      <c r="J555" s="20" t="s">
        <v>398</v>
      </c>
      <c r="K555" s="20">
        <v>20152017</v>
      </c>
      <c r="L555" s="20" t="s">
        <v>456</v>
      </c>
      <c r="M555" s="20" t="s">
        <v>396</v>
      </c>
      <c r="N555" s="20">
        <v>81.900000000000006</v>
      </c>
      <c r="O555" s="21" t="str">
        <f>_xlfn.XLOOKUP(I555,Table6[Country],Table6[Alpha-3 code])</f>
        <v>MWI</v>
      </c>
    </row>
    <row r="556" spans="1:15" hidden="1">
      <c r="A556" s="21" t="s">
        <v>142</v>
      </c>
      <c r="B556" s="21" t="s">
        <v>397</v>
      </c>
      <c r="C556" s="21" t="str">
        <f ca="1">RIGHT(Table7[[#This Row],[Column1]],4)</f>
        <v>2018</v>
      </c>
      <c r="D556" s="21" t="s">
        <v>396</v>
      </c>
      <c r="E556" s="21">
        <v>51.6</v>
      </c>
      <c r="F556" s="21" t="str">
        <f>_xlfn.XLOOKUP(Table7[[#This Row],[Area]],Table6[Country],Table6[Alpha-3 code])</f>
        <v>MWI</v>
      </c>
      <c r="I556" s="21" t="s">
        <v>142</v>
      </c>
      <c r="J556" s="21" t="s">
        <v>398</v>
      </c>
      <c r="K556" s="21">
        <v>20162018</v>
      </c>
      <c r="L556" s="21" t="s">
        <v>457</v>
      </c>
      <c r="M556" s="21" t="s">
        <v>396</v>
      </c>
      <c r="N556" s="21">
        <v>81.8</v>
      </c>
      <c r="O556" s="21" t="str">
        <f>_xlfn.XLOOKUP(I556,Table6[Country],Table6[Alpha-3 code])</f>
        <v>MWI</v>
      </c>
    </row>
    <row r="557" spans="1:15" hidden="1">
      <c r="A557" s="20" t="s">
        <v>142</v>
      </c>
      <c r="B557" s="20" t="s">
        <v>397</v>
      </c>
      <c r="C557" s="20" t="str">
        <f ca="1">RIGHT(Table7[[#This Row],[Column1]],4)</f>
        <v>2019</v>
      </c>
      <c r="D557" s="20" t="s">
        <v>396</v>
      </c>
      <c r="E557" s="20">
        <v>51.5</v>
      </c>
      <c r="F557" s="20" t="str">
        <f>_xlfn.XLOOKUP(Table7[[#This Row],[Area]],Table6[Country],Table6[Alpha-3 code])</f>
        <v>MWI</v>
      </c>
      <c r="I557" s="20" t="s">
        <v>142</v>
      </c>
      <c r="J557" s="20" t="s">
        <v>398</v>
      </c>
      <c r="K557" s="20">
        <v>20172019</v>
      </c>
      <c r="L557" s="20" t="s">
        <v>458</v>
      </c>
      <c r="M557" s="20" t="s">
        <v>396</v>
      </c>
      <c r="N557" s="20">
        <v>81.8</v>
      </c>
      <c r="O557" s="21" t="str">
        <f>_xlfn.XLOOKUP(I557,Table6[Country],Table6[Alpha-3 code])</f>
        <v>MWI</v>
      </c>
    </row>
    <row r="558" spans="1:15" hidden="1">
      <c r="A558" s="21" t="s">
        <v>142</v>
      </c>
      <c r="B558" s="21" t="s">
        <v>397</v>
      </c>
      <c r="C558" s="21" t="str">
        <f ca="1">RIGHT(Table7[[#This Row],[Column1]],4)</f>
        <v>2020</v>
      </c>
      <c r="D558" s="21" t="s">
        <v>396</v>
      </c>
      <c r="E558" s="21">
        <v>51.4</v>
      </c>
      <c r="F558" s="21" t="str">
        <f>_xlfn.XLOOKUP(Table7[[#This Row],[Area]],Table6[Country],Table6[Alpha-3 code])</f>
        <v>MWI</v>
      </c>
      <c r="I558" s="21" t="s">
        <v>142</v>
      </c>
      <c r="J558" s="21" t="s">
        <v>398</v>
      </c>
      <c r="K558" s="21">
        <v>20182020</v>
      </c>
      <c r="L558" s="21" t="s">
        <v>459</v>
      </c>
      <c r="M558" s="21" t="s">
        <v>396</v>
      </c>
      <c r="N558" s="21">
        <v>81.8</v>
      </c>
      <c r="O558" s="21" t="str">
        <f>_xlfn.XLOOKUP(I558,Table6[Country],Table6[Alpha-3 code])</f>
        <v>MWI</v>
      </c>
    </row>
    <row r="559" spans="1:15" hidden="1">
      <c r="A559" s="20" t="s">
        <v>144</v>
      </c>
      <c r="B559" s="20" t="s">
        <v>397</v>
      </c>
      <c r="C559" s="20" t="str">
        <f ca="1">RIGHT(Table7[[#This Row],[Column1]],4)</f>
        <v>2016</v>
      </c>
      <c r="D559" s="20" t="s">
        <v>396</v>
      </c>
      <c r="E559" s="20">
        <v>7.8</v>
      </c>
      <c r="F559" s="20" t="str">
        <f>_xlfn.XLOOKUP(Table7[[#This Row],[Area]],Table6[Country],Table6[Alpha-3 code])</f>
        <v>MYS</v>
      </c>
      <c r="I559" s="20" t="s">
        <v>144</v>
      </c>
      <c r="J559" s="20" t="s">
        <v>398</v>
      </c>
      <c r="K559" s="20">
        <v>20142016</v>
      </c>
      <c r="L559" s="20" t="s">
        <v>455</v>
      </c>
      <c r="M559" s="20" t="s">
        <v>396</v>
      </c>
      <c r="N559" s="20">
        <v>17.399999999999999</v>
      </c>
      <c r="O559" s="21" t="str">
        <f>_xlfn.XLOOKUP(I559,Table6[Country],Table6[Alpha-3 code])</f>
        <v>MYS</v>
      </c>
    </row>
    <row r="560" spans="1:15" hidden="1">
      <c r="A560" s="21" t="s">
        <v>144</v>
      </c>
      <c r="B560" s="21" t="s">
        <v>397</v>
      </c>
      <c r="C560" s="21" t="str">
        <f ca="1">RIGHT(Table7[[#This Row],[Column1]],4)</f>
        <v>2017</v>
      </c>
      <c r="D560" s="21" t="s">
        <v>396</v>
      </c>
      <c r="E560" s="21">
        <v>6.7</v>
      </c>
      <c r="F560" s="21" t="str">
        <f>_xlfn.XLOOKUP(Table7[[#This Row],[Area]],Table6[Country],Table6[Alpha-3 code])</f>
        <v>MYS</v>
      </c>
      <c r="I560" s="21" t="s">
        <v>144</v>
      </c>
      <c r="J560" s="21" t="s">
        <v>398</v>
      </c>
      <c r="K560" s="21">
        <v>20152017</v>
      </c>
      <c r="L560" s="21" t="s">
        <v>456</v>
      </c>
      <c r="M560" s="21" t="s">
        <v>396</v>
      </c>
      <c r="N560" s="21">
        <v>15.1</v>
      </c>
      <c r="O560" s="21" t="str">
        <f>_xlfn.XLOOKUP(I560,Table6[Country],Table6[Alpha-3 code])</f>
        <v>MYS</v>
      </c>
    </row>
    <row r="561" spans="1:15" hidden="1">
      <c r="A561" s="20" t="s">
        <v>144</v>
      </c>
      <c r="B561" s="20" t="s">
        <v>397</v>
      </c>
      <c r="C561" s="20" t="str">
        <f ca="1">RIGHT(Table7[[#This Row],[Column1]],4)</f>
        <v>2018</v>
      </c>
      <c r="D561" s="20" t="s">
        <v>396</v>
      </c>
      <c r="E561" s="20">
        <v>6.7</v>
      </c>
      <c r="F561" s="20" t="str">
        <f>_xlfn.XLOOKUP(Table7[[#This Row],[Area]],Table6[Country],Table6[Alpha-3 code])</f>
        <v>MYS</v>
      </c>
      <c r="I561" s="20" t="s">
        <v>144</v>
      </c>
      <c r="J561" s="20" t="s">
        <v>398</v>
      </c>
      <c r="K561" s="20">
        <v>20162018</v>
      </c>
      <c r="L561" s="20" t="s">
        <v>457</v>
      </c>
      <c r="M561" s="20" t="s">
        <v>396</v>
      </c>
      <c r="N561" s="20">
        <v>15.1</v>
      </c>
      <c r="O561" s="21" t="str">
        <f>_xlfn.XLOOKUP(I561,Table6[Country],Table6[Alpha-3 code])</f>
        <v>MYS</v>
      </c>
    </row>
    <row r="562" spans="1:15" hidden="1">
      <c r="A562" s="21" t="s">
        <v>144</v>
      </c>
      <c r="B562" s="21" t="s">
        <v>397</v>
      </c>
      <c r="C562" s="21" t="str">
        <f ca="1">RIGHT(Table7[[#This Row],[Column1]],4)</f>
        <v>2019</v>
      </c>
      <c r="D562" s="21" t="s">
        <v>396</v>
      </c>
      <c r="E562" s="21">
        <v>6.7</v>
      </c>
      <c r="F562" s="21" t="str">
        <f>_xlfn.XLOOKUP(Table7[[#This Row],[Area]],Table6[Country],Table6[Alpha-3 code])</f>
        <v>MYS</v>
      </c>
      <c r="I562" s="21" t="s">
        <v>144</v>
      </c>
      <c r="J562" s="21" t="s">
        <v>398</v>
      </c>
      <c r="K562" s="21">
        <v>20172019</v>
      </c>
      <c r="L562" s="21" t="s">
        <v>458</v>
      </c>
      <c r="M562" s="21" t="s">
        <v>396</v>
      </c>
      <c r="N562" s="21">
        <v>15.1</v>
      </c>
      <c r="O562" s="21" t="str">
        <f>_xlfn.XLOOKUP(I562,Table6[Country],Table6[Alpha-3 code])</f>
        <v>MYS</v>
      </c>
    </row>
    <row r="563" spans="1:15" hidden="1">
      <c r="A563" s="20" t="s">
        <v>144</v>
      </c>
      <c r="B563" s="20" t="s">
        <v>397</v>
      </c>
      <c r="C563" s="20" t="str">
        <f ca="1">RIGHT(Table7[[#This Row],[Column1]],4)</f>
        <v>2020</v>
      </c>
      <c r="D563" s="20" t="s">
        <v>396</v>
      </c>
      <c r="E563" s="20">
        <v>7.5</v>
      </c>
      <c r="F563" s="20" t="str">
        <f>_xlfn.XLOOKUP(Table7[[#This Row],[Area]],Table6[Country],Table6[Alpha-3 code])</f>
        <v>MYS</v>
      </c>
      <c r="I563" s="20" t="s">
        <v>144</v>
      </c>
      <c r="J563" s="20" t="s">
        <v>398</v>
      </c>
      <c r="K563" s="20">
        <v>20182020</v>
      </c>
      <c r="L563" s="20" t="s">
        <v>459</v>
      </c>
      <c r="M563" s="20" t="s">
        <v>396</v>
      </c>
      <c r="N563" s="20">
        <v>18.7</v>
      </c>
      <c r="O563" s="21" t="str">
        <f>_xlfn.XLOOKUP(I563,Table6[Country],Table6[Alpha-3 code])</f>
        <v>MYS</v>
      </c>
    </row>
    <row r="564" spans="1:15" hidden="1">
      <c r="A564" s="21" t="s">
        <v>423</v>
      </c>
      <c r="B564" s="21" t="s">
        <v>397</v>
      </c>
      <c r="C564" s="21" t="str">
        <f ca="1">RIGHT(Table7[[#This Row],[Column1]],4)</f>
        <v>2016</v>
      </c>
      <c r="D564" s="21" t="s">
        <v>396</v>
      </c>
      <c r="E564" s="21"/>
      <c r="F564" s="21" t="str">
        <f>_xlfn.XLOOKUP(Table7[[#This Row],[Area]],Table6[Country],Table6[Alpha-3 code])</f>
        <v>MDV</v>
      </c>
      <c r="I564" s="21" t="s">
        <v>423</v>
      </c>
      <c r="J564" s="21" t="s">
        <v>398</v>
      </c>
      <c r="K564" s="21">
        <v>20142016</v>
      </c>
      <c r="L564" s="21" t="s">
        <v>455</v>
      </c>
      <c r="M564" s="21" t="s">
        <v>396</v>
      </c>
      <c r="N564" s="21"/>
      <c r="O564" s="21" t="str">
        <f>_xlfn.XLOOKUP(I564,Table6[Country],Table6[Alpha-3 code])</f>
        <v>MDV</v>
      </c>
    </row>
    <row r="565" spans="1:15" hidden="1">
      <c r="A565" s="20" t="s">
        <v>423</v>
      </c>
      <c r="B565" s="20" t="s">
        <v>397</v>
      </c>
      <c r="C565" s="20" t="str">
        <f ca="1">RIGHT(Table7[[#This Row],[Column1]],4)</f>
        <v>2017</v>
      </c>
      <c r="D565" s="20" t="s">
        <v>396</v>
      </c>
      <c r="E565" s="20"/>
      <c r="F565" s="20" t="str">
        <f>_xlfn.XLOOKUP(Table7[[#This Row],[Area]],Table6[Country],Table6[Alpha-3 code])</f>
        <v>MDV</v>
      </c>
      <c r="I565" s="20" t="s">
        <v>423</v>
      </c>
      <c r="J565" s="20" t="s">
        <v>398</v>
      </c>
      <c r="K565" s="20">
        <v>20152017</v>
      </c>
      <c r="L565" s="20" t="s">
        <v>456</v>
      </c>
      <c r="M565" s="20" t="s">
        <v>396</v>
      </c>
      <c r="N565" s="20"/>
      <c r="O565" s="21" t="str">
        <f>_xlfn.XLOOKUP(I565,Table6[Country],Table6[Alpha-3 code])</f>
        <v>MDV</v>
      </c>
    </row>
    <row r="566" spans="1:15" hidden="1">
      <c r="A566" s="21" t="s">
        <v>423</v>
      </c>
      <c r="B566" s="21" t="s">
        <v>397</v>
      </c>
      <c r="C566" s="21" t="str">
        <f ca="1">RIGHT(Table7[[#This Row],[Column1]],4)</f>
        <v>2018</v>
      </c>
      <c r="D566" s="21" t="s">
        <v>396</v>
      </c>
      <c r="E566" s="21"/>
      <c r="F566" s="21" t="str">
        <f>_xlfn.XLOOKUP(Table7[[#This Row],[Area]],Table6[Country],Table6[Alpha-3 code])</f>
        <v>MDV</v>
      </c>
      <c r="I566" s="21" t="s">
        <v>423</v>
      </c>
      <c r="J566" s="21" t="s">
        <v>398</v>
      </c>
      <c r="K566" s="21">
        <v>20162018</v>
      </c>
      <c r="L566" s="21" t="s">
        <v>457</v>
      </c>
      <c r="M566" s="21" t="s">
        <v>396</v>
      </c>
      <c r="N566" s="21"/>
      <c r="O566" s="21" t="str">
        <f>_xlfn.XLOOKUP(I566,Table6[Country],Table6[Alpha-3 code])</f>
        <v>MDV</v>
      </c>
    </row>
    <row r="567" spans="1:15" hidden="1">
      <c r="A567" s="20" t="s">
        <v>423</v>
      </c>
      <c r="B567" s="20" t="s">
        <v>397</v>
      </c>
      <c r="C567" s="20" t="str">
        <f ca="1">RIGHT(Table7[[#This Row],[Column1]],4)</f>
        <v>2019</v>
      </c>
      <c r="D567" s="20" t="s">
        <v>396</v>
      </c>
      <c r="E567" s="20"/>
      <c r="F567" s="20" t="str">
        <f>_xlfn.XLOOKUP(Table7[[#This Row],[Area]],Table6[Country],Table6[Alpha-3 code])</f>
        <v>MDV</v>
      </c>
      <c r="I567" s="20" t="s">
        <v>423</v>
      </c>
      <c r="J567" s="20" t="s">
        <v>398</v>
      </c>
      <c r="K567" s="20">
        <v>20172019</v>
      </c>
      <c r="L567" s="20" t="s">
        <v>458</v>
      </c>
      <c r="M567" s="20" t="s">
        <v>396</v>
      </c>
      <c r="N567" s="20"/>
      <c r="O567" s="21" t="str">
        <f>_xlfn.XLOOKUP(I567,Table6[Country],Table6[Alpha-3 code])</f>
        <v>MDV</v>
      </c>
    </row>
    <row r="568" spans="1:15" hidden="1">
      <c r="A568" s="21" t="s">
        <v>423</v>
      </c>
      <c r="B568" s="21" t="s">
        <v>397</v>
      </c>
      <c r="C568" s="21" t="str">
        <f ca="1">RIGHT(Table7[[#This Row],[Column1]],4)</f>
        <v>2020</v>
      </c>
      <c r="D568" s="21" t="s">
        <v>396</v>
      </c>
      <c r="E568" s="21"/>
      <c r="F568" s="21" t="str">
        <f>_xlfn.XLOOKUP(Table7[[#This Row],[Area]],Table6[Country],Table6[Alpha-3 code])</f>
        <v>MDV</v>
      </c>
      <c r="I568" s="21" t="s">
        <v>423</v>
      </c>
      <c r="J568" s="21" t="s">
        <v>398</v>
      </c>
      <c r="K568" s="21">
        <v>20182020</v>
      </c>
      <c r="L568" s="21" t="s">
        <v>459</v>
      </c>
      <c r="M568" s="21" t="s">
        <v>396</v>
      </c>
      <c r="N568" s="21"/>
      <c r="O568" s="21" t="str">
        <f>_xlfn.XLOOKUP(I568,Table6[Country],Table6[Alpha-3 code])</f>
        <v>MDV</v>
      </c>
    </row>
    <row r="569" spans="1:15" hidden="1">
      <c r="A569" s="20" t="s">
        <v>146</v>
      </c>
      <c r="B569" s="20" t="s">
        <v>397</v>
      </c>
      <c r="C569" s="20" t="str">
        <f ca="1">RIGHT(Table7[[#This Row],[Column1]],4)</f>
        <v>2016</v>
      </c>
      <c r="D569" s="20" t="s">
        <v>396</v>
      </c>
      <c r="E569" s="20"/>
      <c r="F569" s="20" t="str">
        <f>_xlfn.XLOOKUP(Table7[[#This Row],[Area]],Table6[Country],Table6[Alpha-3 code])</f>
        <v>MLI</v>
      </c>
      <c r="I569" s="20" t="s">
        <v>146</v>
      </c>
      <c r="J569" s="20" t="s">
        <v>398</v>
      </c>
      <c r="K569" s="20">
        <v>20142016</v>
      </c>
      <c r="L569" s="20" t="s">
        <v>455</v>
      </c>
      <c r="M569" s="20" t="s">
        <v>396</v>
      </c>
      <c r="N569" s="20"/>
      <c r="O569" s="21" t="str">
        <f>_xlfn.XLOOKUP(I569,Table6[Country],Table6[Alpha-3 code])</f>
        <v>MLI</v>
      </c>
    </row>
    <row r="570" spans="1:15" hidden="1">
      <c r="A570" s="21" t="s">
        <v>146</v>
      </c>
      <c r="B570" s="21" t="s">
        <v>397</v>
      </c>
      <c r="C570" s="21" t="str">
        <f ca="1">RIGHT(Table7[[#This Row],[Column1]],4)</f>
        <v>2017</v>
      </c>
      <c r="D570" s="21" t="s">
        <v>396</v>
      </c>
      <c r="E570" s="21"/>
      <c r="F570" s="21" t="str">
        <f>_xlfn.XLOOKUP(Table7[[#This Row],[Area]],Table6[Country],Table6[Alpha-3 code])</f>
        <v>MLI</v>
      </c>
      <c r="I570" s="21" t="s">
        <v>146</v>
      </c>
      <c r="J570" s="21" t="s">
        <v>398</v>
      </c>
      <c r="K570" s="21">
        <v>20152017</v>
      </c>
      <c r="L570" s="21" t="s">
        <v>456</v>
      </c>
      <c r="M570" s="21" t="s">
        <v>396</v>
      </c>
      <c r="N570" s="21"/>
      <c r="O570" s="21" t="str">
        <f>_xlfn.XLOOKUP(I570,Table6[Country],Table6[Alpha-3 code])</f>
        <v>MLI</v>
      </c>
    </row>
    <row r="571" spans="1:15" hidden="1">
      <c r="A571" s="20" t="s">
        <v>146</v>
      </c>
      <c r="B571" s="20" t="s">
        <v>397</v>
      </c>
      <c r="C571" s="20" t="str">
        <f ca="1">RIGHT(Table7[[#This Row],[Column1]],4)</f>
        <v>2018</v>
      </c>
      <c r="D571" s="20" t="s">
        <v>396</v>
      </c>
      <c r="E571" s="20"/>
      <c r="F571" s="20" t="str">
        <f>_xlfn.XLOOKUP(Table7[[#This Row],[Area]],Table6[Country],Table6[Alpha-3 code])</f>
        <v>MLI</v>
      </c>
      <c r="I571" s="20" t="s">
        <v>146</v>
      </c>
      <c r="J571" s="20" t="s">
        <v>398</v>
      </c>
      <c r="K571" s="20">
        <v>20162018</v>
      </c>
      <c r="L571" s="20" t="s">
        <v>457</v>
      </c>
      <c r="M571" s="20" t="s">
        <v>396</v>
      </c>
      <c r="N571" s="20"/>
      <c r="O571" s="21" t="str">
        <f>_xlfn.XLOOKUP(I571,Table6[Country],Table6[Alpha-3 code])</f>
        <v>MLI</v>
      </c>
    </row>
    <row r="572" spans="1:15" hidden="1">
      <c r="A572" s="21" t="s">
        <v>146</v>
      </c>
      <c r="B572" s="21" t="s">
        <v>397</v>
      </c>
      <c r="C572" s="21" t="str">
        <f ca="1">RIGHT(Table7[[#This Row],[Column1]],4)</f>
        <v>2019</v>
      </c>
      <c r="D572" s="21" t="s">
        <v>396</v>
      </c>
      <c r="E572" s="21"/>
      <c r="F572" s="21" t="str">
        <f>_xlfn.XLOOKUP(Table7[[#This Row],[Area]],Table6[Country],Table6[Alpha-3 code])</f>
        <v>MLI</v>
      </c>
      <c r="I572" s="21" t="s">
        <v>146</v>
      </c>
      <c r="J572" s="21" t="s">
        <v>398</v>
      </c>
      <c r="K572" s="21">
        <v>20172019</v>
      </c>
      <c r="L572" s="21" t="s">
        <v>458</v>
      </c>
      <c r="M572" s="21" t="s">
        <v>396</v>
      </c>
      <c r="N572" s="21"/>
      <c r="O572" s="21" t="str">
        <f>_xlfn.XLOOKUP(I572,Table6[Country],Table6[Alpha-3 code])</f>
        <v>MLI</v>
      </c>
    </row>
    <row r="573" spans="1:15" hidden="1">
      <c r="A573" s="20" t="s">
        <v>146</v>
      </c>
      <c r="B573" s="20" t="s">
        <v>397</v>
      </c>
      <c r="C573" s="20" t="str">
        <f ca="1">RIGHT(Table7[[#This Row],[Column1]],4)</f>
        <v>2020</v>
      </c>
      <c r="D573" s="20" t="s">
        <v>396</v>
      </c>
      <c r="E573" s="20"/>
      <c r="F573" s="20" t="str">
        <f>_xlfn.XLOOKUP(Table7[[#This Row],[Area]],Table6[Country],Table6[Alpha-3 code])</f>
        <v>MLI</v>
      </c>
      <c r="I573" s="20" t="s">
        <v>146</v>
      </c>
      <c r="J573" s="20" t="s">
        <v>398</v>
      </c>
      <c r="K573" s="20">
        <v>20182020</v>
      </c>
      <c r="L573" s="20" t="s">
        <v>459</v>
      </c>
      <c r="M573" s="20" t="s">
        <v>396</v>
      </c>
      <c r="N573" s="20"/>
      <c r="O573" s="21" t="str">
        <f>_xlfn.XLOOKUP(I573,Table6[Country],Table6[Alpha-3 code])</f>
        <v>MLI</v>
      </c>
    </row>
    <row r="574" spans="1:15" hidden="1">
      <c r="A574" s="21" t="s">
        <v>424</v>
      </c>
      <c r="B574" s="21" t="s">
        <v>397</v>
      </c>
      <c r="C574" s="21" t="str">
        <f ca="1">RIGHT(Table7[[#This Row],[Column1]],4)</f>
        <v>2016</v>
      </c>
      <c r="D574" s="21" t="s">
        <v>396</v>
      </c>
      <c r="E574" s="21">
        <v>1.5</v>
      </c>
      <c r="F574" s="21" t="str">
        <f>_xlfn.XLOOKUP(Table7[[#This Row],[Area]],Table6[Country],Table6[Alpha-3 code])</f>
        <v>MLT</v>
      </c>
      <c r="I574" s="21" t="s">
        <v>424</v>
      </c>
      <c r="J574" s="21" t="s">
        <v>398</v>
      </c>
      <c r="K574" s="21">
        <v>20142016</v>
      </c>
      <c r="L574" s="21" t="s">
        <v>455</v>
      </c>
      <c r="M574" s="21" t="s">
        <v>396</v>
      </c>
      <c r="N574" s="21">
        <v>5.9</v>
      </c>
      <c r="O574" s="21" t="str">
        <f>_xlfn.XLOOKUP(I574,Table6[Country],Table6[Alpha-3 code])</f>
        <v>MLT</v>
      </c>
    </row>
    <row r="575" spans="1:15" hidden="1">
      <c r="A575" s="20" t="s">
        <v>424</v>
      </c>
      <c r="B575" s="20" t="s">
        <v>397</v>
      </c>
      <c r="C575" s="20" t="str">
        <f ca="1">RIGHT(Table7[[#This Row],[Column1]],4)</f>
        <v>2017</v>
      </c>
      <c r="D575" s="20" t="s">
        <v>396</v>
      </c>
      <c r="E575" s="20">
        <v>1.4</v>
      </c>
      <c r="F575" s="20" t="str">
        <f>_xlfn.XLOOKUP(Table7[[#This Row],[Area]],Table6[Country],Table6[Alpha-3 code])</f>
        <v>MLT</v>
      </c>
      <c r="I575" s="20" t="s">
        <v>424</v>
      </c>
      <c r="J575" s="20" t="s">
        <v>398</v>
      </c>
      <c r="K575" s="20">
        <v>20152017</v>
      </c>
      <c r="L575" s="20" t="s">
        <v>456</v>
      </c>
      <c r="M575" s="20" t="s">
        <v>396</v>
      </c>
      <c r="N575" s="20">
        <v>5.6</v>
      </c>
      <c r="O575" s="21" t="str">
        <f>_xlfn.XLOOKUP(I575,Table6[Country],Table6[Alpha-3 code])</f>
        <v>MLT</v>
      </c>
    </row>
    <row r="576" spans="1:15" hidden="1">
      <c r="A576" s="21" t="s">
        <v>424</v>
      </c>
      <c r="B576" s="21" t="s">
        <v>397</v>
      </c>
      <c r="C576" s="21" t="str">
        <f ca="1">RIGHT(Table7[[#This Row],[Column1]],4)</f>
        <v>2018</v>
      </c>
      <c r="D576" s="21" t="s">
        <v>396</v>
      </c>
      <c r="E576" s="21">
        <v>1</v>
      </c>
      <c r="F576" s="21" t="str">
        <f>_xlfn.XLOOKUP(Table7[[#This Row],[Area]],Table6[Country],Table6[Alpha-3 code])</f>
        <v>MLT</v>
      </c>
      <c r="I576" s="21" t="s">
        <v>424</v>
      </c>
      <c r="J576" s="21" t="s">
        <v>398</v>
      </c>
      <c r="K576" s="21">
        <v>20162018</v>
      </c>
      <c r="L576" s="21" t="s">
        <v>457</v>
      </c>
      <c r="M576" s="21" t="s">
        <v>396</v>
      </c>
      <c r="N576" s="21">
        <v>5.0999999999999996</v>
      </c>
      <c r="O576" s="21" t="str">
        <f>_xlfn.XLOOKUP(I576,Table6[Country],Table6[Alpha-3 code])</f>
        <v>MLT</v>
      </c>
    </row>
    <row r="577" spans="1:15" hidden="1">
      <c r="A577" s="20" t="s">
        <v>424</v>
      </c>
      <c r="B577" s="20" t="s">
        <v>397</v>
      </c>
      <c r="C577" s="20" t="str">
        <f ca="1">RIGHT(Table7[[#This Row],[Column1]],4)</f>
        <v>2019</v>
      </c>
      <c r="D577" s="20" t="s">
        <v>396</v>
      </c>
      <c r="E577" s="20">
        <v>0.8</v>
      </c>
      <c r="F577" s="20" t="str">
        <f>_xlfn.XLOOKUP(Table7[[#This Row],[Area]],Table6[Country],Table6[Alpha-3 code])</f>
        <v>MLT</v>
      </c>
      <c r="I577" s="20" t="s">
        <v>424</v>
      </c>
      <c r="J577" s="20" t="s">
        <v>398</v>
      </c>
      <c r="K577" s="20">
        <v>20172019</v>
      </c>
      <c r="L577" s="20" t="s">
        <v>458</v>
      </c>
      <c r="M577" s="20" t="s">
        <v>396</v>
      </c>
      <c r="N577" s="20">
        <v>4.4000000000000004</v>
      </c>
      <c r="O577" s="21" t="str">
        <f>_xlfn.XLOOKUP(I577,Table6[Country],Table6[Alpha-3 code])</f>
        <v>MLT</v>
      </c>
    </row>
    <row r="578" spans="1:15" hidden="1">
      <c r="A578" s="21" t="s">
        <v>424</v>
      </c>
      <c r="B578" s="21" t="s">
        <v>397</v>
      </c>
      <c r="C578" s="21" t="str">
        <f ca="1">RIGHT(Table7[[#This Row],[Column1]],4)</f>
        <v>2020</v>
      </c>
      <c r="D578" s="21" t="s">
        <v>396</v>
      </c>
      <c r="E578" s="21">
        <v>0.9</v>
      </c>
      <c r="F578" s="21" t="str">
        <f>_xlfn.XLOOKUP(Table7[[#This Row],[Area]],Table6[Country],Table6[Alpha-3 code])</f>
        <v>MLT</v>
      </c>
      <c r="I578" s="21" t="s">
        <v>424</v>
      </c>
      <c r="J578" s="21" t="s">
        <v>398</v>
      </c>
      <c r="K578" s="21">
        <v>20182020</v>
      </c>
      <c r="L578" s="21" t="s">
        <v>459</v>
      </c>
      <c r="M578" s="21" t="s">
        <v>396</v>
      </c>
      <c r="N578" s="21">
        <v>4.3</v>
      </c>
      <c r="O578" s="21" t="str">
        <f>_xlfn.XLOOKUP(I578,Table6[Country],Table6[Alpha-3 code])</f>
        <v>MLT</v>
      </c>
    </row>
    <row r="579" spans="1:15" hidden="1">
      <c r="A579" s="20" t="s">
        <v>425</v>
      </c>
      <c r="B579" s="20" t="s">
        <v>397</v>
      </c>
      <c r="C579" s="20" t="str">
        <f ca="1">RIGHT(Table7[[#This Row],[Column1]],4)</f>
        <v>2016</v>
      </c>
      <c r="D579" s="20" t="s">
        <v>396</v>
      </c>
      <c r="E579" s="20"/>
      <c r="F579" s="20" t="str">
        <f>_xlfn.XLOOKUP(Table7[[#This Row],[Area]],Table6[Country],Table6[Alpha-3 code])</f>
        <v>MHL</v>
      </c>
      <c r="I579" s="20" t="s">
        <v>425</v>
      </c>
      <c r="J579" s="20" t="s">
        <v>398</v>
      </c>
      <c r="K579" s="20">
        <v>20142016</v>
      </c>
      <c r="L579" s="20" t="s">
        <v>455</v>
      </c>
      <c r="M579" s="20" t="s">
        <v>396</v>
      </c>
      <c r="N579" s="20"/>
      <c r="O579" s="21" t="str">
        <f>_xlfn.XLOOKUP(I579,Table6[Country],Table6[Alpha-3 code])</f>
        <v>MHL</v>
      </c>
    </row>
    <row r="580" spans="1:15" hidden="1">
      <c r="A580" s="21" t="s">
        <v>425</v>
      </c>
      <c r="B580" s="21" t="s">
        <v>397</v>
      </c>
      <c r="C580" s="21" t="str">
        <f ca="1">RIGHT(Table7[[#This Row],[Column1]],4)</f>
        <v>2017</v>
      </c>
      <c r="D580" s="21" t="s">
        <v>396</v>
      </c>
      <c r="E580" s="21"/>
      <c r="F580" s="21" t="str">
        <f>_xlfn.XLOOKUP(Table7[[#This Row],[Area]],Table6[Country],Table6[Alpha-3 code])</f>
        <v>MHL</v>
      </c>
      <c r="I580" s="21" t="s">
        <v>425</v>
      </c>
      <c r="J580" s="21" t="s">
        <v>398</v>
      </c>
      <c r="K580" s="21">
        <v>20152017</v>
      </c>
      <c r="L580" s="21" t="s">
        <v>456</v>
      </c>
      <c r="M580" s="21" t="s">
        <v>396</v>
      </c>
      <c r="N580" s="21"/>
      <c r="O580" s="21" t="str">
        <f>_xlfn.XLOOKUP(I580,Table6[Country],Table6[Alpha-3 code])</f>
        <v>MHL</v>
      </c>
    </row>
    <row r="581" spans="1:15" hidden="1">
      <c r="A581" s="20" t="s">
        <v>425</v>
      </c>
      <c r="B581" s="20" t="s">
        <v>397</v>
      </c>
      <c r="C581" s="20" t="str">
        <f ca="1">RIGHT(Table7[[#This Row],[Column1]],4)</f>
        <v>2018</v>
      </c>
      <c r="D581" s="20" t="s">
        <v>396</v>
      </c>
      <c r="E581" s="20"/>
      <c r="F581" s="20" t="str">
        <f>_xlfn.XLOOKUP(Table7[[#This Row],[Area]],Table6[Country],Table6[Alpha-3 code])</f>
        <v>MHL</v>
      </c>
      <c r="I581" s="20" t="s">
        <v>425</v>
      </c>
      <c r="J581" s="20" t="s">
        <v>398</v>
      </c>
      <c r="K581" s="20">
        <v>20162018</v>
      </c>
      <c r="L581" s="20" t="s">
        <v>457</v>
      </c>
      <c r="M581" s="20" t="s">
        <v>396</v>
      </c>
      <c r="N581" s="20"/>
      <c r="O581" s="21" t="str">
        <f>_xlfn.XLOOKUP(I581,Table6[Country],Table6[Alpha-3 code])</f>
        <v>MHL</v>
      </c>
    </row>
    <row r="582" spans="1:15" hidden="1">
      <c r="A582" s="21" t="s">
        <v>425</v>
      </c>
      <c r="B582" s="21" t="s">
        <v>397</v>
      </c>
      <c r="C582" s="21" t="str">
        <f ca="1">RIGHT(Table7[[#This Row],[Column1]],4)</f>
        <v>2019</v>
      </c>
      <c r="D582" s="21" t="s">
        <v>396</v>
      </c>
      <c r="E582" s="21"/>
      <c r="F582" s="21" t="str">
        <f>_xlfn.XLOOKUP(Table7[[#This Row],[Area]],Table6[Country],Table6[Alpha-3 code])</f>
        <v>MHL</v>
      </c>
      <c r="I582" s="21" t="s">
        <v>425</v>
      </c>
      <c r="J582" s="21" t="s">
        <v>398</v>
      </c>
      <c r="K582" s="21">
        <v>20172019</v>
      </c>
      <c r="L582" s="21" t="s">
        <v>458</v>
      </c>
      <c r="M582" s="21" t="s">
        <v>396</v>
      </c>
      <c r="N582" s="21"/>
      <c r="O582" s="21" t="str">
        <f>_xlfn.XLOOKUP(I582,Table6[Country],Table6[Alpha-3 code])</f>
        <v>MHL</v>
      </c>
    </row>
    <row r="583" spans="1:15" hidden="1">
      <c r="A583" s="20" t="s">
        <v>425</v>
      </c>
      <c r="B583" s="20" t="s">
        <v>397</v>
      </c>
      <c r="C583" s="20" t="str">
        <f ca="1">RIGHT(Table7[[#This Row],[Column1]],4)</f>
        <v>2020</v>
      </c>
      <c r="D583" s="20" t="s">
        <v>396</v>
      </c>
      <c r="E583" s="20"/>
      <c r="F583" s="20" t="str">
        <f>_xlfn.XLOOKUP(Table7[[#This Row],[Area]],Table6[Country],Table6[Alpha-3 code])</f>
        <v>MHL</v>
      </c>
      <c r="I583" s="20" t="s">
        <v>425</v>
      </c>
      <c r="J583" s="20" t="s">
        <v>398</v>
      </c>
      <c r="K583" s="20">
        <v>20182020</v>
      </c>
      <c r="L583" s="20" t="s">
        <v>459</v>
      </c>
      <c r="M583" s="20" t="s">
        <v>396</v>
      </c>
      <c r="N583" s="20"/>
      <c r="O583" s="21" t="str">
        <f>_xlfn.XLOOKUP(I583,Table6[Country],Table6[Alpha-3 code])</f>
        <v>MHL</v>
      </c>
    </row>
    <row r="584" spans="1:15" hidden="1">
      <c r="A584" s="21" t="s">
        <v>148</v>
      </c>
      <c r="B584" s="21" t="s">
        <v>397</v>
      </c>
      <c r="C584" s="21" t="str">
        <f ca="1">RIGHT(Table7[[#This Row],[Column1]],4)</f>
        <v>2016</v>
      </c>
      <c r="D584" s="21" t="s">
        <v>396</v>
      </c>
      <c r="E584" s="21">
        <v>4.5999999999999996</v>
      </c>
      <c r="F584" s="21" t="str">
        <f>_xlfn.XLOOKUP(Table7[[#This Row],[Area]],Table6[Country],Table6[Alpha-3 code])</f>
        <v>MRT</v>
      </c>
      <c r="I584" s="21" t="s">
        <v>148</v>
      </c>
      <c r="J584" s="21" t="s">
        <v>398</v>
      </c>
      <c r="K584" s="21">
        <v>20142016</v>
      </c>
      <c r="L584" s="21" t="s">
        <v>455</v>
      </c>
      <c r="M584" s="21" t="s">
        <v>396</v>
      </c>
      <c r="N584" s="21">
        <v>26.3</v>
      </c>
      <c r="O584" s="21" t="str">
        <f>_xlfn.XLOOKUP(I584,Table6[Country],Table6[Alpha-3 code])</f>
        <v>MRT</v>
      </c>
    </row>
    <row r="585" spans="1:15" hidden="1">
      <c r="A585" s="20" t="s">
        <v>148</v>
      </c>
      <c r="B585" s="20" t="s">
        <v>397</v>
      </c>
      <c r="C585" s="20" t="str">
        <f ca="1">RIGHT(Table7[[#This Row],[Column1]],4)</f>
        <v>2017</v>
      </c>
      <c r="D585" s="20" t="s">
        <v>396</v>
      </c>
      <c r="E585" s="20">
        <v>5</v>
      </c>
      <c r="F585" s="20" t="str">
        <f>_xlfn.XLOOKUP(Table7[[#This Row],[Area]],Table6[Country],Table6[Alpha-3 code])</f>
        <v>MRT</v>
      </c>
      <c r="I585" s="20" t="s">
        <v>148</v>
      </c>
      <c r="J585" s="20" t="s">
        <v>398</v>
      </c>
      <c r="K585" s="20">
        <v>20152017</v>
      </c>
      <c r="L585" s="20" t="s">
        <v>456</v>
      </c>
      <c r="M585" s="20" t="s">
        <v>396</v>
      </c>
      <c r="N585" s="20">
        <v>29.2</v>
      </c>
      <c r="O585" s="21" t="str">
        <f>_xlfn.XLOOKUP(I585,Table6[Country],Table6[Alpha-3 code])</f>
        <v>MRT</v>
      </c>
    </row>
    <row r="586" spans="1:15" hidden="1">
      <c r="A586" s="21" t="s">
        <v>148</v>
      </c>
      <c r="B586" s="21" t="s">
        <v>397</v>
      </c>
      <c r="C586" s="21" t="str">
        <f ca="1">RIGHT(Table7[[#This Row],[Column1]],4)</f>
        <v>2018</v>
      </c>
      <c r="D586" s="21" t="s">
        <v>396</v>
      </c>
      <c r="E586" s="21">
        <v>5.5</v>
      </c>
      <c r="F586" s="21" t="str">
        <f>_xlfn.XLOOKUP(Table7[[#This Row],[Area]],Table6[Country],Table6[Alpha-3 code])</f>
        <v>MRT</v>
      </c>
      <c r="I586" s="21" t="s">
        <v>148</v>
      </c>
      <c r="J586" s="21" t="s">
        <v>398</v>
      </c>
      <c r="K586" s="21">
        <v>20162018</v>
      </c>
      <c r="L586" s="21" t="s">
        <v>457</v>
      </c>
      <c r="M586" s="21" t="s">
        <v>396</v>
      </c>
      <c r="N586" s="21">
        <v>32.299999999999997</v>
      </c>
      <c r="O586" s="21" t="str">
        <f>_xlfn.XLOOKUP(I586,Table6[Country],Table6[Alpha-3 code])</f>
        <v>MRT</v>
      </c>
    </row>
    <row r="587" spans="1:15" hidden="1">
      <c r="A587" s="20" t="s">
        <v>148</v>
      </c>
      <c r="B587" s="20" t="s">
        <v>397</v>
      </c>
      <c r="C587" s="20" t="str">
        <f ca="1">RIGHT(Table7[[#This Row],[Column1]],4)</f>
        <v>2019</v>
      </c>
      <c r="D587" s="20" t="s">
        <v>396</v>
      </c>
      <c r="E587" s="20">
        <v>5.9</v>
      </c>
      <c r="F587" s="20" t="str">
        <f>_xlfn.XLOOKUP(Table7[[#This Row],[Area]],Table6[Country],Table6[Alpha-3 code])</f>
        <v>MRT</v>
      </c>
      <c r="I587" s="20" t="s">
        <v>148</v>
      </c>
      <c r="J587" s="20" t="s">
        <v>398</v>
      </c>
      <c r="K587" s="20">
        <v>20172019</v>
      </c>
      <c r="L587" s="20" t="s">
        <v>458</v>
      </c>
      <c r="M587" s="20" t="s">
        <v>396</v>
      </c>
      <c r="N587" s="20">
        <v>35.9</v>
      </c>
      <c r="O587" s="21" t="str">
        <f>_xlfn.XLOOKUP(I587,Table6[Country],Table6[Alpha-3 code])</f>
        <v>MRT</v>
      </c>
    </row>
    <row r="588" spans="1:15" hidden="1">
      <c r="A588" s="21" t="s">
        <v>148</v>
      </c>
      <c r="B588" s="21" t="s">
        <v>397</v>
      </c>
      <c r="C588" s="21" t="str">
        <f ca="1">RIGHT(Table7[[#This Row],[Column1]],4)</f>
        <v>2020</v>
      </c>
      <c r="D588" s="21" t="s">
        <v>396</v>
      </c>
      <c r="E588" s="21">
        <v>6.5</v>
      </c>
      <c r="F588" s="21" t="str">
        <f>_xlfn.XLOOKUP(Table7[[#This Row],[Area]],Table6[Country],Table6[Alpha-3 code])</f>
        <v>MRT</v>
      </c>
      <c r="I588" s="21" t="s">
        <v>148</v>
      </c>
      <c r="J588" s="21" t="s">
        <v>398</v>
      </c>
      <c r="K588" s="21">
        <v>20182020</v>
      </c>
      <c r="L588" s="21" t="s">
        <v>459</v>
      </c>
      <c r="M588" s="21" t="s">
        <v>396</v>
      </c>
      <c r="N588" s="21">
        <v>39.799999999999997</v>
      </c>
      <c r="O588" s="21" t="str">
        <f>_xlfn.XLOOKUP(I588,Table6[Country],Table6[Alpha-3 code])</f>
        <v>MRT</v>
      </c>
    </row>
    <row r="589" spans="1:15" hidden="1">
      <c r="A589" s="20" t="s">
        <v>150</v>
      </c>
      <c r="B589" s="20" t="s">
        <v>397</v>
      </c>
      <c r="C589" s="20" t="str">
        <f ca="1">RIGHT(Table7[[#This Row],[Column1]],4)</f>
        <v>2016</v>
      </c>
      <c r="D589" s="20" t="s">
        <v>396</v>
      </c>
      <c r="E589" s="20">
        <v>5.2</v>
      </c>
      <c r="F589" s="20" t="str">
        <f>_xlfn.XLOOKUP(Table7[[#This Row],[Area]],Table6[Country],Table6[Alpha-3 code])</f>
        <v>MUS</v>
      </c>
      <c r="I589" s="20" t="s">
        <v>150</v>
      </c>
      <c r="J589" s="20" t="s">
        <v>398</v>
      </c>
      <c r="K589" s="20">
        <v>20142016</v>
      </c>
      <c r="L589" s="20" t="s">
        <v>455</v>
      </c>
      <c r="M589" s="20" t="s">
        <v>396</v>
      </c>
      <c r="N589" s="20">
        <v>13</v>
      </c>
      <c r="O589" s="21" t="str">
        <f>_xlfn.XLOOKUP(I589,Table6[Country],Table6[Alpha-3 code])</f>
        <v>MUS</v>
      </c>
    </row>
    <row r="590" spans="1:15" hidden="1">
      <c r="A590" s="21" t="s">
        <v>150</v>
      </c>
      <c r="B590" s="21" t="s">
        <v>397</v>
      </c>
      <c r="C590" s="21" t="str">
        <f ca="1">RIGHT(Table7[[#This Row],[Column1]],4)</f>
        <v>2017</v>
      </c>
      <c r="D590" s="21" t="s">
        <v>396</v>
      </c>
      <c r="E590" s="21">
        <v>5.9</v>
      </c>
      <c r="F590" s="21" t="str">
        <f>_xlfn.XLOOKUP(Table7[[#This Row],[Area]],Table6[Country],Table6[Alpha-3 code])</f>
        <v>MUS</v>
      </c>
      <c r="I590" s="21" t="s">
        <v>150</v>
      </c>
      <c r="J590" s="21" t="s">
        <v>398</v>
      </c>
      <c r="K590" s="21">
        <v>20152017</v>
      </c>
      <c r="L590" s="21" t="s">
        <v>456</v>
      </c>
      <c r="M590" s="21" t="s">
        <v>396</v>
      </c>
      <c r="N590" s="21">
        <v>16.600000000000001</v>
      </c>
      <c r="O590" s="21" t="str">
        <f>_xlfn.XLOOKUP(I590,Table6[Country],Table6[Alpha-3 code])</f>
        <v>MUS</v>
      </c>
    </row>
    <row r="591" spans="1:15" hidden="1">
      <c r="A591" s="20" t="s">
        <v>150</v>
      </c>
      <c r="B591" s="20" t="s">
        <v>397</v>
      </c>
      <c r="C591" s="20" t="str">
        <f ca="1">RIGHT(Table7[[#This Row],[Column1]],4)</f>
        <v>2018</v>
      </c>
      <c r="D591" s="20" t="s">
        <v>396</v>
      </c>
      <c r="E591" s="20">
        <v>6.3</v>
      </c>
      <c r="F591" s="20" t="str">
        <f>_xlfn.XLOOKUP(Table7[[#This Row],[Area]],Table6[Country],Table6[Alpha-3 code])</f>
        <v>MUS</v>
      </c>
      <c r="I591" s="20" t="s">
        <v>150</v>
      </c>
      <c r="J591" s="20" t="s">
        <v>398</v>
      </c>
      <c r="K591" s="20">
        <v>20162018</v>
      </c>
      <c r="L591" s="20" t="s">
        <v>457</v>
      </c>
      <c r="M591" s="20" t="s">
        <v>396</v>
      </c>
      <c r="N591" s="20">
        <v>18.5</v>
      </c>
      <c r="O591" s="21" t="str">
        <f>_xlfn.XLOOKUP(I591,Table6[Country],Table6[Alpha-3 code])</f>
        <v>MUS</v>
      </c>
    </row>
    <row r="592" spans="1:15" hidden="1">
      <c r="A592" s="21" t="s">
        <v>150</v>
      </c>
      <c r="B592" s="21" t="s">
        <v>397</v>
      </c>
      <c r="C592" s="21" t="str">
        <f ca="1">RIGHT(Table7[[#This Row],[Column1]],4)</f>
        <v>2019</v>
      </c>
      <c r="D592" s="21" t="s">
        <v>396</v>
      </c>
      <c r="E592" s="21">
        <v>6.8</v>
      </c>
      <c r="F592" s="21" t="str">
        <f>_xlfn.XLOOKUP(Table7[[#This Row],[Area]],Table6[Country],Table6[Alpha-3 code])</f>
        <v>MUS</v>
      </c>
      <c r="I592" s="21" t="s">
        <v>150</v>
      </c>
      <c r="J592" s="21" t="s">
        <v>398</v>
      </c>
      <c r="K592" s="21">
        <v>20172019</v>
      </c>
      <c r="L592" s="21" t="s">
        <v>458</v>
      </c>
      <c r="M592" s="21" t="s">
        <v>396</v>
      </c>
      <c r="N592" s="21">
        <v>20.7</v>
      </c>
      <c r="O592" s="21" t="str">
        <f>_xlfn.XLOOKUP(I592,Table6[Country],Table6[Alpha-3 code])</f>
        <v>MUS</v>
      </c>
    </row>
    <row r="593" spans="1:15" hidden="1">
      <c r="A593" s="20" t="s">
        <v>150</v>
      </c>
      <c r="B593" s="20" t="s">
        <v>397</v>
      </c>
      <c r="C593" s="20" t="str">
        <f ca="1">RIGHT(Table7[[#This Row],[Column1]],4)</f>
        <v>2020</v>
      </c>
      <c r="D593" s="20" t="s">
        <v>396</v>
      </c>
      <c r="E593" s="20">
        <v>8.3000000000000007</v>
      </c>
      <c r="F593" s="20" t="str">
        <f>_xlfn.XLOOKUP(Table7[[#This Row],[Area]],Table6[Country],Table6[Alpha-3 code])</f>
        <v>MUS</v>
      </c>
      <c r="I593" s="20" t="s">
        <v>150</v>
      </c>
      <c r="J593" s="20" t="s">
        <v>398</v>
      </c>
      <c r="K593" s="20">
        <v>20182020</v>
      </c>
      <c r="L593" s="20" t="s">
        <v>459</v>
      </c>
      <c r="M593" s="20" t="s">
        <v>396</v>
      </c>
      <c r="N593" s="20">
        <v>24.2</v>
      </c>
      <c r="O593" s="21" t="str">
        <f>_xlfn.XLOOKUP(I593,Table6[Country],Table6[Alpha-3 code])</f>
        <v>MUS</v>
      </c>
    </row>
    <row r="594" spans="1:15" hidden="1">
      <c r="A594" s="21" t="s">
        <v>152</v>
      </c>
      <c r="B594" s="21" t="s">
        <v>397</v>
      </c>
      <c r="C594" s="21" t="str">
        <f ca="1">RIGHT(Table7[[#This Row],[Column1]],4)</f>
        <v>2016</v>
      </c>
      <c r="D594" s="21" t="s">
        <v>396</v>
      </c>
      <c r="E594" s="21">
        <v>3.6</v>
      </c>
      <c r="F594" s="21" t="str">
        <f>_xlfn.XLOOKUP(Table7[[#This Row],[Area]],Table6[Country],Table6[Alpha-3 code])</f>
        <v>MEX</v>
      </c>
      <c r="I594" s="21" t="s">
        <v>152</v>
      </c>
      <c r="J594" s="21" t="s">
        <v>398</v>
      </c>
      <c r="K594" s="21">
        <v>20142016</v>
      </c>
      <c r="L594" s="21" t="s">
        <v>455</v>
      </c>
      <c r="M594" s="21" t="s">
        <v>396</v>
      </c>
      <c r="N594" s="21">
        <v>25.6</v>
      </c>
      <c r="O594" s="21" t="str">
        <f>_xlfn.XLOOKUP(I594,Table6[Country],Table6[Alpha-3 code])</f>
        <v>MEX</v>
      </c>
    </row>
    <row r="595" spans="1:15" hidden="1">
      <c r="A595" s="20" t="s">
        <v>152</v>
      </c>
      <c r="B595" s="20" t="s">
        <v>397</v>
      </c>
      <c r="C595" s="20" t="str">
        <f ca="1">RIGHT(Table7[[#This Row],[Column1]],4)</f>
        <v>2017</v>
      </c>
      <c r="D595" s="20" t="s">
        <v>396</v>
      </c>
      <c r="E595" s="20">
        <v>3.3</v>
      </c>
      <c r="F595" s="20" t="str">
        <f>_xlfn.XLOOKUP(Table7[[#This Row],[Area]],Table6[Country],Table6[Alpha-3 code])</f>
        <v>MEX</v>
      </c>
      <c r="I595" s="20" t="s">
        <v>152</v>
      </c>
      <c r="J595" s="20" t="s">
        <v>398</v>
      </c>
      <c r="K595" s="20">
        <v>20152017</v>
      </c>
      <c r="L595" s="20" t="s">
        <v>456</v>
      </c>
      <c r="M595" s="20" t="s">
        <v>396</v>
      </c>
      <c r="N595" s="20">
        <v>24.3</v>
      </c>
      <c r="O595" s="21" t="str">
        <f>_xlfn.XLOOKUP(I595,Table6[Country],Table6[Alpha-3 code])</f>
        <v>MEX</v>
      </c>
    </row>
    <row r="596" spans="1:15" hidden="1">
      <c r="A596" s="21" t="s">
        <v>152</v>
      </c>
      <c r="B596" s="21" t="s">
        <v>397</v>
      </c>
      <c r="C596" s="21" t="str">
        <f ca="1">RIGHT(Table7[[#This Row],[Column1]],4)</f>
        <v>2018</v>
      </c>
      <c r="D596" s="21" t="s">
        <v>396</v>
      </c>
      <c r="E596" s="21">
        <v>3.3</v>
      </c>
      <c r="F596" s="21" t="str">
        <f>_xlfn.XLOOKUP(Table7[[#This Row],[Area]],Table6[Country],Table6[Alpha-3 code])</f>
        <v>MEX</v>
      </c>
      <c r="I596" s="21" t="s">
        <v>152</v>
      </c>
      <c r="J596" s="21" t="s">
        <v>398</v>
      </c>
      <c r="K596" s="21">
        <v>20162018</v>
      </c>
      <c r="L596" s="21" t="s">
        <v>457</v>
      </c>
      <c r="M596" s="21" t="s">
        <v>396</v>
      </c>
      <c r="N596" s="21">
        <v>23</v>
      </c>
      <c r="O596" s="21" t="str">
        <f>_xlfn.XLOOKUP(I596,Table6[Country],Table6[Alpha-3 code])</f>
        <v>MEX</v>
      </c>
    </row>
    <row r="597" spans="1:15" hidden="1">
      <c r="A597" s="20" t="s">
        <v>152</v>
      </c>
      <c r="B597" s="20" t="s">
        <v>397</v>
      </c>
      <c r="C597" s="20" t="str">
        <f ca="1">RIGHT(Table7[[#This Row],[Column1]],4)</f>
        <v>2019</v>
      </c>
      <c r="D597" s="20" t="s">
        <v>396</v>
      </c>
      <c r="E597" s="20">
        <v>3.7</v>
      </c>
      <c r="F597" s="20" t="str">
        <f>_xlfn.XLOOKUP(Table7[[#This Row],[Area]],Table6[Country],Table6[Alpha-3 code])</f>
        <v>MEX</v>
      </c>
      <c r="I597" s="20" t="s">
        <v>152</v>
      </c>
      <c r="J597" s="20" t="s">
        <v>398</v>
      </c>
      <c r="K597" s="20">
        <v>20172019</v>
      </c>
      <c r="L597" s="20" t="s">
        <v>458</v>
      </c>
      <c r="M597" s="20" t="s">
        <v>396</v>
      </c>
      <c r="N597" s="20">
        <v>23</v>
      </c>
      <c r="O597" s="21" t="str">
        <f>_xlfn.XLOOKUP(I597,Table6[Country],Table6[Alpha-3 code])</f>
        <v>MEX</v>
      </c>
    </row>
    <row r="598" spans="1:15" hidden="1">
      <c r="A598" s="21" t="s">
        <v>152</v>
      </c>
      <c r="B598" s="21" t="s">
        <v>397</v>
      </c>
      <c r="C598" s="21" t="str">
        <f ca="1">RIGHT(Table7[[#This Row],[Column1]],4)</f>
        <v>2020</v>
      </c>
      <c r="D598" s="21" t="s">
        <v>396</v>
      </c>
      <c r="E598" s="21">
        <v>5.8</v>
      </c>
      <c r="F598" s="21" t="str">
        <f>_xlfn.XLOOKUP(Table7[[#This Row],[Area]],Table6[Country],Table6[Alpha-3 code])</f>
        <v>MEX</v>
      </c>
      <c r="I598" s="21" t="s">
        <v>152</v>
      </c>
      <c r="J598" s="21" t="s">
        <v>398</v>
      </c>
      <c r="K598" s="21">
        <v>20182020</v>
      </c>
      <c r="L598" s="21" t="s">
        <v>459</v>
      </c>
      <c r="M598" s="21" t="s">
        <v>396</v>
      </c>
      <c r="N598" s="21">
        <v>26.1</v>
      </c>
      <c r="O598" s="21" t="str">
        <f>_xlfn.XLOOKUP(I598,Table6[Country],Table6[Alpha-3 code])</f>
        <v>MEX</v>
      </c>
    </row>
    <row r="599" spans="1:15" hidden="1">
      <c r="A599" s="20" t="s">
        <v>451</v>
      </c>
      <c r="B599" s="20" t="s">
        <v>397</v>
      </c>
      <c r="C599" s="20" t="str">
        <f ca="1">RIGHT(Table7[[#This Row],[Column1]],4)</f>
        <v>2016</v>
      </c>
      <c r="D599" s="20" t="s">
        <v>396</v>
      </c>
      <c r="E599" s="20"/>
      <c r="F599" s="20" t="str">
        <f>_xlfn.XLOOKUP(Table7[[#This Row],[Area]],Table6[Country],Table6[Alpha-3 code])</f>
        <v>FSM</v>
      </c>
      <c r="I599" s="32" t="s">
        <v>451</v>
      </c>
      <c r="J599" s="20" t="s">
        <v>398</v>
      </c>
      <c r="K599" s="20">
        <v>20142016</v>
      </c>
      <c r="L599" s="20" t="s">
        <v>455</v>
      </c>
      <c r="M599" s="20" t="s">
        <v>396</v>
      </c>
      <c r="N599" s="20"/>
      <c r="O599" s="21" t="str">
        <f>_xlfn.XLOOKUP(I599,Table6[Country],Table6[Alpha-3 code])</f>
        <v>FSM</v>
      </c>
    </row>
    <row r="600" spans="1:15" hidden="1">
      <c r="A600" s="20" t="s">
        <v>451</v>
      </c>
      <c r="B600" s="21" t="s">
        <v>397</v>
      </c>
      <c r="C600" s="21" t="str">
        <f ca="1">RIGHT(Table7[[#This Row],[Column1]],4)</f>
        <v>2017</v>
      </c>
      <c r="D600" s="21" t="s">
        <v>396</v>
      </c>
      <c r="E600" s="21"/>
      <c r="F600" s="21" t="str">
        <f>_xlfn.XLOOKUP(Table7[[#This Row],[Area]],Table6[Country],Table6[Alpha-3 code])</f>
        <v>FSM</v>
      </c>
      <c r="I600" s="31" t="s">
        <v>451</v>
      </c>
      <c r="J600" s="21" t="s">
        <v>398</v>
      </c>
      <c r="K600" s="21">
        <v>20152017</v>
      </c>
      <c r="L600" s="21" t="s">
        <v>456</v>
      </c>
      <c r="M600" s="21" t="s">
        <v>396</v>
      </c>
      <c r="N600" s="21"/>
      <c r="O600" s="21" t="str">
        <f>_xlfn.XLOOKUP(I600,Table6[Country],Table6[Alpha-3 code])</f>
        <v>FSM</v>
      </c>
    </row>
    <row r="601" spans="1:15" hidden="1">
      <c r="A601" s="20" t="s">
        <v>451</v>
      </c>
      <c r="B601" s="20" t="s">
        <v>397</v>
      </c>
      <c r="C601" s="20" t="str">
        <f ca="1">RIGHT(Table7[[#This Row],[Column1]],4)</f>
        <v>2018</v>
      </c>
      <c r="D601" s="20" t="s">
        <v>396</v>
      </c>
      <c r="E601" s="20"/>
      <c r="F601" s="20" t="str">
        <f>_xlfn.XLOOKUP(Table7[[#This Row],[Area]],Table6[Country],Table6[Alpha-3 code])</f>
        <v>FSM</v>
      </c>
      <c r="I601" s="32" t="s">
        <v>451</v>
      </c>
      <c r="J601" s="20" t="s">
        <v>398</v>
      </c>
      <c r="K601" s="20">
        <v>20162018</v>
      </c>
      <c r="L601" s="20" t="s">
        <v>457</v>
      </c>
      <c r="M601" s="20" t="s">
        <v>396</v>
      </c>
      <c r="N601" s="20"/>
      <c r="O601" s="21" t="str">
        <f>_xlfn.XLOOKUP(I601,Table6[Country],Table6[Alpha-3 code])</f>
        <v>FSM</v>
      </c>
    </row>
    <row r="602" spans="1:15" hidden="1">
      <c r="A602" s="20" t="s">
        <v>451</v>
      </c>
      <c r="B602" s="21" t="s">
        <v>397</v>
      </c>
      <c r="C602" s="21" t="str">
        <f ca="1">RIGHT(Table7[[#This Row],[Column1]],4)</f>
        <v>2019</v>
      </c>
      <c r="D602" s="21" t="s">
        <v>396</v>
      </c>
      <c r="E602" s="21"/>
      <c r="F602" s="21" t="str">
        <f>_xlfn.XLOOKUP(Table7[[#This Row],[Area]],Table6[Country],Table6[Alpha-3 code])</f>
        <v>FSM</v>
      </c>
      <c r="I602" s="31" t="s">
        <v>451</v>
      </c>
      <c r="J602" s="21" t="s">
        <v>398</v>
      </c>
      <c r="K602" s="21">
        <v>20172019</v>
      </c>
      <c r="L602" s="21" t="s">
        <v>458</v>
      </c>
      <c r="M602" s="21" t="s">
        <v>396</v>
      </c>
      <c r="N602" s="21"/>
      <c r="O602" s="21" t="str">
        <f>_xlfn.XLOOKUP(I602,Table6[Country],Table6[Alpha-3 code])</f>
        <v>FSM</v>
      </c>
    </row>
    <row r="603" spans="1:15" hidden="1">
      <c r="A603" s="20" t="s">
        <v>451</v>
      </c>
      <c r="B603" s="20" t="s">
        <v>397</v>
      </c>
      <c r="C603" s="20" t="str">
        <f ca="1">RIGHT(Table7[[#This Row],[Column1]],4)</f>
        <v>2020</v>
      </c>
      <c r="D603" s="20" t="s">
        <v>396</v>
      </c>
      <c r="E603" s="20"/>
      <c r="F603" s="20" t="str">
        <f>_xlfn.XLOOKUP(Table7[[#This Row],[Area]],Table6[Country],Table6[Alpha-3 code])</f>
        <v>FSM</v>
      </c>
      <c r="I603" s="32" t="s">
        <v>451</v>
      </c>
      <c r="J603" s="20" t="s">
        <v>398</v>
      </c>
      <c r="K603" s="20">
        <v>20182020</v>
      </c>
      <c r="L603" s="20" t="s">
        <v>459</v>
      </c>
      <c r="M603" s="20" t="s">
        <v>396</v>
      </c>
      <c r="N603" s="20"/>
      <c r="O603" s="21" t="str">
        <f>_xlfn.XLOOKUP(I603,Table6[Country],Table6[Alpha-3 code])</f>
        <v>FSM</v>
      </c>
    </row>
    <row r="604" spans="1:15" hidden="1">
      <c r="A604" s="21" t="s">
        <v>156</v>
      </c>
      <c r="B604" s="21" t="s">
        <v>397</v>
      </c>
      <c r="C604" s="21" t="str">
        <f ca="1">RIGHT(Table7[[#This Row],[Column1]],4)</f>
        <v>2016</v>
      </c>
      <c r="D604" s="21" t="s">
        <v>396</v>
      </c>
      <c r="E604" s="21">
        <v>3.4</v>
      </c>
      <c r="F604" s="21" t="str">
        <f>_xlfn.XLOOKUP(Table7[[#This Row],[Area]],Table6[Country],Table6[Alpha-3 code])</f>
        <v>MNG</v>
      </c>
      <c r="I604" s="21" t="s">
        <v>156</v>
      </c>
      <c r="J604" s="21" t="s">
        <v>398</v>
      </c>
      <c r="K604" s="21">
        <v>20142016</v>
      </c>
      <c r="L604" s="21" t="s">
        <v>455</v>
      </c>
      <c r="M604" s="21" t="s">
        <v>396</v>
      </c>
      <c r="N604" s="21">
        <v>21</v>
      </c>
      <c r="O604" s="21" t="str">
        <f>_xlfn.XLOOKUP(I604,Table6[Country],Table6[Alpha-3 code])</f>
        <v>MNG</v>
      </c>
    </row>
    <row r="605" spans="1:15" hidden="1">
      <c r="A605" s="20" t="s">
        <v>156</v>
      </c>
      <c r="B605" s="20" t="s">
        <v>397</v>
      </c>
      <c r="C605" s="20" t="str">
        <f ca="1">RIGHT(Table7[[#This Row],[Column1]],4)</f>
        <v>2017</v>
      </c>
      <c r="D605" s="20" t="s">
        <v>396</v>
      </c>
      <c r="E605" s="20">
        <v>5.0999999999999996</v>
      </c>
      <c r="F605" s="20" t="str">
        <f>_xlfn.XLOOKUP(Table7[[#This Row],[Area]],Table6[Country],Table6[Alpha-3 code])</f>
        <v>MNG</v>
      </c>
      <c r="I605" s="20" t="s">
        <v>156</v>
      </c>
      <c r="J605" s="20" t="s">
        <v>398</v>
      </c>
      <c r="K605" s="20">
        <v>20152017</v>
      </c>
      <c r="L605" s="20" t="s">
        <v>456</v>
      </c>
      <c r="M605" s="20" t="s">
        <v>396</v>
      </c>
      <c r="N605" s="20">
        <v>25.7</v>
      </c>
      <c r="O605" s="21" t="str">
        <f>_xlfn.XLOOKUP(I605,Table6[Country],Table6[Alpha-3 code])</f>
        <v>MNG</v>
      </c>
    </row>
    <row r="606" spans="1:15" hidden="1">
      <c r="A606" s="21" t="s">
        <v>156</v>
      </c>
      <c r="B606" s="21" t="s">
        <v>397</v>
      </c>
      <c r="C606" s="21" t="str">
        <f ca="1">RIGHT(Table7[[#This Row],[Column1]],4)</f>
        <v>2018</v>
      </c>
      <c r="D606" s="21" t="s">
        <v>396</v>
      </c>
      <c r="E606" s="21">
        <v>5.9</v>
      </c>
      <c r="F606" s="21" t="str">
        <f>_xlfn.XLOOKUP(Table7[[#This Row],[Area]],Table6[Country],Table6[Alpha-3 code])</f>
        <v>MNG</v>
      </c>
      <c r="I606" s="21" t="s">
        <v>156</v>
      </c>
      <c r="J606" s="21" t="s">
        <v>398</v>
      </c>
      <c r="K606" s="21">
        <v>20162018</v>
      </c>
      <c r="L606" s="21" t="s">
        <v>457</v>
      </c>
      <c r="M606" s="21" t="s">
        <v>396</v>
      </c>
      <c r="N606" s="21">
        <v>27.1</v>
      </c>
      <c r="O606" s="21" t="str">
        <f>_xlfn.XLOOKUP(I606,Table6[Country],Table6[Alpha-3 code])</f>
        <v>MNG</v>
      </c>
    </row>
    <row r="607" spans="1:15" hidden="1">
      <c r="A607" s="20" t="s">
        <v>156</v>
      </c>
      <c r="B607" s="20" t="s">
        <v>397</v>
      </c>
      <c r="C607" s="20" t="str">
        <f ca="1">RIGHT(Table7[[#This Row],[Column1]],4)</f>
        <v>2019</v>
      </c>
      <c r="D607" s="20" t="s">
        <v>396</v>
      </c>
      <c r="E607" s="20">
        <v>5.9</v>
      </c>
      <c r="F607" s="20" t="str">
        <f>_xlfn.XLOOKUP(Table7[[#This Row],[Area]],Table6[Country],Table6[Alpha-3 code])</f>
        <v>MNG</v>
      </c>
      <c r="I607" s="20" t="s">
        <v>156</v>
      </c>
      <c r="J607" s="20" t="s">
        <v>398</v>
      </c>
      <c r="K607" s="20">
        <v>20172019</v>
      </c>
      <c r="L607" s="20" t="s">
        <v>458</v>
      </c>
      <c r="M607" s="20" t="s">
        <v>396</v>
      </c>
      <c r="N607" s="20">
        <v>27.5</v>
      </c>
      <c r="O607" s="21" t="str">
        <f>_xlfn.XLOOKUP(I607,Table6[Country],Table6[Alpha-3 code])</f>
        <v>MNG</v>
      </c>
    </row>
    <row r="608" spans="1:15" hidden="1">
      <c r="A608" s="21" t="s">
        <v>156</v>
      </c>
      <c r="B608" s="21" t="s">
        <v>397</v>
      </c>
      <c r="C608" s="21" t="str">
        <f ca="1">RIGHT(Table7[[#This Row],[Column1]],4)</f>
        <v>2020</v>
      </c>
      <c r="D608" s="21" t="s">
        <v>396</v>
      </c>
      <c r="E608" s="21">
        <v>4.9000000000000004</v>
      </c>
      <c r="F608" s="21" t="str">
        <f>_xlfn.XLOOKUP(Table7[[#This Row],[Area]],Table6[Country],Table6[Alpha-3 code])</f>
        <v>MNG</v>
      </c>
      <c r="I608" s="21" t="s">
        <v>156</v>
      </c>
      <c r="J608" s="21" t="s">
        <v>398</v>
      </c>
      <c r="K608" s="21">
        <v>20182020</v>
      </c>
      <c r="L608" s="21" t="s">
        <v>459</v>
      </c>
      <c r="M608" s="21" t="s">
        <v>396</v>
      </c>
      <c r="N608" s="21">
        <v>26.2</v>
      </c>
      <c r="O608" s="21" t="str">
        <f>_xlfn.XLOOKUP(I608,Table6[Country],Table6[Alpha-3 code])</f>
        <v>MNG</v>
      </c>
    </row>
    <row r="609" spans="1:15" hidden="1">
      <c r="A609" s="20" t="s">
        <v>158</v>
      </c>
      <c r="B609" s="20" t="s">
        <v>397</v>
      </c>
      <c r="C609" s="20" t="str">
        <f ca="1">RIGHT(Table7[[#This Row],[Column1]],4)</f>
        <v>2016</v>
      </c>
      <c r="D609" s="20" t="s">
        <v>396</v>
      </c>
      <c r="E609" s="20">
        <v>2.1</v>
      </c>
      <c r="F609" s="20" t="str">
        <f>_xlfn.XLOOKUP(Table7[[#This Row],[Area]],Table6[Country],Table6[Alpha-3 code])</f>
        <v>MNE</v>
      </c>
      <c r="I609" s="20" t="s">
        <v>158</v>
      </c>
      <c r="J609" s="20" t="s">
        <v>398</v>
      </c>
      <c r="K609" s="20">
        <v>20142016</v>
      </c>
      <c r="L609" s="20" t="s">
        <v>455</v>
      </c>
      <c r="M609" s="20" t="s">
        <v>396</v>
      </c>
      <c r="N609" s="20">
        <v>12.6</v>
      </c>
      <c r="O609" s="21" t="str">
        <f>_xlfn.XLOOKUP(I609,Table6[Country],Table6[Alpha-3 code])</f>
        <v>MNE</v>
      </c>
    </row>
    <row r="610" spans="1:15" hidden="1">
      <c r="A610" s="21" t="s">
        <v>158</v>
      </c>
      <c r="B610" s="21" t="s">
        <v>397</v>
      </c>
      <c r="C610" s="21" t="str">
        <f ca="1">RIGHT(Table7[[#This Row],[Column1]],4)</f>
        <v>2017</v>
      </c>
      <c r="D610" s="21" t="s">
        <v>396</v>
      </c>
      <c r="E610" s="21">
        <v>2.2000000000000002</v>
      </c>
      <c r="F610" s="21" t="str">
        <f>_xlfn.XLOOKUP(Table7[[#This Row],[Area]],Table6[Country],Table6[Alpha-3 code])</f>
        <v>MNE</v>
      </c>
      <c r="I610" s="21" t="s">
        <v>158</v>
      </c>
      <c r="J610" s="21" t="s">
        <v>398</v>
      </c>
      <c r="K610" s="21">
        <v>20152017</v>
      </c>
      <c r="L610" s="21" t="s">
        <v>456</v>
      </c>
      <c r="M610" s="21" t="s">
        <v>396</v>
      </c>
      <c r="N610" s="21">
        <v>11.3</v>
      </c>
      <c r="O610" s="21" t="str">
        <f>_xlfn.XLOOKUP(I610,Table6[Country],Table6[Alpha-3 code])</f>
        <v>MNE</v>
      </c>
    </row>
    <row r="611" spans="1:15" hidden="1">
      <c r="A611" s="20" t="s">
        <v>158</v>
      </c>
      <c r="B611" s="20" t="s">
        <v>397</v>
      </c>
      <c r="C611" s="20" t="str">
        <f ca="1">RIGHT(Table7[[#This Row],[Column1]],4)</f>
        <v>2018</v>
      </c>
      <c r="D611" s="20" t="s">
        <v>396</v>
      </c>
      <c r="E611" s="20">
        <v>2.2999999999999998</v>
      </c>
      <c r="F611" s="20" t="str">
        <f>_xlfn.XLOOKUP(Table7[[#This Row],[Area]],Table6[Country],Table6[Alpha-3 code])</f>
        <v>MNE</v>
      </c>
      <c r="I611" s="20" t="s">
        <v>158</v>
      </c>
      <c r="J611" s="20" t="s">
        <v>398</v>
      </c>
      <c r="K611" s="20">
        <v>20162018</v>
      </c>
      <c r="L611" s="20" t="s">
        <v>457</v>
      </c>
      <c r="M611" s="20" t="s">
        <v>396</v>
      </c>
      <c r="N611" s="20">
        <v>12</v>
      </c>
      <c r="O611" s="21" t="str">
        <f>_xlfn.XLOOKUP(I611,Table6[Country],Table6[Alpha-3 code])</f>
        <v>MNE</v>
      </c>
    </row>
    <row r="612" spans="1:15" hidden="1">
      <c r="A612" s="21" t="s">
        <v>158</v>
      </c>
      <c r="B612" s="21" t="s">
        <v>397</v>
      </c>
      <c r="C612" s="21" t="str">
        <f ca="1">RIGHT(Table7[[#This Row],[Column1]],4)</f>
        <v>2019</v>
      </c>
      <c r="D612" s="21" t="s">
        <v>396</v>
      </c>
      <c r="E612" s="21">
        <v>2.2000000000000002</v>
      </c>
      <c r="F612" s="21" t="str">
        <f>_xlfn.XLOOKUP(Table7[[#This Row],[Area]],Table6[Country],Table6[Alpha-3 code])</f>
        <v>MNE</v>
      </c>
      <c r="I612" s="21" t="s">
        <v>158</v>
      </c>
      <c r="J612" s="21" t="s">
        <v>398</v>
      </c>
      <c r="K612" s="21">
        <v>20172019</v>
      </c>
      <c r="L612" s="21" t="s">
        <v>458</v>
      </c>
      <c r="M612" s="21" t="s">
        <v>396</v>
      </c>
      <c r="N612" s="21">
        <v>12.9</v>
      </c>
      <c r="O612" s="21" t="str">
        <f>_xlfn.XLOOKUP(I612,Table6[Country],Table6[Alpha-3 code])</f>
        <v>MNE</v>
      </c>
    </row>
    <row r="613" spans="1:15" hidden="1">
      <c r="A613" s="20" t="s">
        <v>158</v>
      </c>
      <c r="B613" s="20" t="s">
        <v>397</v>
      </c>
      <c r="C613" s="20" t="str">
        <f ca="1">RIGHT(Table7[[#This Row],[Column1]],4)</f>
        <v>2020</v>
      </c>
      <c r="D613" s="20" t="s">
        <v>396</v>
      </c>
      <c r="E613" s="20">
        <v>2.8</v>
      </c>
      <c r="F613" s="20" t="str">
        <f>_xlfn.XLOOKUP(Table7[[#This Row],[Area]],Table6[Country],Table6[Alpha-3 code])</f>
        <v>MNE</v>
      </c>
      <c r="I613" s="20" t="s">
        <v>158</v>
      </c>
      <c r="J613" s="20" t="s">
        <v>398</v>
      </c>
      <c r="K613" s="20">
        <v>20182020</v>
      </c>
      <c r="L613" s="20" t="s">
        <v>459</v>
      </c>
      <c r="M613" s="20" t="s">
        <v>396</v>
      </c>
      <c r="N613" s="20">
        <v>13.5</v>
      </c>
      <c r="O613" s="21" t="str">
        <f>_xlfn.XLOOKUP(I613,Table6[Country],Table6[Alpha-3 code])</f>
        <v>MNE</v>
      </c>
    </row>
    <row r="614" spans="1:15" hidden="1">
      <c r="A614" s="21" t="s">
        <v>160</v>
      </c>
      <c r="B614" s="21" t="s">
        <v>397</v>
      </c>
      <c r="C614" s="21" t="str">
        <f ca="1">RIGHT(Table7[[#This Row],[Column1]],4)</f>
        <v>2016</v>
      </c>
      <c r="D614" s="21" t="s">
        <v>396</v>
      </c>
      <c r="E614" s="21"/>
      <c r="F614" s="21" t="str">
        <f>_xlfn.XLOOKUP(Table7[[#This Row],[Area]],Table6[Country],Table6[Alpha-3 code])</f>
        <v>MAR</v>
      </c>
      <c r="I614" s="21" t="s">
        <v>160</v>
      </c>
      <c r="J614" s="21" t="s">
        <v>398</v>
      </c>
      <c r="K614" s="21">
        <v>20142016</v>
      </c>
      <c r="L614" s="21" t="s">
        <v>455</v>
      </c>
      <c r="M614" s="21" t="s">
        <v>396</v>
      </c>
      <c r="N614" s="21"/>
      <c r="O614" s="21" t="str">
        <f>_xlfn.XLOOKUP(I614,Table6[Country],Table6[Alpha-3 code])</f>
        <v>MAR</v>
      </c>
    </row>
    <row r="615" spans="1:15" hidden="1">
      <c r="A615" s="20" t="s">
        <v>160</v>
      </c>
      <c r="B615" s="20" t="s">
        <v>397</v>
      </c>
      <c r="C615" s="20" t="str">
        <f ca="1">RIGHT(Table7[[#This Row],[Column1]],4)</f>
        <v>2017</v>
      </c>
      <c r="D615" s="20" t="s">
        <v>396</v>
      </c>
      <c r="E615" s="20"/>
      <c r="F615" s="20" t="str">
        <f>_xlfn.XLOOKUP(Table7[[#This Row],[Area]],Table6[Country],Table6[Alpha-3 code])</f>
        <v>MAR</v>
      </c>
      <c r="I615" s="20" t="s">
        <v>160</v>
      </c>
      <c r="J615" s="20" t="s">
        <v>398</v>
      </c>
      <c r="K615" s="20">
        <v>20152017</v>
      </c>
      <c r="L615" s="20" t="s">
        <v>456</v>
      </c>
      <c r="M615" s="20" t="s">
        <v>396</v>
      </c>
      <c r="N615" s="20"/>
      <c r="O615" s="21" t="str">
        <f>_xlfn.XLOOKUP(I615,Table6[Country],Table6[Alpha-3 code])</f>
        <v>MAR</v>
      </c>
    </row>
    <row r="616" spans="1:15" hidden="1">
      <c r="A616" s="21" t="s">
        <v>160</v>
      </c>
      <c r="B616" s="21" t="s">
        <v>397</v>
      </c>
      <c r="C616" s="21" t="str">
        <f ca="1">RIGHT(Table7[[#This Row],[Column1]],4)</f>
        <v>2018</v>
      </c>
      <c r="D616" s="21" t="s">
        <v>396</v>
      </c>
      <c r="E616" s="21"/>
      <c r="F616" s="21" t="str">
        <f>_xlfn.XLOOKUP(Table7[[#This Row],[Area]],Table6[Country],Table6[Alpha-3 code])</f>
        <v>MAR</v>
      </c>
      <c r="I616" s="21" t="s">
        <v>160</v>
      </c>
      <c r="J616" s="21" t="s">
        <v>398</v>
      </c>
      <c r="K616" s="21">
        <v>20162018</v>
      </c>
      <c r="L616" s="21" t="s">
        <v>457</v>
      </c>
      <c r="M616" s="21" t="s">
        <v>396</v>
      </c>
      <c r="N616" s="21"/>
      <c r="O616" s="21" t="str">
        <f>_xlfn.XLOOKUP(I616,Table6[Country],Table6[Alpha-3 code])</f>
        <v>MAR</v>
      </c>
    </row>
    <row r="617" spans="1:15" hidden="1">
      <c r="A617" s="20" t="s">
        <v>160</v>
      </c>
      <c r="B617" s="20" t="s">
        <v>397</v>
      </c>
      <c r="C617" s="20" t="str">
        <f ca="1">RIGHT(Table7[[#This Row],[Column1]],4)</f>
        <v>2019</v>
      </c>
      <c r="D617" s="20" t="s">
        <v>396</v>
      </c>
      <c r="E617" s="20"/>
      <c r="F617" s="20" t="str">
        <f>_xlfn.XLOOKUP(Table7[[#This Row],[Area]],Table6[Country],Table6[Alpha-3 code])</f>
        <v>MAR</v>
      </c>
      <c r="I617" s="20" t="s">
        <v>160</v>
      </c>
      <c r="J617" s="20" t="s">
        <v>398</v>
      </c>
      <c r="K617" s="20">
        <v>20172019</v>
      </c>
      <c r="L617" s="20" t="s">
        <v>458</v>
      </c>
      <c r="M617" s="20" t="s">
        <v>396</v>
      </c>
      <c r="N617" s="20">
        <v>26.7</v>
      </c>
      <c r="O617" s="21" t="str">
        <f>_xlfn.XLOOKUP(I617,Table6[Country],Table6[Alpha-3 code])</f>
        <v>MAR</v>
      </c>
    </row>
    <row r="618" spans="1:15" hidden="1">
      <c r="A618" s="21" t="s">
        <v>160</v>
      </c>
      <c r="B618" s="21" t="s">
        <v>397</v>
      </c>
      <c r="C618" s="21" t="str">
        <f ca="1">RIGHT(Table7[[#This Row],[Column1]],4)</f>
        <v>2020</v>
      </c>
      <c r="D618" s="21" t="s">
        <v>396</v>
      </c>
      <c r="E618" s="21"/>
      <c r="F618" s="21" t="str">
        <f>_xlfn.XLOOKUP(Table7[[#This Row],[Area]],Table6[Country],Table6[Alpha-3 code])</f>
        <v>MAR</v>
      </c>
      <c r="I618" s="21" t="s">
        <v>160</v>
      </c>
      <c r="J618" s="21" t="s">
        <v>398</v>
      </c>
      <c r="K618" s="21">
        <v>20182020</v>
      </c>
      <c r="L618" s="21" t="s">
        <v>459</v>
      </c>
      <c r="M618" s="21" t="s">
        <v>396</v>
      </c>
      <c r="N618" s="21">
        <v>28</v>
      </c>
      <c r="O618" s="21" t="str">
        <f>_xlfn.XLOOKUP(I618,Table6[Country],Table6[Alpha-3 code])</f>
        <v>MAR</v>
      </c>
    </row>
    <row r="619" spans="1:15" hidden="1">
      <c r="A619" s="20" t="s">
        <v>162</v>
      </c>
      <c r="B619" s="20" t="s">
        <v>397</v>
      </c>
      <c r="C619" s="20" t="str">
        <f ca="1">RIGHT(Table7[[#This Row],[Column1]],4)</f>
        <v>2016</v>
      </c>
      <c r="D619" s="20" t="s">
        <v>396</v>
      </c>
      <c r="E619" s="20"/>
      <c r="F619" s="20" t="str">
        <f>_xlfn.XLOOKUP(Table7[[#This Row],[Area]],Table6[Country],Table6[Alpha-3 code])</f>
        <v>MOZ</v>
      </c>
      <c r="I619" s="20" t="s">
        <v>162</v>
      </c>
      <c r="J619" s="20" t="s">
        <v>398</v>
      </c>
      <c r="K619" s="20">
        <v>20142016</v>
      </c>
      <c r="L619" s="20" t="s">
        <v>455</v>
      </c>
      <c r="M619" s="20" t="s">
        <v>396</v>
      </c>
      <c r="N619" s="20"/>
      <c r="O619" s="21" t="str">
        <f>_xlfn.XLOOKUP(I619,Table6[Country],Table6[Alpha-3 code])</f>
        <v>MOZ</v>
      </c>
    </row>
    <row r="620" spans="1:15" hidden="1">
      <c r="A620" s="21" t="s">
        <v>162</v>
      </c>
      <c r="B620" s="21" t="s">
        <v>397</v>
      </c>
      <c r="C620" s="21" t="str">
        <f ca="1">RIGHT(Table7[[#This Row],[Column1]],4)</f>
        <v>2017</v>
      </c>
      <c r="D620" s="21" t="s">
        <v>396</v>
      </c>
      <c r="E620" s="21"/>
      <c r="F620" s="21" t="str">
        <f>_xlfn.XLOOKUP(Table7[[#This Row],[Area]],Table6[Country],Table6[Alpha-3 code])</f>
        <v>MOZ</v>
      </c>
      <c r="I620" s="21" t="s">
        <v>162</v>
      </c>
      <c r="J620" s="21" t="s">
        <v>398</v>
      </c>
      <c r="K620" s="21">
        <v>20152017</v>
      </c>
      <c r="L620" s="21" t="s">
        <v>456</v>
      </c>
      <c r="M620" s="21" t="s">
        <v>396</v>
      </c>
      <c r="N620" s="21"/>
      <c r="O620" s="21" t="str">
        <f>_xlfn.XLOOKUP(I620,Table6[Country],Table6[Alpha-3 code])</f>
        <v>MOZ</v>
      </c>
    </row>
    <row r="621" spans="1:15" hidden="1">
      <c r="A621" s="20" t="s">
        <v>162</v>
      </c>
      <c r="B621" s="20" t="s">
        <v>397</v>
      </c>
      <c r="C621" s="20" t="str">
        <f ca="1">RIGHT(Table7[[#This Row],[Column1]],4)</f>
        <v>2018</v>
      </c>
      <c r="D621" s="20" t="s">
        <v>396</v>
      </c>
      <c r="E621" s="20"/>
      <c r="F621" s="20" t="str">
        <f>_xlfn.XLOOKUP(Table7[[#This Row],[Area]],Table6[Country],Table6[Alpha-3 code])</f>
        <v>MOZ</v>
      </c>
      <c r="I621" s="20" t="s">
        <v>162</v>
      </c>
      <c r="J621" s="20" t="s">
        <v>398</v>
      </c>
      <c r="K621" s="20">
        <v>20162018</v>
      </c>
      <c r="L621" s="20" t="s">
        <v>457</v>
      </c>
      <c r="M621" s="20" t="s">
        <v>396</v>
      </c>
      <c r="N621" s="20"/>
      <c r="O621" s="21" t="str">
        <f>_xlfn.XLOOKUP(I621,Table6[Country],Table6[Alpha-3 code])</f>
        <v>MOZ</v>
      </c>
    </row>
    <row r="622" spans="1:15" hidden="1">
      <c r="A622" s="21" t="s">
        <v>162</v>
      </c>
      <c r="B622" s="21" t="s">
        <v>397</v>
      </c>
      <c r="C622" s="21" t="str">
        <f ca="1">RIGHT(Table7[[#This Row],[Column1]],4)</f>
        <v>2019</v>
      </c>
      <c r="D622" s="21" t="s">
        <v>396</v>
      </c>
      <c r="E622" s="21">
        <v>40.700000000000003</v>
      </c>
      <c r="F622" s="21" t="str">
        <f>_xlfn.XLOOKUP(Table7[[#This Row],[Area]],Table6[Country],Table6[Alpha-3 code])</f>
        <v>MOZ</v>
      </c>
      <c r="I622" s="21" t="s">
        <v>162</v>
      </c>
      <c r="J622" s="21" t="s">
        <v>398</v>
      </c>
      <c r="K622" s="21">
        <v>20172019</v>
      </c>
      <c r="L622" s="21" t="s">
        <v>458</v>
      </c>
      <c r="M622" s="21" t="s">
        <v>396</v>
      </c>
      <c r="N622" s="21">
        <v>68.400000000000006</v>
      </c>
      <c r="O622" s="21" t="str">
        <f>_xlfn.XLOOKUP(I622,Table6[Country],Table6[Alpha-3 code])</f>
        <v>MOZ</v>
      </c>
    </row>
    <row r="623" spans="1:15" hidden="1">
      <c r="A623" s="20" t="s">
        <v>162</v>
      </c>
      <c r="B623" s="20" t="s">
        <v>397</v>
      </c>
      <c r="C623" s="20" t="str">
        <f ca="1">RIGHT(Table7[[#This Row],[Column1]],4)</f>
        <v>2020</v>
      </c>
      <c r="D623" s="20" t="s">
        <v>396</v>
      </c>
      <c r="E623" s="20">
        <v>40.5</v>
      </c>
      <c r="F623" s="20" t="str">
        <f>_xlfn.XLOOKUP(Table7[[#This Row],[Area]],Table6[Country],Table6[Alpha-3 code])</f>
        <v>MOZ</v>
      </c>
      <c r="I623" s="20" t="s">
        <v>162</v>
      </c>
      <c r="J623" s="20" t="s">
        <v>398</v>
      </c>
      <c r="K623" s="20">
        <v>20182020</v>
      </c>
      <c r="L623" s="20" t="s">
        <v>459</v>
      </c>
      <c r="M623" s="20" t="s">
        <v>396</v>
      </c>
      <c r="N623" s="20">
        <v>71.099999999999994</v>
      </c>
      <c r="O623" s="21" t="str">
        <f>_xlfn.XLOOKUP(I623,Table6[Country],Table6[Alpha-3 code])</f>
        <v>MOZ</v>
      </c>
    </row>
    <row r="624" spans="1:15" hidden="1">
      <c r="A624" s="21" t="s">
        <v>164</v>
      </c>
      <c r="B624" s="21" t="s">
        <v>397</v>
      </c>
      <c r="C624" s="21" t="str">
        <f ca="1">RIGHT(Table7[[#This Row],[Column1]],4)</f>
        <v>2016</v>
      </c>
      <c r="D624" s="21" t="s">
        <v>396</v>
      </c>
      <c r="E624" s="21"/>
      <c r="F624" s="21" t="str">
        <f>_xlfn.XLOOKUP(Table7[[#This Row],[Area]],Table6[Country],Table6[Alpha-3 code])</f>
        <v>MMR</v>
      </c>
      <c r="I624" s="21" t="s">
        <v>164</v>
      </c>
      <c r="J624" s="21" t="s">
        <v>398</v>
      </c>
      <c r="K624" s="21">
        <v>20142016</v>
      </c>
      <c r="L624" s="21" t="s">
        <v>455</v>
      </c>
      <c r="M624" s="21" t="s">
        <v>396</v>
      </c>
      <c r="N624" s="21"/>
      <c r="O624" s="21" t="str">
        <f>_xlfn.XLOOKUP(I624,Table6[Country],Table6[Alpha-3 code])</f>
        <v>MMR</v>
      </c>
    </row>
    <row r="625" spans="1:15" hidden="1">
      <c r="A625" s="20" t="s">
        <v>164</v>
      </c>
      <c r="B625" s="20" t="s">
        <v>397</v>
      </c>
      <c r="C625" s="20" t="str">
        <f ca="1">RIGHT(Table7[[#This Row],[Column1]],4)</f>
        <v>2017</v>
      </c>
      <c r="D625" s="20" t="s">
        <v>396</v>
      </c>
      <c r="E625" s="20"/>
      <c r="F625" s="20" t="str">
        <f>_xlfn.XLOOKUP(Table7[[#This Row],[Area]],Table6[Country],Table6[Alpha-3 code])</f>
        <v>MMR</v>
      </c>
      <c r="I625" s="20" t="s">
        <v>164</v>
      </c>
      <c r="J625" s="20" t="s">
        <v>398</v>
      </c>
      <c r="K625" s="20">
        <v>20152017</v>
      </c>
      <c r="L625" s="20" t="s">
        <v>456</v>
      </c>
      <c r="M625" s="20" t="s">
        <v>396</v>
      </c>
      <c r="N625" s="20"/>
      <c r="O625" s="21" t="str">
        <f>_xlfn.XLOOKUP(I625,Table6[Country],Table6[Alpha-3 code])</f>
        <v>MMR</v>
      </c>
    </row>
    <row r="626" spans="1:15" hidden="1">
      <c r="A626" s="21" t="s">
        <v>164</v>
      </c>
      <c r="B626" s="21" t="s">
        <v>397</v>
      </c>
      <c r="C626" s="21" t="str">
        <f ca="1">RIGHT(Table7[[#This Row],[Column1]],4)</f>
        <v>2018</v>
      </c>
      <c r="D626" s="21" t="s">
        <v>396</v>
      </c>
      <c r="E626" s="21"/>
      <c r="F626" s="21" t="str">
        <f>_xlfn.XLOOKUP(Table7[[#This Row],[Area]],Table6[Country],Table6[Alpha-3 code])</f>
        <v>MMR</v>
      </c>
      <c r="I626" s="21" t="s">
        <v>164</v>
      </c>
      <c r="J626" s="21" t="s">
        <v>398</v>
      </c>
      <c r="K626" s="21">
        <v>20162018</v>
      </c>
      <c r="L626" s="21" t="s">
        <v>457</v>
      </c>
      <c r="M626" s="21" t="s">
        <v>396</v>
      </c>
      <c r="N626" s="21"/>
      <c r="O626" s="21" t="str">
        <f>_xlfn.XLOOKUP(I626,Table6[Country],Table6[Alpha-3 code])</f>
        <v>MMR</v>
      </c>
    </row>
    <row r="627" spans="1:15" hidden="1">
      <c r="A627" s="20" t="s">
        <v>164</v>
      </c>
      <c r="B627" s="20" t="s">
        <v>397</v>
      </c>
      <c r="C627" s="20" t="str">
        <f ca="1">RIGHT(Table7[[#This Row],[Column1]],4)</f>
        <v>2019</v>
      </c>
      <c r="D627" s="20" t="s">
        <v>396</v>
      </c>
      <c r="E627" s="20"/>
      <c r="F627" s="20" t="str">
        <f>_xlfn.XLOOKUP(Table7[[#This Row],[Area]],Table6[Country],Table6[Alpha-3 code])</f>
        <v>MMR</v>
      </c>
      <c r="I627" s="20" t="s">
        <v>164</v>
      </c>
      <c r="J627" s="20" t="s">
        <v>398</v>
      </c>
      <c r="K627" s="20">
        <v>20172019</v>
      </c>
      <c r="L627" s="20" t="s">
        <v>458</v>
      </c>
      <c r="M627" s="20" t="s">
        <v>396</v>
      </c>
      <c r="N627" s="20"/>
      <c r="O627" s="21" t="str">
        <f>_xlfn.XLOOKUP(I627,Table6[Country],Table6[Alpha-3 code])</f>
        <v>MMR</v>
      </c>
    </row>
    <row r="628" spans="1:15" hidden="1">
      <c r="A628" s="21" t="s">
        <v>164</v>
      </c>
      <c r="B628" s="21" t="s">
        <v>397</v>
      </c>
      <c r="C628" s="21" t="str">
        <f ca="1">RIGHT(Table7[[#This Row],[Column1]],4)</f>
        <v>2020</v>
      </c>
      <c r="D628" s="21" t="s">
        <v>396</v>
      </c>
      <c r="E628" s="21">
        <v>1.9</v>
      </c>
      <c r="F628" s="21" t="str">
        <f>_xlfn.XLOOKUP(Table7[[#This Row],[Area]],Table6[Country],Table6[Alpha-3 code])</f>
        <v>MMR</v>
      </c>
      <c r="I628" s="21" t="s">
        <v>164</v>
      </c>
      <c r="J628" s="21" t="s">
        <v>398</v>
      </c>
      <c r="K628" s="21">
        <v>20182020</v>
      </c>
      <c r="L628" s="21" t="s">
        <v>459</v>
      </c>
      <c r="M628" s="21" t="s">
        <v>396</v>
      </c>
      <c r="N628" s="21">
        <v>22.2</v>
      </c>
      <c r="O628" s="21" t="str">
        <f>_xlfn.XLOOKUP(I628,Table6[Country],Table6[Alpha-3 code])</f>
        <v>MMR</v>
      </c>
    </row>
    <row r="629" spans="1:15" hidden="1">
      <c r="A629" s="20" t="s">
        <v>166</v>
      </c>
      <c r="B629" s="20" t="s">
        <v>397</v>
      </c>
      <c r="C629" s="20" t="str">
        <f ca="1">RIGHT(Table7[[#This Row],[Column1]],4)</f>
        <v>2016</v>
      </c>
      <c r="D629" s="20" t="s">
        <v>396</v>
      </c>
      <c r="E629" s="20">
        <v>28.9</v>
      </c>
      <c r="F629" s="20" t="str">
        <f>_xlfn.XLOOKUP(Table7[[#This Row],[Area]],Table6[Country],Table6[Alpha-3 code])</f>
        <v>NAM</v>
      </c>
      <c r="I629" s="20" t="s">
        <v>166</v>
      </c>
      <c r="J629" s="20" t="s">
        <v>398</v>
      </c>
      <c r="K629" s="20">
        <v>20142016</v>
      </c>
      <c r="L629" s="20" t="s">
        <v>455</v>
      </c>
      <c r="M629" s="20" t="s">
        <v>396</v>
      </c>
      <c r="N629" s="20">
        <v>53.2</v>
      </c>
      <c r="O629" s="21" t="str">
        <f>_xlfn.XLOOKUP(I629,Table6[Country],Table6[Alpha-3 code])</f>
        <v>NAM</v>
      </c>
    </row>
    <row r="630" spans="1:15" hidden="1">
      <c r="A630" s="21" t="s">
        <v>166</v>
      </c>
      <c r="B630" s="21" t="s">
        <v>397</v>
      </c>
      <c r="C630" s="21" t="str">
        <f ca="1">RIGHT(Table7[[#This Row],[Column1]],4)</f>
        <v>2017</v>
      </c>
      <c r="D630" s="21" t="s">
        <v>396</v>
      </c>
      <c r="E630" s="21">
        <v>29.6</v>
      </c>
      <c r="F630" s="21" t="str">
        <f>_xlfn.XLOOKUP(Table7[[#This Row],[Area]],Table6[Country],Table6[Alpha-3 code])</f>
        <v>NAM</v>
      </c>
      <c r="I630" s="21" t="s">
        <v>166</v>
      </c>
      <c r="J630" s="21" t="s">
        <v>398</v>
      </c>
      <c r="K630" s="21">
        <v>20152017</v>
      </c>
      <c r="L630" s="21" t="s">
        <v>456</v>
      </c>
      <c r="M630" s="21" t="s">
        <v>396</v>
      </c>
      <c r="N630" s="21">
        <v>54.2</v>
      </c>
      <c r="O630" s="21" t="str">
        <f>_xlfn.XLOOKUP(I630,Table6[Country],Table6[Alpha-3 code])</f>
        <v>NAM</v>
      </c>
    </row>
    <row r="631" spans="1:15" hidden="1">
      <c r="A631" s="20" t="s">
        <v>166</v>
      </c>
      <c r="B631" s="20" t="s">
        <v>397</v>
      </c>
      <c r="C631" s="20" t="str">
        <f ca="1">RIGHT(Table7[[#This Row],[Column1]],4)</f>
        <v>2018</v>
      </c>
      <c r="D631" s="20" t="s">
        <v>396</v>
      </c>
      <c r="E631" s="20">
        <v>30.5</v>
      </c>
      <c r="F631" s="20" t="str">
        <f>_xlfn.XLOOKUP(Table7[[#This Row],[Area]],Table6[Country],Table6[Alpha-3 code])</f>
        <v>NAM</v>
      </c>
      <c r="I631" s="20" t="s">
        <v>166</v>
      </c>
      <c r="J631" s="20" t="s">
        <v>398</v>
      </c>
      <c r="K631" s="20">
        <v>20162018</v>
      </c>
      <c r="L631" s="20" t="s">
        <v>457</v>
      </c>
      <c r="M631" s="20" t="s">
        <v>396</v>
      </c>
      <c r="N631" s="20">
        <v>55.3</v>
      </c>
      <c r="O631" s="21" t="str">
        <f>_xlfn.XLOOKUP(I631,Table6[Country],Table6[Alpha-3 code])</f>
        <v>NAM</v>
      </c>
    </row>
    <row r="632" spans="1:15" hidden="1">
      <c r="A632" s="21" t="s">
        <v>166</v>
      </c>
      <c r="B632" s="21" t="s">
        <v>397</v>
      </c>
      <c r="C632" s="21" t="str">
        <f ca="1">RIGHT(Table7[[#This Row],[Column1]],4)</f>
        <v>2019</v>
      </c>
      <c r="D632" s="21" t="s">
        <v>396</v>
      </c>
      <c r="E632" s="21">
        <v>31.3</v>
      </c>
      <c r="F632" s="21" t="str">
        <f>_xlfn.XLOOKUP(Table7[[#This Row],[Area]],Table6[Country],Table6[Alpha-3 code])</f>
        <v>NAM</v>
      </c>
      <c r="I632" s="21" t="s">
        <v>166</v>
      </c>
      <c r="J632" s="21" t="s">
        <v>398</v>
      </c>
      <c r="K632" s="21">
        <v>20172019</v>
      </c>
      <c r="L632" s="21" t="s">
        <v>458</v>
      </c>
      <c r="M632" s="21" t="s">
        <v>396</v>
      </c>
      <c r="N632" s="21">
        <v>56.4</v>
      </c>
      <c r="O632" s="21" t="str">
        <f>_xlfn.XLOOKUP(I632,Table6[Country],Table6[Alpha-3 code])</f>
        <v>NAM</v>
      </c>
    </row>
    <row r="633" spans="1:15" hidden="1">
      <c r="A633" s="20" t="s">
        <v>166</v>
      </c>
      <c r="B633" s="20" t="s">
        <v>397</v>
      </c>
      <c r="C633" s="20" t="str">
        <f ca="1">RIGHT(Table7[[#This Row],[Column1]],4)</f>
        <v>2020</v>
      </c>
      <c r="D633" s="20" t="s">
        <v>396</v>
      </c>
      <c r="E633" s="20">
        <v>32.1</v>
      </c>
      <c r="F633" s="20" t="str">
        <f>_xlfn.XLOOKUP(Table7[[#This Row],[Area]],Table6[Country],Table6[Alpha-3 code])</f>
        <v>NAM</v>
      </c>
      <c r="I633" s="20" t="s">
        <v>166</v>
      </c>
      <c r="J633" s="20" t="s">
        <v>398</v>
      </c>
      <c r="K633" s="20">
        <v>20182020</v>
      </c>
      <c r="L633" s="20" t="s">
        <v>459</v>
      </c>
      <c r="M633" s="20" t="s">
        <v>396</v>
      </c>
      <c r="N633" s="20">
        <v>57.6</v>
      </c>
      <c r="O633" s="21" t="str">
        <f>_xlfn.XLOOKUP(I633,Table6[Country],Table6[Alpha-3 code])</f>
        <v>NAM</v>
      </c>
    </row>
    <row r="634" spans="1:15" hidden="1">
      <c r="A634" s="21" t="s">
        <v>426</v>
      </c>
      <c r="B634" s="21" t="s">
        <v>397</v>
      </c>
      <c r="C634" s="21" t="str">
        <f ca="1">RIGHT(Table7[[#This Row],[Column1]],4)</f>
        <v>2016</v>
      </c>
      <c r="D634" s="21" t="s">
        <v>396</v>
      </c>
      <c r="E634" s="21"/>
      <c r="F634" s="21" t="str">
        <f>_xlfn.XLOOKUP(Table7[[#This Row],[Area]],Table6[Country],Table6[Alpha-3 code])</f>
        <v>NRU</v>
      </c>
      <c r="I634" s="21" t="s">
        <v>426</v>
      </c>
      <c r="J634" s="21" t="s">
        <v>398</v>
      </c>
      <c r="K634" s="21">
        <v>20142016</v>
      </c>
      <c r="L634" s="21" t="s">
        <v>455</v>
      </c>
      <c r="M634" s="21" t="s">
        <v>396</v>
      </c>
      <c r="N634" s="21"/>
      <c r="O634" s="21" t="str">
        <f>_xlfn.XLOOKUP(I634,Table6[Country],Table6[Alpha-3 code])</f>
        <v>NRU</v>
      </c>
    </row>
    <row r="635" spans="1:15" hidden="1">
      <c r="A635" s="20" t="s">
        <v>426</v>
      </c>
      <c r="B635" s="20" t="s">
        <v>397</v>
      </c>
      <c r="C635" s="20" t="str">
        <f ca="1">RIGHT(Table7[[#This Row],[Column1]],4)</f>
        <v>2017</v>
      </c>
      <c r="D635" s="20" t="s">
        <v>396</v>
      </c>
      <c r="E635" s="20"/>
      <c r="F635" s="20" t="str">
        <f>_xlfn.XLOOKUP(Table7[[#This Row],[Area]],Table6[Country],Table6[Alpha-3 code])</f>
        <v>NRU</v>
      </c>
      <c r="I635" s="20" t="s">
        <v>426</v>
      </c>
      <c r="J635" s="20" t="s">
        <v>398</v>
      </c>
      <c r="K635" s="20">
        <v>20152017</v>
      </c>
      <c r="L635" s="20" t="s">
        <v>456</v>
      </c>
      <c r="M635" s="20" t="s">
        <v>396</v>
      </c>
      <c r="N635" s="20"/>
      <c r="O635" s="21" t="str">
        <f>_xlfn.XLOOKUP(I635,Table6[Country],Table6[Alpha-3 code])</f>
        <v>NRU</v>
      </c>
    </row>
    <row r="636" spans="1:15" hidden="1">
      <c r="A636" s="21" t="s">
        <v>426</v>
      </c>
      <c r="B636" s="21" t="s">
        <v>397</v>
      </c>
      <c r="C636" s="21" t="str">
        <f ca="1">RIGHT(Table7[[#This Row],[Column1]],4)</f>
        <v>2018</v>
      </c>
      <c r="D636" s="21" t="s">
        <v>396</v>
      </c>
      <c r="E636" s="21"/>
      <c r="F636" s="21" t="str">
        <f>_xlfn.XLOOKUP(Table7[[#This Row],[Area]],Table6[Country],Table6[Alpha-3 code])</f>
        <v>NRU</v>
      </c>
      <c r="I636" s="21" t="s">
        <v>426</v>
      </c>
      <c r="J636" s="21" t="s">
        <v>398</v>
      </c>
      <c r="K636" s="21">
        <v>20162018</v>
      </c>
      <c r="L636" s="21" t="s">
        <v>457</v>
      </c>
      <c r="M636" s="21" t="s">
        <v>396</v>
      </c>
      <c r="N636" s="21"/>
      <c r="O636" s="21" t="str">
        <f>_xlfn.XLOOKUP(I636,Table6[Country],Table6[Alpha-3 code])</f>
        <v>NRU</v>
      </c>
    </row>
    <row r="637" spans="1:15" hidden="1">
      <c r="A637" s="20" t="s">
        <v>426</v>
      </c>
      <c r="B637" s="20" t="s">
        <v>397</v>
      </c>
      <c r="C637" s="20" t="str">
        <f ca="1">RIGHT(Table7[[#This Row],[Column1]],4)</f>
        <v>2019</v>
      </c>
      <c r="D637" s="20" t="s">
        <v>396</v>
      </c>
      <c r="E637" s="20"/>
      <c r="F637" s="20" t="str">
        <f>_xlfn.XLOOKUP(Table7[[#This Row],[Area]],Table6[Country],Table6[Alpha-3 code])</f>
        <v>NRU</v>
      </c>
      <c r="I637" s="20" t="s">
        <v>426</v>
      </c>
      <c r="J637" s="20" t="s">
        <v>398</v>
      </c>
      <c r="K637" s="20">
        <v>20172019</v>
      </c>
      <c r="L637" s="20" t="s">
        <v>458</v>
      </c>
      <c r="M637" s="20" t="s">
        <v>396</v>
      </c>
      <c r="N637" s="20"/>
      <c r="O637" s="21" t="str">
        <f>_xlfn.XLOOKUP(I637,Table6[Country],Table6[Alpha-3 code])</f>
        <v>NRU</v>
      </c>
    </row>
    <row r="638" spans="1:15" hidden="1">
      <c r="A638" s="21" t="s">
        <v>426</v>
      </c>
      <c r="B638" s="21" t="s">
        <v>397</v>
      </c>
      <c r="C638" s="21" t="str">
        <f ca="1">RIGHT(Table7[[#This Row],[Column1]],4)</f>
        <v>2020</v>
      </c>
      <c r="D638" s="21" t="s">
        <v>396</v>
      </c>
      <c r="E638" s="21"/>
      <c r="F638" s="21" t="str">
        <f>_xlfn.XLOOKUP(Table7[[#This Row],[Area]],Table6[Country],Table6[Alpha-3 code])</f>
        <v>NRU</v>
      </c>
      <c r="I638" s="21" t="s">
        <v>426</v>
      </c>
      <c r="J638" s="21" t="s">
        <v>398</v>
      </c>
      <c r="K638" s="21">
        <v>20182020</v>
      </c>
      <c r="L638" s="21" t="s">
        <v>459</v>
      </c>
      <c r="M638" s="21" t="s">
        <v>396</v>
      </c>
      <c r="N638" s="21"/>
      <c r="O638" s="21" t="str">
        <f>_xlfn.XLOOKUP(I638,Table6[Country],Table6[Alpha-3 code])</f>
        <v>NRU</v>
      </c>
    </row>
    <row r="639" spans="1:15" hidden="1">
      <c r="A639" s="20" t="s">
        <v>168</v>
      </c>
      <c r="B639" s="20" t="s">
        <v>397</v>
      </c>
      <c r="C639" s="20" t="str">
        <f ca="1">RIGHT(Table7[[#This Row],[Column1]],4)</f>
        <v>2016</v>
      </c>
      <c r="D639" s="20" t="s">
        <v>396</v>
      </c>
      <c r="E639" s="20">
        <v>10.4</v>
      </c>
      <c r="F639" s="20" t="str">
        <f>_xlfn.XLOOKUP(Table7[[#This Row],[Area]],Table6[Country],Table6[Alpha-3 code])</f>
        <v>NPL</v>
      </c>
      <c r="I639" s="20" t="s">
        <v>168</v>
      </c>
      <c r="J639" s="20" t="s">
        <v>398</v>
      </c>
      <c r="K639" s="20">
        <v>20142016</v>
      </c>
      <c r="L639" s="20" t="s">
        <v>455</v>
      </c>
      <c r="M639" s="20" t="s">
        <v>396</v>
      </c>
      <c r="N639" s="20">
        <v>29.5</v>
      </c>
      <c r="O639" s="21" t="str">
        <f>_xlfn.XLOOKUP(I639,Table6[Country],Table6[Alpha-3 code])</f>
        <v>NPL</v>
      </c>
    </row>
    <row r="640" spans="1:15" hidden="1">
      <c r="A640" s="21" t="s">
        <v>168</v>
      </c>
      <c r="B640" s="21" t="s">
        <v>397</v>
      </c>
      <c r="C640" s="21" t="str">
        <f ca="1">RIGHT(Table7[[#This Row],[Column1]],4)</f>
        <v>2017</v>
      </c>
      <c r="D640" s="21" t="s">
        <v>396</v>
      </c>
      <c r="E640" s="21">
        <v>9.6</v>
      </c>
      <c r="F640" s="21" t="str">
        <f>_xlfn.XLOOKUP(Table7[[#This Row],[Area]],Table6[Country],Table6[Alpha-3 code])</f>
        <v>NPL</v>
      </c>
      <c r="I640" s="21" t="s">
        <v>168</v>
      </c>
      <c r="J640" s="21" t="s">
        <v>398</v>
      </c>
      <c r="K640" s="21">
        <v>20152017</v>
      </c>
      <c r="L640" s="21" t="s">
        <v>456</v>
      </c>
      <c r="M640" s="21" t="s">
        <v>396</v>
      </c>
      <c r="N640" s="21">
        <v>31.2</v>
      </c>
      <c r="O640" s="21" t="str">
        <f>_xlfn.XLOOKUP(I640,Table6[Country],Table6[Alpha-3 code])</f>
        <v>NPL</v>
      </c>
    </row>
    <row r="641" spans="1:15" hidden="1">
      <c r="A641" s="20" t="s">
        <v>168</v>
      </c>
      <c r="B641" s="20" t="s">
        <v>397</v>
      </c>
      <c r="C641" s="20" t="str">
        <f ca="1">RIGHT(Table7[[#This Row],[Column1]],4)</f>
        <v>2018</v>
      </c>
      <c r="D641" s="20" t="s">
        <v>396</v>
      </c>
      <c r="E641" s="20">
        <v>9.6</v>
      </c>
      <c r="F641" s="20" t="str">
        <f>_xlfn.XLOOKUP(Table7[[#This Row],[Area]],Table6[Country],Table6[Alpha-3 code])</f>
        <v>NPL</v>
      </c>
      <c r="I641" s="20" t="s">
        <v>168</v>
      </c>
      <c r="J641" s="20" t="s">
        <v>398</v>
      </c>
      <c r="K641" s="20">
        <v>20162018</v>
      </c>
      <c r="L641" s="20" t="s">
        <v>457</v>
      </c>
      <c r="M641" s="20" t="s">
        <v>396</v>
      </c>
      <c r="N641" s="20">
        <v>31.6</v>
      </c>
      <c r="O641" s="21" t="str">
        <f>_xlfn.XLOOKUP(I641,Table6[Country],Table6[Alpha-3 code])</f>
        <v>NPL</v>
      </c>
    </row>
    <row r="642" spans="1:15" hidden="1">
      <c r="A642" s="21" t="s">
        <v>168</v>
      </c>
      <c r="B642" s="21" t="s">
        <v>397</v>
      </c>
      <c r="C642" s="21" t="str">
        <f ca="1">RIGHT(Table7[[#This Row],[Column1]],4)</f>
        <v>2019</v>
      </c>
      <c r="D642" s="21" t="s">
        <v>396</v>
      </c>
      <c r="E642" s="21">
        <v>10.3</v>
      </c>
      <c r="F642" s="21" t="str">
        <f>_xlfn.XLOOKUP(Table7[[#This Row],[Area]],Table6[Country],Table6[Alpha-3 code])</f>
        <v>NPL</v>
      </c>
      <c r="I642" s="21" t="s">
        <v>168</v>
      </c>
      <c r="J642" s="21" t="s">
        <v>398</v>
      </c>
      <c r="K642" s="21">
        <v>20172019</v>
      </c>
      <c r="L642" s="21" t="s">
        <v>458</v>
      </c>
      <c r="M642" s="21" t="s">
        <v>396</v>
      </c>
      <c r="N642" s="21">
        <v>33.799999999999997</v>
      </c>
      <c r="O642" s="21" t="str">
        <f>_xlfn.XLOOKUP(I642,Table6[Country],Table6[Alpha-3 code])</f>
        <v>NPL</v>
      </c>
    </row>
    <row r="643" spans="1:15" hidden="1">
      <c r="A643" s="20" t="s">
        <v>168</v>
      </c>
      <c r="B643" s="20" t="s">
        <v>397</v>
      </c>
      <c r="C643" s="20" t="str">
        <f ca="1">RIGHT(Table7[[#This Row],[Column1]],4)</f>
        <v>2020</v>
      </c>
      <c r="D643" s="20" t="s">
        <v>396</v>
      </c>
      <c r="E643" s="20">
        <v>12</v>
      </c>
      <c r="F643" s="20" t="str">
        <f>_xlfn.XLOOKUP(Table7[[#This Row],[Area]],Table6[Country],Table6[Alpha-3 code])</f>
        <v>NPL</v>
      </c>
      <c r="I643" s="20" t="s">
        <v>168</v>
      </c>
      <c r="J643" s="20" t="s">
        <v>398</v>
      </c>
      <c r="K643" s="20">
        <v>20182020</v>
      </c>
      <c r="L643" s="20" t="s">
        <v>459</v>
      </c>
      <c r="M643" s="20" t="s">
        <v>396</v>
      </c>
      <c r="N643" s="20">
        <v>36.4</v>
      </c>
      <c r="O643" s="21" t="str">
        <f>_xlfn.XLOOKUP(I643,Table6[Country],Table6[Alpha-3 code])</f>
        <v>NPL</v>
      </c>
    </row>
    <row r="644" spans="1:15" hidden="1">
      <c r="A644" s="21" t="s">
        <v>262</v>
      </c>
      <c r="B644" s="21" t="s">
        <v>397</v>
      </c>
      <c r="C644" s="21" t="str">
        <f ca="1">RIGHT(Table7[[#This Row],[Column1]],4)</f>
        <v>2016</v>
      </c>
      <c r="D644" s="21" t="s">
        <v>396</v>
      </c>
      <c r="E644" s="21">
        <v>1.5</v>
      </c>
      <c r="F644" s="21" t="str">
        <f>_xlfn.XLOOKUP(Table7[[#This Row],[Area]],Table6[Country],Table6[Alpha-3 code])</f>
        <v>NLD</v>
      </c>
      <c r="I644" s="21" t="s">
        <v>262</v>
      </c>
      <c r="J644" s="21" t="s">
        <v>398</v>
      </c>
      <c r="K644" s="21">
        <v>20142016</v>
      </c>
      <c r="L644" s="21" t="s">
        <v>455</v>
      </c>
      <c r="M644" s="21" t="s">
        <v>396</v>
      </c>
      <c r="N644" s="21">
        <v>5.7</v>
      </c>
      <c r="O644" s="21" t="str">
        <f>_xlfn.XLOOKUP(I644,Table6[Country],Table6[Alpha-3 code])</f>
        <v>NLD</v>
      </c>
    </row>
    <row r="645" spans="1:15" hidden="1">
      <c r="A645" s="20" t="s">
        <v>262</v>
      </c>
      <c r="B645" s="20" t="s">
        <v>397</v>
      </c>
      <c r="C645" s="20" t="str">
        <f ca="1">RIGHT(Table7[[#This Row],[Column1]],4)</f>
        <v>2017</v>
      </c>
      <c r="D645" s="20" t="s">
        <v>396</v>
      </c>
      <c r="E645" s="20">
        <v>1.7</v>
      </c>
      <c r="F645" s="20" t="str">
        <f>_xlfn.XLOOKUP(Table7[[#This Row],[Area]],Table6[Country],Table6[Alpha-3 code])</f>
        <v>NLD</v>
      </c>
      <c r="I645" s="20" t="s">
        <v>262</v>
      </c>
      <c r="J645" s="20" t="s">
        <v>398</v>
      </c>
      <c r="K645" s="20">
        <v>20152017</v>
      </c>
      <c r="L645" s="20" t="s">
        <v>456</v>
      </c>
      <c r="M645" s="20" t="s">
        <v>396</v>
      </c>
      <c r="N645" s="20">
        <v>5.5</v>
      </c>
      <c r="O645" s="21" t="str">
        <f>_xlfn.XLOOKUP(I645,Table6[Country],Table6[Alpha-3 code])</f>
        <v>NLD</v>
      </c>
    </row>
    <row r="646" spans="1:15" hidden="1">
      <c r="A646" s="21" t="s">
        <v>262</v>
      </c>
      <c r="B646" s="21" t="s">
        <v>397</v>
      </c>
      <c r="C646" s="21" t="str">
        <f ca="1">RIGHT(Table7[[#This Row],[Column1]],4)</f>
        <v>2018</v>
      </c>
      <c r="D646" s="21" t="s">
        <v>396</v>
      </c>
      <c r="E646" s="21">
        <v>1.5</v>
      </c>
      <c r="F646" s="21" t="str">
        <f>_xlfn.XLOOKUP(Table7[[#This Row],[Area]],Table6[Country],Table6[Alpha-3 code])</f>
        <v>NLD</v>
      </c>
      <c r="I646" s="21" t="s">
        <v>262</v>
      </c>
      <c r="J646" s="21" t="s">
        <v>398</v>
      </c>
      <c r="K646" s="21">
        <v>20162018</v>
      </c>
      <c r="L646" s="21" t="s">
        <v>457</v>
      </c>
      <c r="M646" s="21" t="s">
        <v>396</v>
      </c>
      <c r="N646" s="21">
        <v>5.0999999999999996</v>
      </c>
      <c r="O646" s="21" t="str">
        <f>_xlfn.XLOOKUP(I646,Table6[Country],Table6[Alpha-3 code])</f>
        <v>NLD</v>
      </c>
    </row>
    <row r="647" spans="1:15" hidden="1">
      <c r="A647" s="20" t="s">
        <v>262</v>
      </c>
      <c r="B647" s="20" t="s">
        <v>397</v>
      </c>
      <c r="C647" s="20" t="str">
        <f ca="1">RIGHT(Table7[[#This Row],[Column1]],4)</f>
        <v>2019</v>
      </c>
      <c r="D647" s="20" t="s">
        <v>396</v>
      </c>
      <c r="E647" s="20">
        <v>1.7</v>
      </c>
      <c r="F647" s="20" t="str">
        <f>_xlfn.XLOOKUP(Table7[[#This Row],[Area]],Table6[Country],Table6[Alpha-3 code])</f>
        <v>NLD</v>
      </c>
      <c r="I647" s="20" t="s">
        <v>262</v>
      </c>
      <c r="J647" s="20" t="s">
        <v>398</v>
      </c>
      <c r="K647" s="20">
        <v>20172019</v>
      </c>
      <c r="L647" s="20" t="s">
        <v>458</v>
      </c>
      <c r="M647" s="20" t="s">
        <v>396</v>
      </c>
      <c r="N647" s="20">
        <v>5.0999999999999996</v>
      </c>
      <c r="O647" s="21" t="str">
        <f>_xlfn.XLOOKUP(I647,Table6[Country],Table6[Alpha-3 code])</f>
        <v>NLD</v>
      </c>
    </row>
    <row r="648" spans="1:15" hidden="1">
      <c r="A648" s="21" t="s">
        <v>262</v>
      </c>
      <c r="B648" s="21" t="s">
        <v>397</v>
      </c>
      <c r="C648" s="21" t="str">
        <f ca="1">RIGHT(Table7[[#This Row],[Column1]],4)</f>
        <v>2020</v>
      </c>
      <c r="D648" s="21" t="s">
        <v>396</v>
      </c>
      <c r="E648" s="21">
        <v>1.4</v>
      </c>
      <c r="F648" s="21" t="str">
        <f>_xlfn.XLOOKUP(Table7[[#This Row],[Area]],Table6[Country],Table6[Alpha-3 code])</f>
        <v>NLD</v>
      </c>
      <c r="I648" s="21" t="s">
        <v>262</v>
      </c>
      <c r="J648" s="21" t="s">
        <v>398</v>
      </c>
      <c r="K648" s="21">
        <v>20182020</v>
      </c>
      <c r="L648" s="21" t="s">
        <v>459</v>
      </c>
      <c r="M648" s="21" t="s">
        <v>396</v>
      </c>
      <c r="N648" s="21">
        <v>4.7</v>
      </c>
      <c r="O648" s="21" t="str">
        <f>_xlfn.XLOOKUP(I648,Table6[Country],Table6[Alpha-3 code])</f>
        <v>NLD</v>
      </c>
    </row>
    <row r="649" spans="1:15" hidden="1">
      <c r="A649" s="20" t="s">
        <v>427</v>
      </c>
      <c r="B649" s="20" t="s">
        <v>397</v>
      </c>
      <c r="C649" s="20" t="str">
        <f ca="1">RIGHT(Table7[[#This Row],[Column1]],4)</f>
        <v>2016</v>
      </c>
      <c r="D649" s="20" t="s">
        <v>396</v>
      </c>
      <c r="E649" s="20"/>
      <c r="F649" s="20" t="str">
        <f>_xlfn.XLOOKUP(Table7[[#This Row],[Area]],Table6[Country],Table6[Alpha-3 code])</f>
        <v>NCL</v>
      </c>
      <c r="I649" s="20" t="s">
        <v>427</v>
      </c>
      <c r="J649" s="20" t="s">
        <v>398</v>
      </c>
      <c r="K649" s="20">
        <v>20142016</v>
      </c>
      <c r="L649" s="20" t="s">
        <v>455</v>
      </c>
      <c r="M649" s="20" t="s">
        <v>396</v>
      </c>
      <c r="N649" s="20"/>
      <c r="O649" s="21" t="str">
        <f>_xlfn.XLOOKUP(I649,Table6[Country],Table6[Alpha-3 code])</f>
        <v>NCL</v>
      </c>
    </row>
    <row r="650" spans="1:15" hidden="1">
      <c r="A650" s="21" t="s">
        <v>427</v>
      </c>
      <c r="B650" s="21" t="s">
        <v>397</v>
      </c>
      <c r="C650" s="21" t="str">
        <f ca="1">RIGHT(Table7[[#This Row],[Column1]],4)</f>
        <v>2017</v>
      </c>
      <c r="D650" s="21" t="s">
        <v>396</v>
      </c>
      <c r="E650" s="21"/>
      <c r="F650" s="21" t="str">
        <f>_xlfn.XLOOKUP(Table7[[#This Row],[Area]],Table6[Country],Table6[Alpha-3 code])</f>
        <v>NCL</v>
      </c>
      <c r="I650" s="21" t="s">
        <v>427</v>
      </c>
      <c r="J650" s="21" t="s">
        <v>398</v>
      </c>
      <c r="K650" s="21">
        <v>20152017</v>
      </c>
      <c r="L650" s="21" t="s">
        <v>456</v>
      </c>
      <c r="M650" s="21" t="s">
        <v>396</v>
      </c>
      <c r="N650" s="21"/>
      <c r="O650" s="21" t="str">
        <f>_xlfn.XLOOKUP(I650,Table6[Country],Table6[Alpha-3 code])</f>
        <v>NCL</v>
      </c>
    </row>
    <row r="651" spans="1:15" hidden="1">
      <c r="A651" s="20" t="s">
        <v>427</v>
      </c>
      <c r="B651" s="20" t="s">
        <v>397</v>
      </c>
      <c r="C651" s="20" t="str">
        <f ca="1">RIGHT(Table7[[#This Row],[Column1]],4)</f>
        <v>2018</v>
      </c>
      <c r="D651" s="20" t="s">
        <v>396</v>
      </c>
      <c r="E651" s="20"/>
      <c r="F651" s="20" t="str">
        <f>_xlfn.XLOOKUP(Table7[[#This Row],[Area]],Table6[Country],Table6[Alpha-3 code])</f>
        <v>NCL</v>
      </c>
      <c r="I651" s="20" t="s">
        <v>427</v>
      </c>
      <c r="J651" s="20" t="s">
        <v>398</v>
      </c>
      <c r="K651" s="20">
        <v>20162018</v>
      </c>
      <c r="L651" s="20" t="s">
        <v>457</v>
      </c>
      <c r="M651" s="20" t="s">
        <v>396</v>
      </c>
      <c r="N651" s="20"/>
      <c r="O651" s="21" t="str">
        <f>_xlfn.XLOOKUP(I651,Table6[Country],Table6[Alpha-3 code])</f>
        <v>NCL</v>
      </c>
    </row>
    <row r="652" spans="1:15" hidden="1">
      <c r="A652" s="21" t="s">
        <v>427</v>
      </c>
      <c r="B652" s="21" t="s">
        <v>397</v>
      </c>
      <c r="C652" s="21" t="str">
        <f ca="1">RIGHT(Table7[[#This Row],[Column1]],4)</f>
        <v>2019</v>
      </c>
      <c r="D652" s="21" t="s">
        <v>396</v>
      </c>
      <c r="E652" s="21"/>
      <c r="F652" s="21" t="str">
        <f>_xlfn.XLOOKUP(Table7[[#This Row],[Area]],Table6[Country],Table6[Alpha-3 code])</f>
        <v>NCL</v>
      </c>
      <c r="I652" s="21" t="s">
        <v>427</v>
      </c>
      <c r="J652" s="21" t="s">
        <v>398</v>
      </c>
      <c r="K652" s="21">
        <v>20172019</v>
      </c>
      <c r="L652" s="21" t="s">
        <v>458</v>
      </c>
      <c r="M652" s="21" t="s">
        <v>396</v>
      </c>
      <c r="N652" s="21"/>
      <c r="O652" s="21" t="str">
        <f>_xlfn.XLOOKUP(I652,Table6[Country],Table6[Alpha-3 code])</f>
        <v>NCL</v>
      </c>
    </row>
    <row r="653" spans="1:15" hidden="1">
      <c r="A653" s="20" t="s">
        <v>427</v>
      </c>
      <c r="B653" s="20" t="s">
        <v>397</v>
      </c>
      <c r="C653" s="20" t="str">
        <f ca="1">RIGHT(Table7[[#This Row],[Column1]],4)</f>
        <v>2020</v>
      </c>
      <c r="D653" s="20" t="s">
        <v>396</v>
      </c>
      <c r="E653" s="20"/>
      <c r="F653" s="20" t="str">
        <f>_xlfn.XLOOKUP(Table7[[#This Row],[Area]],Table6[Country],Table6[Alpha-3 code])</f>
        <v>NCL</v>
      </c>
      <c r="I653" s="20" t="s">
        <v>427</v>
      </c>
      <c r="J653" s="20" t="s">
        <v>398</v>
      </c>
      <c r="K653" s="20">
        <v>20182020</v>
      </c>
      <c r="L653" s="20" t="s">
        <v>459</v>
      </c>
      <c r="M653" s="20" t="s">
        <v>396</v>
      </c>
      <c r="N653" s="20"/>
      <c r="O653" s="21" t="str">
        <f>_xlfn.XLOOKUP(I653,Table6[Country],Table6[Alpha-3 code])</f>
        <v>NCL</v>
      </c>
    </row>
    <row r="654" spans="1:15" hidden="1">
      <c r="A654" s="21" t="s">
        <v>271</v>
      </c>
      <c r="B654" s="21" t="s">
        <v>397</v>
      </c>
      <c r="C654" s="21" t="str">
        <f ca="1">RIGHT(Table7[[#This Row],[Column1]],4)</f>
        <v>2016</v>
      </c>
      <c r="D654" s="21" t="s">
        <v>396</v>
      </c>
      <c r="E654" s="21">
        <v>2.8</v>
      </c>
      <c r="F654" s="21" t="str">
        <f>_xlfn.XLOOKUP(Table7[[#This Row],[Area]],Table6[Country],Table6[Alpha-3 code])</f>
        <v>NZL</v>
      </c>
      <c r="I654" s="21" t="s">
        <v>271</v>
      </c>
      <c r="J654" s="21" t="s">
        <v>398</v>
      </c>
      <c r="K654" s="21">
        <v>20142016</v>
      </c>
      <c r="L654" s="21" t="s">
        <v>455</v>
      </c>
      <c r="M654" s="21" t="s">
        <v>396</v>
      </c>
      <c r="N654" s="21">
        <v>10</v>
      </c>
      <c r="O654" s="21" t="str">
        <f>_xlfn.XLOOKUP(I654,Table6[Country],Table6[Alpha-3 code])</f>
        <v>NZL</v>
      </c>
    </row>
    <row r="655" spans="1:15" hidden="1">
      <c r="A655" s="20" t="s">
        <v>271</v>
      </c>
      <c r="B655" s="20" t="s">
        <v>397</v>
      </c>
      <c r="C655" s="20" t="str">
        <f ca="1">RIGHT(Table7[[#This Row],[Column1]],4)</f>
        <v>2017</v>
      </c>
      <c r="D655" s="20" t="s">
        <v>396</v>
      </c>
      <c r="E655" s="20">
        <v>3.3</v>
      </c>
      <c r="F655" s="20" t="str">
        <f>_xlfn.XLOOKUP(Table7[[#This Row],[Area]],Table6[Country],Table6[Alpha-3 code])</f>
        <v>NZL</v>
      </c>
      <c r="I655" s="20" t="s">
        <v>271</v>
      </c>
      <c r="J655" s="20" t="s">
        <v>398</v>
      </c>
      <c r="K655" s="20">
        <v>20152017</v>
      </c>
      <c r="L655" s="20" t="s">
        <v>456</v>
      </c>
      <c r="M655" s="20" t="s">
        <v>396</v>
      </c>
      <c r="N655" s="20">
        <v>11.3</v>
      </c>
      <c r="O655" s="21" t="str">
        <f>_xlfn.XLOOKUP(I655,Table6[Country],Table6[Alpha-3 code])</f>
        <v>NZL</v>
      </c>
    </row>
    <row r="656" spans="1:15" hidden="1">
      <c r="A656" s="21" t="s">
        <v>271</v>
      </c>
      <c r="B656" s="21" t="s">
        <v>397</v>
      </c>
      <c r="C656" s="21" t="str">
        <f ca="1">RIGHT(Table7[[#This Row],[Column1]],4)</f>
        <v>2018</v>
      </c>
      <c r="D656" s="21" t="s">
        <v>396</v>
      </c>
      <c r="E656" s="21">
        <v>4.2</v>
      </c>
      <c r="F656" s="21" t="str">
        <f>_xlfn.XLOOKUP(Table7[[#This Row],[Area]],Table6[Country],Table6[Alpha-3 code])</f>
        <v>NZL</v>
      </c>
      <c r="I656" s="21" t="s">
        <v>271</v>
      </c>
      <c r="J656" s="21" t="s">
        <v>398</v>
      </c>
      <c r="K656" s="21">
        <v>20162018</v>
      </c>
      <c r="L656" s="21" t="s">
        <v>457</v>
      </c>
      <c r="M656" s="21" t="s">
        <v>396</v>
      </c>
      <c r="N656" s="21">
        <v>13.3</v>
      </c>
      <c r="O656" s="21" t="str">
        <f>_xlfn.XLOOKUP(I656,Table6[Country],Table6[Alpha-3 code])</f>
        <v>NZL</v>
      </c>
    </row>
    <row r="657" spans="1:15" hidden="1">
      <c r="A657" s="20" t="s">
        <v>271</v>
      </c>
      <c r="B657" s="20" t="s">
        <v>397</v>
      </c>
      <c r="C657" s="20" t="str">
        <f ca="1">RIGHT(Table7[[#This Row],[Column1]],4)</f>
        <v>2019</v>
      </c>
      <c r="D657" s="20" t="s">
        <v>396</v>
      </c>
      <c r="E657" s="20">
        <v>4.4000000000000004</v>
      </c>
      <c r="F657" s="20" t="str">
        <f>_xlfn.XLOOKUP(Table7[[#This Row],[Area]],Table6[Country],Table6[Alpha-3 code])</f>
        <v>NZL</v>
      </c>
      <c r="I657" s="20" t="s">
        <v>271</v>
      </c>
      <c r="J657" s="20" t="s">
        <v>398</v>
      </c>
      <c r="K657" s="20">
        <v>20172019</v>
      </c>
      <c r="L657" s="20" t="s">
        <v>458</v>
      </c>
      <c r="M657" s="20" t="s">
        <v>396</v>
      </c>
      <c r="N657" s="20">
        <v>13.9</v>
      </c>
      <c r="O657" s="21" t="str">
        <f>_xlfn.XLOOKUP(I657,Table6[Country],Table6[Alpha-3 code])</f>
        <v>NZL</v>
      </c>
    </row>
    <row r="658" spans="1:15" hidden="1">
      <c r="A658" s="21" t="s">
        <v>271</v>
      </c>
      <c r="B658" s="21" t="s">
        <v>397</v>
      </c>
      <c r="C658" s="21" t="str">
        <f ca="1">RIGHT(Table7[[#This Row],[Column1]],4)</f>
        <v>2020</v>
      </c>
      <c r="D658" s="21" t="s">
        <v>396</v>
      </c>
      <c r="E658" s="21">
        <v>3.9</v>
      </c>
      <c r="F658" s="21" t="str">
        <f>_xlfn.XLOOKUP(Table7[[#This Row],[Area]],Table6[Country],Table6[Alpha-3 code])</f>
        <v>NZL</v>
      </c>
      <c r="I658" s="21" t="s">
        <v>271</v>
      </c>
      <c r="J658" s="21" t="s">
        <v>398</v>
      </c>
      <c r="K658" s="21">
        <v>20182020</v>
      </c>
      <c r="L658" s="21" t="s">
        <v>459</v>
      </c>
      <c r="M658" s="21" t="s">
        <v>396</v>
      </c>
      <c r="N658" s="21">
        <v>14</v>
      </c>
      <c r="O658" s="21" t="str">
        <f>_xlfn.XLOOKUP(I658,Table6[Country],Table6[Alpha-3 code])</f>
        <v>NZL</v>
      </c>
    </row>
    <row r="659" spans="1:15" hidden="1">
      <c r="A659" s="20" t="s">
        <v>170</v>
      </c>
      <c r="B659" s="20" t="s">
        <v>397</v>
      </c>
      <c r="C659" s="20" t="str">
        <f ca="1">RIGHT(Table7[[#This Row],[Column1]],4)</f>
        <v>2016</v>
      </c>
      <c r="D659" s="20" t="s">
        <v>396</v>
      </c>
      <c r="E659" s="20"/>
      <c r="F659" s="20" t="str">
        <f>_xlfn.XLOOKUP(Table7[[#This Row],[Area]],Table6[Country],Table6[Alpha-3 code])</f>
        <v>NIC</v>
      </c>
      <c r="I659" s="20" t="s">
        <v>170</v>
      </c>
      <c r="J659" s="20" t="s">
        <v>398</v>
      </c>
      <c r="K659" s="20">
        <v>20142016</v>
      </c>
      <c r="L659" s="20" t="s">
        <v>455</v>
      </c>
      <c r="M659" s="20" t="s">
        <v>396</v>
      </c>
      <c r="N659" s="20"/>
      <c r="O659" s="21" t="str">
        <f>_xlfn.XLOOKUP(I659,Table6[Country],Table6[Alpha-3 code])</f>
        <v>NIC</v>
      </c>
    </row>
    <row r="660" spans="1:15" hidden="1">
      <c r="A660" s="21" t="s">
        <v>170</v>
      </c>
      <c r="B660" s="21" t="s">
        <v>397</v>
      </c>
      <c r="C660" s="21" t="str">
        <f ca="1">RIGHT(Table7[[#This Row],[Column1]],4)</f>
        <v>2017</v>
      </c>
      <c r="D660" s="21" t="s">
        <v>396</v>
      </c>
      <c r="E660" s="21"/>
      <c r="F660" s="21" t="str">
        <f>_xlfn.XLOOKUP(Table7[[#This Row],[Area]],Table6[Country],Table6[Alpha-3 code])</f>
        <v>NIC</v>
      </c>
      <c r="I660" s="21" t="s">
        <v>170</v>
      </c>
      <c r="J660" s="21" t="s">
        <v>398</v>
      </c>
      <c r="K660" s="21">
        <v>20152017</v>
      </c>
      <c r="L660" s="21" t="s">
        <v>456</v>
      </c>
      <c r="M660" s="21" t="s">
        <v>396</v>
      </c>
      <c r="N660" s="21"/>
      <c r="O660" s="21" t="str">
        <f>_xlfn.XLOOKUP(I660,Table6[Country],Table6[Alpha-3 code])</f>
        <v>NIC</v>
      </c>
    </row>
    <row r="661" spans="1:15" hidden="1">
      <c r="A661" s="20" t="s">
        <v>170</v>
      </c>
      <c r="B661" s="20" t="s">
        <v>397</v>
      </c>
      <c r="C661" s="20" t="str">
        <f ca="1">RIGHT(Table7[[#This Row],[Column1]],4)</f>
        <v>2018</v>
      </c>
      <c r="D661" s="20" t="s">
        <v>396</v>
      </c>
      <c r="E661" s="20"/>
      <c r="F661" s="20" t="str">
        <f>_xlfn.XLOOKUP(Table7[[#This Row],[Area]],Table6[Country],Table6[Alpha-3 code])</f>
        <v>NIC</v>
      </c>
      <c r="I661" s="20" t="s">
        <v>170</v>
      </c>
      <c r="J661" s="20" t="s">
        <v>398</v>
      </c>
      <c r="K661" s="20">
        <v>20162018</v>
      </c>
      <c r="L661" s="20" t="s">
        <v>457</v>
      </c>
      <c r="M661" s="20" t="s">
        <v>396</v>
      </c>
      <c r="N661" s="20"/>
      <c r="O661" s="21" t="str">
        <f>_xlfn.XLOOKUP(I661,Table6[Country],Table6[Alpha-3 code])</f>
        <v>NIC</v>
      </c>
    </row>
    <row r="662" spans="1:15" hidden="1">
      <c r="A662" s="21" t="s">
        <v>170</v>
      </c>
      <c r="B662" s="21" t="s">
        <v>397</v>
      </c>
      <c r="C662" s="21" t="str">
        <f ca="1">RIGHT(Table7[[#This Row],[Column1]],4)</f>
        <v>2019</v>
      </c>
      <c r="D662" s="21" t="s">
        <v>396</v>
      </c>
      <c r="E662" s="21"/>
      <c r="F662" s="21" t="str">
        <f>_xlfn.XLOOKUP(Table7[[#This Row],[Area]],Table6[Country],Table6[Alpha-3 code])</f>
        <v>NIC</v>
      </c>
      <c r="I662" s="21" t="s">
        <v>170</v>
      </c>
      <c r="J662" s="21" t="s">
        <v>398</v>
      </c>
      <c r="K662" s="21">
        <v>20172019</v>
      </c>
      <c r="L662" s="21" t="s">
        <v>458</v>
      </c>
      <c r="M662" s="21" t="s">
        <v>396</v>
      </c>
      <c r="N662" s="21"/>
      <c r="O662" s="21" t="str">
        <f>_xlfn.XLOOKUP(I662,Table6[Country],Table6[Alpha-3 code])</f>
        <v>NIC</v>
      </c>
    </row>
    <row r="663" spans="1:15" hidden="1">
      <c r="A663" s="20" t="s">
        <v>170</v>
      </c>
      <c r="B663" s="20" t="s">
        <v>397</v>
      </c>
      <c r="C663" s="20" t="str">
        <f ca="1">RIGHT(Table7[[#This Row],[Column1]],4)</f>
        <v>2020</v>
      </c>
      <c r="D663" s="20" t="s">
        <v>396</v>
      </c>
      <c r="E663" s="20"/>
      <c r="F663" s="20" t="str">
        <f>_xlfn.XLOOKUP(Table7[[#This Row],[Area]],Table6[Country],Table6[Alpha-3 code])</f>
        <v>NIC</v>
      </c>
      <c r="I663" s="20" t="s">
        <v>170</v>
      </c>
      <c r="J663" s="20" t="s">
        <v>398</v>
      </c>
      <c r="K663" s="20">
        <v>20182020</v>
      </c>
      <c r="L663" s="20" t="s">
        <v>459</v>
      </c>
      <c r="M663" s="20" t="s">
        <v>396</v>
      </c>
      <c r="N663" s="20"/>
      <c r="O663" s="21" t="str">
        <f>_xlfn.XLOOKUP(I663,Table6[Country],Table6[Alpha-3 code])</f>
        <v>NIC</v>
      </c>
    </row>
    <row r="664" spans="1:15" hidden="1">
      <c r="A664" s="21" t="s">
        <v>172</v>
      </c>
      <c r="B664" s="21" t="s">
        <v>397</v>
      </c>
      <c r="C664" s="21" t="str">
        <f ca="1">RIGHT(Table7[[#This Row],[Column1]],4)</f>
        <v>2016</v>
      </c>
      <c r="D664" s="21" t="s">
        <v>396</v>
      </c>
      <c r="E664" s="21"/>
      <c r="F664" s="21" t="str">
        <f>_xlfn.XLOOKUP(Table7[[#This Row],[Area]],Table6[Country],Table6[Alpha-3 code])</f>
        <v>NER</v>
      </c>
      <c r="I664" s="21" t="s">
        <v>172</v>
      </c>
      <c r="J664" s="21" t="s">
        <v>398</v>
      </c>
      <c r="K664" s="21">
        <v>20142016</v>
      </c>
      <c r="L664" s="21" t="s">
        <v>455</v>
      </c>
      <c r="M664" s="21" t="s">
        <v>396</v>
      </c>
      <c r="N664" s="21"/>
      <c r="O664" s="21" t="str">
        <f>_xlfn.XLOOKUP(I664,Table6[Country],Table6[Alpha-3 code])</f>
        <v>NER</v>
      </c>
    </row>
    <row r="665" spans="1:15" hidden="1">
      <c r="A665" s="20" t="s">
        <v>172</v>
      </c>
      <c r="B665" s="20" t="s">
        <v>397</v>
      </c>
      <c r="C665" s="20" t="str">
        <f ca="1">RIGHT(Table7[[#This Row],[Column1]],4)</f>
        <v>2017</v>
      </c>
      <c r="D665" s="20" t="s">
        <v>396</v>
      </c>
      <c r="E665" s="20"/>
      <c r="F665" s="20" t="str">
        <f>_xlfn.XLOOKUP(Table7[[#This Row],[Area]],Table6[Country],Table6[Alpha-3 code])</f>
        <v>NER</v>
      </c>
      <c r="I665" s="20" t="s">
        <v>172</v>
      </c>
      <c r="J665" s="20" t="s">
        <v>398</v>
      </c>
      <c r="K665" s="20">
        <v>20152017</v>
      </c>
      <c r="L665" s="20" t="s">
        <v>456</v>
      </c>
      <c r="M665" s="20" t="s">
        <v>396</v>
      </c>
      <c r="N665" s="20"/>
      <c r="O665" s="21" t="str">
        <f>_xlfn.XLOOKUP(I665,Table6[Country],Table6[Alpha-3 code])</f>
        <v>NER</v>
      </c>
    </row>
    <row r="666" spans="1:15" hidden="1">
      <c r="A666" s="21" t="s">
        <v>172</v>
      </c>
      <c r="B666" s="21" t="s">
        <v>397</v>
      </c>
      <c r="C666" s="21" t="str">
        <f ca="1">RIGHT(Table7[[#This Row],[Column1]],4)</f>
        <v>2018</v>
      </c>
      <c r="D666" s="21" t="s">
        <v>396</v>
      </c>
      <c r="E666" s="21"/>
      <c r="F666" s="21" t="str">
        <f>_xlfn.XLOOKUP(Table7[[#This Row],[Area]],Table6[Country],Table6[Alpha-3 code])</f>
        <v>NER</v>
      </c>
      <c r="I666" s="21" t="s">
        <v>172</v>
      </c>
      <c r="J666" s="21" t="s">
        <v>398</v>
      </c>
      <c r="K666" s="21">
        <v>20162018</v>
      </c>
      <c r="L666" s="21" t="s">
        <v>457</v>
      </c>
      <c r="M666" s="21" t="s">
        <v>396</v>
      </c>
      <c r="N666" s="21"/>
      <c r="O666" s="21" t="str">
        <f>_xlfn.XLOOKUP(I666,Table6[Country],Table6[Alpha-3 code])</f>
        <v>NER</v>
      </c>
    </row>
    <row r="667" spans="1:15" hidden="1">
      <c r="A667" s="20" t="s">
        <v>172</v>
      </c>
      <c r="B667" s="20" t="s">
        <v>397</v>
      </c>
      <c r="C667" s="20" t="str">
        <f ca="1">RIGHT(Table7[[#This Row],[Column1]],4)</f>
        <v>2019</v>
      </c>
      <c r="D667" s="20" t="s">
        <v>396</v>
      </c>
      <c r="E667" s="20"/>
      <c r="F667" s="20" t="str">
        <f>_xlfn.XLOOKUP(Table7[[#This Row],[Area]],Table6[Country],Table6[Alpha-3 code])</f>
        <v>NER</v>
      </c>
      <c r="I667" s="20" t="s">
        <v>172</v>
      </c>
      <c r="J667" s="20" t="s">
        <v>398</v>
      </c>
      <c r="K667" s="20">
        <v>20172019</v>
      </c>
      <c r="L667" s="20" t="s">
        <v>458</v>
      </c>
      <c r="M667" s="20" t="s">
        <v>396</v>
      </c>
      <c r="N667" s="20"/>
      <c r="O667" s="21" t="str">
        <f>_xlfn.XLOOKUP(I667,Table6[Country],Table6[Alpha-3 code])</f>
        <v>NER</v>
      </c>
    </row>
    <row r="668" spans="1:15" hidden="1">
      <c r="A668" s="21" t="s">
        <v>172</v>
      </c>
      <c r="B668" s="21" t="s">
        <v>397</v>
      </c>
      <c r="C668" s="21" t="str">
        <f ca="1">RIGHT(Table7[[#This Row],[Column1]],4)</f>
        <v>2020</v>
      </c>
      <c r="D668" s="21" t="s">
        <v>396</v>
      </c>
      <c r="E668" s="21"/>
      <c r="F668" s="21" t="str">
        <f>_xlfn.XLOOKUP(Table7[[#This Row],[Area]],Table6[Country],Table6[Alpha-3 code])</f>
        <v>NER</v>
      </c>
      <c r="I668" s="21" t="s">
        <v>172</v>
      </c>
      <c r="J668" s="21" t="s">
        <v>398</v>
      </c>
      <c r="K668" s="21">
        <v>20182020</v>
      </c>
      <c r="L668" s="21" t="s">
        <v>459</v>
      </c>
      <c r="M668" s="21" t="s">
        <v>396</v>
      </c>
      <c r="N668" s="21"/>
      <c r="O668" s="21" t="str">
        <f>_xlfn.XLOOKUP(I668,Table6[Country],Table6[Alpha-3 code])</f>
        <v>NER</v>
      </c>
    </row>
    <row r="669" spans="1:15" hidden="1">
      <c r="A669" s="20" t="s">
        <v>174</v>
      </c>
      <c r="B669" s="20" t="s">
        <v>397</v>
      </c>
      <c r="C669" s="20" t="str">
        <f ca="1">RIGHT(Table7[[#This Row],[Column1]],4)</f>
        <v>2016</v>
      </c>
      <c r="D669" s="20" t="s">
        <v>396</v>
      </c>
      <c r="E669" s="20">
        <v>6.6</v>
      </c>
      <c r="F669" s="20" t="str">
        <f>_xlfn.XLOOKUP(Table7[[#This Row],[Area]],Table6[Country],Table6[Alpha-3 code])</f>
        <v>NGA</v>
      </c>
      <c r="I669" s="20" t="s">
        <v>174</v>
      </c>
      <c r="J669" s="20" t="s">
        <v>398</v>
      </c>
      <c r="K669" s="20">
        <v>20142016</v>
      </c>
      <c r="L669" s="20" t="s">
        <v>455</v>
      </c>
      <c r="M669" s="20" t="s">
        <v>396</v>
      </c>
      <c r="N669" s="20">
        <v>36.5</v>
      </c>
      <c r="O669" s="21" t="str">
        <f>_xlfn.XLOOKUP(I669,Table6[Country],Table6[Alpha-3 code])</f>
        <v>NGA</v>
      </c>
    </row>
    <row r="670" spans="1:15" hidden="1">
      <c r="A670" s="21" t="s">
        <v>174</v>
      </c>
      <c r="B670" s="21" t="s">
        <v>397</v>
      </c>
      <c r="C670" s="21" t="str">
        <f ca="1">RIGHT(Table7[[#This Row],[Column1]],4)</f>
        <v>2017</v>
      </c>
      <c r="D670" s="21" t="s">
        <v>396</v>
      </c>
      <c r="E670" s="21">
        <v>9.3000000000000007</v>
      </c>
      <c r="F670" s="21" t="str">
        <f>_xlfn.XLOOKUP(Table7[[#This Row],[Area]],Table6[Country],Table6[Alpha-3 code])</f>
        <v>NGA</v>
      </c>
      <c r="I670" s="21" t="s">
        <v>174</v>
      </c>
      <c r="J670" s="21" t="s">
        <v>398</v>
      </c>
      <c r="K670" s="21">
        <v>20152017</v>
      </c>
      <c r="L670" s="21" t="s">
        <v>456</v>
      </c>
      <c r="M670" s="21" t="s">
        <v>396</v>
      </c>
      <c r="N670" s="21">
        <v>40.1</v>
      </c>
      <c r="O670" s="21" t="str">
        <f>_xlfn.XLOOKUP(I670,Table6[Country],Table6[Alpha-3 code])</f>
        <v>NGA</v>
      </c>
    </row>
    <row r="671" spans="1:15" hidden="1">
      <c r="A671" s="20" t="s">
        <v>174</v>
      </c>
      <c r="B671" s="20" t="s">
        <v>397</v>
      </c>
      <c r="C671" s="20" t="str">
        <f ca="1">RIGHT(Table7[[#This Row],[Column1]],4)</f>
        <v>2018</v>
      </c>
      <c r="D671" s="20" t="s">
        <v>396</v>
      </c>
      <c r="E671" s="20">
        <v>12.1</v>
      </c>
      <c r="F671" s="20" t="str">
        <f>_xlfn.XLOOKUP(Table7[[#This Row],[Area]],Table6[Country],Table6[Alpha-3 code])</f>
        <v>NGA</v>
      </c>
      <c r="I671" s="20" t="s">
        <v>174</v>
      </c>
      <c r="J671" s="20" t="s">
        <v>398</v>
      </c>
      <c r="K671" s="20">
        <v>20162018</v>
      </c>
      <c r="L671" s="20" t="s">
        <v>457</v>
      </c>
      <c r="M671" s="20" t="s">
        <v>396</v>
      </c>
      <c r="N671" s="20">
        <v>43.6</v>
      </c>
      <c r="O671" s="21" t="str">
        <f>_xlfn.XLOOKUP(I671,Table6[Country],Table6[Alpha-3 code])</f>
        <v>NGA</v>
      </c>
    </row>
    <row r="672" spans="1:15" hidden="1">
      <c r="A672" s="21" t="s">
        <v>174</v>
      </c>
      <c r="B672" s="21" t="s">
        <v>397</v>
      </c>
      <c r="C672" s="21" t="str">
        <f ca="1">RIGHT(Table7[[#This Row],[Column1]],4)</f>
        <v>2019</v>
      </c>
      <c r="D672" s="21" t="s">
        <v>396</v>
      </c>
      <c r="E672" s="21">
        <v>14.8</v>
      </c>
      <c r="F672" s="21" t="str">
        <f>_xlfn.XLOOKUP(Table7[[#This Row],[Area]],Table6[Country],Table6[Alpha-3 code])</f>
        <v>NGA</v>
      </c>
      <c r="I672" s="21" t="s">
        <v>174</v>
      </c>
      <c r="J672" s="21" t="s">
        <v>398</v>
      </c>
      <c r="K672" s="21">
        <v>20172019</v>
      </c>
      <c r="L672" s="21" t="s">
        <v>458</v>
      </c>
      <c r="M672" s="21" t="s">
        <v>396</v>
      </c>
      <c r="N672" s="21">
        <v>47.1</v>
      </c>
      <c r="O672" s="21" t="str">
        <f>_xlfn.XLOOKUP(I672,Table6[Country],Table6[Alpha-3 code])</f>
        <v>NGA</v>
      </c>
    </row>
    <row r="673" spans="1:15" hidden="1">
      <c r="A673" s="20" t="s">
        <v>174</v>
      </c>
      <c r="B673" s="20" t="s">
        <v>397</v>
      </c>
      <c r="C673" s="20" t="str">
        <f ca="1">RIGHT(Table7[[#This Row],[Column1]],4)</f>
        <v>2020</v>
      </c>
      <c r="D673" s="20" t="s">
        <v>396</v>
      </c>
      <c r="E673" s="20">
        <v>21.4</v>
      </c>
      <c r="F673" s="20" t="str">
        <f>_xlfn.XLOOKUP(Table7[[#This Row],[Area]],Table6[Country],Table6[Alpha-3 code])</f>
        <v>NGA</v>
      </c>
      <c r="I673" s="20" t="s">
        <v>174</v>
      </c>
      <c r="J673" s="20" t="s">
        <v>398</v>
      </c>
      <c r="K673" s="20">
        <v>20182020</v>
      </c>
      <c r="L673" s="20" t="s">
        <v>459</v>
      </c>
      <c r="M673" s="20" t="s">
        <v>396</v>
      </c>
      <c r="N673" s="20">
        <v>57.7</v>
      </c>
      <c r="O673" s="21" t="str">
        <f>_xlfn.XLOOKUP(I673,Table6[Country],Table6[Alpha-3 code])</f>
        <v>NGA</v>
      </c>
    </row>
    <row r="674" spans="1:15" hidden="1">
      <c r="A674" s="21" t="s">
        <v>428</v>
      </c>
      <c r="B674" s="21" t="s">
        <v>397</v>
      </c>
      <c r="C674" s="21" t="str">
        <f ca="1">RIGHT(Table7[[#This Row],[Column1]],4)</f>
        <v>2016</v>
      </c>
      <c r="D674" s="21" t="s">
        <v>396</v>
      </c>
      <c r="E674" s="21"/>
      <c r="F674" s="21" t="str">
        <f>_xlfn.XLOOKUP(Table7[[#This Row],[Area]],Table6[Country],Table6[Alpha-3 code])</f>
        <v>NIU</v>
      </c>
      <c r="I674" s="21" t="s">
        <v>428</v>
      </c>
      <c r="J674" s="21" t="s">
        <v>398</v>
      </c>
      <c r="K674" s="21">
        <v>20142016</v>
      </c>
      <c r="L674" s="21" t="s">
        <v>455</v>
      </c>
      <c r="M674" s="21" t="s">
        <v>396</v>
      </c>
      <c r="N674" s="21"/>
      <c r="O674" s="21" t="str">
        <f>_xlfn.XLOOKUP(I674,Table6[Country],Table6[Alpha-3 code])</f>
        <v>NIU</v>
      </c>
    </row>
    <row r="675" spans="1:15" hidden="1">
      <c r="A675" s="20" t="s">
        <v>428</v>
      </c>
      <c r="B675" s="20" t="s">
        <v>397</v>
      </c>
      <c r="C675" s="20" t="str">
        <f ca="1">RIGHT(Table7[[#This Row],[Column1]],4)</f>
        <v>2017</v>
      </c>
      <c r="D675" s="20" t="s">
        <v>396</v>
      </c>
      <c r="E675" s="20"/>
      <c r="F675" s="20" t="str">
        <f>_xlfn.XLOOKUP(Table7[[#This Row],[Area]],Table6[Country],Table6[Alpha-3 code])</f>
        <v>NIU</v>
      </c>
      <c r="I675" s="20" t="s">
        <v>428</v>
      </c>
      <c r="J675" s="20" t="s">
        <v>398</v>
      </c>
      <c r="K675" s="20">
        <v>20152017</v>
      </c>
      <c r="L675" s="20" t="s">
        <v>456</v>
      </c>
      <c r="M675" s="20" t="s">
        <v>396</v>
      </c>
      <c r="N675" s="20"/>
      <c r="O675" s="21" t="str">
        <f>_xlfn.XLOOKUP(I675,Table6[Country],Table6[Alpha-3 code])</f>
        <v>NIU</v>
      </c>
    </row>
    <row r="676" spans="1:15" hidden="1">
      <c r="A676" s="21" t="s">
        <v>428</v>
      </c>
      <c r="B676" s="21" t="s">
        <v>397</v>
      </c>
      <c r="C676" s="21" t="str">
        <f ca="1">RIGHT(Table7[[#This Row],[Column1]],4)</f>
        <v>2018</v>
      </c>
      <c r="D676" s="21" t="s">
        <v>396</v>
      </c>
      <c r="E676" s="21"/>
      <c r="F676" s="21" t="str">
        <f>_xlfn.XLOOKUP(Table7[[#This Row],[Area]],Table6[Country],Table6[Alpha-3 code])</f>
        <v>NIU</v>
      </c>
      <c r="I676" s="21" t="s">
        <v>428</v>
      </c>
      <c r="J676" s="21" t="s">
        <v>398</v>
      </c>
      <c r="K676" s="21">
        <v>20162018</v>
      </c>
      <c r="L676" s="21" t="s">
        <v>457</v>
      </c>
      <c r="M676" s="21" t="s">
        <v>396</v>
      </c>
      <c r="N676" s="21"/>
      <c r="O676" s="21" t="str">
        <f>_xlfn.XLOOKUP(I676,Table6[Country],Table6[Alpha-3 code])</f>
        <v>NIU</v>
      </c>
    </row>
    <row r="677" spans="1:15" hidden="1">
      <c r="A677" s="20" t="s">
        <v>428</v>
      </c>
      <c r="B677" s="20" t="s">
        <v>397</v>
      </c>
      <c r="C677" s="20" t="str">
        <f ca="1">RIGHT(Table7[[#This Row],[Column1]],4)</f>
        <v>2019</v>
      </c>
      <c r="D677" s="20" t="s">
        <v>396</v>
      </c>
      <c r="E677" s="20"/>
      <c r="F677" s="20" t="str">
        <f>_xlfn.XLOOKUP(Table7[[#This Row],[Area]],Table6[Country],Table6[Alpha-3 code])</f>
        <v>NIU</v>
      </c>
      <c r="I677" s="20" t="s">
        <v>428</v>
      </c>
      <c r="J677" s="20" t="s">
        <v>398</v>
      </c>
      <c r="K677" s="20">
        <v>20172019</v>
      </c>
      <c r="L677" s="20" t="s">
        <v>458</v>
      </c>
      <c r="M677" s="20" t="s">
        <v>396</v>
      </c>
      <c r="N677" s="20"/>
      <c r="O677" s="21" t="str">
        <f>_xlfn.XLOOKUP(I677,Table6[Country],Table6[Alpha-3 code])</f>
        <v>NIU</v>
      </c>
    </row>
    <row r="678" spans="1:15" hidden="1">
      <c r="A678" s="21" t="s">
        <v>428</v>
      </c>
      <c r="B678" s="21" t="s">
        <v>397</v>
      </c>
      <c r="C678" s="21" t="str">
        <f ca="1">RIGHT(Table7[[#This Row],[Column1]],4)</f>
        <v>2020</v>
      </c>
      <c r="D678" s="21" t="s">
        <v>396</v>
      </c>
      <c r="E678" s="21"/>
      <c r="F678" s="21" t="str">
        <f>_xlfn.XLOOKUP(Table7[[#This Row],[Area]],Table6[Country],Table6[Alpha-3 code])</f>
        <v>NIU</v>
      </c>
      <c r="I678" s="21" t="s">
        <v>428</v>
      </c>
      <c r="J678" s="21" t="s">
        <v>398</v>
      </c>
      <c r="K678" s="21">
        <v>20182020</v>
      </c>
      <c r="L678" s="21" t="s">
        <v>459</v>
      </c>
      <c r="M678" s="21" t="s">
        <v>396</v>
      </c>
      <c r="N678" s="21"/>
      <c r="O678" s="21" t="str">
        <f>_xlfn.XLOOKUP(I678,Table6[Country],Table6[Alpha-3 code])</f>
        <v>NIU</v>
      </c>
    </row>
    <row r="679" spans="1:15" hidden="1">
      <c r="A679" s="20" t="s">
        <v>603</v>
      </c>
      <c r="B679" s="20" t="s">
        <v>397</v>
      </c>
      <c r="C679" s="20" t="str">
        <f ca="1">RIGHT(Table7[[#This Row],[Column1]],4)</f>
        <v>2016</v>
      </c>
      <c r="D679" s="20" t="s">
        <v>396</v>
      </c>
      <c r="E679" s="20">
        <v>3.6</v>
      </c>
      <c r="F679" s="20" t="str">
        <f>_xlfn.XLOOKUP(Table7[[#This Row],[Area]],Table6[Country],Table6[Alpha-3 code])</f>
        <v>MKD</v>
      </c>
      <c r="I679" s="31" t="s">
        <v>603</v>
      </c>
      <c r="J679" s="20" t="s">
        <v>398</v>
      </c>
      <c r="K679" s="20">
        <v>20142016</v>
      </c>
      <c r="L679" s="20" t="s">
        <v>455</v>
      </c>
      <c r="M679" s="20" t="s">
        <v>396</v>
      </c>
      <c r="N679" s="20">
        <v>15.1</v>
      </c>
      <c r="O679" s="21" t="str">
        <f>_xlfn.XLOOKUP(I679,Table6[Country],Table6[Alpha-3 code])</f>
        <v>MKD</v>
      </c>
    </row>
    <row r="680" spans="1:15" hidden="1">
      <c r="A680" s="20" t="s">
        <v>603</v>
      </c>
      <c r="B680" s="21" t="s">
        <v>397</v>
      </c>
      <c r="C680" s="21" t="str">
        <f ca="1">RIGHT(Table7[[#This Row],[Column1]],4)</f>
        <v>2017</v>
      </c>
      <c r="D680" s="21" t="s">
        <v>396</v>
      </c>
      <c r="E680" s="21">
        <v>3.1</v>
      </c>
      <c r="F680" s="21" t="str">
        <f>_xlfn.XLOOKUP(Table7[[#This Row],[Area]],Table6[Country],Table6[Alpha-3 code])</f>
        <v>MKD</v>
      </c>
      <c r="I680" s="32" t="s">
        <v>603</v>
      </c>
      <c r="J680" s="21" t="s">
        <v>398</v>
      </c>
      <c r="K680" s="21">
        <v>20152017</v>
      </c>
      <c r="L680" s="21" t="s">
        <v>456</v>
      </c>
      <c r="M680" s="21" t="s">
        <v>396</v>
      </c>
      <c r="N680" s="21">
        <v>13.7</v>
      </c>
      <c r="O680" s="21" t="str">
        <f>_xlfn.XLOOKUP(I680,Table6[Country],Table6[Alpha-3 code])</f>
        <v>MKD</v>
      </c>
    </row>
    <row r="681" spans="1:15" hidden="1">
      <c r="A681" s="20" t="s">
        <v>603</v>
      </c>
      <c r="B681" s="20" t="s">
        <v>397</v>
      </c>
      <c r="C681" s="20" t="str">
        <f ca="1">RIGHT(Table7[[#This Row],[Column1]],4)</f>
        <v>2018</v>
      </c>
      <c r="D681" s="20" t="s">
        <v>396</v>
      </c>
      <c r="E681" s="20">
        <v>3.1</v>
      </c>
      <c r="F681" s="20" t="str">
        <f>_xlfn.XLOOKUP(Table7[[#This Row],[Area]],Table6[Country],Table6[Alpha-3 code])</f>
        <v>MKD</v>
      </c>
      <c r="I681" s="31" t="s">
        <v>603</v>
      </c>
      <c r="J681" s="20" t="s">
        <v>398</v>
      </c>
      <c r="K681" s="20">
        <v>20162018</v>
      </c>
      <c r="L681" s="20" t="s">
        <v>457</v>
      </c>
      <c r="M681" s="20" t="s">
        <v>396</v>
      </c>
      <c r="N681" s="20">
        <v>14.3</v>
      </c>
      <c r="O681" s="21" t="str">
        <f>_xlfn.XLOOKUP(I681,Table6[Country],Table6[Alpha-3 code])</f>
        <v>MKD</v>
      </c>
    </row>
    <row r="682" spans="1:15" hidden="1">
      <c r="A682" s="20" t="s">
        <v>603</v>
      </c>
      <c r="B682" s="21" t="s">
        <v>397</v>
      </c>
      <c r="C682" s="21" t="str">
        <f ca="1">RIGHT(Table7[[#This Row],[Column1]],4)</f>
        <v>2019</v>
      </c>
      <c r="D682" s="21" t="s">
        <v>396</v>
      </c>
      <c r="E682" s="21">
        <v>3.2</v>
      </c>
      <c r="F682" s="21" t="str">
        <f>_xlfn.XLOOKUP(Table7[[#This Row],[Area]],Table6[Country],Table6[Alpha-3 code])</f>
        <v>MKD</v>
      </c>
      <c r="I682" s="32" t="s">
        <v>603</v>
      </c>
      <c r="J682" s="21" t="s">
        <v>398</v>
      </c>
      <c r="K682" s="21">
        <v>20172019</v>
      </c>
      <c r="L682" s="21" t="s">
        <v>458</v>
      </c>
      <c r="M682" s="21" t="s">
        <v>396</v>
      </c>
      <c r="N682" s="21">
        <v>14.4</v>
      </c>
      <c r="O682" s="21" t="str">
        <f>_xlfn.XLOOKUP(I682,Table6[Country],Table6[Alpha-3 code])</f>
        <v>MKD</v>
      </c>
    </row>
    <row r="683" spans="1:15" hidden="1">
      <c r="A683" s="20" t="s">
        <v>603</v>
      </c>
      <c r="B683" s="20" t="s">
        <v>397</v>
      </c>
      <c r="C683" s="20" t="str">
        <f ca="1">RIGHT(Table7[[#This Row],[Column1]],4)</f>
        <v>2020</v>
      </c>
      <c r="D683" s="20" t="s">
        <v>396</v>
      </c>
      <c r="E683" s="20">
        <v>5</v>
      </c>
      <c r="F683" s="20" t="str">
        <f>_xlfn.XLOOKUP(Table7[[#This Row],[Area]],Table6[Country],Table6[Alpha-3 code])</f>
        <v>MKD</v>
      </c>
      <c r="I683" s="31" t="s">
        <v>603</v>
      </c>
      <c r="J683" s="20" t="s">
        <v>398</v>
      </c>
      <c r="K683" s="20">
        <v>20182020</v>
      </c>
      <c r="L683" s="20" t="s">
        <v>459</v>
      </c>
      <c r="M683" s="20" t="s">
        <v>396</v>
      </c>
      <c r="N683" s="20">
        <v>17.7</v>
      </c>
      <c r="O683" s="21" t="str">
        <f>_xlfn.XLOOKUP(I683,Table6[Country],Table6[Alpha-3 code])</f>
        <v>MKD</v>
      </c>
    </row>
    <row r="684" spans="1:15" hidden="1">
      <c r="A684" s="21" t="s">
        <v>275</v>
      </c>
      <c r="B684" s="21" t="s">
        <v>397</v>
      </c>
      <c r="C684" s="21" t="str">
        <f ca="1">RIGHT(Table7[[#This Row],[Column1]],4)</f>
        <v>2016</v>
      </c>
      <c r="D684" s="21" t="s">
        <v>396</v>
      </c>
      <c r="E684" s="21">
        <v>1.1000000000000001</v>
      </c>
      <c r="F684" s="21" t="str">
        <f>_xlfn.XLOOKUP(Table7[[#This Row],[Area]],Table6[Country],Table6[Alpha-3 code])</f>
        <v>NOR</v>
      </c>
      <c r="I684" s="21" t="s">
        <v>275</v>
      </c>
      <c r="J684" s="21" t="s">
        <v>398</v>
      </c>
      <c r="K684" s="21">
        <v>20142016</v>
      </c>
      <c r="L684" s="21" t="s">
        <v>455</v>
      </c>
      <c r="M684" s="21" t="s">
        <v>396</v>
      </c>
      <c r="N684" s="21">
        <v>4.8</v>
      </c>
      <c r="O684" s="21" t="str">
        <f>_xlfn.XLOOKUP(I684,Table6[Country],Table6[Alpha-3 code])</f>
        <v>NOR</v>
      </c>
    </row>
    <row r="685" spans="1:15" hidden="1">
      <c r="A685" s="20" t="s">
        <v>275</v>
      </c>
      <c r="B685" s="20" t="s">
        <v>397</v>
      </c>
      <c r="C685" s="20" t="str">
        <f ca="1">RIGHT(Table7[[#This Row],[Column1]],4)</f>
        <v>2017</v>
      </c>
      <c r="D685" s="20" t="s">
        <v>396</v>
      </c>
      <c r="E685" s="20">
        <v>1.2</v>
      </c>
      <c r="F685" s="20" t="str">
        <f>_xlfn.XLOOKUP(Table7[[#This Row],[Area]],Table6[Country],Table6[Alpha-3 code])</f>
        <v>NOR</v>
      </c>
      <c r="I685" s="20" t="s">
        <v>275</v>
      </c>
      <c r="J685" s="20" t="s">
        <v>398</v>
      </c>
      <c r="K685" s="20">
        <v>20152017</v>
      </c>
      <c r="L685" s="20" t="s">
        <v>456</v>
      </c>
      <c r="M685" s="20" t="s">
        <v>396</v>
      </c>
      <c r="N685" s="20">
        <v>5</v>
      </c>
      <c r="O685" s="21" t="str">
        <f>_xlfn.XLOOKUP(I685,Table6[Country],Table6[Alpha-3 code])</f>
        <v>NOR</v>
      </c>
    </row>
    <row r="686" spans="1:15" hidden="1">
      <c r="A686" s="21" t="s">
        <v>275</v>
      </c>
      <c r="B686" s="21" t="s">
        <v>397</v>
      </c>
      <c r="C686" s="21" t="str">
        <f ca="1">RIGHT(Table7[[#This Row],[Column1]],4)</f>
        <v>2018</v>
      </c>
      <c r="D686" s="21" t="s">
        <v>396</v>
      </c>
      <c r="E686" s="21">
        <v>1.1000000000000001</v>
      </c>
      <c r="F686" s="21" t="str">
        <f>_xlfn.XLOOKUP(Table7[[#This Row],[Area]],Table6[Country],Table6[Alpha-3 code])</f>
        <v>NOR</v>
      </c>
      <c r="I686" s="21" t="s">
        <v>275</v>
      </c>
      <c r="J686" s="21" t="s">
        <v>398</v>
      </c>
      <c r="K686" s="21">
        <v>20162018</v>
      </c>
      <c r="L686" s="21" t="s">
        <v>457</v>
      </c>
      <c r="M686" s="21" t="s">
        <v>396</v>
      </c>
      <c r="N686" s="21">
        <v>4.8</v>
      </c>
      <c r="O686" s="21" t="str">
        <f>_xlfn.XLOOKUP(I686,Table6[Country],Table6[Alpha-3 code])</f>
        <v>NOR</v>
      </c>
    </row>
    <row r="687" spans="1:15" hidden="1">
      <c r="A687" s="20" t="s">
        <v>275</v>
      </c>
      <c r="B687" s="20" t="s">
        <v>397</v>
      </c>
      <c r="C687" s="20" t="str">
        <f ca="1">RIGHT(Table7[[#This Row],[Column1]],4)</f>
        <v>2019</v>
      </c>
      <c r="D687" s="20" t="s">
        <v>396</v>
      </c>
      <c r="E687" s="20">
        <v>1.1000000000000001</v>
      </c>
      <c r="F687" s="20" t="str">
        <f>_xlfn.XLOOKUP(Table7[[#This Row],[Area]],Table6[Country],Table6[Alpha-3 code])</f>
        <v>NOR</v>
      </c>
      <c r="I687" s="20" t="s">
        <v>275</v>
      </c>
      <c r="J687" s="20" t="s">
        <v>398</v>
      </c>
      <c r="K687" s="20">
        <v>20172019</v>
      </c>
      <c r="L687" s="20" t="s">
        <v>458</v>
      </c>
      <c r="M687" s="20" t="s">
        <v>396</v>
      </c>
      <c r="N687" s="20">
        <v>4.8</v>
      </c>
      <c r="O687" s="21" t="str">
        <f>_xlfn.XLOOKUP(I687,Table6[Country],Table6[Alpha-3 code])</f>
        <v>NOR</v>
      </c>
    </row>
    <row r="688" spans="1:15" hidden="1">
      <c r="A688" s="21" t="s">
        <v>275</v>
      </c>
      <c r="B688" s="21" t="s">
        <v>397</v>
      </c>
      <c r="C688" s="21" t="str">
        <f ca="1">RIGHT(Table7[[#This Row],[Column1]],4)</f>
        <v>2020</v>
      </c>
      <c r="D688" s="21" t="s">
        <v>396</v>
      </c>
      <c r="E688" s="21">
        <v>1</v>
      </c>
      <c r="F688" s="21" t="str">
        <f>_xlfn.XLOOKUP(Table7[[#This Row],[Area]],Table6[Country],Table6[Alpha-3 code])</f>
        <v>NOR</v>
      </c>
      <c r="I688" s="21" t="s">
        <v>275</v>
      </c>
      <c r="J688" s="21" t="s">
        <v>398</v>
      </c>
      <c r="K688" s="21">
        <v>20182020</v>
      </c>
      <c r="L688" s="21" t="s">
        <v>459</v>
      </c>
      <c r="M688" s="21" t="s">
        <v>396</v>
      </c>
      <c r="N688" s="21">
        <v>4.0999999999999996</v>
      </c>
      <c r="O688" s="21" t="str">
        <f>_xlfn.XLOOKUP(I688,Table6[Country],Table6[Alpha-3 code])</f>
        <v>NOR</v>
      </c>
    </row>
    <row r="689" spans="1:15" hidden="1">
      <c r="A689" s="20" t="s">
        <v>178</v>
      </c>
      <c r="B689" s="20" t="s">
        <v>397</v>
      </c>
      <c r="C689" s="20" t="str">
        <f ca="1">RIGHT(Table7[[#This Row],[Column1]],4)</f>
        <v>2016</v>
      </c>
      <c r="D689" s="20" t="s">
        <v>396</v>
      </c>
      <c r="E689" s="20"/>
      <c r="F689" s="20" t="str">
        <f>_xlfn.XLOOKUP(Table7[[#This Row],[Area]],Table6[Country],Table6[Alpha-3 code])</f>
        <v>OMN</v>
      </c>
      <c r="I689" s="20" t="s">
        <v>178</v>
      </c>
      <c r="J689" s="20" t="s">
        <v>398</v>
      </c>
      <c r="K689" s="20">
        <v>20142016</v>
      </c>
      <c r="L689" s="20" t="s">
        <v>455</v>
      </c>
      <c r="M689" s="20" t="s">
        <v>396</v>
      </c>
      <c r="N689" s="20"/>
      <c r="O689" s="21" t="str">
        <f>_xlfn.XLOOKUP(I689,Table6[Country],Table6[Alpha-3 code])</f>
        <v>OMN</v>
      </c>
    </row>
    <row r="690" spans="1:15" hidden="1">
      <c r="A690" s="21" t="s">
        <v>178</v>
      </c>
      <c r="B690" s="21" t="s">
        <v>397</v>
      </c>
      <c r="C690" s="21" t="str">
        <f ca="1">RIGHT(Table7[[#This Row],[Column1]],4)</f>
        <v>2017</v>
      </c>
      <c r="D690" s="21" t="s">
        <v>396</v>
      </c>
      <c r="E690" s="21"/>
      <c r="F690" s="21" t="str">
        <f>_xlfn.XLOOKUP(Table7[[#This Row],[Area]],Table6[Country],Table6[Alpha-3 code])</f>
        <v>OMN</v>
      </c>
      <c r="I690" s="21" t="s">
        <v>178</v>
      </c>
      <c r="J690" s="21" t="s">
        <v>398</v>
      </c>
      <c r="K690" s="21">
        <v>20152017</v>
      </c>
      <c r="L690" s="21" t="s">
        <v>456</v>
      </c>
      <c r="M690" s="21" t="s">
        <v>396</v>
      </c>
      <c r="N690" s="21"/>
      <c r="O690" s="21" t="str">
        <f>_xlfn.XLOOKUP(I690,Table6[Country],Table6[Alpha-3 code])</f>
        <v>OMN</v>
      </c>
    </row>
    <row r="691" spans="1:15" hidden="1">
      <c r="A691" s="20" t="s">
        <v>178</v>
      </c>
      <c r="B691" s="20" t="s">
        <v>397</v>
      </c>
      <c r="C691" s="20" t="str">
        <f ca="1">RIGHT(Table7[[#This Row],[Column1]],4)</f>
        <v>2018</v>
      </c>
      <c r="D691" s="20" t="s">
        <v>396</v>
      </c>
      <c r="E691" s="20"/>
      <c r="F691" s="20" t="str">
        <f>_xlfn.XLOOKUP(Table7[[#This Row],[Area]],Table6[Country],Table6[Alpha-3 code])</f>
        <v>OMN</v>
      </c>
      <c r="I691" s="20" t="s">
        <v>178</v>
      </c>
      <c r="J691" s="20" t="s">
        <v>398</v>
      </c>
      <c r="K691" s="20">
        <v>20162018</v>
      </c>
      <c r="L691" s="20" t="s">
        <v>457</v>
      </c>
      <c r="M691" s="20" t="s">
        <v>396</v>
      </c>
      <c r="N691" s="20"/>
      <c r="O691" s="21" t="str">
        <f>_xlfn.XLOOKUP(I691,Table6[Country],Table6[Alpha-3 code])</f>
        <v>OMN</v>
      </c>
    </row>
    <row r="692" spans="1:15" hidden="1">
      <c r="A692" s="21" t="s">
        <v>178</v>
      </c>
      <c r="B692" s="21" t="s">
        <v>397</v>
      </c>
      <c r="C692" s="21" t="str">
        <f ca="1">RIGHT(Table7[[#This Row],[Column1]],4)</f>
        <v>2019</v>
      </c>
      <c r="D692" s="21" t="s">
        <v>396</v>
      </c>
      <c r="E692" s="21"/>
      <c r="F692" s="21" t="str">
        <f>_xlfn.XLOOKUP(Table7[[#This Row],[Area]],Table6[Country],Table6[Alpha-3 code])</f>
        <v>OMN</v>
      </c>
      <c r="I692" s="21" t="s">
        <v>178</v>
      </c>
      <c r="J692" s="21" t="s">
        <v>398</v>
      </c>
      <c r="K692" s="21">
        <v>20172019</v>
      </c>
      <c r="L692" s="21" t="s">
        <v>458</v>
      </c>
      <c r="M692" s="21" t="s">
        <v>396</v>
      </c>
      <c r="N692" s="21"/>
      <c r="O692" s="21" t="str">
        <f>_xlfn.XLOOKUP(I692,Table6[Country],Table6[Alpha-3 code])</f>
        <v>OMN</v>
      </c>
    </row>
    <row r="693" spans="1:15" hidden="1">
      <c r="A693" s="20" t="s">
        <v>178</v>
      </c>
      <c r="B693" s="20" t="s">
        <v>397</v>
      </c>
      <c r="C693" s="20" t="str">
        <f ca="1">RIGHT(Table7[[#This Row],[Column1]],4)</f>
        <v>2020</v>
      </c>
      <c r="D693" s="20" t="s">
        <v>396</v>
      </c>
      <c r="E693" s="20"/>
      <c r="F693" s="20" t="str">
        <f>_xlfn.XLOOKUP(Table7[[#This Row],[Area]],Table6[Country],Table6[Alpha-3 code])</f>
        <v>OMN</v>
      </c>
      <c r="I693" s="20" t="s">
        <v>178</v>
      </c>
      <c r="J693" s="20" t="s">
        <v>398</v>
      </c>
      <c r="K693" s="20">
        <v>20182020</v>
      </c>
      <c r="L693" s="20" t="s">
        <v>459</v>
      </c>
      <c r="M693" s="20" t="s">
        <v>396</v>
      </c>
      <c r="N693" s="20"/>
      <c r="O693" s="21" t="str">
        <f>_xlfn.XLOOKUP(I693,Table6[Country],Table6[Alpha-3 code])</f>
        <v>OMN</v>
      </c>
    </row>
    <row r="694" spans="1:15" hidden="1">
      <c r="A694" s="21" t="s">
        <v>180</v>
      </c>
      <c r="B694" s="21" t="s">
        <v>397</v>
      </c>
      <c r="C694" s="21" t="str">
        <f ca="1">RIGHT(Table7[[#This Row],[Column1]],4)</f>
        <v>2016</v>
      </c>
      <c r="D694" s="21" t="s">
        <v>396</v>
      </c>
      <c r="E694" s="21"/>
      <c r="F694" s="21" t="str">
        <f>_xlfn.XLOOKUP(Table7[[#This Row],[Area]],Table6[Country],Table6[Alpha-3 code])</f>
        <v>PAK</v>
      </c>
      <c r="I694" s="21" t="s">
        <v>180</v>
      </c>
      <c r="J694" s="21" t="s">
        <v>398</v>
      </c>
      <c r="K694" s="21">
        <v>20142016</v>
      </c>
      <c r="L694" s="21" t="s">
        <v>455</v>
      </c>
      <c r="M694" s="21" t="s">
        <v>396</v>
      </c>
      <c r="N694" s="21"/>
      <c r="O694" s="21" t="str">
        <f>_xlfn.XLOOKUP(I694,Table6[Country],Table6[Alpha-3 code])</f>
        <v>PAK</v>
      </c>
    </row>
    <row r="695" spans="1:15" hidden="1">
      <c r="A695" s="20" t="s">
        <v>180</v>
      </c>
      <c r="B695" s="20" t="s">
        <v>397</v>
      </c>
      <c r="C695" s="20" t="str">
        <f ca="1">RIGHT(Table7[[#This Row],[Column1]],4)</f>
        <v>2017</v>
      </c>
      <c r="D695" s="20" t="s">
        <v>396</v>
      </c>
      <c r="E695" s="20"/>
      <c r="F695" s="20" t="str">
        <f>_xlfn.XLOOKUP(Table7[[#This Row],[Area]],Table6[Country],Table6[Alpha-3 code])</f>
        <v>PAK</v>
      </c>
      <c r="I695" s="20" t="s">
        <v>180</v>
      </c>
      <c r="J695" s="20" t="s">
        <v>398</v>
      </c>
      <c r="K695" s="20">
        <v>20152017</v>
      </c>
      <c r="L695" s="20" t="s">
        <v>456</v>
      </c>
      <c r="M695" s="20" t="s">
        <v>396</v>
      </c>
      <c r="N695" s="20"/>
      <c r="O695" s="21" t="str">
        <f>_xlfn.XLOOKUP(I695,Table6[Country],Table6[Alpha-3 code])</f>
        <v>PAK</v>
      </c>
    </row>
    <row r="696" spans="1:15" hidden="1">
      <c r="A696" s="21" t="s">
        <v>180</v>
      </c>
      <c r="B696" s="21" t="s">
        <v>397</v>
      </c>
      <c r="C696" s="21" t="str">
        <f ca="1">RIGHT(Table7[[#This Row],[Column1]],4)</f>
        <v>2018</v>
      </c>
      <c r="D696" s="21" t="s">
        <v>396</v>
      </c>
      <c r="E696" s="21"/>
      <c r="F696" s="21" t="str">
        <f>_xlfn.XLOOKUP(Table7[[#This Row],[Area]],Table6[Country],Table6[Alpha-3 code])</f>
        <v>PAK</v>
      </c>
      <c r="I696" s="21" t="s">
        <v>180</v>
      </c>
      <c r="J696" s="21" t="s">
        <v>398</v>
      </c>
      <c r="K696" s="21">
        <v>20162018</v>
      </c>
      <c r="L696" s="21" t="s">
        <v>457</v>
      </c>
      <c r="M696" s="21" t="s">
        <v>396</v>
      </c>
      <c r="N696" s="21"/>
      <c r="O696" s="21" t="str">
        <f>_xlfn.XLOOKUP(I696,Table6[Country],Table6[Alpha-3 code])</f>
        <v>PAK</v>
      </c>
    </row>
    <row r="697" spans="1:15" hidden="1">
      <c r="A697" s="20" t="s">
        <v>180</v>
      </c>
      <c r="B697" s="20" t="s">
        <v>397</v>
      </c>
      <c r="C697" s="20" t="str">
        <f ca="1">RIGHT(Table7[[#This Row],[Column1]],4)</f>
        <v>2019</v>
      </c>
      <c r="D697" s="20" t="s">
        <v>396</v>
      </c>
      <c r="E697" s="20"/>
      <c r="F697" s="20" t="str">
        <f>_xlfn.XLOOKUP(Table7[[#This Row],[Area]],Table6[Country],Table6[Alpha-3 code])</f>
        <v>PAK</v>
      </c>
      <c r="I697" s="20" t="s">
        <v>180</v>
      </c>
      <c r="J697" s="20" t="s">
        <v>398</v>
      </c>
      <c r="K697" s="20">
        <v>20172019</v>
      </c>
      <c r="L697" s="20" t="s">
        <v>458</v>
      </c>
      <c r="M697" s="20" t="s">
        <v>396</v>
      </c>
      <c r="N697" s="20"/>
      <c r="O697" s="21" t="str">
        <f>_xlfn.XLOOKUP(I697,Table6[Country],Table6[Alpha-3 code])</f>
        <v>PAK</v>
      </c>
    </row>
    <row r="698" spans="1:15" hidden="1">
      <c r="A698" s="21" t="s">
        <v>180</v>
      </c>
      <c r="B698" s="21" t="s">
        <v>397</v>
      </c>
      <c r="C698" s="21" t="str">
        <f ca="1">RIGHT(Table7[[#This Row],[Column1]],4)</f>
        <v>2020</v>
      </c>
      <c r="D698" s="21" t="s">
        <v>396</v>
      </c>
      <c r="E698" s="21"/>
      <c r="F698" s="21" t="str">
        <f>_xlfn.XLOOKUP(Table7[[#This Row],[Area]],Table6[Country],Table6[Alpha-3 code])</f>
        <v>PAK</v>
      </c>
      <c r="I698" s="21" t="s">
        <v>180</v>
      </c>
      <c r="J698" s="21" t="s">
        <v>398</v>
      </c>
      <c r="K698" s="21">
        <v>20182020</v>
      </c>
      <c r="L698" s="21" t="s">
        <v>459</v>
      </c>
      <c r="M698" s="21" t="s">
        <v>396</v>
      </c>
      <c r="N698" s="21"/>
      <c r="O698" s="21" t="str">
        <f>_xlfn.XLOOKUP(I698,Table6[Country],Table6[Alpha-3 code])</f>
        <v>PAK</v>
      </c>
    </row>
    <row r="699" spans="1:15" hidden="1">
      <c r="A699" s="20" t="s">
        <v>429</v>
      </c>
      <c r="B699" s="20" t="s">
        <v>397</v>
      </c>
      <c r="C699" s="20" t="str">
        <f ca="1">RIGHT(Table7[[#This Row],[Column1]],4)</f>
        <v>2016</v>
      </c>
      <c r="D699" s="20" t="s">
        <v>396</v>
      </c>
      <c r="E699" s="20"/>
      <c r="F699" s="20" t="str">
        <f>_xlfn.XLOOKUP(Table7[[#This Row],[Area]],Table6[Country],Table6[Alpha-3 code])</f>
        <v>PLW</v>
      </c>
      <c r="I699" s="20" t="s">
        <v>429</v>
      </c>
      <c r="J699" s="20" t="s">
        <v>398</v>
      </c>
      <c r="K699" s="20">
        <v>20142016</v>
      </c>
      <c r="L699" s="20" t="s">
        <v>455</v>
      </c>
      <c r="M699" s="20" t="s">
        <v>396</v>
      </c>
      <c r="N699" s="20"/>
      <c r="O699" s="21" t="str">
        <f>_xlfn.XLOOKUP(I699,Table6[Country],Table6[Alpha-3 code])</f>
        <v>PLW</v>
      </c>
    </row>
    <row r="700" spans="1:15" hidden="1">
      <c r="A700" s="21" t="s">
        <v>429</v>
      </c>
      <c r="B700" s="21" t="s">
        <v>397</v>
      </c>
      <c r="C700" s="21" t="str">
        <f ca="1">RIGHT(Table7[[#This Row],[Column1]],4)</f>
        <v>2017</v>
      </c>
      <c r="D700" s="21" t="s">
        <v>396</v>
      </c>
      <c r="E700" s="21"/>
      <c r="F700" s="21" t="str">
        <f>_xlfn.XLOOKUP(Table7[[#This Row],[Area]],Table6[Country],Table6[Alpha-3 code])</f>
        <v>PLW</v>
      </c>
      <c r="I700" s="21" t="s">
        <v>429</v>
      </c>
      <c r="J700" s="21" t="s">
        <v>398</v>
      </c>
      <c r="K700" s="21">
        <v>20152017</v>
      </c>
      <c r="L700" s="21" t="s">
        <v>456</v>
      </c>
      <c r="M700" s="21" t="s">
        <v>396</v>
      </c>
      <c r="N700" s="21"/>
      <c r="O700" s="21" t="str">
        <f>_xlfn.XLOOKUP(I700,Table6[Country],Table6[Alpha-3 code])</f>
        <v>PLW</v>
      </c>
    </row>
    <row r="701" spans="1:15" hidden="1">
      <c r="A701" s="20" t="s">
        <v>429</v>
      </c>
      <c r="B701" s="20" t="s">
        <v>397</v>
      </c>
      <c r="C701" s="20" t="str">
        <f ca="1">RIGHT(Table7[[#This Row],[Column1]],4)</f>
        <v>2018</v>
      </c>
      <c r="D701" s="20" t="s">
        <v>396</v>
      </c>
      <c r="E701" s="20"/>
      <c r="F701" s="20" t="str">
        <f>_xlfn.XLOOKUP(Table7[[#This Row],[Area]],Table6[Country],Table6[Alpha-3 code])</f>
        <v>PLW</v>
      </c>
      <c r="I701" s="20" t="s">
        <v>429</v>
      </c>
      <c r="J701" s="20" t="s">
        <v>398</v>
      </c>
      <c r="K701" s="20">
        <v>20162018</v>
      </c>
      <c r="L701" s="20" t="s">
        <v>457</v>
      </c>
      <c r="M701" s="20" t="s">
        <v>396</v>
      </c>
      <c r="N701" s="20"/>
      <c r="O701" s="21" t="str">
        <f>_xlfn.XLOOKUP(I701,Table6[Country],Table6[Alpha-3 code])</f>
        <v>PLW</v>
      </c>
    </row>
    <row r="702" spans="1:15" hidden="1">
      <c r="A702" s="21" t="s">
        <v>429</v>
      </c>
      <c r="B702" s="21" t="s">
        <v>397</v>
      </c>
      <c r="C702" s="21" t="str">
        <f ca="1">RIGHT(Table7[[#This Row],[Column1]],4)</f>
        <v>2019</v>
      </c>
      <c r="D702" s="21" t="s">
        <v>396</v>
      </c>
      <c r="E702" s="21"/>
      <c r="F702" s="21" t="str">
        <f>_xlfn.XLOOKUP(Table7[[#This Row],[Area]],Table6[Country],Table6[Alpha-3 code])</f>
        <v>PLW</v>
      </c>
      <c r="I702" s="21" t="s">
        <v>429</v>
      </c>
      <c r="J702" s="21" t="s">
        <v>398</v>
      </c>
      <c r="K702" s="21">
        <v>20172019</v>
      </c>
      <c r="L702" s="21" t="s">
        <v>458</v>
      </c>
      <c r="M702" s="21" t="s">
        <v>396</v>
      </c>
      <c r="N702" s="21"/>
      <c r="O702" s="21" t="str">
        <f>_xlfn.XLOOKUP(I702,Table6[Country],Table6[Alpha-3 code])</f>
        <v>PLW</v>
      </c>
    </row>
    <row r="703" spans="1:15" hidden="1">
      <c r="A703" s="20" t="s">
        <v>429</v>
      </c>
      <c r="B703" s="20" t="s">
        <v>397</v>
      </c>
      <c r="C703" s="20" t="str">
        <f ca="1">RIGHT(Table7[[#This Row],[Column1]],4)</f>
        <v>2020</v>
      </c>
      <c r="D703" s="20" t="s">
        <v>396</v>
      </c>
      <c r="E703" s="20"/>
      <c r="F703" s="20" t="str">
        <f>_xlfn.XLOOKUP(Table7[[#This Row],[Area]],Table6[Country],Table6[Alpha-3 code])</f>
        <v>PLW</v>
      </c>
      <c r="I703" s="20" t="s">
        <v>429</v>
      </c>
      <c r="J703" s="20" t="s">
        <v>398</v>
      </c>
      <c r="K703" s="20">
        <v>20182020</v>
      </c>
      <c r="L703" s="20" t="s">
        <v>459</v>
      </c>
      <c r="M703" s="20" t="s">
        <v>396</v>
      </c>
      <c r="N703" s="20"/>
      <c r="O703" s="21" t="str">
        <f>_xlfn.XLOOKUP(I703,Table6[Country],Table6[Alpha-3 code])</f>
        <v>PLW</v>
      </c>
    </row>
    <row r="704" spans="1:15" hidden="1">
      <c r="A704" s="21" t="s">
        <v>597</v>
      </c>
      <c r="B704" s="21" t="s">
        <v>397</v>
      </c>
      <c r="C704" s="21" t="str">
        <f ca="1">RIGHT(Table7[[#This Row],[Column1]],4)</f>
        <v>2016</v>
      </c>
      <c r="D704" s="21" t="s">
        <v>396</v>
      </c>
      <c r="E704" s="21"/>
      <c r="F704" s="21" t="str">
        <f>_xlfn.XLOOKUP(Table7[[#This Row],[Area]],Table6[Country],Table6[Alpha-3 code])</f>
        <v>PSE</v>
      </c>
      <c r="I704" s="31" t="s">
        <v>597</v>
      </c>
      <c r="J704" s="21" t="s">
        <v>398</v>
      </c>
      <c r="K704" s="21">
        <v>20142016</v>
      </c>
      <c r="L704" s="21" t="s">
        <v>455</v>
      </c>
      <c r="M704" s="21" t="s">
        <v>396</v>
      </c>
      <c r="N704" s="21"/>
      <c r="O704" s="21" t="str">
        <f>_xlfn.XLOOKUP(I704,Table6[Country],Table6[Alpha-3 code])</f>
        <v>PSE</v>
      </c>
    </row>
    <row r="705" spans="1:15" hidden="1">
      <c r="A705" s="21" t="s">
        <v>597</v>
      </c>
      <c r="B705" s="20" t="s">
        <v>397</v>
      </c>
      <c r="C705" s="20" t="str">
        <f ca="1">RIGHT(Table7[[#This Row],[Column1]],4)</f>
        <v>2017</v>
      </c>
      <c r="D705" s="20" t="s">
        <v>396</v>
      </c>
      <c r="E705" s="20"/>
      <c r="F705" s="20" t="str">
        <f>_xlfn.XLOOKUP(Table7[[#This Row],[Area]],Table6[Country],Table6[Alpha-3 code])</f>
        <v>PSE</v>
      </c>
      <c r="I705" s="31" t="s">
        <v>597</v>
      </c>
      <c r="J705" s="20" t="s">
        <v>398</v>
      </c>
      <c r="K705" s="20">
        <v>20152017</v>
      </c>
      <c r="L705" s="20" t="s">
        <v>456</v>
      </c>
      <c r="M705" s="20" t="s">
        <v>396</v>
      </c>
      <c r="N705" s="20"/>
      <c r="O705" s="21" t="str">
        <f>_xlfn.XLOOKUP(I705,Table6[Country],Table6[Alpha-3 code])</f>
        <v>PSE</v>
      </c>
    </row>
    <row r="706" spans="1:15" hidden="1">
      <c r="A706" s="21" t="s">
        <v>597</v>
      </c>
      <c r="B706" s="21" t="s">
        <v>397</v>
      </c>
      <c r="C706" s="21" t="str">
        <f ca="1">RIGHT(Table7[[#This Row],[Column1]],4)</f>
        <v>2018</v>
      </c>
      <c r="D706" s="21" t="s">
        <v>396</v>
      </c>
      <c r="E706" s="21">
        <v>4.4000000000000004</v>
      </c>
      <c r="F706" s="21" t="str">
        <f>_xlfn.XLOOKUP(Table7[[#This Row],[Area]],Table6[Country],Table6[Alpha-3 code])</f>
        <v>PSE</v>
      </c>
      <c r="I706" s="31" t="s">
        <v>597</v>
      </c>
      <c r="J706" s="21" t="s">
        <v>398</v>
      </c>
      <c r="K706" s="21">
        <v>20162018</v>
      </c>
      <c r="L706" s="21" t="s">
        <v>457</v>
      </c>
      <c r="M706" s="21" t="s">
        <v>396</v>
      </c>
      <c r="N706" s="21">
        <v>26.3</v>
      </c>
      <c r="O706" s="21" t="str">
        <f>_xlfn.XLOOKUP(I706,Table6[Country],Table6[Alpha-3 code])</f>
        <v>PSE</v>
      </c>
    </row>
    <row r="707" spans="1:15" hidden="1">
      <c r="A707" s="21" t="s">
        <v>597</v>
      </c>
      <c r="B707" s="20" t="s">
        <v>397</v>
      </c>
      <c r="C707" s="20" t="str">
        <f ca="1">RIGHT(Table7[[#This Row],[Column1]],4)</f>
        <v>2019</v>
      </c>
      <c r="D707" s="20" t="s">
        <v>396</v>
      </c>
      <c r="E707" s="20">
        <v>4.4000000000000004</v>
      </c>
      <c r="F707" s="20" t="str">
        <f>_xlfn.XLOOKUP(Table7[[#This Row],[Area]],Table6[Country],Table6[Alpha-3 code])</f>
        <v>PSE</v>
      </c>
      <c r="I707" s="31" t="s">
        <v>597</v>
      </c>
      <c r="J707" s="20" t="s">
        <v>398</v>
      </c>
      <c r="K707" s="20">
        <v>20172019</v>
      </c>
      <c r="L707" s="20" t="s">
        <v>458</v>
      </c>
      <c r="M707" s="20" t="s">
        <v>396</v>
      </c>
      <c r="N707" s="20">
        <v>26.3</v>
      </c>
      <c r="O707" s="21" t="str">
        <f>_xlfn.XLOOKUP(I707,Table6[Country],Table6[Alpha-3 code])</f>
        <v>PSE</v>
      </c>
    </row>
    <row r="708" spans="1:15" hidden="1">
      <c r="A708" s="21" t="s">
        <v>597</v>
      </c>
      <c r="B708" s="21" t="s">
        <v>397</v>
      </c>
      <c r="C708" s="21" t="str">
        <f ca="1">RIGHT(Table7[[#This Row],[Column1]],4)</f>
        <v>2020</v>
      </c>
      <c r="D708" s="21" t="s">
        <v>396</v>
      </c>
      <c r="E708" s="21">
        <v>4.4000000000000004</v>
      </c>
      <c r="F708" s="21" t="str">
        <f>_xlfn.XLOOKUP(Table7[[#This Row],[Area]],Table6[Country],Table6[Alpha-3 code])</f>
        <v>PSE</v>
      </c>
      <c r="I708" s="31" t="s">
        <v>597</v>
      </c>
      <c r="J708" s="21" t="s">
        <v>398</v>
      </c>
      <c r="K708" s="21">
        <v>20182020</v>
      </c>
      <c r="L708" s="21" t="s">
        <v>459</v>
      </c>
      <c r="M708" s="21" t="s">
        <v>396</v>
      </c>
      <c r="N708" s="21">
        <v>26.3</v>
      </c>
      <c r="O708" s="21" t="str">
        <f>_xlfn.XLOOKUP(I708,Table6[Country],Table6[Alpha-3 code])</f>
        <v>PSE</v>
      </c>
    </row>
    <row r="709" spans="1:15" hidden="1">
      <c r="A709" s="20" t="s">
        <v>182</v>
      </c>
      <c r="B709" s="20" t="s">
        <v>397</v>
      </c>
      <c r="C709" s="20" t="str">
        <f ca="1">RIGHT(Table7[[#This Row],[Column1]],4)</f>
        <v>2016</v>
      </c>
      <c r="D709" s="20" t="s">
        <v>396</v>
      </c>
      <c r="E709" s="20"/>
      <c r="F709" s="20" t="str">
        <f>_xlfn.XLOOKUP(Table7[[#This Row],[Area]],Table6[Country],Table6[Alpha-3 code])</f>
        <v>PAN</v>
      </c>
      <c r="I709" s="20" t="s">
        <v>182</v>
      </c>
      <c r="J709" s="20" t="s">
        <v>398</v>
      </c>
      <c r="K709" s="20">
        <v>20142016</v>
      </c>
      <c r="L709" s="20" t="s">
        <v>455</v>
      </c>
      <c r="M709" s="20" t="s">
        <v>396</v>
      </c>
      <c r="N709" s="20"/>
      <c r="O709" s="21" t="str">
        <f>_xlfn.XLOOKUP(I709,Table6[Country],Table6[Alpha-3 code])</f>
        <v>PAN</v>
      </c>
    </row>
    <row r="710" spans="1:15" hidden="1">
      <c r="A710" s="21" t="s">
        <v>182</v>
      </c>
      <c r="B710" s="21" t="s">
        <v>397</v>
      </c>
      <c r="C710" s="21" t="str">
        <f ca="1">RIGHT(Table7[[#This Row],[Column1]],4)</f>
        <v>2017</v>
      </c>
      <c r="D710" s="21" t="s">
        <v>396</v>
      </c>
      <c r="E710" s="21"/>
      <c r="F710" s="21" t="str">
        <f>_xlfn.XLOOKUP(Table7[[#This Row],[Area]],Table6[Country],Table6[Alpha-3 code])</f>
        <v>PAN</v>
      </c>
      <c r="I710" s="21" t="s">
        <v>182</v>
      </c>
      <c r="J710" s="21" t="s">
        <v>398</v>
      </c>
      <c r="K710" s="21">
        <v>20152017</v>
      </c>
      <c r="L710" s="21" t="s">
        <v>456</v>
      </c>
      <c r="M710" s="21" t="s">
        <v>396</v>
      </c>
      <c r="N710" s="21"/>
      <c r="O710" s="21" t="str">
        <f>_xlfn.XLOOKUP(I710,Table6[Country],Table6[Alpha-3 code])</f>
        <v>PAN</v>
      </c>
    </row>
    <row r="711" spans="1:15" hidden="1">
      <c r="A711" s="20" t="s">
        <v>182</v>
      </c>
      <c r="B711" s="20" t="s">
        <v>397</v>
      </c>
      <c r="C711" s="20" t="str">
        <f ca="1">RIGHT(Table7[[#This Row],[Column1]],4)</f>
        <v>2018</v>
      </c>
      <c r="D711" s="20" t="s">
        <v>396</v>
      </c>
      <c r="E711" s="20"/>
      <c r="F711" s="20" t="str">
        <f>_xlfn.XLOOKUP(Table7[[#This Row],[Area]],Table6[Country],Table6[Alpha-3 code])</f>
        <v>PAN</v>
      </c>
      <c r="I711" s="20" t="s">
        <v>182</v>
      </c>
      <c r="J711" s="20" t="s">
        <v>398</v>
      </c>
      <c r="K711" s="20">
        <v>20162018</v>
      </c>
      <c r="L711" s="20" t="s">
        <v>457</v>
      </c>
      <c r="M711" s="20" t="s">
        <v>396</v>
      </c>
      <c r="N711" s="20"/>
      <c r="O711" s="21" t="str">
        <f>_xlfn.XLOOKUP(I711,Table6[Country],Table6[Alpha-3 code])</f>
        <v>PAN</v>
      </c>
    </row>
    <row r="712" spans="1:15" hidden="1">
      <c r="A712" s="21" t="s">
        <v>182</v>
      </c>
      <c r="B712" s="21" t="s">
        <v>397</v>
      </c>
      <c r="C712" s="21" t="str">
        <f ca="1">RIGHT(Table7[[#This Row],[Column1]],4)</f>
        <v>2019</v>
      </c>
      <c r="D712" s="21" t="s">
        <v>396</v>
      </c>
      <c r="E712" s="21"/>
      <c r="F712" s="21" t="str">
        <f>_xlfn.XLOOKUP(Table7[[#This Row],[Area]],Table6[Country],Table6[Alpha-3 code])</f>
        <v>PAN</v>
      </c>
      <c r="I712" s="21" t="s">
        <v>182</v>
      </c>
      <c r="J712" s="21" t="s">
        <v>398</v>
      </c>
      <c r="K712" s="21">
        <v>20172019</v>
      </c>
      <c r="L712" s="21" t="s">
        <v>458</v>
      </c>
      <c r="M712" s="21" t="s">
        <v>396</v>
      </c>
      <c r="N712" s="21"/>
      <c r="O712" s="21" t="str">
        <f>_xlfn.XLOOKUP(I712,Table6[Country],Table6[Alpha-3 code])</f>
        <v>PAN</v>
      </c>
    </row>
    <row r="713" spans="1:15" hidden="1">
      <c r="A713" s="20" t="s">
        <v>182</v>
      </c>
      <c r="B713" s="20" t="s">
        <v>397</v>
      </c>
      <c r="C713" s="20" t="str">
        <f ca="1">RIGHT(Table7[[#This Row],[Column1]],4)</f>
        <v>2020</v>
      </c>
      <c r="D713" s="20" t="s">
        <v>396</v>
      </c>
      <c r="E713" s="20"/>
      <c r="F713" s="20" t="str">
        <f>_xlfn.XLOOKUP(Table7[[#This Row],[Area]],Table6[Country],Table6[Alpha-3 code])</f>
        <v>PAN</v>
      </c>
      <c r="I713" s="20" t="s">
        <v>182</v>
      </c>
      <c r="J713" s="20" t="s">
        <v>398</v>
      </c>
      <c r="K713" s="20">
        <v>20182020</v>
      </c>
      <c r="L713" s="20" t="s">
        <v>459</v>
      </c>
      <c r="M713" s="20" t="s">
        <v>396</v>
      </c>
      <c r="N713" s="20"/>
      <c r="O713" s="21" t="str">
        <f>_xlfn.XLOOKUP(I713,Table6[Country],Table6[Alpha-3 code])</f>
        <v>PAN</v>
      </c>
    </row>
    <row r="714" spans="1:15" hidden="1">
      <c r="A714" s="21" t="s">
        <v>184</v>
      </c>
      <c r="B714" s="21" t="s">
        <v>397</v>
      </c>
      <c r="C714" s="21" t="str">
        <f ca="1">RIGHT(Table7[[#This Row],[Column1]],4)</f>
        <v>2016</v>
      </c>
      <c r="D714" s="21" t="s">
        <v>396</v>
      </c>
      <c r="E714" s="21"/>
      <c r="F714" s="21" t="str">
        <f>_xlfn.XLOOKUP(Table7[[#This Row],[Area]],Table6[Country],Table6[Alpha-3 code])</f>
        <v>PNG</v>
      </c>
      <c r="I714" s="21" t="s">
        <v>184</v>
      </c>
      <c r="J714" s="21" t="s">
        <v>398</v>
      </c>
      <c r="K714" s="21">
        <v>20142016</v>
      </c>
      <c r="L714" s="21" t="s">
        <v>455</v>
      </c>
      <c r="M714" s="21" t="s">
        <v>396</v>
      </c>
      <c r="N714" s="21"/>
      <c r="O714" s="21" t="str">
        <f>_xlfn.XLOOKUP(I714,Table6[Country],Table6[Alpha-3 code])</f>
        <v>PNG</v>
      </c>
    </row>
    <row r="715" spans="1:15" hidden="1">
      <c r="A715" s="20" t="s">
        <v>184</v>
      </c>
      <c r="B715" s="20" t="s">
        <v>397</v>
      </c>
      <c r="C715" s="20" t="str">
        <f ca="1">RIGHT(Table7[[#This Row],[Column1]],4)</f>
        <v>2017</v>
      </c>
      <c r="D715" s="20" t="s">
        <v>396</v>
      </c>
      <c r="E715" s="20"/>
      <c r="F715" s="20" t="str">
        <f>_xlfn.XLOOKUP(Table7[[#This Row],[Area]],Table6[Country],Table6[Alpha-3 code])</f>
        <v>PNG</v>
      </c>
      <c r="I715" s="20" t="s">
        <v>184</v>
      </c>
      <c r="J715" s="20" t="s">
        <v>398</v>
      </c>
      <c r="K715" s="20">
        <v>20152017</v>
      </c>
      <c r="L715" s="20" t="s">
        <v>456</v>
      </c>
      <c r="M715" s="20" t="s">
        <v>396</v>
      </c>
      <c r="N715" s="20"/>
      <c r="O715" s="21" t="str">
        <f>_xlfn.XLOOKUP(I715,Table6[Country],Table6[Alpha-3 code])</f>
        <v>PNG</v>
      </c>
    </row>
    <row r="716" spans="1:15" hidden="1">
      <c r="A716" s="21" t="s">
        <v>184</v>
      </c>
      <c r="B716" s="21" t="s">
        <v>397</v>
      </c>
      <c r="C716" s="21" t="str">
        <f ca="1">RIGHT(Table7[[#This Row],[Column1]],4)</f>
        <v>2018</v>
      </c>
      <c r="D716" s="21" t="s">
        <v>396</v>
      </c>
      <c r="E716" s="21"/>
      <c r="F716" s="21" t="str">
        <f>_xlfn.XLOOKUP(Table7[[#This Row],[Area]],Table6[Country],Table6[Alpha-3 code])</f>
        <v>PNG</v>
      </c>
      <c r="I716" s="21" t="s">
        <v>184</v>
      </c>
      <c r="J716" s="21" t="s">
        <v>398</v>
      </c>
      <c r="K716" s="21">
        <v>20162018</v>
      </c>
      <c r="L716" s="21" t="s">
        <v>457</v>
      </c>
      <c r="M716" s="21" t="s">
        <v>396</v>
      </c>
      <c r="N716" s="21"/>
      <c r="O716" s="21" t="str">
        <f>_xlfn.XLOOKUP(I716,Table6[Country],Table6[Alpha-3 code])</f>
        <v>PNG</v>
      </c>
    </row>
    <row r="717" spans="1:15" hidden="1">
      <c r="A717" s="20" t="s">
        <v>184</v>
      </c>
      <c r="B717" s="20" t="s">
        <v>397</v>
      </c>
      <c r="C717" s="20" t="str">
        <f ca="1">RIGHT(Table7[[#This Row],[Column1]],4)</f>
        <v>2019</v>
      </c>
      <c r="D717" s="20" t="s">
        <v>396</v>
      </c>
      <c r="E717" s="20"/>
      <c r="F717" s="20" t="str">
        <f>_xlfn.XLOOKUP(Table7[[#This Row],[Area]],Table6[Country],Table6[Alpha-3 code])</f>
        <v>PNG</v>
      </c>
      <c r="I717" s="20" t="s">
        <v>184</v>
      </c>
      <c r="J717" s="20" t="s">
        <v>398</v>
      </c>
      <c r="K717" s="20">
        <v>20172019</v>
      </c>
      <c r="L717" s="20" t="s">
        <v>458</v>
      </c>
      <c r="M717" s="20" t="s">
        <v>396</v>
      </c>
      <c r="N717" s="20"/>
      <c r="O717" s="21" t="str">
        <f>_xlfn.XLOOKUP(I717,Table6[Country],Table6[Alpha-3 code])</f>
        <v>PNG</v>
      </c>
    </row>
    <row r="718" spans="1:15" hidden="1">
      <c r="A718" s="21" t="s">
        <v>184</v>
      </c>
      <c r="B718" s="21" t="s">
        <v>397</v>
      </c>
      <c r="C718" s="21" t="str">
        <f ca="1">RIGHT(Table7[[#This Row],[Column1]],4)</f>
        <v>2020</v>
      </c>
      <c r="D718" s="21" t="s">
        <v>396</v>
      </c>
      <c r="E718" s="21"/>
      <c r="F718" s="21" t="str">
        <f>_xlfn.XLOOKUP(Table7[[#This Row],[Area]],Table6[Country],Table6[Alpha-3 code])</f>
        <v>PNG</v>
      </c>
      <c r="I718" s="21" t="s">
        <v>184</v>
      </c>
      <c r="J718" s="21" t="s">
        <v>398</v>
      </c>
      <c r="K718" s="21">
        <v>20182020</v>
      </c>
      <c r="L718" s="21" t="s">
        <v>459</v>
      </c>
      <c r="M718" s="21" t="s">
        <v>396</v>
      </c>
      <c r="N718" s="21"/>
      <c r="O718" s="21" t="str">
        <f>_xlfn.XLOOKUP(I718,Table6[Country],Table6[Alpha-3 code])</f>
        <v>PNG</v>
      </c>
    </row>
    <row r="719" spans="1:15" hidden="1">
      <c r="A719" s="20" t="s">
        <v>186</v>
      </c>
      <c r="B719" s="20" t="s">
        <v>397</v>
      </c>
      <c r="C719" s="20" t="str">
        <f ca="1">RIGHT(Table7[[#This Row],[Column1]],4)</f>
        <v>2016</v>
      </c>
      <c r="D719" s="20" t="s">
        <v>396</v>
      </c>
      <c r="E719" s="20"/>
      <c r="F719" s="20" t="str">
        <f>_xlfn.XLOOKUP(Table7[[#This Row],[Area]],Table6[Country],Table6[Alpha-3 code])</f>
        <v>PRY</v>
      </c>
      <c r="I719" s="20" t="s">
        <v>186</v>
      </c>
      <c r="J719" s="20" t="s">
        <v>398</v>
      </c>
      <c r="K719" s="20">
        <v>20142016</v>
      </c>
      <c r="L719" s="20" t="s">
        <v>455</v>
      </c>
      <c r="M719" s="20" t="s">
        <v>396</v>
      </c>
      <c r="N719" s="20"/>
      <c r="O719" s="21" t="str">
        <f>_xlfn.XLOOKUP(I719,Table6[Country],Table6[Alpha-3 code])</f>
        <v>PRY</v>
      </c>
    </row>
    <row r="720" spans="1:15" hidden="1">
      <c r="A720" s="21" t="s">
        <v>186</v>
      </c>
      <c r="B720" s="21" t="s">
        <v>397</v>
      </c>
      <c r="C720" s="21" t="str">
        <f ca="1">RIGHT(Table7[[#This Row],[Column1]],4)</f>
        <v>2017</v>
      </c>
      <c r="D720" s="21" t="s">
        <v>396</v>
      </c>
      <c r="E720" s="21"/>
      <c r="F720" s="21" t="str">
        <f>_xlfn.XLOOKUP(Table7[[#This Row],[Area]],Table6[Country],Table6[Alpha-3 code])</f>
        <v>PRY</v>
      </c>
      <c r="I720" s="21" t="s">
        <v>186</v>
      </c>
      <c r="J720" s="21" t="s">
        <v>398</v>
      </c>
      <c r="K720" s="21">
        <v>20152017</v>
      </c>
      <c r="L720" s="21" t="s">
        <v>456</v>
      </c>
      <c r="M720" s="21" t="s">
        <v>396</v>
      </c>
      <c r="N720" s="21"/>
      <c r="O720" s="21" t="str">
        <f>_xlfn.XLOOKUP(I720,Table6[Country],Table6[Alpha-3 code])</f>
        <v>PRY</v>
      </c>
    </row>
    <row r="721" spans="1:15" hidden="1">
      <c r="A721" s="20" t="s">
        <v>186</v>
      </c>
      <c r="B721" s="20" t="s">
        <v>397</v>
      </c>
      <c r="C721" s="20" t="str">
        <f ca="1">RIGHT(Table7[[#This Row],[Column1]],4)</f>
        <v>2018</v>
      </c>
      <c r="D721" s="20" t="s">
        <v>396</v>
      </c>
      <c r="E721" s="20"/>
      <c r="F721" s="20" t="str">
        <f>_xlfn.XLOOKUP(Table7[[#This Row],[Area]],Table6[Country],Table6[Alpha-3 code])</f>
        <v>PRY</v>
      </c>
      <c r="I721" s="20" t="s">
        <v>186</v>
      </c>
      <c r="J721" s="20" t="s">
        <v>398</v>
      </c>
      <c r="K721" s="20">
        <v>20162018</v>
      </c>
      <c r="L721" s="20" t="s">
        <v>457</v>
      </c>
      <c r="M721" s="20" t="s">
        <v>396</v>
      </c>
      <c r="N721" s="20"/>
      <c r="O721" s="21" t="str">
        <f>_xlfn.XLOOKUP(I721,Table6[Country],Table6[Alpha-3 code])</f>
        <v>PRY</v>
      </c>
    </row>
    <row r="722" spans="1:15" hidden="1">
      <c r="A722" s="21" t="s">
        <v>186</v>
      </c>
      <c r="B722" s="21" t="s">
        <v>397</v>
      </c>
      <c r="C722" s="21" t="str">
        <f ca="1">RIGHT(Table7[[#This Row],[Column1]],4)</f>
        <v>2019</v>
      </c>
      <c r="D722" s="21" t="s">
        <v>396</v>
      </c>
      <c r="E722" s="21"/>
      <c r="F722" s="21" t="str">
        <f>_xlfn.XLOOKUP(Table7[[#This Row],[Area]],Table6[Country],Table6[Alpha-3 code])</f>
        <v>PRY</v>
      </c>
      <c r="I722" s="21" t="s">
        <v>186</v>
      </c>
      <c r="J722" s="21" t="s">
        <v>398</v>
      </c>
      <c r="K722" s="21">
        <v>20172019</v>
      </c>
      <c r="L722" s="21" t="s">
        <v>458</v>
      </c>
      <c r="M722" s="21" t="s">
        <v>396</v>
      </c>
      <c r="N722" s="21"/>
      <c r="O722" s="21" t="str">
        <f>_xlfn.XLOOKUP(I722,Table6[Country],Table6[Alpha-3 code])</f>
        <v>PRY</v>
      </c>
    </row>
    <row r="723" spans="1:15" hidden="1">
      <c r="A723" s="20" t="s">
        <v>186</v>
      </c>
      <c r="B723" s="20" t="s">
        <v>397</v>
      </c>
      <c r="C723" s="20" t="str">
        <f ca="1">RIGHT(Table7[[#This Row],[Column1]],4)</f>
        <v>2020</v>
      </c>
      <c r="D723" s="20" t="s">
        <v>396</v>
      </c>
      <c r="E723" s="20"/>
      <c r="F723" s="20" t="str">
        <f>_xlfn.XLOOKUP(Table7[[#This Row],[Area]],Table6[Country],Table6[Alpha-3 code])</f>
        <v>PRY</v>
      </c>
      <c r="I723" s="20" t="s">
        <v>186</v>
      </c>
      <c r="J723" s="20" t="s">
        <v>398</v>
      </c>
      <c r="K723" s="20">
        <v>20182020</v>
      </c>
      <c r="L723" s="20" t="s">
        <v>459</v>
      </c>
      <c r="M723" s="20" t="s">
        <v>396</v>
      </c>
      <c r="N723" s="20"/>
      <c r="O723" s="21" t="str">
        <f>_xlfn.XLOOKUP(I723,Table6[Country],Table6[Alpha-3 code])</f>
        <v>PRY</v>
      </c>
    </row>
    <row r="724" spans="1:15" hidden="1">
      <c r="A724" s="21" t="s">
        <v>188</v>
      </c>
      <c r="B724" s="21" t="s">
        <v>397</v>
      </c>
      <c r="C724" s="21" t="str">
        <f ca="1">RIGHT(Table7[[#This Row],[Column1]],4)</f>
        <v>2016</v>
      </c>
      <c r="D724" s="21" t="s">
        <v>396</v>
      </c>
      <c r="E724" s="21">
        <v>13.5</v>
      </c>
      <c r="F724" s="21" t="str">
        <f>_xlfn.XLOOKUP(Table7[[#This Row],[Area]],Table6[Country],Table6[Alpha-3 code])</f>
        <v>PER</v>
      </c>
      <c r="I724" s="21" t="s">
        <v>188</v>
      </c>
      <c r="J724" s="21" t="s">
        <v>398</v>
      </c>
      <c r="K724" s="21">
        <v>20142016</v>
      </c>
      <c r="L724" s="21" t="s">
        <v>455</v>
      </c>
      <c r="M724" s="21" t="s">
        <v>396</v>
      </c>
      <c r="N724" s="21">
        <v>37.200000000000003</v>
      </c>
      <c r="O724" s="21" t="str">
        <f>_xlfn.XLOOKUP(I724,Table6[Country],Table6[Alpha-3 code])</f>
        <v>PER</v>
      </c>
    </row>
    <row r="725" spans="1:15" hidden="1">
      <c r="A725" s="20" t="s">
        <v>188</v>
      </c>
      <c r="B725" s="20" t="s">
        <v>397</v>
      </c>
      <c r="C725" s="20" t="str">
        <f ca="1">RIGHT(Table7[[#This Row],[Column1]],4)</f>
        <v>2017</v>
      </c>
      <c r="D725" s="20" t="s">
        <v>396</v>
      </c>
      <c r="E725" s="20">
        <v>16.7</v>
      </c>
      <c r="F725" s="20" t="str">
        <f>_xlfn.XLOOKUP(Table7[[#This Row],[Area]],Table6[Country],Table6[Alpha-3 code])</f>
        <v>PER</v>
      </c>
      <c r="I725" s="20" t="s">
        <v>188</v>
      </c>
      <c r="J725" s="20" t="s">
        <v>398</v>
      </c>
      <c r="K725" s="20">
        <v>20152017</v>
      </c>
      <c r="L725" s="20" t="s">
        <v>456</v>
      </c>
      <c r="M725" s="20" t="s">
        <v>396</v>
      </c>
      <c r="N725" s="20">
        <v>42.6</v>
      </c>
      <c r="O725" s="21" t="str">
        <f>_xlfn.XLOOKUP(I725,Table6[Country],Table6[Alpha-3 code])</f>
        <v>PER</v>
      </c>
    </row>
    <row r="726" spans="1:15" hidden="1">
      <c r="A726" s="21" t="s">
        <v>188</v>
      </c>
      <c r="B726" s="21" t="s">
        <v>397</v>
      </c>
      <c r="C726" s="21" t="str">
        <f ca="1">RIGHT(Table7[[#This Row],[Column1]],4)</f>
        <v>2018</v>
      </c>
      <c r="D726" s="21" t="s">
        <v>396</v>
      </c>
      <c r="E726" s="21">
        <v>16.600000000000001</v>
      </c>
      <c r="F726" s="21" t="str">
        <f>_xlfn.XLOOKUP(Table7[[#This Row],[Area]],Table6[Country],Table6[Alpha-3 code])</f>
        <v>PER</v>
      </c>
      <c r="I726" s="21" t="s">
        <v>188</v>
      </c>
      <c r="J726" s="21" t="s">
        <v>398</v>
      </c>
      <c r="K726" s="21">
        <v>20162018</v>
      </c>
      <c r="L726" s="21" t="s">
        <v>457</v>
      </c>
      <c r="M726" s="21" t="s">
        <v>396</v>
      </c>
      <c r="N726" s="21">
        <v>42.9</v>
      </c>
      <c r="O726" s="21" t="str">
        <f>_xlfn.XLOOKUP(I726,Table6[Country],Table6[Alpha-3 code])</f>
        <v>PER</v>
      </c>
    </row>
    <row r="727" spans="1:15" hidden="1">
      <c r="A727" s="20" t="s">
        <v>188</v>
      </c>
      <c r="B727" s="20" t="s">
        <v>397</v>
      </c>
      <c r="C727" s="20" t="str">
        <f ca="1">RIGHT(Table7[[#This Row],[Column1]],4)</f>
        <v>2019</v>
      </c>
      <c r="D727" s="20" t="s">
        <v>396</v>
      </c>
      <c r="E727" s="20">
        <v>18</v>
      </c>
      <c r="F727" s="20" t="str">
        <f>_xlfn.XLOOKUP(Table7[[#This Row],[Area]],Table6[Country],Table6[Alpha-3 code])</f>
        <v>PER</v>
      </c>
      <c r="I727" s="20" t="s">
        <v>188</v>
      </c>
      <c r="J727" s="20" t="s">
        <v>398</v>
      </c>
      <c r="K727" s="20">
        <v>20172019</v>
      </c>
      <c r="L727" s="20" t="s">
        <v>458</v>
      </c>
      <c r="M727" s="20" t="s">
        <v>396</v>
      </c>
      <c r="N727" s="20">
        <v>44.9</v>
      </c>
      <c r="O727" s="21" t="str">
        <f>_xlfn.XLOOKUP(I727,Table6[Country],Table6[Alpha-3 code])</f>
        <v>PER</v>
      </c>
    </row>
    <row r="728" spans="1:15" hidden="1">
      <c r="A728" s="21" t="s">
        <v>188</v>
      </c>
      <c r="B728" s="21" t="s">
        <v>397</v>
      </c>
      <c r="C728" s="21" t="str">
        <f ca="1">RIGHT(Table7[[#This Row],[Column1]],4)</f>
        <v>2020</v>
      </c>
      <c r="D728" s="21" t="s">
        <v>396</v>
      </c>
      <c r="E728" s="21">
        <v>19.2</v>
      </c>
      <c r="F728" s="21" t="str">
        <f>_xlfn.XLOOKUP(Table7[[#This Row],[Area]],Table6[Country],Table6[Alpha-3 code])</f>
        <v>PER</v>
      </c>
      <c r="I728" s="21" t="s">
        <v>188</v>
      </c>
      <c r="J728" s="21" t="s">
        <v>398</v>
      </c>
      <c r="K728" s="21">
        <v>20182020</v>
      </c>
      <c r="L728" s="21" t="s">
        <v>459</v>
      </c>
      <c r="M728" s="21" t="s">
        <v>396</v>
      </c>
      <c r="N728" s="21">
        <v>47.8</v>
      </c>
      <c r="O728" s="21" t="str">
        <f>_xlfn.XLOOKUP(I728,Table6[Country],Table6[Alpha-3 code])</f>
        <v>PER</v>
      </c>
    </row>
    <row r="729" spans="1:15" hidden="1">
      <c r="A729" s="20" t="s">
        <v>599</v>
      </c>
      <c r="B729" s="20" t="s">
        <v>397</v>
      </c>
      <c r="C729" s="20" t="str">
        <f ca="1">RIGHT(Table7[[#This Row],[Column1]],4)</f>
        <v>2016</v>
      </c>
      <c r="D729" s="20" t="s">
        <v>396</v>
      </c>
      <c r="E729" s="20">
        <v>3.2</v>
      </c>
      <c r="F729" s="20" t="str">
        <f>_xlfn.XLOOKUP(Table7[[#This Row],[Area]],Table6[Country],Table6[Alpha-3 code])</f>
        <v>PHL</v>
      </c>
      <c r="I729" s="31" t="s">
        <v>599</v>
      </c>
      <c r="J729" s="20" t="s">
        <v>398</v>
      </c>
      <c r="K729" s="20">
        <v>20142016</v>
      </c>
      <c r="L729" s="20" t="s">
        <v>455</v>
      </c>
      <c r="M729" s="20" t="s">
        <v>396</v>
      </c>
      <c r="N729" s="20">
        <v>41.2</v>
      </c>
      <c r="O729" s="21" t="str">
        <f>_xlfn.XLOOKUP(I729,Table6[Country],Table6[Alpha-3 code])</f>
        <v>PHL</v>
      </c>
    </row>
    <row r="730" spans="1:15" hidden="1">
      <c r="A730" s="20" t="s">
        <v>599</v>
      </c>
      <c r="B730" s="21" t="s">
        <v>397</v>
      </c>
      <c r="C730" s="21" t="str">
        <f ca="1">RIGHT(Table7[[#This Row],[Column1]],4)</f>
        <v>2017</v>
      </c>
      <c r="D730" s="21" t="s">
        <v>396</v>
      </c>
      <c r="E730" s="21"/>
      <c r="F730" s="21" t="str">
        <f>_xlfn.XLOOKUP(Table7[[#This Row],[Area]],Table6[Country],Table6[Alpha-3 code])</f>
        <v>PHL</v>
      </c>
      <c r="I730" s="32" t="s">
        <v>599</v>
      </c>
      <c r="J730" s="21" t="s">
        <v>398</v>
      </c>
      <c r="K730" s="21">
        <v>20152017</v>
      </c>
      <c r="L730" s="21" t="s">
        <v>456</v>
      </c>
      <c r="M730" s="21" t="s">
        <v>396</v>
      </c>
      <c r="N730" s="21"/>
      <c r="O730" s="21" t="str">
        <f>_xlfn.XLOOKUP(I730,Table6[Country],Table6[Alpha-3 code])</f>
        <v>PHL</v>
      </c>
    </row>
    <row r="731" spans="1:15" hidden="1">
      <c r="A731" s="20" t="s">
        <v>599</v>
      </c>
      <c r="B731" s="20" t="s">
        <v>397</v>
      </c>
      <c r="C731" s="20" t="str">
        <f ca="1">RIGHT(Table7[[#This Row],[Column1]],4)</f>
        <v>2018</v>
      </c>
      <c r="D731" s="20" t="s">
        <v>396</v>
      </c>
      <c r="E731" s="20"/>
      <c r="F731" s="20" t="str">
        <f>_xlfn.XLOOKUP(Table7[[#This Row],[Area]],Table6[Country],Table6[Alpha-3 code])</f>
        <v>PHL</v>
      </c>
      <c r="I731" s="31" t="s">
        <v>599</v>
      </c>
      <c r="J731" s="20" t="s">
        <v>398</v>
      </c>
      <c r="K731" s="20">
        <v>20162018</v>
      </c>
      <c r="L731" s="20" t="s">
        <v>457</v>
      </c>
      <c r="M731" s="20" t="s">
        <v>396</v>
      </c>
      <c r="N731" s="20"/>
      <c r="O731" s="21" t="str">
        <f>_xlfn.XLOOKUP(I731,Table6[Country],Table6[Alpha-3 code])</f>
        <v>PHL</v>
      </c>
    </row>
    <row r="732" spans="1:15" hidden="1">
      <c r="A732" s="20" t="s">
        <v>599</v>
      </c>
      <c r="B732" s="21" t="s">
        <v>397</v>
      </c>
      <c r="C732" s="21" t="str">
        <f ca="1">RIGHT(Table7[[#This Row],[Column1]],4)</f>
        <v>2019</v>
      </c>
      <c r="D732" s="21" t="s">
        <v>396</v>
      </c>
      <c r="E732" s="21">
        <v>3.2</v>
      </c>
      <c r="F732" s="21" t="str">
        <f>_xlfn.XLOOKUP(Table7[[#This Row],[Area]],Table6[Country],Table6[Alpha-3 code])</f>
        <v>PHL</v>
      </c>
      <c r="I732" s="32" t="s">
        <v>599</v>
      </c>
      <c r="J732" s="21" t="s">
        <v>398</v>
      </c>
      <c r="K732" s="21">
        <v>20172019</v>
      </c>
      <c r="L732" s="21" t="s">
        <v>458</v>
      </c>
      <c r="M732" s="21" t="s">
        <v>396</v>
      </c>
      <c r="N732" s="21">
        <v>41.2</v>
      </c>
      <c r="O732" s="21" t="str">
        <f>_xlfn.XLOOKUP(I732,Table6[Country],Table6[Alpha-3 code])</f>
        <v>PHL</v>
      </c>
    </row>
    <row r="733" spans="1:15" hidden="1">
      <c r="A733" s="20" t="s">
        <v>599</v>
      </c>
      <c r="B733" s="20" t="s">
        <v>397</v>
      </c>
      <c r="C733" s="20" t="str">
        <f ca="1">RIGHT(Table7[[#This Row],[Column1]],4)</f>
        <v>2020</v>
      </c>
      <c r="D733" s="20" t="s">
        <v>396</v>
      </c>
      <c r="E733" s="20">
        <v>4</v>
      </c>
      <c r="F733" s="20" t="str">
        <f>_xlfn.XLOOKUP(Table7[[#This Row],[Area]],Table6[Country],Table6[Alpha-3 code])</f>
        <v>PHL</v>
      </c>
      <c r="I733" s="31" t="s">
        <v>599</v>
      </c>
      <c r="J733" s="20" t="s">
        <v>398</v>
      </c>
      <c r="K733" s="20">
        <v>20182020</v>
      </c>
      <c r="L733" s="20" t="s">
        <v>459</v>
      </c>
      <c r="M733" s="20" t="s">
        <v>396</v>
      </c>
      <c r="N733" s="20">
        <v>42.7</v>
      </c>
      <c r="O733" s="21" t="str">
        <f>_xlfn.XLOOKUP(I733,Table6[Country],Table6[Alpha-3 code])</f>
        <v>PHL</v>
      </c>
    </row>
    <row r="734" spans="1:15" hidden="1">
      <c r="A734" s="21" t="s">
        <v>277</v>
      </c>
      <c r="B734" s="21" t="s">
        <v>397</v>
      </c>
      <c r="C734" s="21" t="str">
        <f ca="1">RIGHT(Table7[[#This Row],[Column1]],4)</f>
        <v>2016</v>
      </c>
      <c r="D734" s="21" t="s">
        <v>396</v>
      </c>
      <c r="E734" s="21">
        <v>1.8</v>
      </c>
      <c r="F734" s="21" t="str">
        <f>_xlfn.XLOOKUP(Table7[[#This Row],[Area]],Table6[Country],Table6[Alpha-3 code])</f>
        <v>POL</v>
      </c>
      <c r="I734" s="21" t="s">
        <v>277</v>
      </c>
      <c r="J734" s="21" t="s">
        <v>398</v>
      </c>
      <c r="K734" s="21">
        <v>20142016</v>
      </c>
      <c r="L734" s="21" t="s">
        <v>455</v>
      </c>
      <c r="M734" s="21" t="s">
        <v>396</v>
      </c>
      <c r="N734" s="21">
        <v>8.9</v>
      </c>
      <c r="O734" s="21" t="str">
        <f>_xlfn.XLOOKUP(I734,Table6[Country],Table6[Alpha-3 code])</f>
        <v>POL</v>
      </c>
    </row>
    <row r="735" spans="1:15" hidden="1">
      <c r="A735" s="20" t="s">
        <v>277</v>
      </c>
      <c r="B735" s="20" t="s">
        <v>397</v>
      </c>
      <c r="C735" s="20" t="str">
        <f ca="1">RIGHT(Table7[[#This Row],[Column1]],4)</f>
        <v>2017</v>
      </c>
      <c r="D735" s="20" t="s">
        <v>396</v>
      </c>
      <c r="E735" s="20">
        <v>1.2</v>
      </c>
      <c r="F735" s="20" t="str">
        <f>_xlfn.XLOOKUP(Table7[[#This Row],[Area]],Table6[Country],Table6[Alpha-3 code])</f>
        <v>POL</v>
      </c>
      <c r="I735" s="20" t="s">
        <v>277</v>
      </c>
      <c r="J735" s="20" t="s">
        <v>398</v>
      </c>
      <c r="K735" s="20">
        <v>20152017</v>
      </c>
      <c r="L735" s="20" t="s">
        <v>456</v>
      </c>
      <c r="M735" s="20" t="s">
        <v>396</v>
      </c>
      <c r="N735" s="20">
        <v>6.3</v>
      </c>
      <c r="O735" s="21" t="str">
        <f>_xlfn.XLOOKUP(I735,Table6[Country],Table6[Alpha-3 code])</f>
        <v>POL</v>
      </c>
    </row>
    <row r="736" spans="1:15" hidden="1">
      <c r="A736" s="21" t="s">
        <v>277</v>
      </c>
      <c r="B736" s="21" t="s">
        <v>397</v>
      </c>
      <c r="C736" s="21" t="str">
        <f ca="1">RIGHT(Table7[[#This Row],[Column1]],4)</f>
        <v>2018</v>
      </c>
      <c r="D736" s="21" t="s">
        <v>396</v>
      </c>
      <c r="E736" s="21">
        <v>0.7</v>
      </c>
      <c r="F736" s="21" t="str">
        <f>_xlfn.XLOOKUP(Table7[[#This Row],[Area]],Table6[Country],Table6[Alpha-3 code])</f>
        <v>POL</v>
      </c>
      <c r="I736" s="21" t="s">
        <v>277</v>
      </c>
      <c r="J736" s="21" t="s">
        <v>398</v>
      </c>
      <c r="K736" s="21">
        <v>20162018</v>
      </c>
      <c r="L736" s="21" t="s">
        <v>457</v>
      </c>
      <c r="M736" s="21" t="s">
        <v>396</v>
      </c>
      <c r="N736" s="21">
        <v>5.3</v>
      </c>
      <c r="O736" s="21" t="str">
        <f>_xlfn.XLOOKUP(I736,Table6[Country],Table6[Alpha-3 code])</f>
        <v>POL</v>
      </c>
    </row>
    <row r="737" spans="1:15" hidden="1">
      <c r="A737" s="20" t="s">
        <v>277</v>
      </c>
      <c r="B737" s="20" t="s">
        <v>397</v>
      </c>
      <c r="C737" s="20" t="str">
        <f ca="1">RIGHT(Table7[[#This Row],[Column1]],4)</f>
        <v>2019</v>
      </c>
      <c r="D737" s="20" t="s">
        <v>396</v>
      </c>
      <c r="E737" s="20">
        <v>0.5</v>
      </c>
      <c r="F737" s="20" t="str">
        <f>_xlfn.XLOOKUP(Table7[[#This Row],[Area]],Table6[Country],Table6[Alpha-3 code])</f>
        <v>POL</v>
      </c>
      <c r="I737" s="20" t="s">
        <v>277</v>
      </c>
      <c r="J737" s="20" t="s">
        <v>398</v>
      </c>
      <c r="K737" s="20">
        <v>20172019</v>
      </c>
      <c r="L737" s="20" t="s">
        <v>458</v>
      </c>
      <c r="M737" s="20" t="s">
        <v>396</v>
      </c>
      <c r="N737" s="20">
        <v>4.3</v>
      </c>
      <c r="O737" s="21" t="str">
        <f>_xlfn.XLOOKUP(I737,Table6[Country],Table6[Alpha-3 code])</f>
        <v>POL</v>
      </c>
    </row>
    <row r="738" spans="1:15" hidden="1">
      <c r="A738" s="21" t="s">
        <v>277</v>
      </c>
      <c r="B738" s="21" t="s">
        <v>397</v>
      </c>
      <c r="C738" s="21" t="str">
        <f ca="1">RIGHT(Table7[[#This Row],[Column1]],4)</f>
        <v>2020</v>
      </c>
      <c r="D738" s="21" t="s">
        <v>396</v>
      </c>
      <c r="E738" s="21" t="s">
        <v>402</v>
      </c>
      <c r="F738" s="21" t="str">
        <f>_xlfn.XLOOKUP(Table7[[#This Row],[Area]],Table6[Country],Table6[Alpha-3 code])</f>
        <v>POL</v>
      </c>
      <c r="I738" s="21" t="s">
        <v>277</v>
      </c>
      <c r="J738" s="21" t="s">
        <v>398</v>
      </c>
      <c r="K738" s="21">
        <v>20182020</v>
      </c>
      <c r="L738" s="21" t="s">
        <v>459</v>
      </c>
      <c r="M738" s="21" t="s">
        <v>396</v>
      </c>
      <c r="N738" s="21">
        <v>5.8</v>
      </c>
      <c r="O738" s="21" t="str">
        <f>_xlfn.XLOOKUP(I738,Table6[Country],Table6[Alpha-3 code])</f>
        <v>POL</v>
      </c>
    </row>
    <row r="739" spans="1:15" hidden="1">
      <c r="A739" s="20" t="s">
        <v>276</v>
      </c>
      <c r="B739" s="20" t="s">
        <v>397</v>
      </c>
      <c r="C739" s="20" t="str">
        <f ca="1">RIGHT(Table7[[#This Row],[Column1]],4)</f>
        <v>2016</v>
      </c>
      <c r="D739" s="20" t="s">
        <v>396</v>
      </c>
      <c r="E739" s="20">
        <v>4.0999999999999996</v>
      </c>
      <c r="F739" s="20" t="str">
        <f>_xlfn.XLOOKUP(Table7[[#This Row],[Area]],Table6[Country],Table6[Alpha-3 code])</f>
        <v>PRT</v>
      </c>
      <c r="I739" s="20" t="s">
        <v>276</v>
      </c>
      <c r="J739" s="20" t="s">
        <v>398</v>
      </c>
      <c r="K739" s="20">
        <v>20142016</v>
      </c>
      <c r="L739" s="20" t="s">
        <v>455</v>
      </c>
      <c r="M739" s="20" t="s">
        <v>396</v>
      </c>
      <c r="N739" s="20">
        <v>14.7</v>
      </c>
      <c r="O739" s="21" t="str">
        <f>_xlfn.XLOOKUP(I739,Table6[Country],Table6[Alpha-3 code])</f>
        <v>PRT</v>
      </c>
    </row>
    <row r="740" spans="1:15" hidden="1">
      <c r="A740" s="21" t="s">
        <v>276</v>
      </c>
      <c r="B740" s="21" t="s">
        <v>397</v>
      </c>
      <c r="C740" s="21" t="str">
        <f ca="1">RIGHT(Table7[[#This Row],[Column1]],4)</f>
        <v>2017</v>
      </c>
      <c r="D740" s="21" t="s">
        <v>396</v>
      </c>
      <c r="E740" s="21">
        <v>3.5</v>
      </c>
      <c r="F740" s="21" t="str">
        <f>_xlfn.XLOOKUP(Table7[[#This Row],[Area]],Table6[Country],Table6[Alpha-3 code])</f>
        <v>PRT</v>
      </c>
      <c r="I740" s="21" t="s">
        <v>276</v>
      </c>
      <c r="J740" s="21" t="s">
        <v>398</v>
      </c>
      <c r="K740" s="21">
        <v>20152017</v>
      </c>
      <c r="L740" s="21" t="s">
        <v>456</v>
      </c>
      <c r="M740" s="21" t="s">
        <v>396</v>
      </c>
      <c r="N740" s="21">
        <v>13.2</v>
      </c>
      <c r="O740" s="21" t="str">
        <f>_xlfn.XLOOKUP(I740,Table6[Country],Table6[Alpha-3 code])</f>
        <v>PRT</v>
      </c>
    </row>
    <row r="741" spans="1:15" hidden="1">
      <c r="A741" s="20" t="s">
        <v>276</v>
      </c>
      <c r="B741" s="20" t="s">
        <v>397</v>
      </c>
      <c r="C741" s="20" t="str">
        <f ca="1">RIGHT(Table7[[#This Row],[Column1]],4)</f>
        <v>2018</v>
      </c>
      <c r="D741" s="20" t="s">
        <v>396</v>
      </c>
      <c r="E741" s="20">
        <v>3.2</v>
      </c>
      <c r="F741" s="20" t="str">
        <f>_xlfn.XLOOKUP(Table7[[#This Row],[Area]],Table6[Country],Table6[Alpha-3 code])</f>
        <v>PRT</v>
      </c>
      <c r="I741" s="20" t="s">
        <v>276</v>
      </c>
      <c r="J741" s="20" t="s">
        <v>398</v>
      </c>
      <c r="K741" s="20">
        <v>20162018</v>
      </c>
      <c r="L741" s="20" t="s">
        <v>457</v>
      </c>
      <c r="M741" s="20" t="s">
        <v>396</v>
      </c>
      <c r="N741" s="20">
        <v>11.6</v>
      </c>
      <c r="O741" s="21" t="str">
        <f>_xlfn.XLOOKUP(I741,Table6[Country],Table6[Alpha-3 code])</f>
        <v>PRT</v>
      </c>
    </row>
    <row r="742" spans="1:15" hidden="1">
      <c r="A742" s="21" t="s">
        <v>276</v>
      </c>
      <c r="B742" s="21" t="s">
        <v>397</v>
      </c>
      <c r="C742" s="21" t="str">
        <f ca="1">RIGHT(Table7[[#This Row],[Column1]],4)</f>
        <v>2019</v>
      </c>
      <c r="D742" s="21" t="s">
        <v>396</v>
      </c>
      <c r="E742" s="21">
        <v>2.9</v>
      </c>
      <c r="F742" s="21" t="str">
        <f>_xlfn.XLOOKUP(Table7[[#This Row],[Area]],Table6[Country],Table6[Alpha-3 code])</f>
        <v>PRT</v>
      </c>
      <c r="I742" s="21" t="s">
        <v>276</v>
      </c>
      <c r="J742" s="21" t="s">
        <v>398</v>
      </c>
      <c r="K742" s="21">
        <v>20172019</v>
      </c>
      <c r="L742" s="21" t="s">
        <v>458</v>
      </c>
      <c r="M742" s="21" t="s">
        <v>396</v>
      </c>
      <c r="N742" s="21">
        <v>10.7</v>
      </c>
      <c r="O742" s="21" t="str">
        <f>_xlfn.XLOOKUP(I742,Table6[Country],Table6[Alpha-3 code])</f>
        <v>PRT</v>
      </c>
    </row>
    <row r="743" spans="1:15" hidden="1">
      <c r="A743" s="20" t="s">
        <v>276</v>
      </c>
      <c r="B743" s="20" t="s">
        <v>397</v>
      </c>
      <c r="C743" s="20" t="str">
        <f ca="1">RIGHT(Table7[[#This Row],[Column1]],4)</f>
        <v>2020</v>
      </c>
      <c r="D743" s="20" t="s">
        <v>396</v>
      </c>
      <c r="E743" s="20">
        <v>3.2</v>
      </c>
      <c r="F743" s="20" t="str">
        <f>_xlfn.XLOOKUP(Table7[[#This Row],[Area]],Table6[Country],Table6[Alpha-3 code])</f>
        <v>PRT</v>
      </c>
      <c r="I743" s="20" t="s">
        <v>276</v>
      </c>
      <c r="J743" s="20" t="s">
        <v>398</v>
      </c>
      <c r="K743" s="20">
        <v>20182020</v>
      </c>
      <c r="L743" s="20" t="s">
        <v>459</v>
      </c>
      <c r="M743" s="20" t="s">
        <v>396</v>
      </c>
      <c r="N743" s="20">
        <v>11.5</v>
      </c>
      <c r="O743" s="21" t="str">
        <f>_xlfn.XLOOKUP(I743,Table6[Country],Table6[Alpha-3 code])</f>
        <v>PRT</v>
      </c>
    </row>
    <row r="744" spans="1:15" hidden="1">
      <c r="A744" s="21" t="s">
        <v>430</v>
      </c>
      <c r="B744" s="21" t="s">
        <v>397</v>
      </c>
      <c r="C744" s="21" t="str">
        <f ca="1">RIGHT(Table7[[#This Row],[Column1]],4)</f>
        <v>2016</v>
      </c>
      <c r="D744" s="21" t="s">
        <v>396</v>
      </c>
      <c r="E744" s="21"/>
      <c r="F744" s="21" t="str">
        <f>_xlfn.XLOOKUP(Table7[[#This Row],[Area]],Table6[Country],Table6[Alpha-3 code])</f>
        <v>PRI</v>
      </c>
      <c r="I744" s="21" t="s">
        <v>430</v>
      </c>
      <c r="J744" s="21" t="s">
        <v>398</v>
      </c>
      <c r="K744" s="21">
        <v>20142016</v>
      </c>
      <c r="L744" s="21" t="s">
        <v>455</v>
      </c>
      <c r="M744" s="21" t="s">
        <v>396</v>
      </c>
      <c r="N744" s="21"/>
      <c r="O744" s="21" t="str">
        <f>_xlfn.XLOOKUP(I744,Table6[Country],Table6[Alpha-3 code])</f>
        <v>PRI</v>
      </c>
    </row>
    <row r="745" spans="1:15" hidden="1">
      <c r="A745" s="20" t="s">
        <v>430</v>
      </c>
      <c r="B745" s="20" t="s">
        <v>397</v>
      </c>
      <c r="C745" s="20" t="str">
        <f ca="1">RIGHT(Table7[[#This Row],[Column1]],4)</f>
        <v>2017</v>
      </c>
      <c r="D745" s="20" t="s">
        <v>396</v>
      </c>
      <c r="E745" s="20"/>
      <c r="F745" s="20" t="str">
        <f>_xlfn.XLOOKUP(Table7[[#This Row],[Area]],Table6[Country],Table6[Alpha-3 code])</f>
        <v>PRI</v>
      </c>
      <c r="I745" s="20" t="s">
        <v>430</v>
      </c>
      <c r="J745" s="20" t="s">
        <v>398</v>
      </c>
      <c r="K745" s="20">
        <v>20152017</v>
      </c>
      <c r="L745" s="20" t="s">
        <v>456</v>
      </c>
      <c r="M745" s="20" t="s">
        <v>396</v>
      </c>
      <c r="N745" s="20"/>
      <c r="O745" s="21" t="str">
        <f>_xlfn.XLOOKUP(I745,Table6[Country],Table6[Alpha-3 code])</f>
        <v>PRI</v>
      </c>
    </row>
    <row r="746" spans="1:15" hidden="1">
      <c r="A746" s="21" t="s">
        <v>430</v>
      </c>
      <c r="B746" s="21" t="s">
        <v>397</v>
      </c>
      <c r="C746" s="21" t="str">
        <f ca="1">RIGHT(Table7[[#This Row],[Column1]],4)</f>
        <v>2018</v>
      </c>
      <c r="D746" s="21" t="s">
        <v>396</v>
      </c>
      <c r="E746" s="21"/>
      <c r="F746" s="21" t="str">
        <f>_xlfn.XLOOKUP(Table7[[#This Row],[Area]],Table6[Country],Table6[Alpha-3 code])</f>
        <v>PRI</v>
      </c>
      <c r="I746" s="21" t="s">
        <v>430</v>
      </c>
      <c r="J746" s="21" t="s">
        <v>398</v>
      </c>
      <c r="K746" s="21">
        <v>20162018</v>
      </c>
      <c r="L746" s="21" t="s">
        <v>457</v>
      </c>
      <c r="M746" s="21" t="s">
        <v>396</v>
      </c>
      <c r="N746" s="21"/>
      <c r="O746" s="21" t="str">
        <f>_xlfn.XLOOKUP(I746,Table6[Country],Table6[Alpha-3 code])</f>
        <v>PRI</v>
      </c>
    </row>
    <row r="747" spans="1:15" hidden="1">
      <c r="A747" s="20" t="s">
        <v>430</v>
      </c>
      <c r="B747" s="20" t="s">
        <v>397</v>
      </c>
      <c r="C747" s="20" t="str">
        <f ca="1">RIGHT(Table7[[#This Row],[Column1]],4)</f>
        <v>2019</v>
      </c>
      <c r="D747" s="20" t="s">
        <v>396</v>
      </c>
      <c r="E747" s="20"/>
      <c r="F747" s="20" t="str">
        <f>_xlfn.XLOOKUP(Table7[[#This Row],[Area]],Table6[Country],Table6[Alpha-3 code])</f>
        <v>PRI</v>
      </c>
      <c r="I747" s="20" t="s">
        <v>430</v>
      </c>
      <c r="J747" s="20" t="s">
        <v>398</v>
      </c>
      <c r="K747" s="20">
        <v>20172019</v>
      </c>
      <c r="L747" s="20" t="s">
        <v>458</v>
      </c>
      <c r="M747" s="20" t="s">
        <v>396</v>
      </c>
      <c r="N747" s="20"/>
      <c r="O747" s="21" t="str">
        <f>_xlfn.XLOOKUP(I747,Table6[Country],Table6[Alpha-3 code])</f>
        <v>PRI</v>
      </c>
    </row>
    <row r="748" spans="1:15" hidden="1">
      <c r="A748" s="21" t="s">
        <v>430</v>
      </c>
      <c r="B748" s="21" t="s">
        <v>397</v>
      </c>
      <c r="C748" s="21" t="str">
        <f ca="1">RIGHT(Table7[[#This Row],[Column1]],4)</f>
        <v>2020</v>
      </c>
      <c r="D748" s="21" t="s">
        <v>396</v>
      </c>
      <c r="E748" s="21"/>
      <c r="F748" s="21" t="str">
        <f>_xlfn.XLOOKUP(Table7[[#This Row],[Area]],Table6[Country],Table6[Alpha-3 code])</f>
        <v>PRI</v>
      </c>
      <c r="I748" s="21" t="s">
        <v>430</v>
      </c>
      <c r="J748" s="21" t="s">
        <v>398</v>
      </c>
      <c r="K748" s="21">
        <v>20182020</v>
      </c>
      <c r="L748" s="21" t="s">
        <v>459</v>
      </c>
      <c r="M748" s="21" t="s">
        <v>396</v>
      </c>
      <c r="N748" s="21"/>
      <c r="O748" s="21" t="str">
        <f>_xlfn.XLOOKUP(I748,Table6[Country],Table6[Alpha-3 code])</f>
        <v>PRI</v>
      </c>
    </row>
    <row r="749" spans="1:15" hidden="1">
      <c r="A749" s="20" t="s">
        <v>278</v>
      </c>
      <c r="B749" s="20" t="s">
        <v>397</v>
      </c>
      <c r="C749" s="20" t="str">
        <f ca="1">RIGHT(Table7[[#This Row],[Column1]],4)</f>
        <v>2016</v>
      </c>
      <c r="D749" s="20" t="s">
        <v>396</v>
      </c>
      <c r="E749" s="20"/>
      <c r="F749" s="20" t="str">
        <f>_xlfn.XLOOKUP(Table7[[#This Row],[Area]],Table6[Country],Table6[Alpha-3 code])</f>
        <v>QAT</v>
      </c>
      <c r="I749" s="20" t="s">
        <v>278</v>
      </c>
      <c r="J749" s="20" t="s">
        <v>398</v>
      </c>
      <c r="K749" s="20">
        <v>20142016</v>
      </c>
      <c r="L749" s="20" t="s">
        <v>455</v>
      </c>
      <c r="M749" s="20" t="s">
        <v>396</v>
      </c>
      <c r="N749" s="20"/>
      <c r="O749" s="21" t="str">
        <f>_xlfn.XLOOKUP(I749,Table6[Country],Table6[Alpha-3 code])</f>
        <v>QAT</v>
      </c>
    </row>
    <row r="750" spans="1:15" hidden="1">
      <c r="A750" s="21" t="s">
        <v>278</v>
      </c>
      <c r="B750" s="21" t="s">
        <v>397</v>
      </c>
      <c r="C750" s="21" t="str">
        <f ca="1">RIGHT(Table7[[#This Row],[Column1]],4)</f>
        <v>2017</v>
      </c>
      <c r="D750" s="21" t="s">
        <v>396</v>
      </c>
      <c r="E750" s="21"/>
      <c r="F750" s="21" t="str">
        <f>_xlfn.XLOOKUP(Table7[[#This Row],[Area]],Table6[Country],Table6[Alpha-3 code])</f>
        <v>QAT</v>
      </c>
      <c r="I750" s="21" t="s">
        <v>278</v>
      </c>
      <c r="J750" s="21" t="s">
        <v>398</v>
      </c>
      <c r="K750" s="21">
        <v>20152017</v>
      </c>
      <c r="L750" s="21" t="s">
        <v>456</v>
      </c>
      <c r="M750" s="21" t="s">
        <v>396</v>
      </c>
      <c r="N750" s="21"/>
      <c r="O750" s="21" t="str">
        <f>_xlfn.XLOOKUP(I750,Table6[Country],Table6[Alpha-3 code])</f>
        <v>QAT</v>
      </c>
    </row>
    <row r="751" spans="1:15" hidden="1">
      <c r="A751" s="20" t="s">
        <v>278</v>
      </c>
      <c r="B751" s="20" t="s">
        <v>397</v>
      </c>
      <c r="C751" s="20" t="str">
        <f ca="1">RIGHT(Table7[[#This Row],[Column1]],4)</f>
        <v>2018</v>
      </c>
      <c r="D751" s="20" t="s">
        <v>396</v>
      </c>
      <c r="E751" s="20"/>
      <c r="F751" s="20" t="str">
        <f>_xlfn.XLOOKUP(Table7[[#This Row],[Area]],Table6[Country],Table6[Alpha-3 code])</f>
        <v>QAT</v>
      </c>
      <c r="I751" s="20" t="s">
        <v>278</v>
      </c>
      <c r="J751" s="20" t="s">
        <v>398</v>
      </c>
      <c r="K751" s="20">
        <v>20162018</v>
      </c>
      <c r="L751" s="20" t="s">
        <v>457</v>
      </c>
      <c r="M751" s="20" t="s">
        <v>396</v>
      </c>
      <c r="N751" s="20"/>
      <c r="O751" s="21" t="str">
        <f>_xlfn.XLOOKUP(I751,Table6[Country],Table6[Alpha-3 code])</f>
        <v>QAT</v>
      </c>
    </row>
    <row r="752" spans="1:15" hidden="1">
      <c r="A752" s="21" t="s">
        <v>278</v>
      </c>
      <c r="B752" s="21" t="s">
        <v>397</v>
      </c>
      <c r="C752" s="21" t="str">
        <f ca="1">RIGHT(Table7[[#This Row],[Column1]],4)</f>
        <v>2019</v>
      </c>
      <c r="D752" s="21" t="s">
        <v>396</v>
      </c>
      <c r="E752" s="21"/>
      <c r="F752" s="21" t="str">
        <f>_xlfn.XLOOKUP(Table7[[#This Row],[Area]],Table6[Country],Table6[Alpha-3 code])</f>
        <v>QAT</v>
      </c>
      <c r="I752" s="21" t="s">
        <v>278</v>
      </c>
      <c r="J752" s="21" t="s">
        <v>398</v>
      </c>
      <c r="K752" s="21">
        <v>20172019</v>
      </c>
      <c r="L752" s="21" t="s">
        <v>458</v>
      </c>
      <c r="M752" s="21" t="s">
        <v>396</v>
      </c>
      <c r="N752" s="21"/>
      <c r="O752" s="21" t="str">
        <f>_xlfn.XLOOKUP(I752,Table6[Country],Table6[Alpha-3 code])</f>
        <v>QAT</v>
      </c>
    </row>
    <row r="753" spans="1:15" hidden="1">
      <c r="A753" s="20" t="s">
        <v>278</v>
      </c>
      <c r="B753" s="20" t="s">
        <v>397</v>
      </c>
      <c r="C753" s="20" t="str">
        <f ca="1">RIGHT(Table7[[#This Row],[Column1]],4)</f>
        <v>2020</v>
      </c>
      <c r="D753" s="20" t="s">
        <v>396</v>
      </c>
      <c r="E753" s="20"/>
      <c r="F753" s="20" t="str">
        <f>_xlfn.XLOOKUP(Table7[[#This Row],[Area]],Table6[Country],Table6[Alpha-3 code])</f>
        <v>QAT</v>
      </c>
      <c r="I753" s="20" t="s">
        <v>278</v>
      </c>
      <c r="J753" s="20" t="s">
        <v>398</v>
      </c>
      <c r="K753" s="20">
        <v>20182020</v>
      </c>
      <c r="L753" s="20" t="s">
        <v>459</v>
      </c>
      <c r="M753" s="20" t="s">
        <v>396</v>
      </c>
      <c r="N753" s="20"/>
      <c r="O753" s="21" t="str">
        <f>_xlfn.XLOOKUP(I753,Table6[Country],Table6[Alpha-3 code])</f>
        <v>QAT</v>
      </c>
    </row>
    <row r="754" spans="1:15" hidden="1">
      <c r="A754" s="21" t="s">
        <v>578</v>
      </c>
      <c r="B754" s="21" t="s">
        <v>397</v>
      </c>
      <c r="C754" s="21" t="str">
        <f ca="1">RIGHT(Table7[[#This Row],[Column1]],4)</f>
        <v>2016</v>
      </c>
      <c r="D754" s="21" t="s">
        <v>396</v>
      </c>
      <c r="E754" s="21" t="s">
        <v>402</v>
      </c>
      <c r="F754" s="21" t="str">
        <f>_xlfn.XLOOKUP(Table7[[#This Row],[Area]],Table6[Country],Table6[Alpha-3 code])</f>
        <v>PRK</v>
      </c>
      <c r="I754" s="31" t="s">
        <v>578</v>
      </c>
      <c r="J754" s="21" t="s">
        <v>398</v>
      </c>
      <c r="K754" s="21">
        <v>20142016</v>
      </c>
      <c r="L754" s="21" t="s">
        <v>455</v>
      </c>
      <c r="M754" s="21" t="s">
        <v>396</v>
      </c>
      <c r="N754" s="21">
        <v>4.8</v>
      </c>
      <c r="O754" s="21" t="str">
        <f>_xlfn.XLOOKUP(I754,Table6[Country],Table6[Alpha-3 code])</f>
        <v>PRK</v>
      </c>
    </row>
    <row r="755" spans="1:15" hidden="1">
      <c r="A755" s="21" t="s">
        <v>578</v>
      </c>
      <c r="B755" s="20" t="s">
        <v>397</v>
      </c>
      <c r="C755" s="20" t="str">
        <f ca="1">RIGHT(Table7[[#This Row],[Column1]],4)</f>
        <v>2017</v>
      </c>
      <c r="D755" s="20" t="s">
        <v>396</v>
      </c>
      <c r="E755" s="20" t="s">
        <v>402</v>
      </c>
      <c r="F755" s="20" t="str">
        <f>_xlfn.XLOOKUP(Table7[[#This Row],[Area]],Table6[Country],Table6[Alpha-3 code])</f>
        <v>PRK</v>
      </c>
      <c r="I755" s="31" t="s">
        <v>578</v>
      </c>
      <c r="J755" s="20" t="s">
        <v>398</v>
      </c>
      <c r="K755" s="20">
        <v>20152017</v>
      </c>
      <c r="L755" s="20" t="s">
        <v>456</v>
      </c>
      <c r="M755" s="20" t="s">
        <v>396</v>
      </c>
      <c r="N755" s="20">
        <v>5</v>
      </c>
      <c r="O755" s="21" t="str">
        <f>_xlfn.XLOOKUP(I755,Table6[Country],Table6[Alpha-3 code])</f>
        <v>PRK</v>
      </c>
    </row>
    <row r="756" spans="1:15" hidden="1">
      <c r="A756" s="21" t="s">
        <v>578</v>
      </c>
      <c r="B756" s="21" t="s">
        <v>397</v>
      </c>
      <c r="C756" s="21" t="str">
        <f ca="1">RIGHT(Table7[[#This Row],[Column1]],4)</f>
        <v>2018</v>
      </c>
      <c r="D756" s="21" t="s">
        <v>396</v>
      </c>
      <c r="E756" s="21">
        <v>0.5</v>
      </c>
      <c r="F756" s="21" t="str">
        <f>_xlfn.XLOOKUP(Table7[[#This Row],[Area]],Table6[Country],Table6[Alpha-3 code])</f>
        <v>PRK</v>
      </c>
      <c r="I756" s="31" t="s">
        <v>578</v>
      </c>
      <c r="J756" s="21" t="s">
        <v>398</v>
      </c>
      <c r="K756" s="21">
        <v>20162018</v>
      </c>
      <c r="L756" s="21" t="s">
        <v>457</v>
      </c>
      <c r="M756" s="21" t="s">
        <v>396</v>
      </c>
      <c r="N756" s="21">
        <v>5.4</v>
      </c>
      <c r="O756" s="21" t="str">
        <f>_xlfn.XLOOKUP(I756,Table6[Country],Table6[Alpha-3 code])</f>
        <v>PRK</v>
      </c>
    </row>
    <row r="757" spans="1:15" hidden="1">
      <c r="A757" s="21" t="s">
        <v>578</v>
      </c>
      <c r="B757" s="20" t="s">
        <v>397</v>
      </c>
      <c r="C757" s="20" t="str">
        <f ca="1">RIGHT(Table7[[#This Row],[Column1]],4)</f>
        <v>2019</v>
      </c>
      <c r="D757" s="20" t="s">
        <v>396</v>
      </c>
      <c r="E757" s="20" t="s">
        <v>402</v>
      </c>
      <c r="F757" s="20" t="str">
        <f>_xlfn.XLOOKUP(Table7[[#This Row],[Area]],Table6[Country],Table6[Alpha-3 code])</f>
        <v>PRK</v>
      </c>
      <c r="I757" s="31" t="s">
        <v>578</v>
      </c>
      <c r="J757" s="20" t="s">
        <v>398</v>
      </c>
      <c r="K757" s="20">
        <v>20172019</v>
      </c>
      <c r="L757" s="20" t="s">
        <v>458</v>
      </c>
      <c r="M757" s="20" t="s">
        <v>396</v>
      </c>
      <c r="N757" s="20">
        <v>5.2</v>
      </c>
      <c r="O757" s="21" t="str">
        <f>_xlfn.XLOOKUP(I757,Table6[Country],Table6[Alpha-3 code])</f>
        <v>PRK</v>
      </c>
    </row>
    <row r="758" spans="1:15" hidden="1">
      <c r="A758" s="21" t="s">
        <v>578</v>
      </c>
      <c r="B758" s="21" t="s">
        <v>397</v>
      </c>
      <c r="C758" s="21" t="str">
        <f ca="1">RIGHT(Table7[[#This Row],[Column1]],4)</f>
        <v>2020</v>
      </c>
      <c r="D758" s="21" t="s">
        <v>396</v>
      </c>
      <c r="E758" s="21">
        <v>0.6</v>
      </c>
      <c r="F758" s="21" t="str">
        <f>_xlfn.XLOOKUP(Table7[[#This Row],[Area]],Table6[Country],Table6[Alpha-3 code])</f>
        <v>PRK</v>
      </c>
      <c r="I758" s="31" t="s">
        <v>578</v>
      </c>
      <c r="J758" s="21" t="s">
        <v>398</v>
      </c>
      <c r="K758" s="21">
        <v>20182020</v>
      </c>
      <c r="L758" s="21" t="s">
        <v>459</v>
      </c>
      <c r="M758" s="21" t="s">
        <v>396</v>
      </c>
      <c r="N758" s="21">
        <v>5.0999999999999996</v>
      </c>
      <c r="O758" s="21" t="str">
        <f>_xlfn.XLOOKUP(I758,Table6[Country],Table6[Alpha-3 code])</f>
        <v>PRK</v>
      </c>
    </row>
    <row r="759" spans="1:15" hidden="1">
      <c r="A759" s="20" t="s">
        <v>154</v>
      </c>
      <c r="B759" s="20" t="s">
        <v>397</v>
      </c>
      <c r="C759" s="20" t="str">
        <f ca="1">RIGHT(Table7[[#This Row],[Column1]],4)</f>
        <v>2016</v>
      </c>
      <c r="D759" s="20" t="s">
        <v>396</v>
      </c>
      <c r="E759" s="20">
        <v>1.6</v>
      </c>
      <c r="F759" s="20" t="str">
        <f>_xlfn.XLOOKUP(Table7[[#This Row],[Area]],Table6[Country],Table6[Alpha-3 code])</f>
        <v>MDA</v>
      </c>
      <c r="I759" s="31" t="s">
        <v>154</v>
      </c>
      <c r="J759" s="20" t="s">
        <v>398</v>
      </c>
      <c r="K759" s="20">
        <v>20142016</v>
      </c>
      <c r="L759" s="20" t="s">
        <v>455</v>
      </c>
      <c r="M759" s="20" t="s">
        <v>396</v>
      </c>
      <c r="N759" s="20">
        <v>19.3</v>
      </c>
      <c r="O759" s="21" t="str">
        <f>_xlfn.XLOOKUP(I759,Table6[Country],Table6[Alpha-3 code])</f>
        <v>MDA</v>
      </c>
    </row>
    <row r="760" spans="1:15" hidden="1">
      <c r="A760" s="20" t="s">
        <v>154</v>
      </c>
      <c r="B760" s="21" t="s">
        <v>397</v>
      </c>
      <c r="C760" s="21" t="str">
        <f ca="1">RIGHT(Table7[[#This Row],[Column1]],4)</f>
        <v>2017</v>
      </c>
      <c r="D760" s="21" t="s">
        <v>396</v>
      </c>
      <c r="E760" s="21">
        <v>2.2000000000000002</v>
      </c>
      <c r="F760" s="21" t="str">
        <f>_xlfn.XLOOKUP(Table7[[#This Row],[Area]],Table6[Country],Table6[Alpha-3 code])</f>
        <v>MDA</v>
      </c>
      <c r="I760" s="32" t="s">
        <v>154</v>
      </c>
      <c r="J760" s="21" t="s">
        <v>398</v>
      </c>
      <c r="K760" s="21">
        <v>20152017</v>
      </c>
      <c r="L760" s="21" t="s">
        <v>456</v>
      </c>
      <c r="M760" s="21" t="s">
        <v>396</v>
      </c>
      <c r="N760" s="21">
        <v>21</v>
      </c>
      <c r="O760" s="21" t="str">
        <f>_xlfn.XLOOKUP(I760,Table6[Country],Table6[Alpha-3 code])</f>
        <v>MDA</v>
      </c>
    </row>
    <row r="761" spans="1:15" hidden="1">
      <c r="A761" s="20" t="s">
        <v>154</v>
      </c>
      <c r="B761" s="20" t="s">
        <v>397</v>
      </c>
      <c r="C761" s="20" t="str">
        <f ca="1">RIGHT(Table7[[#This Row],[Column1]],4)</f>
        <v>2018</v>
      </c>
      <c r="D761" s="20" t="s">
        <v>396</v>
      </c>
      <c r="E761" s="20">
        <v>2.9</v>
      </c>
      <c r="F761" s="20" t="str">
        <f>_xlfn.XLOOKUP(Table7[[#This Row],[Area]],Table6[Country],Table6[Alpha-3 code])</f>
        <v>MDA</v>
      </c>
      <c r="I761" s="31" t="s">
        <v>154</v>
      </c>
      <c r="J761" s="20" t="s">
        <v>398</v>
      </c>
      <c r="K761" s="20">
        <v>20162018</v>
      </c>
      <c r="L761" s="20" t="s">
        <v>457</v>
      </c>
      <c r="M761" s="20" t="s">
        <v>396</v>
      </c>
      <c r="N761" s="20">
        <v>24.6</v>
      </c>
      <c r="O761" s="21" t="str">
        <f>_xlfn.XLOOKUP(I761,Table6[Country],Table6[Alpha-3 code])</f>
        <v>MDA</v>
      </c>
    </row>
    <row r="762" spans="1:15" hidden="1">
      <c r="A762" s="20" t="s">
        <v>154</v>
      </c>
      <c r="B762" s="21" t="s">
        <v>397</v>
      </c>
      <c r="C762" s="21" t="str">
        <f ca="1">RIGHT(Table7[[#This Row],[Column1]],4)</f>
        <v>2019</v>
      </c>
      <c r="D762" s="21" t="s">
        <v>396</v>
      </c>
      <c r="E762" s="21">
        <v>4</v>
      </c>
      <c r="F762" s="21" t="str">
        <f>_xlfn.XLOOKUP(Table7[[#This Row],[Area]],Table6[Country],Table6[Alpha-3 code])</f>
        <v>MDA</v>
      </c>
      <c r="I762" s="32" t="s">
        <v>154</v>
      </c>
      <c r="J762" s="21" t="s">
        <v>398</v>
      </c>
      <c r="K762" s="21">
        <v>20172019</v>
      </c>
      <c r="L762" s="21" t="s">
        <v>458</v>
      </c>
      <c r="M762" s="21" t="s">
        <v>396</v>
      </c>
      <c r="N762" s="21">
        <v>27.5</v>
      </c>
      <c r="O762" s="21" t="str">
        <f>_xlfn.XLOOKUP(I762,Table6[Country],Table6[Alpha-3 code])</f>
        <v>MDA</v>
      </c>
    </row>
    <row r="763" spans="1:15" hidden="1">
      <c r="A763" s="20" t="s">
        <v>154</v>
      </c>
      <c r="B763" s="20" t="s">
        <v>397</v>
      </c>
      <c r="C763" s="20" t="str">
        <f ca="1">RIGHT(Table7[[#This Row],[Column1]],4)</f>
        <v>2020</v>
      </c>
      <c r="D763" s="20" t="s">
        <v>396</v>
      </c>
      <c r="E763" s="20">
        <v>4.5</v>
      </c>
      <c r="F763" s="20" t="str">
        <f>_xlfn.XLOOKUP(Table7[[#This Row],[Area]],Table6[Country],Table6[Alpha-3 code])</f>
        <v>MDA</v>
      </c>
      <c r="I763" s="31" t="s">
        <v>154</v>
      </c>
      <c r="J763" s="20" t="s">
        <v>398</v>
      </c>
      <c r="K763" s="20">
        <v>20182020</v>
      </c>
      <c r="L763" s="20" t="s">
        <v>459</v>
      </c>
      <c r="M763" s="20" t="s">
        <v>396</v>
      </c>
      <c r="N763" s="20">
        <v>27.2</v>
      </c>
      <c r="O763" s="21" t="str">
        <f>_xlfn.XLOOKUP(I763,Table6[Country],Table6[Alpha-3 code])</f>
        <v>MDA</v>
      </c>
    </row>
    <row r="764" spans="1:15" hidden="1">
      <c r="A764" s="21" t="s">
        <v>191</v>
      </c>
      <c r="B764" s="21" t="s">
        <v>397</v>
      </c>
      <c r="C764" s="21" t="str">
        <f ca="1">RIGHT(Table7[[#This Row],[Column1]],4)</f>
        <v>2016</v>
      </c>
      <c r="D764" s="21" t="s">
        <v>396</v>
      </c>
      <c r="E764" s="21">
        <v>5.6</v>
      </c>
      <c r="F764" s="21" t="str">
        <f>_xlfn.XLOOKUP(Table7[[#This Row],[Area]],Table6[Country],Table6[Alpha-3 code])</f>
        <v>ROU</v>
      </c>
      <c r="I764" s="21" t="s">
        <v>191</v>
      </c>
      <c r="J764" s="21" t="s">
        <v>398</v>
      </c>
      <c r="K764" s="21">
        <v>20142016</v>
      </c>
      <c r="L764" s="21" t="s">
        <v>455</v>
      </c>
      <c r="M764" s="21" t="s">
        <v>396</v>
      </c>
      <c r="N764" s="21">
        <v>19.3</v>
      </c>
      <c r="O764" s="21" t="str">
        <f>_xlfn.XLOOKUP(I764,Table6[Country],Table6[Alpha-3 code])</f>
        <v>ROU</v>
      </c>
    </row>
    <row r="765" spans="1:15" hidden="1">
      <c r="A765" s="20" t="s">
        <v>191</v>
      </c>
      <c r="B765" s="20" t="s">
        <v>397</v>
      </c>
      <c r="C765" s="20" t="str">
        <f ca="1">RIGHT(Table7[[#This Row],[Column1]],4)</f>
        <v>2017</v>
      </c>
      <c r="D765" s="20" t="s">
        <v>396</v>
      </c>
      <c r="E765" s="20">
        <v>4.8</v>
      </c>
      <c r="F765" s="20" t="str">
        <f>_xlfn.XLOOKUP(Table7[[#This Row],[Area]],Table6[Country],Table6[Alpha-3 code])</f>
        <v>ROU</v>
      </c>
      <c r="I765" s="20" t="s">
        <v>191</v>
      </c>
      <c r="J765" s="20" t="s">
        <v>398</v>
      </c>
      <c r="K765" s="20">
        <v>20152017</v>
      </c>
      <c r="L765" s="20" t="s">
        <v>456</v>
      </c>
      <c r="M765" s="20" t="s">
        <v>396</v>
      </c>
      <c r="N765" s="20">
        <v>16.600000000000001</v>
      </c>
      <c r="O765" s="21" t="str">
        <f>_xlfn.XLOOKUP(I765,Table6[Country],Table6[Alpha-3 code])</f>
        <v>ROU</v>
      </c>
    </row>
    <row r="766" spans="1:15" hidden="1">
      <c r="A766" s="21" t="s">
        <v>191</v>
      </c>
      <c r="B766" s="21" t="s">
        <v>397</v>
      </c>
      <c r="C766" s="21" t="str">
        <f ca="1">RIGHT(Table7[[#This Row],[Column1]],4)</f>
        <v>2018</v>
      </c>
      <c r="D766" s="21" t="s">
        <v>396</v>
      </c>
      <c r="E766" s="21">
        <v>4</v>
      </c>
      <c r="F766" s="21" t="str">
        <f>_xlfn.XLOOKUP(Table7[[#This Row],[Area]],Table6[Country],Table6[Alpha-3 code])</f>
        <v>ROU</v>
      </c>
      <c r="I766" s="21" t="s">
        <v>191</v>
      </c>
      <c r="J766" s="21" t="s">
        <v>398</v>
      </c>
      <c r="K766" s="21">
        <v>20162018</v>
      </c>
      <c r="L766" s="21" t="s">
        <v>457</v>
      </c>
      <c r="M766" s="21" t="s">
        <v>396</v>
      </c>
      <c r="N766" s="21">
        <v>14.7</v>
      </c>
      <c r="O766" s="21" t="str">
        <f>_xlfn.XLOOKUP(I766,Table6[Country],Table6[Alpha-3 code])</f>
        <v>ROU</v>
      </c>
    </row>
    <row r="767" spans="1:15" hidden="1">
      <c r="A767" s="20" t="s">
        <v>191</v>
      </c>
      <c r="B767" s="20" t="s">
        <v>397</v>
      </c>
      <c r="C767" s="20" t="str">
        <f ca="1">RIGHT(Table7[[#This Row],[Column1]],4)</f>
        <v>2019</v>
      </c>
      <c r="D767" s="20" t="s">
        <v>396</v>
      </c>
      <c r="E767" s="20">
        <v>3.4</v>
      </c>
      <c r="F767" s="20" t="str">
        <f>_xlfn.XLOOKUP(Table7[[#This Row],[Area]],Table6[Country],Table6[Alpha-3 code])</f>
        <v>ROU</v>
      </c>
      <c r="I767" s="20" t="s">
        <v>191</v>
      </c>
      <c r="J767" s="20" t="s">
        <v>398</v>
      </c>
      <c r="K767" s="20">
        <v>20172019</v>
      </c>
      <c r="L767" s="20" t="s">
        <v>458</v>
      </c>
      <c r="M767" s="20" t="s">
        <v>396</v>
      </c>
      <c r="N767" s="20">
        <v>14.5</v>
      </c>
      <c r="O767" s="21" t="str">
        <f>_xlfn.XLOOKUP(I767,Table6[Country],Table6[Alpha-3 code])</f>
        <v>ROU</v>
      </c>
    </row>
    <row r="768" spans="1:15" hidden="1">
      <c r="A768" s="21" t="s">
        <v>191</v>
      </c>
      <c r="B768" s="21" t="s">
        <v>397</v>
      </c>
      <c r="C768" s="21" t="str">
        <f ca="1">RIGHT(Table7[[#This Row],[Column1]],4)</f>
        <v>2020</v>
      </c>
      <c r="D768" s="21" t="s">
        <v>396</v>
      </c>
      <c r="E768" s="21">
        <v>3.4</v>
      </c>
      <c r="F768" s="21" t="str">
        <f>_xlfn.XLOOKUP(Table7[[#This Row],[Area]],Table6[Country],Table6[Alpha-3 code])</f>
        <v>ROU</v>
      </c>
      <c r="I768" s="21" t="s">
        <v>191</v>
      </c>
      <c r="J768" s="21" t="s">
        <v>398</v>
      </c>
      <c r="K768" s="21">
        <v>20182020</v>
      </c>
      <c r="L768" s="21" t="s">
        <v>459</v>
      </c>
      <c r="M768" s="21" t="s">
        <v>396</v>
      </c>
      <c r="N768" s="21">
        <v>13.9</v>
      </c>
      <c r="O768" s="21" t="str">
        <f>_xlfn.XLOOKUP(I768,Table6[Country],Table6[Alpha-3 code])</f>
        <v>ROU</v>
      </c>
    </row>
    <row r="769" spans="1:15" hidden="1">
      <c r="A769" s="20" t="s">
        <v>193</v>
      </c>
      <c r="B769" s="20" t="s">
        <v>397</v>
      </c>
      <c r="C769" s="20" t="str">
        <f ca="1">RIGHT(Table7[[#This Row],[Column1]],4)</f>
        <v>2016</v>
      </c>
      <c r="D769" s="20" t="s">
        <v>396</v>
      </c>
      <c r="E769" s="20">
        <v>0.7</v>
      </c>
      <c r="F769" s="20" t="str">
        <f>_xlfn.XLOOKUP(Table7[[#This Row],[Area]],Table6[Country],Table6[Alpha-3 code])</f>
        <v>RUS</v>
      </c>
      <c r="I769" s="32" t="s">
        <v>193</v>
      </c>
      <c r="J769" s="20" t="s">
        <v>398</v>
      </c>
      <c r="K769" s="20">
        <v>20142016</v>
      </c>
      <c r="L769" s="20" t="s">
        <v>455</v>
      </c>
      <c r="M769" s="20" t="s">
        <v>396</v>
      </c>
      <c r="N769" s="20">
        <v>8.1999999999999993</v>
      </c>
      <c r="O769" s="21" t="str">
        <f>_xlfn.XLOOKUP(I769,Table6[Country],Table6[Alpha-3 code])</f>
        <v>RUS</v>
      </c>
    </row>
    <row r="770" spans="1:15" hidden="1">
      <c r="A770" s="20" t="s">
        <v>193</v>
      </c>
      <c r="B770" s="21" t="s">
        <v>397</v>
      </c>
      <c r="C770" s="21" t="str">
        <f ca="1">RIGHT(Table7[[#This Row],[Column1]],4)</f>
        <v>2017</v>
      </c>
      <c r="D770" s="21" t="s">
        <v>396</v>
      </c>
      <c r="E770" s="21">
        <v>0.7</v>
      </c>
      <c r="F770" s="21" t="str">
        <f>_xlfn.XLOOKUP(Table7[[#This Row],[Area]],Table6[Country],Table6[Alpha-3 code])</f>
        <v>RUS</v>
      </c>
      <c r="I770" s="31" t="s">
        <v>193</v>
      </c>
      <c r="J770" s="21" t="s">
        <v>398</v>
      </c>
      <c r="K770" s="21">
        <v>20152017</v>
      </c>
      <c r="L770" s="21" t="s">
        <v>456</v>
      </c>
      <c r="M770" s="21" t="s">
        <v>396</v>
      </c>
      <c r="N770" s="21">
        <v>8.9</v>
      </c>
      <c r="O770" s="21" t="str">
        <f>_xlfn.XLOOKUP(I770,Table6[Country],Table6[Alpha-3 code])</f>
        <v>RUS</v>
      </c>
    </row>
    <row r="771" spans="1:15" hidden="1">
      <c r="A771" s="20" t="s">
        <v>193</v>
      </c>
      <c r="B771" s="20" t="s">
        <v>397</v>
      </c>
      <c r="C771" s="20" t="str">
        <f ca="1">RIGHT(Table7[[#This Row],[Column1]],4)</f>
        <v>2018</v>
      </c>
      <c r="D771" s="20" t="s">
        <v>396</v>
      </c>
      <c r="E771" s="20">
        <v>0.6</v>
      </c>
      <c r="F771" s="20" t="str">
        <f>_xlfn.XLOOKUP(Table7[[#This Row],[Area]],Table6[Country],Table6[Alpha-3 code])</f>
        <v>RUS</v>
      </c>
      <c r="I771" s="32" t="s">
        <v>193</v>
      </c>
      <c r="J771" s="20" t="s">
        <v>398</v>
      </c>
      <c r="K771" s="20">
        <v>20162018</v>
      </c>
      <c r="L771" s="20" t="s">
        <v>457</v>
      </c>
      <c r="M771" s="20" t="s">
        <v>396</v>
      </c>
      <c r="N771" s="20">
        <v>7.9</v>
      </c>
      <c r="O771" s="21" t="str">
        <f>_xlfn.XLOOKUP(I771,Table6[Country],Table6[Alpha-3 code])</f>
        <v>RUS</v>
      </c>
    </row>
    <row r="772" spans="1:15" hidden="1">
      <c r="A772" s="20" t="s">
        <v>193</v>
      </c>
      <c r="B772" s="21" t="s">
        <v>397</v>
      </c>
      <c r="C772" s="21" t="str">
        <f ca="1">RIGHT(Table7[[#This Row],[Column1]],4)</f>
        <v>2019</v>
      </c>
      <c r="D772" s="21" t="s">
        <v>396</v>
      </c>
      <c r="E772" s="21">
        <v>0.5</v>
      </c>
      <c r="F772" s="21" t="str">
        <f>_xlfn.XLOOKUP(Table7[[#This Row],[Area]],Table6[Country],Table6[Alpha-3 code])</f>
        <v>RUS</v>
      </c>
      <c r="I772" s="31" t="s">
        <v>193</v>
      </c>
      <c r="J772" s="21" t="s">
        <v>398</v>
      </c>
      <c r="K772" s="21">
        <v>20172019</v>
      </c>
      <c r="L772" s="21" t="s">
        <v>458</v>
      </c>
      <c r="M772" s="21" t="s">
        <v>396</v>
      </c>
      <c r="N772" s="21">
        <v>7.1</v>
      </c>
      <c r="O772" s="21" t="str">
        <f>_xlfn.XLOOKUP(I772,Table6[Country],Table6[Alpha-3 code])</f>
        <v>RUS</v>
      </c>
    </row>
    <row r="773" spans="1:15" hidden="1">
      <c r="A773" s="20" t="s">
        <v>193</v>
      </c>
      <c r="B773" s="20" t="s">
        <v>397</v>
      </c>
      <c r="C773" s="20" t="str">
        <f ca="1">RIGHT(Table7[[#This Row],[Column1]],4)</f>
        <v>2020</v>
      </c>
      <c r="D773" s="20" t="s">
        <v>396</v>
      </c>
      <c r="E773" s="20" t="s">
        <v>402</v>
      </c>
      <c r="F773" s="20" t="str">
        <f>_xlfn.XLOOKUP(Table7[[#This Row],[Area]],Table6[Country],Table6[Alpha-3 code])</f>
        <v>RUS</v>
      </c>
      <c r="I773" s="32" t="s">
        <v>193</v>
      </c>
      <c r="J773" s="20" t="s">
        <v>398</v>
      </c>
      <c r="K773" s="20">
        <v>20182020</v>
      </c>
      <c r="L773" s="20" t="s">
        <v>459</v>
      </c>
      <c r="M773" s="20" t="s">
        <v>396</v>
      </c>
      <c r="N773" s="20">
        <v>6</v>
      </c>
      <c r="O773" s="21" t="str">
        <f>_xlfn.XLOOKUP(I773,Table6[Country],Table6[Alpha-3 code])</f>
        <v>RUS</v>
      </c>
    </row>
    <row r="774" spans="1:15" hidden="1">
      <c r="A774" s="21" t="s">
        <v>195</v>
      </c>
      <c r="B774" s="21" t="s">
        <v>397</v>
      </c>
      <c r="C774" s="21" t="str">
        <f ca="1">RIGHT(Table7[[#This Row],[Column1]],4)</f>
        <v>2016</v>
      </c>
      <c r="D774" s="21" t="s">
        <v>396</v>
      </c>
      <c r="E774" s="21"/>
      <c r="F774" s="21" t="str">
        <f>_xlfn.XLOOKUP(Table7[[#This Row],[Area]],Table6[Country],Table6[Alpha-3 code])</f>
        <v>RWA</v>
      </c>
      <c r="I774" s="21" t="s">
        <v>195</v>
      </c>
      <c r="J774" s="21" t="s">
        <v>398</v>
      </c>
      <c r="K774" s="21">
        <v>20142016</v>
      </c>
      <c r="L774" s="21" t="s">
        <v>455</v>
      </c>
      <c r="M774" s="21" t="s">
        <v>396</v>
      </c>
      <c r="N774" s="21"/>
      <c r="O774" s="21" t="str">
        <f>_xlfn.XLOOKUP(I774,Table6[Country],Table6[Alpha-3 code])</f>
        <v>RWA</v>
      </c>
    </row>
    <row r="775" spans="1:15" hidden="1">
      <c r="A775" s="20" t="s">
        <v>195</v>
      </c>
      <c r="B775" s="20" t="s">
        <v>397</v>
      </c>
      <c r="C775" s="20" t="str">
        <f ca="1">RIGHT(Table7[[#This Row],[Column1]],4)</f>
        <v>2017</v>
      </c>
      <c r="D775" s="20" t="s">
        <v>396</v>
      </c>
      <c r="E775" s="20"/>
      <c r="F775" s="20" t="str">
        <f>_xlfn.XLOOKUP(Table7[[#This Row],[Area]],Table6[Country],Table6[Alpha-3 code])</f>
        <v>RWA</v>
      </c>
      <c r="I775" s="20" t="s">
        <v>195</v>
      </c>
      <c r="J775" s="20" t="s">
        <v>398</v>
      </c>
      <c r="K775" s="20">
        <v>20152017</v>
      </c>
      <c r="L775" s="20" t="s">
        <v>456</v>
      </c>
      <c r="M775" s="20" t="s">
        <v>396</v>
      </c>
      <c r="N775" s="20"/>
      <c r="O775" s="21" t="str">
        <f>_xlfn.XLOOKUP(I775,Table6[Country],Table6[Alpha-3 code])</f>
        <v>RWA</v>
      </c>
    </row>
    <row r="776" spans="1:15" hidden="1">
      <c r="A776" s="21" t="s">
        <v>195</v>
      </c>
      <c r="B776" s="21" t="s">
        <v>397</v>
      </c>
      <c r="C776" s="21" t="str">
        <f ca="1">RIGHT(Table7[[#This Row],[Column1]],4)</f>
        <v>2018</v>
      </c>
      <c r="D776" s="21" t="s">
        <v>396</v>
      </c>
      <c r="E776" s="21"/>
      <c r="F776" s="21" t="str">
        <f>_xlfn.XLOOKUP(Table7[[#This Row],[Area]],Table6[Country],Table6[Alpha-3 code])</f>
        <v>RWA</v>
      </c>
      <c r="I776" s="21" t="s">
        <v>195</v>
      </c>
      <c r="J776" s="21" t="s">
        <v>398</v>
      </c>
      <c r="K776" s="21">
        <v>20162018</v>
      </c>
      <c r="L776" s="21" t="s">
        <v>457</v>
      </c>
      <c r="M776" s="21" t="s">
        <v>396</v>
      </c>
      <c r="N776" s="21"/>
      <c r="O776" s="21" t="str">
        <f>_xlfn.XLOOKUP(I776,Table6[Country],Table6[Alpha-3 code])</f>
        <v>RWA</v>
      </c>
    </row>
    <row r="777" spans="1:15" hidden="1">
      <c r="A777" s="20" t="s">
        <v>195</v>
      </c>
      <c r="B777" s="20" t="s">
        <v>397</v>
      </c>
      <c r="C777" s="20" t="str">
        <f ca="1">RIGHT(Table7[[#This Row],[Column1]],4)</f>
        <v>2019</v>
      </c>
      <c r="D777" s="20" t="s">
        <v>396</v>
      </c>
      <c r="E777" s="20"/>
      <c r="F777" s="20" t="str">
        <f>_xlfn.XLOOKUP(Table7[[#This Row],[Area]],Table6[Country],Table6[Alpha-3 code])</f>
        <v>RWA</v>
      </c>
      <c r="I777" s="20" t="s">
        <v>195</v>
      </c>
      <c r="J777" s="20" t="s">
        <v>398</v>
      </c>
      <c r="K777" s="20">
        <v>20172019</v>
      </c>
      <c r="L777" s="20" t="s">
        <v>458</v>
      </c>
      <c r="M777" s="20" t="s">
        <v>396</v>
      </c>
      <c r="N777" s="20"/>
      <c r="O777" s="21" t="str">
        <f>_xlfn.XLOOKUP(I777,Table6[Country],Table6[Alpha-3 code])</f>
        <v>RWA</v>
      </c>
    </row>
    <row r="778" spans="1:15" hidden="1">
      <c r="A778" s="21" t="s">
        <v>195</v>
      </c>
      <c r="B778" s="21" t="s">
        <v>397</v>
      </c>
      <c r="C778" s="21" t="str">
        <f ca="1">RIGHT(Table7[[#This Row],[Column1]],4)</f>
        <v>2020</v>
      </c>
      <c r="D778" s="21" t="s">
        <v>396</v>
      </c>
      <c r="E778" s="21"/>
      <c r="F778" s="21" t="str">
        <f>_xlfn.XLOOKUP(Table7[[#This Row],[Area]],Table6[Country],Table6[Alpha-3 code])</f>
        <v>RWA</v>
      </c>
      <c r="I778" s="21" t="s">
        <v>195</v>
      </c>
      <c r="J778" s="21" t="s">
        <v>398</v>
      </c>
      <c r="K778" s="21">
        <v>20182020</v>
      </c>
      <c r="L778" s="21" t="s">
        <v>459</v>
      </c>
      <c r="M778" s="21" t="s">
        <v>396</v>
      </c>
      <c r="N778" s="21"/>
      <c r="O778" s="21" t="str">
        <f>_xlfn.XLOOKUP(I778,Table6[Country],Table6[Alpha-3 code])</f>
        <v>RWA</v>
      </c>
    </row>
    <row r="779" spans="1:15" hidden="1">
      <c r="A779" s="20" t="s">
        <v>431</v>
      </c>
      <c r="B779" s="20" t="s">
        <v>397</v>
      </c>
      <c r="C779" s="20" t="str">
        <f ca="1">RIGHT(Table7[[#This Row],[Column1]],4)</f>
        <v>2016</v>
      </c>
      <c r="D779" s="20" t="s">
        <v>396</v>
      </c>
      <c r="E779" s="20"/>
      <c r="F779" s="20" t="str">
        <f>_xlfn.XLOOKUP(Table7[[#This Row],[Area]],Table6[Country],Table6[Alpha-3 code])</f>
        <v>KNA</v>
      </c>
      <c r="I779" s="20" t="s">
        <v>431</v>
      </c>
      <c r="J779" s="20" t="s">
        <v>398</v>
      </c>
      <c r="K779" s="20">
        <v>20142016</v>
      </c>
      <c r="L779" s="20" t="s">
        <v>455</v>
      </c>
      <c r="M779" s="20" t="s">
        <v>396</v>
      </c>
      <c r="N779" s="20"/>
      <c r="O779" s="21" t="str">
        <f>_xlfn.XLOOKUP(I779,Table6[Country],Table6[Alpha-3 code])</f>
        <v>KNA</v>
      </c>
    </row>
    <row r="780" spans="1:15" hidden="1">
      <c r="A780" s="21" t="s">
        <v>431</v>
      </c>
      <c r="B780" s="21" t="s">
        <v>397</v>
      </c>
      <c r="C780" s="21" t="str">
        <f ca="1">RIGHT(Table7[[#This Row],[Column1]],4)</f>
        <v>2017</v>
      </c>
      <c r="D780" s="21" t="s">
        <v>396</v>
      </c>
      <c r="E780" s="21"/>
      <c r="F780" s="21" t="str">
        <f>_xlfn.XLOOKUP(Table7[[#This Row],[Area]],Table6[Country],Table6[Alpha-3 code])</f>
        <v>KNA</v>
      </c>
      <c r="I780" s="21" t="s">
        <v>431</v>
      </c>
      <c r="J780" s="21" t="s">
        <v>398</v>
      </c>
      <c r="K780" s="21">
        <v>20152017</v>
      </c>
      <c r="L780" s="21" t="s">
        <v>456</v>
      </c>
      <c r="M780" s="21" t="s">
        <v>396</v>
      </c>
      <c r="N780" s="21"/>
      <c r="O780" s="21" t="str">
        <f>_xlfn.XLOOKUP(I780,Table6[Country],Table6[Alpha-3 code])</f>
        <v>KNA</v>
      </c>
    </row>
    <row r="781" spans="1:15" hidden="1">
      <c r="A781" s="20" t="s">
        <v>431</v>
      </c>
      <c r="B781" s="20" t="s">
        <v>397</v>
      </c>
      <c r="C781" s="20" t="str">
        <f ca="1">RIGHT(Table7[[#This Row],[Column1]],4)</f>
        <v>2018</v>
      </c>
      <c r="D781" s="20" t="s">
        <v>396</v>
      </c>
      <c r="E781" s="20"/>
      <c r="F781" s="20" t="str">
        <f>_xlfn.XLOOKUP(Table7[[#This Row],[Area]],Table6[Country],Table6[Alpha-3 code])</f>
        <v>KNA</v>
      </c>
      <c r="I781" s="20" t="s">
        <v>431</v>
      </c>
      <c r="J781" s="20" t="s">
        <v>398</v>
      </c>
      <c r="K781" s="20">
        <v>20162018</v>
      </c>
      <c r="L781" s="20" t="s">
        <v>457</v>
      </c>
      <c r="M781" s="20" t="s">
        <v>396</v>
      </c>
      <c r="N781" s="20"/>
      <c r="O781" s="21" t="str">
        <f>_xlfn.XLOOKUP(I781,Table6[Country],Table6[Alpha-3 code])</f>
        <v>KNA</v>
      </c>
    </row>
    <row r="782" spans="1:15" hidden="1">
      <c r="A782" s="21" t="s">
        <v>431</v>
      </c>
      <c r="B782" s="21" t="s">
        <v>397</v>
      </c>
      <c r="C782" s="21" t="str">
        <f ca="1">RIGHT(Table7[[#This Row],[Column1]],4)</f>
        <v>2019</v>
      </c>
      <c r="D782" s="21" t="s">
        <v>396</v>
      </c>
      <c r="E782" s="21"/>
      <c r="F782" s="21" t="str">
        <f>_xlfn.XLOOKUP(Table7[[#This Row],[Area]],Table6[Country],Table6[Alpha-3 code])</f>
        <v>KNA</v>
      </c>
      <c r="I782" s="21" t="s">
        <v>431</v>
      </c>
      <c r="J782" s="21" t="s">
        <v>398</v>
      </c>
      <c r="K782" s="21">
        <v>20172019</v>
      </c>
      <c r="L782" s="21" t="s">
        <v>458</v>
      </c>
      <c r="M782" s="21" t="s">
        <v>396</v>
      </c>
      <c r="N782" s="21"/>
      <c r="O782" s="21" t="str">
        <f>_xlfn.XLOOKUP(I782,Table6[Country],Table6[Alpha-3 code])</f>
        <v>KNA</v>
      </c>
    </row>
    <row r="783" spans="1:15" hidden="1">
      <c r="A783" s="20" t="s">
        <v>431</v>
      </c>
      <c r="B783" s="20" t="s">
        <v>397</v>
      </c>
      <c r="C783" s="20" t="str">
        <f ca="1">RIGHT(Table7[[#This Row],[Column1]],4)</f>
        <v>2020</v>
      </c>
      <c r="D783" s="20" t="s">
        <v>396</v>
      </c>
      <c r="E783" s="20"/>
      <c r="F783" s="20" t="str">
        <f>_xlfn.XLOOKUP(Table7[[#This Row],[Area]],Table6[Country],Table6[Alpha-3 code])</f>
        <v>KNA</v>
      </c>
      <c r="I783" s="20" t="s">
        <v>431</v>
      </c>
      <c r="J783" s="20" t="s">
        <v>398</v>
      </c>
      <c r="K783" s="20">
        <v>20182020</v>
      </c>
      <c r="L783" s="20" t="s">
        <v>459</v>
      </c>
      <c r="M783" s="20" t="s">
        <v>396</v>
      </c>
      <c r="N783" s="20"/>
      <c r="O783" s="21" t="str">
        <f>_xlfn.XLOOKUP(I783,Table6[Country],Table6[Alpha-3 code])</f>
        <v>KNA</v>
      </c>
    </row>
    <row r="784" spans="1:15" hidden="1">
      <c r="A784" s="21" t="s">
        <v>432</v>
      </c>
      <c r="B784" s="21" t="s">
        <v>397</v>
      </c>
      <c r="C784" s="21" t="str">
        <f ca="1">RIGHT(Table7[[#This Row],[Column1]],4)</f>
        <v>2016</v>
      </c>
      <c r="D784" s="21" t="s">
        <v>396</v>
      </c>
      <c r="E784" s="21">
        <v>4.5</v>
      </c>
      <c r="F784" s="21" t="str">
        <f>_xlfn.XLOOKUP(Table7[[#This Row],[Area]],Table6[Country],Table6[Alpha-3 code])</f>
        <v>LCA</v>
      </c>
      <c r="I784" s="21" t="s">
        <v>432</v>
      </c>
      <c r="J784" s="21" t="s">
        <v>398</v>
      </c>
      <c r="K784" s="21">
        <v>20142016</v>
      </c>
      <c r="L784" s="21" t="s">
        <v>455</v>
      </c>
      <c r="M784" s="21" t="s">
        <v>396</v>
      </c>
      <c r="N784" s="21">
        <v>22.2</v>
      </c>
      <c r="O784" s="21" t="str">
        <f>_xlfn.XLOOKUP(I784,Table6[Country],Table6[Alpha-3 code])</f>
        <v>LCA</v>
      </c>
    </row>
    <row r="785" spans="1:15" hidden="1">
      <c r="A785" s="20" t="s">
        <v>432</v>
      </c>
      <c r="B785" s="20" t="s">
        <v>397</v>
      </c>
      <c r="C785" s="20" t="str">
        <f ca="1">RIGHT(Table7[[#This Row],[Column1]],4)</f>
        <v>2017</v>
      </c>
      <c r="D785" s="20" t="s">
        <v>396</v>
      </c>
      <c r="E785" s="20">
        <v>4.5</v>
      </c>
      <c r="F785" s="20" t="str">
        <f>_xlfn.XLOOKUP(Table7[[#This Row],[Area]],Table6[Country],Table6[Alpha-3 code])</f>
        <v>LCA</v>
      </c>
      <c r="I785" s="20" t="s">
        <v>432</v>
      </c>
      <c r="J785" s="20" t="s">
        <v>398</v>
      </c>
      <c r="K785" s="20">
        <v>20152017</v>
      </c>
      <c r="L785" s="20" t="s">
        <v>456</v>
      </c>
      <c r="M785" s="20" t="s">
        <v>396</v>
      </c>
      <c r="N785" s="20">
        <v>22.2</v>
      </c>
      <c r="O785" s="21" t="str">
        <f>_xlfn.XLOOKUP(I785,Table6[Country],Table6[Alpha-3 code])</f>
        <v>LCA</v>
      </c>
    </row>
    <row r="786" spans="1:15" hidden="1">
      <c r="A786" s="21" t="s">
        <v>432</v>
      </c>
      <c r="B786" s="21" t="s">
        <v>397</v>
      </c>
      <c r="C786" s="21" t="str">
        <f ca="1">RIGHT(Table7[[#This Row],[Column1]],4)</f>
        <v>2018</v>
      </c>
      <c r="D786" s="21" t="s">
        <v>396</v>
      </c>
      <c r="E786" s="21">
        <v>4.5</v>
      </c>
      <c r="F786" s="21" t="str">
        <f>_xlfn.XLOOKUP(Table7[[#This Row],[Area]],Table6[Country],Table6[Alpha-3 code])</f>
        <v>LCA</v>
      </c>
      <c r="I786" s="21" t="s">
        <v>432</v>
      </c>
      <c r="J786" s="21" t="s">
        <v>398</v>
      </c>
      <c r="K786" s="21">
        <v>20162018</v>
      </c>
      <c r="L786" s="21" t="s">
        <v>457</v>
      </c>
      <c r="M786" s="21" t="s">
        <v>396</v>
      </c>
      <c r="N786" s="21">
        <v>22.2</v>
      </c>
      <c r="O786" s="21" t="str">
        <f>_xlfn.XLOOKUP(I786,Table6[Country],Table6[Alpha-3 code])</f>
        <v>LCA</v>
      </c>
    </row>
    <row r="787" spans="1:15" hidden="1">
      <c r="A787" s="20" t="s">
        <v>432</v>
      </c>
      <c r="B787" s="20" t="s">
        <v>397</v>
      </c>
      <c r="C787" s="20" t="str">
        <f ca="1">RIGHT(Table7[[#This Row],[Column1]],4)</f>
        <v>2019</v>
      </c>
      <c r="D787" s="20" t="s">
        <v>396</v>
      </c>
      <c r="E787" s="20"/>
      <c r="F787" s="20" t="str">
        <f>_xlfn.XLOOKUP(Table7[[#This Row],[Area]],Table6[Country],Table6[Alpha-3 code])</f>
        <v>LCA</v>
      </c>
      <c r="I787" s="20" t="s">
        <v>432</v>
      </c>
      <c r="J787" s="20" t="s">
        <v>398</v>
      </c>
      <c r="K787" s="20">
        <v>20172019</v>
      </c>
      <c r="L787" s="20" t="s">
        <v>458</v>
      </c>
      <c r="M787" s="20" t="s">
        <v>396</v>
      </c>
      <c r="N787" s="20"/>
      <c r="O787" s="21" t="str">
        <f>_xlfn.XLOOKUP(I787,Table6[Country],Table6[Alpha-3 code])</f>
        <v>LCA</v>
      </c>
    </row>
    <row r="788" spans="1:15" hidden="1">
      <c r="A788" s="21" t="s">
        <v>432</v>
      </c>
      <c r="B788" s="21" t="s">
        <v>397</v>
      </c>
      <c r="C788" s="21" t="str">
        <f ca="1">RIGHT(Table7[[#This Row],[Column1]],4)</f>
        <v>2020</v>
      </c>
      <c r="D788" s="21" t="s">
        <v>396</v>
      </c>
      <c r="E788" s="21"/>
      <c r="F788" s="21" t="str">
        <f>_xlfn.XLOOKUP(Table7[[#This Row],[Area]],Table6[Country],Table6[Alpha-3 code])</f>
        <v>LCA</v>
      </c>
      <c r="I788" s="21" t="s">
        <v>432</v>
      </c>
      <c r="J788" s="21" t="s">
        <v>398</v>
      </c>
      <c r="K788" s="21">
        <v>20182020</v>
      </c>
      <c r="L788" s="21" t="s">
        <v>459</v>
      </c>
      <c r="M788" s="21" t="s">
        <v>396</v>
      </c>
      <c r="N788" s="21"/>
      <c r="O788" s="21" t="str">
        <f>_xlfn.XLOOKUP(I788,Table6[Country],Table6[Alpha-3 code])</f>
        <v>LCA</v>
      </c>
    </row>
    <row r="789" spans="1:15" hidden="1">
      <c r="A789" s="20" t="s">
        <v>433</v>
      </c>
      <c r="B789" s="20" t="s">
        <v>397</v>
      </c>
      <c r="C789" s="20" t="str">
        <f ca="1">RIGHT(Table7[[#This Row],[Column1]],4)</f>
        <v>2016</v>
      </c>
      <c r="D789" s="20" t="s">
        <v>396</v>
      </c>
      <c r="E789" s="20"/>
      <c r="F789" s="20" t="str">
        <f>_xlfn.XLOOKUP(Table7[[#This Row],[Area]],Table6[Country],Table6[Alpha-3 code])</f>
        <v>VCT</v>
      </c>
      <c r="I789" s="20" t="s">
        <v>433</v>
      </c>
      <c r="J789" s="20" t="s">
        <v>398</v>
      </c>
      <c r="K789" s="20">
        <v>20142016</v>
      </c>
      <c r="L789" s="20" t="s">
        <v>455</v>
      </c>
      <c r="M789" s="20" t="s">
        <v>396</v>
      </c>
      <c r="N789" s="20"/>
      <c r="O789" s="21" t="str">
        <f>_xlfn.XLOOKUP(I789,Table6[Country],Table6[Alpha-3 code])</f>
        <v>VCT</v>
      </c>
    </row>
    <row r="790" spans="1:15" hidden="1">
      <c r="A790" s="21" t="s">
        <v>433</v>
      </c>
      <c r="B790" s="21" t="s">
        <v>397</v>
      </c>
      <c r="C790" s="21" t="str">
        <f ca="1">RIGHT(Table7[[#This Row],[Column1]],4)</f>
        <v>2017</v>
      </c>
      <c r="D790" s="21" t="s">
        <v>396</v>
      </c>
      <c r="E790" s="21"/>
      <c r="F790" s="21" t="str">
        <f>_xlfn.XLOOKUP(Table7[[#This Row],[Area]],Table6[Country],Table6[Alpha-3 code])</f>
        <v>VCT</v>
      </c>
      <c r="I790" s="21" t="s">
        <v>433</v>
      </c>
      <c r="J790" s="21" t="s">
        <v>398</v>
      </c>
      <c r="K790" s="21">
        <v>20152017</v>
      </c>
      <c r="L790" s="21" t="s">
        <v>456</v>
      </c>
      <c r="M790" s="21" t="s">
        <v>396</v>
      </c>
      <c r="N790" s="21"/>
      <c r="O790" s="21" t="str">
        <f>_xlfn.XLOOKUP(I790,Table6[Country],Table6[Alpha-3 code])</f>
        <v>VCT</v>
      </c>
    </row>
    <row r="791" spans="1:15" hidden="1">
      <c r="A791" s="20" t="s">
        <v>433</v>
      </c>
      <c r="B791" s="20" t="s">
        <v>397</v>
      </c>
      <c r="C791" s="20" t="str">
        <f ca="1">RIGHT(Table7[[#This Row],[Column1]],4)</f>
        <v>2018</v>
      </c>
      <c r="D791" s="20" t="s">
        <v>396</v>
      </c>
      <c r="E791" s="20"/>
      <c r="F791" s="20" t="str">
        <f>_xlfn.XLOOKUP(Table7[[#This Row],[Area]],Table6[Country],Table6[Alpha-3 code])</f>
        <v>VCT</v>
      </c>
      <c r="I791" s="20" t="s">
        <v>433</v>
      </c>
      <c r="J791" s="20" t="s">
        <v>398</v>
      </c>
      <c r="K791" s="20">
        <v>20162018</v>
      </c>
      <c r="L791" s="20" t="s">
        <v>457</v>
      </c>
      <c r="M791" s="20" t="s">
        <v>396</v>
      </c>
      <c r="N791" s="20"/>
      <c r="O791" s="21" t="str">
        <f>_xlfn.XLOOKUP(I791,Table6[Country],Table6[Alpha-3 code])</f>
        <v>VCT</v>
      </c>
    </row>
    <row r="792" spans="1:15" hidden="1">
      <c r="A792" s="21" t="s">
        <v>433</v>
      </c>
      <c r="B792" s="21" t="s">
        <v>397</v>
      </c>
      <c r="C792" s="21" t="str">
        <f ca="1">RIGHT(Table7[[#This Row],[Column1]],4)</f>
        <v>2019</v>
      </c>
      <c r="D792" s="21" t="s">
        <v>396</v>
      </c>
      <c r="E792" s="21"/>
      <c r="F792" s="21" t="str">
        <f>_xlfn.XLOOKUP(Table7[[#This Row],[Area]],Table6[Country],Table6[Alpha-3 code])</f>
        <v>VCT</v>
      </c>
      <c r="I792" s="21" t="s">
        <v>433</v>
      </c>
      <c r="J792" s="21" t="s">
        <v>398</v>
      </c>
      <c r="K792" s="21">
        <v>20172019</v>
      </c>
      <c r="L792" s="21" t="s">
        <v>458</v>
      </c>
      <c r="M792" s="21" t="s">
        <v>396</v>
      </c>
      <c r="N792" s="21"/>
      <c r="O792" s="21" t="str">
        <f>_xlfn.XLOOKUP(I792,Table6[Country],Table6[Alpha-3 code])</f>
        <v>VCT</v>
      </c>
    </row>
    <row r="793" spans="1:15" hidden="1">
      <c r="A793" s="20" t="s">
        <v>433</v>
      </c>
      <c r="B793" s="20" t="s">
        <v>397</v>
      </c>
      <c r="C793" s="20" t="str">
        <f ca="1">RIGHT(Table7[[#This Row],[Column1]],4)</f>
        <v>2020</v>
      </c>
      <c r="D793" s="20" t="s">
        <v>396</v>
      </c>
      <c r="E793" s="20"/>
      <c r="F793" s="20" t="str">
        <f>_xlfn.XLOOKUP(Table7[[#This Row],[Area]],Table6[Country],Table6[Alpha-3 code])</f>
        <v>VCT</v>
      </c>
      <c r="I793" s="20" t="s">
        <v>433</v>
      </c>
      <c r="J793" s="20" t="s">
        <v>398</v>
      </c>
      <c r="K793" s="20">
        <v>20182020</v>
      </c>
      <c r="L793" s="20" t="s">
        <v>459</v>
      </c>
      <c r="M793" s="20" t="s">
        <v>396</v>
      </c>
      <c r="N793" s="20"/>
      <c r="O793" s="21" t="str">
        <f>_xlfn.XLOOKUP(I793,Table6[Country],Table6[Alpha-3 code])</f>
        <v>VCT</v>
      </c>
    </row>
    <row r="794" spans="1:15" hidden="1">
      <c r="A794" s="21" t="s">
        <v>434</v>
      </c>
      <c r="B794" s="21" t="s">
        <v>397</v>
      </c>
      <c r="C794" s="21" t="str">
        <f ca="1">RIGHT(Table7[[#This Row],[Column1]],4)</f>
        <v>2016</v>
      </c>
      <c r="D794" s="21" t="s">
        <v>396</v>
      </c>
      <c r="E794" s="21"/>
      <c r="F794" s="21" t="str">
        <f>_xlfn.XLOOKUP(Table7[[#This Row],[Area]],Table6[Country],Table6[Alpha-3 code])</f>
        <v>WSM</v>
      </c>
      <c r="I794" s="21" t="s">
        <v>434</v>
      </c>
      <c r="J794" s="21" t="s">
        <v>398</v>
      </c>
      <c r="K794" s="21">
        <v>20142016</v>
      </c>
      <c r="L794" s="21" t="s">
        <v>455</v>
      </c>
      <c r="M794" s="21" t="s">
        <v>396</v>
      </c>
      <c r="N794" s="21"/>
      <c r="O794" s="21" t="str">
        <f>_xlfn.XLOOKUP(I794,Table6[Country],Table6[Alpha-3 code])</f>
        <v>WSM</v>
      </c>
    </row>
    <row r="795" spans="1:15" hidden="1">
      <c r="A795" s="20" t="s">
        <v>434</v>
      </c>
      <c r="B795" s="20" t="s">
        <v>397</v>
      </c>
      <c r="C795" s="20" t="str">
        <f ca="1">RIGHT(Table7[[#This Row],[Column1]],4)</f>
        <v>2017</v>
      </c>
      <c r="D795" s="20" t="s">
        <v>396</v>
      </c>
      <c r="E795" s="20"/>
      <c r="F795" s="20" t="str">
        <f>_xlfn.XLOOKUP(Table7[[#This Row],[Area]],Table6[Country],Table6[Alpha-3 code])</f>
        <v>WSM</v>
      </c>
      <c r="I795" s="20" t="s">
        <v>434</v>
      </c>
      <c r="J795" s="20" t="s">
        <v>398</v>
      </c>
      <c r="K795" s="20">
        <v>20152017</v>
      </c>
      <c r="L795" s="20" t="s">
        <v>456</v>
      </c>
      <c r="M795" s="20" t="s">
        <v>396</v>
      </c>
      <c r="N795" s="20"/>
      <c r="O795" s="21" t="str">
        <f>_xlfn.XLOOKUP(I795,Table6[Country],Table6[Alpha-3 code])</f>
        <v>WSM</v>
      </c>
    </row>
    <row r="796" spans="1:15" hidden="1">
      <c r="A796" s="21" t="s">
        <v>434</v>
      </c>
      <c r="B796" s="21" t="s">
        <v>397</v>
      </c>
      <c r="C796" s="21" t="str">
        <f ca="1">RIGHT(Table7[[#This Row],[Column1]],4)</f>
        <v>2018</v>
      </c>
      <c r="D796" s="21" t="s">
        <v>396</v>
      </c>
      <c r="E796" s="21">
        <v>3.4</v>
      </c>
      <c r="F796" s="21" t="str">
        <f>_xlfn.XLOOKUP(Table7[[#This Row],[Area]],Table6[Country],Table6[Alpha-3 code])</f>
        <v>WSM</v>
      </c>
      <c r="I796" s="21" t="s">
        <v>434</v>
      </c>
      <c r="J796" s="21" t="s">
        <v>398</v>
      </c>
      <c r="K796" s="21">
        <v>20162018</v>
      </c>
      <c r="L796" s="21" t="s">
        <v>457</v>
      </c>
      <c r="M796" s="21" t="s">
        <v>396</v>
      </c>
      <c r="N796" s="21">
        <v>23.6</v>
      </c>
      <c r="O796" s="21" t="str">
        <f>_xlfn.XLOOKUP(I796,Table6[Country],Table6[Alpha-3 code])</f>
        <v>WSM</v>
      </c>
    </row>
    <row r="797" spans="1:15" hidden="1">
      <c r="A797" s="20" t="s">
        <v>434</v>
      </c>
      <c r="B797" s="20" t="s">
        <v>397</v>
      </c>
      <c r="C797" s="20" t="str">
        <f ca="1">RIGHT(Table7[[#This Row],[Column1]],4)</f>
        <v>2019</v>
      </c>
      <c r="D797" s="20" t="s">
        <v>396</v>
      </c>
      <c r="E797" s="20">
        <v>3.4</v>
      </c>
      <c r="F797" s="20" t="str">
        <f>_xlfn.XLOOKUP(Table7[[#This Row],[Area]],Table6[Country],Table6[Alpha-3 code])</f>
        <v>WSM</v>
      </c>
      <c r="I797" s="20" t="s">
        <v>434</v>
      </c>
      <c r="J797" s="20" t="s">
        <v>398</v>
      </c>
      <c r="K797" s="20">
        <v>20172019</v>
      </c>
      <c r="L797" s="20" t="s">
        <v>458</v>
      </c>
      <c r="M797" s="20" t="s">
        <v>396</v>
      </c>
      <c r="N797" s="20">
        <v>23.6</v>
      </c>
      <c r="O797" s="21" t="str">
        <f>_xlfn.XLOOKUP(I797,Table6[Country],Table6[Alpha-3 code])</f>
        <v>WSM</v>
      </c>
    </row>
    <row r="798" spans="1:15" hidden="1">
      <c r="A798" s="21" t="s">
        <v>434</v>
      </c>
      <c r="B798" s="21" t="s">
        <v>397</v>
      </c>
      <c r="C798" s="21" t="str">
        <f ca="1">RIGHT(Table7[[#This Row],[Column1]],4)</f>
        <v>2020</v>
      </c>
      <c r="D798" s="21" t="s">
        <v>396</v>
      </c>
      <c r="E798" s="21">
        <v>3.4</v>
      </c>
      <c r="F798" s="21" t="str">
        <f>_xlfn.XLOOKUP(Table7[[#This Row],[Area]],Table6[Country],Table6[Alpha-3 code])</f>
        <v>WSM</v>
      </c>
      <c r="I798" s="21" t="s">
        <v>434</v>
      </c>
      <c r="J798" s="21" t="s">
        <v>398</v>
      </c>
      <c r="K798" s="21">
        <v>20182020</v>
      </c>
      <c r="L798" s="21" t="s">
        <v>459</v>
      </c>
      <c r="M798" s="21" t="s">
        <v>396</v>
      </c>
      <c r="N798" s="21">
        <v>23.6</v>
      </c>
      <c r="O798" s="21" t="str">
        <f>_xlfn.XLOOKUP(I798,Table6[Country],Table6[Alpha-3 code])</f>
        <v>WSM</v>
      </c>
    </row>
    <row r="799" spans="1:15" hidden="1">
      <c r="A799" s="20" t="s">
        <v>435</v>
      </c>
      <c r="B799" s="20" t="s">
        <v>397</v>
      </c>
      <c r="C799" s="20" t="str">
        <f ca="1">RIGHT(Table7[[#This Row],[Column1]],4)</f>
        <v>2016</v>
      </c>
      <c r="D799" s="20" t="s">
        <v>396</v>
      </c>
      <c r="E799" s="20"/>
      <c r="F799" s="20" t="str">
        <f>_xlfn.XLOOKUP(Table7[[#This Row],[Area]],Table6[Country],Table6[Alpha-3 code])</f>
        <v>STP</v>
      </c>
      <c r="I799" s="20" t="s">
        <v>435</v>
      </c>
      <c r="J799" s="20" t="s">
        <v>398</v>
      </c>
      <c r="K799" s="20">
        <v>20142016</v>
      </c>
      <c r="L799" s="20" t="s">
        <v>455</v>
      </c>
      <c r="M799" s="20" t="s">
        <v>396</v>
      </c>
      <c r="N799" s="20"/>
      <c r="O799" s="21" t="str">
        <f>_xlfn.XLOOKUP(I799,Table6[Country],Table6[Alpha-3 code])</f>
        <v>STP</v>
      </c>
    </row>
    <row r="800" spans="1:15" hidden="1">
      <c r="A800" s="21" t="s">
        <v>435</v>
      </c>
      <c r="B800" s="21" t="s">
        <v>397</v>
      </c>
      <c r="C800" s="21" t="str">
        <f ca="1">RIGHT(Table7[[#This Row],[Column1]],4)</f>
        <v>2017</v>
      </c>
      <c r="D800" s="21" t="s">
        <v>396</v>
      </c>
      <c r="E800" s="21"/>
      <c r="F800" s="21" t="str">
        <f>_xlfn.XLOOKUP(Table7[[#This Row],[Area]],Table6[Country],Table6[Alpha-3 code])</f>
        <v>STP</v>
      </c>
      <c r="I800" s="21" t="s">
        <v>435</v>
      </c>
      <c r="J800" s="21" t="s">
        <v>398</v>
      </c>
      <c r="K800" s="21">
        <v>20152017</v>
      </c>
      <c r="L800" s="21" t="s">
        <v>456</v>
      </c>
      <c r="M800" s="21" t="s">
        <v>396</v>
      </c>
      <c r="N800" s="21"/>
      <c r="O800" s="21" t="str">
        <f>_xlfn.XLOOKUP(I800,Table6[Country],Table6[Alpha-3 code])</f>
        <v>STP</v>
      </c>
    </row>
    <row r="801" spans="1:15" hidden="1">
      <c r="A801" s="20" t="s">
        <v>435</v>
      </c>
      <c r="B801" s="20" t="s">
        <v>397</v>
      </c>
      <c r="C801" s="20" t="str">
        <f ca="1">RIGHT(Table7[[#This Row],[Column1]],4)</f>
        <v>2018</v>
      </c>
      <c r="D801" s="20" t="s">
        <v>396</v>
      </c>
      <c r="E801" s="20"/>
      <c r="F801" s="20" t="str">
        <f>_xlfn.XLOOKUP(Table7[[#This Row],[Area]],Table6[Country],Table6[Alpha-3 code])</f>
        <v>STP</v>
      </c>
      <c r="I801" s="20" t="s">
        <v>435</v>
      </c>
      <c r="J801" s="20" t="s">
        <v>398</v>
      </c>
      <c r="K801" s="20">
        <v>20162018</v>
      </c>
      <c r="L801" s="20" t="s">
        <v>457</v>
      </c>
      <c r="M801" s="20" t="s">
        <v>396</v>
      </c>
      <c r="N801" s="20"/>
      <c r="O801" s="21" t="str">
        <f>_xlfn.XLOOKUP(I801,Table6[Country],Table6[Alpha-3 code])</f>
        <v>STP</v>
      </c>
    </row>
    <row r="802" spans="1:15" hidden="1">
      <c r="A802" s="21" t="s">
        <v>435</v>
      </c>
      <c r="B802" s="21" t="s">
        <v>397</v>
      </c>
      <c r="C802" s="21" t="str">
        <f ca="1">RIGHT(Table7[[#This Row],[Column1]],4)</f>
        <v>2019</v>
      </c>
      <c r="D802" s="21" t="s">
        <v>396</v>
      </c>
      <c r="E802" s="21"/>
      <c r="F802" s="21" t="str">
        <f>_xlfn.XLOOKUP(Table7[[#This Row],[Area]],Table6[Country],Table6[Alpha-3 code])</f>
        <v>STP</v>
      </c>
      <c r="I802" s="21" t="s">
        <v>435</v>
      </c>
      <c r="J802" s="21" t="s">
        <v>398</v>
      </c>
      <c r="K802" s="21">
        <v>20172019</v>
      </c>
      <c r="L802" s="21" t="s">
        <v>458</v>
      </c>
      <c r="M802" s="21" t="s">
        <v>396</v>
      </c>
      <c r="N802" s="21"/>
      <c r="O802" s="21" t="str">
        <f>_xlfn.XLOOKUP(I802,Table6[Country],Table6[Alpha-3 code])</f>
        <v>STP</v>
      </c>
    </row>
    <row r="803" spans="1:15" hidden="1">
      <c r="A803" s="20" t="s">
        <v>435</v>
      </c>
      <c r="B803" s="20" t="s">
        <v>397</v>
      </c>
      <c r="C803" s="20" t="str">
        <f ca="1">RIGHT(Table7[[#This Row],[Column1]],4)</f>
        <v>2020</v>
      </c>
      <c r="D803" s="20" t="s">
        <v>396</v>
      </c>
      <c r="E803" s="20"/>
      <c r="F803" s="20" t="str">
        <f>_xlfn.XLOOKUP(Table7[[#This Row],[Area]],Table6[Country],Table6[Alpha-3 code])</f>
        <v>STP</v>
      </c>
      <c r="I803" s="20" t="s">
        <v>435</v>
      </c>
      <c r="J803" s="20" t="s">
        <v>398</v>
      </c>
      <c r="K803" s="20">
        <v>20182020</v>
      </c>
      <c r="L803" s="20" t="s">
        <v>459</v>
      </c>
      <c r="M803" s="20" t="s">
        <v>396</v>
      </c>
      <c r="N803" s="20"/>
      <c r="O803" s="21" t="str">
        <f>_xlfn.XLOOKUP(I803,Table6[Country],Table6[Alpha-3 code])</f>
        <v>STP</v>
      </c>
    </row>
    <row r="804" spans="1:15" hidden="1">
      <c r="A804" s="21" t="s">
        <v>197</v>
      </c>
      <c r="B804" s="21" t="s">
        <v>397</v>
      </c>
      <c r="C804" s="21" t="str">
        <f ca="1">RIGHT(Table7[[#This Row],[Column1]],4)</f>
        <v>2016</v>
      </c>
      <c r="D804" s="21" t="s">
        <v>396</v>
      </c>
      <c r="E804" s="21"/>
      <c r="F804" s="21" t="str">
        <f>_xlfn.XLOOKUP(Table7[[#This Row],[Area]],Table6[Country],Table6[Alpha-3 code])</f>
        <v>SAU</v>
      </c>
      <c r="I804" s="21" t="s">
        <v>197</v>
      </c>
      <c r="J804" s="21" t="s">
        <v>398</v>
      </c>
      <c r="K804" s="21">
        <v>20142016</v>
      </c>
      <c r="L804" s="21" t="s">
        <v>455</v>
      </c>
      <c r="M804" s="21" t="s">
        <v>396</v>
      </c>
      <c r="N804" s="21"/>
      <c r="O804" s="21" t="str">
        <f>_xlfn.XLOOKUP(I804,Table6[Country],Table6[Alpha-3 code])</f>
        <v>SAU</v>
      </c>
    </row>
    <row r="805" spans="1:15" hidden="1">
      <c r="A805" s="20" t="s">
        <v>197</v>
      </c>
      <c r="B805" s="20" t="s">
        <v>397</v>
      </c>
      <c r="C805" s="20" t="str">
        <f ca="1">RIGHT(Table7[[#This Row],[Column1]],4)</f>
        <v>2017</v>
      </c>
      <c r="D805" s="20" t="s">
        <v>396</v>
      </c>
      <c r="E805" s="20"/>
      <c r="F805" s="20" t="str">
        <f>_xlfn.XLOOKUP(Table7[[#This Row],[Area]],Table6[Country],Table6[Alpha-3 code])</f>
        <v>SAU</v>
      </c>
      <c r="I805" s="20" t="s">
        <v>197</v>
      </c>
      <c r="J805" s="20" t="s">
        <v>398</v>
      </c>
      <c r="K805" s="20">
        <v>20152017</v>
      </c>
      <c r="L805" s="20" t="s">
        <v>456</v>
      </c>
      <c r="M805" s="20" t="s">
        <v>396</v>
      </c>
      <c r="N805" s="20"/>
      <c r="O805" s="21" t="str">
        <f>_xlfn.XLOOKUP(I805,Table6[Country],Table6[Alpha-3 code])</f>
        <v>SAU</v>
      </c>
    </row>
    <row r="806" spans="1:15" hidden="1">
      <c r="A806" s="21" t="s">
        <v>197</v>
      </c>
      <c r="B806" s="21" t="s">
        <v>397</v>
      </c>
      <c r="C806" s="21" t="str">
        <f ca="1">RIGHT(Table7[[#This Row],[Column1]],4)</f>
        <v>2018</v>
      </c>
      <c r="D806" s="21" t="s">
        <v>396</v>
      </c>
      <c r="E806" s="21"/>
      <c r="F806" s="21" t="str">
        <f>_xlfn.XLOOKUP(Table7[[#This Row],[Area]],Table6[Country],Table6[Alpha-3 code])</f>
        <v>SAU</v>
      </c>
      <c r="I806" s="21" t="s">
        <v>197</v>
      </c>
      <c r="J806" s="21" t="s">
        <v>398</v>
      </c>
      <c r="K806" s="21">
        <v>20162018</v>
      </c>
      <c r="L806" s="21" t="s">
        <v>457</v>
      </c>
      <c r="M806" s="21" t="s">
        <v>396</v>
      </c>
      <c r="N806" s="21"/>
      <c r="O806" s="21" t="str">
        <f>_xlfn.XLOOKUP(I806,Table6[Country],Table6[Alpha-3 code])</f>
        <v>SAU</v>
      </c>
    </row>
    <row r="807" spans="1:15" hidden="1">
      <c r="A807" s="20" t="s">
        <v>197</v>
      </c>
      <c r="B807" s="20" t="s">
        <v>397</v>
      </c>
      <c r="C807" s="20" t="str">
        <f ca="1">RIGHT(Table7[[#This Row],[Column1]],4)</f>
        <v>2019</v>
      </c>
      <c r="D807" s="20" t="s">
        <v>396</v>
      </c>
      <c r="E807" s="20"/>
      <c r="F807" s="20" t="str">
        <f>_xlfn.XLOOKUP(Table7[[#This Row],[Area]],Table6[Country],Table6[Alpha-3 code])</f>
        <v>SAU</v>
      </c>
      <c r="I807" s="20" t="s">
        <v>197</v>
      </c>
      <c r="J807" s="20" t="s">
        <v>398</v>
      </c>
      <c r="K807" s="20">
        <v>20172019</v>
      </c>
      <c r="L807" s="20" t="s">
        <v>458</v>
      </c>
      <c r="M807" s="20" t="s">
        <v>396</v>
      </c>
      <c r="N807" s="20"/>
      <c r="O807" s="21" t="str">
        <f>_xlfn.XLOOKUP(I807,Table6[Country],Table6[Alpha-3 code])</f>
        <v>SAU</v>
      </c>
    </row>
    <row r="808" spans="1:15" hidden="1">
      <c r="A808" s="21" t="s">
        <v>197</v>
      </c>
      <c r="B808" s="21" t="s">
        <v>397</v>
      </c>
      <c r="C808" s="21" t="str">
        <f ca="1">RIGHT(Table7[[#This Row],[Column1]],4)</f>
        <v>2020</v>
      </c>
      <c r="D808" s="21" t="s">
        <v>396</v>
      </c>
      <c r="E808" s="21"/>
      <c r="F808" s="21" t="str">
        <f>_xlfn.XLOOKUP(Table7[[#This Row],[Area]],Table6[Country],Table6[Alpha-3 code])</f>
        <v>SAU</v>
      </c>
      <c r="I808" s="21" t="s">
        <v>197</v>
      </c>
      <c r="J808" s="21" t="s">
        <v>398</v>
      </c>
      <c r="K808" s="21">
        <v>20182020</v>
      </c>
      <c r="L808" s="21" t="s">
        <v>459</v>
      </c>
      <c r="M808" s="21" t="s">
        <v>396</v>
      </c>
      <c r="N808" s="21"/>
      <c r="O808" s="21" t="str">
        <f>_xlfn.XLOOKUP(I808,Table6[Country],Table6[Alpha-3 code])</f>
        <v>SAU</v>
      </c>
    </row>
    <row r="809" spans="1:15" hidden="1">
      <c r="A809" s="20" t="s">
        <v>199</v>
      </c>
      <c r="B809" s="20" t="s">
        <v>397</v>
      </c>
      <c r="C809" s="20" t="str">
        <f ca="1">RIGHT(Table7[[#This Row],[Column1]],4)</f>
        <v>2016</v>
      </c>
      <c r="D809" s="20" t="s">
        <v>396</v>
      </c>
      <c r="E809" s="20">
        <v>14.5</v>
      </c>
      <c r="F809" s="20" t="str">
        <f>_xlfn.XLOOKUP(Table7[[#This Row],[Area]],Table6[Country],Table6[Alpha-3 code])</f>
        <v>SEN</v>
      </c>
      <c r="I809" s="20" t="s">
        <v>199</v>
      </c>
      <c r="J809" s="20" t="s">
        <v>398</v>
      </c>
      <c r="K809" s="20">
        <v>20142016</v>
      </c>
      <c r="L809" s="20" t="s">
        <v>455</v>
      </c>
      <c r="M809" s="20" t="s">
        <v>396</v>
      </c>
      <c r="N809" s="20">
        <v>39.299999999999997</v>
      </c>
      <c r="O809" s="21" t="str">
        <f>_xlfn.XLOOKUP(I809,Table6[Country],Table6[Alpha-3 code])</f>
        <v>SEN</v>
      </c>
    </row>
    <row r="810" spans="1:15" hidden="1">
      <c r="A810" s="21" t="s">
        <v>199</v>
      </c>
      <c r="B810" s="21" t="s">
        <v>397</v>
      </c>
      <c r="C810" s="21" t="str">
        <f ca="1">RIGHT(Table7[[#This Row],[Column1]],4)</f>
        <v>2017</v>
      </c>
      <c r="D810" s="21" t="s">
        <v>396</v>
      </c>
      <c r="E810" s="21">
        <v>15.7</v>
      </c>
      <c r="F810" s="21" t="str">
        <f>_xlfn.XLOOKUP(Table7[[#This Row],[Area]],Table6[Country],Table6[Alpha-3 code])</f>
        <v>SEN</v>
      </c>
      <c r="I810" s="21" t="s">
        <v>199</v>
      </c>
      <c r="J810" s="21" t="s">
        <v>398</v>
      </c>
      <c r="K810" s="21">
        <v>20152017</v>
      </c>
      <c r="L810" s="21" t="s">
        <v>456</v>
      </c>
      <c r="M810" s="21" t="s">
        <v>396</v>
      </c>
      <c r="N810" s="21">
        <v>40.799999999999997</v>
      </c>
      <c r="O810" s="21" t="str">
        <f>_xlfn.XLOOKUP(I810,Table6[Country],Table6[Alpha-3 code])</f>
        <v>SEN</v>
      </c>
    </row>
    <row r="811" spans="1:15" hidden="1">
      <c r="A811" s="20" t="s">
        <v>199</v>
      </c>
      <c r="B811" s="20" t="s">
        <v>397</v>
      </c>
      <c r="C811" s="20" t="str">
        <f ca="1">RIGHT(Table7[[#This Row],[Column1]],4)</f>
        <v>2018</v>
      </c>
      <c r="D811" s="20" t="s">
        <v>396</v>
      </c>
      <c r="E811" s="20">
        <v>12.5</v>
      </c>
      <c r="F811" s="20" t="str">
        <f>_xlfn.XLOOKUP(Table7[[#This Row],[Area]],Table6[Country],Table6[Alpha-3 code])</f>
        <v>SEN</v>
      </c>
      <c r="I811" s="20" t="s">
        <v>199</v>
      </c>
      <c r="J811" s="20" t="s">
        <v>398</v>
      </c>
      <c r="K811" s="20">
        <v>20162018</v>
      </c>
      <c r="L811" s="20" t="s">
        <v>457</v>
      </c>
      <c r="M811" s="20" t="s">
        <v>396</v>
      </c>
      <c r="N811" s="20">
        <v>38</v>
      </c>
      <c r="O811" s="21" t="str">
        <f>_xlfn.XLOOKUP(I811,Table6[Country],Table6[Alpha-3 code])</f>
        <v>SEN</v>
      </c>
    </row>
    <row r="812" spans="1:15" hidden="1">
      <c r="A812" s="21" t="s">
        <v>199</v>
      </c>
      <c r="B812" s="21" t="s">
        <v>397</v>
      </c>
      <c r="C812" s="21" t="str">
        <f ca="1">RIGHT(Table7[[#This Row],[Column1]],4)</f>
        <v>2019</v>
      </c>
      <c r="D812" s="21" t="s">
        <v>396</v>
      </c>
      <c r="E812" s="21">
        <v>13.9</v>
      </c>
      <c r="F812" s="21" t="str">
        <f>_xlfn.XLOOKUP(Table7[[#This Row],[Area]],Table6[Country],Table6[Alpha-3 code])</f>
        <v>SEN</v>
      </c>
      <c r="I812" s="21" t="s">
        <v>199</v>
      </c>
      <c r="J812" s="21" t="s">
        <v>398</v>
      </c>
      <c r="K812" s="21">
        <v>20172019</v>
      </c>
      <c r="L812" s="21" t="s">
        <v>458</v>
      </c>
      <c r="M812" s="21" t="s">
        <v>396</v>
      </c>
      <c r="N812" s="21">
        <v>39.700000000000003</v>
      </c>
      <c r="O812" s="21" t="str">
        <f>_xlfn.XLOOKUP(I812,Table6[Country],Table6[Alpha-3 code])</f>
        <v>SEN</v>
      </c>
    </row>
    <row r="813" spans="1:15" hidden="1">
      <c r="A813" s="20" t="s">
        <v>199</v>
      </c>
      <c r="B813" s="20" t="s">
        <v>397</v>
      </c>
      <c r="C813" s="20" t="str">
        <f ca="1">RIGHT(Table7[[#This Row],[Column1]],4)</f>
        <v>2020</v>
      </c>
      <c r="D813" s="20" t="s">
        <v>396</v>
      </c>
      <c r="E813" s="20">
        <v>13.6</v>
      </c>
      <c r="F813" s="20" t="str">
        <f>_xlfn.XLOOKUP(Table7[[#This Row],[Area]],Table6[Country],Table6[Alpha-3 code])</f>
        <v>SEN</v>
      </c>
      <c r="I813" s="20" t="s">
        <v>199</v>
      </c>
      <c r="J813" s="20" t="s">
        <v>398</v>
      </c>
      <c r="K813" s="20">
        <v>20182020</v>
      </c>
      <c r="L813" s="20" t="s">
        <v>459</v>
      </c>
      <c r="M813" s="20" t="s">
        <v>396</v>
      </c>
      <c r="N813" s="20">
        <v>40.9</v>
      </c>
      <c r="O813" s="21" t="str">
        <f>_xlfn.XLOOKUP(I813,Table6[Country],Table6[Alpha-3 code])</f>
        <v>SEN</v>
      </c>
    </row>
    <row r="814" spans="1:15" hidden="1">
      <c r="A814" s="21" t="s">
        <v>201</v>
      </c>
      <c r="B814" s="21" t="s">
        <v>397</v>
      </c>
      <c r="C814" s="21" t="str">
        <f ca="1">RIGHT(Table7[[#This Row],[Column1]],4)</f>
        <v>2016</v>
      </c>
      <c r="D814" s="21" t="s">
        <v>396</v>
      </c>
      <c r="E814" s="21">
        <v>1.7</v>
      </c>
      <c r="F814" s="21" t="str">
        <f>_xlfn.XLOOKUP(Table7[[#This Row],[Area]],Table6[Country],Table6[Alpha-3 code])</f>
        <v>SRB</v>
      </c>
      <c r="I814" s="21" t="s">
        <v>201</v>
      </c>
      <c r="J814" s="21" t="s">
        <v>398</v>
      </c>
      <c r="K814" s="21">
        <v>20142016</v>
      </c>
      <c r="L814" s="21" t="s">
        <v>455</v>
      </c>
      <c r="M814" s="21" t="s">
        <v>396</v>
      </c>
      <c r="N814" s="21">
        <v>11.4</v>
      </c>
      <c r="O814" s="21" t="str">
        <f>_xlfn.XLOOKUP(I814,Table6[Country],Table6[Alpha-3 code])</f>
        <v>SRB</v>
      </c>
    </row>
    <row r="815" spans="1:15" hidden="1">
      <c r="A815" s="20" t="s">
        <v>201</v>
      </c>
      <c r="B815" s="20" t="s">
        <v>397</v>
      </c>
      <c r="C815" s="20" t="str">
        <f ca="1">RIGHT(Table7[[#This Row],[Column1]],4)</f>
        <v>2017</v>
      </c>
      <c r="D815" s="20" t="s">
        <v>396</v>
      </c>
      <c r="E815" s="20">
        <v>2.2999999999999998</v>
      </c>
      <c r="F815" s="20" t="str">
        <f>_xlfn.XLOOKUP(Table7[[#This Row],[Area]],Table6[Country],Table6[Alpha-3 code])</f>
        <v>SRB</v>
      </c>
      <c r="I815" s="20" t="s">
        <v>201</v>
      </c>
      <c r="J815" s="20" t="s">
        <v>398</v>
      </c>
      <c r="K815" s="20">
        <v>20152017</v>
      </c>
      <c r="L815" s="20" t="s">
        <v>456</v>
      </c>
      <c r="M815" s="20" t="s">
        <v>396</v>
      </c>
      <c r="N815" s="20">
        <v>12.8</v>
      </c>
      <c r="O815" s="21" t="str">
        <f>_xlfn.XLOOKUP(I815,Table6[Country],Table6[Alpha-3 code])</f>
        <v>SRB</v>
      </c>
    </row>
    <row r="816" spans="1:15" hidden="1">
      <c r="A816" s="21" t="s">
        <v>201</v>
      </c>
      <c r="B816" s="21" t="s">
        <v>397</v>
      </c>
      <c r="C816" s="21" t="str">
        <f ca="1">RIGHT(Table7[[#This Row],[Column1]],4)</f>
        <v>2018</v>
      </c>
      <c r="D816" s="21" t="s">
        <v>396</v>
      </c>
      <c r="E816" s="21">
        <v>1.9</v>
      </c>
      <c r="F816" s="21" t="str">
        <f>_xlfn.XLOOKUP(Table7[[#This Row],[Area]],Table6[Country],Table6[Alpha-3 code])</f>
        <v>SRB</v>
      </c>
      <c r="I816" s="21" t="s">
        <v>201</v>
      </c>
      <c r="J816" s="21" t="s">
        <v>398</v>
      </c>
      <c r="K816" s="21">
        <v>20162018</v>
      </c>
      <c r="L816" s="21" t="s">
        <v>457</v>
      </c>
      <c r="M816" s="21" t="s">
        <v>396</v>
      </c>
      <c r="N816" s="21">
        <v>12.5</v>
      </c>
      <c r="O816" s="21" t="str">
        <f>_xlfn.XLOOKUP(I816,Table6[Country],Table6[Alpha-3 code])</f>
        <v>SRB</v>
      </c>
    </row>
    <row r="817" spans="1:15" hidden="1">
      <c r="A817" s="20" t="s">
        <v>201</v>
      </c>
      <c r="B817" s="20" t="s">
        <v>397</v>
      </c>
      <c r="C817" s="20" t="str">
        <f ca="1">RIGHT(Table7[[#This Row],[Column1]],4)</f>
        <v>2019</v>
      </c>
      <c r="D817" s="20" t="s">
        <v>396</v>
      </c>
      <c r="E817" s="20">
        <v>2</v>
      </c>
      <c r="F817" s="20" t="str">
        <f>_xlfn.XLOOKUP(Table7[[#This Row],[Area]],Table6[Country],Table6[Alpha-3 code])</f>
        <v>SRB</v>
      </c>
      <c r="I817" s="20" t="s">
        <v>201</v>
      </c>
      <c r="J817" s="20" t="s">
        <v>398</v>
      </c>
      <c r="K817" s="20">
        <v>20172019</v>
      </c>
      <c r="L817" s="20" t="s">
        <v>458</v>
      </c>
      <c r="M817" s="20" t="s">
        <v>396</v>
      </c>
      <c r="N817" s="20">
        <v>12.4</v>
      </c>
      <c r="O817" s="21" t="str">
        <f>_xlfn.XLOOKUP(I817,Table6[Country],Table6[Alpha-3 code])</f>
        <v>SRB</v>
      </c>
    </row>
    <row r="818" spans="1:15" hidden="1">
      <c r="A818" s="21" t="s">
        <v>201</v>
      </c>
      <c r="B818" s="21" t="s">
        <v>397</v>
      </c>
      <c r="C818" s="21" t="str">
        <f ca="1">RIGHT(Table7[[#This Row],[Column1]],4)</f>
        <v>2020</v>
      </c>
      <c r="D818" s="21" t="s">
        <v>396</v>
      </c>
      <c r="E818" s="21">
        <v>2.6</v>
      </c>
      <c r="F818" s="21" t="str">
        <f>_xlfn.XLOOKUP(Table7[[#This Row],[Area]],Table6[Country],Table6[Alpha-3 code])</f>
        <v>SRB</v>
      </c>
      <c r="I818" s="21" t="s">
        <v>201</v>
      </c>
      <c r="J818" s="21" t="s">
        <v>398</v>
      </c>
      <c r="K818" s="21">
        <v>20182020</v>
      </c>
      <c r="L818" s="21" t="s">
        <v>459</v>
      </c>
      <c r="M818" s="21" t="s">
        <v>396</v>
      </c>
      <c r="N818" s="21">
        <v>12</v>
      </c>
      <c r="O818" s="21" t="str">
        <f>_xlfn.XLOOKUP(I818,Table6[Country],Table6[Alpha-3 code])</f>
        <v>SRB</v>
      </c>
    </row>
    <row r="819" spans="1:15" hidden="1">
      <c r="A819" s="20" t="s">
        <v>436</v>
      </c>
      <c r="B819" s="20" t="s">
        <v>397</v>
      </c>
      <c r="C819" s="20" t="str">
        <f ca="1">RIGHT(Table7[[#This Row],[Column1]],4)</f>
        <v>2016</v>
      </c>
      <c r="D819" s="20" t="s">
        <v>396</v>
      </c>
      <c r="E819" s="20">
        <v>3.2</v>
      </c>
      <c r="F819" s="20" t="str">
        <f>_xlfn.XLOOKUP(Table7[[#This Row],[Area]],Table6[Country],Table6[Alpha-3 code])</f>
        <v>SYC</v>
      </c>
      <c r="I819" s="20" t="s">
        <v>436</v>
      </c>
      <c r="J819" s="20" t="s">
        <v>398</v>
      </c>
      <c r="K819" s="20">
        <v>20142016</v>
      </c>
      <c r="L819" s="20" t="s">
        <v>455</v>
      </c>
      <c r="M819" s="20" t="s">
        <v>396</v>
      </c>
      <c r="N819" s="20">
        <v>14.3</v>
      </c>
      <c r="O819" s="21" t="str">
        <f>_xlfn.XLOOKUP(I819,Table6[Country],Table6[Alpha-3 code])</f>
        <v>SYC</v>
      </c>
    </row>
    <row r="820" spans="1:15" hidden="1">
      <c r="A820" s="21" t="s">
        <v>436</v>
      </c>
      <c r="B820" s="21" t="s">
        <v>397</v>
      </c>
      <c r="C820" s="21" t="str">
        <f ca="1">RIGHT(Table7[[#This Row],[Column1]],4)</f>
        <v>2017</v>
      </c>
      <c r="D820" s="21" t="s">
        <v>396</v>
      </c>
      <c r="E820" s="21">
        <v>3.2</v>
      </c>
      <c r="F820" s="21" t="str">
        <f>_xlfn.XLOOKUP(Table7[[#This Row],[Area]],Table6[Country],Table6[Alpha-3 code])</f>
        <v>SYC</v>
      </c>
      <c r="I820" s="21" t="s">
        <v>436</v>
      </c>
      <c r="J820" s="21" t="s">
        <v>398</v>
      </c>
      <c r="K820" s="21">
        <v>20152017</v>
      </c>
      <c r="L820" s="21" t="s">
        <v>456</v>
      </c>
      <c r="M820" s="21" t="s">
        <v>396</v>
      </c>
      <c r="N820" s="21">
        <v>14.3</v>
      </c>
      <c r="O820" s="21" t="str">
        <f>_xlfn.XLOOKUP(I820,Table6[Country],Table6[Alpha-3 code])</f>
        <v>SYC</v>
      </c>
    </row>
    <row r="821" spans="1:15" hidden="1">
      <c r="A821" s="20" t="s">
        <v>436</v>
      </c>
      <c r="B821" s="20" t="s">
        <v>397</v>
      </c>
      <c r="C821" s="20" t="str">
        <f ca="1">RIGHT(Table7[[#This Row],[Column1]],4)</f>
        <v>2018</v>
      </c>
      <c r="D821" s="20" t="s">
        <v>396</v>
      </c>
      <c r="E821" s="20">
        <v>3.2</v>
      </c>
      <c r="F821" s="20" t="str">
        <f>_xlfn.XLOOKUP(Table7[[#This Row],[Area]],Table6[Country],Table6[Alpha-3 code])</f>
        <v>SYC</v>
      </c>
      <c r="I821" s="20" t="s">
        <v>436</v>
      </c>
      <c r="J821" s="20" t="s">
        <v>398</v>
      </c>
      <c r="K821" s="20">
        <v>20162018</v>
      </c>
      <c r="L821" s="20" t="s">
        <v>457</v>
      </c>
      <c r="M821" s="20" t="s">
        <v>396</v>
      </c>
      <c r="N821" s="20">
        <v>14.3</v>
      </c>
      <c r="O821" s="21" t="str">
        <f>_xlfn.XLOOKUP(I821,Table6[Country],Table6[Alpha-3 code])</f>
        <v>SYC</v>
      </c>
    </row>
    <row r="822" spans="1:15" hidden="1">
      <c r="A822" s="21" t="s">
        <v>436</v>
      </c>
      <c r="B822" s="21" t="s">
        <v>397</v>
      </c>
      <c r="C822" s="21" t="str">
        <f ca="1">RIGHT(Table7[[#This Row],[Column1]],4)</f>
        <v>2019</v>
      </c>
      <c r="D822" s="21" t="s">
        <v>396</v>
      </c>
      <c r="E822" s="21"/>
      <c r="F822" s="21" t="str">
        <f>_xlfn.XLOOKUP(Table7[[#This Row],[Area]],Table6[Country],Table6[Alpha-3 code])</f>
        <v>SYC</v>
      </c>
      <c r="I822" s="21" t="s">
        <v>436</v>
      </c>
      <c r="J822" s="21" t="s">
        <v>398</v>
      </c>
      <c r="K822" s="21">
        <v>20172019</v>
      </c>
      <c r="L822" s="21" t="s">
        <v>458</v>
      </c>
      <c r="M822" s="21" t="s">
        <v>396</v>
      </c>
      <c r="N822" s="21"/>
      <c r="O822" s="21" t="str">
        <f>_xlfn.XLOOKUP(I822,Table6[Country],Table6[Alpha-3 code])</f>
        <v>SYC</v>
      </c>
    </row>
    <row r="823" spans="1:15" hidden="1">
      <c r="A823" s="20" t="s">
        <v>436</v>
      </c>
      <c r="B823" s="20" t="s">
        <v>397</v>
      </c>
      <c r="C823" s="20" t="str">
        <f ca="1">RIGHT(Table7[[#This Row],[Column1]],4)</f>
        <v>2020</v>
      </c>
      <c r="D823" s="20" t="s">
        <v>396</v>
      </c>
      <c r="E823" s="20">
        <v>3.3</v>
      </c>
      <c r="F823" s="20" t="str">
        <f>_xlfn.XLOOKUP(Table7[[#This Row],[Area]],Table6[Country],Table6[Alpha-3 code])</f>
        <v>SYC</v>
      </c>
      <c r="I823" s="20" t="s">
        <v>436</v>
      </c>
      <c r="J823" s="20" t="s">
        <v>398</v>
      </c>
      <c r="K823" s="20">
        <v>20182020</v>
      </c>
      <c r="L823" s="20" t="s">
        <v>459</v>
      </c>
      <c r="M823" s="20" t="s">
        <v>396</v>
      </c>
      <c r="N823" s="20">
        <v>14.7</v>
      </c>
      <c r="O823" s="21" t="str">
        <f>_xlfn.XLOOKUP(I823,Table6[Country],Table6[Alpha-3 code])</f>
        <v>SYC</v>
      </c>
    </row>
    <row r="824" spans="1:15" hidden="1">
      <c r="A824" s="21" t="s">
        <v>203</v>
      </c>
      <c r="B824" s="21" t="s">
        <v>397</v>
      </c>
      <c r="C824" s="21" t="str">
        <f ca="1">RIGHT(Table7[[#This Row],[Column1]],4)</f>
        <v>2016</v>
      </c>
      <c r="D824" s="21" t="s">
        <v>396</v>
      </c>
      <c r="E824" s="21">
        <v>30.4</v>
      </c>
      <c r="F824" s="21" t="str">
        <f>_xlfn.XLOOKUP(Table7[[#This Row],[Area]],Table6[Country],Table6[Alpha-3 code])</f>
        <v>SLE</v>
      </c>
      <c r="I824" s="21" t="s">
        <v>203</v>
      </c>
      <c r="J824" s="21" t="s">
        <v>398</v>
      </c>
      <c r="K824" s="21">
        <v>20142016</v>
      </c>
      <c r="L824" s="21" t="s">
        <v>455</v>
      </c>
      <c r="M824" s="21" t="s">
        <v>396</v>
      </c>
      <c r="N824" s="21">
        <v>78.400000000000006</v>
      </c>
      <c r="O824" s="21" t="str">
        <f>_xlfn.XLOOKUP(I824,Table6[Country],Table6[Alpha-3 code])</f>
        <v>SLE</v>
      </c>
    </row>
    <row r="825" spans="1:15" hidden="1">
      <c r="A825" s="20" t="s">
        <v>203</v>
      </c>
      <c r="B825" s="20" t="s">
        <v>397</v>
      </c>
      <c r="C825" s="20" t="str">
        <f ca="1">RIGHT(Table7[[#This Row],[Column1]],4)</f>
        <v>2017</v>
      </c>
      <c r="D825" s="20" t="s">
        <v>396</v>
      </c>
      <c r="E825" s="20">
        <v>30.8</v>
      </c>
      <c r="F825" s="20" t="str">
        <f>_xlfn.XLOOKUP(Table7[[#This Row],[Area]],Table6[Country],Table6[Alpha-3 code])</f>
        <v>SLE</v>
      </c>
      <c r="I825" s="20" t="s">
        <v>203</v>
      </c>
      <c r="J825" s="20" t="s">
        <v>398</v>
      </c>
      <c r="K825" s="20">
        <v>20152017</v>
      </c>
      <c r="L825" s="20" t="s">
        <v>456</v>
      </c>
      <c r="M825" s="20" t="s">
        <v>396</v>
      </c>
      <c r="N825" s="20">
        <v>79.2</v>
      </c>
      <c r="O825" s="21" t="str">
        <f>_xlfn.XLOOKUP(I825,Table6[Country],Table6[Alpha-3 code])</f>
        <v>SLE</v>
      </c>
    </row>
    <row r="826" spans="1:15" hidden="1">
      <c r="A826" s="21" t="s">
        <v>203</v>
      </c>
      <c r="B826" s="21" t="s">
        <v>397</v>
      </c>
      <c r="C826" s="21" t="str">
        <f ca="1">RIGHT(Table7[[#This Row],[Column1]],4)</f>
        <v>2018</v>
      </c>
      <c r="D826" s="21" t="s">
        <v>396</v>
      </c>
      <c r="E826" s="21">
        <v>31.2</v>
      </c>
      <c r="F826" s="21" t="str">
        <f>_xlfn.XLOOKUP(Table7[[#This Row],[Area]],Table6[Country],Table6[Alpha-3 code])</f>
        <v>SLE</v>
      </c>
      <c r="I826" s="21" t="s">
        <v>203</v>
      </c>
      <c r="J826" s="21" t="s">
        <v>398</v>
      </c>
      <c r="K826" s="21">
        <v>20162018</v>
      </c>
      <c r="L826" s="21" t="s">
        <v>457</v>
      </c>
      <c r="M826" s="21" t="s">
        <v>396</v>
      </c>
      <c r="N826" s="21">
        <v>79.900000000000006</v>
      </c>
      <c r="O826" s="21" t="str">
        <f>_xlfn.XLOOKUP(I826,Table6[Country],Table6[Alpha-3 code])</f>
        <v>SLE</v>
      </c>
    </row>
    <row r="827" spans="1:15" hidden="1">
      <c r="A827" s="20" t="s">
        <v>203</v>
      </c>
      <c r="B827" s="20" t="s">
        <v>397</v>
      </c>
      <c r="C827" s="20" t="str">
        <f ca="1">RIGHT(Table7[[#This Row],[Column1]],4)</f>
        <v>2019</v>
      </c>
      <c r="D827" s="20" t="s">
        <v>396</v>
      </c>
      <c r="E827" s="20">
        <v>31.5</v>
      </c>
      <c r="F827" s="20" t="str">
        <f>_xlfn.XLOOKUP(Table7[[#This Row],[Area]],Table6[Country],Table6[Alpha-3 code])</f>
        <v>SLE</v>
      </c>
      <c r="I827" s="20" t="s">
        <v>203</v>
      </c>
      <c r="J827" s="20" t="s">
        <v>398</v>
      </c>
      <c r="K827" s="20">
        <v>20172019</v>
      </c>
      <c r="L827" s="20" t="s">
        <v>458</v>
      </c>
      <c r="M827" s="20" t="s">
        <v>396</v>
      </c>
      <c r="N827" s="20">
        <v>80.599999999999994</v>
      </c>
      <c r="O827" s="21" t="str">
        <f>_xlfn.XLOOKUP(I827,Table6[Country],Table6[Alpha-3 code])</f>
        <v>SLE</v>
      </c>
    </row>
    <row r="828" spans="1:15" hidden="1">
      <c r="A828" s="21" t="s">
        <v>203</v>
      </c>
      <c r="B828" s="21" t="s">
        <v>397</v>
      </c>
      <c r="C828" s="21" t="str">
        <f ca="1">RIGHT(Table7[[#This Row],[Column1]],4)</f>
        <v>2020</v>
      </c>
      <c r="D828" s="21" t="s">
        <v>396</v>
      </c>
      <c r="E828" s="21">
        <v>31.8</v>
      </c>
      <c r="F828" s="21" t="str">
        <f>_xlfn.XLOOKUP(Table7[[#This Row],[Area]],Table6[Country],Table6[Alpha-3 code])</f>
        <v>SLE</v>
      </c>
      <c r="I828" s="21" t="s">
        <v>203</v>
      </c>
      <c r="J828" s="21" t="s">
        <v>398</v>
      </c>
      <c r="K828" s="21">
        <v>20182020</v>
      </c>
      <c r="L828" s="21" t="s">
        <v>459</v>
      </c>
      <c r="M828" s="21" t="s">
        <v>396</v>
      </c>
      <c r="N828" s="21">
        <v>83.9</v>
      </c>
      <c r="O828" s="21" t="str">
        <f>_xlfn.XLOOKUP(I828,Table6[Country],Table6[Alpha-3 code])</f>
        <v>SLE</v>
      </c>
    </row>
    <row r="829" spans="1:15" hidden="1">
      <c r="A829" s="20" t="s">
        <v>270</v>
      </c>
      <c r="B829" s="20" t="s">
        <v>397</v>
      </c>
      <c r="C829" s="20" t="str">
        <f ca="1">RIGHT(Table7[[#This Row],[Column1]],4)</f>
        <v>2016</v>
      </c>
      <c r="D829" s="20" t="s">
        <v>396</v>
      </c>
      <c r="E829" s="20">
        <v>1</v>
      </c>
      <c r="F829" s="20" t="str">
        <f>_xlfn.XLOOKUP(Table7[[#This Row],[Area]],Table6[Country],Table6[Alpha-3 code])</f>
        <v>SGP</v>
      </c>
      <c r="I829" s="20" t="s">
        <v>270</v>
      </c>
      <c r="J829" s="20" t="s">
        <v>398</v>
      </c>
      <c r="K829" s="20">
        <v>20142016</v>
      </c>
      <c r="L829" s="20" t="s">
        <v>455</v>
      </c>
      <c r="M829" s="20" t="s">
        <v>396</v>
      </c>
      <c r="N829" s="20">
        <v>2.8</v>
      </c>
      <c r="O829" s="21" t="str">
        <f>_xlfn.XLOOKUP(I829,Table6[Country],Table6[Alpha-3 code])</f>
        <v>SGP</v>
      </c>
    </row>
    <row r="830" spans="1:15" hidden="1">
      <c r="A830" s="21" t="s">
        <v>270</v>
      </c>
      <c r="B830" s="21" t="s">
        <v>397</v>
      </c>
      <c r="C830" s="21" t="str">
        <f ca="1">RIGHT(Table7[[#This Row],[Column1]],4)</f>
        <v>2017</v>
      </c>
      <c r="D830" s="21" t="s">
        <v>396</v>
      </c>
      <c r="E830" s="21">
        <v>1.2</v>
      </c>
      <c r="F830" s="21" t="str">
        <f>_xlfn.XLOOKUP(Table7[[#This Row],[Area]],Table6[Country],Table6[Alpha-3 code])</f>
        <v>SGP</v>
      </c>
      <c r="I830" s="21" t="s">
        <v>270</v>
      </c>
      <c r="J830" s="21" t="s">
        <v>398</v>
      </c>
      <c r="K830" s="21">
        <v>20152017</v>
      </c>
      <c r="L830" s="21" t="s">
        <v>456</v>
      </c>
      <c r="M830" s="21" t="s">
        <v>396</v>
      </c>
      <c r="N830" s="21">
        <v>3.1</v>
      </c>
      <c r="O830" s="21" t="str">
        <f>_xlfn.XLOOKUP(I830,Table6[Country],Table6[Alpha-3 code])</f>
        <v>SGP</v>
      </c>
    </row>
    <row r="831" spans="1:15" hidden="1">
      <c r="A831" s="20" t="s">
        <v>270</v>
      </c>
      <c r="B831" s="20" t="s">
        <v>397</v>
      </c>
      <c r="C831" s="20" t="str">
        <f ca="1">RIGHT(Table7[[#This Row],[Column1]],4)</f>
        <v>2018</v>
      </c>
      <c r="D831" s="20" t="s">
        <v>396</v>
      </c>
      <c r="E831" s="20">
        <v>1.4</v>
      </c>
      <c r="F831" s="20" t="str">
        <f>_xlfn.XLOOKUP(Table7[[#This Row],[Area]],Table6[Country],Table6[Alpha-3 code])</f>
        <v>SGP</v>
      </c>
      <c r="I831" s="20" t="s">
        <v>270</v>
      </c>
      <c r="J831" s="20" t="s">
        <v>398</v>
      </c>
      <c r="K831" s="20">
        <v>20162018</v>
      </c>
      <c r="L831" s="20" t="s">
        <v>457</v>
      </c>
      <c r="M831" s="20" t="s">
        <v>396</v>
      </c>
      <c r="N831" s="20">
        <v>4.0999999999999996</v>
      </c>
      <c r="O831" s="21" t="str">
        <f>_xlfn.XLOOKUP(I831,Table6[Country],Table6[Alpha-3 code])</f>
        <v>SGP</v>
      </c>
    </row>
    <row r="832" spans="1:15" hidden="1">
      <c r="A832" s="21" t="s">
        <v>270</v>
      </c>
      <c r="B832" s="21" t="s">
        <v>397</v>
      </c>
      <c r="C832" s="21" t="str">
        <f ca="1">RIGHT(Table7[[#This Row],[Column1]],4)</f>
        <v>2019</v>
      </c>
      <c r="D832" s="21" t="s">
        <v>396</v>
      </c>
      <c r="E832" s="21">
        <v>1.4</v>
      </c>
      <c r="F832" s="21" t="str">
        <f>_xlfn.XLOOKUP(Table7[[#This Row],[Area]],Table6[Country],Table6[Alpha-3 code])</f>
        <v>SGP</v>
      </c>
      <c r="I832" s="21" t="s">
        <v>270</v>
      </c>
      <c r="J832" s="21" t="s">
        <v>398</v>
      </c>
      <c r="K832" s="21">
        <v>20172019</v>
      </c>
      <c r="L832" s="21" t="s">
        <v>458</v>
      </c>
      <c r="M832" s="21" t="s">
        <v>396</v>
      </c>
      <c r="N832" s="21">
        <v>4.7</v>
      </c>
      <c r="O832" s="21" t="str">
        <f>_xlfn.XLOOKUP(I832,Table6[Country],Table6[Alpha-3 code])</f>
        <v>SGP</v>
      </c>
    </row>
    <row r="833" spans="1:15" hidden="1">
      <c r="A833" s="20" t="s">
        <v>270</v>
      </c>
      <c r="B833" s="20" t="s">
        <v>397</v>
      </c>
      <c r="C833" s="20" t="str">
        <f ca="1">RIGHT(Table7[[#This Row],[Column1]],4)</f>
        <v>2020</v>
      </c>
      <c r="D833" s="20" t="s">
        <v>396</v>
      </c>
      <c r="E833" s="20">
        <v>0.9</v>
      </c>
      <c r="F833" s="20" t="str">
        <f>_xlfn.XLOOKUP(Table7[[#This Row],[Area]],Table6[Country],Table6[Alpha-3 code])</f>
        <v>SGP</v>
      </c>
      <c r="I833" s="20" t="s">
        <v>270</v>
      </c>
      <c r="J833" s="20" t="s">
        <v>398</v>
      </c>
      <c r="K833" s="20">
        <v>20182020</v>
      </c>
      <c r="L833" s="20" t="s">
        <v>459</v>
      </c>
      <c r="M833" s="20" t="s">
        <v>396</v>
      </c>
      <c r="N833" s="20">
        <v>4.5</v>
      </c>
      <c r="O833" s="21" t="str">
        <f>_xlfn.XLOOKUP(I833,Table6[Country],Table6[Alpha-3 code])</f>
        <v>SGP</v>
      </c>
    </row>
    <row r="834" spans="1:15" hidden="1">
      <c r="A834" s="21" t="s">
        <v>205</v>
      </c>
      <c r="B834" s="21" t="s">
        <v>397</v>
      </c>
      <c r="C834" s="21" t="str">
        <f ca="1">RIGHT(Table7[[#This Row],[Column1]],4)</f>
        <v>2016</v>
      </c>
      <c r="D834" s="21" t="s">
        <v>396</v>
      </c>
      <c r="E834" s="21">
        <v>1.1000000000000001</v>
      </c>
      <c r="F834" s="21" t="str">
        <f>_xlfn.XLOOKUP(Table7[[#This Row],[Area]],Table6[Country],Table6[Alpha-3 code])</f>
        <v>SVK</v>
      </c>
      <c r="I834" s="21" t="s">
        <v>205</v>
      </c>
      <c r="J834" s="21" t="s">
        <v>398</v>
      </c>
      <c r="K834" s="21">
        <v>20142016</v>
      </c>
      <c r="L834" s="21" t="s">
        <v>455</v>
      </c>
      <c r="M834" s="21" t="s">
        <v>396</v>
      </c>
      <c r="N834" s="21">
        <v>6.2</v>
      </c>
      <c r="O834" s="21" t="str">
        <f>_xlfn.XLOOKUP(I834,Table6[Country],Table6[Alpha-3 code])</f>
        <v>SVK</v>
      </c>
    </row>
    <row r="835" spans="1:15" hidden="1">
      <c r="A835" s="20" t="s">
        <v>205</v>
      </c>
      <c r="B835" s="20" t="s">
        <v>397</v>
      </c>
      <c r="C835" s="20" t="str">
        <f ca="1">RIGHT(Table7[[#This Row],[Column1]],4)</f>
        <v>2017</v>
      </c>
      <c r="D835" s="20" t="s">
        <v>396</v>
      </c>
      <c r="E835" s="20">
        <v>0.9</v>
      </c>
      <c r="F835" s="20" t="str">
        <f>_xlfn.XLOOKUP(Table7[[#This Row],[Area]],Table6[Country],Table6[Alpha-3 code])</f>
        <v>SVK</v>
      </c>
      <c r="I835" s="20" t="s">
        <v>205</v>
      </c>
      <c r="J835" s="20" t="s">
        <v>398</v>
      </c>
      <c r="K835" s="20">
        <v>20152017</v>
      </c>
      <c r="L835" s="20" t="s">
        <v>456</v>
      </c>
      <c r="M835" s="20" t="s">
        <v>396</v>
      </c>
      <c r="N835" s="20">
        <v>5.3</v>
      </c>
      <c r="O835" s="21" t="str">
        <f>_xlfn.XLOOKUP(I835,Table6[Country],Table6[Alpha-3 code])</f>
        <v>SVK</v>
      </c>
    </row>
    <row r="836" spans="1:15" hidden="1">
      <c r="A836" s="21" t="s">
        <v>205</v>
      </c>
      <c r="B836" s="21" t="s">
        <v>397</v>
      </c>
      <c r="C836" s="21" t="str">
        <f ca="1">RIGHT(Table7[[#This Row],[Column1]],4)</f>
        <v>2018</v>
      </c>
      <c r="D836" s="21" t="s">
        <v>396</v>
      </c>
      <c r="E836" s="21">
        <v>0.9</v>
      </c>
      <c r="F836" s="21" t="str">
        <f>_xlfn.XLOOKUP(Table7[[#This Row],[Area]],Table6[Country],Table6[Alpha-3 code])</f>
        <v>SVK</v>
      </c>
      <c r="I836" s="21" t="s">
        <v>205</v>
      </c>
      <c r="J836" s="21" t="s">
        <v>398</v>
      </c>
      <c r="K836" s="21">
        <v>20162018</v>
      </c>
      <c r="L836" s="21" t="s">
        <v>457</v>
      </c>
      <c r="M836" s="21" t="s">
        <v>396</v>
      </c>
      <c r="N836" s="21">
        <v>5</v>
      </c>
      <c r="O836" s="21" t="str">
        <f>_xlfn.XLOOKUP(I836,Table6[Country],Table6[Alpha-3 code])</f>
        <v>SVK</v>
      </c>
    </row>
    <row r="837" spans="1:15" hidden="1">
      <c r="A837" s="20" t="s">
        <v>205</v>
      </c>
      <c r="B837" s="20" t="s">
        <v>397</v>
      </c>
      <c r="C837" s="20" t="str">
        <f ca="1">RIGHT(Table7[[#This Row],[Column1]],4)</f>
        <v>2019</v>
      </c>
      <c r="D837" s="20" t="s">
        <v>396</v>
      </c>
      <c r="E837" s="20">
        <v>0.8</v>
      </c>
      <c r="F837" s="20" t="str">
        <f>_xlfn.XLOOKUP(Table7[[#This Row],[Area]],Table6[Country],Table6[Alpha-3 code])</f>
        <v>SVK</v>
      </c>
      <c r="I837" s="20" t="s">
        <v>205</v>
      </c>
      <c r="J837" s="20" t="s">
        <v>398</v>
      </c>
      <c r="K837" s="20">
        <v>20172019</v>
      </c>
      <c r="L837" s="20" t="s">
        <v>458</v>
      </c>
      <c r="M837" s="20" t="s">
        <v>396</v>
      </c>
      <c r="N837" s="20">
        <v>5</v>
      </c>
      <c r="O837" s="21" t="str">
        <f>_xlfn.XLOOKUP(I837,Table6[Country],Table6[Alpha-3 code])</f>
        <v>SVK</v>
      </c>
    </row>
    <row r="838" spans="1:15" hidden="1">
      <c r="A838" s="21" t="s">
        <v>205</v>
      </c>
      <c r="B838" s="21" t="s">
        <v>397</v>
      </c>
      <c r="C838" s="21" t="str">
        <f ca="1">RIGHT(Table7[[#This Row],[Column1]],4)</f>
        <v>2020</v>
      </c>
      <c r="D838" s="21" t="s">
        <v>396</v>
      </c>
      <c r="E838" s="21">
        <v>1.1000000000000001</v>
      </c>
      <c r="F838" s="21" t="str">
        <f>_xlfn.XLOOKUP(Table7[[#This Row],[Area]],Table6[Country],Table6[Alpha-3 code])</f>
        <v>SVK</v>
      </c>
      <c r="I838" s="21" t="s">
        <v>205</v>
      </c>
      <c r="J838" s="21" t="s">
        <v>398</v>
      </c>
      <c r="K838" s="21">
        <v>20182020</v>
      </c>
      <c r="L838" s="21" t="s">
        <v>459</v>
      </c>
      <c r="M838" s="21" t="s">
        <v>396</v>
      </c>
      <c r="N838" s="21">
        <v>6</v>
      </c>
      <c r="O838" s="21" t="str">
        <f>_xlfn.XLOOKUP(I838,Table6[Country],Table6[Alpha-3 code])</f>
        <v>SVK</v>
      </c>
    </row>
    <row r="839" spans="1:15" hidden="1">
      <c r="A839" s="20" t="s">
        <v>437</v>
      </c>
      <c r="B839" s="20" t="s">
        <v>397</v>
      </c>
      <c r="C839" s="20" t="str">
        <f ca="1">RIGHT(Table7[[#This Row],[Column1]],4)</f>
        <v>2016</v>
      </c>
      <c r="D839" s="20" t="s">
        <v>396</v>
      </c>
      <c r="E839" s="20">
        <v>0.9</v>
      </c>
      <c r="F839" s="20" t="str">
        <f>_xlfn.XLOOKUP(Table7[[#This Row],[Area]],Table6[Country],Table6[Alpha-3 code])</f>
        <v>SVN</v>
      </c>
      <c r="I839" s="20" t="s">
        <v>437</v>
      </c>
      <c r="J839" s="20" t="s">
        <v>398</v>
      </c>
      <c r="K839" s="20">
        <v>20142016</v>
      </c>
      <c r="L839" s="20" t="s">
        <v>455</v>
      </c>
      <c r="M839" s="20" t="s">
        <v>396</v>
      </c>
      <c r="N839" s="20">
        <v>12.3</v>
      </c>
      <c r="O839" s="21" t="str">
        <f>_xlfn.XLOOKUP(I839,Table6[Country],Table6[Alpha-3 code])</f>
        <v>SVN</v>
      </c>
    </row>
    <row r="840" spans="1:15" hidden="1">
      <c r="A840" s="21" t="s">
        <v>437</v>
      </c>
      <c r="B840" s="21" t="s">
        <v>397</v>
      </c>
      <c r="C840" s="21" t="str">
        <f ca="1">RIGHT(Table7[[#This Row],[Column1]],4)</f>
        <v>2017</v>
      </c>
      <c r="D840" s="21" t="s">
        <v>396</v>
      </c>
      <c r="E840" s="21">
        <v>0.8</v>
      </c>
      <c r="F840" s="21" t="str">
        <f>_xlfn.XLOOKUP(Table7[[#This Row],[Area]],Table6[Country],Table6[Alpha-3 code])</f>
        <v>SVN</v>
      </c>
      <c r="I840" s="21" t="s">
        <v>437</v>
      </c>
      <c r="J840" s="21" t="s">
        <v>398</v>
      </c>
      <c r="K840" s="21">
        <v>20152017</v>
      </c>
      <c r="L840" s="21" t="s">
        <v>456</v>
      </c>
      <c r="M840" s="21" t="s">
        <v>396</v>
      </c>
      <c r="N840" s="21">
        <v>11.8</v>
      </c>
      <c r="O840" s="21" t="str">
        <f>_xlfn.XLOOKUP(I840,Table6[Country],Table6[Alpha-3 code])</f>
        <v>SVN</v>
      </c>
    </row>
    <row r="841" spans="1:15" hidden="1">
      <c r="A841" s="20" t="s">
        <v>437</v>
      </c>
      <c r="B841" s="20" t="s">
        <v>397</v>
      </c>
      <c r="C841" s="20" t="str">
        <f ca="1">RIGHT(Table7[[#This Row],[Column1]],4)</f>
        <v>2018</v>
      </c>
      <c r="D841" s="20" t="s">
        <v>396</v>
      </c>
      <c r="E841" s="20">
        <v>0.6</v>
      </c>
      <c r="F841" s="20" t="str">
        <f>_xlfn.XLOOKUP(Table7[[#This Row],[Area]],Table6[Country],Table6[Alpha-3 code])</f>
        <v>SVN</v>
      </c>
      <c r="I841" s="20" t="s">
        <v>437</v>
      </c>
      <c r="J841" s="20" t="s">
        <v>398</v>
      </c>
      <c r="K841" s="20">
        <v>20162018</v>
      </c>
      <c r="L841" s="20" t="s">
        <v>457</v>
      </c>
      <c r="M841" s="20" t="s">
        <v>396</v>
      </c>
      <c r="N841" s="20">
        <v>11.2</v>
      </c>
      <c r="O841" s="21" t="str">
        <f>_xlfn.XLOOKUP(I841,Table6[Country],Table6[Alpha-3 code])</f>
        <v>SVN</v>
      </c>
    </row>
    <row r="842" spans="1:15" hidden="1">
      <c r="A842" s="21" t="s">
        <v>437</v>
      </c>
      <c r="B842" s="21" t="s">
        <v>397</v>
      </c>
      <c r="C842" s="21" t="str">
        <f ca="1">RIGHT(Table7[[#This Row],[Column1]],4)</f>
        <v>2019</v>
      </c>
      <c r="D842" s="21" t="s">
        <v>396</v>
      </c>
      <c r="E842" s="21">
        <v>0.5</v>
      </c>
      <c r="F842" s="21" t="str">
        <f>_xlfn.XLOOKUP(Table7[[#This Row],[Area]],Table6[Country],Table6[Alpha-3 code])</f>
        <v>SVN</v>
      </c>
      <c r="I842" s="21" t="s">
        <v>437</v>
      </c>
      <c r="J842" s="21" t="s">
        <v>398</v>
      </c>
      <c r="K842" s="21">
        <v>20172019</v>
      </c>
      <c r="L842" s="21" t="s">
        <v>458</v>
      </c>
      <c r="M842" s="21" t="s">
        <v>396</v>
      </c>
      <c r="N842" s="21">
        <v>10.199999999999999</v>
      </c>
      <c r="O842" s="21" t="str">
        <f>_xlfn.XLOOKUP(I842,Table6[Country],Table6[Alpha-3 code])</f>
        <v>SVN</v>
      </c>
    </row>
    <row r="843" spans="1:15" hidden="1">
      <c r="A843" s="20" t="s">
        <v>437</v>
      </c>
      <c r="B843" s="20" t="s">
        <v>397</v>
      </c>
      <c r="C843" s="20" t="str">
        <f ca="1">RIGHT(Table7[[#This Row],[Column1]],4)</f>
        <v>2020</v>
      </c>
      <c r="D843" s="20" t="s">
        <v>396</v>
      </c>
      <c r="E843" s="20" t="s">
        <v>402</v>
      </c>
      <c r="F843" s="20" t="str">
        <f>_xlfn.XLOOKUP(Table7[[#This Row],[Area]],Table6[Country],Table6[Alpha-3 code])</f>
        <v>SVN</v>
      </c>
      <c r="I843" s="20" t="s">
        <v>437</v>
      </c>
      <c r="J843" s="20" t="s">
        <v>398</v>
      </c>
      <c r="K843" s="20">
        <v>20182020</v>
      </c>
      <c r="L843" s="20" t="s">
        <v>459</v>
      </c>
      <c r="M843" s="20" t="s">
        <v>396</v>
      </c>
      <c r="N843" s="20">
        <v>8.1999999999999993</v>
      </c>
      <c r="O843" s="21" t="str">
        <f>_xlfn.XLOOKUP(I843,Table6[Country],Table6[Alpha-3 code])</f>
        <v>SVN</v>
      </c>
    </row>
    <row r="844" spans="1:15" hidden="1">
      <c r="A844" s="21" t="s">
        <v>207</v>
      </c>
      <c r="B844" s="21" t="s">
        <v>397</v>
      </c>
      <c r="C844" s="21" t="str">
        <f ca="1">RIGHT(Table7[[#This Row],[Column1]],4)</f>
        <v>2016</v>
      </c>
      <c r="D844" s="21" t="s">
        <v>396</v>
      </c>
      <c r="E844" s="21"/>
      <c r="F844" s="21" t="str">
        <f>_xlfn.XLOOKUP(Table7[[#This Row],[Area]],Table6[Country],Table6[Alpha-3 code])</f>
        <v>SLB</v>
      </c>
      <c r="I844" s="21" t="s">
        <v>207</v>
      </c>
      <c r="J844" s="21" t="s">
        <v>398</v>
      </c>
      <c r="K844" s="21">
        <v>20142016</v>
      </c>
      <c r="L844" s="21" t="s">
        <v>455</v>
      </c>
      <c r="M844" s="21" t="s">
        <v>396</v>
      </c>
      <c r="N844" s="21"/>
      <c r="O844" s="21" t="str">
        <f>_xlfn.XLOOKUP(I844,Table6[Country],Table6[Alpha-3 code])</f>
        <v>SLB</v>
      </c>
    </row>
    <row r="845" spans="1:15" hidden="1">
      <c r="A845" s="20" t="s">
        <v>207</v>
      </c>
      <c r="B845" s="20" t="s">
        <v>397</v>
      </c>
      <c r="C845" s="20" t="str">
        <f ca="1">RIGHT(Table7[[#This Row],[Column1]],4)</f>
        <v>2017</v>
      </c>
      <c r="D845" s="20" t="s">
        <v>396</v>
      </c>
      <c r="E845" s="20"/>
      <c r="F845" s="20" t="str">
        <f>_xlfn.XLOOKUP(Table7[[#This Row],[Area]],Table6[Country],Table6[Alpha-3 code])</f>
        <v>SLB</v>
      </c>
      <c r="I845" s="20" t="s">
        <v>207</v>
      </c>
      <c r="J845" s="20" t="s">
        <v>398</v>
      </c>
      <c r="K845" s="20">
        <v>20152017</v>
      </c>
      <c r="L845" s="20" t="s">
        <v>456</v>
      </c>
      <c r="M845" s="20" t="s">
        <v>396</v>
      </c>
      <c r="N845" s="20"/>
      <c r="O845" s="21" t="str">
        <f>_xlfn.XLOOKUP(I845,Table6[Country],Table6[Alpha-3 code])</f>
        <v>SLB</v>
      </c>
    </row>
    <row r="846" spans="1:15" hidden="1">
      <c r="A846" s="21" t="s">
        <v>207</v>
      </c>
      <c r="B846" s="21" t="s">
        <v>397</v>
      </c>
      <c r="C846" s="21" t="str">
        <f ca="1">RIGHT(Table7[[#This Row],[Column1]],4)</f>
        <v>2018</v>
      </c>
      <c r="D846" s="21" t="s">
        <v>396</v>
      </c>
      <c r="E846" s="21"/>
      <c r="F846" s="21" t="str">
        <f>_xlfn.XLOOKUP(Table7[[#This Row],[Area]],Table6[Country],Table6[Alpha-3 code])</f>
        <v>SLB</v>
      </c>
      <c r="I846" s="21" t="s">
        <v>207</v>
      </c>
      <c r="J846" s="21" t="s">
        <v>398</v>
      </c>
      <c r="K846" s="21">
        <v>20162018</v>
      </c>
      <c r="L846" s="21" t="s">
        <v>457</v>
      </c>
      <c r="M846" s="21" t="s">
        <v>396</v>
      </c>
      <c r="N846" s="21"/>
      <c r="O846" s="21" t="str">
        <f>_xlfn.XLOOKUP(I846,Table6[Country],Table6[Alpha-3 code])</f>
        <v>SLB</v>
      </c>
    </row>
    <row r="847" spans="1:15" hidden="1">
      <c r="A847" s="20" t="s">
        <v>207</v>
      </c>
      <c r="B847" s="20" t="s">
        <v>397</v>
      </c>
      <c r="C847" s="20" t="str">
        <f ca="1">RIGHT(Table7[[#This Row],[Column1]],4)</f>
        <v>2019</v>
      </c>
      <c r="D847" s="20" t="s">
        <v>396</v>
      </c>
      <c r="E847" s="20"/>
      <c r="F847" s="20" t="str">
        <f>_xlfn.XLOOKUP(Table7[[#This Row],[Area]],Table6[Country],Table6[Alpha-3 code])</f>
        <v>SLB</v>
      </c>
      <c r="I847" s="20" t="s">
        <v>207</v>
      </c>
      <c r="J847" s="20" t="s">
        <v>398</v>
      </c>
      <c r="K847" s="20">
        <v>20172019</v>
      </c>
      <c r="L847" s="20" t="s">
        <v>458</v>
      </c>
      <c r="M847" s="20" t="s">
        <v>396</v>
      </c>
      <c r="N847" s="20"/>
      <c r="O847" s="21" t="str">
        <f>_xlfn.XLOOKUP(I847,Table6[Country],Table6[Alpha-3 code])</f>
        <v>SLB</v>
      </c>
    </row>
    <row r="848" spans="1:15" hidden="1">
      <c r="A848" s="21" t="s">
        <v>207</v>
      </c>
      <c r="B848" s="21" t="s">
        <v>397</v>
      </c>
      <c r="C848" s="21" t="str">
        <f ca="1">RIGHT(Table7[[#This Row],[Column1]],4)</f>
        <v>2020</v>
      </c>
      <c r="D848" s="21" t="s">
        <v>396</v>
      </c>
      <c r="E848" s="21"/>
      <c r="F848" s="21" t="str">
        <f>_xlfn.XLOOKUP(Table7[[#This Row],[Area]],Table6[Country],Table6[Alpha-3 code])</f>
        <v>SLB</v>
      </c>
      <c r="I848" s="21" t="s">
        <v>207</v>
      </c>
      <c r="J848" s="21" t="s">
        <v>398</v>
      </c>
      <c r="K848" s="21">
        <v>20182020</v>
      </c>
      <c r="L848" s="21" t="s">
        <v>459</v>
      </c>
      <c r="M848" s="21" t="s">
        <v>396</v>
      </c>
      <c r="N848" s="21"/>
      <c r="O848" s="21" t="str">
        <f>_xlfn.XLOOKUP(I848,Table6[Country],Table6[Alpha-3 code])</f>
        <v>SLB</v>
      </c>
    </row>
    <row r="849" spans="1:15" hidden="1">
      <c r="A849" s="20" t="s">
        <v>209</v>
      </c>
      <c r="B849" s="20" t="s">
        <v>397</v>
      </c>
      <c r="C849" s="20" t="str">
        <f ca="1">RIGHT(Table7[[#This Row],[Column1]],4)</f>
        <v>2016</v>
      </c>
      <c r="D849" s="20" t="s">
        <v>396</v>
      </c>
      <c r="E849" s="20"/>
      <c r="F849" s="20" t="str">
        <f>_xlfn.XLOOKUP(Table7[[#This Row],[Area]],Table6[Country],Table6[Alpha-3 code])</f>
        <v>SOM</v>
      </c>
      <c r="I849" s="20" t="s">
        <v>209</v>
      </c>
      <c r="J849" s="20" t="s">
        <v>398</v>
      </c>
      <c r="K849" s="20">
        <v>20142016</v>
      </c>
      <c r="L849" s="20" t="s">
        <v>455</v>
      </c>
      <c r="M849" s="20" t="s">
        <v>396</v>
      </c>
      <c r="N849" s="20"/>
      <c r="O849" s="21" t="str">
        <f>_xlfn.XLOOKUP(I849,Table6[Country],Table6[Alpha-3 code])</f>
        <v>SOM</v>
      </c>
    </row>
    <row r="850" spans="1:15" hidden="1">
      <c r="A850" s="21" t="s">
        <v>209</v>
      </c>
      <c r="B850" s="21" t="s">
        <v>397</v>
      </c>
      <c r="C850" s="21" t="str">
        <f ca="1">RIGHT(Table7[[#This Row],[Column1]],4)</f>
        <v>2017</v>
      </c>
      <c r="D850" s="21" t="s">
        <v>396</v>
      </c>
      <c r="E850" s="21"/>
      <c r="F850" s="21" t="str">
        <f>_xlfn.XLOOKUP(Table7[[#This Row],[Area]],Table6[Country],Table6[Alpha-3 code])</f>
        <v>SOM</v>
      </c>
      <c r="I850" s="21" t="s">
        <v>209</v>
      </c>
      <c r="J850" s="21" t="s">
        <v>398</v>
      </c>
      <c r="K850" s="21">
        <v>20152017</v>
      </c>
      <c r="L850" s="21" t="s">
        <v>456</v>
      </c>
      <c r="M850" s="21" t="s">
        <v>396</v>
      </c>
      <c r="N850" s="21"/>
      <c r="O850" s="21" t="str">
        <f>_xlfn.XLOOKUP(I850,Table6[Country],Table6[Alpha-3 code])</f>
        <v>SOM</v>
      </c>
    </row>
    <row r="851" spans="1:15" hidden="1">
      <c r="A851" s="20" t="s">
        <v>209</v>
      </c>
      <c r="B851" s="20" t="s">
        <v>397</v>
      </c>
      <c r="C851" s="20" t="str">
        <f ca="1">RIGHT(Table7[[#This Row],[Column1]],4)</f>
        <v>2018</v>
      </c>
      <c r="D851" s="20" t="s">
        <v>396</v>
      </c>
      <c r="E851" s="20"/>
      <c r="F851" s="20" t="str">
        <f>_xlfn.XLOOKUP(Table7[[#This Row],[Area]],Table6[Country],Table6[Alpha-3 code])</f>
        <v>SOM</v>
      </c>
      <c r="I851" s="20" t="s">
        <v>209</v>
      </c>
      <c r="J851" s="20" t="s">
        <v>398</v>
      </c>
      <c r="K851" s="20">
        <v>20162018</v>
      </c>
      <c r="L851" s="20" t="s">
        <v>457</v>
      </c>
      <c r="M851" s="20" t="s">
        <v>396</v>
      </c>
      <c r="N851" s="20"/>
      <c r="O851" s="21" t="str">
        <f>_xlfn.XLOOKUP(I851,Table6[Country],Table6[Alpha-3 code])</f>
        <v>SOM</v>
      </c>
    </row>
    <row r="852" spans="1:15" hidden="1">
      <c r="A852" s="21" t="s">
        <v>209</v>
      </c>
      <c r="B852" s="21" t="s">
        <v>397</v>
      </c>
      <c r="C852" s="21" t="str">
        <f ca="1">RIGHT(Table7[[#This Row],[Column1]],4)</f>
        <v>2019</v>
      </c>
      <c r="D852" s="21" t="s">
        <v>396</v>
      </c>
      <c r="E852" s="21"/>
      <c r="F852" s="21" t="str">
        <f>_xlfn.XLOOKUP(Table7[[#This Row],[Area]],Table6[Country],Table6[Alpha-3 code])</f>
        <v>SOM</v>
      </c>
      <c r="I852" s="21" t="s">
        <v>209</v>
      </c>
      <c r="J852" s="21" t="s">
        <v>398</v>
      </c>
      <c r="K852" s="21">
        <v>20172019</v>
      </c>
      <c r="L852" s="21" t="s">
        <v>458</v>
      </c>
      <c r="M852" s="21" t="s">
        <v>396</v>
      </c>
      <c r="N852" s="21"/>
      <c r="O852" s="21" t="str">
        <f>_xlfn.XLOOKUP(I852,Table6[Country],Table6[Alpha-3 code])</f>
        <v>SOM</v>
      </c>
    </row>
    <row r="853" spans="1:15" hidden="1">
      <c r="A853" s="20" t="s">
        <v>209</v>
      </c>
      <c r="B853" s="20" t="s">
        <v>397</v>
      </c>
      <c r="C853" s="20" t="str">
        <f ca="1">RIGHT(Table7[[#This Row],[Column1]],4)</f>
        <v>2020</v>
      </c>
      <c r="D853" s="20" t="s">
        <v>396</v>
      </c>
      <c r="E853" s="20">
        <v>43</v>
      </c>
      <c r="F853" s="20" t="str">
        <f>_xlfn.XLOOKUP(Table7[[#This Row],[Area]],Table6[Country],Table6[Alpha-3 code])</f>
        <v>SOM</v>
      </c>
      <c r="I853" s="20" t="s">
        <v>209</v>
      </c>
      <c r="J853" s="20" t="s">
        <v>398</v>
      </c>
      <c r="K853" s="20">
        <v>20182020</v>
      </c>
      <c r="L853" s="20" t="s">
        <v>459</v>
      </c>
      <c r="M853" s="20" t="s">
        <v>396</v>
      </c>
      <c r="N853" s="20">
        <v>79.099999999999994</v>
      </c>
      <c r="O853" s="21" t="str">
        <f>_xlfn.XLOOKUP(I853,Table6[Country],Table6[Alpha-3 code])</f>
        <v>SOM</v>
      </c>
    </row>
    <row r="854" spans="1:15" hidden="1">
      <c r="A854" s="21" t="s">
        <v>211</v>
      </c>
      <c r="B854" s="21" t="s">
        <v>397</v>
      </c>
      <c r="C854" s="21" t="str">
        <f ca="1">RIGHT(Table7[[#This Row],[Column1]],4)</f>
        <v>2016</v>
      </c>
      <c r="D854" s="21" t="s">
        <v>396</v>
      </c>
      <c r="E854" s="21">
        <v>18</v>
      </c>
      <c r="F854" s="21" t="str">
        <f>_xlfn.XLOOKUP(Table7[[#This Row],[Area]],Table6[Country],Table6[Alpha-3 code])</f>
        <v>ZAF</v>
      </c>
      <c r="I854" s="21" t="s">
        <v>211</v>
      </c>
      <c r="J854" s="21" t="s">
        <v>398</v>
      </c>
      <c r="K854" s="21">
        <v>20142016</v>
      </c>
      <c r="L854" s="21" t="s">
        <v>455</v>
      </c>
      <c r="M854" s="21" t="s">
        <v>396</v>
      </c>
      <c r="N854" s="21">
        <v>42.9</v>
      </c>
      <c r="O854" s="21" t="str">
        <f>_xlfn.XLOOKUP(I854,Table6[Country],Table6[Alpha-3 code])</f>
        <v>ZAF</v>
      </c>
    </row>
    <row r="855" spans="1:15" hidden="1">
      <c r="A855" s="20" t="s">
        <v>211</v>
      </c>
      <c r="B855" s="20" t="s">
        <v>397</v>
      </c>
      <c r="C855" s="20" t="str">
        <f ca="1">RIGHT(Table7[[#This Row],[Column1]],4)</f>
        <v>2017</v>
      </c>
      <c r="D855" s="20" t="s">
        <v>396</v>
      </c>
      <c r="E855" s="20"/>
      <c r="F855" s="20" t="str">
        <f>_xlfn.XLOOKUP(Table7[[#This Row],[Area]],Table6[Country],Table6[Alpha-3 code])</f>
        <v>ZAF</v>
      </c>
      <c r="I855" s="20" t="s">
        <v>211</v>
      </c>
      <c r="J855" s="20" t="s">
        <v>398</v>
      </c>
      <c r="K855" s="20">
        <v>20152017</v>
      </c>
      <c r="L855" s="20" t="s">
        <v>456</v>
      </c>
      <c r="M855" s="20" t="s">
        <v>396</v>
      </c>
      <c r="N855" s="20"/>
      <c r="O855" s="21" t="str">
        <f>_xlfn.XLOOKUP(I855,Table6[Country],Table6[Alpha-3 code])</f>
        <v>ZAF</v>
      </c>
    </row>
    <row r="856" spans="1:15" hidden="1">
      <c r="A856" s="21" t="s">
        <v>211</v>
      </c>
      <c r="B856" s="21" t="s">
        <v>397</v>
      </c>
      <c r="C856" s="21" t="str">
        <f ca="1">RIGHT(Table7[[#This Row],[Column1]],4)</f>
        <v>2018</v>
      </c>
      <c r="D856" s="21" t="s">
        <v>396</v>
      </c>
      <c r="E856" s="21"/>
      <c r="F856" s="21" t="str">
        <f>_xlfn.XLOOKUP(Table7[[#This Row],[Area]],Table6[Country],Table6[Alpha-3 code])</f>
        <v>ZAF</v>
      </c>
      <c r="I856" s="21" t="s">
        <v>211</v>
      </c>
      <c r="J856" s="21" t="s">
        <v>398</v>
      </c>
      <c r="K856" s="21">
        <v>20162018</v>
      </c>
      <c r="L856" s="21" t="s">
        <v>457</v>
      </c>
      <c r="M856" s="21" t="s">
        <v>396</v>
      </c>
      <c r="N856" s="21"/>
      <c r="O856" s="21" t="str">
        <f>_xlfn.XLOOKUP(I856,Table6[Country],Table6[Alpha-3 code])</f>
        <v>ZAF</v>
      </c>
    </row>
    <row r="857" spans="1:15" hidden="1">
      <c r="A857" s="20" t="s">
        <v>211</v>
      </c>
      <c r="B857" s="20" t="s">
        <v>397</v>
      </c>
      <c r="C857" s="20" t="str">
        <f ca="1">RIGHT(Table7[[#This Row],[Column1]],4)</f>
        <v>2019</v>
      </c>
      <c r="D857" s="20" t="s">
        <v>396</v>
      </c>
      <c r="E857" s="20"/>
      <c r="F857" s="20" t="str">
        <f>_xlfn.XLOOKUP(Table7[[#This Row],[Area]],Table6[Country],Table6[Alpha-3 code])</f>
        <v>ZAF</v>
      </c>
      <c r="I857" s="20" t="s">
        <v>211</v>
      </c>
      <c r="J857" s="20" t="s">
        <v>398</v>
      </c>
      <c r="K857" s="20">
        <v>20172019</v>
      </c>
      <c r="L857" s="20" t="s">
        <v>458</v>
      </c>
      <c r="M857" s="20" t="s">
        <v>396</v>
      </c>
      <c r="N857" s="20"/>
      <c r="O857" s="21" t="str">
        <f>_xlfn.XLOOKUP(I857,Table6[Country],Table6[Alpha-3 code])</f>
        <v>ZAF</v>
      </c>
    </row>
    <row r="858" spans="1:15" hidden="1">
      <c r="A858" s="21" t="s">
        <v>211</v>
      </c>
      <c r="B858" s="21" t="s">
        <v>397</v>
      </c>
      <c r="C858" s="21" t="str">
        <f ca="1">RIGHT(Table7[[#This Row],[Column1]],4)</f>
        <v>2020</v>
      </c>
      <c r="D858" s="21" t="s">
        <v>396</v>
      </c>
      <c r="E858" s="21">
        <v>19.3</v>
      </c>
      <c r="F858" s="21" t="str">
        <f>_xlfn.XLOOKUP(Table7[[#This Row],[Area]],Table6[Country],Table6[Alpha-3 code])</f>
        <v>ZAF</v>
      </c>
      <c r="I858" s="21" t="s">
        <v>211</v>
      </c>
      <c r="J858" s="21" t="s">
        <v>398</v>
      </c>
      <c r="K858" s="21">
        <v>20182020</v>
      </c>
      <c r="L858" s="21" t="s">
        <v>459</v>
      </c>
      <c r="M858" s="21" t="s">
        <v>396</v>
      </c>
      <c r="N858" s="21">
        <v>44.9</v>
      </c>
      <c r="O858" s="21" t="str">
        <f>_xlfn.XLOOKUP(I858,Table6[Country],Table6[Alpha-3 code])</f>
        <v>ZAF</v>
      </c>
    </row>
    <row r="859" spans="1:15" hidden="1">
      <c r="A859" s="20" t="s">
        <v>213</v>
      </c>
      <c r="B859" s="20" t="s">
        <v>397</v>
      </c>
      <c r="C859" s="20" t="str">
        <f ca="1">RIGHT(Table7[[#This Row],[Column1]],4)</f>
        <v>2016</v>
      </c>
      <c r="D859" s="20" t="s">
        <v>396</v>
      </c>
      <c r="E859" s="20">
        <v>65.400000000000006</v>
      </c>
      <c r="F859" s="20" t="str">
        <f>_xlfn.XLOOKUP(Table7[[#This Row],[Area]],Table6[Country],Table6[Alpha-3 code])</f>
        <v>SSD</v>
      </c>
      <c r="I859" s="20" t="s">
        <v>213</v>
      </c>
      <c r="J859" s="20" t="s">
        <v>398</v>
      </c>
      <c r="K859" s="20">
        <v>20142016</v>
      </c>
      <c r="L859" s="20" t="s">
        <v>455</v>
      </c>
      <c r="M859" s="20" t="s">
        <v>396</v>
      </c>
      <c r="N859" s="20">
        <v>85.1</v>
      </c>
      <c r="O859" s="21" t="str">
        <f>_xlfn.XLOOKUP(I859,Table6[Country],Table6[Alpha-3 code])</f>
        <v>SSD</v>
      </c>
    </row>
    <row r="860" spans="1:15" hidden="1">
      <c r="A860" s="21" t="s">
        <v>213</v>
      </c>
      <c r="B860" s="21" t="s">
        <v>397</v>
      </c>
      <c r="C860" s="21" t="str">
        <f ca="1">RIGHT(Table7[[#This Row],[Column1]],4)</f>
        <v>2017</v>
      </c>
      <c r="D860" s="21" t="s">
        <v>396</v>
      </c>
      <c r="E860" s="21"/>
      <c r="F860" s="21" t="str">
        <f>_xlfn.XLOOKUP(Table7[[#This Row],[Area]],Table6[Country],Table6[Alpha-3 code])</f>
        <v>SSD</v>
      </c>
      <c r="I860" s="21" t="s">
        <v>213</v>
      </c>
      <c r="J860" s="21" t="s">
        <v>398</v>
      </c>
      <c r="K860" s="21">
        <v>20152017</v>
      </c>
      <c r="L860" s="21" t="s">
        <v>456</v>
      </c>
      <c r="M860" s="21" t="s">
        <v>396</v>
      </c>
      <c r="N860" s="21"/>
      <c r="O860" s="21" t="str">
        <f>_xlfn.XLOOKUP(I860,Table6[Country],Table6[Alpha-3 code])</f>
        <v>SSD</v>
      </c>
    </row>
    <row r="861" spans="1:15" hidden="1">
      <c r="A861" s="20" t="s">
        <v>213</v>
      </c>
      <c r="B861" s="20" t="s">
        <v>397</v>
      </c>
      <c r="C861" s="20" t="str">
        <f ca="1">RIGHT(Table7[[#This Row],[Column1]],4)</f>
        <v>2018</v>
      </c>
      <c r="D861" s="20" t="s">
        <v>396</v>
      </c>
      <c r="E861" s="20">
        <v>65.400000000000006</v>
      </c>
      <c r="F861" s="20" t="str">
        <f>_xlfn.XLOOKUP(Table7[[#This Row],[Area]],Table6[Country],Table6[Alpha-3 code])</f>
        <v>SSD</v>
      </c>
      <c r="I861" s="20" t="s">
        <v>213</v>
      </c>
      <c r="J861" s="20" t="s">
        <v>398</v>
      </c>
      <c r="K861" s="20">
        <v>20162018</v>
      </c>
      <c r="L861" s="20" t="s">
        <v>457</v>
      </c>
      <c r="M861" s="20" t="s">
        <v>396</v>
      </c>
      <c r="N861" s="20">
        <v>85.1</v>
      </c>
      <c r="O861" s="21" t="str">
        <f>_xlfn.XLOOKUP(I861,Table6[Country],Table6[Alpha-3 code])</f>
        <v>SSD</v>
      </c>
    </row>
    <row r="862" spans="1:15" hidden="1">
      <c r="A862" s="21" t="s">
        <v>213</v>
      </c>
      <c r="B862" s="21" t="s">
        <v>397</v>
      </c>
      <c r="C862" s="21" t="str">
        <f ca="1">RIGHT(Table7[[#This Row],[Column1]],4)</f>
        <v>2019</v>
      </c>
      <c r="D862" s="21" t="s">
        <v>396</v>
      </c>
      <c r="E862" s="21">
        <v>63.7</v>
      </c>
      <c r="F862" s="21" t="str">
        <f>_xlfn.XLOOKUP(Table7[[#This Row],[Area]],Table6[Country],Table6[Alpha-3 code])</f>
        <v>SSD</v>
      </c>
      <c r="I862" s="21" t="s">
        <v>213</v>
      </c>
      <c r="J862" s="21" t="s">
        <v>398</v>
      </c>
      <c r="K862" s="21">
        <v>20172019</v>
      </c>
      <c r="L862" s="21" t="s">
        <v>458</v>
      </c>
      <c r="M862" s="21" t="s">
        <v>396</v>
      </c>
      <c r="N862" s="21">
        <v>84.9</v>
      </c>
      <c r="O862" s="21" t="str">
        <f>_xlfn.XLOOKUP(I862,Table6[Country],Table6[Alpha-3 code])</f>
        <v>SSD</v>
      </c>
    </row>
    <row r="863" spans="1:15" hidden="1">
      <c r="A863" s="20" t="s">
        <v>213</v>
      </c>
      <c r="B863" s="20" t="s">
        <v>397</v>
      </c>
      <c r="C863" s="20" t="str">
        <f ca="1">RIGHT(Table7[[#This Row],[Column1]],4)</f>
        <v>2020</v>
      </c>
      <c r="D863" s="20" t="s">
        <v>396</v>
      </c>
      <c r="E863" s="20">
        <v>62</v>
      </c>
      <c r="F863" s="20" t="str">
        <f>_xlfn.XLOOKUP(Table7[[#This Row],[Area]],Table6[Country],Table6[Alpha-3 code])</f>
        <v>SSD</v>
      </c>
      <c r="I863" s="20" t="s">
        <v>213</v>
      </c>
      <c r="J863" s="20" t="s">
        <v>398</v>
      </c>
      <c r="K863" s="20">
        <v>20182020</v>
      </c>
      <c r="L863" s="20" t="s">
        <v>459</v>
      </c>
      <c r="M863" s="20" t="s">
        <v>396</v>
      </c>
      <c r="N863" s="20">
        <v>84.8</v>
      </c>
      <c r="O863" s="21" t="str">
        <f>_xlfn.XLOOKUP(I863,Table6[Country],Table6[Alpha-3 code])</f>
        <v>SSD</v>
      </c>
    </row>
    <row r="864" spans="1:15" hidden="1">
      <c r="A864" s="21" t="s">
        <v>279</v>
      </c>
      <c r="B864" s="21" t="s">
        <v>397</v>
      </c>
      <c r="C864" s="21" t="str">
        <f ca="1">RIGHT(Table7[[#This Row],[Column1]],4)</f>
        <v>2016</v>
      </c>
      <c r="D864" s="21" t="s">
        <v>396</v>
      </c>
      <c r="E864" s="21">
        <v>1.1000000000000001</v>
      </c>
      <c r="F864" s="21" t="str">
        <f>_xlfn.XLOOKUP(Table7[[#This Row],[Area]],Table6[Country],Table6[Alpha-3 code])</f>
        <v>ESP</v>
      </c>
      <c r="I864" s="21" t="s">
        <v>279</v>
      </c>
      <c r="J864" s="21" t="s">
        <v>398</v>
      </c>
      <c r="K864" s="21">
        <v>20142016</v>
      </c>
      <c r="L864" s="21" t="s">
        <v>455</v>
      </c>
      <c r="M864" s="21" t="s">
        <v>396</v>
      </c>
      <c r="N864" s="21">
        <v>7.1</v>
      </c>
      <c r="O864" s="21" t="str">
        <f>_xlfn.XLOOKUP(I864,Table6[Country],Table6[Alpha-3 code])</f>
        <v>ESP</v>
      </c>
    </row>
    <row r="865" spans="1:15" hidden="1">
      <c r="A865" s="20" t="s">
        <v>279</v>
      </c>
      <c r="B865" s="20" t="s">
        <v>397</v>
      </c>
      <c r="C865" s="20" t="str">
        <f ca="1">RIGHT(Table7[[#This Row],[Column1]],4)</f>
        <v>2017</v>
      </c>
      <c r="D865" s="20" t="s">
        <v>396</v>
      </c>
      <c r="E865" s="20">
        <v>1.3</v>
      </c>
      <c r="F865" s="20" t="str">
        <f>_xlfn.XLOOKUP(Table7[[#This Row],[Area]],Table6[Country],Table6[Alpha-3 code])</f>
        <v>ESP</v>
      </c>
      <c r="I865" s="20" t="s">
        <v>279</v>
      </c>
      <c r="J865" s="20" t="s">
        <v>398</v>
      </c>
      <c r="K865" s="20">
        <v>20152017</v>
      </c>
      <c r="L865" s="20" t="s">
        <v>456</v>
      </c>
      <c r="M865" s="20" t="s">
        <v>396</v>
      </c>
      <c r="N865" s="20">
        <v>7.5</v>
      </c>
      <c r="O865" s="21" t="str">
        <f>_xlfn.XLOOKUP(I865,Table6[Country],Table6[Alpha-3 code])</f>
        <v>ESP</v>
      </c>
    </row>
    <row r="866" spans="1:15" hidden="1">
      <c r="A866" s="21" t="s">
        <v>279</v>
      </c>
      <c r="B866" s="21" t="s">
        <v>397</v>
      </c>
      <c r="C866" s="21" t="str">
        <f ca="1">RIGHT(Table7[[#This Row],[Column1]],4)</f>
        <v>2018</v>
      </c>
      <c r="D866" s="21" t="s">
        <v>396</v>
      </c>
      <c r="E866" s="21">
        <v>1.4</v>
      </c>
      <c r="F866" s="21" t="str">
        <f>_xlfn.XLOOKUP(Table7[[#This Row],[Area]],Table6[Country],Table6[Alpha-3 code])</f>
        <v>ESP</v>
      </c>
      <c r="I866" s="21" t="s">
        <v>279</v>
      </c>
      <c r="J866" s="21" t="s">
        <v>398</v>
      </c>
      <c r="K866" s="21">
        <v>20162018</v>
      </c>
      <c r="L866" s="21" t="s">
        <v>457</v>
      </c>
      <c r="M866" s="21" t="s">
        <v>396</v>
      </c>
      <c r="N866" s="21">
        <v>7.5</v>
      </c>
      <c r="O866" s="21" t="str">
        <f>_xlfn.XLOOKUP(I866,Table6[Country],Table6[Alpha-3 code])</f>
        <v>ESP</v>
      </c>
    </row>
    <row r="867" spans="1:15" hidden="1">
      <c r="A867" s="20" t="s">
        <v>279</v>
      </c>
      <c r="B867" s="20" t="s">
        <v>397</v>
      </c>
      <c r="C867" s="20" t="str">
        <f ca="1">RIGHT(Table7[[#This Row],[Column1]],4)</f>
        <v>2019</v>
      </c>
      <c r="D867" s="20" t="s">
        <v>396</v>
      </c>
      <c r="E867" s="20">
        <v>1.8</v>
      </c>
      <c r="F867" s="20" t="str">
        <f>_xlfn.XLOOKUP(Table7[[#This Row],[Area]],Table6[Country],Table6[Alpha-3 code])</f>
        <v>ESP</v>
      </c>
      <c r="I867" s="20" t="s">
        <v>279</v>
      </c>
      <c r="J867" s="20" t="s">
        <v>398</v>
      </c>
      <c r="K867" s="20">
        <v>20172019</v>
      </c>
      <c r="L867" s="20" t="s">
        <v>458</v>
      </c>
      <c r="M867" s="20" t="s">
        <v>396</v>
      </c>
      <c r="N867" s="20">
        <v>8.6</v>
      </c>
      <c r="O867" s="21" t="str">
        <f>_xlfn.XLOOKUP(I867,Table6[Country],Table6[Alpha-3 code])</f>
        <v>ESP</v>
      </c>
    </row>
    <row r="868" spans="1:15" hidden="1">
      <c r="A868" s="21" t="s">
        <v>279</v>
      </c>
      <c r="B868" s="21" t="s">
        <v>397</v>
      </c>
      <c r="C868" s="21" t="str">
        <f ca="1">RIGHT(Table7[[#This Row],[Column1]],4)</f>
        <v>2020</v>
      </c>
      <c r="D868" s="21" t="s">
        <v>396</v>
      </c>
      <c r="E868" s="21">
        <v>1.8</v>
      </c>
      <c r="F868" s="21" t="str">
        <f>_xlfn.XLOOKUP(Table7[[#This Row],[Area]],Table6[Country],Table6[Alpha-3 code])</f>
        <v>ESP</v>
      </c>
      <c r="I868" s="21" t="s">
        <v>279</v>
      </c>
      <c r="J868" s="21" t="s">
        <v>398</v>
      </c>
      <c r="K868" s="21">
        <v>20182020</v>
      </c>
      <c r="L868" s="21" t="s">
        <v>459</v>
      </c>
      <c r="M868" s="21" t="s">
        <v>396</v>
      </c>
      <c r="N868" s="21">
        <v>8.8000000000000007</v>
      </c>
      <c r="O868" s="21" t="str">
        <f>_xlfn.XLOOKUP(I868,Table6[Country],Table6[Alpha-3 code])</f>
        <v>ESP</v>
      </c>
    </row>
    <row r="869" spans="1:15" hidden="1">
      <c r="A869" s="20" t="s">
        <v>215</v>
      </c>
      <c r="B869" s="20" t="s">
        <v>397</v>
      </c>
      <c r="C869" s="20" t="str">
        <f ca="1">RIGHT(Table7[[#This Row],[Column1]],4)</f>
        <v>2016</v>
      </c>
      <c r="D869" s="20" t="s">
        <v>396</v>
      </c>
      <c r="E869" s="20"/>
      <c r="F869" s="20" t="str">
        <f>_xlfn.XLOOKUP(Table7[[#This Row],[Area]],Table6[Country],Table6[Alpha-3 code])</f>
        <v>LKA</v>
      </c>
      <c r="I869" s="20" t="s">
        <v>215</v>
      </c>
      <c r="J869" s="20" t="s">
        <v>398</v>
      </c>
      <c r="K869" s="20">
        <v>20142016</v>
      </c>
      <c r="L869" s="20" t="s">
        <v>455</v>
      </c>
      <c r="M869" s="20" t="s">
        <v>396</v>
      </c>
      <c r="N869" s="20"/>
      <c r="O869" s="21" t="str">
        <f>_xlfn.XLOOKUP(I869,Table6[Country],Table6[Alpha-3 code])</f>
        <v>LKA</v>
      </c>
    </row>
    <row r="870" spans="1:15" hidden="1">
      <c r="A870" s="21" t="s">
        <v>215</v>
      </c>
      <c r="B870" s="21" t="s">
        <v>397</v>
      </c>
      <c r="C870" s="21" t="str">
        <f ca="1">RIGHT(Table7[[#This Row],[Column1]],4)</f>
        <v>2017</v>
      </c>
      <c r="D870" s="21" t="s">
        <v>396</v>
      </c>
      <c r="E870" s="21"/>
      <c r="F870" s="21" t="str">
        <f>_xlfn.XLOOKUP(Table7[[#This Row],[Area]],Table6[Country],Table6[Alpha-3 code])</f>
        <v>LKA</v>
      </c>
      <c r="I870" s="21" t="s">
        <v>215</v>
      </c>
      <c r="J870" s="21" t="s">
        <v>398</v>
      </c>
      <c r="K870" s="21">
        <v>20152017</v>
      </c>
      <c r="L870" s="21" t="s">
        <v>456</v>
      </c>
      <c r="M870" s="21" t="s">
        <v>396</v>
      </c>
      <c r="N870" s="21"/>
      <c r="O870" s="21" t="str">
        <f>_xlfn.XLOOKUP(I870,Table6[Country],Table6[Alpha-3 code])</f>
        <v>LKA</v>
      </c>
    </row>
    <row r="871" spans="1:15" hidden="1">
      <c r="A871" s="20" t="s">
        <v>215</v>
      </c>
      <c r="B871" s="20" t="s">
        <v>397</v>
      </c>
      <c r="C871" s="20" t="str">
        <f ca="1">RIGHT(Table7[[#This Row],[Column1]],4)</f>
        <v>2018</v>
      </c>
      <c r="D871" s="20" t="s">
        <v>396</v>
      </c>
      <c r="E871" s="20"/>
      <c r="F871" s="20" t="str">
        <f>_xlfn.XLOOKUP(Table7[[#This Row],[Area]],Table6[Country],Table6[Alpha-3 code])</f>
        <v>LKA</v>
      </c>
      <c r="I871" s="20" t="s">
        <v>215</v>
      </c>
      <c r="J871" s="20" t="s">
        <v>398</v>
      </c>
      <c r="K871" s="20">
        <v>20162018</v>
      </c>
      <c r="L871" s="20" t="s">
        <v>457</v>
      </c>
      <c r="M871" s="20" t="s">
        <v>396</v>
      </c>
      <c r="N871" s="20"/>
      <c r="O871" s="21" t="str">
        <f>_xlfn.XLOOKUP(I871,Table6[Country],Table6[Alpha-3 code])</f>
        <v>LKA</v>
      </c>
    </row>
    <row r="872" spans="1:15" hidden="1">
      <c r="A872" s="21" t="s">
        <v>215</v>
      </c>
      <c r="B872" s="21" t="s">
        <v>397</v>
      </c>
      <c r="C872" s="21" t="str">
        <f ca="1">RIGHT(Table7[[#This Row],[Column1]],4)</f>
        <v>2019</v>
      </c>
      <c r="D872" s="21" t="s">
        <v>396</v>
      </c>
      <c r="E872" s="21"/>
      <c r="F872" s="21" t="str">
        <f>_xlfn.XLOOKUP(Table7[[#This Row],[Area]],Table6[Country],Table6[Alpha-3 code])</f>
        <v>LKA</v>
      </c>
      <c r="I872" s="21" t="s">
        <v>215</v>
      </c>
      <c r="J872" s="21" t="s">
        <v>398</v>
      </c>
      <c r="K872" s="21">
        <v>20172019</v>
      </c>
      <c r="L872" s="21" t="s">
        <v>458</v>
      </c>
      <c r="M872" s="21" t="s">
        <v>396</v>
      </c>
      <c r="N872" s="21"/>
      <c r="O872" s="21" t="str">
        <f>_xlfn.XLOOKUP(I872,Table6[Country],Table6[Alpha-3 code])</f>
        <v>LKA</v>
      </c>
    </row>
    <row r="873" spans="1:15" hidden="1">
      <c r="A873" s="20" t="s">
        <v>215</v>
      </c>
      <c r="B873" s="20" t="s">
        <v>397</v>
      </c>
      <c r="C873" s="20" t="str">
        <f ca="1">RIGHT(Table7[[#This Row],[Column1]],4)</f>
        <v>2020</v>
      </c>
      <c r="D873" s="20" t="s">
        <v>396</v>
      </c>
      <c r="E873" s="20"/>
      <c r="F873" s="20" t="str">
        <f>_xlfn.XLOOKUP(Table7[[#This Row],[Area]],Table6[Country],Table6[Alpha-3 code])</f>
        <v>LKA</v>
      </c>
      <c r="I873" s="20" t="s">
        <v>215</v>
      </c>
      <c r="J873" s="20" t="s">
        <v>398</v>
      </c>
      <c r="K873" s="20">
        <v>20182020</v>
      </c>
      <c r="L873" s="20" t="s">
        <v>459</v>
      </c>
      <c r="M873" s="20" t="s">
        <v>396</v>
      </c>
      <c r="N873" s="20"/>
      <c r="O873" s="21" t="str">
        <f>_xlfn.XLOOKUP(I873,Table6[Country],Table6[Alpha-3 code])</f>
        <v>LKA</v>
      </c>
    </row>
    <row r="874" spans="1:15" hidden="1">
      <c r="A874" s="21" t="s">
        <v>217</v>
      </c>
      <c r="B874" s="21" t="s">
        <v>397</v>
      </c>
      <c r="C874" s="21" t="str">
        <f ca="1">RIGHT(Table7[[#This Row],[Column1]],4)</f>
        <v>2016</v>
      </c>
      <c r="D874" s="21" t="s">
        <v>396</v>
      </c>
      <c r="E874" s="21">
        <v>13.4</v>
      </c>
      <c r="F874" s="21" t="str">
        <f>_xlfn.XLOOKUP(Table7[[#This Row],[Area]],Table6[Country],Table6[Alpha-3 code])</f>
        <v>SDN</v>
      </c>
      <c r="I874" s="21" t="s">
        <v>217</v>
      </c>
      <c r="J874" s="21" t="s">
        <v>398</v>
      </c>
      <c r="K874" s="21">
        <v>20142016</v>
      </c>
      <c r="L874" s="21" t="s">
        <v>455</v>
      </c>
      <c r="M874" s="21" t="s">
        <v>396</v>
      </c>
      <c r="N874" s="21">
        <v>41.4</v>
      </c>
      <c r="O874" s="21" t="str">
        <f>_xlfn.XLOOKUP(I874,Table6[Country],Table6[Alpha-3 code])</f>
        <v>SDN</v>
      </c>
    </row>
    <row r="875" spans="1:15" hidden="1">
      <c r="A875" s="20" t="s">
        <v>217</v>
      </c>
      <c r="B875" s="20" t="s">
        <v>397</v>
      </c>
      <c r="C875" s="20" t="str">
        <f ca="1">RIGHT(Table7[[#This Row],[Column1]],4)</f>
        <v>2017</v>
      </c>
      <c r="D875" s="20" t="s">
        <v>396</v>
      </c>
      <c r="E875" s="20">
        <v>14.4</v>
      </c>
      <c r="F875" s="20" t="str">
        <f>_xlfn.XLOOKUP(Table7[[#This Row],[Area]],Table6[Country],Table6[Alpha-3 code])</f>
        <v>SDN</v>
      </c>
      <c r="I875" s="20" t="s">
        <v>217</v>
      </c>
      <c r="J875" s="20" t="s">
        <v>398</v>
      </c>
      <c r="K875" s="20">
        <v>20152017</v>
      </c>
      <c r="L875" s="20" t="s">
        <v>456</v>
      </c>
      <c r="M875" s="20" t="s">
        <v>396</v>
      </c>
      <c r="N875" s="20">
        <v>43.9</v>
      </c>
      <c r="O875" s="21" t="str">
        <f>_xlfn.XLOOKUP(I875,Table6[Country],Table6[Alpha-3 code])</f>
        <v>SDN</v>
      </c>
    </row>
    <row r="876" spans="1:15" hidden="1">
      <c r="A876" s="21" t="s">
        <v>217</v>
      </c>
      <c r="B876" s="21" t="s">
        <v>397</v>
      </c>
      <c r="C876" s="21" t="str">
        <f ca="1">RIGHT(Table7[[#This Row],[Column1]],4)</f>
        <v>2018</v>
      </c>
      <c r="D876" s="21" t="s">
        <v>396</v>
      </c>
      <c r="E876" s="21">
        <v>15.4</v>
      </c>
      <c r="F876" s="21" t="str">
        <f>_xlfn.XLOOKUP(Table7[[#This Row],[Area]],Table6[Country],Table6[Alpha-3 code])</f>
        <v>SDN</v>
      </c>
      <c r="I876" s="21" t="s">
        <v>217</v>
      </c>
      <c r="J876" s="21" t="s">
        <v>398</v>
      </c>
      <c r="K876" s="21">
        <v>20162018</v>
      </c>
      <c r="L876" s="21" t="s">
        <v>457</v>
      </c>
      <c r="M876" s="21" t="s">
        <v>396</v>
      </c>
      <c r="N876" s="21">
        <v>46.4</v>
      </c>
      <c r="O876" s="21" t="str">
        <f>_xlfn.XLOOKUP(I876,Table6[Country],Table6[Alpha-3 code])</f>
        <v>SDN</v>
      </c>
    </row>
    <row r="877" spans="1:15" hidden="1">
      <c r="A877" s="20" t="s">
        <v>217</v>
      </c>
      <c r="B877" s="20" t="s">
        <v>397</v>
      </c>
      <c r="C877" s="20" t="str">
        <f ca="1">RIGHT(Table7[[#This Row],[Column1]],4)</f>
        <v>2019</v>
      </c>
      <c r="D877" s="20" t="s">
        <v>396</v>
      </c>
      <c r="E877" s="20">
        <v>16.399999999999999</v>
      </c>
      <c r="F877" s="20" t="str">
        <f>_xlfn.XLOOKUP(Table7[[#This Row],[Area]],Table6[Country],Table6[Alpha-3 code])</f>
        <v>SDN</v>
      </c>
      <c r="I877" s="20" t="s">
        <v>217</v>
      </c>
      <c r="J877" s="20" t="s">
        <v>398</v>
      </c>
      <c r="K877" s="20">
        <v>20172019</v>
      </c>
      <c r="L877" s="20" t="s">
        <v>458</v>
      </c>
      <c r="M877" s="20" t="s">
        <v>396</v>
      </c>
      <c r="N877" s="20">
        <v>48.9</v>
      </c>
      <c r="O877" s="21" t="str">
        <f>_xlfn.XLOOKUP(I877,Table6[Country],Table6[Alpha-3 code])</f>
        <v>SDN</v>
      </c>
    </row>
    <row r="878" spans="1:15" hidden="1">
      <c r="A878" s="21" t="s">
        <v>217</v>
      </c>
      <c r="B878" s="21" t="s">
        <v>397</v>
      </c>
      <c r="C878" s="21" t="str">
        <f ca="1">RIGHT(Table7[[#This Row],[Column1]],4)</f>
        <v>2020</v>
      </c>
      <c r="D878" s="21" t="s">
        <v>396</v>
      </c>
      <c r="E878" s="21">
        <v>16.8</v>
      </c>
      <c r="F878" s="21" t="str">
        <f>_xlfn.XLOOKUP(Table7[[#This Row],[Area]],Table6[Country],Table6[Alpha-3 code])</f>
        <v>SDN</v>
      </c>
      <c r="I878" s="21" t="s">
        <v>217</v>
      </c>
      <c r="J878" s="21" t="s">
        <v>398</v>
      </c>
      <c r="K878" s="21">
        <v>20182020</v>
      </c>
      <c r="L878" s="21" t="s">
        <v>459</v>
      </c>
      <c r="M878" s="21" t="s">
        <v>396</v>
      </c>
      <c r="N878" s="21">
        <v>49.4</v>
      </c>
      <c r="O878" s="21" t="str">
        <f>_xlfn.XLOOKUP(I878,Table6[Country],Table6[Alpha-3 code])</f>
        <v>SDN</v>
      </c>
    </row>
    <row r="879" spans="1:15" hidden="1">
      <c r="A879" s="20" t="s">
        <v>219</v>
      </c>
      <c r="B879" s="20" t="s">
        <v>397</v>
      </c>
      <c r="C879" s="20" t="str">
        <f ca="1">RIGHT(Table7[[#This Row],[Column1]],4)</f>
        <v>2016</v>
      </c>
      <c r="D879" s="20" t="s">
        <v>396</v>
      </c>
      <c r="E879" s="20"/>
      <c r="F879" s="20" t="str">
        <f>_xlfn.XLOOKUP(Table7[[#This Row],[Area]],Table6[Country],Table6[Alpha-3 code])</f>
        <v>SUR</v>
      </c>
      <c r="I879" s="20" t="s">
        <v>219</v>
      </c>
      <c r="J879" s="20" t="s">
        <v>398</v>
      </c>
      <c r="K879" s="20">
        <v>20142016</v>
      </c>
      <c r="L879" s="20" t="s">
        <v>455</v>
      </c>
      <c r="M879" s="20" t="s">
        <v>396</v>
      </c>
      <c r="N879" s="20"/>
      <c r="O879" s="21" t="str">
        <f>_xlfn.XLOOKUP(I879,Table6[Country],Table6[Alpha-3 code])</f>
        <v>SUR</v>
      </c>
    </row>
    <row r="880" spans="1:15" hidden="1">
      <c r="A880" s="21" t="s">
        <v>219</v>
      </c>
      <c r="B880" s="21" t="s">
        <v>397</v>
      </c>
      <c r="C880" s="21" t="str">
        <f ca="1">RIGHT(Table7[[#This Row],[Column1]],4)</f>
        <v>2017</v>
      </c>
      <c r="D880" s="21" t="s">
        <v>396</v>
      </c>
      <c r="E880" s="21"/>
      <c r="F880" s="21" t="str">
        <f>_xlfn.XLOOKUP(Table7[[#This Row],[Area]],Table6[Country],Table6[Alpha-3 code])</f>
        <v>SUR</v>
      </c>
      <c r="I880" s="21" t="s">
        <v>219</v>
      </c>
      <c r="J880" s="21" t="s">
        <v>398</v>
      </c>
      <c r="K880" s="21">
        <v>20152017</v>
      </c>
      <c r="L880" s="21" t="s">
        <v>456</v>
      </c>
      <c r="M880" s="21" t="s">
        <v>396</v>
      </c>
      <c r="N880" s="21"/>
      <c r="O880" s="21" t="str">
        <f>_xlfn.XLOOKUP(I880,Table6[Country],Table6[Alpha-3 code])</f>
        <v>SUR</v>
      </c>
    </row>
    <row r="881" spans="1:15" hidden="1">
      <c r="A881" s="20" t="s">
        <v>219</v>
      </c>
      <c r="B881" s="20" t="s">
        <v>397</v>
      </c>
      <c r="C881" s="20" t="str">
        <f ca="1">RIGHT(Table7[[#This Row],[Column1]],4)</f>
        <v>2018</v>
      </c>
      <c r="D881" s="20" t="s">
        <v>396</v>
      </c>
      <c r="E881" s="20"/>
      <c r="F881" s="20" t="str">
        <f>_xlfn.XLOOKUP(Table7[[#This Row],[Area]],Table6[Country],Table6[Alpha-3 code])</f>
        <v>SUR</v>
      </c>
      <c r="I881" s="20" t="s">
        <v>219</v>
      </c>
      <c r="J881" s="20" t="s">
        <v>398</v>
      </c>
      <c r="K881" s="20">
        <v>20162018</v>
      </c>
      <c r="L881" s="20" t="s">
        <v>457</v>
      </c>
      <c r="M881" s="20" t="s">
        <v>396</v>
      </c>
      <c r="N881" s="20"/>
      <c r="O881" s="21" t="str">
        <f>_xlfn.XLOOKUP(I881,Table6[Country],Table6[Alpha-3 code])</f>
        <v>SUR</v>
      </c>
    </row>
    <row r="882" spans="1:15" hidden="1">
      <c r="A882" s="21" t="s">
        <v>219</v>
      </c>
      <c r="B882" s="21" t="s">
        <v>397</v>
      </c>
      <c r="C882" s="21" t="str">
        <f ca="1">RIGHT(Table7[[#This Row],[Column1]],4)</f>
        <v>2019</v>
      </c>
      <c r="D882" s="21" t="s">
        <v>396</v>
      </c>
      <c r="E882" s="21"/>
      <c r="F882" s="21" t="str">
        <f>_xlfn.XLOOKUP(Table7[[#This Row],[Area]],Table6[Country],Table6[Alpha-3 code])</f>
        <v>SUR</v>
      </c>
      <c r="I882" s="21" t="s">
        <v>219</v>
      </c>
      <c r="J882" s="21" t="s">
        <v>398</v>
      </c>
      <c r="K882" s="21">
        <v>20172019</v>
      </c>
      <c r="L882" s="21" t="s">
        <v>458</v>
      </c>
      <c r="M882" s="21" t="s">
        <v>396</v>
      </c>
      <c r="N882" s="21"/>
      <c r="O882" s="21" t="str">
        <f>_xlfn.XLOOKUP(I882,Table6[Country],Table6[Alpha-3 code])</f>
        <v>SUR</v>
      </c>
    </row>
    <row r="883" spans="1:15" hidden="1">
      <c r="A883" s="20" t="s">
        <v>219</v>
      </c>
      <c r="B883" s="20" t="s">
        <v>397</v>
      </c>
      <c r="C883" s="20" t="str">
        <f ca="1">RIGHT(Table7[[#This Row],[Column1]],4)</f>
        <v>2020</v>
      </c>
      <c r="D883" s="20" t="s">
        <v>396</v>
      </c>
      <c r="E883" s="20"/>
      <c r="F883" s="20" t="str">
        <f>_xlfn.XLOOKUP(Table7[[#This Row],[Area]],Table6[Country],Table6[Alpha-3 code])</f>
        <v>SUR</v>
      </c>
      <c r="I883" s="20" t="s">
        <v>219</v>
      </c>
      <c r="J883" s="20" t="s">
        <v>398</v>
      </c>
      <c r="K883" s="20">
        <v>20182020</v>
      </c>
      <c r="L883" s="20" t="s">
        <v>459</v>
      </c>
      <c r="M883" s="20" t="s">
        <v>396</v>
      </c>
      <c r="N883" s="20"/>
      <c r="O883" s="21" t="str">
        <f>_xlfn.XLOOKUP(I883,Table6[Country],Table6[Alpha-3 code])</f>
        <v>SUR</v>
      </c>
    </row>
    <row r="884" spans="1:15" hidden="1">
      <c r="A884" s="21" t="s">
        <v>269</v>
      </c>
      <c r="B884" s="21" t="s">
        <v>397</v>
      </c>
      <c r="C884" s="21" t="str">
        <f ca="1">RIGHT(Table7[[#This Row],[Column1]],4)</f>
        <v>2016</v>
      </c>
      <c r="D884" s="21" t="s">
        <v>396</v>
      </c>
      <c r="E884" s="21">
        <v>0.8</v>
      </c>
      <c r="F884" s="21" t="str">
        <f>_xlfn.XLOOKUP(Table7[[#This Row],[Area]],Table6[Country],Table6[Alpha-3 code])</f>
        <v>SWE</v>
      </c>
      <c r="I884" s="21" t="s">
        <v>269</v>
      </c>
      <c r="J884" s="21" t="s">
        <v>398</v>
      </c>
      <c r="K884" s="21">
        <v>20142016</v>
      </c>
      <c r="L884" s="21" t="s">
        <v>455</v>
      </c>
      <c r="M884" s="21" t="s">
        <v>396</v>
      </c>
      <c r="N884" s="21">
        <v>4.5</v>
      </c>
      <c r="O884" s="21" t="str">
        <f>_xlfn.XLOOKUP(I884,Table6[Country],Table6[Alpha-3 code])</f>
        <v>SWE</v>
      </c>
    </row>
    <row r="885" spans="1:15" hidden="1">
      <c r="A885" s="20" t="s">
        <v>269</v>
      </c>
      <c r="B885" s="20" t="s">
        <v>397</v>
      </c>
      <c r="C885" s="20" t="str">
        <f ca="1">RIGHT(Table7[[#This Row],[Column1]],4)</f>
        <v>2017</v>
      </c>
      <c r="D885" s="20" t="s">
        <v>396</v>
      </c>
      <c r="E885" s="20">
        <v>1</v>
      </c>
      <c r="F885" s="20" t="str">
        <f>_xlfn.XLOOKUP(Table7[[#This Row],[Area]],Table6[Country],Table6[Alpha-3 code])</f>
        <v>SWE</v>
      </c>
      <c r="I885" s="20" t="s">
        <v>269</v>
      </c>
      <c r="J885" s="20" t="s">
        <v>398</v>
      </c>
      <c r="K885" s="20">
        <v>20152017</v>
      </c>
      <c r="L885" s="20" t="s">
        <v>456</v>
      </c>
      <c r="M885" s="20" t="s">
        <v>396</v>
      </c>
      <c r="N885" s="20">
        <v>5.3</v>
      </c>
      <c r="O885" s="21" t="str">
        <f>_xlfn.XLOOKUP(I885,Table6[Country],Table6[Alpha-3 code])</f>
        <v>SWE</v>
      </c>
    </row>
    <row r="886" spans="1:15" hidden="1">
      <c r="A886" s="21" t="s">
        <v>269</v>
      </c>
      <c r="B886" s="21" t="s">
        <v>397</v>
      </c>
      <c r="C886" s="21" t="str">
        <f ca="1">RIGHT(Table7[[#This Row],[Column1]],4)</f>
        <v>2018</v>
      </c>
      <c r="D886" s="21" t="s">
        <v>396</v>
      </c>
      <c r="E886" s="21">
        <v>1</v>
      </c>
      <c r="F886" s="21" t="str">
        <f>_xlfn.XLOOKUP(Table7[[#This Row],[Area]],Table6[Country],Table6[Alpha-3 code])</f>
        <v>SWE</v>
      </c>
      <c r="I886" s="21" t="s">
        <v>269</v>
      </c>
      <c r="J886" s="21" t="s">
        <v>398</v>
      </c>
      <c r="K886" s="21">
        <v>20162018</v>
      </c>
      <c r="L886" s="21" t="s">
        <v>457</v>
      </c>
      <c r="M886" s="21" t="s">
        <v>396</v>
      </c>
      <c r="N886" s="21">
        <v>5.4</v>
      </c>
      <c r="O886" s="21" t="str">
        <f>_xlfn.XLOOKUP(I886,Table6[Country],Table6[Alpha-3 code])</f>
        <v>SWE</v>
      </c>
    </row>
    <row r="887" spans="1:15" hidden="1">
      <c r="A887" s="20" t="s">
        <v>269</v>
      </c>
      <c r="B887" s="20" t="s">
        <v>397</v>
      </c>
      <c r="C887" s="20" t="str">
        <f ca="1">RIGHT(Table7[[#This Row],[Column1]],4)</f>
        <v>2019</v>
      </c>
      <c r="D887" s="20" t="s">
        <v>396</v>
      </c>
      <c r="E887" s="20">
        <v>1.2</v>
      </c>
      <c r="F887" s="20" t="str">
        <f>_xlfn.XLOOKUP(Table7[[#This Row],[Area]],Table6[Country],Table6[Alpha-3 code])</f>
        <v>SWE</v>
      </c>
      <c r="I887" s="20" t="s">
        <v>269</v>
      </c>
      <c r="J887" s="20" t="s">
        <v>398</v>
      </c>
      <c r="K887" s="20">
        <v>20172019</v>
      </c>
      <c r="L887" s="20" t="s">
        <v>458</v>
      </c>
      <c r="M887" s="20" t="s">
        <v>396</v>
      </c>
      <c r="N887" s="20">
        <v>5.7</v>
      </c>
      <c r="O887" s="21" t="str">
        <f>_xlfn.XLOOKUP(I887,Table6[Country],Table6[Alpha-3 code])</f>
        <v>SWE</v>
      </c>
    </row>
    <row r="888" spans="1:15" hidden="1">
      <c r="A888" s="21" t="s">
        <v>269</v>
      </c>
      <c r="B888" s="21" t="s">
        <v>397</v>
      </c>
      <c r="C888" s="21" t="str">
        <f ca="1">RIGHT(Table7[[#This Row],[Column1]],4)</f>
        <v>2020</v>
      </c>
      <c r="D888" s="21" t="s">
        <v>396</v>
      </c>
      <c r="E888" s="21">
        <v>1.2</v>
      </c>
      <c r="F888" s="21" t="str">
        <f>_xlfn.XLOOKUP(Table7[[#This Row],[Area]],Table6[Country],Table6[Alpha-3 code])</f>
        <v>SWE</v>
      </c>
      <c r="I888" s="21" t="s">
        <v>269</v>
      </c>
      <c r="J888" s="21" t="s">
        <v>398</v>
      </c>
      <c r="K888" s="21">
        <v>20182020</v>
      </c>
      <c r="L888" s="21" t="s">
        <v>459</v>
      </c>
      <c r="M888" s="21" t="s">
        <v>396</v>
      </c>
      <c r="N888" s="21">
        <v>5.3</v>
      </c>
      <c r="O888" s="21" t="str">
        <f>_xlfn.XLOOKUP(I888,Table6[Country],Table6[Alpha-3 code])</f>
        <v>SWE</v>
      </c>
    </row>
    <row r="889" spans="1:15" hidden="1">
      <c r="A889" s="20" t="s">
        <v>261</v>
      </c>
      <c r="B889" s="20" t="s">
        <v>397</v>
      </c>
      <c r="C889" s="20" t="str">
        <f ca="1">RIGHT(Table7[[#This Row],[Column1]],4)</f>
        <v>2016</v>
      </c>
      <c r="D889" s="20" t="s">
        <v>396</v>
      </c>
      <c r="E889" s="20">
        <v>1.5</v>
      </c>
      <c r="F889" s="20" t="str">
        <f>_xlfn.XLOOKUP(Table7[[#This Row],[Area]],Table6[Country],Table6[Alpha-3 code])</f>
        <v>CHE</v>
      </c>
      <c r="I889" s="20" t="s">
        <v>261</v>
      </c>
      <c r="J889" s="20" t="s">
        <v>398</v>
      </c>
      <c r="K889" s="20">
        <v>20142016</v>
      </c>
      <c r="L889" s="20" t="s">
        <v>455</v>
      </c>
      <c r="M889" s="20" t="s">
        <v>396</v>
      </c>
      <c r="N889" s="20">
        <v>4.8</v>
      </c>
      <c r="O889" s="21" t="str">
        <f>_xlfn.XLOOKUP(I889,Table6[Country],Table6[Alpha-3 code])</f>
        <v>CHE</v>
      </c>
    </row>
    <row r="890" spans="1:15" hidden="1">
      <c r="A890" s="21" t="s">
        <v>261</v>
      </c>
      <c r="B890" s="21" t="s">
        <v>397</v>
      </c>
      <c r="C890" s="21" t="str">
        <f ca="1">RIGHT(Table7[[#This Row],[Column1]],4)</f>
        <v>2017</v>
      </c>
      <c r="D890" s="21" t="s">
        <v>396</v>
      </c>
      <c r="E890" s="21">
        <v>1.3</v>
      </c>
      <c r="F890" s="21" t="str">
        <f>_xlfn.XLOOKUP(Table7[[#This Row],[Area]],Table6[Country],Table6[Alpha-3 code])</f>
        <v>CHE</v>
      </c>
      <c r="I890" s="21" t="s">
        <v>261</v>
      </c>
      <c r="J890" s="21" t="s">
        <v>398</v>
      </c>
      <c r="K890" s="21">
        <v>20152017</v>
      </c>
      <c r="L890" s="21" t="s">
        <v>456</v>
      </c>
      <c r="M890" s="21" t="s">
        <v>396</v>
      </c>
      <c r="N890" s="21">
        <v>4.2</v>
      </c>
      <c r="O890" s="21" t="str">
        <f>_xlfn.XLOOKUP(I890,Table6[Country],Table6[Alpha-3 code])</f>
        <v>CHE</v>
      </c>
    </row>
    <row r="891" spans="1:15" hidden="1">
      <c r="A891" s="20" t="s">
        <v>261</v>
      </c>
      <c r="B891" s="20" t="s">
        <v>397</v>
      </c>
      <c r="C891" s="20" t="str">
        <f ca="1">RIGHT(Table7[[#This Row],[Column1]],4)</f>
        <v>2018</v>
      </c>
      <c r="D891" s="20" t="s">
        <v>396</v>
      </c>
      <c r="E891" s="20">
        <v>0.8</v>
      </c>
      <c r="F891" s="20" t="str">
        <f>_xlfn.XLOOKUP(Table7[[#This Row],[Area]],Table6[Country],Table6[Alpha-3 code])</f>
        <v>CHE</v>
      </c>
      <c r="I891" s="20" t="s">
        <v>261</v>
      </c>
      <c r="J891" s="20" t="s">
        <v>398</v>
      </c>
      <c r="K891" s="20">
        <v>20162018</v>
      </c>
      <c r="L891" s="20" t="s">
        <v>457</v>
      </c>
      <c r="M891" s="20" t="s">
        <v>396</v>
      </c>
      <c r="N891" s="20">
        <v>3.1</v>
      </c>
      <c r="O891" s="21" t="str">
        <f>_xlfn.XLOOKUP(I891,Table6[Country],Table6[Alpha-3 code])</f>
        <v>CHE</v>
      </c>
    </row>
    <row r="892" spans="1:15" hidden="1">
      <c r="A892" s="21" t="s">
        <v>261</v>
      </c>
      <c r="B892" s="21" t="s">
        <v>397</v>
      </c>
      <c r="C892" s="21" t="str">
        <f ca="1">RIGHT(Table7[[#This Row],[Column1]],4)</f>
        <v>2019</v>
      </c>
      <c r="D892" s="21" t="s">
        <v>396</v>
      </c>
      <c r="E892" s="21">
        <v>0.7</v>
      </c>
      <c r="F892" s="21" t="str">
        <f>_xlfn.XLOOKUP(Table7[[#This Row],[Area]],Table6[Country],Table6[Alpha-3 code])</f>
        <v>CHE</v>
      </c>
      <c r="I892" s="21" t="s">
        <v>261</v>
      </c>
      <c r="J892" s="21" t="s">
        <v>398</v>
      </c>
      <c r="K892" s="21">
        <v>20172019</v>
      </c>
      <c r="L892" s="21" t="s">
        <v>458</v>
      </c>
      <c r="M892" s="21" t="s">
        <v>396</v>
      </c>
      <c r="N892" s="21">
        <v>2.6</v>
      </c>
      <c r="O892" s="21" t="str">
        <f>_xlfn.XLOOKUP(I892,Table6[Country],Table6[Alpha-3 code])</f>
        <v>CHE</v>
      </c>
    </row>
    <row r="893" spans="1:15" hidden="1">
      <c r="A893" s="20" t="s">
        <v>261</v>
      </c>
      <c r="B893" s="20" t="s">
        <v>397</v>
      </c>
      <c r="C893" s="20" t="str">
        <f ca="1">RIGHT(Table7[[#This Row],[Column1]],4)</f>
        <v>2020</v>
      </c>
      <c r="D893" s="20" t="s">
        <v>396</v>
      </c>
      <c r="E893" s="20" t="s">
        <v>402</v>
      </c>
      <c r="F893" s="20" t="str">
        <f>_xlfn.XLOOKUP(Table7[[#This Row],[Area]],Table6[Country],Table6[Alpha-3 code])</f>
        <v>CHE</v>
      </c>
      <c r="I893" s="20" t="s">
        <v>261</v>
      </c>
      <c r="J893" s="20" t="s">
        <v>398</v>
      </c>
      <c r="K893" s="20">
        <v>20182020</v>
      </c>
      <c r="L893" s="20" t="s">
        <v>459</v>
      </c>
      <c r="M893" s="20" t="s">
        <v>396</v>
      </c>
      <c r="N893" s="20">
        <v>2</v>
      </c>
      <c r="O893" s="21" t="str">
        <f>_xlfn.XLOOKUP(I893,Table6[Country],Table6[Alpha-3 code])</f>
        <v>CHE</v>
      </c>
    </row>
    <row r="894" spans="1:15" hidden="1">
      <c r="A894" s="21" t="s">
        <v>438</v>
      </c>
      <c r="B894" s="21" t="s">
        <v>397</v>
      </c>
      <c r="C894" s="21" t="str">
        <f ca="1">RIGHT(Table7[[#This Row],[Column1]],4)</f>
        <v>2016</v>
      </c>
      <c r="D894" s="21" t="s">
        <v>396</v>
      </c>
      <c r="E894" s="21"/>
      <c r="F894" s="21" t="str">
        <f>_xlfn.XLOOKUP(Table7[[#This Row],[Area]],Table6[Country],Table6[Alpha-3 code])</f>
        <v>SYR</v>
      </c>
      <c r="I894" s="21" t="s">
        <v>438</v>
      </c>
      <c r="J894" s="21" t="s">
        <v>398</v>
      </c>
      <c r="K894" s="21">
        <v>20142016</v>
      </c>
      <c r="L894" s="21" t="s">
        <v>455</v>
      </c>
      <c r="M894" s="21" t="s">
        <v>396</v>
      </c>
      <c r="N894" s="21"/>
      <c r="O894" s="21" t="str">
        <f>_xlfn.XLOOKUP(I894,Table6[Country],Table6[Alpha-3 code])</f>
        <v>SYR</v>
      </c>
    </row>
    <row r="895" spans="1:15" hidden="1">
      <c r="A895" s="20" t="s">
        <v>438</v>
      </c>
      <c r="B895" s="20" t="s">
        <v>397</v>
      </c>
      <c r="C895" s="20" t="str">
        <f ca="1">RIGHT(Table7[[#This Row],[Column1]],4)</f>
        <v>2017</v>
      </c>
      <c r="D895" s="20" t="s">
        <v>396</v>
      </c>
      <c r="E895" s="20"/>
      <c r="F895" s="20" t="str">
        <f>_xlfn.XLOOKUP(Table7[[#This Row],[Area]],Table6[Country],Table6[Alpha-3 code])</f>
        <v>SYR</v>
      </c>
      <c r="I895" s="20" t="s">
        <v>438</v>
      </c>
      <c r="J895" s="20" t="s">
        <v>398</v>
      </c>
      <c r="K895" s="20">
        <v>20152017</v>
      </c>
      <c r="L895" s="20" t="s">
        <v>456</v>
      </c>
      <c r="M895" s="20" t="s">
        <v>396</v>
      </c>
      <c r="N895" s="20"/>
      <c r="O895" s="21" t="str">
        <f>_xlfn.XLOOKUP(I895,Table6[Country],Table6[Alpha-3 code])</f>
        <v>SYR</v>
      </c>
    </row>
    <row r="896" spans="1:15" hidden="1">
      <c r="A896" s="21" t="s">
        <v>438</v>
      </c>
      <c r="B896" s="21" t="s">
        <v>397</v>
      </c>
      <c r="C896" s="21" t="str">
        <f ca="1">RIGHT(Table7[[#This Row],[Column1]],4)</f>
        <v>2018</v>
      </c>
      <c r="D896" s="21" t="s">
        <v>396</v>
      </c>
      <c r="E896" s="21"/>
      <c r="F896" s="21" t="str">
        <f>_xlfn.XLOOKUP(Table7[[#This Row],[Area]],Table6[Country],Table6[Alpha-3 code])</f>
        <v>SYR</v>
      </c>
      <c r="I896" s="21" t="s">
        <v>438</v>
      </c>
      <c r="J896" s="21" t="s">
        <v>398</v>
      </c>
      <c r="K896" s="21">
        <v>20162018</v>
      </c>
      <c r="L896" s="21" t="s">
        <v>457</v>
      </c>
      <c r="M896" s="21" t="s">
        <v>396</v>
      </c>
      <c r="N896" s="21"/>
      <c r="O896" s="21" t="str">
        <f>_xlfn.XLOOKUP(I896,Table6[Country],Table6[Alpha-3 code])</f>
        <v>SYR</v>
      </c>
    </row>
    <row r="897" spans="1:15" hidden="1">
      <c r="A897" s="20" t="s">
        <v>438</v>
      </c>
      <c r="B897" s="20" t="s">
        <v>397</v>
      </c>
      <c r="C897" s="20" t="str">
        <f ca="1">RIGHT(Table7[[#This Row],[Column1]],4)</f>
        <v>2019</v>
      </c>
      <c r="D897" s="20" t="s">
        <v>396</v>
      </c>
      <c r="E897" s="20"/>
      <c r="F897" s="20" t="str">
        <f>_xlfn.XLOOKUP(Table7[[#This Row],[Area]],Table6[Country],Table6[Alpha-3 code])</f>
        <v>SYR</v>
      </c>
      <c r="I897" s="20" t="s">
        <v>438</v>
      </c>
      <c r="J897" s="20" t="s">
        <v>398</v>
      </c>
      <c r="K897" s="20">
        <v>20172019</v>
      </c>
      <c r="L897" s="20" t="s">
        <v>458</v>
      </c>
      <c r="M897" s="20" t="s">
        <v>396</v>
      </c>
      <c r="N897" s="20"/>
      <c r="O897" s="21" t="str">
        <f>_xlfn.XLOOKUP(I897,Table6[Country],Table6[Alpha-3 code])</f>
        <v>SYR</v>
      </c>
    </row>
    <row r="898" spans="1:15" hidden="1">
      <c r="A898" s="21" t="s">
        <v>438</v>
      </c>
      <c r="B898" s="21" t="s">
        <v>397</v>
      </c>
      <c r="C898" s="21" t="str">
        <f ca="1">RIGHT(Table7[[#This Row],[Column1]],4)</f>
        <v>2020</v>
      </c>
      <c r="D898" s="21" t="s">
        <v>396</v>
      </c>
      <c r="E898" s="21"/>
      <c r="F898" s="21" t="str">
        <f>_xlfn.XLOOKUP(Table7[[#This Row],[Area]],Table6[Country],Table6[Alpha-3 code])</f>
        <v>SYR</v>
      </c>
      <c r="I898" s="21" t="s">
        <v>438</v>
      </c>
      <c r="J898" s="21" t="s">
        <v>398</v>
      </c>
      <c r="K898" s="21">
        <v>20182020</v>
      </c>
      <c r="L898" s="21" t="s">
        <v>459</v>
      </c>
      <c r="M898" s="21" t="s">
        <v>396</v>
      </c>
      <c r="N898" s="21"/>
      <c r="O898" s="21" t="str">
        <f>_xlfn.XLOOKUP(I898,Table6[Country],Table6[Alpha-3 code])</f>
        <v>SYR</v>
      </c>
    </row>
    <row r="899" spans="1:15" hidden="1">
      <c r="A899" s="20" t="s">
        <v>222</v>
      </c>
      <c r="B899" s="20" t="s">
        <v>397</v>
      </c>
      <c r="C899" s="20" t="str">
        <f ca="1">RIGHT(Table7[[#This Row],[Column1]],4)</f>
        <v>2016</v>
      </c>
      <c r="D899" s="20" t="s">
        <v>396</v>
      </c>
      <c r="E899" s="20"/>
      <c r="F899" s="20" t="str">
        <f>_xlfn.XLOOKUP(Table7[[#This Row],[Area]],Table6[Country],Table6[Alpha-3 code])</f>
        <v>TJK</v>
      </c>
      <c r="I899" s="20" t="s">
        <v>222</v>
      </c>
      <c r="J899" s="20" t="s">
        <v>398</v>
      </c>
      <c r="K899" s="20">
        <v>20142016</v>
      </c>
      <c r="L899" s="20" t="s">
        <v>455</v>
      </c>
      <c r="M899" s="20" t="s">
        <v>396</v>
      </c>
      <c r="N899" s="20"/>
      <c r="O899" s="21" t="str">
        <f>_xlfn.XLOOKUP(I899,Table6[Country],Table6[Alpha-3 code])</f>
        <v>TJK</v>
      </c>
    </row>
    <row r="900" spans="1:15" hidden="1">
      <c r="A900" s="21" t="s">
        <v>222</v>
      </c>
      <c r="B900" s="21" t="s">
        <v>397</v>
      </c>
      <c r="C900" s="21" t="str">
        <f ca="1">RIGHT(Table7[[#This Row],[Column1]],4)</f>
        <v>2017</v>
      </c>
      <c r="D900" s="21" t="s">
        <v>396</v>
      </c>
      <c r="E900" s="21"/>
      <c r="F900" s="21" t="str">
        <f>_xlfn.XLOOKUP(Table7[[#This Row],[Area]],Table6[Country],Table6[Alpha-3 code])</f>
        <v>TJK</v>
      </c>
      <c r="I900" s="21" t="s">
        <v>222</v>
      </c>
      <c r="J900" s="21" t="s">
        <v>398</v>
      </c>
      <c r="K900" s="21">
        <v>20152017</v>
      </c>
      <c r="L900" s="21" t="s">
        <v>456</v>
      </c>
      <c r="M900" s="21" t="s">
        <v>396</v>
      </c>
      <c r="N900" s="21"/>
      <c r="O900" s="21" t="str">
        <f>_xlfn.XLOOKUP(I900,Table6[Country],Table6[Alpha-3 code])</f>
        <v>TJK</v>
      </c>
    </row>
    <row r="901" spans="1:15" hidden="1">
      <c r="A901" s="20" t="s">
        <v>222</v>
      </c>
      <c r="B901" s="20" t="s">
        <v>397</v>
      </c>
      <c r="C901" s="20" t="str">
        <f ca="1">RIGHT(Table7[[#This Row],[Column1]],4)</f>
        <v>2018</v>
      </c>
      <c r="D901" s="20" t="s">
        <v>396</v>
      </c>
      <c r="E901" s="20"/>
      <c r="F901" s="20" t="str">
        <f>_xlfn.XLOOKUP(Table7[[#This Row],[Area]],Table6[Country],Table6[Alpha-3 code])</f>
        <v>TJK</v>
      </c>
      <c r="I901" s="20" t="s">
        <v>222</v>
      </c>
      <c r="J901" s="20" t="s">
        <v>398</v>
      </c>
      <c r="K901" s="20">
        <v>20162018</v>
      </c>
      <c r="L901" s="20" t="s">
        <v>457</v>
      </c>
      <c r="M901" s="20" t="s">
        <v>396</v>
      </c>
      <c r="N901" s="20"/>
      <c r="O901" s="21" t="str">
        <f>_xlfn.XLOOKUP(I901,Table6[Country],Table6[Alpha-3 code])</f>
        <v>TJK</v>
      </c>
    </row>
    <row r="902" spans="1:15" hidden="1">
      <c r="A902" s="21" t="s">
        <v>222</v>
      </c>
      <c r="B902" s="21" t="s">
        <v>397</v>
      </c>
      <c r="C902" s="21" t="str">
        <f ca="1">RIGHT(Table7[[#This Row],[Column1]],4)</f>
        <v>2019</v>
      </c>
      <c r="D902" s="21" t="s">
        <v>396</v>
      </c>
      <c r="E902" s="21"/>
      <c r="F902" s="21" t="str">
        <f>_xlfn.XLOOKUP(Table7[[#This Row],[Area]],Table6[Country],Table6[Alpha-3 code])</f>
        <v>TJK</v>
      </c>
      <c r="I902" s="21" t="s">
        <v>222</v>
      </c>
      <c r="J902" s="21" t="s">
        <v>398</v>
      </c>
      <c r="K902" s="21">
        <v>20172019</v>
      </c>
      <c r="L902" s="21" t="s">
        <v>458</v>
      </c>
      <c r="M902" s="21" t="s">
        <v>396</v>
      </c>
      <c r="N902" s="21"/>
      <c r="O902" s="21" t="str">
        <f>_xlfn.XLOOKUP(I902,Table6[Country],Table6[Alpha-3 code])</f>
        <v>TJK</v>
      </c>
    </row>
    <row r="903" spans="1:15" hidden="1">
      <c r="A903" s="20" t="s">
        <v>222</v>
      </c>
      <c r="B903" s="20" t="s">
        <v>397</v>
      </c>
      <c r="C903" s="20" t="str">
        <f ca="1">RIGHT(Table7[[#This Row],[Column1]],4)</f>
        <v>2020</v>
      </c>
      <c r="D903" s="20" t="s">
        <v>396</v>
      </c>
      <c r="E903" s="20"/>
      <c r="F903" s="20" t="str">
        <f>_xlfn.XLOOKUP(Table7[[#This Row],[Area]],Table6[Country],Table6[Alpha-3 code])</f>
        <v>TJK</v>
      </c>
      <c r="I903" s="20" t="s">
        <v>222</v>
      </c>
      <c r="J903" s="20" t="s">
        <v>398</v>
      </c>
      <c r="K903" s="20">
        <v>20182020</v>
      </c>
      <c r="L903" s="20" t="s">
        <v>459</v>
      </c>
      <c r="M903" s="20" t="s">
        <v>396</v>
      </c>
      <c r="N903" s="20"/>
      <c r="O903" s="21" t="str">
        <f>_xlfn.XLOOKUP(I903,Table6[Country],Table6[Alpha-3 code])</f>
        <v>TJK</v>
      </c>
    </row>
    <row r="904" spans="1:15" hidden="1">
      <c r="A904" s="21" t="s">
        <v>225</v>
      </c>
      <c r="B904" s="21" t="s">
        <v>397</v>
      </c>
      <c r="C904" s="21" t="str">
        <f ca="1">RIGHT(Table7[[#This Row],[Column1]],4)</f>
        <v>2016</v>
      </c>
      <c r="D904" s="21" t="s">
        <v>396</v>
      </c>
      <c r="E904" s="21">
        <v>4.2</v>
      </c>
      <c r="F904" s="21" t="str">
        <f>_xlfn.XLOOKUP(Table7[[#This Row],[Area]],Table6[Country],Table6[Alpha-3 code])</f>
        <v>THA</v>
      </c>
      <c r="I904" s="21" t="s">
        <v>225</v>
      </c>
      <c r="J904" s="21" t="s">
        <v>398</v>
      </c>
      <c r="K904" s="21">
        <v>20142016</v>
      </c>
      <c r="L904" s="21" t="s">
        <v>455</v>
      </c>
      <c r="M904" s="21" t="s">
        <v>396</v>
      </c>
      <c r="N904" s="21">
        <v>15.1</v>
      </c>
      <c r="O904" s="21" t="str">
        <f>_xlfn.XLOOKUP(I904,Table6[Country],Table6[Alpha-3 code])</f>
        <v>THA</v>
      </c>
    </row>
    <row r="905" spans="1:15" hidden="1">
      <c r="A905" s="20" t="s">
        <v>225</v>
      </c>
      <c r="B905" s="20" t="s">
        <v>397</v>
      </c>
      <c r="C905" s="20" t="str">
        <f ca="1">RIGHT(Table7[[#This Row],[Column1]],4)</f>
        <v>2017</v>
      </c>
      <c r="D905" s="20" t="s">
        <v>396</v>
      </c>
      <c r="E905" s="20">
        <v>5.8</v>
      </c>
      <c r="F905" s="20" t="str">
        <f>_xlfn.XLOOKUP(Table7[[#This Row],[Area]],Table6[Country],Table6[Alpha-3 code])</f>
        <v>THA</v>
      </c>
      <c r="I905" s="20" t="s">
        <v>225</v>
      </c>
      <c r="J905" s="20" t="s">
        <v>398</v>
      </c>
      <c r="K905" s="20">
        <v>20152017</v>
      </c>
      <c r="L905" s="20" t="s">
        <v>456</v>
      </c>
      <c r="M905" s="20" t="s">
        <v>396</v>
      </c>
      <c r="N905" s="20">
        <v>19.7</v>
      </c>
      <c r="O905" s="21" t="str">
        <f>_xlfn.XLOOKUP(I905,Table6[Country],Table6[Alpha-3 code])</f>
        <v>THA</v>
      </c>
    </row>
    <row r="906" spans="1:15" hidden="1">
      <c r="A906" s="21" t="s">
        <v>225</v>
      </c>
      <c r="B906" s="21" t="s">
        <v>397</v>
      </c>
      <c r="C906" s="21" t="str">
        <f ca="1">RIGHT(Table7[[#This Row],[Column1]],4)</f>
        <v>2018</v>
      </c>
      <c r="D906" s="21" t="s">
        <v>396</v>
      </c>
      <c r="E906" s="21">
        <v>7.2</v>
      </c>
      <c r="F906" s="21" t="str">
        <f>_xlfn.XLOOKUP(Table7[[#This Row],[Area]],Table6[Country],Table6[Alpha-3 code])</f>
        <v>THA</v>
      </c>
      <c r="I906" s="21" t="s">
        <v>225</v>
      </c>
      <c r="J906" s="21" t="s">
        <v>398</v>
      </c>
      <c r="K906" s="21">
        <v>20162018</v>
      </c>
      <c r="L906" s="21" t="s">
        <v>457</v>
      </c>
      <c r="M906" s="21" t="s">
        <v>396</v>
      </c>
      <c r="N906" s="21">
        <v>24.8</v>
      </c>
      <c r="O906" s="21" t="str">
        <f>_xlfn.XLOOKUP(I906,Table6[Country],Table6[Alpha-3 code])</f>
        <v>THA</v>
      </c>
    </row>
    <row r="907" spans="1:15" hidden="1">
      <c r="A907" s="20" t="s">
        <v>225</v>
      </c>
      <c r="B907" s="20" t="s">
        <v>397</v>
      </c>
      <c r="C907" s="20" t="str">
        <f ca="1">RIGHT(Table7[[#This Row],[Column1]],4)</f>
        <v>2019</v>
      </c>
      <c r="D907" s="20" t="s">
        <v>396</v>
      </c>
      <c r="E907" s="20">
        <v>7.7</v>
      </c>
      <c r="F907" s="20" t="str">
        <f>_xlfn.XLOOKUP(Table7[[#This Row],[Area]],Table6[Country],Table6[Alpha-3 code])</f>
        <v>THA</v>
      </c>
      <c r="I907" s="20" t="s">
        <v>225</v>
      </c>
      <c r="J907" s="20" t="s">
        <v>398</v>
      </c>
      <c r="K907" s="20">
        <v>20172019</v>
      </c>
      <c r="L907" s="20" t="s">
        <v>458</v>
      </c>
      <c r="M907" s="20" t="s">
        <v>396</v>
      </c>
      <c r="N907" s="20">
        <v>26.4</v>
      </c>
      <c r="O907" s="21" t="str">
        <f>_xlfn.XLOOKUP(I907,Table6[Country],Table6[Alpha-3 code])</f>
        <v>THA</v>
      </c>
    </row>
    <row r="908" spans="1:15" hidden="1">
      <c r="A908" s="21" t="s">
        <v>225</v>
      </c>
      <c r="B908" s="21" t="s">
        <v>397</v>
      </c>
      <c r="C908" s="21" t="str">
        <f ca="1">RIGHT(Table7[[#This Row],[Column1]],4)</f>
        <v>2020</v>
      </c>
      <c r="D908" s="21" t="s">
        <v>396</v>
      </c>
      <c r="E908" s="21">
        <v>8.5</v>
      </c>
      <c r="F908" s="21" t="str">
        <f>_xlfn.XLOOKUP(Table7[[#This Row],[Area]],Table6[Country],Table6[Alpha-3 code])</f>
        <v>THA</v>
      </c>
      <c r="I908" s="21" t="s">
        <v>225</v>
      </c>
      <c r="J908" s="21" t="s">
        <v>398</v>
      </c>
      <c r="K908" s="21">
        <v>20182020</v>
      </c>
      <c r="L908" s="21" t="s">
        <v>459</v>
      </c>
      <c r="M908" s="21" t="s">
        <v>396</v>
      </c>
      <c r="N908" s="21">
        <v>29.8</v>
      </c>
      <c r="O908" s="21" t="str">
        <f>_xlfn.XLOOKUP(I908,Table6[Country],Table6[Alpha-3 code])</f>
        <v>THA</v>
      </c>
    </row>
    <row r="909" spans="1:15" hidden="1">
      <c r="A909" s="20" t="s">
        <v>439</v>
      </c>
      <c r="B909" s="20" t="s">
        <v>397</v>
      </c>
      <c r="C909" s="20" t="str">
        <f ca="1">RIGHT(Table7[[#This Row],[Column1]],4)</f>
        <v>2016</v>
      </c>
      <c r="D909" s="20" t="s">
        <v>396</v>
      </c>
      <c r="E909" s="20"/>
      <c r="F909" s="20" t="str">
        <f>_xlfn.XLOOKUP(Table7[[#This Row],[Area]],Table6[Country],Table6[Alpha-3 code])</f>
        <v>TLS</v>
      </c>
      <c r="I909" s="20" t="s">
        <v>439</v>
      </c>
      <c r="J909" s="20" t="s">
        <v>398</v>
      </c>
      <c r="K909" s="20">
        <v>20142016</v>
      </c>
      <c r="L909" s="20" t="s">
        <v>455</v>
      </c>
      <c r="M909" s="20" t="s">
        <v>396</v>
      </c>
      <c r="N909" s="20"/>
      <c r="O909" s="21" t="str">
        <f>_xlfn.XLOOKUP(I909,Table6[Country],Table6[Alpha-3 code])</f>
        <v>TLS</v>
      </c>
    </row>
    <row r="910" spans="1:15" hidden="1">
      <c r="A910" s="21" t="s">
        <v>439</v>
      </c>
      <c r="B910" s="21" t="s">
        <v>397</v>
      </c>
      <c r="C910" s="21" t="str">
        <f ca="1">RIGHT(Table7[[#This Row],[Column1]],4)</f>
        <v>2017</v>
      </c>
      <c r="D910" s="21" t="s">
        <v>396</v>
      </c>
      <c r="E910" s="21"/>
      <c r="F910" s="21" t="str">
        <f>_xlfn.XLOOKUP(Table7[[#This Row],[Area]],Table6[Country],Table6[Alpha-3 code])</f>
        <v>TLS</v>
      </c>
      <c r="I910" s="21" t="s">
        <v>439</v>
      </c>
      <c r="J910" s="21" t="s">
        <v>398</v>
      </c>
      <c r="K910" s="21">
        <v>20152017</v>
      </c>
      <c r="L910" s="21" t="s">
        <v>456</v>
      </c>
      <c r="M910" s="21" t="s">
        <v>396</v>
      </c>
      <c r="N910" s="21"/>
      <c r="O910" s="21" t="str">
        <f>_xlfn.XLOOKUP(I910,Table6[Country],Table6[Alpha-3 code])</f>
        <v>TLS</v>
      </c>
    </row>
    <row r="911" spans="1:15" hidden="1">
      <c r="A911" s="20" t="s">
        <v>439</v>
      </c>
      <c r="B911" s="20" t="s">
        <v>397</v>
      </c>
      <c r="C911" s="20" t="str">
        <f ca="1">RIGHT(Table7[[#This Row],[Column1]],4)</f>
        <v>2018</v>
      </c>
      <c r="D911" s="20" t="s">
        <v>396</v>
      </c>
      <c r="E911" s="20"/>
      <c r="F911" s="20" t="str">
        <f>_xlfn.XLOOKUP(Table7[[#This Row],[Area]],Table6[Country],Table6[Alpha-3 code])</f>
        <v>TLS</v>
      </c>
      <c r="I911" s="20" t="s">
        <v>439</v>
      </c>
      <c r="J911" s="20" t="s">
        <v>398</v>
      </c>
      <c r="K911" s="20">
        <v>20162018</v>
      </c>
      <c r="L911" s="20" t="s">
        <v>457</v>
      </c>
      <c r="M911" s="20" t="s">
        <v>396</v>
      </c>
      <c r="N911" s="20"/>
      <c r="O911" s="21" t="str">
        <f>_xlfn.XLOOKUP(I911,Table6[Country],Table6[Alpha-3 code])</f>
        <v>TLS</v>
      </c>
    </row>
    <row r="912" spans="1:15" hidden="1">
      <c r="A912" s="21" t="s">
        <v>439</v>
      </c>
      <c r="B912" s="21" t="s">
        <v>397</v>
      </c>
      <c r="C912" s="21" t="str">
        <f ca="1">RIGHT(Table7[[#This Row],[Column1]],4)</f>
        <v>2019</v>
      </c>
      <c r="D912" s="21" t="s">
        <v>396</v>
      </c>
      <c r="E912" s="21"/>
      <c r="F912" s="21" t="str">
        <f>_xlfn.XLOOKUP(Table7[[#This Row],[Area]],Table6[Country],Table6[Alpha-3 code])</f>
        <v>TLS</v>
      </c>
      <c r="I912" s="21" t="s">
        <v>439</v>
      </c>
      <c r="J912" s="21" t="s">
        <v>398</v>
      </c>
      <c r="K912" s="21">
        <v>20172019</v>
      </c>
      <c r="L912" s="21" t="s">
        <v>458</v>
      </c>
      <c r="M912" s="21" t="s">
        <v>396</v>
      </c>
      <c r="N912" s="21"/>
      <c r="O912" s="21" t="str">
        <f>_xlfn.XLOOKUP(I912,Table6[Country],Table6[Alpha-3 code])</f>
        <v>TLS</v>
      </c>
    </row>
    <row r="913" spans="1:15" hidden="1">
      <c r="A913" s="20" t="s">
        <v>439</v>
      </c>
      <c r="B913" s="20" t="s">
        <v>397</v>
      </c>
      <c r="C913" s="20" t="str">
        <f ca="1">RIGHT(Table7[[#This Row],[Column1]],4)</f>
        <v>2020</v>
      </c>
      <c r="D913" s="20" t="s">
        <v>396</v>
      </c>
      <c r="E913" s="20"/>
      <c r="F913" s="20" t="str">
        <f>_xlfn.XLOOKUP(Table7[[#This Row],[Area]],Table6[Country],Table6[Alpha-3 code])</f>
        <v>TLS</v>
      </c>
      <c r="I913" s="20" t="s">
        <v>439</v>
      </c>
      <c r="J913" s="20" t="s">
        <v>398</v>
      </c>
      <c r="K913" s="20">
        <v>20182020</v>
      </c>
      <c r="L913" s="20" t="s">
        <v>459</v>
      </c>
      <c r="M913" s="20" t="s">
        <v>396</v>
      </c>
      <c r="N913" s="20"/>
      <c r="O913" s="21" t="str">
        <f>_xlfn.XLOOKUP(I913,Table6[Country],Table6[Alpha-3 code])</f>
        <v>TLS</v>
      </c>
    </row>
    <row r="914" spans="1:15" hidden="1">
      <c r="A914" s="21" t="s">
        <v>228</v>
      </c>
      <c r="B914" s="21" t="s">
        <v>397</v>
      </c>
      <c r="C914" s="21" t="str">
        <f ca="1">RIGHT(Table7[[#This Row],[Column1]],4)</f>
        <v>2016</v>
      </c>
      <c r="D914" s="21" t="s">
        <v>396</v>
      </c>
      <c r="E914" s="21"/>
      <c r="F914" s="21" t="str">
        <f>_xlfn.XLOOKUP(Table7[[#This Row],[Area]],Table6[Country],Table6[Alpha-3 code])</f>
        <v>TGO</v>
      </c>
      <c r="I914" s="21" t="s">
        <v>228</v>
      </c>
      <c r="J914" s="21" t="s">
        <v>398</v>
      </c>
      <c r="K914" s="21">
        <v>20142016</v>
      </c>
      <c r="L914" s="21" t="s">
        <v>455</v>
      </c>
      <c r="M914" s="21" t="s">
        <v>396</v>
      </c>
      <c r="N914" s="21"/>
      <c r="O914" s="21" t="str">
        <f>_xlfn.XLOOKUP(I914,Table6[Country],Table6[Alpha-3 code])</f>
        <v>TGO</v>
      </c>
    </row>
    <row r="915" spans="1:15" hidden="1">
      <c r="A915" s="20" t="s">
        <v>228</v>
      </c>
      <c r="B915" s="20" t="s">
        <v>397</v>
      </c>
      <c r="C915" s="20" t="str">
        <f ca="1">RIGHT(Table7[[#This Row],[Column1]],4)</f>
        <v>2017</v>
      </c>
      <c r="D915" s="20" t="s">
        <v>396</v>
      </c>
      <c r="E915" s="20"/>
      <c r="F915" s="20" t="str">
        <f>_xlfn.XLOOKUP(Table7[[#This Row],[Area]],Table6[Country],Table6[Alpha-3 code])</f>
        <v>TGO</v>
      </c>
      <c r="I915" s="20" t="s">
        <v>228</v>
      </c>
      <c r="J915" s="20" t="s">
        <v>398</v>
      </c>
      <c r="K915" s="20">
        <v>20152017</v>
      </c>
      <c r="L915" s="20" t="s">
        <v>456</v>
      </c>
      <c r="M915" s="20" t="s">
        <v>396</v>
      </c>
      <c r="N915" s="20"/>
      <c r="O915" s="21" t="str">
        <f>_xlfn.XLOOKUP(I915,Table6[Country],Table6[Alpha-3 code])</f>
        <v>TGO</v>
      </c>
    </row>
    <row r="916" spans="1:15" hidden="1">
      <c r="A916" s="21" t="s">
        <v>228</v>
      </c>
      <c r="B916" s="21" t="s">
        <v>397</v>
      </c>
      <c r="C916" s="21" t="str">
        <f ca="1">RIGHT(Table7[[#This Row],[Column1]],4)</f>
        <v>2018</v>
      </c>
      <c r="D916" s="21" t="s">
        <v>396</v>
      </c>
      <c r="E916" s="21"/>
      <c r="F916" s="21" t="str">
        <f>_xlfn.XLOOKUP(Table7[[#This Row],[Area]],Table6[Country],Table6[Alpha-3 code])</f>
        <v>TGO</v>
      </c>
      <c r="I916" s="21" t="s">
        <v>228</v>
      </c>
      <c r="J916" s="21" t="s">
        <v>398</v>
      </c>
      <c r="K916" s="21">
        <v>20162018</v>
      </c>
      <c r="L916" s="21" t="s">
        <v>457</v>
      </c>
      <c r="M916" s="21" t="s">
        <v>396</v>
      </c>
      <c r="N916" s="21"/>
      <c r="O916" s="21" t="str">
        <f>_xlfn.XLOOKUP(I916,Table6[Country],Table6[Alpha-3 code])</f>
        <v>TGO</v>
      </c>
    </row>
    <row r="917" spans="1:15" hidden="1">
      <c r="A917" s="20" t="s">
        <v>228</v>
      </c>
      <c r="B917" s="20" t="s">
        <v>397</v>
      </c>
      <c r="C917" s="20" t="str">
        <f ca="1">RIGHT(Table7[[#This Row],[Column1]],4)</f>
        <v>2019</v>
      </c>
      <c r="D917" s="20" t="s">
        <v>396</v>
      </c>
      <c r="E917" s="20"/>
      <c r="F917" s="20" t="str">
        <f>_xlfn.XLOOKUP(Table7[[#This Row],[Area]],Table6[Country],Table6[Alpha-3 code])</f>
        <v>TGO</v>
      </c>
      <c r="I917" s="20" t="s">
        <v>228</v>
      </c>
      <c r="J917" s="20" t="s">
        <v>398</v>
      </c>
      <c r="K917" s="20">
        <v>20172019</v>
      </c>
      <c r="L917" s="20" t="s">
        <v>458</v>
      </c>
      <c r="M917" s="20" t="s">
        <v>396</v>
      </c>
      <c r="N917" s="20"/>
      <c r="O917" s="21" t="str">
        <f>_xlfn.XLOOKUP(I917,Table6[Country],Table6[Alpha-3 code])</f>
        <v>TGO</v>
      </c>
    </row>
    <row r="918" spans="1:15" hidden="1">
      <c r="A918" s="21" t="s">
        <v>228</v>
      </c>
      <c r="B918" s="21" t="s">
        <v>397</v>
      </c>
      <c r="C918" s="21" t="str">
        <f ca="1">RIGHT(Table7[[#This Row],[Column1]],4)</f>
        <v>2020</v>
      </c>
      <c r="D918" s="21" t="s">
        <v>396</v>
      </c>
      <c r="E918" s="21"/>
      <c r="F918" s="21" t="str">
        <f>_xlfn.XLOOKUP(Table7[[#This Row],[Area]],Table6[Country],Table6[Alpha-3 code])</f>
        <v>TGO</v>
      </c>
      <c r="I918" s="21" t="s">
        <v>228</v>
      </c>
      <c r="J918" s="21" t="s">
        <v>398</v>
      </c>
      <c r="K918" s="21">
        <v>20182020</v>
      </c>
      <c r="L918" s="21" t="s">
        <v>459</v>
      </c>
      <c r="M918" s="21" t="s">
        <v>396</v>
      </c>
      <c r="N918" s="21"/>
      <c r="O918" s="21" t="str">
        <f>_xlfn.XLOOKUP(I918,Table6[Country],Table6[Alpha-3 code])</f>
        <v>TGO</v>
      </c>
    </row>
    <row r="919" spans="1:15" hidden="1">
      <c r="A919" s="20" t="s">
        <v>440</v>
      </c>
      <c r="B919" s="20" t="s">
        <v>397</v>
      </c>
      <c r="C919" s="20" t="str">
        <f ca="1">RIGHT(Table7[[#This Row],[Column1]],4)</f>
        <v>2016</v>
      </c>
      <c r="D919" s="20" t="s">
        <v>396</v>
      </c>
      <c r="E919" s="20"/>
      <c r="F919" s="20" t="str">
        <f>_xlfn.XLOOKUP(Table7[[#This Row],[Area]],Table6[Country],Table6[Alpha-3 code])</f>
        <v>TKL</v>
      </c>
      <c r="I919" s="20" t="s">
        <v>440</v>
      </c>
      <c r="J919" s="20" t="s">
        <v>398</v>
      </c>
      <c r="K919" s="20">
        <v>20142016</v>
      </c>
      <c r="L919" s="20" t="s">
        <v>455</v>
      </c>
      <c r="M919" s="20" t="s">
        <v>396</v>
      </c>
      <c r="N919" s="20"/>
      <c r="O919" s="21" t="str">
        <f>_xlfn.XLOOKUP(I919,Table6[Country],Table6[Alpha-3 code])</f>
        <v>TKL</v>
      </c>
    </row>
    <row r="920" spans="1:15" hidden="1">
      <c r="A920" s="21" t="s">
        <v>440</v>
      </c>
      <c r="B920" s="21" t="s">
        <v>397</v>
      </c>
      <c r="C920" s="21" t="str">
        <f ca="1">RIGHT(Table7[[#This Row],[Column1]],4)</f>
        <v>2017</v>
      </c>
      <c r="D920" s="21" t="s">
        <v>396</v>
      </c>
      <c r="E920" s="21"/>
      <c r="F920" s="21" t="str">
        <f>_xlfn.XLOOKUP(Table7[[#This Row],[Area]],Table6[Country],Table6[Alpha-3 code])</f>
        <v>TKL</v>
      </c>
      <c r="I920" s="21" t="s">
        <v>440</v>
      </c>
      <c r="J920" s="21" t="s">
        <v>398</v>
      </c>
      <c r="K920" s="21">
        <v>20152017</v>
      </c>
      <c r="L920" s="21" t="s">
        <v>456</v>
      </c>
      <c r="M920" s="21" t="s">
        <v>396</v>
      </c>
      <c r="N920" s="21"/>
      <c r="O920" s="21" t="str">
        <f>_xlfn.XLOOKUP(I920,Table6[Country],Table6[Alpha-3 code])</f>
        <v>TKL</v>
      </c>
    </row>
    <row r="921" spans="1:15" hidden="1">
      <c r="A921" s="20" t="s">
        <v>440</v>
      </c>
      <c r="B921" s="20" t="s">
        <v>397</v>
      </c>
      <c r="C921" s="20" t="str">
        <f ca="1">RIGHT(Table7[[#This Row],[Column1]],4)</f>
        <v>2018</v>
      </c>
      <c r="D921" s="20" t="s">
        <v>396</v>
      </c>
      <c r="E921" s="20"/>
      <c r="F921" s="20" t="str">
        <f>_xlfn.XLOOKUP(Table7[[#This Row],[Area]],Table6[Country],Table6[Alpha-3 code])</f>
        <v>TKL</v>
      </c>
      <c r="I921" s="20" t="s">
        <v>440</v>
      </c>
      <c r="J921" s="20" t="s">
        <v>398</v>
      </c>
      <c r="K921" s="20">
        <v>20162018</v>
      </c>
      <c r="L921" s="20" t="s">
        <v>457</v>
      </c>
      <c r="M921" s="20" t="s">
        <v>396</v>
      </c>
      <c r="N921" s="20"/>
      <c r="O921" s="21" t="str">
        <f>_xlfn.XLOOKUP(I921,Table6[Country],Table6[Alpha-3 code])</f>
        <v>TKL</v>
      </c>
    </row>
    <row r="922" spans="1:15" hidden="1">
      <c r="A922" s="21" t="s">
        <v>440</v>
      </c>
      <c r="B922" s="21" t="s">
        <v>397</v>
      </c>
      <c r="C922" s="21" t="str">
        <f ca="1">RIGHT(Table7[[#This Row],[Column1]],4)</f>
        <v>2019</v>
      </c>
      <c r="D922" s="21" t="s">
        <v>396</v>
      </c>
      <c r="E922" s="21"/>
      <c r="F922" s="21" t="str">
        <f>_xlfn.XLOOKUP(Table7[[#This Row],[Area]],Table6[Country],Table6[Alpha-3 code])</f>
        <v>TKL</v>
      </c>
      <c r="I922" s="21" t="s">
        <v>440</v>
      </c>
      <c r="J922" s="21" t="s">
        <v>398</v>
      </c>
      <c r="K922" s="21">
        <v>20172019</v>
      </c>
      <c r="L922" s="21" t="s">
        <v>458</v>
      </c>
      <c r="M922" s="21" t="s">
        <v>396</v>
      </c>
      <c r="N922" s="21"/>
      <c r="O922" s="21" t="str">
        <f>_xlfn.XLOOKUP(I922,Table6[Country],Table6[Alpha-3 code])</f>
        <v>TKL</v>
      </c>
    </row>
    <row r="923" spans="1:15" hidden="1">
      <c r="A923" s="20" t="s">
        <v>440</v>
      </c>
      <c r="B923" s="20" t="s">
        <v>397</v>
      </c>
      <c r="C923" s="20" t="str">
        <f ca="1">RIGHT(Table7[[#This Row],[Column1]],4)</f>
        <v>2020</v>
      </c>
      <c r="D923" s="20" t="s">
        <v>396</v>
      </c>
      <c r="E923" s="20"/>
      <c r="F923" s="20" t="str">
        <f>_xlfn.XLOOKUP(Table7[[#This Row],[Area]],Table6[Country],Table6[Alpha-3 code])</f>
        <v>TKL</v>
      </c>
      <c r="I923" s="20" t="s">
        <v>440</v>
      </c>
      <c r="J923" s="20" t="s">
        <v>398</v>
      </c>
      <c r="K923" s="20">
        <v>20182020</v>
      </c>
      <c r="L923" s="20" t="s">
        <v>459</v>
      </c>
      <c r="M923" s="20" t="s">
        <v>396</v>
      </c>
      <c r="N923" s="20"/>
      <c r="O923" s="21" t="str">
        <f>_xlfn.XLOOKUP(I923,Table6[Country],Table6[Alpha-3 code])</f>
        <v>TKL</v>
      </c>
    </row>
    <row r="924" spans="1:15" hidden="1">
      <c r="A924" s="21" t="s">
        <v>441</v>
      </c>
      <c r="B924" s="21" t="s">
        <v>397</v>
      </c>
      <c r="C924" s="21" t="str">
        <f ca="1">RIGHT(Table7[[#This Row],[Column1]],4)</f>
        <v>2016</v>
      </c>
      <c r="D924" s="21" t="s">
        <v>396</v>
      </c>
      <c r="E924" s="21"/>
      <c r="F924" s="21" t="str">
        <f>_xlfn.XLOOKUP(Table7[[#This Row],[Area]],Table6[Country],Table6[Alpha-3 code])</f>
        <v>TON</v>
      </c>
      <c r="I924" s="21" t="s">
        <v>441</v>
      </c>
      <c r="J924" s="21" t="s">
        <v>398</v>
      </c>
      <c r="K924" s="21">
        <v>20142016</v>
      </c>
      <c r="L924" s="21" t="s">
        <v>455</v>
      </c>
      <c r="M924" s="21" t="s">
        <v>396</v>
      </c>
      <c r="N924" s="21"/>
      <c r="O924" s="21" t="str">
        <f>_xlfn.XLOOKUP(I924,Table6[Country],Table6[Alpha-3 code])</f>
        <v>TON</v>
      </c>
    </row>
    <row r="925" spans="1:15" hidden="1">
      <c r="A925" s="20" t="s">
        <v>441</v>
      </c>
      <c r="B925" s="20" t="s">
        <v>397</v>
      </c>
      <c r="C925" s="20" t="str">
        <f ca="1">RIGHT(Table7[[#This Row],[Column1]],4)</f>
        <v>2017</v>
      </c>
      <c r="D925" s="20" t="s">
        <v>396</v>
      </c>
      <c r="E925" s="20"/>
      <c r="F925" s="20" t="str">
        <f>_xlfn.XLOOKUP(Table7[[#This Row],[Area]],Table6[Country],Table6[Alpha-3 code])</f>
        <v>TON</v>
      </c>
      <c r="I925" s="20" t="s">
        <v>441</v>
      </c>
      <c r="J925" s="20" t="s">
        <v>398</v>
      </c>
      <c r="K925" s="20">
        <v>20152017</v>
      </c>
      <c r="L925" s="20" t="s">
        <v>456</v>
      </c>
      <c r="M925" s="20" t="s">
        <v>396</v>
      </c>
      <c r="N925" s="20"/>
      <c r="O925" s="21" t="str">
        <f>_xlfn.XLOOKUP(I925,Table6[Country],Table6[Alpha-3 code])</f>
        <v>TON</v>
      </c>
    </row>
    <row r="926" spans="1:15" hidden="1">
      <c r="A926" s="21" t="s">
        <v>441</v>
      </c>
      <c r="B926" s="21" t="s">
        <v>397</v>
      </c>
      <c r="C926" s="21" t="str">
        <f ca="1">RIGHT(Table7[[#This Row],[Column1]],4)</f>
        <v>2018</v>
      </c>
      <c r="D926" s="21" t="s">
        <v>396</v>
      </c>
      <c r="E926" s="21"/>
      <c r="F926" s="21" t="str">
        <f>_xlfn.XLOOKUP(Table7[[#This Row],[Area]],Table6[Country],Table6[Alpha-3 code])</f>
        <v>TON</v>
      </c>
      <c r="I926" s="21" t="s">
        <v>441</v>
      </c>
      <c r="J926" s="21" t="s">
        <v>398</v>
      </c>
      <c r="K926" s="21">
        <v>20162018</v>
      </c>
      <c r="L926" s="21" t="s">
        <v>457</v>
      </c>
      <c r="M926" s="21" t="s">
        <v>396</v>
      </c>
      <c r="N926" s="21"/>
      <c r="O926" s="21" t="str">
        <f>_xlfn.XLOOKUP(I926,Table6[Country],Table6[Alpha-3 code])</f>
        <v>TON</v>
      </c>
    </row>
    <row r="927" spans="1:15" hidden="1">
      <c r="A927" s="20" t="s">
        <v>441</v>
      </c>
      <c r="B927" s="20" t="s">
        <v>397</v>
      </c>
      <c r="C927" s="20" t="str">
        <f ca="1">RIGHT(Table7[[#This Row],[Column1]],4)</f>
        <v>2019</v>
      </c>
      <c r="D927" s="20" t="s">
        <v>396</v>
      </c>
      <c r="E927" s="20">
        <v>6</v>
      </c>
      <c r="F927" s="20" t="str">
        <f>_xlfn.XLOOKUP(Table7[[#This Row],[Area]],Table6[Country],Table6[Alpha-3 code])</f>
        <v>TON</v>
      </c>
      <c r="I927" s="20" t="s">
        <v>441</v>
      </c>
      <c r="J927" s="20" t="s">
        <v>398</v>
      </c>
      <c r="K927" s="20">
        <v>20172019</v>
      </c>
      <c r="L927" s="20" t="s">
        <v>458</v>
      </c>
      <c r="M927" s="20" t="s">
        <v>396</v>
      </c>
      <c r="N927" s="20">
        <v>23.2</v>
      </c>
      <c r="O927" s="21" t="str">
        <f>_xlfn.XLOOKUP(I927,Table6[Country],Table6[Alpha-3 code])</f>
        <v>TON</v>
      </c>
    </row>
    <row r="928" spans="1:15" hidden="1">
      <c r="A928" s="21" t="s">
        <v>441</v>
      </c>
      <c r="B928" s="21" t="s">
        <v>397</v>
      </c>
      <c r="C928" s="21" t="str">
        <f ca="1">RIGHT(Table7[[#This Row],[Column1]],4)</f>
        <v>2020</v>
      </c>
      <c r="D928" s="21" t="s">
        <v>396</v>
      </c>
      <c r="E928" s="21">
        <v>6</v>
      </c>
      <c r="F928" s="21" t="str">
        <f>_xlfn.XLOOKUP(Table7[[#This Row],[Area]],Table6[Country],Table6[Alpha-3 code])</f>
        <v>TON</v>
      </c>
      <c r="I928" s="21" t="s">
        <v>441</v>
      </c>
      <c r="J928" s="21" t="s">
        <v>398</v>
      </c>
      <c r="K928" s="21">
        <v>20182020</v>
      </c>
      <c r="L928" s="21" t="s">
        <v>459</v>
      </c>
      <c r="M928" s="21" t="s">
        <v>396</v>
      </c>
      <c r="N928" s="21">
        <v>23.2</v>
      </c>
      <c r="O928" s="21" t="str">
        <f>_xlfn.XLOOKUP(I928,Table6[Country],Table6[Alpha-3 code])</f>
        <v>TON</v>
      </c>
    </row>
    <row r="929" spans="1:15" hidden="1">
      <c r="A929" s="20" t="s">
        <v>230</v>
      </c>
      <c r="B929" s="20" t="s">
        <v>397</v>
      </c>
      <c r="C929" s="20" t="str">
        <f ca="1">RIGHT(Table7[[#This Row],[Column1]],4)</f>
        <v>2016</v>
      </c>
      <c r="D929" s="20" t="s">
        <v>396</v>
      </c>
      <c r="E929" s="20"/>
      <c r="F929" s="20" t="str">
        <f>_xlfn.XLOOKUP(Table7[[#This Row],[Area]],Table6[Country],Table6[Alpha-3 code])</f>
        <v>TTO</v>
      </c>
      <c r="I929" s="20" t="s">
        <v>230</v>
      </c>
      <c r="J929" s="20" t="s">
        <v>398</v>
      </c>
      <c r="K929" s="20">
        <v>20142016</v>
      </c>
      <c r="L929" s="20" t="s">
        <v>455</v>
      </c>
      <c r="M929" s="20" t="s">
        <v>396</v>
      </c>
      <c r="N929" s="20"/>
      <c r="O929" s="21" t="str">
        <f>_xlfn.XLOOKUP(I929,Table6[Country],Table6[Alpha-3 code])</f>
        <v>TTO</v>
      </c>
    </row>
    <row r="930" spans="1:15" hidden="1">
      <c r="A930" s="21" t="s">
        <v>230</v>
      </c>
      <c r="B930" s="21" t="s">
        <v>397</v>
      </c>
      <c r="C930" s="21" t="str">
        <f ca="1">RIGHT(Table7[[#This Row],[Column1]],4)</f>
        <v>2017</v>
      </c>
      <c r="D930" s="21" t="s">
        <v>396</v>
      </c>
      <c r="E930" s="21"/>
      <c r="F930" s="21" t="str">
        <f>_xlfn.XLOOKUP(Table7[[#This Row],[Area]],Table6[Country],Table6[Alpha-3 code])</f>
        <v>TTO</v>
      </c>
      <c r="I930" s="21" t="s">
        <v>230</v>
      </c>
      <c r="J930" s="21" t="s">
        <v>398</v>
      </c>
      <c r="K930" s="21">
        <v>20152017</v>
      </c>
      <c r="L930" s="21" t="s">
        <v>456</v>
      </c>
      <c r="M930" s="21" t="s">
        <v>396</v>
      </c>
      <c r="N930" s="21"/>
      <c r="O930" s="21" t="str">
        <f>_xlfn.XLOOKUP(I930,Table6[Country],Table6[Alpha-3 code])</f>
        <v>TTO</v>
      </c>
    </row>
    <row r="931" spans="1:15" hidden="1">
      <c r="A931" s="20" t="s">
        <v>230</v>
      </c>
      <c r="B931" s="20" t="s">
        <v>397</v>
      </c>
      <c r="C931" s="20" t="str">
        <f ca="1">RIGHT(Table7[[#This Row],[Column1]],4)</f>
        <v>2018</v>
      </c>
      <c r="D931" s="20" t="s">
        <v>396</v>
      </c>
      <c r="E931" s="20"/>
      <c r="F931" s="20" t="str">
        <f>_xlfn.XLOOKUP(Table7[[#This Row],[Area]],Table6[Country],Table6[Alpha-3 code])</f>
        <v>TTO</v>
      </c>
      <c r="I931" s="20" t="s">
        <v>230</v>
      </c>
      <c r="J931" s="20" t="s">
        <v>398</v>
      </c>
      <c r="K931" s="20">
        <v>20162018</v>
      </c>
      <c r="L931" s="20" t="s">
        <v>457</v>
      </c>
      <c r="M931" s="20" t="s">
        <v>396</v>
      </c>
      <c r="N931" s="20"/>
      <c r="O931" s="21" t="str">
        <f>_xlfn.XLOOKUP(I931,Table6[Country],Table6[Alpha-3 code])</f>
        <v>TTO</v>
      </c>
    </row>
    <row r="932" spans="1:15" hidden="1">
      <c r="A932" s="21" t="s">
        <v>230</v>
      </c>
      <c r="B932" s="21" t="s">
        <v>397</v>
      </c>
      <c r="C932" s="21" t="str">
        <f ca="1">RIGHT(Table7[[#This Row],[Column1]],4)</f>
        <v>2019</v>
      </c>
      <c r="D932" s="21" t="s">
        <v>396</v>
      </c>
      <c r="E932" s="21"/>
      <c r="F932" s="21" t="str">
        <f>_xlfn.XLOOKUP(Table7[[#This Row],[Area]],Table6[Country],Table6[Alpha-3 code])</f>
        <v>TTO</v>
      </c>
      <c r="I932" s="21" t="s">
        <v>230</v>
      </c>
      <c r="J932" s="21" t="s">
        <v>398</v>
      </c>
      <c r="K932" s="21">
        <v>20172019</v>
      </c>
      <c r="L932" s="21" t="s">
        <v>458</v>
      </c>
      <c r="M932" s="21" t="s">
        <v>396</v>
      </c>
      <c r="N932" s="21"/>
      <c r="O932" s="21" t="str">
        <f>_xlfn.XLOOKUP(I932,Table6[Country],Table6[Alpha-3 code])</f>
        <v>TTO</v>
      </c>
    </row>
    <row r="933" spans="1:15" hidden="1">
      <c r="A933" s="20" t="s">
        <v>230</v>
      </c>
      <c r="B933" s="20" t="s">
        <v>397</v>
      </c>
      <c r="C933" s="20" t="str">
        <f ca="1">RIGHT(Table7[[#This Row],[Column1]],4)</f>
        <v>2020</v>
      </c>
      <c r="D933" s="20" t="s">
        <v>396</v>
      </c>
      <c r="E933" s="20"/>
      <c r="F933" s="20" t="str">
        <f>_xlfn.XLOOKUP(Table7[[#This Row],[Area]],Table6[Country],Table6[Alpha-3 code])</f>
        <v>TTO</v>
      </c>
      <c r="I933" s="20" t="s">
        <v>230</v>
      </c>
      <c r="J933" s="20" t="s">
        <v>398</v>
      </c>
      <c r="K933" s="20">
        <v>20182020</v>
      </c>
      <c r="L933" s="20" t="s">
        <v>459</v>
      </c>
      <c r="M933" s="20" t="s">
        <v>396</v>
      </c>
      <c r="N933" s="20"/>
      <c r="O933" s="21" t="str">
        <f>_xlfn.XLOOKUP(I933,Table6[Country],Table6[Alpha-3 code])</f>
        <v>TTO</v>
      </c>
    </row>
    <row r="934" spans="1:15" hidden="1">
      <c r="A934" s="21" t="s">
        <v>232</v>
      </c>
      <c r="B934" s="21" t="s">
        <v>397</v>
      </c>
      <c r="C934" s="21" t="str">
        <f ca="1">RIGHT(Table7[[#This Row],[Column1]],4)</f>
        <v>2016</v>
      </c>
      <c r="D934" s="21" t="s">
        <v>396</v>
      </c>
      <c r="E934" s="21">
        <v>9.1</v>
      </c>
      <c r="F934" s="21" t="str">
        <f>_xlfn.XLOOKUP(Table7[[#This Row],[Area]],Table6[Country],Table6[Alpha-3 code])</f>
        <v>TUN</v>
      </c>
      <c r="I934" s="21" t="s">
        <v>232</v>
      </c>
      <c r="J934" s="21" t="s">
        <v>398</v>
      </c>
      <c r="K934" s="21">
        <v>20142016</v>
      </c>
      <c r="L934" s="21" t="s">
        <v>455</v>
      </c>
      <c r="M934" s="21" t="s">
        <v>396</v>
      </c>
      <c r="N934" s="21">
        <v>18.2</v>
      </c>
      <c r="O934" s="21" t="str">
        <f>_xlfn.XLOOKUP(I934,Table6[Country],Table6[Alpha-3 code])</f>
        <v>TUN</v>
      </c>
    </row>
    <row r="935" spans="1:15" hidden="1">
      <c r="A935" s="20" t="s">
        <v>232</v>
      </c>
      <c r="B935" s="20" t="s">
        <v>397</v>
      </c>
      <c r="C935" s="20" t="str">
        <f ca="1">RIGHT(Table7[[#This Row],[Column1]],4)</f>
        <v>2017</v>
      </c>
      <c r="D935" s="20" t="s">
        <v>396</v>
      </c>
      <c r="E935" s="20">
        <v>9.3000000000000007</v>
      </c>
      <c r="F935" s="20" t="str">
        <f>_xlfn.XLOOKUP(Table7[[#This Row],[Area]],Table6[Country],Table6[Alpha-3 code])</f>
        <v>TUN</v>
      </c>
      <c r="I935" s="20" t="s">
        <v>232</v>
      </c>
      <c r="J935" s="20" t="s">
        <v>398</v>
      </c>
      <c r="K935" s="20">
        <v>20152017</v>
      </c>
      <c r="L935" s="20" t="s">
        <v>456</v>
      </c>
      <c r="M935" s="20" t="s">
        <v>396</v>
      </c>
      <c r="N935" s="20">
        <v>19.399999999999999</v>
      </c>
      <c r="O935" s="21" t="str">
        <f>_xlfn.XLOOKUP(I935,Table6[Country],Table6[Alpha-3 code])</f>
        <v>TUN</v>
      </c>
    </row>
    <row r="936" spans="1:15" hidden="1">
      <c r="A936" s="21" t="s">
        <v>232</v>
      </c>
      <c r="B936" s="21" t="s">
        <v>397</v>
      </c>
      <c r="C936" s="21" t="str">
        <f ca="1">RIGHT(Table7[[#This Row],[Column1]],4)</f>
        <v>2018</v>
      </c>
      <c r="D936" s="21" t="s">
        <v>396</v>
      </c>
      <c r="E936" s="21">
        <v>9.1</v>
      </c>
      <c r="F936" s="21" t="str">
        <f>_xlfn.XLOOKUP(Table7[[#This Row],[Area]],Table6[Country],Table6[Alpha-3 code])</f>
        <v>TUN</v>
      </c>
      <c r="I936" s="21" t="s">
        <v>232</v>
      </c>
      <c r="J936" s="21" t="s">
        <v>398</v>
      </c>
      <c r="K936" s="21">
        <v>20162018</v>
      </c>
      <c r="L936" s="21" t="s">
        <v>457</v>
      </c>
      <c r="M936" s="21" t="s">
        <v>396</v>
      </c>
      <c r="N936" s="21">
        <v>20</v>
      </c>
      <c r="O936" s="21" t="str">
        <f>_xlfn.XLOOKUP(I936,Table6[Country],Table6[Alpha-3 code])</f>
        <v>TUN</v>
      </c>
    </row>
    <row r="937" spans="1:15" hidden="1">
      <c r="A937" s="20" t="s">
        <v>232</v>
      </c>
      <c r="B937" s="20" t="s">
        <v>397</v>
      </c>
      <c r="C937" s="20" t="str">
        <f ca="1">RIGHT(Table7[[#This Row],[Column1]],4)</f>
        <v>2019</v>
      </c>
      <c r="D937" s="20" t="s">
        <v>396</v>
      </c>
      <c r="E937" s="20">
        <v>9.6999999999999993</v>
      </c>
      <c r="F937" s="20" t="str">
        <f>_xlfn.XLOOKUP(Table7[[#This Row],[Area]],Table6[Country],Table6[Alpha-3 code])</f>
        <v>TUN</v>
      </c>
      <c r="I937" s="20" t="s">
        <v>232</v>
      </c>
      <c r="J937" s="20" t="s">
        <v>398</v>
      </c>
      <c r="K937" s="20">
        <v>20172019</v>
      </c>
      <c r="L937" s="20" t="s">
        <v>458</v>
      </c>
      <c r="M937" s="20" t="s">
        <v>396</v>
      </c>
      <c r="N937" s="20">
        <v>22.1</v>
      </c>
      <c r="O937" s="21" t="str">
        <f>_xlfn.XLOOKUP(I937,Table6[Country],Table6[Alpha-3 code])</f>
        <v>TUN</v>
      </c>
    </row>
    <row r="938" spans="1:15" hidden="1">
      <c r="A938" s="21" t="s">
        <v>232</v>
      </c>
      <c r="B938" s="21" t="s">
        <v>397</v>
      </c>
      <c r="C938" s="21" t="str">
        <f ca="1">RIGHT(Table7[[#This Row],[Column1]],4)</f>
        <v>2020</v>
      </c>
      <c r="D938" s="21" t="s">
        <v>396</v>
      </c>
      <c r="E938" s="21">
        <v>10.7</v>
      </c>
      <c r="F938" s="21" t="str">
        <f>_xlfn.XLOOKUP(Table7[[#This Row],[Area]],Table6[Country],Table6[Alpha-3 code])</f>
        <v>TUN</v>
      </c>
      <c r="I938" s="21" t="s">
        <v>232</v>
      </c>
      <c r="J938" s="21" t="s">
        <v>398</v>
      </c>
      <c r="K938" s="21">
        <v>20182020</v>
      </c>
      <c r="L938" s="21" t="s">
        <v>459</v>
      </c>
      <c r="M938" s="21" t="s">
        <v>396</v>
      </c>
      <c r="N938" s="21">
        <v>25.1</v>
      </c>
      <c r="O938" s="21" t="str">
        <f>_xlfn.XLOOKUP(I938,Table6[Country],Table6[Alpha-3 code])</f>
        <v>TUN</v>
      </c>
    </row>
    <row r="939" spans="1:15" hidden="1">
      <c r="A939" s="20" t="s">
        <v>234</v>
      </c>
      <c r="B939" s="20" t="s">
        <v>397</v>
      </c>
      <c r="C939" s="20" t="str">
        <f ca="1">RIGHT(Table7[[#This Row],[Column1]],4)</f>
        <v>2016</v>
      </c>
      <c r="D939" s="20" t="s">
        <v>396</v>
      </c>
      <c r="E939" s="20"/>
      <c r="F939" s="20" t="str">
        <f>_xlfn.XLOOKUP(Table7[[#This Row],[Area]],Table6[Country],Table6[Alpha-3 code])</f>
        <v>TUR</v>
      </c>
      <c r="I939" s="20" t="s">
        <v>234</v>
      </c>
      <c r="J939" s="20" t="s">
        <v>398</v>
      </c>
      <c r="K939" s="20">
        <v>20142016</v>
      </c>
      <c r="L939" s="20" t="s">
        <v>455</v>
      </c>
      <c r="M939" s="20" t="s">
        <v>396</v>
      </c>
      <c r="N939" s="20"/>
      <c r="O939" s="21" t="str">
        <f>_xlfn.XLOOKUP(I939,Table6[Country],Table6[Alpha-3 code])</f>
        <v>TUR</v>
      </c>
    </row>
    <row r="940" spans="1:15" hidden="1">
      <c r="A940" s="21" t="s">
        <v>234</v>
      </c>
      <c r="B940" s="21" t="s">
        <v>397</v>
      </c>
      <c r="C940" s="21" t="str">
        <f ca="1">RIGHT(Table7[[#This Row],[Column1]],4)</f>
        <v>2017</v>
      </c>
      <c r="D940" s="21" t="s">
        <v>396</v>
      </c>
      <c r="E940" s="21"/>
      <c r="F940" s="21" t="str">
        <f>_xlfn.XLOOKUP(Table7[[#This Row],[Area]],Table6[Country],Table6[Alpha-3 code])</f>
        <v>TUR</v>
      </c>
      <c r="I940" s="21" t="s">
        <v>234</v>
      </c>
      <c r="J940" s="21" t="s">
        <v>398</v>
      </c>
      <c r="K940" s="21">
        <v>20152017</v>
      </c>
      <c r="L940" s="21" t="s">
        <v>456</v>
      </c>
      <c r="M940" s="21" t="s">
        <v>396</v>
      </c>
      <c r="N940" s="21"/>
      <c r="O940" s="21" t="str">
        <f>_xlfn.XLOOKUP(I940,Table6[Country],Table6[Alpha-3 code])</f>
        <v>TUR</v>
      </c>
    </row>
    <row r="941" spans="1:15" hidden="1">
      <c r="A941" s="20" t="s">
        <v>234</v>
      </c>
      <c r="B941" s="20" t="s">
        <v>397</v>
      </c>
      <c r="C941" s="20" t="str">
        <f ca="1">RIGHT(Table7[[#This Row],[Column1]],4)</f>
        <v>2018</v>
      </c>
      <c r="D941" s="20" t="s">
        <v>396</v>
      </c>
      <c r="E941" s="20"/>
      <c r="F941" s="20" t="str">
        <f>_xlfn.XLOOKUP(Table7[[#This Row],[Area]],Table6[Country],Table6[Alpha-3 code])</f>
        <v>TUR</v>
      </c>
      <c r="I941" s="20" t="s">
        <v>234</v>
      </c>
      <c r="J941" s="20" t="s">
        <v>398</v>
      </c>
      <c r="K941" s="20">
        <v>20162018</v>
      </c>
      <c r="L941" s="20" t="s">
        <v>457</v>
      </c>
      <c r="M941" s="20" t="s">
        <v>396</v>
      </c>
      <c r="N941" s="20"/>
      <c r="O941" s="21" t="str">
        <f>_xlfn.XLOOKUP(I941,Table6[Country],Table6[Alpha-3 code])</f>
        <v>TUR</v>
      </c>
    </row>
    <row r="942" spans="1:15" hidden="1">
      <c r="A942" s="21" t="s">
        <v>234</v>
      </c>
      <c r="B942" s="21" t="s">
        <v>397</v>
      </c>
      <c r="C942" s="21" t="str">
        <f ca="1">RIGHT(Table7[[#This Row],[Column1]],4)</f>
        <v>2019</v>
      </c>
      <c r="D942" s="21" t="s">
        <v>396</v>
      </c>
      <c r="E942" s="21"/>
      <c r="F942" s="21" t="str">
        <f>_xlfn.XLOOKUP(Table7[[#This Row],[Area]],Table6[Country],Table6[Alpha-3 code])</f>
        <v>TUR</v>
      </c>
      <c r="I942" s="21" t="s">
        <v>234</v>
      </c>
      <c r="J942" s="21" t="s">
        <v>398</v>
      </c>
      <c r="K942" s="21">
        <v>20172019</v>
      </c>
      <c r="L942" s="21" t="s">
        <v>458</v>
      </c>
      <c r="M942" s="21" t="s">
        <v>396</v>
      </c>
      <c r="N942" s="21"/>
      <c r="O942" s="21" t="str">
        <f>_xlfn.XLOOKUP(I942,Table6[Country],Table6[Alpha-3 code])</f>
        <v>TUR</v>
      </c>
    </row>
    <row r="943" spans="1:15" hidden="1">
      <c r="A943" s="20" t="s">
        <v>234</v>
      </c>
      <c r="B943" s="20" t="s">
        <v>397</v>
      </c>
      <c r="C943" s="20" t="str">
        <f ca="1">RIGHT(Table7[[#This Row],[Column1]],4)</f>
        <v>2020</v>
      </c>
      <c r="D943" s="20" t="s">
        <v>396</v>
      </c>
      <c r="E943" s="20"/>
      <c r="F943" s="20" t="str">
        <f>_xlfn.XLOOKUP(Table7[[#This Row],[Area]],Table6[Country],Table6[Alpha-3 code])</f>
        <v>TUR</v>
      </c>
      <c r="I943" s="20" t="s">
        <v>234</v>
      </c>
      <c r="J943" s="20" t="s">
        <v>398</v>
      </c>
      <c r="K943" s="20">
        <v>20182020</v>
      </c>
      <c r="L943" s="20" t="s">
        <v>459</v>
      </c>
      <c r="M943" s="20" t="s">
        <v>396</v>
      </c>
      <c r="N943" s="20"/>
      <c r="O943" s="21" t="str">
        <f>_xlfn.XLOOKUP(I943,Table6[Country],Table6[Alpha-3 code])</f>
        <v>TUR</v>
      </c>
    </row>
    <row r="944" spans="1:15" hidden="1">
      <c r="A944" s="21" t="s">
        <v>236</v>
      </c>
      <c r="B944" s="21" t="s">
        <v>397</v>
      </c>
      <c r="C944" s="21" t="str">
        <f ca="1">RIGHT(Table7[[#This Row],[Column1]],4)</f>
        <v>2016</v>
      </c>
      <c r="D944" s="21" t="s">
        <v>396</v>
      </c>
      <c r="E944" s="21"/>
      <c r="F944" s="21" t="str">
        <f>_xlfn.XLOOKUP(Table7[[#This Row],[Area]],Table6[Country],Table6[Alpha-3 code])</f>
        <v>TKM</v>
      </c>
      <c r="I944" s="21" t="s">
        <v>236</v>
      </c>
      <c r="J944" s="21" t="s">
        <v>398</v>
      </c>
      <c r="K944" s="21">
        <v>20142016</v>
      </c>
      <c r="L944" s="21" t="s">
        <v>455</v>
      </c>
      <c r="M944" s="21" t="s">
        <v>396</v>
      </c>
      <c r="N944" s="21"/>
      <c r="O944" s="21" t="str">
        <f>_xlfn.XLOOKUP(I944,Table6[Country],Table6[Alpha-3 code])</f>
        <v>TKM</v>
      </c>
    </row>
    <row r="945" spans="1:15" hidden="1">
      <c r="A945" s="20" t="s">
        <v>236</v>
      </c>
      <c r="B945" s="20" t="s">
        <v>397</v>
      </c>
      <c r="C945" s="20" t="str">
        <f ca="1">RIGHT(Table7[[#This Row],[Column1]],4)</f>
        <v>2017</v>
      </c>
      <c r="D945" s="20" t="s">
        <v>396</v>
      </c>
      <c r="E945" s="20"/>
      <c r="F945" s="20" t="str">
        <f>_xlfn.XLOOKUP(Table7[[#This Row],[Area]],Table6[Country],Table6[Alpha-3 code])</f>
        <v>TKM</v>
      </c>
      <c r="I945" s="20" t="s">
        <v>236</v>
      </c>
      <c r="J945" s="20" t="s">
        <v>398</v>
      </c>
      <c r="K945" s="20">
        <v>20152017</v>
      </c>
      <c r="L945" s="20" t="s">
        <v>456</v>
      </c>
      <c r="M945" s="20" t="s">
        <v>396</v>
      </c>
      <c r="N945" s="20"/>
      <c r="O945" s="21" t="str">
        <f>_xlfn.XLOOKUP(I945,Table6[Country],Table6[Alpha-3 code])</f>
        <v>TKM</v>
      </c>
    </row>
    <row r="946" spans="1:15" hidden="1">
      <c r="A946" s="21" t="s">
        <v>236</v>
      </c>
      <c r="B946" s="21" t="s">
        <v>397</v>
      </c>
      <c r="C946" s="21" t="str">
        <f ca="1">RIGHT(Table7[[#This Row],[Column1]],4)</f>
        <v>2018</v>
      </c>
      <c r="D946" s="21" t="s">
        <v>396</v>
      </c>
      <c r="E946" s="21"/>
      <c r="F946" s="21" t="str">
        <f>_xlfn.XLOOKUP(Table7[[#This Row],[Area]],Table6[Country],Table6[Alpha-3 code])</f>
        <v>TKM</v>
      </c>
      <c r="I946" s="21" t="s">
        <v>236</v>
      </c>
      <c r="J946" s="21" t="s">
        <v>398</v>
      </c>
      <c r="K946" s="21">
        <v>20162018</v>
      </c>
      <c r="L946" s="21" t="s">
        <v>457</v>
      </c>
      <c r="M946" s="21" t="s">
        <v>396</v>
      </c>
      <c r="N946" s="21"/>
      <c r="O946" s="21" t="str">
        <f>_xlfn.XLOOKUP(I946,Table6[Country],Table6[Alpha-3 code])</f>
        <v>TKM</v>
      </c>
    </row>
    <row r="947" spans="1:15" hidden="1">
      <c r="A947" s="20" t="s">
        <v>236</v>
      </c>
      <c r="B947" s="20" t="s">
        <v>397</v>
      </c>
      <c r="C947" s="20" t="str">
        <f ca="1">RIGHT(Table7[[#This Row],[Column1]],4)</f>
        <v>2019</v>
      </c>
      <c r="D947" s="20" t="s">
        <v>396</v>
      </c>
      <c r="E947" s="20"/>
      <c r="F947" s="20" t="str">
        <f>_xlfn.XLOOKUP(Table7[[#This Row],[Area]],Table6[Country],Table6[Alpha-3 code])</f>
        <v>TKM</v>
      </c>
      <c r="I947" s="20" t="s">
        <v>236</v>
      </c>
      <c r="J947" s="20" t="s">
        <v>398</v>
      </c>
      <c r="K947" s="20">
        <v>20172019</v>
      </c>
      <c r="L947" s="20" t="s">
        <v>458</v>
      </c>
      <c r="M947" s="20" t="s">
        <v>396</v>
      </c>
      <c r="N947" s="20"/>
      <c r="O947" s="21" t="str">
        <f>_xlfn.XLOOKUP(I947,Table6[Country],Table6[Alpha-3 code])</f>
        <v>TKM</v>
      </c>
    </row>
    <row r="948" spans="1:15" hidden="1">
      <c r="A948" s="21" t="s">
        <v>236</v>
      </c>
      <c r="B948" s="21" t="s">
        <v>397</v>
      </c>
      <c r="C948" s="21" t="str">
        <f ca="1">RIGHT(Table7[[#This Row],[Column1]],4)</f>
        <v>2020</v>
      </c>
      <c r="D948" s="21" t="s">
        <v>396</v>
      </c>
      <c r="E948" s="21"/>
      <c r="F948" s="21" t="str">
        <f>_xlfn.XLOOKUP(Table7[[#This Row],[Area]],Table6[Country],Table6[Alpha-3 code])</f>
        <v>TKM</v>
      </c>
      <c r="I948" s="21" t="s">
        <v>236</v>
      </c>
      <c r="J948" s="21" t="s">
        <v>398</v>
      </c>
      <c r="K948" s="21">
        <v>20182020</v>
      </c>
      <c r="L948" s="21" t="s">
        <v>459</v>
      </c>
      <c r="M948" s="21" t="s">
        <v>396</v>
      </c>
      <c r="N948" s="21"/>
      <c r="O948" s="21" t="str">
        <f>_xlfn.XLOOKUP(I948,Table6[Country],Table6[Alpha-3 code])</f>
        <v>TKM</v>
      </c>
    </row>
    <row r="949" spans="1:15" hidden="1">
      <c r="A949" s="20" t="s">
        <v>442</v>
      </c>
      <c r="B949" s="20" t="s">
        <v>397</v>
      </c>
      <c r="C949" s="20" t="str">
        <f ca="1">RIGHT(Table7[[#This Row],[Column1]],4)</f>
        <v>2016</v>
      </c>
      <c r="D949" s="20" t="s">
        <v>396</v>
      </c>
      <c r="E949" s="20"/>
      <c r="F949" s="20" t="str">
        <f>_xlfn.XLOOKUP(Table7[[#This Row],[Area]],Table6[Country],Table6[Alpha-3 code])</f>
        <v>TUV</v>
      </c>
      <c r="I949" s="20" t="s">
        <v>442</v>
      </c>
      <c r="J949" s="20" t="s">
        <v>398</v>
      </c>
      <c r="K949" s="20">
        <v>20142016</v>
      </c>
      <c r="L949" s="20" t="s">
        <v>455</v>
      </c>
      <c r="M949" s="20" t="s">
        <v>396</v>
      </c>
      <c r="N949" s="20"/>
      <c r="O949" s="21" t="str">
        <f>_xlfn.XLOOKUP(I949,Table6[Country],Table6[Alpha-3 code])</f>
        <v>TUV</v>
      </c>
    </row>
    <row r="950" spans="1:15" hidden="1">
      <c r="A950" s="21" t="s">
        <v>442</v>
      </c>
      <c r="B950" s="21" t="s">
        <v>397</v>
      </c>
      <c r="C950" s="21" t="str">
        <f ca="1">RIGHT(Table7[[#This Row],[Column1]],4)</f>
        <v>2017</v>
      </c>
      <c r="D950" s="21" t="s">
        <v>396</v>
      </c>
      <c r="E950" s="21"/>
      <c r="F950" s="21" t="str">
        <f>_xlfn.XLOOKUP(Table7[[#This Row],[Area]],Table6[Country],Table6[Alpha-3 code])</f>
        <v>TUV</v>
      </c>
      <c r="I950" s="21" t="s">
        <v>442</v>
      </c>
      <c r="J950" s="21" t="s">
        <v>398</v>
      </c>
      <c r="K950" s="21">
        <v>20152017</v>
      </c>
      <c r="L950" s="21" t="s">
        <v>456</v>
      </c>
      <c r="M950" s="21" t="s">
        <v>396</v>
      </c>
      <c r="N950" s="21"/>
      <c r="O950" s="21" t="str">
        <f>_xlfn.XLOOKUP(I950,Table6[Country],Table6[Alpha-3 code])</f>
        <v>TUV</v>
      </c>
    </row>
    <row r="951" spans="1:15" hidden="1">
      <c r="A951" s="20" t="s">
        <v>442</v>
      </c>
      <c r="B951" s="20" t="s">
        <v>397</v>
      </c>
      <c r="C951" s="20" t="str">
        <f ca="1">RIGHT(Table7[[#This Row],[Column1]],4)</f>
        <v>2018</v>
      </c>
      <c r="D951" s="20" t="s">
        <v>396</v>
      </c>
      <c r="E951" s="20"/>
      <c r="F951" s="20" t="str">
        <f>_xlfn.XLOOKUP(Table7[[#This Row],[Area]],Table6[Country],Table6[Alpha-3 code])</f>
        <v>TUV</v>
      </c>
      <c r="I951" s="20" t="s">
        <v>442</v>
      </c>
      <c r="J951" s="20" t="s">
        <v>398</v>
      </c>
      <c r="K951" s="20">
        <v>20162018</v>
      </c>
      <c r="L951" s="20" t="s">
        <v>457</v>
      </c>
      <c r="M951" s="20" t="s">
        <v>396</v>
      </c>
      <c r="N951" s="20"/>
      <c r="O951" s="21" t="str">
        <f>_xlfn.XLOOKUP(I951,Table6[Country],Table6[Alpha-3 code])</f>
        <v>TUV</v>
      </c>
    </row>
    <row r="952" spans="1:15" hidden="1">
      <c r="A952" s="21" t="s">
        <v>442</v>
      </c>
      <c r="B952" s="21" t="s">
        <v>397</v>
      </c>
      <c r="C952" s="21" t="str">
        <f ca="1">RIGHT(Table7[[#This Row],[Column1]],4)</f>
        <v>2019</v>
      </c>
      <c r="D952" s="21" t="s">
        <v>396</v>
      </c>
      <c r="E952" s="21"/>
      <c r="F952" s="21" t="str">
        <f>_xlfn.XLOOKUP(Table7[[#This Row],[Area]],Table6[Country],Table6[Alpha-3 code])</f>
        <v>TUV</v>
      </c>
      <c r="I952" s="21" t="s">
        <v>442</v>
      </c>
      <c r="J952" s="21" t="s">
        <v>398</v>
      </c>
      <c r="K952" s="21">
        <v>20172019</v>
      </c>
      <c r="L952" s="21" t="s">
        <v>458</v>
      </c>
      <c r="M952" s="21" t="s">
        <v>396</v>
      </c>
      <c r="N952" s="21"/>
      <c r="O952" s="21" t="str">
        <f>_xlfn.XLOOKUP(I952,Table6[Country],Table6[Alpha-3 code])</f>
        <v>TUV</v>
      </c>
    </row>
    <row r="953" spans="1:15" hidden="1">
      <c r="A953" s="20" t="s">
        <v>442</v>
      </c>
      <c r="B953" s="20" t="s">
        <v>397</v>
      </c>
      <c r="C953" s="20" t="str">
        <f ca="1">RIGHT(Table7[[#This Row],[Column1]],4)</f>
        <v>2020</v>
      </c>
      <c r="D953" s="20" t="s">
        <v>396</v>
      </c>
      <c r="E953" s="20"/>
      <c r="F953" s="20" t="str">
        <f>_xlfn.XLOOKUP(Table7[[#This Row],[Area]],Table6[Country],Table6[Alpha-3 code])</f>
        <v>TUV</v>
      </c>
      <c r="I953" s="20" t="s">
        <v>442</v>
      </c>
      <c r="J953" s="20" t="s">
        <v>398</v>
      </c>
      <c r="K953" s="20">
        <v>20182020</v>
      </c>
      <c r="L953" s="20" t="s">
        <v>459</v>
      </c>
      <c r="M953" s="20" t="s">
        <v>396</v>
      </c>
      <c r="N953" s="20"/>
      <c r="O953" s="21" t="str">
        <f>_xlfn.XLOOKUP(I953,Table6[Country],Table6[Alpha-3 code])</f>
        <v>TUV</v>
      </c>
    </row>
    <row r="954" spans="1:15" hidden="1">
      <c r="A954" s="21" t="s">
        <v>238</v>
      </c>
      <c r="B954" s="21" t="s">
        <v>397</v>
      </c>
      <c r="C954" s="21" t="str">
        <f ca="1">RIGHT(Table7[[#This Row],[Column1]],4)</f>
        <v>2016</v>
      </c>
      <c r="D954" s="21" t="s">
        <v>396</v>
      </c>
      <c r="E954" s="21">
        <v>17.5</v>
      </c>
      <c r="F954" s="21" t="str">
        <f>_xlfn.XLOOKUP(Table7[[#This Row],[Area]],Table6[Country],Table6[Alpha-3 code])</f>
        <v>UGA</v>
      </c>
      <c r="I954" s="21" t="s">
        <v>238</v>
      </c>
      <c r="J954" s="21" t="s">
        <v>398</v>
      </c>
      <c r="K954" s="21">
        <v>20142016</v>
      </c>
      <c r="L954" s="21" t="s">
        <v>455</v>
      </c>
      <c r="M954" s="21" t="s">
        <v>396</v>
      </c>
      <c r="N954" s="21">
        <v>58</v>
      </c>
      <c r="O954" s="21" t="str">
        <f>_xlfn.XLOOKUP(I954,Table6[Country],Table6[Alpha-3 code])</f>
        <v>UGA</v>
      </c>
    </row>
    <row r="955" spans="1:15" hidden="1">
      <c r="A955" s="20" t="s">
        <v>238</v>
      </c>
      <c r="B955" s="20" t="s">
        <v>397</v>
      </c>
      <c r="C955" s="20" t="str">
        <f ca="1">RIGHT(Table7[[#This Row],[Column1]],4)</f>
        <v>2017</v>
      </c>
      <c r="D955" s="20" t="s">
        <v>396</v>
      </c>
      <c r="E955" s="20">
        <v>18.5</v>
      </c>
      <c r="F955" s="20" t="str">
        <f>_xlfn.XLOOKUP(Table7[[#This Row],[Area]],Table6[Country],Table6[Alpha-3 code])</f>
        <v>UGA</v>
      </c>
      <c r="I955" s="20" t="s">
        <v>238</v>
      </c>
      <c r="J955" s="20" t="s">
        <v>398</v>
      </c>
      <c r="K955" s="20">
        <v>20152017</v>
      </c>
      <c r="L955" s="20" t="s">
        <v>456</v>
      </c>
      <c r="M955" s="20" t="s">
        <v>396</v>
      </c>
      <c r="N955" s="20">
        <v>60.7</v>
      </c>
      <c r="O955" s="21" t="str">
        <f>_xlfn.XLOOKUP(I955,Table6[Country],Table6[Alpha-3 code])</f>
        <v>UGA</v>
      </c>
    </row>
    <row r="956" spans="1:15" hidden="1">
      <c r="A956" s="21" t="s">
        <v>238</v>
      </c>
      <c r="B956" s="21" t="s">
        <v>397</v>
      </c>
      <c r="C956" s="21" t="str">
        <f ca="1">RIGHT(Table7[[#This Row],[Column1]],4)</f>
        <v>2018</v>
      </c>
      <c r="D956" s="21" t="s">
        <v>396</v>
      </c>
      <c r="E956" s="21">
        <v>19.5</v>
      </c>
      <c r="F956" s="21" t="str">
        <f>_xlfn.XLOOKUP(Table7[[#This Row],[Area]],Table6[Country],Table6[Alpha-3 code])</f>
        <v>UGA</v>
      </c>
      <c r="I956" s="21" t="s">
        <v>238</v>
      </c>
      <c r="J956" s="21" t="s">
        <v>398</v>
      </c>
      <c r="K956" s="21">
        <v>20162018</v>
      </c>
      <c r="L956" s="21" t="s">
        <v>457</v>
      </c>
      <c r="M956" s="21" t="s">
        <v>396</v>
      </c>
      <c r="N956" s="21">
        <v>63.4</v>
      </c>
      <c r="O956" s="21" t="str">
        <f>_xlfn.XLOOKUP(I956,Table6[Country],Table6[Alpha-3 code])</f>
        <v>UGA</v>
      </c>
    </row>
    <row r="957" spans="1:15" hidden="1">
      <c r="A957" s="20" t="s">
        <v>238</v>
      </c>
      <c r="B957" s="20" t="s">
        <v>397</v>
      </c>
      <c r="C957" s="20" t="str">
        <f ca="1">RIGHT(Table7[[#This Row],[Column1]],4)</f>
        <v>2019</v>
      </c>
      <c r="D957" s="20" t="s">
        <v>396</v>
      </c>
      <c r="E957" s="20">
        <v>20.6</v>
      </c>
      <c r="F957" s="20" t="str">
        <f>_xlfn.XLOOKUP(Table7[[#This Row],[Area]],Table6[Country],Table6[Alpha-3 code])</f>
        <v>UGA</v>
      </c>
      <c r="I957" s="20" t="s">
        <v>238</v>
      </c>
      <c r="J957" s="20" t="s">
        <v>398</v>
      </c>
      <c r="K957" s="20">
        <v>20172019</v>
      </c>
      <c r="L957" s="20" t="s">
        <v>458</v>
      </c>
      <c r="M957" s="20" t="s">
        <v>396</v>
      </c>
      <c r="N957" s="20">
        <v>66.3</v>
      </c>
      <c r="O957" s="21" t="str">
        <f>_xlfn.XLOOKUP(I957,Table6[Country],Table6[Alpha-3 code])</f>
        <v>UGA</v>
      </c>
    </row>
    <row r="958" spans="1:15" hidden="1">
      <c r="A958" s="21" t="s">
        <v>238</v>
      </c>
      <c r="B958" s="21" t="s">
        <v>397</v>
      </c>
      <c r="C958" s="21" t="str">
        <f ca="1">RIGHT(Table7[[#This Row],[Column1]],4)</f>
        <v>2020</v>
      </c>
      <c r="D958" s="21" t="s">
        <v>396</v>
      </c>
      <c r="E958" s="21">
        <v>21.7</v>
      </c>
      <c r="F958" s="21" t="str">
        <f>_xlfn.XLOOKUP(Table7[[#This Row],[Area]],Table6[Country],Table6[Alpha-3 code])</f>
        <v>UGA</v>
      </c>
      <c r="I958" s="21" t="s">
        <v>238</v>
      </c>
      <c r="J958" s="21" t="s">
        <v>398</v>
      </c>
      <c r="K958" s="21">
        <v>20182020</v>
      </c>
      <c r="L958" s="21" t="s">
        <v>459</v>
      </c>
      <c r="M958" s="21" t="s">
        <v>396</v>
      </c>
      <c r="N958" s="21">
        <v>69.2</v>
      </c>
      <c r="O958" s="21" t="str">
        <f>_xlfn.XLOOKUP(I958,Table6[Country],Table6[Alpha-3 code])</f>
        <v>UGA</v>
      </c>
    </row>
    <row r="959" spans="1:15" hidden="1">
      <c r="A959" s="20" t="s">
        <v>240</v>
      </c>
      <c r="B959" s="20" t="s">
        <v>397</v>
      </c>
      <c r="C959" s="20" t="str">
        <f ca="1">RIGHT(Table7[[#This Row],[Column1]],4)</f>
        <v>2016</v>
      </c>
      <c r="D959" s="20" t="s">
        <v>396</v>
      </c>
      <c r="E959" s="20">
        <v>2</v>
      </c>
      <c r="F959" s="20" t="str">
        <f>_xlfn.XLOOKUP(Table7[[#This Row],[Area]],Table6[Country],Table6[Alpha-3 code])</f>
        <v>UKR</v>
      </c>
      <c r="I959" s="20" t="s">
        <v>283</v>
      </c>
      <c r="J959" s="20" t="s">
        <v>398</v>
      </c>
      <c r="K959" s="20">
        <v>20142016</v>
      </c>
      <c r="L959" s="20" t="s">
        <v>455</v>
      </c>
      <c r="M959" s="20" t="s">
        <v>396</v>
      </c>
      <c r="N959" s="20"/>
      <c r="O959" s="21" t="str">
        <f>_xlfn.XLOOKUP(I959,Table6[Country],Table6[Alpha-3 code])</f>
        <v>ARE</v>
      </c>
    </row>
    <row r="960" spans="1:15" hidden="1">
      <c r="A960" s="21" t="s">
        <v>240</v>
      </c>
      <c r="B960" s="21" t="s">
        <v>397</v>
      </c>
      <c r="C960" s="21" t="str">
        <f ca="1">RIGHT(Table7[[#This Row],[Column1]],4)</f>
        <v>2017</v>
      </c>
      <c r="D960" s="21" t="s">
        <v>396</v>
      </c>
      <c r="E960" s="21">
        <v>2.2000000000000002</v>
      </c>
      <c r="F960" s="21" t="str">
        <f>_xlfn.XLOOKUP(Table7[[#This Row],[Area]],Table6[Country],Table6[Alpha-3 code])</f>
        <v>UKR</v>
      </c>
      <c r="I960" s="21" t="s">
        <v>283</v>
      </c>
      <c r="J960" s="21" t="s">
        <v>398</v>
      </c>
      <c r="K960" s="21">
        <v>20152017</v>
      </c>
      <c r="L960" s="21" t="s">
        <v>456</v>
      </c>
      <c r="M960" s="21" t="s">
        <v>396</v>
      </c>
      <c r="N960" s="21"/>
      <c r="O960" s="21" t="str">
        <f>_xlfn.XLOOKUP(I960,Table6[Country],Table6[Alpha-3 code])</f>
        <v>ARE</v>
      </c>
    </row>
    <row r="961" spans="1:15" hidden="1">
      <c r="A961" s="20" t="s">
        <v>240</v>
      </c>
      <c r="B961" s="20" t="s">
        <v>397</v>
      </c>
      <c r="C961" s="20" t="str">
        <f ca="1">RIGHT(Table7[[#This Row],[Column1]],4)</f>
        <v>2018</v>
      </c>
      <c r="D961" s="20" t="s">
        <v>396</v>
      </c>
      <c r="E961" s="20">
        <v>2</v>
      </c>
      <c r="F961" s="20" t="str">
        <f>_xlfn.XLOOKUP(Table7[[#This Row],[Area]],Table6[Country],Table6[Alpha-3 code])</f>
        <v>UKR</v>
      </c>
      <c r="I961" s="20" t="s">
        <v>283</v>
      </c>
      <c r="J961" s="20" t="s">
        <v>398</v>
      </c>
      <c r="K961" s="20">
        <v>20162018</v>
      </c>
      <c r="L961" s="20" t="s">
        <v>457</v>
      </c>
      <c r="M961" s="20" t="s">
        <v>396</v>
      </c>
      <c r="N961" s="20"/>
      <c r="O961" s="21" t="str">
        <f>_xlfn.XLOOKUP(I961,Table6[Country],Table6[Alpha-3 code])</f>
        <v>ARE</v>
      </c>
    </row>
    <row r="962" spans="1:15" hidden="1">
      <c r="A962" s="21" t="s">
        <v>240</v>
      </c>
      <c r="B962" s="21" t="s">
        <v>397</v>
      </c>
      <c r="C962" s="21" t="str">
        <f ca="1">RIGHT(Table7[[#This Row],[Column1]],4)</f>
        <v>2019</v>
      </c>
      <c r="D962" s="21" t="s">
        <v>396</v>
      </c>
      <c r="E962" s="21">
        <v>1.6</v>
      </c>
      <c r="F962" s="21" t="str">
        <f>_xlfn.XLOOKUP(Table7[[#This Row],[Area]],Table6[Country],Table6[Alpha-3 code])</f>
        <v>UKR</v>
      </c>
      <c r="I962" s="21" t="s">
        <v>283</v>
      </c>
      <c r="J962" s="21" t="s">
        <v>398</v>
      </c>
      <c r="K962" s="21">
        <v>20172019</v>
      </c>
      <c r="L962" s="21" t="s">
        <v>458</v>
      </c>
      <c r="M962" s="21" t="s">
        <v>396</v>
      </c>
      <c r="N962" s="21"/>
      <c r="O962" s="21" t="str">
        <f>_xlfn.XLOOKUP(I962,Table6[Country],Table6[Alpha-3 code])</f>
        <v>ARE</v>
      </c>
    </row>
    <row r="963" spans="1:15" hidden="1">
      <c r="A963" s="20" t="s">
        <v>240</v>
      </c>
      <c r="B963" s="20" t="s">
        <v>397</v>
      </c>
      <c r="C963" s="20" t="str">
        <f ca="1">RIGHT(Table7[[#This Row],[Column1]],4)</f>
        <v>2020</v>
      </c>
      <c r="D963" s="20" t="s">
        <v>396</v>
      </c>
      <c r="E963" s="20">
        <v>2.5</v>
      </c>
      <c r="F963" s="20" t="str">
        <f>_xlfn.XLOOKUP(Table7[[#This Row],[Area]],Table6[Country],Table6[Alpha-3 code])</f>
        <v>UKR</v>
      </c>
      <c r="I963" s="20" t="s">
        <v>283</v>
      </c>
      <c r="J963" s="20" t="s">
        <v>398</v>
      </c>
      <c r="K963" s="20">
        <v>20182020</v>
      </c>
      <c r="L963" s="20" t="s">
        <v>459</v>
      </c>
      <c r="M963" s="20" t="s">
        <v>396</v>
      </c>
      <c r="N963" s="20"/>
      <c r="O963" s="21" t="str">
        <f>_xlfn.XLOOKUP(I963,Table6[Country],Table6[Alpha-3 code])</f>
        <v>ARE</v>
      </c>
    </row>
    <row r="964" spans="1:15" hidden="1">
      <c r="A964" s="21" t="s">
        <v>283</v>
      </c>
      <c r="B964" s="21" t="s">
        <v>397</v>
      </c>
      <c r="C964" s="21" t="str">
        <f ca="1">RIGHT(Table7[[#This Row],[Column1]],4)</f>
        <v>2016</v>
      </c>
      <c r="D964" s="21" t="s">
        <v>396</v>
      </c>
      <c r="E964" s="21"/>
      <c r="F964" s="21" t="str">
        <f>_xlfn.XLOOKUP(Table7[[#This Row],[Area]],Table6[Country],Table6[Alpha-3 code])</f>
        <v>ARE</v>
      </c>
      <c r="I964" s="21" t="s">
        <v>443</v>
      </c>
      <c r="J964" s="21" t="s">
        <v>398</v>
      </c>
      <c r="K964" s="21">
        <v>20142016</v>
      </c>
      <c r="L964" s="21" t="s">
        <v>455</v>
      </c>
      <c r="M964" s="21" t="s">
        <v>396</v>
      </c>
      <c r="N964" s="21">
        <v>6.3</v>
      </c>
      <c r="O964" s="21" t="e">
        <f>_xlfn.XLOOKUP(I964,Table6[Country],Table6[Alpha-3 code])</f>
        <v>#N/A</v>
      </c>
    </row>
    <row r="965" spans="1:15" hidden="1">
      <c r="A965" s="20" t="s">
        <v>283</v>
      </c>
      <c r="B965" s="20" t="s">
        <v>397</v>
      </c>
      <c r="C965" s="20" t="str">
        <f ca="1">RIGHT(Table7[[#This Row],[Column1]],4)</f>
        <v>2017</v>
      </c>
      <c r="D965" s="20" t="s">
        <v>396</v>
      </c>
      <c r="E965" s="20"/>
      <c r="F965" s="20" t="str">
        <f>_xlfn.XLOOKUP(Table7[[#This Row],[Area]],Table6[Country],Table6[Alpha-3 code])</f>
        <v>ARE</v>
      </c>
      <c r="I965" s="20" t="s">
        <v>443</v>
      </c>
      <c r="J965" s="20" t="s">
        <v>398</v>
      </c>
      <c r="K965" s="20">
        <v>20152017</v>
      </c>
      <c r="L965" s="20" t="s">
        <v>456</v>
      </c>
      <c r="M965" s="20" t="s">
        <v>396</v>
      </c>
      <c r="N965" s="20">
        <v>6.1</v>
      </c>
      <c r="O965" s="21" t="e">
        <f>_xlfn.XLOOKUP(I965,Table6[Country],Table6[Alpha-3 code])</f>
        <v>#N/A</v>
      </c>
    </row>
    <row r="966" spans="1:15" hidden="1">
      <c r="A966" s="21" t="s">
        <v>283</v>
      </c>
      <c r="B966" s="21" t="s">
        <v>397</v>
      </c>
      <c r="C966" s="21" t="str">
        <f ca="1">RIGHT(Table7[[#This Row],[Column1]],4)</f>
        <v>2018</v>
      </c>
      <c r="D966" s="21" t="s">
        <v>396</v>
      </c>
      <c r="E966" s="21"/>
      <c r="F966" s="21" t="str">
        <f>_xlfn.XLOOKUP(Table7[[#This Row],[Area]],Table6[Country],Table6[Alpha-3 code])</f>
        <v>ARE</v>
      </c>
      <c r="I966" s="21" t="s">
        <v>443</v>
      </c>
      <c r="J966" s="21" t="s">
        <v>398</v>
      </c>
      <c r="K966" s="21">
        <v>20162018</v>
      </c>
      <c r="L966" s="21" t="s">
        <v>457</v>
      </c>
      <c r="M966" s="21" t="s">
        <v>396</v>
      </c>
      <c r="N966" s="21">
        <v>5.6</v>
      </c>
      <c r="O966" s="21" t="e">
        <f>_xlfn.XLOOKUP(I966,Table6[Country],Table6[Alpha-3 code])</f>
        <v>#N/A</v>
      </c>
    </row>
    <row r="967" spans="1:15" hidden="1">
      <c r="A967" s="20" t="s">
        <v>283</v>
      </c>
      <c r="B967" s="20" t="s">
        <v>397</v>
      </c>
      <c r="C967" s="20" t="str">
        <f ca="1">RIGHT(Table7[[#This Row],[Column1]],4)</f>
        <v>2019</v>
      </c>
      <c r="D967" s="20" t="s">
        <v>396</v>
      </c>
      <c r="E967" s="20"/>
      <c r="F967" s="20" t="str">
        <f>_xlfn.XLOOKUP(Table7[[#This Row],[Area]],Table6[Country],Table6[Alpha-3 code])</f>
        <v>ARE</v>
      </c>
      <c r="I967" s="20" t="s">
        <v>443</v>
      </c>
      <c r="J967" s="20" t="s">
        <v>398</v>
      </c>
      <c r="K967" s="20">
        <v>20172019</v>
      </c>
      <c r="L967" s="20" t="s">
        <v>458</v>
      </c>
      <c r="M967" s="20" t="s">
        <v>396</v>
      </c>
      <c r="N967" s="20">
        <v>4.9000000000000004</v>
      </c>
      <c r="O967" s="21" t="e">
        <f>_xlfn.XLOOKUP(I967,Table6[Country],Table6[Alpha-3 code])</f>
        <v>#N/A</v>
      </c>
    </row>
    <row r="968" spans="1:15" hidden="1">
      <c r="A968" s="21" t="s">
        <v>283</v>
      </c>
      <c r="B968" s="21" t="s">
        <v>397</v>
      </c>
      <c r="C968" s="21" t="str">
        <f ca="1">RIGHT(Table7[[#This Row],[Column1]],4)</f>
        <v>2020</v>
      </c>
      <c r="D968" s="21" t="s">
        <v>396</v>
      </c>
      <c r="E968" s="21"/>
      <c r="F968" s="21" t="str">
        <f>_xlfn.XLOOKUP(Table7[[#This Row],[Area]],Table6[Country],Table6[Alpha-3 code])</f>
        <v>ARE</v>
      </c>
      <c r="I968" s="21" t="s">
        <v>443</v>
      </c>
      <c r="J968" s="21" t="s">
        <v>398</v>
      </c>
      <c r="K968" s="21">
        <v>20182020</v>
      </c>
      <c r="L968" s="21" t="s">
        <v>459</v>
      </c>
      <c r="M968" s="21" t="s">
        <v>396</v>
      </c>
      <c r="N968" s="21">
        <v>3.9</v>
      </c>
      <c r="O968" s="21" t="e">
        <f>_xlfn.XLOOKUP(I968,Table6[Country],Table6[Alpha-3 code])</f>
        <v>#N/A</v>
      </c>
    </row>
    <row r="969" spans="1:15" hidden="1">
      <c r="A969" s="20" t="s">
        <v>259</v>
      </c>
      <c r="B969" s="20" t="s">
        <v>397</v>
      </c>
      <c r="C969" s="20" t="str">
        <f ca="1">RIGHT(Table7[[#This Row],[Column1]],4)</f>
        <v>2016</v>
      </c>
      <c r="D969" s="20" t="s">
        <v>396</v>
      </c>
      <c r="E969" s="20">
        <v>1.9</v>
      </c>
      <c r="F969" s="20" t="str">
        <f>_xlfn.XLOOKUP(Table7[[#This Row],[Area]],Table6[Country],Table6[Alpha-3 code])</f>
        <v>GBR</v>
      </c>
      <c r="I969" s="20" t="s">
        <v>621</v>
      </c>
      <c r="J969" s="20" t="s">
        <v>398</v>
      </c>
      <c r="K969" s="20">
        <v>20142016</v>
      </c>
      <c r="L969" s="20" t="s">
        <v>455</v>
      </c>
      <c r="M969" s="20" t="s">
        <v>396</v>
      </c>
      <c r="N969" s="20"/>
      <c r="O969" s="21" t="str">
        <f>_xlfn.XLOOKUP(I969,Table6[Country],Table6[Alpha-3 code])</f>
        <v>TZA</v>
      </c>
    </row>
    <row r="970" spans="1:15" hidden="1">
      <c r="A970" s="20" t="s">
        <v>259</v>
      </c>
      <c r="B970" s="21" t="s">
        <v>397</v>
      </c>
      <c r="C970" s="21" t="str">
        <f ca="1">RIGHT(Table7[[#This Row],[Column1]],4)</f>
        <v>2017</v>
      </c>
      <c r="D970" s="21" t="s">
        <v>396</v>
      </c>
      <c r="E970" s="21">
        <v>2.1</v>
      </c>
      <c r="F970" s="21" t="str">
        <f>_xlfn.XLOOKUP(Table7[[#This Row],[Area]],Table6[Country],Table6[Alpha-3 code])</f>
        <v>GBR</v>
      </c>
      <c r="I970" s="20" t="s">
        <v>621</v>
      </c>
      <c r="J970" s="21" t="s">
        <v>398</v>
      </c>
      <c r="K970" s="21">
        <v>20152017</v>
      </c>
      <c r="L970" s="21" t="s">
        <v>456</v>
      </c>
      <c r="M970" s="21" t="s">
        <v>396</v>
      </c>
      <c r="N970" s="21">
        <v>55</v>
      </c>
      <c r="O970" s="21" t="str">
        <f>_xlfn.XLOOKUP(I970,Table6[Country],Table6[Alpha-3 code])</f>
        <v>TZA</v>
      </c>
    </row>
    <row r="971" spans="1:15" hidden="1">
      <c r="A971" s="20" t="s">
        <v>259</v>
      </c>
      <c r="B971" s="20" t="s">
        <v>397</v>
      </c>
      <c r="C971" s="20" t="str">
        <f ca="1">RIGHT(Table7[[#This Row],[Column1]],4)</f>
        <v>2018</v>
      </c>
      <c r="D971" s="20" t="s">
        <v>396</v>
      </c>
      <c r="E971" s="20">
        <v>1.7</v>
      </c>
      <c r="F971" s="20" t="str">
        <f>_xlfn.XLOOKUP(Table7[[#This Row],[Area]],Table6[Country],Table6[Alpha-3 code])</f>
        <v>GBR</v>
      </c>
      <c r="I971" s="20" t="s">
        <v>621</v>
      </c>
      <c r="J971" s="20" t="s">
        <v>398</v>
      </c>
      <c r="K971" s="20">
        <v>20162018</v>
      </c>
      <c r="L971" s="20" t="s">
        <v>457</v>
      </c>
      <c r="M971" s="20" t="s">
        <v>396</v>
      </c>
      <c r="N971" s="20">
        <v>55</v>
      </c>
      <c r="O971" s="21" t="str">
        <f>_xlfn.XLOOKUP(I971,Table6[Country],Table6[Alpha-3 code])</f>
        <v>TZA</v>
      </c>
    </row>
    <row r="972" spans="1:15" hidden="1">
      <c r="A972" s="20" t="s">
        <v>259</v>
      </c>
      <c r="B972" s="21" t="s">
        <v>397</v>
      </c>
      <c r="C972" s="21" t="str">
        <f ca="1">RIGHT(Table7[[#This Row],[Column1]],4)</f>
        <v>2019</v>
      </c>
      <c r="D972" s="21" t="s">
        <v>396</v>
      </c>
      <c r="E972" s="21">
        <v>1.3</v>
      </c>
      <c r="F972" s="21" t="str">
        <f>_xlfn.XLOOKUP(Table7[[#This Row],[Area]],Table6[Country],Table6[Alpha-3 code])</f>
        <v>GBR</v>
      </c>
      <c r="I972" s="20" t="s">
        <v>621</v>
      </c>
      <c r="J972" s="21" t="s">
        <v>398</v>
      </c>
      <c r="K972" s="21">
        <v>20172019</v>
      </c>
      <c r="L972" s="21" t="s">
        <v>458</v>
      </c>
      <c r="M972" s="21" t="s">
        <v>396</v>
      </c>
      <c r="N972" s="21">
        <v>55</v>
      </c>
      <c r="O972" s="21" t="str">
        <f>_xlfn.XLOOKUP(I972,Table6[Country],Table6[Alpha-3 code])</f>
        <v>TZA</v>
      </c>
    </row>
    <row r="973" spans="1:15" hidden="1">
      <c r="A973" s="20" t="s">
        <v>259</v>
      </c>
      <c r="B973" s="20" t="s">
        <v>397</v>
      </c>
      <c r="C973" s="20" t="str">
        <f ca="1">RIGHT(Table7[[#This Row],[Column1]],4)</f>
        <v>2020</v>
      </c>
      <c r="D973" s="20" t="s">
        <v>396</v>
      </c>
      <c r="E973" s="20">
        <v>0.7</v>
      </c>
      <c r="F973" s="20" t="str">
        <f>_xlfn.XLOOKUP(Table7[[#This Row],[Area]],Table6[Country],Table6[Alpha-3 code])</f>
        <v>GBR</v>
      </c>
      <c r="I973" s="20" t="s">
        <v>621</v>
      </c>
      <c r="J973" s="20" t="s">
        <v>398</v>
      </c>
      <c r="K973" s="20">
        <v>20182020</v>
      </c>
      <c r="L973" s="20" t="s">
        <v>459</v>
      </c>
      <c r="M973" s="20" t="s">
        <v>396</v>
      </c>
      <c r="N973" s="20">
        <v>56.4</v>
      </c>
      <c r="O973" s="21" t="str">
        <f>_xlfn.XLOOKUP(I973,Table6[Country],Table6[Alpha-3 code])</f>
        <v>TZA</v>
      </c>
    </row>
    <row r="974" spans="1:15" hidden="1">
      <c r="A974" s="21" t="s">
        <v>621</v>
      </c>
      <c r="B974" s="21" t="s">
        <v>397</v>
      </c>
      <c r="C974" s="21" t="str">
        <f ca="1">RIGHT(Table7[[#This Row],[Column1]],4)</f>
        <v>2016</v>
      </c>
      <c r="D974" s="21" t="s">
        <v>396</v>
      </c>
      <c r="E974" s="21"/>
      <c r="F974" s="21" t="str">
        <f>_xlfn.XLOOKUP(Table7[[#This Row],[Area]],Table6[Country],Table6[Alpha-3 code])</f>
        <v>TZA</v>
      </c>
      <c r="I974" s="31" t="s">
        <v>266</v>
      </c>
      <c r="J974" s="21" t="s">
        <v>398</v>
      </c>
      <c r="K974" s="21">
        <v>20142016</v>
      </c>
      <c r="L974" s="21" t="s">
        <v>455</v>
      </c>
      <c r="M974" s="21" t="s">
        <v>396</v>
      </c>
      <c r="N974" s="21">
        <v>10.5</v>
      </c>
      <c r="O974" s="21" t="str">
        <f>_xlfn.XLOOKUP(I974,Table6[Country],Table6[Alpha-3 code])</f>
        <v>USA</v>
      </c>
    </row>
    <row r="975" spans="1:15" hidden="1">
      <c r="A975" s="21" t="s">
        <v>621</v>
      </c>
      <c r="B975" s="20" t="s">
        <v>397</v>
      </c>
      <c r="C975" s="20" t="str">
        <f ca="1">RIGHT(Table7[[#This Row],[Column1]],4)</f>
        <v>2017</v>
      </c>
      <c r="D975" s="20" t="s">
        <v>396</v>
      </c>
      <c r="E975" s="20">
        <v>23.8</v>
      </c>
      <c r="F975" s="20" t="str">
        <f>_xlfn.XLOOKUP(Table7[[#This Row],[Area]],Table6[Country],Table6[Alpha-3 code])</f>
        <v>TZA</v>
      </c>
      <c r="I975" s="32" t="s">
        <v>266</v>
      </c>
      <c r="J975" s="20" t="s">
        <v>398</v>
      </c>
      <c r="K975" s="20">
        <v>20152017</v>
      </c>
      <c r="L975" s="20" t="s">
        <v>456</v>
      </c>
      <c r="M975" s="20" t="s">
        <v>396</v>
      </c>
      <c r="N975" s="20">
        <v>9.8000000000000007</v>
      </c>
      <c r="O975" s="21" t="str">
        <f>_xlfn.XLOOKUP(I975,Table6[Country],Table6[Alpha-3 code])</f>
        <v>USA</v>
      </c>
    </row>
    <row r="976" spans="1:15" hidden="1">
      <c r="A976" s="21" t="s">
        <v>621</v>
      </c>
      <c r="B976" s="21" t="s">
        <v>397</v>
      </c>
      <c r="C976" s="21" t="str">
        <f ca="1">RIGHT(Table7[[#This Row],[Column1]],4)</f>
        <v>2018</v>
      </c>
      <c r="D976" s="21" t="s">
        <v>396</v>
      </c>
      <c r="E976" s="21">
        <v>23.8</v>
      </c>
      <c r="F976" s="21" t="str">
        <f>_xlfn.XLOOKUP(Table7[[#This Row],[Area]],Table6[Country],Table6[Alpha-3 code])</f>
        <v>TZA</v>
      </c>
      <c r="I976" s="31" t="s">
        <v>266</v>
      </c>
      <c r="J976" s="21" t="s">
        <v>398</v>
      </c>
      <c r="K976" s="21">
        <v>20162018</v>
      </c>
      <c r="L976" s="21" t="s">
        <v>457</v>
      </c>
      <c r="M976" s="21" t="s">
        <v>396</v>
      </c>
      <c r="N976" s="21">
        <v>8.9</v>
      </c>
      <c r="O976" s="21" t="str">
        <f>_xlfn.XLOOKUP(I976,Table6[Country],Table6[Alpha-3 code])</f>
        <v>USA</v>
      </c>
    </row>
    <row r="977" spans="1:15" hidden="1">
      <c r="A977" s="21" t="s">
        <v>621</v>
      </c>
      <c r="B977" s="20" t="s">
        <v>397</v>
      </c>
      <c r="C977" s="20" t="str">
        <f ca="1">RIGHT(Table7[[#This Row],[Column1]],4)</f>
        <v>2019</v>
      </c>
      <c r="D977" s="20" t="s">
        <v>396</v>
      </c>
      <c r="E977" s="20">
        <v>23.8</v>
      </c>
      <c r="F977" s="20" t="str">
        <f>_xlfn.XLOOKUP(Table7[[#This Row],[Area]],Table6[Country],Table6[Alpha-3 code])</f>
        <v>TZA</v>
      </c>
      <c r="I977" s="32" t="s">
        <v>266</v>
      </c>
      <c r="J977" s="20" t="s">
        <v>398</v>
      </c>
      <c r="K977" s="20">
        <v>20172019</v>
      </c>
      <c r="L977" s="20" t="s">
        <v>458</v>
      </c>
      <c r="M977" s="20" t="s">
        <v>396</v>
      </c>
      <c r="N977" s="20">
        <v>8.4</v>
      </c>
      <c r="O977" s="21" t="str">
        <f>_xlfn.XLOOKUP(I977,Table6[Country],Table6[Alpha-3 code])</f>
        <v>USA</v>
      </c>
    </row>
    <row r="978" spans="1:15" hidden="1">
      <c r="A978" s="21" t="s">
        <v>621</v>
      </c>
      <c r="B978" s="21" t="s">
        <v>397</v>
      </c>
      <c r="C978" s="21" t="str">
        <f ca="1">RIGHT(Table7[[#This Row],[Column1]],4)</f>
        <v>2020</v>
      </c>
      <c r="D978" s="21" t="s">
        <v>396</v>
      </c>
      <c r="E978" s="21">
        <v>24.7</v>
      </c>
      <c r="F978" s="21" t="str">
        <f>_xlfn.XLOOKUP(Table7[[#This Row],[Area]],Table6[Country],Table6[Alpha-3 code])</f>
        <v>TZA</v>
      </c>
      <c r="I978" s="31" t="s">
        <v>266</v>
      </c>
      <c r="J978" s="21" t="s">
        <v>398</v>
      </c>
      <c r="K978" s="21">
        <v>20182020</v>
      </c>
      <c r="L978" s="21" t="s">
        <v>459</v>
      </c>
      <c r="M978" s="21" t="s">
        <v>396</v>
      </c>
      <c r="N978" s="21">
        <v>8</v>
      </c>
      <c r="O978" s="21" t="str">
        <f>_xlfn.XLOOKUP(I978,Table6[Country],Table6[Alpha-3 code])</f>
        <v>USA</v>
      </c>
    </row>
    <row r="979" spans="1:15" hidden="1">
      <c r="A979" s="20" t="s">
        <v>266</v>
      </c>
      <c r="B979" s="20" t="s">
        <v>397</v>
      </c>
      <c r="C979" s="20" t="str">
        <f ca="1">RIGHT(Table7[[#This Row],[Column1]],4)</f>
        <v>2016</v>
      </c>
      <c r="D979" s="20" t="s">
        <v>396</v>
      </c>
      <c r="E979" s="20">
        <v>1.1000000000000001</v>
      </c>
      <c r="F979" s="20" t="str">
        <f>_xlfn.XLOOKUP(Table7[[#This Row],[Area]],Table6[Country],Table6[Alpha-3 code])</f>
        <v>USA</v>
      </c>
      <c r="I979" s="20" t="s">
        <v>242</v>
      </c>
      <c r="J979" s="20" t="s">
        <v>398</v>
      </c>
      <c r="K979" s="20">
        <v>20142016</v>
      </c>
      <c r="L979" s="20" t="s">
        <v>455</v>
      </c>
      <c r="M979" s="20" t="s">
        <v>396</v>
      </c>
      <c r="N979" s="20">
        <v>21.6</v>
      </c>
      <c r="O979" s="21" t="str">
        <f>_xlfn.XLOOKUP(I979,Table6[Country],Table6[Alpha-3 code])</f>
        <v>URY</v>
      </c>
    </row>
    <row r="980" spans="1:15" hidden="1">
      <c r="A980" s="20" t="s">
        <v>266</v>
      </c>
      <c r="B980" s="21" t="s">
        <v>397</v>
      </c>
      <c r="C980" s="21" t="str">
        <f ca="1">RIGHT(Table7[[#This Row],[Column1]],4)</f>
        <v>2017</v>
      </c>
      <c r="D980" s="21" t="s">
        <v>396</v>
      </c>
      <c r="E980" s="21">
        <v>1</v>
      </c>
      <c r="F980" s="21" t="str">
        <f>_xlfn.XLOOKUP(Table7[[#This Row],[Area]],Table6[Country],Table6[Alpha-3 code])</f>
        <v>USA</v>
      </c>
      <c r="I980" s="21" t="s">
        <v>242</v>
      </c>
      <c r="J980" s="21" t="s">
        <v>398</v>
      </c>
      <c r="K980" s="21">
        <v>20152017</v>
      </c>
      <c r="L980" s="21" t="s">
        <v>456</v>
      </c>
      <c r="M980" s="21" t="s">
        <v>396</v>
      </c>
      <c r="N980" s="21">
        <v>23.4</v>
      </c>
      <c r="O980" s="21" t="str">
        <f>_xlfn.XLOOKUP(I980,Table6[Country],Table6[Alpha-3 code])</f>
        <v>URY</v>
      </c>
    </row>
    <row r="981" spans="1:15" hidden="1">
      <c r="A981" s="20" t="s">
        <v>266</v>
      </c>
      <c r="B981" s="20" t="s">
        <v>397</v>
      </c>
      <c r="C981" s="20" t="str">
        <f ca="1">RIGHT(Table7[[#This Row],[Column1]],4)</f>
        <v>2018</v>
      </c>
      <c r="D981" s="20" t="s">
        <v>396</v>
      </c>
      <c r="E981" s="20">
        <v>0.9</v>
      </c>
      <c r="F981" s="20" t="str">
        <f>_xlfn.XLOOKUP(Table7[[#This Row],[Area]],Table6[Country],Table6[Alpha-3 code])</f>
        <v>USA</v>
      </c>
      <c r="I981" s="20" t="s">
        <v>242</v>
      </c>
      <c r="J981" s="20" t="s">
        <v>398</v>
      </c>
      <c r="K981" s="20">
        <v>20162018</v>
      </c>
      <c r="L981" s="20" t="s">
        <v>457</v>
      </c>
      <c r="M981" s="20" t="s">
        <v>396</v>
      </c>
      <c r="N981" s="20">
        <v>25.1</v>
      </c>
      <c r="O981" s="21" t="str">
        <f>_xlfn.XLOOKUP(I981,Table6[Country],Table6[Alpha-3 code])</f>
        <v>URY</v>
      </c>
    </row>
    <row r="982" spans="1:15" hidden="1">
      <c r="A982" s="20" t="s">
        <v>266</v>
      </c>
      <c r="B982" s="21" t="s">
        <v>397</v>
      </c>
      <c r="C982" s="21" t="str">
        <f ca="1">RIGHT(Table7[[#This Row],[Column1]],4)</f>
        <v>2019</v>
      </c>
      <c r="D982" s="21" t="s">
        <v>396</v>
      </c>
      <c r="E982" s="21">
        <v>0.8</v>
      </c>
      <c r="F982" s="21" t="str">
        <f>_xlfn.XLOOKUP(Table7[[#This Row],[Area]],Table6[Country],Table6[Alpha-3 code])</f>
        <v>USA</v>
      </c>
      <c r="I982" s="21" t="s">
        <v>242</v>
      </c>
      <c r="J982" s="21" t="s">
        <v>398</v>
      </c>
      <c r="K982" s="21">
        <v>20172019</v>
      </c>
      <c r="L982" s="21" t="s">
        <v>458</v>
      </c>
      <c r="M982" s="21" t="s">
        <v>396</v>
      </c>
      <c r="N982" s="21">
        <v>23.2</v>
      </c>
      <c r="O982" s="21" t="str">
        <f>_xlfn.XLOOKUP(I982,Table6[Country],Table6[Alpha-3 code])</f>
        <v>URY</v>
      </c>
    </row>
    <row r="983" spans="1:15" hidden="1">
      <c r="A983" s="20" t="s">
        <v>266</v>
      </c>
      <c r="B983" s="20" t="s">
        <v>397</v>
      </c>
      <c r="C983" s="20" t="str">
        <f ca="1">RIGHT(Table7[[#This Row],[Column1]],4)</f>
        <v>2020</v>
      </c>
      <c r="D983" s="20" t="s">
        <v>396</v>
      </c>
      <c r="E983" s="20">
        <v>0.8</v>
      </c>
      <c r="F983" s="20" t="str">
        <f>_xlfn.XLOOKUP(Table7[[#This Row],[Area]],Table6[Country],Table6[Alpha-3 code])</f>
        <v>USA</v>
      </c>
      <c r="I983" s="20" t="s">
        <v>242</v>
      </c>
      <c r="J983" s="20" t="s">
        <v>398</v>
      </c>
      <c r="K983" s="20">
        <v>20182020</v>
      </c>
      <c r="L983" s="20" t="s">
        <v>459</v>
      </c>
      <c r="M983" s="20" t="s">
        <v>396</v>
      </c>
      <c r="N983" s="20">
        <v>23.5</v>
      </c>
      <c r="O983" s="21" t="str">
        <f>_xlfn.XLOOKUP(I983,Table6[Country],Table6[Alpha-3 code])</f>
        <v>URY</v>
      </c>
    </row>
    <row r="984" spans="1:15" hidden="1">
      <c r="A984" s="21" t="s">
        <v>242</v>
      </c>
      <c r="B984" s="21" t="s">
        <v>397</v>
      </c>
      <c r="C984" s="21" t="str">
        <f ca="1">RIGHT(Table7[[#This Row],[Column1]],4)</f>
        <v>2016</v>
      </c>
      <c r="D984" s="21" t="s">
        <v>396</v>
      </c>
      <c r="E984" s="21">
        <v>6.8</v>
      </c>
      <c r="F984" s="21" t="str">
        <f>_xlfn.XLOOKUP(Table7[[#This Row],[Area]],Table6[Country],Table6[Alpha-3 code])</f>
        <v>URY</v>
      </c>
      <c r="I984" s="21" t="s">
        <v>244</v>
      </c>
      <c r="J984" s="21" t="s">
        <v>398</v>
      </c>
      <c r="K984" s="21">
        <v>20142016</v>
      </c>
      <c r="L984" s="21" t="s">
        <v>455</v>
      </c>
      <c r="M984" s="21" t="s">
        <v>396</v>
      </c>
      <c r="N984" s="21">
        <v>11.2</v>
      </c>
      <c r="O984" s="21" t="str">
        <f>_xlfn.XLOOKUP(I984,Table6[Country],Table6[Alpha-3 code])</f>
        <v>UZB</v>
      </c>
    </row>
    <row r="985" spans="1:15" hidden="1">
      <c r="A985" s="20" t="s">
        <v>242</v>
      </c>
      <c r="B985" s="20" t="s">
        <v>397</v>
      </c>
      <c r="C985" s="20" t="str">
        <f ca="1">RIGHT(Table7[[#This Row],[Column1]],4)</f>
        <v>2017</v>
      </c>
      <c r="D985" s="20" t="s">
        <v>396</v>
      </c>
      <c r="E985" s="20">
        <v>7.6</v>
      </c>
      <c r="F985" s="20" t="str">
        <f>_xlfn.XLOOKUP(Table7[[#This Row],[Area]],Table6[Country],Table6[Alpha-3 code])</f>
        <v>URY</v>
      </c>
      <c r="I985" s="20" t="s">
        <v>244</v>
      </c>
      <c r="J985" s="20" t="s">
        <v>398</v>
      </c>
      <c r="K985" s="20">
        <v>20152017</v>
      </c>
      <c r="L985" s="20" t="s">
        <v>456</v>
      </c>
      <c r="M985" s="20" t="s">
        <v>396</v>
      </c>
      <c r="N985" s="20">
        <v>13.4</v>
      </c>
      <c r="O985" s="21" t="str">
        <f>_xlfn.XLOOKUP(I985,Table6[Country],Table6[Alpha-3 code])</f>
        <v>UZB</v>
      </c>
    </row>
    <row r="986" spans="1:15" hidden="1">
      <c r="A986" s="21" t="s">
        <v>242</v>
      </c>
      <c r="B986" s="21" t="s">
        <v>397</v>
      </c>
      <c r="C986" s="21" t="str">
        <f ca="1">RIGHT(Table7[[#This Row],[Column1]],4)</f>
        <v>2018</v>
      </c>
      <c r="D986" s="21" t="s">
        <v>396</v>
      </c>
      <c r="E986" s="21">
        <v>7.4</v>
      </c>
      <c r="F986" s="21" t="str">
        <f>_xlfn.XLOOKUP(Table7[[#This Row],[Area]],Table6[Country],Table6[Alpha-3 code])</f>
        <v>URY</v>
      </c>
      <c r="I986" s="21" t="s">
        <v>244</v>
      </c>
      <c r="J986" s="21" t="s">
        <v>398</v>
      </c>
      <c r="K986" s="21">
        <v>20162018</v>
      </c>
      <c r="L986" s="21" t="s">
        <v>457</v>
      </c>
      <c r="M986" s="21" t="s">
        <v>396</v>
      </c>
      <c r="N986" s="21">
        <v>14.9</v>
      </c>
      <c r="O986" s="21" t="str">
        <f>_xlfn.XLOOKUP(I986,Table6[Country],Table6[Alpha-3 code])</f>
        <v>UZB</v>
      </c>
    </row>
    <row r="987" spans="1:15" hidden="1">
      <c r="A987" s="20" t="s">
        <v>242</v>
      </c>
      <c r="B987" s="20" t="s">
        <v>397</v>
      </c>
      <c r="C987" s="20" t="str">
        <f ca="1">RIGHT(Table7[[#This Row],[Column1]],4)</f>
        <v>2019</v>
      </c>
      <c r="D987" s="20" t="s">
        <v>396</v>
      </c>
      <c r="E987" s="20">
        <v>6.4</v>
      </c>
      <c r="F987" s="20" t="str">
        <f>_xlfn.XLOOKUP(Table7[[#This Row],[Area]],Table6[Country],Table6[Alpha-3 code])</f>
        <v>URY</v>
      </c>
      <c r="I987" s="20" t="s">
        <v>244</v>
      </c>
      <c r="J987" s="20" t="s">
        <v>398</v>
      </c>
      <c r="K987" s="20">
        <v>20172019</v>
      </c>
      <c r="L987" s="20" t="s">
        <v>458</v>
      </c>
      <c r="M987" s="20" t="s">
        <v>396</v>
      </c>
      <c r="N987" s="20">
        <v>17.2</v>
      </c>
      <c r="O987" s="21" t="str">
        <f>_xlfn.XLOOKUP(I987,Table6[Country],Table6[Alpha-3 code])</f>
        <v>UZB</v>
      </c>
    </row>
    <row r="988" spans="1:15" hidden="1">
      <c r="A988" s="21" t="s">
        <v>242</v>
      </c>
      <c r="B988" s="21" t="s">
        <v>397</v>
      </c>
      <c r="C988" s="21" t="str">
        <f ca="1">RIGHT(Table7[[#This Row],[Column1]],4)</f>
        <v>2020</v>
      </c>
      <c r="D988" s="21" t="s">
        <v>396</v>
      </c>
      <c r="E988" s="21">
        <v>6.7</v>
      </c>
      <c r="F988" s="21" t="str">
        <f>_xlfn.XLOOKUP(Table7[[#This Row],[Area]],Table6[Country],Table6[Alpha-3 code])</f>
        <v>URY</v>
      </c>
      <c r="I988" s="21" t="s">
        <v>244</v>
      </c>
      <c r="J988" s="21" t="s">
        <v>398</v>
      </c>
      <c r="K988" s="21">
        <v>20182020</v>
      </c>
      <c r="L988" s="21" t="s">
        <v>459</v>
      </c>
      <c r="M988" s="21" t="s">
        <v>396</v>
      </c>
      <c r="N988" s="21">
        <v>19.7</v>
      </c>
      <c r="O988" s="21" t="str">
        <f>_xlfn.XLOOKUP(I988,Table6[Country],Table6[Alpha-3 code])</f>
        <v>UZB</v>
      </c>
    </row>
    <row r="989" spans="1:15" hidden="1">
      <c r="A989" s="20" t="s">
        <v>244</v>
      </c>
      <c r="B989" s="20" t="s">
        <v>397</v>
      </c>
      <c r="C989" s="20" t="str">
        <f ca="1">RIGHT(Table7[[#This Row],[Column1]],4)</f>
        <v>2016</v>
      </c>
      <c r="D989" s="20" t="s">
        <v>396</v>
      </c>
      <c r="E989" s="20">
        <v>1.9</v>
      </c>
      <c r="F989" s="20" t="str">
        <f>_xlfn.XLOOKUP(Table7[[#This Row],[Area]],Table6[Country],Table6[Alpha-3 code])</f>
        <v>UZB</v>
      </c>
      <c r="I989" s="20" t="s">
        <v>444</v>
      </c>
      <c r="J989" s="20" t="s">
        <v>398</v>
      </c>
      <c r="K989" s="20">
        <v>20142016</v>
      </c>
      <c r="L989" s="20" t="s">
        <v>455</v>
      </c>
      <c r="M989" s="20" t="s">
        <v>396</v>
      </c>
      <c r="N989" s="20"/>
      <c r="O989" s="21" t="str">
        <f>_xlfn.XLOOKUP(I989,Table6[Country],Table6[Alpha-3 code])</f>
        <v>VUT</v>
      </c>
    </row>
    <row r="990" spans="1:15" hidden="1">
      <c r="A990" s="21" t="s">
        <v>244</v>
      </c>
      <c r="B990" s="21" t="s">
        <v>397</v>
      </c>
      <c r="C990" s="21" t="str">
        <f ca="1">RIGHT(Table7[[#This Row],[Column1]],4)</f>
        <v>2017</v>
      </c>
      <c r="D990" s="21" t="s">
        <v>396</v>
      </c>
      <c r="E990" s="21">
        <v>2.1</v>
      </c>
      <c r="F990" s="21" t="str">
        <f>_xlfn.XLOOKUP(Table7[[#This Row],[Area]],Table6[Country],Table6[Alpha-3 code])</f>
        <v>UZB</v>
      </c>
      <c r="I990" s="21" t="s">
        <v>444</v>
      </c>
      <c r="J990" s="21" t="s">
        <v>398</v>
      </c>
      <c r="K990" s="21">
        <v>20152017</v>
      </c>
      <c r="L990" s="21" t="s">
        <v>456</v>
      </c>
      <c r="M990" s="21" t="s">
        <v>396</v>
      </c>
      <c r="N990" s="21"/>
      <c r="O990" s="21" t="str">
        <f>_xlfn.XLOOKUP(I990,Table6[Country],Table6[Alpha-3 code])</f>
        <v>VUT</v>
      </c>
    </row>
    <row r="991" spans="1:15" hidden="1">
      <c r="A991" s="20" t="s">
        <v>244</v>
      </c>
      <c r="B991" s="20" t="s">
        <v>397</v>
      </c>
      <c r="C991" s="20" t="str">
        <f ca="1">RIGHT(Table7[[#This Row],[Column1]],4)</f>
        <v>2018</v>
      </c>
      <c r="D991" s="20" t="s">
        <v>396</v>
      </c>
      <c r="E991" s="20">
        <v>2.2000000000000002</v>
      </c>
      <c r="F991" s="20" t="str">
        <f>_xlfn.XLOOKUP(Table7[[#This Row],[Area]],Table6[Country],Table6[Alpha-3 code])</f>
        <v>UZB</v>
      </c>
      <c r="I991" s="20" t="s">
        <v>444</v>
      </c>
      <c r="J991" s="20" t="s">
        <v>398</v>
      </c>
      <c r="K991" s="20">
        <v>20162018</v>
      </c>
      <c r="L991" s="20" t="s">
        <v>457</v>
      </c>
      <c r="M991" s="20" t="s">
        <v>396</v>
      </c>
      <c r="N991" s="20"/>
      <c r="O991" s="21" t="str">
        <f>_xlfn.XLOOKUP(I991,Table6[Country],Table6[Alpha-3 code])</f>
        <v>VUT</v>
      </c>
    </row>
    <row r="992" spans="1:15" hidden="1">
      <c r="A992" s="21" t="s">
        <v>244</v>
      </c>
      <c r="B992" s="21" t="s">
        <v>397</v>
      </c>
      <c r="C992" s="21" t="str">
        <f ca="1">RIGHT(Table7[[#This Row],[Column1]],4)</f>
        <v>2019</v>
      </c>
      <c r="D992" s="21" t="s">
        <v>396</v>
      </c>
      <c r="E992" s="21">
        <v>2.8</v>
      </c>
      <c r="F992" s="21" t="str">
        <f>_xlfn.XLOOKUP(Table7[[#This Row],[Area]],Table6[Country],Table6[Alpha-3 code])</f>
        <v>UZB</v>
      </c>
      <c r="I992" s="21" t="s">
        <v>444</v>
      </c>
      <c r="J992" s="21" t="s">
        <v>398</v>
      </c>
      <c r="K992" s="21">
        <v>20172019</v>
      </c>
      <c r="L992" s="21" t="s">
        <v>458</v>
      </c>
      <c r="M992" s="21" t="s">
        <v>396</v>
      </c>
      <c r="N992" s="21">
        <v>23.3</v>
      </c>
      <c r="O992" s="21" t="str">
        <f>_xlfn.XLOOKUP(I992,Table6[Country],Table6[Alpha-3 code])</f>
        <v>VUT</v>
      </c>
    </row>
    <row r="993" spans="1:15" hidden="1">
      <c r="A993" s="20" t="s">
        <v>244</v>
      </c>
      <c r="B993" s="20" t="s">
        <v>397</v>
      </c>
      <c r="C993" s="20" t="str">
        <f ca="1">RIGHT(Table7[[#This Row],[Column1]],4)</f>
        <v>2020</v>
      </c>
      <c r="D993" s="20" t="s">
        <v>396</v>
      </c>
      <c r="E993" s="20">
        <v>4</v>
      </c>
      <c r="F993" s="20" t="str">
        <f>_xlfn.XLOOKUP(Table7[[#This Row],[Area]],Table6[Country],Table6[Alpha-3 code])</f>
        <v>UZB</v>
      </c>
      <c r="I993" s="20" t="s">
        <v>444</v>
      </c>
      <c r="J993" s="20" t="s">
        <v>398</v>
      </c>
      <c r="K993" s="20">
        <v>20182020</v>
      </c>
      <c r="L993" s="20" t="s">
        <v>459</v>
      </c>
      <c r="M993" s="20" t="s">
        <v>396</v>
      </c>
      <c r="N993" s="20">
        <v>23.3</v>
      </c>
      <c r="O993" s="21" t="str">
        <f>_xlfn.XLOOKUP(I993,Table6[Country],Table6[Alpha-3 code])</f>
        <v>VUT</v>
      </c>
    </row>
    <row r="994" spans="1:15" hidden="1">
      <c r="A994" s="21" t="s">
        <v>444</v>
      </c>
      <c r="B994" s="21" t="s">
        <v>397</v>
      </c>
      <c r="C994" s="21" t="str">
        <f ca="1">RIGHT(Table7[[#This Row],[Column1]],4)</f>
        <v>2016</v>
      </c>
      <c r="D994" s="21" t="s">
        <v>396</v>
      </c>
      <c r="E994" s="21"/>
      <c r="F994" s="21" t="str">
        <f>_xlfn.XLOOKUP(Table7[[#This Row],[Area]],Table6[Country],Table6[Alpha-3 code])</f>
        <v>VUT</v>
      </c>
      <c r="I994" s="21" t="s">
        <v>445</v>
      </c>
      <c r="J994" s="21" t="s">
        <v>398</v>
      </c>
      <c r="K994" s="21">
        <v>20142016</v>
      </c>
      <c r="L994" s="21" t="s">
        <v>455</v>
      </c>
      <c r="M994" s="21" t="s">
        <v>396</v>
      </c>
      <c r="N994" s="21"/>
      <c r="O994" s="21" t="e">
        <f>_xlfn.XLOOKUP(I994,Table6[Country],Table6[Alpha-3 code])</f>
        <v>#N/A</v>
      </c>
    </row>
    <row r="995" spans="1:15" hidden="1">
      <c r="A995" s="20" t="s">
        <v>444</v>
      </c>
      <c r="B995" s="20" t="s">
        <v>397</v>
      </c>
      <c r="C995" s="20" t="str">
        <f ca="1">RIGHT(Table7[[#This Row],[Column1]],4)</f>
        <v>2017</v>
      </c>
      <c r="D995" s="20" t="s">
        <v>396</v>
      </c>
      <c r="E995" s="20"/>
      <c r="F995" s="20" t="str">
        <f>_xlfn.XLOOKUP(Table7[[#This Row],[Area]],Table6[Country],Table6[Alpha-3 code])</f>
        <v>VUT</v>
      </c>
      <c r="I995" s="20" t="s">
        <v>445</v>
      </c>
      <c r="J995" s="20" t="s">
        <v>398</v>
      </c>
      <c r="K995" s="20">
        <v>20152017</v>
      </c>
      <c r="L995" s="20" t="s">
        <v>456</v>
      </c>
      <c r="M995" s="20" t="s">
        <v>396</v>
      </c>
      <c r="N995" s="20"/>
      <c r="O995" s="21" t="e">
        <f>_xlfn.XLOOKUP(I995,Table6[Country],Table6[Alpha-3 code])</f>
        <v>#N/A</v>
      </c>
    </row>
    <row r="996" spans="1:15" hidden="1">
      <c r="A996" s="21" t="s">
        <v>444</v>
      </c>
      <c r="B996" s="21" t="s">
        <v>397</v>
      </c>
      <c r="C996" s="21" t="str">
        <f ca="1">RIGHT(Table7[[#This Row],[Column1]],4)</f>
        <v>2018</v>
      </c>
      <c r="D996" s="21" t="s">
        <v>396</v>
      </c>
      <c r="E996" s="21"/>
      <c r="F996" s="21" t="str">
        <f>_xlfn.XLOOKUP(Table7[[#This Row],[Area]],Table6[Country],Table6[Alpha-3 code])</f>
        <v>VUT</v>
      </c>
      <c r="I996" s="21" t="s">
        <v>445</v>
      </c>
      <c r="J996" s="21" t="s">
        <v>398</v>
      </c>
      <c r="K996" s="21">
        <v>20162018</v>
      </c>
      <c r="L996" s="21" t="s">
        <v>457</v>
      </c>
      <c r="M996" s="21" t="s">
        <v>396</v>
      </c>
      <c r="N996" s="21"/>
      <c r="O996" s="21" t="e">
        <f>_xlfn.XLOOKUP(I996,Table6[Country],Table6[Alpha-3 code])</f>
        <v>#N/A</v>
      </c>
    </row>
    <row r="997" spans="1:15" hidden="1">
      <c r="A997" s="20" t="s">
        <v>444</v>
      </c>
      <c r="B997" s="20" t="s">
        <v>397</v>
      </c>
      <c r="C997" s="20" t="str">
        <f ca="1">RIGHT(Table7[[#This Row],[Column1]],4)</f>
        <v>2019</v>
      </c>
      <c r="D997" s="20" t="s">
        <v>396</v>
      </c>
      <c r="E997" s="20">
        <v>2.4</v>
      </c>
      <c r="F997" s="20" t="str">
        <f>_xlfn.XLOOKUP(Table7[[#This Row],[Area]],Table6[Country],Table6[Alpha-3 code])</f>
        <v>VUT</v>
      </c>
      <c r="I997" s="20" t="s">
        <v>445</v>
      </c>
      <c r="J997" s="20" t="s">
        <v>398</v>
      </c>
      <c r="K997" s="20">
        <v>20172019</v>
      </c>
      <c r="L997" s="20" t="s">
        <v>458</v>
      </c>
      <c r="M997" s="20" t="s">
        <v>396</v>
      </c>
      <c r="N997" s="20"/>
      <c r="O997" s="21" t="e">
        <f>_xlfn.XLOOKUP(I997,Table6[Country],Table6[Alpha-3 code])</f>
        <v>#N/A</v>
      </c>
    </row>
    <row r="998" spans="1:15" hidden="1">
      <c r="A998" s="21" t="s">
        <v>444</v>
      </c>
      <c r="B998" s="21" t="s">
        <v>397</v>
      </c>
      <c r="C998" s="21" t="str">
        <f ca="1">RIGHT(Table7[[#This Row],[Column1]],4)</f>
        <v>2020</v>
      </c>
      <c r="D998" s="21" t="s">
        <v>396</v>
      </c>
      <c r="E998" s="21">
        <v>2.4</v>
      </c>
      <c r="F998" s="21" t="str">
        <f>_xlfn.XLOOKUP(Table7[[#This Row],[Area]],Table6[Country],Table6[Alpha-3 code])</f>
        <v>VUT</v>
      </c>
      <c r="I998" s="21" t="s">
        <v>445</v>
      </c>
      <c r="J998" s="21" t="s">
        <v>398</v>
      </c>
      <c r="K998" s="21">
        <v>20182020</v>
      </c>
      <c r="L998" s="21" t="s">
        <v>459</v>
      </c>
      <c r="M998" s="21" t="s">
        <v>396</v>
      </c>
      <c r="N998" s="21"/>
      <c r="O998" s="21" t="e">
        <f>_xlfn.XLOOKUP(I998,Table6[Country],Table6[Alpha-3 code])</f>
        <v>#N/A</v>
      </c>
    </row>
    <row r="999" spans="1:15" hidden="1">
      <c r="A999" s="20" t="s">
        <v>246</v>
      </c>
      <c r="B999" s="20" t="s">
        <v>397</v>
      </c>
      <c r="C999" s="20" t="str">
        <f ca="1">RIGHT(Table7[[#This Row],[Column1]],4)</f>
        <v>2016</v>
      </c>
      <c r="D999" s="20" t="s">
        <v>396</v>
      </c>
      <c r="E999" s="20"/>
      <c r="F999" s="20" t="str">
        <f>_xlfn.XLOOKUP(Table7[[#This Row],[Area]],Table6[Country],Table6[Alpha-3 code])</f>
        <v>VEN</v>
      </c>
      <c r="I999" s="31" t="s">
        <v>248</v>
      </c>
      <c r="J999" s="20" t="s">
        <v>398</v>
      </c>
      <c r="K999" s="20">
        <v>20142016</v>
      </c>
      <c r="L999" s="20" t="s">
        <v>455</v>
      </c>
      <c r="M999" s="20" t="s">
        <v>396</v>
      </c>
      <c r="N999" s="20"/>
      <c r="O999" s="21" t="str">
        <f>_xlfn.XLOOKUP(I999,Table6[Country],Table6[Alpha-3 code])</f>
        <v>VNM</v>
      </c>
    </row>
    <row r="1000" spans="1:15" hidden="1">
      <c r="A1000" s="20" t="s">
        <v>246</v>
      </c>
      <c r="B1000" s="21" t="s">
        <v>397</v>
      </c>
      <c r="C1000" s="21" t="str">
        <f ca="1">RIGHT(Table7[[#This Row],[Column1]],4)</f>
        <v>2017</v>
      </c>
      <c r="D1000" s="21" t="s">
        <v>396</v>
      </c>
      <c r="E1000" s="21"/>
      <c r="F1000" s="21" t="str">
        <f>_xlfn.XLOOKUP(Table7[[#This Row],[Area]],Table6[Country],Table6[Alpha-3 code])</f>
        <v>VEN</v>
      </c>
      <c r="I1000" s="31" t="s">
        <v>248</v>
      </c>
      <c r="J1000" s="21" t="s">
        <v>398</v>
      </c>
      <c r="K1000" s="21">
        <v>20152017</v>
      </c>
      <c r="L1000" s="21" t="s">
        <v>456</v>
      </c>
      <c r="M1000" s="21" t="s">
        <v>396</v>
      </c>
      <c r="N1000" s="21"/>
      <c r="O1000" s="21" t="str">
        <f>_xlfn.XLOOKUP(I1000,Table6[Country],Table6[Alpha-3 code])</f>
        <v>VNM</v>
      </c>
    </row>
    <row r="1001" spans="1:15" hidden="1">
      <c r="A1001" s="20" t="s">
        <v>246</v>
      </c>
      <c r="B1001" s="20" t="s">
        <v>397</v>
      </c>
      <c r="C1001" s="20" t="str">
        <f ca="1">RIGHT(Table7[[#This Row],[Column1]],4)</f>
        <v>2018</v>
      </c>
      <c r="D1001" s="20" t="s">
        <v>396</v>
      </c>
      <c r="E1001" s="20"/>
      <c r="F1001" s="20" t="str">
        <f>_xlfn.XLOOKUP(Table7[[#This Row],[Area]],Table6[Country],Table6[Alpha-3 code])</f>
        <v>VEN</v>
      </c>
      <c r="I1001" s="31" t="s">
        <v>248</v>
      </c>
      <c r="J1001" s="20" t="s">
        <v>398</v>
      </c>
      <c r="K1001" s="20">
        <v>20162018</v>
      </c>
      <c r="L1001" s="20" t="s">
        <v>457</v>
      </c>
      <c r="M1001" s="20" t="s">
        <v>396</v>
      </c>
      <c r="N1001" s="20">
        <v>6.2</v>
      </c>
      <c r="O1001" s="21" t="str">
        <f>_xlfn.XLOOKUP(I1001,Table6[Country],Table6[Alpha-3 code])</f>
        <v>VNM</v>
      </c>
    </row>
    <row r="1002" spans="1:15" hidden="1">
      <c r="A1002" s="20" t="s">
        <v>246</v>
      </c>
      <c r="B1002" s="21" t="s">
        <v>397</v>
      </c>
      <c r="C1002" s="21" t="str">
        <f ca="1">RIGHT(Table7[[#This Row],[Column1]],4)</f>
        <v>2019</v>
      </c>
      <c r="D1002" s="21" t="s">
        <v>396</v>
      </c>
      <c r="E1002" s="21"/>
      <c r="F1002" s="21" t="str">
        <f>_xlfn.XLOOKUP(Table7[[#This Row],[Area]],Table6[Country],Table6[Alpha-3 code])</f>
        <v>VEN</v>
      </c>
      <c r="I1002" s="31" t="s">
        <v>248</v>
      </c>
      <c r="J1002" s="21" t="s">
        <v>398</v>
      </c>
      <c r="K1002" s="21">
        <v>20172019</v>
      </c>
      <c r="L1002" s="21" t="s">
        <v>458</v>
      </c>
      <c r="M1002" s="21" t="s">
        <v>396</v>
      </c>
      <c r="N1002" s="21">
        <v>6.2</v>
      </c>
      <c r="O1002" s="21" t="str">
        <f>_xlfn.XLOOKUP(I1002,Table6[Country],Table6[Alpha-3 code])</f>
        <v>VNM</v>
      </c>
    </row>
    <row r="1003" spans="1:15" hidden="1">
      <c r="A1003" s="20" t="s">
        <v>246</v>
      </c>
      <c r="B1003" s="20" t="s">
        <v>397</v>
      </c>
      <c r="C1003" s="20" t="str">
        <f ca="1">RIGHT(Table7[[#This Row],[Column1]],4)</f>
        <v>2020</v>
      </c>
      <c r="D1003" s="20" t="s">
        <v>396</v>
      </c>
      <c r="E1003" s="20"/>
      <c r="F1003" s="20" t="str">
        <f>_xlfn.XLOOKUP(Table7[[#This Row],[Area]],Table6[Country],Table6[Alpha-3 code])</f>
        <v>VEN</v>
      </c>
      <c r="I1003" s="31" t="s">
        <v>248</v>
      </c>
      <c r="J1003" s="20" t="s">
        <v>398</v>
      </c>
      <c r="K1003" s="20">
        <v>20182020</v>
      </c>
      <c r="L1003" s="20" t="s">
        <v>459</v>
      </c>
      <c r="M1003" s="20" t="s">
        <v>396</v>
      </c>
      <c r="N1003" s="20">
        <v>6.5</v>
      </c>
      <c r="O1003" s="21" t="str">
        <f>_xlfn.XLOOKUP(I1003,Table6[Country],Table6[Alpha-3 code])</f>
        <v>VNM</v>
      </c>
    </row>
    <row r="1004" spans="1:15" hidden="1">
      <c r="A1004" s="21" t="s">
        <v>248</v>
      </c>
      <c r="B1004" s="21" t="s">
        <v>397</v>
      </c>
      <c r="C1004" s="21" t="str">
        <f ca="1">RIGHT(Table7[[#This Row],[Column1]],4)</f>
        <v>2016</v>
      </c>
      <c r="D1004" s="21" t="s">
        <v>396</v>
      </c>
      <c r="E1004" s="21"/>
      <c r="F1004" s="21" t="str">
        <f>_xlfn.XLOOKUP(Table7[[#This Row],[Area]],Table6[Country],Table6[Alpha-3 code])</f>
        <v>VNM</v>
      </c>
      <c r="I1004" s="21" t="s">
        <v>250</v>
      </c>
      <c r="J1004" s="21" t="s">
        <v>398</v>
      </c>
      <c r="K1004" s="21">
        <v>20142016</v>
      </c>
      <c r="L1004" s="21" t="s">
        <v>455</v>
      </c>
      <c r="M1004" s="21" t="s">
        <v>396</v>
      </c>
      <c r="N1004" s="21"/>
      <c r="O1004" s="21" t="str">
        <f>_xlfn.XLOOKUP(I1004,Table6[Country],Table6[Alpha-3 code])</f>
        <v>YEM</v>
      </c>
    </row>
    <row r="1005" spans="1:15" hidden="1">
      <c r="A1005" s="21" t="s">
        <v>248</v>
      </c>
      <c r="B1005" s="20" t="s">
        <v>397</v>
      </c>
      <c r="C1005" s="20" t="str">
        <f ca="1">RIGHT(Table7[[#This Row],[Column1]],4)</f>
        <v>2017</v>
      </c>
      <c r="D1005" s="20" t="s">
        <v>396</v>
      </c>
      <c r="E1005" s="20"/>
      <c r="F1005" s="20" t="str">
        <f>_xlfn.XLOOKUP(Table7[[#This Row],[Area]],Table6[Country],Table6[Alpha-3 code])</f>
        <v>VNM</v>
      </c>
      <c r="I1005" s="20" t="s">
        <v>250</v>
      </c>
      <c r="J1005" s="20" t="s">
        <v>398</v>
      </c>
      <c r="K1005" s="20">
        <v>20152017</v>
      </c>
      <c r="L1005" s="20" t="s">
        <v>456</v>
      </c>
      <c r="M1005" s="20" t="s">
        <v>396</v>
      </c>
      <c r="N1005" s="20"/>
      <c r="O1005" s="21" t="str">
        <f>_xlfn.XLOOKUP(I1005,Table6[Country],Table6[Alpha-3 code])</f>
        <v>YEM</v>
      </c>
    </row>
    <row r="1006" spans="1:15" hidden="1">
      <c r="A1006" s="21" t="s">
        <v>248</v>
      </c>
      <c r="B1006" s="21" t="s">
        <v>397</v>
      </c>
      <c r="C1006" s="21" t="str">
        <f ca="1">RIGHT(Table7[[#This Row],[Column1]],4)</f>
        <v>2018</v>
      </c>
      <c r="D1006" s="21" t="s">
        <v>396</v>
      </c>
      <c r="E1006" s="21" t="s">
        <v>402</v>
      </c>
      <c r="F1006" s="21" t="str">
        <f>_xlfn.XLOOKUP(Table7[[#This Row],[Area]],Table6[Country],Table6[Alpha-3 code])</f>
        <v>VNM</v>
      </c>
      <c r="I1006" s="21" t="s">
        <v>250</v>
      </c>
      <c r="J1006" s="21" t="s">
        <v>398</v>
      </c>
      <c r="K1006" s="21">
        <v>20162018</v>
      </c>
      <c r="L1006" s="21" t="s">
        <v>457</v>
      </c>
      <c r="M1006" s="21" t="s">
        <v>396</v>
      </c>
      <c r="N1006" s="21"/>
      <c r="O1006" s="21" t="str">
        <f>_xlfn.XLOOKUP(I1006,Table6[Country],Table6[Alpha-3 code])</f>
        <v>YEM</v>
      </c>
    </row>
    <row r="1007" spans="1:15" hidden="1">
      <c r="A1007" s="21" t="s">
        <v>248</v>
      </c>
      <c r="B1007" s="20" t="s">
        <v>397</v>
      </c>
      <c r="C1007" s="20" t="str">
        <f ca="1">RIGHT(Table7[[#This Row],[Column1]],4)</f>
        <v>2019</v>
      </c>
      <c r="D1007" s="20" t="s">
        <v>396</v>
      </c>
      <c r="E1007" s="20" t="s">
        <v>402</v>
      </c>
      <c r="F1007" s="20" t="str">
        <f>_xlfn.XLOOKUP(Table7[[#This Row],[Area]],Table6[Country],Table6[Alpha-3 code])</f>
        <v>VNM</v>
      </c>
      <c r="I1007" s="20" t="s">
        <v>250</v>
      </c>
      <c r="J1007" s="20" t="s">
        <v>398</v>
      </c>
      <c r="K1007" s="20">
        <v>20172019</v>
      </c>
      <c r="L1007" s="20" t="s">
        <v>458</v>
      </c>
      <c r="M1007" s="20" t="s">
        <v>396</v>
      </c>
      <c r="N1007" s="20"/>
      <c r="O1007" s="21" t="str">
        <f>_xlfn.XLOOKUP(I1007,Table6[Country],Table6[Alpha-3 code])</f>
        <v>YEM</v>
      </c>
    </row>
    <row r="1008" spans="1:15" hidden="1">
      <c r="A1008" s="21" t="s">
        <v>248</v>
      </c>
      <c r="B1008" s="21" t="s">
        <v>397</v>
      </c>
      <c r="C1008" s="21" t="str">
        <f ca="1">RIGHT(Table7[[#This Row],[Column1]],4)</f>
        <v>2020</v>
      </c>
      <c r="D1008" s="21" t="s">
        <v>396</v>
      </c>
      <c r="E1008" s="21">
        <v>0.5</v>
      </c>
      <c r="F1008" s="21" t="str">
        <f>_xlfn.XLOOKUP(Table7[[#This Row],[Area]],Table6[Country],Table6[Alpha-3 code])</f>
        <v>VNM</v>
      </c>
      <c r="I1008" s="21" t="s">
        <v>250</v>
      </c>
      <c r="J1008" s="21" t="s">
        <v>398</v>
      </c>
      <c r="K1008" s="21">
        <v>20182020</v>
      </c>
      <c r="L1008" s="21" t="s">
        <v>459</v>
      </c>
      <c r="M1008" s="21" t="s">
        <v>396</v>
      </c>
      <c r="N1008" s="21"/>
      <c r="O1008" s="21" t="str">
        <f>_xlfn.XLOOKUP(I1008,Table6[Country],Table6[Alpha-3 code])</f>
        <v>YEM</v>
      </c>
    </row>
    <row r="1009" spans="1:15" hidden="1">
      <c r="A1009" s="20" t="s">
        <v>250</v>
      </c>
      <c r="B1009" s="20" t="s">
        <v>397</v>
      </c>
      <c r="C1009" s="20" t="str">
        <f ca="1">RIGHT(Table7[[#This Row],[Column1]],4)</f>
        <v>2016</v>
      </c>
      <c r="D1009" s="20" t="s">
        <v>396</v>
      </c>
      <c r="E1009" s="20"/>
      <c r="F1009" s="20" t="str">
        <f>_xlfn.XLOOKUP(Table7[[#This Row],[Area]],Table6[Country],Table6[Alpha-3 code])</f>
        <v>YEM</v>
      </c>
      <c r="I1009" s="20" t="s">
        <v>252</v>
      </c>
      <c r="J1009" s="20" t="s">
        <v>398</v>
      </c>
      <c r="K1009" s="20">
        <v>20142016</v>
      </c>
      <c r="L1009" s="20" t="s">
        <v>455</v>
      </c>
      <c r="M1009" s="20" t="s">
        <v>396</v>
      </c>
      <c r="N1009" s="20">
        <v>48.8</v>
      </c>
      <c r="O1009" s="21" t="str">
        <f>_xlfn.XLOOKUP(I1009,Table6[Country],Table6[Alpha-3 code])</f>
        <v>ZMB</v>
      </c>
    </row>
    <row r="1010" spans="1:15" hidden="1">
      <c r="A1010" s="21" t="s">
        <v>250</v>
      </c>
      <c r="B1010" s="21" t="s">
        <v>397</v>
      </c>
      <c r="C1010" s="21" t="str">
        <f ca="1">RIGHT(Table7[[#This Row],[Column1]],4)</f>
        <v>2017</v>
      </c>
      <c r="D1010" s="21" t="s">
        <v>396</v>
      </c>
      <c r="E1010" s="21"/>
      <c r="F1010" s="21" t="str">
        <f>_xlfn.XLOOKUP(Table7[[#This Row],[Area]],Table6[Country],Table6[Alpha-3 code])</f>
        <v>YEM</v>
      </c>
      <c r="I1010" s="21" t="s">
        <v>252</v>
      </c>
      <c r="J1010" s="21" t="s">
        <v>398</v>
      </c>
      <c r="K1010" s="21">
        <v>20152017</v>
      </c>
      <c r="L1010" s="21" t="s">
        <v>456</v>
      </c>
      <c r="M1010" s="21" t="s">
        <v>396</v>
      </c>
      <c r="N1010" s="21">
        <v>49.4</v>
      </c>
      <c r="O1010" s="21" t="str">
        <f>_xlfn.XLOOKUP(I1010,Table6[Country],Table6[Alpha-3 code])</f>
        <v>ZMB</v>
      </c>
    </row>
    <row r="1011" spans="1:15" hidden="1">
      <c r="A1011" s="20" t="s">
        <v>250</v>
      </c>
      <c r="B1011" s="20" t="s">
        <v>397</v>
      </c>
      <c r="C1011" s="20" t="str">
        <f ca="1">RIGHT(Table7[[#This Row],[Column1]],4)</f>
        <v>2018</v>
      </c>
      <c r="D1011" s="20" t="s">
        <v>396</v>
      </c>
      <c r="E1011" s="20"/>
      <c r="F1011" s="20" t="str">
        <f>_xlfn.XLOOKUP(Table7[[#This Row],[Area]],Table6[Country],Table6[Alpha-3 code])</f>
        <v>YEM</v>
      </c>
      <c r="I1011" s="20" t="s">
        <v>252</v>
      </c>
      <c r="J1011" s="20" t="s">
        <v>398</v>
      </c>
      <c r="K1011" s="20">
        <v>20162018</v>
      </c>
      <c r="L1011" s="20" t="s">
        <v>457</v>
      </c>
      <c r="M1011" s="20" t="s">
        <v>396</v>
      </c>
      <c r="N1011" s="20">
        <v>50.1</v>
      </c>
      <c r="O1011" s="21" t="str">
        <f>_xlfn.XLOOKUP(I1011,Table6[Country],Table6[Alpha-3 code])</f>
        <v>ZMB</v>
      </c>
    </row>
    <row r="1012" spans="1:15" hidden="1">
      <c r="A1012" s="21" t="s">
        <v>250</v>
      </c>
      <c r="B1012" s="21" t="s">
        <v>397</v>
      </c>
      <c r="C1012" s="21" t="str">
        <f ca="1">RIGHT(Table7[[#This Row],[Column1]],4)</f>
        <v>2019</v>
      </c>
      <c r="D1012" s="21" t="s">
        <v>396</v>
      </c>
      <c r="E1012" s="21"/>
      <c r="F1012" s="21" t="str">
        <f>_xlfn.XLOOKUP(Table7[[#This Row],[Area]],Table6[Country],Table6[Alpha-3 code])</f>
        <v>YEM</v>
      </c>
      <c r="I1012" s="21" t="s">
        <v>252</v>
      </c>
      <c r="J1012" s="21" t="s">
        <v>398</v>
      </c>
      <c r="K1012" s="21">
        <v>20172019</v>
      </c>
      <c r="L1012" s="21" t="s">
        <v>458</v>
      </c>
      <c r="M1012" s="21" t="s">
        <v>396</v>
      </c>
      <c r="N1012" s="21">
        <v>50.8</v>
      </c>
      <c r="O1012" s="21" t="str">
        <f>_xlfn.XLOOKUP(I1012,Table6[Country],Table6[Alpha-3 code])</f>
        <v>ZMB</v>
      </c>
    </row>
    <row r="1013" spans="1:15" hidden="1">
      <c r="A1013" s="20" t="s">
        <v>250</v>
      </c>
      <c r="B1013" s="20" t="s">
        <v>397</v>
      </c>
      <c r="C1013" s="20" t="str">
        <f ca="1">RIGHT(Table7[[#This Row],[Column1]],4)</f>
        <v>2020</v>
      </c>
      <c r="D1013" s="20" t="s">
        <v>396</v>
      </c>
      <c r="E1013" s="20"/>
      <c r="F1013" s="20" t="str">
        <f>_xlfn.XLOOKUP(Table7[[#This Row],[Area]],Table6[Country],Table6[Alpha-3 code])</f>
        <v>YEM</v>
      </c>
      <c r="I1013" s="20" t="s">
        <v>252</v>
      </c>
      <c r="J1013" s="20" t="s">
        <v>398</v>
      </c>
      <c r="K1013" s="20">
        <v>20182020</v>
      </c>
      <c r="L1013" s="20" t="s">
        <v>459</v>
      </c>
      <c r="M1013" s="20" t="s">
        <v>396</v>
      </c>
      <c r="N1013" s="20">
        <v>51.4</v>
      </c>
      <c r="O1013" s="21" t="str">
        <f>_xlfn.XLOOKUP(I1013,Table6[Country],Table6[Alpha-3 code])</f>
        <v>ZMB</v>
      </c>
    </row>
    <row r="1014" spans="1:15" hidden="1">
      <c r="A1014" s="21" t="s">
        <v>252</v>
      </c>
      <c r="B1014" s="21" t="s">
        <v>397</v>
      </c>
      <c r="C1014" s="21" t="str">
        <f ca="1">RIGHT(Table7[[#This Row],[Column1]],4)</f>
        <v>2016</v>
      </c>
      <c r="D1014" s="21" t="s">
        <v>396</v>
      </c>
      <c r="E1014" s="21">
        <v>21.8</v>
      </c>
      <c r="F1014" s="21" t="str">
        <f>_xlfn.XLOOKUP(Table7[[#This Row],[Area]],Table6[Country],Table6[Alpha-3 code])</f>
        <v>ZMB</v>
      </c>
      <c r="I1014" s="21" t="s">
        <v>254</v>
      </c>
      <c r="J1014" s="21" t="s">
        <v>398</v>
      </c>
      <c r="K1014" s="21">
        <v>20142016</v>
      </c>
      <c r="L1014" s="21" t="s">
        <v>455</v>
      </c>
      <c r="M1014" s="21" t="s">
        <v>396</v>
      </c>
      <c r="N1014" s="21">
        <v>64.7</v>
      </c>
      <c r="O1014" s="21" t="str">
        <f>_xlfn.XLOOKUP(I1014,Table6[Country],Table6[Alpha-3 code])</f>
        <v>ZWE</v>
      </c>
    </row>
    <row r="1015" spans="1:15" hidden="1">
      <c r="A1015" s="20" t="s">
        <v>252</v>
      </c>
      <c r="B1015" s="20" t="s">
        <v>397</v>
      </c>
      <c r="C1015" s="20" t="str">
        <f ca="1">RIGHT(Table7[[#This Row],[Column1]],4)</f>
        <v>2017</v>
      </c>
      <c r="D1015" s="20" t="s">
        <v>396</v>
      </c>
      <c r="E1015" s="20">
        <v>22.1</v>
      </c>
      <c r="F1015" s="20" t="str">
        <f>_xlfn.XLOOKUP(Table7[[#This Row],[Area]],Table6[Country],Table6[Alpha-3 code])</f>
        <v>ZMB</v>
      </c>
      <c r="I1015" s="20" t="s">
        <v>254</v>
      </c>
      <c r="J1015" s="20" t="s">
        <v>398</v>
      </c>
      <c r="K1015" s="20">
        <v>20152017</v>
      </c>
      <c r="L1015" s="20" t="s">
        <v>456</v>
      </c>
      <c r="M1015" s="20" t="s">
        <v>396</v>
      </c>
      <c r="N1015" s="20">
        <v>66.7</v>
      </c>
      <c r="O1015" s="21" t="str">
        <f>_xlfn.XLOOKUP(I1015,Table6[Country],Table6[Alpha-3 code])</f>
        <v>ZWE</v>
      </c>
    </row>
    <row r="1016" spans="1:15" hidden="1">
      <c r="A1016" s="21" t="s">
        <v>252</v>
      </c>
      <c r="B1016" s="21" t="s">
        <v>397</v>
      </c>
      <c r="C1016" s="21" t="str">
        <f ca="1">RIGHT(Table7[[#This Row],[Column1]],4)</f>
        <v>2018</v>
      </c>
      <c r="D1016" s="21" t="s">
        <v>396</v>
      </c>
      <c r="E1016" s="21">
        <v>22.5</v>
      </c>
      <c r="F1016" s="21" t="str">
        <f>_xlfn.XLOOKUP(Table7[[#This Row],[Area]],Table6[Country],Table6[Alpha-3 code])</f>
        <v>ZMB</v>
      </c>
      <c r="I1016" s="21" t="s">
        <v>254</v>
      </c>
      <c r="J1016" s="21" t="s">
        <v>398</v>
      </c>
      <c r="K1016" s="21">
        <v>20162018</v>
      </c>
      <c r="L1016" s="21" t="s">
        <v>457</v>
      </c>
      <c r="M1016" s="21" t="s">
        <v>396</v>
      </c>
      <c r="N1016" s="21">
        <v>67</v>
      </c>
      <c r="O1016" s="21" t="str">
        <f>_xlfn.XLOOKUP(I1016,Table6[Country],Table6[Alpha-3 code])</f>
        <v>ZWE</v>
      </c>
    </row>
    <row r="1017" spans="1:15" hidden="1">
      <c r="A1017" s="20" t="s">
        <v>252</v>
      </c>
      <c r="B1017" s="20" t="s">
        <v>397</v>
      </c>
      <c r="C1017" s="20" t="str">
        <f ca="1">RIGHT(Table7[[#This Row],[Column1]],4)</f>
        <v>2019</v>
      </c>
      <c r="D1017" s="20" t="s">
        <v>396</v>
      </c>
      <c r="E1017" s="20">
        <v>22.8</v>
      </c>
      <c r="F1017" s="20" t="str">
        <f>_xlfn.XLOOKUP(Table7[[#This Row],[Area]],Table6[Country],Table6[Alpha-3 code])</f>
        <v>ZMB</v>
      </c>
      <c r="I1017" s="20" t="s">
        <v>254</v>
      </c>
      <c r="J1017" s="20" t="s">
        <v>398</v>
      </c>
      <c r="K1017" s="20">
        <v>20172019</v>
      </c>
      <c r="L1017" s="20" t="s">
        <v>458</v>
      </c>
      <c r="M1017" s="20" t="s">
        <v>396</v>
      </c>
      <c r="N1017" s="20">
        <v>66.7</v>
      </c>
      <c r="O1017" s="21" t="str">
        <f>_xlfn.XLOOKUP(I1017,Table6[Country],Table6[Alpha-3 code])</f>
        <v>ZWE</v>
      </c>
    </row>
    <row r="1018" spans="1:15" hidden="1">
      <c r="A1018" s="21" t="s">
        <v>252</v>
      </c>
      <c r="B1018" s="21" t="s">
        <v>397</v>
      </c>
      <c r="C1018" s="21" t="str">
        <f ca="1">RIGHT(Table7[[#This Row],[Column1]],4)</f>
        <v>2020</v>
      </c>
      <c r="D1018" s="21" t="s">
        <v>396</v>
      </c>
      <c r="E1018" s="21">
        <v>23.2</v>
      </c>
      <c r="F1018" s="21" t="str">
        <f>_xlfn.XLOOKUP(Table7[[#This Row],[Area]],Table6[Country],Table6[Alpha-3 code])</f>
        <v>ZMB</v>
      </c>
      <c r="I1018" s="21" t="s">
        <v>254</v>
      </c>
      <c r="J1018" s="21" t="s">
        <v>398</v>
      </c>
      <c r="K1018" s="21">
        <v>20182020</v>
      </c>
      <c r="L1018" s="21" t="s">
        <v>459</v>
      </c>
      <c r="M1018" s="21" t="s">
        <v>396</v>
      </c>
      <c r="N1018" s="21">
        <v>69.8</v>
      </c>
      <c r="O1018" s="21" t="str">
        <f>_xlfn.XLOOKUP(I1018,Table6[Country],Table6[Alpha-3 code])</f>
        <v>ZWE</v>
      </c>
    </row>
    <row r="1019" spans="1:15" hidden="1">
      <c r="A1019" s="20" t="s">
        <v>254</v>
      </c>
      <c r="B1019" s="20" t="s">
        <v>397</v>
      </c>
      <c r="C1019" s="20" t="str">
        <f ca="1">RIGHT(Table7[[#This Row],[Column1]],4)</f>
        <v>2016</v>
      </c>
      <c r="D1019" s="20" t="s">
        <v>396</v>
      </c>
      <c r="E1019" s="20">
        <v>35.5</v>
      </c>
      <c r="F1019" s="20" t="str">
        <f>_xlfn.XLOOKUP(Table7[[#This Row],[Area]],Table6[Country],Table6[Alpha-3 code])</f>
        <v>ZWE</v>
      </c>
      <c r="I1019" s="20" t="s">
        <v>446</v>
      </c>
      <c r="J1019" s="20" t="s">
        <v>398</v>
      </c>
      <c r="K1019" s="20">
        <v>20142016</v>
      </c>
      <c r="L1019" s="20" t="s">
        <v>455</v>
      </c>
      <c r="M1019" s="20" t="s">
        <v>396</v>
      </c>
      <c r="N1019" s="20">
        <v>23</v>
      </c>
      <c r="O1019" s="21" t="e">
        <f>_xlfn.XLOOKUP(I1019,Table6[Country],Table6[Alpha-3 code])</f>
        <v>#N/A</v>
      </c>
    </row>
    <row r="1020" spans="1:15" hidden="1">
      <c r="A1020" s="21" t="s">
        <v>254</v>
      </c>
      <c r="B1020" s="21" t="s">
        <v>397</v>
      </c>
      <c r="C1020" s="21" t="str">
        <f ca="1">RIGHT(Table7[[#This Row],[Column1]],4)</f>
        <v>2017</v>
      </c>
      <c r="D1020" s="21" t="s">
        <v>396</v>
      </c>
      <c r="E1020" s="21">
        <v>36.700000000000003</v>
      </c>
      <c r="F1020" s="21" t="str">
        <f>_xlfn.XLOOKUP(Table7[[#This Row],[Area]],Table6[Country],Table6[Alpha-3 code])</f>
        <v>ZWE</v>
      </c>
      <c r="I1020" s="21" t="s">
        <v>446</v>
      </c>
      <c r="J1020" s="21" t="s">
        <v>398</v>
      </c>
      <c r="K1020" s="21">
        <v>20152017</v>
      </c>
      <c r="L1020" s="21" t="s">
        <v>456</v>
      </c>
      <c r="M1020" s="21" t="s">
        <v>396</v>
      </c>
      <c r="N1020" s="21">
        <v>23.8</v>
      </c>
      <c r="O1020" s="21" t="e">
        <f>_xlfn.XLOOKUP(I1020,Table6[Country],Table6[Alpha-3 code])</f>
        <v>#N/A</v>
      </c>
    </row>
    <row r="1021" spans="1:15" hidden="1">
      <c r="A1021" s="20" t="s">
        <v>254</v>
      </c>
      <c r="B1021" s="20" t="s">
        <v>397</v>
      </c>
      <c r="C1021" s="20" t="str">
        <f ca="1">RIGHT(Table7[[#This Row],[Column1]],4)</f>
        <v>2018</v>
      </c>
      <c r="D1021" s="20" t="s">
        <v>396</v>
      </c>
      <c r="E1021" s="20">
        <v>35.9</v>
      </c>
      <c r="F1021" s="20" t="str">
        <f>_xlfn.XLOOKUP(Table7[[#This Row],[Area]],Table6[Country],Table6[Alpha-3 code])</f>
        <v>ZWE</v>
      </c>
      <c r="I1021" s="20" t="s">
        <v>446</v>
      </c>
      <c r="J1021" s="20" t="s">
        <v>398</v>
      </c>
      <c r="K1021" s="20">
        <v>20162018</v>
      </c>
      <c r="L1021" s="20" t="s">
        <v>457</v>
      </c>
      <c r="M1021" s="20" t="s">
        <v>396</v>
      </c>
      <c r="N1021" s="20">
        <v>24.8</v>
      </c>
      <c r="O1021" s="21" t="e">
        <f>_xlfn.XLOOKUP(I1021,Table6[Country],Table6[Alpha-3 code])</f>
        <v>#N/A</v>
      </c>
    </row>
    <row r="1022" spans="1:15" hidden="1">
      <c r="A1022" s="21" t="s">
        <v>254</v>
      </c>
      <c r="B1022" s="21" t="s">
        <v>397</v>
      </c>
      <c r="C1022" s="21" t="str">
        <f ca="1">RIGHT(Table7[[#This Row],[Column1]],4)</f>
        <v>2019</v>
      </c>
      <c r="D1022" s="21" t="s">
        <v>396</v>
      </c>
      <c r="E1022" s="21">
        <v>34.200000000000003</v>
      </c>
      <c r="F1022" s="21" t="str">
        <f>_xlfn.XLOOKUP(Table7[[#This Row],[Area]],Table6[Country],Table6[Alpha-3 code])</f>
        <v>ZWE</v>
      </c>
      <c r="I1022" s="21" t="s">
        <v>446</v>
      </c>
      <c r="J1022" s="21" t="s">
        <v>398</v>
      </c>
      <c r="K1022" s="21">
        <v>20172019</v>
      </c>
      <c r="L1022" s="21" t="s">
        <v>458</v>
      </c>
      <c r="M1022" s="21" t="s">
        <v>396</v>
      </c>
      <c r="N1022" s="21">
        <v>25.8</v>
      </c>
      <c r="O1022" s="21" t="e">
        <f>_xlfn.XLOOKUP(I1022,Table6[Country],Table6[Alpha-3 code])</f>
        <v>#N/A</v>
      </c>
    </row>
    <row r="1023" spans="1:15" hidden="1">
      <c r="A1023" s="20" t="s">
        <v>254</v>
      </c>
      <c r="B1023" s="20" t="s">
        <v>397</v>
      </c>
      <c r="C1023" s="20" t="str">
        <f ca="1">RIGHT(Table7[[#This Row],[Column1]],4)</f>
        <v>2020</v>
      </c>
      <c r="D1023" s="20" t="s">
        <v>396</v>
      </c>
      <c r="E1023" s="20">
        <v>32.1</v>
      </c>
      <c r="F1023" s="20" t="str">
        <f>_xlfn.XLOOKUP(Table7[[#This Row],[Area]],Table6[Country],Table6[Alpha-3 code])</f>
        <v>ZWE</v>
      </c>
      <c r="I1023" s="20" t="s">
        <v>446</v>
      </c>
      <c r="J1023" s="20" t="s">
        <v>398</v>
      </c>
      <c r="K1023" s="20">
        <v>20182020</v>
      </c>
      <c r="L1023" s="20" t="s">
        <v>459</v>
      </c>
      <c r="M1023" s="20" t="s">
        <v>396</v>
      </c>
      <c r="N1023" s="20">
        <v>27.6</v>
      </c>
      <c r="O1023" s="21" t="e">
        <f>_xlfn.XLOOKUP(I1023,Table6[Country],Table6[Alpha-3 code])</f>
        <v>#N/A</v>
      </c>
    </row>
    <row r="1024" spans="1:15" hidden="1">
      <c r="A1024" s="20" t="s">
        <v>451</v>
      </c>
      <c r="B1024" s="20" t="s">
        <v>397</v>
      </c>
      <c r="C1024" s="20" t="str">
        <f ca="1">RIGHT(Table7[[#This Row],[Column1]],4)</f>
        <v>2016</v>
      </c>
      <c r="D1024" s="20" t="s">
        <v>396</v>
      </c>
      <c r="E1024" s="20"/>
      <c r="F1024" s="20" t="str">
        <f>_xlfn.XLOOKUP(Table7[[#This Row],[Area]],Table6[Country],Table6[Alpha-3 code])</f>
        <v>FSM</v>
      </c>
      <c r="I1024" s="20" t="s">
        <v>452</v>
      </c>
      <c r="J1024" s="20" t="s">
        <v>398</v>
      </c>
      <c r="K1024" s="20">
        <v>20142016</v>
      </c>
      <c r="L1024" s="20" t="s">
        <v>455</v>
      </c>
      <c r="M1024" s="20" t="s">
        <v>396</v>
      </c>
      <c r="N1024" s="20"/>
      <c r="O1024" s="21" t="e">
        <f>_xlfn.XLOOKUP(I1024,Table6[Country],Table6[Alpha-3 code])</f>
        <v>#N/A</v>
      </c>
    </row>
    <row r="1025" spans="1:15" hidden="1">
      <c r="A1025" s="21" t="s">
        <v>451</v>
      </c>
      <c r="B1025" s="21" t="s">
        <v>397</v>
      </c>
      <c r="C1025" s="21" t="str">
        <f ca="1">RIGHT(Table7[[#This Row],[Column1]],4)</f>
        <v>2017</v>
      </c>
      <c r="D1025" s="21" t="s">
        <v>396</v>
      </c>
      <c r="E1025" s="21"/>
      <c r="F1025" s="21" t="str">
        <f>_xlfn.XLOOKUP(Table7[[#This Row],[Area]],Table6[Country],Table6[Alpha-3 code])</f>
        <v>FSM</v>
      </c>
      <c r="I1025" s="21" t="s">
        <v>452</v>
      </c>
      <c r="J1025" s="21" t="s">
        <v>398</v>
      </c>
      <c r="K1025" s="21">
        <v>20152017</v>
      </c>
      <c r="L1025" s="21" t="s">
        <v>456</v>
      </c>
      <c r="M1025" s="21" t="s">
        <v>396</v>
      </c>
      <c r="N1025" s="21"/>
      <c r="O1025" s="21" t="e">
        <f>_xlfn.XLOOKUP(I1025,Table6[Country],Table6[Alpha-3 code])</f>
        <v>#N/A</v>
      </c>
    </row>
    <row r="1026" spans="1:15" hidden="1">
      <c r="A1026" s="20" t="s">
        <v>451</v>
      </c>
      <c r="B1026" s="20" t="s">
        <v>397</v>
      </c>
      <c r="C1026" s="20" t="str">
        <f ca="1">RIGHT(Table7[[#This Row],[Column1]],4)</f>
        <v>2018</v>
      </c>
      <c r="D1026" s="20" t="s">
        <v>396</v>
      </c>
      <c r="E1026" s="20"/>
      <c r="F1026" s="20" t="str">
        <f>_xlfn.XLOOKUP(Table7[[#This Row],[Area]],Table6[Country],Table6[Alpha-3 code])</f>
        <v>FSM</v>
      </c>
      <c r="I1026" s="20" t="s">
        <v>452</v>
      </c>
      <c r="J1026" s="20" t="s">
        <v>398</v>
      </c>
      <c r="K1026" s="20">
        <v>20162018</v>
      </c>
      <c r="L1026" s="20" t="s">
        <v>457</v>
      </c>
      <c r="M1026" s="20" t="s">
        <v>396</v>
      </c>
      <c r="N1026" s="20"/>
      <c r="O1026" s="21" t="e">
        <f>_xlfn.XLOOKUP(I1026,Table6[Country],Table6[Alpha-3 code])</f>
        <v>#N/A</v>
      </c>
    </row>
    <row r="1027" spans="1:15" hidden="1">
      <c r="A1027" s="21" t="s">
        <v>451</v>
      </c>
      <c r="B1027" s="21" t="s">
        <v>397</v>
      </c>
      <c r="C1027" s="21" t="str">
        <f ca="1">RIGHT(Table7[[#This Row],[Column1]],4)</f>
        <v>2019</v>
      </c>
      <c r="D1027" s="21" t="s">
        <v>396</v>
      </c>
      <c r="E1027" s="21"/>
      <c r="F1027" s="21" t="str">
        <f>_xlfn.XLOOKUP(Table7[[#This Row],[Area]],Table6[Country],Table6[Alpha-3 code])</f>
        <v>FSM</v>
      </c>
      <c r="I1027" s="21" t="s">
        <v>452</v>
      </c>
      <c r="J1027" s="21" t="s">
        <v>398</v>
      </c>
      <c r="K1027" s="21">
        <v>20172019</v>
      </c>
      <c r="L1027" s="21" t="s">
        <v>458</v>
      </c>
      <c r="M1027" s="21" t="s">
        <v>396</v>
      </c>
      <c r="N1027" s="21"/>
      <c r="O1027" s="21" t="e">
        <f>_xlfn.XLOOKUP(I1027,Table6[Country],Table6[Alpha-3 code])</f>
        <v>#N/A</v>
      </c>
    </row>
    <row r="1028" spans="1:15" hidden="1">
      <c r="A1028" s="20" t="s">
        <v>451</v>
      </c>
      <c r="B1028" s="20" t="s">
        <v>397</v>
      </c>
      <c r="C1028" s="20" t="str">
        <f ca="1">RIGHT(Table7[[#This Row],[Column1]],4)</f>
        <v>2020</v>
      </c>
      <c r="D1028" s="20" t="s">
        <v>396</v>
      </c>
      <c r="E1028" s="20"/>
      <c r="F1028" s="20" t="str">
        <f>_xlfn.XLOOKUP(Table7[[#This Row],[Area]],Table6[Country],Table6[Alpha-3 code])</f>
        <v>FSM</v>
      </c>
      <c r="I1028" s="24" t="s">
        <v>452</v>
      </c>
      <c r="J1028" s="24" t="s">
        <v>398</v>
      </c>
      <c r="K1028" s="24">
        <v>20182020</v>
      </c>
      <c r="L1028" s="24" t="s">
        <v>459</v>
      </c>
      <c r="M1028" s="24" t="s">
        <v>396</v>
      </c>
      <c r="N1028" s="24"/>
      <c r="O1028" s="66" t="e">
        <f>_xlfn.XLOOKUP(I1028,Table6[Country],Table6[Alpha-3 code])</f>
        <v>#N/A</v>
      </c>
    </row>
  </sheetData>
  <hyperlinks>
    <hyperlink ref="B1" r:id="rId1" xr:uid="{99EBEB33-2517-474E-8700-E0C568A9530F}"/>
  </hyperlinks>
  <pageMargins left="0.7" right="0.7" top="0.75" bottom="0.75" header="0.3" footer="0.3"/>
  <tableParts count="2">
    <tablePart r:id="rId2"/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ABC094-2BCC-43FB-8DC1-D67F0928D963}">
  <dimension ref="B6:AF15"/>
  <sheetViews>
    <sheetView workbookViewId="0">
      <selection activeCell="C6" sqref="C6:C15"/>
    </sheetView>
  </sheetViews>
  <sheetFormatPr defaultRowHeight="15"/>
  <sheetData>
    <row r="6" spans="2:32">
      <c r="B6">
        <v>2010</v>
      </c>
      <c r="C6">
        <f>AVERAGE(D6:AF6)</f>
        <v>2582.962962962963</v>
      </c>
      <c r="D6" s="21">
        <v>2638</v>
      </c>
      <c r="E6" s="21">
        <v>2212</v>
      </c>
      <c r="F6" s="21">
        <v>3487</v>
      </c>
      <c r="G6" s="21">
        <v>2035</v>
      </c>
      <c r="H6" s="21">
        <v>2224</v>
      </c>
      <c r="I6" s="21">
        <v>2969</v>
      </c>
      <c r="J6" s="21">
        <v>2154</v>
      </c>
      <c r="K6" s="21">
        <v>2354</v>
      </c>
      <c r="L6" s="21">
        <v>3250</v>
      </c>
      <c r="N6" s="21">
        <v>3289</v>
      </c>
      <c r="O6" s="21">
        <v>2358</v>
      </c>
      <c r="P6" s="21">
        <v>2331</v>
      </c>
      <c r="Q6" s="21">
        <v>3042</v>
      </c>
      <c r="R6" s="21">
        <v>2101</v>
      </c>
      <c r="S6" s="21">
        <v>2694</v>
      </c>
      <c r="T6" s="21">
        <v>2748</v>
      </c>
      <c r="U6" s="21">
        <v>2575</v>
      </c>
      <c r="V6" s="21">
        <v>2699</v>
      </c>
      <c r="W6" s="21">
        <v>2849</v>
      </c>
      <c r="X6" s="21">
        <v>2575</v>
      </c>
      <c r="Y6" s="21">
        <v>1925</v>
      </c>
      <c r="Z6" s="21">
        <v>2460</v>
      </c>
      <c r="AA6" s="21">
        <v>2289</v>
      </c>
      <c r="AB6" s="21">
        <v>2510</v>
      </c>
      <c r="AC6" s="21">
        <v>2185</v>
      </c>
      <c r="AE6" s="21">
        <v>3345</v>
      </c>
      <c r="AF6" s="21">
        <v>2442</v>
      </c>
    </row>
    <row r="7" spans="2:32">
      <c r="B7">
        <v>2011</v>
      </c>
      <c r="C7">
        <f t="shared" ref="C7:C15" si="0">AVERAGE(D7:AF7)</f>
        <v>2594.1111111111113</v>
      </c>
      <c r="D7" s="20">
        <v>2632</v>
      </c>
      <c r="E7" s="20">
        <v>2228</v>
      </c>
      <c r="F7" s="20">
        <v>3452</v>
      </c>
      <c r="G7" s="20">
        <v>2007</v>
      </c>
      <c r="H7" s="20">
        <v>2267</v>
      </c>
      <c r="I7" s="20">
        <v>2965</v>
      </c>
      <c r="J7" s="20">
        <v>2164</v>
      </c>
      <c r="K7" s="20">
        <v>2303</v>
      </c>
      <c r="L7" s="20">
        <v>3350</v>
      </c>
      <c r="N7" s="20">
        <v>3337</v>
      </c>
      <c r="O7" s="20">
        <v>2430</v>
      </c>
      <c r="P7" s="20">
        <v>2361</v>
      </c>
      <c r="Q7" s="20">
        <v>3011</v>
      </c>
      <c r="R7" s="20">
        <v>2120</v>
      </c>
      <c r="S7" s="20">
        <v>2716</v>
      </c>
      <c r="T7" s="20">
        <v>2796</v>
      </c>
      <c r="U7" s="20">
        <v>2487</v>
      </c>
      <c r="V7" s="20">
        <v>2680</v>
      </c>
      <c r="W7" s="20">
        <v>2862</v>
      </c>
      <c r="X7" s="20">
        <v>2585</v>
      </c>
      <c r="Y7" s="20">
        <v>1968</v>
      </c>
      <c r="Z7" s="20">
        <v>2451</v>
      </c>
      <c r="AA7" s="20">
        <v>2286</v>
      </c>
      <c r="AB7" s="20">
        <v>2583</v>
      </c>
      <c r="AC7" s="20">
        <v>2187</v>
      </c>
      <c r="AE7" s="20">
        <v>3368</v>
      </c>
      <c r="AF7" s="20">
        <v>2445</v>
      </c>
    </row>
    <row r="8" spans="2:32">
      <c r="B8">
        <v>2012</v>
      </c>
      <c r="C8">
        <f t="shared" si="0"/>
        <v>2606.8571428571427</v>
      </c>
      <c r="D8" s="21">
        <v>2621</v>
      </c>
      <c r="E8" s="21">
        <v>2279</v>
      </c>
      <c r="F8" s="21">
        <v>3455</v>
      </c>
      <c r="G8" s="21">
        <v>2066</v>
      </c>
      <c r="H8" s="21">
        <v>2291</v>
      </c>
      <c r="I8" s="21">
        <v>2982</v>
      </c>
      <c r="J8" s="21">
        <v>2188</v>
      </c>
      <c r="K8" s="21">
        <v>2305</v>
      </c>
      <c r="L8" s="21">
        <v>3366</v>
      </c>
      <c r="M8" s="21">
        <v>2520</v>
      </c>
      <c r="N8" s="21">
        <v>3353</v>
      </c>
      <c r="O8" s="21">
        <v>2389</v>
      </c>
      <c r="P8" s="21">
        <v>2338</v>
      </c>
      <c r="Q8" s="21">
        <v>3000</v>
      </c>
      <c r="R8" s="21">
        <v>2107</v>
      </c>
      <c r="S8" s="21">
        <v>2746</v>
      </c>
      <c r="T8" s="21">
        <v>2773</v>
      </c>
      <c r="U8" s="21">
        <v>2528</v>
      </c>
      <c r="V8" s="21">
        <v>2736</v>
      </c>
      <c r="W8" s="21">
        <v>2879</v>
      </c>
      <c r="X8" s="21">
        <v>2618</v>
      </c>
      <c r="Y8" s="21">
        <v>2005</v>
      </c>
      <c r="Z8" s="21">
        <v>2463</v>
      </c>
      <c r="AA8" s="21">
        <v>2343</v>
      </c>
      <c r="AB8" s="21">
        <v>2634</v>
      </c>
      <c r="AC8" s="21">
        <v>2197</v>
      </c>
      <c r="AE8" s="21">
        <v>3393</v>
      </c>
      <c r="AF8" s="21">
        <v>2417</v>
      </c>
    </row>
    <row r="9" spans="2:32">
      <c r="B9">
        <v>2013</v>
      </c>
      <c r="C9">
        <f t="shared" si="0"/>
        <v>2612.3928571428573</v>
      </c>
      <c r="D9" s="20">
        <v>2600</v>
      </c>
      <c r="E9" s="20">
        <v>2337</v>
      </c>
      <c r="F9" s="20">
        <v>3411</v>
      </c>
      <c r="G9" s="20">
        <v>2148</v>
      </c>
      <c r="H9" s="20">
        <v>2331</v>
      </c>
      <c r="I9" s="20">
        <v>2963</v>
      </c>
      <c r="J9" s="20">
        <v>2201</v>
      </c>
      <c r="K9" s="20">
        <v>2274</v>
      </c>
      <c r="L9" s="20">
        <v>3436</v>
      </c>
      <c r="M9" s="20">
        <v>2575</v>
      </c>
      <c r="N9" s="20">
        <v>3355</v>
      </c>
      <c r="O9" s="20">
        <v>2472</v>
      </c>
      <c r="P9" s="20">
        <v>2213</v>
      </c>
      <c r="Q9" s="20">
        <v>2986</v>
      </c>
      <c r="R9" s="20">
        <v>2017</v>
      </c>
      <c r="S9" s="20">
        <v>2761</v>
      </c>
      <c r="T9" s="20">
        <v>2781</v>
      </c>
      <c r="U9" s="20">
        <v>2528</v>
      </c>
      <c r="V9" s="20">
        <v>2756</v>
      </c>
      <c r="W9" s="20">
        <v>2869</v>
      </c>
      <c r="X9" s="20">
        <v>2612</v>
      </c>
      <c r="Y9" s="20">
        <v>2038</v>
      </c>
      <c r="Z9" s="20">
        <v>2421</v>
      </c>
      <c r="AA9" s="20">
        <v>2337</v>
      </c>
      <c r="AB9" s="20">
        <v>2690</v>
      </c>
      <c r="AC9" s="20">
        <v>2195</v>
      </c>
      <c r="AE9" s="20">
        <v>3397</v>
      </c>
      <c r="AF9" s="20">
        <v>2443</v>
      </c>
    </row>
    <row r="10" spans="2:32">
      <c r="B10">
        <v>2014</v>
      </c>
      <c r="C10">
        <f t="shared" si="0"/>
        <v>2570.1034482758619</v>
      </c>
      <c r="D10" s="21">
        <v>2633</v>
      </c>
      <c r="E10" s="21">
        <v>2374</v>
      </c>
      <c r="F10" s="21">
        <v>3388</v>
      </c>
      <c r="G10" s="21">
        <v>2204</v>
      </c>
      <c r="H10" s="21">
        <v>2344</v>
      </c>
      <c r="I10" s="21">
        <v>2933</v>
      </c>
      <c r="J10" s="21">
        <v>2198</v>
      </c>
      <c r="K10" s="21">
        <v>2215</v>
      </c>
      <c r="L10" s="21">
        <v>3424</v>
      </c>
      <c r="M10" s="21">
        <v>2595</v>
      </c>
      <c r="N10" s="21">
        <v>3396</v>
      </c>
      <c r="O10" s="21">
        <v>2517</v>
      </c>
      <c r="P10" s="21">
        <v>1975</v>
      </c>
      <c r="Q10" s="21">
        <v>2982</v>
      </c>
      <c r="R10" s="21">
        <v>1966</v>
      </c>
      <c r="S10" s="21">
        <v>2722</v>
      </c>
      <c r="T10" s="21">
        <v>2719</v>
      </c>
      <c r="U10" s="21">
        <v>2518</v>
      </c>
      <c r="V10" s="21">
        <v>2744</v>
      </c>
      <c r="W10" s="21">
        <v>2845</v>
      </c>
      <c r="X10" s="21">
        <v>2564</v>
      </c>
      <c r="Y10" s="21">
        <v>2101</v>
      </c>
      <c r="Z10" s="21">
        <v>2443</v>
      </c>
      <c r="AA10" s="21">
        <v>2289</v>
      </c>
      <c r="AB10" s="21">
        <v>2735</v>
      </c>
      <c r="AC10" s="21">
        <v>2185</v>
      </c>
      <c r="AD10" s="21">
        <v>1636</v>
      </c>
      <c r="AE10" s="21">
        <v>3435</v>
      </c>
      <c r="AF10" s="21">
        <v>2453</v>
      </c>
    </row>
    <row r="11" spans="2:32">
      <c r="B11">
        <v>2015</v>
      </c>
      <c r="C11">
        <f t="shared" si="0"/>
        <v>2567.8620689655172</v>
      </c>
      <c r="D11" s="20">
        <v>2624</v>
      </c>
      <c r="E11" s="20">
        <v>2444</v>
      </c>
      <c r="F11" s="20">
        <v>3388</v>
      </c>
      <c r="G11" s="20">
        <v>2202</v>
      </c>
      <c r="H11" s="20">
        <v>2351</v>
      </c>
      <c r="I11" s="20">
        <v>2907</v>
      </c>
      <c r="J11" s="20">
        <v>2202</v>
      </c>
      <c r="K11" s="20">
        <v>2127</v>
      </c>
      <c r="L11" s="20">
        <v>3417</v>
      </c>
      <c r="M11" s="20">
        <v>2589</v>
      </c>
      <c r="N11" s="20">
        <v>3384</v>
      </c>
      <c r="O11" s="20">
        <v>2448</v>
      </c>
      <c r="P11" s="20">
        <v>1891</v>
      </c>
      <c r="Q11" s="20">
        <v>2922</v>
      </c>
      <c r="R11" s="20">
        <v>1913</v>
      </c>
      <c r="S11" s="20">
        <v>2737</v>
      </c>
      <c r="T11" s="20">
        <v>2799</v>
      </c>
      <c r="U11" s="20">
        <v>2581</v>
      </c>
      <c r="V11" s="20">
        <v>2753</v>
      </c>
      <c r="W11" s="20">
        <v>2840</v>
      </c>
      <c r="X11" s="20">
        <v>2622</v>
      </c>
      <c r="Y11" s="20">
        <v>2130</v>
      </c>
      <c r="Z11" s="20">
        <v>2476</v>
      </c>
      <c r="AA11" s="20">
        <v>2254</v>
      </c>
      <c r="AB11" s="20">
        <v>2712</v>
      </c>
      <c r="AC11" s="20">
        <v>2197</v>
      </c>
      <c r="AD11" s="20">
        <v>1731</v>
      </c>
      <c r="AE11" s="20">
        <v>3454</v>
      </c>
      <c r="AF11" s="20">
        <v>2373</v>
      </c>
    </row>
    <row r="12" spans="2:32">
      <c r="B12">
        <v>2016</v>
      </c>
      <c r="C12">
        <f t="shared" si="0"/>
        <v>2568.3103448275861</v>
      </c>
      <c r="D12" s="21">
        <v>2611</v>
      </c>
      <c r="E12" s="21">
        <v>2459</v>
      </c>
      <c r="F12" s="21">
        <v>3336</v>
      </c>
      <c r="G12" s="21">
        <v>2185</v>
      </c>
      <c r="H12" s="21">
        <v>2372</v>
      </c>
      <c r="I12" s="21">
        <v>2907</v>
      </c>
      <c r="J12" s="21">
        <v>2133</v>
      </c>
      <c r="K12" s="21">
        <v>2020</v>
      </c>
      <c r="L12" s="21">
        <v>3443</v>
      </c>
      <c r="M12" s="21">
        <v>2579</v>
      </c>
      <c r="N12" s="21">
        <v>3421</v>
      </c>
      <c r="O12" s="21">
        <v>2408</v>
      </c>
      <c r="P12" s="21">
        <v>1813</v>
      </c>
      <c r="Q12" s="21">
        <v>2902</v>
      </c>
      <c r="R12" s="21">
        <v>1916</v>
      </c>
      <c r="S12" s="21">
        <v>2743</v>
      </c>
      <c r="T12" s="21">
        <v>2820</v>
      </c>
      <c r="U12" s="21">
        <v>2609</v>
      </c>
      <c r="V12" s="21">
        <v>2746</v>
      </c>
      <c r="W12" s="21">
        <v>2860</v>
      </c>
      <c r="X12" s="21">
        <v>2605</v>
      </c>
      <c r="Y12" s="21">
        <v>2181</v>
      </c>
      <c r="Z12" s="21">
        <v>2535</v>
      </c>
      <c r="AA12" s="21">
        <v>2302</v>
      </c>
      <c r="AB12" s="21">
        <v>2733</v>
      </c>
      <c r="AC12" s="21">
        <v>2200</v>
      </c>
      <c r="AD12" s="21">
        <v>1763</v>
      </c>
      <c r="AE12" s="21">
        <v>3451</v>
      </c>
      <c r="AF12" s="21">
        <v>2428</v>
      </c>
    </row>
    <row r="13" spans="2:32">
      <c r="B13">
        <v>2017</v>
      </c>
      <c r="C13">
        <f t="shared" si="0"/>
        <v>2577.344827586207</v>
      </c>
      <c r="D13" s="20">
        <v>2606</v>
      </c>
      <c r="E13" s="20">
        <v>2485</v>
      </c>
      <c r="F13" s="20">
        <v>3344</v>
      </c>
      <c r="G13" s="20">
        <v>2194</v>
      </c>
      <c r="H13" s="20">
        <v>2375</v>
      </c>
      <c r="I13" s="20">
        <v>2902</v>
      </c>
      <c r="J13" s="20">
        <v>2147</v>
      </c>
      <c r="K13" s="20">
        <v>2030</v>
      </c>
      <c r="L13" s="20">
        <v>3383</v>
      </c>
      <c r="M13" s="20">
        <v>2549</v>
      </c>
      <c r="N13" s="20">
        <v>3366</v>
      </c>
      <c r="O13" s="20">
        <v>2441</v>
      </c>
      <c r="P13" s="20">
        <v>1931</v>
      </c>
      <c r="Q13" s="20">
        <v>3000</v>
      </c>
      <c r="R13" s="20">
        <v>1915</v>
      </c>
      <c r="S13" s="20">
        <v>2721</v>
      </c>
      <c r="T13" s="20">
        <v>2861</v>
      </c>
      <c r="U13" s="20">
        <v>2586</v>
      </c>
      <c r="V13" s="20">
        <v>2718</v>
      </c>
      <c r="W13" s="20">
        <v>2884</v>
      </c>
      <c r="X13" s="20">
        <v>2613</v>
      </c>
      <c r="Y13" s="20">
        <v>2232</v>
      </c>
      <c r="Z13" s="20">
        <v>2573</v>
      </c>
      <c r="AA13" s="20">
        <v>2309</v>
      </c>
      <c r="AB13" s="20">
        <v>2754</v>
      </c>
      <c r="AC13" s="20">
        <v>2224</v>
      </c>
      <c r="AD13" s="20">
        <v>1740</v>
      </c>
      <c r="AE13" s="20">
        <v>3457</v>
      </c>
      <c r="AF13" s="20">
        <v>2403</v>
      </c>
    </row>
    <row r="14" spans="2:32">
      <c r="B14">
        <v>2018</v>
      </c>
      <c r="C14">
        <f t="shared" si="0"/>
        <v>2599.7241379310344</v>
      </c>
      <c r="D14" s="21">
        <v>2578</v>
      </c>
      <c r="E14" s="21">
        <v>2452</v>
      </c>
      <c r="F14" s="21">
        <v>3298</v>
      </c>
      <c r="G14" s="21">
        <v>2181</v>
      </c>
      <c r="H14" s="21">
        <v>2361</v>
      </c>
      <c r="I14" s="21">
        <v>2900</v>
      </c>
      <c r="J14" s="21">
        <v>2174</v>
      </c>
      <c r="K14" s="21">
        <v>2123</v>
      </c>
      <c r="L14" s="21">
        <v>3382</v>
      </c>
      <c r="M14" s="21">
        <v>2599</v>
      </c>
      <c r="N14" s="21">
        <v>3409</v>
      </c>
      <c r="O14" s="21">
        <v>2451</v>
      </c>
      <c r="P14" s="21">
        <v>2158</v>
      </c>
      <c r="Q14" s="21">
        <v>3071</v>
      </c>
      <c r="R14" s="21">
        <v>1890</v>
      </c>
      <c r="S14" s="21">
        <v>2750</v>
      </c>
      <c r="T14" s="21">
        <v>2873</v>
      </c>
      <c r="U14" s="21">
        <v>2661</v>
      </c>
      <c r="V14" s="21">
        <v>2748</v>
      </c>
      <c r="W14" s="21">
        <v>2881</v>
      </c>
      <c r="X14" s="21">
        <v>2618</v>
      </c>
      <c r="Y14" s="21">
        <v>2254</v>
      </c>
      <c r="Z14" s="21">
        <v>2596</v>
      </c>
      <c r="AA14" s="21">
        <v>2292</v>
      </c>
      <c r="AB14" s="21">
        <v>2806</v>
      </c>
      <c r="AC14" s="21">
        <v>2224</v>
      </c>
      <c r="AD14" s="21">
        <v>1775</v>
      </c>
      <c r="AE14" s="21">
        <v>3491</v>
      </c>
      <c r="AF14" s="21">
        <v>2396</v>
      </c>
    </row>
    <row r="15" spans="2:32">
      <c r="B15">
        <v>2019</v>
      </c>
      <c r="C15">
        <f t="shared" si="0"/>
        <v>2604.8965517241381</v>
      </c>
      <c r="D15" s="20">
        <v>2565</v>
      </c>
      <c r="E15" s="20">
        <v>2439</v>
      </c>
      <c r="F15" s="20">
        <v>3307</v>
      </c>
      <c r="G15" s="20">
        <v>2183</v>
      </c>
      <c r="H15" s="20">
        <v>2374</v>
      </c>
      <c r="I15" s="20">
        <v>2898</v>
      </c>
      <c r="J15" s="20">
        <v>2205</v>
      </c>
      <c r="K15" s="20">
        <v>2156</v>
      </c>
      <c r="L15" s="20">
        <v>3493</v>
      </c>
      <c r="M15" s="20">
        <v>2581</v>
      </c>
      <c r="N15" s="20">
        <v>3365</v>
      </c>
      <c r="O15" s="20">
        <v>2445</v>
      </c>
      <c r="P15" s="20">
        <v>2130</v>
      </c>
      <c r="Q15" s="20">
        <v>3114</v>
      </c>
      <c r="R15" s="20">
        <v>1912</v>
      </c>
      <c r="S15" s="20">
        <v>2770</v>
      </c>
      <c r="T15" s="20">
        <v>2841</v>
      </c>
      <c r="U15" s="20">
        <v>2623</v>
      </c>
      <c r="V15" s="20">
        <v>2733</v>
      </c>
      <c r="W15" s="20">
        <v>2888</v>
      </c>
      <c r="X15" s="20">
        <v>2600</v>
      </c>
      <c r="Y15" s="20">
        <v>2267</v>
      </c>
      <c r="Z15" s="20">
        <v>2601</v>
      </c>
      <c r="AA15" s="20">
        <v>2272</v>
      </c>
      <c r="AB15" s="20">
        <v>2849</v>
      </c>
      <c r="AC15" s="20">
        <v>2214</v>
      </c>
      <c r="AD15" s="20">
        <v>1754</v>
      </c>
      <c r="AE15" s="20">
        <v>3499</v>
      </c>
      <c r="AF15" s="20">
        <v>2464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6C31FA-812D-4D45-8CF0-DDA1FC555133}">
  <dimension ref="D2:AH31"/>
  <sheetViews>
    <sheetView topLeftCell="G1" workbookViewId="0">
      <selection activeCell="T14" sqref="T14"/>
    </sheetView>
  </sheetViews>
  <sheetFormatPr defaultRowHeight="15"/>
  <sheetData>
    <row r="2" spans="4:34">
      <c r="D2" t="s">
        <v>446</v>
      </c>
      <c r="E2" t="s">
        <v>447</v>
      </c>
      <c r="F2" s="31" t="s">
        <v>448</v>
      </c>
      <c r="G2" s="32" t="s">
        <v>449</v>
      </c>
      <c r="H2" s="31" t="s">
        <v>450</v>
      </c>
      <c r="K2" t="s">
        <v>446</v>
      </c>
      <c r="L2" t="s">
        <v>447</v>
      </c>
      <c r="M2" s="31" t="s">
        <v>448</v>
      </c>
      <c r="N2" s="32" t="s">
        <v>449</v>
      </c>
      <c r="O2" s="31" t="s">
        <v>450</v>
      </c>
    </row>
    <row r="3" spans="4:34">
      <c r="D3" s="33">
        <v>8.3000000000000007</v>
      </c>
      <c r="E3" s="33">
        <v>17.7</v>
      </c>
      <c r="F3" s="33">
        <v>1.4</v>
      </c>
      <c r="G3" s="33">
        <v>7.7</v>
      </c>
      <c r="H3" s="33">
        <v>7.7</v>
      </c>
      <c r="K3" s="33">
        <v>22.6</v>
      </c>
      <c r="L3" s="40">
        <v>47.3</v>
      </c>
      <c r="M3" s="33">
        <v>9.3000000000000007</v>
      </c>
      <c r="N3" s="40">
        <v>24.9</v>
      </c>
      <c r="O3" s="33">
        <v>19.100000000000001</v>
      </c>
      <c r="Q3">
        <f>K3-D3</f>
        <v>14.3</v>
      </c>
      <c r="R3">
        <f t="shared" ref="R3:U3" si="0">L3-E3</f>
        <v>29.599999999999998</v>
      </c>
      <c r="S3">
        <f t="shared" si="0"/>
        <v>7.9</v>
      </c>
      <c r="T3">
        <f t="shared" si="0"/>
        <v>17.2</v>
      </c>
      <c r="U3">
        <f t="shared" si="0"/>
        <v>11.400000000000002</v>
      </c>
    </row>
    <row r="4" spans="4:34">
      <c r="D4" s="40">
        <v>8.1</v>
      </c>
      <c r="E4" s="33">
        <v>18.3</v>
      </c>
      <c r="F4" s="40">
        <v>1.4</v>
      </c>
      <c r="G4" s="33">
        <v>7.5</v>
      </c>
      <c r="H4" s="40">
        <v>7.2</v>
      </c>
      <c r="K4" s="33">
        <v>22.8</v>
      </c>
      <c r="L4" s="33">
        <v>48</v>
      </c>
      <c r="M4" s="33">
        <v>9.3000000000000007</v>
      </c>
      <c r="N4" s="33">
        <v>27.5</v>
      </c>
      <c r="O4" s="33">
        <v>18.8</v>
      </c>
      <c r="Q4">
        <f t="shared" ref="Q4:Q9" si="1">K4-D4</f>
        <v>14.700000000000001</v>
      </c>
      <c r="R4">
        <f t="shared" ref="R4:R9" si="2">L4-E4</f>
        <v>29.7</v>
      </c>
      <c r="S4">
        <f t="shared" ref="S4:S9" si="3">M4-F4</f>
        <v>7.9</v>
      </c>
      <c r="T4">
        <f t="shared" ref="T4:T9" si="4">N4-G4</f>
        <v>20</v>
      </c>
      <c r="U4">
        <f t="shared" ref="U4:U9" si="5">O4-H4</f>
        <v>11.600000000000001</v>
      </c>
    </row>
    <row r="5" spans="4:34">
      <c r="D5" s="33">
        <v>8.3000000000000007</v>
      </c>
      <c r="E5" s="33">
        <v>19.8</v>
      </c>
      <c r="F5" s="33">
        <v>1.3</v>
      </c>
      <c r="G5" s="33">
        <v>9</v>
      </c>
      <c r="H5" s="33">
        <v>6.9</v>
      </c>
      <c r="K5" s="33">
        <v>23.6</v>
      </c>
      <c r="L5" s="40">
        <v>50.9</v>
      </c>
      <c r="M5" s="33">
        <v>8.6999999999999993</v>
      </c>
      <c r="N5" s="40">
        <v>31.3</v>
      </c>
      <c r="O5" s="33">
        <v>18.899999999999999</v>
      </c>
      <c r="Q5">
        <f t="shared" si="1"/>
        <v>15.3</v>
      </c>
      <c r="R5">
        <f t="shared" si="2"/>
        <v>31.099999999999998</v>
      </c>
      <c r="S5">
        <f t="shared" si="3"/>
        <v>7.3999999999999995</v>
      </c>
      <c r="T5">
        <f t="shared" si="4"/>
        <v>22.3</v>
      </c>
      <c r="U5">
        <f t="shared" si="5"/>
        <v>11.999999999999998</v>
      </c>
    </row>
    <row r="6" spans="4:34">
      <c r="D6" s="40">
        <v>8.6999999999999993</v>
      </c>
      <c r="E6" s="33">
        <v>20.5</v>
      </c>
      <c r="F6" s="40">
        <v>1.2</v>
      </c>
      <c r="G6" s="33">
        <v>10</v>
      </c>
      <c r="H6" s="40">
        <v>7.2</v>
      </c>
      <c r="K6" s="33">
        <v>24.9</v>
      </c>
      <c r="L6" s="33">
        <v>52.5</v>
      </c>
      <c r="M6" s="33">
        <v>8.4</v>
      </c>
      <c r="N6" s="33">
        <v>33.200000000000003</v>
      </c>
      <c r="O6" s="33">
        <v>20.3</v>
      </c>
      <c r="Q6">
        <f t="shared" si="1"/>
        <v>16.2</v>
      </c>
      <c r="R6">
        <f t="shared" si="2"/>
        <v>32</v>
      </c>
      <c r="S6">
        <f t="shared" si="3"/>
        <v>7.2</v>
      </c>
      <c r="T6">
        <f t="shared" si="4"/>
        <v>23.200000000000003</v>
      </c>
      <c r="U6">
        <f t="shared" si="5"/>
        <v>13.100000000000001</v>
      </c>
    </row>
    <row r="7" spans="4:34">
      <c r="D7" s="33">
        <v>9.6</v>
      </c>
      <c r="E7" s="33">
        <v>20.6</v>
      </c>
      <c r="F7" s="33">
        <v>1</v>
      </c>
      <c r="G7" s="33">
        <v>9.6</v>
      </c>
      <c r="H7" s="33">
        <v>8.6</v>
      </c>
      <c r="K7" s="33">
        <v>25.9</v>
      </c>
      <c r="L7" s="40">
        <v>52.7</v>
      </c>
      <c r="M7" s="33">
        <v>7.6</v>
      </c>
      <c r="N7" s="40">
        <v>31.7</v>
      </c>
      <c r="O7" s="33">
        <v>22.2</v>
      </c>
      <c r="Q7">
        <f t="shared" si="1"/>
        <v>16.299999999999997</v>
      </c>
      <c r="R7">
        <f t="shared" si="2"/>
        <v>32.1</v>
      </c>
      <c r="S7">
        <f t="shared" si="3"/>
        <v>6.6</v>
      </c>
      <c r="T7">
        <f t="shared" si="4"/>
        <v>22.1</v>
      </c>
      <c r="U7">
        <f t="shared" si="5"/>
        <v>13.6</v>
      </c>
    </row>
    <row r="8" spans="4:34">
      <c r="D8" s="40">
        <v>10.1</v>
      </c>
      <c r="E8" s="33">
        <v>21.9</v>
      </c>
      <c r="F8" s="40">
        <v>1</v>
      </c>
      <c r="G8" s="33">
        <v>10.1</v>
      </c>
      <c r="H8" s="40">
        <v>9</v>
      </c>
      <c r="K8" s="33">
        <v>26.6</v>
      </c>
      <c r="L8" s="33">
        <v>54.2</v>
      </c>
      <c r="M8" s="33">
        <v>7.7</v>
      </c>
      <c r="N8" s="33">
        <v>31.9</v>
      </c>
      <c r="O8" s="33">
        <v>22.7</v>
      </c>
      <c r="Q8">
        <f t="shared" si="1"/>
        <v>16.5</v>
      </c>
      <c r="R8">
        <f t="shared" si="2"/>
        <v>32.300000000000004</v>
      </c>
      <c r="S8">
        <f t="shared" si="3"/>
        <v>6.7</v>
      </c>
      <c r="T8">
        <f t="shared" si="4"/>
        <v>21.799999999999997</v>
      </c>
      <c r="U8">
        <f t="shared" si="5"/>
        <v>13.7</v>
      </c>
    </row>
    <row r="9" spans="4:34" ht="15.75" thickBot="1">
      <c r="D9" s="33">
        <v>11.9</v>
      </c>
      <c r="E9" s="33">
        <v>25.9</v>
      </c>
      <c r="F9" s="33">
        <v>1.4</v>
      </c>
      <c r="G9" s="33">
        <v>14.2</v>
      </c>
      <c r="H9" s="33">
        <v>10.199999999999999</v>
      </c>
      <c r="K9" s="33">
        <v>30.4</v>
      </c>
      <c r="L9" s="40">
        <v>59.6</v>
      </c>
      <c r="M9" s="33">
        <v>8.8000000000000007</v>
      </c>
      <c r="N9" s="40">
        <v>40.9</v>
      </c>
      <c r="O9" s="33">
        <v>25.8</v>
      </c>
      <c r="Q9">
        <f t="shared" si="1"/>
        <v>18.5</v>
      </c>
      <c r="R9">
        <f t="shared" si="2"/>
        <v>33.700000000000003</v>
      </c>
      <c r="S9">
        <f t="shared" si="3"/>
        <v>7.4</v>
      </c>
      <c r="T9">
        <f t="shared" si="4"/>
        <v>26.7</v>
      </c>
      <c r="U9">
        <f t="shared" si="5"/>
        <v>15.600000000000001</v>
      </c>
    </row>
    <row r="10" spans="4:34" ht="15.75" thickBot="1">
      <c r="S10" s="56"/>
      <c r="T10" s="56"/>
      <c r="U10" s="56"/>
    </row>
    <row r="12" spans="4:34">
      <c r="E12" s="21">
        <v>6.6</v>
      </c>
      <c r="F12" s="21">
        <v>14.5</v>
      </c>
      <c r="G12" s="21">
        <v>8.4</v>
      </c>
      <c r="H12" s="21">
        <v>42.6</v>
      </c>
      <c r="I12" s="21">
        <v>22</v>
      </c>
      <c r="J12" s="21">
        <v>18</v>
      </c>
      <c r="K12" s="21">
        <v>17.3</v>
      </c>
      <c r="L12" s="21">
        <v>17.5</v>
      </c>
      <c r="M12" s="21">
        <v>13</v>
      </c>
      <c r="N12" s="21">
        <v>13.4</v>
      </c>
      <c r="O12" s="21">
        <v>21</v>
      </c>
      <c r="P12" s="21">
        <v>39.299999999999997</v>
      </c>
      <c r="Q12" s="21">
        <v>7.6</v>
      </c>
      <c r="S12" s="21"/>
      <c r="V12" s="21">
        <v>10</v>
      </c>
      <c r="X12" s="21">
        <v>51.8</v>
      </c>
      <c r="Y12" s="21">
        <v>21.8</v>
      </c>
      <c r="Z12" s="21">
        <v>14.5</v>
      </c>
      <c r="AB12" s="21">
        <v>44.3</v>
      </c>
      <c r="AF12" s="21">
        <v>9.1</v>
      </c>
      <c r="AH12" s="21">
        <v>30.4</v>
      </c>
    </row>
    <row r="13" spans="4:34">
      <c r="E13" s="21">
        <v>9.3000000000000007</v>
      </c>
      <c r="F13" s="21">
        <v>15</v>
      </c>
      <c r="G13" s="21">
        <v>8.6999999999999993</v>
      </c>
      <c r="H13" s="20">
        <v>46.1</v>
      </c>
      <c r="I13" s="20">
        <v>23.8</v>
      </c>
      <c r="J13" s="20">
        <v>18.399999999999999</v>
      </c>
      <c r="K13" s="21">
        <v>19.2</v>
      </c>
      <c r="L13" s="20">
        <v>18.5</v>
      </c>
      <c r="M13" s="20">
        <v>12.7</v>
      </c>
      <c r="N13" s="20">
        <v>14.4</v>
      </c>
      <c r="O13" s="21">
        <v>22</v>
      </c>
      <c r="P13" s="21">
        <v>39</v>
      </c>
      <c r="Q13" s="20">
        <v>7.9</v>
      </c>
      <c r="S13" s="20"/>
      <c r="V13" s="20">
        <v>10.9</v>
      </c>
      <c r="X13" s="20">
        <v>51.7</v>
      </c>
      <c r="Y13" s="20">
        <v>22.1</v>
      </c>
      <c r="Z13" s="21">
        <v>15.7</v>
      </c>
      <c r="AB13" s="21">
        <v>47.1</v>
      </c>
      <c r="AF13" s="20">
        <v>9.3000000000000007</v>
      </c>
      <c r="AH13" s="20">
        <v>30.8</v>
      </c>
    </row>
    <row r="14" spans="4:34">
      <c r="E14" s="21">
        <v>12.1</v>
      </c>
      <c r="F14" s="21">
        <v>14.8</v>
      </c>
      <c r="G14" s="21">
        <v>8.6</v>
      </c>
      <c r="H14" s="21">
        <v>49.7</v>
      </c>
      <c r="I14" s="21">
        <v>23.8</v>
      </c>
      <c r="J14" s="21">
        <v>18.600000000000001</v>
      </c>
      <c r="K14" s="21">
        <v>21.2</v>
      </c>
      <c r="L14" s="21">
        <v>19.5</v>
      </c>
      <c r="M14" s="21">
        <v>11.4</v>
      </c>
      <c r="N14" s="21">
        <v>15.4</v>
      </c>
      <c r="O14" s="21">
        <v>23.5</v>
      </c>
      <c r="P14" s="21">
        <v>40.200000000000003</v>
      </c>
      <c r="Q14" s="21">
        <v>8.1</v>
      </c>
      <c r="S14" s="21"/>
      <c r="V14" s="21">
        <v>11.7</v>
      </c>
      <c r="X14" s="21">
        <v>51.6</v>
      </c>
      <c r="Y14" s="21">
        <v>22.5</v>
      </c>
      <c r="Z14" s="21">
        <v>12.5</v>
      </c>
      <c r="AB14" s="21">
        <v>49.7</v>
      </c>
      <c r="AF14" s="21">
        <v>9.1</v>
      </c>
      <c r="AH14" s="21">
        <v>31.2</v>
      </c>
    </row>
    <row r="15" spans="4:34">
      <c r="E15" s="21">
        <v>14.8</v>
      </c>
      <c r="F15" s="21">
        <v>14.1</v>
      </c>
      <c r="G15" s="21">
        <v>7.4</v>
      </c>
      <c r="H15" s="20">
        <v>51.1</v>
      </c>
      <c r="I15" s="20">
        <v>23.8</v>
      </c>
      <c r="J15" s="20">
        <v>19</v>
      </c>
      <c r="K15" s="21">
        <v>23.3</v>
      </c>
      <c r="L15" s="20">
        <v>20.6</v>
      </c>
      <c r="M15" s="20">
        <v>9.3000000000000007</v>
      </c>
      <c r="N15" s="20">
        <v>16.399999999999999</v>
      </c>
      <c r="O15" s="21">
        <v>24</v>
      </c>
      <c r="P15" s="21">
        <v>40.700000000000003</v>
      </c>
      <c r="Q15" s="20">
        <v>8.3000000000000007</v>
      </c>
      <c r="S15" s="20"/>
      <c r="V15" s="20">
        <v>12.6</v>
      </c>
      <c r="X15" s="20">
        <v>51.5</v>
      </c>
      <c r="Y15" s="20">
        <v>22.8</v>
      </c>
      <c r="Z15" s="21">
        <v>13.9</v>
      </c>
      <c r="AB15" s="21">
        <v>49.7</v>
      </c>
      <c r="AF15" s="20">
        <v>9.6999999999999993</v>
      </c>
      <c r="AH15" s="20">
        <v>31.5</v>
      </c>
    </row>
    <row r="16" spans="4:34">
      <c r="E16" s="21">
        <v>21.4</v>
      </c>
      <c r="F16" s="21">
        <v>16.399999999999999</v>
      </c>
      <c r="G16" s="21">
        <v>6.7</v>
      </c>
      <c r="H16" s="21">
        <v>51.7</v>
      </c>
      <c r="I16" s="21">
        <v>24.7</v>
      </c>
      <c r="J16" s="21">
        <v>19.3</v>
      </c>
      <c r="K16" s="21">
        <v>25.7</v>
      </c>
      <c r="L16" s="21">
        <v>21.7</v>
      </c>
      <c r="M16" s="21">
        <v>6.9</v>
      </c>
      <c r="N16" s="21">
        <v>16.8</v>
      </c>
      <c r="O16" s="21">
        <v>26.9</v>
      </c>
      <c r="P16" s="21">
        <v>40.5</v>
      </c>
      <c r="Q16" s="21">
        <v>8.6</v>
      </c>
      <c r="S16" s="21">
        <v>26.7</v>
      </c>
      <c r="V16" s="21">
        <v>15.4</v>
      </c>
      <c r="X16" s="21">
        <v>51.4</v>
      </c>
      <c r="Y16" s="21">
        <v>23.2</v>
      </c>
      <c r="Z16" s="21">
        <v>13.6</v>
      </c>
      <c r="AB16" s="21">
        <v>49.7</v>
      </c>
      <c r="AF16" s="21">
        <v>10.7</v>
      </c>
      <c r="AH16" s="21">
        <v>31.8</v>
      </c>
    </row>
    <row r="21" spans="5:34">
      <c r="E21" s="20">
        <v>36.5</v>
      </c>
      <c r="F21" s="20">
        <v>56.2</v>
      </c>
      <c r="G21" s="20">
        <v>27.8</v>
      </c>
      <c r="H21" s="21">
        <v>82</v>
      </c>
      <c r="I21" s="21"/>
      <c r="J21" s="21">
        <v>42.9</v>
      </c>
      <c r="K21" s="20">
        <v>53</v>
      </c>
      <c r="L21" s="21">
        <v>58</v>
      </c>
      <c r="M21" s="21">
        <v>22.9</v>
      </c>
      <c r="N21" s="21">
        <v>41.4</v>
      </c>
      <c r="O21" s="20">
        <v>66.5</v>
      </c>
      <c r="P21" s="20"/>
      <c r="Q21" s="21">
        <v>49.3</v>
      </c>
      <c r="S21" s="21"/>
      <c r="V21" s="21">
        <v>41.8</v>
      </c>
      <c r="X21" s="21">
        <v>81.900000000000006</v>
      </c>
      <c r="Y21" s="21">
        <v>64.7</v>
      </c>
      <c r="Z21" s="20">
        <v>39.299999999999997</v>
      </c>
      <c r="AB21" s="20">
        <v>72.5</v>
      </c>
      <c r="AF21" s="21">
        <v>18.2</v>
      </c>
      <c r="AH21" s="21">
        <v>78.400000000000006</v>
      </c>
    </row>
    <row r="22" spans="5:34">
      <c r="E22" s="21">
        <v>40.1</v>
      </c>
      <c r="F22" s="21">
        <v>58.3</v>
      </c>
      <c r="G22" s="21">
        <v>29.9</v>
      </c>
      <c r="H22" s="20">
        <v>85.3</v>
      </c>
      <c r="I22" s="21">
        <v>55</v>
      </c>
      <c r="J22" s="20"/>
      <c r="K22" s="21">
        <v>56.6</v>
      </c>
      <c r="L22" s="20">
        <v>60.7</v>
      </c>
      <c r="M22" s="20">
        <v>21.5</v>
      </c>
      <c r="N22" s="20">
        <v>43.9</v>
      </c>
      <c r="O22" s="21"/>
      <c r="P22" s="21"/>
      <c r="Q22" s="20">
        <v>49.6</v>
      </c>
      <c r="S22" s="20"/>
      <c r="V22" s="20">
        <v>43</v>
      </c>
      <c r="X22" s="20">
        <v>81.900000000000006</v>
      </c>
      <c r="Y22" s="20">
        <v>66.7</v>
      </c>
      <c r="Z22" s="21">
        <v>40.799999999999997</v>
      </c>
      <c r="AB22" s="21">
        <v>73.400000000000006</v>
      </c>
      <c r="AF22" s="20">
        <v>19.399999999999999</v>
      </c>
      <c r="AH22" s="20">
        <v>79.2</v>
      </c>
    </row>
    <row r="23" spans="5:34">
      <c r="E23" s="20">
        <v>43.6</v>
      </c>
      <c r="F23" s="20">
        <v>59.4</v>
      </c>
      <c r="G23" s="20">
        <v>33.1</v>
      </c>
      <c r="H23" s="21">
        <v>87.9</v>
      </c>
      <c r="I23" s="21">
        <v>55</v>
      </c>
      <c r="J23" s="21"/>
      <c r="K23" s="20">
        <v>60.4</v>
      </c>
      <c r="L23" s="21">
        <v>63.4</v>
      </c>
      <c r="M23" s="21">
        <v>19.7</v>
      </c>
      <c r="N23" s="21">
        <v>46.4</v>
      </c>
      <c r="O23" s="20"/>
      <c r="P23" s="20"/>
      <c r="Q23" s="21">
        <v>49.8</v>
      </c>
      <c r="S23" s="21"/>
      <c r="V23" s="21">
        <v>42.9</v>
      </c>
      <c r="X23" s="21">
        <v>81.8</v>
      </c>
      <c r="Y23" s="21">
        <v>67</v>
      </c>
      <c r="Z23" s="20">
        <v>38</v>
      </c>
      <c r="AB23" s="20">
        <v>74.099999999999994</v>
      </c>
      <c r="AF23" s="21">
        <v>20</v>
      </c>
      <c r="AH23" s="21">
        <v>79.900000000000006</v>
      </c>
    </row>
    <row r="24" spans="5:34">
      <c r="E24" s="21">
        <v>47.1</v>
      </c>
      <c r="F24" s="21">
        <v>57.9</v>
      </c>
      <c r="G24" s="21">
        <v>31.2</v>
      </c>
      <c r="H24" s="20">
        <v>88.2</v>
      </c>
      <c r="I24" s="21">
        <v>55</v>
      </c>
      <c r="J24" s="20"/>
      <c r="K24" s="21">
        <v>64.3</v>
      </c>
      <c r="L24" s="20">
        <v>66.3</v>
      </c>
      <c r="M24" s="20">
        <v>17.600000000000001</v>
      </c>
      <c r="N24" s="20">
        <v>48.9</v>
      </c>
      <c r="O24" s="21">
        <v>70.099999999999994</v>
      </c>
      <c r="P24" s="21">
        <v>68.400000000000006</v>
      </c>
      <c r="Q24" s="20">
        <v>50</v>
      </c>
      <c r="S24" s="20"/>
      <c r="V24" s="20">
        <v>42.8</v>
      </c>
      <c r="X24" s="20">
        <v>81.8</v>
      </c>
      <c r="Y24" s="20">
        <v>66.7</v>
      </c>
      <c r="Z24" s="21">
        <v>39.700000000000003</v>
      </c>
      <c r="AB24" s="21">
        <v>74.099999999999994</v>
      </c>
      <c r="AF24" s="20">
        <v>22.1</v>
      </c>
      <c r="AH24" s="20">
        <v>80.599999999999994</v>
      </c>
    </row>
    <row r="25" spans="5:34">
      <c r="E25" s="20">
        <v>57.7</v>
      </c>
      <c r="F25" s="20">
        <v>56.3</v>
      </c>
      <c r="G25" s="20">
        <v>27.8</v>
      </c>
      <c r="H25" s="21">
        <v>88.3</v>
      </c>
      <c r="I25" s="21">
        <v>56.4</v>
      </c>
      <c r="J25" s="21">
        <v>44.9</v>
      </c>
      <c r="K25" s="20">
        <v>68.5</v>
      </c>
      <c r="L25" s="21">
        <v>69.2</v>
      </c>
      <c r="M25" s="21">
        <v>17.600000000000001</v>
      </c>
      <c r="N25" s="21">
        <v>49.4</v>
      </c>
      <c r="O25" s="20">
        <v>73.5</v>
      </c>
      <c r="P25" s="20">
        <v>71.099999999999994</v>
      </c>
      <c r="Q25" s="21">
        <v>50.2</v>
      </c>
      <c r="S25" s="21">
        <v>55.8</v>
      </c>
      <c r="V25" s="21">
        <v>47.9</v>
      </c>
      <c r="X25" s="21">
        <v>81.8</v>
      </c>
      <c r="Y25" s="21">
        <v>69.8</v>
      </c>
      <c r="Z25" s="20">
        <v>40.9</v>
      </c>
      <c r="AB25" s="20">
        <v>74.099999999999994</v>
      </c>
      <c r="AF25" s="21">
        <v>25.1</v>
      </c>
      <c r="AH25" s="21">
        <v>83.9</v>
      </c>
    </row>
    <row r="27" spans="5:34">
      <c r="E27">
        <f>E21-E12</f>
        <v>29.9</v>
      </c>
      <c r="F27">
        <f t="shared" ref="F27:AB31" si="6">F21-F12</f>
        <v>41.7</v>
      </c>
      <c r="G27">
        <f t="shared" si="6"/>
        <v>19.399999999999999</v>
      </c>
      <c r="H27">
        <f t="shared" si="6"/>
        <v>39.4</v>
      </c>
      <c r="I27" s="67">
        <v>30</v>
      </c>
      <c r="J27">
        <f t="shared" si="6"/>
        <v>24.9</v>
      </c>
      <c r="K27">
        <f t="shared" si="6"/>
        <v>35.700000000000003</v>
      </c>
      <c r="L27">
        <f t="shared" si="6"/>
        <v>40.5</v>
      </c>
      <c r="M27">
        <f t="shared" si="6"/>
        <v>9.8999999999999986</v>
      </c>
      <c r="N27">
        <f t="shared" si="6"/>
        <v>28</v>
      </c>
      <c r="O27">
        <f t="shared" si="6"/>
        <v>45.5</v>
      </c>
      <c r="P27">
        <v>25</v>
      </c>
      <c r="Q27">
        <f t="shared" si="6"/>
        <v>41.699999999999996</v>
      </c>
      <c r="V27">
        <f t="shared" si="6"/>
        <v>31.799999999999997</v>
      </c>
      <c r="X27">
        <f t="shared" si="6"/>
        <v>30.100000000000009</v>
      </c>
      <c r="Y27">
        <f t="shared" si="6"/>
        <v>42.900000000000006</v>
      </c>
      <c r="Z27">
        <f t="shared" si="6"/>
        <v>24.799999999999997</v>
      </c>
      <c r="AB27">
        <f t="shared" si="6"/>
        <v>28.200000000000003</v>
      </c>
      <c r="AF27">
        <f t="shared" ref="AC27:AH27" si="7">AF21-AF12</f>
        <v>9.1</v>
      </c>
      <c r="AH27">
        <f t="shared" si="7"/>
        <v>48.000000000000007</v>
      </c>
    </row>
    <row r="28" spans="5:34">
      <c r="E28">
        <f t="shared" ref="E28:T31" si="8">E22-E13</f>
        <v>30.8</v>
      </c>
      <c r="F28">
        <f t="shared" si="8"/>
        <v>43.3</v>
      </c>
      <c r="G28">
        <f t="shared" si="8"/>
        <v>21.2</v>
      </c>
      <c r="H28">
        <f t="shared" si="8"/>
        <v>39.199999999999996</v>
      </c>
      <c r="I28">
        <f t="shared" si="8"/>
        <v>31.2</v>
      </c>
      <c r="J28">
        <v>24</v>
      </c>
      <c r="K28">
        <f t="shared" si="8"/>
        <v>37.400000000000006</v>
      </c>
      <c r="L28">
        <f t="shared" si="8"/>
        <v>42.2</v>
      </c>
      <c r="M28">
        <f t="shared" si="8"/>
        <v>8.8000000000000007</v>
      </c>
      <c r="N28">
        <f t="shared" si="8"/>
        <v>29.5</v>
      </c>
      <c r="O28">
        <v>45.7</v>
      </c>
      <c r="P28">
        <v>26.3</v>
      </c>
      <c r="Q28">
        <f t="shared" si="8"/>
        <v>41.7</v>
      </c>
      <c r="V28">
        <f t="shared" si="6"/>
        <v>32.1</v>
      </c>
      <c r="X28">
        <f t="shared" si="6"/>
        <v>30.200000000000003</v>
      </c>
      <c r="Y28">
        <f t="shared" si="6"/>
        <v>44.6</v>
      </c>
      <c r="Z28">
        <f t="shared" si="6"/>
        <v>25.099999999999998</v>
      </c>
      <c r="AB28">
        <f t="shared" si="6"/>
        <v>26.300000000000004</v>
      </c>
      <c r="AF28">
        <f t="shared" ref="AC28:AH28" si="9">AF22-AF13</f>
        <v>10.099999999999998</v>
      </c>
      <c r="AH28">
        <f t="shared" si="9"/>
        <v>48.400000000000006</v>
      </c>
    </row>
    <row r="29" spans="5:34">
      <c r="E29">
        <f t="shared" si="8"/>
        <v>31.5</v>
      </c>
      <c r="F29">
        <f t="shared" si="6"/>
        <v>44.599999999999994</v>
      </c>
      <c r="G29">
        <f t="shared" si="6"/>
        <v>24.5</v>
      </c>
      <c r="H29">
        <f t="shared" si="6"/>
        <v>38.200000000000003</v>
      </c>
      <c r="I29">
        <f t="shared" si="6"/>
        <v>31.2</v>
      </c>
      <c r="J29">
        <v>25.1</v>
      </c>
      <c r="K29">
        <f t="shared" si="6"/>
        <v>39.200000000000003</v>
      </c>
      <c r="L29">
        <f t="shared" si="6"/>
        <v>43.9</v>
      </c>
      <c r="M29">
        <f t="shared" si="6"/>
        <v>8.2999999999999989</v>
      </c>
      <c r="N29">
        <f t="shared" si="6"/>
        <v>31</v>
      </c>
      <c r="O29">
        <v>45.8</v>
      </c>
      <c r="P29">
        <v>26.8</v>
      </c>
      <c r="Q29">
        <f t="shared" si="6"/>
        <v>41.699999999999996</v>
      </c>
      <c r="V29">
        <f t="shared" si="6"/>
        <v>31.2</v>
      </c>
      <c r="X29">
        <f t="shared" si="6"/>
        <v>30.199999999999996</v>
      </c>
      <c r="Y29">
        <f t="shared" si="6"/>
        <v>44.5</v>
      </c>
      <c r="Z29">
        <f t="shared" si="6"/>
        <v>25.5</v>
      </c>
      <c r="AB29">
        <f t="shared" si="6"/>
        <v>24.399999999999991</v>
      </c>
      <c r="AF29">
        <f t="shared" ref="AC29:AH29" si="10">AF23-AF14</f>
        <v>10.9</v>
      </c>
      <c r="AH29">
        <f t="shared" si="10"/>
        <v>48.7</v>
      </c>
    </row>
    <row r="30" spans="5:34">
      <c r="E30">
        <f t="shared" si="8"/>
        <v>32.299999999999997</v>
      </c>
      <c r="F30">
        <f t="shared" si="6"/>
        <v>43.8</v>
      </c>
      <c r="G30">
        <f t="shared" si="6"/>
        <v>23.799999999999997</v>
      </c>
      <c r="H30">
        <f t="shared" si="6"/>
        <v>37.1</v>
      </c>
      <c r="I30">
        <f t="shared" si="6"/>
        <v>31.2</v>
      </c>
      <c r="J30">
        <v>25.4</v>
      </c>
      <c r="K30">
        <f t="shared" si="6"/>
        <v>41</v>
      </c>
      <c r="L30">
        <f t="shared" si="6"/>
        <v>45.699999999999996</v>
      </c>
      <c r="M30">
        <f t="shared" si="6"/>
        <v>8.3000000000000007</v>
      </c>
      <c r="N30">
        <f t="shared" si="6"/>
        <v>32.5</v>
      </c>
      <c r="O30">
        <f t="shared" si="6"/>
        <v>46.099999999999994</v>
      </c>
      <c r="P30">
        <f t="shared" si="6"/>
        <v>27.700000000000003</v>
      </c>
      <c r="Q30">
        <f t="shared" si="6"/>
        <v>41.7</v>
      </c>
      <c r="V30">
        <f t="shared" si="6"/>
        <v>30.199999999999996</v>
      </c>
      <c r="X30">
        <f t="shared" si="6"/>
        <v>30.299999999999997</v>
      </c>
      <c r="Y30">
        <f t="shared" si="6"/>
        <v>43.900000000000006</v>
      </c>
      <c r="Z30">
        <f t="shared" si="6"/>
        <v>25.800000000000004</v>
      </c>
      <c r="AB30">
        <f t="shared" si="6"/>
        <v>24.399999999999991</v>
      </c>
      <c r="AF30">
        <f t="shared" ref="AC30:AH30" si="11">AF24-AF15</f>
        <v>12.400000000000002</v>
      </c>
      <c r="AH30">
        <f t="shared" si="11"/>
        <v>49.099999999999994</v>
      </c>
    </row>
    <row r="31" spans="5:34">
      <c r="E31">
        <f t="shared" si="8"/>
        <v>36.300000000000004</v>
      </c>
      <c r="F31">
        <f t="shared" si="6"/>
        <v>39.9</v>
      </c>
      <c r="G31">
        <f t="shared" si="6"/>
        <v>21.1</v>
      </c>
      <c r="H31">
        <f t="shared" si="6"/>
        <v>36.599999999999994</v>
      </c>
      <c r="I31">
        <f t="shared" si="6"/>
        <v>31.7</v>
      </c>
      <c r="J31">
        <f t="shared" si="6"/>
        <v>25.599999999999998</v>
      </c>
      <c r="K31">
        <f t="shared" si="6"/>
        <v>42.8</v>
      </c>
      <c r="L31">
        <f t="shared" si="6"/>
        <v>47.5</v>
      </c>
      <c r="M31">
        <f t="shared" si="6"/>
        <v>10.700000000000001</v>
      </c>
      <c r="N31">
        <f t="shared" si="6"/>
        <v>32.599999999999994</v>
      </c>
      <c r="O31">
        <f t="shared" si="6"/>
        <v>46.6</v>
      </c>
      <c r="P31">
        <f t="shared" si="6"/>
        <v>30.599999999999994</v>
      </c>
      <c r="Q31">
        <f t="shared" si="6"/>
        <v>41.6</v>
      </c>
      <c r="S31">
        <f t="shared" si="6"/>
        <v>29.099999999999998</v>
      </c>
      <c r="V31">
        <f t="shared" si="6"/>
        <v>32.5</v>
      </c>
      <c r="X31">
        <f t="shared" si="6"/>
        <v>30.4</v>
      </c>
      <c r="Y31">
        <f t="shared" si="6"/>
        <v>46.599999999999994</v>
      </c>
      <c r="Z31">
        <f t="shared" si="6"/>
        <v>27.299999999999997</v>
      </c>
      <c r="AB31">
        <f t="shared" si="6"/>
        <v>24.399999999999991</v>
      </c>
      <c r="AF31">
        <f t="shared" ref="AC31:AH31" si="12">AF25-AF16</f>
        <v>14.400000000000002</v>
      </c>
      <c r="AH31">
        <f t="shared" si="12"/>
        <v>52.100000000000009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2D2454-9AB5-4BDA-874B-C155C6D87AEB}">
  <dimension ref="A1:B252"/>
  <sheetViews>
    <sheetView topLeftCell="A205" workbookViewId="0">
      <selection activeCell="A222" sqref="A222"/>
    </sheetView>
  </sheetViews>
  <sheetFormatPr defaultRowHeight="15"/>
  <cols>
    <col min="1" max="1" width="35.5703125" bestFit="1" customWidth="1"/>
    <col min="2" max="2" width="18.7109375" customWidth="1"/>
  </cols>
  <sheetData>
    <row r="1" spans="1:2">
      <c r="A1" s="22" t="s">
        <v>635</v>
      </c>
    </row>
    <row r="3" spans="1:2" ht="16.5" thickBot="1">
      <c r="A3" s="27" t="s">
        <v>525</v>
      </c>
      <c r="B3" s="28" t="s">
        <v>526</v>
      </c>
    </row>
    <row r="4" spans="1:2" ht="15.75" thickBot="1">
      <c r="A4" s="26" t="s">
        <v>13</v>
      </c>
      <c r="B4" s="25" t="s">
        <v>14</v>
      </c>
    </row>
    <row r="5" spans="1:2" ht="15.75" thickBot="1">
      <c r="A5" s="26" t="s">
        <v>15</v>
      </c>
      <c r="B5" s="25" t="s">
        <v>16</v>
      </c>
    </row>
    <row r="6" spans="1:2" ht="15.75" thickBot="1">
      <c r="A6" s="26" t="s">
        <v>17</v>
      </c>
      <c r="B6" s="25" t="s">
        <v>18</v>
      </c>
    </row>
    <row r="7" spans="1:2" ht="15.75" thickBot="1">
      <c r="A7" s="26" t="s">
        <v>399</v>
      </c>
      <c r="B7" s="25" t="s">
        <v>527</v>
      </c>
    </row>
    <row r="8" spans="1:2" ht="15.75" thickBot="1">
      <c r="A8" s="26" t="s">
        <v>400</v>
      </c>
      <c r="B8" s="25" t="s">
        <v>461</v>
      </c>
    </row>
    <row r="9" spans="1:2" ht="15.75" thickBot="1">
      <c r="A9" s="26" t="s">
        <v>19</v>
      </c>
      <c r="B9" s="25" t="s">
        <v>20</v>
      </c>
    </row>
    <row r="10" spans="1:2" ht="15.75" thickBot="1">
      <c r="A10" s="26" t="s">
        <v>528</v>
      </c>
      <c r="B10" s="25" t="s">
        <v>529</v>
      </c>
    </row>
    <row r="11" spans="1:2" ht="15.75" thickBot="1">
      <c r="A11" s="26" t="s">
        <v>530</v>
      </c>
      <c r="B11" s="25" t="s">
        <v>531</v>
      </c>
    </row>
    <row r="12" spans="1:2" ht="15.75" thickBot="1">
      <c r="A12" s="26" t="s">
        <v>401</v>
      </c>
      <c r="B12" s="25" t="s">
        <v>462</v>
      </c>
    </row>
    <row r="13" spans="1:2" ht="15.75" thickBot="1">
      <c r="A13" s="26" t="s">
        <v>21</v>
      </c>
      <c r="B13" s="25" t="s">
        <v>22</v>
      </c>
    </row>
    <row r="14" spans="1:2" ht="15.75" thickBot="1">
      <c r="A14" s="26" t="s">
        <v>23</v>
      </c>
      <c r="B14" s="25" t="s">
        <v>24</v>
      </c>
    </row>
    <row r="15" spans="1:2" ht="15.75" thickBot="1">
      <c r="A15" s="26" t="s">
        <v>532</v>
      </c>
      <c r="B15" s="25" t="s">
        <v>533</v>
      </c>
    </row>
    <row r="16" spans="1:2" ht="15.75" thickBot="1">
      <c r="A16" s="26" t="s">
        <v>282</v>
      </c>
      <c r="B16" s="25" t="s">
        <v>463</v>
      </c>
    </row>
    <row r="17" spans="1:2" ht="15.75" thickBot="1">
      <c r="A17" s="26" t="s">
        <v>258</v>
      </c>
      <c r="B17" s="25" t="s">
        <v>464</v>
      </c>
    </row>
    <row r="18" spans="1:2" ht="15.75" thickBot="1">
      <c r="A18" s="26" t="s">
        <v>25</v>
      </c>
      <c r="B18" s="25" t="s">
        <v>26</v>
      </c>
    </row>
    <row r="19" spans="1:2" ht="15.75" thickBot="1">
      <c r="A19" s="26" t="s">
        <v>403</v>
      </c>
      <c r="B19" s="25" t="s">
        <v>465</v>
      </c>
    </row>
    <row r="20" spans="1:2" ht="15.75" thickBot="1">
      <c r="A20" s="26" t="s">
        <v>284</v>
      </c>
      <c r="B20" s="25" t="s">
        <v>466</v>
      </c>
    </row>
    <row r="21" spans="1:2" ht="15.75" thickBot="1">
      <c r="A21" s="26" t="s">
        <v>27</v>
      </c>
      <c r="B21" s="25" t="s">
        <v>28</v>
      </c>
    </row>
    <row r="22" spans="1:2" ht="15.75" thickBot="1">
      <c r="A22" s="26" t="s">
        <v>404</v>
      </c>
      <c r="B22" s="25" t="s">
        <v>467</v>
      </c>
    </row>
    <row r="23" spans="1:2" ht="15.75" thickBot="1">
      <c r="A23" s="26" t="s">
        <v>29</v>
      </c>
      <c r="B23" s="25" t="s">
        <v>30</v>
      </c>
    </row>
    <row r="24" spans="1:2" ht="15.75" thickBot="1">
      <c r="A24" s="26" t="s">
        <v>274</v>
      </c>
      <c r="B24" s="25" t="s">
        <v>468</v>
      </c>
    </row>
    <row r="25" spans="1:2" ht="15.75" thickBot="1">
      <c r="A25" s="26" t="s">
        <v>405</v>
      </c>
      <c r="B25" s="25" t="s">
        <v>469</v>
      </c>
    </row>
    <row r="26" spans="1:2" ht="15.75" thickBot="1">
      <c r="A26" s="26" t="s">
        <v>31</v>
      </c>
      <c r="B26" s="25" t="s">
        <v>32</v>
      </c>
    </row>
    <row r="27" spans="1:2" ht="15.75" thickBot="1">
      <c r="A27" s="26" t="s">
        <v>406</v>
      </c>
      <c r="B27" s="25" t="s">
        <v>534</v>
      </c>
    </row>
    <row r="28" spans="1:2" ht="15.75" thickBot="1">
      <c r="A28" s="26" t="s">
        <v>407</v>
      </c>
      <c r="B28" s="25" t="s">
        <v>470</v>
      </c>
    </row>
    <row r="29" spans="1:2" ht="15.75" thickBot="1">
      <c r="A29" s="26" t="s">
        <v>33</v>
      </c>
      <c r="B29" s="25" t="s">
        <v>34</v>
      </c>
    </row>
    <row r="30" spans="1:2" ht="15.75" thickBot="1">
      <c r="A30" s="26" t="s">
        <v>535</v>
      </c>
      <c r="B30" s="25" t="s">
        <v>536</v>
      </c>
    </row>
    <row r="31" spans="1:2" ht="15.75" thickBot="1">
      <c r="A31" s="26" t="s">
        <v>35</v>
      </c>
      <c r="B31" s="25" t="s">
        <v>36</v>
      </c>
    </row>
    <row r="32" spans="1:2" ht="15.75" thickBot="1">
      <c r="A32" s="26" t="s">
        <v>37</v>
      </c>
      <c r="B32" s="25" t="s">
        <v>38</v>
      </c>
    </row>
    <row r="33" spans="1:2" ht="15.75" thickBot="1">
      <c r="A33" s="26" t="s">
        <v>537</v>
      </c>
      <c r="B33" s="25" t="s">
        <v>538</v>
      </c>
    </row>
    <row r="34" spans="1:2" ht="15.75" thickBot="1">
      <c r="A34" s="26" t="s">
        <v>39</v>
      </c>
      <c r="B34" s="25" t="s">
        <v>40</v>
      </c>
    </row>
    <row r="35" spans="1:2" ht="15.75" thickBot="1">
      <c r="A35" s="26" t="s">
        <v>642</v>
      </c>
      <c r="B35" s="25" t="s">
        <v>539</v>
      </c>
    </row>
    <row r="36" spans="1:2" ht="15.75" thickBot="1">
      <c r="A36" s="26" t="s">
        <v>408</v>
      </c>
      <c r="B36" s="25" t="s">
        <v>471</v>
      </c>
    </row>
    <row r="37" spans="1:2" ht="15.75" thickBot="1">
      <c r="A37" s="26" t="s">
        <v>41</v>
      </c>
      <c r="B37" s="25" t="s">
        <v>42</v>
      </c>
    </row>
    <row r="38" spans="1:2" ht="15.75" thickBot="1">
      <c r="A38" s="26" t="s">
        <v>43</v>
      </c>
      <c r="B38" s="25" t="s">
        <v>44</v>
      </c>
    </row>
    <row r="39" spans="1:2" ht="15.75" thickBot="1">
      <c r="A39" s="26" t="s">
        <v>45</v>
      </c>
      <c r="B39" s="25" t="s">
        <v>46</v>
      </c>
    </row>
    <row r="40" spans="1:2" ht="15.75" thickBot="1">
      <c r="A40" s="26" t="s">
        <v>409</v>
      </c>
      <c r="B40" s="25" t="s">
        <v>51</v>
      </c>
    </row>
    <row r="41" spans="1:2" ht="15.75" thickBot="1">
      <c r="A41" s="26" t="s">
        <v>47</v>
      </c>
      <c r="B41" s="25" t="s">
        <v>48</v>
      </c>
    </row>
    <row r="42" spans="1:2" ht="15.75" thickBot="1">
      <c r="A42" s="26" t="s">
        <v>49</v>
      </c>
      <c r="B42" s="25" t="s">
        <v>50</v>
      </c>
    </row>
    <row r="43" spans="1:2" ht="15.75" thickBot="1">
      <c r="A43" s="26" t="s">
        <v>263</v>
      </c>
      <c r="B43" s="25" t="s">
        <v>472</v>
      </c>
    </row>
    <row r="44" spans="1:2" ht="15.75" thickBot="1">
      <c r="A44" s="26" t="s">
        <v>643</v>
      </c>
      <c r="B44" s="25" t="s">
        <v>540</v>
      </c>
    </row>
    <row r="45" spans="1:2" ht="15.75" thickBot="1">
      <c r="A45" s="26" t="s">
        <v>52</v>
      </c>
      <c r="B45" s="25" t="s">
        <v>53</v>
      </c>
    </row>
    <row r="46" spans="1:2" ht="15.75" thickBot="1">
      <c r="A46" s="26" t="s">
        <v>54</v>
      </c>
      <c r="B46" s="25" t="s">
        <v>55</v>
      </c>
    </row>
    <row r="47" spans="1:2" ht="15.75" thickBot="1">
      <c r="A47" s="26" t="s">
        <v>56</v>
      </c>
      <c r="B47" s="25" t="s">
        <v>57</v>
      </c>
    </row>
    <row r="48" spans="1:2" ht="15.75" thickBot="1">
      <c r="A48" s="26" t="s">
        <v>58</v>
      </c>
      <c r="B48" s="25" t="s">
        <v>59</v>
      </c>
    </row>
    <row r="49" spans="1:2" ht="15.75" thickBot="1">
      <c r="A49" s="26" t="s">
        <v>541</v>
      </c>
      <c r="B49" s="25" t="s">
        <v>542</v>
      </c>
    </row>
    <row r="50" spans="1:2" ht="15.75" thickBot="1">
      <c r="A50" s="26" t="s">
        <v>644</v>
      </c>
      <c r="B50" s="25" t="s">
        <v>543</v>
      </c>
    </row>
    <row r="51" spans="1:2" ht="15.75" thickBot="1">
      <c r="A51" s="26" t="s">
        <v>60</v>
      </c>
      <c r="B51" s="25" t="s">
        <v>61</v>
      </c>
    </row>
    <row r="52" spans="1:2" ht="15.75" thickBot="1">
      <c r="A52" s="26" t="s">
        <v>62</v>
      </c>
      <c r="B52" s="25" t="s">
        <v>63</v>
      </c>
    </row>
    <row r="53" spans="1:2" ht="15.75" thickBot="1">
      <c r="A53" s="26" t="s">
        <v>64</v>
      </c>
      <c r="B53" s="25" t="s">
        <v>73</v>
      </c>
    </row>
    <row r="54" spans="1:2" ht="15.75" thickBot="1">
      <c r="A54" s="26" t="s">
        <v>544</v>
      </c>
      <c r="B54" s="25" t="s">
        <v>65</v>
      </c>
    </row>
    <row r="55" spans="1:2" ht="15.75" thickBot="1">
      <c r="A55" s="26" t="s">
        <v>545</v>
      </c>
      <c r="B55" s="25" t="s">
        <v>473</v>
      </c>
    </row>
    <row r="56" spans="1:2" ht="15.75" thickBot="1">
      <c r="A56" s="26" t="s">
        <v>66</v>
      </c>
      <c r="B56" s="25" t="s">
        <v>67</v>
      </c>
    </row>
    <row r="57" spans="1:2" ht="15.75" thickBot="1">
      <c r="A57" s="26" t="s">
        <v>69</v>
      </c>
      <c r="B57" s="25" t="s">
        <v>70</v>
      </c>
    </row>
    <row r="58" spans="1:2" ht="15.75" thickBot="1">
      <c r="A58" s="26" t="s">
        <v>71</v>
      </c>
      <c r="B58" s="25" t="s">
        <v>72</v>
      </c>
    </row>
    <row r="59" spans="1:2" ht="15.75" thickBot="1">
      <c r="A59" s="26" t="s">
        <v>546</v>
      </c>
      <c r="B59" s="25" t="s">
        <v>547</v>
      </c>
    </row>
    <row r="60" spans="1:2" ht="15.75" thickBot="1">
      <c r="A60" s="26" t="s">
        <v>410</v>
      </c>
      <c r="B60" s="25" t="s">
        <v>474</v>
      </c>
    </row>
    <row r="61" spans="1:2" ht="15.75" thickBot="1">
      <c r="A61" s="26" t="s">
        <v>411</v>
      </c>
      <c r="B61" s="25" t="s">
        <v>475</v>
      </c>
    </row>
    <row r="62" spans="1:2" ht="15.75" thickBot="1">
      <c r="A62" s="26" t="s">
        <v>285</v>
      </c>
      <c r="B62" s="25" t="s">
        <v>68</v>
      </c>
    </row>
    <row r="63" spans="1:2" ht="15.75" thickBot="1">
      <c r="A63" s="26" t="s">
        <v>272</v>
      </c>
      <c r="B63" s="25" t="s">
        <v>476</v>
      </c>
    </row>
    <row r="64" spans="1:2" ht="15.75" thickBot="1">
      <c r="A64" s="26" t="s">
        <v>74</v>
      </c>
      <c r="B64" s="25" t="s">
        <v>75</v>
      </c>
    </row>
    <row r="65" spans="1:2" ht="15.75" thickBot="1">
      <c r="A65" s="26" t="s">
        <v>412</v>
      </c>
      <c r="B65" s="25" t="s">
        <v>477</v>
      </c>
    </row>
    <row r="66" spans="1:2" ht="15.75" thickBot="1">
      <c r="A66" s="26" t="s">
        <v>548</v>
      </c>
      <c r="B66" s="25" t="s">
        <v>76</v>
      </c>
    </row>
    <row r="67" spans="1:2" ht="15.75" thickBot="1">
      <c r="A67" s="26" t="s">
        <v>77</v>
      </c>
      <c r="B67" s="25" t="s">
        <v>78</v>
      </c>
    </row>
    <row r="68" spans="1:2" ht="15.75" thickBot="1">
      <c r="A68" s="26" t="s">
        <v>79</v>
      </c>
      <c r="B68" s="25" t="s">
        <v>80</v>
      </c>
    </row>
    <row r="69" spans="1:2" ht="15.75" thickBot="1">
      <c r="A69" s="26" t="s">
        <v>81</v>
      </c>
      <c r="B69" s="25" t="s">
        <v>82</v>
      </c>
    </row>
    <row r="70" spans="1:2" ht="15.75" thickBot="1">
      <c r="A70" s="26" t="s">
        <v>413</v>
      </c>
      <c r="B70" s="25" t="s">
        <v>478</v>
      </c>
    </row>
    <row r="71" spans="1:2" ht="15.75" thickBot="1">
      <c r="A71" s="26" t="s">
        <v>414</v>
      </c>
      <c r="B71" s="25" t="s">
        <v>479</v>
      </c>
    </row>
    <row r="72" spans="1:2" ht="15.75" thickBot="1">
      <c r="A72" s="26" t="s">
        <v>83</v>
      </c>
      <c r="B72" s="25" t="s">
        <v>84</v>
      </c>
    </row>
    <row r="73" spans="1:2" ht="15.75" thickBot="1">
      <c r="A73" s="26" t="s">
        <v>85</v>
      </c>
      <c r="B73" s="25" t="s">
        <v>86</v>
      </c>
    </row>
    <row r="74" spans="1:2" ht="15.75" thickBot="1">
      <c r="A74" s="26" t="s">
        <v>87</v>
      </c>
      <c r="B74" s="25" t="s">
        <v>88</v>
      </c>
    </row>
    <row r="75" spans="1:2" ht="15.75" thickBot="1">
      <c r="A75" s="26" t="s">
        <v>549</v>
      </c>
      <c r="B75" s="25" t="s">
        <v>550</v>
      </c>
    </row>
    <row r="76" spans="1:2" ht="15.75" thickBot="1">
      <c r="A76" s="26" t="s">
        <v>551</v>
      </c>
      <c r="B76" s="25" t="s">
        <v>552</v>
      </c>
    </row>
    <row r="77" spans="1:2" ht="15.75" thickBot="1">
      <c r="A77" s="26" t="s">
        <v>89</v>
      </c>
      <c r="B77" s="25" t="s">
        <v>90</v>
      </c>
    </row>
    <row r="78" spans="1:2" ht="15.75" thickBot="1">
      <c r="A78" s="26" t="s">
        <v>260</v>
      </c>
      <c r="B78" s="25" t="s">
        <v>480</v>
      </c>
    </row>
    <row r="79" spans="1:2" ht="15.75" thickBot="1">
      <c r="A79" s="26" t="s">
        <v>265</v>
      </c>
      <c r="B79" s="25" t="s">
        <v>481</v>
      </c>
    </row>
    <row r="80" spans="1:2" ht="15.75" thickBot="1">
      <c r="A80" s="26" t="s">
        <v>553</v>
      </c>
      <c r="B80" s="25" t="s">
        <v>554</v>
      </c>
    </row>
    <row r="81" spans="1:2" ht="15.75" thickBot="1">
      <c r="A81" s="26" t="s">
        <v>415</v>
      </c>
      <c r="B81" s="25" t="s">
        <v>555</v>
      </c>
    </row>
    <row r="82" spans="1:2" ht="15.75" thickBot="1">
      <c r="A82" s="26" t="s">
        <v>556</v>
      </c>
      <c r="B82" s="25" t="s">
        <v>557</v>
      </c>
    </row>
    <row r="83" spans="1:2" ht="15.75" thickBot="1">
      <c r="A83" s="26" t="s">
        <v>91</v>
      </c>
      <c r="B83" s="25" t="s">
        <v>92</v>
      </c>
    </row>
    <row r="84" spans="1:2" ht="15.75" thickBot="1">
      <c r="A84" s="26" t="s">
        <v>558</v>
      </c>
      <c r="B84" s="25" t="s">
        <v>93</v>
      </c>
    </row>
    <row r="85" spans="1:2" ht="15.75" thickBot="1">
      <c r="A85" s="26" t="s">
        <v>94</v>
      </c>
      <c r="B85" s="25" t="s">
        <v>95</v>
      </c>
    </row>
    <row r="86" spans="1:2" ht="15.75" thickBot="1">
      <c r="A86" s="26" t="s">
        <v>267</v>
      </c>
      <c r="B86" s="25" t="s">
        <v>482</v>
      </c>
    </row>
    <row r="87" spans="1:2" ht="15.75" thickBot="1">
      <c r="A87" s="26" t="s">
        <v>96</v>
      </c>
      <c r="B87" s="25" t="s">
        <v>97</v>
      </c>
    </row>
    <row r="88" spans="1:2" ht="15.75" thickBot="1">
      <c r="A88" s="26" t="s">
        <v>559</v>
      </c>
      <c r="B88" s="25" t="s">
        <v>560</v>
      </c>
    </row>
    <row r="89" spans="1:2" ht="15.75" thickBot="1">
      <c r="A89" s="26" t="s">
        <v>280</v>
      </c>
      <c r="B89" s="25" t="s">
        <v>483</v>
      </c>
    </row>
    <row r="90" spans="1:2" ht="15.75" thickBot="1">
      <c r="A90" s="26" t="s">
        <v>416</v>
      </c>
      <c r="B90" s="25" t="s">
        <v>561</v>
      </c>
    </row>
    <row r="91" spans="1:2" ht="15.75" thickBot="1">
      <c r="A91" s="26" t="s">
        <v>417</v>
      </c>
      <c r="B91" s="25" t="s">
        <v>484</v>
      </c>
    </row>
    <row r="92" spans="1:2" ht="15.75" thickBot="1">
      <c r="A92" s="26" t="s">
        <v>562</v>
      </c>
      <c r="B92" s="25" t="s">
        <v>563</v>
      </c>
    </row>
    <row r="93" spans="1:2" ht="15.75" thickBot="1">
      <c r="A93" s="26" t="s">
        <v>564</v>
      </c>
      <c r="B93" s="25" t="s">
        <v>565</v>
      </c>
    </row>
    <row r="94" spans="1:2" ht="15.75" thickBot="1">
      <c r="A94" s="26" t="s">
        <v>98</v>
      </c>
      <c r="B94" s="25" t="s">
        <v>99</v>
      </c>
    </row>
    <row r="95" spans="1:2" ht="15.75" thickBot="1">
      <c r="A95" s="26" t="s">
        <v>566</v>
      </c>
      <c r="B95" s="25" t="s">
        <v>567</v>
      </c>
    </row>
    <row r="96" spans="1:2" ht="15.75" thickBot="1">
      <c r="A96" s="26" t="s">
        <v>100</v>
      </c>
      <c r="B96" s="25" t="s">
        <v>101</v>
      </c>
    </row>
    <row r="97" spans="1:2" ht="15.75" thickBot="1">
      <c r="A97" s="26" t="s">
        <v>102</v>
      </c>
      <c r="B97" s="25" t="s">
        <v>103</v>
      </c>
    </row>
    <row r="98" spans="1:2" ht="15.75" thickBot="1">
      <c r="A98" s="26" t="s">
        <v>104</v>
      </c>
      <c r="B98" s="25" t="s">
        <v>105</v>
      </c>
    </row>
    <row r="99" spans="1:2" ht="15.75" thickBot="1">
      <c r="A99" s="26" t="s">
        <v>106</v>
      </c>
      <c r="B99" s="25" t="s">
        <v>107</v>
      </c>
    </row>
    <row r="100" spans="1:2" ht="30.75" thickBot="1">
      <c r="A100" s="26" t="s">
        <v>568</v>
      </c>
      <c r="B100" s="25" t="s">
        <v>569</v>
      </c>
    </row>
    <row r="101" spans="1:2" ht="15.75" thickBot="1">
      <c r="A101" s="26" t="s">
        <v>570</v>
      </c>
      <c r="B101" s="25" t="s">
        <v>571</v>
      </c>
    </row>
    <row r="102" spans="1:2" ht="15.75" thickBot="1">
      <c r="A102" s="26" t="s">
        <v>108</v>
      </c>
      <c r="B102" s="25" t="s">
        <v>109</v>
      </c>
    </row>
    <row r="103" spans="1:2" ht="15.75" thickBot="1">
      <c r="A103" s="26" t="s">
        <v>572</v>
      </c>
      <c r="B103" s="25" t="s">
        <v>573</v>
      </c>
    </row>
    <row r="104" spans="1:2" ht="15.75" thickBot="1">
      <c r="A104" s="26" t="s">
        <v>281</v>
      </c>
      <c r="B104" s="25" t="s">
        <v>485</v>
      </c>
    </row>
    <row r="105" spans="1:2" ht="15.75" thickBot="1">
      <c r="A105" s="26" t="s">
        <v>418</v>
      </c>
      <c r="B105" s="25" t="s">
        <v>486</v>
      </c>
    </row>
    <row r="106" spans="1:2" ht="15.75" thickBot="1">
      <c r="A106" s="26" t="s">
        <v>110</v>
      </c>
      <c r="B106" s="25" t="s">
        <v>111</v>
      </c>
    </row>
    <row r="107" spans="1:2" ht="15.75" thickBot="1">
      <c r="A107" s="26" t="s">
        <v>112</v>
      </c>
      <c r="B107" s="25" t="s">
        <v>113</v>
      </c>
    </row>
    <row r="108" spans="1:2" ht="15.75" thickBot="1">
      <c r="A108" s="26" t="s">
        <v>419</v>
      </c>
      <c r="B108" s="25" t="s">
        <v>114</v>
      </c>
    </row>
    <row r="109" spans="1:2" ht="15.75" thickBot="1">
      <c r="A109" s="26" t="s">
        <v>115</v>
      </c>
      <c r="B109" s="25" t="s">
        <v>116</v>
      </c>
    </row>
    <row r="110" spans="1:2" ht="15.75" thickBot="1">
      <c r="A110" s="26" t="s">
        <v>257</v>
      </c>
      <c r="B110" s="25" t="s">
        <v>487</v>
      </c>
    </row>
    <row r="111" spans="1:2" ht="15.75" thickBot="1">
      <c r="A111" s="26" t="s">
        <v>574</v>
      </c>
      <c r="B111" s="25" t="s">
        <v>575</v>
      </c>
    </row>
    <row r="112" spans="1:2" ht="15.75" thickBot="1">
      <c r="A112" s="26" t="s">
        <v>268</v>
      </c>
      <c r="B112" s="25" t="s">
        <v>488</v>
      </c>
    </row>
    <row r="113" spans="1:2" ht="15.75" thickBot="1">
      <c r="A113" s="26" t="s">
        <v>273</v>
      </c>
      <c r="B113" s="25" t="s">
        <v>489</v>
      </c>
    </row>
    <row r="114" spans="1:2" ht="15.75" thickBot="1">
      <c r="A114" s="26" t="s">
        <v>117</v>
      </c>
      <c r="B114" s="25" t="s">
        <v>118</v>
      </c>
    </row>
    <row r="115" spans="1:2" ht="15.75" thickBot="1">
      <c r="A115" s="26" t="s">
        <v>264</v>
      </c>
      <c r="B115" s="25" t="s">
        <v>490</v>
      </c>
    </row>
    <row r="116" spans="1:2" ht="15.75" thickBot="1">
      <c r="A116" s="26" t="s">
        <v>576</v>
      </c>
      <c r="B116" s="25" t="s">
        <v>577</v>
      </c>
    </row>
    <row r="117" spans="1:2" ht="15.75" thickBot="1">
      <c r="A117" s="26" t="s">
        <v>119</v>
      </c>
      <c r="B117" s="25" t="s">
        <v>120</v>
      </c>
    </row>
    <row r="118" spans="1:2" ht="15.75" thickBot="1">
      <c r="A118" s="26" t="s">
        <v>121</v>
      </c>
      <c r="B118" s="25" t="s">
        <v>122</v>
      </c>
    </row>
    <row r="119" spans="1:2" ht="15.75" thickBot="1">
      <c r="A119" s="26" t="s">
        <v>123</v>
      </c>
      <c r="B119" s="25" t="s">
        <v>124</v>
      </c>
    </row>
    <row r="120" spans="1:2" ht="15.75" thickBot="1">
      <c r="A120" s="26" t="s">
        <v>420</v>
      </c>
      <c r="B120" s="25" t="s">
        <v>491</v>
      </c>
    </row>
    <row r="121" spans="1:2" ht="30.75" thickBot="1">
      <c r="A121" s="26" t="s">
        <v>578</v>
      </c>
      <c r="B121" s="25" t="s">
        <v>176</v>
      </c>
    </row>
    <row r="122" spans="1:2" ht="15.75" thickBot="1">
      <c r="A122" s="26" t="s">
        <v>579</v>
      </c>
      <c r="B122" s="25" t="s">
        <v>515</v>
      </c>
    </row>
    <row r="123" spans="1:2" ht="15.75" thickBot="1">
      <c r="A123" s="26" t="s">
        <v>125</v>
      </c>
      <c r="B123" s="25" t="s">
        <v>126</v>
      </c>
    </row>
    <row r="124" spans="1:2" ht="15.75" thickBot="1">
      <c r="A124" s="26" t="s">
        <v>127</v>
      </c>
      <c r="B124" s="25" t="s">
        <v>128</v>
      </c>
    </row>
    <row r="125" spans="1:2" ht="30.75" thickBot="1">
      <c r="A125" s="26" t="s">
        <v>580</v>
      </c>
      <c r="B125" s="25" t="s">
        <v>129</v>
      </c>
    </row>
    <row r="126" spans="1:2" ht="15.75" thickBot="1">
      <c r="A126" s="26" t="s">
        <v>130</v>
      </c>
      <c r="B126" s="25" t="s">
        <v>131</v>
      </c>
    </row>
    <row r="127" spans="1:2" ht="15.75" thickBot="1">
      <c r="A127" s="26" t="s">
        <v>132</v>
      </c>
      <c r="B127" s="25" t="s">
        <v>133</v>
      </c>
    </row>
    <row r="128" spans="1:2" ht="15.75" thickBot="1">
      <c r="A128" s="26" t="s">
        <v>134</v>
      </c>
      <c r="B128" s="25" t="s">
        <v>135</v>
      </c>
    </row>
    <row r="129" spans="1:2" ht="15.75" thickBot="1">
      <c r="A129" s="26" t="s">
        <v>136</v>
      </c>
      <c r="B129" s="25" t="s">
        <v>137</v>
      </c>
    </row>
    <row r="130" spans="1:2" ht="15.75" thickBot="1">
      <c r="A130" s="26" t="s">
        <v>421</v>
      </c>
      <c r="B130" s="25" t="s">
        <v>492</v>
      </c>
    </row>
    <row r="131" spans="1:2" ht="15.75" thickBot="1">
      <c r="A131" s="26" t="s">
        <v>581</v>
      </c>
      <c r="B131" s="25" t="s">
        <v>582</v>
      </c>
    </row>
    <row r="132" spans="1:2" ht="15.75" thickBot="1">
      <c r="A132" s="26" t="s">
        <v>138</v>
      </c>
      <c r="B132" s="25" t="s">
        <v>139</v>
      </c>
    </row>
    <row r="133" spans="1:2" ht="15.75" thickBot="1">
      <c r="A133" s="26" t="s">
        <v>422</v>
      </c>
      <c r="B133" s="25" t="s">
        <v>493</v>
      </c>
    </row>
    <row r="134" spans="1:2" ht="15.75" thickBot="1">
      <c r="A134" s="26" t="s">
        <v>583</v>
      </c>
      <c r="B134" s="25" t="s">
        <v>584</v>
      </c>
    </row>
    <row r="135" spans="1:2" ht="15.75" thickBot="1">
      <c r="A135" s="26" t="s">
        <v>140</v>
      </c>
      <c r="B135" s="25" t="s">
        <v>141</v>
      </c>
    </row>
    <row r="136" spans="1:2" ht="15.75" thickBot="1">
      <c r="A136" s="26" t="s">
        <v>142</v>
      </c>
      <c r="B136" s="25" t="s">
        <v>143</v>
      </c>
    </row>
    <row r="137" spans="1:2" ht="15.75" thickBot="1">
      <c r="A137" s="26" t="s">
        <v>144</v>
      </c>
      <c r="B137" s="25" t="s">
        <v>145</v>
      </c>
    </row>
    <row r="138" spans="1:2" ht="15.75" thickBot="1">
      <c r="A138" s="26" t="s">
        <v>423</v>
      </c>
      <c r="B138" s="25" t="s">
        <v>494</v>
      </c>
    </row>
    <row r="139" spans="1:2" ht="15.75" thickBot="1">
      <c r="A139" s="26" t="s">
        <v>146</v>
      </c>
      <c r="B139" s="25" t="s">
        <v>147</v>
      </c>
    </row>
    <row r="140" spans="1:2" ht="15.75" thickBot="1">
      <c r="A140" s="26" t="s">
        <v>424</v>
      </c>
      <c r="B140" s="25" t="s">
        <v>495</v>
      </c>
    </row>
    <row r="141" spans="1:2" ht="15.75" thickBot="1">
      <c r="A141" s="26" t="s">
        <v>425</v>
      </c>
      <c r="B141" s="25" t="s">
        <v>496</v>
      </c>
    </row>
    <row r="142" spans="1:2" ht="15.75" thickBot="1">
      <c r="A142" s="26" t="s">
        <v>585</v>
      </c>
      <c r="B142" s="25" t="s">
        <v>586</v>
      </c>
    </row>
    <row r="143" spans="1:2" ht="15.75" thickBot="1">
      <c r="A143" s="26" t="s">
        <v>148</v>
      </c>
      <c r="B143" s="25" t="s">
        <v>149</v>
      </c>
    </row>
    <row r="144" spans="1:2" ht="15.75" thickBot="1">
      <c r="A144" s="26" t="s">
        <v>150</v>
      </c>
      <c r="B144" s="25" t="s">
        <v>151</v>
      </c>
    </row>
    <row r="145" spans="1:2" ht="15.75" thickBot="1">
      <c r="A145" s="26" t="s">
        <v>587</v>
      </c>
      <c r="B145" s="25" t="s">
        <v>588</v>
      </c>
    </row>
    <row r="146" spans="1:2" ht="15.75" thickBot="1">
      <c r="A146" s="26" t="s">
        <v>152</v>
      </c>
      <c r="B146" s="25" t="s">
        <v>153</v>
      </c>
    </row>
    <row r="147" spans="1:2" ht="15.75" thickBot="1">
      <c r="A147" s="26" t="s">
        <v>451</v>
      </c>
      <c r="B147" s="25" t="s">
        <v>497</v>
      </c>
    </row>
    <row r="148" spans="1:2" ht="15.75" thickBot="1">
      <c r="A148" s="26" t="s">
        <v>154</v>
      </c>
      <c r="B148" s="25" t="s">
        <v>155</v>
      </c>
    </row>
    <row r="149" spans="1:2" ht="15.75" thickBot="1">
      <c r="A149" s="26" t="s">
        <v>589</v>
      </c>
      <c r="B149" s="25" t="s">
        <v>590</v>
      </c>
    </row>
    <row r="150" spans="1:2" ht="15.75" thickBot="1">
      <c r="A150" s="26" t="s">
        <v>156</v>
      </c>
      <c r="B150" s="25" t="s">
        <v>157</v>
      </c>
    </row>
    <row r="151" spans="1:2" ht="15.75" thickBot="1">
      <c r="A151" s="26" t="s">
        <v>158</v>
      </c>
      <c r="B151" s="25" t="s">
        <v>159</v>
      </c>
    </row>
    <row r="152" spans="1:2" ht="15.75" thickBot="1">
      <c r="A152" s="26" t="s">
        <v>591</v>
      </c>
      <c r="B152" s="25" t="s">
        <v>592</v>
      </c>
    </row>
    <row r="153" spans="1:2" ht="15.75" thickBot="1">
      <c r="A153" s="26" t="s">
        <v>160</v>
      </c>
      <c r="B153" s="25" t="s">
        <v>161</v>
      </c>
    </row>
    <row r="154" spans="1:2" ht="15.75" thickBot="1">
      <c r="A154" s="26" t="s">
        <v>162</v>
      </c>
      <c r="B154" s="25" t="s">
        <v>163</v>
      </c>
    </row>
    <row r="155" spans="1:2" ht="15.75" thickBot="1">
      <c r="A155" s="26" t="s">
        <v>164</v>
      </c>
      <c r="B155" s="25" t="s">
        <v>165</v>
      </c>
    </row>
    <row r="156" spans="1:2" ht="15.75" thickBot="1">
      <c r="A156" s="26" t="s">
        <v>166</v>
      </c>
      <c r="B156" s="25" t="s">
        <v>167</v>
      </c>
    </row>
    <row r="157" spans="1:2" ht="15.75" thickBot="1">
      <c r="A157" s="26" t="s">
        <v>426</v>
      </c>
      <c r="B157" s="25" t="s">
        <v>498</v>
      </c>
    </row>
    <row r="158" spans="1:2" ht="15.75" thickBot="1">
      <c r="A158" s="26" t="s">
        <v>168</v>
      </c>
      <c r="B158" s="25" t="s">
        <v>169</v>
      </c>
    </row>
    <row r="159" spans="1:2" ht="15.75" thickBot="1">
      <c r="A159" s="26" t="s">
        <v>262</v>
      </c>
      <c r="B159" s="25" t="s">
        <v>499</v>
      </c>
    </row>
    <row r="160" spans="1:2" ht="15.75" thickBot="1">
      <c r="A160" s="26" t="s">
        <v>427</v>
      </c>
      <c r="B160" s="25" t="s">
        <v>593</v>
      </c>
    </row>
    <row r="161" spans="1:2" ht="15.75" thickBot="1">
      <c r="A161" s="26" t="s">
        <v>271</v>
      </c>
      <c r="B161" s="25" t="s">
        <v>500</v>
      </c>
    </row>
    <row r="162" spans="1:2" ht="15.75" thickBot="1">
      <c r="A162" s="26" t="s">
        <v>170</v>
      </c>
      <c r="B162" s="25" t="s">
        <v>171</v>
      </c>
    </row>
    <row r="163" spans="1:2" ht="15.75" thickBot="1">
      <c r="A163" s="26" t="s">
        <v>172</v>
      </c>
      <c r="B163" s="25" t="s">
        <v>173</v>
      </c>
    </row>
    <row r="164" spans="1:2" ht="15.75" thickBot="1">
      <c r="A164" s="26" t="s">
        <v>174</v>
      </c>
      <c r="B164" s="25" t="s">
        <v>175</v>
      </c>
    </row>
    <row r="165" spans="1:2" ht="15.75" thickBot="1">
      <c r="A165" s="26" t="s">
        <v>428</v>
      </c>
      <c r="B165" s="25" t="s">
        <v>501</v>
      </c>
    </row>
    <row r="166" spans="1:2" ht="15.75" thickBot="1">
      <c r="A166" s="26" t="s">
        <v>594</v>
      </c>
      <c r="B166" s="25" t="s">
        <v>595</v>
      </c>
    </row>
    <row r="167" spans="1:2" ht="15.75" thickBot="1">
      <c r="A167" s="26" t="s">
        <v>636</v>
      </c>
      <c r="B167" s="25" t="s">
        <v>596</v>
      </c>
    </row>
    <row r="168" spans="1:2" ht="15.75" thickBot="1">
      <c r="A168" s="26" t="s">
        <v>275</v>
      </c>
      <c r="B168" s="25" t="s">
        <v>502</v>
      </c>
    </row>
    <row r="169" spans="1:2" ht="15.75" thickBot="1">
      <c r="A169" s="26" t="s">
        <v>178</v>
      </c>
      <c r="B169" s="25" t="s">
        <v>179</v>
      </c>
    </row>
    <row r="170" spans="1:2" ht="15.75" thickBot="1">
      <c r="A170" s="26" t="s">
        <v>180</v>
      </c>
      <c r="B170" s="25" t="s">
        <v>181</v>
      </c>
    </row>
    <row r="171" spans="1:2" ht="15.75" thickBot="1">
      <c r="A171" s="26" t="s">
        <v>429</v>
      </c>
      <c r="B171" s="25" t="s">
        <v>503</v>
      </c>
    </row>
    <row r="172" spans="1:2" ht="15.75" thickBot="1">
      <c r="A172" s="26" t="s">
        <v>597</v>
      </c>
      <c r="B172" s="25" t="s">
        <v>598</v>
      </c>
    </row>
    <row r="173" spans="1:2" ht="15.75" thickBot="1">
      <c r="A173" s="26" t="s">
        <v>182</v>
      </c>
      <c r="B173" s="25" t="s">
        <v>183</v>
      </c>
    </row>
    <row r="174" spans="1:2" ht="15.75" thickBot="1">
      <c r="A174" s="26" t="s">
        <v>184</v>
      </c>
      <c r="B174" s="25" t="s">
        <v>185</v>
      </c>
    </row>
    <row r="175" spans="1:2" ht="15.75" thickBot="1">
      <c r="A175" s="26" t="s">
        <v>186</v>
      </c>
      <c r="B175" s="25" t="s">
        <v>187</v>
      </c>
    </row>
    <row r="176" spans="1:2" ht="15.75" thickBot="1">
      <c r="A176" s="26" t="s">
        <v>188</v>
      </c>
      <c r="B176" s="25" t="s">
        <v>189</v>
      </c>
    </row>
    <row r="177" spans="1:2" ht="15.75" thickBot="1">
      <c r="A177" s="26" t="s">
        <v>599</v>
      </c>
      <c r="B177" s="25" t="s">
        <v>190</v>
      </c>
    </row>
    <row r="178" spans="1:2" ht="15.75" thickBot="1">
      <c r="A178" s="26" t="s">
        <v>600</v>
      </c>
      <c r="B178" s="25" t="s">
        <v>601</v>
      </c>
    </row>
    <row r="179" spans="1:2" ht="15.75" thickBot="1">
      <c r="A179" s="26" t="s">
        <v>277</v>
      </c>
      <c r="B179" s="25" t="s">
        <v>504</v>
      </c>
    </row>
    <row r="180" spans="1:2" ht="15.75" thickBot="1">
      <c r="A180" s="26" t="s">
        <v>276</v>
      </c>
      <c r="B180" s="25" t="s">
        <v>505</v>
      </c>
    </row>
    <row r="181" spans="1:2" ht="15.75" thickBot="1">
      <c r="A181" s="26" t="s">
        <v>430</v>
      </c>
      <c r="B181" s="25" t="s">
        <v>602</v>
      </c>
    </row>
    <row r="182" spans="1:2" ht="15.75" thickBot="1">
      <c r="A182" s="26" t="s">
        <v>278</v>
      </c>
      <c r="B182" s="25" t="s">
        <v>506</v>
      </c>
    </row>
    <row r="183" spans="1:2" ht="15.75" thickBot="1">
      <c r="A183" s="26" t="s">
        <v>603</v>
      </c>
      <c r="B183" s="25" t="s">
        <v>177</v>
      </c>
    </row>
    <row r="184" spans="1:2" ht="15.75" thickBot="1">
      <c r="A184" s="26" t="s">
        <v>191</v>
      </c>
      <c r="B184" s="25" t="s">
        <v>192</v>
      </c>
    </row>
    <row r="185" spans="1:2" ht="15.75" thickBot="1">
      <c r="A185" s="26" t="s">
        <v>193</v>
      </c>
      <c r="B185" s="25" t="s">
        <v>194</v>
      </c>
    </row>
    <row r="186" spans="1:2" ht="15.75" thickBot="1">
      <c r="A186" s="26" t="s">
        <v>195</v>
      </c>
      <c r="B186" s="25" t="s">
        <v>196</v>
      </c>
    </row>
    <row r="187" spans="1:2" ht="15.75" thickBot="1">
      <c r="A187" s="26" t="s">
        <v>604</v>
      </c>
      <c r="B187" s="25" t="s">
        <v>605</v>
      </c>
    </row>
    <row r="188" spans="1:2" ht="15.75" thickBot="1">
      <c r="A188" s="26" t="s">
        <v>606</v>
      </c>
      <c r="B188" s="25" t="s">
        <v>607</v>
      </c>
    </row>
    <row r="189" spans="1:2" ht="30.75" thickBot="1">
      <c r="A189" s="26" t="s">
        <v>608</v>
      </c>
      <c r="B189" s="25" t="s">
        <v>609</v>
      </c>
    </row>
    <row r="190" spans="1:2" ht="15.75" thickBot="1">
      <c r="A190" s="26" t="s">
        <v>431</v>
      </c>
      <c r="B190" s="25" t="s">
        <v>507</v>
      </c>
    </row>
    <row r="191" spans="1:2" ht="15.75" thickBot="1">
      <c r="A191" s="26" t="s">
        <v>432</v>
      </c>
      <c r="B191" s="25" t="s">
        <v>508</v>
      </c>
    </row>
    <row r="192" spans="1:2" ht="15.75" thickBot="1">
      <c r="A192" s="26" t="s">
        <v>637</v>
      </c>
      <c r="B192" s="25" t="s">
        <v>610</v>
      </c>
    </row>
    <row r="193" spans="1:2" ht="15.75" thickBot="1">
      <c r="A193" s="26" t="s">
        <v>611</v>
      </c>
      <c r="B193" s="25" t="s">
        <v>612</v>
      </c>
    </row>
    <row r="194" spans="1:2" ht="15.75" thickBot="1">
      <c r="A194" s="26" t="s">
        <v>433</v>
      </c>
      <c r="B194" s="25" t="s">
        <v>509</v>
      </c>
    </row>
    <row r="195" spans="1:2" ht="15.75" thickBot="1">
      <c r="A195" s="26" t="s">
        <v>434</v>
      </c>
      <c r="B195" s="25" t="s">
        <v>510</v>
      </c>
    </row>
    <row r="196" spans="1:2" ht="15.75" thickBot="1">
      <c r="A196" s="26" t="s">
        <v>613</v>
      </c>
      <c r="B196" s="25" t="s">
        <v>614</v>
      </c>
    </row>
    <row r="197" spans="1:2" ht="15.75" thickBot="1">
      <c r="A197" s="26" t="s">
        <v>435</v>
      </c>
      <c r="B197" s="25" t="s">
        <v>511</v>
      </c>
    </row>
    <row r="198" spans="1:2" ht="15.75" thickBot="1">
      <c r="A198" s="26" t="s">
        <v>197</v>
      </c>
      <c r="B198" s="25" t="s">
        <v>198</v>
      </c>
    </row>
    <row r="199" spans="1:2" ht="15.75" thickBot="1">
      <c r="A199" s="26" t="s">
        <v>199</v>
      </c>
      <c r="B199" s="25" t="s">
        <v>200</v>
      </c>
    </row>
    <row r="200" spans="1:2" ht="15.75" thickBot="1">
      <c r="A200" s="26" t="s">
        <v>201</v>
      </c>
      <c r="B200" s="25" t="s">
        <v>202</v>
      </c>
    </row>
    <row r="201" spans="1:2" ht="15.75" thickBot="1">
      <c r="A201" s="26" t="s">
        <v>436</v>
      </c>
      <c r="B201" s="25" t="s">
        <v>512</v>
      </c>
    </row>
    <row r="202" spans="1:2" ht="15.75" thickBot="1">
      <c r="A202" s="26" t="s">
        <v>203</v>
      </c>
      <c r="B202" s="25" t="s">
        <v>204</v>
      </c>
    </row>
    <row r="203" spans="1:2" ht="15.75" thickBot="1">
      <c r="A203" s="26" t="s">
        <v>270</v>
      </c>
      <c r="B203" s="25" t="s">
        <v>513</v>
      </c>
    </row>
    <row r="204" spans="1:2" ht="15.75" thickBot="1">
      <c r="A204" s="26" t="s">
        <v>638</v>
      </c>
      <c r="B204" s="25" t="s">
        <v>615</v>
      </c>
    </row>
    <row r="205" spans="1:2" ht="15.75" thickBot="1">
      <c r="A205" s="26" t="s">
        <v>205</v>
      </c>
      <c r="B205" s="25" t="s">
        <v>206</v>
      </c>
    </row>
    <row r="206" spans="1:2" ht="15.75" thickBot="1">
      <c r="A206" s="26" t="s">
        <v>437</v>
      </c>
      <c r="B206" s="25" t="s">
        <v>514</v>
      </c>
    </row>
    <row r="207" spans="1:2" ht="15.75" thickBot="1">
      <c r="A207" s="26" t="s">
        <v>207</v>
      </c>
      <c r="B207" s="25" t="s">
        <v>208</v>
      </c>
    </row>
    <row r="208" spans="1:2" ht="15.75" thickBot="1">
      <c r="A208" s="26" t="s">
        <v>209</v>
      </c>
      <c r="B208" s="25" t="s">
        <v>210</v>
      </c>
    </row>
    <row r="209" spans="1:2" ht="15.75" thickBot="1">
      <c r="A209" s="26" t="s">
        <v>211</v>
      </c>
      <c r="B209" s="25" t="s">
        <v>212</v>
      </c>
    </row>
    <row r="210" spans="1:2" ht="30.75" thickBot="1">
      <c r="A210" s="26" t="s">
        <v>616</v>
      </c>
      <c r="B210" s="25" t="s">
        <v>617</v>
      </c>
    </row>
    <row r="211" spans="1:2" ht="15.75" thickBot="1">
      <c r="A211" s="26" t="s">
        <v>213</v>
      </c>
      <c r="B211" s="25" t="s">
        <v>214</v>
      </c>
    </row>
    <row r="212" spans="1:2" ht="15.75" thickBot="1">
      <c r="A212" s="26" t="s">
        <v>279</v>
      </c>
      <c r="B212" s="25" t="s">
        <v>516</v>
      </c>
    </row>
    <row r="213" spans="1:2" ht="15.75" thickBot="1">
      <c r="A213" s="26" t="s">
        <v>215</v>
      </c>
      <c r="B213" s="25" t="s">
        <v>216</v>
      </c>
    </row>
    <row r="214" spans="1:2" ht="15.75" thickBot="1">
      <c r="A214" s="26" t="s">
        <v>217</v>
      </c>
      <c r="B214" s="25" t="s">
        <v>218</v>
      </c>
    </row>
    <row r="215" spans="1:2" ht="15.75" thickBot="1">
      <c r="A215" s="26" t="s">
        <v>219</v>
      </c>
      <c r="B215" s="25" t="s">
        <v>220</v>
      </c>
    </row>
    <row r="216" spans="1:2" ht="15.75" thickBot="1">
      <c r="A216" s="26" t="s">
        <v>618</v>
      </c>
      <c r="B216" s="25" t="s">
        <v>619</v>
      </c>
    </row>
    <row r="217" spans="1:2" ht="15.75" thickBot="1">
      <c r="A217" s="26" t="s">
        <v>269</v>
      </c>
      <c r="B217" s="25" t="s">
        <v>517</v>
      </c>
    </row>
    <row r="218" spans="1:2" ht="15.75" thickBot="1">
      <c r="A218" s="26" t="s">
        <v>261</v>
      </c>
      <c r="B218" s="25" t="s">
        <v>518</v>
      </c>
    </row>
    <row r="219" spans="1:2" ht="15.75" thickBot="1">
      <c r="A219" s="26" t="s">
        <v>438</v>
      </c>
      <c r="B219" s="25" t="s">
        <v>221</v>
      </c>
    </row>
    <row r="220" spans="1:2" ht="15.75" thickBot="1">
      <c r="A220" s="26" t="s">
        <v>639</v>
      </c>
      <c r="B220" s="25" t="s">
        <v>620</v>
      </c>
    </row>
    <row r="221" spans="1:2" ht="15.75" thickBot="1">
      <c r="A221" s="26" t="s">
        <v>222</v>
      </c>
      <c r="B221" s="25" t="s">
        <v>223</v>
      </c>
    </row>
    <row r="222" spans="1:2" ht="15.75" thickBot="1">
      <c r="A222" s="26" t="s">
        <v>621</v>
      </c>
      <c r="B222" s="25" t="s">
        <v>224</v>
      </c>
    </row>
    <row r="223" spans="1:2" ht="15.75" thickBot="1">
      <c r="A223" s="26" t="s">
        <v>225</v>
      </c>
      <c r="B223" s="25" t="s">
        <v>226</v>
      </c>
    </row>
    <row r="224" spans="1:2" ht="15.75" thickBot="1">
      <c r="A224" s="26" t="s">
        <v>439</v>
      </c>
      <c r="B224" s="25" t="s">
        <v>227</v>
      </c>
    </row>
    <row r="225" spans="1:2" ht="15.75" thickBot="1">
      <c r="A225" s="26" t="s">
        <v>228</v>
      </c>
      <c r="B225" s="25" t="s">
        <v>229</v>
      </c>
    </row>
    <row r="226" spans="1:2" ht="15.75" thickBot="1">
      <c r="A226" s="26" t="s">
        <v>440</v>
      </c>
      <c r="B226" s="25" t="s">
        <v>622</v>
      </c>
    </row>
    <row r="227" spans="1:2" ht="15.75" thickBot="1">
      <c r="A227" s="26" t="s">
        <v>441</v>
      </c>
      <c r="B227" s="25" t="s">
        <v>519</v>
      </c>
    </row>
    <row r="228" spans="1:2" ht="15.75" thickBot="1">
      <c r="A228" s="26" t="s">
        <v>230</v>
      </c>
      <c r="B228" s="25" t="s">
        <v>231</v>
      </c>
    </row>
    <row r="229" spans="1:2" ht="15.75" thickBot="1">
      <c r="A229" s="26" t="s">
        <v>232</v>
      </c>
      <c r="B229" s="25" t="s">
        <v>233</v>
      </c>
    </row>
    <row r="230" spans="1:2" ht="15.75" thickBot="1">
      <c r="A230" s="26" t="s">
        <v>234</v>
      </c>
      <c r="B230" s="25" t="s">
        <v>235</v>
      </c>
    </row>
    <row r="231" spans="1:2" ht="15.75" thickBot="1">
      <c r="A231" s="26" t="s">
        <v>236</v>
      </c>
      <c r="B231" s="25" t="s">
        <v>237</v>
      </c>
    </row>
    <row r="232" spans="1:2" ht="15.75" thickBot="1">
      <c r="A232" s="26" t="s">
        <v>640</v>
      </c>
      <c r="B232" s="25" t="s">
        <v>623</v>
      </c>
    </row>
    <row r="233" spans="1:2" ht="15.75" thickBot="1">
      <c r="A233" s="26" t="s">
        <v>442</v>
      </c>
      <c r="B233" s="25" t="s">
        <v>520</v>
      </c>
    </row>
    <row r="234" spans="1:2" ht="15.75" thickBot="1">
      <c r="A234" s="26" t="s">
        <v>238</v>
      </c>
      <c r="B234" s="25" t="s">
        <v>239</v>
      </c>
    </row>
    <row r="235" spans="1:2" ht="15.75" thickBot="1">
      <c r="A235" s="26" t="s">
        <v>240</v>
      </c>
      <c r="B235" s="25" t="s">
        <v>241</v>
      </c>
    </row>
    <row r="236" spans="1:2" ht="15.75" thickBot="1">
      <c r="A236" s="26" t="s">
        <v>283</v>
      </c>
      <c r="B236" s="25" t="s">
        <v>521</v>
      </c>
    </row>
    <row r="237" spans="1:2" ht="15.75" thickBot="1">
      <c r="A237" s="26" t="s">
        <v>259</v>
      </c>
      <c r="B237" s="25" t="s">
        <v>522</v>
      </c>
    </row>
    <row r="238" spans="1:2" ht="30.75" thickBot="1">
      <c r="A238" s="26" t="s">
        <v>641</v>
      </c>
      <c r="B238" s="25" t="s">
        <v>624</v>
      </c>
    </row>
    <row r="239" spans="1:2" ht="15.75" thickBot="1">
      <c r="A239" s="26" t="s">
        <v>266</v>
      </c>
      <c r="B239" s="25" t="s">
        <v>523</v>
      </c>
    </row>
    <row r="240" spans="1:2" ht="15.75" thickBot="1">
      <c r="A240" s="26" t="s">
        <v>242</v>
      </c>
      <c r="B240" s="25" t="s">
        <v>243</v>
      </c>
    </row>
    <row r="241" spans="1:2" ht="15.75" thickBot="1">
      <c r="A241" s="26" t="s">
        <v>244</v>
      </c>
      <c r="B241" s="25" t="s">
        <v>245</v>
      </c>
    </row>
    <row r="242" spans="1:2" ht="15.75" thickBot="1">
      <c r="A242" s="26" t="s">
        <v>444</v>
      </c>
      <c r="B242" s="25" t="s">
        <v>524</v>
      </c>
    </row>
    <row r="243" spans="1:2" ht="15.75" thickBot="1">
      <c r="A243" s="26" t="s">
        <v>246</v>
      </c>
      <c r="B243" s="25" t="s">
        <v>247</v>
      </c>
    </row>
    <row r="244" spans="1:2" ht="15.75" thickBot="1">
      <c r="A244" s="26" t="s">
        <v>248</v>
      </c>
      <c r="B244" s="25" t="s">
        <v>249</v>
      </c>
    </row>
    <row r="245" spans="1:2" ht="15.75" thickBot="1">
      <c r="A245" s="26" t="s">
        <v>625</v>
      </c>
      <c r="B245" s="25" t="s">
        <v>626</v>
      </c>
    </row>
    <row r="246" spans="1:2" ht="15.75" thickBot="1">
      <c r="A246" s="26" t="s">
        <v>627</v>
      </c>
      <c r="B246" s="25" t="s">
        <v>628</v>
      </c>
    </row>
    <row r="247" spans="1:2" ht="15.75" thickBot="1">
      <c r="A247" s="26" t="s">
        <v>629</v>
      </c>
      <c r="B247" s="25" t="s">
        <v>630</v>
      </c>
    </row>
    <row r="248" spans="1:2" ht="15.75" thickBot="1">
      <c r="A248" s="26" t="s">
        <v>631</v>
      </c>
      <c r="B248" s="25" t="s">
        <v>632</v>
      </c>
    </row>
    <row r="249" spans="1:2" ht="15.75" thickBot="1">
      <c r="A249" s="26" t="s">
        <v>250</v>
      </c>
      <c r="B249" s="25" t="s">
        <v>251</v>
      </c>
    </row>
    <row r="250" spans="1:2" ht="15.75" thickBot="1">
      <c r="A250" s="26" t="s">
        <v>252</v>
      </c>
      <c r="B250" s="25" t="s">
        <v>253</v>
      </c>
    </row>
    <row r="251" spans="1:2" ht="15.75" thickBot="1">
      <c r="A251" s="26" t="s">
        <v>254</v>
      </c>
      <c r="B251" s="25" t="s">
        <v>255</v>
      </c>
    </row>
    <row r="252" spans="1:2">
      <c r="A252" s="29" t="s">
        <v>633</v>
      </c>
      <c r="B252" s="30" t="s">
        <v>634</v>
      </c>
    </row>
  </sheetData>
  <hyperlinks>
    <hyperlink ref="A1" r:id="rId1" xr:uid="{6127CB65-847D-4CE0-9F2E-403DB8718933}"/>
  </hyperlinks>
  <pageMargins left="0.7" right="0.7" top="0.75" bottom="0.75" header="0.3" footer="0.3"/>
  <pageSetup orientation="portrait"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Food price indices (1990-2022)</vt:lpstr>
      <vt:lpstr>Food security index (2012-2021)</vt:lpstr>
      <vt:lpstr>Undernorished (2001-2017)</vt:lpstr>
      <vt:lpstr>Food security data (2016-2020)</vt:lpstr>
      <vt:lpstr>Sheet1</vt:lpstr>
      <vt:lpstr>Sheet2</vt:lpstr>
      <vt:lpstr>Iso 3 country codes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Minh Lai</dc:creator>
  <cp:lastModifiedBy>Minh Lai</cp:lastModifiedBy>
  <dcterms:created xsi:type="dcterms:W3CDTF">2015-06-05T18:17:20Z</dcterms:created>
  <dcterms:modified xsi:type="dcterms:W3CDTF">2022-05-17T02:57:42Z</dcterms:modified>
</cp:coreProperties>
</file>